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hidePivotFieldList="1"/>
  <mc:AlternateContent xmlns:mc="http://schemas.openxmlformats.org/markup-compatibility/2006">
    <mc:Choice Requires="x15">
      <x15ac:absPath xmlns:x15ac="http://schemas.microsoft.com/office/spreadsheetml/2010/11/ac" url="/Users/lisevie/Library/CloudStorage/Dropbox/( L'ÉGOÏSTE )/ACHAT COLLECTION/ACHAT W26/"/>
    </mc:Choice>
  </mc:AlternateContent>
  <xr:revisionPtr revIDLastSave="0" documentId="13_ncr:1_{1054424F-B639-4B44-81BC-7506B6A110D7}" xr6:coauthVersionLast="47" xr6:coauthVersionMax="47" xr10:uidLastSave="{00000000-0000-0000-0000-000000000000}"/>
  <bookViews>
    <workbookView xWindow="7700" yWindow="600" windowWidth="21100" windowHeight="15620" xr2:uid="{978631F5-8E70-3142-A1E9-6934EAA85C23}"/>
  </bookViews>
  <sheets>
    <sheet name="FICHE PRODUIT" sheetId="3" r:id="rId1"/>
    <sheet name="PRIO PROD" sheetId="5" r:id="rId2"/>
    <sheet name="MAJ PRICE" sheetId="6" r:id="rId3"/>
    <sheet name="MATIERE PREMIERE" sheetId="7" r:id="rId4"/>
    <sheet name="COÛT MOYEN DE PROD" sheetId="8" r:id="rId5"/>
    <sheet name="PROTO" sheetId="9" r:id="rId6"/>
    <sheet name="DATTA BASE" sheetId="4" r:id="rId7"/>
    <sheet name="BASE_TECH" sheetId="2" r:id="rId8"/>
  </sheets>
  <definedNames>
    <definedName name="_xlnm._FilterDatabase" localSheetId="7" hidden="1">BASE_TECH!$Q$1:$Q$4</definedName>
    <definedName name="_xlnm._FilterDatabase" localSheetId="0" hidden="1">'FICHE PRODUIT'!#REF!</definedName>
    <definedName name="Liste_Supplier">_xlfn.ANCHORARRAY(BASE_TECH!$N$1)</definedName>
    <definedName name="ListeDynamique">BASE_TECH!$E$1</definedName>
    <definedName name="ListeFamilles">BASE_TECH!$A:$A</definedName>
    <definedName name="ListeSousfamilles">BASE_TECH!$B:$B</definedName>
    <definedName name="MaListeRef">_xlfn.ANCHORARRAY(BASE_TECH!$O$1)</definedName>
    <definedName name="MaListeSousFamille">_xlfn.ANCHORARRAY(BASE_TECH!$E$1)</definedName>
    <definedName name="TYPE">TabFournisseurs[TYPE]</definedName>
  </definedNames>
  <calcPr calcId="191028"/>
  <pivotCaches>
    <pivotCache cacheId="67"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21" i="3" l="1" a="1"/>
  <c r="F421" i="3" s="1"/>
  <c r="H5465" i="3" l="1"/>
  <c r="H5473" i="3" s="1"/>
  <c r="H5464" i="3"/>
  <c r="F3560" i="3" l="1" a="1"/>
  <c r="F3560" i="3" s="1"/>
  <c r="G3560" i="3" s="1"/>
  <c r="H3560" i="3" s="1"/>
  <c r="F3559" i="3"/>
  <c r="G3559" i="3" s="1"/>
  <c r="H3559" i="3" s="1"/>
  <c r="F3559" i="3" a="1"/>
  <c r="F3557" i="3" a="1"/>
  <c r="F3557" i="3" s="1"/>
  <c r="G3557" i="3" s="1"/>
  <c r="H3557" i="3" s="1"/>
  <c r="F3556" i="3" a="1"/>
  <c r="F3556" i="3" s="1"/>
  <c r="G3556" i="3" s="1"/>
  <c r="H3556" i="3" s="1"/>
  <c r="E3556" i="3"/>
  <c r="F3555" i="3" a="1"/>
  <c r="F3555" i="3" s="1"/>
  <c r="G3555" i="3" s="1"/>
  <c r="H3555" i="3" s="1"/>
  <c r="E3555" i="3"/>
  <c r="F3554" i="3" a="1"/>
  <c r="F3554" i="3" s="1"/>
  <c r="G3554" i="3" s="1"/>
  <c r="H3554" i="3" s="1"/>
  <c r="E3554" i="3"/>
  <c r="G3553" i="3"/>
  <c r="H3553" i="3" s="1"/>
  <c r="F3553" i="3"/>
  <c r="F3553" i="3" a="1"/>
  <c r="G3552" i="3"/>
  <c r="H3552" i="3" s="1"/>
  <c r="F3552" i="3"/>
  <c r="F3552" i="3" a="1"/>
  <c r="E3552" i="3"/>
  <c r="F3551" i="3" a="1"/>
  <c r="F3551" i="3" s="1"/>
  <c r="G3551" i="3" s="1"/>
  <c r="H3551" i="3" s="1"/>
  <c r="E3551" i="3"/>
  <c r="F3550" i="3"/>
  <c r="G3550" i="3" s="1"/>
  <c r="H3550" i="3" s="1"/>
  <c r="F3550" i="3" a="1"/>
  <c r="F3549" i="3"/>
  <c r="G3549" i="3" s="1"/>
  <c r="H3549" i="3" s="1"/>
  <c r="F3549" i="3" a="1"/>
  <c r="F3548" i="3" a="1"/>
  <c r="F3548" i="3" s="1"/>
  <c r="G3548" i="3" s="1"/>
  <c r="H3548" i="3" s="1"/>
  <c r="E3548" i="3"/>
  <c r="F3547" i="3" a="1"/>
  <c r="F3547" i="3" s="1"/>
  <c r="G3547" i="3" s="1"/>
  <c r="H3547" i="3" s="1"/>
  <c r="E3547" i="3"/>
  <c r="F3546" i="3" a="1"/>
  <c r="F3546" i="3" s="1"/>
  <c r="G3546" i="3" s="1"/>
  <c r="E3546" i="3"/>
  <c r="E3540" i="3"/>
  <c r="E3539" i="3"/>
  <c r="Q3538" i="3"/>
  <c r="P3538" i="3"/>
  <c r="O3538" i="3"/>
  <c r="N3538" i="3"/>
  <c r="M3538" i="3"/>
  <c r="L3538" i="3"/>
  <c r="K3538" i="3"/>
  <c r="J3538" i="3"/>
  <c r="I3538" i="3"/>
  <c r="H3538" i="3"/>
  <c r="E3559" i="3" s="1"/>
  <c r="H3535" i="3"/>
  <c r="H3534" i="3"/>
  <c r="H3533" i="3"/>
  <c r="H3532" i="3"/>
  <c r="H3531" i="3"/>
  <c r="H3530" i="3"/>
  <c r="H3529" i="3"/>
  <c r="H3528" i="3"/>
  <c r="F553" i="3" a="1"/>
  <c r="F553" i="3" s="1"/>
  <c r="G553" i="3" s="1"/>
  <c r="F552" i="3" a="1"/>
  <c r="F552" i="3" s="1"/>
  <c r="G552" i="3" s="1"/>
  <c r="G551" i="3"/>
  <c r="F550" i="3" a="1"/>
  <c r="F550" i="3" s="1"/>
  <c r="G550" i="3" s="1"/>
  <c r="F549" i="3" a="1"/>
  <c r="F549" i="3" s="1"/>
  <c r="G549" i="3" s="1"/>
  <c r="F548" i="3" a="1"/>
  <c r="F548" i="3" s="1"/>
  <c r="G548" i="3" s="1"/>
  <c r="F547" i="3" a="1"/>
  <c r="F547" i="3" s="1"/>
  <c r="G547" i="3" s="1"/>
  <c r="F546" i="3" a="1"/>
  <c r="F546" i="3" s="1"/>
  <c r="G546" i="3" s="1"/>
  <c r="F545" i="3" a="1"/>
  <c r="F545" i="3" s="1"/>
  <c r="G545" i="3" s="1"/>
  <c r="F544" i="3" a="1"/>
  <c r="F544" i="3" s="1"/>
  <c r="G544" i="3" s="1"/>
  <c r="F543" i="3" a="1"/>
  <c r="F543" i="3" s="1"/>
  <c r="G543" i="3" s="1"/>
  <c r="F542" i="3" a="1"/>
  <c r="F542" i="3" s="1"/>
  <c r="G542" i="3" s="1"/>
  <c r="F541" i="3" a="1"/>
  <c r="F541" i="3" s="1"/>
  <c r="G541" i="3" s="1"/>
  <c r="F540" i="3" a="1"/>
  <c r="F540" i="3" s="1"/>
  <c r="G540" i="3" s="1"/>
  <c r="F539" i="3" a="1"/>
  <c r="F539" i="3" s="1"/>
  <c r="G539" i="3" s="1"/>
  <c r="E533" i="3"/>
  <c r="E532" i="3"/>
  <c r="Q531" i="3"/>
  <c r="P531" i="3"/>
  <c r="O531" i="3"/>
  <c r="N531" i="3"/>
  <c r="M531" i="3"/>
  <c r="L531" i="3"/>
  <c r="K531" i="3"/>
  <c r="J531" i="3"/>
  <c r="I531" i="3"/>
  <c r="H528" i="3"/>
  <c r="H527" i="3"/>
  <c r="H526" i="3"/>
  <c r="H525" i="3"/>
  <c r="H524" i="3"/>
  <c r="H523" i="3"/>
  <c r="H522" i="3"/>
  <c r="H521" i="3"/>
  <c r="H529" i="3" s="1"/>
  <c r="H531" i="3" s="1"/>
  <c r="F510" i="3" a="1"/>
  <c r="F510" i="3" s="1"/>
  <c r="G510" i="3" s="1"/>
  <c r="F509" i="3" a="1"/>
  <c r="F509" i="3" s="1"/>
  <c r="G509" i="3" s="1"/>
  <c r="G508" i="3"/>
  <c r="F507" i="3" a="1"/>
  <c r="F507" i="3" s="1"/>
  <c r="G507" i="3" s="1"/>
  <c r="F506" i="3" a="1"/>
  <c r="F506" i="3" s="1"/>
  <c r="G506" i="3" s="1"/>
  <c r="F505" i="3" a="1"/>
  <c r="F505" i="3" s="1"/>
  <c r="G505" i="3" s="1"/>
  <c r="F504" i="3" a="1"/>
  <c r="F504" i="3" s="1"/>
  <c r="G504" i="3" s="1"/>
  <c r="F503" i="3" a="1"/>
  <c r="F503" i="3" s="1"/>
  <c r="G503" i="3" s="1"/>
  <c r="F502" i="3" a="1"/>
  <c r="F502" i="3" s="1"/>
  <c r="G502" i="3" s="1"/>
  <c r="F501" i="3" a="1"/>
  <c r="F501" i="3" s="1"/>
  <c r="G501" i="3" s="1"/>
  <c r="F500" i="3" a="1"/>
  <c r="F500" i="3" s="1"/>
  <c r="G500" i="3" s="1"/>
  <c r="F499" i="3" a="1"/>
  <c r="F499" i="3" s="1"/>
  <c r="G499" i="3" s="1"/>
  <c r="F498" i="3" a="1"/>
  <c r="F498" i="3" s="1"/>
  <c r="G498" i="3" s="1"/>
  <c r="F497" i="3" a="1"/>
  <c r="F497" i="3" s="1"/>
  <c r="G497" i="3" s="1"/>
  <c r="F496" i="3" a="1"/>
  <c r="F496" i="3" s="1"/>
  <c r="G496" i="3" s="1"/>
  <c r="H3546" i="3" l="1"/>
  <c r="E3533" i="3"/>
  <c r="E3535" i="3" s="1"/>
  <c r="E3536" i="3" s="1"/>
  <c r="E3549" i="3"/>
  <c r="E3557" i="3"/>
  <c r="E3560" i="3"/>
  <c r="E3553" i="3"/>
  <c r="E3550" i="3"/>
  <c r="H546" i="3"/>
  <c r="H547" i="3"/>
  <c r="H548" i="3"/>
  <c r="H541" i="3"/>
  <c r="H549" i="3"/>
  <c r="H540" i="3"/>
  <c r="E547" i="3"/>
  <c r="E552" i="3"/>
  <c r="E550" i="3"/>
  <c r="E540" i="3"/>
  <c r="E543" i="3"/>
  <c r="E545" i="3"/>
  <c r="E553" i="3"/>
  <c r="E551" i="3"/>
  <c r="E546" i="3"/>
  <c r="E549" i="3"/>
  <c r="E541" i="3"/>
  <c r="E539" i="3"/>
  <c r="E542" i="3"/>
  <c r="E548" i="3"/>
  <c r="E544" i="3"/>
  <c r="E526" i="3"/>
  <c r="E528" i="3" s="1"/>
  <c r="E529" i="3" s="1"/>
  <c r="H539" i="3"/>
  <c r="H550" i="3"/>
  <c r="H543" i="3"/>
  <c r="H551" i="3"/>
  <c r="H544" i="3"/>
  <c r="H552" i="3"/>
  <c r="H542" i="3"/>
  <c r="H545" i="3"/>
  <c r="H553" i="3"/>
  <c r="H1725" i="3" l="1"/>
  <c r="A2605" i="4"/>
  <c r="B2605" i="4"/>
  <c r="C2605" i="4"/>
  <c r="D2605" i="4"/>
  <c r="E2605" i="4"/>
  <c r="F2605" i="4"/>
  <c r="G2605" i="4"/>
  <c r="H2605" i="4"/>
  <c r="I2605" i="4"/>
  <c r="J2605" i="4"/>
  <c r="K2605" i="4"/>
  <c r="L2605" i="4"/>
  <c r="P2605" i="4"/>
  <c r="S2605" i="4"/>
  <c r="A2592" i="4"/>
  <c r="B2592" i="4"/>
  <c r="C2592" i="4"/>
  <c r="D2592" i="4"/>
  <c r="E2592" i="4"/>
  <c r="F2592" i="4"/>
  <c r="G2592" i="4"/>
  <c r="H2592" i="4"/>
  <c r="I2592" i="4"/>
  <c r="J2592" i="4"/>
  <c r="K2592" i="4"/>
  <c r="L2592" i="4"/>
  <c r="P2592" i="4"/>
  <c r="S2592" i="4"/>
  <c r="A2593" i="4"/>
  <c r="B2593" i="4"/>
  <c r="C2593" i="4"/>
  <c r="D2593" i="4"/>
  <c r="E2593" i="4"/>
  <c r="F2593" i="4"/>
  <c r="G2593" i="4"/>
  <c r="H2593" i="4"/>
  <c r="I2593" i="4"/>
  <c r="J2593" i="4"/>
  <c r="K2593" i="4"/>
  <c r="L2593" i="4"/>
  <c r="P2593" i="4"/>
  <c r="S2593" i="4"/>
  <c r="A2594" i="4"/>
  <c r="B2594" i="4"/>
  <c r="C2594" i="4"/>
  <c r="D2594" i="4"/>
  <c r="E2594" i="4"/>
  <c r="F2594" i="4"/>
  <c r="G2594" i="4"/>
  <c r="H2594" i="4"/>
  <c r="I2594" i="4"/>
  <c r="J2594" i="4"/>
  <c r="K2594" i="4"/>
  <c r="L2594" i="4"/>
  <c r="P2594" i="4"/>
  <c r="S2594" i="4"/>
  <c r="A2595" i="4"/>
  <c r="B2595" i="4"/>
  <c r="C2595" i="4"/>
  <c r="D2595" i="4"/>
  <c r="E2595" i="4"/>
  <c r="F2595" i="4"/>
  <c r="G2595" i="4"/>
  <c r="H2595" i="4"/>
  <c r="I2595" i="4"/>
  <c r="J2595" i="4"/>
  <c r="K2595" i="4"/>
  <c r="L2595" i="4"/>
  <c r="P2595" i="4"/>
  <c r="S2595" i="4"/>
  <c r="A2596" i="4"/>
  <c r="B2596" i="4"/>
  <c r="C2596" i="4"/>
  <c r="D2596" i="4"/>
  <c r="E2596" i="4"/>
  <c r="F2596" i="4"/>
  <c r="G2596" i="4"/>
  <c r="H2596" i="4"/>
  <c r="I2596" i="4"/>
  <c r="J2596" i="4"/>
  <c r="K2596" i="4"/>
  <c r="L2596" i="4"/>
  <c r="P2596" i="4"/>
  <c r="S2596" i="4"/>
  <c r="A2597" i="4"/>
  <c r="B2597" i="4"/>
  <c r="C2597" i="4"/>
  <c r="D2597" i="4"/>
  <c r="E2597" i="4"/>
  <c r="F2597" i="4"/>
  <c r="G2597" i="4"/>
  <c r="H2597" i="4"/>
  <c r="I2597" i="4"/>
  <c r="J2597" i="4"/>
  <c r="K2597" i="4"/>
  <c r="L2597" i="4"/>
  <c r="P2597" i="4"/>
  <c r="S2597" i="4"/>
  <c r="A2598" i="4"/>
  <c r="B2598" i="4"/>
  <c r="C2598" i="4"/>
  <c r="D2598" i="4"/>
  <c r="E2598" i="4"/>
  <c r="F2598" i="4"/>
  <c r="G2598" i="4"/>
  <c r="H2598" i="4"/>
  <c r="I2598" i="4"/>
  <c r="J2598" i="4"/>
  <c r="K2598" i="4"/>
  <c r="L2598" i="4"/>
  <c r="P2598" i="4"/>
  <c r="S2598" i="4"/>
  <c r="A2599" i="4"/>
  <c r="B2599" i="4"/>
  <c r="C2599" i="4"/>
  <c r="D2599" i="4"/>
  <c r="E2599" i="4"/>
  <c r="F2599" i="4"/>
  <c r="G2599" i="4"/>
  <c r="H2599" i="4"/>
  <c r="I2599" i="4"/>
  <c r="J2599" i="4"/>
  <c r="K2599" i="4"/>
  <c r="L2599" i="4"/>
  <c r="P2599" i="4"/>
  <c r="S2599" i="4"/>
  <c r="A2600" i="4"/>
  <c r="B2600" i="4"/>
  <c r="C2600" i="4"/>
  <c r="D2600" i="4"/>
  <c r="E2600" i="4"/>
  <c r="F2600" i="4"/>
  <c r="G2600" i="4"/>
  <c r="H2600" i="4"/>
  <c r="I2600" i="4"/>
  <c r="J2600" i="4"/>
  <c r="K2600" i="4"/>
  <c r="L2600" i="4"/>
  <c r="P2600" i="4"/>
  <c r="S2600" i="4"/>
  <c r="A2601" i="4"/>
  <c r="B2601" i="4"/>
  <c r="C2601" i="4"/>
  <c r="D2601" i="4"/>
  <c r="E2601" i="4"/>
  <c r="F2601" i="4"/>
  <c r="G2601" i="4"/>
  <c r="H2601" i="4"/>
  <c r="I2601" i="4"/>
  <c r="J2601" i="4"/>
  <c r="K2601" i="4"/>
  <c r="L2601" i="4"/>
  <c r="P2601" i="4"/>
  <c r="S2601" i="4"/>
  <c r="A2602" i="4"/>
  <c r="B2602" i="4"/>
  <c r="C2602" i="4"/>
  <c r="D2602" i="4"/>
  <c r="E2602" i="4"/>
  <c r="F2602" i="4"/>
  <c r="G2602" i="4"/>
  <c r="H2602" i="4"/>
  <c r="I2602" i="4"/>
  <c r="J2602" i="4"/>
  <c r="K2602" i="4"/>
  <c r="L2602" i="4"/>
  <c r="P2602" i="4"/>
  <c r="S2602" i="4"/>
  <c r="A2603" i="4"/>
  <c r="B2603" i="4"/>
  <c r="C2603" i="4"/>
  <c r="D2603" i="4"/>
  <c r="E2603" i="4"/>
  <c r="F2603" i="4"/>
  <c r="G2603" i="4"/>
  <c r="H2603" i="4"/>
  <c r="I2603" i="4"/>
  <c r="J2603" i="4"/>
  <c r="K2603" i="4"/>
  <c r="L2603" i="4"/>
  <c r="P2603" i="4"/>
  <c r="S2603" i="4"/>
  <c r="A2604" i="4"/>
  <c r="B2604" i="4"/>
  <c r="C2604" i="4"/>
  <c r="D2604" i="4"/>
  <c r="E2604" i="4"/>
  <c r="F2604" i="4"/>
  <c r="G2604" i="4"/>
  <c r="H2604" i="4"/>
  <c r="I2604" i="4"/>
  <c r="J2604" i="4"/>
  <c r="K2604" i="4"/>
  <c r="L2604" i="4"/>
  <c r="P2604" i="4"/>
  <c r="S2604" i="4"/>
  <c r="T2605" i="4"/>
  <c r="U2605" i="4"/>
  <c r="V2605" i="4"/>
  <c r="W2605" i="4"/>
  <c r="T2603" i="4"/>
  <c r="U2603" i="4"/>
  <c r="V2603" i="4"/>
  <c r="W2603" i="4"/>
  <c r="Y2603" i="4"/>
  <c r="T2604" i="4"/>
  <c r="U2604" i="4"/>
  <c r="V2604" i="4"/>
  <c r="W2604" i="4"/>
  <c r="T2592" i="4"/>
  <c r="U2592" i="4"/>
  <c r="V2592" i="4"/>
  <c r="W2592" i="4"/>
  <c r="T2593" i="4"/>
  <c r="U2593" i="4"/>
  <c r="V2593" i="4"/>
  <c r="W2593" i="4"/>
  <c r="T2594" i="4"/>
  <c r="U2594" i="4"/>
  <c r="V2594" i="4"/>
  <c r="W2594" i="4"/>
  <c r="T2595" i="4"/>
  <c r="U2595" i="4"/>
  <c r="V2595" i="4"/>
  <c r="W2595" i="4"/>
  <c r="T2596" i="4"/>
  <c r="U2596" i="4"/>
  <c r="V2596" i="4"/>
  <c r="W2596" i="4"/>
  <c r="T2597" i="4"/>
  <c r="U2597" i="4"/>
  <c r="V2597" i="4"/>
  <c r="W2597" i="4"/>
  <c r="T2598" i="4"/>
  <c r="U2598" i="4"/>
  <c r="V2598" i="4"/>
  <c r="W2598" i="4"/>
  <c r="T2599" i="4"/>
  <c r="U2599" i="4"/>
  <c r="V2599" i="4"/>
  <c r="W2599" i="4"/>
  <c r="T2600" i="4"/>
  <c r="U2600" i="4"/>
  <c r="V2600" i="4"/>
  <c r="W2600" i="4"/>
  <c r="T2601" i="4"/>
  <c r="U2601" i="4"/>
  <c r="V2601" i="4"/>
  <c r="W2601" i="4"/>
  <c r="T2602" i="4"/>
  <c r="U2602" i="4"/>
  <c r="V2602" i="4"/>
  <c r="W2602" i="4"/>
  <c r="U2591" i="4"/>
  <c r="V2591" i="4"/>
  <c r="W2591" i="4"/>
  <c r="T2591" i="4"/>
  <c r="S2591" i="4"/>
  <c r="P2591" i="4"/>
  <c r="L2591" i="4"/>
  <c r="K2591" i="4"/>
  <c r="J2591" i="4"/>
  <c r="I2591" i="4"/>
  <c r="H2591" i="4"/>
  <c r="G2591" i="4"/>
  <c r="F2591" i="4"/>
  <c r="E2591" i="4"/>
  <c r="D2591" i="4"/>
  <c r="C2591" i="4"/>
  <c r="B2591" i="4"/>
  <c r="A2591" i="4"/>
  <c r="H6237" i="3"/>
  <c r="G6267" i="3"/>
  <c r="G6224" i="3"/>
  <c r="G6181" i="3"/>
  <c r="N6032" i="3" l="1"/>
  <c r="M6032" i="3"/>
  <c r="L6032" i="3"/>
  <c r="K6032" i="3"/>
  <c r="J6032" i="3"/>
  <c r="I6032" i="3"/>
  <c r="H6029" i="3"/>
  <c r="H6028" i="3"/>
  <c r="H6027" i="3"/>
  <c r="H6026" i="3"/>
  <c r="H6025" i="3"/>
  <c r="H6024" i="3"/>
  <c r="H6023" i="3"/>
  <c r="H6022" i="3"/>
  <c r="H6030" i="3" s="1"/>
  <c r="H6032" i="3" s="1"/>
  <c r="N5989" i="3"/>
  <c r="M5989" i="3"/>
  <c r="L5989" i="3"/>
  <c r="K5989" i="3"/>
  <c r="J5989" i="3"/>
  <c r="I5989" i="3"/>
  <c r="H5986" i="3"/>
  <c r="H5985" i="3"/>
  <c r="H5984" i="3"/>
  <c r="H5983" i="3"/>
  <c r="H5982" i="3"/>
  <c r="H5981" i="3"/>
  <c r="H5980" i="3"/>
  <c r="H5979" i="3"/>
  <c r="H5987" i="3" s="1"/>
  <c r="H5989" i="3" s="1"/>
  <c r="N5903" i="3"/>
  <c r="M5903" i="3"/>
  <c r="L5903" i="3"/>
  <c r="K5903" i="3"/>
  <c r="J5903" i="3"/>
  <c r="I5903" i="3"/>
  <c r="H5900" i="3"/>
  <c r="H5899" i="3"/>
  <c r="H5898" i="3"/>
  <c r="H5897" i="3"/>
  <c r="H5896" i="3"/>
  <c r="H5895" i="3"/>
  <c r="H5894" i="3"/>
  <c r="H5893" i="3"/>
  <c r="H5901" i="3" s="1"/>
  <c r="H5903" i="3" s="1"/>
  <c r="N5860" i="3"/>
  <c r="M5860" i="3"/>
  <c r="L5860" i="3"/>
  <c r="K5860" i="3"/>
  <c r="J5860" i="3"/>
  <c r="I5860" i="3"/>
  <c r="H5857" i="3"/>
  <c r="H5856" i="3"/>
  <c r="H5855" i="3"/>
  <c r="H5854" i="3"/>
  <c r="H5853" i="3"/>
  <c r="H5852" i="3"/>
  <c r="H5851" i="3"/>
  <c r="H5850" i="3"/>
  <c r="H5858" i="3" s="1"/>
  <c r="H5860" i="3" s="1"/>
  <c r="E5880" i="3" s="1"/>
  <c r="F5924" i="3" a="1"/>
  <c r="F5924" i="3" s="1"/>
  <c r="G5924" i="3" s="1"/>
  <c r="G5923" i="3"/>
  <c r="G5880" i="3"/>
  <c r="F5836" i="3" a="1"/>
  <c r="F5836" i="3" s="1"/>
  <c r="G5836" i="3" s="1"/>
  <c r="G5837" i="3"/>
  <c r="F5794" i="3" a="1"/>
  <c r="F5794" i="3" s="1"/>
  <c r="G5794" i="3" s="1"/>
  <c r="G5793" i="3"/>
  <c r="F5751" i="3" a="1"/>
  <c r="F5751" i="3" s="1"/>
  <c r="G5751" i="3" s="1"/>
  <c r="G5750" i="3"/>
  <c r="F5708" i="3" a="1"/>
  <c r="F5708" i="3" s="1"/>
  <c r="G5708" i="3" s="1"/>
  <c r="G5707" i="3"/>
  <c r="F5665" i="3" a="1"/>
  <c r="F5665" i="3" s="1"/>
  <c r="G5665" i="3" s="1"/>
  <c r="F5623" i="3" a="1"/>
  <c r="F5623" i="3" s="1"/>
  <c r="G5623" i="3" s="1"/>
  <c r="G5622" i="3"/>
  <c r="H5622" i="3" s="1"/>
  <c r="E5622" i="3"/>
  <c r="F5580" i="3" a="1"/>
  <c r="F5580" i="3" s="1"/>
  <c r="G5580" i="3" s="1"/>
  <c r="G5579" i="3"/>
  <c r="H5579" i="3" s="1"/>
  <c r="E5579" i="3"/>
  <c r="F5535" i="3" a="1"/>
  <c r="F5535" i="3" s="1"/>
  <c r="G5535" i="3" s="1"/>
  <c r="H5535" i="3" s="1"/>
  <c r="G5536" i="3"/>
  <c r="H5536" i="3" s="1"/>
  <c r="F5534" i="3" a="1"/>
  <c r="F5534" i="3" s="1"/>
  <c r="G5534" i="3" s="1"/>
  <c r="H5534" i="3" s="1"/>
  <c r="E5536" i="3"/>
  <c r="E5535" i="3"/>
  <c r="E5534" i="3"/>
  <c r="F5365" i="3" a="1"/>
  <c r="F5365" i="3" s="1"/>
  <c r="G5365" i="3" s="1"/>
  <c r="G5364" i="3"/>
  <c r="G5363" i="3"/>
  <c r="G5321" i="3"/>
  <c r="G5320" i="3"/>
  <c r="E5260" i="3"/>
  <c r="E5259" i="3"/>
  <c r="E5924" i="3" l="1"/>
  <c r="E5923" i="3"/>
  <c r="H5924" i="3"/>
  <c r="H5923" i="3"/>
  <c r="H5880" i="3"/>
  <c r="N5215" i="3" l="1"/>
  <c r="M5215" i="3"/>
  <c r="L5215" i="3"/>
  <c r="K5215" i="3"/>
  <c r="J5215" i="3"/>
  <c r="I5215" i="3"/>
  <c r="H5212" i="3"/>
  <c r="H5211" i="3"/>
  <c r="H5210" i="3"/>
  <c r="H5209" i="3"/>
  <c r="H5208" i="3"/>
  <c r="H5207" i="3"/>
  <c r="H5206" i="3"/>
  <c r="H5205" i="3"/>
  <c r="H5213" i="3" s="1"/>
  <c r="H5215" i="3" s="1"/>
  <c r="N5172" i="3" l="1"/>
  <c r="M5172" i="3"/>
  <c r="L5172" i="3"/>
  <c r="K5172" i="3"/>
  <c r="J5172" i="3"/>
  <c r="I5172" i="3"/>
  <c r="H5169" i="3"/>
  <c r="H5168" i="3"/>
  <c r="H5167" i="3"/>
  <c r="H5166" i="3"/>
  <c r="H5165" i="3"/>
  <c r="H5164" i="3"/>
  <c r="H5163" i="3"/>
  <c r="H5162" i="3"/>
  <c r="H5170" i="3" s="1"/>
  <c r="H5172" i="3" s="1"/>
  <c r="N5129" i="3"/>
  <c r="M5129" i="3"/>
  <c r="L5129" i="3"/>
  <c r="K5129" i="3"/>
  <c r="J5129" i="3"/>
  <c r="I5129" i="3"/>
  <c r="H5126" i="3"/>
  <c r="H5125" i="3"/>
  <c r="H5124" i="3"/>
  <c r="H5123" i="3"/>
  <c r="H5122" i="3"/>
  <c r="H5121" i="3"/>
  <c r="H5120" i="3"/>
  <c r="H5119" i="3"/>
  <c r="H5127" i="3" s="1"/>
  <c r="H5129" i="3" s="1"/>
  <c r="G5192" i="3"/>
  <c r="G5191" i="3"/>
  <c r="G5149" i="3"/>
  <c r="N5086" i="3"/>
  <c r="M5086" i="3"/>
  <c r="L5086" i="3"/>
  <c r="K5086" i="3"/>
  <c r="J5086" i="3"/>
  <c r="I5086" i="3"/>
  <c r="H5083" i="3"/>
  <c r="H5082" i="3"/>
  <c r="H5081" i="3"/>
  <c r="H5080" i="3"/>
  <c r="H5079" i="3"/>
  <c r="H5078" i="3"/>
  <c r="H5077" i="3"/>
  <c r="H5076" i="3"/>
  <c r="H5084" i="3" s="1"/>
  <c r="H5086" i="3" s="1"/>
  <c r="G5020" i="3" l="1"/>
  <c r="F5019" i="3" a="1"/>
  <c r="F5019" i="3" s="1"/>
  <c r="G5019" i="3" s="1"/>
  <c r="G5106" i="3" l="1"/>
  <c r="F5105" i="3" a="1"/>
  <c r="F5105" i="3" s="1"/>
  <c r="G5105" i="3" s="1"/>
  <c r="G4977" i="3"/>
  <c r="F4976" i="3" a="1"/>
  <c r="F4976" i="3" s="1"/>
  <c r="G4976" i="3" s="1"/>
  <c r="G4934" i="3"/>
  <c r="F4848" i="3" a="1"/>
  <c r="F4848" i="3" s="1"/>
  <c r="G4848" i="3" s="1"/>
  <c r="G4847" i="3"/>
  <c r="N5000" i="3"/>
  <c r="M5000" i="3"/>
  <c r="L5000" i="3"/>
  <c r="K5000" i="3"/>
  <c r="J5000" i="3"/>
  <c r="I5000" i="3"/>
  <c r="H4997" i="3"/>
  <c r="H4996" i="3"/>
  <c r="H4995" i="3"/>
  <c r="H4994" i="3"/>
  <c r="H4993" i="3"/>
  <c r="H4992" i="3"/>
  <c r="H4991" i="3"/>
  <c r="H4990" i="3"/>
  <c r="H4998" i="3" s="1"/>
  <c r="H5000" i="3" s="1"/>
  <c r="N4957" i="3"/>
  <c r="M4957" i="3"/>
  <c r="L4957" i="3"/>
  <c r="K4957" i="3"/>
  <c r="J4957" i="3"/>
  <c r="I4957" i="3"/>
  <c r="H4954" i="3"/>
  <c r="H4953" i="3"/>
  <c r="H4952" i="3"/>
  <c r="H4951" i="3"/>
  <c r="H4950" i="3"/>
  <c r="H4949" i="3"/>
  <c r="H4948" i="3"/>
  <c r="H4947" i="3"/>
  <c r="H4955" i="3" s="1"/>
  <c r="H4957" i="3" s="1"/>
  <c r="N4914" i="3"/>
  <c r="M4914" i="3"/>
  <c r="L4914" i="3"/>
  <c r="K4914" i="3"/>
  <c r="J4914" i="3"/>
  <c r="I4914" i="3"/>
  <c r="H4914" i="3"/>
  <c r="E4934" i="3" s="1"/>
  <c r="H4911" i="3"/>
  <c r="H4910" i="3"/>
  <c r="H4909" i="3"/>
  <c r="H4908" i="3"/>
  <c r="H4907" i="3"/>
  <c r="H4906" i="3"/>
  <c r="H4905" i="3"/>
  <c r="H4904" i="3"/>
  <c r="N4871" i="3"/>
  <c r="M4871" i="3"/>
  <c r="L4871" i="3"/>
  <c r="K4871" i="3"/>
  <c r="J4871" i="3"/>
  <c r="I4871" i="3"/>
  <c r="H4871" i="3"/>
  <c r="H4868" i="3"/>
  <c r="H4867" i="3"/>
  <c r="H4866" i="3"/>
  <c r="H4865" i="3"/>
  <c r="H4864" i="3"/>
  <c r="H4863" i="3"/>
  <c r="H4862" i="3"/>
  <c r="H4861" i="3"/>
  <c r="N4828" i="3"/>
  <c r="M4828" i="3"/>
  <c r="L4828" i="3"/>
  <c r="K4828" i="3"/>
  <c r="J4828" i="3"/>
  <c r="I4828" i="3"/>
  <c r="H4825" i="3"/>
  <c r="H4824" i="3"/>
  <c r="H4823" i="3"/>
  <c r="H4822" i="3"/>
  <c r="H4821" i="3"/>
  <c r="H4820" i="3"/>
  <c r="H4819" i="3"/>
  <c r="H4818" i="3"/>
  <c r="H4826" i="3" s="1"/>
  <c r="H4828" i="3" s="1"/>
  <c r="E4847" i="3" s="1"/>
  <c r="G4718" i="3"/>
  <c r="F4719" i="3" a="1"/>
  <c r="F4719" i="3" s="1"/>
  <c r="G4719" i="3" s="1"/>
  <c r="H4934" i="3" l="1"/>
  <c r="E4976" i="3"/>
  <c r="E4977" i="3"/>
  <c r="H4977" i="3"/>
  <c r="H4976" i="3"/>
  <c r="E5019" i="3"/>
  <c r="E5020" i="3"/>
  <c r="H5020" i="3"/>
  <c r="H5019" i="3"/>
  <c r="E4848" i="3"/>
  <c r="H4848" i="3"/>
  <c r="H4847" i="3"/>
  <c r="F4676" i="3" a="1"/>
  <c r="F4676" i="3" s="1"/>
  <c r="G4676" i="3" s="1"/>
  <c r="F4633" i="3" a="1"/>
  <c r="F4633" i="3" s="1"/>
  <c r="G4633" i="3" s="1"/>
  <c r="N4613" i="3"/>
  <c r="M4613" i="3"/>
  <c r="L4613" i="3"/>
  <c r="K4613" i="3"/>
  <c r="J4613" i="3"/>
  <c r="I4613" i="3"/>
  <c r="H4610" i="3"/>
  <c r="H4609" i="3"/>
  <c r="H4608" i="3"/>
  <c r="H4607" i="3"/>
  <c r="H4606" i="3"/>
  <c r="H4605" i="3"/>
  <c r="H4604" i="3"/>
  <c r="H4603" i="3"/>
  <c r="H4611" i="3" s="1"/>
  <c r="H4613" i="3" s="1"/>
  <c r="E4633" i="3" s="1"/>
  <c r="N4570" i="3"/>
  <c r="M4570" i="3"/>
  <c r="L4570" i="3"/>
  <c r="K4570" i="3"/>
  <c r="J4570" i="3"/>
  <c r="I4570" i="3"/>
  <c r="H4567" i="3"/>
  <c r="H4566" i="3"/>
  <c r="H4565" i="3"/>
  <c r="H4564" i="3"/>
  <c r="H4563" i="3"/>
  <c r="H4562" i="3"/>
  <c r="H4561" i="3"/>
  <c r="H4560" i="3"/>
  <c r="H4568" i="3" s="1"/>
  <c r="H4570" i="3" s="1"/>
  <c r="E4632" i="3" l="1"/>
  <c r="E4590" i="3"/>
  <c r="F4590" i="3" a="1"/>
  <c r="F4590" i="3" s="1"/>
  <c r="G4590" i="3" s="1"/>
  <c r="H4590" i="3" s="1"/>
  <c r="G4375" i="3" l="1"/>
  <c r="G4332" i="3"/>
  <c r="F3472" i="3" l="1" a="1"/>
  <c r="F3472" i="3" s="1"/>
  <c r="G3472" i="3" s="1"/>
  <c r="F3429" i="3" a="1"/>
  <c r="F3429" i="3" s="1"/>
  <c r="G3429" i="3" s="1"/>
  <c r="F3386" i="3" a="1"/>
  <c r="F3386" i="3" s="1"/>
  <c r="G3386" i="3" s="1"/>
  <c r="F3343" i="3" a="1"/>
  <c r="F3343" i="3" s="1"/>
  <c r="G3343" i="3" s="1"/>
  <c r="F3300" i="3" a="1"/>
  <c r="F3300" i="3" s="1"/>
  <c r="G3300" i="3" s="1"/>
  <c r="F3257" i="3" a="1"/>
  <c r="F3257" i="3" s="1"/>
  <c r="G3257" i="3" s="1"/>
  <c r="F3214" i="3" a="1"/>
  <c r="F3214" i="3" s="1"/>
  <c r="G3214" i="3" s="1"/>
  <c r="F3171" i="3" a="1"/>
  <c r="F3171" i="3" s="1"/>
  <c r="G3171" i="3" s="1"/>
  <c r="F3128" i="3" a="1"/>
  <c r="F3128" i="3" s="1"/>
  <c r="G3128" i="3" s="1"/>
  <c r="F3085" i="3" a="1"/>
  <c r="F3085" i="3" s="1"/>
  <c r="G3085" i="3" s="1"/>
  <c r="F3042" i="3" a="1"/>
  <c r="F3042" i="3" s="1"/>
  <c r="G3042" i="3" s="1"/>
  <c r="F2999" i="3" a="1"/>
  <c r="F2999" i="3" s="1"/>
  <c r="G2999" i="3" s="1"/>
  <c r="F2956" i="3" a="1"/>
  <c r="F2956" i="3" s="1"/>
  <c r="G2956" i="3" s="1"/>
  <c r="F2870" i="3" a="1"/>
  <c r="F2870" i="3" s="1"/>
  <c r="G2870" i="3" s="1"/>
  <c r="F2827" i="3" a="1"/>
  <c r="F2827" i="3" s="1"/>
  <c r="G2827" i="3" s="1"/>
  <c r="F2314" i="3" a="1"/>
  <c r="F2314" i="3" s="1"/>
  <c r="G2314" i="3" s="1"/>
  <c r="F2271" i="3" a="1"/>
  <c r="F2271" i="3" s="1"/>
  <c r="G2271" i="3" s="1"/>
  <c r="F2228" i="3" a="1"/>
  <c r="F2228" i="3" s="1"/>
  <c r="G2228" i="3" s="1"/>
  <c r="N2294" i="3"/>
  <c r="M2294" i="3"/>
  <c r="L2294" i="3"/>
  <c r="K2294" i="3"/>
  <c r="J2294" i="3"/>
  <c r="I2294" i="3"/>
  <c r="H2291" i="3"/>
  <c r="H2290" i="3"/>
  <c r="H2289" i="3"/>
  <c r="H2288" i="3"/>
  <c r="H2287" i="3"/>
  <c r="H2286" i="3"/>
  <c r="H2285" i="3"/>
  <c r="H2284" i="3"/>
  <c r="H2292" i="3" s="1"/>
  <c r="H2294" i="3" s="1"/>
  <c r="E2314" i="3" s="1"/>
  <c r="N2251" i="3"/>
  <c r="M2251" i="3"/>
  <c r="L2251" i="3"/>
  <c r="K2251" i="3"/>
  <c r="J2251" i="3"/>
  <c r="I2251" i="3"/>
  <c r="H2248" i="3"/>
  <c r="H2247" i="3"/>
  <c r="H2246" i="3"/>
  <c r="H2245" i="3"/>
  <c r="H2244" i="3"/>
  <c r="H2243" i="3"/>
  <c r="H2242" i="3"/>
  <c r="H2241" i="3"/>
  <c r="H2249" i="3" s="1"/>
  <c r="H2251" i="3" s="1"/>
  <c r="E2271" i="3" s="1"/>
  <c r="N2208" i="3"/>
  <c r="M2208" i="3"/>
  <c r="L2208" i="3"/>
  <c r="K2208" i="3"/>
  <c r="J2208" i="3"/>
  <c r="I2208" i="3"/>
  <c r="H2205" i="3"/>
  <c r="H2204" i="3"/>
  <c r="H2203" i="3"/>
  <c r="H2202" i="3"/>
  <c r="H2201" i="3"/>
  <c r="H2200" i="3"/>
  <c r="H2199" i="3"/>
  <c r="H2198" i="3"/>
  <c r="H2206" i="3" s="1"/>
  <c r="H2208" i="3" s="1"/>
  <c r="E2228" i="3" s="1"/>
  <c r="N2165" i="3"/>
  <c r="M2165" i="3"/>
  <c r="L2165" i="3"/>
  <c r="K2165" i="3"/>
  <c r="J2165" i="3"/>
  <c r="I2165" i="3"/>
  <c r="H2162" i="3"/>
  <c r="H2161" i="3"/>
  <c r="H2160" i="3"/>
  <c r="H2159" i="3"/>
  <c r="H2158" i="3"/>
  <c r="H2157" i="3"/>
  <c r="H2156" i="3"/>
  <c r="H2155" i="3"/>
  <c r="H2163" i="3" s="1"/>
  <c r="H2165" i="3" s="1"/>
  <c r="F2185" i="3" a="1"/>
  <c r="F2185" i="3" s="1"/>
  <c r="G2185" i="3" s="1"/>
  <c r="F2142" i="3" a="1"/>
  <c r="F2142" i="3" s="1"/>
  <c r="G2142" i="3" s="1"/>
  <c r="F2099" i="3" a="1"/>
  <c r="F2099" i="3" s="1"/>
  <c r="G2099" i="3" s="1"/>
  <c r="F2056" i="3" a="1"/>
  <c r="F2056" i="3" s="1"/>
  <c r="G2056" i="3" s="1"/>
  <c r="F1927" i="3" a="1"/>
  <c r="F1927" i="3" s="1"/>
  <c r="G1927" i="3" s="1"/>
  <c r="F2013" i="3" a="1"/>
  <c r="F2013" i="3" s="1"/>
  <c r="G2013" i="3" s="1"/>
  <c r="F1970" i="3" a="1"/>
  <c r="F1970" i="3" s="1"/>
  <c r="G1970" i="3" s="1"/>
  <c r="F1884" i="3" a="1"/>
  <c r="F1884" i="3" s="1"/>
  <c r="G1884" i="3" s="1"/>
  <c r="F1841" i="3" a="1"/>
  <c r="F1841" i="3" s="1"/>
  <c r="G1841" i="3" s="1"/>
  <c r="F1798" i="3" a="1"/>
  <c r="F1798" i="3" s="1"/>
  <c r="G1798" i="3" s="1"/>
  <c r="F1755" i="3" a="1"/>
  <c r="F1755" i="3" s="1"/>
  <c r="G1755" i="3" s="1"/>
  <c r="H2314" i="3" l="1"/>
  <c r="H2228" i="3"/>
  <c r="H2271" i="3"/>
  <c r="E2185" i="3"/>
  <c r="H2185" i="3"/>
  <c r="G1669" i="3" l="1"/>
  <c r="G1626" i="3"/>
  <c r="G1583" i="3"/>
  <c r="G1540" i="3"/>
  <c r="A2577" i="4" l="1"/>
  <c r="B2577" i="4"/>
  <c r="C2577" i="4"/>
  <c r="D2577" i="4"/>
  <c r="E2577" i="4"/>
  <c r="F2577" i="4"/>
  <c r="G2577" i="4"/>
  <c r="H2577" i="4"/>
  <c r="I2577" i="4"/>
  <c r="J2577" i="4"/>
  <c r="K2577" i="4"/>
  <c r="L2577" i="4"/>
  <c r="P2577" i="4"/>
  <c r="S2577" i="4"/>
  <c r="A2578" i="4"/>
  <c r="B2578" i="4"/>
  <c r="C2578" i="4"/>
  <c r="D2578" i="4"/>
  <c r="E2578" i="4"/>
  <c r="F2578" i="4"/>
  <c r="G2578" i="4"/>
  <c r="H2578" i="4"/>
  <c r="I2578" i="4"/>
  <c r="J2578" i="4"/>
  <c r="K2578" i="4"/>
  <c r="L2578" i="4"/>
  <c r="P2578" i="4"/>
  <c r="S2578" i="4"/>
  <c r="A2579" i="4"/>
  <c r="B2579" i="4"/>
  <c r="C2579" i="4"/>
  <c r="D2579" i="4"/>
  <c r="E2579" i="4"/>
  <c r="F2579" i="4"/>
  <c r="G2579" i="4"/>
  <c r="H2579" i="4"/>
  <c r="I2579" i="4"/>
  <c r="J2579" i="4"/>
  <c r="K2579" i="4"/>
  <c r="L2579" i="4"/>
  <c r="P2579" i="4"/>
  <c r="S2579" i="4"/>
  <c r="A2580" i="4"/>
  <c r="B2580" i="4"/>
  <c r="C2580" i="4"/>
  <c r="D2580" i="4"/>
  <c r="E2580" i="4"/>
  <c r="F2580" i="4"/>
  <c r="G2580" i="4"/>
  <c r="H2580" i="4"/>
  <c r="I2580" i="4"/>
  <c r="J2580" i="4"/>
  <c r="K2580" i="4"/>
  <c r="L2580" i="4"/>
  <c r="P2580" i="4"/>
  <c r="S2580" i="4"/>
  <c r="A2581" i="4"/>
  <c r="B2581" i="4"/>
  <c r="C2581" i="4"/>
  <c r="D2581" i="4"/>
  <c r="E2581" i="4"/>
  <c r="F2581" i="4"/>
  <c r="G2581" i="4"/>
  <c r="H2581" i="4"/>
  <c r="I2581" i="4"/>
  <c r="J2581" i="4"/>
  <c r="K2581" i="4"/>
  <c r="L2581" i="4"/>
  <c r="P2581" i="4"/>
  <c r="S2581" i="4"/>
  <c r="A2582" i="4"/>
  <c r="B2582" i="4"/>
  <c r="C2582" i="4"/>
  <c r="D2582" i="4"/>
  <c r="E2582" i="4"/>
  <c r="F2582" i="4"/>
  <c r="G2582" i="4"/>
  <c r="H2582" i="4"/>
  <c r="I2582" i="4"/>
  <c r="J2582" i="4"/>
  <c r="K2582" i="4"/>
  <c r="L2582" i="4"/>
  <c r="P2582" i="4"/>
  <c r="S2582" i="4"/>
  <c r="A2583" i="4"/>
  <c r="B2583" i="4"/>
  <c r="C2583" i="4"/>
  <c r="D2583" i="4"/>
  <c r="E2583" i="4"/>
  <c r="F2583" i="4"/>
  <c r="G2583" i="4"/>
  <c r="H2583" i="4"/>
  <c r="I2583" i="4"/>
  <c r="J2583" i="4"/>
  <c r="K2583" i="4"/>
  <c r="L2583" i="4"/>
  <c r="P2583" i="4"/>
  <c r="S2583" i="4"/>
  <c r="A2584" i="4"/>
  <c r="B2584" i="4"/>
  <c r="C2584" i="4"/>
  <c r="D2584" i="4"/>
  <c r="E2584" i="4"/>
  <c r="F2584" i="4"/>
  <c r="G2584" i="4"/>
  <c r="H2584" i="4"/>
  <c r="I2584" i="4"/>
  <c r="J2584" i="4"/>
  <c r="K2584" i="4"/>
  <c r="L2584" i="4"/>
  <c r="P2584" i="4"/>
  <c r="S2584" i="4"/>
  <c r="A2585" i="4"/>
  <c r="B2585" i="4"/>
  <c r="C2585" i="4"/>
  <c r="D2585" i="4"/>
  <c r="E2585" i="4"/>
  <c r="F2585" i="4"/>
  <c r="G2585" i="4"/>
  <c r="H2585" i="4"/>
  <c r="I2585" i="4"/>
  <c r="J2585" i="4"/>
  <c r="K2585" i="4"/>
  <c r="L2585" i="4"/>
  <c r="P2585" i="4"/>
  <c r="S2585" i="4"/>
  <c r="A2586" i="4"/>
  <c r="B2586" i="4"/>
  <c r="C2586" i="4"/>
  <c r="D2586" i="4"/>
  <c r="E2586" i="4"/>
  <c r="F2586" i="4"/>
  <c r="G2586" i="4"/>
  <c r="H2586" i="4"/>
  <c r="I2586" i="4"/>
  <c r="J2586" i="4"/>
  <c r="K2586" i="4"/>
  <c r="L2586" i="4"/>
  <c r="P2586" i="4"/>
  <c r="S2586" i="4"/>
  <c r="A2587" i="4"/>
  <c r="B2587" i="4"/>
  <c r="C2587" i="4"/>
  <c r="D2587" i="4"/>
  <c r="E2587" i="4"/>
  <c r="F2587" i="4"/>
  <c r="G2587" i="4"/>
  <c r="H2587" i="4"/>
  <c r="I2587" i="4"/>
  <c r="J2587" i="4"/>
  <c r="K2587" i="4"/>
  <c r="L2587" i="4"/>
  <c r="P2587" i="4"/>
  <c r="S2587" i="4"/>
  <c r="A2588" i="4"/>
  <c r="B2588" i="4"/>
  <c r="C2588" i="4"/>
  <c r="D2588" i="4"/>
  <c r="E2588" i="4"/>
  <c r="F2588" i="4"/>
  <c r="G2588" i="4"/>
  <c r="H2588" i="4"/>
  <c r="I2588" i="4"/>
  <c r="J2588" i="4"/>
  <c r="K2588" i="4"/>
  <c r="L2588" i="4"/>
  <c r="P2588" i="4"/>
  <c r="S2588" i="4"/>
  <c r="A2589" i="4"/>
  <c r="B2589" i="4"/>
  <c r="C2589" i="4"/>
  <c r="D2589" i="4"/>
  <c r="E2589" i="4"/>
  <c r="F2589" i="4"/>
  <c r="G2589" i="4"/>
  <c r="H2589" i="4"/>
  <c r="I2589" i="4"/>
  <c r="J2589" i="4"/>
  <c r="K2589" i="4"/>
  <c r="L2589" i="4"/>
  <c r="P2589" i="4"/>
  <c r="S2589" i="4"/>
  <c r="A2590" i="4"/>
  <c r="B2590" i="4"/>
  <c r="C2590" i="4"/>
  <c r="D2590" i="4"/>
  <c r="E2590" i="4"/>
  <c r="F2590" i="4"/>
  <c r="G2590" i="4"/>
  <c r="H2590" i="4"/>
  <c r="I2590" i="4"/>
  <c r="J2590" i="4"/>
  <c r="K2590" i="4"/>
  <c r="L2590" i="4"/>
  <c r="P2590" i="4"/>
  <c r="S2590" i="4"/>
  <c r="T2577" i="4"/>
  <c r="U2577" i="4"/>
  <c r="V2577" i="4"/>
  <c r="W2577" i="4"/>
  <c r="T2578" i="4"/>
  <c r="U2578" i="4"/>
  <c r="V2578" i="4"/>
  <c r="W2578" i="4"/>
  <c r="T2579" i="4"/>
  <c r="U2579" i="4"/>
  <c r="V2579" i="4"/>
  <c r="W2579" i="4"/>
  <c r="T2580" i="4"/>
  <c r="U2580" i="4"/>
  <c r="V2580" i="4"/>
  <c r="W2580" i="4"/>
  <c r="T2581" i="4"/>
  <c r="U2581" i="4"/>
  <c r="V2581" i="4"/>
  <c r="W2581" i="4"/>
  <c r="T2582" i="4"/>
  <c r="U2582" i="4"/>
  <c r="V2582" i="4"/>
  <c r="W2582" i="4"/>
  <c r="T2583" i="4"/>
  <c r="U2583" i="4"/>
  <c r="V2583" i="4"/>
  <c r="W2583" i="4"/>
  <c r="T2584" i="4"/>
  <c r="U2584" i="4"/>
  <c r="V2584" i="4"/>
  <c r="W2584" i="4"/>
  <c r="T2585" i="4"/>
  <c r="U2585" i="4"/>
  <c r="V2585" i="4"/>
  <c r="W2585" i="4"/>
  <c r="T2586" i="4"/>
  <c r="U2586" i="4"/>
  <c r="V2586" i="4"/>
  <c r="W2586" i="4"/>
  <c r="T2587" i="4"/>
  <c r="U2587" i="4"/>
  <c r="V2587" i="4"/>
  <c r="W2587" i="4"/>
  <c r="T2588" i="4"/>
  <c r="U2588" i="4"/>
  <c r="V2588" i="4"/>
  <c r="W2588" i="4"/>
  <c r="Y2588" i="4"/>
  <c r="T2589" i="4"/>
  <c r="U2589" i="4"/>
  <c r="V2589" i="4"/>
  <c r="W2589" i="4"/>
  <c r="T2590" i="4"/>
  <c r="U2590" i="4"/>
  <c r="V2590" i="4"/>
  <c r="W2590" i="4"/>
  <c r="U2576" i="4"/>
  <c r="V2576" i="4"/>
  <c r="W2576" i="4"/>
  <c r="T2576" i="4"/>
  <c r="S2576" i="4"/>
  <c r="P2576" i="4"/>
  <c r="L2576" i="4"/>
  <c r="K2576" i="4"/>
  <c r="J2576" i="4"/>
  <c r="I2576" i="4"/>
  <c r="H2576" i="4"/>
  <c r="G2576" i="4"/>
  <c r="F2576" i="4"/>
  <c r="E2576" i="4"/>
  <c r="D2576" i="4"/>
  <c r="C2576" i="4"/>
  <c r="B2576" i="4"/>
  <c r="A2576" i="4"/>
  <c r="A2562" i="4"/>
  <c r="B2562" i="4"/>
  <c r="C2562" i="4"/>
  <c r="D2562" i="4"/>
  <c r="E2562" i="4"/>
  <c r="F2562" i="4"/>
  <c r="G2562" i="4"/>
  <c r="H2562" i="4"/>
  <c r="I2562" i="4"/>
  <c r="J2562" i="4"/>
  <c r="K2562" i="4"/>
  <c r="L2562" i="4"/>
  <c r="P2562" i="4"/>
  <c r="S2562" i="4"/>
  <c r="A2563" i="4"/>
  <c r="B2563" i="4"/>
  <c r="C2563" i="4"/>
  <c r="D2563" i="4"/>
  <c r="E2563" i="4"/>
  <c r="F2563" i="4"/>
  <c r="G2563" i="4"/>
  <c r="H2563" i="4"/>
  <c r="I2563" i="4"/>
  <c r="J2563" i="4"/>
  <c r="K2563" i="4"/>
  <c r="L2563" i="4"/>
  <c r="P2563" i="4"/>
  <c r="S2563" i="4"/>
  <c r="A2564" i="4"/>
  <c r="B2564" i="4"/>
  <c r="C2564" i="4"/>
  <c r="D2564" i="4"/>
  <c r="E2564" i="4"/>
  <c r="F2564" i="4"/>
  <c r="G2564" i="4"/>
  <c r="H2564" i="4"/>
  <c r="I2564" i="4"/>
  <c r="J2564" i="4"/>
  <c r="K2564" i="4"/>
  <c r="L2564" i="4"/>
  <c r="P2564" i="4"/>
  <c r="S2564" i="4"/>
  <c r="A2565" i="4"/>
  <c r="B2565" i="4"/>
  <c r="C2565" i="4"/>
  <c r="D2565" i="4"/>
  <c r="E2565" i="4"/>
  <c r="F2565" i="4"/>
  <c r="G2565" i="4"/>
  <c r="H2565" i="4"/>
  <c r="I2565" i="4"/>
  <c r="J2565" i="4"/>
  <c r="K2565" i="4"/>
  <c r="L2565" i="4"/>
  <c r="P2565" i="4"/>
  <c r="S2565" i="4"/>
  <c r="A2566" i="4"/>
  <c r="B2566" i="4"/>
  <c r="C2566" i="4"/>
  <c r="D2566" i="4"/>
  <c r="E2566" i="4"/>
  <c r="F2566" i="4"/>
  <c r="G2566" i="4"/>
  <c r="H2566" i="4"/>
  <c r="I2566" i="4"/>
  <c r="J2566" i="4"/>
  <c r="K2566" i="4"/>
  <c r="L2566" i="4"/>
  <c r="P2566" i="4"/>
  <c r="S2566" i="4"/>
  <c r="A2567" i="4"/>
  <c r="B2567" i="4"/>
  <c r="C2567" i="4"/>
  <c r="D2567" i="4"/>
  <c r="E2567" i="4"/>
  <c r="F2567" i="4"/>
  <c r="G2567" i="4"/>
  <c r="H2567" i="4"/>
  <c r="I2567" i="4"/>
  <c r="J2567" i="4"/>
  <c r="K2567" i="4"/>
  <c r="L2567" i="4"/>
  <c r="P2567" i="4"/>
  <c r="S2567" i="4"/>
  <c r="A2568" i="4"/>
  <c r="B2568" i="4"/>
  <c r="C2568" i="4"/>
  <c r="D2568" i="4"/>
  <c r="E2568" i="4"/>
  <c r="F2568" i="4"/>
  <c r="G2568" i="4"/>
  <c r="H2568" i="4"/>
  <c r="I2568" i="4"/>
  <c r="J2568" i="4"/>
  <c r="K2568" i="4"/>
  <c r="L2568" i="4"/>
  <c r="P2568" i="4"/>
  <c r="S2568" i="4"/>
  <c r="A2569" i="4"/>
  <c r="B2569" i="4"/>
  <c r="C2569" i="4"/>
  <c r="D2569" i="4"/>
  <c r="E2569" i="4"/>
  <c r="F2569" i="4"/>
  <c r="G2569" i="4"/>
  <c r="H2569" i="4"/>
  <c r="I2569" i="4"/>
  <c r="J2569" i="4"/>
  <c r="K2569" i="4"/>
  <c r="L2569" i="4"/>
  <c r="P2569" i="4"/>
  <c r="S2569" i="4"/>
  <c r="A2570" i="4"/>
  <c r="B2570" i="4"/>
  <c r="C2570" i="4"/>
  <c r="D2570" i="4"/>
  <c r="E2570" i="4"/>
  <c r="F2570" i="4"/>
  <c r="G2570" i="4"/>
  <c r="H2570" i="4"/>
  <c r="I2570" i="4"/>
  <c r="J2570" i="4"/>
  <c r="K2570" i="4"/>
  <c r="L2570" i="4"/>
  <c r="P2570" i="4"/>
  <c r="S2570" i="4"/>
  <c r="A2571" i="4"/>
  <c r="B2571" i="4"/>
  <c r="C2571" i="4"/>
  <c r="D2571" i="4"/>
  <c r="E2571" i="4"/>
  <c r="F2571" i="4"/>
  <c r="G2571" i="4"/>
  <c r="H2571" i="4"/>
  <c r="I2571" i="4"/>
  <c r="J2571" i="4"/>
  <c r="K2571" i="4"/>
  <c r="L2571" i="4"/>
  <c r="P2571" i="4"/>
  <c r="S2571" i="4"/>
  <c r="A2572" i="4"/>
  <c r="B2572" i="4"/>
  <c r="C2572" i="4"/>
  <c r="D2572" i="4"/>
  <c r="E2572" i="4"/>
  <c r="F2572" i="4"/>
  <c r="G2572" i="4"/>
  <c r="H2572" i="4"/>
  <c r="I2572" i="4"/>
  <c r="J2572" i="4"/>
  <c r="K2572" i="4"/>
  <c r="L2572" i="4"/>
  <c r="P2572" i="4"/>
  <c r="S2572" i="4"/>
  <c r="A2573" i="4"/>
  <c r="B2573" i="4"/>
  <c r="C2573" i="4"/>
  <c r="D2573" i="4"/>
  <c r="E2573" i="4"/>
  <c r="F2573" i="4"/>
  <c r="G2573" i="4"/>
  <c r="H2573" i="4"/>
  <c r="I2573" i="4"/>
  <c r="J2573" i="4"/>
  <c r="K2573" i="4"/>
  <c r="L2573" i="4"/>
  <c r="P2573" i="4"/>
  <c r="S2573" i="4"/>
  <c r="A2574" i="4"/>
  <c r="B2574" i="4"/>
  <c r="C2574" i="4"/>
  <c r="D2574" i="4"/>
  <c r="E2574" i="4"/>
  <c r="F2574" i="4"/>
  <c r="G2574" i="4"/>
  <c r="H2574" i="4"/>
  <c r="I2574" i="4"/>
  <c r="J2574" i="4"/>
  <c r="K2574" i="4"/>
  <c r="L2574" i="4"/>
  <c r="P2574" i="4"/>
  <c r="S2574" i="4"/>
  <c r="A2575" i="4"/>
  <c r="B2575" i="4"/>
  <c r="C2575" i="4"/>
  <c r="D2575" i="4"/>
  <c r="E2575" i="4"/>
  <c r="F2575" i="4"/>
  <c r="G2575" i="4"/>
  <c r="H2575" i="4"/>
  <c r="I2575" i="4"/>
  <c r="J2575" i="4"/>
  <c r="K2575" i="4"/>
  <c r="L2575" i="4"/>
  <c r="P2575" i="4"/>
  <c r="S2575" i="4"/>
  <c r="T2562" i="4"/>
  <c r="U2562" i="4"/>
  <c r="V2562" i="4"/>
  <c r="W2562" i="4"/>
  <c r="T2563" i="4"/>
  <c r="U2563" i="4"/>
  <c r="V2563" i="4"/>
  <c r="W2563" i="4"/>
  <c r="T2564" i="4"/>
  <c r="U2564" i="4"/>
  <c r="V2564" i="4"/>
  <c r="W2564" i="4"/>
  <c r="T2565" i="4"/>
  <c r="U2565" i="4"/>
  <c r="V2565" i="4"/>
  <c r="W2565" i="4"/>
  <c r="T2566" i="4"/>
  <c r="U2566" i="4"/>
  <c r="V2566" i="4"/>
  <c r="W2566" i="4"/>
  <c r="T2567" i="4"/>
  <c r="U2567" i="4"/>
  <c r="V2567" i="4"/>
  <c r="W2567" i="4"/>
  <c r="T2568" i="4"/>
  <c r="U2568" i="4"/>
  <c r="V2568" i="4"/>
  <c r="W2568" i="4"/>
  <c r="T2569" i="4"/>
  <c r="U2569" i="4"/>
  <c r="V2569" i="4"/>
  <c r="W2569" i="4"/>
  <c r="T2570" i="4"/>
  <c r="U2570" i="4"/>
  <c r="V2570" i="4"/>
  <c r="W2570" i="4"/>
  <c r="T2571" i="4"/>
  <c r="U2571" i="4"/>
  <c r="V2571" i="4"/>
  <c r="W2571" i="4"/>
  <c r="T2572" i="4"/>
  <c r="U2572" i="4"/>
  <c r="V2572" i="4"/>
  <c r="W2572" i="4"/>
  <c r="T2573" i="4"/>
  <c r="U2573" i="4"/>
  <c r="V2573" i="4"/>
  <c r="W2573" i="4"/>
  <c r="Y2573" i="4"/>
  <c r="T2574" i="4"/>
  <c r="U2574" i="4"/>
  <c r="V2574" i="4"/>
  <c r="W2574" i="4"/>
  <c r="T2575" i="4"/>
  <c r="U2575" i="4"/>
  <c r="V2575" i="4"/>
  <c r="W2575" i="4"/>
  <c r="U2561" i="4"/>
  <c r="V2561" i="4"/>
  <c r="W2561" i="4"/>
  <c r="T2561" i="4"/>
  <c r="S2561" i="4"/>
  <c r="P2561" i="4"/>
  <c r="L2561" i="4"/>
  <c r="K2561" i="4"/>
  <c r="J2561" i="4"/>
  <c r="I2561" i="4"/>
  <c r="H2561" i="4"/>
  <c r="G2561" i="4"/>
  <c r="F2561" i="4"/>
  <c r="E2561" i="4"/>
  <c r="D2561" i="4"/>
  <c r="C2561" i="4"/>
  <c r="B2561" i="4"/>
  <c r="A2561" i="4"/>
  <c r="G1325" i="3"/>
  <c r="Z2588" i="4" s="1"/>
  <c r="G1282" i="3"/>
  <c r="Z2573" i="4" s="1"/>
  <c r="G1239" i="3"/>
  <c r="F1327" i="3" a="1"/>
  <c r="F1327" i="3" s="1"/>
  <c r="G1327" i="3" s="1"/>
  <c r="Z2590" i="4" s="1"/>
  <c r="F1326" i="3" a="1"/>
  <c r="F1326" i="3" s="1"/>
  <c r="G1326" i="3" s="1"/>
  <c r="Z2589" i="4" s="1"/>
  <c r="F1324" i="3" a="1"/>
  <c r="F1324" i="3" s="1"/>
  <c r="G1324" i="3" s="1"/>
  <c r="Z2587" i="4" s="1"/>
  <c r="F1323" i="3" a="1"/>
  <c r="F1323" i="3" s="1"/>
  <c r="G1323" i="3" s="1"/>
  <c r="Z2586" i="4" s="1"/>
  <c r="F1322" i="3" a="1"/>
  <c r="F1322" i="3" s="1"/>
  <c r="G1322" i="3" s="1"/>
  <c r="F1321" i="3" a="1"/>
  <c r="F1321" i="3" s="1"/>
  <c r="G1321" i="3" s="1"/>
  <c r="F1320" i="3" a="1"/>
  <c r="F1320" i="3" s="1"/>
  <c r="G1320" i="3" s="1"/>
  <c r="F1319" i="3" a="1"/>
  <c r="F1319" i="3" s="1"/>
  <c r="G1319" i="3" s="1"/>
  <c r="F1318" i="3" a="1"/>
  <c r="F1318" i="3" s="1"/>
  <c r="G1318" i="3" s="1"/>
  <c r="Z2581" i="4" s="1"/>
  <c r="F1317" i="3" a="1"/>
  <c r="F1317" i="3" s="1"/>
  <c r="G1317" i="3" s="1"/>
  <c r="Z2580" i="4" s="1"/>
  <c r="F1316" i="3" a="1"/>
  <c r="F1316" i="3" s="1"/>
  <c r="G1316" i="3" s="1"/>
  <c r="Z2579" i="4" s="1"/>
  <c r="F1315" i="3" a="1"/>
  <c r="F1315" i="3" s="1"/>
  <c r="G1315" i="3" s="1"/>
  <c r="Z2578" i="4" s="1"/>
  <c r="F1314" i="3" a="1"/>
  <c r="F1314" i="3" s="1"/>
  <c r="G1314" i="3" s="1"/>
  <c r="F1313" i="3" a="1"/>
  <c r="F1313" i="3" s="1"/>
  <c r="G1313" i="3" s="1"/>
  <c r="Z2576" i="4" s="1"/>
  <c r="E1307" i="3"/>
  <c r="R2577" i="4" s="1"/>
  <c r="E1306" i="3"/>
  <c r="Q2576" i="4" s="1"/>
  <c r="Q1305" i="3"/>
  <c r="P1305" i="3"/>
  <c r="O1305" i="3"/>
  <c r="N1305" i="3"/>
  <c r="M1305" i="3"/>
  <c r="L1305" i="3"/>
  <c r="K1305" i="3"/>
  <c r="J1305" i="3"/>
  <c r="I1305" i="3"/>
  <c r="H1305" i="3"/>
  <c r="E1322" i="3" s="1"/>
  <c r="X2585" i="4" s="1"/>
  <c r="H1302" i="3"/>
  <c r="H1301" i="3"/>
  <c r="H1300" i="3"/>
  <c r="H1299" i="3"/>
  <c r="H1298" i="3"/>
  <c r="H1297" i="3"/>
  <c r="H1296" i="3"/>
  <c r="H1295" i="3"/>
  <c r="F1284" i="3" a="1"/>
  <c r="F1284" i="3" s="1"/>
  <c r="G1284" i="3" s="1"/>
  <c r="F1283" i="3" a="1"/>
  <c r="F1283" i="3" s="1"/>
  <c r="G1283" i="3" s="1"/>
  <c r="F1281" i="3" a="1"/>
  <c r="F1281" i="3" s="1"/>
  <c r="G1281" i="3" s="1"/>
  <c r="Z2572" i="4" s="1"/>
  <c r="F1280" i="3" a="1"/>
  <c r="F1280" i="3" s="1"/>
  <c r="G1280" i="3" s="1"/>
  <c r="Z2571" i="4" s="1"/>
  <c r="F1279" i="3" a="1"/>
  <c r="F1279" i="3" s="1"/>
  <c r="G1279" i="3" s="1"/>
  <c r="Z2570" i="4" s="1"/>
  <c r="F1278" i="3" a="1"/>
  <c r="F1278" i="3" s="1"/>
  <c r="G1278" i="3" s="1"/>
  <c r="Z2569" i="4" s="1"/>
  <c r="F1277" i="3" a="1"/>
  <c r="F1277" i="3" s="1"/>
  <c r="G1277" i="3" s="1"/>
  <c r="F1276" i="3" a="1"/>
  <c r="F1276" i="3" s="1"/>
  <c r="G1276" i="3" s="1"/>
  <c r="Z2567" i="4" s="1"/>
  <c r="F1275" i="3" a="1"/>
  <c r="F1275" i="3" s="1"/>
  <c r="G1275" i="3" s="1"/>
  <c r="Z2566" i="4" s="1"/>
  <c r="F1274" i="3" a="1"/>
  <c r="F1274" i="3" s="1"/>
  <c r="G1274" i="3" s="1"/>
  <c r="Z2565" i="4" s="1"/>
  <c r="F1273" i="3" a="1"/>
  <c r="F1273" i="3" s="1"/>
  <c r="G1273" i="3" s="1"/>
  <c r="Z2564" i="4" s="1"/>
  <c r="F1272" i="3" a="1"/>
  <c r="F1272" i="3" s="1"/>
  <c r="G1272" i="3" s="1"/>
  <c r="Z2563" i="4" s="1"/>
  <c r="F1271" i="3" a="1"/>
  <c r="F1271" i="3" s="1"/>
  <c r="F1270" i="3" a="1"/>
  <c r="F1270" i="3" s="1"/>
  <c r="G1270" i="3" s="1"/>
  <c r="Z2561" i="4" s="1"/>
  <c r="E1264" i="3"/>
  <c r="R2565" i="4" s="1"/>
  <c r="E1263" i="3"/>
  <c r="Q2568" i="4" s="1"/>
  <c r="Q1262" i="3"/>
  <c r="P1262" i="3"/>
  <c r="O1262" i="3"/>
  <c r="N1262" i="3"/>
  <c r="M1262" i="3"/>
  <c r="L1262" i="3"/>
  <c r="K1262" i="3"/>
  <c r="J1262" i="3"/>
  <c r="I1262" i="3"/>
  <c r="H1259" i="3"/>
  <c r="H1258" i="3"/>
  <c r="H1257" i="3"/>
  <c r="H1256" i="3"/>
  <c r="H1255" i="3"/>
  <c r="H1254" i="3"/>
  <c r="H1253" i="3"/>
  <c r="H1252" i="3"/>
  <c r="H1260" i="3" s="1"/>
  <c r="H1262" i="3" s="1"/>
  <c r="E1279" i="3" s="1"/>
  <c r="X2570" i="4" s="1"/>
  <c r="G1196" i="3"/>
  <c r="G1153" i="3"/>
  <c r="G1110" i="3"/>
  <c r="G1067" i="3"/>
  <c r="G1024" i="3"/>
  <c r="G981" i="3"/>
  <c r="G938" i="3"/>
  <c r="G895" i="3"/>
  <c r="G852" i="3"/>
  <c r="F765" i="3" a="1"/>
  <c r="F765" i="3" s="1"/>
  <c r="G765" i="3" s="1"/>
  <c r="G465" i="3"/>
  <c r="F453" i="3" a="1"/>
  <c r="F453" i="3" s="1"/>
  <c r="A2547" i="4"/>
  <c r="B2547" i="4"/>
  <c r="C2547" i="4"/>
  <c r="D2547" i="4"/>
  <c r="E2547" i="4"/>
  <c r="F2547" i="4"/>
  <c r="G2547" i="4"/>
  <c r="H2547" i="4"/>
  <c r="I2547" i="4"/>
  <c r="J2547" i="4"/>
  <c r="K2547" i="4"/>
  <c r="L2547" i="4"/>
  <c r="P2547" i="4"/>
  <c r="S2547" i="4"/>
  <c r="A2548" i="4"/>
  <c r="B2548" i="4"/>
  <c r="C2548" i="4"/>
  <c r="D2548" i="4"/>
  <c r="E2548" i="4"/>
  <c r="F2548" i="4"/>
  <c r="G2548" i="4"/>
  <c r="H2548" i="4"/>
  <c r="I2548" i="4"/>
  <c r="J2548" i="4"/>
  <c r="K2548" i="4"/>
  <c r="L2548" i="4"/>
  <c r="P2548" i="4"/>
  <c r="S2548" i="4"/>
  <c r="A2549" i="4"/>
  <c r="B2549" i="4"/>
  <c r="C2549" i="4"/>
  <c r="D2549" i="4"/>
  <c r="E2549" i="4"/>
  <c r="F2549" i="4"/>
  <c r="G2549" i="4"/>
  <c r="H2549" i="4"/>
  <c r="I2549" i="4"/>
  <c r="J2549" i="4"/>
  <c r="K2549" i="4"/>
  <c r="L2549" i="4"/>
  <c r="P2549" i="4"/>
  <c r="S2549" i="4"/>
  <c r="A2550" i="4"/>
  <c r="B2550" i="4"/>
  <c r="C2550" i="4"/>
  <c r="D2550" i="4"/>
  <c r="E2550" i="4"/>
  <c r="F2550" i="4"/>
  <c r="G2550" i="4"/>
  <c r="H2550" i="4"/>
  <c r="I2550" i="4"/>
  <c r="J2550" i="4"/>
  <c r="K2550" i="4"/>
  <c r="L2550" i="4"/>
  <c r="P2550" i="4"/>
  <c r="S2550" i="4"/>
  <c r="A2551" i="4"/>
  <c r="B2551" i="4"/>
  <c r="C2551" i="4"/>
  <c r="D2551" i="4"/>
  <c r="E2551" i="4"/>
  <c r="F2551" i="4"/>
  <c r="G2551" i="4"/>
  <c r="H2551" i="4"/>
  <c r="I2551" i="4"/>
  <c r="J2551" i="4"/>
  <c r="K2551" i="4"/>
  <c r="L2551" i="4"/>
  <c r="P2551" i="4"/>
  <c r="S2551" i="4"/>
  <c r="A2552" i="4"/>
  <c r="B2552" i="4"/>
  <c r="C2552" i="4"/>
  <c r="D2552" i="4"/>
  <c r="E2552" i="4"/>
  <c r="F2552" i="4"/>
  <c r="G2552" i="4"/>
  <c r="H2552" i="4"/>
  <c r="I2552" i="4"/>
  <c r="J2552" i="4"/>
  <c r="K2552" i="4"/>
  <c r="L2552" i="4"/>
  <c r="P2552" i="4"/>
  <c r="S2552" i="4"/>
  <c r="A2553" i="4"/>
  <c r="B2553" i="4"/>
  <c r="C2553" i="4"/>
  <c r="D2553" i="4"/>
  <c r="E2553" i="4"/>
  <c r="F2553" i="4"/>
  <c r="G2553" i="4"/>
  <c r="H2553" i="4"/>
  <c r="I2553" i="4"/>
  <c r="J2553" i="4"/>
  <c r="K2553" i="4"/>
  <c r="L2553" i="4"/>
  <c r="P2553" i="4"/>
  <c r="S2553" i="4"/>
  <c r="A2554" i="4"/>
  <c r="B2554" i="4"/>
  <c r="C2554" i="4"/>
  <c r="D2554" i="4"/>
  <c r="E2554" i="4"/>
  <c r="F2554" i="4"/>
  <c r="G2554" i="4"/>
  <c r="H2554" i="4"/>
  <c r="I2554" i="4"/>
  <c r="J2554" i="4"/>
  <c r="K2554" i="4"/>
  <c r="L2554" i="4"/>
  <c r="P2554" i="4"/>
  <c r="S2554" i="4"/>
  <c r="A2555" i="4"/>
  <c r="B2555" i="4"/>
  <c r="C2555" i="4"/>
  <c r="D2555" i="4"/>
  <c r="E2555" i="4"/>
  <c r="F2555" i="4"/>
  <c r="G2555" i="4"/>
  <c r="H2555" i="4"/>
  <c r="I2555" i="4"/>
  <c r="J2555" i="4"/>
  <c r="K2555" i="4"/>
  <c r="L2555" i="4"/>
  <c r="P2555" i="4"/>
  <c r="S2555" i="4"/>
  <c r="A2556" i="4"/>
  <c r="B2556" i="4"/>
  <c r="C2556" i="4"/>
  <c r="D2556" i="4"/>
  <c r="E2556" i="4"/>
  <c r="F2556" i="4"/>
  <c r="G2556" i="4"/>
  <c r="H2556" i="4"/>
  <c r="I2556" i="4"/>
  <c r="J2556" i="4"/>
  <c r="K2556" i="4"/>
  <c r="L2556" i="4"/>
  <c r="P2556" i="4"/>
  <c r="S2556" i="4"/>
  <c r="A2557" i="4"/>
  <c r="B2557" i="4"/>
  <c r="C2557" i="4"/>
  <c r="D2557" i="4"/>
  <c r="E2557" i="4"/>
  <c r="F2557" i="4"/>
  <c r="G2557" i="4"/>
  <c r="H2557" i="4"/>
  <c r="I2557" i="4"/>
  <c r="J2557" i="4"/>
  <c r="K2557" i="4"/>
  <c r="L2557" i="4"/>
  <c r="P2557" i="4"/>
  <c r="S2557" i="4"/>
  <c r="A2558" i="4"/>
  <c r="B2558" i="4"/>
  <c r="C2558" i="4"/>
  <c r="D2558" i="4"/>
  <c r="E2558" i="4"/>
  <c r="F2558" i="4"/>
  <c r="G2558" i="4"/>
  <c r="H2558" i="4"/>
  <c r="I2558" i="4"/>
  <c r="J2558" i="4"/>
  <c r="K2558" i="4"/>
  <c r="L2558" i="4"/>
  <c r="P2558" i="4"/>
  <c r="S2558" i="4"/>
  <c r="A2559" i="4"/>
  <c r="B2559" i="4"/>
  <c r="C2559" i="4"/>
  <c r="D2559" i="4"/>
  <c r="E2559" i="4"/>
  <c r="F2559" i="4"/>
  <c r="G2559" i="4"/>
  <c r="H2559" i="4"/>
  <c r="I2559" i="4"/>
  <c r="J2559" i="4"/>
  <c r="K2559" i="4"/>
  <c r="L2559" i="4"/>
  <c r="P2559" i="4"/>
  <c r="S2559" i="4"/>
  <c r="A2560" i="4"/>
  <c r="B2560" i="4"/>
  <c r="C2560" i="4"/>
  <c r="D2560" i="4"/>
  <c r="E2560" i="4"/>
  <c r="F2560" i="4"/>
  <c r="G2560" i="4"/>
  <c r="H2560" i="4"/>
  <c r="I2560" i="4"/>
  <c r="J2560" i="4"/>
  <c r="K2560" i="4"/>
  <c r="L2560" i="4"/>
  <c r="P2560" i="4"/>
  <c r="S2560" i="4"/>
  <c r="T2560" i="4"/>
  <c r="U2560" i="4"/>
  <c r="V2560" i="4"/>
  <c r="W2560" i="4"/>
  <c r="T2547" i="4"/>
  <c r="U2547" i="4"/>
  <c r="V2547" i="4"/>
  <c r="W2547" i="4"/>
  <c r="T2548" i="4"/>
  <c r="U2548" i="4"/>
  <c r="V2548" i="4"/>
  <c r="W2548" i="4"/>
  <c r="T2549" i="4"/>
  <c r="U2549" i="4"/>
  <c r="V2549" i="4"/>
  <c r="W2549" i="4"/>
  <c r="T2550" i="4"/>
  <c r="U2550" i="4"/>
  <c r="V2550" i="4"/>
  <c r="W2550" i="4"/>
  <c r="T2551" i="4"/>
  <c r="U2551" i="4"/>
  <c r="V2551" i="4"/>
  <c r="W2551" i="4"/>
  <c r="T2552" i="4"/>
  <c r="U2552" i="4"/>
  <c r="V2552" i="4"/>
  <c r="W2552" i="4"/>
  <c r="T2553" i="4"/>
  <c r="U2553" i="4"/>
  <c r="V2553" i="4"/>
  <c r="W2553" i="4"/>
  <c r="T2554" i="4"/>
  <c r="U2554" i="4"/>
  <c r="V2554" i="4"/>
  <c r="W2554" i="4"/>
  <c r="T2555" i="4"/>
  <c r="U2555" i="4"/>
  <c r="V2555" i="4"/>
  <c r="W2555" i="4"/>
  <c r="T2556" i="4"/>
  <c r="U2556" i="4"/>
  <c r="V2556" i="4"/>
  <c r="W2556" i="4"/>
  <c r="T2557" i="4"/>
  <c r="U2557" i="4"/>
  <c r="V2557" i="4"/>
  <c r="W2557" i="4"/>
  <c r="T2558" i="4"/>
  <c r="U2558" i="4"/>
  <c r="V2558" i="4"/>
  <c r="W2558" i="4"/>
  <c r="Y2558" i="4"/>
  <c r="T2559" i="4"/>
  <c r="U2559" i="4"/>
  <c r="V2559" i="4"/>
  <c r="W2559" i="4"/>
  <c r="U2546" i="4"/>
  <c r="V2546" i="4"/>
  <c r="W2546" i="4"/>
  <c r="T2546" i="4"/>
  <c r="S2546" i="4"/>
  <c r="P2546" i="4"/>
  <c r="L2546" i="4"/>
  <c r="K2546" i="4"/>
  <c r="J2546" i="4"/>
  <c r="I2546" i="4"/>
  <c r="H2546" i="4"/>
  <c r="G2546" i="4"/>
  <c r="F2546" i="4"/>
  <c r="E2546" i="4"/>
  <c r="D2546" i="4"/>
  <c r="C2546" i="4"/>
  <c r="B2546" i="4"/>
  <c r="A2546" i="4"/>
  <c r="F410" i="3" a="1"/>
  <c r="F410" i="3" s="1"/>
  <c r="G410" i="3" s="1"/>
  <c r="Z2546" i="4" s="1"/>
  <c r="G422" i="3"/>
  <c r="Z2558" i="4" s="1"/>
  <c r="F424" i="3" a="1"/>
  <c r="F424" i="3" s="1"/>
  <c r="G424" i="3" s="1"/>
  <c r="F423" i="3" a="1"/>
  <c r="F423" i="3" s="1"/>
  <c r="G423" i="3" s="1"/>
  <c r="F420" i="3" a="1"/>
  <c r="F420" i="3" s="1"/>
  <c r="G420" i="3" s="1"/>
  <c r="Z2556" i="4" s="1"/>
  <c r="F419" i="3" a="1"/>
  <c r="F419" i="3" s="1"/>
  <c r="G419" i="3" s="1"/>
  <c r="Z2555" i="4" s="1"/>
  <c r="F418" i="3" a="1"/>
  <c r="F418" i="3" s="1"/>
  <c r="G418" i="3" s="1"/>
  <c r="F417" i="3" a="1"/>
  <c r="F417" i="3" s="1"/>
  <c r="G417" i="3" s="1"/>
  <c r="F416" i="3" a="1"/>
  <c r="F416" i="3" s="1"/>
  <c r="G416" i="3" s="1"/>
  <c r="F415" i="3" a="1"/>
  <c r="F415" i="3" s="1"/>
  <c r="G415" i="3" s="1"/>
  <c r="F414" i="3" a="1"/>
  <c r="F414" i="3" s="1"/>
  <c r="G414" i="3" s="1"/>
  <c r="F413" i="3" a="1"/>
  <c r="F413" i="3" s="1"/>
  <c r="G413" i="3" s="1"/>
  <c r="Z2549" i="4" s="1"/>
  <c r="F412" i="3" a="1"/>
  <c r="F412" i="3" s="1"/>
  <c r="G412" i="3" s="1"/>
  <c r="F411" i="3" a="1"/>
  <c r="F411" i="3" s="1"/>
  <c r="G411" i="3" s="1"/>
  <c r="E404" i="3"/>
  <c r="R2547" i="4" s="1"/>
  <c r="E403" i="3"/>
  <c r="Q2547" i="4" s="1"/>
  <c r="Q402" i="3"/>
  <c r="P402" i="3"/>
  <c r="O402" i="3"/>
  <c r="N402" i="3"/>
  <c r="M402" i="3"/>
  <c r="L402" i="3"/>
  <c r="K402" i="3"/>
  <c r="J402" i="3"/>
  <c r="I402" i="3"/>
  <c r="H402" i="3"/>
  <c r="E419" i="3" s="1"/>
  <c r="X2555" i="4" s="1"/>
  <c r="H399" i="3"/>
  <c r="H398" i="3"/>
  <c r="H397" i="3"/>
  <c r="H396" i="3"/>
  <c r="H395" i="3"/>
  <c r="H394" i="3"/>
  <c r="H393" i="3"/>
  <c r="H392" i="3"/>
  <c r="G379" i="3"/>
  <c r="G336" i="3"/>
  <c r="H1321" i="3" l="1"/>
  <c r="AA2584" i="4" s="1"/>
  <c r="H1314" i="3"/>
  <c r="AA2577" i="4" s="1"/>
  <c r="H1320" i="3"/>
  <c r="AA2583" i="4" s="1"/>
  <c r="H1322" i="3"/>
  <c r="AA2585" i="4" s="1"/>
  <c r="H1319" i="3"/>
  <c r="AA2582" i="4" s="1"/>
  <c r="R2576" i="4"/>
  <c r="R2590" i="4"/>
  <c r="R2589" i="4"/>
  <c r="R2588" i="4"/>
  <c r="R2587" i="4"/>
  <c r="R2586" i="4"/>
  <c r="R2585" i="4"/>
  <c r="R2584" i="4"/>
  <c r="R2583" i="4"/>
  <c r="R2582" i="4"/>
  <c r="R2581" i="4"/>
  <c r="R2580" i="4"/>
  <c r="R2579" i="4"/>
  <c r="R2578" i="4"/>
  <c r="Q2590" i="4"/>
  <c r="Q2589" i="4"/>
  <c r="Q2588" i="4"/>
  <c r="Q2587" i="4"/>
  <c r="Q2586" i="4"/>
  <c r="Q2585" i="4"/>
  <c r="Q2584" i="4"/>
  <c r="Q2583" i="4"/>
  <c r="Q2582" i="4"/>
  <c r="Q2581" i="4"/>
  <c r="Q2580" i="4"/>
  <c r="Q2579" i="4"/>
  <c r="Q2578" i="4"/>
  <c r="Q2577" i="4"/>
  <c r="E1318" i="3"/>
  <c r="X2581" i="4" s="1"/>
  <c r="Z2577" i="4"/>
  <c r="Y2578" i="4"/>
  <c r="Y2577" i="4"/>
  <c r="Y2579" i="4"/>
  <c r="Z2585" i="4"/>
  <c r="Z2584" i="4"/>
  <c r="Y2580" i="4"/>
  <c r="Y2586" i="4"/>
  <c r="Y2585" i="4"/>
  <c r="Y2587" i="4"/>
  <c r="Y2589" i="4"/>
  <c r="Z2583" i="4"/>
  <c r="Z2582" i="4"/>
  <c r="Y2590" i="4"/>
  <c r="Y2584" i="4"/>
  <c r="Y2583" i="4"/>
  <c r="Y2582" i="4"/>
  <c r="Y2581" i="4"/>
  <c r="H1284" i="3"/>
  <c r="AA2575" i="4" s="1"/>
  <c r="H1277" i="3"/>
  <c r="AA2568" i="4" s="1"/>
  <c r="Y2576" i="4"/>
  <c r="G1271" i="3"/>
  <c r="E1257" i="3" s="1"/>
  <c r="Y2562" i="4"/>
  <c r="E1271" i="3"/>
  <c r="X2562" i="4" s="1"/>
  <c r="H1283" i="3"/>
  <c r="AA2574" i="4" s="1"/>
  <c r="E1314" i="3"/>
  <c r="X2577" i="4" s="1"/>
  <c r="H1317" i="3"/>
  <c r="AA2580" i="4" s="1"/>
  <c r="Q2573" i="4"/>
  <c r="R2570" i="4"/>
  <c r="Q2565" i="4"/>
  <c r="R2562" i="4"/>
  <c r="E1282" i="3"/>
  <c r="X2573" i="4" s="1"/>
  <c r="Z2575" i="4"/>
  <c r="Z2574" i="4"/>
  <c r="Z2568" i="4"/>
  <c r="R2575" i="4"/>
  <c r="Q2570" i="4"/>
  <c r="R2567" i="4"/>
  <c r="Q2562" i="4"/>
  <c r="H1318" i="3"/>
  <c r="AA2581" i="4" s="1"/>
  <c r="E1323" i="3"/>
  <c r="X2586" i="4" s="1"/>
  <c r="H1282" i="3"/>
  <c r="AA2573" i="4" s="1"/>
  <c r="Y2575" i="4"/>
  <c r="Y2574" i="4"/>
  <c r="Y2572" i="4"/>
  <c r="Y2571" i="4"/>
  <c r="Y2570" i="4"/>
  <c r="Y2569" i="4"/>
  <c r="Y2568" i="4"/>
  <c r="Y2567" i="4"/>
  <c r="Y2566" i="4"/>
  <c r="Y2565" i="4"/>
  <c r="Y2564" i="4"/>
  <c r="Y2563" i="4"/>
  <c r="Q2575" i="4"/>
  <c r="R2572" i="4"/>
  <c r="Q2567" i="4"/>
  <c r="R2564" i="4"/>
  <c r="E1272" i="3"/>
  <c r="X2563" i="4" s="1"/>
  <c r="E1278" i="3"/>
  <c r="X2569" i="4" s="1"/>
  <c r="H1323" i="3"/>
  <c r="AA2586" i="4" s="1"/>
  <c r="E1325" i="3"/>
  <c r="X2588" i="4" s="1"/>
  <c r="Y2561" i="4"/>
  <c r="Q2572" i="4"/>
  <c r="R2569" i="4"/>
  <c r="Q2564" i="4"/>
  <c r="H1324" i="3"/>
  <c r="AA2587" i="4" s="1"/>
  <c r="H1325" i="3"/>
  <c r="AA2588" i="4" s="1"/>
  <c r="R2574" i="4"/>
  <c r="Q2569" i="4"/>
  <c r="R2566" i="4"/>
  <c r="H1278" i="3"/>
  <c r="AA2569" i="4" s="1"/>
  <c r="E1315" i="3"/>
  <c r="X2578" i="4" s="1"/>
  <c r="H1315" i="3"/>
  <c r="AA2578" i="4" s="1"/>
  <c r="H1326" i="3"/>
  <c r="AA2589" i="4" s="1"/>
  <c r="Q2561" i="4"/>
  <c r="Q2574" i="4"/>
  <c r="R2571" i="4"/>
  <c r="Q2566" i="4"/>
  <c r="R2563" i="4"/>
  <c r="H1272" i="3"/>
  <c r="AA2563" i="4" s="1"/>
  <c r="E1273" i="3"/>
  <c r="X2564" i="4" s="1"/>
  <c r="E1270" i="3"/>
  <c r="X2561" i="4" s="1"/>
  <c r="H1273" i="3"/>
  <c r="AA2564" i="4" s="1"/>
  <c r="E1313" i="3"/>
  <c r="X2576" i="4" s="1"/>
  <c r="E1316" i="3"/>
  <c r="X2579" i="4" s="1"/>
  <c r="E1321" i="3"/>
  <c r="X2584" i="4" s="1"/>
  <c r="H1327" i="3"/>
  <c r="AA2590" i="4" s="1"/>
  <c r="R2561" i="4"/>
  <c r="Q2571" i="4"/>
  <c r="R2568" i="4"/>
  <c r="Q2563" i="4"/>
  <c r="H1274" i="3"/>
  <c r="AA2565" i="4" s="1"/>
  <c r="H1316" i="3"/>
  <c r="AA2579" i="4" s="1"/>
  <c r="R2573" i="4"/>
  <c r="H1313" i="3"/>
  <c r="AA2576" i="4" s="1"/>
  <c r="E1300" i="3"/>
  <c r="H1276" i="3"/>
  <c r="AA2567" i="4" s="1"/>
  <c r="H1281" i="3"/>
  <c r="AA2572" i="4" s="1"/>
  <c r="E1319" i="3"/>
  <c r="X2582" i="4" s="1"/>
  <c r="E1324" i="3"/>
  <c r="X2587" i="4" s="1"/>
  <c r="E1327" i="3"/>
  <c r="X2590" i="4" s="1"/>
  <c r="H1279" i="3"/>
  <c r="AA2570" i="4" s="1"/>
  <c r="E1320" i="3"/>
  <c r="X2583" i="4" s="1"/>
  <c r="E1275" i="3"/>
  <c r="X2566" i="4" s="1"/>
  <c r="E1280" i="3"/>
  <c r="X2571" i="4" s="1"/>
  <c r="E1317" i="3"/>
  <c r="X2580" i="4" s="1"/>
  <c r="E1326" i="3"/>
  <c r="X2589" i="4" s="1"/>
  <c r="H1275" i="3"/>
  <c r="AA2566" i="4" s="1"/>
  <c r="H1280" i="3"/>
  <c r="AA2571" i="4" s="1"/>
  <c r="H1270" i="3"/>
  <c r="AA2561" i="4" s="1"/>
  <c r="E1276" i="3"/>
  <c r="X2567" i="4" s="1"/>
  <c r="E1281" i="3"/>
  <c r="X2572" i="4" s="1"/>
  <c r="E1284" i="3"/>
  <c r="X2575" i="4" s="1"/>
  <c r="E1277" i="3"/>
  <c r="X2568" i="4" s="1"/>
  <c r="E1274" i="3"/>
  <c r="X2565" i="4" s="1"/>
  <c r="E1283" i="3"/>
  <c r="X2574" i="4" s="1"/>
  <c r="H416" i="3"/>
  <c r="AA2552" i="4" s="1"/>
  <c r="H418" i="3"/>
  <c r="AA2554" i="4" s="1"/>
  <c r="H424" i="3"/>
  <c r="AA2560" i="4" s="1"/>
  <c r="H417" i="3"/>
  <c r="AA2553" i="4" s="1"/>
  <c r="E412" i="3"/>
  <c r="X2548" i="4" s="1"/>
  <c r="H415" i="3"/>
  <c r="AA2551" i="4" s="1"/>
  <c r="H411" i="3"/>
  <c r="AA2547" i="4" s="1"/>
  <c r="H412" i="3"/>
  <c r="AA2548" i="4" s="1"/>
  <c r="H423" i="3"/>
  <c r="AA2559" i="4" s="1"/>
  <c r="E410" i="3"/>
  <c r="X2546" i="4" s="1"/>
  <c r="E417" i="3"/>
  <c r="X2553" i="4" s="1"/>
  <c r="E422" i="3"/>
  <c r="X2558" i="4" s="1"/>
  <c r="Q2546" i="4"/>
  <c r="H422" i="3"/>
  <c r="AA2558" i="4" s="1"/>
  <c r="R2546" i="4"/>
  <c r="R2560" i="4"/>
  <c r="R2559" i="4"/>
  <c r="R2558" i="4"/>
  <c r="R2557" i="4"/>
  <c r="R2556" i="4"/>
  <c r="R2555" i="4"/>
  <c r="R2554" i="4"/>
  <c r="R2553" i="4"/>
  <c r="R2552" i="4"/>
  <c r="R2551" i="4"/>
  <c r="R2550" i="4"/>
  <c r="R2549" i="4"/>
  <c r="R2548" i="4"/>
  <c r="Q2560" i="4"/>
  <c r="Q2559" i="4"/>
  <c r="Q2558" i="4"/>
  <c r="Q2557" i="4"/>
  <c r="Q2556" i="4"/>
  <c r="Q2555" i="4"/>
  <c r="Q2554" i="4"/>
  <c r="Q2553" i="4"/>
  <c r="Q2552" i="4"/>
  <c r="Q2551" i="4"/>
  <c r="Q2550" i="4"/>
  <c r="Q2549" i="4"/>
  <c r="Q2548" i="4"/>
  <c r="H414" i="3"/>
  <c r="AA2550" i="4" s="1"/>
  <c r="H421" i="3"/>
  <c r="AA2557" i="4" s="1"/>
  <c r="Y2546" i="4"/>
  <c r="Z2559" i="4"/>
  <c r="Z2557" i="4"/>
  <c r="Z2554" i="4"/>
  <c r="Z2553" i="4"/>
  <c r="Z2552" i="4"/>
  <c r="Z2551" i="4"/>
  <c r="Z2550" i="4"/>
  <c r="Z2548" i="4"/>
  <c r="Z2547" i="4"/>
  <c r="Z2560" i="4"/>
  <c r="Y2559" i="4"/>
  <c r="Y2557" i="4"/>
  <c r="Y2556" i="4"/>
  <c r="Y2555" i="4"/>
  <c r="Y2554" i="4"/>
  <c r="Y2553" i="4"/>
  <c r="Y2552" i="4"/>
  <c r="Y2551" i="4"/>
  <c r="Y2550" i="4"/>
  <c r="Y2549" i="4"/>
  <c r="Y2548" i="4"/>
  <c r="Y2547" i="4"/>
  <c r="Y2560" i="4"/>
  <c r="H420" i="3"/>
  <c r="AA2556" i="4" s="1"/>
  <c r="E413" i="3"/>
  <c r="X2549" i="4" s="1"/>
  <c r="H419" i="3"/>
  <c r="AA2555" i="4" s="1"/>
  <c r="H413" i="3"/>
  <c r="AA2549" i="4" s="1"/>
  <c r="E420" i="3"/>
  <c r="X2556" i="4" s="1"/>
  <c r="E397" i="3"/>
  <c r="H410" i="3"/>
  <c r="AA2546" i="4" s="1"/>
  <c r="E414" i="3"/>
  <c r="X2550" i="4" s="1"/>
  <c r="E411" i="3"/>
  <c r="X2547" i="4" s="1"/>
  <c r="E416" i="3"/>
  <c r="X2552" i="4" s="1"/>
  <c r="E421" i="3"/>
  <c r="X2557" i="4" s="1"/>
  <c r="E418" i="3"/>
  <c r="X2554" i="4" s="1"/>
  <c r="E415" i="3"/>
  <c r="X2551" i="4" s="1"/>
  <c r="E424" i="3"/>
  <c r="X2560" i="4" s="1"/>
  <c r="E423" i="3"/>
  <c r="X2559" i="4" s="1"/>
  <c r="G293" i="3"/>
  <c r="G250" i="3"/>
  <c r="F72" i="3" a="1"/>
  <c r="F72" i="3" s="1"/>
  <c r="G72" i="3" s="1"/>
  <c r="E59" i="3" s="1"/>
  <c r="E1302" i="3" l="1"/>
  <c r="M2579" i="4"/>
  <c r="M2587" i="4"/>
  <c r="M2576" i="4"/>
  <c r="M2582" i="4"/>
  <c r="M2590" i="4"/>
  <c r="M2577" i="4"/>
  <c r="M2585" i="4"/>
  <c r="M2580" i="4"/>
  <c r="M2588" i="4"/>
  <c r="M2583" i="4"/>
  <c r="M2581" i="4"/>
  <c r="M2589" i="4"/>
  <c r="M2578" i="4"/>
  <c r="M2586" i="4"/>
  <c r="M2584" i="4"/>
  <c r="E1259" i="3"/>
  <c r="M2564" i="4"/>
  <c r="M2572" i="4"/>
  <c r="M2567" i="4"/>
  <c r="M2575" i="4"/>
  <c r="M2562" i="4"/>
  <c r="M2570" i="4"/>
  <c r="M2565" i="4"/>
  <c r="M2573" i="4"/>
  <c r="M2568" i="4"/>
  <c r="M2563" i="4"/>
  <c r="M2571" i="4"/>
  <c r="M2566" i="4"/>
  <c r="M2574" i="4"/>
  <c r="M2561" i="4"/>
  <c r="M2569" i="4"/>
  <c r="H1271" i="3"/>
  <c r="AA2562" i="4" s="1"/>
  <c r="Z2562" i="4"/>
  <c r="E399" i="3"/>
  <c r="M2548" i="4"/>
  <c r="M2556" i="4"/>
  <c r="M2551" i="4"/>
  <c r="M2559" i="4"/>
  <c r="M2546" i="4"/>
  <c r="M2554" i="4"/>
  <c r="M2549" i="4"/>
  <c r="M2557" i="4"/>
  <c r="M2552" i="4"/>
  <c r="M2560" i="4"/>
  <c r="M2547" i="4"/>
  <c r="M2555" i="4"/>
  <c r="M2550" i="4"/>
  <c r="M2558" i="4"/>
  <c r="M2553" i="4"/>
  <c r="E1303" i="3" l="1"/>
  <c r="N2584" i="4"/>
  <c r="N2579" i="4"/>
  <c r="N2587" i="4"/>
  <c r="N2582" i="4"/>
  <c r="N2590" i="4"/>
  <c r="N2586" i="4"/>
  <c r="N2577" i="4"/>
  <c r="N2585" i="4"/>
  <c r="N2580" i="4"/>
  <c r="N2588" i="4"/>
  <c r="N2583" i="4"/>
  <c r="N2576" i="4"/>
  <c r="N2578" i="4"/>
  <c r="N2581" i="4"/>
  <c r="N2589" i="4"/>
  <c r="E1260" i="3"/>
  <c r="N2569" i="4"/>
  <c r="N2564" i="4"/>
  <c r="N2572" i="4"/>
  <c r="N2567" i="4"/>
  <c r="N2575" i="4"/>
  <c r="N2562" i="4"/>
  <c r="N2570" i="4"/>
  <c r="N2565" i="4"/>
  <c r="N2573" i="4"/>
  <c r="N2568" i="4"/>
  <c r="N2561" i="4"/>
  <c r="N2563" i="4"/>
  <c r="N2571" i="4"/>
  <c r="N2566" i="4"/>
  <c r="N2574" i="4"/>
  <c r="E400" i="3"/>
  <c r="N2553" i="4"/>
  <c r="N2546" i="4"/>
  <c r="N2548" i="4"/>
  <c r="N2556" i="4"/>
  <c r="N2551" i="4"/>
  <c r="N2559" i="4"/>
  <c r="N2554" i="4"/>
  <c r="N2549" i="4"/>
  <c r="N2557" i="4"/>
  <c r="N2552" i="4"/>
  <c r="N2560" i="4"/>
  <c r="N2547" i="4"/>
  <c r="N2555" i="4"/>
  <c r="N2550" i="4"/>
  <c r="N2558" i="4"/>
  <c r="O2581" i="4" l="1"/>
  <c r="O2589" i="4"/>
  <c r="O2576" i="4"/>
  <c r="O2584" i="4"/>
  <c r="O2579" i="4"/>
  <c r="O2587" i="4"/>
  <c r="O2582" i="4"/>
  <c r="O2590" i="4"/>
  <c r="O2577" i="4"/>
  <c r="O2585" i="4"/>
  <c r="O2580" i="4"/>
  <c r="O2588" i="4"/>
  <c r="O2583" i="4"/>
  <c r="O2578" i="4"/>
  <c r="O2586" i="4"/>
  <c r="O2566" i="4"/>
  <c r="O2574" i="4"/>
  <c r="O2569" i="4"/>
  <c r="O2564" i="4"/>
  <c r="O2572" i="4"/>
  <c r="O2567" i="4"/>
  <c r="O2575" i="4"/>
  <c r="O2562" i="4"/>
  <c r="O2570" i="4"/>
  <c r="O2561" i="4"/>
  <c r="O2565" i="4"/>
  <c r="O2573" i="4"/>
  <c r="O2568" i="4"/>
  <c r="O2563" i="4"/>
  <c r="O2571" i="4"/>
  <c r="O2550" i="4"/>
  <c r="O2558" i="4"/>
  <c r="O2553" i="4"/>
  <c r="O2548" i="4"/>
  <c r="O2556" i="4"/>
  <c r="O2551" i="4"/>
  <c r="O2559" i="4"/>
  <c r="O2554" i="4"/>
  <c r="O2549" i="4"/>
  <c r="O2557" i="4"/>
  <c r="O2552" i="4"/>
  <c r="O2560" i="4"/>
  <c r="O2547" i="4"/>
  <c r="O2555" i="4"/>
  <c r="O2546" i="4"/>
  <c r="F5229" i="3" l="1" a="1"/>
  <c r="F5229" i="3" s="1"/>
  <c r="F5232" i="3" a="1"/>
  <c r="F5232" i="3" s="1"/>
  <c r="F5233" i="3" a="1"/>
  <c r="F5233" i="3" s="1"/>
  <c r="F5234" i="3" a="1"/>
  <c r="F5234" i="3" s="1"/>
  <c r="G5235" i="3"/>
  <c r="E1" i="2" l="1" a="1"/>
  <c r="E1" i="2" s="1"/>
  <c r="O1" i="2" a="1"/>
  <c r="N1" i="2" a="1"/>
  <c r="N1" i="2" l="1"/>
  <c r="O1" i="2"/>
  <c r="F42" i="3" l="1" a="1"/>
  <c r="F42" i="3" s="1"/>
  <c r="F41" i="3" a="1"/>
  <c r="F41" i="3" s="1"/>
  <c r="G41" i="3" s="1"/>
  <c r="A2532" i="4"/>
  <c r="B2532" i="4"/>
  <c r="C2532" i="4"/>
  <c r="D2532" i="4"/>
  <c r="E2532" i="4"/>
  <c r="F2532" i="4"/>
  <c r="G2532" i="4"/>
  <c r="H2532" i="4"/>
  <c r="I2532" i="4"/>
  <c r="J2532" i="4"/>
  <c r="K2532" i="4"/>
  <c r="L2532" i="4"/>
  <c r="P2532" i="4"/>
  <c r="S2532" i="4"/>
  <c r="A2533" i="4"/>
  <c r="B2533" i="4"/>
  <c r="C2533" i="4"/>
  <c r="D2533" i="4"/>
  <c r="E2533" i="4"/>
  <c r="F2533" i="4"/>
  <c r="G2533" i="4"/>
  <c r="H2533" i="4"/>
  <c r="I2533" i="4"/>
  <c r="J2533" i="4"/>
  <c r="K2533" i="4"/>
  <c r="L2533" i="4"/>
  <c r="P2533" i="4"/>
  <c r="S2533" i="4"/>
  <c r="A2534" i="4"/>
  <c r="B2534" i="4"/>
  <c r="C2534" i="4"/>
  <c r="D2534" i="4"/>
  <c r="E2534" i="4"/>
  <c r="F2534" i="4"/>
  <c r="G2534" i="4"/>
  <c r="H2534" i="4"/>
  <c r="I2534" i="4"/>
  <c r="J2534" i="4"/>
  <c r="K2534" i="4"/>
  <c r="L2534" i="4"/>
  <c r="P2534" i="4"/>
  <c r="S2534" i="4"/>
  <c r="A2535" i="4"/>
  <c r="B2535" i="4"/>
  <c r="C2535" i="4"/>
  <c r="D2535" i="4"/>
  <c r="E2535" i="4"/>
  <c r="F2535" i="4"/>
  <c r="G2535" i="4"/>
  <c r="H2535" i="4"/>
  <c r="I2535" i="4"/>
  <c r="J2535" i="4"/>
  <c r="K2535" i="4"/>
  <c r="L2535" i="4"/>
  <c r="P2535" i="4"/>
  <c r="S2535" i="4"/>
  <c r="A2536" i="4"/>
  <c r="B2536" i="4"/>
  <c r="C2536" i="4"/>
  <c r="D2536" i="4"/>
  <c r="E2536" i="4"/>
  <c r="F2536" i="4"/>
  <c r="G2536" i="4"/>
  <c r="H2536" i="4"/>
  <c r="I2536" i="4"/>
  <c r="J2536" i="4"/>
  <c r="K2536" i="4"/>
  <c r="L2536" i="4"/>
  <c r="P2536" i="4"/>
  <c r="S2536" i="4"/>
  <c r="A2537" i="4"/>
  <c r="B2537" i="4"/>
  <c r="C2537" i="4"/>
  <c r="D2537" i="4"/>
  <c r="E2537" i="4"/>
  <c r="F2537" i="4"/>
  <c r="G2537" i="4"/>
  <c r="H2537" i="4"/>
  <c r="I2537" i="4"/>
  <c r="J2537" i="4"/>
  <c r="K2537" i="4"/>
  <c r="L2537" i="4"/>
  <c r="P2537" i="4"/>
  <c r="S2537" i="4"/>
  <c r="A2538" i="4"/>
  <c r="B2538" i="4"/>
  <c r="C2538" i="4"/>
  <c r="D2538" i="4"/>
  <c r="E2538" i="4"/>
  <c r="F2538" i="4"/>
  <c r="G2538" i="4"/>
  <c r="H2538" i="4"/>
  <c r="I2538" i="4"/>
  <c r="J2538" i="4"/>
  <c r="K2538" i="4"/>
  <c r="L2538" i="4"/>
  <c r="P2538" i="4"/>
  <c r="S2538" i="4"/>
  <c r="A2539" i="4"/>
  <c r="B2539" i="4"/>
  <c r="C2539" i="4"/>
  <c r="D2539" i="4"/>
  <c r="E2539" i="4"/>
  <c r="F2539" i="4"/>
  <c r="G2539" i="4"/>
  <c r="H2539" i="4"/>
  <c r="I2539" i="4"/>
  <c r="J2539" i="4"/>
  <c r="K2539" i="4"/>
  <c r="L2539" i="4"/>
  <c r="P2539" i="4"/>
  <c r="S2539" i="4"/>
  <c r="A2540" i="4"/>
  <c r="B2540" i="4"/>
  <c r="C2540" i="4"/>
  <c r="D2540" i="4"/>
  <c r="E2540" i="4"/>
  <c r="F2540" i="4"/>
  <c r="G2540" i="4"/>
  <c r="H2540" i="4"/>
  <c r="I2540" i="4"/>
  <c r="J2540" i="4"/>
  <c r="K2540" i="4"/>
  <c r="L2540" i="4"/>
  <c r="P2540" i="4"/>
  <c r="S2540" i="4"/>
  <c r="A2541" i="4"/>
  <c r="B2541" i="4"/>
  <c r="C2541" i="4"/>
  <c r="D2541" i="4"/>
  <c r="E2541" i="4"/>
  <c r="F2541" i="4"/>
  <c r="G2541" i="4"/>
  <c r="H2541" i="4"/>
  <c r="I2541" i="4"/>
  <c r="J2541" i="4"/>
  <c r="K2541" i="4"/>
  <c r="L2541" i="4"/>
  <c r="P2541" i="4"/>
  <c r="S2541" i="4"/>
  <c r="A2542" i="4"/>
  <c r="B2542" i="4"/>
  <c r="C2542" i="4"/>
  <c r="D2542" i="4"/>
  <c r="E2542" i="4"/>
  <c r="F2542" i="4"/>
  <c r="G2542" i="4"/>
  <c r="H2542" i="4"/>
  <c r="I2542" i="4"/>
  <c r="J2542" i="4"/>
  <c r="K2542" i="4"/>
  <c r="L2542" i="4"/>
  <c r="P2542" i="4"/>
  <c r="S2542" i="4"/>
  <c r="A2543" i="4"/>
  <c r="B2543" i="4"/>
  <c r="C2543" i="4"/>
  <c r="D2543" i="4"/>
  <c r="E2543" i="4"/>
  <c r="F2543" i="4"/>
  <c r="G2543" i="4"/>
  <c r="H2543" i="4"/>
  <c r="I2543" i="4"/>
  <c r="J2543" i="4"/>
  <c r="K2543" i="4"/>
  <c r="L2543" i="4"/>
  <c r="P2543" i="4"/>
  <c r="S2543" i="4"/>
  <c r="A2544" i="4"/>
  <c r="B2544" i="4"/>
  <c r="C2544" i="4"/>
  <c r="D2544" i="4"/>
  <c r="E2544" i="4"/>
  <c r="F2544" i="4"/>
  <c r="G2544" i="4"/>
  <c r="H2544" i="4"/>
  <c r="I2544" i="4"/>
  <c r="J2544" i="4"/>
  <c r="K2544" i="4"/>
  <c r="L2544" i="4"/>
  <c r="P2544" i="4"/>
  <c r="S2544" i="4"/>
  <c r="A2545" i="4"/>
  <c r="B2545" i="4"/>
  <c r="C2545" i="4"/>
  <c r="D2545" i="4"/>
  <c r="E2545" i="4"/>
  <c r="F2545" i="4"/>
  <c r="G2545" i="4"/>
  <c r="H2545" i="4"/>
  <c r="I2545" i="4"/>
  <c r="J2545" i="4"/>
  <c r="K2545" i="4"/>
  <c r="L2545" i="4"/>
  <c r="P2545" i="4"/>
  <c r="S2545" i="4"/>
  <c r="T2532" i="4"/>
  <c r="U2532" i="4"/>
  <c r="V2532" i="4"/>
  <c r="W2532" i="4"/>
  <c r="T2533" i="4"/>
  <c r="U2533" i="4"/>
  <c r="V2533" i="4"/>
  <c r="W2533" i="4"/>
  <c r="T2534" i="4"/>
  <c r="U2534" i="4"/>
  <c r="V2534" i="4"/>
  <c r="W2534" i="4"/>
  <c r="T2535" i="4"/>
  <c r="U2535" i="4"/>
  <c r="V2535" i="4"/>
  <c r="W2535" i="4"/>
  <c r="T2536" i="4"/>
  <c r="U2536" i="4"/>
  <c r="V2536" i="4"/>
  <c r="W2536" i="4"/>
  <c r="T2537" i="4"/>
  <c r="U2537" i="4"/>
  <c r="V2537" i="4"/>
  <c r="W2537" i="4"/>
  <c r="T2538" i="4"/>
  <c r="U2538" i="4"/>
  <c r="V2538" i="4"/>
  <c r="W2538" i="4"/>
  <c r="T2539" i="4"/>
  <c r="U2539" i="4"/>
  <c r="V2539" i="4"/>
  <c r="W2539" i="4"/>
  <c r="T2540" i="4"/>
  <c r="U2540" i="4"/>
  <c r="V2540" i="4"/>
  <c r="W2540" i="4"/>
  <c r="T2541" i="4"/>
  <c r="U2541" i="4"/>
  <c r="V2541" i="4"/>
  <c r="W2541" i="4"/>
  <c r="T2542" i="4"/>
  <c r="U2542" i="4"/>
  <c r="V2542" i="4"/>
  <c r="W2542" i="4"/>
  <c r="T2543" i="4"/>
  <c r="U2543" i="4"/>
  <c r="V2543" i="4"/>
  <c r="W2543" i="4"/>
  <c r="T2544" i="4"/>
  <c r="U2544" i="4"/>
  <c r="V2544" i="4"/>
  <c r="W2544" i="4"/>
  <c r="T2545" i="4"/>
  <c r="U2545" i="4"/>
  <c r="V2545" i="4"/>
  <c r="W2545" i="4"/>
  <c r="U2531" i="4"/>
  <c r="V2531" i="4"/>
  <c r="W2531" i="4"/>
  <c r="T2531" i="4"/>
  <c r="S2531" i="4"/>
  <c r="P2531" i="4"/>
  <c r="L2531" i="4"/>
  <c r="K2531" i="4"/>
  <c r="J2531" i="4"/>
  <c r="I2531" i="4"/>
  <c r="H2531" i="4"/>
  <c r="G2531" i="4"/>
  <c r="F2531" i="4"/>
  <c r="E2531" i="4"/>
  <c r="D2531" i="4"/>
  <c r="C2531" i="4"/>
  <c r="B2531" i="4"/>
  <c r="A2531" i="4"/>
  <c r="S2517" i="4"/>
  <c r="S2518" i="4"/>
  <c r="S2519" i="4"/>
  <c r="S2520" i="4"/>
  <c r="S2521" i="4"/>
  <c r="S2522" i="4"/>
  <c r="S2523" i="4"/>
  <c r="S2524" i="4"/>
  <c r="S2525" i="4"/>
  <c r="S2526" i="4"/>
  <c r="S2527" i="4"/>
  <c r="S2528" i="4"/>
  <c r="S2529" i="4"/>
  <c r="S2530" i="4"/>
  <c r="S2516" i="4"/>
  <c r="A2517" i="4"/>
  <c r="B2517" i="4"/>
  <c r="C2517" i="4"/>
  <c r="D2517" i="4"/>
  <c r="E2517" i="4"/>
  <c r="F2517" i="4"/>
  <c r="G2517" i="4"/>
  <c r="H2517" i="4"/>
  <c r="I2517" i="4"/>
  <c r="J2517" i="4"/>
  <c r="K2517" i="4"/>
  <c r="L2517" i="4"/>
  <c r="P2517" i="4"/>
  <c r="A2518" i="4"/>
  <c r="B2518" i="4"/>
  <c r="C2518" i="4"/>
  <c r="D2518" i="4"/>
  <c r="E2518" i="4"/>
  <c r="F2518" i="4"/>
  <c r="G2518" i="4"/>
  <c r="H2518" i="4"/>
  <c r="I2518" i="4"/>
  <c r="J2518" i="4"/>
  <c r="K2518" i="4"/>
  <c r="L2518" i="4"/>
  <c r="P2518" i="4"/>
  <c r="A2519" i="4"/>
  <c r="B2519" i="4"/>
  <c r="C2519" i="4"/>
  <c r="D2519" i="4"/>
  <c r="E2519" i="4"/>
  <c r="F2519" i="4"/>
  <c r="G2519" i="4"/>
  <c r="H2519" i="4"/>
  <c r="I2519" i="4"/>
  <c r="J2519" i="4"/>
  <c r="K2519" i="4"/>
  <c r="L2519" i="4"/>
  <c r="P2519" i="4"/>
  <c r="A2520" i="4"/>
  <c r="B2520" i="4"/>
  <c r="C2520" i="4"/>
  <c r="D2520" i="4"/>
  <c r="E2520" i="4"/>
  <c r="F2520" i="4"/>
  <c r="G2520" i="4"/>
  <c r="H2520" i="4"/>
  <c r="I2520" i="4"/>
  <c r="J2520" i="4"/>
  <c r="K2520" i="4"/>
  <c r="L2520" i="4"/>
  <c r="P2520" i="4"/>
  <c r="A2521" i="4"/>
  <c r="B2521" i="4"/>
  <c r="C2521" i="4"/>
  <c r="D2521" i="4"/>
  <c r="E2521" i="4"/>
  <c r="F2521" i="4"/>
  <c r="G2521" i="4"/>
  <c r="H2521" i="4"/>
  <c r="I2521" i="4"/>
  <c r="J2521" i="4"/>
  <c r="K2521" i="4"/>
  <c r="L2521" i="4"/>
  <c r="P2521" i="4"/>
  <c r="A2522" i="4"/>
  <c r="B2522" i="4"/>
  <c r="C2522" i="4"/>
  <c r="D2522" i="4"/>
  <c r="E2522" i="4"/>
  <c r="F2522" i="4"/>
  <c r="G2522" i="4"/>
  <c r="H2522" i="4"/>
  <c r="I2522" i="4"/>
  <c r="J2522" i="4"/>
  <c r="K2522" i="4"/>
  <c r="L2522" i="4"/>
  <c r="P2522" i="4"/>
  <c r="A2523" i="4"/>
  <c r="B2523" i="4"/>
  <c r="C2523" i="4"/>
  <c r="D2523" i="4"/>
  <c r="E2523" i="4"/>
  <c r="F2523" i="4"/>
  <c r="G2523" i="4"/>
  <c r="H2523" i="4"/>
  <c r="I2523" i="4"/>
  <c r="J2523" i="4"/>
  <c r="K2523" i="4"/>
  <c r="L2523" i="4"/>
  <c r="P2523" i="4"/>
  <c r="A2524" i="4"/>
  <c r="B2524" i="4"/>
  <c r="C2524" i="4"/>
  <c r="D2524" i="4"/>
  <c r="E2524" i="4"/>
  <c r="F2524" i="4"/>
  <c r="G2524" i="4"/>
  <c r="H2524" i="4"/>
  <c r="I2524" i="4"/>
  <c r="J2524" i="4"/>
  <c r="K2524" i="4"/>
  <c r="L2524" i="4"/>
  <c r="P2524" i="4"/>
  <c r="A2525" i="4"/>
  <c r="B2525" i="4"/>
  <c r="C2525" i="4"/>
  <c r="D2525" i="4"/>
  <c r="E2525" i="4"/>
  <c r="F2525" i="4"/>
  <c r="G2525" i="4"/>
  <c r="H2525" i="4"/>
  <c r="I2525" i="4"/>
  <c r="J2525" i="4"/>
  <c r="K2525" i="4"/>
  <c r="L2525" i="4"/>
  <c r="P2525" i="4"/>
  <c r="A2526" i="4"/>
  <c r="B2526" i="4"/>
  <c r="C2526" i="4"/>
  <c r="D2526" i="4"/>
  <c r="E2526" i="4"/>
  <c r="F2526" i="4"/>
  <c r="G2526" i="4"/>
  <c r="H2526" i="4"/>
  <c r="I2526" i="4"/>
  <c r="J2526" i="4"/>
  <c r="K2526" i="4"/>
  <c r="L2526" i="4"/>
  <c r="P2526" i="4"/>
  <c r="A2527" i="4"/>
  <c r="B2527" i="4"/>
  <c r="C2527" i="4"/>
  <c r="D2527" i="4"/>
  <c r="E2527" i="4"/>
  <c r="F2527" i="4"/>
  <c r="G2527" i="4"/>
  <c r="H2527" i="4"/>
  <c r="I2527" i="4"/>
  <c r="J2527" i="4"/>
  <c r="K2527" i="4"/>
  <c r="L2527" i="4"/>
  <c r="P2527" i="4"/>
  <c r="A2528" i="4"/>
  <c r="B2528" i="4"/>
  <c r="C2528" i="4"/>
  <c r="D2528" i="4"/>
  <c r="E2528" i="4"/>
  <c r="F2528" i="4"/>
  <c r="G2528" i="4"/>
  <c r="H2528" i="4"/>
  <c r="I2528" i="4"/>
  <c r="J2528" i="4"/>
  <c r="K2528" i="4"/>
  <c r="L2528" i="4"/>
  <c r="P2528" i="4"/>
  <c r="A2529" i="4"/>
  <c r="B2529" i="4"/>
  <c r="C2529" i="4"/>
  <c r="D2529" i="4"/>
  <c r="E2529" i="4"/>
  <c r="F2529" i="4"/>
  <c r="G2529" i="4"/>
  <c r="H2529" i="4"/>
  <c r="I2529" i="4"/>
  <c r="J2529" i="4"/>
  <c r="K2529" i="4"/>
  <c r="L2529" i="4"/>
  <c r="P2529" i="4"/>
  <c r="A2530" i="4"/>
  <c r="B2530" i="4"/>
  <c r="C2530" i="4"/>
  <c r="D2530" i="4"/>
  <c r="E2530" i="4"/>
  <c r="F2530" i="4"/>
  <c r="G2530" i="4"/>
  <c r="H2530" i="4"/>
  <c r="I2530" i="4"/>
  <c r="J2530" i="4"/>
  <c r="K2530" i="4"/>
  <c r="L2530" i="4"/>
  <c r="P2530" i="4"/>
  <c r="T2529" i="4"/>
  <c r="U2529" i="4"/>
  <c r="V2529" i="4"/>
  <c r="W2529" i="4"/>
  <c r="T2530" i="4"/>
  <c r="U2530" i="4"/>
  <c r="V2530" i="4"/>
  <c r="W2530" i="4"/>
  <c r="T2517" i="4"/>
  <c r="U2517" i="4"/>
  <c r="V2517" i="4"/>
  <c r="W2517" i="4"/>
  <c r="T2518" i="4"/>
  <c r="U2518" i="4"/>
  <c r="V2518" i="4"/>
  <c r="W2518" i="4"/>
  <c r="T2519" i="4"/>
  <c r="U2519" i="4"/>
  <c r="V2519" i="4"/>
  <c r="W2519" i="4"/>
  <c r="T2520" i="4"/>
  <c r="U2520" i="4"/>
  <c r="V2520" i="4"/>
  <c r="W2520" i="4"/>
  <c r="T2521" i="4"/>
  <c r="U2521" i="4"/>
  <c r="V2521" i="4"/>
  <c r="W2521" i="4"/>
  <c r="T2522" i="4"/>
  <c r="U2522" i="4"/>
  <c r="V2522" i="4"/>
  <c r="W2522" i="4"/>
  <c r="T2523" i="4"/>
  <c r="U2523" i="4"/>
  <c r="V2523" i="4"/>
  <c r="W2523" i="4"/>
  <c r="T2524" i="4"/>
  <c r="U2524" i="4"/>
  <c r="V2524" i="4"/>
  <c r="W2524" i="4"/>
  <c r="T2525" i="4"/>
  <c r="U2525" i="4"/>
  <c r="V2525" i="4"/>
  <c r="W2525" i="4"/>
  <c r="T2526" i="4"/>
  <c r="U2526" i="4"/>
  <c r="V2526" i="4"/>
  <c r="W2526" i="4"/>
  <c r="T2527" i="4"/>
  <c r="U2527" i="4"/>
  <c r="V2527" i="4"/>
  <c r="W2527" i="4"/>
  <c r="T2528" i="4"/>
  <c r="U2528" i="4"/>
  <c r="V2528" i="4"/>
  <c r="W2528" i="4"/>
  <c r="U2516" i="4"/>
  <c r="V2516" i="4"/>
  <c r="W2516" i="4"/>
  <c r="T2516" i="4"/>
  <c r="P2516" i="4"/>
  <c r="L2516" i="4"/>
  <c r="K2516" i="4"/>
  <c r="J2516" i="4"/>
  <c r="I2516" i="4"/>
  <c r="H2516" i="4"/>
  <c r="G2516" i="4"/>
  <c r="F2516" i="4"/>
  <c r="E2516" i="4"/>
  <c r="D2516" i="4"/>
  <c r="C2516" i="4"/>
  <c r="B2516" i="4"/>
  <c r="A2516" i="4"/>
  <c r="A2502" i="4"/>
  <c r="B2502" i="4"/>
  <c r="C2502" i="4"/>
  <c r="D2502" i="4"/>
  <c r="E2502" i="4"/>
  <c r="F2502" i="4"/>
  <c r="G2502" i="4"/>
  <c r="H2502" i="4"/>
  <c r="I2502" i="4"/>
  <c r="J2502" i="4"/>
  <c r="K2502" i="4"/>
  <c r="L2502" i="4"/>
  <c r="P2502" i="4"/>
  <c r="S2502" i="4"/>
  <c r="A2503" i="4"/>
  <c r="B2503" i="4"/>
  <c r="C2503" i="4"/>
  <c r="D2503" i="4"/>
  <c r="E2503" i="4"/>
  <c r="F2503" i="4"/>
  <c r="G2503" i="4"/>
  <c r="H2503" i="4"/>
  <c r="I2503" i="4"/>
  <c r="J2503" i="4"/>
  <c r="K2503" i="4"/>
  <c r="L2503" i="4"/>
  <c r="P2503" i="4"/>
  <c r="S2503" i="4"/>
  <c r="A2504" i="4"/>
  <c r="B2504" i="4"/>
  <c r="C2504" i="4"/>
  <c r="D2504" i="4"/>
  <c r="E2504" i="4"/>
  <c r="F2504" i="4"/>
  <c r="G2504" i="4"/>
  <c r="H2504" i="4"/>
  <c r="I2504" i="4"/>
  <c r="J2504" i="4"/>
  <c r="K2504" i="4"/>
  <c r="L2504" i="4"/>
  <c r="P2504" i="4"/>
  <c r="S2504" i="4"/>
  <c r="A2505" i="4"/>
  <c r="B2505" i="4"/>
  <c r="C2505" i="4"/>
  <c r="D2505" i="4"/>
  <c r="E2505" i="4"/>
  <c r="F2505" i="4"/>
  <c r="G2505" i="4"/>
  <c r="H2505" i="4"/>
  <c r="I2505" i="4"/>
  <c r="J2505" i="4"/>
  <c r="K2505" i="4"/>
  <c r="L2505" i="4"/>
  <c r="P2505" i="4"/>
  <c r="S2505" i="4"/>
  <c r="A2506" i="4"/>
  <c r="B2506" i="4"/>
  <c r="C2506" i="4"/>
  <c r="D2506" i="4"/>
  <c r="E2506" i="4"/>
  <c r="F2506" i="4"/>
  <c r="G2506" i="4"/>
  <c r="H2506" i="4"/>
  <c r="I2506" i="4"/>
  <c r="J2506" i="4"/>
  <c r="K2506" i="4"/>
  <c r="L2506" i="4"/>
  <c r="P2506" i="4"/>
  <c r="S2506" i="4"/>
  <c r="A2507" i="4"/>
  <c r="B2507" i="4"/>
  <c r="C2507" i="4"/>
  <c r="D2507" i="4"/>
  <c r="E2507" i="4"/>
  <c r="F2507" i="4"/>
  <c r="G2507" i="4"/>
  <c r="H2507" i="4"/>
  <c r="I2507" i="4"/>
  <c r="J2507" i="4"/>
  <c r="K2507" i="4"/>
  <c r="L2507" i="4"/>
  <c r="P2507" i="4"/>
  <c r="S2507" i="4"/>
  <c r="A2508" i="4"/>
  <c r="B2508" i="4"/>
  <c r="C2508" i="4"/>
  <c r="D2508" i="4"/>
  <c r="E2508" i="4"/>
  <c r="F2508" i="4"/>
  <c r="G2508" i="4"/>
  <c r="H2508" i="4"/>
  <c r="I2508" i="4"/>
  <c r="J2508" i="4"/>
  <c r="K2508" i="4"/>
  <c r="L2508" i="4"/>
  <c r="P2508" i="4"/>
  <c r="S2508" i="4"/>
  <c r="A2509" i="4"/>
  <c r="B2509" i="4"/>
  <c r="C2509" i="4"/>
  <c r="D2509" i="4"/>
  <c r="E2509" i="4"/>
  <c r="F2509" i="4"/>
  <c r="G2509" i="4"/>
  <c r="H2509" i="4"/>
  <c r="I2509" i="4"/>
  <c r="J2509" i="4"/>
  <c r="K2509" i="4"/>
  <c r="L2509" i="4"/>
  <c r="P2509" i="4"/>
  <c r="S2509" i="4"/>
  <c r="A2510" i="4"/>
  <c r="B2510" i="4"/>
  <c r="C2510" i="4"/>
  <c r="D2510" i="4"/>
  <c r="E2510" i="4"/>
  <c r="F2510" i="4"/>
  <c r="G2510" i="4"/>
  <c r="H2510" i="4"/>
  <c r="I2510" i="4"/>
  <c r="J2510" i="4"/>
  <c r="K2510" i="4"/>
  <c r="L2510" i="4"/>
  <c r="P2510" i="4"/>
  <c r="S2510" i="4"/>
  <c r="A2511" i="4"/>
  <c r="B2511" i="4"/>
  <c r="C2511" i="4"/>
  <c r="D2511" i="4"/>
  <c r="E2511" i="4"/>
  <c r="F2511" i="4"/>
  <c r="G2511" i="4"/>
  <c r="H2511" i="4"/>
  <c r="I2511" i="4"/>
  <c r="J2511" i="4"/>
  <c r="K2511" i="4"/>
  <c r="L2511" i="4"/>
  <c r="P2511" i="4"/>
  <c r="S2511" i="4"/>
  <c r="A2512" i="4"/>
  <c r="B2512" i="4"/>
  <c r="C2512" i="4"/>
  <c r="D2512" i="4"/>
  <c r="E2512" i="4"/>
  <c r="F2512" i="4"/>
  <c r="G2512" i="4"/>
  <c r="H2512" i="4"/>
  <c r="I2512" i="4"/>
  <c r="J2512" i="4"/>
  <c r="K2512" i="4"/>
  <c r="L2512" i="4"/>
  <c r="P2512" i="4"/>
  <c r="S2512" i="4"/>
  <c r="A2513" i="4"/>
  <c r="B2513" i="4"/>
  <c r="C2513" i="4"/>
  <c r="D2513" i="4"/>
  <c r="E2513" i="4"/>
  <c r="F2513" i="4"/>
  <c r="G2513" i="4"/>
  <c r="H2513" i="4"/>
  <c r="I2513" i="4"/>
  <c r="J2513" i="4"/>
  <c r="K2513" i="4"/>
  <c r="L2513" i="4"/>
  <c r="P2513" i="4"/>
  <c r="S2513" i="4"/>
  <c r="A2514" i="4"/>
  <c r="B2514" i="4"/>
  <c r="C2514" i="4"/>
  <c r="D2514" i="4"/>
  <c r="E2514" i="4"/>
  <c r="F2514" i="4"/>
  <c r="G2514" i="4"/>
  <c r="H2514" i="4"/>
  <c r="I2514" i="4"/>
  <c r="J2514" i="4"/>
  <c r="K2514" i="4"/>
  <c r="L2514" i="4"/>
  <c r="P2514" i="4"/>
  <c r="S2514" i="4"/>
  <c r="A2515" i="4"/>
  <c r="B2515" i="4"/>
  <c r="C2515" i="4"/>
  <c r="D2515" i="4"/>
  <c r="E2515" i="4"/>
  <c r="F2515" i="4"/>
  <c r="G2515" i="4"/>
  <c r="H2515" i="4"/>
  <c r="I2515" i="4"/>
  <c r="J2515" i="4"/>
  <c r="K2515" i="4"/>
  <c r="L2515" i="4"/>
  <c r="P2515" i="4"/>
  <c r="S2515" i="4"/>
  <c r="T2514" i="4"/>
  <c r="U2514" i="4"/>
  <c r="V2514" i="4"/>
  <c r="W2514" i="4"/>
  <c r="T2515" i="4"/>
  <c r="U2515" i="4"/>
  <c r="V2515" i="4"/>
  <c r="W2515" i="4"/>
  <c r="T2502" i="4"/>
  <c r="U2502" i="4"/>
  <c r="V2502" i="4"/>
  <c r="W2502" i="4"/>
  <c r="T2503" i="4"/>
  <c r="U2503" i="4"/>
  <c r="V2503" i="4"/>
  <c r="W2503" i="4"/>
  <c r="T2504" i="4"/>
  <c r="U2504" i="4"/>
  <c r="V2504" i="4"/>
  <c r="W2504" i="4"/>
  <c r="T2505" i="4"/>
  <c r="U2505" i="4"/>
  <c r="V2505" i="4"/>
  <c r="W2505" i="4"/>
  <c r="T2506" i="4"/>
  <c r="U2506" i="4"/>
  <c r="V2506" i="4"/>
  <c r="W2506" i="4"/>
  <c r="T2507" i="4"/>
  <c r="U2507" i="4"/>
  <c r="V2507" i="4"/>
  <c r="W2507" i="4"/>
  <c r="T2508" i="4"/>
  <c r="U2508" i="4"/>
  <c r="V2508" i="4"/>
  <c r="W2508" i="4"/>
  <c r="T2509" i="4"/>
  <c r="U2509" i="4"/>
  <c r="V2509" i="4"/>
  <c r="W2509" i="4"/>
  <c r="T2510" i="4"/>
  <c r="U2510" i="4"/>
  <c r="V2510" i="4"/>
  <c r="W2510" i="4"/>
  <c r="T2511" i="4"/>
  <c r="U2511" i="4"/>
  <c r="V2511" i="4"/>
  <c r="W2511" i="4"/>
  <c r="T2512" i="4"/>
  <c r="U2512" i="4"/>
  <c r="V2512" i="4"/>
  <c r="W2512" i="4"/>
  <c r="T2513" i="4"/>
  <c r="U2513" i="4"/>
  <c r="V2513" i="4"/>
  <c r="W2513" i="4"/>
  <c r="Y2513" i="4"/>
  <c r="U2501" i="4"/>
  <c r="V2501" i="4"/>
  <c r="W2501" i="4"/>
  <c r="T2501" i="4"/>
  <c r="S2501" i="4"/>
  <c r="P2501" i="4"/>
  <c r="L2501" i="4"/>
  <c r="K2501" i="4"/>
  <c r="J2501" i="4"/>
  <c r="I2501" i="4"/>
  <c r="H2501" i="4"/>
  <c r="G2501" i="4"/>
  <c r="F2501" i="4"/>
  <c r="E2501" i="4"/>
  <c r="D2501" i="4"/>
  <c r="C2501" i="4"/>
  <c r="B2501" i="4"/>
  <c r="A2501" i="4"/>
  <c r="A2487" i="4"/>
  <c r="B2487" i="4"/>
  <c r="C2487" i="4"/>
  <c r="D2487" i="4"/>
  <c r="E2487" i="4"/>
  <c r="F2487" i="4"/>
  <c r="G2487" i="4"/>
  <c r="H2487" i="4"/>
  <c r="I2487" i="4"/>
  <c r="J2487" i="4"/>
  <c r="K2487" i="4"/>
  <c r="L2487" i="4"/>
  <c r="P2487" i="4"/>
  <c r="S2487" i="4"/>
  <c r="A2488" i="4"/>
  <c r="B2488" i="4"/>
  <c r="C2488" i="4"/>
  <c r="D2488" i="4"/>
  <c r="E2488" i="4"/>
  <c r="F2488" i="4"/>
  <c r="G2488" i="4"/>
  <c r="H2488" i="4"/>
  <c r="I2488" i="4"/>
  <c r="J2488" i="4"/>
  <c r="K2488" i="4"/>
  <c r="L2488" i="4"/>
  <c r="P2488" i="4"/>
  <c r="S2488" i="4"/>
  <c r="A2489" i="4"/>
  <c r="B2489" i="4"/>
  <c r="C2489" i="4"/>
  <c r="D2489" i="4"/>
  <c r="E2489" i="4"/>
  <c r="F2489" i="4"/>
  <c r="G2489" i="4"/>
  <c r="H2489" i="4"/>
  <c r="I2489" i="4"/>
  <c r="J2489" i="4"/>
  <c r="K2489" i="4"/>
  <c r="L2489" i="4"/>
  <c r="P2489" i="4"/>
  <c r="S2489" i="4"/>
  <c r="A2490" i="4"/>
  <c r="B2490" i="4"/>
  <c r="C2490" i="4"/>
  <c r="D2490" i="4"/>
  <c r="E2490" i="4"/>
  <c r="F2490" i="4"/>
  <c r="G2490" i="4"/>
  <c r="H2490" i="4"/>
  <c r="I2490" i="4"/>
  <c r="J2490" i="4"/>
  <c r="K2490" i="4"/>
  <c r="L2490" i="4"/>
  <c r="P2490" i="4"/>
  <c r="S2490" i="4"/>
  <c r="A2491" i="4"/>
  <c r="B2491" i="4"/>
  <c r="C2491" i="4"/>
  <c r="D2491" i="4"/>
  <c r="E2491" i="4"/>
  <c r="F2491" i="4"/>
  <c r="G2491" i="4"/>
  <c r="H2491" i="4"/>
  <c r="I2491" i="4"/>
  <c r="J2491" i="4"/>
  <c r="K2491" i="4"/>
  <c r="L2491" i="4"/>
  <c r="P2491" i="4"/>
  <c r="S2491" i="4"/>
  <c r="A2492" i="4"/>
  <c r="B2492" i="4"/>
  <c r="C2492" i="4"/>
  <c r="D2492" i="4"/>
  <c r="E2492" i="4"/>
  <c r="F2492" i="4"/>
  <c r="G2492" i="4"/>
  <c r="H2492" i="4"/>
  <c r="I2492" i="4"/>
  <c r="J2492" i="4"/>
  <c r="K2492" i="4"/>
  <c r="L2492" i="4"/>
  <c r="P2492" i="4"/>
  <c r="S2492" i="4"/>
  <c r="A2493" i="4"/>
  <c r="B2493" i="4"/>
  <c r="C2493" i="4"/>
  <c r="D2493" i="4"/>
  <c r="E2493" i="4"/>
  <c r="F2493" i="4"/>
  <c r="G2493" i="4"/>
  <c r="H2493" i="4"/>
  <c r="I2493" i="4"/>
  <c r="J2493" i="4"/>
  <c r="K2493" i="4"/>
  <c r="L2493" i="4"/>
  <c r="P2493" i="4"/>
  <c r="S2493" i="4"/>
  <c r="A2494" i="4"/>
  <c r="B2494" i="4"/>
  <c r="C2494" i="4"/>
  <c r="D2494" i="4"/>
  <c r="E2494" i="4"/>
  <c r="F2494" i="4"/>
  <c r="G2494" i="4"/>
  <c r="H2494" i="4"/>
  <c r="I2494" i="4"/>
  <c r="J2494" i="4"/>
  <c r="K2494" i="4"/>
  <c r="L2494" i="4"/>
  <c r="P2494" i="4"/>
  <c r="S2494" i="4"/>
  <c r="A2495" i="4"/>
  <c r="B2495" i="4"/>
  <c r="C2495" i="4"/>
  <c r="D2495" i="4"/>
  <c r="E2495" i="4"/>
  <c r="F2495" i="4"/>
  <c r="G2495" i="4"/>
  <c r="H2495" i="4"/>
  <c r="I2495" i="4"/>
  <c r="J2495" i="4"/>
  <c r="K2495" i="4"/>
  <c r="L2495" i="4"/>
  <c r="P2495" i="4"/>
  <c r="S2495" i="4"/>
  <c r="A2496" i="4"/>
  <c r="B2496" i="4"/>
  <c r="C2496" i="4"/>
  <c r="D2496" i="4"/>
  <c r="E2496" i="4"/>
  <c r="F2496" i="4"/>
  <c r="G2496" i="4"/>
  <c r="H2496" i="4"/>
  <c r="I2496" i="4"/>
  <c r="J2496" i="4"/>
  <c r="K2496" i="4"/>
  <c r="L2496" i="4"/>
  <c r="P2496" i="4"/>
  <c r="S2496" i="4"/>
  <c r="A2497" i="4"/>
  <c r="B2497" i="4"/>
  <c r="C2497" i="4"/>
  <c r="D2497" i="4"/>
  <c r="E2497" i="4"/>
  <c r="F2497" i="4"/>
  <c r="G2497" i="4"/>
  <c r="H2497" i="4"/>
  <c r="I2497" i="4"/>
  <c r="J2497" i="4"/>
  <c r="K2497" i="4"/>
  <c r="L2497" i="4"/>
  <c r="P2497" i="4"/>
  <c r="S2497" i="4"/>
  <c r="A2498" i="4"/>
  <c r="B2498" i="4"/>
  <c r="C2498" i="4"/>
  <c r="D2498" i="4"/>
  <c r="E2498" i="4"/>
  <c r="F2498" i="4"/>
  <c r="G2498" i="4"/>
  <c r="H2498" i="4"/>
  <c r="I2498" i="4"/>
  <c r="J2498" i="4"/>
  <c r="K2498" i="4"/>
  <c r="L2498" i="4"/>
  <c r="P2498" i="4"/>
  <c r="S2498" i="4"/>
  <c r="A2499" i="4"/>
  <c r="B2499" i="4"/>
  <c r="C2499" i="4"/>
  <c r="D2499" i="4"/>
  <c r="E2499" i="4"/>
  <c r="F2499" i="4"/>
  <c r="G2499" i="4"/>
  <c r="H2499" i="4"/>
  <c r="I2499" i="4"/>
  <c r="J2499" i="4"/>
  <c r="K2499" i="4"/>
  <c r="L2499" i="4"/>
  <c r="P2499" i="4"/>
  <c r="S2499" i="4"/>
  <c r="A2500" i="4"/>
  <c r="B2500" i="4"/>
  <c r="C2500" i="4"/>
  <c r="D2500" i="4"/>
  <c r="E2500" i="4"/>
  <c r="F2500" i="4"/>
  <c r="G2500" i="4"/>
  <c r="H2500" i="4"/>
  <c r="I2500" i="4"/>
  <c r="J2500" i="4"/>
  <c r="K2500" i="4"/>
  <c r="L2500" i="4"/>
  <c r="P2500" i="4"/>
  <c r="S2500" i="4"/>
  <c r="T2487" i="4"/>
  <c r="U2487" i="4"/>
  <c r="V2487" i="4"/>
  <c r="W2487" i="4"/>
  <c r="T2488" i="4"/>
  <c r="U2488" i="4"/>
  <c r="V2488" i="4"/>
  <c r="W2488" i="4"/>
  <c r="T2489" i="4"/>
  <c r="U2489" i="4"/>
  <c r="V2489" i="4"/>
  <c r="W2489" i="4"/>
  <c r="T2490" i="4"/>
  <c r="U2490" i="4"/>
  <c r="V2490" i="4"/>
  <c r="W2490" i="4"/>
  <c r="T2491" i="4"/>
  <c r="U2491" i="4"/>
  <c r="V2491" i="4"/>
  <c r="W2491" i="4"/>
  <c r="T2492" i="4"/>
  <c r="U2492" i="4"/>
  <c r="V2492" i="4"/>
  <c r="W2492" i="4"/>
  <c r="T2493" i="4"/>
  <c r="U2493" i="4"/>
  <c r="V2493" i="4"/>
  <c r="W2493" i="4"/>
  <c r="T2494" i="4"/>
  <c r="U2494" i="4"/>
  <c r="V2494" i="4"/>
  <c r="W2494" i="4"/>
  <c r="T2495" i="4"/>
  <c r="U2495" i="4"/>
  <c r="V2495" i="4"/>
  <c r="W2495" i="4"/>
  <c r="T2496" i="4"/>
  <c r="U2496" i="4"/>
  <c r="V2496" i="4"/>
  <c r="W2496" i="4"/>
  <c r="T2497" i="4"/>
  <c r="U2497" i="4"/>
  <c r="V2497" i="4"/>
  <c r="W2497" i="4"/>
  <c r="T2498" i="4"/>
  <c r="U2498" i="4"/>
  <c r="V2498" i="4"/>
  <c r="W2498" i="4"/>
  <c r="Y2498" i="4"/>
  <c r="T2499" i="4"/>
  <c r="U2499" i="4"/>
  <c r="V2499" i="4"/>
  <c r="W2499" i="4"/>
  <c r="T2500" i="4"/>
  <c r="U2500" i="4"/>
  <c r="V2500" i="4"/>
  <c r="W2500" i="4"/>
  <c r="U2486" i="4"/>
  <c r="V2486" i="4"/>
  <c r="W2486" i="4"/>
  <c r="T2486" i="4"/>
  <c r="S2486" i="4"/>
  <c r="P2486" i="4"/>
  <c r="L2486" i="4"/>
  <c r="K2486" i="4"/>
  <c r="J2486" i="4"/>
  <c r="I2486" i="4"/>
  <c r="H2486" i="4"/>
  <c r="G2486" i="4"/>
  <c r="F2486" i="4"/>
  <c r="E2486" i="4"/>
  <c r="D2486" i="4"/>
  <c r="C2486" i="4"/>
  <c r="B2486" i="4"/>
  <c r="A2486" i="4"/>
  <c r="A2472" i="4"/>
  <c r="B2472" i="4"/>
  <c r="C2472" i="4"/>
  <c r="D2472" i="4"/>
  <c r="E2472" i="4"/>
  <c r="F2472" i="4"/>
  <c r="G2472" i="4"/>
  <c r="H2472" i="4"/>
  <c r="I2472" i="4"/>
  <c r="J2472" i="4"/>
  <c r="K2472" i="4"/>
  <c r="L2472" i="4"/>
  <c r="P2472" i="4"/>
  <c r="S2472" i="4"/>
  <c r="A2473" i="4"/>
  <c r="B2473" i="4"/>
  <c r="C2473" i="4"/>
  <c r="D2473" i="4"/>
  <c r="E2473" i="4"/>
  <c r="F2473" i="4"/>
  <c r="G2473" i="4"/>
  <c r="H2473" i="4"/>
  <c r="I2473" i="4"/>
  <c r="J2473" i="4"/>
  <c r="K2473" i="4"/>
  <c r="L2473" i="4"/>
  <c r="P2473" i="4"/>
  <c r="S2473" i="4"/>
  <c r="A2474" i="4"/>
  <c r="B2474" i="4"/>
  <c r="C2474" i="4"/>
  <c r="D2474" i="4"/>
  <c r="E2474" i="4"/>
  <c r="F2474" i="4"/>
  <c r="G2474" i="4"/>
  <c r="H2474" i="4"/>
  <c r="I2474" i="4"/>
  <c r="J2474" i="4"/>
  <c r="K2474" i="4"/>
  <c r="L2474" i="4"/>
  <c r="P2474" i="4"/>
  <c r="S2474" i="4"/>
  <c r="A2475" i="4"/>
  <c r="B2475" i="4"/>
  <c r="C2475" i="4"/>
  <c r="D2475" i="4"/>
  <c r="E2475" i="4"/>
  <c r="F2475" i="4"/>
  <c r="G2475" i="4"/>
  <c r="H2475" i="4"/>
  <c r="I2475" i="4"/>
  <c r="J2475" i="4"/>
  <c r="K2475" i="4"/>
  <c r="L2475" i="4"/>
  <c r="P2475" i="4"/>
  <c r="S2475" i="4"/>
  <c r="A2476" i="4"/>
  <c r="B2476" i="4"/>
  <c r="C2476" i="4"/>
  <c r="D2476" i="4"/>
  <c r="E2476" i="4"/>
  <c r="F2476" i="4"/>
  <c r="G2476" i="4"/>
  <c r="H2476" i="4"/>
  <c r="I2476" i="4"/>
  <c r="J2476" i="4"/>
  <c r="K2476" i="4"/>
  <c r="L2476" i="4"/>
  <c r="P2476" i="4"/>
  <c r="S2476" i="4"/>
  <c r="A2477" i="4"/>
  <c r="B2477" i="4"/>
  <c r="C2477" i="4"/>
  <c r="D2477" i="4"/>
  <c r="E2477" i="4"/>
  <c r="F2477" i="4"/>
  <c r="G2477" i="4"/>
  <c r="H2477" i="4"/>
  <c r="I2477" i="4"/>
  <c r="J2477" i="4"/>
  <c r="K2477" i="4"/>
  <c r="L2477" i="4"/>
  <c r="P2477" i="4"/>
  <c r="S2477" i="4"/>
  <c r="A2478" i="4"/>
  <c r="B2478" i="4"/>
  <c r="C2478" i="4"/>
  <c r="D2478" i="4"/>
  <c r="E2478" i="4"/>
  <c r="F2478" i="4"/>
  <c r="G2478" i="4"/>
  <c r="H2478" i="4"/>
  <c r="I2478" i="4"/>
  <c r="J2478" i="4"/>
  <c r="K2478" i="4"/>
  <c r="L2478" i="4"/>
  <c r="P2478" i="4"/>
  <c r="S2478" i="4"/>
  <c r="A2479" i="4"/>
  <c r="B2479" i="4"/>
  <c r="C2479" i="4"/>
  <c r="D2479" i="4"/>
  <c r="E2479" i="4"/>
  <c r="F2479" i="4"/>
  <c r="G2479" i="4"/>
  <c r="H2479" i="4"/>
  <c r="I2479" i="4"/>
  <c r="J2479" i="4"/>
  <c r="K2479" i="4"/>
  <c r="L2479" i="4"/>
  <c r="P2479" i="4"/>
  <c r="S2479" i="4"/>
  <c r="A2480" i="4"/>
  <c r="B2480" i="4"/>
  <c r="C2480" i="4"/>
  <c r="D2480" i="4"/>
  <c r="E2480" i="4"/>
  <c r="F2480" i="4"/>
  <c r="G2480" i="4"/>
  <c r="H2480" i="4"/>
  <c r="I2480" i="4"/>
  <c r="J2480" i="4"/>
  <c r="K2480" i="4"/>
  <c r="L2480" i="4"/>
  <c r="P2480" i="4"/>
  <c r="S2480" i="4"/>
  <c r="A2481" i="4"/>
  <c r="B2481" i="4"/>
  <c r="C2481" i="4"/>
  <c r="D2481" i="4"/>
  <c r="E2481" i="4"/>
  <c r="F2481" i="4"/>
  <c r="G2481" i="4"/>
  <c r="H2481" i="4"/>
  <c r="I2481" i="4"/>
  <c r="J2481" i="4"/>
  <c r="K2481" i="4"/>
  <c r="L2481" i="4"/>
  <c r="P2481" i="4"/>
  <c r="S2481" i="4"/>
  <c r="A2482" i="4"/>
  <c r="B2482" i="4"/>
  <c r="C2482" i="4"/>
  <c r="D2482" i="4"/>
  <c r="E2482" i="4"/>
  <c r="F2482" i="4"/>
  <c r="G2482" i="4"/>
  <c r="H2482" i="4"/>
  <c r="I2482" i="4"/>
  <c r="J2482" i="4"/>
  <c r="K2482" i="4"/>
  <c r="L2482" i="4"/>
  <c r="P2482" i="4"/>
  <c r="S2482" i="4"/>
  <c r="A2483" i="4"/>
  <c r="B2483" i="4"/>
  <c r="C2483" i="4"/>
  <c r="D2483" i="4"/>
  <c r="E2483" i="4"/>
  <c r="F2483" i="4"/>
  <c r="G2483" i="4"/>
  <c r="H2483" i="4"/>
  <c r="I2483" i="4"/>
  <c r="J2483" i="4"/>
  <c r="K2483" i="4"/>
  <c r="L2483" i="4"/>
  <c r="P2483" i="4"/>
  <c r="S2483" i="4"/>
  <c r="A2484" i="4"/>
  <c r="B2484" i="4"/>
  <c r="C2484" i="4"/>
  <c r="D2484" i="4"/>
  <c r="E2484" i="4"/>
  <c r="F2484" i="4"/>
  <c r="G2484" i="4"/>
  <c r="H2484" i="4"/>
  <c r="I2484" i="4"/>
  <c r="J2484" i="4"/>
  <c r="K2484" i="4"/>
  <c r="L2484" i="4"/>
  <c r="P2484" i="4"/>
  <c r="S2484" i="4"/>
  <c r="A2485" i="4"/>
  <c r="B2485" i="4"/>
  <c r="C2485" i="4"/>
  <c r="D2485" i="4"/>
  <c r="E2485" i="4"/>
  <c r="F2485" i="4"/>
  <c r="G2485" i="4"/>
  <c r="H2485" i="4"/>
  <c r="I2485" i="4"/>
  <c r="J2485" i="4"/>
  <c r="K2485" i="4"/>
  <c r="L2485" i="4"/>
  <c r="P2485" i="4"/>
  <c r="S2485" i="4"/>
  <c r="T2481" i="4"/>
  <c r="U2481" i="4"/>
  <c r="V2481" i="4"/>
  <c r="W2481" i="4"/>
  <c r="T2482" i="4"/>
  <c r="U2482" i="4"/>
  <c r="V2482" i="4"/>
  <c r="W2482" i="4"/>
  <c r="T2483" i="4"/>
  <c r="U2483" i="4"/>
  <c r="V2483" i="4"/>
  <c r="W2483" i="4"/>
  <c r="Y2483" i="4"/>
  <c r="T2484" i="4"/>
  <c r="U2484" i="4"/>
  <c r="V2484" i="4"/>
  <c r="W2484" i="4"/>
  <c r="T2485" i="4"/>
  <c r="U2485" i="4"/>
  <c r="V2485" i="4"/>
  <c r="W2485" i="4"/>
  <c r="T2472" i="4"/>
  <c r="U2472" i="4"/>
  <c r="V2472" i="4"/>
  <c r="W2472" i="4"/>
  <c r="T2473" i="4"/>
  <c r="U2473" i="4"/>
  <c r="V2473" i="4"/>
  <c r="W2473" i="4"/>
  <c r="T2474" i="4"/>
  <c r="U2474" i="4"/>
  <c r="V2474" i="4"/>
  <c r="W2474" i="4"/>
  <c r="T2475" i="4"/>
  <c r="U2475" i="4"/>
  <c r="V2475" i="4"/>
  <c r="W2475" i="4"/>
  <c r="T2476" i="4"/>
  <c r="U2476" i="4"/>
  <c r="V2476" i="4"/>
  <c r="W2476" i="4"/>
  <c r="T2477" i="4"/>
  <c r="U2477" i="4"/>
  <c r="V2477" i="4"/>
  <c r="W2477" i="4"/>
  <c r="T2478" i="4"/>
  <c r="U2478" i="4"/>
  <c r="V2478" i="4"/>
  <c r="W2478" i="4"/>
  <c r="T2479" i="4"/>
  <c r="U2479" i="4"/>
  <c r="V2479" i="4"/>
  <c r="W2479" i="4"/>
  <c r="T2480" i="4"/>
  <c r="U2480" i="4"/>
  <c r="V2480" i="4"/>
  <c r="W2480" i="4"/>
  <c r="U2471" i="4"/>
  <c r="V2471" i="4"/>
  <c r="W2471" i="4"/>
  <c r="T2471" i="4"/>
  <c r="S2471" i="4"/>
  <c r="P2471" i="4"/>
  <c r="L2471" i="4"/>
  <c r="K2471" i="4"/>
  <c r="J2471" i="4"/>
  <c r="I2471" i="4"/>
  <c r="H2471" i="4"/>
  <c r="G2471" i="4"/>
  <c r="F2471" i="4"/>
  <c r="E2471" i="4"/>
  <c r="D2471" i="4"/>
  <c r="C2471" i="4"/>
  <c r="B2471" i="4"/>
  <c r="A2471" i="4"/>
  <c r="A2457" i="4"/>
  <c r="B2457" i="4"/>
  <c r="C2457" i="4"/>
  <c r="D2457" i="4"/>
  <c r="E2457" i="4"/>
  <c r="F2457" i="4"/>
  <c r="G2457" i="4"/>
  <c r="H2457" i="4"/>
  <c r="I2457" i="4"/>
  <c r="J2457" i="4"/>
  <c r="K2457" i="4"/>
  <c r="L2457" i="4"/>
  <c r="P2457" i="4"/>
  <c r="S2457" i="4"/>
  <c r="A2458" i="4"/>
  <c r="B2458" i="4"/>
  <c r="C2458" i="4"/>
  <c r="D2458" i="4"/>
  <c r="E2458" i="4"/>
  <c r="F2458" i="4"/>
  <c r="G2458" i="4"/>
  <c r="H2458" i="4"/>
  <c r="I2458" i="4"/>
  <c r="J2458" i="4"/>
  <c r="K2458" i="4"/>
  <c r="L2458" i="4"/>
  <c r="P2458" i="4"/>
  <c r="S2458" i="4"/>
  <c r="A2459" i="4"/>
  <c r="B2459" i="4"/>
  <c r="C2459" i="4"/>
  <c r="D2459" i="4"/>
  <c r="E2459" i="4"/>
  <c r="F2459" i="4"/>
  <c r="G2459" i="4"/>
  <c r="H2459" i="4"/>
  <c r="I2459" i="4"/>
  <c r="J2459" i="4"/>
  <c r="K2459" i="4"/>
  <c r="L2459" i="4"/>
  <c r="P2459" i="4"/>
  <c r="S2459" i="4"/>
  <c r="A2460" i="4"/>
  <c r="B2460" i="4"/>
  <c r="C2460" i="4"/>
  <c r="D2460" i="4"/>
  <c r="E2460" i="4"/>
  <c r="F2460" i="4"/>
  <c r="G2460" i="4"/>
  <c r="H2460" i="4"/>
  <c r="I2460" i="4"/>
  <c r="J2460" i="4"/>
  <c r="K2460" i="4"/>
  <c r="L2460" i="4"/>
  <c r="P2460" i="4"/>
  <c r="S2460" i="4"/>
  <c r="A2461" i="4"/>
  <c r="B2461" i="4"/>
  <c r="C2461" i="4"/>
  <c r="D2461" i="4"/>
  <c r="E2461" i="4"/>
  <c r="F2461" i="4"/>
  <c r="G2461" i="4"/>
  <c r="H2461" i="4"/>
  <c r="I2461" i="4"/>
  <c r="J2461" i="4"/>
  <c r="K2461" i="4"/>
  <c r="L2461" i="4"/>
  <c r="P2461" i="4"/>
  <c r="S2461" i="4"/>
  <c r="A2462" i="4"/>
  <c r="B2462" i="4"/>
  <c r="C2462" i="4"/>
  <c r="D2462" i="4"/>
  <c r="E2462" i="4"/>
  <c r="F2462" i="4"/>
  <c r="G2462" i="4"/>
  <c r="H2462" i="4"/>
  <c r="I2462" i="4"/>
  <c r="J2462" i="4"/>
  <c r="K2462" i="4"/>
  <c r="L2462" i="4"/>
  <c r="P2462" i="4"/>
  <c r="S2462" i="4"/>
  <c r="A2463" i="4"/>
  <c r="B2463" i="4"/>
  <c r="C2463" i="4"/>
  <c r="D2463" i="4"/>
  <c r="E2463" i="4"/>
  <c r="F2463" i="4"/>
  <c r="G2463" i="4"/>
  <c r="H2463" i="4"/>
  <c r="I2463" i="4"/>
  <c r="J2463" i="4"/>
  <c r="K2463" i="4"/>
  <c r="L2463" i="4"/>
  <c r="P2463" i="4"/>
  <c r="S2463" i="4"/>
  <c r="A2464" i="4"/>
  <c r="B2464" i="4"/>
  <c r="C2464" i="4"/>
  <c r="D2464" i="4"/>
  <c r="E2464" i="4"/>
  <c r="F2464" i="4"/>
  <c r="G2464" i="4"/>
  <c r="H2464" i="4"/>
  <c r="I2464" i="4"/>
  <c r="J2464" i="4"/>
  <c r="K2464" i="4"/>
  <c r="L2464" i="4"/>
  <c r="P2464" i="4"/>
  <c r="S2464" i="4"/>
  <c r="A2465" i="4"/>
  <c r="B2465" i="4"/>
  <c r="C2465" i="4"/>
  <c r="D2465" i="4"/>
  <c r="E2465" i="4"/>
  <c r="F2465" i="4"/>
  <c r="G2465" i="4"/>
  <c r="H2465" i="4"/>
  <c r="I2465" i="4"/>
  <c r="J2465" i="4"/>
  <c r="K2465" i="4"/>
  <c r="L2465" i="4"/>
  <c r="P2465" i="4"/>
  <c r="S2465" i="4"/>
  <c r="A2466" i="4"/>
  <c r="B2466" i="4"/>
  <c r="C2466" i="4"/>
  <c r="D2466" i="4"/>
  <c r="E2466" i="4"/>
  <c r="F2466" i="4"/>
  <c r="G2466" i="4"/>
  <c r="H2466" i="4"/>
  <c r="I2466" i="4"/>
  <c r="J2466" i="4"/>
  <c r="K2466" i="4"/>
  <c r="L2466" i="4"/>
  <c r="P2466" i="4"/>
  <c r="S2466" i="4"/>
  <c r="A2467" i="4"/>
  <c r="B2467" i="4"/>
  <c r="C2467" i="4"/>
  <c r="D2467" i="4"/>
  <c r="E2467" i="4"/>
  <c r="F2467" i="4"/>
  <c r="G2467" i="4"/>
  <c r="H2467" i="4"/>
  <c r="I2467" i="4"/>
  <c r="J2467" i="4"/>
  <c r="K2467" i="4"/>
  <c r="L2467" i="4"/>
  <c r="P2467" i="4"/>
  <c r="S2467" i="4"/>
  <c r="A2468" i="4"/>
  <c r="B2468" i="4"/>
  <c r="C2468" i="4"/>
  <c r="D2468" i="4"/>
  <c r="E2468" i="4"/>
  <c r="F2468" i="4"/>
  <c r="G2468" i="4"/>
  <c r="H2468" i="4"/>
  <c r="I2468" i="4"/>
  <c r="J2468" i="4"/>
  <c r="K2468" i="4"/>
  <c r="L2468" i="4"/>
  <c r="P2468" i="4"/>
  <c r="S2468" i="4"/>
  <c r="A2469" i="4"/>
  <c r="B2469" i="4"/>
  <c r="C2469" i="4"/>
  <c r="D2469" i="4"/>
  <c r="E2469" i="4"/>
  <c r="F2469" i="4"/>
  <c r="G2469" i="4"/>
  <c r="H2469" i="4"/>
  <c r="I2469" i="4"/>
  <c r="J2469" i="4"/>
  <c r="K2469" i="4"/>
  <c r="L2469" i="4"/>
  <c r="P2469" i="4"/>
  <c r="S2469" i="4"/>
  <c r="A2470" i="4"/>
  <c r="B2470" i="4"/>
  <c r="C2470" i="4"/>
  <c r="D2470" i="4"/>
  <c r="E2470" i="4"/>
  <c r="F2470" i="4"/>
  <c r="G2470" i="4"/>
  <c r="H2470" i="4"/>
  <c r="I2470" i="4"/>
  <c r="J2470" i="4"/>
  <c r="K2470" i="4"/>
  <c r="L2470" i="4"/>
  <c r="P2470" i="4"/>
  <c r="S2470" i="4"/>
  <c r="T2469" i="4"/>
  <c r="U2469" i="4"/>
  <c r="V2469" i="4"/>
  <c r="W2469" i="4"/>
  <c r="T2470" i="4"/>
  <c r="U2470" i="4"/>
  <c r="V2470" i="4"/>
  <c r="W2470" i="4"/>
  <c r="T2457" i="4"/>
  <c r="U2457" i="4"/>
  <c r="V2457" i="4"/>
  <c r="W2457" i="4"/>
  <c r="T2458" i="4"/>
  <c r="U2458" i="4"/>
  <c r="V2458" i="4"/>
  <c r="W2458" i="4"/>
  <c r="T2459" i="4"/>
  <c r="U2459" i="4"/>
  <c r="V2459" i="4"/>
  <c r="W2459" i="4"/>
  <c r="T2460" i="4"/>
  <c r="U2460" i="4"/>
  <c r="V2460" i="4"/>
  <c r="W2460" i="4"/>
  <c r="T2461" i="4"/>
  <c r="U2461" i="4"/>
  <c r="V2461" i="4"/>
  <c r="W2461" i="4"/>
  <c r="T2462" i="4"/>
  <c r="U2462" i="4"/>
  <c r="V2462" i="4"/>
  <c r="W2462" i="4"/>
  <c r="T2463" i="4"/>
  <c r="U2463" i="4"/>
  <c r="V2463" i="4"/>
  <c r="W2463" i="4"/>
  <c r="T2464" i="4"/>
  <c r="U2464" i="4"/>
  <c r="V2464" i="4"/>
  <c r="W2464" i="4"/>
  <c r="T2465" i="4"/>
  <c r="U2465" i="4"/>
  <c r="V2465" i="4"/>
  <c r="W2465" i="4"/>
  <c r="T2466" i="4"/>
  <c r="U2466" i="4"/>
  <c r="V2466" i="4"/>
  <c r="W2466" i="4"/>
  <c r="T2467" i="4"/>
  <c r="U2467" i="4"/>
  <c r="V2467" i="4"/>
  <c r="W2467" i="4"/>
  <c r="T2468" i="4"/>
  <c r="U2468" i="4"/>
  <c r="V2468" i="4"/>
  <c r="W2468" i="4"/>
  <c r="Y2468" i="4"/>
  <c r="U2456" i="4"/>
  <c r="V2456" i="4"/>
  <c r="W2456" i="4"/>
  <c r="T2456" i="4"/>
  <c r="S2456" i="4"/>
  <c r="P2456" i="4"/>
  <c r="L2456" i="4"/>
  <c r="K2456" i="4"/>
  <c r="J2456" i="4"/>
  <c r="I2456" i="4"/>
  <c r="H2456" i="4"/>
  <c r="G2456" i="4"/>
  <c r="F2456" i="4"/>
  <c r="E2456" i="4"/>
  <c r="D2456" i="4"/>
  <c r="C2456" i="4"/>
  <c r="B2456" i="4"/>
  <c r="A2456" i="4"/>
  <c r="A2442" i="4"/>
  <c r="B2442" i="4"/>
  <c r="C2442" i="4"/>
  <c r="D2442" i="4"/>
  <c r="E2442" i="4"/>
  <c r="F2442" i="4"/>
  <c r="G2442" i="4"/>
  <c r="H2442" i="4"/>
  <c r="I2442" i="4"/>
  <c r="J2442" i="4"/>
  <c r="K2442" i="4"/>
  <c r="L2442" i="4"/>
  <c r="P2442" i="4"/>
  <c r="S2442" i="4"/>
  <c r="A2443" i="4"/>
  <c r="B2443" i="4"/>
  <c r="C2443" i="4"/>
  <c r="D2443" i="4"/>
  <c r="E2443" i="4"/>
  <c r="F2443" i="4"/>
  <c r="G2443" i="4"/>
  <c r="H2443" i="4"/>
  <c r="I2443" i="4"/>
  <c r="J2443" i="4"/>
  <c r="K2443" i="4"/>
  <c r="L2443" i="4"/>
  <c r="P2443" i="4"/>
  <c r="S2443" i="4"/>
  <c r="A2444" i="4"/>
  <c r="B2444" i="4"/>
  <c r="C2444" i="4"/>
  <c r="D2444" i="4"/>
  <c r="E2444" i="4"/>
  <c r="F2444" i="4"/>
  <c r="G2444" i="4"/>
  <c r="H2444" i="4"/>
  <c r="I2444" i="4"/>
  <c r="J2444" i="4"/>
  <c r="K2444" i="4"/>
  <c r="L2444" i="4"/>
  <c r="P2444" i="4"/>
  <c r="S2444" i="4"/>
  <c r="A2445" i="4"/>
  <c r="B2445" i="4"/>
  <c r="C2445" i="4"/>
  <c r="D2445" i="4"/>
  <c r="E2445" i="4"/>
  <c r="F2445" i="4"/>
  <c r="G2445" i="4"/>
  <c r="H2445" i="4"/>
  <c r="I2445" i="4"/>
  <c r="J2445" i="4"/>
  <c r="K2445" i="4"/>
  <c r="L2445" i="4"/>
  <c r="P2445" i="4"/>
  <c r="S2445" i="4"/>
  <c r="A2446" i="4"/>
  <c r="B2446" i="4"/>
  <c r="C2446" i="4"/>
  <c r="D2446" i="4"/>
  <c r="E2446" i="4"/>
  <c r="F2446" i="4"/>
  <c r="G2446" i="4"/>
  <c r="H2446" i="4"/>
  <c r="I2446" i="4"/>
  <c r="J2446" i="4"/>
  <c r="K2446" i="4"/>
  <c r="L2446" i="4"/>
  <c r="P2446" i="4"/>
  <c r="S2446" i="4"/>
  <c r="A2447" i="4"/>
  <c r="B2447" i="4"/>
  <c r="C2447" i="4"/>
  <c r="D2447" i="4"/>
  <c r="E2447" i="4"/>
  <c r="F2447" i="4"/>
  <c r="G2447" i="4"/>
  <c r="H2447" i="4"/>
  <c r="I2447" i="4"/>
  <c r="J2447" i="4"/>
  <c r="K2447" i="4"/>
  <c r="L2447" i="4"/>
  <c r="P2447" i="4"/>
  <c r="S2447" i="4"/>
  <c r="A2448" i="4"/>
  <c r="B2448" i="4"/>
  <c r="C2448" i="4"/>
  <c r="D2448" i="4"/>
  <c r="E2448" i="4"/>
  <c r="F2448" i="4"/>
  <c r="G2448" i="4"/>
  <c r="H2448" i="4"/>
  <c r="I2448" i="4"/>
  <c r="J2448" i="4"/>
  <c r="K2448" i="4"/>
  <c r="L2448" i="4"/>
  <c r="P2448" i="4"/>
  <c r="S2448" i="4"/>
  <c r="A2449" i="4"/>
  <c r="B2449" i="4"/>
  <c r="C2449" i="4"/>
  <c r="D2449" i="4"/>
  <c r="E2449" i="4"/>
  <c r="F2449" i="4"/>
  <c r="G2449" i="4"/>
  <c r="H2449" i="4"/>
  <c r="I2449" i="4"/>
  <c r="J2449" i="4"/>
  <c r="K2449" i="4"/>
  <c r="L2449" i="4"/>
  <c r="P2449" i="4"/>
  <c r="S2449" i="4"/>
  <c r="A2450" i="4"/>
  <c r="B2450" i="4"/>
  <c r="C2450" i="4"/>
  <c r="D2450" i="4"/>
  <c r="E2450" i="4"/>
  <c r="F2450" i="4"/>
  <c r="G2450" i="4"/>
  <c r="H2450" i="4"/>
  <c r="I2450" i="4"/>
  <c r="J2450" i="4"/>
  <c r="K2450" i="4"/>
  <c r="L2450" i="4"/>
  <c r="P2450" i="4"/>
  <c r="S2450" i="4"/>
  <c r="A2451" i="4"/>
  <c r="B2451" i="4"/>
  <c r="C2451" i="4"/>
  <c r="D2451" i="4"/>
  <c r="E2451" i="4"/>
  <c r="F2451" i="4"/>
  <c r="G2451" i="4"/>
  <c r="H2451" i="4"/>
  <c r="I2451" i="4"/>
  <c r="J2451" i="4"/>
  <c r="K2451" i="4"/>
  <c r="L2451" i="4"/>
  <c r="P2451" i="4"/>
  <c r="S2451" i="4"/>
  <c r="A2452" i="4"/>
  <c r="B2452" i="4"/>
  <c r="C2452" i="4"/>
  <c r="D2452" i="4"/>
  <c r="E2452" i="4"/>
  <c r="F2452" i="4"/>
  <c r="G2452" i="4"/>
  <c r="H2452" i="4"/>
  <c r="I2452" i="4"/>
  <c r="J2452" i="4"/>
  <c r="K2452" i="4"/>
  <c r="L2452" i="4"/>
  <c r="P2452" i="4"/>
  <c r="S2452" i="4"/>
  <c r="A2453" i="4"/>
  <c r="B2453" i="4"/>
  <c r="C2453" i="4"/>
  <c r="D2453" i="4"/>
  <c r="E2453" i="4"/>
  <c r="F2453" i="4"/>
  <c r="G2453" i="4"/>
  <c r="H2453" i="4"/>
  <c r="I2453" i="4"/>
  <c r="J2453" i="4"/>
  <c r="K2453" i="4"/>
  <c r="L2453" i="4"/>
  <c r="P2453" i="4"/>
  <c r="S2453" i="4"/>
  <c r="A2454" i="4"/>
  <c r="B2454" i="4"/>
  <c r="C2454" i="4"/>
  <c r="D2454" i="4"/>
  <c r="E2454" i="4"/>
  <c r="F2454" i="4"/>
  <c r="G2454" i="4"/>
  <c r="H2454" i="4"/>
  <c r="I2454" i="4"/>
  <c r="J2454" i="4"/>
  <c r="K2454" i="4"/>
  <c r="L2454" i="4"/>
  <c r="P2454" i="4"/>
  <c r="S2454" i="4"/>
  <c r="A2455" i="4"/>
  <c r="B2455" i="4"/>
  <c r="C2455" i="4"/>
  <c r="D2455" i="4"/>
  <c r="E2455" i="4"/>
  <c r="F2455" i="4"/>
  <c r="G2455" i="4"/>
  <c r="H2455" i="4"/>
  <c r="I2455" i="4"/>
  <c r="J2455" i="4"/>
  <c r="K2455" i="4"/>
  <c r="L2455" i="4"/>
  <c r="P2455" i="4"/>
  <c r="S2455" i="4"/>
  <c r="T2442" i="4"/>
  <c r="U2442" i="4"/>
  <c r="V2442" i="4"/>
  <c r="W2442" i="4"/>
  <c r="T2443" i="4"/>
  <c r="U2443" i="4"/>
  <c r="V2443" i="4"/>
  <c r="W2443" i="4"/>
  <c r="T2444" i="4"/>
  <c r="U2444" i="4"/>
  <c r="V2444" i="4"/>
  <c r="W2444" i="4"/>
  <c r="T2445" i="4"/>
  <c r="U2445" i="4"/>
  <c r="V2445" i="4"/>
  <c r="W2445" i="4"/>
  <c r="T2446" i="4"/>
  <c r="U2446" i="4"/>
  <c r="V2446" i="4"/>
  <c r="W2446" i="4"/>
  <c r="T2447" i="4"/>
  <c r="U2447" i="4"/>
  <c r="V2447" i="4"/>
  <c r="W2447" i="4"/>
  <c r="T2448" i="4"/>
  <c r="U2448" i="4"/>
  <c r="V2448" i="4"/>
  <c r="W2448" i="4"/>
  <c r="T2449" i="4"/>
  <c r="U2449" i="4"/>
  <c r="V2449" i="4"/>
  <c r="W2449" i="4"/>
  <c r="T2450" i="4"/>
  <c r="U2450" i="4"/>
  <c r="V2450" i="4"/>
  <c r="W2450" i="4"/>
  <c r="T2451" i="4"/>
  <c r="U2451" i="4"/>
  <c r="V2451" i="4"/>
  <c r="W2451" i="4"/>
  <c r="T2452" i="4"/>
  <c r="U2452" i="4"/>
  <c r="V2452" i="4"/>
  <c r="W2452" i="4"/>
  <c r="T2453" i="4"/>
  <c r="U2453" i="4"/>
  <c r="V2453" i="4"/>
  <c r="W2453" i="4"/>
  <c r="Y2453" i="4"/>
  <c r="T2454" i="4"/>
  <c r="U2454" i="4"/>
  <c r="V2454" i="4"/>
  <c r="W2454" i="4"/>
  <c r="T2455" i="4"/>
  <c r="U2455" i="4"/>
  <c r="V2455" i="4"/>
  <c r="W2455" i="4"/>
  <c r="U2441" i="4"/>
  <c r="V2441" i="4"/>
  <c r="W2441" i="4"/>
  <c r="T2441" i="4"/>
  <c r="S2441" i="4"/>
  <c r="P2441" i="4"/>
  <c r="L2441" i="4"/>
  <c r="K2441" i="4"/>
  <c r="J2441" i="4"/>
  <c r="I2441" i="4"/>
  <c r="H2441" i="4"/>
  <c r="G2441" i="4"/>
  <c r="F2441" i="4"/>
  <c r="E2441" i="4"/>
  <c r="D2441" i="4"/>
  <c r="C2441" i="4"/>
  <c r="B2441" i="4"/>
  <c r="A2441" i="4"/>
  <c r="A2427" i="4"/>
  <c r="B2427" i="4"/>
  <c r="C2427" i="4"/>
  <c r="D2427" i="4"/>
  <c r="E2427" i="4"/>
  <c r="F2427" i="4"/>
  <c r="G2427" i="4"/>
  <c r="H2427" i="4"/>
  <c r="I2427" i="4"/>
  <c r="J2427" i="4"/>
  <c r="K2427" i="4"/>
  <c r="L2427" i="4"/>
  <c r="P2427" i="4"/>
  <c r="S2427" i="4"/>
  <c r="A2428" i="4"/>
  <c r="B2428" i="4"/>
  <c r="C2428" i="4"/>
  <c r="D2428" i="4"/>
  <c r="E2428" i="4"/>
  <c r="F2428" i="4"/>
  <c r="G2428" i="4"/>
  <c r="H2428" i="4"/>
  <c r="I2428" i="4"/>
  <c r="J2428" i="4"/>
  <c r="K2428" i="4"/>
  <c r="L2428" i="4"/>
  <c r="P2428" i="4"/>
  <c r="S2428" i="4"/>
  <c r="A2429" i="4"/>
  <c r="B2429" i="4"/>
  <c r="C2429" i="4"/>
  <c r="D2429" i="4"/>
  <c r="E2429" i="4"/>
  <c r="F2429" i="4"/>
  <c r="G2429" i="4"/>
  <c r="H2429" i="4"/>
  <c r="I2429" i="4"/>
  <c r="J2429" i="4"/>
  <c r="K2429" i="4"/>
  <c r="L2429" i="4"/>
  <c r="P2429" i="4"/>
  <c r="S2429" i="4"/>
  <c r="A2430" i="4"/>
  <c r="B2430" i="4"/>
  <c r="C2430" i="4"/>
  <c r="D2430" i="4"/>
  <c r="E2430" i="4"/>
  <c r="F2430" i="4"/>
  <c r="G2430" i="4"/>
  <c r="H2430" i="4"/>
  <c r="I2430" i="4"/>
  <c r="J2430" i="4"/>
  <c r="K2430" i="4"/>
  <c r="L2430" i="4"/>
  <c r="P2430" i="4"/>
  <c r="S2430" i="4"/>
  <c r="A2431" i="4"/>
  <c r="B2431" i="4"/>
  <c r="C2431" i="4"/>
  <c r="D2431" i="4"/>
  <c r="E2431" i="4"/>
  <c r="F2431" i="4"/>
  <c r="G2431" i="4"/>
  <c r="H2431" i="4"/>
  <c r="I2431" i="4"/>
  <c r="J2431" i="4"/>
  <c r="K2431" i="4"/>
  <c r="L2431" i="4"/>
  <c r="P2431" i="4"/>
  <c r="S2431" i="4"/>
  <c r="A2432" i="4"/>
  <c r="B2432" i="4"/>
  <c r="C2432" i="4"/>
  <c r="D2432" i="4"/>
  <c r="E2432" i="4"/>
  <c r="F2432" i="4"/>
  <c r="G2432" i="4"/>
  <c r="H2432" i="4"/>
  <c r="I2432" i="4"/>
  <c r="J2432" i="4"/>
  <c r="K2432" i="4"/>
  <c r="L2432" i="4"/>
  <c r="P2432" i="4"/>
  <c r="S2432" i="4"/>
  <c r="A2433" i="4"/>
  <c r="B2433" i="4"/>
  <c r="C2433" i="4"/>
  <c r="D2433" i="4"/>
  <c r="E2433" i="4"/>
  <c r="F2433" i="4"/>
  <c r="G2433" i="4"/>
  <c r="H2433" i="4"/>
  <c r="I2433" i="4"/>
  <c r="J2433" i="4"/>
  <c r="K2433" i="4"/>
  <c r="L2433" i="4"/>
  <c r="P2433" i="4"/>
  <c r="S2433" i="4"/>
  <c r="A2434" i="4"/>
  <c r="B2434" i="4"/>
  <c r="C2434" i="4"/>
  <c r="D2434" i="4"/>
  <c r="E2434" i="4"/>
  <c r="F2434" i="4"/>
  <c r="G2434" i="4"/>
  <c r="H2434" i="4"/>
  <c r="I2434" i="4"/>
  <c r="J2434" i="4"/>
  <c r="K2434" i="4"/>
  <c r="L2434" i="4"/>
  <c r="P2434" i="4"/>
  <c r="S2434" i="4"/>
  <c r="A2435" i="4"/>
  <c r="B2435" i="4"/>
  <c r="C2435" i="4"/>
  <c r="D2435" i="4"/>
  <c r="E2435" i="4"/>
  <c r="F2435" i="4"/>
  <c r="G2435" i="4"/>
  <c r="H2435" i="4"/>
  <c r="I2435" i="4"/>
  <c r="J2435" i="4"/>
  <c r="K2435" i="4"/>
  <c r="L2435" i="4"/>
  <c r="P2435" i="4"/>
  <c r="S2435" i="4"/>
  <c r="A2436" i="4"/>
  <c r="B2436" i="4"/>
  <c r="C2436" i="4"/>
  <c r="D2436" i="4"/>
  <c r="E2436" i="4"/>
  <c r="F2436" i="4"/>
  <c r="G2436" i="4"/>
  <c r="H2436" i="4"/>
  <c r="I2436" i="4"/>
  <c r="J2436" i="4"/>
  <c r="K2436" i="4"/>
  <c r="L2436" i="4"/>
  <c r="P2436" i="4"/>
  <c r="S2436" i="4"/>
  <c r="A2437" i="4"/>
  <c r="B2437" i="4"/>
  <c r="C2437" i="4"/>
  <c r="D2437" i="4"/>
  <c r="E2437" i="4"/>
  <c r="F2437" i="4"/>
  <c r="G2437" i="4"/>
  <c r="H2437" i="4"/>
  <c r="I2437" i="4"/>
  <c r="J2437" i="4"/>
  <c r="K2437" i="4"/>
  <c r="L2437" i="4"/>
  <c r="P2437" i="4"/>
  <c r="S2437" i="4"/>
  <c r="A2438" i="4"/>
  <c r="B2438" i="4"/>
  <c r="C2438" i="4"/>
  <c r="D2438" i="4"/>
  <c r="E2438" i="4"/>
  <c r="F2438" i="4"/>
  <c r="G2438" i="4"/>
  <c r="H2438" i="4"/>
  <c r="I2438" i="4"/>
  <c r="J2438" i="4"/>
  <c r="K2438" i="4"/>
  <c r="L2438" i="4"/>
  <c r="P2438" i="4"/>
  <c r="S2438" i="4"/>
  <c r="A2439" i="4"/>
  <c r="B2439" i="4"/>
  <c r="C2439" i="4"/>
  <c r="D2439" i="4"/>
  <c r="E2439" i="4"/>
  <c r="F2439" i="4"/>
  <c r="G2439" i="4"/>
  <c r="H2439" i="4"/>
  <c r="I2439" i="4"/>
  <c r="J2439" i="4"/>
  <c r="K2439" i="4"/>
  <c r="L2439" i="4"/>
  <c r="P2439" i="4"/>
  <c r="S2439" i="4"/>
  <c r="A2440" i="4"/>
  <c r="B2440" i="4"/>
  <c r="C2440" i="4"/>
  <c r="D2440" i="4"/>
  <c r="E2440" i="4"/>
  <c r="F2440" i="4"/>
  <c r="G2440" i="4"/>
  <c r="H2440" i="4"/>
  <c r="I2440" i="4"/>
  <c r="J2440" i="4"/>
  <c r="K2440" i="4"/>
  <c r="L2440" i="4"/>
  <c r="P2440" i="4"/>
  <c r="S2440" i="4"/>
  <c r="T2427" i="4"/>
  <c r="U2427" i="4"/>
  <c r="V2427" i="4"/>
  <c r="W2427" i="4"/>
  <c r="T2428" i="4"/>
  <c r="U2428" i="4"/>
  <c r="V2428" i="4"/>
  <c r="W2428" i="4"/>
  <c r="T2429" i="4"/>
  <c r="U2429" i="4"/>
  <c r="V2429" i="4"/>
  <c r="W2429" i="4"/>
  <c r="T2430" i="4"/>
  <c r="U2430" i="4"/>
  <c r="V2430" i="4"/>
  <c r="W2430" i="4"/>
  <c r="T2431" i="4"/>
  <c r="U2431" i="4"/>
  <c r="V2431" i="4"/>
  <c r="W2431" i="4"/>
  <c r="T2432" i="4"/>
  <c r="U2432" i="4"/>
  <c r="V2432" i="4"/>
  <c r="W2432" i="4"/>
  <c r="T2433" i="4"/>
  <c r="U2433" i="4"/>
  <c r="V2433" i="4"/>
  <c r="W2433" i="4"/>
  <c r="T2434" i="4"/>
  <c r="U2434" i="4"/>
  <c r="V2434" i="4"/>
  <c r="W2434" i="4"/>
  <c r="T2435" i="4"/>
  <c r="U2435" i="4"/>
  <c r="V2435" i="4"/>
  <c r="W2435" i="4"/>
  <c r="T2436" i="4"/>
  <c r="U2436" i="4"/>
  <c r="V2436" i="4"/>
  <c r="W2436" i="4"/>
  <c r="T2437" i="4"/>
  <c r="U2437" i="4"/>
  <c r="V2437" i="4"/>
  <c r="W2437" i="4"/>
  <c r="T2438" i="4"/>
  <c r="U2438" i="4"/>
  <c r="V2438" i="4"/>
  <c r="W2438" i="4"/>
  <c r="Y2438" i="4"/>
  <c r="T2439" i="4"/>
  <c r="U2439" i="4"/>
  <c r="V2439" i="4"/>
  <c r="W2439" i="4"/>
  <c r="T2440" i="4"/>
  <c r="U2440" i="4"/>
  <c r="V2440" i="4"/>
  <c r="W2440" i="4"/>
  <c r="U2426" i="4"/>
  <c r="V2426" i="4"/>
  <c r="W2426" i="4"/>
  <c r="T2426" i="4"/>
  <c r="S2426" i="4"/>
  <c r="P2426" i="4"/>
  <c r="L2426" i="4"/>
  <c r="K2426" i="4"/>
  <c r="J2426" i="4"/>
  <c r="I2426" i="4"/>
  <c r="H2426" i="4"/>
  <c r="G2426" i="4"/>
  <c r="F2426" i="4"/>
  <c r="E2426" i="4"/>
  <c r="D2426" i="4"/>
  <c r="C2426" i="4"/>
  <c r="B2426" i="4"/>
  <c r="A2426" i="4"/>
  <c r="A2412" i="4"/>
  <c r="B2412" i="4"/>
  <c r="C2412" i="4"/>
  <c r="D2412" i="4"/>
  <c r="E2412" i="4"/>
  <c r="F2412" i="4"/>
  <c r="G2412" i="4"/>
  <c r="H2412" i="4"/>
  <c r="I2412" i="4"/>
  <c r="J2412" i="4"/>
  <c r="K2412" i="4"/>
  <c r="L2412" i="4"/>
  <c r="P2412" i="4"/>
  <c r="S2412" i="4"/>
  <c r="A2413" i="4"/>
  <c r="B2413" i="4"/>
  <c r="C2413" i="4"/>
  <c r="D2413" i="4"/>
  <c r="E2413" i="4"/>
  <c r="F2413" i="4"/>
  <c r="G2413" i="4"/>
  <c r="H2413" i="4"/>
  <c r="I2413" i="4"/>
  <c r="J2413" i="4"/>
  <c r="K2413" i="4"/>
  <c r="L2413" i="4"/>
  <c r="P2413" i="4"/>
  <c r="S2413" i="4"/>
  <c r="A2414" i="4"/>
  <c r="B2414" i="4"/>
  <c r="C2414" i="4"/>
  <c r="D2414" i="4"/>
  <c r="E2414" i="4"/>
  <c r="F2414" i="4"/>
  <c r="G2414" i="4"/>
  <c r="H2414" i="4"/>
  <c r="I2414" i="4"/>
  <c r="J2414" i="4"/>
  <c r="K2414" i="4"/>
  <c r="L2414" i="4"/>
  <c r="P2414" i="4"/>
  <c r="S2414" i="4"/>
  <c r="A2415" i="4"/>
  <c r="B2415" i="4"/>
  <c r="C2415" i="4"/>
  <c r="D2415" i="4"/>
  <c r="E2415" i="4"/>
  <c r="F2415" i="4"/>
  <c r="G2415" i="4"/>
  <c r="H2415" i="4"/>
  <c r="I2415" i="4"/>
  <c r="J2415" i="4"/>
  <c r="K2415" i="4"/>
  <c r="L2415" i="4"/>
  <c r="P2415" i="4"/>
  <c r="S2415" i="4"/>
  <c r="A2416" i="4"/>
  <c r="B2416" i="4"/>
  <c r="C2416" i="4"/>
  <c r="D2416" i="4"/>
  <c r="E2416" i="4"/>
  <c r="F2416" i="4"/>
  <c r="G2416" i="4"/>
  <c r="H2416" i="4"/>
  <c r="I2416" i="4"/>
  <c r="J2416" i="4"/>
  <c r="K2416" i="4"/>
  <c r="L2416" i="4"/>
  <c r="P2416" i="4"/>
  <c r="S2416" i="4"/>
  <c r="A2417" i="4"/>
  <c r="B2417" i="4"/>
  <c r="C2417" i="4"/>
  <c r="D2417" i="4"/>
  <c r="E2417" i="4"/>
  <c r="F2417" i="4"/>
  <c r="G2417" i="4"/>
  <c r="H2417" i="4"/>
  <c r="I2417" i="4"/>
  <c r="J2417" i="4"/>
  <c r="K2417" i="4"/>
  <c r="L2417" i="4"/>
  <c r="P2417" i="4"/>
  <c r="S2417" i="4"/>
  <c r="A2418" i="4"/>
  <c r="B2418" i="4"/>
  <c r="C2418" i="4"/>
  <c r="D2418" i="4"/>
  <c r="E2418" i="4"/>
  <c r="F2418" i="4"/>
  <c r="G2418" i="4"/>
  <c r="H2418" i="4"/>
  <c r="I2418" i="4"/>
  <c r="J2418" i="4"/>
  <c r="K2418" i="4"/>
  <c r="L2418" i="4"/>
  <c r="P2418" i="4"/>
  <c r="S2418" i="4"/>
  <c r="A2419" i="4"/>
  <c r="B2419" i="4"/>
  <c r="C2419" i="4"/>
  <c r="D2419" i="4"/>
  <c r="E2419" i="4"/>
  <c r="F2419" i="4"/>
  <c r="G2419" i="4"/>
  <c r="H2419" i="4"/>
  <c r="I2419" i="4"/>
  <c r="J2419" i="4"/>
  <c r="K2419" i="4"/>
  <c r="L2419" i="4"/>
  <c r="P2419" i="4"/>
  <c r="S2419" i="4"/>
  <c r="A2420" i="4"/>
  <c r="B2420" i="4"/>
  <c r="C2420" i="4"/>
  <c r="D2420" i="4"/>
  <c r="E2420" i="4"/>
  <c r="F2420" i="4"/>
  <c r="G2420" i="4"/>
  <c r="H2420" i="4"/>
  <c r="I2420" i="4"/>
  <c r="J2420" i="4"/>
  <c r="K2420" i="4"/>
  <c r="L2420" i="4"/>
  <c r="P2420" i="4"/>
  <c r="S2420" i="4"/>
  <c r="A2421" i="4"/>
  <c r="B2421" i="4"/>
  <c r="C2421" i="4"/>
  <c r="D2421" i="4"/>
  <c r="E2421" i="4"/>
  <c r="F2421" i="4"/>
  <c r="G2421" i="4"/>
  <c r="H2421" i="4"/>
  <c r="I2421" i="4"/>
  <c r="J2421" i="4"/>
  <c r="K2421" i="4"/>
  <c r="L2421" i="4"/>
  <c r="P2421" i="4"/>
  <c r="S2421" i="4"/>
  <c r="A2422" i="4"/>
  <c r="B2422" i="4"/>
  <c r="C2422" i="4"/>
  <c r="D2422" i="4"/>
  <c r="E2422" i="4"/>
  <c r="F2422" i="4"/>
  <c r="G2422" i="4"/>
  <c r="H2422" i="4"/>
  <c r="I2422" i="4"/>
  <c r="J2422" i="4"/>
  <c r="K2422" i="4"/>
  <c r="L2422" i="4"/>
  <c r="P2422" i="4"/>
  <c r="S2422" i="4"/>
  <c r="A2423" i="4"/>
  <c r="B2423" i="4"/>
  <c r="C2423" i="4"/>
  <c r="D2423" i="4"/>
  <c r="E2423" i="4"/>
  <c r="F2423" i="4"/>
  <c r="G2423" i="4"/>
  <c r="H2423" i="4"/>
  <c r="I2423" i="4"/>
  <c r="J2423" i="4"/>
  <c r="K2423" i="4"/>
  <c r="L2423" i="4"/>
  <c r="P2423" i="4"/>
  <c r="S2423" i="4"/>
  <c r="A2424" i="4"/>
  <c r="B2424" i="4"/>
  <c r="C2424" i="4"/>
  <c r="D2424" i="4"/>
  <c r="E2424" i="4"/>
  <c r="F2424" i="4"/>
  <c r="G2424" i="4"/>
  <c r="H2424" i="4"/>
  <c r="I2424" i="4"/>
  <c r="J2424" i="4"/>
  <c r="K2424" i="4"/>
  <c r="L2424" i="4"/>
  <c r="P2424" i="4"/>
  <c r="S2424" i="4"/>
  <c r="A2425" i="4"/>
  <c r="B2425" i="4"/>
  <c r="C2425" i="4"/>
  <c r="D2425" i="4"/>
  <c r="E2425" i="4"/>
  <c r="F2425" i="4"/>
  <c r="G2425" i="4"/>
  <c r="H2425" i="4"/>
  <c r="I2425" i="4"/>
  <c r="J2425" i="4"/>
  <c r="K2425" i="4"/>
  <c r="L2425" i="4"/>
  <c r="P2425" i="4"/>
  <c r="S2425" i="4"/>
  <c r="T2412" i="4"/>
  <c r="U2412" i="4"/>
  <c r="V2412" i="4"/>
  <c r="W2412" i="4"/>
  <c r="T2413" i="4"/>
  <c r="U2413" i="4"/>
  <c r="V2413" i="4"/>
  <c r="W2413" i="4"/>
  <c r="T2414" i="4"/>
  <c r="U2414" i="4"/>
  <c r="V2414" i="4"/>
  <c r="W2414" i="4"/>
  <c r="T2415" i="4"/>
  <c r="U2415" i="4"/>
  <c r="V2415" i="4"/>
  <c r="W2415" i="4"/>
  <c r="T2416" i="4"/>
  <c r="U2416" i="4"/>
  <c r="V2416" i="4"/>
  <c r="W2416" i="4"/>
  <c r="T2417" i="4"/>
  <c r="U2417" i="4"/>
  <c r="V2417" i="4"/>
  <c r="W2417" i="4"/>
  <c r="T2418" i="4"/>
  <c r="U2418" i="4"/>
  <c r="V2418" i="4"/>
  <c r="W2418" i="4"/>
  <c r="T2419" i="4"/>
  <c r="U2419" i="4"/>
  <c r="V2419" i="4"/>
  <c r="W2419" i="4"/>
  <c r="T2420" i="4"/>
  <c r="U2420" i="4"/>
  <c r="V2420" i="4"/>
  <c r="W2420" i="4"/>
  <c r="T2421" i="4"/>
  <c r="U2421" i="4"/>
  <c r="V2421" i="4"/>
  <c r="W2421" i="4"/>
  <c r="T2422" i="4"/>
  <c r="U2422" i="4"/>
  <c r="V2422" i="4"/>
  <c r="W2422" i="4"/>
  <c r="T2423" i="4"/>
  <c r="U2423" i="4"/>
  <c r="V2423" i="4"/>
  <c r="W2423" i="4"/>
  <c r="Y2423" i="4"/>
  <c r="T2424" i="4"/>
  <c r="U2424" i="4"/>
  <c r="V2424" i="4"/>
  <c r="W2424" i="4"/>
  <c r="T2425" i="4"/>
  <c r="U2425" i="4"/>
  <c r="V2425" i="4"/>
  <c r="W2425" i="4"/>
  <c r="U2411" i="4"/>
  <c r="V2411" i="4"/>
  <c r="W2411" i="4"/>
  <c r="T2411" i="4"/>
  <c r="S2411" i="4"/>
  <c r="P2411" i="4"/>
  <c r="L2411" i="4"/>
  <c r="K2411" i="4"/>
  <c r="J2411" i="4"/>
  <c r="I2411" i="4"/>
  <c r="H2411" i="4"/>
  <c r="G2411" i="4"/>
  <c r="F2411" i="4"/>
  <c r="E2411" i="4"/>
  <c r="D2411" i="4"/>
  <c r="C2411" i="4"/>
  <c r="B2411" i="4"/>
  <c r="A2411" i="4"/>
  <c r="A2397" i="4"/>
  <c r="B2397" i="4"/>
  <c r="C2397" i="4"/>
  <c r="D2397" i="4"/>
  <c r="E2397" i="4"/>
  <c r="F2397" i="4"/>
  <c r="G2397" i="4"/>
  <c r="H2397" i="4"/>
  <c r="I2397" i="4"/>
  <c r="J2397" i="4"/>
  <c r="K2397" i="4"/>
  <c r="L2397" i="4"/>
  <c r="P2397" i="4"/>
  <c r="S2397" i="4"/>
  <c r="A2398" i="4"/>
  <c r="B2398" i="4"/>
  <c r="C2398" i="4"/>
  <c r="D2398" i="4"/>
  <c r="E2398" i="4"/>
  <c r="F2398" i="4"/>
  <c r="G2398" i="4"/>
  <c r="H2398" i="4"/>
  <c r="I2398" i="4"/>
  <c r="J2398" i="4"/>
  <c r="K2398" i="4"/>
  <c r="L2398" i="4"/>
  <c r="P2398" i="4"/>
  <c r="S2398" i="4"/>
  <c r="A2399" i="4"/>
  <c r="B2399" i="4"/>
  <c r="C2399" i="4"/>
  <c r="D2399" i="4"/>
  <c r="E2399" i="4"/>
  <c r="F2399" i="4"/>
  <c r="G2399" i="4"/>
  <c r="H2399" i="4"/>
  <c r="I2399" i="4"/>
  <c r="J2399" i="4"/>
  <c r="K2399" i="4"/>
  <c r="L2399" i="4"/>
  <c r="P2399" i="4"/>
  <c r="S2399" i="4"/>
  <c r="A2400" i="4"/>
  <c r="B2400" i="4"/>
  <c r="C2400" i="4"/>
  <c r="D2400" i="4"/>
  <c r="E2400" i="4"/>
  <c r="F2400" i="4"/>
  <c r="G2400" i="4"/>
  <c r="H2400" i="4"/>
  <c r="I2400" i="4"/>
  <c r="J2400" i="4"/>
  <c r="K2400" i="4"/>
  <c r="L2400" i="4"/>
  <c r="P2400" i="4"/>
  <c r="S2400" i="4"/>
  <c r="A2401" i="4"/>
  <c r="B2401" i="4"/>
  <c r="C2401" i="4"/>
  <c r="D2401" i="4"/>
  <c r="E2401" i="4"/>
  <c r="F2401" i="4"/>
  <c r="G2401" i="4"/>
  <c r="H2401" i="4"/>
  <c r="I2401" i="4"/>
  <c r="J2401" i="4"/>
  <c r="K2401" i="4"/>
  <c r="L2401" i="4"/>
  <c r="P2401" i="4"/>
  <c r="S2401" i="4"/>
  <c r="A2402" i="4"/>
  <c r="B2402" i="4"/>
  <c r="C2402" i="4"/>
  <c r="D2402" i="4"/>
  <c r="E2402" i="4"/>
  <c r="F2402" i="4"/>
  <c r="G2402" i="4"/>
  <c r="H2402" i="4"/>
  <c r="I2402" i="4"/>
  <c r="J2402" i="4"/>
  <c r="K2402" i="4"/>
  <c r="L2402" i="4"/>
  <c r="P2402" i="4"/>
  <c r="S2402" i="4"/>
  <c r="A2403" i="4"/>
  <c r="B2403" i="4"/>
  <c r="C2403" i="4"/>
  <c r="D2403" i="4"/>
  <c r="E2403" i="4"/>
  <c r="F2403" i="4"/>
  <c r="G2403" i="4"/>
  <c r="H2403" i="4"/>
  <c r="I2403" i="4"/>
  <c r="J2403" i="4"/>
  <c r="K2403" i="4"/>
  <c r="L2403" i="4"/>
  <c r="P2403" i="4"/>
  <c r="S2403" i="4"/>
  <c r="A2404" i="4"/>
  <c r="B2404" i="4"/>
  <c r="C2404" i="4"/>
  <c r="D2404" i="4"/>
  <c r="E2404" i="4"/>
  <c r="F2404" i="4"/>
  <c r="G2404" i="4"/>
  <c r="H2404" i="4"/>
  <c r="I2404" i="4"/>
  <c r="J2404" i="4"/>
  <c r="K2404" i="4"/>
  <c r="L2404" i="4"/>
  <c r="P2404" i="4"/>
  <c r="S2404" i="4"/>
  <c r="A2405" i="4"/>
  <c r="B2405" i="4"/>
  <c r="C2405" i="4"/>
  <c r="D2405" i="4"/>
  <c r="E2405" i="4"/>
  <c r="F2405" i="4"/>
  <c r="G2405" i="4"/>
  <c r="H2405" i="4"/>
  <c r="I2405" i="4"/>
  <c r="J2405" i="4"/>
  <c r="K2405" i="4"/>
  <c r="L2405" i="4"/>
  <c r="P2405" i="4"/>
  <c r="S2405" i="4"/>
  <c r="A2406" i="4"/>
  <c r="B2406" i="4"/>
  <c r="C2406" i="4"/>
  <c r="D2406" i="4"/>
  <c r="E2406" i="4"/>
  <c r="F2406" i="4"/>
  <c r="G2406" i="4"/>
  <c r="H2406" i="4"/>
  <c r="I2406" i="4"/>
  <c r="J2406" i="4"/>
  <c r="K2406" i="4"/>
  <c r="L2406" i="4"/>
  <c r="P2406" i="4"/>
  <c r="S2406" i="4"/>
  <c r="A2407" i="4"/>
  <c r="B2407" i="4"/>
  <c r="C2407" i="4"/>
  <c r="D2407" i="4"/>
  <c r="E2407" i="4"/>
  <c r="F2407" i="4"/>
  <c r="G2407" i="4"/>
  <c r="H2407" i="4"/>
  <c r="I2407" i="4"/>
  <c r="J2407" i="4"/>
  <c r="K2407" i="4"/>
  <c r="L2407" i="4"/>
  <c r="P2407" i="4"/>
  <c r="S2407" i="4"/>
  <c r="A2408" i="4"/>
  <c r="B2408" i="4"/>
  <c r="C2408" i="4"/>
  <c r="D2408" i="4"/>
  <c r="E2408" i="4"/>
  <c r="F2408" i="4"/>
  <c r="G2408" i="4"/>
  <c r="H2408" i="4"/>
  <c r="I2408" i="4"/>
  <c r="J2408" i="4"/>
  <c r="K2408" i="4"/>
  <c r="L2408" i="4"/>
  <c r="P2408" i="4"/>
  <c r="S2408" i="4"/>
  <c r="A2409" i="4"/>
  <c r="B2409" i="4"/>
  <c r="C2409" i="4"/>
  <c r="D2409" i="4"/>
  <c r="E2409" i="4"/>
  <c r="F2409" i="4"/>
  <c r="G2409" i="4"/>
  <c r="H2409" i="4"/>
  <c r="I2409" i="4"/>
  <c r="J2409" i="4"/>
  <c r="K2409" i="4"/>
  <c r="L2409" i="4"/>
  <c r="P2409" i="4"/>
  <c r="S2409" i="4"/>
  <c r="A2410" i="4"/>
  <c r="B2410" i="4"/>
  <c r="C2410" i="4"/>
  <c r="D2410" i="4"/>
  <c r="E2410" i="4"/>
  <c r="F2410" i="4"/>
  <c r="G2410" i="4"/>
  <c r="H2410" i="4"/>
  <c r="I2410" i="4"/>
  <c r="J2410" i="4"/>
  <c r="K2410" i="4"/>
  <c r="L2410" i="4"/>
  <c r="P2410" i="4"/>
  <c r="S2410" i="4"/>
  <c r="T2407" i="4"/>
  <c r="U2407" i="4"/>
  <c r="V2407" i="4"/>
  <c r="W2407" i="4"/>
  <c r="T2408" i="4"/>
  <c r="U2408" i="4"/>
  <c r="V2408" i="4"/>
  <c r="W2408" i="4"/>
  <c r="Y2408" i="4"/>
  <c r="T2409" i="4"/>
  <c r="U2409" i="4"/>
  <c r="V2409" i="4"/>
  <c r="W2409" i="4"/>
  <c r="T2410" i="4"/>
  <c r="U2410" i="4"/>
  <c r="V2410" i="4"/>
  <c r="W2410" i="4"/>
  <c r="T2397" i="4"/>
  <c r="U2397" i="4"/>
  <c r="V2397" i="4"/>
  <c r="W2397" i="4"/>
  <c r="T2398" i="4"/>
  <c r="U2398" i="4"/>
  <c r="V2398" i="4"/>
  <c r="W2398" i="4"/>
  <c r="T2399" i="4"/>
  <c r="U2399" i="4"/>
  <c r="V2399" i="4"/>
  <c r="W2399" i="4"/>
  <c r="T2400" i="4"/>
  <c r="U2400" i="4"/>
  <c r="V2400" i="4"/>
  <c r="W2400" i="4"/>
  <c r="T2401" i="4"/>
  <c r="U2401" i="4"/>
  <c r="V2401" i="4"/>
  <c r="W2401" i="4"/>
  <c r="T2402" i="4"/>
  <c r="U2402" i="4"/>
  <c r="V2402" i="4"/>
  <c r="W2402" i="4"/>
  <c r="T2403" i="4"/>
  <c r="U2403" i="4"/>
  <c r="V2403" i="4"/>
  <c r="W2403" i="4"/>
  <c r="T2404" i="4"/>
  <c r="U2404" i="4"/>
  <c r="V2404" i="4"/>
  <c r="W2404" i="4"/>
  <c r="T2405" i="4"/>
  <c r="U2405" i="4"/>
  <c r="V2405" i="4"/>
  <c r="W2405" i="4"/>
  <c r="T2406" i="4"/>
  <c r="U2406" i="4"/>
  <c r="V2406" i="4"/>
  <c r="W2406" i="4"/>
  <c r="U2396" i="4"/>
  <c r="V2396" i="4"/>
  <c r="W2396" i="4"/>
  <c r="T2396" i="4"/>
  <c r="S2396" i="4"/>
  <c r="P2396" i="4"/>
  <c r="L2396" i="4"/>
  <c r="K2396" i="4"/>
  <c r="J2396" i="4"/>
  <c r="I2396" i="4"/>
  <c r="H2396" i="4"/>
  <c r="G2396" i="4"/>
  <c r="F2396" i="4"/>
  <c r="E2396" i="4"/>
  <c r="D2396" i="4"/>
  <c r="C2396" i="4"/>
  <c r="B2396" i="4"/>
  <c r="A2396" i="4"/>
  <c r="A2382" i="4"/>
  <c r="B2382" i="4"/>
  <c r="C2382" i="4"/>
  <c r="D2382" i="4"/>
  <c r="E2382" i="4"/>
  <c r="F2382" i="4"/>
  <c r="G2382" i="4"/>
  <c r="H2382" i="4"/>
  <c r="I2382" i="4"/>
  <c r="J2382" i="4"/>
  <c r="K2382" i="4"/>
  <c r="L2382" i="4"/>
  <c r="P2382" i="4"/>
  <c r="S2382" i="4"/>
  <c r="A2383" i="4"/>
  <c r="B2383" i="4"/>
  <c r="C2383" i="4"/>
  <c r="D2383" i="4"/>
  <c r="E2383" i="4"/>
  <c r="F2383" i="4"/>
  <c r="G2383" i="4"/>
  <c r="H2383" i="4"/>
  <c r="I2383" i="4"/>
  <c r="J2383" i="4"/>
  <c r="K2383" i="4"/>
  <c r="L2383" i="4"/>
  <c r="P2383" i="4"/>
  <c r="S2383" i="4"/>
  <c r="A2384" i="4"/>
  <c r="B2384" i="4"/>
  <c r="C2384" i="4"/>
  <c r="D2384" i="4"/>
  <c r="E2384" i="4"/>
  <c r="F2384" i="4"/>
  <c r="G2384" i="4"/>
  <c r="H2384" i="4"/>
  <c r="I2384" i="4"/>
  <c r="J2384" i="4"/>
  <c r="K2384" i="4"/>
  <c r="L2384" i="4"/>
  <c r="P2384" i="4"/>
  <c r="S2384" i="4"/>
  <c r="A2385" i="4"/>
  <c r="B2385" i="4"/>
  <c r="C2385" i="4"/>
  <c r="D2385" i="4"/>
  <c r="E2385" i="4"/>
  <c r="F2385" i="4"/>
  <c r="G2385" i="4"/>
  <c r="H2385" i="4"/>
  <c r="I2385" i="4"/>
  <c r="J2385" i="4"/>
  <c r="K2385" i="4"/>
  <c r="L2385" i="4"/>
  <c r="P2385" i="4"/>
  <c r="S2385" i="4"/>
  <c r="A2386" i="4"/>
  <c r="B2386" i="4"/>
  <c r="C2386" i="4"/>
  <c r="D2386" i="4"/>
  <c r="E2386" i="4"/>
  <c r="F2386" i="4"/>
  <c r="G2386" i="4"/>
  <c r="H2386" i="4"/>
  <c r="I2386" i="4"/>
  <c r="J2386" i="4"/>
  <c r="K2386" i="4"/>
  <c r="L2386" i="4"/>
  <c r="P2386" i="4"/>
  <c r="S2386" i="4"/>
  <c r="A2387" i="4"/>
  <c r="B2387" i="4"/>
  <c r="C2387" i="4"/>
  <c r="D2387" i="4"/>
  <c r="E2387" i="4"/>
  <c r="F2387" i="4"/>
  <c r="G2387" i="4"/>
  <c r="H2387" i="4"/>
  <c r="I2387" i="4"/>
  <c r="J2387" i="4"/>
  <c r="K2387" i="4"/>
  <c r="L2387" i="4"/>
  <c r="P2387" i="4"/>
  <c r="S2387" i="4"/>
  <c r="A2388" i="4"/>
  <c r="B2388" i="4"/>
  <c r="C2388" i="4"/>
  <c r="D2388" i="4"/>
  <c r="E2388" i="4"/>
  <c r="F2388" i="4"/>
  <c r="G2388" i="4"/>
  <c r="H2388" i="4"/>
  <c r="I2388" i="4"/>
  <c r="J2388" i="4"/>
  <c r="K2388" i="4"/>
  <c r="L2388" i="4"/>
  <c r="P2388" i="4"/>
  <c r="S2388" i="4"/>
  <c r="A2389" i="4"/>
  <c r="B2389" i="4"/>
  <c r="C2389" i="4"/>
  <c r="D2389" i="4"/>
  <c r="E2389" i="4"/>
  <c r="F2389" i="4"/>
  <c r="G2389" i="4"/>
  <c r="H2389" i="4"/>
  <c r="I2389" i="4"/>
  <c r="J2389" i="4"/>
  <c r="K2389" i="4"/>
  <c r="L2389" i="4"/>
  <c r="P2389" i="4"/>
  <c r="S2389" i="4"/>
  <c r="A2390" i="4"/>
  <c r="B2390" i="4"/>
  <c r="C2390" i="4"/>
  <c r="D2390" i="4"/>
  <c r="E2390" i="4"/>
  <c r="F2390" i="4"/>
  <c r="G2390" i="4"/>
  <c r="H2390" i="4"/>
  <c r="I2390" i="4"/>
  <c r="J2390" i="4"/>
  <c r="K2390" i="4"/>
  <c r="L2390" i="4"/>
  <c r="P2390" i="4"/>
  <c r="S2390" i="4"/>
  <c r="A2391" i="4"/>
  <c r="B2391" i="4"/>
  <c r="C2391" i="4"/>
  <c r="D2391" i="4"/>
  <c r="E2391" i="4"/>
  <c r="F2391" i="4"/>
  <c r="G2391" i="4"/>
  <c r="H2391" i="4"/>
  <c r="I2391" i="4"/>
  <c r="J2391" i="4"/>
  <c r="K2391" i="4"/>
  <c r="L2391" i="4"/>
  <c r="P2391" i="4"/>
  <c r="S2391" i="4"/>
  <c r="A2392" i="4"/>
  <c r="B2392" i="4"/>
  <c r="C2392" i="4"/>
  <c r="D2392" i="4"/>
  <c r="E2392" i="4"/>
  <c r="F2392" i="4"/>
  <c r="G2392" i="4"/>
  <c r="H2392" i="4"/>
  <c r="I2392" i="4"/>
  <c r="J2392" i="4"/>
  <c r="K2392" i="4"/>
  <c r="L2392" i="4"/>
  <c r="P2392" i="4"/>
  <c r="S2392" i="4"/>
  <c r="A2393" i="4"/>
  <c r="B2393" i="4"/>
  <c r="C2393" i="4"/>
  <c r="D2393" i="4"/>
  <c r="E2393" i="4"/>
  <c r="F2393" i="4"/>
  <c r="G2393" i="4"/>
  <c r="H2393" i="4"/>
  <c r="I2393" i="4"/>
  <c r="J2393" i="4"/>
  <c r="K2393" i="4"/>
  <c r="L2393" i="4"/>
  <c r="P2393" i="4"/>
  <c r="S2393" i="4"/>
  <c r="A2394" i="4"/>
  <c r="B2394" i="4"/>
  <c r="C2394" i="4"/>
  <c r="D2394" i="4"/>
  <c r="E2394" i="4"/>
  <c r="F2394" i="4"/>
  <c r="G2394" i="4"/>
  <c r="H2394" i="4"/>
  <c r="I2394" i="4"/>
  <c r="J2394" i="4"/>
  <c r="K2394" i="4"/>
  <c r="L2394" i="4"/>
  <c r="P2394" i="4"/>
  <c r="S2394" i="4"/>
  <c r="A2395" i="4"/>
  <c r="B2395" i="4"/>
  <c r="C2395" i="4"/>
  <c r="D2395" i="4"/>
  <c r="E2395" i="4"/>
  <c r="F2395" i="4"/>
  <c r="G2395" i="4"/>
  <c r="H2395" i="4"/>
  <c r="I2395" i="4"/>
  <c r="J2395" i="4"/>
  <c r="K2395" i="4"/>
  <c r="L2395" i="4"/>
  <c r="P2395" i="4"/>
  <c r="S2395" i="4"/>
  <c r="T2393" i="4"/>
  <c r="U2393" i="4"/>
  <c r="V2393" i="4"/>
  <c r="W2393" i="4"/>
  <c r="Y2393" i="4"/>
  <c r="T2394" i="4"/>
  <c r="U2394" i="4"/>
  <c r="V2394" i="4"/>
  <c r="W2394" i="4"/>
  <c r="T2395" i="4"/>
  <c r="U2395" i="4"/>
  <c r="V2395" i="4"/>
  <c r="W2395" i="4"/>
  <c r="T2382" i="4"/>
  <c r="U2382" i="4"/>
  <c r="V2382" i="4"/>
  <c r="W2382" i="4"/>
  <c r="T2383" i="4"/>
  <c r="U2383" i="4"/>
  <c r="V2383" i="4"/>
  <c r="W2383" i="4"/>
  <c r="T2384" i="4"/>
  <c r="U2384" i="4"/>
  <c r="V2384" i="4"/>
  <c r="W2384" i="4"/>
  <c r="T2385" i="4"/>
  <c r="U2385" i="4"/>
  <c r="V2385" i="4"/>
  <c r="W2385" i="4"/>
  <c r="T2386" i="4"/>
  <c r="U2386" i="4"/>
  <c r="V2386" i="4"/>
  <c r="W2386" i="4"/>
  <c r="T2387" i="4"/>
  <c r="U2387" i="4"/>
  <c r="V2387" i="4"/>
  <c r="W2387" i="4"/>
  <c r="T2388" i="4"/>
  <c r="U2388" i="4"/>
  <c r="V2388" i="4"/>
  <c r="W2388" i="4"/>
  <c r="T2389" i="4"/>
  <c r="U2389" i="4"/>
  <c r="V2389" i="4"/>
  <c r="W2389" i="4"/>
  <c r="T2390" i="4"/>
  <c r="U2390" i="4"/>
  <c r="V2390" i="4"/>
  <c r="W2390" i="4"/>
  <c r="T2391" i="4"/>
  <c r="U2391" i="4"/>
  <c r="V2391" i="4"/>
  <c r="W2391" i="4"/>
  <c r="T2392" i="4"/>
  <c r="U2392" i="4"/>
  <c r="V2392" i="4"/>
  <c r="W2392" i="4"/>
  <c r="U2381" i="4"/>
  <c r="V2381" i="4"/>
  <c r="W2381" i="4"/>
  <c r="T2381" i="4"/>
  <c r="S2381" i="4"/>
  <c r="P2381" i="4"/>
  <c r="L2381" i="4"/>
  <c r="K2381" i="4"/>
  <c r="J2381" i="4"/>
  <c r="I2381" i="4"/>
  <c r="H2381" i="4"/>
  <c r="G2381" i="4"/>
  <c r="F2381" i="4"/>
  <c r="E2381" i="4"/>
  <c r="D2381" i="4"/>
  <c r="C2381" i="4"/>
  <c r="B2381" i="4"/>
  <c r="A2381" i="4"/>
  <c r="A2367" i="4"/>
  <c r="B2367" i="4"/>
  <c r="C2367" i="4"/>
  <c r="D2367" i="4"/>
  <c r="E2367" i="4"/>
  <c r="F2367" i="4"/>
  <c r="G2367" i="4"/>
  <c r="H2367" i="4"/>
  <c r="I2367" i="4"/>
  <c r="J2367" i="4"/>
  <c r="K2367" i="4"/>
  <c r="L2367" i="4"/>
  <c r="P2367" i="4"/>
  <c r="S2367" i="4"/>
  <c r="A2368" i="4"/>
  <c r="B2368" i="4"/>
  <c r="C2368" i="4"/>
  <c r="D2368" i="4"/>
  <c r="E2368" i="4"/>
  <c r="F2368" i="4"/>
  <c r="G2368" i="4"/>
  <c r="H2368" i="4"/>
  <c r="I2368" i="4"/>
  <c r="J2368" i="4"/>
  <c r="K2368" i="4"/>
  <c r="L2368" i="4"/>
  <c r="P2368" i="4"/>
  <c r="S2368" i="4"/>
  <c r="A2369" i="4"/>
  <c r="B2369" i="4"/>
  <c r="C2369" i="4"/>
  <c r="D2369" i="4"/>
  <c r="E2369" i="4"/>
  <c r="F2369" i="4"/>
  <c r="G2369" i="4"/>
  <c r="H2369" i="4"/>
  <c r="I2369" i="4"/>
  <c r="J2369" i="4"/>
  <c r="K2369" i="4"/>
  <c r="L2369" i="4"/>
  <c r="P2369" i="4"/>
  <c r="S2369" i="4"/>
  <c r="A2370" i="4"/>
  <c r="B2370" i="4"/>
  <c r="C2370" i="4"/>
  <c r="D2370" i="4"/>
  <c r="E2370" i="4"/>
  <c r="F2370" i="4"/>
  <c r="G2370" i="4"/>
  <c r="H2370" i="4"/>
  <c r="I2370" i="4"/>
  <c r="J2370" i="4"/>
  <c r="K2370" i="4"/>
  <c r="L2370" i="4"/>
  <c r="P2370" i="4"/>
  <c r="S2370" i="4"/>
  <c r="A2371" i="4"/>
  <c r="B2371" i="4"/>
  <c r="C2371" i="4"/>
  <c r="D2371" i="4"/>
  <c r="E2371" i="4"/>
  <c r="F2371" i="4"/>
  <c r="G2371" i="4"/>
  <c r="H2371" i="4"/>
  <c r="I2371" i="4"/>
  <c r="J2371" i="4"/>
  <c r="K2371" i="4"/>
  <c r="L2371" i="4"/>
  <c r="P2371" i="4"/>
  <c r="S2371" i="4"/>
  <c r="A2372" i="4"/>
  <c r="B2372" i="4"/>
  <c r="C2372" i="4"/>
  <c r="D2372" i="4"/>
  <c r="E2372" i="4"/>
  <c r="F2372" i="4"/>
  <c r="G2372" i="4"/>
  <c r="H2372" i="4"/>
  <c r="I2372" i="4"/>
  <c r="J2372" i="4"/>
  <c r="K2372" i="4"/>
  <c r="L2372" i="4"/>
  <c r="P2372" i="4"/>
  <c r="S2372" i="4"/>
  <c r="A2373" i="4"/>
  <c r="B2373" i="4"/>
  <c r="C2373" i="4"/>
  <c r="D2373" i="4"/>
  <c r="E2373" i="4"/>
  <c r="F2373" i="4"/>
  <c r="G2373" i="4"/>
  <c r="H2373" i="4"/>
  <c r="I2373" i="4"/>
  <c r="J2373" i="4"/>
  <c r="K2373" i="4"/>
  <c r="L2373" i="4"/>
  <c r="P2373" i="4"/>
  <c r="S2373" i="4"/>
  <c r="A2374" i="4"/>
  <c r="B2374" i="4"/>
  <c r="C2374" i="4"/>
  <c r="D2374" i="4"/>
  <c r="E2374" i="4"/>
  <c r="F2374" i="4"/>
  <c r="G2374" i="4"/>
  <c r="H2374" i="4"/>
  <c r="I2374" i="4"/>
  <c r="J2374" i="4"/>
  <c r="K2374" i="4"/>
  <c r="L2374" i="4"/>
  <c r="P2374" i="4"/>
  <c r="S2374" i="4"/>
  <c r="A2375" i="4"/>
  <c r="B2375" i="4"/>
  <c r="C2375" i="4"/>
  <c r="D2375" i="4"/>
  <c r="E2375" i="4"/>
  <c r="F2375" i="4"/>
  <c r="G2375" i="4"/>
  <c r="H2375" i="4"/>
  <c r="I2375" i="4"/>
  <c r="J2375" i="4"/>
  <c r="K2375" i="4"/>
  <c r="L2375" i="4"/>
  <c r="P2375" i="4"/>
  <c r="S2375" i="4"/>
  <c r="A2376" i="4"/>
  <c r="B2376" i="4"/>
  <c r="C2376" i="4"/>
  <c r="D2376" i="4"/>
  <c r="E2376" i="4"/>
  <c r="F2376" i="4"/>
  <c r="G2376" i="4"/>
  <c r="H2376" i="4"/>
  <c r="I2376" i="4"/>
  <c r="J2376" i="4"/>
  <c r="K2376" i="4"/>
  <c r="L2376" i="4"/>
  <c r="P2376" i="4"/>
  <c r="S2376" i="4"/>
  <c r="A2377" i="4"/>
  <c r="B2377" i="4"/>
  <c r="C2377" i="4"/>
  <c r="D2377" i="4"/>
  <c r="E2377" i="4"/>
  <c r="F2377" i="4"/>
  <c r="G2377" i="4"/>
  <c r="H2377" i="4"/>
  <c r="I2377" i="4"/>
  <c r="J2377" i="4"/>
  <c r="K2377" i="4"/>
  <c r="L2377" i="4"/>
  <c r="P2377" i="4"/>
  <c r="S2377" i="4"/>
  <c r="A2378" i="4"/>
  <c r="B2378" i="4"/>
  <c r="C2378" i="4"/>
  <c r="D2378" i="4"/>
  <c r="E2378" i="4"/>
  <c r="F2378" i="4"/>
  <c r="G2378" i="4"/>
  <c r="H2378" i="4"/>
  <c r="I2378" i="4"/>
  <c r="J2378" i="4"/>
  <c r="K2378" i="4"/>
  <c r="L2378" i="4"/>
  <c r="P2378" i="4"/>
  <c r="S2378" i="4"/>
  <c r="A2379" i="4"/>
  <c r="B2379" i="4"/>
  <c r="C2379" i="4"/>
  <c r="D2379" i="4"/>
  <c r="E2379" i="4"/>
  <c r="F2379" i="4"/>
  <c r="G2379" i="4"/>
  <c r="H2379" i="4"/>
  <c r="I2379" i="4"/>
  <c r="J2379" i="4"/>
  <c r="K2379" i="4"/>
  <c r="L2379" i="4"/>
  <c r="P2379" i="4"/>
  <c r="S2379" i="4"/>
  <c r="A2380" i="4"/>
  <c r="B2380" i="4"/>
  <c r="C2380" i="4"/>
  <c r="D2380" i="4"/>
  <c r="E2380" i="4"/>
  <c r="F2380" i="4"/>
  <c r="G2380" i="4"/>
  <c r="H2380" i="4"/>
  <c r="I2380" i="4"/>
  <c r="J2380" i="4"/>
  <c r="K2380" i="4"/>
  <c r="L2380" i="4"/>
  <c r="P2380" i="4"/>
  <c r="S2380" i="4"/>
  <c r="T2379" i="4"/>
  <c r="U2379" i="4"/>
  <c r="V2379" i="4"/>
  <c r="W2379" i="4"/>
  <c r="T2380" i="4"/>
  <c r="U2380" i="4"/>
  <c r="V2380" i="4"/>
  <c r="W2380" i="4"/>
  <c r="T2367" i="4"/>
  <c r="U2367" i="4"/>
  <c r="V2367" i="4"/>
  <c r="W2367" i="4"/>
  <c r="T2368" i="4"/>
  <c r="U2368" i="4"/>
  <c r="V2368" i="4"/>
  <c r="W2368" i="4"/>
  <c r="T2369" i="4"/>
  <c r="U2369" i="4"/>
  <c r="V2369" i="4"/>
  <c r="W2369" i="4"/>
  <c r="T2370" i="4"/>
  <c r="U2370" i="4"/>
  <c r="V2370" i="4"/>
  <c r="W2370" i="4"/>
  <c r="T2371" i="4"/>
  <c r="U2371" i="4"/>
  <c r="V2371" i="4"/>
  <c r="W2371" i="4"/>
  <c r="T2372" i="4"/>
  <c r="U2372" i="4"/>
  <c r="V2372" i="4"/>
  <c r="W2372" i="4"/>
  <c r="T2373" i="4"/>
  <c r="U2373" i="4"/>
  <c r="V2373" i="4"/>
  <c r="W2373" i="4"/>
  <c r="T2374" i="4"/>
  <c r="U2374" i="4"/>
  <c r="V2374" i="4"/>
  <c r="W2374" i="4"/>
  <c r="T2375" i="4"/>
  <c r="U2375" i="4"/>
  <c r="V2375" i="4"/>
  <c r="W2375" i="4"/>
  <c r="T2376" i="4"/>
  <c r="U2376" i="4"/>
  <c r="V2376" i="4"/>
  <c r="W2376" i="4"/>
  <c r="T2377" i="4"/>
  <c r="U2377" i="4"/>
  <c r="V2377" i="4"/>
  <c r="W2377" i="4"/>
  <c r="T2378" i="4"/>
  <c r="U2378" i="4"/>
  <c r="V2378" i="4"/>
  <c r="W2378" i="4"/>
  <c r="U2366" i="4"/>
  <c r="V2366" i="4"/>
  <c r="W2366" i="4"/>
  <c r="T2366" i="4"/>
  <c r="S2366" i="4"/>
  <c r="P2366" i="4"/>
  <c r="L2366" i="4"/>
  <c r="K2366" i="4"/>
  <c r="J2366" i="4"/>
  <c r="I2366" i="4"/>
  <c r="H2366" i="4"/>
  <c r="G2366" i="4"/>
  <c r="F2366" i="4"/>
  <c r="E2366" i="4"/>
  <c r="D2366" i="4"/>
  <c r="C2366" i="4"/>
  <c r="B2366" i="4"/>
  <c r="A2366" i="4"/>
  <c r="A2352" i="4"/>
  <c r="B2352" i="4"/>
  <c r="C2352" i="4"/>
  <c r="D2352" i="4"/>
  <c r="E2352" i="4"/>
  <c r="F2352" i="4"/>
  <c r="G2352" i="4"/>
  <c r="H2352" i="4"/>
  <c r="I2352" i="4"/>
  <c r="J2352" i="4"/>
  <c r="K2352" i="4"/>
  <c r="L2352" i="4"/>
  <c r="P2352" i="4"/>
  <c r="S2352" i="4"/>
  <c r="A2353" i="4"/>
  <c r="B2353" i="4"/>
  <c r="C2353" i="4"/>
  <c r="D2353" i="4"/>
  <c r="E2353" i="4"/>
  <c r="F2353" i="4"/>
  <c r="G2353" i="4"/>
  <c r="H2353" i="4"/>
  <c r="I2353" i="4"/>
  <c r="J2353" i="4"/>
  <c r="K2353" i="4"/>
  <c r="L2353" i="4"/>
  <c r="P2353" i="4"/>
  <c r="S2353" i="4"/>
  <c r="A2354" i="4"/>
  <c r="B2354" i="4"/>
  <c r="C2354" i="4"/>
  <c r="D2354" i="4"/>
  <c r="E2354" i="4"/>
  <c r="F2354" i="4"/>
  <c r="G2354" i="4"/>
  <c r="H2354" i="4"/>
  <c r="I2354" i="4"/>
  <c r="J2354" i="4"/>
  <c r="K2354" i="4"/>
  <c r="L2354" i="4"/>
  <c r="P2354" i="4"/>
  <c r="S2354" i="4"/>
  <c r="A2355" i="4"/>
  <c r="B2355" i="4"/>
  <c r="C2355" i="4"/>
  <c r="D2355" i="4"/>
  <c r="E2355" i="4"/>
  <c r="F2355" i="4"/>
  <c r="G2355" i="4"/>
  <c r="H2355" i="4"/>
  <c r="I2355" i="4"/>
  <c r="J2355" i="4"/>
  <c r="K2355" i="4"/>
  <c r="L2355" i="4"/>
  <c r="P2355" i="4"/>
  <c r="S2355" i="4"/>
  <c r="A2356" i="4"/>
  <c r="B2356" i="4"/>
  <c r="C2356" i="4"/>
  <c r="D2356" i="4"/>
  <c r="E2356" i="4"/>
  <c r="F2356" i="4"/>
  <c r="G2356" i="4"/>
  <c r="H2356" i="4"/>
  <c r="I2356" i="4"/>
  <c r="J2356" i="4"/>
  <c r="K2356" i="4"/>
  <c r="L2356" i="4"/>
  <c r="P2356" i="4"/>
  <c r="S2356" i="4"/>
  <c r="A2357" i="4"/>
  <c r="B2357" i="4"/>
  <c r="C2357" i="4"/>
  <c r="D2357" i="4"/>
  <c r="E2357" i="4"/>
  <c r="F2357" i="4"/>
  <c r="G2357" i="4"/>
  <c r="H2357" i="4"/>
  <c r="I2357" i="4"/>
  <c r="J2357" i="4"/>
  <c r="K2357" i="4"/>
  <c r="L2357" i="4"/>
  <c r="P2357" i="4"/>
  <c r="S2357" i="4"/>
  <c r="A2358" i="4"/>
  <c r="B2358" i="4"/>
  <c r="C2358" i="4"/>
  <c r="D2358" i="4"/>
  <c r="E2358" i="4"/>
  <c r="F2358" i="4"/>
  <c r="G2358" i="4"/>
  <c r="H2358" i="4"/>
  <c r="I2358" i="4"/>
  <c r="J2358" i="4"/>
  <c r="K2358" i="4"/>
  <c r="L2358" i="4"/>
  <c r="P2358" i="4"/>
  <c r="S2358" i="4"/>
  <c r="A2359" i="4"/>
  <c r="B2359" i="4"/>
  <c r="C2359" i="4"/>
  <c r="D2359" i="4"/>
  <c r="E2359" i="4"/>
  <c r="F2359" i="4"/>
  <c r="G2359" i="4"/>
  <c r="H2359" i="4"/>
  <c r="I2359" i="4"/>
  <c r="J2359" i="4"/>
  <c r="K2359" i="4"/>
  <c r="L2359" i="4"/>
  <c r="P2359" i="4"/>
  <c r="S2359" i="4"/>
  <c r="A2360" i="4"/>
  <c r="B2360" i="4"/>
  <c r="C2360" i="4"/>
  <c r="D2360" i="4"/>
  <c r="E2360" i="4"/>
  <c r="F2360" i="4"/>
  <c r="G2360" i="4"/>
  <c r="H2360" i="4"/>
  <c r="I2360" i="4"/>
  <c r="J2360" i="4"/>
  <c r="K2360" i="4"/>
  <c r="L2360" i="4"/>
  <c r="P2360" i="4"/>
  <c r="S2360" i="4"/>
  <c r="A2361" i="4"/>
  <c r="B2361" i="4"/>
  <c r="C2361" i="4"/>
  <c r="D2361" i="4"/>
  <c r="E2361" i="4"/>
  <c r="F2361" i="4"/>
  <c r="G2361" i="4"/>
  <c r="H2361" i="4"/>
  <c r="I2361" i="4"/>
  <c r="J2361" i="4"/>
  <c r="K2361" i="4"/>
  <c r="L2361" i="4"/>
  <c r="P2361" i="4"/>
  <c r="S2361" i="4"/>
  <c r="A2362" i="4"/>
  <c r="B2362" i="4"/>
  <c r="C2362" i="4"/>
  <c r="D2362" i="4"/>
  <c r="E2362" i="4"/>
  <c r="F2362" i="4"/>
  <c r="G2362" i="4"/>
  <c r="H2362" i="4"/>
  <c r="I2362" i="4"/>
  <c r="J2362" i="4"/>
  <c r="K2362" i="4"/>
  <c r="L2362" i="4"/>
  <c r="P2362" i="4"/>
  <c r="S2362" i="4"/>
  <c r="A2363" i="4"/>
  <c r="B2363" i="4"/>
  <c r="C2363" i="4"/>
  <c r="D2363" i="4"/>
  <c r="E2363" i="4"/>
  <c r="F2363" i="4"/>
  <c r="G2363" i="4"/>
  <c r="H2363" i="4"/>
  <c r="I2363" i="4"/>
  <c r="J2363" i="4"/>
  <c r="K2363" i="4"/>
  <c r="L2363" i="4"/>
  <c r="P2363" i="4"/>
  <c r="S2363" i="4"/>
  <c r="A2364" i="4"/>
  <c r="B2364" i="4"/>
  <c r="C2364" i="4"/>
  <c r="D2364" i="4"/>
  <c r="E2364" i="4"/>
  <c r="F2364" i="4"/>
  <c r="G2364" i="4"/>
  <c r="H2364" i="4"/>
  <c r="I2364" i="4"/>
  <c r="J2364" i="4"/>
  <c r="K2364" i="4"/>
  <c r="L2364" i="4"/>
  <c r="P2364" i="4"/>
  <c r="S2364" i="4"/>
  <c r="A2365" i="4"/>
  <c r="B2365" i="4"/>
  <c r="C2365" i="4"/>
  <c r="D2365" i="4"/>
  <c r="E2365" i="4"/>
  <c r="F2365" i="4"/>
  <c r="G2365" i="4"/>
  <c r="H2365" i="4"/>
  <c r="I2365" i="4"/>
  <c r="J2365" i="4"/>
  <c r="K2365" i="4"/>
  <c r="L2365" i="4"/>
  <c r="P2365" i="4"/>
  <c r="S2365" i="4"/>
  <c r="T2352" i="4"/>
  <c r="U2352" i="4"/>
  <c r="V2352" i="4"/>
  <c r="W2352" i="4"/>
  <c r="T2353" i="4"/>
  <c r="U2353" i="4"/>
  <c r="V2353" i="4"/>
  <c r="W2353" i="4"/>
  <c r="T2354" i="4"/>
  <c r="U2354" i="4"/>
  <c r="V2354" i="4"/>
  <c r="W2354" i="4"/>
  <c r="T2355" i="4"/>
  <c r="U2355" i="4"/>
  <c r="V2355" i="4"/>
  <c r="W2355" i="4"/>
  <c r="T2356" i="4"/>
  <c r="U2356" i="4"/>
  <c r="V2356" i="4"/>
  <c r="W2356" i="4"/>
  <c r="T2357" i="4"/>
  <c r="U2357" i="4"/>
  <c r="V2357" i="4"/>
  <c r="W2357" i="4"/>
  <c r="T2358" i="4"/>
  <c r="U2358" i="4"/>
  <c r="V2358" i="4"/>
  <c r="W2358" i="4"/>
  <c r="T2359" i="4"/>
  <c r="U2359" i="4"/>
  <c r="V2359" i="4"/>
  <c r="W2359" i="4"/>
  <c r="T2360" i="4"/>
  <c r="U2360" i="4"/>
  <c r="V2360" i="4"/>
  <c r="W2360" i="4"/>
  <c r="T2361" i="4"/>
  <c r="U2361" i="4"/>
  <c r="V2361" i="4"/>
  <c r="W2361" i="4"/>
  <c r="T2362" i="4"/>
  <c r="U2362" i="4"/>
  <c r="V2362" i="4"/>
  <c r="W2362" i="4"/>
  <c r="T2363" i="4"/>
  <c r="U2363" i="4"/>
  <c r="V2363" i="4"/>
  <c r="W2363" i="4"/>
  <c r="Y2363" i="4"/>
  <c r="T2364" i="4"/>
  <c r="U2364" i="4"/>
  <c r="V2364" i="4"/>
  <c r="W2364" i="4"/>
  <c r="T2365" i="4"/>
  <c r="U2365" i="4"/>
  <c r="V2365" i="4"/>
  <c r="W2365" i="4"/>
  <c r="U2351" i="4"/>
  <c r="V2351" i="4"/>
  <c r="W2351" i="4"/>
  <c r="T2351" i="4"/>
  <c r="S2351" i="4"/>
  <c r="P2351" i="4"/>
  <c r="L2351" i="4"/>
  <c r="K2351" i="4"/>
  <c r="J2351" i="4"/>
  <c r="I2351" i="4"/>
  <c r="H2351" i="4"/>
  <c r="G2351" i="4"/>
  <c r="F2351" i="4"/>
  <c r="E2351" i="4"/>
  <c r="D2351" i="4"/>
  <c r="C2351" i="4"/>
  <c r="B2351" i="4"/>
  <c r="A2351" i="4"/>
  <c r="S2337" i="4"/>
  <c r="S2338" i="4"/>
  <c r="S2339" i="4"/>
  <c r="S2340" i="4"/>
  <c r="S2341" i="4"/>
  <c r="S2342" i="4"/>
  <c r="S2343" i="4"/>
  <c r="S2344" i="4"/>
  <c r="S2345" i="4"/>
  <c r="S2346" i="4"/>
  <c r="S2347" i="4"/>
  <c r="S2348" i="4"/>
  <c r="S2349" i="4"/>
  <c r="S2350" i="4"/>
  <c r="S2336" i="4"/>
  <c r="A2337" i="4"/>
  <c r="B2337" i="4"/>
  <c r="C2337" i="4"/>
  <c r="D2337" i="4"/>
  <c r="E2337" i="4"/>
  <c r="F2337" i="4"/>
  <c r="G2337" i="4"/>
  <c r="H2337" i="4"/>
  <c r="I2337" i="4"/>
  <c r="J2337" i="4"/>
  <c r="K2337" i="4"/>
  <c r="L2337" i="4"/>
  <c r="P2337" i="4"/>
  <c r="A2338" i="4"/>
  <c r="B2338" i="4"/>
  <c r="C2338" i="4"/>
  <c r="D2338" i="4"/>
  <c r="E2338" i="4"/>
  <c r="F2338" i="4"/>
  <c r="G2338" i="4"/>
  <c r="H2338" i="4"/>
  <c r="I2338" i="4"/>
  <c r="J2338" i="4"/>
  <c r="K2338" i="4"/>
  <c r="L2338" i="4"/>
  <c r="P2338" i="4"/>
  <c r="A2339" i="4"/>
  <c r="B2339" i="4"/>
  <c r="C2339" i="4"/>
  <c r="D2339" i="4"/>
  <c r="E2339" i="4"/>
  <c r="F2339" i="4"/>
  <c r="G2339" i="4"/>
  <c r="H2339" i="4"/>
  <c r="I2339" i="4"/>
  <c r="J2339" i="4"/>
  <c r="K2339" i="4"/>
  <c r="L2339" i="4"/>
  <c r="P2339" i="4"/>
  <c r="A2340" i="4"/>
  <c r="B2340" i="4"/>
  <c r="C2340" i="4"/>
  <c r="D2340" i="4"/>
  <c r="E2340" i="4"/>
  <c r="F2340" i="4"/>
  <c r="G2340" i="4"/>
  <c r="H2340" i="4"/>
  <c r="I2340" i="4"/>
  <c r="J2340" i="4"/>
  <c r="K2340" i="4"/>
  <c r="L2340" i="4"/>
  <c r="P2340" i="4"/>
  <c r="A2341" i="4"/>
  <c r="B2341" i="4"/>
  <c r="C2341" i="4"/>
  <c r="D2341" i="4"/>
  <c r="E2341" i="4"/>
  <c r="F2341" i="4"/>
  <c r="G2341" i="4"/>
  <c r="H2341" i="4"/>
  <c r="I2341" i="4"/>
  <c r="J2341" i="4"/>
  <c r="K2341" i="4"/>
  <c r="L2341" i="4"/>
  <c r="P2341" i="4"/>
  <c r="A2342" i="4"/>
  <c r="B2342" i="4"/>
  <c r="C2342" i="4"/>
  <c r="D2342" i="4"/>
  <c r="E2342" i="4"/>
  <c r="F2342" i="4"/>
  <c r="G2342" i="4"/>
  <c r="H2342" i="4"/>
  <c r="I2342" i="4"/>
  <c r="J2342" i="4"/>
  <c r="K2342" i="4"/>
  <c r="L2342" i="4"/>
  <c r="P2342" i="4"/>
  <c r="A2343" i="4"/>
  <c r="B2343" i="4"/>
  <c r="C2343" i="4"/>
  <c r="D2343" i="4"/>
  <c r="E2343" i="4"/>
  <c r="F2343" i="4"/>
  <c r="G2343" i="4"/>
  <c r="H2343" i="4"/>
  <c r="I2343" i="4"/>
  <c r="J2343" i="4"/>
  <c r="K2343" i="4"/>
  <c r="L2343" i="4"/>
  <c r="P2343" i="4"/>
  <c r="A2344" i="4"/>
  <c r="B2344" i="4"/>
  <c r="C2344" i="4"/>
  <c r="D2344" i="4"/>
  <c r="E2344" i="4"/>
  <c r="F2344" i="4"/>
  <c r="G2344" i="4"/>
  <c r="H2344" i="4"/>
  <c r="I2344" i="4"/>
  <c r="J2344" i="4"/>
  <c r="K2344" i="4"/>
  <c r="L2344" i="4"/>
  <c r="P2344" i="4"/>
  <c r="A2345" i="4"/>
  <c r="B2345" i="4"/>
  <c r="C2345" i="4"/>
  <c r="D2345" i="4"/>
  <c r="E2345" i="4"/>
  <c r="F2345" i="4"/>
  <c r="G2345" i="4"/>
  <c r="H2345" i="4"/>
  <c r="I2345" i="4"/>
  <c r="J2345" i="4"/>
  <c r="K2345" i="4"/>
  <c r="L2345" i="4"/>
  <c r="P2345" i="4"/>
  <c r="A2346" i="4"/>
  <c r="B2346" i="4"/>
  <c r="C2346" i="4"/>
  <c r="D2346" i="4"/>
  <c r="E2346" i="4"/>
  <c r="F2346" i="4"/>
  <c r="G2346" i="4"/>
  <c r="H2346" i="4"/>
  <c r="I2346" i="4"/>
  <c r="J2346" i="4"/>
  <c r="K2346" i="4"/>
  <c r="L2346" i="4"/>
  <c r="P2346" i="4"/>
  <c r="A2347" i="4"/>
  <c r="B2347" i="4"/>
  <c r="C2347" i="4"/>
  <c r="D2347" i="4"/>
  <c r="E2347" i="4"/>
  <c r="F2347" i="4"/>
  <c r="G2347" i="4"/>
  <c r="H2347" i="4"/>
  <c r="I2347" i="4"/>
  <c r="J2347" i="4"/>
  <c r="K2347" i="4"/>
  <c r="L2347" i="4"/>
  <c r="P2347" i="4"/>
  <c r="A2348" i="4"/>
  <c r="B2348" i="4"/>
  <c r="C2348" i="4"/>
  <c r="D2348" i="4"/>
  <c r="E2348" i="4"/>
  <c r="F2348" i="4"/>
  <c r="G2348" i="4"/>
  <c r="H2348" i="4"/>
  <c r="I2348" i="4"/>
  <c r="J2348" i="4"/>
  <c r="K2348" i="4"/>
  <c r="L2348" i="4"/>
  <c r="P2348" i="4"/>
  <c r="A2349" i="4"/>
  <c r="B2349" i="4"/>
  <c r="C2349" i="4"/>
  <c r="D2349" i="4"/>
  <c r="E2349" i="4"/>
  <c r="F2349" i="4"/>
  <c r="G2349" i="4"/>
  <c r="H2349" i="4"/>
  <c r="I2349" i="4"/>
  <c r="J2349" i="4"/>
  <c r="K2349" i="4"/>
  <c r="L2349" i="4"/>
  <c r="P2349" i="4"/>
  <c r="A2350" i="4"/>
  <c r="B2350" i="4"/>
  <c r="C2350" i="4"/>
  <c r="D2350" i="4"/>
  <c r="E2350" i="4"/>
  <c r="F2350" i="4"/>
  <c r="G2350" i="4"/>
  <c r="H2350" i="4"/>
  <c r="I2350" i="4"/>
  <c r="J2350" i="4"/>
  <c r="K2350" i="4"/>
  <c r="L2350" i="4"/>
  <c r="P2350" i="4"/>
  <c r="T2349" i="4"/>
  <c r="U2349" i="4"/>
  <c r="V2349" i="4"/>
  <c r="W2349" i="4"/>
  <c r="T2350" i="4"/>
  <c r="U2350" i="4"/>
  <c r="V2350" i="4"/>
  <c r="W2350" i="4"/>
  <c r="T2337" i="4"/>
  <c r="U2337" i="4"/>
  <c r="V2337" i="4"/>
  <c r="W2337" i="4"/>
  <c r="T2338" i="4"/>
  <c r="U2338" i="4"/>
  <c r="V2338" i="4"/>
  <c r="W2338" i="4"/>
  <c r="T2339" i="4"/>
  <c r="U2339" i="4"/>
  <c r="V2339" i="4"/>
  <c r="W2339" i="4"/>
  <c r="T2340" i="4"/>
  <c r="U2340" i="4"/>
  <c r="V2340" i="4"/>
  <c r="W2340" i="4"/>
  <c r="T2341" i="4"/>
  <c r="U2341" i="4"/>
  <c r="V2341" i="4"/>
  <c r="W2341" i="4"/>
  <c r="T2342" i="4"/>
  <c r="U2342" i="4"/>
  <c r="V2342" i="4"/>
  <c r="W2342" i="4"/>
  <c r="T2343" i="4"/>
  <c r="U2343" i="4"/>
  <c r="V2343" i="4"/>
  <c r="W2343" i="4"/>
  <c r="T2344" i="4"/>
  <c r="U2344" i="4"/>
  <c r="V2344" i="4"/>
  <c r="W2344" i="4"/>
  <c r="T2345" i="4"/>
  <c r="U2345" i="4"/>
  <c r="V2345" i="4"/>
  <c r="W2345" i="4"/>
  <c r="T2346" i="4"/>
  <c r="U2346" i="4"/>
  <c r="V2346" i="4"/>
  <c r="W2346" i="4"/>
  <c r="T2347" i="4"/>
  <c r="U2347" i="4"/>
  <c r="V2347" i="4"/>
  <c r="W2347" i="4"/>
  <c r="T2348" i="4"/>
  <c r="U2348" i="4"/>
  <c r="V2348" i="4"/>
  <c r="W2348" i="4"/>
  <c r="Y2348" i="4"/>
  <c r="U2336" i="4"/>
  <c r="V2336" i="4"/>
  <c r="W2336" i="4"/>
  <c r="T2336" i="4"/>
  <c r="P2336" i="4"/>
  <c r="L2336" i="4"/>
  <c r="K2336" i="4"/>
  <c r="J2336" i="4"/>
  <c r="I2336" i="4"/>
  <c r="H2336" i="4"/>
  <c r="G2336" i="4"/>
  <c r="F2336" i="4"/>
  <c r="E2336" i="4"/>
  <c r="D2336" i="4"/>
  <c r="C2336" i="4"/>
  <c r="B2336" i="4"/>
  <c r="A2336" i="4"/>
  <c r="A2322" i="4"/>
  <c r="B2322" i="4"/>
  <c r="C2322" i="4"/>
  <c r="D2322" i="4"/>
  <c r="E2322" i="4"/>
  <c r="F2322" i="4"/>
  <c r="G2322" i="4"/>
  <c r="H2322" i="4"/>
  <c r="I2322" i="4"/>
  <c r="J2322" i="4"/>
  <c r="K2322" i="4"/>
  <c r="L2322" i="4"/>
  <c r="P2322" i="4"/>
  <c r="S2322" i="4"/>
  <c r="A2323" i="4"/>
  <c r="B2323" i="4"/>
  <c r="C2323" i="4"/>
  <c r="D2323" i="4"/>
  <c r="E2323" i="4"/>
  <c r="F2323" i="4"/>
  <c r="G2323" i="4"/>
  <c r="H2323" i="4"/>
  <c r="I2323" i="4"/>
  <c r="J2323" i="4"/>
  <c r="K2323" i="4"/>
  <c r="L2323" i="4"/>
  <c r="P2323" i="4"/>
  <c r="S2323" i="4"/>
  <c r="A2324" i="4"/>
  <c r="B2324" i="4"/>
  <c r="C2324" i="4"/>
  <c r="D2324" i="4"/>
  <c r="E2324" i="4"/>
  <c r="F2324" i="4"/>
  <c r="G2324" i="4"/>
  <c r="H2324" i="4"/>
  <c r="I2324" i="4"/>
  <c r="J2324" i="4"/>
  <c r="K2324" i="4"/>
  <c r="L2324" i="4"/>
  <c r="P2324" i="4"/>
  <c r="S2324" i="4"/>
  <c r="A2325" i="4"/>
  <c r="B2325" i="4"/>
  <c r="C2325" i="4"/>
  <c r="D2325" i="4"/>
  <c r="E2325" i="4"/>
  <c r="F2325" i="4"/>
  <c r="G2325" i="4"/>
  <c r="H2325" i="4"/>
  <c r="I2325" i="4"/>
  <c r="J2325" i="4"/>
  <c r="K2325" i="4"/>
  <c r="L2325" i="4"/>
  <c r="P2325" i="4"/>
  <c r="S2325" i="4"/>
  <c r="A2326" i="4"/>
  <c r="B2326" i="4"/>
  <c r="C2326" i="4"/>
  <c r="D2326" i="4"/>
  <c r="E2326" i="4"/>
  <c r="F2326" i="4"/>
  <c r="G2326" i="4"/>
  <c r="H2326" i="4"/>
  <c r="I2326" i="4"/>
  <c r="J2326" i="4"/>
  <c r="K2326" i="4"/>
  <c r="L2326" i="4"/>
  <c r="P2326" i="4"/>
  <c r="S2326" i="4"/>
  <c r="A2327" i="4"/>
  <c r="B2327" i="4"/>
  <c r="C2327" i="4"/>
  <c r="D2327" i="4"/>
  <c r="E2327" i="4"/>
  <c r="F2327" i="4"/>
  <c r="G2327" i="4"/>
  <c r="H2327" i="4"/>
  <c r="I2327" i="4"/>
  <c r="J2327" i="4"/>
  <c r="K2327" i="4"/>
  <c r="L2327" i="4"/>
  <c r="P2327" i="4"/>
  <c r="S2327" i="4"/>
  <c r="A2328" i="4"/>
  <c r="B2328" i="4"/>
  <c r="C2328" i="4"/>
  <c r="D2328" i="4"/>
  <c r="E2328" i="4"/>
  <c r="F2328" i="4"/>
  <c r="G2328" i="4"/>
  <c r="H2328" i="4"/>
  <c r="I2328" i="4"/>
  <c r="J2328" i="4"/>
  <c r="K2328" i="4"/>
  <c r="L2328" i="4"/>
  <c r="P2328" i="4"/>
  <c r="S2328" i="4"/>
  <c r="A2329" i="4"/>
  <c r="B2329" i="4"/>
  <c r="C2329" i="4"/>
  <c r="D2329" i="4"/>
  <c r="E2329" i="4"/>
  <c r="F2329" i="4"/>
  <c r="G2329" i="4"/>
  <c r="H2329" i="4"/>
  <c r="I2329" i="4"/>
  <c r="J2329" i="4"/>
  <c r="K2329" i="4"/>
  <c r="L2329" i="4"/>
  <c r="P2329" i="4"/>
  <c r="S2329" i="4"/>
  <c r="A2330" i="4"/>
  <c r="B2330" i="4"/>
  <c r="C2330" i="4"/>
  <c r="D2330" i="4"/>
  <c r="E2330" i="4"/>
  <c r="F2330" i="4"/>
  <c r="G2330" i="4"/>
  <c r="H2330" i="4"/>
  <c r="I2330" i="4"/>
  <c r="J2330" i="4"/>
  <c r="K2330" i="4"/>
  <c r="L2330" i="4"/>
  <c r="P2330" i="4"/>
  <c r="S2330" i="4"/>
  <c r="A2331" i="4"/>
  <c r="B2331" i="4"/>
  <c r="C2331" i="4"/>
  <c r="D2331" i="4"/>
  <c r="E2331" i="4"/>
  <c r="F2331" i="4"/>
  <c r="G2331" i="4"/>
  <c r="H2331" i="4"/>
  <c r="I2331" i="4"/>
  <c r="J2331" i="4"/>
  <c r="K2331" i="4"/>
  <c r="L2331" i="4"/>
  <c r="P2331" i="4"/>
  <c r="S2331" i="4"/>
  <c r="A2332" i="4"/>
  <c r="B2332" i="4"/>
  <c r="C2332" i="4"/>
  <c r="D2332" i="4"/>
  <c r="E2332" i="4"/>
  <c r="F2332" i="4"/>
  <c r="G2332" i="4"/>
  <c r="H2332" i="4"/>
  <c r="I2332" i="4"/>
  <c r="J2332" i="4"/>
  <c r="K2332" i="4"/>
  <c r="L2332" i="4"/>
  <c r="P2332" i="4"/>
  <c r="S2332" i="4"/>
  <c r="A2333" i="4"/>
  <c r="B2333" i="4"/>
  <c r="C2333" i="4"/>
  <c r="D2333" i="4"/>
  <c r="E2333" i="4"/>
  <c r="F2333" i="4"/>
  <c r="G2333" i="4"/>
  <c r="H2333" i="4"/>
  <c r="I2333" i="4"/>
  <c r="J2333" i="4"/>
  <c r="K2333" i="4"/>
  <c r="L2333" i="4"/>
  <c r="P2333" i="4"/>
  <c r="S2333" i="4"/>
  <c r="A2334" i="4"/>
  <c r="B2334" i="4"/>
  <c r="C2334" i="4"/>
  <c r="D2334" i="4"/>
  <c r="E2334" i="4"/>
  <c r="F2334" i="4"/>
  <c r="G2334" i="4"/>
  <c r="H2334" i="4"/>
  <c r="I2334" i="4"/>
  <c r="J2334" i="4"/>
  <c r="K2334" i="4"/>
  <c r="L2334" i="4"/>
  <c r="P2334" i="4"/>
  <c r="S2334" i="4"/>
  <c r="A2335" i="4"/>
  <c r="B2335" i="4"/>
  <c r="C2335" i="4"/>
  <c r="D2335" i="4"/>
  <c r="E2335" i="4"/>
  <c r="F2335" i="4"/>
  <c r="G2335" i="4"/>
  <c r="H2335" i="4"/>
  <c r="I2335" i="4"/>
  <c r="J2335" i="4"/>
  <c r="K2335" i="4"/>
  <c r="L2335" i="4"/>
  <c r="P2335" i="4"/>
  <c r="S2335" i="4"/>
  <c r="T2322" i="4"/>
  <c r="U2322" i="4"/>
  <c r="V2322" i="4"/>
  <c r="W2322" i="4"/>
  <c r="T2323" i="4"/>
  <c r="U2323" i="4"/>
  <c r="V2323" i="4"/>
  <c r="W2323" i="4"/>
  <c r="T2324" i="4"/>
  <c r="U2324" i="4"/>
  <c r="V2324" i="4"/>
  <c r="W2324" i="4"/>
  <c r="T2325" i="4"/>
  <c r="U2325" i="4"/>
  <c r="V2325" i="4"/>
  <c r="W2325" i="4"/>
  <c r="T2326" i="4"/>
  <c r="U2326" i="4"/>
  <c r="V2326" i="4"/>
  <c r="W2326" i="4"/>
  <c r="T2327" i="4"/>
  <c r="U2327" i="4"/>
  <c r="V2327" i="4"/>
  <c r="W2327" i="4"/>
  <c r="T2328" i="4"/>
  <c r="U2328" i="4"/>
  <c r="V2328" i="4"/>
  <c r="W2328" i="4"/>
  <c r="T2329" i="4"/>
  <c r="U2329" i="4"/>
  <c r="V2329" i="4"/>
  <c r="W2329" i="4"/>
  <c r="T2330" i="4"/>
  <c r="U2330" i="4"/>
  <c r="V2330" i="4"/>
  <c r="W2330" i="4"/>
  <c r="T2331" i="4"/>
  <c r="U2331" i="4"/>
  <c r="V2331" i="4"/>
  <c r="W2331" i="4"/>
  <c r="T2332" i="4"/>
  <c r="U2332" i="4"/>
  <c r="V2332" i="4"/>
  <c r="W2332" i="4"/>
  <c r="T2333" i="4"/>
  <c r="U2333" i="4"/>
  <c r="V2333" i="4"/>
  <c r="W2333" i="4"/>
  <c r="Y2333" i="4"/>
  <c r="T2334" i="4"/>
  <c r="U2334" i="4"/>
  <c r="V2334" i="4"/>
  <c r="W2334" i="4"/>
  <c r="T2335" i="4"/>
  <c r="U2335" i="4"/>
  <c r="V2335" i="4"/>
  <c r="W2335" i="4"/>
  <c r="U2321" i="4"/>
  <c r="V2321" i="4"/>
  <c r="W2321" i="4"/>
  <c r="T2321" i="4"/>
  <c r="S2321" i="4"/>
  <c r="P2321" i="4"/>
  <c r="L2321" i="4"/>
  <c r="K2321" i="4"/>
  <c r="J2321" i="4"/>
  <c r="I2321" i="4"/>
  <c r="H2321" i="4"/>
  <c r="G2321" i="4"/>
  <c r="F2321" i="4"/>
  <c r="E2321" i="4"/>
  <c r="D2321" i="4"/>
  <c r="C2321" i="4"/>
  <c r="B2321" i="4"/>
  <c r="A2321" i="4"/>
  <c r="A2307" i="4"/>
  <c r="B2307" i="4"/>
  <c r="C2307" i="4"/>
  <c r="D2307" i="4"/>
  <c r="E2307" i="4"/>
  <c r="F2307" i="4"/>
  <c r="G2307" i="4"/>
  <c r="H2307" i="4"/>
  <c r="I2307" i="4"/>
  <c r="J2307" i="4"/>
  <c r="K2307" i="4"/>
  <c r="L2307" i="4"/>
  <c r="P2307" i="4"/>
  <c r="S2307" i="4"/>
  <c r="A2308" i="4"/>
  <c r="B2308" i="4"/>
  <c r="C2308" i="4"/>
  <c r="D2308" i="4"/>
  <c r="E2308" i="4"/>
  <c r="F2308" i="4"/>
  <c r="G2308" i="4"/>
  <c r="H2308" i="4"/>
  <c r="I2308" i="4"/>
  <c r="J2308" i="4"/>
  <c r="K2308" i="4"/>
  <c r="L2308" i="4"/>
  <c r="P2308" i="4"/>
  <c r="S2308" i="4"/>
  <c r="A2309" i="4"/>
  <c r="B2309" i="4"/>
  <c r="C2309" i="4"/>
  <c r="D2309" i="4"/>
  <c r="E2309" i="4"/>
  <c r="F2309" i="4"/>
  <c r="G2309" i="4"/>
  <c r="H2309" i="4"/>
  <c r="I2309" i="4"/>
  <c r="J2309" i="4"/>
  <c r="K2309" i="4"/>
  <c r="L2309" i="4"/>
  <c r="P2309" i="4"/>
  <c r="S2309" i="4"/>
  <c r="A2310" i="4"/>
  <c r="B2310" i="4"/>
  <c r="C2310" i="4"/>
  <c r="D2310" i="4"/>
  <c r="E2310" i="4"/>
  <c r="F2310" i="4"/>
  <c r="G2310" i="4"/>
  <c r="H2310" i="4"/>
  <c r="I2310" i="4"/>
  <c r="J2310" i="4"/>
  <c r="K2310" i="4"/>
  <c r="L2310" i="4"/>
  <c r="P2310" i="4"/>
  <c r="S2310" i="4"/>
  <c r="A2311" i="4"/>
  <c r="B2311" i="4"/>
  <c r="C2311" i="4"/>
  <c r="D2311" i="4"/>
  <c r="E2311" i="4"/>
  <c r="F2311" i="4"/>
  <c r="G2311" i="4"/>
  <c r="H2311" i="4"/>
  <c r="I2311" i="4"/>
  <c r="J2311" i="4"/>
  <c r="K2311" i="4"/>
  <c r="L2311" i="4"/>
  <c r="P2311" i="4"/>
  <c r="S2311" i="4"/>
  <c r="A2312" i="4"/>
  <c r="B2312" i="4"/>
  <c r="C2312" i="4"/>
  <c r="D2312" i="4"/>
  <c r="E2312" i="4"/>
  <c r="F2312" i="4"/>
  <c r="G2312" i="4"/>
  <c r="H2312" i="4"/>
  <c r="I2312" i="4"/>
  <c r="J2312" i="4"/>
  <c r="K2312" i="4"/>
  <c r="L2312" i="4"/>
  <c r="P2312" i="4"/>
  <c r="S2312" i="4"/>
  <c r="A2313" i="4"/>
  <c r="B2313" i="4"/>
  <c r="C2313" i="4"/>
  <c r="D2313" i="4"/>
  <c r="E2313" i="4"/>
  <c r="F2313" i="4"/>
  <c r="G2313" i="4"/>
  <c r="H2313" i="4"/>
  <c r="I2313" i="4"/>
  <c r="J2313" i="4"/>
  <c r="K2313" i="4"/>
  <c r="L2313" i="4"/>
  <c r="P2313" i="4"/>
  <c r="S2313" i="4"/>
  <c r="A2314" i="4"/>
  <c r="B2314" i="4"/>
  <c r="C2314" i="4"/>
  <c r="D2314" i="4"/>
  <c r="E2314" i="4"/>
  <c r="F2314" i="4"/>
  <c r="G2314" i="4"/>
  <c r="H2314" i="4"/>
  <c r="I2314" i="4"/>
  <c r="J2314" i="4"/>
  <c r="K2314" i="4"/>
  <c r="L2314" i="4"/>
  <c r="P2314" i="4"/>
  <c r="S2314" i="4"/>
  <c r="A2315" i="4"/>
  <c r="B2315" i="4"/>
  <c r="C2315" i="4"/>
  <c r="D2315" i="4"/>
  <c r="E2315" i="4"/>
  <c r="F2315" i="4"/>
  <c r="G2315" i="4"/>
  <c r="H2315" i="4"/>
  <c r="I2315" i="4"/>
  <c r="J2315" i="4"/>
  <c r="K2315" i="4"/>
  <c r="L2315" i="4"/>
  <c r="P2315" i="4"/>
  <c r="S2315" i="4"/>
  <c r="A2316" i="4"/>
  <c r="B2316" i="4"/>
  <c r="C2316" i="4"/>
  <c r="D2316" i="4"/>
  <c r="E2316" i="4"/>
  <c r="F2316" i="4"/>
  <c r="G2316" i="4"/>
  <c r="H2316" i="4"/>
  <c r="I2316" i="4"/>
  <c r="J2316" i="4"/>
  <c r="K2316" i="4"/>
  <c r="L2316" i="4"/>
  <c r="P2316" i="4"/>
  <c r="S2316" i="4"/>
  <c r="A2317" i="4"/>
  <c r="B2317" i="4"/>
  <c r="C2317" i="4"/>
  <c r="D2317" i="4"/>
  <c r="E2317" i="4"/>
  <c r="F2317" i="4"/>
  <c r="G2317" i="4"/>
  <c r="H2317" i="4"/>
  <c r="I2317" i="4"/>
  <c r="J2317" i="4"/>
  <c r="K2317" i="4"/>
  <c r="L2317" i="4"/>
  <c r="P2317" i="4"/>
  <c r="S2317" i="4"/>
  <c r="A2318" i="4"/>
  <c r="B2318" i="4"/>
  <c r="C2318" i="4"/>
  <c r="D2318" i="4"/>
  <c r="E2318" i="4"/>
  <c r="F2318" i="4"/>
  <c r="G2318" i="4"/>
  <c r="H2318" i="4"/>
  <c r="I2318" i="4"/>
  <c r="J2318" i="4"/>
  <c r="K2318" i="4"/>
  <c r="L2318" i="4"/>
  <c r="P2318" i="4"/>
  <c r="S2318" i="4"/>
  <c r="A2319" i="4"/>
  <c r="B2319" i="4"/>
  <c r="C2319" i="4"/>
  <c r="D2319" i="4"/>
  <c r="E2319" i="4"/>
  <c r="F2319" i="4"/>
  <c r="G2319" i="4"/>
  <c r="H2319" i="4"/>
  <c r="I2319" i="4"/>
  <c r="J2319" i="4"/>
  <c r="K2319" i="4"/>
  <c r="L2319" i="4"/>
  <c r="P2319" i="4"/>
  <c r="S2319" i="4"/>
  <c r="A2320" i="4"/>
  <c r="B2320" i="4"/>
  <c r="C2320" i="4"/>
  <c r="D2320" i="4"/>
  <c r="E2320" i="4"/>
  <c r="F2320" i="4"/>
  <c r="G2320" i="4"/>
  <c r="H2320" i="4"/>
  <c r="I2320" i="4"/>
  <c r="J2320" i="4"/>
  <c r="K2320" i="4"/>
  <c r="L2320" i="4"/>
  <c r="P2320" i="4"/>
  <c r="S2320" i="4"/>
  <c r="T2318" i="4"/>
  <c r="U2318" i="4"/>
  <c r="V2318" i="4"/>
  <c r="W2318" i="4"/>
  <c r="Y2318" i="4"/>
  <c r="T2319" i="4"/>
  <c r="U2319" i="4"/>
  <c r="V2319" i="4"/>
  <c r="W2319" i="4"/>
  <c r="T2320" i="4"/>
  <c r="U2320" i="4"/>
  <c r="V2320" i="4"/>
  <c r="W2320" i="4"/>
  <c r="T2307" i="4"/>
  <c r="U2307" i="4"/>
  <c r="V2307" i="4"/>
  <c r="W2307" i="4"/>
  <c r="T2308" i="4"/>
  <c r="U2308" i="4"/>
  <c r="V2308" i="4"/>
  <c r="W2308" i="4"/>
  <c r="T2309" i="4"/>
  <c r="U2309" i="4"/>
  <c r="V2309" i="4"/>
  <c r="W2309" i="4"/>
  <c r="T2310" i="4"/>
  <c r="U2310" i="4"/>
  <c r="V2310" i="4"/>
  <c r="W2310" i="4"/>
  <c r="T2311" i="4"/>
  <c r="U2311" i="4"/>
  <c r="V2311" i="4"/>
  <c r="W2311" i="4"/>
  <c r="T2312" i="4"/>
  <c r="U2312" i="4"/>
  <c r="V2312" i="4"/>
  <c r="W2312" i="4"/>
  <c r="T2313" i="4"/>
  <c r="U2313" i="4"/>
  <c r="V2313" i="4"/>
  <c r="W2313" i="4"/>
  <c r="T2314" i="4"/>
  <c r="U2314" i="4"/>
  <c r="V2314" i="4"/>
  <c r="W2314" i="4"/>
  <c r="T2315" i="4"/>
  <c r="U2315" i="4"/>
  <c r="V2315" i="4"/>
  <c r="W2315" i="4"/>
  <c r="T2316" i="4"/>
  <c r="U2316" i="4"/>
  <c r="V2316" i="4"/>
  <c r="W2316" i="4"/>
  <c r="T2317" i="4"/>
  <c r="U2317" i="4"/>
  <c r="V2317" i="4"/>
  <c r="W2317" i="4"/>
  <c r="U2306" i="4"/>
  <c r="V2306" i="4"/>
  <c r="W2306" i="4"/>
  <c r="T2306" i="4"/>
  <c r="S2306" i="4"/>
  <c r="P2306" i="4"/>
  <c r="L2306" i="4"/>
  <c r="K2306" i="4"/>
  <c r="J2306" i="4"/>
  <c r="I2306" i="4"/>
  <c r="H2306" i="4"/>
  <c r="G2306" i="4"/>
  <c r="F2306" i="4"/>
  <c r="E2306" i="4"/>
  <c r="D2306" i="4"/>
  <c r="C2306" i="4"/>
  <c r="B2306" i="4"/>
  <c r="A2306" i="4"/>
  <c r="A2292" i="4"/>
  <c r="B2292" i="4"/>
  <c r="C2292" i="4"/>
  <c r="D2292" i="4"/>
  <c r="E2292" i="4"/>
  <c r="F2292" i="4"/>
  <c r="G2292" i="4"/>
  <c r="H2292" i="4"/>
  <c r="I2292" i="4"/>
  <c r="J2292" i="4"/>
  <c r="K2292" i="4"/>
  <c r="L2292" i="4"/>
  <c r="P2292" i="4"/>
  <c r="S2292" i="4"/>
  <c r="A2293" i="4"/>
  <c r="B2293" i="4"/>
  <c r="C2293" i="4"/>
  <c r="D2293" i="4"/>
  <c r="E2293" i="4"/>
  <c r="F2293" i="4"/>
  <c r="G2293" i="4"/>
  <c r="H2293" i="4"/>
  <c r="I2293" i="4"/>
  <c r="J2293" i="4"/>
  <c r="K2293" i="4"/>
  <c r="L2293" i="4"/>
  <c r="P2293" i="4"/>
  <c r="S2293" i="4"/>
  <c r="A2294" i="4"/>
  <c r="B2294" i="4"/>
  <c r="C2294" i="4"/>
  <c r="D2294" i="4"/>
  <c r="E2294" i="4"/>
  <c r="F2294" i="4"/>
  <c r="G2294" i="4"/>
  <c r="H2294" i="4"/>
  <c r="I2294" i="4"/>
  <c r="J2294" i="4"/>
  <c r="K2294" i="4"/>
  <c r="L2294" i="4"/>
  <c r="P2294" i="4"/>
  <c r="S2294" i="4"/>
  <c r="A2295" i="4"/>
  <c r="B2295" i="4"/>
  <c r="C2295" i="4"/>
  <c r="D2295" i="4"/>
  <c r="E2295" i="4"/>
  <c r="F2295" i="4"/>
  <c r="G2295" i="4"/>
  <c r="H2295" i="4"/>
  <c r="I2295" i="4"/>
  <c r="J2295" i="4"/>
  <c r="K2295" i="4"/>
  <c r="L2295" i="4"/>
  <c r="P2295" i="4"/>
  <c r="S2295" i="4"/>
  <c r="A2296" i="4"/>
  <c r="B2296" i="4"/>
  <c r="C2296" i="4"/>
  <c r="D2296" i="4"/>
  <c r="E2296" i="4"/>
  <c r="F2296" i="4"/>
  <c r="G2296" i="4"/>
  <c r="H2296" i="4"/>
  <c r="I2296" i="4"/>
  <c r="J2296" i="4"/>
  <c r="K2296" i="4"/>
  <c r="L2296" i="4"/>
  <c r="P2296" i="4"/>
  <c r="S2296" i="4"/>
  <c r="A2297" i="4"/>
  <c r="B2297" i="4"/>
  <c r="C2297" i="4"/>
  <c r="D2297" i="4"/>
  <c r="E2297" i="4"/>
  <c r="F2297" i="4"/>
  <c r="G2297" i="4"/>
  <c r="H2297" i="4"/>
  <c r="I2297" i="4"/>
  <c r="J2297" i="4"/>
  <c r="K2297" i="4"/>
  <c r="L2297" i="4"/>
  <c r="P2297" i="4"/>
  <c r="S2297" i="4"/>
  <c r="A2298" i="4"/>
  <c r="B2298" i="4"/>
  <c r="C2298" i="4"/>
  <c r="D2298" i="4"/>
  <c r="E2298" i="4"/>
  <c r="F2298" i="4"/>
  <c r="G2298" i="4"/>
  <c r="H2298" i="4"/>
  <c r="I2298" i="4"/>
  <c r="J2298" i="4"/>
  <c r="K2298" i="4"/>
  <c r="L2298" i="4"/>
  <c r="P2298" i="4"/>
  <c r="S2298" i="4"/>
  <c r="A2299" i="4"/>
  <c r="B2299" i="4"/>
  <c r="C2299" i="4"/>
  <c r="D2299" i="4"/>
  <c r="E2299" i="4"/>
  <c r="F2299" i="4"/>
  <c r="G2299" i="4"/>
  <c r="H2299" i="4"/>
  <c r="I2299" i="4"/>
  <c r="J2299" i="4"/>
  <c r="K2299" i="4"/>
  <c r="L2299" i="4"/>
  <c r="P2299" i="4"/>
  <c r="S2299" i="4"/>
  <c r="A2300" i="4"/>
  <c r="B2300" i="4"/>
  <c r="C2300" i="4"/>
  <c r="D2300" i="4"/>
  <c r="E2300" i="4"/>
  <c r="F2300" i="4"/>
  <c r="G2300" i="4"/>
  <c r="H2300" i="4"/>
  <c r="I2300" i="4"/>
  <c r="J2300" i="4"/>
  <c r="K2300" i="4"/>
  <c r="L2300" i="4"/>
  <c r="P2300" i="4"/>
  <c r="S2300" i="4"/>
  <c r="A2301" i="4"/>
  <c r="B2301" i="4"/>
  <c r="C2301" i="4"/>
  <c r="D2301" i="4"/>
  <c r="E2301" i="4"/>
  <c r="F2301" i="4"/>
  <c r="G2301" i="4"/>
  <c r="H2301" i="4"/>
  <c r="I2301" i="4"/>
  <c r="J2301" i="4"/>
  <c r="K2301" i="4"/>
  <c r="L2301" i="4"/>
  <c r="P2301" i="4"/>
  <c r="S2301" i="4"/>
  <c r="A2302" i="4"/>
  <c r="B2302" i="4"/>
  <c r="C2302" i="4"/>
  <c r="D2302" i="4"/>
  <c r="E2302" i="4"/>
  <c r="F2302" i="4"/>
  <c r="G2302" i="4"/>
  <c r="H2302" i="4"/>
  <c r="I2302" i="4"/>
  <c r="J2302" i="4"/>
  <c r="K2302" i="4"/>
  <c r="L2302" i="4"/>
  <c r="P2302" i="4"/>
  <c r="S2302" i="4"/>
  <c r="A2303" i="4"/>
  <c r="B2303" i="4"/>
  <c r="C2303" i="4"/>
  <c r="D2303" i="4"/>
  <c r="E2303" i="4"/>
  <c r="F2303" i="4"/>
  <c r="G2303" i="4"/>
  <c r="H2303" i="4"/>
  <c r="I2303" i="4"/>
  <c r="J2303" i="4"/>
  <c r="K2303" i="4"/>
  <c r="L2303" i="4"/>
  <c r="P2303" i="4"/>
  <c r="S2303" i="4"/>
  <c r="A2304" i="4"/>
  <c r="B2304" i="4"/>
  <c r="C2304" i="4"/>
  <c r="D2304" i="4"/>
  <c r="E2304" i="4"/>
  <c r="F2304" i="4"/>
  <c r="G2304" i="4"/>
  <c r="H2304" i="4"/>
  <c r="I2304" i="4"/>
  <c r="J2304" i="4"/>
  <c r="K2304" i="4"/>
  <c r="L2304" i="4"/>
  <c r="P2304" i="4"/>
  <c r="S2304" i="4"/>
  <c r="A2305" i="4"/>
  <c r="B2305" i="4"/>
  <c r="C2305" i="4"/>
  <c r="D2305" i="4"/>
  <c r="E2305" i="4"/>
  <c r="F2305" i="4"/>
  <c r="G2305" i="4"/>
  <c r="H2305" i="4"/>
  <c r="I2305" i="4"/>
  <c r="J2305" i="4"/>
  <c r="K2305" i="4"/>
  <c r="L2305" i="4"/>
  <c r="P2305" i="4"/>
  <c r="S2305" i="4"/>
  <c r="T2303" i="4"/>
  <c r="U2303" i="4"/>
  <c r="V2303" i="4"/>
  <c r="W2303" i="4"/>
  <c r="Y2303" i="4"/>
  <c r="T2304" i="4"/>
  <c r="U2304" i="4"/>
  <c r="V2304" i="4"/>
  <c r="W2304" i="4"/>
  <c r="T2305" i="4"/>
  <c r="U2305" i="4"/>
  <c r="V2305" i="4"/>
  <c r="W2305" i="4"/>
  <c r="T2292" i="4"/>
  <c r="U2292" i="4"/>
  <c r="V2292" i="4"/>
  <c r="W2292" i="4"/>
  <c r="T2293" i="4"/>
  <c r="U2293" i="4"/>
  <c r="V2293" i="4"/>
  <c r="W2293" i="4"/>
  <c r="T2294" i="4"/>
  <c r="U2294" i="4"/>
  <c r="V2294" i="4"/>
  <c r="W2294" i="4"/>
  <c r="T2295" i="4"/>
  <c r="U2295" i="4"/>
  <c r="V2295" i="4"/>
  <c r="W2295" i="4"/>
  <c r="T2296" i="4"/>
  <c r="U2296" i="4"/>
  <c r="V2296" i="4"/>
  <c r="W2296" i="4"/>
  <c r="T2297" i="4"/>
  <c r="U2297" i="4"/>
  <c r="V2297" i="4"/>
  <c r="W2297" i="4"/>
  <c r="T2298" i="4"/>
  <c r="U2298" i="4"/>
  <c r="V2298" i="4"/>
  <c r="W2298" i="4"/>
  <c r="T2299" i="4"/>
  <c r="U2299" i="4"/>
  <c r="V2299" i="4"/>
  <c r="W2299" i="4"/>
  <c r="T2300" i="4"/>
  <c r="U2300" i="4"/>
  <c r="V2300" i="4"/>
  <c r="W2300" i="4"/>
  <c r="T2301" i="4"/>
  <c r="U2301" i="4"/>
  <c r="V2301" i="4"/>
  <c r="W2301" i="4"/>
  <c r="T2302" i="4"/>
  <c r="U2302" i="4"/>
  <c r="V2302" i="4"/>
  <c r="W2302" i="4"/>
  <c r="U2291" i="4"/>
  <c r="V2291" i="4"/>
  <c r="W2291" i="4"/>
  <c r="T2291" i="4"/>
  <c r="S2291" i="4"/>
  <c r="P2291" i="4"/>
  <c r="L2291" i="4"/>
  <c r="K2291" i="4"/>
  <c r="J2291" i="4"/>
  <c r="I2291" i="4"/>
  <c r="H2291" i="4"/>
  <c r="G2291" i="4"/>
  <c r="F2291" i="4"/>
  <c r="E2291" i="4"/>
  <c r="D2291" i="4"/>
  <c r="C2291" i="4"/>
  <c r="B2291" i="4"/>
  <c r="A2291" i="4"/>
  <c r="A2277" i="4"/>
  <c r="B2277" i="4"/>
  <c r="C2277" i="4"/>
  <c r="D2277" i="4"/>
  <c r="E2277" i="4"/>
  <c r="F2277" i="4"/>
  <c r="G2277" i="4"/>
  <c r="H2277" i="4"/>
  <c r="I2277" i="4"/>
  <c r="J2277" i="4"/>
  <c r="K2277" i="4"/>
  <c r="L2277" i="4"/>
  <c r="P2277" i="4"/>
  <c r="S2277" i="4"/>
  <c r="A2278" i="4"/>
  <c r="B2278" i="4"/>
  <c r="C2278" i="4"/>
  <c r="D2278" i="4"/>
  <c r="E2278" i="4"/>
  <c r="F2278" i="4"/>
  <c r="G2278" i="4"/>
  <c r="H2278" i="4"/>
  <c r="I2278" i="4"/>
  <c r="J2278" i="4"/>
  <c r="K2278" i="4"/>
  <c r="L2278" i="4"/>
  <c r="P2278" i="4"/>
  <c r="S2278" i="4"/>
  <c r="A2279" i="4"/>
  <c r="B2279" i="4"/>
  <c r="C2279" i="4"/>
  <c r="D2279" i="4"/>
  <c r="E2279" i="4"/>
  <c r="F2279" i="4"/>
  <c r="G2279" i="4"/>
  <c r="H2279" i="4"/>
  <c r="I2279" i="4"/>
  <c r="J2279" i="4"/>
  <c r="K2279" i="4"/>
  <c r="L2279" i="4"/>
  <c r="P2279" i="4"/>
  <c r="S2279" i="4"/>
  <c r="A2280" i="4"/>
  <c r="B2280" i="4"/>
  <c r="C2280" i="4"/>
  <c r="D2280" i="4"/>
  <c r="E2280" i="4"/>
  <c r="F2280" i="4"/>
  <c r="G2280" i="4"/>
  <c r="H2280" i="4"/>
  <c r="I2280" i="4"/>
  <c r="J2280" i="4"/>
  <c r="K2280" i="4"/>
  <c r="L2280" i="4"/>
  <c r="P2280" i="4"/>
  <c r="S2280" i="4"/>
  <c r="A2281" i="4"/>
  <c r="B2281" i="4"/>
  <c r="C2281" i="4"/>
  <c r="D2281" i="4"/>
  <c r="E2281" i="4"/>
  <c r="F2281" i="4"/>
  <c r="G2281" i="4"/>
  <c r="H2281" i="4"/>
  <c r="I2281" i="4"/>
  <c r="J2281" i="4"/>
  <c r="K2281" i="4"/>
  <c r="L2281" i="4"/>
  <c r="P2281" i="4"/>
  <c r="S2281" i="4"/>
  <c r="A2282" i="4"/>
  <c r="B2282" i="4"/>
  <c r="C2282" i="4"/>
  <c r="D2282" i="4"/>
  <c r="E2282" i="4"/>
  <c r="F2282" i="4"/>
  <c r="G2282" i="4"/>
  <c r="H2282" i="4"/>
  <c r="I2282" i="4"/>
  <c r="J2282" i="4"/>
  <c r="K2282" i="4"/>
  <c r="L2282" i="4"/>
  <c r="P2282" i="4"/>
  <c r="S2282" i="4"/>
  <c r="A2283" i="4"/>
  <c r="B2283" i="4"/>
  <c r="C2283" i="4"/>
  <c r="D2283" i="4"/>
  <c r="E2283" i="4"/>
  <c r="F2283" i="4"/>
  <c r="G2283" i="4"/>
  <c r="H2283" i="4"/>
  <c r="I2283" i="4"/>
  <c r="J2283" i="4"/>
  <c r="K2283" i="4"/>
  <c r="L2283" i="4"/>
  <c r="P2283" i="4"/>
  <c r="S2283" i="4"/>
  <c r="A2284" i="4"/>
  <c r="B2284" i="4"/>
  <c r="C2284" i="4"/>
  <c r="D2284" i="4"/>
  <c r="E2284" i="4"/>
  <c r="F2284" i="4"/>
  <c r="G2284" i="4"/>
  <c r="H2284" i="4"/>
  <c r="I2284" i="4"/>
  <c r="J2284" i="4"/>
  <c r="K2284" i="4"/>
  <c r="L2284" i="4"/>
  <c r="P2284" i="4"/>
  <c r="S2284" i="4"/>
  <c r="A2285" i="4"/>
  <c r="B2285" i="4"/>
  <c r="C2285" i="4"/>
  <c r="D2285" i="4"/>
  <c r="E2285" i="4"/>
  <c r="F2285" i="4"/>
  <c r="G2285" i="4"/>
  <c r="H2285" i="4"/>
  <c r="I2285" i="4"/>
  <c r="J2285" i="4"/>
  <c r="K2285" i="4"/>
  <c r="L2285" i="4"/>
  <c r="P2285" i="4"/>
  <c r="S2285" i="4"/>
  <c r="A2286" i="4"/>
  <c r="B2286" i="4"/>
  <c r="C2286" i="4"/>
  <c r="D2286" i="4"/>
  <c r="E2286" i="4"/>
  <c r="F2286" i="4"/>
  <c r="G2286" i="4"/>
  <c r="H2286" i="4"/>
  <c r="I2286" i="4"/>
  <c r="J2286" i="4"/>
  <c r="K2286" i="4"/>
  <c r="L2286" i="4"/>
  <c r="P2286" i="4"/>
  <c r="S2286" i="4"/>
  <c r="A2287" i="4"/>
  <c r="B2287" i="4"/>
  <c r="C2287" i="4"/>
  <c r="D2287" i="4"/>
  <c r="E2287" i="4"/>
  <c r="F2287" i="4"/>
  <c r="G2287" i="4"/>
  <c r="H2287" i="4"/>
  <c r="I2287" i="4"/>
  <c r="J2287" i="4"/>
  <c r="K2287" i="4"/>
  <c r="L2287" i="4"/>
  <c r="P2287" i="4"/>
  <c r="S2287" i="4"/>
  <c r="A2288" i="4"/>
  <c r="B2288" i="4"/>
  <c r="C2288" i="4"/>
  <c r="D2288" i="4"/>
  <c r="E2288" i="4"/>
  <c r="F2288" i="4"/>
  <c r="G2288" i="4"/>
  <c r="H2288" i="4"/>
  <c r="I2288" i="4"/>
  <c r="J2288" i="4"/>
  <c r="K2288" i="4"/>
  <c r="L2288" i="4"/>
  <c r="P2288" i="4"/>
  <c r="S2288" i="4"/>
  <c r="A2289" i="4"/>
  <c r="B2289" i="4"/>
  <c r="C2289" i="4"/>
  <c r="D2289" i="4"/>
  <c r="E2289" i="4"/>
  <c r="F2289" i="4"/>
  <c r="G2289" i="4"/>
  <c r="H2289" i="4"/>
  <c r="I2289" i="4"/>
  <c r="J2289" i="4"/>
  <c r="K2289" i="4"/>
  <c r="L2289" i="4"/>
  <c r="P2289" i="4"/>
  <c r="S2289" i="4"/>
  <c r="A2290" i="4"/>
  <c r="B2290" i="4"/>
  <c r="C2290" i="4"/>
  <c r="D2290" i="4"/>
  <c r="E2290" i="4"/>
  <c r="F2290" i="4"/>
  <c r="G2290" i="4"/>
  <c r="H2290" i="4"/>
  <c r="I2290" i="4"/>
  <c r="J2290" i="4"/>
  <c r="K2290" i="4"/>
  <c r="L2290" i="4"/>
  <c r="P2290" i="4"/>
  <c r="S2290" i="4"/>
  <c r="T2277" i="4"/>
  <c r="U2277" i="4"/>
  <c r="V2277" i="4"/>
  <c r="W2277" i="4"/>
  <c r="T2278" i="4"/>
  <c r="U2278" i="4"/>
  <c r="V2278" i="4"/>
  <c r="W2278" i="4"/>
  <c r="T2279" i="4"/>
  <c r="U2279" i="4"/>
  <c r="V2279" i="4"/>
  <c r="W2279" i="4"/>
  <c r="T2280" i="4"/>
  <c r="U2280" i="4"/>
  <c r="V2280" i="4"/>
  <c r="W2280" i="4"/>
  <c r="T2281" i="4"/>
  <c r="U2281" i="4"/>
  <c r="V2281" i="4"/>
  <c r="W2281" i="4"/>
  <c r="T2282" i="4"/>
  <c r="U2282" i="4"/>
  <c r="V2282" i="4"/>
  <c r="W2282" i="4"/>
  <c r="T2283" i="4"/>
  <c r="U2283" i="4"/>
  <c r="V2283" i="4"/>
  <c r="W2283" i="4"/>
  <c r="T2284" i="4"/>
  <c r="U2284" i="4"/>
  <c r="V2284" i="4"/>
  <c r="W2284" i="4"/>
  <c r="T2285" i="4"/>
  <c r="U2285" i="4"/>
  <c r="V2285" i="4"/>
  <c r="W2285" i="4"/>
  <c r="T2286" i="4"/>
  <c r="U2286" i="4"/>
  <c r="V2286" i="4"/>
  <c r="W2286" i="4"/>
  <c r="T2287" i="4"/>
  <c r="U2287" i="4"/>
  <c r="V2287" i="4"/>
  <c r="W2287" i="4"/>
  <c r="T2288" i="4"/>
  <c r="U2288" i="4"/>
  <c r="V2288" i="4"/>
  <c r="W2288" i="4"/>
  <c r="Y2288" i="4"/>
  <c r="T2289" i="4"/>
  <c r="U2289" i="4"/>
  <c r="V2289" i="4"/>
  <c r="W2289" i="4"/>
  <c r="T2290" i="4"/>
  <c r="U2290" i="4"/>
  <c r="V2290" i="4"/>
  <c r="W2290" i="4"/>
  <c r="U2276" i="4"/>
  <c r="V2276" i="4"/>
  <c r="W2276" i="4"/>
  <c r="T2276" i="4"/>
  <c r="S2276" i="4"/>
  <c r="P2276" i="4"/>
  <c r="L2276" i="4"/>
  <c r="K2276" i="4"/>
  <c r="J2276" i="4"/>
  <c r="I2276" i="4"/>
  <c r="H2276" i="4"/>
  <c r="G2276" i="4"/>
  <c r="F2276" i="4"/>
  <c r="E2276" i="4"/>
  <c r="D2276" i="4"/>
  <c r="C2276" i="4"/>
  <c r="B2276" i="4"/>
  <c r="A2276" i="4"/>
  <c r="A2262" i="4"/>
  <c r="B2262" i="4"/>
  <c r="C2262" i="4"/>
  <c r="D2262" i="4"/>
  <c r="E2262" i="4"/>
  <c r="F2262" i="4"/>
  <c r="G2262" i="4"/>
  <c r="H2262" i="4"/>
  <c r="I2262" i="4"/>
  <c r="J2262" i="4"/>
  <c r="K2262" i="4"/>
  <c r="L2262" i="4"/>
  <c r="P2262" i="4"/>
  <c r="S2262" i="4"/>
  <c r="A2263" i="4"/>
  <c r="B2263" i="4"/>
  <c r="C2263" i="4"/>
  <c r="D2263" i="4"/>
  <c r="E2263" i="4"/>
  <c r="F2263" i="4"/>
  <c r="G2263" i="4"/>
  <c r="H2263" i="4"/>
  <c r="I2263" i="4"/>
  <c r="J2263" i="4"/>
  <c r="K2263" i="4"/>
  <c r="L2263" i="4"/>
  <c r="P2263" i="4"/>
  <c r="S2263" i="4"/>
  <c r="A2264" i="4"/>
  <c r="B2264" i="4"/>
  <c r="C2264" i="4"/>
  <c r="D2264" i="4"/>
  <c r="E2264" i="4"/>
  <c r="F2264" i="4"/>
  <c r="G2264" i="4"/>
  <c r="H2264" i="4"/>
  <c r="I2264" i="4"/>
  <c r="J2264" i="4"/>
  <c r="K2264" i="4"/>
  <c r="L2264" i="4"/>
  <c r="P2264" i="4"/>
  <c r="S2264" i="4"/>
  <c r="A2265" i="4"/>
  <c r="B2265" i="4"/>
  <c r="C2265" i="4"/>
  <c r="D2265" i="4"/>
  <c r="E2265" i="4"/>
  <c r="F2265" i="4"/>
  <c r="G2265" i="4"/>
  <c r="H2265" i="4"/>
  <c r="I2265" i="4"/>
  <c r="J2265" i="4"/>
  <c r="K2265" i="4"/>
  <c r="L2265" i="4"/>
  <c r="P2265" i="4"/>
  <c r="S2265" i="4"/>
  <c r="A2266" i="4"/>
  <c r="B2266" i="4"/>
  <c r="C2266" i="4"/>
  <c r="D2266" i="4"/>
  <c r="E2266" i="4"/>
  <c r="F2266" i="4"/>
  <c r="G2266" i="4"/>
  <c r="H2266" i="4"/>
  <c r="I2266" i="4"/>
  <c r="J2266" i="4"/>
  <c r="K2266" i="4"/>
  <c r="L2266" i="4"/>
  <c r="P2266" i="4"/>
  <c r="S2266" i="4"/>
  <c r="A2267" i="4"/>
  <c r="B2267" i="4"/>
  <c r="C2267" i="4"/>
  <c r="D2267" i="4"/>
  <c r="E2267" i="4"/>
  <c r="F2267" i="4"/>
  <c r="G2267" i="4"/>
  <c r="H2267" i="4"/>
  <c r="I2267" i="4"/>
  <c r="J2267" i="4"/>
  <c r="K2267" i="4"/>
  <c r="L2267" i="4"/>
  <c r="P2267" i="4"/>
  <c r="S2267" i="4"/>
  <c r="A2268" i="4"/>
  <c r="B2268" i="4"/>
  <c r="C2268" i="4"/>
  <c r="D2268" i="4"/>
  <c r="E2268" i="4"/>
  <c r="F2268" i="4"/>
  <c r="G2268" i="4"/>
  <c r="H2268" i="4"/>
  <c r="I2268" i="4"/>
  <c r="J2268" i="4"/>
  <c r="K2268" i="4"/>
  <c r="L2268" i="4"/>
  <c r="P2268" i="4"/>
  <c r="S2268" i="4"/>
  <c r="A2269" i="4"/>
  <c r="B2269" i="4"/>
  <c r="C2269" i="4"/>
  <c r="D2269" i="4"/>
  <c r="E2269" i="4"/>
  <c r="F2269" i="4"/>
  <c r="G2269" i="4"/>
  <c r="H2269" i="4"/>
  <c r="I2269" i="4"/>
  <c r="J2269" i="4"/>
  <c r="K2269" i="4"/>
  <c r="L2269" i="4"/>
  <c r="P2269" i="4"/>
  <c r="S2269" i="4"/>
  <c r="A2270" i="4"/>
  <c r="B2270" i="4"/>
  <c r="C2270" i="4"/>
  <c r="D2270" i="4"/>
  <c r="E2270" i="4"/>
  <c r="F2270" i="4"/>
  <c r="G2270" i="4"/>
  <c r="H2270" i="4"/>
  <c r="I2270" i="4"/>
  <c r="J2270" i="4"/>
  <c r="K2270" i="4"/>
  <c r="L2270" i="4"/>
  <c r="P2270" i="4"/>
  <c r="S2270" i="4"/>
  <c r="A2271" i="4"/>
  <c r="B2271" i="4"/>
  <c r="C2271" i="4"/>
  <c r="D2271" i="4"/>
  <c r="E2271" i="4"/>
  <c r="F2271" i="4"/>
  <c r="G2271" i="4"/>
  <c r="H2271" i="4"/>
  <c r="I2271" i="4"/>
  <c r="J2271" i="4"/>
  <c r="K2271" i="4"/>
  <c r="L2271" i="4"/>
  <c r="P2271" i="4"/>
  <c r="S2271" i="4"/>
  <c r="A2272" i="4"/>
  <c r="B2272" i="4"/>
  <c r="C2272" i="4"/>
  <c r="D2272" i="4"/>
  <c r="E2272" i="4"/>
  <c r="F2272" i="4"/>
  <c r="G2272" i="4"/>
  <c r="H2272" i="4"/>
  <c r="I2272" i="4"/>
  <c r="J2272" i="4"/>
  <c r="K2272" i="4"/>
  <c r="L2272" i="4"/>
  <c r="P2272" i="4"/>
  <c r="S2272" i="4"/>
  <c r="A2273" i="4"/>
  <c r="B2273" i="4"/>
  <c r="C2273" i="4"/>
  <c r="D2273" i="4"/>
  <c r="E2273" i="4"/>
  <c r="F2273" i="4"/>
  <c r="G2273" i="4"/>
  <c r="H2273" i="4"/>
  <c r="I2273" i="4"/>
  <c r="J2273" i="4"/>
  <c r="K2273" i="4"/>
  <c r="L2273" i="4"/>
  <c r="P2273" i="4"/>
  <c r="S2273" i="4"/>
  <c r="A2274" i="4"/>
  <c r="B2274" i="4"/>
  <c r="C2274" i="4"/>
  <c r="D2274" i="4"/>
  <c r="E2274" i="4"/>
  <c r="F2274" i="4"/>
  <c r="G2274" i="4"/>
  <c r="H2274" i="4"/>
  <c r="I2274" i="4"/>
  <c r="J2274" i="4"/>
  <c r="K2274" i="4"/>
  <c r="L2274" i="4"/>
  <c r="P2274" i="4"/>
  <c r="S2274" i="4"/>
  <c r="A2275" i="4"/>
  <c r="B2275" i="4"/>
  <c r="C2275" i="4"/>
  <c r="D2275" i="4"/>
  <c r="E2275" i="4"/>
  <c r="F2275" i="4"/>
  <c r="G2275" i="4"/>
  <c r="H2275" i="4"/>
  <c r="I2275" i="4"/>
  <c r="J2275" i="4"/>
  <c r="K2275" i="4"/>
  <c r="L2275" i="4"/>
  <c r="P2275" i="4"/>
  <c r="S2275" i="4"/>
  <c r="T2262" i="4"/>
  <c r="U2262" i="4"/>
  <c r="V2262" i="4"/>
  <c r="W2262" i="4"/>
  <c r="T2263" i="4"/>
  <c r="U2263" i="4"/>
  <c r="V2263" i="4"/>
  <c r="W2263" i="4"/>
  <c r="T2264" i="4"/>
  <c r="U2264" i="4"/>
  <c r="V2264" i="4"/>
  <c r="W2264" i="4"/>
  <c r="T2265" i="4"/>
  <c r="U2265" i="4"/>
  <c r="V2265" i="4"/>
  <c r="W2265" i="4"/>
  <c r="T2266" i="4"/>
  <c r="U2266" i="4"/>
  <c r="V2266" i="4"/>
  <c r="W2266" i="4"/>
  <c r="T2267" i="4"/>
  <c r="U2267" i="4"/>
  <c r="V2267" i="4"/>
  <c r="W2267" i="4"/>
  <c r="T2268" i="4"/>
  <c r="U2268" i="4"/>
  <c r="V2268" i="4"/>
  <c r="W2268" i="4"/>
  <c r="T2269" i="4"/>
  <c r="U2269" i="4"/>
  <c r="V2269" i="4"/>
  <c r="W2269" i="4"/>
  <c r="T2270" i="4"/>
  <c r="U2270" i="4"/>
  <c r="V2270" i="4"/>
  <c r="W2270" i="4"/>
  <c r="T2271" i="4"/>
  <c r="U2271" i="4"/>
  <c r="V2271" i="4"/>
  <c r="W2271" i="4"/>
  <c r="T2272" i="4"/>
  <c r="U2272" i="4"/>
  <c r="V2272" i="4"/>
  <c r="W2272" i="4"/>
  <c r="T2273" i="4"/>
  <c r="U2273" i="4"/>
  <c r="V2273" i="4"/>
  <c r="W2273" i="4"/>
  <c r="Y2273" i="4"/>
  <c r="T2274" i="4"/>
  <c r="U2274" i="4"/>
  <c r="V2274" i="4"/>
  <c r="W2274" i="4"/>
  <c r="T2275" i="4"/>
  <c r="U2275" i="4"/>
  <c r="V2275" i="4"/>
  <c r="W2275" i="4"/>
  <c r="U2261" i="4"/>
  <c r="V2261" i="4"/>
  <c r="W2261" i="4"/>
  <c r="T2261" i="4"/>
  <c r="S2261" i="4"/>
  <c r="P2261" i="4"/>
  <c r="L2261" i="4"/>
  <c r="K2261" i="4"/>
  <c r="J2261" i="4"/>
  <c r="I2261" i="4"/>
  <c r="H2261" i="4"/>
  <c r="G2261" i="4"/>
  <c r="F2261" i="4"/>
  <c r="E2261" i="4"/>
  <c r="D2261" i="4"/>
  <c r="C2261" i="4"/>
  <c r="B2261" i="4"/>
  <c r="A2261" i="4"/>
  <c r="A2247" i="4"/>
  <c r="B2247" i="4"/>
  <c r="C2247" i="4"/>
  <c r="D2247" i="4"/>
  <c r="E2247" i="4"/>
  <c r="F2247" i="4"/>
  <c r="G2247" i="4"/>
  <c r="H2247" i="4"/>
  <c r="I2247" i="4"/>
  <c r="J2247" i="4"/>
  <c r="K2247" i="4"/>
  <c r="L2247" i="4"/>
  <c r="P2247" i="4"/>
  <c r="S2247" i="4"/>
  <c r="A2248" i="4"/>
  <c r="B2248" i="4"/>
  <c r="C2248" i="4"/>
  <c r="D2248" i="4"/>
  <c r="E2248" i="4"/>
  <c r="F2248" i="4"/>
  <c r="G2248" i="4"/>
  <c r="H2248" i="4"/>
  <c r="I2248" i="4"/>
  <c r="J2248" i="4"/>
  <c r="K2248" i="4"/>
  <c r="L2248" i="4"/>
  <c r="P2248" i="4"/>
  <c r="S2248" i="4"/>
  <c r="A2249" i="4"/>
  <c r="B2249" i="4"/>
  <c r="C2249" i="4"/>
  <c r="D2249" i="4"/>
  <c r="E2249" i="4"/>
  <c r="F2249" i="4"/>
  <c r="G2249" i="4"/>
  <c r="H2249" i="4"/>
  <c r="I2249" i="4"/>
  <c r="J2249" i="4"/>
  <c r="K2249" i="4"/>
  <c r="L2249" i="4"/>
  <c r="P2249" i="4"/>
  <c r="S2249" i="4"/>
  <c r="A2250" i="4"/>
  <c r="B2250" i="4"/>
  <c r="C2250" i="4"/>
  <c r="D2250" i="4"/>
  <c r="E2250" i="4"/>
  <c r="F2250" i="4"/>
  <c r="G2250" i="4"/>
  <c r="H2250" i="4"/>
  <c r="I2250" i="4"/>
  <c r="J2250" i="4"/>
  <c r="K2250" i="4"/>
  <c r="L2250" i="4"/>
  <c r="P2250" i="4"/>
  <c r="S2250" i="4"/>
  <c r="A2251" i="4"/>
  <c r="B2251" i="4"/>
  <c r="C2251" i="4"/>
  <c r="D2251" i="4"/>
  <c r="E2251" i="4"/>
  <c r="F2251" i="4"/>
  <c r="G2251" i="4"/>
  <c r="H2251" i="4"/>
  <c r="I2251" i="4"/>
  <c r="J2251" i="4"/>
  <c r="K2251" i="4"/>
  <c r="L2251" i="4"/>
  <c r="P2251" i="4"/>
  <c r="S2251" i="4"/>
  <c r="A2252" i="4"/>
  <c r="B2252" i="4"/>
  <c r="C2252" i="4"/>
  <c r="D2252" i="4"/>
  <c r="E2252" i="4"/>
  <c r="F2252" i="4"/>
  <c r="G2252" i="4"/>
  <c r="H2252" i="4"/>
  <c r="I2252" i="4"/>
  <c r="J2252" i="4"/>
  <c r="K2252" i="4"/>
  <c r="L2252" i="4"/>
  <c r="P2252" i="4"/>
  <c r="S2252" i="4"/>
  <c r="A2253" i="4"/>
  <c r="B2253" i="4"/>
  <c r="C2253" i="4"/>
  <c r="D2253" i="4"/>
  <c r="E2253" i="4"/>
  <c r="F2253" i="4"/>
  <c r="G2253" i="4"/>
  <c r="H2253" i="4"/>
  <c r="I2253" i="4"/>
  <c r="J2253" i="4"/>
  <c r="K2253" i="4"/>
  <c r="L2253" i="4"/>
  <c r="P2253" i="4"/>
  <c r="S2253" i="4"/>
  <c r="A2254" i="4"/>
  <c r="B2254" i="4"/>
  <c r="C2254" i="4"/>
  <c r="D2254" i="4"/>
  <c r="E2254" i="4"/>
  <c r="F2254" i="4"/>
  <c r="G2254" i="4"/>
  <c r="H2254" i="4"/>
  <c r="I2254" i="4"/>
  <c r="J2254" i="4"/>
  <c r="K2254" i="4"/>
  <c r="L2254" i="4"/>
  <c r="P2254" i="4"/>
  <c r="S2254" i="4"/>
  <c r="A2255" i="4"/>
  <c r="B2255" i="4"/>
  <c r="C2255" i="4"/>
  <c r="D2255" i="4"/>
  <c r="E2255" i="4"/>
  <c r="F2255" i="4"/>
  <c r="G2255" i="4"/>
  <c r="H2255" i="4"/>
  <c r="I2255" i="4"/>
  <c r="J2255" i="4"/>
  <c r="K2255" i="4"/>
  <c r="L2255" i="4"/>
  <c r="P2255" i="4"/>
  <c r="S2255" i="4"/>
  <c r="A2256" i="4"/>
  <c r="B2256" i="4"/>
  <c r="C2256" i="4"/>
  <c r="D2256" i="4"/>
  <c r="E2256" i="4"/>
  <c r="F2256" i="4"/>
  <c r="G2256" i="4"/>
  <c r="H2256" i="4"/>
  <c r="I2256" i="4"/>
  <c r="J2256" i="4"/>
  <c r="K2256" i="4"/>
  <c r="L2256" i="4"/>
  <c r="P2256" i="4"/>
  <c r="S2256" i="4"/>
  <c r="A2257" i="4"/>
  <c r="B2257" i="4"/>
  <c r="C2257" i="4"/>
  <c r="D2257" i="4"/>
  <c r="E2257" i="4"/>
  <c r="F2257" i="4"/>
  <c r="G2257" i="4"/>
  <c r="H2257" i="4"/>
  <c r="I2257" i="4"/>
  <c r="J2257" i="4"/>
  <c r="K2257" i="4"/>
  <c r="L2257" i="4"/>
  <c r="P2257" i="4"/>
  <c r="S2257" i="4"/>
  <c r="A2258" i="4"/>
  <c r="B2258" i="4"/>
  <c r="C2258" i="4"/>
  <c r="D2258" i="4"/>
  <c r="E2258" i="4"/>
  <c r="F2258" i="4"/>
  <c r="G2258" i="4"/>
  <c r="H2258" i="4"/>
  <c r="I2258" i="4"/>
  <c r="J2258" i="4"/>
  <c r="K2258" i="4"/>
  <c r="L2258" i="4"/>
  <c r="P2258" i="4"/>
  <c r="S2258" i="4"/>
  <c r="A2259" i="4"/>
  <c r="B2259" i="4"/>
  <c r="C2259" i="4"/>
  <c r="D2259" i="4"/>
  <c r="E2259" i="4"/>
  <c r="F2259" i="4"/>
  <c r="G2259" i="4"/>
  <c r="H2259" i="4"/>
  <c r="I2259" i="4"/>
  <c r="J2259" i="4"/>
  <c r="K2259" i="4"/>
  <c r="L2259" i="4"/>
  <c r="P2259" i="4"/>
  <c r="S2259" i="4"/>
  <c r="A2260" i="4"/>
  <c r="B2260" i="4"/>
  <c r="C2260" i="4"/>
  <c r="D2260" i="4"/>
  <c r="E2260" i="4"/>
  <c r="F2260" i="4"/>
  <c r="G2260" i="4"/>
  <c r="H2260" i="4"/>
  <c r="I2260" i="4"/>
  <c r="J2260" i="4"/>
  <c r="K2260" i="4"/>
  <c r="L2260" i="4"/>
  <c r="P2260" i="4"/>
  <c r="S2260" i="4"/>
  <c r="T2247" i="4"/>
  <c r="U2247" i="4"/>
  <c r="V2247" i="4"/>
  <c r="W2247" i="4"/>
  <c r="T2248" i="4"/>
  <c r="U2248" i="4"/>
  <c r="V2248" i="4"/>
  <c r="W2248" i="4"/>
  <c r="T2249" i="4"/>
  <c r="U2249" i="4"/>
  <c r="V2249" i="4"/>
  <c r="W2249" i="4"/>
  <c r="T2250" i="4"/>
  <c r="U2250" i="4"/>
  <c r="V2250" i="4"/>
  <c r="W2250" i="4"/>
  <c r="T2251" i="4"/>
  <c r="U2251" i="4"/>
  <c r="V2251" i="4"/>
  <c r="W2251" i="4"/>
  <c r="T2252" i="4"/>
  <c r="U2252" i="4"/>
  <c r="V2252" i="4"/>
  <c r="W2252" i="4"/>
  <c r="T2253" i="4"/>
  <c r="U2253" i="4"/>
  <c r="V2253" i="4"/>
  <c r="W2253" i="4"/>
  <c r="T2254" i="4"/>
  <c r="U2254" i="4"/>
  <c r="V2254" i="4"/>
  <c r="W2254" i="4"/>
  <c r="T2255" i="4"/>
  <c r="U2255" i="4"/>
  <c r="V2255" i="4"/>
  <c r="W2255" i="4"/>
  <c r="T2256" i="4"/>
  <c r="U2256" i="4"/>
  <c r="V2256" i="4"/>
  <c r="W2256" i="4"/>
  <c r="T2257" i="4"/>
  <c r="U2257" i="4"/>
  <c r="V2257" i="4"/>
  <c r="W2257" i="4"/>
  <c r="T2258" i="4"/>
  <c r="U2258" i="4"/>
  <c r="V2258" i="4"/>
  <c r="W2258" i="4"/>
  <c r="Y2258" i="4"/>
  <c r="T2259" i="4"/>
  <c r="U2259" i="4"/>
  <c r="V2259" i="4"/>
  <c r="W2259" i="4"/>
  <c r="T2260" i="4"/>
  <c r="U2260" i="4"/>
  <c r="V2260" i="4"/>
  <c r="W2260" i="4"/>
  <c r="U2246" i="4"/>
  <c r="V2246" i="4"/>
  <c r="W2246" i="4"/>
  <c r="T2246" i="4"/>
  <c r="S2246" i="4"/>
  <c r="P2246" i="4"/>
  <c r="L2246" i="4"/>
  <c r="K2246" i="4"/>
  <c r="J2246" i="4"/>
  <c r="I2246" i="4"/>
  <c r="H2246" i="4"/>
  <c r="G2246" i="4"/>
  <c r="F2246" i="4"/>
  <c r="E2246" i="4"/>
  <c r="D2246" i="4"/>
  <c r="C2246" i="4"/>
  <c r="B2246" i="4"/>
  <c r="A2246" i="4"/>
  <c r="A2232" i="4"/>
  <c r="B2232" i="4"/>
  <c r="C2232" i="4"/>
  <c r="D2232" i="4"/>
  <c r="E2232" i="4"/>
  <c r="F2232" i="4"/>
  <c r="G2232" i="4"/>
  <c r="H2232" i="4"/>
  <c r="I2232" i="4"/>
  <c r="J2232" i="4"/>
  <c r="K2232" i="4"/>
  <c r="L2232" i="4"/>
  <c r="P2232" i="4"/>
  <c r="S2232" i="4"/>
  <c r="A2233" i="4"/>
  <c r="B2233" i="4"/>
  <c r="C2233" i="4"/>
  <c r="D2233" i="4"/>
  <c r="E2233" i="4"/>
  <c r="F2233" i="4"/>
  <c r="G2233" i="4"/>
  <c r="H2233" i="4"/>
  <c r="I2233" i="4"/>
  <c r="J2233" i="4"/>
  <c r="K2233" i="4"/>
  <c r="L2233" i="4"/>
  <c r="P2233" i="4"/>
  <c r="S2233" i="4"/>
  <c r="A2234" i="4"/>
  <c r="B2234" i="4"/>
  <c r="C2234" i="4"/>
  <c r="D2234" i="4"/>
  <c r="E2234" i="4"/>
  <c r="F2234" i="4"/>
  <c r="G2234" i="4"/>
  <c r="H2234" i="4"/>
  <c r="I2234" i="4"/>
  <c r="J2234" i="4"/>
  <c r="K2234" i="4"/>
  <c r="L2234" i="4"/>
  <c r="P2234" i="4"/>
  <c r="S2234" i="4"/>
  <c r="A2235" i="4"/>
  <c r="B2235" i="4"/>
  <c r="C2235" i="4"/>
  <c r="D2235" i="4"/>
  <c r="E2235" i="4"/>
  <c r="F2235" i="4"/>
  <c r="G2235" i="4"/>
  <c r="H2235" i="4"/>
  <c r="I2235" i="4"/>
  <c r="J2235" i="4"/>
  <c r="K2235" i="4"/>
  <c r="L2235" i="4"/>
  <c r="P2235" i="4"/>
  <c r="S2235" i="4"/>
  <c r="A2236" i="4"/>
  <c r="B2236" i="4"/>
  <c r="C2236" i="4"/>
  <c r="D2236" i="4"/>
  <c r="E2236" i="4"/>
  <c r="F2236" i="4"/>
  <c r="G2236" i="4"/>
  <c r="H2236" i="4"/>
  <c r="I2236" i="4"/>
  <c r="J2236" i="4"/>
  <c r="K2236" i="4"/>
  <c r="L2236" i="4"/>
  <c r="P2236" i="4"/>
  <c r="S2236" i="4"/>
  <c r="A2237" i="4"/>
  <c r="B2237" i="4"/>
  <c r="C2237" i="4"/>
  <c r="D2237" i="4"/>
  <c r="E2237" i="4"/>
  <c r="F2237" i="4"/>
  <c r="G2237" i="4"/>
  <c r="H2237" i="4"/>
  <c r="I2237" i="4"/>
  <c r="J2237" i="4"/>
  <c r="K2237" i="4"/>
  <c r="L2237" i="4"/>
  <c r="P2237" i="4"/>
  <c r="S2237" i="4"/>
  <c r="A2238" i="4"/>
  <c r="B2238" i="4"/>
  <c r="C2238" i="4"/>
  <c r="D2238" i="4"/>
  <c r="E2238" i="4"/>
  <c r="F2238" i="4"/>
  <c r="G2238" i="4"/>
  <c r="H2238" i="4"/>
  <c r="I2238" i="4"/>
  <c r="J2238" i="4"/>
  <c r="K2238" i="4"/>
  <c r="L2238" i="4"/>
  <c r="P2238" i="4"/>
  <c r="S2238" i="4"/>
  <c r="A2239" i="4"/>
  <c r="B2239" i="4"/>
  <c r="C2239" i="4"/>
  <c r="D2239" i="4"/>
  <c r="E2239" i="4"/>
  <c r="F2239" i="4"/>
  <c r="G2239" i="4"/>
  <c r="H2239" i="4"/>
  <c r="I2239" i="4"/>
  <c r="J2239" i="4"/>
  <c r="K2239" i="4"/>
  <c r="L2239" i="4"/>
  <c r="P2239" i="4"/>
  <c r="S2239" i="4"/>
  <c r="A2240" i="4"/>
  <c r="B2240" i="4"/>
  <c r="C2240" i="4"/>
  <c r="D2240" i="4"/>
  <c r="E2240" i="4"/>
  <c r="F2240" i="4"/>
  <c r="G2240" i="4"/>
  <c r="H2240" i="4"/>
  <c r="I2240" i="4"/>
  <c r="J2240" i="4"/>
  <c r="K2240" i="4"/>
  <c r="L2240" i="4"/>
  <c r="P2240" i="4"/>
  <c r="S2240" i="4"/>
  <c r="A2241" i="4"/>
  <c r="B2241" i="4"/>
  <c r="C2241" i="4"/>
  <c r="D2241" i="4"/>
  <c r="E2241" i="4"/>
  <c r="F2241" i="4"/>
  <c r="G2241" i="4"/>
  <c r="H2241" i="4"/>
  <c r="I2241" i="4"/>
  <c r="J2241" i="4"/>
  <c r="K2241" i="4"/>
  <c r="L2241" i="4"/>
  <c r="P2241" i="4"/>
  <c r="S2241" i="4"/>
  <c r="A2242" i="4"/>
  <c r="B2242" i="4"/>
  <c r="C2242" i="4"/>
  <c r="D2242" i="4"/>
  <c r="E2242" i="4"/>
  <c r="F2242" i="4"/>
  <c r="G2242" i="4"/>
  <c r="H2242" i="4"/>
  <c r="I2242" i="4"/>
  <c r="J2242" i="4"/>
  <c r="K2242" i="4"/>
  <c r="L2242" i="4"/>
  <c r="P2242" i="4"/>
  <c r="S2242" i="4"/>
  <c r="A2243" i="4"/>
  <c r="B2243" i="4"/>
  <c r="C2243" i="4"/>
  <c r="D2243" i="4"/>
  <c r="E2243" i="4"/>
  <c r="F2243" i="4"/>
  <c r="G2243" i="4"/>
  <c r="H2243" i="4"/>
  <c r="I2243" i="4"/>
  <c r="J2243" i="4"/>
  <c r="K2243" i="4"/>
  <c r="L2243" i="4"/>
  <c r="P2243" i="4"/>
  <c r="S2243" i="4"/>
  <c r="A2244" i="4"/>
  <c r="B2244" i="4"/>
  <c r="C2244" i="4"/>
  <c r="D2244" i="4"/>
  <c r="E2244" i="4"/>
  <c r="F2244" i="4"/>
  <c r="G2244" i="4"/>
  <c r="H2244" i="4"/>
  <c r="I2244" i="4"/>
  <c r="J2244" i="4"/>
  <c r="K2244" i="4"/>
  <c r="L2244" i="4"/>
  <c r="P2244" i="4"/>
  <c r="S2244" i="4"/>
  <c r="A2245" i="4"/>
  <c r="B2245" i="4"/>
  <c r="C2245" i="4"/>
  <c r="D2245" i="4"/>
  <c r="E2245" i="4"/>
  <c r="F2245" i="4"/>
  <c r="G2245" i="4"/>
  <c r="H2245" i="4"/>
  <c r="I2245" i="4"/>
  <c r="J2245" i="4"/>
  <c r="K2245" i="4"/>
  <c r="L2245" i="4"/>
  <c r="P2245" i="4"/>
  <c r="S2245" i="4"/>
  <c r="T2232" i="4"/>
  <c r="U2232" i="4"/>
  <c r="V2232" i="4"/>
  <c r="W2232" i="4"/>
  <c r="T2233" i="4"/>
  <c r="U2233" i="4"/>
  <c r="V2233" i="4"/>
  <c r="W2233" i="4"/>
  <c r="T2234" i="4"/>
  <c r="U2234" i="4"/>
  <c r="V2234" i="4"/>
  <c r="W2234" i="4"/>
  <c r="T2235" i="4"/>
  <c r="U2235" i="4"/>
  <c r="V2235" i="4"/>
  <c r="W2235" i="4"/>
  <c r="T2236" i="4"/>
  <c r="U2236" i="4"/>
  <c r="V2236" i="4"/>
  <c r="W2236" i="4"/>
  <c r="T2237" i="4"/>
  <c r="U2237" i="4"/>
  <c r="V2237" i="4"/>
  <c r="W2237" i="4"/>
  <c r="T2238" i="4"/>
  <c r="U2238" i="4"/>
  <c r="V2238" i="4"/>
  <c r="W2238" i="4"/>
  <c r="T2239" i="4"/>
  <c r="U2239" i="4"/>
  <c r="V2239" i="4"/>
  <c r="W2239" i="4"/>
  <c r="T2240" i="4"/>
  <c r="U2240" i="4"/>
  <c r="V2240" i="4"/>
  <c r="W2240" i="4"/>
  <c r="T2241" i="4"/>
  <c r="U2241" i="4"/>
  <c r="V2241" i="4"/>
  <c r="W2241" i="4"/>
  <c r="T2242" i="4"/>
  <c r="U2242" i="4"/>
  <c r="V2242" i="4"/>
  <c r="W2242" i="4"/>
  <c r="T2243" i="4"/>
  <c r="U2243" i="4"/>
  <c r="V2243" i="4"/>
  <c r="W2243" i="4"/>
  <c r="Y2243" i="4"/>
  <c r="T2244" i="4"/>
  <c r="U2244" i="4"/>
  <c r="V2244" i="4"/>
  <c r="W2244" i="4"/>
  <c r="T2245" i="4"/>
  <c r="U2245" i="4"/>
  <c r="V2245" i="4"/>
  <c r="W2245" i="4"/>
  <c r="U2231" i="4"/>
  <c r="V2231" i="4"/>
  <c r="W2231" i="4"/>
  <c r="T2231" i="4"/>
  <c r="S2231" i="4"/>
  <c r="P2231" i="4"/>
  <c r="L2231" i="4"/>
  <c r="K2231" i="4"/>
  <c r="J2231" i="4"/>
  <c r="I2231" i="4"/>
  <c r="H2231" i="4"/>
  <c r="G2231" i="4"/>
  <c r="F2231" i="4"/>
  <c r="E2231" i="4"/>
  <c r="D2231" i="4"/>
  <c r="C2231" i="4"/>
  <c r="B2231" i="4"/>
  <c r="A2231" i="4"/>
  <c r="A2217" i="4"/>
  <c r="B2217" i="4"/>
  <c r="C2217" i="4"/>
  <c r="D2217" i="4"/>
  <c r="E2217" i="4"/>
  <c r="F2217" i="4"/>
  <c r="G2217" i="4"/>
  <c r="H2217" i="4"/>
  <c r="I2217" i="4"/>
  <c r="J2217" i="4"/>
  <c r="K2217" i="4"/>
  <c r="L2217" i="4"/>
  <c r="P2217" i="4"/>
  <c r="S2217" i="4"/>
  <c r="A2218" i="4"/>
  <c r="B2218" i="4"/>
  <c r="C2218" i="4"/>
  <c r="D2218" i="4"/>
  <c r="E2218" i="4"/>
  <c r="F2218" i="4"/>
  <c r="G2218" i="4"/>
  <c r="H2218" i="4"/>
  <c r="I2218" i="4"/>
  <c r="J2218" i="4"/>
  <c r="K2218" i="4"/>
  <c r="L2218" i="4"/>
  <c r="P2218" i="4"/>
  <c r="S2218" i="4"/>
  <c r="A2219" i="4"/>
  <c r="B2219" i="4"/>
  <c r="C2219" i="4"/>
  <c r="D2219" i="4"/>
  <c r="E2219" i="4"/>
  <c r="F2219" i="4"/>
  <c r="G2219" i="4"/>
  <c r="H2219" i="4"/>
  <c r="I2219" i="4"/>
  <c r="J2219" i="4"/>
  <c r="K2219" i="4"/>
  <c r="L2219" i="4"/>
  <c r="P2219" i="4"/>
  <c r="S2219" i="4"/>
  <c r="A2220" i="4"/>
  <c r="B2220" i="4"/>
  <c r="C2220" i="4"/>
  <c r="D2220" i="4"/>
  <c r="E2220" i="4"/>
  <c r="F2220" i="4"/>
  <c r="G2220" i="4"/>
  <c r="H2220" i="4"/>
  <c r="I2220" i="4"/>
  <c r="J2220" i="4"/>
  <c r="K2220" i="4"/>
  <c r="L2220" i="4"/>
  <c r="P2220" i="4"/>
  <c r="S2220" i="4"/>
  <c r="A2221" i="4"/>
  <c r="B2221" i="4"/>
  <c r="C2221" i="4"/>
  <c r="D2221" i="4"/>
  <c r="E2221" i="4"/>
  <c r="F2221" i="4"/>
  <c r="G2221" i="4"/>
  <c r="H2221" i="4"/>
  <c r="I2221" i="4"/>
  <c r="J2221" i="4"/>
  <c r="K2221" i="4"/>
  <c r="L2221" i="4"/>
  <c r="P2221" i="4"/>
  <c r="S2221" i="4"/>
  <c r="A2222" i="4"/>
  <c r="B2222" i="4"/>
  <c r="C2222" i="4"/>
  <c r="D2222" i="4"/>
  <c r="E2222" i="4"/>
  <c r="F2222" i="4"/>
  <c r="G2222" i="4"/>
  <c r="H2222" i="4"/>
  <c r="I2222" i="4"/>
  <c r="J2222" i="4"/>
  <c r="K2222" i="4"/>
  <c r="L2222" i="4"/>
  <c r="P2222" i="4"/>
  <c r="S2222" i="4"/>
  <c r="A2223" i="4"/>
  <c r="B2223" i="4"/>
  <c r="C2223" i="4"/>
  <c r="D2223" i="4"/>
  <c r="E2223" i="4"/>
  <c r="F2223" i="4"/>
  <c r="G2223" i="4"/>
  <c r="H2223" i="4"/>
  <c r="I2223" i="4"/>
  <c r="J2223" i="4"/>
  <c r="K2223" i="4"/>
  <c r="L2223" i="4"/>
  <c r="P2223" i="4"/>
  <c r="S2223" i="4"/>
  <c r="A2224" i="4"/>
  <c r="B2224" i="4"/>
  <c r="C2224" i="4"/>
  <c r="D2224" i="4"/>
  <c r="E2224" i="4"/>
  <c r="F2224" i="4"/>
  <c r="G2224" i="4"/>
  <c r="H2224" i="4"/>
  <c r="I2224" i="4"/>
  <c r="J2224" i="4"/>
  <c r="K2224" i="4"/>
  <c r="L2224" i="4"/>
  <c r="P2224" i="4"/>
  <c r="S2224" i="4"/>
  <c r="A2225" i="4"/>
  <c r="B2225" i="4"/>
  <c r="C2225" i="4"/>
  <c r="D2225" i="4"/>
  <c r="E2225" i="4"/>
  <c r="F2225" i="4"/>
  <c r="G2225" i="4"/>
  <c r="H2225" i="4"/>
  <c r="I2225" i="4"/>
  <c r="J2225" i="4"/>
  <c r="K2225" i="4"/>
  <c r="L2225" i="4"/>
  <c r="P2225" i="4"/>
  <c r="S2225" i="4"/>
  <c r="A2226" i="4"/>
  <c r="B2226" i="4"/>
  <c r="C2226" i="4"/>
  <c r="D2226" i="4"/>
  <c r="E2226" i="4"/>
  <c r="F2226" i="4"/>
  <c r="G2226" i="4"/>
  <c r="H2226" i="4"/>
  <c r="I2226" i="4"/>
  <c r="J2226" i="4"/>
  <c r="K2226" i="4"/>
  <c r="L2226" i="4"/>
  <c r="P2226" i="4"/>
  <c r="S2226" i="4"/>
  <c r="A2227" i="4"/>
  <c r="B2227" i="4"/>
  <c r="C2227" i="4"/>
  <c r="D2227" i="4"/>
  <c r="E2227" i="4"/>
  <c r="F2227" i="4"/>
  <c r="G2227" i="4"/>
  <c r="H2227" i="4"/>
  <c r="I2227" i="4"/>
  <c r="J2227" i="4"/>
  <c r="K2227" i="4"/>
  <c r="L2227" i="4"/>
  <c r="P2227" i="4"/>
  <c r="S2227" i="4"/>
  <c r="A2228" i="4"/>
  <c r="B2228" i="4"/>
  <c r="C2228" i="4"/>
  <c r="D2228" i="4"/>
  <c r="E2228" i="4"/>
  <c r="F2228" i="4"/>
  <c r="G2228" i="4"/>
  <c r="H2228" i="4"/>
  <c r="I2228" i="4"/>
  <c r="J2228" i="4"/>
  <c r="K2228" i="4"/>
  <c r="L2228" i="4"/>
  <c r="P2228" i="4"/>
  <c r="S2228" i="4"/>
  <c r="A2229" i="4"/>
  <c r="B2229" i="4"/>
  <c r="C2229" i="4"/>
  <c r="D2229" i="4"/>
  <c r="E2229" i="4"/>
  <c r="F2229" i="4"/>
  <c r="G2229" i="4"/>
  <c r="H2229" i="4"/>
  <c r="I2229" i="4"/>
  <c r="J2229" i="4"/>
  <c r="K2229" i="4"/>
  <c r="L2229" i="4"/>
  <c r="P2229" i="4"/>
  <c r="S2229" i="4"/>
  <c r="A2230" i="4"/>
  <c r="B2230" i="4"/>
  <c r="C2230" i="4"/>
  <c r="D2230" i="4"/>
  <c r="E2230" i="4"/>
  <c r="F2230" i="4"/>
  <c r="G2230" i="4"/>
  <c r="H2230" i="4"/>
  <c r="I2230" i="4"/>
  <c r="J2230" i="4"/>
  <c r="K2230" i="4"/>
  <c r="L2230" i="4"/>
  <c r="P2230" i="4"/>
  <c r="S2230" i="4"/>
  <c r="T2217" i="4"/>
  <c r="U2217" i="4"/>
  <c r="V2217" i="4"/>
  <c r="W2217" i="4"/>
  <c r="T2218" i="4"/>
  <c r="U2218" i="4"/>
  <c r="V2218" i="4"/>
  <c r="W2218" i="4"/>
  <c r="T2219" i="4"/>
  <c r="U2219" i="4"/>
  <c r="V2219" i="4"/>
  <c r="W2219" i="4"/>
  <c r="T2220" i="4"/>
  <c r="U2220" i="4"/>
  <c r="V2220" i="4"/>
  <c r="W2220" i="4"/>
  <c r="T2221" i="4"/>
  <c r="U2221" i="4"/>
  <c r="V2221" i="4"/>
  <c r="W2221" i="4"/>
  <c r="T2222" i="4"/>
  <c r="U2222" i="4"/>
  <c r="V2222" i="4"/>
  <c r="W2222" i="4"/>
  <c r="T2223" i="4"/>
  <c r="U2223" i="4"/>
  <c r="V2223" i="4"/>
  <c r="W2223" i="4"/>
  <c r="T2224" i="4"/>
  <c r="U2224" i="4"/>
  <c r="V2224" i="4"/>
  <c r="W2224" i="4"/>
  <c r="T2225" i="4"/>
  <c r="U2225" i="4"/>
  <c r="V2225" i="4"/>
  <c r="W2225" i="4"/>
  <c r="T2226" i="4"/>
  <c r="U2226" i="4"/>
  <c r="V2226" i="4"/>
  <c r="W2226" i="4"/>
  <c r="T2227" i="4"/>
  <c r="U2227" i="4"/>
  <c r="V2227" i="4"/>
  <c r="W2227" i="4"/>
  <c r="T2228" i="4"/>
  <c r="U2228" i="4"/>
  <c r="V2228" i="4"/>
  <c r="W2228" i="4"/>
  <c r="Y2228" i="4"/>
  <c r="T2229" i="4"/>
  <c r="U2229" i="4"/>
  <c r="V2229" i="4"/>
  <c r="W2229" i="4"/>
  <c r="T2230" i="4"/>
  <c r="U2230" i="4"/>
  <c r="V2230" i="4"/>
  <c r="W2230" i="4"/>
  <c r="U2216" i="4"/>
  <c r="V2216" i="4"/>
  <c r="W2216" i="4"/>
  <c r="T2216" i="4"/>
  <c r="S2216" i="4"/>
  <c r="P2216" i="4"/>
  <c r="L2216" i="4"/>
  <c r="K2216" i="4"/>
  <c r="J2216" i="4"/>
  <c r="I2216" i="4"/>
  <c r="H2216" i="4"/>
  <c r="G2216" i="4"/>
  <c r="F2216" i="4"/>
  <c r="E2216" i="4"/>
  <c r="D2216" i="4"/>
  <c r="C2216" i="4"/>
  <c r="B2216" i="4"/>
  <c r="A2216" i="4"/>
  <c r="A2202" i="4"/>
  <c r="B2202" i="4"/>
  <c r="C2202" i="4"/>
  <c r="D2202" i="4"/>
  <c r="E2202" i="4"/>
  <c r="F2202" i="4"/>
  <c r="G2202" i="4"/>
  <c r="H2202" i="4"/>
  <c r="I2202" i="4"/>
  <c r="J2202" i="4"/>
  <c r="K2202" i="4"/>
  <c r="L2202" i="4"/>
  <c r="P2202" i="4"/>
  <c r="S2202" i="4"/>
  <c r="A2203" i="4"/>
  <c r="B2203" i="4"/>
  <c r="C2203" i="4"/>
  <c r="D2203" i="4"/>
  <c r="E2203" i="4"/>
  <c r="F2203" i="4"/>
  <c r="G2203" i="4"/>
  <c r="H2203" i="4"/>
  <c r="I2203" i="4"/>
  <c r="J2203" i="4"/>
  <c r="K2203" i="4"/>
  <c r="L2203" i="4"/>
  <c r="P2203" i="4"/>
  <c r="S2203" i="4"/>
  <c r="A2204" i="4"/>
  <c r="B2204" i="4"/>
  <c r="C2204" i="4"/>
  <c r="D2204" i="4"/>
  <c r="E2204" i="4"/>
  <c r="F2204" i="4"/>
  <c r="G2204" i="4"/>
  <c r="H2204" i="4"/>
  <c r="I2204" i="4"/>
  <c r="J2204" i="4"/>
  <c r="K2204" i="4"/>
  <c r="L2204" i="4"/>
  <c r="P2204" i="4"/>
  <c r="S2204" i="4"/>
  <c r="A2205" i="4"/>
  <c r="B2205" i="4"/>
  <c r="C2205" i="4"/>
  <c r="D2205" i="4"/>
  <c r="E2205" i="4"/>
  <c r="F2205" i="4"/>
  <c r="G2205" i="4"/>
  <c r="H2205" i="4"/>
  <c r="I2205" i="4"/>
  <c r="J2205" i="4"/>
  <c r="K2205" i="4"/>
  <c r="L2205" i="4"/>
  <c r="P2205" i="4"/>
  <c r="S2205" i="4"/>
  <c r="A2206" i="4"/>
  <c r="B2206" i="4"/>
  <c r="C2206" i="4"/>
  <c r="D2206" i="4"/>
  <c r="E2206" i="4"/>
  <c r="F2206" i="4"/>
  <c r="G2206" i="4"/>
  <c r="H2206" i="4"/>
  <c r="I2206" i="4"/>
  <c r="J2206" i="4"/>
  <c r="K2206" i="4"/>
  <c r="L2206" i="4"/>
  <c r="P2206" i="4"/>
  <c r="S2206" i="4"/>
  <c r="A2207" i="4"/>
  <c r="B2207" i="4"/>
  <c r="C2207" i="4"/>
  <c r="D2207" i="4"/>
  <c r="E2207" i="4"/>
  <c r="F2207" i="4"/>
  <c r="G2207" i="4"/>
  <c r="H2207" i="4"/>
  <c r="I2207" i="4"/>
  <c r="J2207" i="4"/>
  <c r="K2207" i="4"/>
  <c r="L2207" i="4"/>
  <c r="P2207" i="4"/>
  <c r="S2207" i="4"/>
  <c r="A2208" i="4"/>
  <c r="B2208" i="4"/>
  <c r="C2208" i="4"/>
  <c r="D2208" i="4"/>
  <c r="E2208" i="4"/>
  <c r="F2208" i="4"/>
  <c r="G2208" i="4"/>
  <c r="H2208" i="4"/>
  <c r="I2208" i="4"/>
  <c r="J2208" i="4"/>
  <c r="K2208" i="4"/>
  <c r="L2208" i="4"/>
  <c r="P2208" i="4"/>
  <c r="S2208" i="4"/>
  <c r="A2209" i="4"/>
  <c r="B2209" i="4"/>
  <c r="C2209" i="4"/>
  <c r="D2209" i="4"/>
  <c r="E2209" i="4"/>
  <c r="F2209" i="4"/>
  <c r="G2209" i="4"/>
  <c r="H2209" i="4"/>
  <c r="I2209" i="4"/>
  <c r="J2209" i="4"/>
  <c r="K2209" i="4"/>
  <c r="L2209" i="4"/>
  <c r="P2209" i="4"/>
  <c r="S2209" i="4"/>
  <c r="A2210" i="4"/>
  <c r="B2210" i="4"/>
  <c r="C2210" i="4"/>
  <c r="D2210" i="4"/>
  <c r="E2210" i="4"/>
  <c r="F2210" i="4"/>
  <c r="G2210" i="4"/>
  <c r="H2210" i="4"/>
  <c r="I2210" i="4"/>
  <c r="J2210" i="4"/>
  <c r="K2210" i="4"/>
  <c r="L2210" i="4"/>
  <c r="P2210" i="4"/>
  <c r="S2210" i="4"/>
  <c r="A2211" i="4"/>
  <c r="B2211" i="4"/>
  <c r="C2211" i="4"/>
  <c r="D2211" i="4"/>
  <c r="E2211" i="4"/>
  <c r="F2211" i="4"/>
  <c r="G2211" i="4"/>
  <c r="H2211" i="4"/>
  <c r="I2211" i="4"/>
  <c r="J2211" i="4"/>
  <c r="K2211" i="4"/>
  <c r="L2211" i="4"/>
  <c r="P2211" i="4"/>
  <c r="S2211" i="4"/>
  <c r="A2212" i="4"/>
  <c r="B2212" i="4"/>
  <c r="C2212" i="4"/>
  <c r="D2212" i="4"/>
  <c r="E2212" i="4"/>
  <c r="F2212" i="4"/>
  <c r="G2212" i="4"/>
  <c r="H2212" i="4"/>
  <c r="I2212" i="4"/>
  <c r="J2212" i="4"/>
  <c r="K2212" i="4"/>
  <c r="L2212" i="4"/>
  <c r="P2212" i="4"/>
  <c r="S2212" i="4"/>
  <c r="A2213" i="4"/>
  <c r="B2213" i="4"/>
  <c r="C2213" i="4"/>
  <c r="D2213" i="4"/>
  <c r="E2213" i="4"/>
  <c r="F2213" i="4"/>
  <c r="G2213" i="4"/>
  <c r="H2213" i="4"/>
  <c r="I2213" i="4"/>
  <c r="J2213" i="4"/>
  <c r="K2213" i="4"/>
  <c r="L2213" i="4"/>
  <c r="P2213" i="4"/>
  <c r="S2213" i="4"/>
  <c r="A2214" i="4"/>
  <c r="B2214" i="4"/>
  <c r="C2214" i="4"/>
  <c r="D2214" i="4"/>
  <c r="E2214" i="4"/>
  <c r="F2214" i="4"/>
  <c r="G2214" i="4"/>
  <c r="H2214" i="4"/>
  <c r="I2214" i="4"/>
  <c r="J2214" i="4"/>
  <c r="K2214" i="4"/>
  <c r="L2214" i="4"/>
  <c r="P2214" i="4"/>
  <c r="S2214" i="4"/>
  <c r="A2215" i="4"/>
  <c r="B2215" i="4"/>
  <c r="C2215" i="4"/>
  <c r="D2215" i="4"/>
  <c r="E2215" i="4"/>
  <c r="F2215" i="4"/>
  <c r="G2215" i="4"/>
  <c r="H2215" i="4"/>
  <c r="I2215" i="4"/>
  <c r="J2215" i="4"/>
  <c r="K2215" i="4"/>
  <c r="L2215" i="4"/>
  <c r="P2215" i="4"/>
  <c r="S2215" i="4"/>
  <c r="T2202" i="4"/>
  <c r="U2202" i="4"/>
  <c r="V2202" i="4"/>
  <c r="W2202" i="4"/>
  <c r="T2203" i="4"/>
  <c r="U2203" i="4"/>
  <c r="V2203" i="4"/>
  <c r="W2203" i="4"/>
  <c r="T2204" i="4"/>
  <c r="U2204" i="4"/>
  <c r="V2204" i="4"/>
  <c r="W2204" i="4"/>
  <c r="T2205" i="4"/>
  <c r="U2205" i="4"/>
  <c r="V2205" i="4"/>
  <c r="W2205" i="4"/>
  <c r="T2206" i="4"/>
  <c r="U2206" i="4"/>
  <c r="V2206" i="4"/>
  <c r="W2206" i="4"/>
  <c r="T2207" i="4"/>
  <c r="U2207" i="4"/>
  <c r="V2207" i="4"/>
  <c r="W2207" i="4"/>
  <c r="T2208" i="4"/>
  <c r="U2208" i="4"/>
  <c r="V2208" i="4"/>
  <c r="W2208" i="4"/>
  <c r="T2209" i="4"/>
  <c r="U2209" i="4"/>
  <c r="V2209" i="4"/>
  <c r="W2209" i="4"/>
  <c r="T2210" i="4"/>
  <c r="U2210" i="4"/>
  <c r="V2210" i="4"/>
  <c r="W2210" i="4"/>
  <c r="T2211" i="4"/>
  <c r="U2211" i="4"/>
  <c r="V2211" i="4"/>
  <c r="W2211" i="4"/>
  <c r="T2212" i="4"/>
  <c r="U2212" i="4"/>
  <c r="V2212" i="4"/>
  <c r="W2212" i="4"/>
  <c r="T2213" i="4"/>
  <c r="U2213" i="4"/>
  <c r="V2213" i="4"/>
  <c r="W2213" i="4"/>
  <c r="Y2213" i="4"/>
  <c r="T2214" i="4"/>
  <c r="U2214" i="4"/>
  <c r="V2214" i="4"/>
  <c r="W2214" i="4"/>
  <c r="T2215" i="4"/>
  <c r="U2215" i="4"/>
  <c r="V2215" i="4"/>
  <c r="W2215" i="4"/>
  <c r="U2201" i="4"/>
  <c r="V2201" i="4"/>
  <c r="W2201" i="4"/>
  <c r="T2201" i="4"/>
  <c r="S2201" i="4"/>
  <c r="P2201" i="4"/>
  <c r="L2201" i="4"/>
  <c r="K2201" i="4"/>
  <c r="J2201" i="4"/>
  <c r="I2201" i="4"/>
  <c r="H2201" i="4"/>
  <c r="G2201" i="4"/>
  <c r="F2201" i="4"/>
  <c r="E2201" i="4"/>
  <c r="D2201" i="4"/>
  <c r="C2201" i="4"/>
  <c r="B2201" i="4"/>
  <c r="A2201" i="4"/>
  <c r="A2187" i="4"/>
  <c r="B2187" i="4"/>
  <c r="C2187" i="4"/>
  <c r="D2187" i="4"/>
  <c r="E2187" i="4"/>
  <c r="F2187" i="4"/>
  <c r="G2187" i="4"/>
  <c r="H2187" i="4"/>
  <c r="I2187" i="4"/>
  <c r="J2187" i="4"/>
  <c r="K2187" i="4"/>
  <c r="L2187" i="4"/>
  <c r="P2187" i="4"/>
  <c r="S2187" i="4"/>
  <c r="A2188" i="4"/>
  <c r="B2188" i="4"/>
  <c r="C2188" i="4"/>
  <c r="D2188" i="4"/>
  <c r="E2188" i="4"/>
  <c r="F2188" i="4"/>
  <c r="G2188" i="4"/>
  <c r="H2188" i="4"/>
  <c r="I2188" i="4"/>
  <c r="J2188" i="4"/>
  <c r="K2188" i="4"/>
  <c r="L2188" i="4"/>
  <c r="P2188" i="4"/>
  <c r="S2188" i="4"/>
  <c r="A2189" i="4"/>
  <c r="B2189" i="4"/>
  <c r="C2189" i="4"/>
  <c r="D2189" i="4"/>
  <c r="E2189" i="4"/>
  <c r="F2189" i="4"/>
  <c r="G2189" i="4"/>
  <c r="H2189" i="4"/>
  <c r="I2189" i="4"/>
  <c r="J2189" i="4"/>
  <c r="K2189" i="4"/>
  <c r="L2189" i="4"/>
  <c r="P2189" i="4"/>
  <c r="S2189" i="4"/>
  <c r="A2190" i="4"/>
  <c r="B2190" i="4"/>
  <c r="C2190" i="4"/>
  <c r="D2190" i="4"/>
  <c r="E2190" i="4"/>
  <c r="F2190" i="4"/>
  <c r="G2190" i="4"/>
  <c r="H2190" i="4"/>
  <c r="I2190" i="4"/>
  <c r="J2190" i="4"/>
  <c r="K2190" i="4"/>
  <c r="L2190" i="4"/>
  <c r="P2190" i="4"/>
  <c r="S2190" i="4"/>
  <c r="A2191" i="4"/>
  <c r="B2191" i="4"/>
  <c r="C2191" i="4"/>
  <c r="D2191" i="4"/>
  <c r="E2191" i="4"/>
  <c r="F2191" i="4"/>
  <c r="G2191" i="4"/>
  <c r="H2191" i="4"/>
  <c r="I2191" i="4"/>
  <c r="J2191" i="4"/>
  <c r="K2191" i="4"/>
  <c r="L2191" i="4"/>
  <c r="P2191" i="4"/>
  <c r="S2191" i="4"/>
  <c r="A2192" i="4"/>
  <c r="B2192" i="4"/>
  <c r="C2192" i="4"/>
  <c r="D2192" i="4"/>
  <c r="E2192" i="4"/>
  <c r="F2192" i="4"/>
  <c r="G2192" i="4"/>
  <c r="H2192" i="4"/>
  <c r="I2192" i="4"/>
  <c r="J2192" i="4"/>
  <c r="K2192" i="4"/>
  <c r="L2192" i="4"/>
  <c r="P2192" i="4"/>
  <c r="S2192" i="4"/>
  <c r="A2193" i="4"/>
  <c r="B2193" i="4"/>
  <c r="C2193" i="4"/>
  <c r="D2193" i="4"/>
  <c r="E2193" i="4"/>
  <c r="F2193" i="4"/>
  <c r="G2193" i="4"/>
  <c r="H2193" i="4"/>
  <c r="I2193" i="4"/>
  <c r="J2193" i="4"/>
  <c r="K2193" i="4"/>
  <c r="L2193" i="4"/>
  <c r="P2193" i="4"/>
  <c r="S2193" i="4"/>
  <c r="A2194" i="4"/>
  <c r="B2194" i="4"/>
  <c r="C2194" i="4"/>
  <c r="D2194" i="4"/>
  <c r="E2194" i="4"/>
  <c r="F2194" i="4"/>
  <c r="G2194" i="4"/>
  <c r="H2194" i="4"/>
  <c r="I2194" i="4"/>
  <c r="J2194" i="4"/>
  <c r="K2194" i="4"/>
  <c r="L2194" i="4"/>
  <c r="P2194" i="4"/>
  <c r="S2194" i="4"/>
  <c r="A2195" i="4"/>
  <c r="B2195" i="4"/>
  <c r="C2195" i="4"/>
  <c r="D2195" i="4"/>
  <c r="E2195" i="4"/>
  <c r="F2195" i="4"/>
  <c r="G2195" i="4"/>
  <c r="H2195" i="4"/>
  <c r="I2195" i="4"/>
  <c r="J2195" i="4"/>
  <c r="K2195" i="4"/>
  <c r="L2195" i="4"/>
  <c r="P2195" i="4"/>
  <c r="S2195" i="4"/>
  <c r="A2196" i="4"/>
  <c r="B2196" i="4"/>
  <c r="C2196" i="4"/>
  <c r="D2196" i="4"/>
  <c r="E2196" i="4"/>
  <c r="F2196" i="4"/>
  <c r="G2196" i="4"/>
  <c r="H2196" i="4"/>
  <c r="I2196" i="4"/>
  <c r="J2196" i="4"/>
  <c r="K2196" i="4"/>
  <c r="L2196" i="4"/>
  <c r="P2196" i="4"/>
  <c r="S2196" i="4"/>
  <c r="A2197" i="4"/>
  <c r="B2197" i="4"/>
  <c r="C2197" i="4"/>
  <c r="D2197" i="4"/>
  <c r="E2197" i="4"/>
  <c r="F2197" i="4"/>
  <c r="G2197" i="4"/>
  <c r="H2197" i="4"/>
  <c r="I2197" i="4"/>
  <c r="J2197" i="4"/>
  <c r="K2197" i="4"/>
  <c r="L2197" i="4"/>
  <c r="P2197" i="4"/>
  <c r="S2197" i="4"/>
  <c r="A2198" i="4"/>
  <c r="B2198" i="4"/>
  <c r="C2198" i="4"/>
  <c r="D2198" i="4"/>
  <c r="E2198" i="4"/>
  <c r="F2198" i="4"/>
  <c r="G2198" i="4"/>
  <c r="H2198" i="4"/>
  <c r="I2198" i="4"/>
  <c r="J2198" i="4"/>
  <c r="K2198" i="4"/>
  <c r="L2198" i="4"/>
  <c r="P2198" i="4"/>
  <c r="S2198" i="4"/>
  <c r="A2199" i="4"/>
  <c r="B2199" i="4"/>
  <c r="C2199" i="4"/>
  <c r="D2199" i="4"/>
  <c r="E2199" i="4"/>
  <c r="F2199" i="4"/>
  <c r="G2199" i="4"/>
  <c r="H2199" i="4"/>
  <c r="I2199" i="4"/>
  <c r="J2199" i="4"/>
  <c r="K2199" i="4"/>
  <c r="L2199" i="4"/>
  <c r="P2199" i="4"/>
  <c r="S2199" i="4"/>
  <c r="A2200" i="4"/>
  <c r="B2200" i="4"/>
  <c r="C2200" i="4"/>
  <c r="D2200" i="4"/>
  <c r="E2200" i="4"/>
  <c r="F2200" i="4"/>
  <c r="G2200" i="4"/>
  <c r="H2200" i="4"/>
  <c r="I2200" i="4"/>
  <c r="J2200" i="4"/>
  <c r="K2200" i="4"/>
  <c r="L2200" i="4"/>
  <c r="P2200" i="4"/>
  <c r="S2200" i="4"/>
  <c r="T2187" i="4"/>
  <c r="U2187" i="4"/>
  <c r="V2187" i="4"/>
  <c r="W2187" i="4"/>
  <c r="T2188" i="4"/>
  <c r="U2188" i="4"/>
  <c r="V2188" i="4"/>
  <c r="W2188" i="4"/>
  <c r="T2189" i="4"/>
  <c r="U2189" i="4"/>
  <c r="V2189" i="4"/>
  <c r="W2189" i="4"/>
  <c r="T2190" i="4"/>
  <c r="U2190" i="4"/>
  <c r="V2190" i="4"/>
  <c r="W2190" i="4"/>
  <c r="T2191" i="4"/>
  <c r="U2191" i="4"/>
  <c r="V2191" i="4"/>
  <c r="W2191" i="4"/>
  <c r="T2192" i="4"/>
  <c r="U2192" i="4"/>
  <c r="V2192" i="4"/>
  <c r="W2192" i="4"/>
  <c r="T2193" i="4"/>
  <c r="U2193" i="4"/>
  <c r="V2193" i="4"/>
  <c r="W2193" i="4"/>
  <c r="T2194" i="4"/>
  <c r="U2194" i="4"/>
  <c r="V2194" i="4"/>
  <c r="W2194" i="4"/>
  <c r="T2195" i="4"/>
  <c r="U2195" i="4"/>
  <c r="V2195" i="4"/>
  <c r="W2195" i="4"/>
  <c r="T2196" i="4"/>
  <c r="U2196" i="4"/>
  <c r="V2196" i="4"/>
  <c r="W2196" i="4"/>
  <c r="T2197" i="4"/>
  <c r="U2197" i="4"/>
  <c r="V2197" i="4"/>
  <c r="W2197" i="4"/>
  <c r="T2198" i="4"/>
  <c r="U2198" i="4"/>
  <c r="V2198" i="4"/>
  <c r="W2198" i="4"/>
  <c r="Y2198" i="4"/>
  <c r="T2199" i="4"/>
  <c r="U2199" i="4"/>
  <c r="V2199" i="4"/>
  <c r="W2199" i="4"/>
  <c r="T2200" i="4"/>
  <c r="U2200" i="4"/>
  <c r="V2200" i="4"/>
  <c r="W2200" i="4"/>
  <c r="U2186" i="4"/>
  <c r="V2186" i="4"/>
  <c r="W2186" i="4"/>
  <c r="T2186" i="4"/>
  <c r="S2186" i="4"/>
  <c r="P2186" i="4"/>
  <c r="L2186" i="4"/>
  <c r="K2186" i="4"/>
  <c r="J2186" i="4"/>
  <c r="I2186" i="4"/>
  <c r="H2186" i="4"/>
  <c r="G2186" i="4"/>
  <c r="F2186" i="4"/>
  <c r="E2186" i="4"/>
  <c r="D2186" i="4"/>
  <c r="C2186" i="4"/>
  <c r="B2186" i="4"/>
  <c r="A2186" i="4"/>
  <c r="A2172" i="4"/>
  <c r="B2172" i="4"/>
  <c r="C2172" i="4"/>
  <c r="D2172" i="4"/>
  <c r="E2172" i="4"/>
  <c r="F2172" i="4"/>
  <c r="G2172" i="4"/>
  <c r="H2172" i="4"/>
  <c r="I2172" i="4"/>
  <c r="J2172" i="4"/>
  <c r="K2172" i="4"/>
  <c r="L2172" i="4"/>
  <c r="P2172" i="4"/>
  <c r="S2172" i="4"/>
  <c r="A2173" i="4"/>
  <c r="B2173" i="4"/>
  <c r="C2173" i="4"/>
  <c r="D2173" i="4"/>
  <c r="E2173" i="4"/>
  <c r="F2173" i="4"/>
  <c r="G2173" i="4"/>
  <c r="H2173" i="4"/>
  <c r="I2173" i="4"/>
  <c r="J2173" i="4"/>
  <c r="K2173" i="4"/>
  <c r="L2173" i="4"/>
  <c r="P2173" i="4"/>
  <c r="S2173" i="4"/>
  <c r="A2174" i="4"/>
  <c r="B2174" i="4"/>
  <c r="C2174" i="4"/>
  <c r="D2174" i="4"/>
  <c r="E2174" i="4"/>
  <c r="F2174" i="4"/>
  <c r="G2174" i="4"/>
  <c r="H2174" i="4"/>
  <c r="I2174" i="4"/>
  <c r="J2174" i="4"/>
  <c r="K2174" i="4"/>
  <c r="L2174" i="4"/>
  <c r="P2174" i="4"/>
  <c r="S2174" i="4"/>
  <c r="A2175" i="4"/>
  <c r="B2175" i="4"/>
  <c r="C2175" i="4"/>
  <c r="D2175" i="4"/>
  <c r="E2175" i="4"/>
  <c r="F2175" i="4"/>
  <c r="G2175" i="4"/>
  <c r="H2175" i="4"/>
  <c r="I2175" i="4"/>
  <c r="J2175" i="4"/>
  <c r="K2175" i="4"/>
  <c r="L2175" i="4"/>
  <c r="P2175" i="4"/>
  <c r="S2175" i="4"/>
  <c r="A2176" i="4"/>
  <c r="B2176" i="4"/>
  <c r="C2176" i="4"/>
  <c r="D2176" i="4"/>
  <c r="E2176" i="4"/>
  <c r="F2176" i="4"/>
  <c r="G2176" i="4"/>
  <c r="H2176" i="4"/>
  <c r="I2176" i="4"/>
  <c r="J2176" i="4"/>
  <c r="K2176" i="4"/>
  <c r="L2176" i="4"/>
  <c r="P2176" i="4"/>
  <c r="S2176" i="4"/>
  <c r="A2177" i="4"/>
  <c r="B2177" i="4"/>
  <c r="C2177" i="4"/>
  <c r="D2177" i="4"/>
  <c r="E2177" i="4"/>
  <c r="F2177" i="4"/>
  <c r="G2177" i="4"/>
  <c r="H2177" i="4"/>
  <c r="I2177" i="4"/>
  <c r="J2177" i="4"/>
  <c r="K2177" i="4"/>
  <c r="L2177" i="4"/>
  <c r="P2177" i="4"/>
  <c r="S2177" i="4"/>
  <c r="A2178" i="4"/>
  <c r="B2178" i="4"/>
  <c r="C2178" i="4"/>
  <c r="D2178" i="4"/>
  <c r="E2178" i="4"/>
  <c r="F2178" i="4"/>
  <c r="G2178" i="4"/>
  <c r="H2178" i="4"/>
  <c r="I2178" i="4"/>
  <c r="J2178" i="4"/>
  <c r="K2178" i="4"/>
  <c r="L2178" i="4"/>
  <c r="P2178" i="4"/>
  <c r="S2178" i="4"/>
  <c r="A2179" i="4"/>
  <c r="B2179" i="4"/>
  <c r="C2179" i="4"/>
  <c r="D2179" i="4"/>
  <c r="E2179" i="4"/>
  <c r="F2179" i="4"/>
  <c r="G2179" i="4"/>
  <c r="H2179" i="4"/>
  <c r="I2179" i="4"/>
  <c r="J2179" i="4"/>
  <c r="K2179" i="4"/>
  <c r="L2179" i="4"/>
  <c r="P2179" i="4"/>
  <c r="S2179" i="4"/>
  <c r="A2180" i="4"/>
  <c r="B2180" i="4"/>
  <c r="C2180" i="4"/>
  <c r="D2180" i="4"/>
  <c r="E2180" i="4"/>
  <c r="F2180" i="4"/>
  <c r="G2180" i="4"/>
  <c r="H2180" i="4"/>
  <c r="I2180" i="4"/>
  <c r="J2180" i="4"/>
  <c r="K2180" i="4"/>
  <c r="L2180" i="4"/>
  <c r="P2180" i="4"/>
  <c r="S2180" i="4"/>
  <c r="A2181" i="4"/>
  <c r="B2181" i="4"/>
  <c r="C2181" i="4"/>
  <c r="D2181" i="4"/>
  <c r="E2181" i="4"/>
  <c r="F2181" i="4"/>
  <c r="G2181" i="4"/>
  <c r="H2181" i="4"/>
  <c r="I2181" i="4"/>
  <c r="J2181" i="4"/>
  <c r="K2181" i="4"/>
  <c r="L2181" i="4"/>
  <c r="P2181" i="4"/>
  <c r="S2181" i="4"/>
  <c r="A2182" i="4"/>
  <c r="B2182" i="4"/>
  <c r="C2182" i="4"/>
  <c r="D2182" i="4"/>
  <c r="E2182" i="4"/>
  <c r="F2182" i="4"/>
  <c r="G2182" i="4"/>
  <c r="H2182" i="4"/>
  <c r="I2182" i="4"/>
  <c r="J2182" i="4"/>
  <c r="K2182" i="4"/>
  <c r="L2182" i="4"/>
  <c r="P2182" i="4"/>
  <c r="S2182" i="4"/>
  <c r="A2183" i="4"/>
  <c r="B2183" i="4"/>
  <c r="C2183" i="4"/>
  <c r="D2183" i="4"/>
  <c r="E2183" i="4"/>
  <c r="F2183" i="4"/>
  <c r="G2183" i="4"/>
  <c r="H2183" i="4"/>
  <c r="I2183" i="4"/>
  <c r="J2183" i="4"/>
  <c r="K2183" i="4"/>
  <c r="L2183" i="4"/>
  <c r="P2183" i="4"/>
  <c r="S2183" i="4"/>
  <c r="A2184" i="4"/>
  <c r="B2184" i="4"/>
  <c r="C2184" i="4"/>
  <c r="D2184" i="4"/>
  <c r="E2184" i="4"/>
  <c r="F2184" i="4"/>
  <c r="G2184" i="4"/>
  <c r="H2184" i="4"/>
  <c r="I2184" i="4"/>
  <c r="J2184" i="4"/>
  <c r="K2184" i="4"/>
  <c r="L2184" i="4"/>
  <c r="P2184" i="4"/>
  <c r="S2184" i="4"/>
  <c r="A2185" i="4"/>
  <c r="B2185" i="4"/>
  <c r="C2185" i="4"/>
  <c r="D2185" i="4"/>
  <c r="E2185" i="4"/>
  <c r="F2185" i="4"/>
  <c r="G2185" i="4"/>
  <c r="H2185" i="4"/>
  <c r="I2185" i="4"/>
  <c r="J2185" i="4"/>
  <c r="K2185" i="4"/>
  <c r="L2185" i="4"/>
  <c r="P2185" i="4"/>
  <c r="S2185" i="4"/>
  <c r="T2172" i="4"/>
  <c r="U2172" i="4"/>
  <c r="V2172" i="4"/>
  <c r="W2172" i="4"/>
  <c r="T2173" i="4"/>
  <c r="U2173" i="4"/>
  <c r="V2173" i="4"/>
  <c r="W2173" i="4"/>
  <c r="T2174" i="4"/>
  <c r="U2174" i="4"/>
  <c r="V2174" i="4"/>
  <c r="W2174" i="4"/>
  <c r="T2175" i="4"/>
  <c r="U2175" i="4"/>
  <c r="V2175" i="4"/>
  <c r="W2175" i="4"/>
  <c r="T2176" i="4"/>
  <c r="U2176" i="4"/>
  <c r="V2176" i="4"/>
  <c r="W2176" i="4"/>
  <c r="T2177" i="4"/>
  <c r="U2177" i="4"/>
  <c r="V2177" i="4"/>
  <c r="W2177" i="4"/>
  <c r="T2178" i="4"/>
  <c r="U2178" i="4"/>
  <c r="V2178" i="4"/>
  <c r="W2178" i="4"/>
  <c r="T2179" i="4"/>
  <c r="U2179" i="4"/>
  <c r="V2179" i="4"/>
  <c r="W2179" i="4"/>
  <c r="T2180" i="4"/>
  <c r="U2180" i="4"/>
  <c r="V2180" i="4"/>
  <c r="W2180" i="4"/>
  <c r="T2181" i="4"/>
  <c r="U2181" i="4"/>
  <c r="V2181" i="4"/>
  <c r="W2181" i="4"/>
  <c r="T2182" i="4"/>
  <c r="U2182" i="4"/>
  <c r="V2182" i="4"/>
  <c r="W2182" i="4"/>
  <c r="T2183" i="4"/>
  <c r="U2183" i="4"/>
  <c r="V2183" i="4"/>
  <c r="W2183" i="4"/>
  <c r="Y2183" i="4"/>
  <c r="T2184" i="4"/>
  <c r="U2184" i="4"/>
  <c r="V2184" i="4"/>
  <c r="W2184" i="4"/>
  <c r="T2185" i="4"/>
  <c r="U2185" i="4"/>
  <c r="V2185" i="4"/>
  <c r="W2185" i="4"/>
  <c r="U2171" i="4"/>
  <c r="V2171" i="4"/>
  <c r="W2171" i="4"/>
  <c r="T2171" i="4"/>
  <c r="S2171" i="4"/>
  <c r="P2171" i="4"/>
  <c r="L2171" i="4"/>
  <c r="K2171" i="4"/>
  <c r="J2171" i="4"/>
  <c r="I2171" i="4"/>
  <c r="H2171" i="4"/>
  <c r="G2171" i="4"/>
  <c r="F2171" i="4"/>
  <c r="E2171" i="4"/>
  <c r="D2171" i="4"/>
  <c r="C2171" i="4"/>
  <c r="B2171" i="4"/>
  <c r="A2171" i="4"/>
  <c r="A2157" i="4"/>
  <c r="B2157" i="4"/>
  <c r="C2157" i="4"/>
  <c r="D2157" i="4"/>
  <c r="E2157" i="4"/>
  <c r="F2157" i="4"/>
  <c r="G2157" i="4"/>
  <c r="H2157" i="4"/>
  <c r="I2157" i="4"/>
  <c r="J2157" i="4"/>
  <c r="K2157" i="4"/>
  <c r="L2157" i="4"/>
  <c r="P2157" i="4"/>
  <c r="S2157" i="4"/>
  <c r="A2158" i="4"/>
  <c r="B2158" i="4"/>
  <c r="C2158" i="4"/>
  <c r="D2158" i="4"/>
  <c r="E2158" i="4"/>
  <c r="F2158" i="4"/>
  <c r="G2158" i="4"/>
  <c r="H2158" i="4"/>
  <c r="I2158" i="4"/>
  <c r="J2158" i="4"/>
  <c r="K2158" i="4"/>
  <c r="L2158" i="4"/>
  <c r="P2158" i="4"/>
  <c r="S2158" i="4"/>
  <c r="A2159" i="4"/>
  <c r="B2159" i="4"/>
  <c r="C2159" i="4"/>
  <c r="D2159" i="4"/>
  <c r="E2159" i="4"/>
  <c r="F2159" i="4"/>
  <c r="G2159" i="4"/>
  <c r="H2159" i="4"/>
  <c r="I2159" i="4"/>
  <c r="J2159" i="4"/>
  <c r="K2159" i="4"/>
  <c r="L2159" i="4"/>
  <c r="P2159" i="4"/>
  <c r="S2159" i="4"/>
  <c r="A2160" i="4"/>
  <c r="B2160" i="4"/>
  <c r="C2160" i="4"/>
  <c r="D2160" i="4"/>
  <c r="E2160" i="4"/>
  <c r="F2160" i="4"/>
  <c r="G2160" i="4"/>
  <c r="H2160" i="4"/>
  <c r="I2160" i="4"/>
  <c r="J2160" i="4"/>
  <c r="K2160" i="4"/>
  <c r="L2160" i="4"/>
  <c r="P2160" i="4"/>
  <c r="S2160" i="4"/>
  <c r="A2161" i="4"/>
  <c r="B2161" i="4"/>
  <c r="C2161" i="4"/>
  <c r="D2161" i="4"/>
  <c r="E2161" i="4"/>
  <c r="F2161" i="4"/>
  <c r="G2161" i="4"/>
  <c r="H2161" i="4"/>
  <c r="I2161" i="4"/>
  <c r="J2161" i="4"/>
  <c r="K2161" i="4"/>
  <c r="L2161" i="4"/>
  <c r="P2161" i="4"/>
  <c r="S2161" i="4"/>
  <c r="A2162" i="4"/>
  <c r="B2162" i="4"/>
  <c r="C2162" i="4"/>
  <c r="D2162" i="4"/>
  <c r="E2162" i="4"/>
  <c r="F2162" i="4"/>
  <c r="G2162" i="4"/>
  <c r="H2162" i="4"/>
  <c r="I2162" i="4"/>
  <c r="J2162" i="4"/>
  <c r="K2162" i="4"/>
  <c r="L2162" i="4"/>
  <c r="P2162" i="4"/>
  <c r="S2162" i="4"/>
  <c r="A2163" i="4"/>
  <c r="B2163" i="4"/>
  <c r="C2163" i="4"/>
  <c r="D2163" i="4"/>
  <c r="E2163" i="4"/>
  <c r="F2163" i="4"/>
  <c r="G2163" i="4"/>
  <c r="H2163" i="4"/>
  <c r="I2163" i="4"/>
  <c r="J2163" i="4"/>
  <c r="K2163" i="4"/>
  <c r="L2163" i="4"/>
  <c r="P2163" i="4"/>
  <c r="S2163" i="4"/>
  <c r="A2164" i="4"/>
  <c r="B2164" i="4"/>
  <c r="C2164" i="4"/>
  <c r="D2164" i="4"/>
  <c r="E2164" i="4"/>
  <c r="F2164" i="4"/>
  <c r="G2164" i="4"/>
  <c r="H2164" i="4"/>
  <c r="I2164" i="4"/>
  <c r="J2164" i="4"/>
  <c r="K2164" i="4"/>
  <c r="L2164" i="4"/>
  <c r="P2164" i="4"/>
  <c r="S2164" i="4"/>
  <c r="A2165" i="4"/>
  <c r="B2165" i="4"/>
  <c r="C2165" i="4"/>
  <c r="D2165" i="4"/>
  <c r="E2165" i="4"/>
  <c r="F2165" i="4"/>
  <c r="G2165" i="4"/>
  <c r="H2165" i="4"/>
  <c r="I2165" i="4"/>
  <c r="J2165" i="4"/>
  <c r="K2165" i="4"/>
  <c r="L2165" i="4"/>
  <c r="P2165" i="4"/>
  <c r="S2165" i="4"/>
  <c r="A2166" i="4"/>
  <c r="B2166" i="4"/>
  <c r="C2166" i="4"/>
  <c r="D2166" i="4"/>
  <c r="E2166" i="4"/>
  <c r="F2166" i="4"/>
  <c r="G2166" i="4"/>
  <c r="H2166" i="4"/>
  <c r="I2166" i="4"/>
  <c r="J2166" i="4"/>
  <c r="K2166" i="4"/>
  <c r="L2166" i="4"/>
  <c r="P2166" i="4"/>
  <c r="S2166" i="4"/>
  <c r="A2167" i="4"/>
  <c r="B2167" i="4"/>
  <c r="C2167" i="4"/>
  <c r="D2167" i="4"/>
  <c r="E2167" i="4"/>
  <c r="F2167" i="4"/>
  <c r="G2167" i="4"/>
  <c r="H2167" i="4"/>
  <c r="I2167" i="4"/>
  <c r="J2167" i="4"/>
  <c r="K2167" i="4"/>
  <c r="L2167" i="4"/>
  <c r="P2167" i="4"/>
  <c r="S2167" i="4"/>
  <c r="A2168" i="4"/>
  <c r="B2168" i="4"/>
  <c r="C2168" i="4"/>
  <c r="D2168" i="4"/>
  <c r="E2168" i="4"/>
  <c r="F2168" i="4"/>
  <c r="G2168" i="4"/>
  <c r="H2168" i="4"/>
  <c r="I2168" i="4"/>
  <c r="J2168" i="4"/>
  <c r="K2168" i="4"/>
  <c r="L2168" i="4"/>
  <c r="P2168" i="4"/>
  <c r="S2168" i="4"/>
  <c r="A2169" i="4"/>
  <c r="B2169" i="4"/>
  <c r="C2169" i="4"/>
  <c r="D2169" i="4"/>
  <c r="E2169" i="4"/>
  <c r="F2169" i="4"/>
  <c r="G2169" i="4"/>
  <c r="H2169" i="4"/>
  <c r="I2169" i="4"/>
  <c r="J2169" i="4"/>
  <c r="K2169" i="4"/>
  <c r="L2169" i="4"/>
  <c r="P2169" i="4"/>
  <c r="S2169" i="4"/>
  <c r="A2170" i="4"/>
  <c r="B2170" i="4"/>
  <c r="C2170" i="4"/>
  <c r="D2170" i="4"/>
  <c r="E2170" i="4"/>
  <c r="F2170" i="4"/>
  <c r="G2170" i="4"/>
  <c r="H2170" i="4"/>
  <c r="I2170" i="4"/>
  <c r="J2170" i="4"/>
  <c r="K2170" i="4"/>
  <c r="L2170" i="4"/>
  <c r="P2170" i="4"/>
  <c r="S2170" i="4"/>
  <c r="T2169" i="4"/>
  <c r="U2169" i="4"/>
  <c r="V2169" i="4"/>
  <c r="W2169" i="4"/>
  <c r="T2170" i="4"/>
  <c r="U2170" i="4"/>
  <c r="V2170" i="4"/>
  <c r="W2170" i="4"/>
  <c r="T2157" i="4"/>
  <c r="U2157" i="4"/>
  <c r="V2157" i="4"/>
  <c r="W2157" i="4"/>
  <c r="T2158" i="4"/>
  <c r="U2158" i="4"/>
  <c r="V2158" i="4"/>
  <c r="W2158" i="4"/>
  <c r="T2159" i="4"/>
  <c r="U2159" i="4"/>
  <c r="V2159" i="4"/>
  <c r="W2159" i="4"/>
  <c r="T2160" i="4"/>
  <c r="U2160" i="4"/>
  <c r="V2160" i="4"/>
  <c r="W2160" i="4"/>
  <c r="T2161" i="4"/>
  <c r="U2161" i="4"/>
  <c r="V2161" i="4"/>
  <c r="W2161" i="4"/>
  <c r="T2162" i="4"/>
  <c r="U2162" i="4"/>
  <c r="V2162" i="4"/>
  <c r="W2162" i="4"/>
  <c r="T2163" i="4"/>
  <c r="U2163" i="4"/>
  <c r="V2163" i="4"/>
  <c r="W2163" i="4"/>
  <c r="T2164" i="4"/>
  <c r="U2164" i="4"/>
  <c r="V2164" i="4"/>
  <c r="W2164" i="4"/>
  <c r="T2165" i="4"/>
  <c r="U2165" i="4"/>
  <c r="V2165" i="4"/>
  <c r="W2165" i="4"/>
  <c r="T2166" i="4"/>
  <c r="U2166" i="4"/>
  <c r="V2166" i="4"/>
  <c r="W2166" i="4"/>
  <c r="T2167" i="4"/>
  <c r="U2167" i="4"/>
  <c r="V2167" i="4"/>
  <c r="W2167" i="4"/>
  <c r="T2168" i="4"/>
  <c r="U2168" i="4"/>
  <c r="V2168" i="4"/>
  <c r="W2168" i="4"/>
  <c r="Y2168" i="4"/>
  <c r="U2156" i="4"/>
  <c r="V2156" i="4"/>
  <c r="W2156" i="4"/>
  <c r="T2156" i="4"/>
  <c r="S2156" i="4"/>
  <c r="P2156" i="4"/>
  <c r="L2156" i="4"/>
  <c r="K2156" i="4"/>
  <c r="J2156" i="4"/>
  <c r="I2156" i="4"/>
  <c r="H2156" i="4"/>
  <c r="G2156" i="4"/>
  <c r="F2156" i="4"/>
  <c r="E2156" i="4"/>
  <c r="D2156" i="4"/>
  <c r="C2156" i="4"/>
  <c r="B2156" i="4"/>
  <c r="A2156" i="4"/>
  <c r="A2142" i="4"/>
  <c r="B2142" i="4"/>
  <c r="C2142" i="4"/>
  <c r="D2142" i="4"/>
  <c r="E2142" i="4"/>
  <c r="F2142" i="4"/>
  <c r="G2142" i="4"/>
  <c r="H2142" i="4"/>
  <c r="I2142" i="4"/>
  <c r="J2142" i="4"/>
  <c r="K2142" i="4"/>
  <c r="L2142" i="4"/>
  <c r="P2142" i="4"/>
  <c r="S2142" i="4"/>
  <c r="A2143" i="4"/>
  <c r="B2143" i="4"/>
  <c r="C2143" i="4"/>
  <c r="D2143" i="4"/>
  <c r="E2143" i="4"/>
  <c r="F2143" i="4"/>
  <c r="G2143" i="4"/>
  <c r="H2143" i="4"/>
  <c r="I2143" i="4"/>
  <c r="J2143" i="4"/>
  <c r="K2143" i="4"/>
  <c r="L2143" i="4"/>
  <c r="P2143" i="4"/>
  <c r="S2143" i="4"/>
  <c r="A2144" i="4"/>
  <c r="B2144" i="4"/>
  <c r="C2144" i="4"/>
  <c r="D2144" i="4"/>
  <c r="E2144" i="4"/>
  <c r="F2144" i="4"/>
  <c r="G2144" i="4"/>
  <c r="H2144" i="4"/>
  <c r="I2144" i="4"/>
  <c r="J2144" i="4"/>
  <c r="K2144" i="4"/>
  <c r="L2144" i="4"/>
  <c r="P2144" i="4"/>
  <c r="S2144" i="4"/>
  <c r="A2145" i="4"/>
  <c r="B2145" i="4"/>
  <c r="C2145" i="4"/>
  <c r="D2145" i="4"/>
  <c r="E2145" i="4"/>
  <c r="F2145" i="4"/>
  <c r="G2145" i="4"/>
  <c r="H2145" i="4"/>
  <c r="I2145" i="4"/>
  <c r="J2145" i="4"/>
  <c r="K2145" i="4"/>
  <c r="L2145" i="4"/>
  <c r="P2145" i="4"/>
  <c r="S2145" i="4"/>
  <c r="A2146" i="4"/>
  <c r="B2146" i="4"/>
  <c r="C2146" i="4"/>
  <c r="D2146" i="4"/>
  <c r="E2146" i="4"/>
  <c r="F2146" i="4"/>
  <c r="G2146" i="4"/>
  <c r="H2146" i="4"/>
  <c r="I2146" i="4"/>
  <c r="J2146" i="4"/>
  <c r="K2146" i="4"/>
  <c r="L2146" i="4"/>
  <c r="P2146" i="4"/>
  <c r="S2146" i="4"/>
  <c r="A2147" i="4"/>
  <c r="B2147" i="4"/>
  <c r="C2147" i="4"/>
  <c r="D2147" i="4"/>
  <c r="E2147" i="4"/>
  <c r="F2147" i="4"/>
  <c r="G2147" i="4"/>
  <c r="H2147" i="4"/>
  <c r="I2147" i="4"/>
  <c r="J2147" i="4"/>
  <c r="K2147" i="4"/>
  <c r="L2147" i="4"/>
  <c r="P2147" i="4"/>
  <c r="S2147" i="4"/>
  <c r="A2148" i="4"/>
  <c r="B2148" i="4"/>
  <c r="C2148" i="4"/>
  <c r="D2148" i="4"/>
  <c r="E2148" i="4"/>
  <c r="F2148" i="4"/>
  <c r="G2148" i="4"/>
  <c r="H2148" i="4"/>
  <c r="I2148" i="4"/>
  <c r="J2148" i="4"/>
  <c r="K2148" i="4"/>
  <c r="L2148" i="4"/>
  <c r="P2148" i="4"/>
  <c r="S2148" i="4"/>
  <c r="A2149" i="4"/>
  <c r="B2149" i="4"/>
  <c r="C2149" i="4"/>
  <c r="D2149" i="4"/>
  <c r="E2149" i="4"/>
  <c r="F2149" i="4"/>
  <c r="G2149" i="4"/>
  <c r="H2149" i="4"/>
  <c r="I2149" i="4"/>
  <c r="J2149" i="4"/>
  <c r="K2149" i="4"/>
  <c r="L2149" i="4"/>
  <c r="P2149" i="4"/>
  <c r="S2149" i="4"/>
  <c r="A2150" i="4"/>
  <c r="B2150" i="4"/>
  <c r="C2150" i="4"/>
  <c r="D2150" i="4"/>
  <c r="E2150" i="4"/>
  <c r="F2150" i="4"/>
  <c r="G2150" i="4"/>
  <c r="H2150" i="4"/>
  <c r="I2150" i="4"/>
  <c r="J2150" i="4"/>
  <c r="K2150" i="4"/>
  <c r="L2150" i="4"/>
  <c r="P2150" i="4"/>
  <c r="S2150" i="4"/>
  <c r="A2151" i="4"/>
  <c r="B2151" i="4"/>
  <c r="C2151" i="4"/>
  <c r="D2151" i="4"/>
  <c r="E2151" i="4"/>
  <c r="F2151" i="4"/>
  <c r="G2151" i="4"/>
  <c r="H2151" i="4"/>
  <c r="I2151" i="4"/>
  <c r="J2151" i="4"/>
  <c r="K2151" i="4"/>
  <c r="L2151" i="4"/>
  <c r="P2151" i="4"/>
  <c r="S2151" i="4"/>
  <c r="A2152" i="4"/>
  <c r="B2152" i="4"/>
  <c r="C2152" i="4"/>
  <c r="D2152" i="4"/>
  <c r="E2152" i="4"/>
  <c r="F2152" i="4"/>
  <c r="G2152" i="4"/>
  <c r="H2152" i="4"/>
  <c r="I2152" i="4"/>
  <c r="J2152" i="4"/>
  <c r="K2152" i="4"/>
  <c r="L2152" i="4"/>
  <c r="P2152" i="4"/>
  <c r="S2152" i="4"/>
  <c r="A2153" i="4"/>
  <c r="B2153" i="4"/>
  <c r="C2153" i="4"/>
  <c r="D2153" i="4"/>
  <c r="E2153" i="4"/>
  <c r="F2153" i="4"/>
  <c r="G2153" i="4"/>
  <c r="H2153" i="4"/>
  <c r="I2153" i="4"/>
  <c r="J2153" i="4"/>
  <c r="K2153" i="4"/>
  <c r="L2153" i="4"/>
  <c r="P2153" i="4"/>
  <c r="S2153" i="4"/>
  <c r="A2154" i="4"/>
  <c r="B2154" i="4"/>
  <c r="C2154" i="4"/>
  <c r="D2154" i="4"/>
  <c r="E2154" i="4"/>
  <c r="F2154" i="4"/>
  <c r="G2154" i="4"/>
  <c r="H2154" i="4"/>
  <c r="I2154" i="4"/>
  <c r="J2154" i="4"/>
  <c r="K2154" i="4"/>
  <c r="L2154" i="4"/>
  <c r="P2154" i="4"/>
  <c r="S2154" i="4"/>
  <c r="A2155" i="4"/>
  <c r="B2155" i="4"/>
  <c r="C2155" i="4"/>
  <c r="D2155" i="4"/>
  <c r="E2155" i="4"/>
  <c r="F2155" i="4"/>
  <c r="G2155" i="4"/>
  <c r="H2155" i="4"/>
  <c r="I2155" i="4"/>
  <c r="J2155" i="4"/>
  <c r="K2155" i="4"/>
  <c r="L2155" i="4"/>
  <c r="P2155" i="4"/>
  <c r="S2155" i="4"/>
  <c r="T2155" i="4"/>
  <c r="U2155" i="4"/>
  <c r="V2155" i="4"/>
  <c r="W2155" i="4"/>
  <c r="T2142" i="4"/>
  <c r="U2142" i="4"/>
  <c r="V2142" i="4"/>
  <c r="W2142" i="4"/>
  <c r="T2143" i="4"/>
  <c r="U2143" i="4"/>
  <c r="V2143" i="4"/>
  <c r="W2143" i="4"/>
  <c r="T2144" i="4"/>
  <c r="U2144" i="4"/>
  <c r="V2144" i="4"/>
  <c r="W2144" i="4"/>
  <c r="T2145" i="4"/>
  <c r="U2145" i="4"/>
  <c r="V2145" i="4"/>
  <c r="W2145" i="4"/>
  <c r="T2146" i="4"/>
  <c r="U2146" i="4"/>
  <c r="V2146" i="4"/>
  <c r="W2146" i="4"/>
  <c r="T2147" i="4"/>
  <c r="U2147" i="4"/>
  <c r="V2147" i="4"/>
  <c r="W2147" i="4"/>
  <c r="T2148" i="4"/>
  <c r="U2148" i="4"/>
  <c r="V2148" i="4"/>
  <c r="W2148" i="4"/>
  <c r="T2149" i="4"/>
  <c r="U2149" i="4"/>
  <c r="V2149" i="4"/>
  <c r="W2149" i="4"/>
  <c r="T2150" i="4"/>
  <c r="U2150" i="4"/>
  <c r="V2150" i="4"/>
  <c r="W2150" i="4"/>
  <c r="T2151" i="4"/>
  <c r="U2151" i="4"/>
  <c r="V2151" i="4"/>
  <c r="W2151" i="4"/>
  <c r="T2152" i="4"/>
  <c r="U2152" i="4"/>
  <c r="V2152" i="4"/>
  <c r="W2152" i="4"/>
  <c r="T2153" i="4"/>
  <c r="U2153" i="4"/>
  <c r="V2153" i="4"/>
  <c r="W2153" i="4"/>
  <c r="Y2153" i="4"/>
  <c r="T2154" i="4"/>
  <c r="U2154" i="4"/>
  <c r="V2154" i="4"/>
  <c r="W2154" i="4"/>
  <c r="U2141" i="4"/>
  <c r="V2141" i="4"/>
  <c r="W2141" i="4"/>
  <c r="T2141" i="4"/>
  <c r="S2141" i="4"/>
  <c r="P2141" i="4"/>
  <c r="L2141" i="4"/>
  <c r="K2141" i="4"/>
  <c r="J2141" i="4"/>
  <c r="I2141" i="4"/>
  <c r="H2141" i="4"/>
  <c r="G2141" i="4"/>
  <c r="F2141" i="4"/>
  <c r="D2141" i="4"/>
  <c r="E2141" i="4"/>
  <c r="C2141" i="4"/>
  <c r="B2141" i="4"/>
  <c r="A2141" i="4"/>
  <c r="A2127" i="4"/>
  <c r="B2127" i="4"/>
  <c r="C2127" i="4"/>
  <c r="D2127" i="4"/>
  <c r="E2127" i="4"/>
  <c r="F2127" i="4"/>
  <c r="G2127" i="4"/>
  <c r="H2127" i="4"/>
  <c r="I2127" i="4"/>
  <c r="J2127" i="4"/>
  <c r="K2127" i="4"/>
  <c r="L2127" i="4"/>
  <c r="P2127" i="4"/>
  <c r="S2127" i="4"/>
  <c r="A2128" i="4"/>
  <c r="B2128" i="4"/>
  <c r="C2128" i="4"/>
  <c r="D2128" i="4"/>
  <c r="E2128" i="4"/>
  <c r="F2128" i="4"/>
  <c r="G2128" i="4"/>
  <c r="H2128" i="4"/>
  <c r="I2128" i="4"/>
  <c r="J2128" i="4"/>
  <c r="K2128" i="4"/>
  <c r="L2128" i="4"/>
  <c r="P2128" i="4"/>
  <c r="S2128" i="4"/>
  <c r="A2129" i="4"/>
  <c r="B2129" i="4"/>
  <c r="C2129" i="4"/>
  <c r="D2129" i="4"/>
  <c r="E2129" i="4"/>
  <c r="F2129" i="4"/>
  <c r="G2129" i="4"/>
  <c r="H2129" i="4"/>
  <c r="I2129" i="4"/>
  <c r="J2129" i="4"/>
  <c r="K2129" i="4"/>
  <c r="L2129" i="4"/>
  <c r="P2129" i="4"/>
  <c r="S2129" i="4"/>
  <c r="A2130" i="4"/>
  <c r="B2130" i="4"/>
  <c r="C2130" i="4"/>
  <c r="D2130" i="4"/>
  <c r="E2130" i="4"/>
  <c r="F2130" i="4"/>
  <c r="G2130" i="4"/>
  <c r="H2130" i="4"/>
  <c r="I2130" i="4"/>
  <c r="J2130" i="4"/>
  <c r="K2130" i="4"/>
  <c r="L2130" i="4"/>
  <c r="P2130" i="4"/>
  <c r="S2130" i="4"/>
  <c r="A2131" i="4"/>
  <c r="B2131" i="4"/>
  <c r="C2131" i="4"/>
  <c r="D2131" i="4"/>
  <c r="E2131" i="4"/>
  <c r="F2131" i="4"/>
  <c r="G2131" i="4"/>
  <c r="H2131" i="4"/>
  <c r="I2131" i="4"/>
  <c r="J2131" i="4"/>
  <c r="K2131" i="4"/>
  <c r="L2131" i="4"/>
  <c r="P2131" i="4"/>
  <c r="S2131" i="4"/>
  <c r="A2132" i="4"/>
  <c r="B2132" i="4"/>
  <c r="C2132" i="4"/>
  <c r="D2132" i="4"/>
  <c r="E2132" i="4"/>
  <c r="F2132" i="4"/>
  <c r="G2132" i="4"/>
  <c r="H2132" i="4"/>
  <c r="I2132" i="4"/>
  <c r="J2132" i="4"/>
  <c r="K2132" i="4"/>
  <c r="L2132" i="4"/>
  <c r="P2132" i="4"/>
  <c r="S2132" i="4"/>
  <c r="A2133" i="4"/>
  <c r="B2133" i="4"/>
  <c r="C2133" i="4"/>
  <c r="D2133" i="4"/>
  <c r="E2133" i="4"/>
  <c r="F2133" i="4"/>
  <c r="G2133" i="4"/>
  <c r="H2133" i="4"/>
  <c r="I2133" i="4"/>
  <c r="J2133" i="4"/>
  <c r="K2133" i="4"/>
  <c r="L2133" i="4"/>
  <c r="P2133" i="4"/>
  <c r="S2133" i="4"/>
  <c r="A2134" i="4"/>
  <c r="B2134" i="4"/>
  <c r="C2134" i="4"/>
  <c r="D2134" i="4"/>
  <c r="E2134" i="4"/>
  <c r="F2134" i="4"/>
  <c r="G2134" i="4"/>
  <c r="H2134" i="4"/>
  <c r="I2134" i="4"/>
  <c r="J2134" i="4"/>
  <c r="K2134" i="4"/>
  <c r="L2134" i="4"/>
  <c r="P2134" i="4"/>
  <c r="S2134" i="4"/>
  <c r="A2135" i="4"/>
  <c r="B2135" i="4"/>
  <c r="C2135" i="4"/>
  <c r="D2135" i="4"/>
  <c r="E2135" i="4"/>
  <c r="F2135" i="4"/>
  <c r="G2135" i="4"/>
  <c r="H2135" i="4"/>
  <c r="I2135" i="4"/>
  <c r="J2135" i="4"/>
  <c r="K2135" i="4"/>
  <c r="L2135" i="4"/>
  <c r="P2135" i="4"/>
  <c r="S2135" i="4"/>
  <c r="A2136" i="4"/>
  <c r="B2136" i="4"/>
  <c r="C2136" i="4"/>
  <c r="D2136" i="4"/>
  <c r="E2136" i="4"/>
  <c r="F2136" i="4"/>
  <c r="G2136" i="4"/>
  <c r="H2136" i="4"/>
  <c r="I2136" i="4"/>
  <c r="J2136" i="4"/>
  <c r="K2136" i="4"/>
  <c r="L2136" i="4"/>
  <c r="P2136" i="4"/>
  <c r="S2136" i="4"/>
  <c r="A2137" i="4"/>
  <c r="B2137" i="4"/>
  <c r="C2137" i="4"/>
  <c r="D2137" i="4"/>
  <c r="E2137" i="4"/>
  <c r="F2137" i="4"/>
  <c r="G2137" i="4"/>
  <c r="H2137" i="4"/>
  <c r="I2137" i="4"/>
  <c r="J2137" i="4"/>
  <c r="K2137" i="4"/>
  <c r="L2137" i="4"/>
  <c r="P2137" i="4"/>
  <c r="S2137" i="4"/>
  <c r="A2138" i="4"/>
  <c r="B2138" i="4"/>
  <c r="C2138" i="4"/>
  <c r="D2138" i="4"/>
  <c r="E2138" i="4"/>
  <c r="F2138" i="4"/>
  <c r="G2138" i="4"/>
  <c r="H2138" i="4"/>
  <c r="I2138" i="4"/>
  <c r="J2138" i="4"/>
  <c r="K2138" i="4"/>
  <c r="L2138" i="4"/>
  <c r="P2138" i="4"/>
  <c r="S2138" i="4"/>
  <c r="A2139" i="4"/>
  <c r="B2139" i="4"/>
  <c r="C2139" i="4"/>
  <c r="D2139" i="4"/>
  <c r="E2139" i="4"/>
  <c r="F2139" i="4"/>
  <c r="G2139" i="4"/>
  <c r="H2139" i="4"/>
  <c r="I2139" i="4"/>
  <c r="J2139" i="4"/>
  <c r="K2139" i="4"/>
  <c r="L2139" i="4"/>
  <c r="P2139" i="4"/>
  <c r="S2139" i="4"/>
  <c r="A2140" i="4"/>
  <c r="B2140" i="4"/>
  <c r="C2140" i="4"/>
  <c r="D2140" i="4"/>
  <c r="E2140" i="4"/>
  <c r="F2140" i="4"/>
  <c r="G2140" i="4"/>
  <c r="H2140" i="4"/>
  <c r="I2140" i="4"/>
  <c r="J2140" i="4"/>
  <c r="K2140" i="4"/>
  <c r="L2140" i="4"/>
  <c r="P2140" i="4"/>
  <c r="S2140" i="4"/>
  <c r="T2127" i="4"/>
  <c r="U2127" i="4"/>
  <c r="V2127" i="4"/>
  <c r="W2127" i="4"/>
  <c r="T2128" i="4"/>
  <c r="U2128" i="4"/>
  <c r="V2128" i="4"/>
  <c r="W2128" i="4"/>
  <c r="T2129" i="4"/>
  <c r="U2129" i="4"/>
  <c r="V2129" i="4"/>
  <c r="W2129" i="4"/>
  <c r="T2130" i="4"/>
  <c r="U2130" i="4"/>
  <c r="V2130" i="4"/>
  <c r="W2130" i="4"/>
  <c r="T2131" i="4"/>
  <c r="U2131" i="4"/>
  <c r="V2131" i="4"/>
  <c r="W2131" i="4"/>
  <c r="T2132" i="4"/>
  <c r="U2132" i="4"/>
  <c r="V2132" i="4"/>
  <c r="W2132" i="4"/>
  <c r="T2133" i="4"/>
  <c r="U2133" i="4"/>
  <c r="V2133" i="4"/>
  <c r="W2133" i="4"/>
  <c r="T2134" i="4"/>
  <c r="U2134" i="4"/>
  <c r="V2134" i="4"/>
  <c r="W2134" i="4"/>
  <c r="T2135" i="4"/>
  <c r="U2135" i="4"/>
  <c r="V2135" i="4"/>
  <c r="W2135" i="4"/>
  <c r="T2136" i="4"/>
  <c r="U2136" i="4"/>
  <c r="V2136" i="4"/>
  <c r="W2136" i="4"/>
  <c r="T2137" i="4"/>
  <c r="U2137" i="4"/>
  <c r="V2137" i="4"/>
  <c r="W2137" i="4"/>
  <c r="T2138" i="4"/>
  <c r="U2138" i="4"/>
  <c r="V2138" i="4"/>
  <c r="W2138" i="4"/>
  <c r="Y2138" i="4"/>
  <c r="T2139" i="4"/>
  <c r="U2139" i="4"/>
  <c r="V2139" i="4"/>
  <c r="W2139" i="4"/>
  <c r="T2140" i="4"/>
  <c r="U2140" i="4"/>
  <c r="V2140" i="4"/>
  <c r="W2140" i="4"/>
  <c r="U2126" i="4"/>
  <c r="V2126" i="4"/>
  <c r="W2126" i="4"/>
  <c r="T2126" i="4"/>
  <c r="S2126" i="4"/>
  <c r="P2126" i="4"/>
  <c r="L2126" i="4"/>
  <c r="K2126" i="4"/>
  <c r="J2126" i="4"/>
  <c r="I2126" i="4"/>
  <c r="H2126" i="4"/>
  <c r="G2126" i="4"/>
  <c r="F2126" i="4"/>
  <c r="E2126" i="4"/>
  <c r="D2126" i="4"/>
  <c r="C2126" i="4"/>
  <c r="B2126" i="4"/>
  <c r="A2126" i="4"/>
  <c r="A2112" i="4"/>
  <c r="B2112" i="4"/>
  <c r="C2112" i="4"/>
  <c r="D2112" i="4"/>
  <c r="E2112" i="4"/>
  <c r="F2112" i="4"/>
  <c r="G2112" i="4"/>
  <c r="H2112" i="4"/>
  <c r="I2112" i="4"/>
  <c r="J2112" i="4"/>
  <c r="K2112" i="4"/>
  <c r="L2112" i="4"/>
  <c r="P2112" i="4"/>
  <c r="S2112" i="4"/>
  <c r="A2113" i="4"/>
  <c r="B2113" i="4"/>
  <c r="C2113" i="4"/>
  <c r="D2113" i="4"/>
  <c r="E2113" i="4"/>
  <c r="F2113" i="4"/>
  <c r="G2113" i="4"/>
  <c r="H2113" i="4"/>
  <c r="I2113" i="4"/>
  <c r="J2113" i="4"/>
  <c r="K2113" i="4"/>
  <c r="L2113" i="4"/>
  <c r="P2113" i="4"/>
  <c r="S2113" i="4"/>
  <c r="A2114" i="4"/>
  <c r="B2114" i="4"/>
  <c r="C2114" i="4"/>
  <c r="D2114" i="4"/>
  <c r="E2114" i="4"/>
  <c r="F2114" i="4"/>
  <c r="G2114" i="4"/>
  <c r="H2114" i="4"/>
  <c r="I2114" i="4"/>
  <c r="J2114" i="4"/>
  <c r="K2114" i="4"/>
  <c r="L2114" i="4"/>
  <c r="P2114" i="4"/>
  <c r="S2114" i="4"/>
  <c r="A2115" i="4"/>
  <c r="B2115" i="4"/>
  <c r="C2115" i="4"/>
  <c r="D2115" i="4"/>
  <c r="E2115" i="4"/>
  <c r="F2115" i="4"/>
  <c r="G2115" i="4"/>
  <c r="H2115" i="4"/>
  <c r="I2115" i="4"/>
  <c r="J2115" i="4"/>
  <c r="K2115" i="4"/>
  <c r="L2115" i="4"/>
  <c r="P2115" i="4"/>
  <c r="S2115" i="4"/>
  <c r="A2116" i="4"/>
  <c r="B2116" i="4"/>
  <c r="C2116" i="4"/>
  <c r="D2116" i="4"/>
  <c r="E2116" i="4"/>
  <c r="F2116" i="4"/>
  <c r="G2116" i="4"/>
  <c r="H2116" i="4"/>
  <c r="I2116" i="4"/>
  <c r="J2116" i="4"/>
  <c r="K2116" i="4"/>
  <c r="L2116" i="4"/>
  <c r="P2116" i="4"/>
  <c r="S2116" i="4"/>
  <c r="A2117" i="4"/>
  <c r="B2117" i="4"/>
  <c r="C2117" i="4"/>
  <c r="D2117" i="4"/>
  <c r="E2117" i="4"/>
  <c r="F2117" i="4"/>
  <c r="G2117" i="4"/>
  <c r="H2117" i="4"/>
  <c r="I2117" i="4"/>
  <c r="J2117" i="4"/>
  <c r="K2117" i="4"/>
  <c r="L2117" i="4"/>
  <c r="P2117" i="4"/>
  <c r="S2117" i="4"/>
  <c r="A2118" i="4"/>
  <c r="B2118" i="4"/>
  <c r="C2118" i="4"/>
  <c r="D2118" i="4"/>
  <c r="E2118" i="4"/>
  <c r="F2118" i="4"/>
  <c r="G2118" i="4"/>
  <c r="H2118" i="4"/>
  <c r="I2118" i="4"/>
  <c r="J2118" i="4"/>
  <c r="K2118" i="4"/>
  <c r="L2118" i="4"/>
  <c r="P2118" i="4"/>
  <c r="S2118" i="4"/>
  <c r="A2119" i="4"/>
  <c r="B2119" i="4"/>
  <c r="C2119" i="4"/>
  <c r="D2119" i="4"/>
  <c r="E2119" i="4"/>
  <c r="F2119" i="4"/>
  <c r="G2119" i="4"/>
  <c r="H2119" i="4"/>
  <c r="I2119" i="4"/>
  <c r="J2119" i="4"/>
  <c r="K2119" i="4"/>
  <c r="L2119" i="4"/>
  <c r="P2119" i="4"/>
  <c r="S2119" i="4"/>
  <c r="A2120" i="4"/>
  <c r="B2120" i="4"/>
  <c r="C2120" i="4"/>
  <c r="D2120" i="4"/>
  <c r="E2120" i="4"/>
  <c r="F2120" i="4"/>
  <c r="G2120" i="4"/>
  <c r="H2120" i="4"/>
  <c r="I2120" i="4"/>
  <c r="J2120" i="4"/>
  <c r="K2120" i="4"/>
  <c r="L2120" i="4"/>
  <c r="P2120" i="4"/>
  <c r="S2120" i="4"/>
  <c r="A2121" i="4"/>
  <c r="B2121" i="4"/>
  <c r="C2121" i="4"/>
  <c r="D2121" i="4"/>
  <c r="E2121" i="4"/>
  <c r="F2121" i="4"/>
  <c r="G2121" i="4"/>
  <c r="H2121" i="4"/>
  <c r="I2121" i="4"/>
  <c r="J2121" i="4"/>
  <c r="K2121" i="4"/>
  <c r="L2121" i="4"/>
  <c r="P2121" i="4"/>
  <c r="S2121" i="4"/>
  <c r="A2122" i="4"/>
  <c r="B2122" i="4"/>
  <c r="C2122" i="4"/>
  <c r="D2122" i="4"/>
  <c r="E2122" i="4"/>
  <c r="F2122" i="4"/>
  <c r="G2122" i="4"/>
  <c r="H2122" i="4"/>
  <c r="I2122" i="4"/>
  <c r="J2122" i="4"/>
  <c r="K2122" i="4"/>
  <c r="L2122" i="4"/>
  <c r="P2122" i="4"/>
  <c r="S2122" i="4"/>
  <c r="A2123" i="4"/>
  <c r="B2123" i="4"/>
  <c r="C2123" i="4"/>
  <c r="D2123" i="4"/>
  <c r="E2123" i="4"/>
  <c r="F2123" i="4"/>
  <c r="G2123" i="4"/>
  <c r="H2123" i="4"/>
  <c r="I2123" i="4"/>
  <c r="J2123" i="4"/>
  <c r="K2123" i="4"/>
  <c r="L2123" i="4"/>
  <c r="P2123" i="4"/>
  <c r="S2123" i="4"/>
  <c r="A2124" i="4"/>
  <c r="B2124" i="4"/>
  <c r="C2124" i="4"/>
  <c r="D2124" i="4"/>
  <c r="E2124" i="4"/>
  <c r="F2124" i="4"/>
  <c r="G2124" i="4"/>
  <c r="H2124" i="4"/>
  <c r="I2124" i="4"/>
  <c r="J2124" i="4"/>
  <c r="K2124" i="4"/>
  <c r="L2124" i="4"/>
  <c r="P2124" i="4"/>
  <c r="S2124" i="4"/>
  <c r="A2125" i="4"/>
  <c r="B2125" i="4"/>
  <c r="C2125" i="4"/>
  <c r="D2125" i="4"/>
  <c r="E2125" i="4"/>
  <c r="F2125" i="4"/>
  <c r="G2125" i="4"/>
  <c r="H2125" i="4"/>
  <c r="I2125" i="4"/>
  <c r="J2125" i="4"/>
  <c r="K2125" i="4"/>
  <c r="L2125" i="4"/>
  <c r="P2125" i="4"/>
  <c r="S2125" i="4"/>
  <c r="T2125" i="4"/>
  <c r="U2125" i="4"/>
  <c r="V2125" i="4"/>
  <c r="W2125" i="4"/>
  <c r="T2112" i="4"/>
  <c r="U2112" i="4"/>
  <c r="V2112" i="4"/>
  <c r="W2112" i="4"/>
  <c r="T2113" i="4"/>
  <c r="U2113" i="4"/>
  <c r="V2113" i="4"/>
  <c r="W2113" i="4"/>
  <c r="T2114" i="4"/>
  <c r="U2114" i="4"/>
  <c r="V2114" i="4"/>
  <c r="W2114" i="4"/>
  <c r="T2115" i="4"/>
  <c r="U2115" i="4"/>
  <c r="V2115" i="4"/>
  <c r="W2115" i="4"/>
  <c r="T2116" i="4"/>
  <c r="U2116" i="4"/>
  <c r="V2116" i="4"/>
  <c r="W2116" i="4"/>
  <c r="T2117" i="4"/>
  <c r="U2117" i="4"/>
  <c r="V2117" i="4"/>
  <c r="W2117" i="4"/>
  <c r="T2118" i="4"/>
  <c r="U2118" i="4"/>
  <c r="V2118" i="4"/>
  <c r="W2118" i="4"/>
  <c r="T2119" i="4"/>
  <c r="U2119" i="4"/>
  <c r="V2119" i="4"/>
  <c r="W2119" i="4"/>
  <c r="T2120" i="4"/>
  <c r="U2120" i="4"/>
  <c r="V2120" i="4"/>
  <c r="W2120" i="4"/>
  <c r="T2121" i="4"/>
  <c r="U2121" i="4"/>
  <c r="V2121" i="4"/>
  <c r="W2121" i="4"/>
  <c r="T2122" i="4"/>
  <c r="U2122" i="4"/>
  <c r="V2122" i="4"/>
  <c r="W2122" i="4"/>
  <c r="T2123" i="4"/>
  <c r="U2123" i="4"/>
  <c r="V2123" i="4"/>
  <c r="W2123" i="4"/>
  <c r="Y2123" i="4"/>
  <c r="T2124" i="4"/>
  <c r="U2124" i="4"/>
  <c r="V2124" i="4"/>
  <c r="W2124" i="4"/>
  <c r="U2111" i="4"/>
  <c r="V2111" i="4"/>
  <c r="W2111" i="4"/>
  <c r="T2111" i="4"/>
  <c r="S2111" i="4"/>
  <c r="P2111" i="4"/>
  <c r="L2111" i="4"/>
  <c r="K2111" i="4"/>
  <c r="J2111" i="4"/>
  <c r="I2111" i="4"/>
  <c r="H2111" i="4"/>
  <c r="G2111" i="4"/>
  <c r="F2111" i="4"/>
  <c r="E2111" i="4"/>
  <c r="D2111" i="4"/>
  <c r="C2111" i="4"/>
  <c r="B2111" i="4"/>
  <c r="A2111" i="4"/>
  <c r="A2097" i="4"/>
  <c r="B2097" i="4"/>
  <c r="C2097" i="4"/>
  <c r="D2097" i="4"/>
  <c r="E2097" i="4"/>
  <c r="F2097" i="4"/>
  <c r="G2097" i="4"/>
  <c r="H2097" i="4"/>
  <c r="I2097" i="4"/>
  <c r="J2097" i="4"/>
  <c r="K2097" i="4"/>
  <c r="L2097" i="4"/>
  <c r="P2097" i="4"/>
  <c r="S2097" i="4"/>
  <c r="A2098" i="4"/>
  <c r="B2098" i="4"/>
  <c r="C2098" i="4"/>
  <c r="D2098" i="4"/>
  <c r="E2098" i="4"/>
  <c r="F2098" i="4"/>
  <c r="G2098" i="4"/>
  <c r="H2098" i="4"/>
  <c r="I2098" i="4"/>
  <c r="J2098" i="4"/>
  <c r="K2098" i="4"/>
  <c r="L2098" i="4"/>
  <c r="P2098" i="4"/>
  <c r="S2098" i="4"/>
  <c r="A2099" i="4"/>
  <c r="B2099" i="4"/>
  <c r="C2099" i="4"/>
  <c r="D2099" i="4"/>
  <c r="E2099" i="4"/>
  <c r="F2099" i="4"/>
  <c r="G2099" i="4"/>
  <c r="H2099" i="4"/>
  <c r="I2099" i="4"/>
  <c r="J2099" i="4"/>
  <c r="K2099" i="4"/>
  <c r="L2099" i="4"/>
  <c r="P2099" i="4"/>
  <c r="S2099" i="4"/>
  <c r="A2100" i="4"/>
  <c r="B2100" i="4"/>
  <c r="C2100" i="4"/>
  <c r="D2100" i="4"/>
  <c r="E2100" i="4"/>
  <c r="F2100" i="4"/>
  <c r="G2100" i="4"/>
  <c r="H2100" i="4"/>
  <c r="I2100" i="4"/>
  <c r="J2100" i="4"/>
  <c r="K2100" i="4"/>
  <c r="L2100" i="4"/>
  <c r="P2100" i="4"/>
  <c r="S2100" i="4"/>
  <c r="A2101" i="4"/>
  <c r="B2101" i="4"/>
  <c r="C2101" i="4"/>
  <c r="D2101" i="4"/>
  <c r="E2101" i="4"/>
  <c r="F2101" i="4"/>
  <c r="G2101" i="4"/>
  <c r="H2101" i="4"/>
  <c r="I2101" i="4"/>
  <c r="J2101" i="4"/>
  <c r="K2101" i="4"/>
  <c r="L2101" i="4"/>
  <c r="P2101" i="4"/>
  <c r="S2101" i="4"/>
  <c r="A2102" i="4"/>
  <c r="B2102" i="4"/>
  <c r="C2102" i="4"/>
  <c r="D2102" i="4"/>
  <c r="E2102" i="4"/>
  <c r="F2102" i="4"/>
  <c r="G2102" i="4"/>
  <c r="H2102" i="4"/>
  <c r="I2102" i="4"/>
  <c r="J2102" i="4"/>
  <c r="K2102" i="4"/>
  <c r="L2102" i="4"/>
  <c r="P2102" i="4"/>
  <c r="S2102" i="4"/>
  <c r="A2103" i="4"/>
  <c r="B2103" i="4"/>
  <c r="C2103" i="4"/>
  <c r="D2103" i="4"/>
  <c r="E2103" i="4"/>
  <c r="F2103" i="4"/>
  <c r="G2103" i="4"/>
  <c r="H2103" i="4"/>
  <c r="I2103" i="4"/>
  <c r="J2103" i="4"/>
  <c r="K2103" i="4"/>
  <c r="L2103" i="4"/>
  <c r="P2103" i="4"/>
  <c r="S2103" i="4"/>
  <c r="A2104" i="4"/>
  <c r="B2104" i="4"/>
  <c r="C2104" i="4"/>
  <c r="D2104" i="4"/>
  <c r="E2104" i="4"/>
  <c r="F2104" i="4"/>
  <c r="G2104" i="4"/>
  <c r="H2104" i="4"/>
  <c r="I2104" i="4"/>
  <c r="J2104" i="4"/>
  <c r="K2104" i="4"/>
  <c r="L2104" i="4"/>
  <c r="P2104" i="4"/>
  <c r="S2104" i="4"/>
  <c r="A2105" i="4"/>
  <c r="B2105" i="4"/>
  <c r="C2105" i="4"/>
  <c r="D2105" i="4"/>
  <c r="E2105" i="4"/>
  <c r="F2105" i="4"/>
  <c r="G2105" i="4"/>
  <c r="H2105" i="4"/>
  <c r="I2105" i="4"/>
  <c r="J2105" i="4"/>
  <c r="K2105" i="4"/>
  <c r="L2105" i="4"/>
  <c r="P2105" i="4"/>
  <c r="S2105" i="4"/>
  <c r="A2106" i="4"/>
  <c r="B2106" i="4"/>
  <c r="C2106" i="4"/>
  <c r="D2106" i="4"/>
  <c r="E2106" i="4"/>
  <c r="F2106" i="4"/>
  <c r="G2106" i="4"/>
  <c r="H2106" i="4"/>
  <c r="I2106" i="4"/>
  <c r="J2106" i="4"/>
  <c r="K2106" i="4"/>
  <c r="L2106" i="4"/>
  <c r="P2106" i="4"/>
  <c r="S2106" i="4"/>
  <c r="A2107" i="4"/>
  <c r="B2107" i="4"/>
  <c r="C2107" i="4"/>
  <c r="D2107" i="4"/>
  <c r="E2107" i="4"/>
  <c r="F2107" i="4"/>
  <c r="G2107" i="4"/>
  <c r="H2107" i="4"/>
  <c r="I2107" i="4"/>
  <c r="J2107" i="4"/>
  <c r="K2107" i="4"/>
  <c r="L2107" i="4"/>
  <c r="P2107" i="4"/>
  <c r="S2107" i="4"/>
  <c r="A2108" i="4"/>
  <c r="B2108" i="4"/>
  <c r="C2108" i="4"/>
  <c r="D2108" i="4"/>
  <c r="E2108" i="4"/>
  <c r="F2108" i="4"/>
  <c r="G2108" i="4"/>
  <c r="H2108" i="4"/>
  <c r="I2108" i="4"/>
  <c r="J2108" i="4"/>
  <c r="K2108" i="4"/>
  <c r="L2108" i="4"/>
  <c r="P2108" i="4"/>
  <c r="S2108" i="4"/>
  <c r="A2109" i="4"/>
  <c r="B2109" i="4"/>
  <c r="C2109" i="4"/>
  <c r="D2109" i="4"/>
  <c r="E2109" i="4"/>
  <c r="F2109" i="4"/>
  <c r="G2109" i="4"/>
  <c r="H2109" i="4"/>
  <c r="I2109" i="4"/>
  <c r="J2109" i="4"/>
  <c r="K2109" i="4"/>
  <c r="L2109" i="4"/>
  <c r="P2109" i="4"/>
  <c r="S2109" i="4"/>
  <c r="A2110" i="4"/>
  <c r="B2110" i="4"/>
  <c r="C2110" i="4"/>
  <c r="D2110" i="4"/>
  <c r="E2110" i="4"/>
  <c r="F2110" i="4"/>
  <c r="G2110" i="4"/>
  <c r="H2110" i="4"/>
  <c r="I2110" i="4"/>
  <c r="J2110" i="4"/>
  <c r="K2110" i="4"/>
  <c r="L2110" i="4"/>
  <c r="P2110" i="4"/>
  <c r="S2110" i="4"/>
  <c r="T2097" i="4"/>
  <c r="U2097" i="4"/>
  <c r="V2097" i="4"/>
  <c r="W2097" i="4"/>
  <c r="T2098" i="4"/>
  <c r="U2098" i="4"/>
  <c r="V2098" i="4"/>
  <c r="W2098" i="4"/>
  <c r="T2099" i="4"/>
  <c r="U2099" i="4"/>
  <c r="V2099" i="4"/>
  <c r="W2099" i="4"/>
  <c r="T2100" i="4"/>
  <c r="U2100" i="4"/>
  <c r="V2100" i="4"/>
  <c r="W2100" i="4"/>
  <c r="T2101" i="4"/>
  <c r="U2101" i="4"/>
  <c r="V2101" i="4"/>
  <c r="W2101" i="4"/>
  <c r="T2102" i="4"/>
  <c r="U2102" i="4"/>
  <c r="V2102" i="4"/>
  <c r="W2102" i="4"/>
  <c r="T2103" i="4"/>
  <c r="U2103" i="4"/>
  <c r="V2103" i="4"/>
  <c r="W2103" i="4"/>
  <c r="T2104" i="4"/>
  <c r="U2104" i="4"/>
  <c r="V2104" i="4"/>
  <c r="W2104" i="4"/>
  <c r="T2105" i="4"/>
  <c r="U2105" i="4"/>
  <c r="V2105" i="4"/>
  <c r="W2105" i="4"/>
  <c r="T2106" i="4"/>
  <c r="U2106" i="4"/>
  <c r="V2106" i="4"/>
  <c r="W2106" i="4"/>
  <c r="T2107" i="4"/>
  <c r="U2107" i="4"/>
  <c r="V2107" i="4"/>
  <c r="W2107" i="4"/>
  <c r="T2108" i="4"/>
  <c r="U2108" i="4"/>
  <c r="V2108" i="4"/>
  <c r="W2108" i="4"/>
  <c r="Y2108" i="4"/>
  <c r="T2109" i="4"/>
  <c r="U2109" i="4"/>
  <c r="V2109" i="4"/>
  <c r="W2109" i="4"/>
  <c r="T2110" i="4"/>
  <c r="U2110" i="4"/>
  <c r="V2110" i="4"/>
  <c r="W2110" i="4"/>
  <c r="U2096" i="4"/>
  <c r="V2096" i="4"/>
  <c r="W2096" i="4"/>
  <c r="T2096" i="4"/>
  <c r="S2096" i="4"/>
  <c r="P2096" i="4"/>
  <c r="L2096" i="4"/>
  <c r="K2096" i="4"/>
  <c r="J2096" i="4"/>
  <c r="I2096" i="4"/>
  <c r="H2096" i="4"/>
  <c r="G2096" i="4"/>
  <c r="F2096" i="4"/>
  <c r="E2096" i="4"/>
  <c r="D2096" i="4"/>
  <c r="C2096" i="4"/>
  <c r="B2096" i="4"/>
  <c r="A2096" i="4"/>
  <c r="A2082" i="4"/>
  <c r="B2082" i="4"/>
  <c r="C2082" i="4"/>
  <c r="D2082" i="4"/>
  <c r="E2082" i="4"/>
  <c r="F2082" i="4"/>
  <c r="G2082" i="4"/>
  <c r="H2082" i="4"/>
  <c r="I2082" i="4"/>
  <c r="J2082" i="4"/>
  <c r="K2082" i="4"/>
  <c r="L2082" i="4"/>
  <c r="P2082" i="4"/>
  <c r="S2082" i="4"/>
  <c r="A2083" i="4"/>
  <c r="B2083" i="4"/>
  <c r="C2083" i="4"/>
  <c r="D2083" i="4"/>
  <c r="E2083" i="4"/>
  <c r="F2083" i="4"/>
  <c r="G2083" i="4"/>
  <c r="H2083" i="4"/>
  <c r="I2083" i="4"/>
  <c r="J2083" i="4"/>
  <c r="K2083" i="4"/>
  <c r="L2083" i="4"/>
  <c r="P2083" i="4"/>
  <c r="S2083" i="4"/>
  <c r="A2084" i="4"/>
  <c r="B2084" i="4"/>
  <c r="C2084" i="4"/>
  <c r="D2084" i="4"/>
  <c r="E2084" i="4"/>
  <c r="F2084" i="4"/>
  <c r="G2084" i="4"/>
  <c r="H2084" i="4"/>
  <c r="I2084" i="4"/>
  <c r="J2084" i="4"/>
  <c r="K2084" i="4"/>
  <c r="L2084" i="4"/>
  <c r="P2084" i="4"/>
  <c r="S2084" i="4"/>
  <c r="A2085" i="4"/>
  <c r="B2085" i="4"/>
  <c r="C2085" i="4"/>
  <c r="D2085" i="4"/>
  <c r="E2085" i="4"/>
  <c r="F2085" i="4"/>
  <c r="G2085" i="4"/>
  <c r="H2085" i="4"/>
  <c r="I2085" i="4"/>
  <c r="J2085" i="4"/>
  <c r="K2085" i="4"/>
  <c r="L2085" i="4"/>
  <c r="P2085" i="4"/>
  <c r="S2085" i="4"/>
  <c r="A2086" i="4"/>
  <c r="B2086" i="4"/>
  <c r="C2086" i="4"/>
  <c r="D2086" i="4"/>
  <c r="E2086" i="4"/>
  <c r="F2086" i="4"/>
  <c r="G2086" i="4"/>
  <c r="H2086" i="4"/>
  <c r="I2086" i="4"/>
  <c r="J2086" i="4"/>
  <c r="K2086" i="4"/>
  <c r="L2086" i="4"/>
  <c r="P2086" i="4"/>
  <c r="S2086" i="4"/>
  <c r="A2087" i="4"/>
  <c r="B2087" i="4"/>
  <c r="C2087" i="4"/>
  <c r="D2087" i="4"/>
  <c r="E2087" i="4"/>
  <c r="F2087" i="4"/>
  <c r="G2087" i="4"/>
  <c r="H2087" i="4"/>
  <c r="I2087" i="4"/>
  <c r="J2087" i="4"/>
  <c r="K2087" i="4"/>
  <c r="L2087" i="4"/>
  <c r="P2087" i="4"/>
  <c r="S2087" i="4"/>
  <c r="A2088" i="4"/>
  <c r="B2088" i="4"/>
  <c r="C2088" i="4"/>
  <c r="D2088" i="4"/>
  <c r="E2088" i="4"/>
  <c r="F2088" i="4"/>
  <c r="G2088" i="4"/>
  <c r="H2088" i="4"/>
  <c r="I2088" i="4"/>
  <c r="J2088" i="4"/>
  <c r="K2088" i="4"/>
  <c r="L2088" i="4"/>
  <c r="P2088" i="4"/>
  <c r="S2088" i="4"/>
  <c r="A2089" i="4"/>
  <c r="B2089" i="4"/>
  <c r="C2089" i="4"/>
  <c r="D2089" i="4"/>
  <c r="E2089" i="4"/>
  <c r="F2089" i="4"/>
  <c r="G2089" i="4"/>
  <c r="H2089" i="4"/>
  <c r="I2089" i="4"/>
  <c r="J2089" i="4"/>
  <c r="K2089" i="4"/>
  <c r="L2089" i="4"/>
  <c r="P2089" i="4"/>
  <c r="S2089" i="4"/>
  <c r="A2090" i="4"/>
  <c r="B2090" i="4"/>
  <c r="C2090" i="4"/>
  <c r="D2090" i="4"/>
  <c r="E2090" i="4"/>
  <c r="F2090" i="4"/>
  <c r="G2090" i="4"/>
  <c r="H2090" i="4"/>
  <c r="I2090" i="4"/>
  <c r="J2090" i="4"/>
  <c r="K2090" i="4"/>
  <c r="L2090" i="4"/>
  <c r="P2090" i="4"/>
  <c r="S2090" i="4"/>
  <c r="A2091" i="4"/>
  <c r="B2091" i="4"/>
  <c r="C2091" i="4"/>
  <c r="D2091" i="4"/>
  <c r="E2091" i="4"/>
  <c r="F2091" i="4"/>
  <c r="G2091" i="4"/>
  <c r="H2091" i="4"/>
  <c r="I2091" i="4"/>
  <c r="J2091" i="4"/>
  <c r="K2091" i="4"/>
  <c r="L2091" i="4"/>
  <c r="P2091" i="4"/>
  <c r="S2091" i="4"/>
  <c r="A2092" i="4"/>
  <c r="B2092" i="4"/>
  <c r="C2092" i="4"/>
  <c r="D2092" i="4"/>
  <c r="E2092" i="4"/>
  <c r="F2092" i="4"/>
  <c r="G2092" i="4"/>
  <c r="H2092" i="4"/>
  <c r="I2092" i="4"/>
  <c r="J2092" i="4"/>
  <c r="K2092" i="4"/>
  <c r="L2092" i="4"/>
  <c r="P2092" i="4"/>
  <c r="S2092" i="4"/>
  <c r="A2093" i="4"/>
  <c r="B2093" i="4"/>
  <c r="C2093" i="4"/>
  <c r="D2093" i="4"/>
  <c r="E2093" i="4"/>
  <c r="F2093" i="4"/>
  <c r="G2093" i="4"/>
  <c r="H2093" i="4"/>
  <c r="I2093" i="4"/>
  <c r="J2093" i="4"/>
  <c r="K2093" i="4"/>
  <c r="L2093" i="4"/>
  <c r="P2093" i="4"/>
  <c r="S2093" i="4"/>
  <c r="A2094" i="4"/>
  <c r="B2094" i="4"/>
  <c r="C2094" i="4"/>
  <c r="D2094" i="4"/>
  <c r="E2094" i="4"/>
  <c r="F2094" i="4"/>
  <c r="G2094" i="4"/>
  <c r="H2094" i="4"/>
  <c r="I2094" i="4"/>
  <c r="J2094" i="4"/>
  <c r="K2094" i="4"/>
  <c r="L2094" i="4"/>
  <c r="P2094" i="4"/>
  <c r="S2094" i="4"/>
  <c r="A2095" i="4"/>
  <c r="B2095" i="4"/>
  <c r="C2095" i="4"/>
  <c r="D2095" i="4"/>
  <c r="E2095" i="4"/>
  <c r="F2095" i="4"/>
  <c r="G2095" i="4"/>
  <c r="H2095" i="4"/>
  <c r="I2095" i="4"/>
  <c r="J2095" i="4"/>
  <c r="K2095" i="4"/>
  <c r="L2095" i="4"/>
  <c r="P2095" i="4"/>
  <c r="S2095" i="4"/>
  <c r="T2094" i="4"/>
  <c r="U2094" i="4"/>
  <c r="V2094" i="4"/>
  <c r="W2094" i="4"/>
  <c r="T2095" i="4"/>
  <c r="U2095" i="4"/>
  <c r="V2095" i="4"/>
  <c r="W2095" i="4"/>
  <c r="T2082" i="4"/>
  <c r="U2082" i="4"/>
  <c r="V2082" i="4"/>
  <c r="W2082" i="4"/>
  <c r="T2083" i="4"/>
  <c r="U2083" i="4"/>
  <c r="V2083" i="4"/>
  <c r="W2083" i="4"/>
  <c r="T2084" i="4"/>
  <c r="U2084" i="4"/>
  <c r="V2084" i="4"/>
  <c r="W2084" i="4"/>
  <c r="T2085" i="4"/>
  <c r="U2085" i="4"/>
  <c r="V2085" i="4"/>
  <c r="W2085" i="4"/>
  <c r="T2086" i="4"/>
  <c r="U2086" i="4"/>
  <c r="V2086" i="4"/>
  <c r="W2086" i="4"/>
  <c r="T2087" i="4"/>
  <c r="U2087" i="4"/>
  <c r="V2087" i="4"/>
  <c r="W2087" i="4"/>
  <c r="T2088" i="4"/>
  <c r="U2088" i="4"/>
  <c r="V2088" i="4"/>
  <c r="W2088" i="4"/>
  <c r="T2089" i="4"/>
  <c r="U2089" i="4"/>
  <c r="V2089" i="4"/>
  <c r="W2089" i="4"/>
  <c r="T2090" i="4"/>
  <c r="U2090" i="4"/>
  <c r="V2090" i="4"/>
  <c r="W2090" i="4"/>
  <c r="T2091" i="4"/>
  <c r="U2091" i="4"/>
  <c r="V2091" i="4"/>
  <c r="W2091" i="4"/>
  <c r="T2092" i="4"/>
  <c r="U2092" i="4"/>
  <c r="V2092" i="4"/>
  <c r="W2092" i="4"/>
  <c r="T2093" i="4"/>
  <c r="U2093" i="4"/>
  <c r="V2093" i="4"/>
  <c r="W2093" i="4"/>
  <c r="Y2093" i="4"/>
  <c r="U2081" i="4"/>
  <c r="V2081" i="4"/>
  <c r="W2081" i="4"/>
  <c r="T2081" i="4"/>
  <c r="S2081" i="4"/>
  <c r="P2081" i="4"/>
  <c r="L2081" i="4"/>
  <c r="K2081" i="4"/>
  <c r="J2081" i="4"/>
  <c r="I2081" i="4"/>
  <c r="H2081" i="4"/>
  <c r="G2081" i="4"/>
  <c r="F2081" i="4"/>
  <c r="E2081" i="4"/>
  <c r="D2081" i="4"/>
  <c r="C2081" i="4"/>
  <c r="B2081" i="4"/>
  <c r="A2081" i="4"/>
  <c r="A2067" i="4"/>
  <c r="B2067" i="4"/>
  <c r="C2067" i="4"/>
  <c r="D2067" i="4"/>
  <c r="E2067" i="4"/>
  <c r="F2067" i="4"/>
  <c r="G2067" i="4"/>
  <c r="H2067" i="4"/>
  <c r="I2067" i="4"/>
  <c r="J2067" i="4"/>
  <c r="K2067" i="4"/>
  <c r="L2067" i="4"/>
  <c r="P2067" i="4"/>
  <c r="S2067" i="4"/>
  <c r="A2068" i="4"/>
  <c r="B2068" i="4"/>
  <c r="C2068" i="4"/>
  <c r="D2068" i="4"/>
  <c r="E2068" i="4"/>
  <c r="F2068" i="4"/>
  <c r="G2068" i="4"/>
  <c r="H2068" i="4"/>
  <c r="I2068" i="4"/>
  <c r="J2068" i="4"/>
  <c r="K2068" i="4"/>
  <c r="L2068" i="4"/>
  <c r="P2068" i="4"/>
  <c r="S2068" i="4"/>
  <c r="A2069" i="4"/>
  <c r="B2069" i="4"/>
  <c r="C2069" i="4"/>
  <c r="D2069" i="4"/>
  <c r="E2069" i="4"/>
  <c r="F2069" i="4"/>
  <c r="G2069" i="4"/>
  <c r="H2069" i="4"/>
  <c r="I2069" i="4"/>
  <c r="J2069" i="4"/>
  <c r="K2069" i="4"/>
  <c r="L2069" i="4"/>
  <c r="P2069" i="4"/>
  <c r="S2069" i="4"/>
  <c r="A2070" i="4"/>
  <c r="B2070" i="4"/>
  <c r="C2070" i="4"/>
  <c r="D2070" i="4"/>
  <c r="E2070" i="4"/>
  <c r="F2070" i="4"/>
  <c r="G2070" i="4"/>
  <c r="H2070" i="4"/>
  <c r="I2070" i="4"/>
  <c r="J2070" i="4"/>
  <c r="K2070" i="4"/>
  <c r="L2070" i="4"/>
  <c r="P2070" i="4"/>
  <c r="S2070" i="4"/>
  <c r="A2071" i="4"/>
  <c r="B2071" i="4"/>
  <c r="C2071" i="4"/>
  <c r="D2071" i="4"/>
  <c r="E2071" i="4"/>
  <c r="F2071" i="4"/>
  <c r="G2071" i="4"/>
  <c r="H2071" i="4"/>
  <c r="I2071" i="4"/>
  <c r="J2071" i="4"/>
  <c r="K2071" i="4"/>
  <c r="L2071" i="4"/>
  <c r="P2071" i="4"/>
  <c r="S2071" i="4"/>
  <c r="A2072" i="4"/>
  <c r="B2072" i="4"/>
  <c r="C2072" i="4"/>
  <c r="D2072" i="4"/>
  <c r="E2072" i="4"/>
  <c r="F2072" i="4"/>
  <c r="G2072" i="4"/>
  <c r="H2072" i="4"/>
  <c r="I2072" i="4"/>
  <c r="J2072" i="4"/>
  <c r="K2072" i="4"/>
  <c r="L2072" i="4"/>
  <c r="P2072" i="4"/>
  <c r="S2072" i="4"/>
  <c r="A2073" i="4"/>
  <c r="B2073" i="4"/>
  <c r="C2073" i="4"/>
  <c r="D2073" i="4"/>
  <c r="E2073" i="4"/>
  <c r="F2073" i="4"/>
  <c r="G2073" i="4"/>
  <c r="H2073" i="4"/>
  <c r="I2073" i="4"/>
  <c r="J2073" i="4"/>
  <c r="K2073" i="4"/>
  <c r="L2073" i="4"/>
  <c r="P2073" i="4"/>
  <c r="S2073" i="4"/>
  <c r="A2074" i="4"/>
  <c r="B2074" i="4"/>
  <c r="C2074" i="4"/>
  <c r="D2074" i="4"/>
  <c r="E2074" i="4"/>
  <c r="F2074" i="4"/>
  <c r="G2074" i="4"/>
  <c r="H2074" i="4"/>
  <c r="I2074" i="4"/>
  <c r="J2074" i="4"/>
  <c r="K2074" i="4"/>
  <c r="L2074" i="4"/>
  <c r="P2074" i="4"/>
  <c r="S2074" i="4"/>
  <c r="A2075" i="4"/>
  <c r="B2075" i="4"/>
  <c r="C2075" i="4"/>
  <c r="D2075" i="4"/>
  <c r="E2075" i="4"/>
  <c r="F2075" i="4"/>
  <c r="G2075" i="4"/>
  <c r="H2075" i="4"/>
  <c r="I2075" i="4"/>
  <c r="J2075" i="4"/>
  <c r="K2075" i="4"/>
  <c r="L2075" i="4"/>
  <c r="P2075" i="4"/>
  <c r="S2075" i="4"/>
  <c r="A2076" i="4"/>
  <c r="B2076" i="4"/>
  <c r="C2076" i="4"/>
  <c r="D2076" i="4"/>
  <c r="E2076" i="4"/>
  <c r="F2076" i="4"/>
  <c r="G2076" i="4"/>
  <c r="H2076" i="4"/>
  <c r="I2076" i="4"/>
  <c r="J2076" i="4"/>
  <c r="K2076" i="4"/>
  <c r="L2076" i="4"/>
  <c r="P2076" i="4"/>
  <c r="S2076" i="4"/>
  <c r="A2077" i="4"/>
  <c r="B2077" i="4"/>
  <c r="C2077" i="4"/>
  <c r="D2077" i="4"/>
  <c r="E2077" i="4"/>
  <c r="F2077" i="4"/>
  <c r="G2077" i="4"/>
  <c r="H2077" i="4"/>
  <c r="I2077" i="4"/>
  <c r="J2077" i="4"/>
  <c r="K2077" i="4"/>
  <c r="L2077" i="4"/>
  <c r="P2077" i="4"/>
  <c r="S2077" i="4"/>
  <c r="A2078" i="4"/>
  <c r="B2078" i="4"/>
  <c r="C2078" i="4"/>
  <c r="D2078" i="4"/>
  <c r="E2078" i="4"/>
  <c r="F2078" i="4"/>
  <c r="G2078" i="4"/>
  <c r="H2078" i="4"/>
  <c r="I2078" i="4"/>
  <c r="J2078" i="4"/>
  <c r="K2078" i="4"/>
  <c r="L2078" i="4"/>
  <c r="P2078" i="4"/>
  <c r="S2078" i="4"/>
  <c r="A2079" i="4"/>
  <c r="B2079" i="4"/>
  <c r="C2079" i="4"/>
  <c r="D2079" i="4"/>
  <c r="E2079" i="4"/>
  <c r="F2079" i="4"/>
  <c r="G2079" i="4"/>
  <c r="H2079" i="4"/>
  <c r="I2079" i="4"/>
  <c r="J2079" i="4"/>
  <c r="K2079" i="4"/>
  <c r="L2079" i="4"/>
  <c r="P2079" i="4"/>
  <c r="S2079" i="4"/>
  <c r="A2080" i="4"/>
  <c r="B2080" i="4"/>
  <c r="C2080" i="4"/>
  <c r="D2080" i="4"/>
  <c r="E2080" i="4"/>
  <c r="F2080" i="4"/>
  <c r="G2080" i="4"/>
  <c r="H2080" i="4"/>
  <c r="I2080" i="4"/>
  <c r="J2080" i="4"/>
  <c r="K2080" i="4"/>
  <c r="L2080" i="4"/>
  <c r="P2080" i="4"/>
  <c r="S2080" i="4"/>
  <c r="T2067" i="4"/>
  <c r="U2067" i="4"/>
  <c r="V2067" i="4"/>
  <c r="W2067" i="4"/>
  <c r="T2068" i="4"/>
  <c r="U2068" i="4"/>
  <c r="V2068" i="4"/>
  <c r="W2068" i="4"/>
  <c r="T2069" i="4"/>
  <c r="U2069" i="4"/>
  <c r="V2069" i="4"/>
  <c r="W2069" i="4"/>
  <c r="T2070" i="4"/>
  <c r="U2070" i="4"/>
  <c r="V2070" i="4"/>
  <c r="W2070" i="4"/>
  <c r="T2071" i="4"/>
  <c r="U2071" i="4"/>
  <c r="V2071" i="4"/>
  <c r="W2071" i="4"/>
  <c r="T2072" i="4"/>
  <c r="U2072" i="4"/>
  <c r="V2072" i="4"/>
  <c r="W2072" i="4"/>
  <c r="T2073" i="4"/>
  <c r="U2073" i="4"/>
  <c r="V2073" i="4"/>
  <c r="W2073" i="4"/>
  <c r="T2074" i="4"/>
  <c r="U2074" i="4"/>
  <c r="V2074" i="4"/>
  <c r="W2074" i="4"/>
  <c r="T2075" i="4"/>
  <c r="U2075" i="4"/>
  <c r="V2075" i="4"/>
  <c r="W2075" i="4"/>
  <c r="T2076" i="4"/>
  <c r="U2076" i="4"/>
  <c r="V2076" i="4"/>
  <c r="W2076" i="4"/>
  <c r="T2077" i="4"/>
  <c r="U2077" i="4"/>
  <c r="V2077" i="4"/>
  <c r="W2077" i="4"/>
  <c r="T2078" i="4"/>
  <c r="U2078" i="4"/>
  <c r="V2078" i="4"/>
  <c r="W2078" i="4"/>
  <c r="Y2078" i="4"/>
  <c r="T2079" i="4"/>
  <c r="U2079" i="4"/>
  <c r="V2079" i="4"/>
  <c r="W2079" i="4"/>
  <c r="T2080" i="4"/>
  <c r="U2080" i="4"/>
  <c r="V2080" i="4"/>
  <c r="W2080" i="4"/>
  <c r="U2066" i="4"/>
  <c r="V2066" i="4"/>
  <c r="W2066" i="4"/>
  <c r="T2066" i="4"/>
  <c r="S2066" i="4"/>
  <c r="P2066" i="4"/>
  <c r="L2066" i="4"/>
  <c r="K2066" i="4"/>
  <c r="J2066" i="4"/>
  <c r="I2066" i="4"/>
  <c r="H2066" i="4"/>
  <c r="G2066" i="4"/>
  <c r="F2066" i="4"/>
  <c r="E2066" i="4"/>
  <c r="D2066" i="4"/>
  <c r="C2066" i="4"/>
  <c r="B2066" i="4"/>
  <c r="A2066" i="4"/>
  <c r="A2052" i="4"/>
  <c r="B2052" i="4"/>
  <c r="C2052" i="4"/>
  <c r="D2052" i="4"/>
  <c r="E2052" i="4"/>
  <c r="F2052" i="4"/>
  <c r="G2052" i="4"/>
  <c r="H2052" i="4"/>
  <c r="I2052" i="4"/>
  <c r="J2052" i="4"/>
  <c r="K2052" i="4"/>
  <c r="L2052" i="4"/>
  <c r="P2052" i="4"/>
  <c r="S2052" i="4"/>
  <c r="A2053" i="4"/>
  <c r="B2053" i="4"/>
  <c r="C2053" i="4"/>
  <c r="D2053" i="4"/>
  <c r="E2053" i="4"/>
  <c r="F2053" i="4"/>
  <c r="G2053" i="4"/>
  <c r="H2053" i="4"/>
  <c r="I2053" i="4"/>
  <c r="J2053" i="4"/>
  <c r="K2053" i="4"/>
  <c r="L2053" i="4"/>
  <c r="P2053" i="4"/>
  <c r="S2053" i="4"/>
  <c r="A2054" i="4"/>
  <c r="B2054" i="4"/>
  <c r="C2054" i="4"/>
  <c r="D2054" i="4"/>
  <c r="E2054" i="4"/>
  <c r="F2054" i="4"/>
  <c r="G2054" i="4"/>
  <c r="H2054" i="4"/>
  <c r="I2054" i="4"/>
  <c r="J2054" i="4"/>
  <c r="K2054" i="4"/>
  <c r="L2054" i="4"/>
  <c r="P2054" i="4"/>
  <c r="S2054" i="4"/>
  <c r="A2055" i="4"/>
  <c r="B2055" i="4"/>
  <c r="C2055" i="4"/>
  <c r="D2055" i="4"/>
  <c r="E2055" i="4"/>
  <c r="F2055" i="4"/>
  <c r="G2055" i="4"/>
  <c r="H2055" i="4"/>
  <c r="I2055" i="4"/>
  <c r="J2055" i="4"/>
  <c r="K2055" i="4"/>
  <c r="L2055" i="4"/>
  <c r="P2055" i="4"/>
  <c r="S2055" i="4"/>
  <c r="A2056" i="4"/>
  <c r="B2056" i="4"/>
  <c r="C2056" i="4"/>
  <c r="D2056" i="4"/>
  <c r="E2056" i="4"/>
  <c r="F2056" i="4"/>
  <c r="G2056" i="4"/>
  <c r="H2056" i="4"/>
  <c r="I2056" i="4"/>
  <c r="J2056" i="4"/>
  <c r="K2056" i="4"/>
  <c r="L2056" i="4"/>
  <c r="P2056" i="4"/>
  <c r="S2056" i="4"/>
  <c r="A2057" i="4"/>
  <c r="B2057" i="4"/>
  <c r="C2057" i="4"/>
  <c r="D2057" i="4"/>
  <c r="E2057" i="4"/>
  <c r="F2057" i="4"/>
  <c r="G2057" i="4"/>
  <c r="H2057" i="4"/>
  <c r="I2057" i="4"/>
  <c r="J2057" i="4"/>
  <c r="K2057" i="4"/>
  <c r="L2057" i="4"/>
  <c r="P2057" i="4"/>
  <c r="S2057" i="4"/>
  <c r="A2058" i="4"/>
  <c r="B2058" i="4"/>
  <c r="C2058" i="4"/>
  <c r="D2058" i="4"/>
  <c r="E2058" i="4"/>
  <c r="F2058" i="4"/>
  <c r="G2058" i="4"/>
  <c r="H2058" i="4"/>
  <c r="I2058" i="4"/>
  <c r="J2058" i="4"/>
  <c r="K2058" i="4"/>
  <c r="L2058" i="4"/>
  <c r="P2058" i="4"/>
  <c r="S2058" i="4"/>
  <c r="A2059" i="4"/>
  <c r="B2059" i="4"/>
  <c r="C2059" i="4"/>
  <c r="D2059" i="4"/>
  <c r="E2059" i="4"/>
  <c r="F2059" i="4"/>
  <c r="G2059" i="4"/>
  <c r="H2059" i="4"/>
  <c r="I2059" i="4"/>
  <c r="J2059" i="4"/>
  <c r="K2059" i="4"/>
  <c r="L2059" i="4"/>
  <c r="P2059" i="4"/>
  <c r="S2059" i="4"/>
  <c r="A2060" i="4"/>
  <c r="B2060" i="4"/>
  <c r="C2060" i="4"/>
  <c r="D2060" i="4"/>
  <c r="E2060" i="4"/>
  <c r="F2060" i="4"/>
  <c r="G2060" i="4"/>
  <c r="H2060" i="4"/>
  <c r="I2060" i="4"/>
  <c r="J2060" i="4"/>
  <c r="K2060" i="4"/>
  <c r="L2060" i="4"/>
  <c r="P2060" i="4"/>
  <c r="S2060" i="4"/>
  <c r="A2061" i="4"/>
  <c r="B2061" i="4"/>
  <c r="C2061" i="4"/>
  <c r="D2061" i="4"/>
  <c r="E2061" i="4"/>
  <c r="F2061" i="4"/>
  <c r="G2061" i="4"/>
  <c r="H2061" i="4"/>
  <c r="I2061" i="4"/>
  <c r="J2061" i="4"/>
  <c r="K2061" i="4"/>
  <c r="L2061" i="4"/>
  <c r="P2061" i="4"/>
  <c r="S2061" i="4"/>
  <c r="A2062" i="4"/>
  <c r="B2062" i="4"/>
  <c r="C2062" i="4"/>
  <c r="D2062" i="4"/>
  <c r="E2062" i="4"/>
  <c r="F2062" i="4"/>
  <c r="G2062" i="4"/>
  <c r="H2062" i="4"/>
  <c r="I2062" i="4"/>
  <c r="J2062" i="4"/>
  <c r="K2062" i="4"/>
  <c r="L2062" i="4"/>
  <c r="P2062" i="4"/>
  <c r="S2062" i="4"/>
  <c r="A2063" i="4"/>
  <c r="B2063" i="4"/>
  <c r="C2063" i="4"/>
  <c r="D2063" i="4"/>
  <c r="E2063" i="4"/>
  <c r="F2063" i="4"/>
  <c r="G2063" i="4"/>
  <c r="H2063" i="4"/>
  <c r="I2063" i="4"/>
  <c r="J2063" i="4"/>
  <c r="K2063" i="4"/>
  <c r="L2063" i="4"/>
  <c r="P2063" i="4"/>
  <c r="S2063" i="4"/>
  <c r="A2064" i="4"/>
  <c r="B2064" i="4"/>
  <c r="C2064" i="4"/>
  <c r="D2064" i="4"/>
  <c r="E2064" i="4"/>
  <c r="F2064" i="4"/>
  <c r="G2064" i="4"/>
  <c r="H2064" i="4"/>
  <c r="I2064" i="4"/>
  <c r="J2064" i="4"/>
  <c r="K2064" i="4"/>
  <c r="L2064" i="4"/>
  <c r="P2064" i="4"/>
  <c r="S2064" i="4"/>
  <c r="A2065" i="4"/>
  <c r="B2065" i="4"/>
  <c r="C2065" i="4"/>
  <c r="D2065" i="4"/>
  <c r="E2065" i="4"/>
  <c r="F2065" i="4"/>
  <c r="G2065" i="4"/>
  <c r="H2065" i="4"/>
  <c r="I2065" i="4"/>
  <c r="J2065" i="4"/>
  <c r="K2065" i="4"/>
  <c r="L2065" i="4"/>
  <c r="P2065" i="4"/>
  <c r="S2065" i="4"/>
  <c r="T2062" i="4"/>
  <c r="U2062" i="4"/>
  <c r="V2062" i="4"/>
  <c r="W2062" i="4"/>
  <c r="T2063" i="4"/>
  <c r="U2063" i="4"/>
  <c r="V2063" i="4"/>
  <c r="W2063" i="4"/>
  <c r="Y2063" i="4"/>
  <c r="T2064" i="4"/>
  <c r="U2064" i="4"/>
  <c r="V2064" i="4"/>
  <c r="W2064" i="4"/>
  <c r="T2065" i="4"/>
  <c r="U2065" i="4"/>
  <c r="V2065" i="4"/>
  <c r="W2065" i="4"/>
  <c r="T2052" i="4"/>
  <c r="U2052" i="4"/>
  <c r="V2052" i="4"/>
  <c r="W2052" i="4"/>
  <c r="T2053" i="4"/>
  <c r="U2053" i="4"/>
  <c r="V2053" i="4"/>
  <c r="W2053" i="4"/>
  <c r="T2054" i="4"/>
  <c r="U2054" i="4"/>
  <c r="V2054" i="4"/>
  <c r="W2054" i="4"/>
  <c r="T2055" i="4"/>
  <c r="U2055" i="4"/>
  <c r="V2055" i="4"/>
  <c r="W2055" i="4"/>
  <c r="T2056" i="4"/>
  <c r="U2056" i="4"/>
  <c r="V2056" i="4"/>
  <c r="W2056" i="4"/>
  <c r="T2057" i="4"/>
  <c r="U2057" i="4"/>
  <c r="V2057" i="4"/>
  <c r="W2057" i="4"/>
  <c r="T2058" i="4"/>
  <c r="U2058" i="4"/>
  <c r="V2058" i="4"/>
  <c r="W2058" i="4"/>
  <c r="T2059" i="4"/>
  <c r="U2059" i="4"/>
  <c r="V2059" i="4"/>
  <c r="W2059" i="4"/>
  <c r="T2060" i="4"/>
  <c r="U2060" i="4"/>
  <c r="V2060" i="4"/>
  <c r="W2060" i="4"/>
  <c r="T2061" i="4"/>
  <c r="U2061" i="4"/>
  <c r="V2061" i="4"/>
  <c r="W2061" i="4"/>
  <c r="U2051" i="4"/>
  <c r="V2051" i="4"/>
  <c r="W2051" i="4"/>
  <c r="T2051" i="4"/>
  <c r="S2051" i="4"/>
  <c r="P2051" i="4"/>
  <c r="L2051" i="4"/>
  <c r="K2051" i="4"/>
  <c r="J2051" i="4"/>
  <c r="I2051" i="4"/>
  <c r="H2051" i="4"/>
  <c r="G2051" i="4"/>
  <c r="F2051" i="4"/>
  <c r="E2051" i="4"/>
  <c r="D2051" i="4"/>
  <c r="C2051" i="4"/>
  <c r="B2051" i="4"/>
  <c r="A2051" i="4"/>
  <c r="A2037" i="4"/>
  <c r="B2037" i="4"/>
  <c r="C2037" i="4"/>
  <c r="D2037" i="4"/>
  <c r="E2037" i="4"/>
  <c r="F2037" i="4"/>
  <c r="G2037" i="4"/>
  <c r="H2037" i="4"/>
  <c r="I2037" i="4"/>
  <c r="J2037" i="4"/>
  <c r="K2037" i="4"/>
  <c r="L2037" i="4"/>
  <c r="P2037" i="4"/>
  <c r="S2037" i="4"/>
  <c r="A2038" i="4"/>
  <c r="B2038" i="4"/>
  <c r="C2038" i="4"/>
  <c r="D2038" i="4"/>
  <c r="E2038" i="4"/>
  <c r="F2038" i="4"/>
  <c r="G2038" i="4"/>
  <c r="H2038" i="4"/>
  <c r="I2038" i="4"/>
  <c r="J2038" i="4"/>
  <c r="K2038" i="4"/>
  <c r="L2038" i="4"/>
  <c r="P2038" i="4"/>
  <c r="S2038" i="4"/>
  <c r="A2039" i="4"/>
  <c r="B2039" i="4"/>
  <c r="C2039" i="4"/>
  <c r="D2039" i="4"/>
  <c r="E2039" i="4"/>
  <c r="F2039" i="4"/>
  <c r="G2039" i="4"/>
  <c r="H2039" i="4"/>
  <c r="I2039" i="4"/>
  <c r="J2039" i="4"/>
  <c r="K2039" i="4"/>
  <c r="L2039" i="4"/>
  <c r="P2039" i="4"/>
  <c r="S2039" i="4"/>
  <c r="A2040" i="4"/>
  <c r="B2040" i="4"/>
  <c r="C2040" i="4"/>
  <c r="D2040" i="4"/>
  <c r="E2040" i="4"/>
  <c r="F2040" i="4"/>
  <c r="G2040" i="4"/>
  <c r="H2040" i="4"/>
  <c r="I2040" i="4"/>
  <c r="J2040" i="4"/>
  <c r="K2040" i="4"/>
  <c r="L2040" i="4"/>
  <c r="P2040" i="4"/>
  <c r="S2040" i="4"/>
  <c r="A2041" i="4"/>
  <c r="B2041" i="4"/>
  <c r="C2041" i="4"/>
  <c r="D2041" i="4"/>
  <c r="E2041" i="4"/>
  <c r="F2041" i="4"/>
  <c r="G2041" i="4"/>
  <c r="H2041" i="4"/>
  <c r="I2041" i="4"/>
  <c r="J2041" i="4"/>
  <c r="K2041" i="4"/>
  <c r="L2041" i="4"/>
  <c r="P2041" i="4"/>
  <c r="S2041" i="4"/>
  <c r="A2042" i="4"/>
  <c r="B2042" i="4"/>
  <c r="C2042" i="4"/>
  <c r="D2042" i="4"/>
  <c r="E2042" i="4"/>
  <c r="F2042" i="4"/>
  <c r="G2042" i="4"/>
  <c r="H2042" i="4"/>
  <c r="I2042" i="4"/>
  <c r="J2042" i="4"/>
  <c r="K2042" i="4"/>
  <c r="L2042" i="4"/>
  <c r="P2042" i="4"/>
  <c r="S2042" i="4"/>
  <c r="A2043" i="4"/>
  <c r="B2043" i="4"/>
  <c r="C2043" i="4"/>
  <c r="D2043" i="4"/>
  <c r="E2043" i="4"/>
  <c r="F2043" i="4"/>
  <c r="G2043" i="4"/>
  <c r="H2043" i="4"/>
  <c r="I2043" i="4"/>
  <c r="J2043" i="4"/>
  <c r="K2043" i="4"/>
  <c r="L2043" i="4"/>
  <c r="P2043" i="4"/>
  <c r="S2043" i="4"/>
  <c r="A2044" i="4"/>
  <c r="B2044" i="4"/>
  <c r="C2044" i="4"/>
  <c r="D2044" i="4"/>
  <c r="E2044" i="4"/>
  <c r="F2044" i="4"/>
  <c r="G2044" i="4"/>
  <c r="H2044" i="4"/>
  <c r="I2044" i="4"/>
  <c r="J2044" i="4"/>
  <c r="K2044" i="4"/>
  <c r="L2044" i="4"/>
  <c r="P2044" i="4"/>
  <c r="S2044" i="4"/>
  <c r="A2045" i="4"/>
  <c r="B2045" i="4"/>
  <c r="C2045" i="4"/>
  <c r="D2045" i="4"/>
  <c r="E2045" i="4"/>
  <c r="F2045" i="4"/>
  <c r="G2045" i="4"/>
  <c r="H2045" i="4"/>
  <c r="I2045" i="4"/>
  <c r="J2045" i="4"/>
  <c r="K2045" i="4"/>
  <c r="L2045" i="4"/>
  <c r="P2045" i="4"/>
  <c r="S2045" i="4"/>
  <c r="A2046" i="4"/>
  <c r="B2046" i="4"/>
  <c r="C2046" i="4"/>
  <c r="D2046" i="4"/>
  <c r="E2046" i="4"/>
  <c r="F2046" i="4"/>
  <c r="G2046" i="4"/>
  <c r="H2046" i="4"/>
  <c r="I2046" i="4"/>
  <c r="J2046" i="4"/>
  <c r="K2046" i="4"/>
  <c r="L2046" i="4"/>
  <c r="P2046" i="4"/>
  <c r="S2046" i="4"/>
  <c r="A2047" i="4"/>
  <c r="B2047" i="4"/>
  <c r="C2047" i="4"/>
  <c r="D2047" i="4"/>
  <c r="E2047" i="4"/>
  <c r="F2047" i="4"/>
  <c r="G2047" i="4"/>
  <c r="H2047" i="4"/>
  <c r="I2047" i="4"/>
  <c r="J2047" i="4"/>
  <c r="K2047" i="4"/>
  <c r="L2047" i="4"/>
  <c r="P2047" i="4"/>
  <c r="S2047" i="4"/>
  <c r="A2048" i="4"/>
  <c r="B2048" i="4"/>
  <c r="C2048" i="4"/>
  <c r="D2048" i="4"/>
  <c r="E2048" i="4"/>
  <c r="F2048" i="4"/>
  <c r="G2048" i="4"/>
  <c r="H2048" i="4"/>
  <c r="I2048" i="4"/>
  <c r="J2048" i="4"/>
  <c r="K2048" i="4"/>
  <c r="L2048" i="4"/>
  <c r="P2048" i="4"/>
  <c r="S2048" i="4"/>
  <c r="A2049" i="4"/>
  <c r="B2049" i="4"/>
  <c r="C2049" i="4"/>
  <c r="D2049" i="4"/>
  <c r="E2049" i="4"/>
  <c r="F2049" i="4"/>
  <c r="G2049" i="4"/>
  <c r="H2049" i="4"/>
  <c r="I2049" i="4"/>
  <c r="J2049" i="4"/>
  <c r="K2049" i="4"/>
  <c r="L2049" i="4"/>
  <c r="P2049" i="4"/>
  <c r="S2049" i="4"/>
  <c r="A2050" i="4"/>
  <c r="B2050" i="4"/>
  <c r="C2050" i="4"/>
  <c r="D2050" i="4"/>
  <c r="E2050" i="4"/>
  <c r="F2050" i="4"/>
  <c r="G2050" i="4"/>
  <c r="H2050" i="4"/>
  <c r="I2050" i="4"/>
  <c r="J2050" i="4"/>
  <c r="K2050" i="4"/>
  <c r="L2050" i="4"/>
  <c r="P2050" i="4"/>
  <c r="S2050" i="4"/>
  <c r="T2050" i="4"/>
  <c r="U2050" i="4"/>
  <c r="V2050" i="4"/>
  <c r="W2050" i="4"/>
  <c r="T2037" i="4"/>
  <c r="U2037" i="4"/>
  <c r="V2037" i="4"/>
  <c r="W2037" i="4"/>
  <c r="T2038" i="4"/>
  <c r="U2038" i="4"/>
  <c r="V2038" i="4"/>
  <c r="W2038" i="4"/>
  <c r="T2039" i="4"/>
  <c r="U2039" i="4"/>
  <c r="V2039" i="4"/>
  <c r="W2039" i="4"/>
  <c r="T2040" i="4"/>
  <c r="U2040" i="4"/>
  <c r="V2040" i="4"/>
  <c r="W2040" i="4"/>
  <c r="T2041" i="4"/>
  <c r="U2041" i="4"/>
  <c r="V2041" i="4"/>
  <c r="W2041" i="4"/>
  <c r="T2042" i="4"/>
  <c r="U2042" i="4"/>
  <c r="V2042" i="4"/>
  <c r="W2042" i="4"/>
  <c r="T2043" i="4"/>
  <c r="U2043" i="4"/>
  <c r="V2043" i="4"/>
  <c r="W2043" i="4"/>
  <c r="T2044" i="4"/>
  <c r="U2044" i="4"/>
  <c r="V2044" i="4"/>
  <c r="W2044" i="4"/>
  <c r="T2045" i="4"/>
  <c r="U2045" i="4"/>
  <c r="V2045" i="4"/>
  <c r="W2045" i="4"/>
  <c r="T2046" i="4"/>
  <c r="U2046" i="4"/>
  <c r="V2046" i="4"/>
  <c r="W2046" i="4"/>
  <c r="T2047" i="4"/>
  <c r="U2047" i="4"/>
  <c r="V2047" i="4"/>
  <c r="W2047" i="4"/>
  <c r="T2048" i="4"/>
  <c r="U2048" i="4"/>
  <c r="V2048" i="4"/>
  <c r="W2048" i="4"/>
  <c r="Y2048" i="4"/>
  <c r="T2049" i="4"/>
  <c r="U2049" i="4"/>
  <c r="V2049" i="4"/>
  <c r="W2049" i="4"/>
  <c r="U2036" i="4"/>
  <c r="V2036" i="4"/>
  <c r="W2036" i="4"/>
  <c r="T2036" i="4"/>
  <c r="S2036" i="4"/>
  <c r="P2036" i="4"/>
  <c r="L2036" i="4"/>
  <c r="K2036" i="4"/>
  <c r="J2036" i="4"/>
  <c r="I2036" i="4"/>
  <c r="H2036" i="4"/>
  <c r="G2036" i="4"/>
  <c r="F2036" i="4"/>
  <c r="E2036" i="4"/>
  <c r="D2036" i="4"/>
  <c r="C2036" i="4"/>
  <c r="B2036" i="4"/>
  <c r="A2036" i="4"/>
  <c r="A2022" i="4"/>
  <c r="B2022" i="4"/>
  <c r="C2022" i="4"/>
  <c r="D2022" i="4"/>
  <c r="E2022" i="4"/>
  <c r="F2022" i="4"/>
  <c r="G2022" i="4"/>
  <c r="H2022" i="4"/>
  <c r="I2022" i="4"/>
  <c r="J2022" i="4"/>
  <c r="K2022" i="4"/>
  <c r="L2022" i="4"/>
  <c r="P2022" i="4"/>
  <c r="S2022" i="4"/>
  <c r="A2023" i="4"/>
  <c r="B2023" i="4"/>
  <c r="C2023" i="4"/>
  <c r="D2023" i="4"/>
  <c r="E2023" i="4"/>
  <c r="F2023" i="4"/>
  <c r="G2023" i="4"/>
  <c r="H2023" i="4"/>
  <c r="I2023" i="4"/>
  <c r="J2023" i="4"/>
  <c r="K2023" i="4"/>
  <c r="L2023" i="4"/>
  <c r="P2023" i="4"/>
  <c r="S2023" i="4"/>
  <c r="A2024" i="4"/>
  <c r="B2024" i="4"/>
  <c r="C2024" i="4"/>
  <c r="D2024" i="4"/>
  <c r="E2024" i="4"/>
  <c r="F2024" i="4"/>
  <c r="G2024" i="4"/>
  <c r="H2024" i="4"/>
  <c r="I2024" i="4"/>
  <c r="J2024" i="4"/>
  <c r="K2024" i="4"/>
  <c r="L2024" i="4"/>
  <c r="P2024" i="4"/>
  <c r="S2024" i="4"/>
  <c r="A2025" i="4"/>
  <c r="B2025" i="4"/>
  <c r="C2025" i="4"/>
  <c r="D2025" i="4"/>
  <c r="E2025" i="4"/>
  <c r="F2025" i="4"/>
  <c r="G2025" i="4"/>
  <c r="H2025" i="4"/>
  <c r="I2025" i="4"/>
  <c r="J2025" i="4"/>
  <c r="K2025" i="4"/>
  <c r="L2025" i="4"/>
  <c r="P2025" i="4"/>
  <c r="S2025" i="4"/>
  <c r="A2026" i="4"/>
  <c r="B2026" i="4"/>
  <c r="C2026" i="4"/>
  <c r="D2026" i="4"/>
  <c r="E2026" i="4"/>
  <c r="F2026" i="4"/>
  <c r="G2026" i="4"/>
  <c r="H2026" i="4"/>
  <c r="I2026" i="4"/>
  <c r="J2026" i="4"/>
  <c r="K2026" i="4"/>
  <c r="L2026" i="4"/>
  <c r="P2026" i="4"/>
  <c r="S2026" i="4"/>
  <c r="A2027" i="4"/>
  <c r="B2027" i="4"/>
  <c r="C2027" i="4"/>
  <c r="D2027" i="4"/>
  <c r="E2027" i="4"/>
  <c r="F2027" i="4"/>
  <c r="G2027" i="4"/>
  <c r="H2027" i="4"/>
  <c r="I2027" i="4"/>
  <c r="J2027" i="4"/>
  <c r="K2027" i="4"/>
  <c r="L2027" i="4"/>
  <c r="P2027" i="4"/>
  <c r="S2027" i="4"/>
  <c r="A2028" i="4"/>
  <c r="B2028" i="4"/>
  <c r="C2028" i="4"/>
  <c r="D2028" i="4"/>
  <c r="E2028" i="4"/>
  <c r="F2028" i="4"/>
  <c r="G2028" i="4"/>
  <c r="H2028" i="4"/>
  <c r="I2028" i="4"/>
  <c r="J2028" i="4"/>
  <c r="K2028" i="4"/>
  <c r="L2028" i="4"/>
  <c r="P2028" i="4"/>
  <c r="S2028" i="4"/>
  <c r="A2029" i="4"/>
  <c r="B2029" i="4"/>
  <c r="C2029" i="4"/>
  <c r="D2029" i="4"/>
  <c r="E2029" i="4"/>
  <c r="F2029" i="4"/>
  <c r="G2029" i="4"/>
  <c r="H2029" i="4"/>
  <c r="I2029" i="4"/>
  <c r="J2029" i="4"/>
  <c r="K2029" i="4"/>
  <c r="L2029" i="4"/>
  <c r="P2029" i="4"/>
  <c r="S2029" i="4"/>
  <c r="A2030" i="4"/>
  <c r="B2030" i="4"/>
  <c r="C2030" i="4"/>
  <c r="D2030" i="4"/>
  <c r="E2030" i="4"/>
  <c r="F2030" i="4"/>
  <c r="G2030" i="4"/>
  <c r="H2030" i="4"/>
  <c r="I2030" i="4"/>
  <c r="J2030" i="4"/>
  <c r="K2030" i="4"/>
  <c r="L2030" i="4"/>
  <c r="P2030" i="4"/>
  <c r="S2030" i="4"/>
  <c r="A2031" i="4"/>
  <c r="B2031" i="4"/>
  <c r="C2031" i="4"/>
  <c r="D2031" i="4"/>
  <c r="E2031" i="4"/>
  <c r="F2031" i="4"/>
  <c r="G2031" i="4"/>
  <c r="H2031" i="4"/>
  <c r="I2031" i="4"/>
  <c r="J2031" i="4"/>
  <c r="K2031" i="4"/>
  <c r="L2031" i="4"/>
  <c r="P2031" i="4"/>
  <c r="S2031" i="4"/>
  <c r="A2032" i="4"/>
  <c r="B2032" i="4"/>
  <c r="C2032" i="4"/>
  <c r="D2032" i="4"/>
  <c r="E2032" i="4"/>
  <c r="F2032" i="4"/>
  <c r="G2032" i="4"/>
  <c r="H2032" i="4"/>
  <c r="I2032" i="4"/>
  <c r="J2032" i="4"/>
  <c r="K2032" i="4"/>
  <c r="L2032" i="4"/>
  <c r="P2032" i="4"/>
  <c r="S2032" i="4"/>
  <c r="A2033" i="4"/>
  <c r="B2033" i="4"/>
  <c r="C2033" i="4"/>
  <c r="D2033" i="4"/>
  <c r="E2033" i="4"/>
  <c r="F2033" i="4"/>
  <c r="G2033" i="4"/>
  <c r="H2033" i="4"/>
  <c r="I2033" i="4"/>
  <c r="J2033" i="4"/>
  <c r="K2033" i="4"/>
  <c r="L2033" i="4"/>
  <c r="P2033" i="4"/>
  <c r="S2033" i="4"/>
  <c r="A2034" i="4"/>
  <c r="B2034" i="4"/>
  <c r="C2034" i="4"/>
  <c r="D2034" i="4"/>
  <c r="E2034" i="4"/>
  <c r="F2034" i="4"/>
  <c r="G2034" i="4"/>
  <c r="H2034" i="4"/>
  <c r="I2034" i="4"/>
  <c r="J2034" i="4"/>
  <c r="K2034" i="4"/>
  <c r="L2034" i="4"/>
  <c r="P2034" i="4"/>
  <c r="S2034" i="4"/>
  <c r="A2035" i="4"/>
  <c r="B2035" i="4"/>
  <c r="C2035" i="4"/>
  <c r="D2035" i="4"/>
  <c r="E2035" i="4"/>
  <c r="F2035" i="4"/>
  <c r="G2035" i="4"/>
  <c r="H2035" i="4"/>
  <c r="I2035" i="4"/>
  <c r="J2035" i="4"/>
  <c r="K2035" i="4"/>
  <c r="L2035" i="4"/>
  <c r="P2035" i="4"/>
  <c r="S2035" i="4"/>
  <c r="T2022" i="4"/>
  <c r="U2022" i="4"/>
  <c r="V2022" i="4"/>
  <c r="W2022" i="4"/>
  <c r="T2023" i="4"/>
  <c r="U2023" i="4"/>
  <c r="V2023" i="4"/>
  <c r="W2023" i="4"/>
  <c r="T2024" i="4"/>
  <c r="U2024" i="4"/>
  <c r="V2024" i="4"/>
  <c r="W2024" i="4"/>
  <c r="T2025" i="4"/>
  <c r="U2025" i="4"/>
  <c r="V2025" i="4"/>
  <c r="W2025" i="4"/>
  <c r="T2026" i="4"/>
  <c r="U2026" i="4"/>
  <c r="V2026" i="4"/>
  <c r="W2026" i="4"/>
  <c r="T2027" i="4"/>
  <c r="U2027" i="4"/>
  <c r="V2027" i="4"/>
  <c r="W2027" i="4"/>
  <c r="T2028" i="4"/>
  <c r="U2028" i="4"/>
  <c r="V2028" i="4"/>
  <c r="W2028" i="4"/>
  <c r="T2029" i="4"/>
  <c r="U2029" i="4"/>
  <c r="V2029" i="4"/>
  <c r="W2029" i="4"/>
  <c r="T2030" i="4"/>
  <c r="U2030" i="4"/>
  <c r="V2030" i="4"/>
  <c r="W2030" i="4"/>
  <c r="T2031" i="4"/>
  <c r="U2031" i="4"/>
  <c r="V2031" i="4"/>
  <c r="W2031" i="4"/>
  <c r="T2032" i="4"/>
  <c r="U2032" i="4"/>
  <c r="V2032" i="4"/>
  <c r="W2032" i="4"/>
  <c r="T2033" i="4"/>
  <c r="U2033" i="4"/>
  <c r="V2033" i="4"/>
  <c r="W2033" i="4"/>
  <c r="Y2033" i="4"/>
  <c r="T2034" i="4"/>
  <c r="U2034" i="4"/>
  <c r="V2034" i="4"/>
  <c r="W2034" i="4"/>
  <c r="T2035" i="4"/>
  <c r="U2035" i="4"/>
  <c r="V2035" i="4"/>
  <c r="W2035" i="4"/>
  <c r="U2021" i="4"/>
  <c r="V2021" i="4"/>
  <c r="W2021" i="4"/>
  <c r="T2021" i="4"/>
  <c r="S2021" i="4"/>
  <c r="P2021" i="4"/>
  <c r="L2021" i="4"/>
  <c r="K2021" i="4"/>
  <c r="J2021" i="4"/>
  <c r="I2021" i="4"/>
  <c r="H2021" i="4"/>
  <c r="G2021" i="4"/>
  <c r="F2021" i="4"/>
  <c r="E2021" i="4"/>
  <c r="D2021" i="4"/>
  <c r="C2021" i="4"/>
  <c r="B2021" i="4"/>
  <c r="A2021" i="4"/>
  <c r="A2007" i="4"/>
  <c r="B2007" i="4"/>
  <c r="C2007" i="4"/>
  <c r="D2007" i="4"/>
  <c r="E2007" i="4"/>
  <c r="F2007" i="4"/>
  <c r="G2007" i="4"/>
  <c r="H2007" i="4"/>
  <c r="I2007" i="4"/>
  <c r="J2007" i="4"/>
  <c r="K2007" i="4"/>
  <c r="L2007" i="4"/>
  <c r="P2007" i="4"/>
  <c r="S2007" i="4"/>
  <c r="A2008" i="4"/>
  <c r="B2008" i="4"/>
  <c r="C2008" i="4"/>
  <c r="D2008" i="4"/>
  <c r="E2008" i="4"/>
  <c r="F2008" i="4"/>
  <c r="G2008" i="4"/>
  <c r="H2008" i="4"/>
  <c r="I2008" i="4"/>
  <c r="J2008" i="4"/>
  <c r="K2008" i="4"/>
  <c r="L2008" i="4"/>
  <c r="P2008" i="4"/>
  <c r="S2008" i="4"/>
  <c r="A2009" i="4"/>
  <c r="B2009" i="4"/>
  <c r="C2009" i="4"/>
  <c r="D2009" i="4"/>
  <c r="E2009" i="4"/>
  <c r="F2009" i="4"/>
  <c r="G2009" i="4"/>
  <c r="H2009" i="4"/>
  <c r="I2009" i="4"/>
  <c r="J2009" i="4"/>
  <c r="K2009" i="4"/>
  <c r="L2009" i="4"/>
  <c r="P2009" i="4"/>
  <c r="S2009" i="4"/>
  <c r="A2010" i="4"/>
  <c r="B2010" i="4"/>
  <c r="C2010" i="4"/>
  <c r="D2010" i="4"/>
  <c r="E2010" i="4"/>
  <c r="F2010" i="4"/>
  <c r="G2010" i="4"/>
  <c r="H2010" i="4"/>
  <c r="I2010" i="4"/>
  <c r="J2010" i="4"/>
  <c r="K2010" i="4"/>
  <c r="L2010" i="4"/>
  <c r="P2010" i="4"/>
  <c r="S2010" i="4"/>
  <c r="A2011" i="4"/>
  <c r="B2011" i="4"/>
  <c r="C2011" i="4"/>
  <c r="D2011" i="4"/>
  <c r="E2011" i="4"/>
  <c r="F2011" i="4"/>
  <c r="G2011" i="4"/>
  <c r="H2011" i="4"/>
  <c r="I2011" i="4"/>
  <c r="J2011" i="4"/>
  <c r="K2011" i="4"/>
  <c r="L2011" i="4"/>
  <c r="P2011" i="4"/>
  <c r="S2011" i="4"/>
  <c r="A2012" i="4"/>
  <c r="B2012" i="4"/>
  <c r="C2012" i="4"/>
  <c r="D2012" i="4"/>
  <c r="E2012" i="4"/>
  <c r="F2012" i="4"/>
  <c r="G2012" i="4"/>
  <c r="H2012" i="4"/>
  <c r="I2012" i="4"/>
  <c r="J2012" i="4"/>
  <c r="K2012" i="4"/>
  <c r="L2012" i="4"/>
  <c r="P2012" i="4"/>
  <c r="S2012" i="4"/>
  <c r="A2013" i="4"/>
  <c r="B2013" i="4"/>
  <c r="C2013" i="4"/>
  <c r="D2013" i="4"/>
  <c r="E2013" i="4"/>
  <c r="F2013" i="4"/>
  <c r="G2013" i="4"/>
  <c r="H2013" i="4"/>
  <c r="I2013" i="4"/>
  <c r="J2013" i="4"/>
  <c r="K2013" i="4"/>
  <c r="L2013" i="4"/>
  <c r="P2013" i="4"/>
  <c r="S2013" i="4"/>
  <c r="A2014" i="4"/>
  <c r="B2014" i="4"/>
  <c r="C2014" i="4"/>
  <c r="D2014" i="4"/>
  <c r="E2014" i="4"/>
  <c r="F2014" i="4"/>
  <c r="G2014" i="4"/>
  <c r="H2014" i="4"/>
  <c r="I2014" i="4"/>
  <c r="J2014" i="4"/>
  <c r="K2014" i="4"/>
  <c r="L2014" i="4"/>
  <c r="P2014" i="4"/>
  <c r="S2014" i="4"/>
  <c r="A2015" i="4"/>
  <c r="B2015" i="4"/>
  <c r="C2015" i="4"/>
  <c r="D2015" i="4"/>
  <c r="E2015" i="4"/>
  <c r="F2015" i="4"/>
  <c r="G2015" i="4"/>
  <c r="H2015" i="4"/>
  <c r="I2015" i="4"/>
  <c r="J2015" i="4"/>
  <c r="K2015" i="4"/>
  <c r="L2015" i="4"/>
  <c r="P2015" i="4"/>
  <c r="S2015" i="4"/>
  <c r="A2016" i="4"/>
  <c r="B2016" i="4"/>
  <c r="C2016" i="4"/>
  <c r="D2016" i="4"/>
  <c r="E2016" i="4"/>
  <c r="F2016" i="4"/>
  <c r="G2016" i="4"/>
  <c r="H2016" i="4"/>
  <c r="I2016" i="4"/>
  <c r="J2016" i="4"/>
  <c r="K2016" i="4"/>
  <c r="L2016" i="4"/>
  <c r="P2016" i="4"/>
  <c r="S2016" i="4"/>
  <c r="A2017" i="4"/>
  <c r="B2017" i="4"/>
  <c r="C2017" i="4"/>
  <c r="D2017" i="4"/>
  <c r="E2017" i="4"/>
  <c r="F2017" i="4"/>
  <c r="G2017" i="4"/>
  <c r="H2017" i="4"/>
  <c r="I2017" i="4"/>
  <c r="J2017" i="4"/>
  <c r="K2017" i="4"/>
  <c r="L2017" i="4"/>
  <c r="P2017" i="4"/>
  <c r="S2017" i="4"/>
  <c r="A2018" i="4"/>
  <c r="B2018" i="4"/>
  <c r="C2018" i="4"/>
  <c r="D2018" i="4"/>
  <c r="E2018" i="4"/>
  <c r="F2018" i="4"/>
  <c r="G2018" i="4"/>
  <c r="H2018" i="4"/>
  <c r="I2018" i="4"/>
  <c r="J2018" i="4"/>
  <c r="K2018" i="4"/>
  <c r="L2018" i="4"/>
  <c r="P2018" i="4"/>
  <c r="S2018" i="4"/>
  <c r="A2019" i="4"/>
  <c r="B2019" i="4"/>
  <c r="C2019" i="4"/>
  <c r="D2019" i="4"/>
  <c r="E2019" i="4"/>
  <c r="F2019" i="4"/>
  <c r="G2019" i="4"/>
  <c r="H2019" i="4"/>
  <c r="I2019" i="4"/>
  <c r="J2019" i="4"/>
  <c r="K2019" i="4"/>
  <c r="L2019" i="4"/>
  <c r="P2019" i="4"/>
  <c r="S2019" i="4"/>
  <c r="A2020" i="4"/>
  <c r="B2020" i="4"/>
  <c r="C2020" i="4"/>
  <c r="D2020" i="4"/>
  <c r="E2020" i="4"/>
  <c r="F2020" i="4"/>
  <c r="G2020" i="4"/>
  <c r="H2020" i="4"/>
  <c r="I2020" i="4"/>
  <c r="J2020" i="4"/>
  <c r="K2020" i="4"/>
  <c r="L2020" i="4"/>
  <c r="P2020" i="4"/>
  <c r="S2020" i="4"/>
  <c r="T2020" i="4"/>
  <c r="U2020" i="4"/>
  <c r="V2020" i="4"/>
  <c r="W2020" i="4"/>
  <c r="T2017" i="4"/>
  <c r="U2017" i="4"/>
  <c r="V2017" i="4"/>
  <c r="W2017" i="4"/>
  <c r="T2018" i="4"/>
  <c r="U2018" i="4"/>
  <c r="V2018" i="4"/>
  <c r="W2018" i="4"/>
  <c r="Y2018" i="4"/>
  <c r="T2019" i="4"/>
  <c r="U2019" i="4"/>
  <c r="V2019" i="4"/>
  <c r="W2019" i="4"/>
  <c r="T2007" i="4"/>
  <c r="U2007" i="4"/>
  <c r="V2007" i="4"/>
  <c r="W2007" i="4"/>
  <c r="T2008" i="4"/>
  <c r="U2008" i="4"/>
  <c r="V2008" i="4"/>
  <c r="W2008" i="4"/>
  <c r="T2009" i="4"/>
  <c r="U2009" i="4"/>
  <c r="V2009" i="4"/>
  <c r="W2009" i="4"/>
  <c r="T2010" i="4"/>
  <c r="U2010" i="4"/>
  <c r="V2010" i="4"/>
  <c r="W2010" i="4"/>
  <c r="T2011" i="4"/>
  <c r="U2011" i="4"/>
  <c r="V2011" i="4"/>
  <c r="W2011" i="4"/>
  <c r="T2012" i="4"/>
  <c r="U2012" i="4"/>
  <c r="V2012" i="4"/>
  <c r="W2012" i="4"/>
  <c r="T2013" i="4"/>
  <c r="U2013" i="4"/>
  <c r="V2013" i="4"/>
  <c r="W2013" i="4"/>
  <c r="T2014" i="4"/>
  <c r="U2014" i="4"/>
  <c r="V2014" i="4"/>
  <c r="W2014" i="4"/>
  <c r="T2015" i="4"/>
  <c r="U2015" i="4"/>
  <c r="V2015" i="4"/>
  <c r="W2015" i="4"/>
  <c r="T2016" i="4"/>
  <c r="U2016" i="4"/>
  <c r="V2016" i="4"/>
  <c r="W2016" i="4"/>
  <c r="U2006" i="4"/>
  <c r="V2006" i="4"/>
  <c r="W2006" i="4"/>
  <c r="T2006" i="4"/>
  <c r="S2006" i="4"/>
  <c r="P2006" i="4"/>
  <c r="L2006" i="4"/>
  <c r="K2006" i="4"/>
  <c r="J2006" i="4"/>
  <c r="I2006" i="4"/>
  <c r="H2006" i="4"/>
  <c r="G2006" i="4"/>
  <c r="F2006" i="4"/>
  <c r="E2006" i="4"/>
  <c r="D2006" i="4"/>
  <c r="C2006" i="4"/>
  <c r="B2006" i="4"/>
  <c r="A2006" i="4"/>
  <c r="A1992" i="4"/>
  <c r="B1992" i="4"/>
  <c r="C1992" i="4"/>
  <c r="D1992" i="4"/>
  <c r="E1992" i="4"/>
  <c r="F1992" i="4"/>
  <c r="G1992" i="4"/>
  <c r="H1992" i="4"/>
  <c r="I1992" i="4"/>
  <c r="J1992" i="4"/>
  <c r="K1992" i="4"/>
  <c r="L1992" i="4"/>
  <c r="P1992" i="4"/>
  <c r="S1992" i="4"/>
  <c r="A1993" i="4"/>
  <c r="B1993" i="4"/>
  <c r="C1993" i="4"/>
  <c r="D1993" i="4"/>
  <c r="E1993" i="4"/>
  <c r="F1993" i="4"/>
  <c r="G1993" i="4"/>
  <c r="H1993" i="4"/>
  <c r="I1993" i="4"/>
  <c r="J1993" i="4"/>
  <c r="K1993" i="4"/>
  <c r="L1993" i="4"/>
  <c r="P1993" i="4"/>
  <c r="S1993" i="4"/>
  <c r="A1994" i="4"/>
  <c r="B1994" i="4"/>
  <c r="C1994" i="4"/>
  <c r="D1994" i="4"/>
  <c r="E1994" i="4"/>
  <c r="F1994" i="4"/>
  <c r="G1994" i="4"/>
  <c r="H1994" i="4"/>
  <c r="I1994" i="4"/>
  <c r="J1994" i="4"/>
  <c r="K1994" i="4"/>
  <c r="L1994" i="4"/>
  <c r="P1994" i="4"/>
  <c r="S1994" i="4"/>
  <c r="A1995" i="4"/>
  <c r="B1995" i="4"/>
  <c r="C1995" i="4"/>
  <c r="D1995" i="4"/>
  <c r="E1995" i="4"/>
  <c r="F1995" i="4"/>
  <c r="G1995" i="4"/>
  <c r="H1995" i="4"/>
  <c r="I1995" i="4"/>
  <c r="J1995" i="4"/>
  <c r="K1995" i="4"/>
  <c r="L1995" i="4"/>
  <c r="P1995" i="4"/>
  <c r="S1995" i="4"/>
  <c r="A1996" i="4"/>
  <c r="B1996" i="4"/>
  <c r="C1996" i="4"/>
  <c r="D1996" i="4"/>
  <c r="E1996" i="4"/>
  <c r="F1996" i="4"/>
  <c r="G1996" i="4"/>
  <c r="H1996" i="4"/>
  <c r="I1996" i="4"/>
  <c r="J1996" i="4"/>
  <c r="K1996" i="4"/>
  <c r="L1996" i="4"/>
  <c r="P1996" i="4"/>
  <c r="S1996" i="4"/>
  <c r="A1997" i="4"/>
  <c r="B1997" i="4"/>
  <c r="C1997" i="4"/>
  <c r="D1997" i="4"/>
  <c r="E1997" i="4"/>
  <c r="F1997" i="4"/>
  <c r="G1997" i="4"/>
  <c r="H1997" i="4"/>
  <c r="I1997" i="4"/>
  <c r="J1997" i="4"/>
  <c r="K1997" i="4"/>
  <c r="L1997" i="4"/>
  <c r="P1997" i="4"/>
  <c r="S1997" i="4"/>
  <c r="A1998" i="4"/>
  <c r="B1998" i="4"/>
  <c r="C1998" i="4"/>
  <c r="D1998" i="4"/>
  <c r="E1998" i="4"/>
  <c r="F1998" i="4"/>
  <c r="G1998" i="4"/>
  <c r="H1998" i="4"/>
  <c r="I1998" i="4"/>
  <c r="J1998" i="4"/>
  <c r="K1998" i="4"/>
  <c r="L1998" i="4"/>
  <c r="P1998" i="4"/>
  <c r="S1998" i="4"/>
  <c r="A1999" i="4"/>
  <c r="B1999" i="4"/>
  <c r="C1999" i="4"/>
  <c r="D1999" i="4"/>
  <c r="E1999" i="4"/>
  <c r="F1999" i="4"/>
  <c r="G1999" i="4"/>
  <c r="H1999" i="4"/>
  <c r="I1999" i="4"/>
  <c r="J1999" i="4"/>
  <c r="K1999" i="4"/>
  <c r="L1999" i="4"/>
  <c r="P1999" i="4"/>
  <c r="S1999" i="4"/>
  <c r="A2000" i="4"/>
  <c r="B2000" i="4"/>
  <c r="C2000" i="4"/>
  <c r="D2000" i="4"/>
  <c r="E2000" i="4"/>
  <c r="F2000" i="4"/>
  <c r="G2000" i="4"/>
  <c r="H2000" i="4"/>
  <c r="I2000" i="4"/>
  <c r="J2000" i="4"/>
  <c r="K2000" i="4"/>
  <c r="L2000" i="4"/>
  <c r="P2000" i="4"/>
  <c r="S2000" i="4"/>
  <c r="A2001" i="4"/>
  <c r="B2001" i="4"/>
  <c r="C2001" i="4"/>
  <c r="D2001" i="4"/>
  <c r="E2001" i="4"/>
  <c r="F2001" i="4"/>
  <c r="G2001" i="4"/>
  <c r="H2001" i="4"/>
  <c r="I2001" i="4"/>
  <c r="J2001" i="4"/>
  <c r="K2001" i="4"/>
  <c r="L2001" i="4"/>
  <c r="P2001" i="4"/>
  <c r="S2001" i="4"/>
  <c r="A2002" i="4"/>
  <c r="B2002" i="4"/>
  <c r="C2002" i="4"/>
  <c r="D2002" i="4"/>
  <c r="E2002" i="4"/>
  <c r="F2002" i="4"/>
  <c r="G2002" i="4"/>
  <c r="H2002" i="4"/>
  <c r="I2002" i="4"/>
  <c r="J2002" i="4"/>
  <c r="K2002" i="4"/>
  <c r="L2002" i="4"/>
  <c r="P2002" i="4"/>
  <c r="S2002" i="4"/>
  <c r="A2003" i="4"/>
  <c r="B2003" i="4"/>
  <c r="C2003" i="4"/>
  <c r="D2003" i="4"/>
  <c r="E2003" i="4"/>
  <c r="F2003" i="4"/>
  <c r="G2003" i="4"/>
  <c r="H2003" i="4"/>
  <c r="I2003" i="4"/>
  <c r="J2003" i="4"/>
  <c r="K2003" i="4"/>
  <c r="L2003" i="4"/>
  <c r="P2003" i="4"/>
  <c r="S2003" i="4"/>
  <c r="A2004" i="4"/>
  <c r="B2004" i="4"/>
  <c r="C2004" i="4"/>
  <c r="D2004" i="4"/>
  <c r="E2004" i="4"/>
  <c r="F2004" i="4"/>
  <c r="G2004" i="4"/>
  <c r="H2004" i="4"/>
  <c r="I2004" i="4"/>
  <c r="J2004" i="4"/>
  <c r="K2004" i="4"/>
  <c r="L2004" i="4"/>
  <c r="P2004" i="4"/>
  <c r="S2004" i="4"/>
  <c r="A2005" i="4"/>
  <c r="B2005" i="4"/>
  <c r="C2005" i="4"/>
  <c r="D2005" i="4"/>
  <c r="E2005" i="4"/>
  <c r="F2005" i="4"/>
  <c r="G2005" i="4"/>
  <c r="H2005" i="4"/>
  <c r="I2005" i="4"/>
  <c r="J2005" i="4"/>
  <c r="K2005" i="4"/>
  <c r="L2005" i="4"/>
  <c r="P2005" i="4"/>
  <c r="S2005" i="4"/>
  <c r="T2004" i="4"/>
  <c r="U2004" i="4"/>
  <c r="V2004" i="4"/>
  <c r="W2004" i="4"/>
  <c r="T2005" i="4"/>
  <c r="U2005" i="4"/>
  <c r="V2005" i="4"/>
  <c r="W2005" i="4"/>
  <c r="T1992" i="4"/>
  <c r="U1992" i="4"/>
  <c r="V1992" i="4"/>
  <c r="W1992" i="4"/>
  <c r="T1993" i="4"/>
  <c r="U1993" i="4"/>
  <c r="V1993" i="4"/>
  <c r="W1993" i="4"/>
  <c r="T1994" i="4"/>
  <c r="U1994" i="4"/>
  <c r="V1994" i="4"/>
  <c r="W1994" i="4"/>
  <c r="T1995" i="4"/>
  <c r="U1995" i="4"/>
  <c r="V1995" i="4"/>
  <c r="W1995" i="4"/>
  <c r="T1996" i="4"/>
  <c r="U1996" i="4"/>
  <c r="V1996" i="4"/>
  <c r="W1996" i="4"/>
  <c r="T1997" i="4"/>
  <c r="U1997" i="4"/>
  <c r="V1997" i="4"/>
  <c r="W1997" i="4"/>
  <c r="T1998" i="4"/>
  <c r="U1998" i="4"/>
  <c r="V1998" i="4"/>
  <c r="W1998" i="4"/>
  <c r="T1999" i="4"/>
  <c r="U1999" i="4"/>
  <c r="V1999" i="4"/>
  <c r="W1999" i="4"/>
  <c r="T2000" i="4"/>
  <c r="U2000" i="4"/>
  <c r="V2000" i="4"/>
  <c r="W2000" i="4"/>
  <c r="T2001" i="4"/>
  <c r="U2001" i="4"/>
  <c r="V2001" i="4"/>
  <c r="W2001" i="4"/>
  <c r="T2002" i="4"/>
  <c r="U2002" i="4"/>
  <c r="V2002" i="4"/>
  <c r="W2002" i="4"/>
  <c r="T2003" i="4"/>
  <c r="U2003" i="4"/>
  <c r="V2003" i="4"/>
  <c r="W2003" i="4"/>
  <c r="Y2003" i="4"/>
  <c r="U1991" i="4"/>
  <c r="V1991" i="4"/>
  <c r="W1991" i="4"/>
  <c r="T1991" i="4"/>
  <c r="S1991" i="4"/>
  <c r="P1991" i="4"/>
  <c r="L1991" i="4"/>
  <c r="K1991" i="4"/>
  <c r="J1991" i="4"/>
  <c r="I1991" i="4"/>
  <c r="H1991" i="4"/>
  <c r="G1991" i="4"/>
  <c r="F1991" i="4"/>
  <c r="E1991" i="4"/>
  <c r="D1991" i="4"/>
  <c r="C1991" i="4"/>
  <c r="B1991" i="4"/>
  <c r="A1991" i="4"/>
  <c r="A1977" i="4"/>
  <c r="B1977" i="4"/>
  <c r="C1977" i="4"/>
  <c r="D1977" i="4"/>
  <c r="E1977" i="4"/>
  <c r="F1977" i="4"/>
  <c r="G1977" i="4"/>
  <c r="H1977" i="4"/>
  <c r="I1977" i="4"/>
  <c r="J1977" i="4"/>
  <c r="K1977" i="4"/>
  <c r="L1977" i="4"/>
  <c r="P1977" i="4"/>
  <c r="S1977" i="4"/>
  <c r="A1978" i="4"/>
  <c r="B1978" i="4"/>
  <c r="C1978" i="4"/>
  <c r="D1978" i="4"/>
  <c r="E1978" i="4"/>
  <c r="F1978" i="4"/>
  <c r="G1978" i="4"/>
  <c r="H1978" i="4"/>
  <c r="I1978" i="4"/>
  <c r="J1978" i="4"/>
  <c r="K1978" i="4"/>
  <c r="L1978" i="4"/>
  <c r="P1978" i="4"/>
  <c r="S1978" i="4"/>
  <c r="A1979" i="4"/>
  <c r="B1979" i="4"/>
  <c r="C1979" i="4"/>
  <c r="D1979" i="4"/>
  <c r="E1979" i="4"/>
  <c r="F1979" i="4"/>
  <c r="G1979" i="4"/>
  <c r="H1979" i="4"/>
  <c r="I1979" i="4"/>
  <c r="J1979" i="4"/>
  <c r="K1979" i="4"/>
  <c r="L1979" i="4"/>
  <c r="P1979" i="4"/>
  <c r="S1979" i="4"/>
  <c r="A1980" i="4"/>
  <c r="B1980" i="4"/>
  <c r="C1980" i="4"/>
  <c r="D1980" i="4"/>
  <c r="E1980" i="4"/>
  <c r="F1980" i="4"/>
  <c r="G1980" i="4"/>
  <c r="H1980" i="4"/>
  <c r="I1980" i="4"/>
  <c r="J1980" i="4"/>
  <c r="K1980" i="4"/>
  <c r="L1980" i="4"/>
  <c r="P1980" i="4"/>
  <c r="S1980" i="4"/>
  <c r="A1981" i="4"/>
  <c r="B1981" i="4"/>
  <c r="C1981" i="4"/>
  <c r="D1981" i="4"/>
  <c r="E1981" i="4"/>
  <c r="F1981" i="4"/>
  <c r="G1981" i="4"/>
  <c r="H1981" i="4"/>
  <c r="I1981" i="4"/>
  <c r="J1981" i="4"/>
  <c r="K1981" i="4"/>
  <c r="L1981" i="4"/>
  <c r="P1981" i="4"/>
  <c r="S1981" i="4"/>
  <c r="A1982" i="4"/>
  <c r="B1982" i="4"/>
  <c r="C1982" i="4"/>
  <c r="D1982" i="4"/>
  <c r="E1982" i="4"/>
  <c r="F1982" i="4"/>
  <c r="G1982" i="4"/>
  <c r="H1982" i="4"/>
  <c r="I1982" i="4"/>
  <c r="J1982" i="4"/>
  <c r="K1982" i="4"/>
  <c r="L1982" i="4"/>
  <c r="P1982" i="4"/>
  <c r="S1982" i="4"/>
  <c r="A1983" i="4"/>
  <c r="B1983" i="4"/>
  <c r="C1983" i="4"/>
  <c r="D1983" i="4"/>
  <c r="E1983" i="4"/>
  <c r="F1983" i="4"/>
  <c r="G1983" i="4"/>
  <c r="H1983" i="4"/>
  <c r="I1983" i="4"/>
  <c r="J1983" i="4"/>
  <c r="K1983" i="4"/>
  <c r="L1983" i="4"/>
  <c r="P1983" i="4"/>
  <c r="S1983" i="4"/>
  <c r="A1984" i="4"/>
  <c r="B1984" i="4"/>
  <c r="C1984" i="4"/>
  <c r="D1984" i="4"/>
  <c r="E1984" i="4"/>
  <c r="F1984" i="4"/>
  <c r="G1984" i="4"/>
  <c r="H1984" i="4"/>
  <c r="I1984" i="4"/>
  <c r="J1984" i="4"/>
  <c r="K1984" i="4"/>
  <c r="L1984" i="4"/>
  <c r="P1984" i="4"/>
  <c r="S1984" i="4"/>
  <c r="A1985" i="4"/>
  <c r="B1985" i="4"/>
  <c r="C1985" i="4"/>
  <c r="D1985" i="4"/>
  <c r="E1985" i="4"/>
  <c r="F1985" i="4"/>
  <c r="G1985" i="4"/>
  <c r="H1985" i="4"/>
  <c r="I1985" i="4"/>
  <c r="J1985" i="4"/>
  <c r="K1985" i="4"/>
  <c r="L1985" i="4"/>
  <c r="P1985" i="4"/>
  <c r="S1985" i="4"/>
  <c r="A1986" i="4"/>
  <c r="B1986" i="4"/>
  <c r="C1986" i="4"/>
  <c r="D1986" i="4"/>
  <c r="E1986" i="4"/>
  <c r="F1986" i="4"/>
  <c r="G1986" i="4"/>
  <c r="H1986" i="4"/>
  <c r="I1986" i="4"/>
  <c r="J1986" i="4"/>
  <c r="K1986" i="4"/>
  <c r="L1986" i="4"/>
  <c r="P1986" i="4"/>
  <c r="S1986" i="4"/>
  <c r="A1987" i="4"/>
  <c r="B1987" i="4"/>
  <c r="C1987" i="4"/>
  <c r="D1987" i="4"/>
  <c r="E1987" i="4"/>
  <c r="F1987" i="4"/>
  <c r="G1987" i="4"/>
  <c r="H1987" i="4"/>
  <c r="I1987" i="4"/>
  <c r="J1987" i="4"/>
  <c r="K1987" i="4"/>
  <c r="L1987" i="4"/>
  <c r="P1987" i="4"/>
  <c r="S1987" i="4"/>
  <c r="A1988" i="4"/>
  <c r="B1988" i="4"/>
  <c r="C1988" i="4"/>
  <c r="D1988" i="4"/>
  <c r="E1988" i="4"/>
  <c r="F1988" i="4"/>
  <c r="G1988" i="4"/>
  <c r="H1988" i="4"/>
  <c r="I1988" i="4"/>
  <c r="J1988" i="4"/>
  <c r="K1988" i="4"/>
  <c r="L1988" i="4"/>
  <c r="P1988" i="4"/>
  <c r="S1988" i="4"/>
  <c r="A1989" i="4"/>
  <c r="B1989" i="4"/>
  <c r="C1989" i="4"/>
  <c r="D1989" i="4"/>
  <c r="E1989" i="4"/>
  <c r="F1989" i="4"/>
  <c r="G1989" i="4"/>
  <c r="H1989" i="4"/>
  <c r="I1989" i="4"/>
  <c r="J1989" i="4"/>
  <c r="K1989" i="4"/>
  <c r="L1989" i="4"/>
  <c r="P1989" i="4"/>
  <c r="S1989" i="4"/>
  <c r="A1990" i="4"/>
  <c r="B1990" i="4"/>
  <c r="C1990" i="4"/>
  <c r="D1990" i="4"/>
  <c r="E1990" i="4"/>
  <c r="F1990" i="4"/>
  <c r="G1990" i="4"/>
  <c r="H1990" i="4"/>
  <c r="I1990" i="4"/>
  <c r="J1990" i="4"/>
  <c r="K1990" i="4"/>
  <c r="L1990" i="4"/>
  <c r="P1990" i="4"/>
  <c r="S1990" i="4"/>
  <c r="T1990" i="4"/>
  <c r="U1990" i="4"/>
  <c r="V1990" i="4"/>
  <c r="W1990" i="4"/>
  <c r="T1977" i="4"/>
  <c r="U1977" i="4"/>
  <c r="V1977" i="4"/>
  <c r="W1977" i="4"/>
  <c r="T1978" i="4"/>
  <c r="U1978" i="4"/>
  <c r="V1978" i="4"/>
  <c r="W1978" i="4"/>
  <c r="T1979" i="4"/>
  <c r="U1979" i="4"/>
  <c r="V1979" i="4"/>
  <c r="W1979" i="4"/>
  <c r="T1980" i="4"/>
  <c r="U1980" i="4"/>
  <c r="V1980" i="4"/>
  <c r="W1980" i="4"/>
  <c r="T1981" i="4"/>
  <c r="U1981" i="4"/>
  <c r="V1981" i="4"/>
  <c r="W1981" i="4"/>
  <c r="T1982" i="4"/>
  <c r="U1982" i="4"/>
  <c r="V1982" i="4"/>
  <c r="W1982" i="4"/>
  <c r="T1983" i="4"/>
  <c r="U1983" i="4"/>
  <c r="V1983" i="4"/>
  <c r="W1983" i="4"/>
  <c r="T1984" i="4"/>
  <c r="U1984" i="4"/>
  <c r="V1984" i="4"/>
  <c r="W1984" i="4"/>
  <c r="T1985" i="4"/>
  <c r="U1985" i="4"/>
  <c r="V1985" i="4"/>
  <c r="W1985" i="4"/>
  <c r="T1986" i="4"/>
  <c r="U1986" i="4"/>
  <c r="V1986" i="4"/>
  <c r="W1986" i="4"/>
  <c r="T1987" i="4"/>
  <c r="U1987" i="4"/>
  <c r="V1987" i="4"/>
  <c r="W1987" i="4"/>
  <c r="T1988" i="4"/>
  <c r="U1988" i="4"/>
  <c r="V1988" i="4"/>
  <c r="W1988" i="4"/>
  <c r="Y1988" i="4"/>
  <c r="T1989" i="4"/>
  <c r="U1989" i="4"/>
  <c r="V1989" i="4"/>
  <c r="W1989" i="4"/>
  <c r="U1976" i="4"/>
  <c r="V1976" i="4"/>
  <c r="W1976" i="4"/>
  <c r="T1976" i="4"/>
  <c r="S1976" i="4"/>
  <c r="P1976" i="4"/>
  <c r="L1976" i="4"/>
  <c r="K1976" i="4"/>
  <c r="J1976" i="4"/>
  <c r="I1976" i="4"/>
  <c r="H1976" i="4"/>
  <c r="G1976" i="4"/>
  <c r="F1976" i="4"/>
  <c r="E1976" i="4"/>
  <c r="D1976" i="4"/>
  <c r="C1976" i="4"/>
  <c r="B1976" i="4"/>
  <c r="A1976" i="4"/>
  <c r="A1962" i="4"/>
  <c r="B1962" i="4"/>
  <c r="C1962" i="4"/>
  <c r="D1962" i="4"/>
  <c r="E1962" i="4"/>
  <c r="F1962" i="4"/>
  <c r="G1962" i="4"/>
  <c r="H1962" i="4"/>
  <c r="I1962" i="4"/>
  <c r="J1962" i="4"/>
  <c r="K1962" i="4"/>
  <c r="L1962" i="4"/>
  <c r="P1962" i="4"/>
  <c r="S1962" i="4"/>
  <c r="A1963" i="4"/>
  <c r="B1963" i="4"/>
  <c r="C1963" i="4"/>
  <c r="D1963" i="4"/>
  <c r="E1963" i="4"/>
  <c r="F1963" i="4"/>
  <c r="G1963" i="4"/>
  <c r="H1963" i="4"/>
  <c r="I1963" i="4"/>
  <c r="J1963" i="4"/>
  <c r="K1963" i="4"/>
  <c r="L1963" i="4"/>
  <c r="P1963" i="4"/>
  <c r="S1963" i="4"/>
  <c r="A1964" i="4"/>
  <c r="B1964" i="4"/>
  <c r="C1964" i="4"/>
  <c r="D1964" i="4"/>
  <c r="E1964" i="4"/>
  <c r="F1964" i="4"/>
  <c r="G1964" i="4"/>
  <c r="H1964" i="4"/>
  <c r="I1964" i="4"/>
  <c r="J1964" i="4"/>
  <c r="K1964" i="4"/>
  <c r="L1964" i="4"/>
  <c r="P1964" i="4"/>
  <c r="S1964" i="4"/>
  <c r="A1965" i="4"/>
  <c r="B1965" i="4"/>
  <c r="C1965" i="4"/>
  <c r="D1965" i="4"/>
  <c r="E1965" i="4"/>
  <c r="F1965" i="4"/>
  <c r="G1965" i="4"/>
  <c r="H1965" i="4"/>
  <c r="I1965" i="4"/>
  <c r="J1965" i="4"/>
  <c r="K1965" i="4"/>
  <c r="L1965" i="4"/>
  <c r="P1965" i="4"/>
  <c r="S1965" i="4"/>
  <c r="A1966" i="4"/>
  <c r="B1966" i="4"/>
  <c r="C1966" i="4"/>
  <c r="D1966" i="4"/>
  <c r="E1966" i="4"/>
  <c r="F1966" i="4"/>
  <c r="G1966" i="4"/>
  <c r="H1966" i="4"/>
  <c r="I1966" i="4"/>
  <c r="J1966" i="4"/>
  <c r="K1966" i="4"/>
  <c r="L1966" i="4"/>
  <c r="P1966" i="4"/>
  <c r="S1966" i="4"/>
  <c r="A1967" i="4"/>
  <c r="B1967" i="4"/>
  <c r="C1967" i="4"/>
  <c r="D1967" i="4"/>
  <c r="E1967" i="4"/>
  <c r="F1967" i="4"/>
  <c r="G1967" i="4"/>
  <c r="H1967" i="4"/>
  <c r="I1967" i="4"/>
  <c r="J1967" i="4"/>
  <c r="K1967" i="4"/>
  <c r="L1967" i="4"/>
  <c r="P1967" i="4"/>
  <c r="S1967" i="4"/>
  <c r="A1968" i="4"/>
  <c r="B1968" i="4"/>
  <c r="C1968" i="4"/>
  <c r="D1968" i="4"/>
  <c r="E1968" i="4"/>
  <c r="F1968" i="4"/>
  <c r="G1968" i="4"/>
  <c r="H1968" i="4"/>
  <c r="I1968" i="4"/>
  <c r="J1968" i="4"/>
  <c r="K1968" i="4"/>
  <c r="L1968" i="4"/>
  <c r="P1968" i="4"/>
  <c r="S1968" i="4"/>
  <c r="A1969" i="4"/>
  <c r="B1969" i="4"/>
  <c r="C1969" i="4"/>
  <c r="D1969" i="4"/>
  <c r="E1969" i="4"/>
  <c r="F1969" i="4"/>
  <c r="G1969" i="4"/>
  <c r="H1969" i="4"/>
  <c r="I1969" i="4"/>
  <c r="J1969" i="4"/>
  <c r="K1969" i="4"/>
  <c r="L1969" i="4"/>
  <c r="P1969" i="4"/>
  <c r="S1969" i="4"/>
  <c r="A1970" i="4"/>
  <c r="B1970" i="4"/>
  <c r="C1970" i="4"/>
  <c r="D1970" i="4"/>
  <c r="E1970" i="4"/>
  <c r="F1970" i="4"/>
  <c r="G1970" i="4"/>
  <c r="H1970" i="4"/>
  <c r="I1970" i="4"/>
  <c r="J1970" i="4"/>
  <c r="K1970" i="4"/>
  <c r="L1970" i="4"/>
  <c r="P1970" i="4"/>
  <c r="S1970" i="4"/>
  <c r="A1971" i="4"/>
  <c r="B1971" i="4"/>
  <c r="C1971" i="4"/>
  <c r="D1971" i="4"/>
  <c r="E1971" i="4"/>
  <c r="F1971" i="4"/>
  <c r="G1971" i="4"/>
  <c r="H1971" i="4"/>
  <c r="I1971" i="4"/>
  <c r="J1971" i="4"/>
  <c r="K1971" i="4"/>
  <c r="L1971" i="4"/>
  <c r="P1971" i="4"/>
  <c r="S1971" i="4"/>
  <c r="A1972" i="4"/>
  <c r="B1972" i="4"/>
  <c r="C1972" i="4"/>
  <c r="D1972" i="4"/>
  <c r="E1972" i="4"/>
  <c r="F1972" i="4"/>
  <c r="G1972" i="4"/>
  <c r="H1972" i="4"/>
  <c r="I1972" i="4"/>
  <c r="J1972" i="4"/>
  <c r="K1972" i="4"/>
  <c r="L1972" i="4"/>
  <c r="P1972" i="4"/>
  <c r="S1972" i="4"/>
  <c r="A1973" i="4"/>
  <c r="B1973" i="4"/>
  <c r="C1973" i="4"/>
  <c r="D1973" i="4"/>
  <c r="E1973" i="4"/>
  <c r="F1973" i="4"/>
  <c r="G1973" i="4"/>
  <c r="H1973" i="4"/>
  <c r="I1973" i="4"/>
  <c r="J1973" i="4"/>
  <c r="K1973" i="4"/>
  <c r="L1973" i="4"/>
  <c r="P1973" i="4"/>
  <c r="S1973" i="4"/>
  <c r="A1974" i="4"/>
  <c r="B1974" i="4"/>
  <c r="C1974" i="4"/>
  <c r="D1974" i="4"/>
  <c r="E1974" i="4"/>
  <c r="F1974" i="4"/>
  <c r="G1974" i="4"/>
  <c r="H1974" i="4"/>
  <c r="I1974" i="4"/>
  <c r="J1974" i="4"/>
  <c r="K1974" i="4"/>
  <c r="L1974" i="4"/>
  <c r="P1974" i="4"/>
  <c r="S1974" i="4"/>
  <c r="A1975" i="4"/>
  <c r="B1975" i="4"/>
  <c r="C1975" i="4"/>
  <c r="D1975" i="4"/>
  <c r="E1975" i="4"/>
  <c r="F1975" i="4"/>
  <c r="G1975" i="4"/>
  <c r="H1975" i="4"/>
  <c r="I1975" i="4"/>
  <c r="J1975" i="4"/>
  <c r="K1975" i="4"/>
  <c r="L1975" i="4"/>
  <c r="P1975" i="4"/>
  <c r="S1975" i="4"/>
  <c r="T1972" i="4"/>
  <c r="U1972" i="4"/>
  <c r="V1972" i="4"/>
  <c r="W1972" i="4"/>
  <c r="T1973" i="4"/>
  <c r="U1973" i="4"/>
  <c r="V1973" i="4"/>
  <c r="W1973" i="4"/>
  <c r="Y1973" i="4"/>
  <c r="T1974" i="4"/>
  <c r="U1974" i="4"/>
  <c r="V1974" i="4"/>
  <c r="W1974" i="4"/>
  <c r="T1975" i="4"/>
  <c r="U1975" i="4"/>
  <c r="V1975" i="4"/>
  <c r="W1975" i="4"/>
  <c r="T1962" i="4"/>
  <c r="U1962" i="4"/>
  <c r="V1962" i="4"/>
  <c r="W1962" i="4"/>
  <c r="T1963" i="4"/>
  <c r="U1963" i="4"/>
  <c r="V1963" i="4"/>
  <c r="W1963" i="4"/>
  <c r="T1964" i="4"/>
  <c r="U1964" i="4"/>
  <c r="V1964" i="4"/>
  <c r="W1964" i="4"/>
  <c r="T1965" i="4"/>
  <c r="U1965" i="4"/>
  <c r="V1965" i="4"/>
  <c r="W1965" i="4"/>
  <c r="T1966" i="4"/>
  <c r="U1966" i="4"/>
  <c r="V1966" i="4"/>
  <c r="W1966" i="4"/>
  <c r="T1967" i="4"/>
  <c r="U1967" i="4"/>
  <c r="V1967" i="4"/>
  <c r="W1967" i="4"/>
  <c r="T1968" i="4"/>
  <c r="U1968" i="4"/>
  <c r="V1968" i="4"/>
  <c r="W1968" i="4"/>
  <c r="T1969" i="4"/>
  <c r="U1969" i="4"/>
  <c r="V1969" i="4"/>
  <c r="W1969" i="4"/>
  <c r="T1970" i="4"/>
  <c r="U1970" i="4"/>
  <c r="V1970" i="4"/>
  <c r="W1970" i="4"/>
  <c r="T1971" i="4"/>
  <c r="U1971" i="4"/>
  <c r="V1971" i="4"/>
  <c r="W1971" i="4"/>
  <c r="U1961" i="4"/>
  <c r="V1961" i="4"/>
  <c r="W1961" i="4"/>
  <c r="T1961" i="4"/>
  <c r="S1961" i="4"/>
  <c r="P1961" i="4"/>
  <c r="L1961" i="4"/>
  <c r="K1961" i="4"/>
  <c r="J1961" i="4"/>
  <c r="I1961" i="4"/>
  <c r="H1961" i="4"/>
  <c r="G1961" i="4"/>
  <c r="F1961" i="4"/>
  <c r="E1961" i="4"/>
  <c r="D1961" i="4"/>
  <c r="C1961" i="4"/>
  <c r="B1961" i="4"/>
  <c r="A1961" i="4"/>
  <c r="A1947" i="4"/>
  <c r="B1947" i="4"/>
  <c r="C1947" i="4"/>
  <c r="D1947" i="4"/>
  <c r="E1947" i="4"/>
  <c r="F1947" i="4"/>
  <c r="G1947" i="4"/>
  <c r="H1947" i="4"/>
  <c r="I1947" i="4"/>
  <c r="J1947" i="4"/>
  <c r="K1947" i="4"/>
  <c r="L1947" i="4"/>
  <c r="P1947" i="4"/>
  <c r="S1947" i="4"/>
  <c r="A1948" i="4"/>
  <c r="B1948" i="4"/>
  <c r="C1948" i="4"/>
  <c r="D1948" i="4"/>
  <c r="E1948" i="4"/>
  <c r="F1948" i="4"/>
  <c r="G1948" i="4"/>
  <c r="H1948" i="4"/>
  <c r="I1948" i="4"/>
  <c r="J1948" i="4"/>
  <c r="K1948" i="4"/>
  <c r="L1948" i="4"/>
  <c r="P1948" i="4"/>
  <c r="S1948" i="4"/>
  <c r="A1949" i="4"/>
  <c r="B1949" i="4"/>
  <c r="C1949" i="4"/>
  <c r="D1949" i="4"/>
  <c r="E1949" i="4"/>
  <c r="F1949" i="4"/>
  <c r="G1949" i="4"/>
  <c r="H1949" i="4"/>
  <c r="I1949" i="4"/>
  <c r="J1949" i="4"/>
  <c r="K1949" i="4"/>
  <c r="L1949" i="4"/>
  <c r="P1949" i="4"/>
  <c r="S1949" i="4"/>
  <c r="A1950" i="4"/>
  <c r="B1950" i="4"/>
  <c r="C1950" i="4"/>
  <c r="D1950" i="4"/>
  <c r="E1950" i="4"/>
  <c r="F1950" i="4"/>
  <c r="G1950" i="4"/>
  <c r="H1950" i="4"/>
  <c r="I1950" i="4"/>
  <c r="J1950" i="4"/>
  <c r="K1950" i="4"/>
  <c r="L1950" i="4"/>
  <c r="P1950" i="4"/>
  <c r="S1950" i="4"/>
  <c r="A1951" i="4"/>
  <c r="B1951" i="4"/>
  <c r="C1951" i="4"/>
  <c r="D1951" i="4"/>
  <c r="E1951" i="4"/>
  <c r="F1951" i="4"/>
  <c r="G1951" i="4"/>
  <c r="H1951" i="4"/>
  <c r="I1951" i="4"/>
  <c r="J1951" i="4"/>
  <c r="K1951" i="4"/>
  <c r="L1951" i="4"/>
  <c r="P1951" i="4"/>
  <c r="S1951" i="4"/>
  <c r="A1952" i="4"/>
  <c r="B1952" i="4"/>
  <c r="C1952" i="4"/>
  <c r="D1952" i="4"/>
  <c r="E1952" i="4"/>
  <c r="F1952" i="4"/>
  <c r="G1952" i="4"/>
  <c r="H1952" i="4"/>
  <c r="I1952" i="4"/>
  <c r="J1952" i="4"/>
  <c r="K1952" i="4"/>
  <c r="L1952" i="4"/>
  <c r="P1952" i="4"/>
  <c r="S1952" i="4"/>
  <c r="A1953" i="4"/>
  <c r="B1953" i="4"/>
  <c r="C1953" i="4"/>
  <c r="D1953" i="4"/>
  <c r="E1953" i="4"/>
  <c r="F1953" i="4"/>
  <c r="G1953" i="4"/>
  <c r="H1953" i="4"/>
  <c r="I1953" i="4"/>
  <c r="J1953" i="4"/>
  <c r="K1953" i="4"/>
  <c r="L1953" i="4"/>
  <c r="P1953" i="4"/>
  <c r="S1953" i="4"/>
  <c r="A1954" i="4"/>
  <c r="B1954" i="4"/>
  <c r="C1954" i="4"/>
  <c r="D1954" i="4"/>
  <c r="E1954" i="4"/>
  <c r="F1954" i="4"/>
  <c r="G1954" i="4"/>
  <c r="H1954" i="4"/>
  <c r="I1954" i="4"/>
  <c r="J1954" i="4"/>
  <c r="K1954" i="4"/>
  <c r="L1954" i="4"/>
  <c r="P1954" i="4"/>
  <c r="S1954" i="4"/>
  <c r="A1955" i="4"/>
  <c r="B1955" i="4"/>
  <c r="C1955" i="4"/>
  <c r="D1955" i="4"/>
  <c r="E1955" i="4"/>
  <c r="F1955" i="4"/>
  <c r="G1955" i="4"/>
  <c r="H1955" i="4"/>
  <c r="I1955" i="4"/>
  <c r="J1955" i="4"/>
  <c r="K1955" i="4"/>
  <c r="L1955" i="4"/>
  <c r="P1955" i="4"/>
  <c r="S1955" i="4"/>
  <c r="A1956" i="4"/>
  <c r="B1956" i="4"/>
  <c r="C1956" i="4"/>
  <c r="D1956" i="4"/>
  <c r="E1956" i="4"/>
  <c r="F1956" i="4"/>
  <c r="G1956" i="4"/>
  <c r="H1956" i="4"/>
  <c r="I1956" i="4"/>
  <c r="J1956" i="4"/>
  <c r="K1956" i="4"/>
  <c r="L1956" i="4"/>
  <c r="P1956" i="4"/>
  <c r="S1956" i="4"/>
  <c r="A1957" i="4"/>
  <c r="B1957" i="4"/>
  <c r="C1957" i="4"/>
  <c r="D1957" i="4"/>
  <c r="E1957" i="4"/>
  <c r="F1957" i="4"/>
  <c r="G1957" i="4"/>
  <c r="H1957" i="4"/>
  <c r="I1957" i="4"/>
  <c r="J1957" i="4"/>
  <c r="K1957" i="4"/>
  <c r="L1957" i="4"/>
  <c r="P1957" i="4"/>
  <c r="S1957" i="4"/>
  <c r="A1958" i="4"/>
  <c r="B1958" i="4"/>
  <c r="C1958" i="4"/>
  <c r="D1958" i="4"/>
  <c r="E1958" i="4"/>
  <c r="F1958" i="4"/>
  <c r="G1958" i="4"/>
  <c r="H1958" i="4"/>
  <c r="I1958" i="4"/>
  <c r="J1958" i="4"/>
  <c r="K1958" i="4"/>
  <c r="L1958" i="4"/>
  <c r="P1958" i="4"/>
  <c r="S1958" i="4"/>
  <c r="A1959" i="4"/>
  <c r="B1959" i="4"/>
  <c r="C1959" i="4"/>
  <c r="D1959" i="4"/>
  <c r="E1959" i="4"/>
  <c r="F1959" i="4"/>
  <c r="G1959" i="4"/>
  <c r="H1959" i="4"/>
  <c r="I1959" i="4"/>
  <c r="J1959" i="4"/>
  <c r="K1959" i="4"/>
  <c r="L1959" i="4"/>
  <c r="P1959" i="4"/>
  <c r="S1959" i="4"/>
  <c r="A1960" i="4"/>
  <c r="B1960" i="4"/>
  <c r="C1960" i="4"/>
  <c r="D1960" i="4"/>
  <c r="E1960" i="4"/>
  <c r="F1960" i="4"/>
  <c r="G1960" i="4"/>
  <c r="H1960" i="4"/>
  <c r="I1960" i="4"/>
  <c r="J1960" i="4"/>
  <c r="K1960" i="4"/>
  <c r="L1960" i="4"/>
  <c r="P1960" i="4"/>
  <c r="S1960" i="4"/>
  <c r="T1947" i="4"/>
  <c r="U1947" i="4"/>
  <c r="V1947" i="4"/>
  <c r="W1947" i="4"/>
  <c r="T1948" i="4"/>
  <c r="U1948" i="4"/>
  <c r="V1948" i="4"/>
  <c r="W1948" i="4"/>
  <c r="T1949" i="4"/>
  <c r="U1949" i="4"/>
  <c r="V1949" i="4"/>
  <c r="W1949" i="4"/>
  <c r="T1950" i="4"/>
  <c r="U1950" i="4"/>
  <c r="V1950" i="4"/>
  <c r="W1950" i="4"/>
  <c r="T1951" i="4"/>
  <c r="U1951" i="4"/>
  <c r="V1951" i="4"/>
  <c r="W1951" i="4"/>
  <c r="T1952" i="4"/>
  <c r="U1952" i="4"/>
  <c r="V1952" i="4"/>
  <c r="W1952" i="4"/>
  <c r="T1953" i="4"/>
  <c r="U1953" i="4"/>
  <c r="V1953" i="4"/>
  <c r="W1953" i="4"/>
  <c r="T1954" i="4"/>
  <c r="U1954" i="4"/>
  <c r="V1954" i="4"/>
  <c r="W1954" i="4"/>
  <c r="T1955" i="4"/>
  <c r="U1955" i="4"/>
  <c r="V1955" i="4"/>
  <c r="W1955" i="4"/>
  <c r="T1956" i="4"/>
  <c r="U1956" i="4"/>
  <c r="V1956" i="4"/>
  <c r="W1956" i="4"/>
  <c r="T1957" i="4"/>
  <c r="U1957" i="4"/>
  <c r="V1957" i="4"/>
  <c r="W1957" i="4"/>
  <c r="T1958" i="4"/>
  <c r="U1958" i="4"/>
  <c r="V1958" i="4"/>
  <c r="W1958" i="4"/>
  <c r="Y1958" i="4"/>
  <c r="T1959" i="4"/>
  <c r="U1959" i="4"/>
  <c r="V1959" i="4"/>
  <c r="W1959" i="4"/>
  <c r="T1960" i="4"/>
  <c r="U1960" i="4"/>
  <c r="V1960" i="4"/>
  <c r="W1960" i="4"/>
  <c r="U1946" i="4"/>
  <c r="V1946" i="4"/>
  <c r="W1946" i="4"/>
  <c r="T1946" i="4"/>
  <c r="S1946" i="4"/>
  <c r="P1946" i="4"/>
  <c r="L1946" i="4"/>
  <c r="K1946" i="4"/>
  <c r="J1946" i="4"/>
  <c r="I1946" i="4"/>
  <c r="H1946" i="4"/>
  <c r="G1946" i="4"/>
  <c r="F1946" i="4"/>
  <c r="E1946" i="4"/>
  <c r="D1946" i="4"/>
  <c r="C1946" i="4"/>
  <c r="B1946" i="4"/>
  <c r="A1946" i="4"/>
  <c r="A1932" i="4"/>
  <c r="B1932" i="4"/>
  <c r="C1932" i="4"/>
  <c r="D1932" i="4"/>
  <c r="E1932" i="4"/>
  <c r="F1932" i="4"/>
  <c r="G1932" i="4"/>
  <c r="H1932" i="4"/>
  <c r="I1932" i="4"/>
  <c r="J1932" i="4"/>
  <c r="K1932" i="4"/>
  <c r="L1932" i="4"/>
  <c r="P1932" i="4"/>
  <c r="S1932" i="4"/>
  <c r="A1933" i="4"/>
  <c r="B1933" i="4"/>
  <c r="C1933" i="4"/>
  <c r="D1933" i="4"/>
  <c r="E1933" i="4"/>
  <c r="F1933" i="4"/>
  <c r="G1933" i="4"/>
  <c r="H1933" i="4"/>
  <c r="I1933" i="4"/>
  <c r="J1933" i="4"/>
  <c r="K1933" i="4"/>
  <c r="L1933" i="4"/>
  <c r="P1933" i="4"/>
  <c r="S1933" i="4"/>
  <c r="A1934" i="4"/>
  <c r="B1934" i="4"/>
  <c r="C1934" i="4"/>
  <c r="D1934" i="4"/>
  <c r="E1934" i="4"/>
  <c r="F1934" i="4"/>
  <c r="G1934" i="4"/>
  <c r="H1934" i="4"/>
  <c r="I1934" i="4"/>
  <c r="J1934" i="4"/>
  <c r="K1934" i="4"/>
  <c r="L1934" i="4"/>
  <c r="P1934" i="4"/>
  <c r="S1934" i="4"/>
  <c r="A1935" i="4"/>
  <c r="B1935" i="4"/>
  <c r="C1935" i="4"/>
  <c r="D1935" i="4"/>
  <c r="E1935" i="4"/>
  <c r="F1935" i="4"/>
  <c r="G1935" i="4"/>
  <c r="H1935" i="4"/>
  <c r="I1935" i="4"/>
  <c r="J1935" i="4"/>
  <c r="K1935" i="4"/>
  <c r="L1935" i="4"/>
  <c r="P1935" i="4"/>
  <c r="S1935" i="4"/>
  <c r="A1936" i="4"/>
  <c r="B1936" i="4"/>
  <c r="C1936" i="4"/>
  <c r="D1936" i="4"/>
  <c r="E1936" i="4"/>
  <c r="F1936" i="4"/>
  <c r="G1936" i="4"/>
  <c r="H1936" i="4"/>
  <c r="I1936" i="4"/>
  <c r="J1936" i="4"/>
  <c r="K1936" i="4"/>
  <c r="L1936" i="4"/>
  <c r="P1936" i="4"/>
  <c r="S1936" i="4"/>
  <c r="A1937" i="4"/>
  <c r="B1937" i="4"/>
  <c r="C1937" i="4"/>
  <c r="D1937" i="4"/>
  <c r="E1937" i="4"/>
  <c r="F1937" i="4"/>
  <c r="G1937" i="4"/>
  <c r="H1937" i="4"/>
  <c r="I1937" i="4"/>
  <c r="J1937" i="4"/>
  <c r="K1937" i="4"/>
  <c r="L1937" i="4"/>
  <c r="P1937" i="4"/>
  <c r="S1937" i="4"/>
  <c r="A1938" i="4"/>
  <c r="B1938" i="4"/>
  <c r="C1938" i="4"/>
  <c r="D1938" i="4"/>
  <c r="E1938" i="4"/>
  <c r="F1938" i="4"/>
  <c r="G1938" i="4"/>
  <c r="H1938" i="4"/>
  <c r="I1938" i="4"/>
  <c r="J1938" i="4"/>
  <c r="K1938" i="4"/>
  <c r="L1938" i="4"/>
  <c r="P1938" i="4"/>
  <c r="S1938" i="4"/>
  <c r="A1939" i="4"/>
  <c r="B1939" i="4"/>
  <c r="C1939" i="4"/>
  <c r="D1939" i="4"/>
  <c r="E1939" i="4"/>
  <c r="F1939" i="4"/>
  <c r="G1939" i="4"/>
  <c r="H1939" i="4"/>
  <c r="I1939" i="4"/>
  <c r="J1939" i="4"/>
  <c r="K1939" i="4"/>
  <c r="L1939" i="4"/>
  <c r="P1939" i="4"/>
  <c r="S1939" i="4"/>
  <c r="A1940" i="4"/>
  <c r="B1940" i="4"/>
  <c r="C1940" i="4"/>
  <c r="D1940" i="4"/>
  <c r="E1940" i="4"/>
  <c r="F1940" i="4"/>
  <c r="G1940" i="4"/>
  <c r="H1940" i="4"/>
  <c r="I1940" i="4"/>
  <c r="J1940" i="4"/>
  <c r="K1940" i="4"/>
  <c r="L1940" i="4"/>
  <c r="P1940" i="4"/>
  <c r="S1940" i="4"/>
  <c r="A1941" i="4"/>
  <c r="B1941" i="4"/>
  <c r="C1941" i="4"/>
  <c r="D1941" i="4"/>
  <c r="E1941" i="4"/>
  <c r="F1941" i="4"/>
  <c r="G1941" i="4"/>
  <c r="H1941" i="4"/>
  <c r="I1941" i="4"/>
  <c r="J1941" i="4"/>
  <c r="K1941" i="4"/>
  <c r="L1941" i="4"/>
  <c r="P1941" i="4"/>
  <c r="S1941" i="4"/>
  <c r="A1942" i="4"/>
  <c r="B1942" i="4"/>
  <c r="C1942" i="4"/>
  <c r="D1942" i="4"/>
  <c r="E1942" i="4"/>
  <c r="F1942" i="4"/>
  <c r="G1942" i="4"/>
  <c r="H1942" i="4"/>
  <c r="I1942" i="4"/>
  <c r="J1942" i="4"/>
  <c r="K1942" i="4"/>
  <c r="L1942" i="4"/>
  <c r="P1942" i="4"/>
  <c r="S1942" i="4"/>
  <c r="A1943" i="4"/>
  <c r="B1943" i="4"/>
  <c r="C1943" i="4"/>
  <c r="D1943" i="4"/>
  <c r="E1943" i="4"/>
  <c r="F1943" i="4"/>
  <c r="G1943" i="4"/>
  <c r="H1943" i="4"/>
  <c r="I1943" i="4"/>
  <c r="J1943" i="4"/>
  <c r="K1943" i="4"/>
  <c r="L1943" i="4"/>
  <c r="P1943" i="4"/>
  <c r="S1943" i="4"/>
  <c r="A1944" i="4"/>
  <c r="B1944" i="4"/>
  <c r="C1944" i="4"/>
  <c r="D1944" i="4"/>
  <c r="E1944" i="4"/>
  <c r="F1944" i="4"/>
  <c r="G1944" i="4"/>
  <c r="H1944" i="4"/>
  <c r="I1944" i="4"/>
  <c r="J1944" i="4"/>
  <c r="K1944" i="4"/>
  <c r="L1944" i="4"/>
  <c r="P1944" i="4"/>
  <c r="S1944" i="4"/>
  <c r="A1945" i="4"/>
  <c r="B1945" i="4"/>
  <c r="C1945" i="4"/>
  <c r="D1945" i="4"/>
  <c r="E1945" i="4"/>
  <c r="F1945" i="4"/>
  <c r="G1945" i="4"/>
  <c r="H1945" i="4"/>
  <c r="I1945" i="4"/>
  <c r="J1945" i="4"/>
  <c r="K1945" i="4"/>
  <c r="L1945" i="4"/>
  <c r="P1945" i="4"/>
  <c r="S1945" i="4"/>
  <c r="T1941" i="4"/>
  <c r="U1941" i="4"/>
  <c r="V1941" i="4"/>
  <c r="W1941" i="4"/>
  <c r="T1942" i="4"/>
  <c r="U1942" i="4"/>
  <c r="V1942" i="4"/>
  <c r="W1942" i="4"/>
  <c r="T1943" i="4"/>
  <c r="U1943" i="4"/>
  <c r="V1943" i="4"/>
  <c r="W1943" i="4"/>
  <c r="Y1943" i="4"/>
  <c r="T1944" i="4"/>
  <c r="U1944" i="4"/>
  <c r="V1944" i="4"/>
  <c r="W1944" i="4"/>
  <c r="T1945" i="4"/>
  <c r="U1945" i="4"/>
  <c r="V1945" i="4"/>
  <c r="W1945" i="4"/>
  <c r="T1932" i="4"/>
  <c r="U1932" i="4"/>
  <c r="V1932" i="4"/>
  <c r="W1932" i="4"/>
  <c r="T1933" i="4"/>
  <c r="U1933" i="4"/>
  <c r="V1933" i="4"/>
  <c r="W1933" i="4"/>
  <c r="T1934" i="4"/>
  <c r="U1934" i="4"/>
  <c r="V1934" i="4"/>
  <c r="W1934" i="4"/>
  <c r="T1935" i="4"/>
  <c r="U1935" i="4"/>
  <c r="V1935" i="4"/>
  <c r="W1935" i="4"/>
  <c r="T1936" i="4"/>
  <c r="U1936" i="4"/>
  <c r="V1936" i="4"/>
  <c r="W1936" i="4"/>
  <c r="T1937" i="4"/>
  <c r="U1937" i="4"/>
  <c r="V1937" i="4"/>
  <c r="W1937" i="4"/>
  <c r="T1938" i="4"/>
  <c r="U1938" i="4"/>
  <c r="V1938" i="4"/>
  <c r="W1938" i="4"/>
  <c r="T1939" i="4"/>
  <c r="U1939" i="4"/>
  <c r="V1939" i="4"/>
  <c r="W1939" i="4"/>
  <c r="T1940" i="4"/>
  <c r="U1940" i="4"/>
  <c r="V1940" i="4"/>
  <c r="W1940" i="4"/>
  <c r="U1931" i="4"/>
  <c r="V1931" i="4"/>
  <c r="W1931" i="4"/>
  <c r="T1931" i="4"/>
  <c r="S1931" i="4"/>
  <c r="P1931" i="4"/>
  <c r="L1931" i="4"/>
  <c r="K1931" i="4"/>
  <c r="J1931" i="4"/>
  <c r="I1931" i="4"/>
  <c r="H1931" i="4"/>
  <c r="G1931" i="4"/>
  <c r="F1931" i="4"/>
  <c r="E1931" i="4"/>
  <c r="D1931" i="4"/>
  <c r="C1931" i="4"/>
  <c r="B1931" i="4"/>
  <c r="A1931" i="4"/>
  <c r="A1917" i="4"/>
  <c r="B1917" i="4"/>
  <c r="C1917" i="4"/>
  <c r="D1917" i="4"/>
  <c r="E1917" i="4"/>
  <c r="F1917" i="4"/>
  <c r="G1917" i="4"/>
  <c r="H1917" i="4"/>
  <c r="I1917" i="4"/>
  <c r="J1917" i="4"/>
  <c r="K1917" i="4"/>
  <c r="L1917" i="4"/>
  <c r="P1917" i="4"/>
  <c r="S1917" i="4"/>
  <c r="A1918" i="4"/>
  <c r="B1918" i="4"/>
  <c r="C1918" i="4"/>
  <c r="D1918" i="4"/>
  <c r="E1918" i="4"/>
  <c r="F1918" i="4"/>
  <c r="G1918" i="4"/>
  <c r="H1918" i="4"/>
  <c r="I1918" i="4"/>
  <c r="J1918" i="4"/>
  <c r="K1918" i="4"/>
  <c r="L1918" i="4"/>
  <c r="P1918" i="4"/>
  <c r="S1918" i="4"/>
  <c r="A1919" i="4"/>
  <c r="B1919" i="4"/>
  <c r="C1919" i="4"/>
  <c r="D1919" i="4"/>
  <c r="E1919" i="4"/>
  <c r="F1919" i="4"/>
  <c r="G1919" i="4"/>
  <c r="H1919" i="4"/>
  <c r="I1919" i="4"/>
  <c r="J1919" i="4"/>
  <c r="K1919" i="4"/>
  <c r="L1919" i="4"/>
  <c r="P1919" i="4"/>
  <c r="S1919" i="4"/>
  <c r="A1920" i="4"/>
  <c r="B1920" i="4"/>
  <c r="C1920" i="4"/>
  <c r="D1920" i="4"/>
  <c r="E1920" i="4"/>
  <c r="F1920" i="4"/>
  <c r="G1920" i="4"/>
  <c r="H1920" i="4"/>
  <c r="I1920" i="4"/>
  <c r="J1920" i="4"/>
  <c r="K1920" i="4"/>
  <c r="L1920" i="4"/>
  <c r="P1920" i="4"/>
  <c r="S1920" i="4"/>
  <c r="A1921" i="4"/>
  <c r="B1921" i="4"/>
  <c r="C1921" i="4"/>
  <c r="D1921" i="4"/>
  <c r="E1921" i="4"/>
  <c r="F1921" i="4"/>
  <c r="G1921" i="4"/>
  <c r="H1921" i="4"/>
  <c r="I1921" i="4"/>
  <c r="J1921" i="4"/>
  <c r="K1921" i="4"/>
  <c r="L1921" i="4"/>
  <c r="P1921" i="4"/>
  <c r="S1921" i="4"/>
  <c r="A1922" i="4"/>
  <c r="B1922" i="4"/>
  <c r="C1922" i="4"/>
  <c r="D1922" i="4"/>
  <c r="E1922" i="4"/>
  <c r="F1922" i="4"/>
  <c r="G1922" i="4"/>
  <c r="H1922" i="4"/>
  <c r="I1922" i="4"/>
  <c r="J1922" i="4"/>
  <c r="K1922" i="4"/>
  <c r="L1922" i="4"/>
  <c r="P1922" i="4"/>
  <c r="S1922" i="4"/>
  <c r="A1923" i="4"/>
  <c r="B1923" i="4"/>
  <c r="C1923" i="4"/>
  <c r="D1923" i="4"/>
  <c r="E1923" i="4"/>
  <c r="F1923" i="4"/>
  <c r="G1923" i="4"/>
  <c r="H1923" i="4"/>
  <c r="I1923" i="4"/>
  <c r="J1923" i="4"/>
  <c r="K1923" i="4"/>
  <c r="L1923" i="4"/>
  <c r="P1923" i="4"/>
  <c r="S1923" i="4"/>
  <c r="A1924" i="4"/>
  <c r="B1924" i="4"/>
  <c r="C1924" i="4"/>
  <c r="D1924" i="4"/>
  <c r="E1924" i="4"/>
  <c r="F1924" i="4"/>
  <c r="G1924" i="4"/>
  <c r="H1924" i="4"/>
  <c r="I1924" i="4"/>
  <c r="J1924" i="4"/>
  <c r="K1924" i="4"/>
  <c r="L1924" i="4"/>
  <c r="P1924" i="4"/>
  <c r="S1924" i="4"/>
  <c r="A1925" i="4"/>
  <c r="B1925" i="4"/>
  <c r="C1925" i="4"/>
  <c r="D1925" i="4"/>
  <c r="E1925" i="4"/>
  <c r="F1925" i="4"/>
  <c r="G1925" i="4"/>
  <c r="H1925" i="4"/>
  <c r="I1925" i="4"/>
  <c r="J1925" i="4"/>
  <c r="K1925" i="4"/>
  <c r="L1925" i="4"/>
  <c r="P1925" i="4"/>
  <c r="S1925" i="4"/>
  <c r="A1926" i="4"/>
  <c r="B1926" i="4"/>
  <c r="C1926" i="4"/>
  <c r="D1926" i="4"/>
  <c r="E1926" i="4"/>
  <c r="F1926" i="4"/>
  <c r="G1926" i="4"/>
  <c r="H1926" i="4"/>
  <c r="I1926" i="4"/>
  <c r="J1926" i="4"/>
  <c r="K1926" i="4"/>
  <c r="L1926" i="4"/>
  <c r="P1926" i="4"/>
  <c r="S1926" i="4"/>
  <c r="A1927" i="4"/>
  <c r="B1927" i="4"/>
  <c r="C1927" i="4"/>
  <c r="D1927" i="4"/>
  <c r="E1927" i="4"/>
  <c r="F1927" i="4"/>
  <c r="G1927" i="4"/>
  <c r="H1927" i="4"/>
  <c r="I1927" i="4"/>
  <c r="J1927" i="4"/>
  <c r="K1927" i="4"/>
  <c r="L1927" i="4"/>
  <c r="P1927" i="4"/>
  <c r="S1927" i="4"/>
  <c r="A1928" i="4"/>
  <c r="B1928" i="4"/>
  <c r="C1928" i="4"/>
  <c r="D1928" i="4"/>
  <c r="E1928" i="4"/>
  <c r="F1928" i="4"/>
  <c r="G1928" i="4"/>
  <c r="H1928" i="4"/>
  <c r="I1928" i="4"/>
  <c r="J1928" i="4"/>
  <c r="K1928" i="4"/>
  <c r="L1928" i="4"/>
  <c r="P1928" i="4"/>
  <c r="S1928" i="4"/>
  <c r="A1929" i="4"/>
  <c r="B1929" i="4"/>
  <c r="C1929" i="4"/>
  <c r="D1929" i="4"/>
  <c r="E1929" i="4"/>
  <c r="F1929" i="4"/>
  <c r="G1929" i="4"/>
  <c r="H1929" i="4"/>
  <c r="I1929" i="4"/>
  <c r="J1929" i="4"/>
  <c r="K1929" i="4"/>
  <c r="L1929" i="4"/>
  <c r="P1929" i="4"/>
  <c r="S1929" i="4"/>
  <c r="A1930" i="4"/>
  <c r="B1930" i="4"/>
  <c r="C1930" i="4"/>
  <c r="D1930" i="4"/>
  <c r="E1930" i="4"/>
  <c r="F1930" i="4"/>
  <c r="G1930" i="4"/>
  <c r="H1930" i="4"/>
  <c r="I1930" i="4"/>
  <c r="J1930" i="4"/>
  <c r="K1930" i="4"/>
  <c r="L1930" i="4"/>
  <c r="P1930" i="4"/>
  <c r="S1930" i="4"/>
  <c r="T1917" i="4"/>
  <c r="U1917" i="4"/>
  <c r="V1917" i="4"/>
  <c r="W1917" i="4"/>
  <c r="T1918" i="4"/>
  <c r="U1918" i="4"/>
  <c r="V1918" i="4"/>
  <c r="W1918" i="4"/>
  <c r="T1919" i="4"/>
  <c r="U1919" i="4"/>
  <c r="V1919" i="4"/>
  <c r="W1919" i="4"/>
  <c r="T1920" i="4"/>
  <c r="U1920" i="4"/>
  <c r="V1920" i="4"/>
  <c r="W1920" i="4"/>
  <c r="T1921" i="4"/>
  <c r="U1921" i="4"/>
  <c r="V1921" i="4"/>
  <c r="W1921" i="4"/>
  <c r="T1922" i="4"/>
  <c r="U1922" i="4"/>
  <c r="V1922" i="4"/>
  <c r="W1922" i="4"/>
  <c r="T1923" i="4"/>
  <c r="U1923" i="4"/>
  <c r="V1923" i="4"/>
  <c r="W1923" i="4"/>
  <c r="T1924" i="4"/>
  <c r="U1924" i="4"/>
  <c r="V1924" i="4"/>
  <c r="W1924" i="4"/>
  <c r="T1925" i="4"/>
  <c r="U1925" i="4"/>
  <c r="V1925" i="4"/>
  <c r="W1925" i="4"/>
  <c r="T1926" i="4"/>
  <c r="U1926" i="4"/>
  <c r="V1926" i="4"/>
  <c r="W1926" i="4"/>
  <c r="T1927" i="4"/>
  <c r="U1927" i="4"/>
  <c r="V1927" i="4"/>
  <c r="W1927" i="4"/>
  <c r="T1928" i="4"/>
  <c r="U1928" i="4"/>
  <c r="V1928" i="4"/>
  <c r="W1928" i="4"/>
  <c r="Y1928" i="4"/>
  <c r="T1929" i="4"/>
  <c r="U1929" i="4"/>
  <c r="V1929" i="4"/>
  <c r="W1929" i="4"/>
  <c r="T1930" i="4"/>
  <c r="U1930" i="4"/>
  <c r="V1930" i="4"/>
  <c r="W1930" i="4"/>
  <c r="U1916" i="4"/>
  <c r="V1916" i="4"/>
  <c r="W1916" i="4"/>
  <c r="T1916" i="4"/>
  <c r="S1916" i="4"/>
  <c r="P1916" i="4"/>
  <c r="L1916" i="4"/>
  <c r="K1916" i="4"/>
  <c r="J1916" i="4"/>
  <c r="I1916" i="4"/>
  <c r="H1916" i="4"/>
  <c r="G1916" i="4"/>
  <c r="F1916" i="4"/>
  <c r="E1916" i="4"/>
  <c r="D1916" i="4"/>
  <c r="C1916" i="4"/>
  <c r="B1916" i="4"/>
  <c r="A1916" i="4"/>
  <c r="A1902" i="4"/>
  <c r="B1902" i="4"/>
  <c r="C1902" i="4"/>
  <c r="D1902" i="4"/>
  <c r="E1902" i="4"/>
  <c r="F1902" i="4"/>
  <c r="G1902" i="4"/>
  <c r="H1902" i="4"/>
  <c r="I1902" i="4"/>
  <c r="J1902" i="4"/>
  <c r="K1902" i="4"/>
  <c r="L1902" i="4"/>
  <c r="P1902" i="4"/>
  <c r="S1902" i="4"/>
  <c r="A1903" i="4"/>
  <c r="B1903" i="4"/>
  <c r="C1903" i="4"/>
  <c r="D1903" i="4"/>
  <c r="E1903" i="4"/>
  <c r="F1903" i="4"/>
  <c r="G1903" i="4"/>
  <c r="H1903" i="4"/>
  <c r="I1903" i="4"/>
  <c r="J1903" i="4"/>
  <c r="K1903" i="4"/>
  <c r="L1903" i="4"/>
  <c r="P1903" i="4"/>
  <c r="S1903" i="4"/>
  <c r="A1904" i="4"/>
  <c r="B1904" i="4"/>
  <c r="C1904" i="4"/>
  <c r="D1904" i="4"/>
  <c r="E1904" i="4"/>
  <c r="F1904" i="4"/>
  <c r="G1904" i="4"/>
  <c r="H1904" i="4"/>
  <c r="I1904" i="4"/>
  <c r="J1904" i="4"/>
  <c r="K1904" i="4"/>
  <c r="L1904" i="4"/>
  <c r="P1904" i="4"/>
  <c r="S1904" i="4"/>
  <c r="A1905" i="4"/>
  <c r="B1905" i="4"/>
  <c r="C1905" i="4"/>
  <c r="D1905" i="4"/>
  <c r="E1905" i="4"/>
  <c r="F1905" i="4"/>
  <c r="G1905" i="4"/>
  <c r="H1905" i="4"/>
  <c r="I1905" i="4"/>
  <c r="J1905" i="4"/>
  <c r="K1905" i="4"/>
  <c r="L1905" i="4"/>
  <c r="P1905" i="4"/>
  <c r="S1905" i="4"/>
  <c r="A1906" i="4"/>
  <c r="B1906" i="4"/>
  <c r="C1906" i="4"/>
  <c r="D1906" i="4"/>
  <c r="E1906" i="4"/>
  <c r="F1906" i="4"/>
  <c r="G1906" i="4"/>
  <c r="H1906" i="4"/>
  <c r="I1906" i="4"/>
  <c r="J1906" i="4"/>
  <c r="K1906" i="4"/>
  <c r="L1906" i="4"/>
  <c r="P1906" i="4"/>
  <c r="S1906" i="4"/>
  <c r="A1907" i="4"/>
  <c r="B1907" i="4"/>
  <c r="C1907" i="4"/>
  <c r="D1907" i="4"/>
  <c r="E1907" i="4"/>
  <c r="F1907" i="4"/>
  <c r="G1907" i="4"/>
  <c r="H1907" i="4"/>
  <c r="I1907" i="4"/>
  <c r="J1907" i="4"/>
  <c r="K1907" i="4"/>
  <c r="L1907" i="4"/>
  <c r="P1907" i="4"/>
  <c r="S1907" i="4"/>
  <c r="A1908" i="4"/>
  <c r="B1908" i="4"/>
  <c r="C1908" i="4"/>
  <c r="D1908" i="4"/>
  <c r="E1908" i="4"/>
  <c r="F1908" i="4"/>
  <c r="G1908" i="4"/>
  <c r="H1908" i="4"/>
  <c r="I1908" i="4"/>
  <c r="J1908" i="4"/>
  <c r="K1908" i="4"/>
  <c r="L1908" i="4"/>
  <c r="P1908" i="4"/>
  <c r="S1908" i="4"/>
  <c r="A1909" i="4"/>
  <c r="B1909" i="4"/>
  <c r="C1909" i="4"/>
  <c r="D1909" i="4"/>
  <c r="E1909" i="4"/>
  <c r="F1909" i="4"/>
  <c r="G1909" i="4"/>
  <c r="H1909" i="4"/>
  <c r="I1909" i="4"/>
  <c r="J1909" i="4"/>
  <c r="K1909" i="4"/>
  <c r="L1909" i="4"/>
  <c r="P1909" i="4"/>
  <c r="S1909" i="4"/>
  <c r="A1910" i="4"/>
  <c r="B1910" i="4"/>
  <c r="C1910" i="4"/>
  <c r="D1910" i="4"/>
  <c r="E1910" i="4"/>
  <c r="F1910" i="4"/>
  <c r="G1910" i="4"/>
  <c r="H1910" i="4"/>
  <c r="I1910" i="4"/>
  <c r="J1910" i="4"/>
  <c r="K1910" i="4"/>
  <c r="L1910" i="4"/>
  <c r="P1910" i="4"/>
  <c r="S1910" i="4"/>
  <c r="A1911" i="4"/>
  <c r="B1911" i="4"/>
  <c r="C1911" i="4"/>
  <c r="D1911" i="4"/>
  <c r="E1911" i="4"/>
  <c r="F1911" i="4"/>
  <c r="G1911" i="4"/>
  <c r="H1911" i="4"/>
  <c r="I1911" i="4"/>
  <c r="J1911" i="4"/>
  <c r="K1911" i="4"/>
  <c r="L1911" i="4"/>
  <c r="P1911" i="4"/>
  <c r="S1911" i="4"/>
  <c r="A1912" i="4"/>
  <c r="B1912" i="4"/>
  <c r="C1912" i="4"/>
  <c r="D1912" i="4"/>
  <c r="E1912" i="4"/>
  <c r="F1912" i="4"/>
  <c r="G1912" i="4"/>
  <c r="H1912" i="4"/>
  <c r="I1912" i="4"/>
  <c r="J1912" i="4"/>
  <c r="K1912" i="4"/>
  <c r="L1912" i="4"/>
  <c r="P1912" i="4"/>
  <c r="S1912" i="4"/>
  <c r="A1913" i="4"/>
  <c r="B1913" i="4"/>
  <c r="C1913" i="4"/>
  <c r="D1913" i="4"/>
  <c r="E1913" i="4"/>
  <c r="F1913" i="4"/>
  <c r="G1913" i="4"/>
  <c r="H1913" i="4"/>
  <c r="I1913" i="4"/>
  <c r="J1913" i="4"/>
  <c r="K1913" i="4"/>
  <c r="L1913" i="4"/>
  <c r="P1913" i="4"/>
  <c r="S1913" i="4"/>
  <c r="A1914" i="4"/>
  <c r="B1914" i="4"/>
  <c r="C1914" i="4"/>
  <c r="D1914" i="4"/>
  <c r="E1914" i="4"/>
  <c r="F1914" i="4"/>
  <c r="G1914" i="4"/>
  <c r="H1914" i="4"/>
  <c r="I1914" i="4"/>
  <c r="J1914" i="4"/>
  <c r="K1914" i="4"/>
  <c r="L1914" i="4"/>
  <c r="P1914" i="4"/>
  <c r="S1914" i="4"/>
  <c r="A1915" i="4"/>
  <c r="B1915" i="4"/>
  <c r="C1915" i="4"/>
  <c r="D1915" i="4"/>
  <c r="E1915" i="4"/>
  <c r="F1915" i="4"/>
  <c r="G1915" i="4"/>
  <c r="H1915" i="4"/>
  <c r="I1915" i="4"/>
  <c r="J1915" i="4"/>
  <c r="K1915" i="4"/>
  <c r="L1915" i="4"/>
  <c r="P1915" i="4"/>
  <c r="S1915" i="4"/>
  <c r="T1912" i="4"/>
  <c r="U1912" i="4"/>
  <c r="V1912" i="4"/>
  <c r="W1912" i="4"/>
  <c r="T1913" i="4"/>
  <c r="U1913" i="4"/>
  <c r="V1913" i="4"/>
  <c r="W1913" i="4"/>
  <c r="Y1913" i="4"/>
  <c r="T1914" i="4"/>
  <c r="U1914" i="4"/>
  <c r="V1914" i="4"/>
  <c r="W1914" i="4"/>
  <c r="T1915" i="4"/>
  <c r="U1915" i="4"/>
  <c r="V1915" i="4"/>
  <c r="W1915" i="4"/>
  <c r="T1902" i="4"/>
  <c r="U1902" i="4"/>
  <c r="V1902" i="4"/>
  <c r="W1902" i="4"/>
  <c r="T1903" i="4"/>
  <c r="U1903" i="4"/>
  <c r="V1903" i="4"/>
  <c r="W1903" i="4"/>
  <c r="T1904" i="4"/>
  <c r="U1904" i="4"/>
  <c r="V1904" i="4"/>
  <c r="W1904" i="4"/>
  <c r="T1905" i="4"/>
  <c r="U1905" i="4"/>
  <c r="V1905" i="4"/>
  <c r="W1905" i="4"/>
  <c r="T1906" i="4"/>
  <c r="U1906" i="4"/>
  <c r="V1906" i="4"/>
  <c r="W1906" i="4"/>
  <c r="T1907" i="4"/>
  <c r="U1907" i="4"/>
  <c r="V1907" i="4"/>
  <c r="W1907" i="4"/>
  <c r="T1908" i="4"/>
  <c r="U1908" i="4"/>
  <c r="V1908" i="4"/>
  <c r="W1908" i="4"/>
  <c r="T1909" i="4"/>
  <c r="U1909" i="4"/>
  <c r="V1909" i="4"/>
  <c r="W1909" i="4"/>
  <c r="T1910" i="4"/>
  <c r="U1910" i="4"/>
  <c r="V1910" i="4"/>
  <c r="W1910" i="4"/>
  <c r="T1911" i="4"/>
  <c r="U1911" i="4"/>
  <c r="V1911" i="4"/>
  <c r="W1911" i="4"/>
  <c r="U1901" i="4"/>
  <c r="V1901" i="4"/>
  <c r="W1901" i="4"/>
  <c r="T1901" i="4"/>
  <c r="S1901" i="4"/>
  <c r="P1901" i="4"/>
  <c r="L1901" i="4"/>
  <c r="K1901" i="4"/>
  <c r="J1901" i="4"/>
  <c r="I1901" i="4"/>
  <c r="H1901" i="4"/>
  <c r="G1901" i="4"/>
  <c r="F1901" i="4"/>
  <c r="E1901" i="4"/>
  <c r="D1901" i="4"/>
  <c r="C1901" i="4"/>
  <c r="B1901" i="4"/>
  <c r="A1901" i="4"/>
  <c r="A1887" i="4"/>
  <c r="B1887" i="4"/>
  <c r="C1887" i="4"/>
  <c r="D1887" i="4"/>
  <c r="E1887" i="4"/>
  <c r="F1887" i="4"/>
  <c r="G1887" i="4"/>
  <c r="H1887" i="4"/>
  <c r="I1887" i="4"/>
  <c r="J1887" i="4"/>
  <c r="K1887" i="4"/>
  <c r="L1887" i="4"/>
  <c r="P1887" i="4"/>
  <c r="S1887" i="4"/>
  <c r="A1888" i="4"/>
  <c r="B1888" i="4"/>
  <c r="C1888" i="4"/>
  <c r="D1888" i="4"/>
  <c r="E1888" i="4"/>
  <c r="F1888" i="4"/>
  <c r="G1888" i="4"/>
  <c r="H1888" i="4"/>
  <c r="I1888" i="4"/>
  <c r="J1888" i="4"/>
  <c r="K1888" i="4"/>
  <c r="L1888" i="4"/>
  <c r="P1888" i="4"/>
  <c r="S1888" i="4"/>
  <c r="A1889" i="4"/>
  <c r="B1889" i="4"/>
  <c r="C1889" i="4"/>
  <c r="D1889" i="4"/>
  <c r="E1889" i="4"/>
  <c r="F1889" i="4"/>
  <c r="G1889" i="4"/>
  <c r="H1889" i="4"/>
  <c r="I1889" i="4"/>
  <c r="J1889" i="4"/>
  <c r="K1889" i="4"/>
  <c r="L1889" i="4"/>
  <c r="P1889" i="4"/>
  <c r="S1889" i="4"/>
  <c r="A1890" i="4"/>
  <c r="B1890" i="4"/>
  <c r="C1890" i="4"/>
  <c r="D1890" i="4"/>
  <c r="E1890" i="4"/>
  <c r="F1890" i="4"/>
  <c r="G1890" i="4"/>
  <c r="H1890" i="4"/>
  <c r="I1890" i="4"/>
  <c r="J1890" i="4"/>
  <c r="K1890" i="4"/>
  <c r="L1890" i="4"/>
  <c r="P1890" i="4"/>
  <c r="S1890" i="4"/>
  <c r="A1891" i="4"/>
  <c r="B1891" i="4"/>
  <c r="C1891" i="4"/>
  <c r="D1891" i="4"/>
  <c r="E1891" i="4"/>
  <c r="F1891" i="4"/>
  <c r="G1891" i="4"/>
  <c r="H1891" i="4"/>
  <c r="I1891" i="4"/>
  <c r="J1891" i="4"/>
  <c r="K1891" i="4"/>
  <c r="L1891" i="4"/>
  <c r="P1891" i="4"/>
  <c r="S1891" i="4"/>
  <c r="A1892" i="4"/>
  <c r="B1892" i="4"/>
  <c r="C1892" i="4"/>
  <c r="D1892" i="4"/>
  <c r="E1892" i="4"/>
  <c r="F1892" i="4"/>
  <c r="G1892" i="4"/>
  <c r="H1892" i="4"/>
  <c r="I1892" i="4"/>
  <c r="J1892" i="4"/>
  <c r="K1892" i="4"/>
  <c r="L1892" i="4"/>
  <c r="P1892" i="4"/>
  <c r="S1892" i="4"/>
  <c r="A1893" i="4"/>
  <c r="B1893" i="4"/>
  <c r="C1893" i="4"/>
  <c r="D1893" i="4"/>
  <c r="E1893" i="4"/>
  <c r="F1893" i="4"/>
  <c r="G1893" i="4"/>
  <c r="H1893" i="4"/>
  <c r="I1893" i="4"/>
  <c r="J1893" i="4"/>
  <c r="K1893" i="4"/>
  <c r="L1893" i="4"/>
  <c r="P1893" i="4"/>
  <c r="S1893" i="4"/>
  <c r="A1894" i="4"/>
  <c r="B1894" i="4"/>
  <c r="C1894" i="4"/>
  <c r="D1894" i="4"/>
  <c r="E1894" i="4"/>
  <c r="F1894" i="4"/>
  <c r="G1894" i="4"/>
  <c r="H1894" i="4"/>
  <c r="I1894" i="4"/>
  <c r="J1894" i="4"/>
  <c r="K1894" i="4"/>
  <c r="L1894" i="4"/>
  <c r="P1894" i="4"/>
  <c r="S1894" i="4"/>
  <c r="A1895" i="4"/>
  <c r="B1895" i="4"/>
  <c r="C1895" i="4"/>
  <c r="D1895" i="4"/>
  <c r="E1895" i="4"/>
  <c r="F1895" i="4"/>
  <c r="G1895" i="4"/>
  <c r="H1895" i="4"/>
  <c r="I1895" i="4"/>
  <c r="J1895" i="4"/>
  <c r="K1895" i="4"/>
  <c r="L1895" i="4"/>
  <c r="P1895" i="4"/>
  <c r="S1895" i="4"/>
  <c r="A1896" i="4"/>
  <c r="B1896" i="4"/>
  <c r="C1896" i="4"/>
  <c r="D1896" i="4"/>
  <c r="E1896" i="4"/>
  <c r="F1896" i="4"/>
  <c r="G1896" i="4"/>
  <c r="H1896" i="4"/>
  <c r="I1896" i="4"/>
  <c r="J1896" i="4"/>
  <c r="K1896" i="4"/>
  <c r="L1896" i="4"/>
  <c r="P1896" i="4"/>
  <c r="S1896" i="4"/>
  <c r="A1897" i="4"/>
  <c r="B1897" i="4"/>
  <c r="C1897" i="4"/>
  <c r="D1897" i="4"/>
  <c r="E1897" i="4"/>
  <c r="F1897" i="4"/>
  <c r="G1897" i="4"/>
  <c r="H1897" i="4"/>
  <c r="I1897" i="4"/>
  <c r="J1897" i="4"/>
  <c r="K1897" i="4"/>
  <c r="L1897" i="4"/>
  <c r="P1897" i="4"/>
  <c r="S1897" i="4"/>
  <c r="A1898" i="4"/>
  <c r="B1898" i="4"/>
  <c r="C1898" i="4"/>
  <c r="D1898" i="4"/>
  <c r="E1898" i="4"/>
  <c r="F1898" i="4"/>
  <c r="G1898" i="4"/>
  <c r="H1898" i="4"/>
  <c r="I1898" i="4"/>
  <c r="J1898" i="4"/>
  <c r="K1898" i="4"/>
  <c r="L1898" i="4"/>
  <c r="P1898" i="4"/>
  <c r="S1898" i="4"/>
  <c r="A1899" i="4"/>
  <c r="B1899" i="4"/>
  <c r="C1899" i="4"/>
  <c r="D1899" i="4"/>
  <c r="E1899" i="4"/>
  <c r="F1899" i="4"/>
  <c r="G1899" i="4"/>
  <c r="H1899" i="4"/>
  <c r="I1899" i="4"/>
  <c r="J1899" i="4"/>
  <c r="K1899" i="4"/>
  <c r="L1899" i="4"/>
  <c r="P1899" i="4"/>
  <c r="S1899" i="4"/>
  <c r="A1900" i="4"/>
  <c r="B1900" i="4"/>
  <c r="C1900" i="4"/>
  <c r="D1900" i="4"/>
  <c r="E1900" i="4"/>
  <c r="F1900" i="4"/>
  <c r="G1900" i="4"/>
  <c r="H1900" i="4"/>
  <c r="I1900" i="4"/>
  <c r="J1900" i="4"/>
  <c r="K1900" i="4"/>
  <c r="L1900" i="4"/>
  <c r="P1900" i="4"/>
  <c r="S1900" i="4"/>
  <c r="T1887" i="4"/>
  <c r="U1887" i="4"/>
  <c r="V1887" i="4"/>
  <c r="W1887" i="4"/>
  <c r="T1888" i="4"/>
  <c r="U1888" i="4"/>
  <c r="V1888" i="4"/>
  <c r="W1888" i="4"/>
  <c r="T1889" i="4"/>
  <c r="U1889" i="4"/>
  <c r="V1889" i="4"/>
  <c r="W1889" i="4"/>
  <c r="T1890" i="4"/>
  <c r="U1890" i="4"/>
  <c r="V1890" i="4"/>
  <c r="W1890" i="4"/>
  <c r="T1891" i="4"/>
  <c r="U1891" i="4"/>
  <c r="V1891" i="4"/>
  <c r="W1891" i="4"/>
  <c r="T1892" i="4"/>
  <c r="U1892" i="4"/>
  <c r="V1892" i="4"/>
  <c r="W1892" i="4"/>
  <c r="T1893" i="4"/>
  <c r="U1893" i="4"/>
  <c r="V1893" i="4"/>
  <c r="W1893" i="4"/>
  <c r="T1894" i="4"/>
  <c r="U1894" i="4"/>
  <c r="V1894" i="4"/>
  <c r="W1894" i="4"/>
  <c r="T1895" i="4"/>
  <c r="U1895" i="4"/>
  <c r="V1895" i="4"/>
  <c r="W1895" i="4"/>
  <c r="T1896" i="4"/>
  <c r="U1896" i="4"/>
  <c r="V1896" i="4"/>
  <c r="W1896" i="4"/>
  <c r="T1897" i="4"/>
  <c r="U1897" i="4"/>
  <c r="V1897" i="4"/>
  <c r="W1897" i="4"/>
  <c r="T1898" i="4"/>
  <c r="U1898" i="4"/>
  <c r="V1898" i="4"/>
  <c r="W1898" i="4"/>
  <c r="Y1898" i="4"/>
  <c r="T1899" i="4"/>
  <c r="U1899" i="4"/>
  <c r="V1899" i="4"/>
  <c r="W1899" i="4"/>
  <c r="T1900" i="4"/>
  <c r="U1900" i="4"/>
  <c r="V1900" i="4"/>
  <c r="W1900" i="4"/>
  <c r="U1886" i="4"/>
  <c r="V1886" i="4"/>
  <c r="W1886" i="4"/>
  <c r="T1886" i="4"/>
  <c r="S1886" i="4"/>
  <c r="P1886" i="4"/>
  <c r="L1886" i="4"/>
  <c r="K1886" i="4"/>
  <c r="J1886" i="4"/>
  <c r="I1886" i="4"/>
  <c r="H1886" i="4"/>
  <c r="G1886" i="4"/>
  <c r="F1886" i="4"/>
  <c r="E1886" i="4"/>
  <c r="D1886" i="4"/>
  <c r="C1886" i="4"/>
  <c r="B1886" i="4"/>
  <c r="A1886" i="4"/>
  <c r="A1872" i="4"/>
  <c r="B1872" i="4"/>
  <c r="C1872" i="4"/>
  <c r="D1872" i="4"/>
  <c r="E1872" i="4"/>
  <c r="F1872" i="4"/>
  <c r="G1872" i="4"/>
  <c r="H1872" i="4"/>
  <c r="I1872" i="4"/>
  <c r="J1872" i="4"/>
  <c r="K1872" i="4"/>
  <c r="L1872" i="4"/>
  <c r="P1872" i="4"/>
  <c r="S1872" i="4"/>
  <c r="A1873" i="4"/>
  <c r="B1873" i="4"/>
  <c r="C1873" i="4"/>
  <c r="D1873" i="4"/>
  <c r="E1873" i="4"/>
  <c r="F1873" i="4"/>
  <c r="G1873" i="4"/>
  <c r="H1873" i="4"/>
  <c r="I1873" i="4"/>
  <c r="J1873" i="4"/>
  <c r="K1873" i="4"/>
  <c r="L1873" i="4"/>
  <c r="P1873" i="4"/>
  <c r="S1873" i="4"/>
  <c r="A1874" i="4"/>
  <c r="B1874" i="4"/>
  <c r="C1874" i="4"/>
  <c r="D1874" i="4"/>
  <c r="E1874" i="4"/>
  <c r="F1874" i="4"/>
  <c r="G1874" i="4"/>
  <c r="H1874" i="4"/>
  <c r="I1874" i="4"/>
  <c r="J1874" i="4"/>
  <c r="K1874" i="4"/>
  <c r="L1874" i="4"/>
  <c r="P1874" i="4"/>
  <c r="S1874" i="4"/>
  <c r="A1875" i="4"/>
  <c r="B1875" i="4"/>
  <c r="C1875" i="4"/>
  <c r="D1875" i="4"/>
  <c r="E1875" i="4"/>
  <c r="F1875" i="4"/>
  <c r="G1875" i="4"/>
  <c r="H1875" i="4"/>
  <c r="I1875" i="4"/>
  <c r="J1875" i="4"/>
  <c r="K1875" i="4"/>
  <c r="L1875" i="4"/>
  <c r="P1875" i="4"/>
  <c r="S1875" i="4"/>
  <c r="A1876" i="4"/>
  <c r="B1876" i="4"/>
  <c r="C1876" i="4"/>
  <c r="D1876" i="4"/>
  <c r="E1876" i="4"/>
  <c r="F1876" i="4"/>
  <c r="G1876" i="4"/>
  <c r="H1876" i="4"/>
  <c r="I1876" i="4"/>
  <c r="J1876" i="4"/>
  <c r="K1876" i="4"/>
  <c r="L1876" i="4"/>
  <c r="P1876" i="4"/>
  <c r="S1876" i="4"/>
  <c r="A1877" i="4"/>
  <c r="B1877" i="4"/>
  <c r="C1877" i="4"/>
  <c r="D1877" i="4"/>
  <c r="E1877" i="4"/>
  <c r="F1877" i="4"/>
  <c r="G1877" i="4"/>
  <c r="H1877" i="4"/>
  <c r="I1877" i="4"/>
  <c r="J1877" i="4"/>
  <c r="K1877" i="4"/>
  <c r="L1877" i="4"/>
  <c r="P1877" i="4"/>
  <c r="S1877" i="4"/>
  <c r="A1878" i="4"/>
  <c r="B1878" i="4"/>
  <c r="C1878" i="4"/>
  <c r="D1878" i="4"/>
  <c r="E1878" i="4"/>
  <c r="F1878" i="4"/>
  <c r="G1878" i="4"/>
  <c r="H1878" i="4"/>
  <c r="I1878" i="4"/>
  <c r="J1878" i="4"/>
  <c r="K1878" i="4"/>
  <c r="L1878" i="4"/>
  <c r="P1878" i="4"/>
  <c r="S1878" i="4"/>
  <c r="A1879" i="4"/>
  <c r="B1879" i="4"/>
  <c r="C1879" i="4"/>
  <c r="D1879" i="4"/>
  <c r="E1879" i="4"/>
  <c r="F1879" i="4"/>
  <c r="G1879" i="4"/>
  <c r="H1879" i="4"/>
  <c r="I1879" i="4"/>
  <c r="J1879" i="4"/>
  <c r="K1879" i="4"/>
  <c r="L1879" i="4"/>
  <c r="P1879" i="4"/>
  <c r="S1879" i="4"/>
  <c r="A1880" i="4"/>
  <c r="B1880" i="4"/>
  <c r="C1880" i="4"/>
  <c r="D1880" i="4"/>
  <c r="E1880" i="4"/>
  <c r="F1880" i="4"/>
  <c r="G1880" i="4"/>
  <c r="H1880" i="4"/>
  <c r="I1880" i="4"/>
  <c r="J1880" i="4"/>
  <c r="K1880" i="4"/>
  <c r="L1880" i="4"/>
  <c r="P1880" i="4"/>
  <c r="S1880" i="4"/>
  <c r="A1881" i="4"/>
  <c r="B1881" i="4"/>
  <c r="C1881" i="4"/>
  <c r="D1881" i="4"/>
  <c r="E1881" i="4"/>
  <c r="F1881" i="4"/>
  <c r="G1881" i="4"/>
  <c r="H1881" i="4"/>
  <c r="I1881" i="4"/>
  <c r="J1881" i="4"/>
  <c r="K1881" i="4"/>
  <c r="L1881" i="4"/>
  <c r="P1881" i="4"/>
  <c r="S1881" i="4"/>
  <c r="A1882" i="4"/>
  <c r="B1882" i="4"/>
  <c r="C1882" i="4"/>
  <c r="D1882" i="4"/>
  <c r="E1882" i="4"/>
  <c r="F1882" i="4"/>
  <c r="G1882" i="4"/>
  <c r="H1882" i="4"/>
  <c r="I1882" i="4"/>
  <c r="J1882" i="4"/>
  <c r="K1882" i="4"/>
  <c r="L1882" i="4"/>
  <c r="P1882" i="4"/>
  <c r="S1882" i="4"/>
  <c r="A1883" i="4"/>
  <c r="B1883" i="4"/>
  <c r="C1883" i="4"/>
  <c r="D1883" i="4"/>
  <c r="E1883" i="4"/>
  <c r="F1883" i="4"/>
  <c r="G1883" i="4"/>
  <c r="H1883" i="4"/>
  <c r="I1883" i="4"/>
  <c r="J1883" i="4"/>
  <c r="K1883" i="4"/>
  <c r="L1883" i="4"/>
  <c r="P1883" i="4"/>
  <c r="S1883" i="4"/>
  <c r="A1884" i="4"/>
  <c r="B1884" i="4"/>
  <c r="C1884" i="4"/>
  <c r="D1884" i="4"/>
  <c r="E1884" i="4"/>
  <c r="F1884" i="4"/>
  <c r="G1884" i="4"/>
  <c r="H1884" i="4"/>
  <c r="I1884" i="4"/>
  <c r="J1884" i="4"/>
  <c r="K1884" i="4"/>
  <c r="L1884" i="4"/>
  <c r="P1884" i="4"/>
  <c r="S1884" i="4"/>
  <c r="A1885" i="4"/>
  <c r="B1885" i="4"/>
  <c r="C1885" i="4"/>
  <c r="D1885" i="4"/>
  <c r="E1885" i="4"/>
  <c r="F1885" i="4"/>
  <c r="G1885" i="4"/>
  <c r="H1885" i="4"/>
  <c r="I1885" i="4"/>
  <c r="J1885" i="4"/>
  <c r="K1885" i="4"/>
  <c r="L1885" i="4"/>
  <c r="P1885" i="4"/>
  <c r="S1885" i="4"/>
  <c r="T1872" i="4"/>
  <c r="U1872" i="4"/>
  <c r="V1872" i="4"/>
  <c r="W1872" i="4"/>
  <c r="T1873" i="4"/>
  <c r="U1873" i="4"/>
  <c r="V1873" i="4"/>
  <c r="W1873" i="4"/>
  <c r="T1874" i="4"/>
  <c r="U1874" i="4"/>
  <c r="V1874" i="4"/>
  <c r="W1874" i="4"/>
  <c r="T1875" i="4"/>
  <c r="U1875" i="4"/>
  <c r="V1875" i="4"/>
  <c r="W1875" i="4"/>
  <c r="T1876" i="4"/>
  <c r="U1876" i="4"/>
  <c r="V1876" i="4"/>
  <c r="W1876" i="4"/>
  <c r="T1877" i="4"/>
  <c r="U1877" i="4"/>
  <c r="V1877" i="4"/>
  <c r="W1877" i="4"/>
  <c r="T1878" i="4"/>
  <c r="U1878" i="4"/>
  <c r="V1878" i="4"/>
  <c r="W1878" i="4"/>
  <c r="T1879" i="4"/>
  <c r="U1879" i="4"/>
  <c r="V1879" i="4"/>
  <c r="W1879" i="4"/>
  <c r="T1880" i="4"/>
  <c r="U1880" i="4"/>
  <c r="V1880" i="4"/>
  <c r="W1880" i="4"/>
  <c r="T1881" i="4"/>
  <c r="U1881" i="4"/>
  <c r="V1881" i="4"/>
  <c r="W1881" i="4"/>
  <c r="T1882" i="4"/>
  <c r="U1882" i="4"/>
  <c r="V1882" i="4"/>
  <c r="W1882" i="4"/>
  <c r="T1883" i="4"/>
  <c r="U1883" i="4"/>
  <c r="V1883" i="4"/>
  <c r="W1883" i="4"/>
  <c r="Y1883" i="4"/>
  <c r="T1884" i="4"/>
  <c r="U1884" i="4"/>
  <c r="V1884" i="4"/>
  <c r="W1884" i="4"/>
  <c r="T1885" i="4"/>
  <c r="U1885" i="4"/>
  <c r="V1885" i="4"/>
  <c r="W1885" i="4"/>
  <c r="U1871" i="4"/>
  <c r="V1871" i="4"/>
  <c r="W1871" i="4"/>
  <c r="T1871" i="4"/>
  <c r="S1871" i="4"/>
  <c r="P1871" i="4"/>
  <c r="L1871" i="4"/>
  <c r="K1871" i="4"/>
  <c r="J1871" i="4"/>
  <c r="I1871" i="4"/>
  <c r="H1871" i="4"/>
  <c r="G1871" i="4"/>
  <c r="F1871" i="4"/>
  <c r="E1871" i="4"/>
  <c r="D1871" i="4"/>
  <c r="C1871" i="4"/>
  <c r="B1871" i="4"/>
  <c r="A1871" i="4"/>
  <c r="A1857" i="4"/>
  <c r="B1857" i="4"/>
  <c r="C1857" i="4"/>
  <c r="D1857" i="4"/>
  <c r="E1857" i="4"/>
  <c r="F1857" i="4"/>
  <c r="G1857" i="4"/>
  <c r="H1857" i="4"/>
  <c r="I1857" i="4"/>
  <c r="J1857" i="4"/>
  <c r="K1857" i="4"/>
  <c r="L1857" i="4"/>
  <c r="P1857" i="4"/>
  <c r="S1857" i="4"/>
  <c r="A1858" i="4"/>
  <c r="B1858" i="4"/>
  <c r="C1858" i="4"/>
  <c r="D1858" i="4"/>
  <c r="E1858" i="4"/>
  <c r="F1858" i="4"/>
  <c r="G1858" i="4"/>
  <c r="H1858" i="4"/>
  <c r="I1858" i="4"/>
  <c r="J1858" i="4"/>
  <c r="K1858" i="4"/>
  <c r="L1858" i="4"/>
  <c r="P1858" i="4"/>
  <c r="S1858" i="4"/>
  <c r="A1859" i="4"/>
  <c r="B1859" i="4"/>
  <c r="C1859" i="4"/>
  <c r="D1859" i="4"/>
  <c r="E1859" i="4"/>
  <c r="F1859" i="4"/>
  <c r="G1859" i="4"/>
  <c r="H1859" i="4"/>
  <c r="I1859" i="4"/>
  <c r="J1859" i="4"/>
  <c r="K1859" i="4"/>
  <c r="L1859" i="4"/>
  <c r="P1859" i="4"/>
  <c r="S1859" i="4"/>
  <c r="A1860" i="4"/>
  <c r="B1860" i="4"/>
  <c r="C1860" i="4"/>
  <c r="D1860" i="4"/>
  <c r="E1860" i="4"/>
  <c r="F1860" i="4"/>
  <c r="G1860" i="4"/>
  <c r="H1860" i="4"/>
  <c r="I1860" i="4"/>
  <c r="J1860" i="4"/>
  <c r="K1860" i="4"/>
  <c r="L1860" i="4"/>
  <c r="P1860" i="4"/>
  <c r="S1860" i="4"/>
  <c r="A1861" i="4"/>
  <c r="B1861" i="4"/>
  <c r="C1861" i="4"/>
  <c r="D1861" i="4"/>
  <c r="E1861" i="4"/>
  <c r="F1861" i="4"/>
  <c r="G1861" i="4"/>
  <c r="H1861" i="4"/>
  <c r="I1861" i="4"/>
  <c r="J1861" i="4"/>
  <c r="K1861" i="4"/>
  <c r="L1861" i="4"/>
  <c r="P1861" i="4"/>
  <c r="S1861" i="4"/>
  <c r="A1862" i="4"/>
  <c r="B1862" i="4"/>
  <c r="C1862" i="4"/>
  <c r="D1862" i="4"/>
  <c r="E1862" i="4"/>
  <c r="F1862" i="4"/>
  <c r="G1862" i="4"/>
  <c r="H1862" i="4"/>
  <c r="I1862" i="4"/>
  <c r="J1862" i="4"/>
  <c r="K1862" i="4"/>
  <c r="L1862" i="4"/>
  <c r="P1862" i="4"/>
  <c r="S1862" i="4"/>
  <c r="A1863" i="4"/>
  <c r="B1863" i="4"/>
  <c r="C1863" i="4"/>
  <c r="D1863" i="4"/>
  <c r="E1863" i="4"/>
  <c r="F1863" i="4"/>
  <c r="G1863" i="4"/>
  <c r="H1863" i="4"/>
  <c r="I1863" i="4"/>
  <c r="J1863" i="4"/>
  <c r="K1863" i="4"/>
  <c r="L1863" i="4"/>
  <c r="P1863" i="4"/>
  <c r="S1863" i="4"/>
  <c r="A1864" i="4"/>
  <c r="B1864" i="4"/>
  <c r="C1864" i="4"/>
  <c r="D1864" i="4"/>
  <c r="E1864" i="4"/>
  <c r="F1864" i="4"/>
  <c r="G1864" i="4"/>
  <c r="H1864" i="4"/>
  <c r="I1864" i="4"/>
  <c r="J1864" i="4"/>
  <c r="K1864" i="4"/>
  <c r="L1864" i="4"/>
  <c r="P1864" i="4"/>
  <c r="S1864" i="4"/>
  <c r="A1865" i="4"/>
  <c r="B1865" i="4"/>
  <c r="C1865" i="4"/>
  <c r="D1865" i="4"/>
  <c r="E1865" i="4"/>
  <c r="F1865" i="4"/>
  <c r="G1865" i="4"/>
  <c r="H1865" i="4"/>
  <c r="I1865" i="4"/>
  <c r="J1865" i="4"/>
  <c r="K1865" i="4"/>
  <c r="L1865" i="4"/>
  <c r="P1865" i="4"/>
  <c r="S1865" i="4"/>
  <c r="A1866" i="4"/>
  <c r="B1866" i="4"/>
  <c r="C1866" i="4"/>
  <c r="D1866" i="4"/>
  <c r="E1866" i="4"/>
  <c r="F1866" i="4"/>
  <c r="G1866" i="4"/>
  <c r="H1866" i="4"/>
  <c r="I1866" i="4"/>
  <c r="J1866" i="4"/>
  <c r="K1866" i="4"/>
  <c r="L1866" i="4"/>
  <c r="P1866" i="4"/>
  <c r="S1866" i="4"/>
  <c r="A1867" i="4"/>
  <c r="B1867" i="4"/>
  <c r="C1867" i="4"/>
  <c r="D1867" i="4"/>
  <c r="E1867" i="4"/>
  <c r="F1867" i="4"/>
  <c r="G1867" i="4"/>
  <c r="H1867" i="4"/>
  <c r="I1867" i="4"/>
  <c r="J1867" i="4"/>
  <c r="K1867" i="4"/>
  <c r="L1867" i="4"/>
  <c r="P1867" i="4"/>
  <c r="S1867" i="4"/>
  <c r="A1868" i="4"/>
  <c r="B1868" i="4"/>
  <c r="C1868" i="4"/>
  <c r="D1868" i="4"/>
  <c r="E1868" i="4"/>
  <c r="F1868" i="4"/>
  <c r="G1868" i="4"/>
  <c r="H1868" i="4"/>
  <c r="I1868" i="4"/>
  <c r="J1868" i="4"/>
  <c r="K1868" i="4"/>
  <c r="L1868" i="4"/>
  <c r="P1868" i="4"/>
  <c r="S1868" i="4"/>
  <c r="A1869" i="4"/>
  <c r="B1869" i="4"/>
  <c r="C1869" i="4"/>
  <c r="D1869" i="4"/>
  <c r="E1869" i="4"/>
  <c r="F1869" i="4"/>
  <c r="G1869" i="4"/>
  <c r="H1869" i="4"/>
  <c r="I1869" i="4"/>
  <c r="J1869" i="4"/>
  <c r="K1869" i="4"/>
  <c r="L1869" i="4"/>
  <c r="P1869" i="4"/>
  <c r="S1869" i="4"/>
  <c r="A1870" i="4"/>
  <c r="B1870" i="4"/>
  <c r="C1870" i="4"/>
  <c r="D1870" i="4"/>
  <c r="E1870" i="4"/>
  <c r="F1870" i="4"/>
  <c r="G1870" i="4"/>
  <c r="H1870" i="4"/>
  <c r="I1870" i="4"/>
  <c r="J1870" i="4"/>
  <c r="K1870" i="4"/>
  <c r="L1870" i="4"/>
  <c r="P1870" i="4"/>
  <c r="S1870" i="4"/>
  <c r="T1870" i="4"/>
  <c r="U1870" i="4"/>
  <c r="V1870" i="4"/>
  <c r="W1870" i="4"/>
  <c r="T1857" i="4"/>
  <c r="U1857" i="4"/>
  <c r="V1857" i="4"/>
  <c r="W1857" i="4"/>
  <c r="T1858" i="4"/>
  <c r="U1858" i="4"/>
  <c r="V1858" i="4"/>
  <c r="W1858" i="4"/>
  <c r="T1859" i="4"/>
  <c r="U1859" i="4"/>
  <c r="V1859" i="4"/>
  <c r="W1859" i="4"/>
  <c r="T1860" i="4"/>
  <c r="U1860" i="4"/>
  <c r="V1860" i="4"/>
  <c r="W1860" i="4"/>
  <c r="T1861" i="4"/>
  <c r="U1861" i="4"/>
  <c r="V1861" i="4"/>
  <c r="W1861" i="4"/>
  <c r="T1862" i="4"/>
  <c r="U1862" i="4"/>
  <c r="V1862" i="4"/>
  <c r="W1862" i="4"/>
  <c r="T1863" i="4"/>
  <c r="U1863" i="4"/>
  <c r="V1863" i="4"/>
  <c r="W1863" i="4"/>
  <c r="T1864" i="4"/>
  <c r="U1864" i="4"/>
  <c r="V1864" i="4"/>
  <c r="W1864" i="4"/>
  <c r="T1865" i="4"/>
  <c r="U1865" i="4"/>
  <c r="V1865" i="4"/>
  <c r="W1865" i="4"/>
  <c r="T1866" i="4"/>
  <c r="U1866" i="4"/>
  <c r="V1866" i="4"/>
  <c r="W1866" i="4"/>
  <c r="T1867" i="4"/>
  <c r="U1867" i="4"/>
  <c r="V1867" i="4"/>
  <c r="W1867" i="4"/>
  <c r="T1868" i="4"/>
  <c r="U1868" i="4"/>
  <c r="V1868" i="4"/>
  <c r="W1868" i="4"/>
  <c r="Y1868" i="4"/>
  <c r="T1869" i="4"/>
  <c r="U1869" i="4"/>
  <c r="V1869" i="4"/>
  <c r="W1869" i="4"/>
  <c r="U1856" i="4"/>
  <c r="V1856" i="4"/>
  <c r="W1856" i="4"/>
  <c r="T1856" i="4"/>
  <c r="S1856" i="4"/>
  <c r="P1856" i="4"/>
  <c r="L1856" i="4"/>
  <c r="K1856" i="4"/>
  <c r="J1856" i="4"/>
  <c r="I1856" i="4"/>
  <c r="H1856" i="4"/>
  <c r="G1856" i="4"/>
  <c r="F1856" i="4"/>
  <c r="E1856" i="4"/>
  <c r="D1856" i="4"/>
  <c r="C1856" i="4"/>
  <c r="B1856" i="4"/>
  <c r="A1856" i="4"/>
  <c r="A1842" i="4"/>
  <c r="B1842" i="4"/>
  <c r="C1842" i="4"/>
  <c r="D1842" i="4"/>
  <c r="E1842" i="4"/>
  <c r="F1842" i="4"/>
  <c r="G1842" i="4"/>
  <c r="H1842" i="4"/>
  <c r="I1842" i="4"/>
  <c r="J1842" i="4"/>
  <c r="K1842" i="4"/>
  <c r="L1842" i="4"/>
  <c r="P1842" i="4"/>
  <c r="S1842" i="4"/>
  <c r="A1843" i="4"/>
  <c r="B1843" i="4"/>
  <c r="C1843" i="4"/>
  <c r="D1843" i="4"/>
  <c r="E1843" i="4"/>
  <c r="F1843" i="4"/>
  <c r="G1843" i="4"/>
  <c r="H1843" i="4"/>
  <c r="I1843" i="4"/>
  <c r="J1843" i="4"/>
  <c r="K1843" i="4"/>
  <c r="L1843" i="4"/>
  <c r="P1843" i="4"/>
  <c r="S1843" i="4"/>
  <c r="A1844" i="4"/>
  <c r="B1844" i="4"/>
  <c r="C1844" i="4"/>
  <c r="D1844" i="4"/>
  <c r="E1844" i="4"/>
  <c r="F1844" i="4"/>
  <c r="G1844" i="4"/>
  <c r="H1844" i="4"/>
  <c r="I1844" i="4"/>
  <c r="J1844" i="4"/>
  <c r="K1844" i="4"/>
  <c r="L1844" i="4"/>
  <c r="P1844" i="4"/>
  <c r="S1844" i="4"/>
  <c r="A1845" i="4"/>
  <c r="B1845" i="4"/>
  <c r="C1845" i="4"/>
  <c r="D1845" i="4"/>
  <c r="E1845" i="4"/>
  <c r="F1845" i="4"/>
  <c r="G1845" i="4"/>
  <c r="H1845" i="4"/>
  <c r="I1845" i="4"/>
  <c r="J1845" i="4"/>
  <c r="K1845" i="4"/>
  <c r="L1845" i="4"/>
  <c r="P1845" i="4"/>
  <c r="S1845" i="4"/>
  <c r="A1846" i="4"/>
  <c r="B1846" i="4"/>
  <c r="C1846" i="4"/>
  <c r="D1846" i="4"/>
  <c r="E1846" i="4"/>
  <c r="F1846" i="4"/>
  <c r="G1846" i="4"/>
  <c r="H1846" i="4"/>
  <c r="I1846" i="4"/>
  <c r="J1846" i="4"/>
  <c r="K1846" i="4"/>
  <c r="L1846" i="4"/>
  <c r="P1846" i="4"/>
  <c r="S1846" i="4"/>
  <c r="A1847" i="4"/>
  <c r="B1847" i="4"/>
  <c r="C1847" i="4"/>
  <c r="D1847" i="4"/>
  <c r="E1847" i="4"/>
  <c r="F1847" i="4"/>
  <c r="G1847" i="4"/>
  <c r="H1847" i="4"/>
  <c r="I1847" i="4"/>
  <c r="J1847" i="4"/>
  <c r="K1847" i="4"/>
  <c r="L1847" i="4"/>
  <c r="P1847" i="4"/>
  <c r="S1847" i="4"/>
  <c r="A1848" i="4"/>
  <c r="B1848" i="4"/>
  <c r="C1848" i="4"/>
  <c r="D1848" i="4"/>
  <c r="E1848" i="4"/>
  <c r="F1848" i="4"/>
  <c r="G1848" i="4"/>
  <c r="H1848" i="4"/>
  <c r="I1848" i="4"/>
  <c r="J1848" i="4"/>
  <c r="K1848" i="4"/>
  <c r="L1848" i="4"/>
  <c r="P1848" i="4"/>
  <c r="S1848" i="4"/>
  <c r="A1849" i="4"/>
  <c r="B1849" i="4"/>
  <c r="C1849" i="4"/>
  <c r="D1849" i="4"/>
  <c r="E1849" i="4"/>
  <c r="F1849" i="4"/>
  <c r="G1849" i="4"/>
  <c r="H1849" i="4"/>
  <c r="I1849" i="4"/>
  <c r="J1849" i="4"/>
  <c r="K1849" i="4"/>
  <c r="L1849" i="4"/>
  <c r="P1849" i="4"/>
  <c r="S1849" i="4"/>
  <c r="A1850" i="4"/>
  <c r="B1850" i="4"/>
  <c r="C1850" i="4"/>
  <c r="D1850" i="4"/>
  <c r="E1850" i="4"/>
  <c r="F1850" i="4"/>
  <c r="G1850" i="4"/>
  <c r="H1850" i="4"/>
  <c r="I1850" i="4"/>
  <c r="J1850" i="4"/>
  <c r="K1850" i="4"/>
  <c r="L1850" i="4"/>
  <c r="P1850" i="4"/>
  <c r="S1850" i="4"/>
  <c r="A1851" i="4"/>
  <c r="B1851" i="4"/>
  <c r="C1851" i="4"/>
  <c r="D1851" i="4"/>
  <c r="E1851" i="4"/>
  <c r="F1851" i="4"/>
  <c r="G1851" i="4"/>
  <c r="H1851" i="4"/>
  <c r="I1851" i="4"/>
  <c r="J1851" i="4"/>
  <c r="K1851" i="4"/>
  <c r="L1851" i="4"/>
  <c r="P1851" i="4"/>
  <c r="S1851" i="4"/>
  <c r="A1852" i="4"/>
  <c r="B1852" i="4"/>
  <c r="C1852" i="4"/>
  <c r="D1852" i="4"/>
  <c r="E1852" i="4"/>
  <c r="F1852" i="4"/>
  <c r="G1852" i="4"/>
  <c r="H1852" i="4"/>
  <c r="I1852" i="4"/>
  <c r="J1852" i="4"/>
  <c r="K1852" i="4"/>
  <c r="L1852" i="4"/>
  <c r="P1852" i="4"/>
  <c r="S1852" i="4"/>
  <c r="A1853" i="4"/>
  <c r="B1853" i="4"/>
  <c r="C1853" i="4"/>
  <c r="D1853" i="4"/>
  <c r="E1853" i="4"/>
  <c r="F1853" i="4"/>
  <c r="G1853" i="4"/>
  <c r="H1853" i="4"/>
  <c r="I1853" i="4"/>
  <c r="J1853" i="4"/>
  <c r="K1853" i="4"/>
  <c r="L1853" i="4"/>
  <c r="P1853" i="4"/>
  <c r="S1853" i="4"/>
  <c r="A1854" i="4"/>
  <c r="B1854" i="4"/>
  <c r="C1854" i="4"/>
  <c r="D1854" i="4"/>
  <c r="E1854" i="4"/>
  <c r="F1854" i="4"/>
  <c r="G1854" i="4"/>
  <c r="H1854" i="4"/>
  <c r="I1854" i="4"/>
  <c r="J1854" i="4"/>
  <c r="K1854" i="4"/>
  <c r="L1854" i="4"/>
  <c r="P1854" i="4"/>
  <c r="S1854" i="4"/>
  <c r="A1855" i="4"/>
  <c r="B1855" i="4"/>
  <c r="C1855" i="4"/>
  <c r="D1855" i="4"/>
  <c r="E1855" i="4"/>
  <c r="F1855" i="4"/>
  <c r="G1855" i="4"/>
  <c r="H1855" i="4"/>
  <c r="I1855" i="4"/>
  <c r="J1855" i="4"/>
  <c r="K1855" i="4"/>
  <c r="L1855" i="4"/>
  <c r="P1855" i="4"/>
  <c r="S1855" i="4"/>
  <c r="T1842" i="4"/>
  <c r="U1842" i="4"/>
  <c r="V1842" i="4"/>
  <c r="W1842" i="4"/>
  <c r="T1843" i="4"/>
  <c r="U1843" i="4"/>
  <c r="V1843" i="4"/>
  <c r="W1843" i="4"/>
  <c r="T1844" i="4"/>
  <c r="U1844" i="4"/>
  <c r="V1844" i="4"/>
  <c r="W1844" i="4"/>
  <c r="T1845" i="4"/>
  <c r="U1845" i="4"/>
  <c r="V1845" i="4"/>
  <c r="W1845" i="4"/>
  <c r="T1846" i="4"/>
  <c r="U1846" i="4"/>
  <c r="V1846" i="4"/>
  <c r="W1846" i="4"/>
  <c r="T1847" i="4"/>
  <c r="U1847" i="4"/>
  <c r="V1847" i="4"/>
  <c r="W1847" i="4"/>
  <c r="T1848" i="4"/>
  <c r="U1848" i="4"/>
  <c r="V1848" i="4"/>
  <c r="W1848" i="4"/>
  <c r="T1849" i="4"/>
  <c r="U1849" i="4"/>
  <c r="V1849" i="4"/>
  <c r="W1849" i="4"/>
  <c r="T1850" i="4"/>
  <c r="U1850" i="4"/>
  <c r="V1850" i="4"/>
  <c r="W1850" i="4"/>
  <c r="T1851" i="4"/>
  <c r="U1851" i="4"/>
  <c r="V1851" i="4"/>
  <c r="W1851" i="4"/>
  <c r="T1852" i="4"/>
  <c r="U1852" i="4"/>
  <c r="V1852" i="4"/>
  <c r="W1852" i="4"/>
  <c r="T1853" i="4"/>
  <c r="U1853" i="4"/>
  <c r="V1853" i="4"/>
  <c r="W1853" i="4"/>
  <c r="Y1853" i="4"/>
  <c r="T1854" i="4"/>
  <c r="U1854" i="4"/>
  <c r="V1854" i="4"/>
  <c r="W1854" i="4"/>
  <c r="T1855" i="4"/>
  <c r="U1855" i="4"/>
  <c r="V1855" i="4"/>
  <c r="W1855" i="4"/>
  <c r="U1841" i="4"/>
  <c r="V1841" i="4"/>
  <c r="W1841" i="4"/>
  <c r="T1841" i="4"/>
  <c r="S1841" i="4"/>
  <c r="P1841" i="4"/>
  <c r="L1841" i="4"/>
  <c r="K1841" i="4"/>
  <c r="J1841" i="4"/>
  <c r="I1841" i="4"/>
  <c r="H1841" i="4"/>
  <c r="G1841" i="4"/>
  <c r="F1841" i="4"/>
  <c r="E1841" i="4"/>
  <c r="D1841" i="4"/>
  <c r="C1841" i="4"/>
  <c r="B1841" i="4"/>
  <c r="A1841" i="4"/>
  <c r="A1827" i="4"/>
  <c r="B1827" i="4"/>
  <c r="C1827" i="4"/>
  <c r="D1827" i="4"/>
  <c r="E1827" i="4"/>
  <c r="F1827" i="4"/>
  <c r="G1827" i="4"/>
  <c r="H1827" i="4"/>
  <c r="I1827" i="4"/>
  <c r="J1827" i="4"/>
  <c r="K1827" i="4"/>
  <c r="L1827" i="4"/>
  <c r="P1827" i="4"/>
  <c r="S1827" i="4"/>
  <c r="A1828" i="4"/>
  <c r="B1828" i="4"/>
  <c r="C1828" i="4"/>
  <c r="D1828" i="4"/>
  <c r="E1828" i="4"/>
  <c r="F1828" i="4"/>
  <c r="G1828" i="4"/>
  <c r="H1828" i="4"/>
  <c r="I1828" i="4"/>
  <c r="J1828" i="4"/>
  <c r="K1828" i="4"/>
  <c r="L1828" i="4"/>
  <c r="P1828" i="4"/>
  <c r="S1828" i="4"/>
  <c r="A1829" i="4"/>
  <c r="B1829" i="4"/>
  <c r="C1829" i="4"/>
  <c r="D1829" i="4"/>
  <c r="E1829" i="4"/>
  <c r="F1829" i="4"/>
  <c r="G1829" i="4"/>
  <c r="H1829" i="4"/>
  <c r="I1829" i="4"/>
  <c r="J1829" i="4"/>
  <c r="K1829" i="4"/>
  <c r="L1829" i="4"/>
  <c r="P1829" i="4"/>
  <c r="S1829" i="4"/>
  <c r="A1830" i="4"/>
  <c r="B1830" i="4"/>
  <c r="C1830" i="4"/>
  <c r="D1830" i="4"/>
  <c r="E1830" i="4"/>
  <c r="F1830" i="4"/>
  <c r="G1830" i="4"/>
  <c r="H1830" i="4"/>
  <c r="I1830" i="4"/>
  <c r="J1830" i="4"/>
  <c r="K1830" i="4"/>
  <c r="L1830" i="4"/>
  <c r="P1830" i="4"/>
  <c r="S1830" i="4"/>
  <c r="A1831" i="4"/>
  <c r="B1831" i="4"/>
  <c r="C1831" i="4"/>
  <c r="D1831" i="4"/>
  <c r="E1831" i="4"/>
  <c r="F1831" i="4"/>
  <c r="G1831" i="4"/>
  <c r="H1831" i="4"/>
  <c r="I1831" i="4"/>
  <c r="J1831" i="4"/>
  <c r="K1831" i="4"/>
  <c r="L1831" i="4"/>
  <c r="P1831" i="4"/>
  <c r="S1831" i="4"/>
  <c r="A1832" i="4"/>
  <c r="B1832" i="4"/>
  <c r="C1832" i="4"/>
  <c r="D1832" i="4"/>
  <c r="E1832" i="4"/>
  <c r="F1832" i="4"/>
  <c r="G1832" i="4"/>
  <c r="H1832" i="4"/>
  <c r="I1832" i="4"/>
  <c r="J1832" i="4"/>
  <c r="K1832" i="4"/>
  <c r="L1832" i="4"/>
  <c r="P1832" i="4"/>
  <c r="S1832" i="4"/>
  <c r="A1833" i="4"/>
  <c r="B1833" i="4"/>
  <c r="C1833" i="4"/>
  <c r="D1833" i="4"/>
  <c r="E1833" i="4"/>
  <c r="F1833" i="4"/>
  <c r="G1833" i="4"/>
  <c r="H1833" i="4"/>
  <c r="I1833" i="4"/>
  <c r="J1833" i="4"/>
  <c r="K1833" i="4"/>
  <c r="L1833" i="4"/>
  <c r="P1833" i="4"/>
  <c r="S1833" i="4"/>
  <c r="A1834" i="4"/>
  <c r="B1834" i="4"/>
  <c r="C1834" i="4"/>
  <c r="D1834" i="4"/>
  <c r="E1834" i="4"/>
  <c r="F1834" i="4"/>
  <c r="G1834" i="4"/>
  <c r="H1834" i="4"/>
  <c r="I1834" i="4"/>
  <c r="J1834" i="4"/>
  <c r="K1834" i="4"/>
  <c r="L1834" i="4"/>
  <c r="P1834" i="4"/>
  <c r="S1834" i="4"/>
  <c r="A1835" i="4"/>
  <c r="B1835" i="4"/>
  <c r="C1835" i="4"/>
  <c r="D1835" i="4"/>
  <c r="E1835" i="4"/>
  <c r="F1835" i="4"/>
  <c r="G1835" i="4"/>
  <c r="H1835" i="4"/>
  <c r="I1835" i="4"/>
  <c r="J1835" i="4"/>
  <c r="K1835" i="4"/>
  <c r="L1835" i="4"/>
  <c r="P1835" i="4"/>
  <c r="S1835" i="4"/>
  <c r="A1836" i="4"/>
  <c r="B1836" i="4"/>
  <c r="C1836" i="4"/>
  <c r="D1836" i="4"/>
  <c r="E1836" i="4"/>
  <c r="F1836" i="4"/>
  <c r="G1836" i="4"/>
  <c r="H1836" i="4"/>
  <c r="I1836" i="4"/>
  <c r="J1836" i="4"/>
  <c r="K1836" i="4"/>
  <c r="L1836" i="4"/>
  <c r="P1836" i="4"/>
  <c r="S1836" i="4"/>
  <c r="A1837" i="4"/>
  <c r="B1837" i="4"/>
  <c r="C1837" i="4"/>
  <c r="D1837" i="4"/>
  <c r="E1837" i="4"/>
  <c r="F1837" i="4"/>
  <c r="G1837" i="4"/>
  <c r="H1837" i="4"/>
  <c r="I1837" i="4"/>
  <c r="J1837" i="4"/>
  <c r="K1837" i="4"/>
  <c r="L1837" i="4"/>
  <c r="P1837" i="4"/>
  <c r="S1837" i="4"/>
  <c r="A1838" i="4"/>
  <c r="B1838" i="4"/>
  <c r="C1838" i="4"/>
  <c r="D1838" i="4"/>
  <c r="E1838" i="4"/>
  <c r="F1838" i="4"/>
  <c r="G1838" i="4"/>
  <c r="H1838" i="4"/>
  <c r="I1838" i="4"/>
  <c r="J1838" i="4"/>
  <c r="K1838" i="4"/>
  <c r="L1838" i="4"/>
  <c r="P1838" i="4"/>
  <c r="S1838" i="4"/>
  <c r="A1839" i="4"/>
  <c r="B1839" i="4"/>
  <c r="C1839" i="4"/>
  <c r="D1839" i="4"/>
  <c r="E1839" i="4"/>
  <c r="F1839" i="4"/>
  <c r="G1839" i="4"/>
  <c r="H1839" i="4"/>
  <c r="I1839" i="4"/>
  <c r="J1839" i="4"/>
  <c r="K1839" i="4"/>
  <c r="L1839" i="4"/>
  <c r="P1839" i="4"/>
  <c r="S1839" i="4"/>
  <c r="A1840" i="4"/>
  <c r="B1840" i="4"/>
  <c r="C1840" i="4"/>
  <c r="D1840" i="4"/>
  <c r="E1840" i="4"/>
  <c r="F1840" i="4"/>
  <c r="G1840" i="4"/>
  <c r="H1840" i="4"/>
  <c r="I1840" i="4"/>
  <c r="J1840" i="4"/>
  <c r="K1840" i="4"/>
  <c r="L1840" i="4"/>
  <c r="P1840" i="4"/>
  <c r="S1840" i="4"/>
  <c r="T1827" i="4"/>
  <c r="U1827" i="4"/>
  <c r="V1827" i="4"/>
  <c r="W1827" i="4"/>
  <c r="T1828" i="4"/>
  <c r="U1828" i="4"/>
  <c r="V1828" i="4"/>
  <c r="W1828" i="4"/>
  <c r="T1829" i="4"/>
  <c r="U1829" i="4"/>
  <c r="V1829" i="4"/>
  <c r="W1829" i="4"/>
  <c r="T1830" i="4"/>
  <c r="U1830" i="4"/>
  <c r="V1830" i="4"/>
  <c r="W1830" i="4"/>
  <c r="T1831" i="4"/>
  <c r="U1831" i="4"/>
  <c r="V1831" i="4"/>
  <c r="W1831" i="4"/>
  <c r="T1832" i="4"/>
  <c r="U1832" i="4"/>
  <c r="V1832" i="4"/>
  <c r="W1832" i="4"/>
  <c r="T1833" i="4"/>
  <c r="U1833" i="4"/>
  <c r="V1833" i="4"/>
  <c r="W1833" i="4"/>
  <c r="T1834" i="4"/>
  <c r="U1834" i="4"/>
  <c r="V1834" i="4"/>
  <c r="W1834" i="4"/>
  <c r="T1835" i="4"/>
  <c r="U1835" i="4"/>
  <c r="V1835" i="4"/>
  <c r="W1835" i="4"/>
  <c r="T1836" i="4"/>
  <c r="U1836" i="4"/>
  <c r="V1836" i="4"/>
  <c r="W1836" i="4"/>
  <c r="T1837" i="4"/>
  <c r="U1837" i="4"/>
  <c r="V1837" i="4"/>
  <c r="W1837" i="4"/>
  <c r="T1838" i="4"/>
  <c r="U1838" i="4"/>
  <c r="V1838" i="4"/>
  <c r="W1838" i="4"/>
  <c r="Y1838" i="4"/>
  <c r="T1839" i="4"/>
  <c r="U1839" i="4"/>
  <c r="V1839" i="4"/>
  <c r="W1839" i="4"/>
  <c r="T1840" i="4"/>
  <c r="U1840" i="4"/>
  <c r="V1840" i="4"/>
  <c r="W1840" i="4"/>
  <c r="U1826" i="4"/>
  <c r="V1826" i="4"/>
  <c r="W1826" i="4"/>
  <c r="T1826" i="4"/>
  <c r="S1826" i="4"/>
  <c r="P1826" i="4"/>
  <c r="L1826" i="4"/>
  <c r="K1826" i="4"/>
  <c r="J1826" i="4"/>
  <c r="I1826" i="4"/>
  <c r="H1826" i="4"/>
  <c r="G1826" i="4"/>
  <c r="F1826" i="4"/>
  <c r="E1826" i="4"/>
  <c r="D1826" i="4"/>
  <c r="C1826" i="4"/>
  <c r="B1826" i="4"/>
  <c r="A1826" i="4"/>
  <c r="A1812" i="4"/>
  <c r="B1812" i="4"/>
  <c r="C1812" i="4"/>
  <c r="D1812" i="4"/>
  <c r="E1812" i="4"/>
  <c r="F1812" i="4"/>
  <c r="G1812" i="4"/>
  <c r="H1812" i="4"/>
  <c r="I1812" i="4"/>
  <c r="J1812" i="4"/>
  <c r="K1812" i="4"/>
  <c r="L1812" i="4"/>
  <c r="P1812" i="4"/>
  <c r="S1812" i="4"/>
  <c r="A1813" i="4"/>
  <c r="B1813" i="4"/>
  <c r="C1813" i="4"/>
  <c r="D1813" i="4"/>
  <c r="E1813" i="4"/>
  <c r="F1813" i="4"/>
  <c r="G1813" i="4"/>
  <c r="H1813" i="4"/>
  <c r="I1813" i="4"/>
  <c r="J1813" i="4"/>
  <c r="K1813" i="4"/>
  <c r="L1813" i="4"/>
  <c r="P1813" i="4"/>
  <c r="S1813" i="4"/>
  <c r="A1814" i="4"/>
  <c r="B1814" i="4"/>
  <c r="C1814" i="4"/>
  <c r="D1814" i="4"/>
  <c r="E1814" i="4"/>
  <c r="F1814" i="4"/>
  <c r="G1814" i="4"/>
  <c r="H1814" i="4"/>
  <c r="I1814" i="4"/>
  <c r="J1814" i="4"/>
  <c r="K1814" i="4"/>
  <c r="L1814" i="4"/>
  <c r="P1814" i="4"/>
  <c r="S1814" i="4"/>
  <c r="A1815" i="4"/>
  <c r="B1815" i="4"/>
  <c r="C1815" i="4"/>
  <c r="D1815" i="4"/>
  <c r="E1815" i="4"/>
  <c r="F1815" i="4"/>
  <c r="G1815" i="4"/>
  <c r="H1815" i="4"/>
  <c r="I1815" i="4"/>
  <c r="J1815" i="4"/>
  <c r="K1815" i="4"/>
  <c r="L1815" i="4"/>
  <c r="P1815" i="4"/>
  <c r="S1815" i="4"/>
  <c r="A1816" i="4"/>
  <c r="B1816" i="4"/>
  <c r="C1816" i="4"/>
  <c r="D1816" i="4"/>
  <c r="E1816" i="4"/>
  <c r="F1816" i="4"/>
  <c r="G1816" i="4"/>
  <c r="H1816" i="4"/>
  <c r="I1816" i="4"/>
  <c r="J1816" i="4"/>
  <c r="K1816" i="4"/>
  <c r="L1816" i="4"/>
  <c r="P1816" i="4"/>
  <c r="S1816" i="4"/>
  <c r="A1817" i="4"/>
  <c r="B1817" i="4"/>
  <c r="C1817" i="4"/>
  <c r="D1817" i="4"/>
  <c r="E1817" i="4"/>
  <c r="F1817" i="4"/>
  <c r="G1817" i="4"/>
  <c r="H1817" i="4"/>
  <c r="I1817" i="4"/>
  <c r="J1817" i="4"/>
  <c r="K1817" i="4"/>
  <c r="L1817" i="4"/>
  <c r="P1817" i="4"/>
  <c r="S1817" i="4"/>
  <c r="A1818" i="4"/>
  <c r="B1818" i="4"/>
  <c r="C1818" i="4"/>
  <c r="D1818" i="4"/>
  <c r="E1818" i="4"/>
  <c r="F1818" i="4"/>
  <c r="G1818" i="4"/>
  <c r="H1818" i="4"/>
  <c r="I1818" i="4"/>
  <c r="J1818" i="4"/>
  <c r="K1818" i="4"/>
  <c r="L1818" i="4"/>
  <c r="P1818" i="4"/>
  <c r="S1818" i="4"/>
  <c r="A1819" i="4"/>
  <c r="B1819" i="4"/>
  <c r="C1819" i="4"/>
  <c r="D1819" i="4"/>
  <c r="E1819" i="4"/>
  <c r="F1819" i="4"/>
  <c r="G1819" i="4"/>
  <c r="H1819" i="4"/>
  <c r="I1819" i="4"/>
  <c r="J1819" i="4"/>
  <c r="K1819" i="4"/>
  <c r="L1819" i="4"/>
  <c r="P1819" i="4"/>
  <c r="S1819" i="4"/>
  <c r="A1820" i="4"/>
  <c r="B1820" i="4"/>
  <c r="C1820" i="4"/>
  <c r="D1820" i="4"/>
  <c r="E1820" i="4"/>
  <c r="F1820" i="4"/>
  <c r="G1820" i="4"/>
  <c r="H1820" i="4"/>
  <c r="I1820" i="4"/>
  <c r="J1820" i="4"/>
  <c r="K1820" i="4"/>
  <c r="L1820" i="4"/>
  <c r="P1820" i="4"/>
  <c r="S1820" i="4"/>
  <c r="A1821" i="4"/>
  <c r="B1821" i="4"/>
  <c r="C1821" i="4"/>
  <c r="D1821" i="4"/>
  <c r="E1821" i="4"/>
  <c r="F1821" i="4"/>
  <c r="G1821" i="4"/>
  <c r="H1821" i="4"/>
  <c r="I1821" i="4"/>
  <c r="J1821" i="4"/>
  <c r="K1821" i="4"/>
  <c r="L1821" i="4"/>
  <c r="P1821" i="4"/>
  <c r="S1821" i="4"/>
  <c r="A1822" i="4"/>
  <c r="B1822" i="4"/>
  <c r="C1822" i="4"/>
  <c r="D1822" i="4"/>
  <c r="E1822" i="4"/>
  <c r="F1822" i="4"/>
  <c r="G1822" i="4"/>
  <c r="H1822" i="4"/>
  <c r="I1822" i="4"/>
  <c r="J1822" i="4"/>
  <c r="K1822" i="4"/>
  <c r="L1822" i="4"/>
  <c r="P1822" i="4"/>
  <c r="S1822" i="4"/>
  <c r="A1823" i="4"/>
  <c r="B1823" i="4"/>
  <c r="C1823" i="4"/>
  <c r="D1823" i="4"/>
  <c r="E1823" i="4"/>
  <c r="F1823" i="4"/>
  <c r="G1823" i="4"/>
  <c r="H1823" i="4"/>
  <c r="I1823" i="4"/>
  <c r="J1823" i="4"/>
  <c r="K1823" i="4"/>
  <c r="L1823" i="4"/>
  <c r="P1823" i="4"/>
  <c r="S1823" i="4"/>
  <c r="A1824" i="4"/>
  <c r="B1824" i="4"/>
  <c r="C1824" i="4"/>
  <c r="D1824" i="4"/>
  <c r="E1824" i="4"/>
  <c r="F1824" i="4"/>
  <c r="G1824" i="4"/>
  <c r="H1824" i="4"/>
  <c r="I1824" i="4"/>
  <c r="J1824" i="4"/>
  <c r="K1824" i="4"/>
  <c r="L1824" i="4"/>
  <c r="P1824" i="4"/>
  <c r="S1824" i="4"/>
  <c r="A1825" i="4"/>
  <c r="B1825" i="4"/>
  <c r="C1825" i="4"/>
  <c r="D1825" i="4"/>
  <c r="E1825" i="4"/>
  <c r="F1825" i="4"/>
  <c r="G1825" i="4"/>
  <c r="H1825" i="4"/>
  <c r="I1825" i="4"/>
  <c r="J1825" i="4"/>
  <c r="K1825" i="4"/>
  <c r="L1825" i="4"/>
  <c r="P1825" i="4"/>
  <c r="S1825" i="4"/>
  <c r="T1812" i="4"/>
  <c r="U1812" i="4"/>
  <c r="V1812" i="4"/>
  <c r="W1812" i="4"/>
  <c r="T1813" i="4"/>
  <c r="U1813" i="4"/>
  <c r="V1813" i="4"/>
  <c r="W1813" i="4"/>
  <c r="T1814" i="4"/>
  <c r="U1814" i="4"/>
  <c r="V1814" i="4"/>
  <c r="W1814" i="4"/>
  <c r="T1815" i="4"/>
  <c r="U1815" i="4"/>
  <c r="V1815" i="4"/>
  <c r="W1815" i="4"/>
  <c r="T1816" i="4"/>
  <c r="U1816" i="4"/>
  <c r="V1816" i="4"/>
  <c r="W1816" i="4"/>
  <c r="T1817" i="4"/>
  <c r="U1817" i="4"/>
  <c r="V1817" i="4"/>
  <c r="W1817" i="4"/>
  <c r="T1818" i="4"/>
  <c r="U1818" i="4"/>
  <c r="V1818" i="4"/>
  <c r="W1818" i="4"/>
  <c r="T1819" i="4"/>
  <c r="U1819" i="4"/>
  <c r="V1819" i="4"/>
  <c r="W1819" i="4"/>
  <c r="T1820" i="4"/>
  <c r="U1820" i="4"/>
  <c r="V1820" i="4"/>
  <c r="W1820" i="4"/>
  <c r="T1821" i="4"/>
  <c r="U1821" i="4"/>
  <c r="V1821" i="4"/>
  <c r="W1821" i="4"/>
  <c r="T1822" i="4"/>
  <c r="U1822" i="4"/>
  <c r="V1822" i="4"/>
  <c r="W1822" i="4"/>
  <c r="T1823" i="4"/>
  <c r="U1823" i="4"/>
  <c r="V1823" i="4"/>
  <c r="W1823" i="4"/>
  <c r="Y1823" i="4"/>
  <c r="T1824" i="4"/>
  <c r="U1824" i="4"/>
  <c r="V1824" i="4"/>
  <c r="W1824" i="4"/>
  <c r="T1825" i="4"/>
  <c r="U1825" i="4"/>
  <c r="V1825" i="4"/>
  <c r="W1825" i="4"/>
  <c r="U1811" i="4"/>
  <c r="V1811" i="4"/>
  <c r="W1811" i="4"/>
  <c r="T1811" i="4"/>
  <c r="S1811" i="4"/>
  <c r="P1811" i="4"/>
  <c r="L1811" i="4"/>
  <c r="K1811" i="4"/>
  <c r="J1811" i="4"/>
  <c r="I1811" i="4"/>
  <c r="H1811" i="4"/>
  <c r="G1811" i="4"/>
  <c r="F1811" i="4"/>
  <c r="E1811" i="4"/>
  <c r="D1811" i="4"/>
  <c r="C1811" i="4"/>
  <c r="B1811" i="4"/>
  <c r="A1811" i="4"/>
  <c r="A1797" i="4"/>
  <c r="B1797" i="4"/>
  <c r="C1797" i="4"/>
  <c r="D1797" i="4"/>
  <c r="E1797" i="4"/>
  <c r="F1797" i="4"/>
  <c r="G1797" i="4"/>
  <c r="H1797" i="4"/>
  <c r="I1797" i="4"/>
  <c r="J1797" i="4"/>
  <c r="K1797" i="4"/>
  <c r="L1797" i="4"/>
  <c r="P1797" i="4"/>
  <c r="S1797" i="4"/>
  <c r="A1798" i="4"/>
  <c r="B1798" i="4"/>
  <c r="C1798" i="4"/>
  <c r="D1798" i="4"/>
  <c r="E1798" i="4"/>
  <c r="F1798" i="4"/>
  <c r="G1798" i="4"/>
  <c r="H1798" i="4"/>
  <c r="I1798" i="4"/>
  <c r="J1798" i="4"/>
  <c r="K1798" i="4"/>
  <c r="L1798" i="4"/>
  <c r="P1798" i="4"/>
  <c r="S1798" i="4"/>
  <c r="A1799" i="4"/>
  <c r="B1799" i="4"/>
  <c r="C1799" i="4"/>
  <c r="D1799" i="4"/>
  <c r="E1799" i="4"/>
  <c r="F1799" i="4"/>
  <c r="G1799" i="4"/>
  <c r="H1799" i="4"/>
  <c r="I1799" i="4"/>
  <c r="J1799" i="4"/>
  <c r="K1799" i="4"/>
  <c r="L1799" i="4"/>
  <c r="P1799" i="4"/>
  <c r="S1799" i="4"/>
  <c r="A1800" i="4"/>
  <c r="B1800" i="4"/>
  <c r="C1800" i="4"/>
  <c r="D1800" i="4"/>
  <c r="E1800" i="4"/>
  <c r="F1800" i="4"/>
  <c r="G1800" i="4"/>
  <c r="H1800" i="4"/>
  <c r="I1800" i="4"/>
  <c r="J1800" i="4"/>
  <c r="K1800" i="4"/>
  <c r="L1800" i="4"/>
  <c r="P1800" i="4"/>
  <c r="S1800" i="4"/>
  <c r="A1801" i="4"/>
  <c r="B1801" i="4"/>
  <c r="C1801" i="4"/>
  <c r="D1801" i="4"/>
  <c r="E1801" i="4"/>
  <c r="F1801" i="4"/>
  <c r="G1801" i="4"/>
  <c r="H1801" i="4"/>
  <c r="I1801" i="4"/>
  <c r="J1801" i="4"/>
  <c r="K1801" i="4"/>
  <c r="L1801" i="4"/>
  <c r="P1801" i="4"/>
  <c r="S1801" i="4"/>
  <c r="A1802" i="4"/>
  <c r="B1802" i="4"/>
  <c r="C1802" i="4"/>
  <c r="D1802" i="4"/>
  <c r="E1802" i="4"/>
  <c r="F1802" i="4"/>
  <c r="G1802" i="4"/>
  <c r="H1802" i="4"/>
  <c r="I1802" i="4"/>
  <c r="J1802" i="4"/>
  <c r="K1802" i="4"/>
  <c r="L1802" i="4"/>
  <c r="P1802" i="4"/>
  <c r="S1802" i="4"/>
  <c r="A1803" i="4"/>
  <c r="B1803" i="4"/>
  <c r="C1803" i="4"/>
  <c r="D1803" i="4"/>
  <c r="E1803" i="4"/>
  <c r="F1803" i="4"/>
  <c r="G1803" i="4"/>
  <c r="H1803" i="4"/>
  <c r="I1803" i="4"/>
  <c r="J1803" i="4"/>
  <c r="K1803" i="4"/>
  <c r="L1803" i="4"/>
  <c r="P1803" i="4"/>
  <c r="S1803" i="4"/>
  <c r="A1804" i="4"/>
  <c r="B1804" i="4"/>
  <c r="C1804" i="4"/>
  <c r="D1804" i="4"/>
  <c r="E1804" i="4"/>
  <c r="F1804" i="4"/>
  <c r="G1804" i="4"/>
  <c r="H1804" i="4"/>
  <c r="I1804" i="4"/>
  <c r="J1804" i="4"/>
  <c r="K1804" i="4"/>
  <c r="L1804" i="4"/>
  <c r="P1804" i="4"/>
  <c r="S1804" i="4"/>
  <c r="A1805" i="4"/>
  <c r="B1805" i="4"/>
  <c r="C1805" i="4"/>
  <c r="D1805" i="4"/>
  <c r="E1805" i="4"/>
  <c r="F1805" i="4"/>
  <c r="G1805" i="4"/>
  <c r="H1805" i="4"/>
  <c r="I1805" i="4"/>
  <c r="J1805" i="4"/>
  <c r="K1805" i="4"/>
  <c r="L1805" i="4"/>
  <c r="P1805" i="4"/>
  <c r="S1805" i="4"/>
  <c r="A1806" i="4"/>
  <c r="B1806" i="4"/>
  <c r="C1806" i="4"/>
  <c r="D1806" i="4"/>
  <c r="E1806" i="4"/>
  <c r="F1806" i="4"/>
  <c r="G1806" i="4"/>
  <c r="H1806" i="4"/>
  <c r="I1806" i="4"/>
  <c r="J1806" i="4"/>
  <c r="K1806" i="4"/>
  <c r="L1806" i="4"/>
  <c r="P1806" i="4"/>
  <c r="S1806" i="4"/>
  <c r="A1807" i="4"/>
  <c r="B1807" i="4"/>
  <c r="C1807" i="4"/>
  <c r="D1807" i="4"/>
  <c r="E1807" i="4"/>
  <c r="F1807" i="4"/>
  <c r="G1807" i="4"/>
  <c r="H1807" i="4"/>
  <c r="I1807" i="4"/>
  <c r="J1807" i="4"/>
  <c r="K1807" i="4"/>
  <c r="L1807" i="4"/>
  <c r="P1807" i="4"/>
  <c r="S1807" i="4"/>
  <c r="A1808" i="4"/>
  <c r="B1808" i="4"/>
  <c r="C1808" i="4"/>
  <c r="D1808" i="4"/>
  <c r="E1808" i="4"/>
  <c r="F1808" i="4"/>
  <c r="G1808" i="4"/>
  <c r="H1808" i="4"/>
  <c r="I1808" i="4"/>
  <c r="J1808" i="4"/>
  <c r="K1808" i="4"/>
  <c r="L1808" i="4"/>
  <c r="P1808" i="4"/>
  <c r="S1808" i="4"/>
  <c r="A1809" i="4"/>
  <c r="B1809" i="4"/>
  <c r="C1809" i="4"/>
  <c r="D1809" i="4"/>
  <c r="E1809" i="4"/>
  <c r="F1809" i="4"/>
  <c r="G1809" i="4"/>
  <c r="H1809" i="4"/>
  <c r="I1809" i="4"/>
  <c r="J1809" i="4"/>
  <c r="K1809" i="4"/>
  <c r="L1809" i="4"/>
  <c r="P1809" i="4"/>
  <c r="S1809" i="4"/>
  <c r="A1810" i="4"/>
  <c r="B1810" i="4"/>
  <c r="C1810" i="4"/>
  <c r="D1810" i="4"/>
  <c r="E1810" i="4"/>
  <c r="F1810" i="4"/>
  <c r="G1810" i="4"/>
  <c r="H1810" i="4"/>
  <c r="I1810" i="4"/>
  <c r="J1810" i="4"/>
  <c r="K1810" i="4"/>
  <c r="L1810" i="4"/>
  <c r="P1810" i="4"/>
  <c r="S1810" i="4"/>
  <c r="T1797" i="4"/>
  <c r="U1797" i="4"/>
  <c r="V1797" i="4"/>
  <c r="W1797" i="4"/>
  <c r="T1798" i="4"/>
  <c r="U1798" i="4"/>
  <c r="V1798" i="4"/>
  <c r="W1798" i="4"/>
  <c r="T1799" i="4"/>
  <c r="U1799" i="4"/>
  <c r="V1799" i="4"/>
  <c r="W1799" i="4"/>
  <c r="T1800" i="4"/>
  <c r="U1800" i="4"/>
  <c r="V1800" i="4"/>
  <c r="W1800" i="4"/>
  <c r="T1801" i="4"/>
  <c r="U1801" i="4"/>
  <c r="V1801" i="4"/>
  <c r="W1801" i="4"/>
  <c r="T1802" i="4"/>
  <c r="U1802" i="4"/>
  <c r="V1802" i="4"/>
  <c r="W1802" i="4"/>
  <c r="T1803" i="4"/>
  <c r="U1803" i="4"/>
  <c r="V1803" i="4"/>
  <c r="W1803" i="4"/>
  <c r="T1804" i="4"/>
  <c r="U1804" i="4"/>
  <c r="V1804" i="4"/>
  <c r="W1804" i="4"/>
  <c r="T1805" i="4"/>
  <c r="U1805" i="4"/>
  <c r="V1805" i="4"/>
  <c r="W1805" i="4"/>
  <c r="T1806" i="4"/>
  <c r="U1806" i="4"/>
  <c r="V1806" i="4"/>
  <c r="W1806" i="4"/>
  <c r="T1807" i="4"/>
  <c r="U1807" i="4"/>
  <c r="V1807" i="4"/>
  <c r="W1807" i="4"/>
  <c r="T1808" i="4"/>
  <c r="U1808" i="4"/>
  <c r="V1808" i="4"/>
  <c r="W1808" i="4"/>
  <c r="Y1808" i="4"/>
  <c r="T1809" i="4"/>
  <c r="U1809" i="4"/>
  <c r="V1809" i="4"/>
  <c r="W1809" i="4"/>
  <c r="T1810" i="4"/>
  <c r="U1810" i="4"/>
  <c r="V1810" i="4"/>
  <c r="W1810" i="4"/>
  <c r="U1796" i="4"/>
  <c r="V1796" i="4"/>
  <c r="W1796" i="4"/>
  <c r="T1796" i="4"/>
  <c r="S1796" i="4"/>
  <c r="P1796" i="4"/>
  <c r="L1796" i="4"/>
  <c r="K1796" i="4"/>
  <c r="J1796" i="4"/>
  <c r="I1796" i="4"/>
  <c r="H1796" i="4"/>
  <c r="G1796" i="4"/>
  <c r="F1796" i="4"/>
  <c r="E1796" i="4"/>
  <c r="D1796" i="4"/>
  <c r="C1796" i="4"/>
  <c r="B1796" i="4"/>
  <c r="A1796" i="4"/>
  <c r="A1782" i="4"/>
  <c r="B1782" i="4"/>
  <c r="C1782" i="4"/>
  <c r="D1782" i="4"/>
  <c r="E1782" i="4"/>
  <c r="F1782" i="4"/>
  <c r="G1782" i="4"/>
  <c r="H1782" i="4"/>
  <c r="I1782" i="4"/>
  <c r="J1782" i="4"/>
  <c r="K1782" i="4"/>
  <c r="L1782" i="4"/>
  <c r="P1782" i="4"/>
  <c r="S1782" i="4"/>
  <c r="A1783" i="4"/>
  <c r="B1783" i="4"/>
  <c r="C1783" i="4"/>
  <c r="D1783" i="4"/>
  <c r="E1783" i="4"/>
  <c r="F1783" i="4"/>
  <c r="G1783" i="4"/>
  <c r="H1783" i="4"/>
  <c r="I1783" i="4"/>
  <c r="J1783" i="4"/>
  <c r="K1783" i="4"/>
  <c r="L1783" i="4"/>
  <c r="P1783" i="4"/>
  <c r="S1783" i="4"/>
  <c r="A1784" i="4"/>
  <c r="B1784" i="4"/>
  <c r="C1784" i="4"/>
  <c r="D1784" i="4"/>
  <c r="E1784" i="4"/>
  <c r="F1784" i="4"/>
  <c r="G1784" i="4"/>
  <c r="H1784" i="4"/>
  <c r="I1784" i="4"/>
  <c r="J1784" i="4"/>
  <c r="K1784" i="4"/>
  <c r="L1784" i="4"/>
  <c r="P1784" i="4"/>
  <c r="S1784" i="4"/>
  <c r="A1785" i="4"/>
  <c r="B1785" i="4"/>
  <c r="C1785" i="4"/>
  <c r="D1785" i="4"/>
  <c r="E1785" i="4"/>
  <c r="F1785" i="4"/>
  <c r="G1785" i="4"/>
  <c r="H1785" i="4"/>
  <c r="I1785" i="4"/>
  <c r="J1785" i="4"/>
  <c r="K1785" i="4"/>
  <c r="L1785" i="4"/>
  <c r="P1785" i="4"/>
  <c r="S1785" i="4"/>
  <c r="A1786" i="4"/>
  <c r="B1786" i="4"/>
  <c r="C1786" i="4"/>
  <c r="D1786" i="4"/>
  <c r="E1786" i="4"/>
  <c r="F1786" i="4"/>
  <c r="G1786" i="4"/>
  <c r="H1786" i="4"/>
  <c r="I1786" i="4"/>
  <c r="J1786" i="4"/>
  <c r="K1786" i="4"/>
  <c r="L1786" i="4"/>
  <c r="P1786" i="4"/>
  <c r="S1786" i="4"/>
  <c r="A1787" i="4"/>
  <c r="B1787" i="4"/>
  <c r="C1787" i="4"/>
  <c r="D1787" i="4"/>
  <c r="E1787" i="4"/>
  <c r="F1787" i="4"/>
  <c r="G1787" i="4"/>
  <c r="H1787" i="4"/>
  <c r="I1787" i="4"/>
  <c r="J1787" i="4"/>
  <c r="K1787" i="4"/>
  <c r="L1787" i="4"/>
  <c r="P1787" i="4"/>
  <c r="S1787" i="4"/>
  <c r="A1788" i="4"/>
  <c r="B1788" i="4"/>
  <c r="C1788" i="4"/>
  <c r="D1788" i="4"/>
  <c r="E1788" i="4"/>
  <c r="F1788" i="4"/>
  <c r="G1788" i="4"/>
  <c r="H1788" i="4"/>
  <c r="I1788" i="4"/>
  <c r="J1788" i="4"/>
  <c r="K1788" i="4"/>
  <c r="L1788" i="4"/>
  <c r="P1788" i="4"/>
  <c r="S1788" i="4"/>
  <c r="A1789" i="4"/>
  <c r="B1789" i="4"/>
  <c r="C1789" i="4"/>
  <c r="D1789" i="4"/>
  <c r="E1789" i="4"/>
  <c r="F1789" i="4"/>
  <c r="G1789" i="4"/>
  <c r="H1789" i="4"/>
  <c r="I1789" i="4"/>
  <c r="J1789" i="4"/>
  <c r="K1789" i="4"/>
  <c r="L1789" i="4"/>
  <c r="P1789" i="4"/>
  <c r="S1789" i="4"/>
  <c r="A1790" i="4"/>
  <c r="B1790" i="4"/>
  <c r="C1790" i="4"/>
  <c r="D1790" i="4"/>
  <c r="E1790" i="4"/>
  <c r="F1790" i="4"/>
  <c r="G1790" i="4"/>
  <c r="H1790" i="4"/>
  <c r="I1790" i="4"/>
  <c r="J1790" i="4"/>
  <c r="K1790" i="4"/>
  <c r="L1790" i="4"/>
  <c r="P1790" i="4"/>
  <c r="S1790" i="4"/>
  <c r="A1791" i="4"/>
  <c r="B1791" i="4"/>
  <c r="C1791" i="4"/>
  <c r="D1791" i="4"/>
  <c r="E1791" i="4"/>
  <c r="F1791" i="4"/>
  <c r="G1791" i="4"/>
  <c r="H1791" i="4"/>
  <c r="I1791" i="4"/>
  <c r="J1791" i="4"/>
  <c r="K1791" i="4"/>
  <c r="L1791" i="4"/>
  <c r="P1791" i="4"/>
  <c r="S1791" i="4"/>
  <c r="A1792" i="4"/>
  <c r="B1792" i="4"/>
  <c r="C1792" i="4"/>
  <c r="D1792" i="4"/>
  <c r="E1792" i="4"/>
  <c r="F1792" i="4"/>
  <c r="G1792" i="4"/>
  <c r="H1792" i="4"/>
  <c r="I1792" i="4"/>
  <c r="J1792" i="4"/>
  <c r="K1792" i="4"/>
  <c r="L1792" i="4"/>
  <c r="P1792" i="4"/>
  <c r="S1792" i="4"/>
  <c r="A1793" i="4"/>
  <c r="B1793" i="4"/>
  <c r="C1793" i="4"/>
  <c r="D1793" i="4"/>
  <c r="E1793" i="4"/>
  <c r="F1793" i="4"/>
  <c r="G1793" i="4"/>
  <c r="H1793" i="4"/>
  <c r="I1793" i="4"/>
  <c r="J1793" i="4"/>
  <c r="K1793" i="4"/>
  <c r="L1793" i="4"/>
  <c r="P1793" i="4"/>
  <c r="S1793" i="4"/>
  <c r="A1794" i="4"/>
  <c r="B1794" i="4"/>
  <c r="C1794" i="4"/>
  <c r="D1794" i="4"/>
  <c r="E1794" i="4"/>
  <c r="F1794" i="4"/>
  <c r="G1794" i="4"/>
  <c r="H1794" i="4"/>
  <c r="I1794" i="4"/>
  <c r="J1794" i="4"/>
  <c r="K1794" i="4"/>
  <c r="L1794" i="4"/>
  <c r="P1794" i="4"/>
  <c r="S1794" i="4"/>
  <c r="A1795" i="4"/>
  <c r="B1795" i="4"/>
  <c r="C1795" i="4"/>
  <c r="D1795" i="4"/>
  <c r="E1795" i="4"/>
  <c r="F1795" i="4"/>
  <c r="G1795" i="4"/>
  <c r="H1795" i="4"/>
  <c r="I1795" i="4"/>
  <c r="J1795" i="4"/>
  <c r="K1795" i="4"/>
  <c r="L1795" i="4"/>
  <c r="P1795" i="4"/>
  <c r="S1795" i="4"/>
  <c r="T1794" i="4"/>
  <c r="U1794" i="4"/>
  <c r="V1794" i="4"/>
  <c r="W1794" i="4"/>
  <c r="T1795" i="4"/>
  <c r="U1795" i="4"/>
  <c r="V1795" i="4"/>
  <c r="W1795" i="4"/>
  <c r="T1782" i="4"/>
  <c r="U1782" i="4"/>
  <c r="V1782" i="4"/>
  <c r="W1782" i="4"/>
  <c r="T1783" i="4"/>
  <c r="U1783" i="4"/>
  <c r="V1783" i="4"/>
  <c r="W1783" i="4"/>
  <c r="T1784" i="4"/>
  <c r="U1784" i="4"/>
  <c r="V1784" i="4"/>
  <c r="W1784" i="4"/>
  <c r="T1785" i="4"/>
  <c r="U1785" i="4"/>
  <c r="V1785" i="4"/>
  <c r="W1785" i="4"/>
  <c r="T1786" i="4"/>
  <c r="U1786" i="4"/>
  <c r="V1786" i="4"/>
  <c r="W1786" i="4"/>
  <c r="T1787" i="4"/>
  <c r="U1787" i="4"/>
  <c r="V1787" i="4"/>
  <c r="W1787" i="4"/>
  <c r="T1788" i="4"/>
  <c r="U1788" i="4"/>
  <c r="V1788" i="4"/>
  <c r="W1788" i="4"/>
  <c r="T1789" i="4"/>
  <c r="U1789" i="4"/>
  <c r="V1789" i="4"/>
  <c r="W1789" i="4"/>
  <c r="T1790" i="4"/>
  <c r="U1790" i="4"/>
  <c r="V1790" i="4"/>
  <c r="W1790" i="4"/>
  <c r="T1791" i="4"/>
  <c r="U1791" i="4"/>
  <c r="V1791" i="4"/>
  <c r="W1791" i="4"/>
  <c r="T1792" i="4"/>
  <c r="U1792" i="4"/>
  <c r="V1792" i="4"/>
  <c r="W1792" i="4"/>
  <c r="T1793" i="4"/>
  <c r="U1793" i="4"/>
  <c r="V1793" i="4"/>
  <c r="W1793" i="4"/>
  <c r="Y1793" i="4"/>
  <c r="U1781" i="4"/>
  <c r="V1781" i="4"/>
  <c r="W1781" i="4"/>
  <c r="T1781" i="4"/>
  <c r="S1781" i="4"/>
  <c r="P1781" i="4"/>
  <c r="L1781" i="4"/>
  <c r="K1781" i="4"/>
  <c r="J1781" i="4"/>
  <c r="I1781" i="4"/>
  <c r="H1781" i="4"/>
  <c r="G1781" i="4"/>
  <c r="F1781" i="4"/>
  <c r="E1781" i="4"/>
  <c r="D1781" i="4"/>
  <c r="C1781" i="4"/>
  <c r="B1781" i="4"/>
  <c r="A1781" i="4"/>
  <c r="A1767" i="4"/>
  <c r="B1767" i="4"/>
  <c r="C1767" i="4"/>
  <c r="D1767" i="4"/>
  <c r="E1767" i="4"/>
  <c r="F1767" i="4"/>
  <c r="G1767" i="4"/>
  <c r="H1767" i="4"/>
  <c r="I1767" i="4"/>
  <c r="J1767" i="4"/>
  <c r="K1767" i="4"/>
  <c r="L1767" i="4"/>
  <c r="P1767" i="4"/>
  <c r="S1767" i="4"/>
  <c r="A1768" i="4"/>
  <c r="B1768" i="4"/>
  <c r="C1768" i="4"/>
  <c r="D1768" i="4"/>
  <c r="E1768" i="4"/>
  <c r="F1768" i="4"/>
  <c r="G1768" i="4"/>
  <c r="H1768" i="4"/>
  <c r="I1768" i="4"/>
  <c r="J1768" i="4"/>
  <c r="K1768" i="4"/>
  <c r="L1768" i="4"/>
  <c r="P1768" i="4"/>
  <c r="S1768" i="4"/>
  <c r="A1769" i="4"/>
  <c r="B1769" i="4"/>
  <c r="C1769" i="4"/>
  <c r="D1769" i="4"/>
  <c r="E1769" i="4"/>
  <c r="F1769" i="4"/>
  <c r="G1769" i="4"/>
  <c r="H1769" i="4"/>
  <c r="I1769" i="4"/>
  <c r="J1769" i="4"/>
  <c r="K1769" i="4"/>
  <c r="L1769" i="4"/>
  <c r="P1769" i="4"/>
  <c r="S1769" i="4"/>
  <c r="A1770" i="4"/>
  <c r="B1770" i="4"/>
  <c r="C1770" i="4"/>
  <c r="D1770" i="4"/>
  <c r="E1770" i="4"/>
  <c r="F1770" i="4"/>
  <c r="G1770" i="4"/>
  <c r="H1770" i="4"/>
  <c r="I1770" i="4"/>
  <c r="J1770" i="4"/>
  <c r="K1770" i="4"/>
  <c r="L1770" i="4"/>
  <c r="P1770" i="4"/>
  <c r="S1770" i="4"/>
  <c r="A1771" i="4"/>
  <c r="B1771" i="4"/>
  <c r="C1771" i="4"/>
  <c r="D1771" i="4"/>
  <c r="E1771" i="4"/>
  <c r="F1771" i="4"/>
  <c r="G1771" i="4"/>
  <c r="H1771" i="4"/>
  <c r="I1771" i="4"/>
  <c r="J1771" i="4"/>
  <c r="K1771" i="4"/>
  <c r="L1771" i="4"/>
  <c r="P1771" i="4"/>
  <c r="S1771" i="4"/>
  <c r="A1772" i="4"/>
  <c r="B1772" i="4"/>
  <c r="C1772" i="4"/>
  <c r="D1772" i="4"/>
  <c r="E1772" i="4"/>
  <c r="F1772" i="4"/>
  <c r="G1772" i="4"/>
  <c r="H1772" i="4"/>
  <c r="I1772" i="4"/>
  <c r="J1772" i="4"/>
  <c r="K1772" i="4"/>
  <c r="L1772" i="4"/>
  <c r="P1772" i="4"/>
  <c r="S1772" i="4"/>
  <c r="A1773" i="4"/>
  <c r="B1773" i="4"/>
  <c r="C1773" i="4"/>
  <c r="D1773" i="4"/>
  <c r="E1773" i="4"/>
  <c r="F1773" i="4"/>
  <c r="G1773" i="4"/>
  <c r="H1773" i="4"/>
  <c r="I1773" i="4"/>
  <c r="J1773" i="4"/>
  <c r="K1773" i="4"/>
  <c r="L1773" i="4"/>
  <c r="P1773" i="4"/>
  <c r="S1773" i="4"/>
  <c r="A1774" i="4"/>
  <c r="B1774" i="4"/>
  <c r="C1774" i="4"/>
  <c r="D1774" i="4"/>
  <c r="E1774" i="4"/>
  <c r="F1774" i="4"/>
  <c r="G1774" i="4"/>
  <c r="H1774" i="4"/>
  <c r="I1774" i="4"/>
  <c r="J1774" i="4"/>
  <c r="K1774" i="4"/>
  <c r="L1774" i="4"/>
  <c r="P1774" i="4"/>
  <c r="S1774" i="4"/>
  <c r="A1775" i="4"/>
  <c r="B1775" i="4"/>
  <c r="C1775" i="4"/>
  <c r="D1775" i="4"/>
  <c r="E1775" i="4"/>
  <c r="F1775" i="4"/>
  <c r="G1775" i="4"/>
  <c r="H1775" i="4"/>
  <c r="I1775" i="4"/>
  <c r="J1775" i="4"/>
  <c r="K1775" i="4"/>
  <c r="L1775" i="4"/>
  <c r="P1775" i="4"/>
  <c r="S1775" i="4"/>
  <c r="A1776" i="4"/>
  <c r="B1776" i="4"/>
  <c r="C1776" i="4"/>
  <c r="D1776" i="4"/>
  <c r="E1776" i="4"/>
  <c r="F1776" i="4"/>
  <c r="G1776" i="4"/>
  <c r="H1776" i="4"/>
  <c r="I1776" i="4"/>
  <c r="J1776" i="4"/>
  <c r="K1776" i="4"/>
  <c r="L1776" i="4"/>
  <c r="P1776" i="4"/>
  <c r="S1776" i="4"/>
  <c r="A1777" i="4"/>
  <c r="B1777" i="4"/>
  <c r="C1777" i="4"/>
  <c r="D1777" i="4"/>
  <c r="E1777" i="4"/>
  <c r="F1777" i="4"/>
  <c r="G1777" i="4"/>
  <c r="H1777" i="4"/>
  <c r="I1777" i="4"/>
  <c r="J1777" i="4"/>
  <c r="K1777" i="4"/>
  <c r="L1777" i="4"/>
  <c r="P1777" i="4"/>
  <c r="S1777" i="4"/>
  <c r="A1778" i="4"/>
  <c r="B1778" i="4"/>
  <c r="C1778" i="4"/>
  <c r="D1778" i="4"/>
  <c r="E1778" i="4"/>
  <c r="F1778" i="4"/>
  <c r="G1778" i="4"/>
  <c r="H1778" i="4"/>
  <c r="I1778" i="4"/>
  <c r="J1778" i="4"/>
  <c r="K1778" i="4"/>
  <c r="L1778" i="4"/>
  <c r="P1778" i="4"/>
  <c r="S1778" i="4"/>
  <c r="A1779" i="4"/>
  <c r="B1779" i="4"/>
  <c r="C1779" i="4"/>
  <c r="D1779" i="4"/>
  <c r="E1779" i="4"/>
  <c r="F1779" i="4"/>
  <c r="G1779" i="4"/>
  <c r="H1779" i="4"/>
  <c r="I1779" i="4"/>
  <c r="J1779" i="4"/>
  <c r="K1779" i="4"/>
  <c r="L1779" i="4"/>
  <c r="P1779" i="4"/>
  <c r="S1779" i="4"/>
  <c r="A1780" i="4"/>
  <c r="B1780" i="4"/>
  <c r="C1780" i="4"/>
  <c r="D1780" i="4"/>
  <c r="E1780" i="4"/>
  <c r="F1780" i="4"/>
  <c r="G1780" i="4"/>
  <c r="H1780" i="4"/>
  <c r="I1780" i="4"/>
  <c r="J1780" i="4"/>
  <c r="K1780" i="4"/>
  <c r="L1780" i="4"/>
  <c r="P1780" i="4"/>
  <c r="S1780" i="4"/>
  <c r="T1780" i="4"/>
  <c r="U1780" i="4"/>
  <c r="V1780" i="4"/>
  <c r="W1780" i="4"/>
  <c r="T1767" i="4"/>
  <c r="U1767" i="4"/>
  <c r="V1767" i="4"/>
  <c r="W1767" i="4"/>
  <c r="T1768" i="4"/>
  <c r="U1768" i="4"/>
  <c r="V1768" i="4"/>
  <c r="W1768" i="4"/>
  <c r="T1769" i="4"/>
  <c r="U1769" i="4"/>
  <c r="V1769" i="4"/>
  <c r="W1769" i="4"/>
  <c r="T1770" i="4"/>
  <c r="U1770" i="4"/>
  <c r="V1770" i="4"/>
  <c r="W1770" i="4"/>
  <c r="T1771" i="4"/>
  <c r="U1771" i="4"/>
  <c r="V1771" i="4"/>
  <c r="W1771" i="4"/>
  <c r="T1772" i="4"/>
  <c r="U1772" i="4"/>
  <c r="V1772" i="4"/>
  <c r="W1772" i="4"/>
  <c r="T1773" i="4"/>
  <c r="U1773" i="4"/>
  <c r="V1773" i="4"/>
  <c r="W1773" i="4"/>
  <c r="T1774" i="4"/>
  <c r="U1774" i="4"/>
  <c r="V1774" i="4"/>
  <c r="W1774" i="4"/>
  <c r="T1775" i="4"/>
  <c r="U1775" i="4"/>
  <c r="V1775" i="4"/>
  <c r="W1775" i="4"/>
  <c r="T1776" i="4"/>
  <c r="U1776" i="4"/>
  <c r="V1776" i="4"/>
  <c r="W1776" i="4"/>
  <c r="T1777" i="4"/>
  <c r="U1777" i="4"/>
  <c r="V1777" i="4"/>
  <c r="W1777" i="4"/>
  <c r="T1778" i="4"/>
  <c r="U1778" i="4"/>
  <c r="V1778" i="4"/>
  <c r="W1778" i="4"/>
  <c r="Y1778" i="4"/>
  <c r="T1779" i="4"/>
  <c r="U1779" i="4"/>
  <c r="V1779" i="4"/>
  <c r="W1779" i="4"/>
  <c r="U1766" i="4"/>
  <c r="V1766" i="4"/>
  <c r="W1766" i="4"/>
  <c r="T1766" i="4"/>
  <c r="S1766" i="4"/>
  <c r="P1766" i="4"/>
  <c r="L1766" i="4"/>
  <c r="K1766" i="4"/>
  <c r="J1766" i="4"/>
  <c r="I1766" i="4"/>
  <c r="H1766" i="4"/>
  <c r="G1766" i="4"/>
  <c r="F1766" i="4"/>
  <c r="E1766" i="4"/>
  <c r="D1766" i="4"/>
  <c r="C1766" i="4"/>
  <c r="B1766" i="4"/>
  <c r="A1766" i="4"/>
  <c r="A1752" i="4"/>
  <c r="B1752" i="4"/>
  <c r="C1752" i="4"/>
  <c r="D1752" i="4"/>
  <c r="E1752" i="4"/>
  <c r="F1752" i="4"/>
  <c r="G1752" i="4"/>
  <c r="H1752" i="4"/>
  <c r="I1752" i="4"/>
  <c r="J1752" i="4"/>
  <c r="K1752" i="4"/>
  <c r="L1752" i="4"/>
  <c r="P1752" i="4"/>
  <c r="S1752" i="4"/>
  <c r="A1753" i="4"/>
  <c r="B1753" i="4"/>
  <c r="C1753" i="4"/>
  <c r="D1753" i="4"/>
  <c r="E1753" i="4"/>
  <c r="F1753" i="4"/>
  <c r="G1753" i="4"/>
  <c r="H1753" i="4"/>
  <c r="I1753" i="4"/>
  <c r="J1753" i="4"/>
  <c r="K1753" i="4"/>
  <c r="L1753" i="4"/>
  <c r="P1753" i="4"/>
  <c r="S1753" i="4"/>
  <c r="A1754" i="4"/>
  <c r="B1754" i="4"/>
  <c r="C1754" i="4"/>
  <c r="D1754" i="4"/>
  <c r="E1754" i="4"/>
  <c r="F1754" i="4"/>
  <c r="G1754" i="4"/>
  <c r="H1754" i="4"/>
  <c r="I1754" i="4"/>
  <c r="J1754" i="4"/>
  <c r="K1754" i="4"/>
  <c r="L1754" i="4"/>
  <c r="P1754" i="4"/>
  <c r="S1754" i="4"/>
  <c r="A1755" i="4"/>
  <c r="B1755" i="4"/>
  <c r="C1755" i="4"/>
  <c r="D1755" i="4"/>
  <c r="E1755" i="4"/>
  <c r="F1755" i="4"/>
  <c r="G1755" i="4"/>
  <c r="H1755" i="4"/>
  <c r="I1755" i="4"/>
  <c r="J1755" i="4"/>
  <c r="K1755" i="4"/>
  <c r="L1755" i="4"/>
  <c r="P1755" i="4"/>
  <c r="S1755" i="4"/>
  <c r="A1756" i="4"/>
  <c r="B1756" i="4"/>
  <c r="C1756" i="4"/>
  <c r="D1756" i="4"/>
  <c r="E1756" i="4"/>
  <c r="F1756" i="4"/>
  <c r="G1756" i="4"/>
  <c r="H1756" i="4"/>
  <c r="I1756" i="4"/>
  <c r="J1756" i="4"/>
  <c r="K1756" i="4"/>
  <c r="L1756" i="4"/>
  <c r="P1756" i="4"/>
  <c r="S1756" i="4"/>
  <c r="A1757" i="4"/>
  <c r="B1757" i="4"/>
  <c r="C1757" i="4"/>
  <c r="D1757" i="4"/>
  <c r="E1757" i="4"/>
  <c r="F1757" i="4"/>
  <c r="G1757" i="4"/>
  <c r="H1757" i="4"/>
  <c r="I1757" i="4"/>
  <c r="J1757" i="4"/>
  <c r="K1757" i="4"/>
  <c r="L1757" i="4"/>
  <c r="P1757" i="4"/>
  <c r="S1757" i="4"/>
  <c r="A1758" i="4"/>
  <c r="B1758" i="4"/>
  <c r="C1758" i="4"/>
  <c r="D1758" i="4"/>
  <c r="E1758" i="4"/>
  <c r="F1758" i="4"/>
  <c r="G1758" i="4"/>
  <c r="H1758" i="4"/>
  <c r="I1758" i="4"/>
  <c r="J1758" i="4"/>
  <c r="K1758" i="4"/>
  <c r="L1758" i="4"/>
  <c r="P1758" i="4"/>
  <c r="S1758" i="4"/>
  <c r="A1759" i="4"/>
  <c r="B1759" i="4"/>
  <c r="C1759" i="4"/>
  <c r="D1759" i="4"/>
  <c r="E1759" i="4"/>
  <c r="F1759" i="4"/>
  <c r="G1759" i="4"/>
  <c r="H1759" i="4"/>
  <c r="I1759" i="4"/>
  <c r="J1759" i="4"/>
  <c r="K1759" i="4"/>
  <c r="L1759" i="4"/>
  <c r="P1759" i="4"/>
  <c r="S1759" i="4"/>
  <c r="A1760" i="4"/>
  <c r="B1760" i="4"/>
  <c r="C1760" i="4"/>
  <c r="D1760" i="4"/>
  <c r="E1760" i="4"/>
  <c r="F1760" i="4"/>
  <c r="G1760" i="4"/>
  <c r="H1760" i="4"/>
  <c r="I1760" i="4"/>
  <c r="J1760" i="4"/>
  <c r="K1760" i="4"/>
  <c r="L1760" i="4"/>
  <c r="P1760" i="4"/>
  <c r="S1760" i="4"/>
  <c r="A1761" i="4"/>
  <c r="B1761" i="4"/>
  <c r="C1761" i="4"/>
  <c r="D1761" i="4"/>
  <c r="E1761" i="4"/>
  <c r="F1761" i="4"/>
  <c r="G1761" i="4"/>
  <c r="H1761" i="4"/>
  <c r="I1761" i="4"/>
  <c r="J1761" i="4"/>
  <c r="K1761" i="4"/>
  <c r="L1761" i="4"/>
  <c r="P1761" i="4"/>
  <c r="S1761" i="4"/>
  <c r="A1762" i="4"/>
  <c r="B1762" i="4"/>
  <c r="C1762" i="4"/>
  <c r="D1762" i="4"/>
  <c r="E1762" i="4"/>
  <c r="F1762" i="4"/>
  <c r="G1762" i="4"/>
  <c r="H1762" i="4"/>
  <c r="I1762" i="4"/>
  <c r="J1762" i="4"/>
  <c r="K1762" i="4"/>
  <c r="L1762" i="4"/>
  <c r="P1762" i="4"/>
  <c r="S1762" i="4"/>
  <c r="A1763" i="4"/>
  <c r="B1763" i="4"/>
  <c r="C1763" i="4"/>
  <c r="D1763" i="4"/>
  <c r="E1763" i="4"/>
  <c r="F1763" i="4"/>
  <c r="G1763" i="4"/>
  <c r="H1763" i="4"/>
  <c r="I1763" i="4"/>
  <c r="J1763" i="4"/>
  <c r="K1763" i="4"/>
  <c r="L1763" i="4"/>
  <c r="P1763" i="4"/>
  <c r="S1763" i="4"/>
  <c r="A1764" i="4"/>
  <c r="B1764" i="4"/>
  <c r="C1764" i="4"/>
  <c r="D1764" i="4"/>
  <c r="E1764" i="4"/>
  <c r="F1764" i="4"/>
  <c r="G1764" i="4"/>
  <c r="H1764" i="4"/>
  <c r="I1764" i="4"/>
  <c r="J1764" i="4"/>
  <c r="K1764" i="4"/>
  <c r="L1764" i="4"/>
  <c r="P1764" i="4"/>
  <c r="S1764" i="4"/>
  <c r="A1765" i="4"/>
  <c r="B1765" i="4"/>
  <c r="C1765" i="4"/>
  <c r="D1765" i="4"/>
  <c r="E1765" i="4"/>
  <c r="F1765" i="4"/>
  <c r="G1765" i="4"/>
  <c r="H1765" i="4"/>
  <c r="I1765" i="4"/>
  <c r="J1765" i="4"/>
  <c r="K1765" i="4"/>
  <c r="L1765" i="4"/>
  <c r="P1765" i="4"/>
  <c r="S1765" i="4"/>
  <c r="T1752" i="4"/>
  <c r="U1752" i="4"/>
  <c r="V1752" i="4"/>
  <c r="W1752" i="4"/>
  <c r="T1753" i="4"/>
  <c r="U1753" i="4"/>
  <c r="V1753" i="4"/>
  <c r="W1753" i="4"/>
  <c r="T1754" i="4"/>
  <c r="U1754" i="4"/>
  <c r="V1754" i="4"/>
  <c r="W1754" i="4"/>
  <c r="T1755" i="4"/>
  <c r="U1755" i="4"/>
  <c r="V1755" i="4"/>
  <c r="W1755" i="4"/>
  <c r="T1756" i="4"/>
  <c r="U1756" i="4"/>
  <c r="V1756" i="4"/>
  <c r="W1756" i="4"/>
  <c r="T1757" i="4"/>
  <c r="U1757" i="4"/>
  <c r="V1757" i="4"/>
  <c r="W1757" i="4"/>
  <c r="T1758" i="4"/>
  <c r="U1758" i="4"/>
  <c r="V1758" i="4"/>
  <c r="W1758" i="4"/>
  <c r="T1759" i="4"/>
  <c r="U1759" i="4"/>
  <c r="V1759" i="4"/>
  <c r="W1759" i="4"/>
  <c r="T1760" i="4"/>
  <c r="U1760" i="4"/>
  <c r="V1760" i="4"/>
  <c r="W1760" i="4"/>
  <c r="T1761" i="4"/>
  <c r="U1761" i="4"/>
  <c r="V1761" i="4"/>
  <c r="W1761" i="4"/>
  <c r="T1762" i="4"/>
  <c r="U1762" i="4"/>
  <c r="V1762" i="4"/>
  <c r="W1762" i="4"/>
  <c r="T1763" i="4"/>
  <c r="U1763" i="4"/>
  <c r="V1763" i="4"/>
  <c r="W1763" i="4"/>
  <c r="Y1763" i="4"/>
  <c r="T1764" i="4"/>
  <c r="U1764" i="4"/>
  <c r="V1764" i="4"/>
  <c r="W1764" i="4"/>
  <c r="T1765" i="4"/>
  <c r="U1765" i="4"/>
  <c r="V1765" i="4"/>
  <c r="W1765" i="4"/>
  <c r="U1751" i="4"/>
  <c r="V1751" i="4"/>
  <c r="W1751" i="4"/>
  <c r="T1751" i="4"/>
  <c r="S1751" i="4"/>
  <c r="P1751" i="4"/>
  <c r="L1751" i="4"/>
  <c r="K1751" i="4"/>
  <c r="J1751" i="4"/>
  <c r="I1751" i="4"/>
  <c r="H1751" i="4"/>
  <c r="G1751" i="4"/>
  <c r="F1751" i="4"/>
  <c r="E1751" i="4"/>
  <c r="D1751" i="4"/>
  <c r="C1751" i="4"/>
  <c r="B1751" i="4"/>
  <c r="A1751" i="4"/>
  <c r="A1737" i="4"/>
  <c r="B1737" i="4"/>
  <c r="C1737" i="4"/>
  <c r="D1737" i="4"/>
  <c r="E1737" i="4"/>
  <c r="F1737" i="4"/>
  <c r="G1737" i="4"/>
  <c r="H1737" i="4"/>
  <c r="I1737" i="4"/>
  <c r="J1737" i="4"/>
  <c r="K1737" i="4"/>
  <c r="L1737" i="4"/>
  <c r="P1737" i="4"/>
  <c r="S1737" i="4"/>
  <c r="A1738" i="4"/>
  <c r="B1738" i="4"/>
  <c r="C1738" i="4"/>
  <c r="D1738" i="4"/>
  <c r="E1738" i="4"/>
  <c r="F1738" i="4"/>
  <c r="G1738" i="4"/>
  <c r="H1738" i="4"/>
  <c r="I1738" i="4"/>
  <c r="J1738" i="4"/>
  <c r="K1738" i="4"/>
  <c r="L1738" i="4"/>
  <c r="P1738" i="4"/>
  <c r="S1738" i="4"/>
  <c r="A1739" i="4"/>
  <c r="B1739" i="4"/>
  <c r="C1739" i="4"/>
  <c r="D1739" i="4"/>
  <c r="E1739" i="4"/>
  <c r="F1739" i="4"/>
  <c r="G1739" i="4"/>
  <c r="H1739" i="4"/>
  <c r="I1739" i="4"/>
  <c r="J1739" i="4"/>
  <c r="K1739" i="4"/>
  <c r="L1739" i="4"/>
  <c r="P1739" i="4"/>
  <c r="S1739" i="4"/>
  <c r="A1740" i="4"/>
  <c r="B1740" i="4"/>
  <c r="C1740" i="4"/>
  <c r="D1740" i="4"/>
  <c r="E1740" i="4"/>
  <c r="F1740" i="4"/>
  <c r="G1740" i="4"/>
  <c r="H1740" i="4"/>
  <c r="I1740" i="4"/>
  <c r="J1740" i="4"/>
  <c r="K1740" i="4"/>
  <c r="L1740" i="4"/>
  <c r="P1740" i="4"/>
  <c r="S1740" i="4"/>
  <c r="A1741" i="4"/>
  <c r="B1741" i="4"/>
  <c r="C1741" i="4"/>
  <c r="D1741" i="4"/>
  <c r="E1741" i="4"/>
  <c r="F1741" i="4"/>
  <c r="G1741" i="4"/>
  <c r="H1741" i="4"/>
  <c r="I1741" i="4"/>
  <c r="J1741" i="4"/>
  <c r="K1741" i="4"/>
  <c r="L1741" i="4"/>
  <c r="P1741" i="4"/>
  <c r="S1741" i="4"/>
  <c r="A1742" i="4"/>
  <c r="B1742" i="4"/>
  <c r="C1742" i="4"/>
  <c r="D1742" i="4"/>
  <c r="E1742" i="4"/>
  <c r="F1742" i="4"/>
  <c r="G1742" i="4"/>
  <c r="H1742" i="4"/>
  <c r="I1742" i="4"/>
  <c r="J1742" i="4"/>
  <c r="K1742" i="4"/>
  <c r="L1742" i="4"/>
  <c r="P1742" i="4"/>
  <c r="S1742" i="4"/>
  <c r="A1743" i="4"/>
  <c r="B1743" i="4"/>
  <c r="C1743" i="4"/>
  <c r="D1743" i="4"/>
  <c r="E1743" i="4"/>
  <c r="F1743" i="4"/>
  <c r="G1743" i="4"/>
  <c r="H1743" i="4"/>
  <c r="I1743" i="4"/>
  <c r="J1743" i="4"/>
  <c r="K1743" i="4"/>
  <c r="L1743" i="4"/>
  <c r="P1743" i="4"/>
  <c r="S1743" i="4"/>
  <c r="A1744" i="4"/>
  <c r="B1744" i="4"/>
  <c r="C1744" i="4"/>
  <c r="D1744" i="4"/>
  <c r="E1744" i="4"/>
  <c r="F1744" i="4"/>
  <c r="G1744" i="4"/>
  <c r="H1744" i="4"/>
  <c r="I1744" i="4"/>
  <c r="J1744" i="4"/>
  <c r="K1744" i="4"/>
  <c r="L1744" i="4"/>
  <c r="P1744" i="4"/>
  <c r="S1744" i="4"/>
  <c r="A1745" i="4"/>
  <c r="B1745" i="4"/>
  <c r="C1745" i="4"/>
  <c r="D1745" i="4"/>
  <c r="E1745" i="4"/>
  <c r="F1745" i="4"/>
  <c r="G1745" i="4"/>
  <c r="H1745" i="4"/>
  <c r="I1745" i="4"/>
  <c r="J1745" i="4"/>
  <c r="K1745" i="4"/>
  <c r="L1745" i="4"/>
  <c r="P1745" i="4"/>
  <c r="S1745" i="4"/>
  <c r="A1746" i="4"/>
  <c r="B1746" i="4"/>
  <c r="C1746" i="4"/>
  <c r="D1746" i="4"/>
  <c r="E1746" i="4"/>
  <c r="F1746" i="4"/>
  <c r="G1746" i="4"/>
  <c r="H1746" i="4"/>
  <c r="I1746" i="4"/>
  <c r="J1746" i="4"/>
  <c r="K1746" i="4"/>
  <c r="L1746" i="4"/>
  <c r="P1746" i="4"/>
  <c r="S1746" i="4"/>
  <c r="A1747" i="4"/>
  <c r="B1747" i="4"/>
  <c r="C1747" i="4"/>
  <c r="D1747" i="4"/>
  <c r="E1747" i="4"/>
  <c r="F1747" i="4"/>
  <c r="G1747" i="4"/>
  <c r="H1747" i="4"/>
  <c r="I1747" i="4"/>
  <c r="J1747" i="4"/>
  <c r="K1747" i="4"/>
  <c r="L1747" i="4"/>
  <c r="P1747" i="4"/>
  <c r="S1747" i="4"/>
  <c r="A1748" i="4"/>
  <c r="B1748" i="4"/>
  <c r="C1748" i="4"/>
  <c r="D1748" i="4"/>
  <c r="E1748" i="4"/>
  <c r="F1748" i="4"/>
  <c r="G1748" i="4"/>
  <c r="H1748" i="4"/>
  <c r="I1748" i="4"/>
  <c r="J1748" i="4"/>
  <c r="K1748" i="4"/>
  <c r="L1748" i="4"/>
  <c r="P1748" i="4"/>
  <c r="S1748" i="4"/>
  <c r="A1749" i="4"/>
  <c r="B1749" i="4"/>
  <c r="C1749" i="4"/>
  <c r="D1749" i="4"/>
  <c r="E1749" i="4"/>
  <c r="F1749" i="4"/>
  <c r="G1749" i="4"/>
  <c r="H1749" i="4"/>
  <c r="I1749" i="4"/>
  <c r="J1749" i="4"/>
  <c r="K1749" i="4"/>
  <c r="L1749" i="4"/>
  <c r="P1749" i="4"/>
  <c r="S1749" i="4"/>
  <c r="A1750" i="4"/>
  <c r="B1750" i="4"/>
  <c r="C1750" i="4"/>
  <c r="D1750" i="4"/>
  <c r="E1750" i="4"/>
  <c r="F1750" i="4"/>
  <c r="G1750" i="4"/>
  <c r="H1750" i="4"/>
  <c r="I1750" i="4"/>
  <c r="J1750" i="4"/>
  <c r="K1750" i="4"/>
  <c r="L1750" i="4"/>
  <c r="P1750" i="4"/>
  <c r="S1750" i="4"/>
  <c r="T1737" i="4"/>
  <c r="U1737" i="4"/>
  <c r="V1737" i="4"/>
  <c r="W1737" i="4"/>
  <c r="T1738" i="4"/>
  <c r="U1738" i="4"/>
  <c r="V1738" i="4"/>
  <c r="W1738" i="4"/>
  <c r="T1739" i="4"/>
  <c r="U1739" i="4"/>
  <c r="V1739" i="4"/>
  <c r="W1739" i="4"/>
  <c r="T1740" i="4"/>
  <c r="U1740" i="4"/>
  <c r="V1740" i="4"/>
  <c r="W1740" i="4"/>
  <c r="T1741" i="4"/>
  <c r="U1741" i="4"/>
  <c r="V1741" i="4"/>
  <c r="W1741" i="4"/>
  <c r="T1742" i="4"/>
  <c r="U1742" i="4"/>
  <c r="V1742" i="4"/>
  <c r="W1742" i="4"/>
  <c r="T1743" i="4"/>
  <c r="U1743" i="4"/>
  <c r="V1743" i="4"/>
  <c r="W1743" i="4"/>
  <c r="T1744" i="4"/>
  <c r="U1744" i="4"/>
  <c r="V1744" i="4"/>
  <c r="W1744" i="4"/>
  <c r="T1745" i="4"/>
  <c r="U1745" i="4"/>
  <c r="V1745" i="4"/>
  <c r="W1745" i="4"/>
  <c r="T1746" i="4"/>
  <c r="U1746" i="4"/>
  <c r="V1746" i="4"/>
  <c r="W1746" i="4"/>
  <c r="T1747" i="4"/>
  <c r="U1747" i="4"/>
  <c r="V1747" i="4"/>
  <c r="W1747" i="4"/>
  <c r="T1748" i="4"/>
  <c r="U1748" i="4"/>
  <c r="V1748" i="4"/>
  <c r="W1748" i="4"/>
  <c r="Y1748" i="4"/>
  <c r="T1749" i="4"/>
  <c r="U1749" i="4"/>
  <c r="V1749" i="4"/>
  <c r="W1749" i="4"/>
  <c r="T1750" i="4"/>
  <c r="U1750" i="4"/>
  <c r="V1750" i="4"/>
  <c r="W1750" i="4"/>
  <c r="U1736" i="4"/>
  <c r="V1736" i="4"/>
  <c r="W1736" i="4"/>
  <c r="T1736" i="4"/>
  <c r="S1736" i="4"/>
  <c r="P1736" i="4"/>
  <c r="L1736" i="4"/>
  <c r="K1736" i="4"/>
  <c r="J1736" i="4"/>
  <c r="I1736" i="4"/>
  <c r="H1736" i="4"/>
  <c r="G1736" i="4"/>
  <c r="F1736" i="4"/>
  <c r="E1736" i="4"/>
  <c r="D1736" i="4"/>
  <c r="C1736" i="4"/>
  <c r="B1736" i="4"/>
  <c r="A1736" i="4"/>
  <c r="A1722" i="4"/>
  <c r="B1722" i="4"/>
  <c r="C1722" i="4"/>
  <c r="D1722" i="4"/>
  <c r="E1722" i="4"/>
  <c r="F1722" i="4"/>
  <c r="G1722" i="4"/>
  <c r="H1722" i="4"/>
  <c r="I1722" i="4"/>
  <c r="J1722" i="4"/>
  <c r="K1722" i="4"/>
  <c r="L1722" i="4"/>
  <c r="P1722" i="4"/>
  <c r="S1722" i="4"/>
  <c r="A1723" i="4"/>
  <c r="B1723" i="4"/>
  <c r="C1723" i="4"/>
  <c r="D1723" i="4"/>
  <c r="E1723" i="4"/>
  <c r="F1723" i="4"/>
  <c r="G1723" i="4"/>
  <c r="H1723" i="4"/>
  <c r="I1723" i="4"/>
  <c r="J1723" i="4"/>
  <c r="K1723" i="4"/>
  <c r="L1723" i="4"/>
  <c r="P1723" i="4"/>
  <c r="S1723" i="4"/>
  <c r="A1724" i="4"/>
  <c r="B1724" i="4"/>
  <c r="C1724" i="4"/>
  <c r="D1724" i="4"/>
  <c r="E1724" i="4"/>
  <c r="F1724" i="4"/>
  <c r="G1724" i="4"/>
  <c r="H1724" i="4"/>
  <c r="I1724" i="4"/>
  <c r="J1724" i="4"/>
  <c r="K1724" i="4"/>
  <c r="L1724" i="4"/>
  <c r="P1724" i="4"/>
  <c r="S1724" i="4"/>
  <c r="A1725" i="4"/>
  <c r="B1725" i="4"/>
  <c r="C1725" i="4"/>
  <c r="D1725" i="4"/>
  <c r="E1725" i="4"/>
  <c r="F1725" i="4"/>
  <c r="G1725" i="4"/>
  <c r="H1725" i="4"/>
  <c r="I1725" i="4"/>
  <c r="J1725" i="4"/>
  <c r="K1725" i="4"/>
  <c r="L1725" i="4"/>
  <c r="P1725" i="4"/>
  <c r="S1725" i="4"/>
  <c r="A1726" i="4"/>
  <c r="B1726" i="4"/>
  <c r="C1726" i="4"/>
  <c r="D1726" i="4"/>
  <c r="E1726" i="4"/>
  <c r="F1726" i="4"/>
  <c r="G1726" i="4"/>
  <c r="H1726" i="4"/>
  <c r="I1726" i="4"/>
  <c r="J1726" i="4"/>
  <c r="K1726" i="4"/>
  <c r="L1726" i="4"/>
  <c r="P1726" i="4"/>
  <c r="S1726" i="4"/>
  <c r="A1727" i="4"/>
  <c r="B1727" i="4"/>
  <c r="C1727" i="4"/>
  <c r="D1727" i="4"/>
  <c r="E1727" i="4"/>
  <c r="F1727" i="4"/>
  <c r="G1727" i="4"/>
  <c r="H1727" i="4"/>
  <c r="I1727" i="4"/>
  <c r="J1727" i="4"/>
  <c r="K1727" i="4"/>
  <c r="L1727" i="4"/>
  <c r="P1727" i="4"/>
  <c r="S1727" i="4"/>
  <c r="A1728" i="4"/>
  <c r="B1728" i="4"/>
  <c r="C1728" i="4"/>
  <c r="D1728" i="4"/>
  <c r="E1728" i="4"/>
  <c r="F1728" i="4"/>
  <c r="G1728" i="4"/>
  <c r="H1728" i="4"/>
  <c r="I1728" i="4"/>
  <c r="J1728" i="4"/>
  <c r="K1728" i="4"/>
  <c r="L1728" i="4"/>
  <c r="P1728" i="4"/>
  <c r="S1728" i="4"/>
  <c r="A1729" i="4"/>
  <c r="B1729" i="4"/>
  <c r="C1729" i="4"/>
  <c r="D1729" i="4"/>
  <c r="E1729" i="4"/>
  <c r="F1729" i="4"/>
  <c r="G1729" i="4"/>
  <c r="H1729" i="4"/>
  <c r="I1729" i="4"/>
  <c r="J1729" i="4"/>
  <c r="K1729" i="4"/>
  <c r="L1729" i="4"/>
  <c r="P1729" i="4"/>
  <c r="S1729" i="4"/>
  <c r="A1730" i="4"/>
  <c r="B1730" i="4"/>
  <c r="C1730" i="4"/>
  <c r="D1730" i="4"/>
  <c r="E1730" i="4"/>
  <c r="F1730" i="4"/>
  <c r="G1730" i="4"/>
  <c r="H1730" i="4"/>
  <c r="I1730" i="4"/>
  <c r="J1730" i="4"/>
  <c r="K1730" i="4"/>
  <c r="L1730" i="4"/>
  <c r="P1730" i="4"/>
  <c r="S1730" i="4"/>
  <c r="A1731" i="4"/>
  <c r="B1731" i="4"/>
  <c r="C1731" i="4"/>
  <c r="D1731" i="4"/>
  <c r="E1731" i="4"/>
  <c r="F1731" i="4"/>
  <c r="G1731" i="4"/>
  <c r="H1731" i="4"/>
  <c r="I1731" i="4"/>
  <c r="J1731" i="4"/>
  <c r="K1731" i="4"/>
  <c r="L1731" i="4"/>
  <c r="P1731" i="4"/>
  <c r="S1731" i="4"/>
  <c r="A1732" i="4"/>
  <c r="B1732" i="4"/>
  <c r="C1732" i="4"/>
  <c r="D1732" i="4"/>
  <c r="E1732" i="4"/>
  <c r="F1732" i="4"/>
  <c r="G1732" i="4"/>
  <c r="H1732" i="4"/>
  <c r="I1732" i="4"/>
  <c r="J1732" i="4"/>
  <c r="K1732" i="4"/>
  <c r="L1732" i="4"/>
  <c r="P1732" i="4"/>
  <c r="S1732" i="4"/>
  <c r="A1733" i="4"/>
  <c r="B1733" i="4"/>
  <c r="C1733" i="4"/>
  <c r="D1733" i="4"/>
  <c r="E1733" i="4"/>
  <c r="F1733" i="4"/>
  <c r="G1733" i="4"/>
  <c r="H1733" i="4"/>
  <c r="I1733" i="4"/>
  <c r="J1733" i="4"/>
  <c r="K1733" i="4"/>
  <c r="L1733" i="4"/>
  <c r="P1733" i="4"/>
  <c r="S1733" i="4"/>
  <c r="A1734" i="4"/>
  <c r="B1734" i="4"/>
  <c r="C1734" i="4"/>
  <c r="D1734" i="4"/>
  <c r="E1734" i="4"/>
  <c r="F1734" i="4"/>
  <c r="G1734" i="4"/>
  <c r="H1734" i="4"/>
  <c r="I1734" i="4"/>
  <c r="J1734" i="4"/>
  <c r="K1734" i="4"/>
  <c r="L1734" i="4"/>
  <c r="P1734" i="4"/>
  <c r="S1734" i="4"/>
  <c r="A1735" i="4"/>
  <c r="B1735" i="4"/>
  <c r="C1735" i="4"/>
  <c r="D1735" i="4"/>
  <c r="E1735" i="4"/>
  <c r="F1735" i="4"/>
  <c r="G1735" i="4"/>
  <c r="H1735" i="4"/>
  <c r="I1735" i="4"/>
  <c r="J1735" i="4"/>
  <c r="K1735" i="4"/>
  <c r="L1735" i="4"/>
  <c r="P1735" i="4"/>
  <c r="S1735" i="4"/>
  <c r="T1722" i="4"/>
  <c r="U1722" i="4"/>
  <c r="V1722" i="4"/>
  <c r="W1722" i="4"/>
  <c r="T1723" i="4"/>
  <c r="U1723" i="4"/>
  <c r="V1723" i="4"/>
  <c r="W1723" i="4"/>
  <c r="T1724" i="4"/>
  <c r="U1724" i="4"/>
  <c r="V1724" i="4"/>
  <c r="W1724" i="4"/>
  <c r="T1725" i="4"/>
  <c r="U1725" i="4"/>
  <c r="V1725" i="4"/>
  <c r="W1725" i="4"/>
  <c r="T1726" i="4"/>
  <c r="U1726" i="4"/>
  <c r="V1726" i="4"/>
  <c r="W1726" i="4"/>
  <c r="T1727" i="4"/>
  <c r="U1727" i="4"/>
  <c r="V1727" i="4"/>
  <c r="W1727" i="4"/>
  <c r="T1728" i="4"/>
  <c r="U1728" i="4"/>
  <c r="V1728" i="4"/>
  <c r="W1728" i="4"/>
  <c r="T1729" i="4"/>
  <c r="U1729" i="4"/>
  <c r="V1729" i="4"/>
  <c r="W1729" i="4"/>
  <c r="T1730" i="4"/>
  <c r="U1730" i="4"/>
  <c r="V1730" i="4"/>
  <c r="W1730" i="4"/>
  <c r="T1731" i="4"/>
  <c r="U1731" i="4"/>
  <c r="V1731" i="4"/>
  <c r="W1731" i="4"/>
  <c r="T1732" i="4"/>
  <c r="U1732" i="4"/>
  <c r="V1732" i="4"/>
  <c r="W1732" i="4"/>
  <c r="T1733" i="4"/>
  <c r="U1733" i="4"/>
  <c r="V1733" i="4"/>
  <c r="W1733" i="4"/>
  <c r="Y1733" i="4"/>
  <c r="T1734" i="4"/>
  <c r="U1734" i="4"/>
  <c r="V1734" i="4"/>
  <c r="W1734" i="4"/>
  <c r="T1735" i="4"/>
  <c r="U1735" i="4"/>
  <c r="V1735" i="4"/>
  <c r="W1735" i="4"/>
  <c r="U1721" i="4"/>
  <c r="V1721" i="4"/>
  <c r="W1721" i="4"/>
  <c r="T1721" i="4"/>
  <c r="S1721" i="4"/>
  <c r="P1721" i="4"/>
  <c r="L1721" i="4"/>
  <c r="K1721" i="4"/>
  <c r="J1721" i="4"/>
  <c r="I1721" i="4"/>
  <c r="H1721" i="4"/>
  <c r="G1721" i="4"/>
  <c r="F1721" i="4"/>
  <c r="E1721" i="4"/>
  <c r="D1721" i="4"/>
  <c r="C1721" i="4"/>
  <c r="B1721" i="4"/>
  <c r="A1721" i="4"/>
  <c r="A1707" i="4"/>
  <c r="B1707" i="4"/>
  <c r="C1707" i="4"/>
  <c r="D1707" i="4"/>
  <c r="E1707" i="4"/>
  <c r="F1707" i="4"/>
  <c r="G1707" i="4"/>
  <c r="H1707" i="4"/>
  <c r="I1707" i="4"/>
  <c r="J1707" i="4"/>
  <c r="K1707" i="4"/>
  <c r="L1707" i="4"/>
  <c r="P1707" i="4"/>
  <c r="S1707" i="4"/>
  <c r="A1708" i="4"/>
  <c r="B1708" i="4"/>
  <c r="C1708" i="4"/>
  <c r="D1708" i="4"/>
  <c r="E1708" i="4"/>
  <c r="F1708" i="4"/>
  <c r="G1708" i="4"/>
  <c r="H1708" i="4"/>
  <c r="I1708" i="4"/>
  <c r="J1708" i="4"/>
  <c r="K1708" i="4"/>
  <c r="L1708" i="4"/>
  <c r="P1708" i="4"/>
  <c r="S1708" i="4"/>
  <c r="A1709" i="4"/>
  <c r="B1709" i="4"/>
  <c r="C1709" i="4"/>
  <c r="D1709" i="4"/>
  <c r="E1709" i="4"/>
  <c r="F1709" i="4"/>
  <c r="G1709" i="4"/>
  <c r="H1709" i="4"/>
  <c r="I1709" i="4"/>
  <c r="J1709" i="4"/>
  <c r="K1709" i="4"/>
  <c r="L1709" i="4"/>
  <c r="P1709" i="4"/>
  <c r="S1709" i="4"/>
  <c r="A1710" i="4"/>
  <c r="B1710" i="4"/>
  <c r="C1710" i="4"/>
  <c r="D1710" i="4"/>
  <c r="E1710" i="4"/>
  <c r="F1710" i="4"/>
  <c r="G1710" i="4"/>
  <c r="H1710" i="4"/>
  <c r="I1710" i="4"/>
  <c r="J1710" i="4"/>
  <c r="K1710" i="4"/>
  <c r="L1710" i="4"/>
  <c r="P1710" i="4"/>
  <c r="S1710" i="4"/>
  <c r="A1711" i="4"/>
  <c r="B1711" i="4"/>
  <c r="C1711" i="4"/>
  <c r="D1711" i="4"/>
  <c r="E1711" i="4"/>
  <c r="F1711" i="4"/>
  <c r="G1711" i="4"/>
  <c r="H1711" i="4"/>
  <c r="I1711" i="4"/>
  <c r="J1711" i="4"/>
  <c r="K1711" i="4"/>
  <c r="L1711" i="4"/>
  <c r="P1711" i="4"/>
  <c r="S1711" i="4"/>
  <c r="A1712" i="4"/>
  <c r="B1712" i="4"/>
  <c r="C1712" i="4"/>
  <c r="D1712" i="4"/>
  <c r="E1712" i="4"/>
  <c r="F1712" i="4"/>
  <c r="G1712" i="4"/>
  <c r="H1712" i="4"/>
  <c r="I1712" i="4"/>
  <c r="J1712" i="4"/>
  <c r="K1712" i="4"/>
  <c r="L1712" i="4"/>
  <c r="P1712" i="4"/>
  <c r="S1712" i="4"/>
  <c r="A1713" i="4"/>
  <c r="B1713" i="4"/>
  <c r="C1713" i="4"/>
  <c r="D1713" i="4"/>
  <c r="E1713" i="4"/>
  <c r="F1713" i="4"/>
  <c r="G1713" i="4"/>
  <c r="H1713" i="4"/>
  <c r="I1713" i="4"/>
  <c r="J1713" i="4"/>
  <c r="K1713" i="4"/>
  <c r="L1713" i="4"/>
  <c r="P1713" i="4"/>
  <c r="S1713" i="4"/>
  <c r="A1714" i="4"/>
  <c r="B1714" i="4"/>
  <c r="C1714" i="4"/>
  <c r="D1714" i="4"/>
  <c r="E1714" i="4"/>
  <c r="F1714" i="4"/>
  <c r="G1714" i="4"/>
  <c r="H1714" i="4"/>
  <c r="I1714" i="4"/>
  <c r="J1714" i="4"/>
  <c r="K1714" i="4"/>
  <c r="L1714" i="4"/>
  <c r="P1714" i="4"/>
  <c r="S1714" i="4"/>
  <c r="A1715" i="4"/>
  <c r="B1715" i="4"/>
  <c r="C1715" i="4"/>
  <c r="D1715" i="4"/>
  <c r="E1715" i="4"/>
  <c r="F1715" i="4"/>
  <c r="G1715" i="4"/>
  <c r="H1715" i="4"/>
  <c r="I1715" i="4"/>
  <c r="J1715" i="4"/>
  <c r="K1715" i="4"/>
  <c r="L1715" i="4"/>
  <c r="P1715" i="4"/>
  <c r="S1715" i="4"/>
  <c r="A1716" i="4"/>
  <c r="B1716" i="4"/>
  <c r="C1716" i="4"/>
  <c r="D1716" i="4"/>
  <c r="E1716" i="4"/>
  <c r="F1716" i="4"/>
  <c r="G1716" i="4"/>
  <c r="H1716" i="4"/>
  <c r="I1716" i="4"/>
  <c r="J1716" i="4"/>
  <c r="K1716" i="4"/>
  <c r="L1716" i="4"/>
  <c r="P1716" i="4"/>
  <c r="S1716" i="4"/>
  <c r="A1717" i="4"/>
  <c r="B1717" i="4"/>
  <c r="C1717" i="4"/>
  <c r="D1717" i="4"/>
  <c r="E1717" i="4"/>
  <c r="F1717" i="4"/>
  <c r="G1717" i="4"/>
  <c r="H1717" i="4"/>
  <c r="I1717" i="4"/>
  <c r="J1717" i="4"/>
  <c r="K1717" i="4"/>
  <c r="L1717" i="4"/>
  <c r="P1717" i="4"/>
  <c r="S1717" i="4"/>
  <c r="A1718" i="4"/>
  <c r="B1718" i="4"/>
  <c r="C1718" i="4"/>
  <c r="D1718" i="4"/>
  <c r="E1718" i="4"/>
  <c r="F1718" i="4"/>
  <c r="G1718" i="4"/>
  <c r="H1718" i="4"/>
  <c r="I1718" i="4"/>
  <c r="J1718" i="4"/>
  <c r="K1718" i="4"/>
  <c r="L1718" i="4"/>
  <c r="P1718" i="4"/>
  <c r="S1718" i="4"/>
  <c r="A1719" i="4"/>
  <c r="B1719" i="4"/>
  <c r="C1719" i="4"/>
  <c r="D1719" i="4"/>
  <c r="E1719" i="4"/>
  <c r="F1719" i="4"/>
  <c r="G1719" i="4"/>
  <c r="H1719" i="4"/>
  <c r="I1719" i="4"/>
  <c r="J1719" i="4"/>
  <c r="K1719" i="4"/>
  <c r="L1719" i="4"/>
  <c r="P1719" i="4"/>
  <c r="S1719" i="4"/>
  <c r="A1720" i="4"/>
  <c r="B1720" i="4"/>
  <c r="C1720" i="4"/>
  <c r="D1720" i="4"/>
  <c r="E1720" i="4"/>
  <c r="F1720" i="4"/>
  <c r="G1720" i="4"/>
  <c r="H1720" i="4"/>
  <c r="I1720" i="4"/>
  <c r="J1720" i="4"/>
  <c r="K1720" i="4"/>
  <c r="L1720" i="4"/>
  <c r="P1720" i="4"/>
  <c r="S1720" i="4"/>
  <c r="T1707" i="4"/>
  <c r="U1707" i="4"/>
  <c r="V1707" i="4"/>
  <c r="W1707" i="4"/>
  <c r="T1708" i="4"/>
  <c r="U1708" i="4"/>
  <c r="V1708" i="4"/>
  <c r="W1708" i="4"/>
  <c r="T1709" i="4"/>
  <c r="U1709" i="4"/>
  <c r="V1709" i="4"/>
  <c r="W1709" i="4"/>
  <c r="T1710" i="4"/>
  <c r="U1710" i="4"/>
  <c r="V1710" i="4"/>
  <c r="W1710" i="4"/>
  <c r="T1711" i="4"/>
  <c r="U1711" i="4"/>
  <c r="V1711" i="4"/>
  <c r="W1711" i="4"/>
  <c r="T1712" i="4"/>
  <c r="U1712" i="4"/>
  <c r="V1712" i="4"/>
  <c r="W1712" i="4"/>
  <c r="T1713" i="4"/>
  <c r="U1713" i="4"/>
  <c r="V1713" i="4"/>
  <c r="W1713" i="4"/>
  <c r="T1714" i="4"/>
  <c r="U1714" i="4"/>
  <c r="V1714" i="4"/>
  <c r="W1714" i="4"/>
  <c r="T1715" i="4"/>
  <c r="U1715" i="4"/>
  <c r="V1715" i="4"/>
  <c r="W1715" i="4"/>
  <c r="T1716" i="4"/>
  <c r="U1716" i="4"/>
  <c r="V1716" i="4"/>
  <c r="W1716" i="4"/>
  <c r="T1717" i="4"/>
  <c r="U1717" i="4"/>
  <c r="V1717" i="4"/>
  <c r="W1717" i="4"/>
  <c r="T1718" i="4"/>
  <c r="U1718" i="4"/>
  <c r="V1718" i="4"/>
  <c r="W1718" i="4"/>
  <c r="Y1718" i="4"/>
  <c r="T1719" i="4"/>
  <c r="U1719" i="4"/>
  <c r="V1719" i="4"/>
  <c r="W1719" i="4"/>
  <c r="T1720" i="4"/>
  <c r="U1720" i="4"/>
  <c r="V1720" i="4"/>
  <c r="W1720" i="4"/>
  <c r="U1706" i="4"/>
  <c r="V1706" i="4"/>
  <c r="W1706" i="4"/>
  <c r="T1706" i="4"/>
  <c r="S1706" i="4"/>
  <c r="P1706" i="4"/>
  <c r="L1706" i="4"/>
  <c r="K1706" i="4"/>
  <c r="J1706" i="4"/>
  <c r="I1706" i="4"/>
  <c r="H1706" i="4"/>
  <c r="G1706" i="4"/>
  <c r="F1706" i="4"/>
  <c r="E1706" i="4"/>
  <c r="D1706" i="4"/>
  <c r="C1706" i="4"/>
  <c r="B1706" i="4"/>
  <c r="A1706" i="4"/>
  <c r="A1692" i="4"/>
  <c r="B1692" i="4"/>
  <c r="C1692" i="4"/>
  <c r="D1692" i="4"/>
  <c r="E1692" i="4"/>
  <c r="F1692" i="4"/>
  <c r="G1692" i="4"/>
  <c r="H1692" i="4"/>
  <c r="I1692" i="4"/>
  <c r="J1692" i="4"/>
  <c r="K1692" i="4"/>
  <c r="L1692" i="4"/>
  <c r="P1692" i="4"/>
  <c r="S1692" i="4"/>
  <c r="A1693" i="4"/>
  <c r="B1693" i="4"/>
  <c r="C1693" i="4"/>
  <c r="D1693" i="4"/>
  <c r="E1693" i="4"/>
  <c r="F1693" i="4"/>
  <c r="G1693" i="4"/>
  <c r="H1693" i="4"/>
  <c r="I1693" i="4"/>
  <c r="J1693" i="4"/>
  <c r="K1693" i="4"/>
  <c r="L1693" i="4"/>
  <c r="P1693" i="4"/>
  <c r="S1693" i="4"/>
  <c r="A1694" i="4"/>
  <c r="B1694" i="4"/>
  <c r="C1694" i="4"/>
  <c r="D1694" i="4"/>
  <c r="E1694" i="4"/>
  <c r="F1694" i="4"/>
  <c r="G1694" i="4"/>
  <c r="H1694" i="4"/>
  <c r="I1694" i="4"/>
  <c r="J1694" i="4"/>
  <c r="K1694" i="4"/>
  <c r="L1694" i="4"/>
  <c r="P1694" i="4"/>
  <c r="S1694" i="4"/>
  <c r="A1695" i="4"/>
  <c r="B1695" i="4"/>
  <c r="C1695" i="4"/>
  <c r="D1695" i="4"/>
  <c r="E1695" i="4"/>
  <c r="F1695" i="4"/>
  <c r="G1695" i="4"/>
  <c r="H1695" i="4"/>
  <c r="I1695" i="4"/>
  <c r="J1695" i="4"/>
  <c r="K1695" i="4"/>
  <c r="L1695" i="4"/>
  <c r="P1695" i="4"/>
  <c r="S1695" i="4"/>
  <c r="A1696" i="4"/>
  <c r="B1696" i="4"/>
  <c r="C1696" i="4"/>
  <c r="D1696" i="4"/>
  <c r="E1696" i="4"/>
  <c r="F1696" i="4"/>
  <c r="G1696" i="4"/>
  <c r="H1696" i="4"/>
  <c r="I1696" i="4"/>
  <c r="J1696" i="4"/>
  <c r="K1696" i="4"/>
  <c r="L1696" i="4"/>
  <c r="P1696" i="4"/>
  <c r="S1696" i="4"/>
  <c r="A1697" i="4"/>
  <c r="B1697" i="4"/>
  <c r="C1697" i="4"/>
  <c r="D1697" i="4"/>
  <c r="E1697" i="4"/>
  <c r="F1697" i="4"/>
  <c r="G1697" i="4"/>
  <c r="H1697" i="4"/>
  <c r="I1697" i="4"/>
  <c r="J1697" i="4"/>
  <c r="K1697" i="4"/>
  <c r="L1697" i="4"/>
  <c r="P1697" i="4"/>
  <c r="S1697" i="4"/>
  <c r="A1698" i="4"/>
  <c r="B1698" i="4"/>
  <c r="C1698" i="4"/>
  <c r="D1698" i="4"/>
  <c r="E1698" i="4"/>
  <c r="F1698" i="4"/>
  <c r="G1698" i="4"/>
  <c r="H1698" i="4"/>
  <c r="I1698" i="4"/>
  <c r="J1698" i="4"/>
  <c r="K1698" i="4"/>
  <c r="L1698" i="4"/>
  <c r="P1698" i="4"/>
  <c r="S1698" i="4"/>
  <c r="A1699" i="4"/>
  <c r="B1699" i="4"/>
  <c r="C1699" i="4"/>
  <c r="D1699" i="4"/>
  <c r="E1699" i="4"/>
  <c r="F1699" i="4"/>
  <c r="G1699" i="4"/>
  <c r="H1699" i="4"/>
  <c r="I1699" i="4"/>
  <c r="J1699" i="4"/>
  <c r="K1699" i="4"/>
  <c r="L1699" i="4"/>
  <c r="P1699" i="4"/>
  <c r="S1699" i="4"/>
  <c r="A1700" i="4"/>
  <c r="B1700" i="4"/>
  <c r="C1700" i="4"/>
  <c r="D1700" i="4"/>
  <c r="E1700" i="4"/>
  <c r="F1700" i="4"/>
  <c r="G1700" i="4"/>
  <c r="H1700" i="4"/>
  <c r="I1700" i="4"/>
  <c r="J1700" i="4"/>
  <c r="K1700" i="4"/>
  <c r="L1700" i="4"/>
  <c r="P1700" i="4"/>
  <c r="S1700" i="4"/>
  <c r="A1701" i="4"/>
  <c r="B1701" i="4"/>
  <c r="C1701" i="4"/>
  <c r="D1701" i="4"/>
  <c r="E1701" i="4"/>
  <c r="F1701" i="4"/>
  <c r="G1701" i="4"/>
  <c r="H1701" i="4"/>
  <c r="I1701" i="4"/>
  <c r="J1701" i="4"/>
  <c r="K1701" i="4"/>
  <c r="L1701" i="4"/>
  <c r="P1701" i="4"/>
  <c r="S1701" i="4"/>
  <c r="A1702" i="4"/>
  <c r="B1702" i="4"/>
  <c r="C1702" i="4"/>
  <c r="D1702" i="4"/>
  <c r="E1702" i="4"/>
  <c r="F1702" i="4"/>
  <c r="G1702" i="4"/>
  <c r="H1702" i="4"/>
  <c r="I1702" i="4"/>
  <c r="J1702" i="4"/>
  <c r="K1702" i="4"/>
  <c r="L1702" i="4"/>
  <c r="P1702" i="4"/>
  <c r="S1702" i="4"/>
  <c r="A1703" i="4"/>
  <c r="B1703" i="4"/>
  <c r="C1703" i="4"/>
  <c r="D1703" i="4"/>
  <c r="E1703" i="4"/>
  <c r="F1703" i="4"/>
  <c r="G1703" i="4"/>
  <c r="H1703" i="4"/>
  <c r="I1703" i="4"/>
  <c r="J1703" i="4"/>
  <c r="K1703" i="4"/>
  <c r="L1703" i="4"/>
  <c r="P1703" i="4"/>
  <c r="S1703" i="4"/>
  <c r="A1704" i="4"/>
  <c r="B1704" i="4"/>
  <c r="C1704" i="4"/>
  <c r="D1704" i="4"/>
  <c r="E1704" i="4"/>
  <c r="F1704" i="4"/>
  <c r="G1704" i="4"/>
  <c r="H1704" i="4"/>
  <c r="I1704" i="4"/>
  <c r="J1704" i="4"/>
  <c r="K1704" i="4"/>
  <c r="L1704" i="4"/>
  <c r="P1704" i="4"/>
  <c r="S1704" i="4"/>
  <c r="A1705" i="4"/>
  <c r="B1705" i="4"/>
  <c r="C1705" i="4"/>
  <c r="D1705" i="4"/>
  <c r="E1705" i="4"/>
  <c r="F1705" i="4"/>
  <c r="G1705" i="4"/>
  <c r="H1705" i="4"/>
  <c r="I1705" i="4"/>
  <c r="J1705" i="4"/>
  <c r="K1705" i="4"/>
  <c r="L1705" i="4"/>
  <c r="P1705" i="4"/>
  <c r="S1705" i="4"/>
  <c r="T1692" i="4"/>
  <c r="U1692" i="4"/>
  <c r="V1692" i="4"/>
  <c r="W1692" i="4"/>
  <c r="T1693" i="4"/>
  <c r="U1693" i="4"/>
  <c r="V1693" i="4"/>
  <c r="W1693" i="4"/>
  <c r="T1694" i="4"/>
  <c r="U1694" i="4"/>
  <c r="V1694" i="4"/>
  <c r="W1694" i="4"/>
  <c r="T1695" i="4"/>
  <c r="U1695" i="4"/>
  <c r="V1695" i="4"/>
  <c r="W1695" i="4"/>
  <c r="T1696" i="4"/>
  <c r="U1696" i="4"/>
  <c r="V1696" i="4"/>
  <c r="W1696" i="4"/>
  <c r="T1697" i="4"/>
  <c r="U1697" i="4"/>
  <c r="V1697" i="4"/>
  <c r="W1697" i="4"/>
  <c r="T1698" i="4"/>
  <c r="U1698" i="4"/>
  <c r="V1698" i="4"/>
  <c r="W1698" i="4"/>
  <c r="T1699" i="4"/>
  <c r="U1699" i="4"/>
  <c r="V1699" i="4"/>
  <c r="W1699" i="4"/>
  <c r="T1700" i="4"/>
  <c r="U1700" i="4"/>
  <c r="V1700" i="4"/>
  <c r="W1700" i="4"/>
  <c r="T1701" i="4"/>
  <c r="U1701" i="4"/>
  <c r="V1701" i="4"/>
  <c r="W1701" i="4"/>
  <c r="T1702" i="4"/>
  <c r="U1702" i="4"/>
  <c r="V1702" i="4"/>
  <c r="W1702" i="4"/>
  <c r="T1703" i="4"/>
  <c r="U1703" i="4"/>
  <c r="V1703" i="4"/>
  <c r="W1703" i="4"/>
  <c r="Y1703" i="4"/>
  <c r="T1704" i="4"/>
  <c r="U1704" i="4"/>
  <c r="V1704" i="4"/>
  <c r="W1704" i="4"/>
  <c r="T1705" i="4"/>
  <c r="U1705" i="4"/>
  <c r="V1705" i="4"/>
  <c r="W1705" i="4"/>
  <c r="U1691" i="4"/>
  <c r="V1691" i="4"/>
  <c r="W1691" i="4"/>
  <c r="T1691" i="4"/>
  <c r="S1691" i="4"/>
  <c r="P1691" i="4"/>
  <c r="L1691" i="4"/>
  <c r="K1691" i="4"/>
  <c r="J1691" i="4"/>
  <c r="I1691" i="4"/>
  <c r="H1691" i="4"/>
  <c r="G1691" i="4"/>
  <c r="F1691" i="4"/>
  <c r="E1691" i="4"/>
  <c r="D1691" i="4"/>
  <c r="C1691" i="4"/>
  <c r="B1691" i="4"/>
  <c r="A1691" i="4"/>
  <c r="A1677" i="4"/>
  <c r="B1677" i="4"/>
  <c r="C1677" i="4"/>
  <c r="D1677" i="4"/>
  <c r="E1677" i="4"/>
  <c r="F1677" i="4"/>
  <c r="G1677" i="4"/>
  <c r="H1677" i="4"/>
  <c r="I1677" i="4"/>
  <c r="J1677" i="4"/>
  <c r="K1677" i="4"/>
  <c r="L1677" i="4"/>
  <c r="P1677" i="4"/>
  <c r="S1677" i="4"/>
  <c r="A1678" i="4"/>
  <c r="B1678" i="4"/>
  <c r="C1678" i="4"/>
  <c r="D1678" i="4"/>
  <c r="E1678" i="4"/>
  <c r="F1678" i="4"/>
  <c r="G1678" i="4"/>
  <c r="H1678" i="4"/>
  <c r="I1678" i="4"/>
  <c r="J1678" i="4"/>
  <c r="K1678" i="4"/>
  <c r="L1678" i="4"/>
  <c r="P1678" i="4"/>
  <c r="S1678" i="4"/>
  <c r="A1679" i="4"/>
  <c r="B1679" i="4"/>
  <c r="C1679" i="4"/>
  <c r="D1679" i="4"/>
  <c r="E1679" i="4"/>
  <c r="F1679" i="4"/>
  <c r="G1679" i="4"/>
  <c r="H1679" i="4"/>
  <c r="I1679" i="4"/>
  <c r="J1679" i="4"/>
  <c r="K1679" i="4"/>
  <c r="L1679" i="4"/>
  <c r="P1679" i="4"/>
  <c r="S1679" i="4"/>
  <c r="A1680" i="4"/>
  <c r="B1680" i="4"/>
  <c r="C1680" i="4"/>
  <c r="D1680" i="4"/>
  <c r="E1680" i="4"/>
  <c r="F1680" i="4"/>
  <c r="G1680" i="4"/>
  <c r="H1680" i="4"/>
  <c r="I1680" i="4"/>
  <c r="J1680" i="4"/>
  <c r="K1680" i="4"/>
  <c r="L1680" i="4"/>
  <c r="P1680" i="4"/>
  <c r="S1680" i="4"/>
  <c r="A1681" i="4"/>
  <c r="B1681" i="4"/>
  <c r="C1681" i="4"/>
  <c r="D1681" i="4"/>
  <c r="E1681" i="4"/>
  <c r="F1681" i="4"/>
  <c r="G1681" i="4"/>
  <c r="H1681" i="4"/>
  <c r="I1681" i="4"/>
  <c r="J1681" i="4"/>
  <c r="K1681" i="4"/>
  <c r="L1681" i="4"/>
  <c r="P1681" i="4"/>
  <c r="S1681" i="4"/>
  <c r="A1682" i="4"/>
  <c r="B1682" i="4"/>
  <c r="C1682" i="4"/>
  <c r="D1682" i="4"/>
  <c r="E1682" i="4"/>
  <c r="F1682" i="4"/>
  <c r="G1682" i="4"/>
  <c r="H1682" i="4"/>
  <c r="I1682" i="4"/>
  <c r="J1682" i="4"/>
  <c r="K1682" i="4"/>
  <c r="L1682" i="4"/>
  <c r="P1682" i="4"/>
  <c r="S1682" i="4"/>
  <c r="A1683" i="4"/>
  <c r="B1683" i="4"/>
  <c r="C1683" i="4"/>
  <c r="D1683" i="4"/>
  <c r="E1683" i="4"/>
  <c r="F1683" i="4"/>
  <c r="G1683" i="4"/>
  <c r="H1683" i="4"/>
  <c r="I1683" i="4"/>
  <c r="J1683" i="4"/>
  <c r="K1683" i="4"/>
  <c r="L1683" i="4"/>
  <c r="P1683" i="4"/>
  <c r="S1683" i="4"/>
  <c r="A1684" i="4"/>
  <c r="B1684" i="4"/>
  <c r="C1684" i="4"/>
  <c r="D1684" i="4"/>
  <c r="E1684" i="4"/>
  <c r="F1684" i="4"/>
  <c r="G1684" i="4"/>
  <c r="H1684" i="4"/>
  <c r="I1684" i="4"/>
  <c r="J1684" i="4"/>
  <c r="K1684" i="4"/>
  <c r="L1684" i="4"/>
  <c r="P1684" i="4"/>
  <c r="S1684" i="4"/>
  <c r="A1685" i="4"/>
  <c r="B1685" i="4"/>
  <c r="C1685" i="4"/>
  <c r="D1685" i="4"/>
  <c r="E1685" i="4"/>
  <c r="F1685" i="4"/>
  <c r="G1685" i="4"/>
  <c r="H1685" i="4"/>
  <c r="I1685" i="4"/>
  <c r="J1685" i="4"/>
  <c r="K1685" i="4"/>
  <c r="L1685" i="4"/>
  <c r="P1685" i="4"/>
  <c r="S1685" i="4"/>
  <c r="A1686" i="4"/>
  <c r="B1686" i="4"/>
  <c r="C1686" i="4"/>
  <c r="D1686" i="4"/>
  <c r="E1686" i="4"/>
  <c r="F1686" i="4"/>
  <c r="G1686" i="4"/>
  <c r="H1686" i="4"/>
  <c r="I1686" i="4"/>
  <c r="J1686" i="4"/>
  <c r="K1686" i="4"/>
  <c r="L1686" i="4"/>
  <c r="P1686" i="4"/>
  <c r="S1686" i="4"/>
  <c r="A1687" i="4"/>
  <c r="B1687" i="4"/>
  <c r="C1687" i="4"/>
  <c r="D1687" i="4"/>
  <c r="E1687" i="4"/>
  <c r="F1687" i="4"/>
  <c r="G1687" i="4"/>
  <c r="H1687" i="4"/>
  <c r="I1687" i="4"/>
  <c r="J1687" i="4"/>
  <c r="K1687" i="4"/>
  <c r="L1687" i="4"/>
  <c r="P1687" i="4"/>
  <c r="S1687" i="4"/>
  <c r="A1688" i="4"/>
  <c r="B1688" i="4"/>
  <c r="C1688" i="4"/>
  <c r="D1688" i="4"/>
  <c r="E1688" i="4"/>
  <c r="F1688" i="4"/>
  <c r="G1688" i="4"/>
  <c r="H1688" i="4"/>
  <c r="I1688" i="4"/>
  <c r="J1688" i="4"/>
  <c r="K1688" i="4"/>
  <c r="L1688" i="4"/>
  <c r="P1688" i="4"/>
  <c r="S1688" i="4"/>
  <c r="A1689" i="4"/>
  <c r="B1689" i="4"/>
  <c r="C1689" i="4"/>
  <c r="D1689" i="4"/>
  <c r="E1689" i="4"/>
  <c r="F1689" i="4"/>
  <c r="G1689" i="4"/>
  <c r="H1689" i="4"/>
  <c r="I1689" i="4"/>
  <c r="J1689" i="4"/>
  <c r="K1689" i="4"/>
  <c r="L1689" i="4"/>
  <c r="P1689" i="4"/>
  <c r="S1689" i="4"/>
  <c r="A1690" i="4"/>
  <c r="B1690" i="4"/>
  <c r="C1690" i="4"/>
  <c r="D1690" i="4"/>
  <c r="E1690" i="4"/>
  <c r="F1690" i="4"/>
  <c r="G1690" i="4"/>
  <c r="H1690" i="4"/>
  <c r="I1690" i="4"/>
  <c r="J1690" i="4"/>
  <c r="K1690" i="4"/>
  <c r="L1690" i="4"/>
  <c r="P1690" i="4"/>
  <c r="S1690" i="4"/>
  <c r="T1677" i="4"/>
  <c r="U1677" i="4"/>
  <c r="V1677" i="4"/>
  <c r="W1677" i="4"/>
  <c r="T1678" i="4"/>
  <c r="U1678" i="4"/>
  <c r="V1678" i="4"/>
  <c r="W1678" i="4"/>
  <c r="T1679" i="4"/>
  <c r="U1679" i="4"/>
  <c r="V1679" i="4"/>
  <c r="W1679" i="4"/>
  <c r="T1680" i="4"/>
  <c r="U1680" i="4"/>
  <c r="V1680" i="4"/>
  <c r="W1680" i="4"/>
  <c r="T1681" i="4"/>
  <c r="U1681" i="4"/>
  <c r="V1681" i="4"/>
  <c r="W1681" i="4"/>
  <c r="T1682" i="4"/>
  <c r="U1682" i="4"/>
  <c r="V1682" i="4"/>
  <c r="W1682" i="4"/>
  <c r="T1683" i="4"/>
  <c r="U1683" i="4"/>
  <c r="V1683" i="4"/>
  <c r="W1683" i="4"/>
  <c r="T1684" i="4"/>
  <c r="U1684" i="4"/>
  <c r="V1684" i="4"/>
  <c r="W1684" i="4"/>
  <c r="T1685" i="4"/>
  <c r="U1685" i="4"/>
  <c r="V1685" i="4"/>
  <c r="W1685" i="4"/>
  <c r="T1686" i="4"/>
  <c r="U1686" i="4"/>
  <c r="V1686" i="4"/>
  <c r="W1686" i="4"/>
  <c r="T1687" i="4"/>
  <c r="U1687" i="4"/>
  <c r="V1687" i="4"/>
  <c r="W1687" i="4"/>
  <c r="T1688" i="4"/>
  <c r="U1688" i="4"/>
  <c r="V1688" i="4"/>
  <c r="W1688" i="4"/>
  <c r="Y1688" i="4"/>
  <c r="T1689" i="4"/>
  <c r="U1689" i="4"/>
  <c r="V1689" i="4"/>
  <c r="W1689" i="4"/>
  <c r="T1690" i="4"/>
  <c r="U1690" i="4"/>
  <c r="V1690" i="4"/>
  <c r="W1690" i="4"/>
  <c r="U1676" i="4"/>
  <c r="V1676" i="4"/>
  <c r="W1676" i="4"/>
  <c r="T1676" i="4"/>
  <c r="S1676" i="4"/>
  <c r="P1676" i="4"/>
  <c r="L1676" i="4"/>
  <c r="K1676" i="4"/>
  <c r="J1676" i="4"/>
  <c r="I1676" i="4"/>
  <c r="H1676" i="4"/>
  <c r="G1676" i="4"/>
  <c r="F1676" i="4"/>
  <c r="E1676" i="4"/>
  <c r="D1676" i="4"/>
  <c r="C1676" i="4"/>
  <c r="B1676" i="4"/>
  <c r="A1676" i="4"/>
  <c r="A1662" i="4"/>
  <c r="B1662" i="4"/>
  <c r="C1662" i="4"/>
  <c r="D1662" i="4"/>
  <c r="E1662" i="4"/>
  <c r="F1662" i="4"/>
  <c r="G1662" i="4"/>
  <c r="H1662" i="4"/>
  <c r="I1662" i="4"/>
  <c r="J1662" i="4"/>
  <c r="K1662" i="4"/>
  <c r="L1662" i="4"/>
  <c r="P1662" i="4"/>
  <c r="S1662" i="4"/>
  <c r="A1663" i="4"/>
  <c r="B1663" i="4"/>
  <c r="C1663" i="4"/>
  <c r="D1663" i="4"/>
  <c r="E1663" i="4"/>
  <c r="F1663" i="4"/>
  <c r="G1663" i="4"/>
  <c r="H1663" i="4"/>
  <c r="I1663" i="4"/>
  <c r="J1663" i="4"/>
  <c r="K1663" i="4"/>
  <c r="L1663" i="4"/>
  <c r="P1663" i="4"/>
  <c r="S1663" i="4"/>
  <c r="A1664" i="4"/>
  <c r="B1664" i="4"/>
  <c r="C1664" i="4"/>
  <c r="D1664" i="4"/>
  <c r="E1664" i="4"/>
  <c r="F1664" i="4"/>
  <c r="G1664" i="4"/>
  <c r="H1664" i="4"/>
  <c r="I1664" i="4"/>
  <c r="J1664" i="4"/>
  <c r="K1664" i="4"/>
  <c r="L1664" i="4"/>
  <c r="P1664" i="4"/>
  <c r="S1664" i="4"/>
  <c r="A1665" i="4"/>
  <c r="B1665" i="4"/>
  <c r="C1665" i="4"/>
  <c r="D1665" i="4"/>
  <c r="E1665" i="4"/>
  <c r="F1665" i="4"/>
  <c r="G1665" i="4"/>
  <c r="H1665" i="4"/>
  <c r="I1665" i="4"/>
  <c r="J1665" i="4"/>
  <c r="K1665" i="4"/>
  <c r="L1665" i="4"/>
  <c r="P1665" i="4"/>
  <c r="S1665" i="4"/>
  <c r="A1666" i="4"/>
  <c r="B1666" i="4"/>
  <c r="C1666" i="4"/>
  <c r="D1666" i="4"/>
  <c r="E1666" i="4"/>
  <c r="F1666" i="4"/>
  <c r="G1666" i="4"/>
  <c r="H1666" i="4"/>
  <c r="I1666" i="4"/>
  <c r="J1666" i="4"/>
  <c r="K1666" i="4"/>
  <c r="L1666" i="4"/>
  <c r="P1666" i="4"/>
  <c r="S1666" i="4"/>
  <c r="A1667" i="4"/>
  <c r="B1667" i="4"/>
  <c r="C1667" i="4"/>
  <c r="D1667" i="4"/>
  <c r="E1667" i="4"/>
  <c r="F1667" i="4"/>
  <c r="G1667" i="4"/>
  <c r="H1667" i="4"/>
  <c r="I1667" i="4"/>
  <c r="J1667" i="4"/>
  <c r="K1667" i="4"/>
  <c r="L1667" i="4"/>
  <c r="P1667" i="4"/>
  <c r="S1667" i="4"/>
  <c r="A1668" i="4"/>
  <c r="B1668" i="4"/>
  <c r="C1668" i="4"/>
  <c r="D1668" i="4"/>
  <c r="E1668" i="4"/>
  <c r="F1668" i="4"/>
  <c r="G1668" i="4"/>
  <c r="H1668" i="4"/>
  <c r="I1668" i="4"/>
  <c r="J1668" i="4"/>
  <c r="K1668" i="4"/>
  <c r="L1668" i="4"/>
  <c r="P1668" i="4"/>
  <c r="S1668" i="4"/>
  <c r="A1669" i="4"/>
  <c r="B1669" i="4"/>
  <c r="C1669" i="4"/>
  <c r="D1669" i="4"/>
  <c r="E1669" i="4"/>
  <c r="F1669" i="4"/>
  <c r="G1669" i="4"/>
  <c r="H1669" i="4"/>
  <c r="I1669" i="4"/>
  <c r="J1669" i="4"/>
  <c r="K1669" i="4"/>
  <c r="L1669" i="4"/>
  <c r="P1669" i="4"/>
  <c r="S1669" i="4"/>
  <c r="A1670" i="4"/>
  <c r="B1670" i="4"/>
  <c r="C1670" i="4"/>
  <c r="D1670" i="4"/>
  <c r="E1670" i="4"/>
  <c r="F1670" i="4"/>
  <c r="G1670" i="4"/>
  <c r="H1670" i="4"/>
  <c r="I1670" i="4"/>
  <c r="J1670" i="4"/>
  <c r="K1670" i="4"/>
  <c r="L1670" i="4"/>
  <c r="P1670" i="4"/>
  <c r="S1670" i="4"/>
  <c r="A1671" i="4"/>
  <c r="B1671" i="4"/>
  <c r="C1671" i="4"/>
  <c r="D1671" i="4"/>
  <c r="E1671" i="4"/>
  <c r="F1671" i="4"/>
  <c r="G1671" i="4"/>
  <c r="H1671" i="4"/>
  <c r="I1671" i="4"/>
  <c r="J1671" i="4"/>
  <c r="K1671" i="4"/>
  <c r="L1671" i="4"/>
  <c r="P1671" i="4"/>
  <c r="S1671" i="4"/>
  <c r="A1672" i="4"/>
  <c r="B1672" i="4"/>
  <c r="C1672" i="4"/>
  <c r="D1672" i="4"/>
  <c r="E1672" i="4"/>
  <c r="F1672" i="4"/>
  <c r="G1672" i="4"/>
  <c r="H1672" i="4"/>
  <c r="I1672" i="4"/>
  <c r="J1672" i="4"/>
  <c r="K1672" i="4"/>
  <c r="L1672" i="4"/>
  <c r="P1672" i="4"/>
  <c r="S1672" i="4"/>
  <c r="A1673" i="4"/>
  <c r="B1673" i="4"/>
  <c r="C1673" i="4"/>
  <c r="D1673" i="4"/>
  <c r="E1673" i="4"/>
  <c r="F1673" i="4"/>
  <c r="G1673" i="4"/>
  <c r="H1673" i="4"/>
  <c r="I1673" i="4"/>
  <c r="J1673" i="4"/>
  <c r="K1673" i="4"/>
  <c r="L1673" i="4"/>
  <c r="P1673" i="4"/>
  <c r="S1673" i="4"/>
  <c r="A1674" i="4"/>
  <c r="B1674" i="4"/>
  <c r="C1674" i="4"/>
  <c r="D1674" i="4"/>
  <c r="E1674" i="4"/>
  <c r="F1674" i="4"/>
  <c r="G1674" i="4"/>
  <c r="H1674" i="4"/>
  <c r="I1674" i="4"/>
  <c r="J1674" i="4"/>
  <c r="K1674" i="4"/>
  <c r="L1674" i="4"/>
  <c r="P1674" i="4"/>
  <c r="S1674" i="4"/>
  <c r="A1675" i="4"/>
  <c r="B1675" i="4"/>
  <c r="C1675" i="4"/>
  <c r="D1675" i="4"/>
  <c r="E1675" i="4"/>
  <c r="F1675" i="4"/>
  <c r="G1675" i="4"/>
  <c r="H1675" i="4"/>
  <c r="I1675" i="4"/>
  <c r="J1675" i="4"/>
  <c r="K1675" i="4"/>
  <c r="L1675" i="4"/>
  <c r="P1675" i="4"/>
  <c r="S1675" i="4"/>
  <c r="T1662" i="4"/>
  <c r="U1662" i="4"/>
  <c r="V1662" i="4"/>
  <c r="W1662" i="4"/>
  <c r="T1663" i="4"/>
  <c r="U1663" i="4"/>
  <c r="V1663" i="4"/>
  <c r="W1663" i="4"/>
  <c r="T1664" i="4"/>
  <c r="U1664" i="4"/>
  <c r="V1664" i="4"/>
  <c r="W1664" i="4"/>
  <c r="T1665" i="4"/>
  <c r="U1665" i="4"/>
  <c r="V1665" i="4"/>
  <c r="W1665" i="4"/>
  <c r="T1666" i="4"/>
  <c r="U1666" i="4"/>
  <c r="V1666" i="4"/>
  <c r="W1666" i="4"/>
  <c r="T1667" i="4"/>
  <c r="U1667" i="4"/>
  <c r="V1667" i="4"/>
  <c r="W1667" i="4"/>
  <c r="T1668" i="4"/>
  <c r="U1668" i="4"/>
  <c r="V1668" i="4"/>
  <c r="W1668" i="4"/>
  <c r="T1669" i="4"/>
  <c r="U1669" i="4"/>
  <c r="V1669" i="4"/>
  <c r="W1669" i="4"/>
  <c r="T1670" i="4"/>
  <c r="U1670" i="4"/>
  <c r="V1670" i="4"/>
  <c r="W1670" i="4"/>
  <c r="T1671" i="4"/>
  <c r="U1671" i="4"/>
  <c r="V1671" i="4"/>
  <c r="W1671" i="4"/>
  <c r="T1672" i="4"/>
  <c r="U1672" i="4"/>
  <c r="V1672" i="4"/>
  <c r="W1672" i="4"/>
  <c r="T1673" i="4"/>
  <c r="U1673" i="4"/>
  <c r="V1673" i="4"/>
  <c r="W1673" i="4"/>
  <c r="Y1673" i="4"/>
  <c r="T1674" i="4"/>
  <c r="U1674" i="4"/>
  <c r="V1674" i="4"/>
  <c r="W1674" i="4"/>
  <c r="T1675" i="4"/>
  <c r="U1675" i="4"/>
  <c r="V1675" i="4"/>
  <c r="W1675" i="4"/>
  <c r="U1661" i="4"/>
  <c r="V1661" i="4"/>
  <c r="W1661" i="4"/>
  <c r="T1661" i="4"/>
  <c r="S1661" i="4"/>
  <c r="P1661" i="4"/>
  <c r="L1661" i="4"/>
  <c r="K1661" i="4"/>
  <c r="J1661" i="4"/>
  <c r="I1661" i="4"/>
  <c r="H1661" i="4"/>
  <c r="G1661" i="4"/>
  <c r="F1661" i="4"/>
  <c r="E1661" i="4"/>
  <c r="D1661" i="4"/>
  <c r="C1661" i="4"/>
  <c r="B1661" i="4"/>
  <c r="A1661" i="4"/>
  <c r="A1647" i="4"/>
  <c r="B1647" i="4"/>
  <c r="C1647" i="4"/>
  <c r="D1647" i="4"/>
  <c r="E1647" i="4"/>
  <c r="F1647" i="4"/>
  <c r="G1647" i="4"/>
  <c r="H1647" i="4"/>
  <c r="I1647" i="4"/>
  <c r="J1647" i="4"/>
  <c r="K1647" i="4"/>
  <c r="L1647" i="4"/>
  <c r="P1647" i="4"/>
  <c r="S1647" i="4"/>
  <c r="A1648" i="4"/>
  <c r="B1648" i="4"/>
  <c r="C1648" i="4"/>
  <c r="D1648" i="4"/>
  <c r="E1648" i="4"/>
  <c r="F1648" i="4"/>
  <c r="G1648" i="4"/>
  <c r="H1648" i="4"/>
  <c r="I1648" i="4"/>
  <c r="J1648" i="4"/>
  <c r="K1648" i="4"/>
  <c r="L1648" i="4"/>
  <c r="P1648" i="4"/>
  <c r="S1648" i="4"/>
  <c r="A1649" i="4"/>
  <c r="B1649" i="4"/>
  <c r="C1649" i="4"/>
  <c r="D1649" i="4"/>
  <c r="E1649" i="4"/>
  <c r="F1649" i="4"/>
  <c r="G1649" i="4"/>
  <c r="H1649" i="4"/>
  <c r="I1649" i="4"/>
  <c r="J1649" i="4"/>
  <c r="K1649" i="4"/>
  <c r="L1649" i="4"/>
  <c r="P1649" i="4"/>
  <c r="S1649" i="4"/>
  <c r="A1650" i="4"/>
  <c r="B1650" i="4"/>
  <c r="C1650" i="4"/>
  <c r="D1650" i="4"/>
  <c r="E1650" i="4"/>
  <c r="F1650" i="4"/>
  <c r="G1650" i="4"/>
  <c r="H1650" i="4"/>
  <c r="I1650" i="4"/>
  <c r="J1650" i="4"/>
  <c r="K1650" i="4"/>
  <c r="L1650" i="4"/>
  <c r="P1650" i="4"/>
  <c r="S1650" i="4"/>
  <c r="A1651" i="4"/>
  <c r="B1651" i="4"/>
  <c r="C1651" i="4"/>
  <c r="D1651" i="4"/>
  <c r="E1651" i="4"/>
  <c r="F1651" i="4"/>
  <c r="G1651" i="4"/>
  <c r="H1651" i="4"/>
  <c r="I1651" i="4"/>
  <c r="J1651" i="4"/>
  <c r="K1651" i="4"/>
  <c r="L1651" i="4"/>
  <c r="P1651" i="4"/>
  <c r="S1651" i="4"/>
  <c r="A1652" i="4"/>
  <c r="B1652" i="4"/>
  <c r="C1652" i="4"/>
  <c r="D1652" i="4"/>
  <c r="E1652" i="4"/>
  <c r="F1652" i="4"/>
  <c r="G1652" i="4"/>
  <c r="H1652" i="4"/>
  <c r="I1652" i="4"/>
  <c r="J1652" i="4"/>
  <c r="K1652" i="4"/>
  <c r="L1652" i="4"/>
  <c r="P1652" i="4"/>
  <c r="S1652" i="4"/>
  <c r="A1653" i="4"/>
  <c r="B1653" i="4"/>
  <c r="C1653" i="4"/>
  <c r="D1653" i="4"/>
  <c r="E1653" i="4"/>
  <c r="F1653" i="4"/>
  <c r="G1653" i="4"/>
  <c r="H1653" i="4"/>
  <c r="I1653" i="4"/>
  <c r="J1653" i="4"/>
  <c r="K1653" i="4"/>
  <c r="L1653" i="4"/>
  <c r="P1653" i="4"/>
  <c r="S1653" i="4"/>
  <c r="A1654" i="4"/>
  <c r="B1654" i="4"/>
  <c r="C1654" i="4"/>
  <c r="D1654" i="4"/>
  <c r="E1654" i="4"/>
  <c r="F1654" i="4"/>
  <c r="G1654" i="4"/>
  <c r="H1654" i="4"/>
  <c r="I1654" i="4"/>
  <c r="J1654" i="4"/>
  <c r="K1654" i="4"/>
  <c r="L1654" i="4"/>
  <c r="P1654" i="4"/>
  <c r="S1654" i="4"/>
  <c r="A1655" i="4"/>
  <c r="B1655" i="4"/>
  <c r="C1655" i="4"/>
  <c r="D1655" i="4"/>
  <c r="E1655" i="4"/>
  <c r="F1655" i="4"/>
  <c r="G1655" i="4"/>
  <c r="H1655" i="4"/>
  <c r="I1655" i="4"/>
  <c r="J1655" i="4"/>
  <c r="K1655" i="4"/>
  <c r="L1655" i="4"/>
  <c r="P1655" i="4"/>
  <c r="S1655" i="4"/>
  <c r="A1656" i="4"/>
  <c r="B1656" i="4"/>
  <c r="C1656" i="4"/>
  <c r="D1656" i="4"/>
  <c r="E1656" i="4"/>
  <c r="F1656" i="4"/>
  <c r="G1656" i="4"/>
  <c r="H1656" i="4"/>
  <c r="I1656" i="4"/>
  <c r="J1656" i="4"/>
  <c r="K1656" i="4"/>
  <c r="L1656" i="4"/>
  <c r="P1656" i="4"/>
  <c r="S1656" i="4"/>
  <c r="A1657" i="4"/>
  <c r="B1657" i="4"/>
  <c r="C1657" i="4"/>
  <c r="D1657" i="4"/>
  <c r="E1657" i="4"/>
  <c r="F1657" i="4"/>
  <c r="G1657" i="4"/>
  <c r="H1657" i="4"/>
  <c r="I1657" i="4"/>
  <c r="J1657" i="4"/>
  <c r="K1657" i="4"/>
  <c r="L1657" i="4"/>
  <c r="P1657" i="4"/>
  <c r="S1657" i="4"/>
  <c r="A1658" i="4"/>
  <c r="B1658" i="4"/>
  <c r="C1658" i="4"/>
  <c r="D1658" i="4"/>
  <c r="E1658" i="4"/>
  <c r="F1658" i="4"/>
  <c r="G1658" i="4"/>
  <c r="H1658" i="4"/>
  <c r="I1658" i="4"/>
  <c r="J1658" i="4"/>
  <c r="K1658" i="4"/>
  <c r="L1658" i="4"/>
  <c r="P1658" i="4"/>
  <c r="S1658" i="4"/>
  <c r="A1659" i="4"/>
  <c r="B1659" i="4"/>
  <c r="C1659" i="4"/>
  <c r="D1659" i="4"/>
  <c r="E1659" i="4"/>
  <c r="F1659" i="4"/>
  <c r="G1659" i="4"/>
  <c r="H1659" i="4"/>
  <c r="I1659" i="4"/>
  <c r="J1659" i="4"/>
  <c r="K1659" i="4"/>
  <c r="L1659" i="4"/>
  <c r="P1659" i="4"/>
  <c r="S1659" i="4"/>
  <c r="A1660" i="4"/>
  <c r="B1660" i="4"/>
  <c r="C1660" i="4"/>
  <c r="D1660" i="4"/>
  <c r="E1660" i="4"/>
  <c r="F1660" i="4"/>
  <c r="G1660" i="4"/>
  <c r="H1660" i="4"/>
  <c r="I1660" i="4"/>
  <c r="J1660" i="4"/>
  <c r="K1660" i="4"/>
  <c r="L1660" i="4"/>
  <c r="P1660" i="4"/>
  <c r="S1660" i="4"/>
  <c r="T1647" i="4"/>
  <c r="U1647" i="4"/>
  <c r="V1647" i="4"/>
  <c r="W1647" i="4"/>
  <c r="T1648" i="4"/>
  <c r="U1648" i="4"/>
  <c r="V1648" i="4"/>
  <c r="W1648" i="4"/>
  <c r="T1649" i="4"/>
  <c r="U1649" i="4"/>
  <c r="V1649" i="4"/>
  <c r="W1649" i="4"/>
  <c r="T1650" i="4"/>
  <c r="U1650" i="4"/>
  <c r="V1650" i="4"/>
  <c r="W1650" i="4"/>
  <c r="T1651" i="4"/>
  <c r="U1651" i="4"/>
  <c r="V1651" i="4"/>
  <c r="W1651" i="4"/>
  <c r="T1652" i="4"/>
  <c r="U1652" i="4"/>
  <c r="V1652" i="4"/>
  <c r="W1652" i="4"/>
  <c r="T1653" i="4"/>
  <c r="U1653" i="4"/>
  <c r="V1653" i="4"/>
  <c r="W1653" i="4"/>
  <c r="T1654" i="4"/>
  <c r="U1654" i="4"/>
  <c r="V1654" i="4"/>
  <c r="W1654" i="4"/>
  <c r="T1655" i="4"/>
  <c r="U1655" i="4"/>
  <c r="V1655" i="4"/>
  <c r="W1655" i="4"/>
  <c r="T1656" i="4"/>
  <c r="U1656" i="4"/>
  <c r="V1656" i="4"/>
  <c r="W1656" i="4"/>
  <c r="T1657" i="4"/>
  <c r="U1657" i="4"/>
  <c r="V1657" i="4"/>
  <c r="W1657" i="4"/>
  <c r="T1658" i="4"/>
  <c r="U1658" i="4"/>
  <c r="V1658" i="4"/>
  <c r="W1658" i="4"/>
  <c r="Y1658" i="4"/>
  <c r="T1659" i="4"/>
  <c r="U1659" i="4"/>
  <c r="V1659" i="4"/>
  <c r="W1659" i="4"/>
  <c r="T1660" i="4"/>
  <c r="U1660" i="4"/>
  <c r="V1660" i="4"/>
  <c r="W1660" i="4"/>
  <c r="U1646" i="4"/>
  <c r="V1646" i="4"/>
  <c r="W1646" i="4"/>
  <c r="T1646" i="4"/>
  <c r="S1646" i="4"/>
  <c r="P1646" i="4"/>
  <c r="L1646" i="4"/>
  <c r="K1646" i="4"/>
  <c r="J1646" i="4"/>
  <c r="I1646" i="4"/>
  <c r="H1646" i="4"/>
  <c r="G1646" i="4"/>
  <c r="F1646" i="4"/>
  <c r="E1646" i="4"/>
  <c r="D1646" i="4"/>
  <c r="C1646" i="4"/>
  <c r="B1646" i="4"/>
  <c r="A1646" i="4"/>
  <c r="A1632" i="4"/>
  <c r="B1632" i="4"/>
  <c r="C1632" i="4"/>
  <c r="D1632" i="4"/>
  <c r="E1632" i="4"/>
  <c r="F1632" i="4"/>
  <c r="G1632" i="4"/>
  <c r="H1632" i="4"/>
  <c r="I1632" i="4"/>
  <c r="J1632" i="4"/>
  <c r="K1632" i="4"/>
  <c r="L1632" i="4"/>
  <c r="P1632" i="4"/>
  <c r="S1632" i="4"/>
  <c r="A1633" i="4"/>
  <c r="B1633" i="4"/>
  <c r="C1633" i="4"/>
  <c r="D1633" i="4"/>
  <c r="E1633" i="4"/>
  <c r="F1633" i="4"/>
  <c r="G1633" i="4"/>
  <c r="H1633" i="4"/>
  <c r="I1633" i="4"/>
  <c r="J1633" i="4"/>
  <c r="K1633" i="4"/>
  <c r="L1633" i="4"/>
  <c r="P1633" i="4"/>
  <c r="S1633" i="4"/>
  <c r="A1634" i="4"/>
  <c r="B1634" i="4"/>
  <c r="C1634" i="4"/>
  <c r="D1634" i="4"/>
  <c r="E1634" i="4"/>
  <c r="F1634" i="4"/>
  <c r="G1634" i="4"/>
  <c r="H1634" i="4"/>
  <c r="I1634" i="4"/>
  <c r="J1634" i="4"/>
  <c r="K1634" i="4"/>
  <c r="L1634" i="4"/>
  <c r="P1634" i="4"/>
  <c r="S1634" i="4"/>
  <c r="A1635" i="4"/>
  <c r="B1635" i="4"/>
  <c r="C1635" i="4"/>
  <c r="D1635" i="4"/>
  <c r="E1635" i="4"/>
  <c r="F1635" i="4"/>
  <c r="G1635" i="4"/>
  <c r="H1635" i="4"/>
  <c r="I1635" i="4"/>
  <c r="J1635" i="4"/>
  <c r="K1635" i="4"/>
  <c r="L1635" i="4"/>
  <c r="P1635" i="4"/>
  <c r="S1635" i="4"/>
  <c r="A1636" i="4"/>
  <c r="B1636" i="4"/>
  <c r="C1636" i="4"/>
  <c r="D1636" i="4"/>
  <c r="E1636" i="4"/>
  <c r="F1636" i="4"/>
  <c r="G1636" i="4"/>
  <c r="H1636" i="4"/>
  <c r="I1636" i="4"/>
  <c r="J1636" i="4"/>
  <c r="K1636" i="4"/>
  <c r="L1636" i="4"/>
  <c r="P1636" i="4"/>
  <c r="S1636" i="4"/>
  <c r="A1637" i="4"/>
  <c r="B1637" i="4"/>
  <c r="C1637" i="4"/>
  <c r="D1637" i="4"/>
  <c r="E1637" i="4"/>
  <c r="F1637" i="4"/>
  <c r="G1637" i="4"/>
  <c r="H1637" i="4"/>
  <c r="I1637" i="4"/>
  <c r="J1637" i="4"/>
  <c r="K1637" i="4"/>
  <c r="L1637" i="4"/>
  <c r="P1637" i="4"/>
  <c r="S1637" i="4"/>
  <c r="A1638" i="4"/>
  <c r="B1638" i="4"/>
  <c r="C1638" i="4"/>
  <c r="D1638" i="4"/>
  <c r="E1638" i="4"/>
  <c r="F1638" i="4"/>
  <c r="G1638" i="4"/>
  <c r="H1638" i="4"/>
  <c r="I1638" i="4"/>
  <c r="J1638" i="4"/>
  <c r="K1638" i="4"/>
  <c r="L1638" i="4"/>
  <c r="P1638" i="4"/>
  <c r="S1638" i="4"/>
  <c r="A1639" i="4"/>
  <c r="B1639" i="4"/>
  <c r="C1639" i="4"/>
  <c r="D1639" i="4"/>
  <c r="E1639" i="4"/>
  <c r="F1639" i="4"/>
  <c r="G1639" i="4"/>
  <c r="H1639" i="4"/>
  <c r="I1639" i="4"/>
  <c r="J1639" i="4"/>
  <c r="K1639" i="4"/>
  <c r="L1639" i="4"/>
  <c r="P1639" i="4"/>
  <c r="S1639" i="4"/>
  <c r="A1640" i="4"/>
  <c r="B1640" i="4"/>
  <c r="C1640" i="4"/>
  <c r="D1640" i="4"/>
  <c r="E1640" i="4"/>
  <c r="F1640" i="4"/>
  <c r="G1640" i="4"/>
  <c r="H1640" i="4"/>
  <c r="I1640" i="4"/>
  <c r="J1640" i="4"/>
  <c r="K1640" i="4"/>
  <c r="L1640" i="4"/>
  <c r="P1640" i="4"/>
  <c r="S1640" i="4"/>
  <c r="A1641" i="4"/>
  <c r="B1641" i="4"/>
  <c r="C1641" i="4"/>
  <c r="D1641" i="4"/>
  <c r="E1641" i="4"/>
  <c r="F1641" i="4"/>
  <c r="G1641" i="4"/>
  <c r="H1641" i="4"/>
  <c r="I1641" i="4"/>
  <c r="J1641" i="4"/>
  <c r="K1641" i="4"/>
  <c r="L1641" i="4"/>
  <c r="P1641" i="4"/>
  <c r="S1641" i="4"/>
  <c r="A1642" i="4"/>
  <c r="B1642" i="4"/>
  <c r="C1642" i="4"/>
  <c r="D1642" i="4"/>
  <c r="E1642" i="4"/>
  <c r="F1642" i="4"/>
  <c r="G1642" i="4"/>
  <c r="H1642" i="4"/>
  <c r="I1642" i="4"/>
  <c r="J1642" i="4"/>
  <c r="K1642" i="4"/>
  <c r="L1642" i="4"/>
  <c r="P1642" i="4"/>
  <c r="S1642" i="4"/>
  <c r="A1643" i="4"/>
  <c r="B1643" i="4"/>
  <c r="C1643" i="4"/>
  <c r="D1643" i="4"/>
  <c r="E1643" i="4"/>
  <c r="F1643" i="4"/>
  <c r="G1643" i="4"/>
  <c r="H1643" i="4"/>
  <c r="I1643" i="4"/>
  <c r="J1643" i="4"/>
  <c r="K1643" i="4"/>
  <c r="L1643" i="4"/>
  <c r="P1643" i="4"/>
  <c r="S1643" i="4"/>
  <c r="A1644" i="4"/>
  <c r="B1644" i="4"/>
  <c r="C1644" i="4"/>
  <c r="D1644" i="4"/>
  <c r="E1644" i="4"/>
  <c r="F1644" i="4"/>
  <c r="G1644" i="4"/>
  <c r="H1644" i="4"/>
  <c r="I1644" i="4"/>
  <c r="J1644" i="4"/>
  <c r="K1644" i="4"/>
  <c r="L1644" i="4"/>
  <c r="P1644" i="4"/>
  <c r="S1644" i="4"/>
  <c r="A1645" i="4"/>
  <c r="B1645" i="4"/>
  <c r="C1645" i="4"/>
  <c r="D1645" i="4"/>
  <c r="E1645" i="4"/>
  <c r="F1645" i="4"/>
  <c r="G1645" i="4"/>
  <c r="H1645" i="4"/>
  <c r="I1645" i="4"/>
  <c r="J1645" i="4"/>
  <c r="K1645" i="4"/>
  <c r="L1645" i="4"/>
  <c r="P1645" i="4"/>
  <c r="S1645" i="4"/>
  <c r="T1645" i="4"/>
  <c r="U1645" i="4"/>
  <c r="V1645" i="4"/>
  <c r="W1645" i="4"/>
  <c r="T1632" i="4"/>
  <c r="U1632" i="4"/>
  <c r="V1632" i="4"/>
  <c r="W1632" i="4"/>
  <c r="T1633" i="4"/>
  <c r="U1633" i="4"/>
  <c r="V1633" i="4"/>
  <c r="W1633" i="4"/>
  <c r="T1634" i="4"/>
  <c r="U1634" i="4"/>
  <c r="V1634" i="4"/>
  <c r="W1634" i="4"/>
  <c r="T1635" i="4"/>
  <c r="U1635" i="4"/>
  <c r="V1635" i="4"/>
  <c r="W1635" i="4"/>
  <c r="T1636" i="4"/>
  <c r="U1636" i="4"/>
  <c r="V1636" i="4"/>
  <c r="W1636" i="4"/>
  <c r="T1637" i="4"/>
  <c r="U1637" i="4"/>
  <c r="V1637" i="4"/>
  <c r="W1637" i="4"/>
  <c r="T1638" i="4"/>
  <c r="U1638" i="4"/>
  <c r="V1638" i="4"/>
  <c r="W1638" i="4"/>
  <c r="T1639" i="4"/>
  <c r="U1639" i="4"/>
  <c r="V1639" i="4"/>
  <c r="W1639" i="4"/>
  <c r="T1640" i="4"/>
  <c r="U1640" i="4"/>
  <c r="V1640" i="4"/>
  <c r="W1640" i="4"/>
  <c r="T1641" i="4"/>
  <c r="U1641" i="4"/>
  <c r="V1641" i="4"/>
  <c r="W1641" i="4"/>
  <c r="T1642" i="4"/>
  <c r="U1642" i="4"/>
  <c r="V1642" i="4"/>
  <c r="W1642" i="4"/>
  <c r="T1643" i="4"/>
  <c r="U1643" i="4"/>
  <c r="V1643" i="4"/>
  <c r="W1643" i="4"/>
  <c r="Y1643" i="4"/>
  <c r="T1644" i="4"/>
  <c r="U1644" i="4"/>
  <c r="V1644" i="4"/>
  <c r="W1644" i="4"/>
  <c r="U1631" i="4"/>
  <c r="V1631" i="4"/>
  <c r="W1631" i="4"/>
  <c r="T1631" i="4"/>
  <c r="S1631" i="4"/>
  <c r="P1631" i="4"/>
  <c r="L1631" i="4"/>
  <c r="K1631" i="4"/>
  <c r="J1631" i="4"/>
  <c r="I1631" i="4"/>
  <c r="H1631" i="4"/>
  <c r="G1631" i="4"/>
  <c r="F1631" i="4"/>
  <c r="E1631" i="4"/>
  <c r="D1631" i="4"/>
  <c r="C1631" i="4"/>
  <c r="B1631" i="4"/>
  <c r="A1631" i="4"/>
  <c r="A1617" i="4"/>
  <c r="B1617" i="4"/>
  <c r="C1617" i="4"/>
  <c r="D1617" i="4"/>
  <c r="E1617" i="4"/>
  <c r="F1617" i="4"/>
  <c r="G1617" i="4"/>
  <c r="H1617" i="4"/>
  <c r="I1617" i="4"/>
  <c r="J1617" i="4"/>
  <c r="K1617" i="4"/>
  <c r="L1617" i="4"/>
  <c r="P1617" i="4"/>
  <c r="S1617" i="4"/>
  <c r="A1618" i="4"/>
  <c r="B1618" i="4"/>
  <c r="C1618" i="4"/>
  <c r="D1618" i="4"/>
  <c r="E1618" i="4"/>
  <c r="F1618" i="4"/>
  <c r="G1618" i="4"/>
  <c r="H1618" i="4"/>
  <c r="I1618" i="4"/>
  <c r="J1618" i="4"/>
  <c r="K1618" i="4"/>
  <c r="L1618" i="4"/>
  <c r="P1618" i="4"/>
  <c r="S1618" i="4"/>
  <c r="A1619" i="4"/>
  <c r="B1619" i="4"/>
  <c r="C1619" i="4"/>
  <c r="D1619" i="4"/>
  <c r="E1619" i="4"/>
  <c r="F1619" i="4"/>
  <c r="G1619" i="4"/>
  <c r="H1619" i="4"/>
  <c r="I1619" i="4"/>
  <c r="J1619" i="4"/>
  <c r="K1619" i="4"/>
  <c r="L1619" i="4"/>
  <c r="P1619" i="4"/>
  <c r="S1619" i="4"/>
  <c r="A1620" i="4"/>
  <c r="B1620" i="4"/>
  <c r="C1620" i="4"/>
  <c r="D1620" i="4"/>
  <c r="E1620" i="4"/>
  <c r="F1620" i="4"/>
  <c r="G1620" i="4"/>
  <c r="H1620" i="4"/>
  <c r="I1620" i="4"/>
  <c r="J1620" i="4"/>
  <c r="K1620" i="4"/>
  <c r="L1620" i="4"/>
  <c r="P1620" i="4"/>
  <c r="S1620" i="4"/>
  <c r="A1621" i="4"/>
  <c r="B1621" i="4"/>
  <c r="C1621" i="4"/>
  <c r="D1621" i="4"/>
  <c r="E1621" i="4"/>
  <c r="F1621" i="4"/>
  <c r="G1621" i="4"/>
  <c r="H1621" i="4"/>
  <c r="I1621" i="4"/>
  <c r="J1621" i="4"/>
  <c r="K1621" i="4"/>
  <c r="L1621" i="4"/>
  <c r="P1621" i="4"/>
  <c r="S1621" i="4"/>
  <c r="A1622" i="4"/>
  <c r="B1622" i="4"/>
  <c r="C1622" i="4"/>
  <c r="D1622" i="4"/>
  <c r="E1622" i="4"/>
  <c r="F1622" i="4"/>
  <c r="G1622" i="4"/>
  <c r="H1622" i="4"/>
  <c r="I1622" i="4"/>
  <c r="J1622" i="4"/>
  <c r="K1622" i="4"/>
  <c r="L1622" i="4"/>
  <c r="P1622" i="4"/>
  <c r="S1622" i="4"/>
  <c r="A1623" i="4"/>
  <c r="B1623" i="4"/>
  <c r="C1623" i="4"/>
  <c r="D1623" i="4"/>
  <c r="E1623" i="4"/>
  <c r="F1623" i="4"/>
  <c r="G1623" i="4"/>
  <c r="H1623" i="4"/>
  <c r="I1623" i="4"/>
  <c r="J1623" i="4"/>
  <c r="K1623" i="4"/>
  <c r="L1623" i="4"/>
  <c r="P1623" i="4"/>
  <c r="S1623" i="4"/>
  <c r="A1624" i="4"/>
  <c r="B1624" i="4"/>
  <c r="C1624" i="4"/>
  <c r="D1624" i="4"/>
  <c r="E1624" i="4"/>
  <c r="F1624" i="4"/>
  <c r="G1624" i="4"/>
  <c r="H1624" i="4"/>
  <c r="I1624" i="4"/>
  <c r="J1624" i="4"/>
  <c r="K1624" i="4"/>
  <c r="L1624" i="4"/>
  <c r="P1624" i="4"/>
  <c r="S1624" i="4"/>
  <c r="A1625" i="4"/>
  <c r="B1625" i="4"/>
  <c r="C1625" i="4"/>
  <c r="D1625" i="4"/>
  <c r="E1625" i="4"/>
  <c r="F1625" i="4"/>
  <c r="G1625" i="4"/>
  <c r="H1625" i="4"/>
  <c r="I1625" i="4"/>
  <c r="J1625" i="4"/>
  <c r="K1625" i="4"/>
  <c r="L1625" i="4"/>
  <c r="P1625" i="4"/>
  <c r="S1625" i="4"/>
  <c r="A1626" i="4"/>
  <c r="B1626" i="4"/>
  <c r="C1626" i="4"/>
  <c r="D1626" i="4"/>
  <c r="E1626" i="4"/>
  <c r="F1626" i="4"/>
  <c r="G1626" i="4"/>
  <c r="H1626" i="4"/>
  <c r="I1626" i="4"/>
  <c r="J1626" i="4"/>
  <c r="K1626" i="4"/>
  <c r="L1626" i="4"/>
  <c r="P1626" i="4"/>
  <c r="S1626" i="4"/>
  <c r="A1627" i="4"/>
  <c r="B1627" i="4"/>
  <c r="C1627" i="4"/>
  <c r="D1627" i="4"/>
  <c r="E1627" i="4"/>
  <c r="F1627" i="4"/>
  <c r="G1627" i="4"/>
  <c r="H1627" i="4"/>
  <c r="I1627" i="4"/>
  <c r="J1627" i="4"/>
  <c r="K1627" i="4"/>
  <c r="L1627" i="4"/>
  <c r="P1627" i="4"/>
  <c r="S1627" i="4"/>
  <c r="A1628" i="4"/>
  <c r="B1628" i="4"/>
  <c r="C1628" i="4"/>
  <c r="D1628" i="4"/>
  <c r="E1628" i="4"/>
  <c r="F1628" i="4"/>
  <c r="G1628" i="4"/>
  <c r="H1628" i="4"/>
  <c r="I1628" i="4"/>
  <c r="J1628" i="4"/>
  <c r="K1628" i="4"/>
  <c r="L1628" i="4"/>
  <c r="P1628" i="4"/>
  <c r="S1628" i="4"/>
  <c r="A1629" i="4"/>
  <c r="B1629" i="4"/>
  <c r="C1629" i="4"/>
  <c r="D1629" i="4"/>
  <c r="E1629" i="4"/>
  <c r="F1629" i="4"/>
  <c r="G1629" i="4"/>
  <c r="H1629" i="4"/>
  <c r="I1629" i="4"/>
  <c r="J1629" i="4"/>
  <c r="K1629" i="4"/>
  <c r="L1629" i="4"/>
  <c r="P1629" i="4"/>
  <c r="S1629" i="4"/>
  <c r="A1630" i="4"/>
  <c r="B1630" i="4"/>
  <c r="C1630" i="4"/>
  <c r="D1630" i="4"/>
  <c r="E1630" i="4"/>
  <c r="F1630" i="4"/>
  <c r="G1630" i="4"/>
  <c r="H1630" i="4"/>
  <c r="I1630" i="4"/>
  <c r="J1630" i="4"/>
  <c r="K1630" i="4"/>
  <c r="L1630" i="4"/>
  <c r="P1630" i="4"/>
  <c r="S1630" i="4"/>
  <c r="T1617" i="4"/>
  <c r="U1617" i="4"/>
  <c r="V1617" i="4"/>
  <c r="W1617" i="4"/>
  <c r="T1618" i="4"/>
  <c r="U1618" i="4"/>
  <c r="V1618" i="4"/>
  <c r="W1618" i="4"/>
  <c r="T1619" i="4"/>
  <c r="U1619" i="4"/>
  <c r="V1619" i="4"/>
  <c r="W1619" i="4"/>
  <c r="T1620" i="4"/>
  <c r="U1620" i="4"/>
  <c r="V1620" i="4"/>
  <c r="W1620" i="4"/>
  <c r="T1621" i="4"/>
  <c r="U1621" i="4"/>
  <c r="V1621" i="4"/>
  <c r="W1621" i="4"/>
  <c r="T1622" i="4"/>
  <c r="U1622" i="4"/>
  <c r="V1622" i="4"/>
  <c r="W1622" i="4"/>
  <c r="T1623" i="4"/>
  <c r="U1623" i="4"/>
  <c r="V1623" i="4"/>
  <c r="W1623" i="4"/>
  <c r="T1624" i="4"/>
  <c r="U1624" i="4"/>
  <c r="V1624" i="4"/>
  <c r="W1624" i="4"/>
  <c r="T1625" i="4"/>
  <c r="U1625" i="4"/>
  <c r="V1625" i="4"/>
  <c r="W1625" i="4"/>
  <c r="T1626" i="4"/>
  <c r="U1626" i="4"/>
  <c r="V1626" i="4"/>
  <c r="W1626" i="4"/>
  <c r="T1627" i="4"/>
  <c r="U1627" i="4"/>
  <c r="V1627" i="4"/>
  <c r="W1627" i="4"/>
  <c r="T1628" i="4"/>
  <c r="U1628" i="4"/>
  <c r="V1628" i="4"/>
  <c r="W1628" i="4"/>
  <c r="Y1628" i="4"/>
  <c r="T1629" i="4"/>
  <c r="U1629" i="4"/>
  <c r="V1629" i="4"/>
  <c r="W1629" i="4"/>
  <c r="T1630" i="4"/>
  <c r="U1630" i="4"/>
  <c r="V1630" i="4"/>
  <c r="W1630" i="4"/>
  <c r="U1616" i="4"/>
  <c r="V1616" i="4"/>
  <c r="W1616" i="4"/>
  <c r="T1616" i="4"/>
  <c r="S1616" i="4"/>
  <c r="P1616" i="4"/>
  <c r="L1616" i="4"/>
  <c r="K1616" i="4"/>
  <c r="J1616" i="4"/>
  <c r="I1616" i="4"/>
  <c r="H1616" i="4"/>
  <c r="G1616" i="4"/>
  <c r="F1616" i="4"/>
  <c r="E1616" i="4"/>
  <c r="D1616" i="4"/>
  <c r="C1616" i="4"/>
  <c r="B1616" i="4"/>
  <c r="A1616" i="4"/>
  <c r="A1602" i="4"/>
  <c r="B1602" i="4"/>
  <c r="C1602" i="4"/>
  <c r="D1602" i="4"/>
  <c r="E1602" i="4"/>
  <c r="F1602" i="4"/>
  <c r="G1602" i="4"/>
  <c r="H1602" i="4"/>
  <c r="I1602" i="4"/>
  <c r="J1602" i="4"/>
  <c r="K1602" i="4"/>
  <c r="L1602" i="4"/>
  <c r="P1602" i="4"/>
  <c r="S1602" i="4"/>
  <c r="A1603" i="4"/>
  <c r="B1603" i="4"/>
  <c r="C1603" i="4"/>
  <c r="D1603" i="4"/>
  <c r="E1603" i="4"/>
  <c r="F1603" i="4"/>
  <c r="G1603" i="4"/>
  <c r="H1603" i="4"/>
  <c r="I1603" i="4"/>
  <c r="J1603" i="4"/>
  <c r="K1603" i="4"/>
  <c r="L1603" i="4"/>
  <c r="P1603" i="4"/>
  <c r="S1603" i="4"/>
  <c r="A1604" i="4"/>
  <c r="B1604" i="4"/>
  <c r="C1604" i="4"/>
  <c r="D1604" i="4"/>
  <c r="E1604" i="4"/>
  <c r="F1604" i="4"/>
  <c r="G1604" i="4"/>
  <c r="H1604" i="4"/>
  <c r="I1604" i="4"/>
  <c r="J1604" i="4"/>
  <c r="K1604" i="4"/>
  <c r="L1604" i="4"/>
  <c r="P1604" i="4"/>
  <c r="S1604" i="4"/>
  <c r="A1605" i="4"/>
  <c r="B1605" i="4"/>
  <c r="C1605" i="4"/>
  <c r="D1605" i="4"/>
  <c r="E1605" i="4"/>
  <c r="F1605" i="4"/>
  <c r="G1605" i="4"/>
  <c r="H1605" i="4"/>
  <c r="I1605" i="4"/>
  <c r="J1605" i="4"/>
  <c r="K1605" i="4"/>
  <c r="L1605" i="4"/>
  <c r="P1605" i="4"/>
  <c r="S1605" i="4"/>
  <c r="A1606" i="4"/>
  <c r="B1606" i="4"/>
  <c r="C1606" i="4"/>
  <c r="D1606" i="4"/>
  <c r="E1606" i="4"/>
  <c r="F1606" i="4"/>
  <c r="G1606" i="4"/>
  <c r="H1606" i="4"/>
  <c r="I1606" i="4"/>
  <c r="J1606" i="4"/>
  <c r="K1606" i="4"/>
  <c r="L1606" i="4"/>
  <c r="P1606" i="4"/>
  <c r="S1606" i="4"/>
  <c r="A1607" i="4"/>
  <c r="B1607" i="4"/>
  <c r="C1607" i="4"/>
  <c r="D1607" i="4"/>
  <c r="E1607" i="4"/>
  <c r="F1607" i="4"/>
  <c r="G1607" i="4"/>
  <c r="H1607" i="4"/>
  <c r="I1607" i="4"/>
  <c r="J1607" i="4"/>
  <c r="K1607" i="4"/>
  <c r="L1607" i="4"/>
  <c r="P1607" i="4"/>
  <c r="S1607" i="4"/>
  <c r="A1608" i="4"/>
  <c r="B1608" i="4"/>
  <c r="C1608" i="4"/>
  <c r="D1608" i="4"/>
  <c r="E1608" i="4"/>
  <c r="F1608" i="4"/>
  <c r="G1608" i="4"/>
  <c r="H1608" i="4"/>
  <c r="I1608" i="4"/>
  <c r="J1608" i="4"/>
  <c r="K1608" i="4"/>
  <c r="L1608" i="4"/>
  <c r="P1608" i="4"/>
  <c r="S1608" i="4"/>
  <c r="A1609" i="4"/>
  <c r="B1609" i="4"/>
  <c r="C1609" i="4"/>
  <c r="D1609" i="4"/>
  <c r="E1609" i="4"/>
  <c r="F1609" i="4"/>
  <c r="G1609" i="4"/>
  <c r="H1609" i="4"/>
  <c r="I1609" i="4"/>
  <c r="J1609" i="4"/>
  <c r="K1609" i="4"/>
  <c r="L1609" i="4"/>
  <c r="P1609" i="4"/>
  <c r="S1609" i="4"/>
  <c r="A1610" i="4"/>
  <c r="B1610" i="4"/>
  <c r="C1610" i="4"/>
  <c r="D1610" i="4"/>
  <c r="E1610" i="4"/>
  <c r="F1610" i="4"/>
  <c r="G1610" i="4"/>
  <c r="H1610" i="4"/>
  <c r="I1610" i="4"/>
  <c r="J1610" i="4"/>
  <c r="K1610" i="4"/>
  <c r="L1610" i="4"/>
  <c r="P1610" i="4"/>
  <c r="S1610" i="4"/>
  <c r="A1611" i="4"/>
  <c r="B1611" i="4"/>
  <c r="C1611" i="4"/>
  <c r="D1611" i="4"/>
  <c r="E1611" i="4"/>
  <c r="F1611" i="4"/>
  <c r="G1611" i="4"/>
  <c r="H1611" i="4"/>
  <c r="I1611" i="4"/>
  <c r="J1611" i="4"/>
  <c r="K1611" i="4"/>
  <c r="L1611" i="4"/>
  <c r="P1611" i="4"/>
  <c r="S1611" i="4"/>
  <c r="A1612" i="4"/>
  <c r="B1612" i="4"/>
  <c r="C1612" i="4"/>
  <c r="D1612" i="4"/>
  <c r="E1612" i="4"/>
  <c r="F1612" i="4"/>
  <c r="G1612" i="4"/>
  <c r="H1612" i="4"/>
  <c r="I1612" i="4"/>
  <c r="J1612" i="4"/>
  <c r="K1612" i="4"/>
  <c r="L1612" i="4"/>
  <c r="P1612" i="4"/>
  <c r="S1612" i="4"/>
  <c r="A1613" i="4"/>
  <c r="B1613" i="4"/>
  <c r="C1613" i="4"/>
  <c r="D1613" i="4"/>
  <c r="E1613" i="4"/>
  <c r="F1613" i="4"/>
  <c r="G1613" i="4"/>
  <c r="H1613" i="4"/>
  <c r="I1613" i="4"/>
  <c r="J1613" i="4"/>
  <c r="K1613" i="4"/>
  <c r="L1613" i="4"/>
  <c r="P1613" i="4"/>
  <c r="S1613" i="4"/>
  <c r="A1614" i="4"/>
  <c r="B1614" i="4"/>
  <c r="C1614" i="4"/>
  <c r="D1614" i="4"/>
  <c r="E1614" i="4"/>
  <c r="F1614" i="4"/>
  <c r="G1614" i="4"/>
  <c r="H1614" i="4"/>
  <c r="I1614" i="4"/>
  <c r="J1614" i="4"/>
  <c r="K1614" i="4"/>
  <c r="L1614" i="4"/>
  <c r="P1614" i="4"/>
  <c r="S1614" i="4"/>
  <c r="A1615" i="4"/>
  <c r="B1615" i="4"/>
  <c r="C1615" i="4"/>
  <c r="D1615" i="4"/>
  <c r="E1615" i="4"/>
  <c r="F1615" i="4"/>
  <c r="G1615" i="4"/>
  <c r="H1615" i="4"/>
  <c r="I1615" i="4"/>
  <c r="J1615" i="4"/>
  <c r="K1615" i="4"/>
  <c r="L1615" i="4"/>
  <c r="P1615" i="4"/>
  <c r="S1615" i="4"/>
  <c r="T1602" i="4"/>
  <c r="U1602" i="4"/>
  <c r="V1602" i="4"/>
  <c r="W1602" i="4"/>
  <c r="T1603" i="4"/>
  <c r="U1603" i="4"/>
  <c r="V1603" i="4"/>
  <c r="W1603" i="4"/>
  <c r="T1604" i="4"/>
  <c r="U1604" i="4"/>
  <c r="V1604" i="4"/>
  <c r="W1604" i="4"/>
  <c r="T1605" i="4"/>
  <c r="U1605" i="4"/>
  <c r="V1605" i="4"/>
  <c r="W1605" i="4"/>
  <c r="T1606" i="4"/>
  <c r="U1606" i="4"/>
  <c r="V1606" i="4"/>
  <c r="W1606" i="4"/>
  <c r="T1607" i="4"/>
  <c r="U1607" i="4"/>
  <c r="V1607" i="4"/>
  <c r="W1607" i="4"/>
  <c r="T1608" i="4"/>
  <c r="U1608" i="4"/>
  <c r="V1608" i="4"/>
  <c r="W1608" i="4"/>
  <c r="T1609" i="4"/>
  <c r="U1609" i="4"/>
  <c r="V1609" i="4"/>
  <c r="W1609" i="4"/>
  <c r="T1610" i="4"/>
  <c r="U1610" i="4"/>
  <c r="V1610" i="4"/>
  <c r="W1610" i="4"/>
  <c r="T1611" i="4"/>
  <c r="U1611" i="4"/>
  <c r="V1611" i="4"/>
  <c r="W1611" i="4"/>
  <c r="T1612" i="4"/>
  <c r="U1612" i="4"/>
  <c r="V1612" i="4"/>
  <c r="W1612" i="4"/>
  <c r="T1613" i="4"/>
  <c r="U1613" i="4"/>
  <c r="V1613" i="4"/>
  <c r="W1613" i="4"/>
  <c r="Y1613" i="4"/>
  <c r="T1614" i="4"/>
  <c r="U1614" i="4"/>
  <c r="V1614" i="4"/>
  <c r="W1614" i="4"/>
  <c r="T1615" i="4"/>
  <c r="U1615" i="4"/>
  <c r="V1615" i="4"/>
  <c r="W1615" i="4"/>
  <c r="U1601" i="4"/>
  <c r="V1601" i="4"/>
  <c r="W1601" i="4"/>
  <c r="T1601" i="4"/>
  <c r="S1601" i="4"/>
  <c r="P1601" i="4"/>
  <c r="L1601" i="4"/>
  <c r="K1601" i="4"/>
  <c r="J1601" i="4"/>
  <c r="I1601" i="4"/>
  <c r="H1601" i="4"/>
  <c r="G1601" i="4"/>
  <c r="F1601" i="4"/>
  <c r="E1601" i="4"/>
  <c r="D1601" i="4"/>
  <c r="C1601" i="4"/>
  <c r="B1601" i="4"/>
  <c r="A1601" i="4"/>
  <c r="A1587" i="4"/>
  <c r="B1587" i="4"/>
  <c r="C1587" i="4"/>
  <c r="D1587" i="4"/>
  <c r="E1587" i="4"/>
  <c r="F1587" i="4"/>
  <c r="G1587" i="4"/>
  <c r="H1587" i="4"/>
  <c r="I1587" i="4"/>
  <c r="J1587" i="4"/>
  <c r="K1587" i="4"/>
  <c r="L1587" i="4"/>
  <c r="P1587" i="4"/>
  <c r="S1587" i="4"/>
  <c r="A1588" i="4"/>
  <c r="B1588" i="4"/>
  <c r="C1588" i="4"/>
  <c r="D1588" i="4"/>
  <c r="E1588" i="4"/>
  <c r="F1588" i="4"/>
  <c r="G1588" i="4"/>
  <c r="H1588" i="4"/>
  <c r="I1588" i="4"/>
  <c r="J1588" i="4"/>
  <c r="K1588" i="4"/>
  <c r="L1588" i="4"/>
  <c r="P1588" i="4"/>
  <c r="S1588" i="4"/>
  <c r="A1589" i="4"/>
  <c r="B1589" i="4"/>
  <c r="C1589" i="4"/>
  <c r="D1589" i="4"/>
  <c r="E1589" i="4"/>
  <c r="F1589" i="4"/>
  <c r="G1589" i="4"/>
  <c r="H1589" i="4"/>
  <c r="I1589" i="4"/>
  <c r="J1589" i="4"/>
  <c r="K1589" i="4"/>
  <c r="L1589" i="4"/>
  <c r="P1589" i="4"/>
  <c r="S1589" i="4"/>
  <c r="A1590" i="4"/>
  <c r="B1590" i="4"/>
  <c r="C1590" i="4"/>
  <c r="D1590" i="4"/>
  <c r="E1590" i="4"/>
  <c r="F1590" i="4"/>
  <c r="G1590" i="4"/>
  <c r="H1590" i="4"/>
  <c r="I1590" i="4"/>
  <c r="J1590" i="4"/>
  <c r="K1590" i="4"/>
  <c r="L1590" i="4"/>
  <c r="P1590" i="4"/>
  <c r="S1590" i="4"/>
  <c r="A1591" i="4"/>
  <c r="B1591" i="4"/>
  <c r="C1591" i="4"/>
  <c r="D1591" i="4"/>
  <c r="E1591" i="4"/>
  <c r="F1591" i="4"/>
  <c r="G1591" i="4"/>
  <c r="H1591" i="4"/>
  <c r="I1591" i="4"/>
  <c r="J1591" i="4"/>
  <c r="K1591" i="4"/>
  <c r="L1591" i="4"/>
  <c r="P1591" i="4"/>
  <c r="S1591" i="4"/>
  <c r="A1592" i="4"/>
  <c r="B1592" i="4"/>
  <c r="C1592" i="4"/>
  <c r="D1592" i="4"/>
  <c r="E1592" i="4"/>
  <c r="F1592" i="4"/>
  <c r="G1592" i="4"/>
  <c r="H1592" i="4"/>
  <c r="I1592" i="4"/>
  <c r="J1592" i="4"/>
  <c r="K1592" i="4"/>
  <c r="L1592" i="4"/>
  <c r="P1592" i="4"/>
  <c r="S1592" i="4"/>
  <c r="A1593" i="4"/>
  <c r="B1593" i="4"/>
  <c r="C1593" i="4"/>
  <c r="D1593" i="4"/>
  <c r="E1593" i="4"/>
  <c r="F1593" i="4"/>
  <c r="G1593" i="4"/>
  <c r="H1593" i="4"/>
  <c r="I1593" i="4"/>
  <c r="J1593" i="4"/>
  <c r="K1593" i="4"/>
  <c r="L1593" i="4"/>
  <c r="P1593" i="4"/>
  <c r="S1593" i="4"/>
  <c r="A1594" i="4"/>
  <c r="B1594" i="4"/>
  <c r="C1594" i="4"/>
  <c r="D1594" i="4"/>
  <c r="E1594" i="4"/>
  <c r="F1594" i="4"/>
  <c r="G1594" i="4"/>
  <c r="H1594" i="4"/>
  <c r="I1594" i="4"/>
  <c r="J1594" i="4"/>
  <c r="K1594" i="4"/>
  <c r="L1594" i="4"/>
  <c r="P1594" i="4"/>
  <c r="S1594" i="4"/>
  <c r="A1595" i="4"/>
  <c r="B1595" i="4"/>
  <c r="C1595" i="4"/>
  <c r="D1595" i="4"/>
  <c r="E1595" i="4"/>
  <c r="F1595" i="4"/>
  <c r="G1595" i="4"/>
  <c r="H1595" i="4"/>
  <c r="I1595" i="4"/>
  <c r="J1595" i="4"/>
  <c r="K1595" i="4"/>
  <c r="L1595" i="4"/>
  <c r="P1595" i="4"/>
  <c r="S1595" i="4"/>
  <c r="A1596" i="4"/>
  <c r="B1596" i="4"/>
  <c r="C1596" i="4"/>
  <c r="D1596" i="4"/>
  <c r="E1596" i="4"/>
  <c r="F1596" i="4"/>
  <c r="G1596" i="4"/>
  <c r="H1596" i="4"/>
  <c r="I1596" i="4"/>
  <c r="J1596" i="4"/>
  <c r="K1596" i="4"/>
  <c r="L1596" i="4"/>
  <c r="P1596" i="4"/>
  <c r="S1596" i="4"/>
  <c r="A1597" i="4"/>
  <c r="B1597" i="4"/>
  <c r="C1597" i="4"/>
  <c r="D1597" i="4"/>
  <c r="E1597" i="4"/>
  <c r="F1597" i="4"/>
  <c r="G1597" i="4"/>
  <c r="H1597" i="4"/>
  <c r="I1597" i="4"/>
  <c r="J1597" i="4"/>
  <c r="K1597" i="4"/>
  <c r="L1597" i="4"/>
  <c r="P1597" i="4"/>
  <c r="S1597" i="4"/>
  <c r="A1598" i="4"/>
  <c r="B1598" i="4"/>
  <c r="C1598" i="4"/>
  <c r="D1598" i="4"/>
  <c r="E1598" i="4"/>
  <c r="F1598" i="4"/>
  <c r="G1598" i="4"/>
  <c r="H1598" i="4"/>
  <c r="I1598" i="4"/>
  <c r="J1598" i="4"/>
  <c r="K1598" i="4"/>
  <c r="L1598" i="4"/>
  <c r="P1598" i="4"/>
  <c r="S1598" i="4"/>
  <c r="A1599" i="4"/>
  <c r="B1599" i="4"/>
  <c r="C1599" i="4"/>
  <c r="D1599" i="4"/>
  <c r="E1599" i="4"/>
  <c r="F1599" i="4"/>
  <c r="G1599" i="4"/>
  <c r="H1599" i="4"/>
  <c r="I1599" i="4"/>
  <c r="J1599" i="4"/>
  <c r="K1599" i="4"/>
  <c r="L1599" i="4"/>
  <c r="P1599" i="4"/>
  <c r="S1599" i="4"/>
  <c r="A1600" i="4"/>
  <c r="B1600" i="4"/>
  <c r="C1600" i="4"/>
  <c r="D1600" i="4"/>
  <c r="E1600" i="4"/>
  <c r="F1600" i="4"/>
  <c r="G1600" i="4"/>
  <c r="H1600" i="4"/>
  <c r="I1600" i="4"/>
  <c r="J1600" i="4"/>
  <c r="K1600" i="4"/>
  <c r="L1600" i="4"/>
  <c r="P1600" i="4"/>
  <c r="S1600" i="4"/>
  <c r="T1600" i="4"/>
  <c r="U1600" i="4"/>
  <c r="V1600" i="4"/>
  <c r="W1600" i="4"/>
  <c r="T1587" i="4"/>
  <c r="U1587" i="4"/>
  <c r="V1587" i="4"/>
  <c r="W1587" i="4"/>
  <c r="T1588" i="4"/>
  <c r="U1588" i="4"/>
  <c r="V1588" i="4"/>
  <c r="W1588" i="4"/>
  <c r="T1589" i="4"/>
  <c r="U1589" i="4"/>
  <c r="V1589" i="4"/>
  <c r="W1589" i="4"/>
  <c r="T1590" i="4"/>
  <c r="U1590" i="4"/>
  <c r="V1590" i="4"/>
  <c r="W1590" i="4"/>
  <c r="T1591" i="4"/>
  <c r="U1591" i="4"/>
  <c r="V1591" i="4"/>
  <c r="W1591" i="4"/>
  <c r="T1592" i="4"/>
  <c r="U1592" i="4"/>
  <c r="V1592" i="4"/>
  <c r="W1592" i="4"/>
  <c r="T1593" i="4"/>
  <c r="U1593" i="4"/>
  <c r="V1593" i="4"/>
  <c r="W1593" i="4"/>
  <c r="T1594" i="4"/>
  <c r="U1594" i="4"/>
  <c r="V1594" i="4"/>
  <c r="W1594" i="4"/>
  <c r="T1595" i="4"/>
  <c r="U1595" i="4"/>
  <c r="V1595" i="4"/>
  <c r="W1595" i="4"/>
  <c r="T1596" i="4"/>
  <c r="U1596" i="4"/>
  <c r="V1596" i="4"/>
  <c r="W1596" i="4"/>
  <c r="T1597" i="4"/>
  <c r="U1597" i="4"/>
  <c r="V1597" i="4"/>
  <c r="W1597" i="4"/>
  <c r="T1598" i="4"/>
  <c r="U1598" i="4"/>
  <c r="V1598" i="4"/>
  <c r="W1598" i="4"/>
  <c r="Y1598" i="4"/>
  <c r="T1599" i="4"/>
  <c r="U1599" i="4"/>
  <c r="V1599" i="4"/>
  <c r="W1599" i="4"/>
  <c r="U1586" i="4"/>
  <c r="V1586" i="4"/>
  <c r="W1586" i="4"/>
  <c r="T1586" i="4"/>
  <c r="S1586" i="4"/>
  <c r="P1586" i="4"/>
  <c r="L1586" i="4"/>
  <c r="K1586" i="4"/>
  <c r="J1586" i="4"/>
  <c r="I1586" i="4"/>
  <c r="H1586" i="4"/>
  <c r="G1586" i="4"/>
  <c r="F1586" i="4"/>
  <c r="E1586" i="4"/>
  <c r="D1586" i="4"/>
  <c r="C1586" i="4"/>
  <c r="B1586" i="4"/>
  <c r="A1586" i="4"/>
  <c r="A1572" i="4"/>
  <c r="B1572" i="4"/>
  <c r="C1572" i="4"/>
  <c r="D1572" i="4"/>
  <c r="E1572" i="4"/>
  <c r="F1572" i="4"/>
  <c r="G1572" i="4"/>
  <c r="H1572" i="4"/>
  <c r="I1572" i="4"/>
  <c r="J1572" i="4"/>
  <c r="K1572" i="4"/>
  <c r="L1572" i="4"/>
  <c r="P1572" i="4"/>
  <c r="S1572" i="4"/>
  <c r="A1573" i="4"/>
  <c r="B1573" i="4"/>
  <c r="C1573" i="4"/>
  <c r="D1573" i="4"/>
  <c r="E1573" i="4"/>
  <c r="F1573" i="4"/>
  <c r="G1573" i="4"/>
  <c r="H1573" i="4"/>
  <c r="I1573" i="4"/>
  <c r="J1573" i="4"/>
  <c r="K1573" i="4"/>
  <c r="L1573" i="4"/>
  <c r="P1573" i="4"/>
  <c r="S1573" i="4"/>
  <c r="A1574" i="4"/>
  <c r="B1574" i="4"/>
  <c r="C1574" i="4"/>
  <c r="D1574" i="4"/>
  <c r="E1574" i="4"/>
  <c r="F1574" i="4"/>
  <c r="G1574" i="4"/>
  <c r="H1574" i="4"/>
  <c r="I1574" i="4"/>
  <c r="J1574" i="4"/>
  <c r="K1574" i="4"/>
  <c r="L1574" i="4"/>
  <c r="P1574" i="4"/>
  <c r="S1574" i="4"/>
  <c r="A1575" i="4"/>
  <c r="B1575" i="4"/>
  <c r="C1575" i="4"/>
  <c r="D1575" i="4"/>
  <c r="E1575" i="4"/>
  <c r="F1575" i="4"/>
  <c r="G1575" i="4"/>
  <c r="H1575" i="4"/>
  <c r="I1575" i="4"/>
  <c r="J1575" i="4"/>
  <c r="K1575" i="4"/>
  <c r="L1575" i="4"/>
  <c r="P1575" i="4"/>
  <c r="S1575" i="4"/>
  <c r="A1576" i="4"/>
  <c r="B1576" i="4"/>
  <c r="C1576" i="4"/>
  <c r="D1576" i="4"/>
  <c r="E1576" i="4"/>
  <c r="F1576" i="4"/>
  <c r="G1576" i="4"/>
  <c r="H1576" i="4"/>
  <c r="I1576" i="4"/>
  <c r="J1576" i="4"/>
  <c r="K1576" i="4"/>
  <c r="L1576" i="4"/>
  <c r="P1576" i="4"/>
  <c r="S1576" i="4"/>
  <c r="A1577" i="4"/>
  <c r="B1577" i="4"/>
  <c r="C1577" i="4"/>
  <c r="D1577" i="4"/>
  <c r="E1577" i="4"/>
  <c r="F1577" i="4"/>
  <c r="G1577" i="4"/>
  <c r="H1577" i="4"/>
  <c r="I1577" i="4"/>
  <c r="J1577" i="4"/>
  <c r="K1577" i="4"/>
  <c r="L1577" i="4"/>
  <c r="P1577" i="4"/>
  <c r="S1577" i="4"/>
  <c r="A1578" i="4"/>
  <c r="B1578" i="4"/>
  <c r="C1578" i="4"/>
  <c r="D1578" i="4"/>
  <c r="E1578" i="4"/>
  <c r="F1578" i="4"/>
  <c r="G1578" i="4"/>
  <c r="H1578" i="4"/>
  <c r="I1578" i="4"/>
  <c r="J1578" i="4"/>
  <c r="K1578" i="4"/>
  <c r="L1578" i="4"/>
  <c r="P1578" i="4"/>
  <c r="S1578" i="4"/>
  <c r="A1579" i="4"/>
  <c r="B1579" i="4"/>
  <c r="C1579" i="4"/>
  <c r="D1579" i="4"/>
  <c r="E1579" i="4"/>
  <c r="F1579" i="4"/>
  <c r="G1579" i="4"/>
  <c r="H1579" i="4"/>
  <c r="I1579" i="4"/>
  <c r="J1579" i="4"/>
  <c r="K1579" i="4"/>
  <c r="L1579" i="4"/>
  <c r="P1579" i="4"/>
  <c r="S1579" i="4"/>
  <c r="A1580" i="4"/>
  <c r="B1580" i="4"/>
  <c r="C1580" i="4"/>
  <c r="D1580" i="4"/>
  <c r="E1580" i="4"/>
  <c r="F1580" i="4"/>
  <c r="G1580" i="4"/>
  <c r="H1580" i="4"/>
  <c r="I1580" i="4"/>
  <c r="J1580" i="4"/>
  <c r="K1580" i="4"/>
  <c r="L1580" i="4"/>
  <c r="P1580" i="4"/>
  <c r="S1580" i="4"/>
  <c r="A1581" i="4"/>
  <c r="B1581" i="4"/>
  <c r="C1581" i="4"/>
  <c r="D1581" i="4"/>
  <c r="E1581" i="4"/>
  <c r="F1581" i="4"/>
  <c r="G1581" i="4"/>
  <c r="H1581" i="4"/>
  <c r="I1581" i="4"/>
  <c r="J1581" i="4"/>
  <c r="K1581" i="4"/>
  <c r="L1581" i="4"/>
  <c r="P1581" i="4"/>
  <c r="S1581" i="4"/>
  <c r="A1582" i="4"/>
  <c r="B1582" i="4"/>
  <c r="C1582" i="4"/>
  <c r="D1582" i="4"/>
  <c r="E1582" i="4"/>
  <c r="F1582" i="4"/>
  <c r="G1582" i="4"/>
  <c r="H1582" i="4"/>
  <c r="I1582" i="4"/>
  <c r="J1582" i="4"/>
  <c r="K1582" i="4"/>
  <c r="L1582" i="4"/>
  <c r="P1582" i="4"/>
  <c r="S1582" i="4"/>
  <c r="A1583" i="4"/>
  <c r="B1583" i="4"/>
  <c r="C1583" i="4"/>
  <c r="D1583" i="4"/>
  <c r="E1583" i="4"/>
  <c r="F1583" i="4"/>
  <c r="G1583" i="4"/>
  <c r="H1583" i="4"/>
  <c r="I1583" i="4"/>
  <c r="J1583" i="4"/>
  <c r="K1583" i="4"/>
  <c r="L1583" i="4"/>
  <c r="P1583" i="4"/>
  <c r="S1583" i="4"/>
  <c r="A1584" i="4"/>
  <c r="B1584" i="4"/>
  <c r="C1584" i="4"/>
  <c r="D1584" i="4"/>
  <c r="E1584" i="4"/>
  <c r="F1584" i="4"/>
  <c r="G1584" i="4"/>
  <c r="H1584" i="4"/>
  <c r="I1584" i="4"/>
  <c r="J1584" i="4"/>
  <c r="K1584" i="4"/>
  <c r="L1584" i="4"/>
  <c r="P1584" i="4"/>
  <c r="S1584" i="4"/>
  <c r="A1585" i="4"/>
  <c r="B1585" i="4"/>
  <c r="C1585" i="4"/>
  <c r="D1585" i="4"/>
  <c r="E1585" i="4"/>
  <c r="F1585" i="4"/>
  <c r="G1585" i="4"/>
  <c r="H1585" i="4"/>
  <c r="I1585" i="4"/>
  <c r="J1585" i="4"/>
  <c r="K1585" i="4"/>
  <c r="L1585" i="4"/>
  <c r="P1585" i="4"/>
  <c r="S1585" i="4"/>
  <c r="T1572" i="4"/>
  <c r="U1572" i="4"/>
  <c r="V1572" i="4"/>
  <c r="W1572" i="4"/>
  <c r="T1573" i="4"/>
  <c r="U1573" i="4"/>
  <c r="V1573" i="4"/>
  <c r="W1573" i="4"/>
  <c r="T1574" i="4"/>
  <c r="U1574" i="4"/>
  <c r="V1574" i="4"/>
  <c r="W1574" i="4"/>
  <c r="T1575" i="4"/>
  <c r="U1575" i="4"/>
  <c r="V1575" i="4"/>
  <c r="W1575" i="4"/>
  <c r="T1576" i="4"/>
  <c r="U1576" i="4"/>
  <c r="V1576" i="4"/>
  <c r="W1576" i="4"/>
  <c r="T1577" i="4"/>
  <c r="U1577" i="4"/>
  <c r="V1577" i="4"/>
  <c r="W1577" i="4"/>
  <c r="T1578" i="4"/>
  <c r="U1578" i="4"/>
  <c r="V1578" i="4"/>
  <c r="W1578" i="4"/>
  <c r="T1579" i="4"/>
  <c r="U1579" i="4"/>
  <c r="V1579" i="4"/>
  <c r="W1579" i="4"/>
  <c r="T1580" i="4"/>
  <c r="U1580" i="4"/>
  <c r="V1580" i="4"/>
  <c r="W1580" i="4"/>
  <c r="T1581" i="4"/>
  <c r="U1581" i="4"/>
  <c r="V1581" i="4"/>
  <c r="W1581" i="4"/>
  <c r="T1582" i="4"/>
  <c r="U1582" i="4"/>
  <c r="V1582" i="4"/>
  <c r="W1582" i="4"/>
  <c r="T1583" i="4"/>
  <c r="U1583" i="4"/>
  <c r="V1583" i="4"/>
  <c r="W1583" i="4"/>
  <c r="Y1583" i="4"/>
  <c r="T1584" i="4"/>
  <c r="U1584" i="4"/>
  <c r="V1584" i="4"/>
  <c r="W1584" i="4"/>
  <c r="T1585" i="4"/>
  <c r="U1585" i="4"/>
  <c r="V1585" i="4"/>
  <c r="W1585" i="4"/>
  <c r="U1571" i="4"/>
  <c r="V1571" i="4"/>
  <c r="W1571" i="4"/>
  <c r="T1571" i="4"/>
  <c r="S1571" i="4"/>
  <c r="P1571" i="4"/>
  <c r="L1571" i="4"/>
  <c r="K1571" i="4"/>
  <c r="J1571" i="4"/>
  <c r="I1571" i="4"/>
  <c r="H1571" i="4"/>
  <c r="G1571" i="4"/>
  <c r="F1571" i="4"/>
  <c r="E1571" i="4"/>
  <c r="D1571" i="4"/>
  <c r="C1571" i="4"/>
  <c r="B1571" i="4"/>
  <c r="A1571" i="4"/>
  <c r="A1557" i="4"/>
  <c r="B1557" i="4"/>
  <c r="C1557" i="4"/>
  <c r="D1557" i="4"/>
  <c r="E1557" i="4"/>
  <c r="F1557" i="4"/>
  <c r="G1557" i="4"/>
  <c r="H1557" i="4"/>
  <c r="I1557" i="4"/>
  <c r="J1557" i="4"/>
  <c r="K1557" i="4"/>
  <c r="L1557" i="4"/>
  <c r="P1557" i="4"/>
  <c r="S1557" i="4"/>
  <c r="A1558" i="4"/>
  <c r="B1558" i="4"/>
  <c r="C1558" i="4"/>
  <c r="D1558" i="4"/>
  <c r="E1558" i="4"/>
  <c r="F1558" i="4"/>
  <c r="G1558" i="4"/>
  <c r="H1558" i="4"/>
  <c r="I1558" i="4"/>
  <c r="J1558" i="4"/>
  <c r="K1558" i="4"/>
  <c r="L1558" i="4"/>
  <c r="P1558" i="4"/>
  <c r="S1558" i="4"/>
  <c r="A1559" i="4"/>
  <c r="B1559" i="4"/>
  <c r="C1559" i="4"/>
  <c r="D1559" i="4"/>
  <c r="E1559" i="4"/>
  <c r="F1559" i="4"/>
  <c r="G1559" i="4"/>
  <c r="H1559" i="4"/>
  <c r="I1559" i="4"/>
  <c r="J1559" i="4"/>
  <c r="K1559" i="4"/>
  <c r="L1559" i="4"/>
  <c r="P1559" i="4"/>
  <c r="S1559" i="4"/>
  <c r="A1560" i="4"/>
  <c r="B1560" i="4"/>
  <c r="C1560" i="4"/>
  <c r="D1560" i="4"/>
  <c r="E1560" i="4"/>
  <c r="F1560" i="4"/>
  <c r="G1560" i="4"/>
  <c r="H1560" i="4"/>
  <c r="I1560" i="4"/>
  <c r="J1560" i="4"/>
  <c r="K1560" i="4"/>
  <c r="L1560" i="4"/>
  <c r="P1560" i="4"/>
  <c r="S1560" i="4"/>
  <c r="A1561" i="4"/>
  <c r="B1561" i="4"/>
  <c r="C1561" i="4"/>
  <c r="D1561" i="4"/>
  <c r="E1561" i="4"/>
  <c r="F1561" i="4"/>
  <c r="G1561" i="4"/>
  <c r="H1561" i="4"/>
  <c r="I1561" i="4"/>
  <c r="J1561" i="4"/>
  <c r="K1561" i="4"/>
  <c r="L1561" i="4"/>
  <c r="P1561" i="4"/>
  <c r="S1561" i="4"/>
  <c r="A1562" i="4"/>
  <c r="B1562" i="4"/>
  <c r="C1562" i="4"/>
  <c r="D1562" i="4"/>
  <c r="E1562" i="4"/>
  <c r="F1562" i="4"/>
  <c r="G1562" i="4"/>
  <c r="H1562" i="4"/>
  <c r="I1562" i="4"/>
  <c r="J1562" i="4"/>
  <c r="K1562" i="4"/>
  <c r="L1562" i="4"/>
  <c r="P1562" i="4"/>
  <c r="S1562" i="4"/>
  <c r="A1563" i="4"/>
  <c r="B1563" i="4"/>
  <c r="C1563" i="4"/>
  <c r="D1563" i="4"/>
  <c r="E1563" i="4"/>
  <c r="F1563" i="4"/>
  <c r="G1563" i="4"/>
  <c r="H1563" i="4"/>
  <c r="I1563" i="4"/>
  <c r="J1563" i="4"/>
  <c r="K1563" i="4"/>
  <c r="L1563" i="4"/>
  <c r="P1563" i="4"/>
  <c r="S1563" i="4"/>
  <c r="A1564" i="4"/>
  <c r="B1564" i="4"/>
  <c r="C1564" i="4"/>
  <c r="D1564" i="4"/>
  <c r="E1564" i="4"/>
  <c r="F1564" i="4"/>
  <c r="G1564" i="4"/>
  <c r="H1564" i="4"/>
  <c r="I1564" i="4"/>
  <c r="J1564" i="4"/>
  <c r="K1564" i="4"/>
  <c r="L1564" i="4"/>
  <c r="P1564" i="4"/>
  <c r="S1564" i="4"/>
  <c r="A1565" i="4"/>
  <c r="B1565" i="4"/>
  <c r="C1565" i="4"/>
  <c r="D1565" i="4"/>
  <c r="E1565" i="4"/>
  <c r="F1565" i="4"/>
  <c r="G1565" i="4"/>
  <c r="H1565" i="4"/>
  <c r="I1565" i="4"/>
  <c r="J1565" i="4"/>
  <c r="K1565" i="4"/>
  <c r="L1565" i="4"/>
  <c r="P1565" i="4"/>
  <c r="S1565" i="4"/>
  <c r="A1566" i="4"/>
  <c r="B1566" i="4"/>
  <c r="C1566" i="4"/>
  <c r="D1566" i="4"/>
  <c r="E1566" i="4"/>
  <c r="F1566" i="4"/>
  <c r="G1566" i="4"/>
  <c r="H1566" i="4"/>
  <c r="I1566" i="4"/>
  <c r="J1566" i="4"/>
  <c r="K1566" i="4"/>
  <c r="L1566" i="4"/>
  <c r="P1566" i="4"/>
  <c r="S1566" i="4"/>
  <c r="A1567" i="4"/>
  <c r="B1567" i="4"/>
  <c r="C1567" i="4"/>
  <c r="D1567" i="4"/>
  <c r="E1567" i="4"/>
  <c r="F1567" i="4"/>
  <c r="G1567" i="4"/>
  <c r="H1567" i="4"/>
  <c r="I1567" i="4"/>
  <c r="J1567" i="4"/>
  <c r="K1567" i="4"/>
  <c r="L1567" i="4"/>
  <c r="P1567" i="4"/>
  <c r="S1567" i="4"/>
  <c r="A1568" i="4"/>
  <c r="B1568" i="4"/>
  <c r="C1568" i="4"/>
  <c r="D1568" i="4"/>
  <c r="E1568" i="4"/>
  <c r="F1568" i="4"/>
  <c r="G1568" i="4"/>
  <c r="H1568" i="4"/>
  <c r="I1568" i="4"/>
  <c r="J1568" i="4"/>
  <c r="K1568" i="4"/>
  <c r="L1568" i="4"/>
  <c r="P1568" i="4"/>
  <c r="S1568" i="4"/>
  <c r="A1569" i="4"/>
  <c r="B1569" i="4"/>
  <c r="C1569" i="4"/>
  <c r="D1569" i="4"/>
  <c r="E1569" i="4"/>
  <c r="F1569" i="4"/>
  <c r="G1569" i="4"/>
  <c r="H1569" i="4"/>
  <c r="I1569" i="4"/>
  <c r="J1569" i="4"/>
  <c r="K1569" i="4"/>
  <c r="L1569" i="4"/>
  <c r="P1569" i="4"/>
  <c r="S1569" i="4"/>
  <c r="A1570" i="4"/>
  <c r="B1570" i="4"/>
  <c r="C1570" i="4"/>
  <c r="D1570" i="4"/>
  <c r="E1570" i="4"/>
  <c r="F1570" i="4"/>
  <c r="G1570" i="4"/>
  <c r="H1570" i="4"/>
  <c r="I1570" i="4"/>
  <c r="J1570" i="4"/>
  <c r="K1570" i="4"/>
  <c r="L1570" i="4"/>
  <c r="P1570" i="4"/>
  <c r="S1570" i="4"/>
  <c r="T1570" i="4"/>
  <c r="U1570" i="4"/>
  <c r="V1570" i="4"/>
  <c r="W1570" i="4"/>
  <c r="T1557" i="4"/>
  <c r="U1557" i="4"/>
  <c r="V1557" i="4"/>
  <c r="W1557" i="4"/>
  <c r="T1558" i="4"/>
  <c r="U1558" i="4"/>
  <c r="V1558" i="4"/>
  <c r="W1558" i="4"/>
  <c r="T1559" i="4"/>
  <c r="U1559" i="4"/>
  <c r="V1559" i="4"/>
  <c r="W1559" i="4"/>
  <c r="T1560" i="4"/>
  <c r="U1560" i="4"/>
  <c r="V1560" i="4"/>
  <c r="W1560" i="4"/>
  <c r="T1561" i="4"/>
  <c r="U1561" i="4"/>
  <c r="V1561" i="4"/>
  <c r="W1561" i="4"/>
  <c r="T1562" i="4"/>
  <c r="U1562" i="4"/>
  <c r="V1562" i="4"/>
  <c r="W1562" i="4"/>
  <c r="T1563" i="4"/>
  <c r="U1563" i="4"/>
  <c r="V1563" i="4"/>
  <c r="W1563" i="4"/>
  <c r="T1564" i="4"/>
  <c r="U1564" i="4"/>
  <c r="V1564" i="4"/>
  <c r="W1564" i="4"/>
  <c r="T1565" i="4"/>
  <c r="U1565" i="4"/>
  <c r="V1565" i="4"/>
  <c r="W1565" i="4"/>
  <c r="T1566" i="4"/>
  <c r="U1566" i="4"/>
  <c r="V1566" i="4"/>
  <c r="W1566" i="4"/>
  <c r="T1567" i="4"/>
  <c r="U1567" i="4"/>
  <c r="V1567" i="4"/>
  <c r="W1567" i="4"/>
  <c r="T1568" i="4"/>
  <c r="U1568" i="4"/>
  <c r="V1568" i="4"/>
  <c r="W1568" i="4"/>
  <c r="Y1568" i="4"/>
  <c r="T1569" i="4"/>
  <c r="U1569" i="4"/>
  <c r="V1569" i="4"/>
  <c r="W1569" i="4"/>
  <c r="U1556" i="4"/>
  <c r="V1556" i="4"/>
  <c r="W1556" i="4"/>
  <c r="T1556" i="4"/>
  <c r="S1556" i="4"/>
  <c r="P1556" i="4"/>
  <c r="L1556" i="4"/>
  <c r="K1556" i="4"/>
  <c r="J1556" i="4"/>
  <c r="I1556" i="4"/>
  <c r="H1556" i="4"/>
  <c r="G1556" i="4"/>
  <c r="F1556" i="4"/>
  <c r="E1556" i="4"/>
  <c r="D1556" i="4"/>
  <c r="C1556" i="4"/>
  <c r="B1556" i="4"/>
  <c r="A1556" i="4"/>
  <c r="A1542" i="4"/>
  <c r="B1542" i="4"/>
  <c r="C1542" i="4"/>
  <c r="D1542" i="4"/>
  <c r="E1542" i="4"/>
  <c r="F1542" i="4"/>
  <c r="G1542" i="4"/>
  <c r="H1542" i="4"/>
  <c r="I1542" i="4"/>
  <c r="J1542" i="4"/>
  <c r="K1542" i="4"/>
  <c r="L1542" i="4"/>
  <c r="P1542" i="4"/>
  <c r="S1542" i="4"/>
  <c r="A1543" i="4"/>
  <c r="B1543" i="4"/>
  <c r="C1543" i="4"/>
  <c r="D1543" i="4"/>
  <c r="E1543" i="4"/>
  <c r="F1543" i="4"/>
  <c r="G1543" i="4"/>
  <c r="H1543" i="4"/>
  <c r="I1543" i="4"/>
  <c r="J1543" i="4"/>
  <c r="K1543" i="4"/>
  <c r="L1543" i="4"/>
  <c r="P1543" i="4"/>
  <c r="S1543" i="4"/>
  <c r="A1544" i="4"/>
  <c r="B1544" i="4"/>
  <c r="C1544" i="4"/>
  <c r="D1544" i="4"/>
  <c r="E1544" i="4"/>
  <c r="F1544" i="4"/>
  <c r="G1544" i="4"/>
  <c r="H1544" i="4"/>
  <c r="I1544" i="4"/>
  <c r="J1544" i="4"/>
  <c r="K1544" i="4"/>
  <c r="L1544" i="4"/>
  <c r="P1544" i="4"/>
  <c r="S1544" i="4"/>
  <c r="A1545" i="4"/>
  <c r="B1545" i="4"/>
  <c r="C1545" i="4"/>
  <c r="D1545" i="4"/>
  <c r="E1545" i="4"/>
  <c r="F1545" i="4"/>
  <c r="G1545" i="4"/>
  <c r="H1545" i="4"/>
  <c r="I1545" i="4"/>
  <c r="J1545" i="4"/>
  <c r="K1545" i="4"/>
  <c r="L1545" i="4"/>
  <c r="P1545" i="4"/>
  <c r="S1545" i="4"/>
  <c r="A1546" i="4"/>
  <c r="B1546" i="4"/>
  <c r="C1546" i="4"/>
  <c r="D1546" i="4"/>
  <c r="E1546" i="4"/>
  <c r="F1546" i="4"/>
  <c r="G1546" i="4"/>
  <c r="H1546" i="4"/>
  <c r="I1546" i="4"/>
  <c r="J1546" i="4"/>
  <c r="K1546" i="4"/>
  <c r="L1546" i="4"/>
  <c r="P1546" i="4"/>
  <c r="S1546" i="4"/>
  <c r="A1547" i="4"/>
  <c r="B1547" i="4"/>
  <c r="C1547" i="4"/>
  <c r="D1547" i="4"/>
  <c r="E1547" i="4"/>
  <c r="F1547" i="4"/>
  <c r="G1547" i="4"/>
  <c r="H1547" i="4"/>
  <c r="I1547" i="4"/>
  <c r="J1547" i="4"/>
  <c r="K1547" i="4"/>
  <c r="L1547" i="4"/>
  <c r="P1547" i="4"/>
  <c r="S1547" i="4"/>
  <c r="A1548" i="4"/>
  <c r="B1548" i="4"/>
  <c r="C1548" i="4"/>
  <c r="D1548" i="4"/>
  <c r="E1548" i="4"/>
  <c r="F1548" i="4"/>
  <c r="G1548" i="4"/>
  <c r="H1548" i="4"/>
  <c r="I1548" i="4"/>
  <c r="J1548" i="4"/>
  <c r="K1548" i="4"/>
  <c r="L1548" i="4"/>
  <c r="P1548" i="4"/>
  <c r="S1548" i="4"/>
  <c r="A1549" i="4"/>
  <c r="B1549" i="4"/>
  <c r="C1549" i="4"/>
  <c r="D1549" i="4"/>
  <c r="E1549" i="4"/>
  <c r="F1549" i="4"/>
  <c r="G1549" i="4"/>
  <c r="H1549" i="4"/>
  <c r="I1549" i="4"/>
  <c r="J1549" i="4"/>
  <c r="K1549" i="4"/>
  <c r="L1549" i="4"/>
  <c r="P1549" i="4"/>
  <c r="S1549" i="4"/>
  <c r="A1550" i="4"/>
  <c r="B1550" i="4"/>
  <c r="C1550" i="4"/>
  <c r="D1550" i="4"/>
  <c r="E1550" i="4"/>
  <c r="F1550" i="4"/>
  <c r="G1550" i="4"/>
  <c r="H1550" i="4"/>
  <c r="I1550" i="4"/>
  <c r="J1550" i="4"/>
  <c r="K1550" i="4"/>
  <c r="L1550" i="4"/>
  <c r="P1550" i="4"/>
  <c r="S1550" i="4"/>
  <c r="A1551" i="4"/>
  <c r="B1551" i="4"/>
  <c r="C1551" i="4"/>
  <c r="D1551" i="4"/>
  <c r="E1551" i="4"/>
  <c r="F1551" i="4"/>
  <c r="G1551" i="4"/>
  <c r="H1551" i="4"/>
  <c r="I1551" i="4"/>
  <c r="J1551" i="4"/>
  <c r="K1551" i="4"/>
  <c r="L1551" i="4"/>
  <c r="P1551" i="4"/>
  <c r="S1551" i="4"/>
  <c r="A1552" i="4"/>
  <c r="B1552" i="4"/>
  <c r="C1552" i="4"/>
  <c r="D1552" i="4"/>
  <c r="E1552" i="4"/>
  <c r="F1552" i="4"/>
  <c r="G1552" i="4"/>
  <c r="H1552" i="4"/>
  <c r="I1552" i="4"/>
  <c r="J1552" i="4"/>
  <c r="K1552" i="4"/>
  <c r="L1552" i="4"/>
  <c r="P1552" i="4"/>
  <c r="S1552" i="4"/>
  <c r="A1553" i="4"/>
  <c r="B1553" i="4"/>
  <c r="C1553" i="4"/>
  <c r="D1553" i="4"/>
  <c r="E1553" i="4"/>
  <c r="F1553" i="4"/>
  <c r="G1553" i="4"/>
  <c r="H1553" i="4"/>
  <c r="I1553" i="4"/>
  <c r="J1553" i="4"/>
  <c r="K1553" i="4"/>
  <c r="L1553" i="4"/>
  <c r="P1553" i="4"/>
  <c r="S1553" i="4"/>
  <c r="A1554" i="4"/>
  <c r="B1554" i="4"/>
  <c r="C1554" i="4"/>
  <c r="D1554" i="4"/>
  <c r="E1554" i="4"/>
  <c r="F1554" i="4"/>
  <c r="G1554" i="4"/>
  <c r="H1554" i="4"/>
  <c r="I1554" i="4"/>
  <c r="J1554" i="4"/>
  <c r="K1554" i="4"/>
  <c r="L1554" i="4"/>
  <c r="P1554" i="4"/>
  <c r="S1554" i="4"/>
  <c r="A1555" i="4"/>
  <c r="B1555" i="4"/>
  <c r="C1555" i="4"/>
  <c r="D1555" i="4"/>
  <c r="E1555" i="4"/>
  <c r="F1555" i="4"/>
  <c r="G1555" i="4"/>
  <c r="H1555" i="4"/>
  <c r="I1555" i="4"/>
  <c r="J1555" i="4"/>
  <c r="K1555" i="4"/>
  <c r="L1555" i="4"/>
  <c r="P1555" i="4"/>
  <c r="S1555" i="4"/>
  <c r="T1542" i="4"/>
  <c r="U1542" i="4"/>
  <c r="V1542" i="4"/>
  <c r="W1542" i="4"/>
  <c r="T1543" i="4"/>
  <c r="U1543" i="4"/>
  <c r="V1543" i="4"/>
  <c r="W1543" i="4"/>
  <c r="T1544" i="4"/>
  <c r="U1544" i="4"/>
  <c r="V1544" i="4"/>
  <c r="W1544" i="4"/>
  <c r="T1545" i="4"/>
  <c r="U1545" i="4"/>
  <c r="V1545" i="4"/>
  <c r="W1545" i="4"/>
  <c r="T1546" i="4"/>
  <c r="U1546" i="4"/>
  <c r="V1546" i="4"/>
  <c r="W1546" i="4"/>
  <c r="T1547" i="4"/>
  <c r="U1547" i="4"/>
  <c r="V1547" i="4"/>
  <c r="W1547" i="4"/>
  <c r="T1548" i="4"/>
  <c r="U1548" i="4"/>
  <c r="V1548" i="4"/>
  <c r="W1548" i="4"/>
  <c r="T1549" i="4"/>
  <c r="U1549" i="4"/>
  <c r="V1549" i="4"/>
  <c r="W1549" i="4"/>
  <c r="T1550" i="4"/>
  <c r="U1550" i="4"/>
  <c r="V1550" i="4"/>
  <c r="W1550" i="4"/>
  <c r="T1551" i="4"/>
  <c r="U1551" i="4"/>
  <c r="V1551" i="4"/>
  <c r="W1551" i="4"/>
  <c r="T1552" i="4"/>
  <c r="U1552" i="4"/>
  <c r="V1552" i="4"/>
  <c r="W1552" i="4"/>
  <c r="T1553" i="4"/>
  <c r="U1553" i="4"/>
  <c r="V1553" i="4"/>
  <c r="W1553" i="4"/>
  <c r="Y1553" i="4"/>
  <c r="T1554" i="4"/>
  <c r="U1554" i="4"/>
  <c r="V1554" i="4"/>
  <c r="W1554" i="4"/>
  <c r="T1555" i="4"/>
  <c r="U1555" i="4"/>
  <c r="V1555" i="4"/>
  <c r="W1555" i="4"/>
  <c r="U1541" i="4"/>
  <c r="V1541" i="4"/>
  <c r="W1541" i="4"/>
  <c r="T1541" i="4"/>
  <c r="S1541" i="4"/>
  <c r="P1541" i="4"/>
  <c r="L1541" i="4"/>
  <c r="K1541" i="4"/>
  <c r="J1541" i="4"/>
  <c r="I1541" i="4"/>
  <c r="H1541" i="4"/>
  <c r="G1541" i="4"/>
  <c r="F1541" i="4"/>
  <c r="E1541" i="4"/>
  <c r="D1541" i="4"/>
  <c r="C1541" i="4"/>
  <c r="B1541" i="4"/>
  <c r="A1541" i="4"/>
  <c r="A1527" i="4"/>
  <c r="B1527" i="4"/>
  <c r="C1527" i="4"/>
  <c r="D1527" i="4"/>
  <c r="E1527" i="4"/>
  <c r="F1527" i="4"/>
  <c r="G1527" i="4"/>
  <c r="H1527" i="4"/>
  <c r="I1527" i="4"/>
  <c r="J1527" i="4"/>
  <c r="K1527" i="4"/>
  <c r="L1527" i="4"/>
  <c r="P1527" i="4"/>
  <c r="S1527" i="4"/>
  <c r="A1528" i="4"/>
  <c r="B1528" i="4"/>
  <c r="C1528" i="4"/>
  <c r="D1528" i="4"/>
  <c r="E1528" i="4"/>
  <c r="F1528" i="4"/>
  <c r="G1528" i="4"/>
  <c r="H1528" i="4"/>
  <c r="I1528" i="4"/>
  <c r="J1528" i="4"/>
  <c r="K1528" i="4"/>
  <c r="L1528" i="4"/>
  <c r="P1528" i="4"/>
  <c r="S1528" i="4"/>
  <c r="A1529" i="4"/>
  <c r="B1529" i="4"/>
  <c r="C1529" i="4"/>
  <c r="D1529" i="4"/>
  <c r="E1529" i="4"/>
  <c r="F1529" i="4"/>
  <c r="G1529" i="4"/>
  <c r="H1529" i="4"/>
  <c r="I1529" i="4"/>
  <c r="J1529" i="4"/>
  <c r="K1529" i="4"/>
  <c r="L1529" i="4"/>
  <c r="P1529" i="4"/>
  <c r="S1529" i="4"/>
  <c r="A1530" i="4"/>
  <c r="B1530" i="4"/>
  <c r="C1530" i="4"/>
  <c r="D1530" i="4"/>
  <c r="E1530" i="4"/>
  <c r="F1530" i="4"/>
  <c r="G1530" i="4"/>
  <c r="H1530" i="4"/>
  <c r="I1530" i="4"/>
  <c r="J1530" i="4"/>
  <c r="K1530" i="4"/>
  <c r="L1530" i="4"/>
  <c r="P1530" i="4"/>
  <c r="S1530" i="4"/>
  <c r="A1531" i="4"/>
  <c r="B1531" i="4"/>
  <c r="C1531" i="4"/>
  <c r="D1531" i="4"/>
  <c r="E1531" i="4"/>
  <c r="F1531" i="4"/>
  <c r="G1531" i="4"/>
  <c r="H1531" i="4"/>
  <c r="I1531" i="4"/>
  <c r="J1531" i="4"/>
  <c r="K1531" i="4"/>
  <c r="L1531" i="4"/>
  <c r="P1531" i="4"/>
  <c r="S1531" i="4"/>
  <c r="A1532" i="4"/>
  <c r="B1532" i="4"/>
  <c r="C1532" i="4"/>
  <c r="D1532" i="4"/>
  <c r="E1532" i="4"/>
  <c r="F1532" i="4"/>
  <c r="G1532" i="4"/>
  <c r="H1532" i="4"/>
  <c r="I1532" i="4"/>
  <c r="J1532" i="4"/>
  <c r="K1532" i="4"/>
  <c r="L1532" i="4"/>
  <c r="P1532" i="4"/>
  <c r="S1532" i="4"/>
  <c r="A1533" i="4"/>
  <c r="B1533" i="4"/>
  <c r="C1533" i="4"/>
  <c r="D1533" i="4"/>
  <c r="E1533" i="4"/>
  <c r="F1533" i="4"/>
  <c r="G1533" i="4"/>
  <c r="H1533" i="4"/>
  <c r="I1533" i="4"/>
  <c r="J1533" i="4"/>
  <c r="K1533" i="4"/>
  <c r="L1533" i="4"/>
  <c r="P1533" i="4"/>
  <c r="S1533" i="4"/>
  <c r="A1534" i="4"/>
  <c r="B1534" i="4"/>
  <c r="C1534" i="4"/>
  <c r="D1534" i="4"/>
  <c r="E1534" i="4"/>
  <c r="F1534" i="4"/>
  <c r="G1534" i="4"/>
  <c r="H1534" i="4"/>
  <c r="I1534" i="4"/>
  <c r="J1534" i="4"/>
  <c r="K1534" i="4"/>
  <c r="L1534" i="4"/>
  <c r="P1534" i="4"/>
  <c r="S1534" i="4"/>
  <c r="A1535" i="4"/>
  <c r="B1535" i="4"/>
  <c r="C1535" i="4"/>
  <c r="D1535" i="4"/>
  <c r="E1535" i="4"/>
  <c r="F1535" i="4"/>
  <c r="G1535" i="4"/>
  <c r="H1535" i="4"/>
  <c r="I1535" i="4"/>
  <c r="J1535" i="4"/>
  <c r="K1535" i="4"/>
  <c r="L1535" i="4"/>
  <c r="P1535" i="4"/>
  <c r="S1535" i="4"/>
  <c r="A1536" i="4"/>
  <c r="B1536" i="4"/>
  <c r="C1536" i="4"/>
  <c r="D1536" i="4"/>
  <c r="E1536" i="4"/>
  <c r="F1536" i="4"/>
  <c r="G1536" i="4"/>
  <c r="H1536" i="4"/>
  <c r="I1536" i="4"/>
  <c r="J1536" i="4"/>
  <c r="K1536" i="4"/>
  <c r="L1536" i="4"/>
  <c r="P1536" i="4"/>
  <c r="S1536" i="4"/>
  <c r="A1537" i="4"/>
  <c r="B1537" i="4"/>
  <c r="C1537" i="4"/>
  <c r="D1537" i="4"/>
  <c r="E1537" i="4"/>
  <c r="F1537" i="4"/>
  <c r="G1537" i="4"/>
  <c r="H1537" i="4"/>
  <c r="I1537" i="4"/>
  <c r="J1537" i="4"/>
  <c r="K1537" i="4"/>
  <c r="L1537" i="4"/>
  <c r="P1537" i="4"/>
  <c r="S1537" i="4"/>
  <c r="A1538" i="4"/>
  <c r="B1538" i="4"/>
  <c r="C1538" i="4"/>
  <c r="D1538" i="4"/>
  <c r="E1538" i="4"/>
  <c r="F1538" i="4"/>
  <c r="G1538" i="4"/>
  <c r="H1538" i="4"/>
  <c r="I1538" i="4"/>
  <c r="J1538" i="4"/>
  <c r="K1538" i="4"/>
  <c r="L1538" i="4"/>
  <c r="P1538" i="4"/>
  <c r="S1538" i="4"/>
  <c r="A1539" i="4"/>
  <c r="B1539" i="4"/>
  <c r="C1539" i="4"/>
  <c r="D1539" i="4"/>
  <c r="E1539" i="4"/>
  <c r="F1539" i="4"/>
  <c r="G1539" i="4"/>
  <c r="H1539" i="4"/>
  <c r="I1539" i="4"/>
  <c r="J1539" i="4"/>
  <c r="K1539" i="4"/>
  <c r="L1539" i="4"/>
  <c r="P1539" i="4"/>
  <c r="S1539" i="4"/>
  <c r="A1540" i="4"/>
  <c r="B1540" i="4"/>
  <c r="C1540" i="4"/>
  <c r="D1540" i="4"/>
  <c r="E1540" i="4"/>
  <c r="F1540" i="4"/>
  <c r="G1540" i="4"/>
  <c r="H1540" i="4"/>
  <c r="I1540" i="4"/>
  <c r="J1540" i="4"/>
  <c r="K1540" i="4"/>
  <c r="L1540" i="4"/>
  <c r="P1540" i="4"/>
  <c r="S1540" i="4"/>
  <c r="T1539" i="4"/>
  <c r="U1539" i="4"/>
  <c r="V1539" i="4"/>
  <c r="W1539" i="4"/>
  <c r="T1540" i="4"/>
  <c r="U1540" i="4"/>
  <c r="V1540" i="4"/>
  <c r="W1540" i="4"/>
  <c r="T1527" i="4"/>
  <c r="U1527" i="4"/>
  <c r="V1527" i="4"/>
  <c r="W1527" i="4"/>
  <c r="T1528" i="4"/>
  <c r="U1528" i="4"/>
  <c r="V1528" i="4"/>
  <c r="W1528" i="4"/>
  <c r="T1529" i="4"/>
  <c r="U1529" i="4"/>
  <c r="V1529" i="4"/>
  <c r="W1529" i="4"/>
  <c r="T1530" i="4"/>
  <c r="U1530" i="4"/>
  <c r="V1530" i="4"/>
  <c r="W1530" i="4"/>
  <c r="T1531" i="4"/>
  <c r="U1531" i="4"/>
  <c r="V1531" i="4"/>
  <c r="W1531" i="4"/>
  <c r="T1532" i="4"/>
  <c r="U1532" i="4"/>
  <c r="V1532" i="4"/>
  <c r="W1532" i="4"/>
  <c r="T1533" i="4"/>
  <c r="U1533" i="4"/>
  <c r="V1533" i="4"/>
  <c r="W1533" i="4"/>
  <c r="T1534" i="4"/>
  <c r="U1534" i="4"/>
  <c r="V1534" i="4"/>
  <c r="W1534" i="4"/>
  <c r="T1535" i="4"/>
  <c r="U1535" i="4"/>
  <c r="V1535" i="4"/>
  <c r="W1535" i="4"/>
  <c r="T1536" i="4"/>
  <c r="U1536" i="4"/>
  <c r="V1536" i="4"/>
  <c r="W1536" i="4"/>
  <c r="T1537" i="4"/>
  <c r="U1537" i="4"/>
  <c r="V1537" i="4"/>
  <c r="W1537" i="4"/>
  <c r="T1538" i="4"/>
  <c r="U1538" i="4"/>
  <c r="V1538" i="4"/>
  <c r="W1538" i="4"/>
  <c r="Y1538" i="4"/>
  <c r="U1526" i="4"/>
  <c r="V1526" i="4"/>
  <c r="W1526" i="4"/>
  <c r="T1526" i="4"/>
  <c r="S1526" i="4"/>
  <c r="P1526" i="4"/>
  <c r="L1526" i="4"/>
  <c r="K1526" i="4"/>
  <c r="J1526" i="4"/>
  <c r="I1526" i="4"/>
  <c r="H1526" i="4"/>
  <c r="G1526" i="4"/>
  <c r="F1526" i="4"/>
  <c r="E1526" i="4"/>
  <c r="D1526" i="4"/>
  <c r="C1526" i="4"/>
  <c r="B1526" i="4"/>
  <c r="A1526" i="4"/>
  <c r="A1512" i="4"/>
  <c r="B1512" i="4"/>
  <c r="C1512" i="4"/>
  <c r="D1512" i="4"/>
  <c r="E1512" i="4"/>
  <c r="F1512" i="4"/>
  <c r="G1512" i="4"/>
  <c r="H1512" i="4"/>
  <c r="I1512" i="4"/>
  <c r="J1512" i="4"/>
  <c r="K1512" i="4"/>
  <c r="L1512" i="4"/>
  <c r="P1512" i="4"/>
  <c r="S1512" i="4"/>
  <c r="A1513" i="4"/>
  <c r="B1513" i="4"/>
  <c r="C1513" i="4"/>
  <c r="D1513" i="4"/>
  <c r="E1513" i="4"/>
  <c r="F1513" i="4"/>
  <c r="G1513" i="4"/>
  <c r="H1513" i="4"/>
  <c r="I1513" i="4"/>
  <c r="J1513" i="4"/>
  <c r="K1513" i="4"/>
  <c r="L1513" i="4"/>
  <c r="P1513" i="4"/>
  <c r="S1513" i="4"/>
  <c r="A1514" i="4"/>
  <c r="B1514" i="4"/>
  <c r="C1514" i="4"/>
  <c r="D1514" i="4"/>
  <c r="E1514" i="4"/>
  <c r="F1514" i="4"/>
  <c r="G1514" i="4"/>
  <c r="H1514" i="4"/>
  <c r="I1514" i="4"/>
  <c r="J1514" i="4"/>
  <c r="K1514" i="4"/>
  <c r="L1514" i="4"/>
  <c r="P1514" i="4"/>
  <c r="S1514" i="4"/>
  <c r="A1515" i="4"/>
  <c r="B1515" i="4"/>
  <c r="C1515" i="4"/>
  <c r="D1515" i="4"/>
  <c r="E1515" i="4"/>
  <c r="F1515" i="4"/>
  <c r="G1515" i="4"/>
  <c r="H1515" i="4"/>
  <c r="I1515" i="4"/>
  <c r="J1515" i="4"/>
  <c r="K1515" i="4"/>
  <c r="L1515" i="4"/>
  <c r="P1515" i="4"/>
  <c r="S1515" i="4"/>
  <c r="A1516" i="4"/>
  <c r="B1516" i="4"/>
  <c r="C1516" i="4"/>
  <c r="D1516" i="4"/>
  <c r="E1516" i="4"/>
  <c r="F1516" i="4"/>
  <c r="G1516" i="4"/>
  <c r="H1516" i="4"/>
  <c r="I1516" i="4"/>
  <c r="J1516" i="4"/>
  <c r="K1516" i="4"/>
  <c r="L1516" i="4"/>
  <c r="P1516" i="4"/>
  <c r="S1516" i="4"/>
  <c r="A1517" i="4"/>
  <c r="B1517" i="4"/>
  <c r="C1517" i="4"/>
  <c r="D1517" i="4"/>
  <c r="E1517" i="4"/>
  <c r="F1517" i="4"/>
  <c r="G1517" i="4"/>
  <c r="H1517" i="4"/>
  <c r="I1517" i="4"/>
  <c r="J1517" i="4"/>
  <c r="K1517" i="4"/>
  <c r="L1517" i="4"/>
  <c r="P1517" i="4"/>
  <c r="S1517" i="4"/>
  <c r="A1518" i="4"/>
  <c r="B1518" i="4"/>
  <c r="C1518" i="4"/>
  <c r="D1518" i="4"/>
  <c r="E1518" i="4"/>
  <c r="F1518" i="4"/>
  <c r="G1518" i="4"/>
  <c r="H1518" i="4"/>
  <c r="I1518" i="4"/>
  <c r="J1518" i="4"/>
  <c r="K1518" i="4"/>
  <c r="L1518" i="4"/>
  <c r="P1518" i="4"/>
  <c r="S1518" i="4"/>
  <c r="A1519" i="4"/>
  <c r="B1519" i="4"/>
  <c r="C1519" i="4"/>
  <c r="D1519" i="4"/>
  <c r="E1519" i="4"/>
  <c r="F1519" i="4"/>
  <c r="G1519" i="4"/>
  <c r="H1519" i="4"/>
  <c r="I1519" i="4"/>
  <c r="J1519" i="4"/>
  <c r="K1519" i="4"/>
  <c r="L1519" i="4"/>
  <c r="P1519" i="4"/>
  <c r="S1519" i="4"/>
  <c r="A1520" i="4"/>
  <c r="B1520" i="4"/>
  <c r="C1520" i="4"/>
  <c r="D1520" i="4"/>
  <c r="E1520" i="4"/>
  <c r="F1520" i="4"/>
  <c r="G1520" i="4"/>
  <c r="H1520" i="4"/>
  <c r="I1520" i="4"/>
  <c r="J1520" i="4"/>
  <c r="K1520" i="4"/>
  <c r="L1520" i="4"/>
  <c r="P1520" i="4"/>
  <c r="S1520" i="4"/>
  <c r="A1521" i="4"/>
  <c r="B1521" i="4"/>
  <c r="C1521" i="4"/>
  <c r="D1521" i="4"/>
  <c r="E1521" i="4"/>
  <c r="F1521" i="4"/>
  <c r="G1521" i="4"/>
  <c r="H1521" i="4"/>
  <c r="I1521" i="4"/>
  <c r="J1521" i="4"/>
  <c r="K1521" i="4"/>
  <c r="L1521" i="4"/>
  <c r="P1521" i="4"/>
  <c r="S1521" i="4"/>
  <c r="A1522" i="4"/>
  <c r="B1522" i="4"/>
  <c r="C1522" i="4"/>
  <c r="D1522" i="4"/>
  <c r="E1522" i="4"/>
  <c r="F1522" i="4"/>
  <c r="G1522" i="4"/>
  <c r="H1522" i="4"/>
  <c r="I1522" i="4"/>
  <c r="J1522" i="4"/>
  <c r="K1522" i="4"/>
  <c r="L1522" i="4"/>
  <c r="P1522" i="4"/>
  <c r="S1522" i="4"/>
  <c r="A1523" i="4"/>
  <c r="B1523" i="4"/>
  <c r="C1523" i="4"/>
  <c r="D1523" i="4"/>
  <c r="E1523" i="4"/>
  <c r="F1523" i="4"/>
  <c r="G1523" i="4"/>
  <c r="H1523" i="4"/>
  <c r="I1523" i="4"/>
  <c r="J1523" i="4"/>
  <c r="K1523" i="4"/>
  <c r="L1523" i="4"/>
  <c r="P1523" i="4"/>
  <c r="S1523" i="4"/>
  <c r="A1524" i="4"/>
  <c r="B1524" i="4"/>
  <c r="C1524" i="4"/>
  <c r="D1524" i="4"/>
  <c r="E1524" i="4"/>
  <c r="F1524" i="4"/>
  <c r="G1524" i="4"/>
  <c r="H1524" i="4"/>
  <c r="I1524" i="4"/>
  <c r="J1524" i="4"/>
  <c r="K1524" i="4"/>
  <c r="L1524" i="4"/>
  <c r="P1524" i="4"/>
  <c r="S1524" i="4"/>
  <c r="A1525" i="4"/>
  <c r="B1525" i="4"/>
  <c r="C1525" i="4"/>
  <c r="D1525" i="4"/>
  <c r="E1525" i="4"/>
  <c r="F1525" i="4"/>
  <c r="G1525" i="4"/>
  <c r="H1525" i="4"/>
  <c r="I1525" i="4"/>
  <c r="J1525" i="4"/>
  <c r="K1525" i="4"/>
  <c r="L1525" i="4"/>
  <c r="P1525" i="4"/>
  <c r="S1525" i="4"/>
  <c r="T1525" i="4"/>
  <c r="U1525" i="4"/>
  <c r="V1525" i="4"/>
  <c r="W1525" i="4"/>
  <c r="T1512" i="4"/>
  <c r="U1512" i="4"/>
  <c r="V1512" i="4"/>
  <c r="W1512" i="4"/>
  <c r="T1513" i="4"/>
  <c r="U1513" i="4"/>
  <c r="V1513" i="4"/>
  <c r="W1513" i="4"/>
  <c r="T1514" i="4"/>
  <c r="U1514" i="4"/>
  <c r="V1514" i="4"/>
  <c r="W1514" i="4"/>
  <c r="T1515" i="4"/>
  <c r="U1515" i="4"/>
  <c r="V1515" i="4"/>
  <c r="W1515" i="4"/>
  <c r="T1516" i="4"/>
  <c r="U1516" i="4"/>
  <c r="V1516" i="4"/>
  <c r="W1516" i="4"/>
  <c r="T1517" i="4"/>
  <c r="U1517" i="4"/>
  <c r="V1517" i="4"/>
  <c r="W1517" i="4"/>
  <c r="T1518" i="4"/>
  <c r="U1518" i="4"/>
  <c r="V1518" i="4"/>
  <c r="W1518" i="4"/>
  <c r="T1519" i="4"/>
  <c r="U1519" i="4"/>
  <c r="V1519" i="4"/>
  <c r="W1519" i="4"/>
  <c r="T1520" i="4"/>
  <c r="U1520" i="4"/>
  <c r="V1520" i="4"/>
  <c r="W1520" i="4"/>
  <c r="T1521" i="4"/>
  <c r="U1521" i="4"/>
  <c r="V1521" i="4"/>
  <c r="W1521" i="4"/>
  <c r="T1522" i="4"/>
  <c r="U1522" i="4"/>
  <c r="V1522" i="4"/>
  <c r="W1522" i="4"/>
  <c r="T1523" i="4"/>
  <c r="U1523" i="4"/>
  <c r="V1523" i="4"/>
  <c r="W1523" i="4"/>
  <c r="Y1523" i="4"/>
  <c r="T1524" i="4"/>
  <c r="U1524" i="4"/>
  <c r="V1524" i="4"/>
  <c r="W1524" i="4"/>
  <c r="U1511" i="4"/>
  <c r="V1511" i="4"/>
  <c r="W1511" i="4"/>
  <c r="T1511" i="4"/>
  <c r="S1511" i="4"/>
  <c r="P1511" i="4"/>
  <c r="L1511" i="4"/>
  <c r="K1511" i="4"/>
  <c r="J1511" i="4"/>
  <c r="I1511" i="4"/>
  <c r="H1511" i="4"/>
  <c r="G1511" i="4"/>
  <c r="F1511" i="4"/>
  <c r="E1511" i="4"/>
  <c r="D1511" i="4"/>
  <c r="C1511" i="4"/>
  <c r="B1511" i="4"/>
  <c r="A1511" i="4"/>
  <c r="A1497" i="4"/>
  <c r="B1497" i="4"/>
  <c r="C1497" i="4"/>
  <c r="D1497" i="4"/>
  <c r="E1497" i="4"/>
  <c r="F1497" i="4"/>
  <c r="G1497" i="4"/>
  <c r="H1497" i="4"/>
  <c r="I1497" i="4"/>
  <c r="J1497" i="4"/>
  <c r="K1497" i="4"/>
  <c r="L1497" i="4"/>
  <c r="P1497" i="4"/>
  <c r="S1497" i="4"/>
  <c r="A1498" i="4"/>
  <c r="B1498" i="4"/>
  <c r="C1498" i="4"/>
  <c r="D1498" i="4"/>
  <c r="E1498" i="4"/>
  <c r="F1498" i="4"/>
  <c r="G1498" i="4"/>
  <c r="H1498" i="4"/>
  <c r="I1498" i="4"/>
  <c r="J1498" i="4"/>
  <c r="K1498" i="4"/>
  <c r="L1498" i="4"/>
  <c r="P1498" i="4"/>
  <c r="S1498" i="4"/>
  <c r="A1499" i="4"/>
  <c r="B1499" i="4"/>
  <c r="C1499" i="4"/>
  <c r="D1499" i="4"/>
  <c r="E1499" i="4"/>
  <c r="F1499" i="4"/>
  <c r="G1499" i="4"/>
  <c r="H1499" i="4"/>
  <c r="I1499" i="4"/>
  <c r="J1499" i="4"/>
  <c r="K1499" i="4"/>
  <c r="L1499" i="4"/>
  <c r="P1499" i="4"/>
  <c r="S1499" i="4"/>
  <c r="A1500" i="4"/>
  <c r="B1500" i="4"/>
  <c r="C1500" i="4"/>
  <c r="D1500" i="4"/>
  <c r="E1500" i="4"/>
  <c r="F1500" i="4"/>
  <c r="G1500" i="4"/>
  <c r="H1500" i="4"/>
  <c r="I1500" i="4"/>
  <c r="J1500" i="4"/>
  <c r="K1500" i="4"/>
  <c r="L1500" i="4"/>
  <c r="P1500" i="4"/>
  <c r="S1500" i="4"/>
  <c r="A1501" i="4"/>
  <c r="B1501" i="4"/>
  <c r="C1501" i="4"/>
  <c r="D1501" i="4"/>
  <c r="E1501" i="4"/>
  <c r="F1501" i="4"/>
  <c r="G1501" i="4"/>
  <c r="H1501" i="4"/>
  <c r="I1501" i="4"/>
  <c r="J1501" i="4"/>
  <c r="K1501" i="4"/>
  <c r="L1501" i="4"/>
  <c r="P1501" i="4"/>
  <c r="S1501" i="4"/>
  <c r="A1502" i="4"/>
  <c r="B1502" i="4"/>
  <c r="C1502" i="4"/>
  <c r="D1502" i="4"/>
  <c r="E1502" i="4"/>
  <c r="F1502" i="4"/>
  <c r="G1502" i="4"/>
  <c r="H1502" i="4"/>
  <c r="I1502" i="4"/>
  <c r="J1502" i="4"/>
  <c r="K1502" i="4"/>
  <c r="L1502" i="4"/>
  <c r="P1502" i="4"/>
  <c r="S1502" i="4"/>
  <c r="A1503" i="4"/>
  <c r="B1503" i="4"/>
  <c r="C1503" i="4"/>
  <c r="D1503" i="4"/>
  <c r="E1503" i="4"/>
  <c r="F1503" i="4"/>
  <c r="G1503" i="4"/>
  <c r="H1503" i="4"/>
  <c r="I1503" i="4"/>
  <c r="J1503" i="4"/>
  <c r="K1503" i="4"/>
  <c r="L1503" i="4"/>
  <c r="P1503" i="4"/>
  <c r="S1503" i="4"/>
  <c r="A1504" i="4"/>
  <c r="B1504" i="4"/>
  <c r="C1504" i="4"/>
  <c r="D1504" i="4"/>
  <c r="E1504" i="4"/>
  <c r="F1504" i="4"/>
  <c r="G1504" i="4"/>
  <c r="H1504" i="4"/>
  <c r="I1504" i="4"/>
  <c r="J1504" i="4"/>
  <c r="K1504" i="4"/>
  <c r="L1504" i="4"/>
  <c r="P1504" i="4"/>
  <c r="S1504" i="4"/>
  <c r="A1505" i="4"/>
  <c r="B1505" i="4"/>
  <c r="C1505" i="4"/>
  <c r="D1505" i="4"/>
  <c r="E1505" i="4"/>
  <c r="F1505" i="4"/>
  <c r="G1505" i="4"/>
  <c r="H1505" i="4"/>
  <c r="I1505" i="4"/>
  <c r="J1505" i="4"/>
  <c r="K1505" i="4"/>
  <c r="L1505" i="4"/>
  <c r="P1505" i="4"/>
  <c r="S1505" i="4"/>
  <c r="A1506" i="4"/>
  <c r="B1506" i="4"/>
  <c r="C1506" i="4"/>
  <c r="D1506" i="4"/>
  <c r="E1506" i="4"/>
  <c r="F1506" i="4"/>
  <c r="G1506" i="4"/>
  <c r="H1506" i="4"/>
  <c r="I1506" i="4"/>
  <c r="J1506" i="4"/>
  <c r="K1506" i="4"/>
  <c r="L1506" i="4"/>
  <c r="P1506" i="4"/>
  <c r="S1506" i="4"/>
  <c r="A1507" i="4"/>
  <c r="B1507" i="4"/>
  <c r="C1507" i="4"/>
  <c r="D1507" i="4"/>
  <c r="E1507" i="4"/>
  <c r="F1507" i="4"/>
  <c r="G1507" i="4"/>
  <c r="H1507" i="4"/>
  <c r="I1507" i="4"/>
  <c r="J1507" i="4"/>
  <c r="K1507" i="4"/>
  <c r="L1507" i="4"/>
  <c r="P1507" i="4"/>
  <c r="S1507" i="4"/>
  <c r="A1508" i="4"/>
  <c r="B1508" i="4"/>
  <c r="C1508" i="4"/>
  <c r="D1508" i="4"/>
  <c r="E1508" i="4"/>
  <c r="F1508" i="4"/>
  <c r="G1508" i="4"/>
  <c r="H1508" i="4"/>
  <c r="I1508" i="4"/>
  <c r="J1508" i="4"/>
  <c r="K1508" i="4"/>
  <c r="L1508" i="4"/>
  <c r="P1508" i="4"/>
  <c r="S1508" i="4"/>
  <c r="A1509" i="4"/>
  <c r="B1509" i="4"/>
  <c r="C1509" i="4"/>
  <c r="D1509" i="4"/>
  <c r="E1509" i="4"/>
  <c r="F1509" i="4"/>
  <c r="G1509" i="4"/>
  <c r="H1509" i="4"/>
  <c r="I1509" i="4"/>
  <c r="J1509" i="4"/>
  <c r="K1509" i="4"/>
  <c r="L1509" i="4"/>
  <c r="P1509" i="4"/>
  <c r="S1509" i="4"/>
  <c r="A1510" i="4"/>
  <c r="B1510" i="4"/>
  <c r="C1510" i="4"/>
  <c r="D1510" i="4"/>
  <c r="E1510" i="4"/>
  <c r="F1510" i="4"/>
  <c r="G1510" i="4"/>
  <c r="H1510" i="4"/>
  <c r="I1510" i="4"/>
  <c r="J1510" i="4"/>
  <c r="K1510" i="4"/>
  <c r="L1510" i="4"/>
  <c r="P1510" i="4"/>
  <c r="S1510" i="4"/>
  <c r="T1508" i="4"/>
  <c r="U1508" i="4"/>
  <c r="V1508" i="4"/>
  <c r="W1508" i="4"/>
  <c r="T1509" i="4"/>
  <c r="U1509" i="4"/>
  <c r="V1509" i="4"/>
  <c r="W1509" i="4"/>
  <c r="T1510" i="4"/>
  <c r="U1510" i="4"/>
  <c r="V1510" i="4"/>
  <c r="W1510" i="4"/>
  <c r="T1497" i="4"/>
  <c r="U1497" i="4"/>
  <c r="V1497" i="4"/>
  <c r="W1497" i="4"/>
  <c r="T1498" i="4"/>
  <c r="U1498" i="4"/>
  <c r="V1498" i="4"/>
  <c r="W1498" i="4"/>
  <c r="T1499" i="4"/>
  <c r="U1499" i="4"/>
  <c r="V1499" i="4"/>
  <c r="W1499" i="4"/>
  <c r="T1500" i="4"/>
  <c r="U1500" i="4"/>
  <c r="V1500" i="4"/>
  <c r="W1500" i="4"/>
  <c r="T1501" i="4"/>
  <c r="U1501" i="4"/>
  <c r="V1501" i="4"/>
  <c r="W1501" i="4"/>
  <c r="T1502" i="4"/>
  <c r="U1502" i="4"/>
  <c r="V1502" i="4"/>
  <c r="W1502" i="4"/>
  <c r="T1503" i="4"/>
  <c r="U1503" i="4"/>
  <c r="V1503" i="4"/>
  <c r="W1503" i="4"/>
  <c r="T1504" i="4"/>
  <c r="U1504" i="4"/>
  <c r="V1504" i="4"/>
  <c r="W1504" i="4"/>
  <c r="T1505" i="4"/>
  <c r="U1505" i="4"/>
  <c r="V1505" i="4"/>
  <c r="W1505" i="4"/>
  <c r="T1506" i="4"/>
  <c r="U1506" i="4"/>
  <c r="V1506" i="4"/>
  <c r="W1506" i="4"/>
  <c r="T1507" i="4"/>
  <c r="U1507" i="4"/>
  <c r="V1507" i="4"/>
  <c r="W1507" i="4"/>
  <c r="U1496" i="4"/>
  <c r="V1496" i="4"/>
  <c r="W1496" i="4"/>
  <c r="T1496" i="4"/>
  <c r="S1496" i="4"/>
  <c r="P1496" i="4"/>
  <c r="L1496" i="4"/>
  <c r="K1496" i="4"/>
  <c r="I1496" i="4"/>
  <c r="H1496" i="4"/>
  <c r="G1496" i="4"/>
  <c r="F1496" i="4"/>
  <c r="J1496" i="4"/>
  <c r="E1496" i="4"/>
  <c r="D1496" i="4"/>
  <c r="C1496" i="4"/>
  <c r="B1496" i="4"/>
  <c r="A1496" i="4"/>
  <c r="A1482" i="4"/>
  <c r="B1482" i="4"/>
  <c r="C1482" i="4"/>
  <c r="D1482" i="4"/>
  <c r="E1482" i="4"/>
  <c r="F1482" i="4"/>
  <c r="G1482" i="4"/>
  <c r="H1482" i="4"/>
  <c r="I1482" i="4"/>
  <c r="J1482" i="4"/>
  <c r="K1482" i="4"/>
  <c r="L1482" i="4"/>
  <c r="P1482" i="4"/>
  <c r="S1482" i="4"/>
  <c r="A1483" i="4"/>
  <c r="B1483" i="4"/>
  <c r="C1483" i="4"/>
  <c r="D1483" i="4"/>
  <c r="E1483" i="4"/>
  <c r="F1483" i="4"/>
  <c r="G1483" i="4"/>
  <c r="H1483" i="4"/>
  <c r="I1483" i="4"/>
  <c r="J1483" i="4"/>
  <c r="K1483" i="4"/>
  <c r="L1483" i="4"/>
  <c r="P1483" i="4"/>
  <c r="S1483" i="4"/>
  <c r="A1484" i="4"/>
  <c r="B1484" i="4"/>
  <c r="C1484" i="4"/>
  <c r="D1484" i="4"/>
  <c r="E1484" i="4"/>
  <c r="F1484" i="4"/>
  <c r="G1484" i="4"/>
  <c r="H1484" i="4"/>
  <c r="I1484" i="4"/>
  <c r="J1484" i="4"/>
  <c r="K1484" i="4"/>
  <c r="L1484" i="4"/>
  <c r="P1484" i="4"/>
  <c r="S1484" i="4"/>
  <c r="A1485" i="4"/>
  <c r="B1485" i="4"/>
  <c r="C1485" i="4"/>
  <c r="D1485" i="4"/>
  <c r="E1485" i="4"/>
  <c r="F1485" i="4"/>
  <c r="G1485" i="4"/>
  <c r="H1485" i="4"/>
  <c r="I1485" i="4"/>
  <c r="J1485" i="4"/>
  <c r="K1485" i="4"/>
  <c r="L1485" i="4"/>
  <c r="P1485" i="4"/>
  <c r="S1485" i="4"/>
  <c r="A1486" i="4"/>
  <c r="B1486" i="4"/>
  <c r="C1486" i="4"/>
  <c r="D1486" i="4"/>
  <c r="E1486" i="4"/>
  <c r="F1486" i="4"/>
  <c r="G1486" i="4"/>
  <c r="H1486" i="4"/>
  <c r="I1486" i="4"/>
  <c r="J1486" i="4"/>
  <c r="K1486" i="4"/>
  <c r="L1486" i="4"/>
  <c r="P1486" i="4"/>
  <c r="S1486" i="4"/>
  <c r="A1487" i="4"/>
  <c r="B1487" i="4"/>
  <c r="C1487" i="4"/>
  <c r="D1487" i="4"/>
  <c r="E1487" i="4"/>
  <c r="F1487" i="4"/>
  <c r="G1487" i="4"/>
  <c r="H1487" i="4"/>
  <c r="I1487" i="4"/>
  <c r="J1487" i="4"/>
  <c r="K1487" i="4"/>
  <c r="L1487" i="4"/>
  <c r="P1487" i="4"/>
  <c r="S1487" i="4"/>
  <c r="A1488" i="4"/>
  <c r="B1488" i="4"/>
  <c r="C1488" i="4"/>
  <c r="D1488" i="4"/>
  <c r="E1488" i="4"/>
  <c r="F1488" i="4"/>
  <c r="G1488" i="4"/>
  <c r="H1488" i="4"/>
  <c r="I1488" i="4"/>
  <c r="J1488" i="4"/>
  <c r="K1488" i="4"/>
  <c r="L1488" i="4"/>
  <c r="P1488" i="4"/>
  <c r="S1488" i="4"/>
  <c r="A1489" i="4"/>
  <c r="B1489" i="4"/>
  <c r="C1489" i="4"/>
  <c r="D1489" i="4"/>
  <c r="E1489" i="4"/>
  <c r="F1489" i="4"/>
  <c r="G1489" i="4"/>
  <c r="H1489" i="4"/>
  <c r="I1489" i="4"/>
  <c r="J1489" i="4"/>
  <c r="K1489" i="4"/>
  <c r="L1489" i="4"/>
  <c r="P1489" i="4"/>
  <c r="S1489" i="4"/>
  <c r="A1490" i="4"/>
  <c r="B1490" i="4"/>
  <c r="C1490" i="4"/>
  <c r="D1490" i="4"/>
  <c r="E1490" i="4"/>
  <c r="F1490" i="4"/>
  <c r="G1490" i="4"/>
  <c r="H1490" i="4"/>
  <c r="I1490" i="4"/>
  <c r="J1490" i="4"/>
  <c r="K1490" i="4"/>
  <c r="L1490" i="4"/>
  <c r="P1490" i="4"/>
  <c r="S1490" i="4"/>
  <c r="A1491" i="4"/>
  <c r="B1491" i="4"/>
  <c r="C1491" i="4"/>
  <c r="D1491" i="4"/>
  <c r="E1491" i="4"/>
  <c r="F1491" i="4"/>
  <c r="G1491" i="4"/>
  <c r="H1491" i="4"/>
  <c r="I1491" i="4"/>
  <c r="J1491" i="4"/>
  <c r="K1491" i="4"/>
  <c r="L1491" i="4"/>
  <c r="P1491" i="4"/>
  <c r="S1491" i="4"/>
  <c r="A1492" i="4"/>
  <c r="B1492" i="4"/>
  <c r="C1492" i="4"/>
  <c r="D1492" i="4"/>
  <c r="E1492" i="4"/>
  <c r="F1492" i="4"/>
  <c r="G1492" i="4"/>
  <c r="H1492" i="4"/>
  <c r="I1492" i="4"/>
  <c r="J1492" i="4"/>
  <c r="K1492" i="4"/>
  <c r="L1492" i="4"/>
  <c r="P1492" i="4"/>
  <c r="S1492" i="4"/>
  <c r="A1493" i="4"/>
  <c r="B1493" i="4"/>
  <c r="C1493" i="4"/>
  <c r="D1493" i="4"/>
  <c r="E1493" i="4"/>
  <c r="F1493" i="4"/>
  <c r="G1493" i="4"/>
  <c r="H1493" i="4"/>
  <c r="I1493" i="4"/>
  <c r="J1493" i="4"/>
  <c r="K1493" i="4"/>
  <c r="L1493" i="4"/>
  <c r="P1493" i="4"/>
  <c r="S1493" i="4"/>
  <c r="A1494" i="4"/>
  <c r="B1494" i="4"/>
  <c r="C1494" i="4"/>
  <c r="D1494" i="4"/>
  <c r="E1494" i="4"/>
  <c r="F1494" i="4"/>
  <c r="G1494" i="4"/>
  <c r="H1494" i="4"/>
  <c r="I1494" i="4"/>
  <c r="J1494" i="4"/>
  <c r="K1494" i="4"/>
  <c r="L1494" i="4"/>
  <c r="P1494" i="4"/>
  <c r="S1494" i="4"/>
  <c r="A1495" i="4"/>
  <c r="B1495" i="4"/>
  <c r="C1495" i="4"/>
  <c r="D1495" i="4"/>
  <c r="E1495" i="4"/>
  <c r="F1495" i="4"/>
  <c r="G1495" i="4"/>
  <c r="H1495" i="4"/>
  <c r="I1495" i="4"/>
  <c r="J1495" i="4"/>
  <c r="K1495" i="4"/>
  <c r="L1495" i="4"/>
  <c r="P1495" i="4"/>
  <c r="S1495" i="4"/>
  <c r="T1495" i="4"/>
  <c r="U1495" i="4"/>
  <c r="V1495" i="4"/>
  <c r="W1495" i="4"/>
  <c r="T1482" i="4"/>
  <c r="U1482" i="4"/>
  <c r="V1482" i="4"/>
  <c r="W1482" i="4"/>
  <c r="T1483" i="4"/>
  <c r="U1483" i="4"/>
  <c r="V1483" i="4"/>
  <c r="W1483" i="4"/>
  <c r="T1484" i="4"/>
  <c r="U1484" i="4"/>
  <c r="V1484" i="4"/>
  <c r="W1484" i="4"/>
  <c r="T1485" i="4"/>
  <c r="U1485" i="4"/>
  <c r="V1485" i="4"/>
  <c r="W1485" i="4"/>
  <c r="T1486" i="4"/>
  <c r="U1486" i="4"/>
  <c r="V1486" i="4"/>
  <c r="W1486" i="4"/>
  <c r="T1487" i="4"/>
  <c r="U1487" i="4"/>
  <c r="V1487" i="4"/>
  <c r="W1487" i="4"/>
  <c r="T1488" i="4"/>
  <c r="U1488" i="4"/>
  <c r="V1488" i="4"/>
  <c r="W1488" i="4"/>
  <c r="T1489" i="4"/>
  <c r="U1489" i="4"/>
  <c r="V1489" i="4"/>
  <c r="W1489" i="4"/>
  <c r="T1490" i="4"/>
  <c r="U1490" i="4"/>
  <c r="V1490" i="4"/>
  <c r="W1490" i="4"/>
  <c r="T1491" i="4"/>
  <c r="U1491" i="4"/>
  <c r="V1491" i="4"/>
  <c r="W1491" i="4"/>
  <c r="T1492" i="4"/>
  <c r="U1492" i="4"/>
  <c r="V1492" i="4"/>
  <c r="W1492" i="4"/>
  <c r="T1493" i="4"/>
  <c r="U1493" i="4"/>
  <c r="V1493" i="4"/>
  <c r="W1493" i="4"/>
  <c r="T1494" i="4"/>
  <c r="U1494" i="4"/>
  <c r="V1494" i="4"/>
  <c r="W1494" i="4"/>
  <c r="U1481" i="4"/>
  <c r="V1481" i="4"/>
  <c r="W1481" i="4"/>
  <c r="T1481" i="4"/>
  <c r="S1481" i="4"/>
  <c r="P1481" i="4"/>
  <c r="L1481" i="4"/>
  <c r="K1481" i="4"/>
  <c r="J1481" i="4"/>
  <c r="I1481" i="4"/>
  <c r="H1481" i="4"/>
  <c r="G1481" i="4"/>
  <c r="F1481" i="4"/>
  <c r="E1481" i="4"/>
  <c r="D1481" i="4"/>
  <c r="C1481" i="4"/>
  <c r="B1481" i="4"/>
  <c r="A1481" i="4"/>
  <c r="A1467" i="4"/>
  <c r="B1467" i="4"/>
  <c r="C1467" i="4"/>
  <c r="D1467" i="4"/>
  <c r="E1467" i="4"/>
  <c r="F1467" i="4"/>
  <c r="G1467" i="4"/>
  <c r="H1467" i="4"/>
  <c r="I1467" i="4"/>
  <c r="J1467" i="4"/>
  <c r="K1467" i="4"/>
  <c r="L1467" i="4"/>
  <c r="P1467" i="4"/>
  <c r="S1467" i="4"/>
  <c r="A1468" i="4"/>
  <c r="B1468" i="4"/>
  <c r="C1468" i="4"/>
  <c r="D1468" i="4"/>
  <c r="E1468" i="4"/>
  <c r="F1468" i="4"/>
  <c r="G1468" i="4"/>
  <c r="H1468" i="4"/>
  <c r="I1468" i="4"/>
  <c r="J1468" i="4"/>
  <c r="K1468" i="4"/>
  <c r="L1468" i="4"/>
  <c r="P1468" i="4"/>
  <c r="S1468" i="4"/>
  <c r="A1469" i="4"/>
  <c r="B1469" i="4"/>
  <c r="C1469" i="4"/>
  <c r="D1469" i="4"/>
  <c r="E1469" i="4"/>
  <c r="F1469" i="4"/>
  <c r="G1469" i="4"/>
  <c r="H1469" i="4"/>
  <c r="I1469" i="4"/>
  <c r="J1469" i="4"/>
  <c r="K1469" i="4"/>
  <c r="L1469" i="4"/>
  <c r="P1469" i="4"/>
  <c r="S1469" i="4"/>
  <c r="A1470" i="4"/>
  <c r="B1470" i="4"/>
  <c r="C1470" i="4"/>
  <c r="D1470" i="4"/>
  <c r="E1470" i="4"/>
  <c r="F1470" i="4"/>
  <c r="G1470" i="4"/>
  <c r="H1470" i="4"/>
  <c r="I1470" i="4"/>
  <c r="J1470" i="4"/>
  <c r="K1470" i="4"/>
  <c r="L1470" i="4"/>
  <c r="P1470" i="4"/>
  <c r="S1470" i="4"/>
  <c r="A1471" i="4"/>
  <c r="B1471" i="4"/>
  <c r="C1471" i="4"/>
  <c r="D1471" i="4"/>
  <c r="E1471" i="4"/>
  <c r="F1471" i="4"/>
  <c r="G1471" i="4"/>
  <c r="H1471" i="4"/>
  <c r="I1471" i="4"/>
  <c r="J1471" i="4"/>
  <c r="K1471" i="4"/>
  <c r="L1471" i="4"/>
  <c r="P1471" i="4"/>
  <c r="S1471" i="4"/>
  <c r="A1472" i="4"/>
  <c r="B1472" i="4"/>
  <c r="C1472" i="4"/>
  <c r="D1472" i="4"/>
  <c r="E1472" i="4"/>
  <c r="F1472" i="4"/>
  <c r="G1472" i="4"/>
  <c r="H1472" i="4"/>
  <c r="I1472" i="4"/>
  <c r="J1472" i="4"/>
  <c r="K1472" i="4"/>
  <c r="L1472" i="4"/>
  <c r="P1472" i="4"/>
  <c r="S1472" i="4"/>
  <c r="A1473" i="4"/>
  <c r="B1473" i="4"/>
  <c r="C1473" i="4"/>
  <c r="D1473" i="4"/>
  <c r="E1473" i="4"/>
  <c r="F1473" i="4"/>
  <c r="G1473" i="4"/>
  <c r="H1473" i="4"/>
  <c r="I1473" i="4"/>
  <c r="J1473" i="4"/>
  <c r="K1473" i="4"/>
  <c r="L1473" i="4"/>
  <c r="P1473" i="4"/>
  <c r="S1473" i="4"/>
  <c r="A1474" i="4"/>
  <c r="B1474" i="4"/>
  <c r="C1474" i="4"/>
  <c r="D1474" i="4"/>
  <c r="E1474" i="4"/>
  <c r="F1474" i="4"/>
  <c r="G1474" i="4"/>
  <c r="H1474" i="4"/>
  <c r="I1474" i="4"/>
  <c r="J1474" i="4"/>
  <c r="K1474" i="4"/>
  <c r="L1474" i="4"/>
  <c r="P1474" i="4"/>
  <c r="S1474" i="4"/>
  <c r="A1475" i="4"/>
  <c r="B1475" i="4"/>
  <c r="C1475" i="4"/>
  <c r="D1475" i="4"/>
  <c r="E1475" i="4"/>
  <c r="F1475" i="4"/>
  <c r="G1475" i="4"/>
  <c r="H1475" i="4"/>
  <c r="I1475" i="4"/>
  <c r="J1475" i="4"/>
  <c r="K1475" i="4"/>
  <c r="L1475" i="4"/>
  <c r="P1475" i="4"/>
  <c r="S1475" i="4"/>
  <c r="A1476" i="4"/>
  <c r="B1476" i="4"/>
  <c r="C1476" i="4"/>
  <c r="D1476" i="4"/>
  <c r="E1476" i="4"/>
  <c r="F1476" i="4"/>
  <c r="G1476" i="4"/>
  <c r="H1476" i="4"/>
  <c r="I1476" i="4"/>
  <c r="J1476" i="4"/>
  <c r="K1476" i="4"/>
  <c r="L1476" i="4"/>
  <c r="P1476" i="4"/>
  <c r="S1476" i="4"/>
  <c r="A1477" i="4"/>
  <c r="B1477" i="4"/>
  <c r="C1477" i="4"/>
  <c r="D1477" i="4"/>
  <c r="E1477" i="4"/>
  <c r="F1477" i="4"/>
  <c r="G1477" i="4"/>
  <c r="H1477" i="4"/>
  <c r="I1477" i="4"/>
  <c r="J1477" i="4"/>
  <c r="K1477" i="4"/>
  <c r="L1477" i="4"/>
  <c r="P1477" i="4"/>
  <c r="S1477" i="4"/>
  <c r="A1478" i="4"/>
  <c r="B1478" i="4"/>
  <c r="C1478" i="4"/>
  <c r="D1478" i="4"/>
  <c r="E1478" i="4"/>
  <c r="F1478" i="4"/>
  <c r="G1478" i="4"/>
  <c r="H1478" i="4"/>
  <c r="I1478" i="4"/>
  <c r="J1478" i="4"/>
  <c r="K1478" i="4"/>
  <c r="L1478" i="4"/>
  <c r="P1478" i="4"/>
  <c r="S1478" i="4"/>
  <c r="A1479" i="4"/>
  <c r="B1479" i="4"/>
  <c r="C1479" i="4"/>
  <c r="D1479" i="4"/>
  <c r="E1479" i="4"/>
  <c r="F1479" i="4"/>
  <c r="G1479" i="4"/>
  <c r="H1479" i="4"/>
  <c r="I1479" i="4"/>
  <c r="J1479" i="4"/>
  <c r="K1479" i="4"/>
  <c r="L1479" i="4"/>
  <c r="P1479" i="4"/>
  <c r="S1479" i="4"/>
  <c r="A1480" i="4"/>
  <c r="B1480" i="4"/>
  <c r="C1480" i="4"/>
  <c r="D1480" i="4"/>
  <c r="E1480" i="4"/>
  <c r="F1480" i="4"/>
  <c r="G1480" i="4"/>
  <c r="H1480" i="4"/>
  <c r="I1480" i="4"/>
  <c r="J1480" i="4"/>
  <c r="K1480" i="4"/>
  <c r="L1480" i="4"/>
  <c r="P1480" i="4"/>
  <c r="S1480" i="4"/>
  <c r="T1478" i="4"/>
  <c r="U1478" i="4"/>
  <c r="V1478" i="4"/>
  <c r="W1478" i="4"/>
  <c r="T1479" i="4"/>
  <c r="U1479" i="4"/>
  <c r="V1479" i="4"/>
  <c r="W1479" i="4"/>
  <c r="T1480" i="4"/>
  <c r="U1480" i="4"/>
  <c r="V1480" i="4"/>
  <c r="W1480" i="4"/>
  <c r="T1467" i="4"/>
  <c r="U1467" i="4"/>
  <c r="V1467" i="4"/>
  <c r="W1467" i="4"/>
  <c r="T1468" i="4"/>
  <c r="U1468" i="4"/>
  <c r="V1468" i="4"/>
  <c r="W1468" i="4"/>
  <c r="T1469" i="4"/>
  <c r="U1469" i="4"/>
  <c r="V1469" i="4"/>
  <c r="W1469" i="4"/>
  <c r="T1470" i="4"/>
  <c r="U1470" i="4"/>
  <c r="V1470" i="4"/>
  <c r="W1470" i="4"/>
  <c r="T1471" i="4"/>
  <c r="U1471" i="4"/>
  <c r="V1471" i="4"/>
  <c r="W1471" i="4"/>
  <c r="T1472" i="4"/>
  <c r="U1472" i="4"/>
  <c r="V1472" i="4"/>
  <c r="W1472" i="4"/>
  <c r="T1473" i="4"/>
  <c r="U1473" i="4"/>
  <c r="V1473" i="4"/>
  <c r="W1473" i="4"/>
  <c r="T1474" i="4"/>
  <c r="U1474" i="4"/>
  <c r="V1474" i="4"/>
  <c r="W1474" i="4"/>
  <c r="T1475" i="4"/>
  <c r="U1475" i="4"/>
  <c r="V1475" i="4"/>
  <c r="W1475" i="4"/>
  <c r="T1476" i="4"/>
  <c r="U1476" i="4"/>
  <c r="V1476" i="4"/>
  <c r="W1476" i="4"/>
  <c r="T1477" i="4"/>
  <c r="U1477" i="4"/>
  <c r="V1477" i="4"/>
  <c r="W1477" i="4"/>
  <c r="U1466" i="4"/>
  <c r="V1466" i="4"/>
  <c r="W1466" i="4"/>
  <c r="T1466" i="4"/>
  <c r="S1466" i="4"/>
  <c r="P1466" i="4"/>
  <c r="L1466" i="4"/>
  <c r="K1466" i="4"/>
  <c r="J1466" i="4"/>
  <c r="I1466" i="4"/>
  <c r="H1466" i="4"/>
  <c r="G1466" i="4"/>
  <c r="F1466" i="4"/>
  <c r="E1466" i="4"/>
  <c r="D1466" i="4"/>
  <c r="C1466" i="4"/>
  <c r="B1466" i="4"/>
  <c r="A1466" i="4"/>
  <c r="A1452" i="4"/>
  <c r="B1452" i="4"/>
  <c r="C1452" i="4"/>
  <c r="D1452" i="4"/>
  <c r="E1452" i="4"/>
  <c r="F1452" i="4"/>
  <c r="G1452" i="4"/>
  <c r="H1452" i="4"/>
  <c r="I1452" i="4"/>
  <c r="J1452" i="4"/>
  <c r="K1452" i="4"/>
  <c r="L1452" i="4"/>
  <c r="P1452" i="4"/>
  <c r="S1452" i="4"/>
  <c r="A1453" i="4"/>
  <c r="B1453" i="4"/>
  <c r="C1453" i="4"/>
  <c r="D1453" i="4"/>
  <c r="E1453" i="4"/>
  <c r="F1453" i="4"/>
  <c r="G1453" i="4"/>
  <c r="H1453" i="4"/>
  <c r="I1453" i="4"/>
  <c r="J1453" i="4"/>
  <c r="K1453" i="4"/>
  <c r="L1453" i="4"/>
  <c r="P1453" i="4"/>
  <c r="S1453" i="4"/>
  <c r="A1454" i="4"/>
  <c r="B1454" i="4"/>
  <c r="C1454" i="4"/>
  <c r="D1454" i="4"/>
  <c r="E1454" i="4"/>
  <c r="F1454" i="4"/>
  <c r="G1454" i="4"/>
  <c r="H1454" i="4"/>
  <c r="I1454" i="4"/>
  <c r="J1454" i="4"/>
  <c r="K1454" i="4"/>
  <c r="L1454" i="4"/>
  <c r="P1454" i="4"/>
  <c r="S1454" i="4"/>
  <c r="A1455" i="4"/>
  <c r="B1455" i="4"/>
  <c r="C1455" i="4"/>
  <c r="D1455" i="4"/>
  <c r="E1455" i="4"/>
  <c r="F1455" i="4"/>
  <c r="G1455" i="4"/>
  <c r="H1455" i="4"/>
  <c r="I1455" i="4"/>
  <c r="J1455" i="4"/>
  <c r="K1455" i="4"/>
  <c r="L1455" i="4"/>
  <c r="P1455" i="4"/>
  <c r="S1455" i="4"/>
  <c r="A1456" i="4"/>
  <c r="B1456" i="4"/>
  <c r="C1456" i="4"/>
  <c r="D1456" i="4"/>
  <c r="E1456" i="4"/>
  <c r="F1456" i="4"/>
  <c r="G1456" i="4"/>
  <c r="H1456" i="4"/>
  <c r="I1456" i="4"/>
  <c r="J1456" i="4"/>
  <c r="K1456" i="4"/>
  <c r="L1456" i="4"/>
  <c r="P1456" i="4"/>
  <c r="S1456" i="4"/>
  <c r="A1457" i="4"/>
  <c r="B1457" i="4"/>
  <c r="C1457" i="4"/>
  <c r="D1457" i="4"/>
  <c r="E1457" i="4"/>
  <c r="F1457" i="4"/>
  <c r="G1457" i="4"/>
  <c r="H1457" i="4"/>
  <c r="I1457" i="4"/>
  <c r="J1457" i="4"/>
  <c r="K1457" i="4"/>
  <c r="L1457" i="4"/>
  <c r="P1457" i="4"/>
  <c r="S1457" i="4"/>
  <c r="A1458" i="4"/>
  <c r="B1458" i="4"/>
  <c r="C1458" i="4"/>
  <c r="D1458" i="4"/>
  <c r="E1458" i="4"/>
  <c r="F1458" i="4"/>
  <c r="G1458" i="4"/>
  <c r="H1458" i="4"/>
  <c r="I1458" i="4"/>
  <c r="J1458" i="4"/>
  <c r="K1458" i="4"/>
  <c r="L1458" i="4"/>
  <c r="P1458" i="4"/>
  <c r="S1458" i="4"/>
  <c r="A1459" i="4"/>
  <c r="B1459" i="4"/>
  <c r="C1459" i="4"/>
  <c r="D1459" i="4"/>
  <c r="E1459" i="4"/>
  <c r="F1459" i="4"/>
  <c r="G1459" i="4"/>
  <c r="H1459" i="4"/>
  <c r="I1459" i="4"/>
  <c r="J1459" i="4"/>
  <c r="K1459" i="4"/>
  <c r="L1459" i="4"/>
  <c r="P1459" i="4"/>
  <c r="S1459" i="4"/>
  <c r="A1460" i="4"/>
  <c r="B1460" i="4"/>
  <c r="C1460" i="4"/>
  <c r="D1460" i="4"/>
  <c r="E1460" i="4"/>
  <c r="F1460" i="4"/>
  <c r="G1460" i="4"/>
  <c r="H1460" i="4"/>
  <c r="I1460" i="4"/>
  <c r="J1460" i="4"/>
  <c r="K1460" i="4"/>
  <c r="L1460" i="4"/>
  <c r="P1460" i="4"/>
  <c r="S1460" i="4"/>
  <c r="A1461" i="4"/>
  <c r="B1461" i="4"/>
  <c r="C1461" i="4"/>
  <c r="D1461" i="4"/>
  <c r="E1461" i="4"/>
  <c r="F1461" i="4"/>
  <c r="G1461" i="4"/>
  <c r="H1461" i="4"/>
  <c r="I1461" i="4"/>
  <c r="J1461" i="4"/>
  <c r="K1461" i="4"/>
  <c r="L1461" i="4"/>
  <c r="P1461" i="4"/>
  <c r="S1461" i="4"/>
  <c r="A1462" i="4"/>
  <c r="B1462" i="4"/>
  <c r="C1462" i="4"/>
  <c r="D1462" i="4"/>
  <c r="E1462" i="4"/>
  <c r="F1462" i="4"/>
  <c r="G1462" i="4"/>
  <c r="H1462" i="4"/>
  <c r="I1462" i="4"/>
  <c r="J1462" i="4"/>
  <c r="K1462" i="4"/>
  <c r="L1462" i="4"/>
  <c r="P1462" i="4"/>
  <c r="S1462" i="4"/>
  <c r="A1463" i="4"/>
  <c r="B1463" i="4"/>
  <c r="C1463" i="4"/>
  <c r="D1463" i="4"/>
  <c r="E1463" i="4"/>
  <c r="F1463" i="4"/>
  <c r="G1463" i="4"/>
  <c r="H1463" i="4"/>
  <c r="I1463" i="4"/>
  <c r="J1463" i="4"/>
  <c r="K1463" i="4"/>
  <c r="L1463" i="4"/>
  <c r="P1463" i="4"/>
  <c r="S1463" i="4"/>
  <c r="A1464" i="4"/>
  <c r="B1464" i="4"/>
  <c r="C1464" i="4"/>
  <c r="D1464" i="4"/>
  <c r="E1464" i="4"/>
  <c r="F1464" i="4"/>
  <c r="G1464" i="4"/>
  <c r="H1464" i="4"/>
  <c r="I1464" i="4"/>
  <c r="J1464" i="4"/>
  <c r="K1464" i="4"/>
  <c r="L1464" i="4"/>
  <c r="P1464" i="4"/>
  <c r="S1464" i="4"/>
  <c r="A1465" i="4"/>
  <c r="B1465" i="4"/>
  <c r="C1465" i="4"/>
  <c r="D1465" i="4"/>
  <c r="E1465" i="4"/>
  <c r="F1465" i="4"/>
  <c r="G1465" i="4"/>
  <c r="H1465" i="4"/>
  <c r="I1465" i="4"/>
  <c r="J1465" i="4"/>
  <c r="K1465" i="4"/>
  <c r="L1465" i="4"/>
  <c r="P1465" i="4"/>
  <c r="S1465" i="4"/>
  <c r="T1452" i="4"/>
  <c r="U1452" i="4"/>
  <c r="V1452" i="4"/>
  <c r="W1452" i="4"/>
  <c r="T1453" i="4"/>
  <c r="U1453" i="4"/>
  <c r="V1453" i="4"/>
  <c r="W1453" i="4"/>
  <c r="T1454" i="4"/>
  <c r="U1454" i="4"/>
  <c r="V1454" i="4"/>
  <c r="W1454" i="4"/>
  <c r="T1455" i="4"/>
  <c r="U1455" i="4"/>
  <c r="V1455" i="4"/>
  <c r="W1455" i="4"/>
  <c r="T1456" i="4"/>
  <c r="U1456" i="4"/>
  <c r="V1456" i="4"/>
  <c r="W1456" i="4"/>
  <c r="T1457" i="4"/>
  <c r="U1457" i="4"/>
  <c r="V1457" i="4"/>
  <c r="W1457" i="4"/>
  <c r="T1458" i="4"/>
  <c r="U1458" i="4"/>
  <c r="V1458" i="4"/>
  <c r="W1458" i="4"/>
  <c r="T1459" i="4"/>
  <c r="U1459" i="4"/>
  <c r="V1459" i="4"/>
  <c r="W1459" i="4"/>
  <c r="T1460" i="4"/>
  <c r="U1460" i="4"/>
  <c r="V1460" i="4"/>
  <c r="W1460" i="4"/>
  <c r="T1461" i="4"/>
  <c r="U1461" i="4"/>
  <c r="V1461" i="4"/>
  <c r="W1461" i="4"/>
  <c r="T1462" i="4"/>
  <c r="U1462" i="4"/>
  <c r="V1462" i="4"/>
  <c r="W1462" i="4"/>
  <c r="T1463" i="4"/>
  <c r="U1463" i="4"/>
  <c r="V1463" i="4"/>
  <c r="W1463" i="4"/>
  <c r="T1464" i="4"/>
  <c r="U1464" i="4"/>
  <c r="V1464" i="4"/>
  <c r="W1464" i="4"/>
  <c r="T1465" i="4"/>
  <c r="U1465" i="4"/>
  <c r="V1465" i="4"/>
  <c r="W1465" i="4"/>
  <c r="U1451" i="4"/>
  <c r="V1451" i="4"/>
  <c r="W1451" i="4"/>
  <c r="T1451" i="4"/>
  <c r="S1451" i="4"/>
  <c r="P1451" i="4"/>
  <c r="L1451" i="4"/>
  <c r="K1451" i="4"/>
  <c r="J1451" i="4"/>
  <c r="I1451" i="4"/>
  <c r="H1451" i="4"/>
  <c r="G1451" i="4"/>
  <c r="F1451" i="4"/>
  <c r="E1451" i="4"/>
  <c r="D1451" i="4"/>
  <c r="C1451" i="4"/>
  <c r="B1451" i="4"/>
  <c r="A1451" i="4"/>
  <c r="A1437" i="4"/>
  <c r="B1437" i="4"/>
  <c r="C1437" i="4"/>
  <c r="D1437" i="4"/>
  <c r="E1437" i="4"/>
  <c r="F1437" i="4"/>
  <c r="G1437" i="4"/>
  <c r="H1437" i="4"/>
  <c r="I1437" i="4"/>
  <c r="J1437" i="4"/>
  <c r="K1437" i="4"/>
  <c r="L1437" i="4"/>
  <c r="P1437" i="4"/>
  <c r="S1437" i="4"/>
  <c r="A1438" i="4"/>
  <c r="B1438" i="4"/>
  <c r="C1438" i="4"/>
  <c r="D1438" i="4"/>
  <c r="E1438" i="4"/>
  <c r="F1438" i="4"/>
  <c r="G1438" i="4"/>
  <c r="H1438" i="4"/>
  <c r="I1438" i="4"/>
  <c r="J1438" i="4"/>
  <c r="K1438" i="4"/>
  <c r="L1438" i="4"/>
  <c r="P1438" i="4"/>
  <c r="S1438" i="4"/>
  <c r="A1439" i="4"/>
  <c r="B1439" i="4"/>
  <c r="C1439" i="4"/>
  <c r="D1439" i="4"/>
  <c r="E1439" i="4"/>
  <c r="F1439" i="4"/>
  <c r="G1439" i="4"/>
  <c r="H1439" i="4"/>
  <c r="I1439" i="4"/>
  <c r="J1439" i="4"/>
  <c r="K1439" i="4"/>
  <c r="L1439" i="4"/>
  <c r="P1439" i="4"/>
  <c r="S1439" i="4"/>
  <c r="A1440" i="4"/>
  <c r="B1440" i="4"/>
  <c r="C1440" i="4"/>
  <c r="D1440" i="4"/>
  <c r="E1440" i="4"/>
  <c r="F1440" i="4"/>
  <c r="G1440" i="4"/>
  <c r="H1440" i="4"/>
  <c r="I1440" i="4"/>
  <c r="J1440" i="4"/>
  <c r="K1440" i="4"/>
  <c r="L1440" i="4"/>
  <c r="P1440" i="4"/>
  <c r="S1440" i="4"/>
  <c r="A1441" i="4"/>
  <c r="B1441" i="4"/>
  <c r="C1441" i="4"/>
  <c r="D1441" i="4"/>
  <c r="E1441" i="4"/>
  <c r="F1441" i="4"/>
  <c r="G1441" i="4"/>
  <c r="H1441" i="4"/>
  <c r="I1441" i="4"/>
  <c r="J1441" i="4"/>
  <c r="K1441" i="4"/>
  <c r="L1441" i="4"/>
  <c r="P1441" i="4"/>
  <c r="S1441" i="4"/>
  <c r="A1442" i="4"/>
  <c r="B1442" i="4"/>
  <c r="C1442" i="4"/>
  <c r="D1442" i="4"/>
  <c r="E1442" i="4"/>
  <c r="F1442" i="4"/>
  <c r="G1442" i="4"/>
  <c r="H1442" i="4"/>
  <c r="I1442" i="4"/>
  <c r="J1442" i="4"/>
  <c r="K1442" i="4"/>
  <c r="L1442" i="4"/>
  <c r="P1442" i="4"/>
  <c r="S1442" i="4"/>
  <c r="A1443" i="4"/>
  <c r="B1443" i="4"/>
  <c r="C1443" i="4"/>
  <c r="D1443" i="4"/>
  <c r="E1443" i="4"/>
  <c r="F1443" i="4"/>
  <c r="G1443" i="4"/>
  <c r="H1443" i="4"/>
  <c r="I1443" i="4"/>
  <c r="J1443" i="4"/>
  <c r="K1443" i="4"/>
  <c r="L1443" i="4"/>
  <c r="P1443" i="4"/>
  <c r="S1443" i="4"/>
  <c r="A1444" i="4"/>
  <c r="B1444" i="4"/>
  <c r="C1444" i="4"/>
  <c r="D1444" i="4"/>
  <c r="E1444" i="4"/>
  <c r="F1444" i="4"/>
  <c r="G1444" i="4"/>
  <c r="H1444" i="4"/>
  <c r="I1444" i="4"/>
  <c r="J1444" i="4"/>
  <c r="K1444" i="4"/>
  <c r="L1444" i="4"/>
  <c r="P1444" i="4"/>
  <c r="S1444" i="4"/>
  <c r="A1445" i="4"/>
  <c r="B1445" i="4"/>
  <c r="C1445" i="4"/>
  <c r="D1445" i="4"/>
  <c r="E1445" i="4"/>
  <c r="F1445" i="4"/>
  <c r="G1445" i="4"/>
  <c r="H1445" i="4"/>
  <c r="I1445" i="4"/>
  <c r="J1445" i="4"/>
  <c r="K1445" i="4"/>
  <c r="L1445" i="4"/>
  <c r="P1445" i="4"/>
  <c r="S1445" i="4"/>
  <c r="A1446" i="4"/>
  <c r="B1446" i="4"/>
  <c r="C1446" i="4"/>
  <c r="D1446" i="4"/>
  <c r="E1446" i="4"/>
  <c r="F1446" i="4"/>
  <c r="G1446" i="4"/>
  <c r="H1446" i="4"/>
  <c r="I1446" i="4"/>
  <c r="J1446" i="4"/>
  <c r="K1446" i="4"/>
  <c r="L1446" i="4"/>
  <c r="P1446" i="4"/>
  <c r="S1446" i="4"/>
  <c r="A1447" i="4"/>
  <c r="B1447" i="4"/>
  <c r="C1447" i="4"/>
  <c r="D1447" i="4"/>
  <c r="E1447" i="4"/>
  <c r="F1447" i="4"/>
  <c r="G1447" i="4"/>
  <c r="H1447" i="4"/>
  <c r="I1447" i="4"/>
  <c r="J1447" i="4"/>
  <c r="K1447" i="4"/>
  <c r="L1447" i="4"/>
  <c r="P1447" i="4"/>
  <c r="S1447" i="4"/>
  <c r="A1448" i="4"/>
  <c r="B1448" i="4"/>
  <c r="C1448" i="4"/>
  <c r="D1448" i="4"/>
  <c r="E1448" i="4"/>
  <c r="F1448" i="4"/>
  <c r="G1448" i="4"/>
  <c r="H1448" i="4"/>
  <c r="I1448" i="4"/>
  <c r="J1448" i="4"/>
  <c r="K1448" i="4"/>
  <c r="L1448" i="4"/>
  <c r="P1448" i="4"/>
  <c r="S1448" i="4"/>
  <c r="A1449" i="4"/>
  <c r="B1449" i="4"/>
  <c r="C1449" i="4"/>
  <c r="D1449" i="4"/>
  <c r="E1449" i="4"/>
  <c r="F1449" i="4"/>
  <c r="G1449" i="4"/>
  <c r="H1449" i="4"/>
  <c r="I1449" i="4"/>
  <c r="J1449" i="4"/>
  <c r="K1449" i="4"/>
  <c r="L1449" i="4"/>
  <c r="P1449" i="4"/>
  <c r="S1449" i="4"/>
  <c r="A1450" i="4"/>
  <c r="B1450" i="4"/>
  <c r="C1450" i="4"/>
  <c r="D1450" i="4"/>
  <c r="E1450" i="4"/>
  <c r="F1450" i="4"/>
  <c r="G1450" i="4"/>
  <c r="H1450" i="4"/>
  <c r="I1450" i="4"/>
  <c r="J1450" i="4"/>
  <c r="K1450" i="4"/>
  <c r="L1450" i="4"/>
  <c r="P1450" i="4"/>
  <c r="S1450" i="4"/>
  <c r="T1449" i="4"/>
  <c r="U1449" i="4"/>
  <c r="V1449" i="4"/>
  <c r="W1449" i="4"/>
  <c r="T1450" i="4"/>
  <c r="U1450" i="4"/>
  <c r="V1450" i="4"/>
  <c r="W1450" i="4"/>
  <c r="T1437" i="4"/>
  <c r="U1437" i="4"/>
  <c r="V1437" i="4"/>
  <c r="W1437" i="4"/>
  <c r="T1438" i="4"/>
  <c r="U1438" i="4"/>
  <c r="V1438" i="4"/>
  <c r="W1438" i="4"/>
  <c r="T1439" i="4"/>
  <c r="U1439" i="4"/>
  <c r="V1439" i="4"/>
  <c r="W1439" i="4"/>
  <c r="T1440" i="4"/>
  <c r="U1440" i="4"/>
  <c r="V1440" i="4"/>
  <c r="W1440" i="4"/>
  <c r="T1441" i="4"/>
  <c r="U1441" i="4"/>
  <c r="V1441" i="4"/>
  <c r="W1441" i="4"/>
  <c r="T1442" i="4"/>
  <c r="U1442" i="4"/>
  <c r="V1442" i="4"/>
  <c r="W1442" i="4"/>
  <c r="T1443" i="4"/>
  <c r="U1443" i="4"/>
  <c r="V1443" i="4"/>
  <c r="W1443" i="4"/>
  <c r="T1444" i="4"/>
  <c r="U1444" i="4"/>
  <c r="V1444" i="4"/>
  <c r="W1444" i="4"/>
  <c r="T1445" i="4"/>
  <c r="U1445" i="4"/>
  <c r="V1445" i="4"/>
  <c r="W1445" i="4"/>
  <c r="T1446" i="4"/>
  <c r="U1446" i="4"/>
  <c r="V1446" i="4"/>
  <c r="W1446" i="4"/>
  <c r="T1447" i="4"/>
  <c r="U1447" i="4"/>
  <c r="V1447" i="4"/>
  <c r="W1447" i="4"/>
  <c r="T1448" i="4"/>
  <c r="U1448" i="4"/>
  <c r="V1448" i="4"/>
  <c r="W1448" i="4"/>
  <c r="U1436" i="4"/>
  <c r="V1436" i="4"/>
  <c r="W1436" i="4"/>
  <c r="T1436" i="4"/>
  <c r="S1436" i="4"/>
  <c r="P1436" i="4"/>
  <c r="L1436" i="4"/>
  <c r="K1436" i="4"/>
  <c r="J1436" i="4"/>
  <c r="I1436" i="4"/>
  <c r="H1436" i="4"/>
  <c r="G1436" i="4"/>
  <c r="F1436" i="4"/>
  <c r="E1436" i="4"/>
  <c r="D1436" i="4"/>
  <c r="C1436" i="4"/>
  <c r="B1436" i="4"/>
  <c r="A1436" i="4"/>
  <c r="A1422" i="4"/>
  <c r="B1422" i="4"/>
  <c r="C1422" i="4"/>
  <c r="D1422" i="4"/>
  <c r="E1422" i="4"/>
  <c r="F1422" i="4"/>
  <c r="G1422" i="4"/>
  <c r="H1422" i="4"/>
  <c r="I1422" i="4"/>
  <c r="J1422" i="4"/>
  <c r="K1422" i="4"/>
  <c r="L1422" i="4"/>
  <c r="P1422" i="4"/>
  <c r="S1422" i="4"/>
  <c r="A1423" i="4"/>
  <c r="B1423" i="4"/>
  <c r="C1423" i="4"/>
  <c r="D1423" i="4"/>
  <c r="E1423" i="4"/>
  <c r="F1423" i="4"/>
  <c r="G1423" i="4"/>
  <c r="H1423" i="4"/>
  <c r="I1423" i="4"/>
  <c r="J1423" i="4"/>
  <c r="K1423" i="4"/>
  <c r="L1423" i="4"/>
  <c r="P1423" i="4"/>
  <c r="S1423" i="4"/>
  <c r="A1424" i="4"/>
  <c r="B1424" i="4"/>
  <c r="C1424" i="4"/>
  <c r="D1424" i="4"/>
  <c r="E1424" i="4"/>
  <c r="F1424" i="4"/>
  <c r="G1424" i="4"/>
  <c r="H1424" i="4"/>
  <c r="I1424" i="4"/>
  <c r="J1424" i="4"/>
  <c r="K1424" i="4"/>
  <c r="L1424" i="4"/>
  <c r="P1424" i="4"/>
  <c r="S1424" i="4"/>
  <c r="A1425" i="4"/>
  <c r="B1425" i="4"/>
  <c r="C1425" i="4"/>
  <c r="D1425" i="4"/>
  <c r="E1425" i="4"/>
  <c r="F1425" i="4"/>
  <c r="G1425" i="4"/>
  <c r="H1425" i="4"/>
  <c r="I1425" i="4"/>
  <c r="J1425" i="4"/>
  <c r="K1425" i="4"/>
  <c r="L1425" i="4"/>
  <c r="P1425" i="4"/>
  <c r="S1425" i="4"/>
  <c r="A1426" i="4"/>
  <c r="B1426" i="4"/>
  <c r="C1426" i="4"/>
  <c r="D1426" i="4"/>
  <c r="E1426" i="4"/>
  <c r="F1426" i="4"/>
  <c r="G1426" i="4"/>
  <c r="H1426" i="4"/>
  <c r="I1426" i="4"/>
  <c r="J1426" i="4"/>
  <c r="K1426" i="4"/>
  <c r="L1426" i="4"/>
  <c r="P1426" i="4"/>
  <c r="S1426" i="4"/>
  <c r="A1427" i="4"/>
  <c r="B1427" i="4"/>
  <c r="C1427" i="4"/>
  <c r="D1427" i="4"/>
  <c r="E1427" i="4"/>
  <c r="F1427" i="4"/>
  <c r="G1427" i="4"/>
  <c r="H1427" i="4"/>
  <c r="I1427" i="4"/>
  <c r="J1427" i="4"/>
  <c r="K1427" i="4"/>
  <c r="L1427" i="4"/>
  <c r="P1427" i="4"/>
  <c r="S1427" i="4"/>
  <c r="A1428" i="4"/>
  <c r="B1428" i="4"/>
  <c r="C1428" i="4"/>
  <c r="D1428" i="4"/>
  <c r="E1428" i="4"/>
  <c r="F1428" i="4"/>
  <c r="G1428" i="4"/>
  <c r="H1428" i="4"/>
  <c r="I1428" i="4"/>
  <c r="J1428" i="4"/>
  <c r="K1428" i="4"/>
  <c r="L1428" i="4"/>
  <c r="P1428" i="4"/>
  <c r="S1428" i="4"/>
  <c r="A1429" i="4"/>
  <c r="B1429" i="4"/>
  <c r="C1429" i="4"/>
  <c r="D1429" i="4"/>
  <c r="E1429" i="4"/>
  <c r="F1429" i="4"/>
  <c r="G1429" i="4"/>
  <c r="H1429" i="4"/>
  <c r="I1429" i="4"/>
  <c r="J1429" i="4"/>
  <c r="K1429" i="4"/>
  <c r="L1429" i="4"/>
  <c r="P1429" i="4"/>
  <c r="S1429" i="4"/>
  <c r="A1430" i="4"/>
  <c r="B1430" i="4"/>
  <c r="C1430" i="4"/>
  <c r="D1430" i="4"/>
  <c r="E1430" i="4"/>
  <c r="F1430" i="4"/>
  <c r="G1430" i="4"/>
  <c r="H1430" i="4"/>
  <c r="I1430" i="4"/>
  <c r="J1430" i="4"/>
  <c r="K1430" i="4"/>
  <c r="L1430" i="4"/>
  <c r="P1430" i="4"/>
  <c r="S1430" i="4"/>
  <c r="A1431" i="4"/>
  <c r="B1431" i="4"/>
  <c r="C1431" i="4"/>
  <c r="D1431" i="4"/>
  <c r="E1431" i="4"/>
  <c r="F1431" i="4"/>
  <c r="G1431" i="4"/>
  <c r="H1431" i="4"/>
  <c r="I1431" i="4"/>
  <c r="J1431" i="4"/>
  <c r="K1431" i="4"/>
  <c r="L1431" i="4"/>
  <c r="P1431" i="4"/>
  <c r="S1431" i="4"/>
  <c r="A1432" i="4"/>
  <c r="B1432" i="4"/>
  <c r="C1432" i="4"/>
  <c r="D1432" i="4"/>
  <c r="E1432" i="4"/>
  <c r="F1432" i="4"/>
  <c r="G1432" i="4"/>
  <c r="H1432" i="4"/>
  <c r="I1432" i="4"/>
  <c r="J1432" i="4"/>
  <c r="K1432" i="4"/>
  <c r="L1432" i="4"/>
  <c r="P1432" i="4"/>
  <c r="S1432" i="4"/>
  <c r="A1433" i="4"/>
  <c r="B1433" i="4"/>
  <c r="C1433" i="4"/>
  <c r="D1433" i="4"/>
  <c r="E1433" i="4"/>
  <c r="F1433" i="4"/>
  <c r="G1433" i="4"/>
  <c r="H1433" i="4"/>
  <c r="I1433" i="4"/>
  <c r="J1433" i="4"/>
  <c r="K1433" i="4"/>
  <c r="L1433" i="4"/>
  <c r="P1433" i="4"/>
  <c r="S1433" i="4"/>
  <c r="A1434" i="4"/>
  <c r="B1434" i="4"/>
  <c r="C1434" i="4"/>
  <c r="D1434" i="4"/>
  <c r="E1434" i="4"/>
  <c r="F1434" i="4"/>
  <c r="G1434" i="4"/>
  <c r="H1434" i="4"/>
  <c r="I1434" i="4"/>
  <c r="J1434" i="4"/>
  <c r="K1434" i="4"/>
  <c r="L1434" i="4"/>
  <c r="P1434" i="4"/>
  <c r="S1434" i="4"/>
  <c r="A1435" i="4"/>
  <c r="B1435" i="4"/>
  <c r="C1435" i="4"/>
  <c r="D1435" i="4"/>
  <c r="E1435" i="4"/>
  <c r="F1435" i="4"/>
  <c r="G1435" i="4"/>
  <c r="H1435" i="4"/>
  <c r="I1435" i="4"/>
  <c r="J1435" i="4"/>
  <c r="K1435" i="4"/>
  <c r="L1435" i="4"/>
  <c r="P1435" i="4"/>
  <c r="S1435" i="4"/>
  <c r="T1434" i="4"/>
  <c r="U1434" i="4"/>
  <c r="V1434" i="4"/>
  <c r="W1434" i="4"/>
  <c r="T1435" i="4"/>
  <c r="U1435" i="4"/>
  <c r="V1435" i="4"/>
  <c r="W1435" i="4"/>
  <c r="T1422" i="4"/>
  <c r="U1422" i="4"/>
  <c r="V1422" i="4"/>
  <c r="W1422" i="4"/>
  <c r="T1423" i="4"/>
  <c r="U1423" i="4"/>
  <c r="V1423" i="4"/>
  <c r="W1423" i="4"/>
  <c r="T1424" i="4"/>
  <c r="U1424" i="4"/>
  <c r="V1424" i="4"/>
  <c r="W1424" i="4"/>
  <c r="T1425" i="4"/>
  <c r="U1425" i="4"/>
  <c r="V1425" i="4"/>
  <c r="W1425" i="4"/>
  <c r="T1426" i="4"/>
  <c r="U1426" i="4"/>
  <c r="V1426" i="4"/>
  <c r="W1426" i="4"/>
  <c r="T1427" i="4"/>
  <c r="U1427" i="4"/>
  <c r="V1427" i="4"/>
  <c r="W1427" i="4"/>
  <c r="T1428" i="4"/>
  <c r="U1428" i="4"/>
  <c r="V1428" i="4"/>
  <c r="W1428" i="4"/>
  <c r="T1429" i="4"/>
  <c r="U1429" i="4"/>
  <c r="V1429" i="4"/>
  <c r="W1429" i="4"/>
  <c r="T1430" i="4"/>
  <c r="U1430" i="4"/>
  <c r="V1430" i="4"/>
  <c r="W1430" i="4"/>
  <c r="T1431" i="4"/>
  <c r="U1431" i="4"/>
  <c r="V1431" i="4"/>
  <c r="W1431" i="4"/>
  <c r="T1432" i="4"/>
  <c r="U1432" i="4"/>
  <c r="V1432" i="4"/>
  <c r="W1432" i="4"/>
  <c r="T1433" i="4"/>
  <c r="U1433" i="4"/>
  <c r="V1433" i="4"/>
  <c r="W1433" i="4"/>
  <c r="U1421" i="4"/>
  <c r="V1421" i="4"/>
  <c r="W1421" i="4"/>
  <c r="T1421" i="4"/>
  <c r="S1421" i="4"/>
  <c r="P1421" i="4"/>
  <c r="L1421" i="4"/>
  <c r="K1421" i="4"/>
  <c r="J1421" i="4"/>
  <c r="I1421" i="4"/>
  <c r="H1421" i="4"/>
  <c r="G1421" i="4"/>
  <c r="F1421" i="4"/>
  <c r="E1421" i="4"/>
  <c r="D1421" i="4"/>
  <c r="C1421" i="4"/>
  <c r="B1421" i="4"/>
  <c r="A1421" i="4"/>
  <c r="A1407" i="4"/>
  <c r="B1407" i="4"/>
  <c r="C1407" i="4"/>
  <c r="D1407" i="4"/>
  <c r="E1407" i="4"/>
  <c r="F1407" i="4"/>
  <c r="G1407" i="4"/>
  <c r="H1407" i="4"/>
  <c r="I1407" i="4"/>
  <c r="J1407" i="4"/>
  <c r="K1407" i="4"/>
  <c r="L1407" i="4"/>
  <c r="P1407" i="4"/>
  <c r="S1407" i="4"/>
  <c r="A1408" i="4"/>
  <c r="B1408" i="4"/>
  <c r="C1408" i="4"/>
  <c r="D1408" i="4"/>
  <c r="E1408" i="4"/>
  <c r="F1408" i="4"/>
  <c r="G1408" i="4"/>
  <c r="H1408" i="4"/>
  <c r="I1408" i="4"/>
  <c r="J1408" i="4"/>
  <c r="K1408" i="4"/>
  <c r="L1408" i="4"/>
  <c r="P1408" i="4"/>
  <c r="S1408" i="4"/>
  <c r="A1409" i="4"/>
  <c r="B1409" i="4"/>
  <c r="C1409" i="4"/>
  <c r="D1409" i="4"/>
  <c r="E1409" i="4"/>
  <c r="F1409" i="4"/>
  <c r="G1409" i="4"/>
  <c r="H1409" i="4"/>
  <c r="I1409" i="4"/>
  <c r="J1409" i="4"/>
  <c r="K1409" i="4"/>
  <c r="L1409" i="4"/>
  <c r="P1409" i="4"/>
  <c r="S1409" i="4"/>
  <c r="A1410" i="4"/>
  <c r="B1410" i="4"/>
  <c r="C1410" i="4"/>
  <c r="D1410" i="4"/>
  <c r="E1410" i="4"/>
  <c r="F1410" i="4"/>
  <c r="G1410" i="4"/>
  <c r="H1410" i="4"/>
  <c r="I1410" i="4"/>
  <c r="J1410" i="4"/>
  <c r="K1410" i="4"/>
  <c r="L1410" i="4"/>
  <c r="P1410" i="4"/>
  <c r="S1410" i="4"/>
  <c r="A1411" i="4"/>
  <c r="B1411" i="4"/>
  <c r="C1411" i="4"/>
  <c r="D1411" i="4"/>
  <c r="E1411" i="4"/>
  <c r="F1411" i="4"/>
  <c r="G1411" i="4"/>
  <c r="H1411" i="4"/>
  <c r="I1411" i="4"/>
  <c r="J1411" i="4"/>
  <c r="K1411" i="4"/>
  <c r="L1411" i="4"/>
  <c r="P1411" i="4"/>
  <c r="S1411" i="4"/>
  <c r="A1412" i="4"/>
  <c r="B1412" i="4"/>
  <c r="C1412" i="4"/>
  <c r="D1412" i="4"/>
  <c r="E1412" i="4"/>
  <c r="F1412" i="4"/>
  <c r="G1412" i="4"/>
  <c r="H1412" i="4"/>
  <c r="I1412" i="4"/>
  <c r="J1412" i="4"/>
  <c r="K1412" i="4"/>
  <c r="L1412" i="4"/>
  <c r="P1412" i="4"/>
  <c r="S1412" i="4"/>
  <c r="A1413" i="4"/>
  <c r="B1413" i="4"/>
  <c r="C1413" i="4"/>
  <c r="D1413" i="4"/>
  <c r="E1413" i="4"/>
  <c r="F1413" i="4"/>
  <c r="G1413" i="4"/>
  <c r="H1413" i="4"/>
  <c r="I1413" i="4"/>
  <c r="J1413" i="4"/>
  <c r="K1413" i="4"/>
  <c r="L1413" i="4"/>
  <c r="P1413" i="4"/>
  <c r="S1413" i="4"/>
  <c r="A1414" i="4"/>
  <c r="B1414" i="4"/>
  <c r="C1414" i="4"/>
  <c r="D1414" i="4"/>
  <c r="E1414" i="4"/>
  <c r="F1414" i="4"/>
  <c r="G1414" i="4"/>
  <c r="H1414" i="4"/>
  <c r="I1414" i="4"/>
  <c r="J1414" i="4"/>
  <c r="K1414" i="4"/>
  <c r="L1414" i="4"/>
  <c r="P1414" i="4"/>
  <c r="S1414" i="4"/>
  <c r="A1415" i="4"/>
  <c r="B1415" i="4"/>
  <c r="C1415" i="4"/>
  <c r="D1415" i="4"/>
  <c r="E1415" i="4"/>
  <c r="F1415" i="4"/>
  <c r="G1415" i="4"/>
  <c r="H1415" i="4"/>
  <c r="I1415" i="4"/>
  <c r="J1415" i="4"/>
  <c r="K1415" i="4"/>
  <c r="L1415" i="4"/>
  <c r="P1415" i="4"/>
  <c r="S1415" i="4"/>
  <c r="A1416" i="4"/>
  <c r="B1416" i="4"/>
  <c r="C1416" i="4"/>
  <c r="D1416" i="4"/>
  <c r="E1416" i="4"/>
  <c r="F1416" i="4"/>
  <c r="G1416" i="4"/>
  <c r="H1416" i="4"/>
  <c r="I1416" i="4"/>
  <c r="J1416" i="4"/>
  <c r="K1416" i="4"/>
  <c r="L1416" i="4"/>
  <c r="P1416" i="4"/>
  <c r="S1416" i="4"/>
  <c r="A1417" i="4"/>
  <c r="B1417" i="4"/>
  <c r="C1417" i="4"/>
  <c r="D1417" i="4"/>
  <c r="E1417" i="4"/>
  <c r="F1417" i="4"/>
  <c r="G1417" i="4"/>
  <c r="H1417" i="4"/>
  <c r="I1417" i="4"/>
  <c r="J1417" i="4"/>
  <c r="K1417" i="4"/>
  <c r="L1417" i="4"/>
  <c r="P1417" i="4"/>
  <c r="S1417" i="4"/>
  <c r="A1418" i="4"/>
  <c r="B1418" i="4"/>
  <c r="C1418" i="4"/>
  <c r="D1418" i="4"/>
  <c r="E1418" i="4"/>
  <c r="F1418" i="4"/>
  <c r="G1418" i="4"/>
  <c r="H1418" i="4"/>
  <c r="I1418" i="4"/>
  <c r="J1418" i="4"/>
  <c r="K1418" i="4"/>
  <c r="L1418" i="4"/>
  <c r="P1418" i="4"/>
  <c r="S1418" i="4"/>
  <c r="A1419" i="4"/>
  <c r="B1419" i="4"/>
  <c r="C1419" i="4"/>
  <c r="D1419" i="4"/>
  <c r="E1419" i="4"/>
  <c r="F1419" i="4"/>
  <c r="G1419" i="4"/>
  <c r="H1419" i="4"/>
  <c r="I1419" i="4"/>
  <c r="J1419" i="4"/>
  <c r="K1419" i="4"/>
  <c r="L1419" i="4"/>
  <c r="P1419" i="4"/>
  <c r="S1419" i="4"/>
  <c r="A1420" i="4"/>
  <c r="B1420" i="4"/>
  <c r="C1420" i="4"/>
  <c r="D1420" i="4"/>
  <c r="E1420" i="4"/>
  <c r="F1420" i="4"/>
  <c r="G1420" i="4"/>
  <c r="H1420" i="4"/>
  <c r="I1420" i="4"/>
  <c r="J1420" i="4"/>
  <c r="K1420" i="4"/>
  <c r="L1420" i="4"/>
  <c r="P1420" i="4"/>
  <c r="S1420" i="4"/>
  <c r="T1407" i="4"/>
  <c r="U1407" i="4"/>
  <c r="V1407" i="4"/>
  <c r="W1407" i="4"/>
  <c r="T1408" i="4"/>
  <c r="U1408" i="4"/>
  <c r="V1408" i="4"/>
  <c r="W1408" i="4"/>
  <c r="T1409" i="4"/>
  <c r="U1409" i="4"/>
  <c r="V1409" i="4"/>
  <c r="W1409" i="4"/>
  <c r="T1410" i="4"/>
  <c r="U1410" i="4"/>
  <c r="V1410" i="4"/>
  <c r="W1410" i="4"/>
  <c r="T1411" i="4"/>
  <c r="U1411" i="4"/>
  <c r="V1411" i="4"/>
  <c r="W1411" i="4"/>
  <c r="T1412" i="4"/>
  <c r="U1412" i="4"/>
  <c r="V1412" i="4"/>
  <c r="W1412" i="4"/>
  <c r="T1413" i="4"/>
  <c r="U1413" i="4"/>
  <c r="V1413" i="4"/>
  <c r="W1413" i="4"/>
  <c r="T1414" i="4"/>
  <c r="U1414" i="4"/>
  <c r="V1414" i="4"/>
  <c r="W1414" i="4"/>
  <c r="T1415" i="4"/>
  <c r="U1415" i="4"/>
  <c r="V1415" i="4"/>
  <c r="W1415" i="4"/>
  <c r="T1416" i="4"/>
  <c r="U1416" i="4"/>
  <c r="V1416" i="4"/>
  <c r="W1416" i="4"/>
  <c r="T1417" i="4"/>
  <c r="U1417" i="4"/>
  <c r="V1417" i="4"/>
  <c r="W1417" i="4"/>
  <c r="T1418" i="4"/>
  <c r="U1418" i="4"/>
  <c r="V1418" i="4"/>
  <c r="W1418" i="4"/>
  <c r="T1419" i="4"/>
  <c r="U1419" i="4"/>
  <c r="V1419" i="4"/>
  <c r="W1419" i="4"/>
  <c r="T1420" i="4"/>
  <c r="U1420" i="4"/>
  <c r="V1420" i="4"/>
  <c r="W1420" i="4"/>
  <c r="U1406" i="4"/>
  <c r="V1406" i="4"/>
  <c r="W1406" i="4"/>
  <c r="T1406" i="4"/>
  <c r="S1406" i="4"/>
  <c r="P1406" i="4"/>
  <c r="L1406" i="4"/>
  <c r="K1406" i="4"/>
  <c r="J1406" i="4"/>
  <c r="I1406" i="4"/>
  <c r="H1406" i="4"/>
  <c r="G1406" i="4"/>
  <c r="F1406" i="4"/>
  <c r="E1406" i="4"/>
  <c r="D1406" i="4"/>
  <c r="C1406" i="4"/>
  <c r="B1406" i="4"/>
  <c r="A1406" i="4"/>
  <c r="A1392" i="4"/>
  <c r="B1392" i="4"/>
  <c r="C1392" i="4"/>
  <c r="D1392" i="4"/>
  <c r="E1392" i="4"/>
  <c r="F1392" i="4"/>
  <c r="G1392" i="4"/>
  <c r="H1392" i="4"/>
  <c r="I1392" i="4"/>
  <c r="J1392" i="4"/>
  <c r="K1392" i="4"/>
  <c r="L1392" i="4"/>
  <c r="P1392" i="4"/>
  <c r="S1392" i="4"/>
  <c r="A1393" i="4"/>
  <c r="B1393" i="4"/>
  <c r="C1393" i="4"/>
  <c r="D1393" i="4"/>
  <c r="E1393" i="4"/>
  <c r="F1393" i="4"/>
  <c r="G1393" i="4"/>
  <c r="H1393" i="4"/>
  <c r="I1393" i="4"/>
  <c r="J1393" i="4"/>
  <c r="K1393" i="4"/>
  <c r="L1393" i="4"/>
  <c r="P1393" i="4"/>
  <c r="S1393" i="4"/>
  <c r="A1394" i="4"/>
  <c r="B1394" i="4"/>
  <c r="C1394" i="4"/>
  <c r="D1394" i="4"/>
  <c r="E1394" i="4"/>
  <c r="F1394" i="4"/>
  <c r="G1394" i="4"/>
  <c r="H1394" i="4"/>
  <c r="I1394" i="4"/>
  <c r="J1394" i="4"/>
  <c r="K1394" i="4"/>
  <c r="L1394" i="4"/>
  <c r="P1394" i="4"/>
  <c r="S1394" i="4"/>
  <c r="A1395" i="4"/>
  <c r="B1395" i="4"/>
  <c r="C1395" i="4"/>
  <c r="D1395" i="4"/>
  <c r="E1395" i="4"/>
  <c r="F1395" i="4"/>
  <c r="G1395" i="4"/>
  <c r="H1395" i="4"/>
  <c r="I1395" i="4"/>
  <c r="J1395" i="4"/>
  <c r="K1395" i="4"/>
  <c r="L1395" i="4"/>
  <c r="P1395" i="4"/>
  <c r="S1395" i="4"/>
  <c r="A1396" i="4"/>
  <c r="B1396" i="4"/>
  <c r="C1396" i="4"/>
  <c r="D1396" i="4"/>
  <c r="E1396" i="4"/>
  <c r="F1396" i="4"/>
  <c r="G1396" i="4"/>
  <c r="H1396" i="4"/>
  <c r="I1396" i="4"/>
  <c r="J1396" i="4"/>
  <c r="K1396" i="4"/>
  <c r="L1396" i="4"/>
  <c r="P1396" i="4"/>
  <c r="S1396" i="4"/>
  <c r="A1397" i="4"/>
  <c r="B1397" i="4"/>
  <c r="C1397" i="4"/>
  <c r="D1397" i="4"/>
  <c r="E1397" i="4"/>
  <c r="F1397" i="4"/>
  <c r="G1397" i="4"/>
  <c r="H1397" i="4"/>
  <c r="I1397" i="4"/>
  <c r="J1397" i="4"/>
  <c r="K1397" i="4"/>
  <c r="L1397" i="4"/>
  <c r="P1397" i="4"/>
  <c r="S1397" i="4"/>
  <c r="A1398" i="4"/>
  <c r="B1398" i="4"/>
  <c r="C1398" i="4"/>
  <c r="D1398" i="4"/>
  <c r="E1398" i="4"/>
  <c r="F1398" i="4"/>
  <c r="G1398" i="4"/>
  <c r="H1398" i="4"/>
  <c r="I1398" i="4"/>
  <c r="J1398" i="4"/>
  <c r="K1398" i="4"/>
  <c r="L1398" i="4"/>
  <c r="P1398" i="4"/>
  <c r="S1398" i="4"/>
  <c r="A1399" i="4"/>
  <c r="B1399" i="4"/>
  <c r="C1399" i="4"/>
  <c r="D1399" i="4"/>
  <c r="E1399" i="4"/>
  <c r="F1399" i="4"/>
  <c r="G1399" i="4"/>
  <c r="H1399" i="4"/>
  <c r="I1399" i="4"/>
  <c r="J1399" i="4"/>
  <c r="K1399" i="4"/>
  <c r="L1399" i="4"/>
  <c r="P1399" i="4"/>
  <c r="S1399" i="4"/>
  <c r="A1400" i="4"/>
  <c r="B1400" i="4"/>
  <c r="C1400" i="4"/>
  <c r="D1400" i="4"/>
  <c r="E1400" i="4"/>
  <c r="F1400" i="4"/>
  <c r="G1400" i="4"/>
  <c r="H1400" i="4"/>
  <c r="I1400" i="4"/>
  <c r="J1400" i="4"/>
  <c r="K1400" i="4"/>
  <c r="L1400" i="4"/>
  <c r="P1400" i="4"/>
  <c r="S1400" i="4"/>
  <c r="A1401" i="4"/>
  <c r="B1401" i="4"/>
  <c r="C1401" i="4"/>
  <c r="D1401" i="4"/>
  <c r="E1401" i="4"/>
  <c r="F1401" i="4"/>
  <c r="G1401" i="4"/>
  <c r="H1401" i="4"/>
  <c r="I1401" i="4"/>
  <c r="J1401" i="4"/>
  <c r="K1401" i="4"/>
  <c r="L1401" i="4"/>
  <c r="P1401" i="4"/>
  <c r="S1401" i="4"/>
  <c r="A1402" i="4"/>
  <c r="B1402" i="4"/>
  <c r="C1402" i="4"/>
  <c r="D1402" i="4"/>
  <c r="E1402" i="4"/>
  <c r="F1402" i="4"/>
  <c r="G1402" i="4"/>
  <c r="H1402" i="4"/>
  <c r="I1402" i="4"/>
  <c r="J1402" i="4"/>
  <c r="K1402" i="4"/>
  <c r="L1402" i="4"/>
  <c r="P1402" i="4"/>
  <c r="S1402" i="4"/>
  <c r="A1403" i="4"/>
  <c r="B1403" i="4"/>
  <c r="C1403" i="4"/>
  <c r="D1403" i="4"/>
  <c r="E1403" i="4"/>
  <c r="F1403" i="4"/>
  <c r="G1403" i="4"/>
  <c r="H1403" i="4"/>
  <c r="I1403" i="4"/>
  <c r="J1403" i="4"/>
  <c r="K1403" i="4"/>
  <c r="L1403" i="4"/>
  <c r="P1403" i="4"/>
  <c r="S1403" i="4"/>
  <c r="A1404" i="4"/>
  <c r="B1404" i="4"/>
  <c r="C1404" i="4"/>
  <c r="D1404" i="4"/>
  <c r="E1404" i="4"/>
  <c r="F1404" i="4"/>
  <c r="G1404" i="4"/>
  <c r="H1404" i="4"/>
  <c r="I1404" i="4"/>
  <c r="J1404" i="4"/>
  <c r="K1404" i="4"/>
  <c r="L1404" i="4"/>
  <c r="P1404" i="4"/>
  <c r="S1404" i="4"/>
  <c r="A1405" i="4"/>
  <c r="B1405" i="4"/>
  <c r="C1405" i="4"/>
  <c r="D1405" i="4"/>
  <c r="E1405" i="4"/>
  <c r="F1405" i="4"/>
  <c r="G1405" i="4"/>
  <c r="H1405" i="4"/>
  <c r="I1405" i="4"/>
  <c r="J1405" i="4"/>
  <c r="K1405" i="4"/>
  <c r="L1405" i="4"/>
  <c r="P1405" i="4"/>
  <c r="S1405" i="4"/>
  <c r="T1402" i="4"/>
  <c r="U1402" i="4"/>
  <c r="V1402" i="4"/>
  <c r="W1402" i="4"/>
  <c r="T1403" i="4"/>
  <c r="U1403" i="4"/>
  <c r="V1403" i="4"/>
  <c r="W1403" i="4"/>
  <c r="T1404" i="4"/>
  <c r="U1404" i="4"/>
  <c r="V1404" i="4"/>
  <c r="W1404" i="4"/>
  <c r="T1405" i="4"/>
  <c r="U1405" i="4"/>
  <c r="V1405" i="4"/>
  <c r="W1405" i="4"/>
  <c r="T1392" i="4"/>
  <c r="U1392" i="4"/>
  <c r="V1392" i="4"/>
  <c r="W1392" i="4"/>
  <c r="T1393" i="4"/>
  <c r="U1393" i="4"/>
  <c r="V1393" i="4"/>
  <c r="W1393" i="4"/>
  <c r="T1394" i="4"/>
  <c r="U1394" i="4"/>
  <c r="V1394" i="4"/>
  <c r="W1394" i="4"/>
  <c r="T1395" i="4"/>
  <c r="U1395" i="4"/>
  <c r="V1395" i="4"/>
  <c r="W1395" i="4"/>
  <c r="T1396" i="4"/>
  <c r="U1396" i="4"/>
  <c r="V1396" i="4"/>
  <c r="W1396" i="4"/>
  <c r="T1397" i="4"/>
  <c r="U1397" i="4"/>
  <c r="V1397" i="4"/>
  <c r="W1397" i="4"/>
  <c r="T1398" i="4"/>
  <c r="U1398" i="4"/>
  <c r="V1398" i="4"/>
  <c r="W1398" i="4"/>
  <c r="T1399" i="4"/>
  <c r="U1399" i="4"/>
  <c r="V1399" i="4"/>
  <c r="W1399" i="4"/>
  <c r="T1400" i="4"/>
  <c r="U1400" i="4"/>
  <c r="V1400" i="4"/>
  <c r="W1400" i="4"/>
  <c r="T1401" i="4"/>
  <c r="U1401" i="4"/>
  <c r="V1401" i="4"/>
  <c r="W1401" i="4"/>
  <c r="U1391" i="4"/>
  <c r="V1391" i="4"/>
  <c r="W1391" i="4"/>
  <c r="T1391" i="4"/>
  <c r="S1391" i="4"/>
  <c r="P1391" i="4"/>
  <c r="L1391" i="4"/>
  <c r="K1391" i="4"/>
  <c r="J1391" i="4"/>
  <c r="I1391" i="4"/>
  <c r="H1391" i="4"/>
  <c r="G1391" i="4"/>
  <c r="F1391" i="4"/>
  <c r="E1391" i="4"/>
  <c r="D1391" i="4"/>
  <c r="C1391" i="4"/>
  <c r="B1391" i="4"/>
  <c r="A1391" i="4"/>
  <c r="A1377" i="4"/>
  <c r="B1377" i="4"/>
  <c r="C1377" i="4"/>
  <c r="D1377" i="4"/>
  <c r="E1377" i="4"/>
  <c r="F1377" i="4"/>
  <c r="G1377" i="4"/>
  <c r="H1377" i="4"/>
  <c r="I1377" i="4"/>
  <c r="J1377" i="4"/>
  <c r="K1377" i="4"/>
  <c r="L1377" i="4"/>
  <c r="P1377" i="4"/>
  <c r="S1377" i="4"/>
  <c r="A1378" i="4"/>
  <c r="B1378" i="4"/>
  <c r="C1378" i="4"/>
  <c r="D1378" i="4"/>
  <c r="E1378" i="4"/>
  <c r="F1378" i="4"/>
  <c r="G1378" i="4"/>
  <c r="H1378" i="4"/>
  <c r="I1378" i="4"/>
  <c r="J1378" i="4"/>
  <c r="K1378" i="4"/>
  <c r="L1378" i="4"/>
  <c r="P1378" i="4"/>
  <c r="S1378" i="4"/>
  <c r="A1379" i="4"/>
  <c r="B1379" i="4"/>
  <c r="C1379" i="4"/>
  <c r="D1379" i="4"/>
  <c r="E1379" i="4"/>
  <c r="F1379" i="4"/>
  <c r="G1379" i="4"/>
  <c r="H1379" i="4"/>
  <c r="I1379" i="4"/>
  <c r="J1379" i="4"/>
  <c r="K1379" i="4"/>
  <c r="L1379" i="4"/>
  <c r="P1379" i="4"/>
  <c r="S1379" i="4"/>
  <c r="A1380" i="4"/>
  <c r="B1380" i="4"/>
  <c r="C1380" i="4"/>
  <c r="D1380" i="4"/>
  <c r="E1380" i="4"/>
  <c r="F1380" i="4"/>
  <c r="G1380" i="4"/>
  <c r="H1380" i="4"/>
  <c r="I1380" i="4"/>
  <c r="J1380" i="4"/>
  <c r="K1380" i="4"/>
  <c r="L1380" i="4"/>
  <c r="P1380" i="4"/>
  <c r="S1380" i="4"/>
  <c r="A1381" i="4"/>
  <c r="B1381" i="4"/>
  <c r="C1381" i="4"/>
  <c r="D1381" i="4"/>
  <c r="E1381" i="4"/>
  <c r="F1381" i="4"/>
  <c r="G1381" i="4"/>
  <c r="H1381" i="4"/>
  <c r="I1381" i="4"/>
  <c r="J1381" i="4"/>
  <c r="K1381" i="4"/>
  <c r="L1381" i="4"/>
  <c r="P1381" i="4"/>
  <c r="S1381" i="4"/>
  <c r="A1382" i="4"/>
  <c r="B1382" i="4"/>
  <c r="C1382" i="4"/>
  <c r="D1382" i="4"/>
  <c r="E1382" i="4"/>
  <c r="F1382" i="4"/>
  <c r="G1382" i="4"/>
  <c r="H1382" i="4"/>
  <c r="I1382" i="4"/>
  <c r="J1382" i="4"/>
  <c r="K1382" i="4"/>
  <c r="L1382" i="4"/>
  <c r="P1382" i="4"/>
  <c r="S1382" i="4"/>
  <c r="A1383" i="4"/>
  <c r="B1383" i="4"/>
  <c r="C1383" i="4"/>
  <c r="D1383" i="4"/>
  <c r="E1383" i="4"/>
  <c r="F1383" i="4"/>
  <c r="G1383" i="4"/>
  <c r="H1383" i="4"/>
  <c r="I1383" i="4"/>
  <c r="J1383" i="4"/>
  <c r="K1383" i="4"/>
  <c r="L1383" i="4"/>
  <c r="P1383" i="4"/>
  <c r="S1383" i="4"/>
  <c r="A1384" i="4"/>
  <c r="B1384" i="4"/>
  <c r="C1384" i="4"/>
  <c r="D1384" i="4"/>
  <c r="E1384" i="4"/>
  <c r="F1384" i="4"/>
  <c r="G1384" i="4"/>
  <c r="H1384" i="4"/>
  <c r="I1384" i="4"/>
  <c r="J1384" i="4"/>
  <c r="K1384" i="4"/>
  <c r="L1384" i="4"/>
  <c r="P1384" i="4"/>
  <c r="S1384" i="4"/>
  <c r="A1385" i="4"/>
  <c r="B1385" i="4"/>
  <c r="C1385" i="4"/>
  <c r="D1385" i="4"/>
  <c r="E1385" i="4"/>
  <c r="F1385" i="4"/>
  <c r="G1385" i="4"/>
  <c r="H1385" i="4"/>
  <c r="I1385" i="4"/>
  <c r="J1385" i="4"/>
  <c r="K1385" i="4"/>
  <c r="L1385" i="4"/>
  <c r="P1385" i="4"/>
  <c r="S1385" i="4"/>
  <c r="A1386" i="4"/>
  <c r="B1386" i="4"/>
  <c r="C1386" i="4"/>
  <c r="D1386" i="4"/>
  <c r="E1386" i="4"/>
  <c r="F1386" i="4"/>
  <c r="G1386" i="4"/>
  <c r="H1386" i="4"/>
  <c r="I1386" i="4"/>
  <c r="J1386" i="4"/>
  <c r="K1386" i="4"/>
  <c r="L1386" i="4"/>
  <c r="P1386" i="4"/>
  <c r="S1386" i="4"/>
  <c r="A1387" i="4"/>
  <c r="B1387" i="4"/>
  <c r="C1387" i="4"/>
  <c r="D1387" i="4"/>
  <c r="E1387" i="4"/>
  <c r="F1387" i="4"/>
  <c r="G1387" i="4"/>
  <c r="H1387" i="4"/>
  <c r="I1387" i="4"/>
  <c r="J1387" i="4"/>
  <c r="K1387" i="4"/>
  <c r="L1387" i="4"/>
  <c r="P1387" i="4"/>
  <c r="S1387" i="4"/>
  <c r="A1388" i="4"/>
  <c r="B1388" i="4"/>
  <c r="C1388" i="4"/>
  <c r="D1388" i="4"/>
  <c r="E1388" i="4"/>
  <c r="F1388" i="4"/>
  <c r="G1388" i="4"/>
  <c r="H1388" i="4"/>
  <c r="I1388" i="4"/>
  <c r="J1388" i="4"/>
  <c r="K1388" i="4"/>
  <c r="L1388" i="4"/>
  <c r="P1388" i="4"/>
  <c r="S1388" i="4"/>
  <c r="A1389" i="4"/>
  <c r="B1389" i="4"/>
  <c r="C1389" i="4"/>
  <c r="D1389" i="4"/>
  <c r="E1389" i="4"/>
  <c r="F1389" i="4"/>
  <c r="G1389" i="4"/>
  <c r="H1389" i="4"/>
  <c r="I1389" i="4"/>
  <c r="J1389" i="4"/>
  <c r="K1389" i="4"/>
  <c r="L1389" i="4"/>
  <c r="P1389" i="4"/>
  <c r="S1389" i="4"/>
  <c r="A1390" i="4"/>
  <c r="B1390" i="4"/>
  <c r="C1390" i="4"/>
  <c r="D1390" i="4"/>
  <c r="E1390" i="4"/>
  <c r="F1390" i="4"/>
  <c r="G1390" i="4"/>
  <c r="H1390" i="4"/>
  <c r="I1390" i="4"/>
  <c r="J1390" i="4"/>
  <c r="K1390" i="4"/>
  <c r="L1390" i="4"/>
  <c r="P1390" i="4"/>
  <c r="S1390" i="4"/>
  <c r="T1377" i="4"/>
  <c r="U1377" i="4"/>
  <c r="V1377" i="4"/>
  <c r="W1377" i="4"/>
  <c r="T1378" i="4"/>
  <c r="U1378" i="4"/>
  <c r="V1378" i="4"/>
  <c r="W1378" i="4"/>
  <c r="T1379" i="4"/>
  <c r="U1379" i="4"/>
  <c r="V1379" i="4"/>
  <c r="W1379" i="4"/>
  <c r="T1380" i="4"/>
  <c r="U1380" i="4"/>
  <c r="V1380" i="4"/>
  <c r="W1380" i="4"/>
  <c r="T1381" i="4"/>
  <c r="U1381" i="4"/>
  <c r="V1381" i="4"/>
  <c r="W1381" i="4"/>
  <c r="T1382" i="4"/>
  <c r="U1382" i="4"/>
  <c r="V1382" i="4"/>
  <c r="W1382" i="4"/>
  <c r="T1383" i="4"/>
  <c r="U1383" i="4"/>
  <c r="V1383" i="4"/>
  <c r="W1383" i="4"/>
  <c r="T1384" i="4"/>
  <c r="U1384" i="4"/>
  <c r="V1384" i="4"/>
  <c r="W1384" i="4"/>
  <c r="T1385" i="4"/>
  <c r="U1385" i="4"/>
  <c r="V1385" i="4"/>
  <c r="W1385" i="4"/>
  <c r="T1386" i="4"/>
  <c r="U1386" i="4"/>
  <c r="V1386" i="4"/>
  <c r="W1386" i="4"/>
  <c r="T1387" i="4"/>
  <c r="U1387" i="4"/>
  <c r="V1387" i="4"/>
  <c r="W1387" i="4"/>
  <c r="T1388" i="4"/>
  <c r="U1388" i="4"/>
  <c r="V1388" i="4"/>
  <c r="W1388" i="4"/>
  <c r="T1389" i="4"/>
  <c r="U1389" i="4"/>
  <c r="V1389" i="4"/>
  <c r="W1389" i="4"/>
  <c r="T1390" i="4"/>
  <c r="U1390" i="4"/>
  <c r="V1390" i="4"/>
  <c r="W1390" i="4"/>
  <c r="U1376" i="4"/>
  <c r="V1376" i="4"/>
  <c r="W1376" i="4"/>
  <c r="T1376" i="4"/>
  <c r="S1376" i="4"/>
  <c r="P1376" i="4"/>
  <c r="L1376" i="4"/>
  <c r="K1376" i="4"/>
  <c r="J1376" i="4"/>
  <c r="I1376" i="4"/>
  <c r="H1376" i="4"/>
  <c r="G1376" i="4"/>
  <c r="F1376" i="4"/>
  <c r="E1376" i="4"/>
  <c r="D1376" i="4"/>
  <c r="C1376" i="4"/>
  <c r="B1376" i="4"/>
  <c r="A1376" i="4"/>
  <c r="A1362" i="4"/>
  <c r="B1362" i="4"/>
  <c r="C1362" i="4"/>
  <c r="D1362" i="4"/>
  <c r="E1362" i="4"/>
  <c r="F1362" i="4"/>
  <c r="G1362" i="4"/>
  <c r="H1362" i="4"/>
  <c r="I1362" i="4"/>
  <c r="J1362" i="4"/>
  <c r="K1362" i="4"/>
  <c r="L1362" i="4"/>
  <c r="P1362" i="4"/>
  <c r="S1362" i="4"/>
  <c r="A1363" i="4"/>
  <c r="B1363" i="4"/>
  <c r="C1363" i="4"/>
  <c r="D1363" i="4"/>
  <c r="E1363" i="4"/>
  <c r="F1363" i="4"/>
  <c r="G1363" i="4"/>
  <c r="H1363" i="4"/>
  <c r="I1363" i="4"/>
  <c r="J1363" i="4"/>
  <c r="K1363" i="4"/>
  <c r="L1363" i="4"/>
  <c r="P1363" i="4"/>
  <c r="S1363" i="4"/>
  <c r="A1364" i="4"/>
  <c r="B1364" i="4"/>
  <c r="C1364" i="4"/>
  <c r="D1364" i="4"/>
  <c r="E1364" i="4"/>
  <c r="F1364" i="4"/>
  <c r="G1364" i="4"/>
  <c r="H1364" i="4"/>
  <c r="I1364" i="4"/>
  <c r="J1364" i="4"/>
  <c r="K1364" i="4"/>
  <c r="L1364" i="4"/>
  <c r="P1364" i="4"/>
  <c r="S1364" i="4"/>
  <c r="A1365" i="4"/>
  <c r="B1365" i="4"/>
  <c r="C1365" i="4"/>
  <c r="D1365" i="4"/>
  <c r="E1365" i="4"/>
  <c r="F1365" i="4"/>
  <c r="G1365" i="4"/>
  <c r="H1365" i="4"/>
  <c r="I1365" i="4"/>
  <c r="J1365" i="4"/>
  <c r="K1365" i="4"/>
  <c r="L1365" i="4"/>
  <c r="P1365" i="4"/>
  <c r="S1365" i="4"/>
  <c r="A1366" i="4"/>
  <c r="B1366" i="4"/>
  <c r="C1366" i="4"/>
  <c r="D1366" i="4"/>
  <c r="E1366" i="4"/>
  <c r="F1366" i="4"/>
  <c r="G1366" i="4"/>
  <c r="H1366" i="4"/>
  <c r="I1366" i="4"/>
  <c r="J1366" i="4"/>
  <c r="K1366" i="4"/>
  <c r="L1366" i="4"/>
  <c r="P1366" i="4"/>
  <c r="S1366" i="4"/>
  <c r="A1367" i="4"/>
  <c r="B1367" i="4"/>
  <c r="C1367" i="4"/>
  <c r="D1367" i="4"/>
  <c r="E1367" i="4"/>
  <c r="F1367" i="4"/>
  <c r="G1367" i="4"/>
  <c r="H1367" i="4"/>
  <c r="I1367" i="4"/>
  <c r="J1367" i="4"/>
  <c r="K1367" i="4"/>
  <c r="L1367" i="4"/>
  <c r="P1367" i="4"/>
  <c r="S1367" i="4"/>
  <c r="A1368" i="4"/>
  <c r="B1368" i="4"/>
  <c r="C1368" i="4"/>
  <c r="D1368" i="4"/>
  <c r="E1368" i="4"/>
  <c r="F1368" i="4"/>
  <c r="G1368" i="4"/>
  <c r="H1368" i="4"/>
  <c r="I1368" i="4"/>
  <c r="J1368" i="4"/>
  <c r="K1368" i="4"/>
  <c r="L1368" i="4"/>
  <c r="P1368" i="4"/>
  <c r="S1368" i="4"/>
  <c r="A1369" i="4"/>
  <c r="B1369" i="4"/>
  <c r="C1369" i="4"/>
  <c r="D1369" i="4"/>
  <c r="E1369" i="4"/>
  <c r="F1369" i="4"/>
  <c r="G1369" i="4"/>
  <c r="H1369" i="4"/>
  <c r="I1369" i="4"/>
  <c r="J1369" i="4"/>
  <c r="K1369" i="4"/>
  <c r="L1369" i="4"/>
  <c r="P1369" i="4"/>
  <c r="S1369" i="4"/>
  <c r="A1370" i="4"/>
  <c r="B1370" i="4"/>
  <c r="C1370" i="4"/>
  <c r="D1370" i="4"/>
  <c r="E1370" i="4"/>
  <c r="F1370" i="4"/>
  <c r="G1370" i="4"/>
  <c r="H1370" i="4"/>
  <c r="I1370" i="4"/>
  <c r="J1370" i="4"/>
  <c r="K1370" i="4"/>
  <c r="L1370" i="4"/>
  <c r="P1370" i="4"/>
  <c r="S1370" i="4"/>
  <c r="A1371" i="4"/>
  <c r="B1371" i="4"/>
  <c r="C1371" i="4"/>
  <c r="D1371" i="4"/>
  <c r="E1371" i="4"/>
  <c r="F1371" i="4"/>
  <c r="G1371" i="4"/>
  <c r="H1371" i="4"/>
  <c r="I1371" i="4"/>
  <c r="J1371" i="4"/>
  <c r="K1371" i="4"/>
  <c r="L1371" i="4"/>
  <c r="P1371" i="4"/>
  <c r="S1371" i="4"/>
  <c r="A1372" i="4"/>
  <c r="B1372" i="4"/>
  <c r="C1372" i="4"/>
  <c r="D1372" i="4"/>
  <c r="E1372" i="4"/>
  <c r="F1372" i="4"/>
  <c r="G1372" i="4"/>
  <c r="H1372" i="4"/>
  <c r="I1372" i="4"/>
  <c r="J1372" i="4"/>
  <c r="K1372" i="4"/>
  <c r="L1372" i="4"/>
  <c r="P1372" i="4"/>
  <c r="S1372" i="4"/>
  <c r="A1373" i="4"/>
  <c r="B1373" i="4"/>
  <c r="C1373" i="4"/>
  <c r="D1373" i="4"/>
  <c r="E1373" i="4"/>
  <c r="F1373" i="4"/>
  <c r="G1373" i="4"/>
  <c r="H1373" i="4"/>
  <c r="I1373" i="4"/>
  <c r="J1373" i="4"/>
  <c r="K1373" i="4"/>
  <c r="L1373" i="4"/>
  <c r="P1373" i="4"/>
  <c r="S1373" i="4"/>
  <c r="A1374" i="4"/>
  <c r="B1374" i="4"/>
  <c r="C1374" i="4"/>
  <c r="D1374" i="4"/>
  <c r="E1374" i="4"/>
  <c r="F1374" i="4"/>
  <c r="G1374" i="4"/>
  <c r="H1374" i="4"/>
  <c r="I1374" i="4"/>
  <c r="J1374" i="4"/>
  <c r="K1374" i="4"/>
  <c r="L1374" i="4"/>
  <c r="P1374" i="4"/>
  <c r="S1374" i="4"/>
  <c r="A1375" i="4"/>
  <c r="B1375" i="4"/>
  <c r="C1375" i="4"/>
  <c r="D1375" i="4"/>
  <c r="E1375" i="4"/>
  <c r="F1375" i="4"/>
  <c r="G1375" i="4"/>
  <c r="H1375" i="4"/>
  <c r="I1375" i="4"/>
  <c r="J1375" i="4"/>
  <c r="K1375" i="4"/>
  <c r="L1375" i="4"/>
  <c r="P1375" i="4"/>
  <c r="S1375" i="4"/>
  <c r="T1362" i="4"/>
  <c r="U1362" i="4"/>
  <c r="V1362" i="4"/>
  <c r="W1362" i="4"/>
  <c r="T1363" i="4"/>
  <c r="U1363" i="4"/>
  <c r="V1363" i="4"/>
  <c r="W1363" i="4"/>
  <c r="T1364" i="4"/>
  <c r="U1364" i="4"/>
  <c r="V1364" i="4"/>
  <c r="W1364" i="4"/>
  <c r="T1365" i="4"/>
  <c r="U1365" i="4"/>
  <c r="V1365" i="4"/>
  <c r="W1365" i="4"/>
  <c r="T1366" i="4"/>
  <c r="U1366" i="4"/>
  <c r="V1366" i="4"/>
  <c r="W1366" i="4"/>
  <c r="T1367" i="4"/>
  <c r="U1367" i="4"/>
  <c r="V1367" i="4"/>
  <c r="W1367" i="4"/>
  <c r="T1368" i="4"/>
  <c r="U1368" i="4"/>
  <c r="V1368" i="4"/>
  <c r="W1368" i="4"/>
  <c r="T1369" i="4"/>
  <c r="U1369" i="4"/>
  <c r="V1369" i="4"/>
  <c r="W1369" i="4"/>
  <c r="T1370" i="4"/>
  <c r="U1370" i="4"/>
  <c r="V1370" i="4"/>
  <c r="W1370" i="4"/>
  <c r="T1371" i="4"/>
  <c r="U1371" i="4"/>
  <c r="V1371" i="4"/>
  <c r="W1371" i="4"/>
  <c r="T1372" i="4"/>
  <c r="U1372" i="4"/>
  <c r="V1372" i="4"/>
  <c r="W1372" i="4"/>
  <c r="T1373" i="4"/>
  <c r="U1373" i="4"/>
  <c r="V1373" i="4"/>
  <c r="W1373" i="4"/>
  <c r="T1374" i="4"/>
  <c r="U1374" i="4"/>
  <c r="V1374" i="4"/>
  <c r="W1374" i="4"/>
  <c r="T1375" i="4"/>
  <c r="U1375" i="4"/>
  <c r="V1375" i="4"/>
  <c r="W1375" i="4"/>
  <c r="U1361" i="4"/>
  <c r="V1361" i="4"/>
  <c r="W1361" i="4"/>
  <c r="T1361" i="4"/>
  <c r="S1361" i="4"/>
  <c r="P1361" i="4"/>
  <c r="L1361" i="4"/>
  <c r="K1361" i="4"/>
  <c r="J1361" i="4"/>
  <c r="I1361" i="4"/>
  <c r="H1361" i="4"/>
  <c r="G1361" i="4"/>
  <c r="F1361" i="4"/>
  <c r="E1361" i="4"/>
  <c r="D1361" i="4"/>
  <c r="C1361" i="4"/>
  <c r="B1361" i="4"/>
  <c r="A1361" i="4"/>
  <c r="A1347" i="4"/>
  <c r="B1347" i="4"/>
  <c r="C1347" i="4"/>
  <c r="D1347" i="4"/>
  <c r="E1347" i="4"/>
  <c r="F1347" i="4"/>
  <c r="G1347" i="4"/>
  <c r="H1347" i="4"/>
  <c r="I1347" i="4"/>
  <c r="J1347" i="4"/>
  <c r="K1347" i="4"/>
  <c r="L1347" i="4"/>
  <c r="P1347" i="4"/>
  <c r="S1347" i="4"/>
  <c r="A1348" i="4"/>
  <c r="B1348" i="4"/>
  <c r="C1348" i="4"/>
  <c r="D1348" i="4"/>
  <c r="E1348" i="4"/>
  <c r="F1348" i="4"/>
  <c r="G1348" i="4"/>
  <c r="H1348" i="4"/>
  <c r="I1348" i="4"/>
  <c r="J1348" i="4"/>
  <c r="K1348" i="4"/>
  <c r="L1348" i="4"/>
  <c r="P1348" i="4"/>
  <c r="S1348" i="4"/>
  <c r="A1349" i="4"/>
  <c r="B1349" i="4"/>
  <c r="C1349" i="4"/>
  <c r="D1349" i="4"/>
  <c r="E1349" i="4"/>
  <c r="F1349" i="4"/>
  <c r="G1349" i="4"/>
  <c r="H1349" i="4"/>
  <c r="I1349" i="4"/>
  <c r="J1349" i="4"/>
  <c r="K1349" i="4"/>
  <c r="L1349" i="4"/>
  <c r="P1349" i="4"/>
  <c r="S1349" i="4"/>
  <c r="A1350" i="4"/>
  <c r="B1350" i="4"/>
  <c r="C1350" i="4"/>
  <c r="D1350" i="4"/>
  <c r="E1350" i="4"/>
  <c r="F1350" i="4"/>
  <c r="G1350" i="4"/>
  <c r="H1350" i="4"/>
  <c r="I1350" i="4"/>
  <c r="J1350" i="4"/>
  <c r="K1350" i="4"/>
  <c r="L1350" i="4"/>
  <c r="P1350" i="4"/>
  <c r="S1350" i="4"/>
  <c r="A1351" i="4"/>
  <c r="B1351" i="4"/>
  <c r="C1351" i="4"/>
  <c r="D1351" i="4"/>
  <c r="E1351" i="4"/>
  <c r="F1351" i="4"/>
  <c r="G1351" i="4"/>
  <c r="H1351" i="4"/>
  <c r="I1351" i="4"/>
  <c r="J1351" i="4"/>
  <c r="K1351" i="4"/>
  <c r="L1351" i="4"/>
  <c r="P1351" i="4"/>
  <c r="S1351" i="4"/>
  <c r="A1352" i="4"/>
  <c r="B1352" i="4"/>
  <c r="C1352" i="4"/>
  <c r="D1352" i="4"/>
  <c r="E1352" i="4"/>
  <c r="F1352" i="4"/>
  <c r="G1352" i="4"/>
  <c r="H1352" i="4"/>
  <c r="I1352" i="4"/>
  <c r="J1352" i="4"/>
  <c r="K1352" i="4"/>
  <c r="L1352" i="4"/>
  <c r="P1352" i="4"/>
  <c r="S1352" i="4"/>
  <c r="A1353" i="4"/>
  <c r="B1353" i="4"/>
  <c r="C1353" i="4"/>
  <c r="D1353" i="4"/>
  <c r="E1353" i="4"/>
  <c r="F1353" i="4"/>
  <c r="G1353" i="4"/>
  <c r="H1353" i="4"/>
  <c r="I1353" i="4"/>
  <c r="J1353" i="4"/>
  <c r="K1353" i="4"/>
  <c r="L1353" i="4"/>
  <c r="P1353" i="4"/>
  <c r="S1353" i="4"/>
  <c r="A1354" i="4"/>
  <c r="B1354" i="4"/>
  <c r="C1354" i="4"/>
  <c r="D1354" i="4"/>
  <c r="E1354" i="4"/>
  <c r="F1354" i="4"/>
  <c r="G1354" i="4"/>
  <c r="H1354" i="4"/>
  <c r="I1354" i="4"/>
  <c r="J1354" i="4"/>
  <c r="K1354" i="4"/>
  <c r="L1354" i="4"/>
  <c r="P1354" i="4"/>
  <c r="S1354" i="4"/>
  <c r="A1355" i="4"/>
  <c r="B1355" i="4"/>
  <c r="C1355" i="4"/>
  <c r="D1355" i="4"/>
  <c r="E1355" i="4"/>
  <c r="F1355" i="4"/>
  <c r="G1355" i="4"/>
  <c r="H1355" i="4"/>
  <c r="I1355" i="4"/>
  <c r="J1355" i="4"/>
  <c r="K1355" i="4"/>
  <c r="L1355" i="4"/>
  <c r="P1355" i="4"/>
  <c r="S1355" i="4"/>
  <c r="A1356" i="4"/>
  <c r="B1356" i="4"/>
  <c r="C1356" i="4"/>
  <c r="D1356" i="4"/>
  <c r="E1356" i="4"/>
  <c r="F1356" i="4"/>
  <c r="G1356" i="4"/>
  <c r="H1356" i="4"/>
  <c r="I1356" i="4"/>
  <c r="J1356" i="4"/>
  <c r="K1356" i="4"/>
  <c r="L1356" i="4"/>
  <c r="P1356" i="4"/>
  <c r="S1356" i="4"/>
  <c r="A1357" i="4"/>
  <c r="B1357" i="4"/>
  <c r="C1357" i="4"/>
  <c r="D1357" i="4"/>
  <c r="E1357" i="4"/>
  <c r="F1357" i="4"/>
  <c r="G1357" i="4"/>
  <c r="H1357" i="4"/>
  <c r="I1357" i="4"/>
  <c r="J1357" i="4"/>
  <c r="K1357" i="4"/>
  <c r="L1357" i="4"/>
  <c r="P1357" i="4"/>
  <c r="S1357" i="4"/>
  <c r="A1358" i="4"/>
  <c r="B1358" i="4"/>
  <c r="C1358" i="4"/>
  <c r="D1358" i="4"/>
  <c r="E1358" i="4"/>
  <c r="F1358" i="4"/>
  <c r="G1358" i="4"/>
  <c r="H1358" i="4"/>
  <c r="I1358" i="4"/>
  <c r="J1358" i="4"/>
  <c r="K1358" i="4"/>
  <c r="L1358" i="4"/>
  <c r="P1358" i="4"/>
  <c r="S1358" i="4"/>
  <c r="A1359" i="4"/>
  <c r="B1359" i="4"/>
  <c r="C1359" i="4"/>
  <c r="D1359" i="4"/>
  <c r="E1359" i="4"/>
  <c r="F1359" i="4"/>
  <c r="G1359" i="4"/>
  <c r="H1359" i="4"/>
  <c r="I1359" i="4"/>
  <c r="J1359" i="4"/>
  <c r="K1359" i="4"/>
  <c r="L1359" i="4"/>
  <c r="P1359" i="4"/>
  <c r="S1359" i="4"/>
  <c r="A1360" i="4"/>
  <c r="B1360" i="4"/>
  <c r="C1360" i="4"/>
  <c r="D1360" i="4"/>
  <c r="E1360" i="4"/>
  <c r="F1360" i="4"/>
  <c r="G1360" i="4"/>
  <c r="H1360" i="4"/>
  <c r="I1360" i="4"/>
  <c r="J1360" i="4"/>
  <c r="K1360" i="4"/>
  <c r="L1360" i="4"/>
  <c r="P1360" i="4"/>
  <c r="S1360" i="4"/>
  <c r="T1347" i="4"/>
  <c r="U1347" i="4"/>
  <c r="V1347" i="4"/>
  <c r="W1347" i="4"/>
  <c r="T1348" i="4"/>
  <c r="U1348" i="4"/>
  <c r="V1348" i="4"/>
  <c r="W1348" i="4"/>
  <c r="T1349" i="4"/>
  <c r="U1349" i="4"/>
  <c r="V1349" i="4"/>
  <c r="W1349" i="4"/>
  <c r="T1350" i="4"/>
  <c r="U1350" i="4"/>
  <c r="V1350" i="4"/>
  <c r="W1350" i="4"/>
  <c r="T1351" i="4"/>
  <c r="U1351" i="4"/>
  <c r="V1351" i="4"/>
  <c r="W1351" i="4"/>
  <c r="T1352" i="4"/>
  <c r="U1352" i="4"/>
  <c r="V1352" i="4"/>
  <c r="W1352" i="4"/>
  <c r="T1353" i="4"/>
  <c r="U1353" i="4"/>
  <c r="V1353" i="4"/>
  <c r="W1353" i="4"/>
  <c r="T1354" i="4"/>
  <c r="U1354" i="4"/>
  <c r="V1354" i="4"/>
  <c r="W1354" i="4"/>
  <c r="T1355" i="4"/>
  <c r="U1355" i="4"/>
  <c r="V1355" i="4"/>
  <c r="W1355" i="4"/>
  <c r="T1356" i="4"/>
  <c r="U1356" i="4"/>
  <c r="V1356" i="4"/>
  <c r="W1356" i="4"/>
  <c r="T1357" i="4"/>
  <c r="U1357" i="4"/>
  <c r="V1357" i="4"/>
  <c r="W1357" i="4"/>
  <c r="T1358" i="4"/>
  <c r="U1358" i="4"/>
  <c r="V1358" i="4"/>
  <c r="W1358" i="4"/>
  <c r="T1359" i="4"/>
  <c r="U1359" i="4"/>
  <c r="V1359" i="4"/>
  <c r="W1359" i="4"/>
  <c r="T1360" i="4"/>
  <c r="U1360" i="4"/>
  <c r="V1360" i="4"/>
  <c r="W1360" i="4"/>
  <c r="U1346" i="4"/>
  <c r="V1346" i="4"/>
  <c r="W1346" i="4"/>
  <c r="T1346" i="4"/>
  <c r="S1346" i="4"/>
  <c r="P1346" i="4"/>
  <c r="L1346" i="4"/>
  <c r="K1346" i="4"/>
  <c r="J1346" i="4"/>
  <c r="I1346" i="4"/>
  <c r="H1346" i="4"/>
  <c r="G1346" i="4"/>
  <c r="F1346" i="4"/>
  <c r="E1346" i="4"/>
  <c r="D1346" i="4"/>
  <c r="C1346" i="4"/>
  <c r="B1346" i="4"/>
  <c r="A1346" i="4"/>
  <c r="A1332" i="4"/>
  <c r="B1332" i="4"/>
  <c r="C1332" i="4"/>
  <c r="D1332" i="4"/>
  <c r="E1332" i="4"/>
  <c r="F1332" i="4"/>
  <c r="G1332" i="4"/>
  <c r="H1332" i="4"/>
  <c r="I1332" i="4"/>
  <c r="J1332" i="4"/>
  <c r="K1332" i="4"/>
  <c r="L1332" i="4"/>
  <c r="P1332" i="4"/>
  <c r="S1332" i="4"/>
  <c r="A1333" i="4"/>
  <c r="B1333" i="4"/>
  <c r="C1333" i="4"/>
  <c r="D1333" i="4"/>
  <c r="E1333" i="4"/>
  <c r="F1333" i="4"/>
  <c r="G1333" i="4"/>
  <c r="H1333" i="4"/>
  <c r="I1333" i="4"/>
  <c r="J1333" i="4"/>
  <c r="K1333" i="4"/>
  <c r="L1333" i="4"/>
  <c r="P1333" i="4"/>
  <c r="S1333" i="4"/>
  <c r="A1334" i="4"/>
  <c r="B1334" i="4"/>
  <c r="C1334" i="4"/>
  <c r="D1334" i="4"/>
  <c r="E1334" i="4"/>
  <c r="F1334" i="4"/>
  <c r="G1334" i="4"/>
  <c r="H1334" i="4"/>
  <c r="I1334" i="4"/>
  <c r="J1334" i="4"/>
  <c r="K1334" i="4"/>
  <c r="L1334" i="4"/>
  <c r="P1334" i="4"/>
  <c r="S1334" i="4"/>
  <c r="A1335" i="4"/>
  <c r="B1335" i="4"/>
  <c r="C1335" i="4"/>
  <c r="D1335" i="4"/>
  <c r="E1335" i="4"/>
  <c r="F1335" i="4"/>
  <c r="G1335" i="4"/>
  <c r="H1335" i="4"/>
  <c r="I1335" i="4"/>
  <c r="J1335" i="4"/>
  <c r="K1335" i="4"/>
  <c r="L1335" i="4"/>
  <c r="P1335" i="4"/>
  <c r="S1335" i="4"/>
  <c r="A1336" i="4"/>
  <c r="B1336" i="4"/>
  <c r="C1336" i="4"/>
  <c r="D1336" i="4"/>
  <c r="E1336" i="4"/>
  <c r="F1336" i="4"/>
  <c r="G1336" i="4"/>
  <c r="H1336" i="4"/>
  <c r="I1336" i="4"/>
  <c r="J1336" i="4"/>
  <c r="K1336" i="4"/>
  <c r="L1336" i="4"/>
  <c r="P1336" i="4"/>
  <c r="S1336" i="4"/>
  <c r="A1337" i="4"/>
  <c r="B1337" i="4"/>
  <c r="C1337" i="4"/>
  <c r="D1337" i="4"/>
  <c r="E1337" i="4"/>
  <c r="F1337" i="4"/>
  <c r="G1337" i="4"/>
  <c r="H1337" i="4"/>
  <c r="I1337" i="4"/>
  <c r="J1337" i="4"/>
  <c r="K1337" i="4"/>
  <c r="L1337" i="4"/>
  <c r="P1337" i="4"/>
  <c r="S1337" i="4"/>
  <c r="A1338" i="4"/>
  <c r="B1338" i="4"/>
  <c r="C1338" i="4"/>
  <c r="D1338" i="4"/>
  <c r="E1338" i="4"/>
  <c r="F1338" i="4"/>
  <c r="G1338" i="4"/>
  <c r="H1338" i="4"/>
  <c r="I1338" i="4"/>
  <c r="J1338" i="4"/>
  <c r="K1338" i="4"/>
  <c r="L1338" i="4"/>
  <c r="P1338" i="4"/>
  <c r="S1338" i="4"/>
  <c r="A1339" i="4"/>
  <c r="B1339" i="4"/>
  <c r="C1339" i="4"/>
  <c r="D1339" i="4"/>
  <c r="E1339" i="4"/>
  <c r="F1339" i="4"/>
  <c r="G1339" i="4"/>
  <c r="H1339" i="4"/>
  <c r="I1339" i="4"/>
  <c r="J1339" i="4"/>
  <c r="K1339" i="4"/>
  <c r="L1339" i="4"/>
  <c r="P1339" i="4"/>
  <c r="S1339" i="4"/>
  <c r="A1340" i="4"/>
  <c r="B1340" i="4"/>
  <c r="C1340" i="4"/>
  <c r="D1340" i="4"/>
  <c r="E1340" i="4"/>
  <c r="F1340" i="4"/>
  <c r="G1340" i="4"/>
  <c r="H1340" i="4"/>
  <c r="I1340" i="4"/>
  <c r="J1340" i="4"/>
  <c r="K1340" i="4"/>
  <c r="L1340" i="4"/>
  <c r="P1340" i="4"/>
  <c r="S1340" i="4"/>
  <c r="A1341" i="4"/>
  <c r="B1341" i="4"/>
  <c r="C1341" i="4"/>
  <c r="D1341" i="4"/>
  <c r="E1341" i="4"/>
  <c r="F1341" i="4"/>
  <c r="G1341" i="4"/>
  <c r="H1341" i="4"/>
  <c r="I1341" i="4"/>
  <c r="J1341" i="4"/>
  <c r="K1341" i="4"/>
  <c r="L1341" i="4"/>
  <c r="P1341" i="4"/>
  <c r="S1341" i="4"/>
  <c r="A1342" i="4"/>
  <c r="B1342" i="4"/>
  <c r="C1342" i="4"/>
  <c r="D1342" i="4"/>
  <c r="E1342" i="4"/>
  <c r="F1342" i="4"/>
  <c r="G1342" i="4"/>
  <c r="H1342" i="4"/>
  <c r="I1342" i="4"/>
  <c r="J1342" i="4"/>
  <c r="K1342" i="4"/>
  <c r="L1342" i="4"/>
  <c r="P1342" i="4"/>
  <c r="S1342" i="4"/>
  <c r="A1343" i="4"/>
  <c r="B1343" i="4"/>
  <c r="C1343" i="4"/>
  <c r="D1343" i="4"/>
  <c r="E1343" i="4"/>
  <c r="F1343" i="4"/>
  <c r="G1343" i="4"/>
  <c r="H1343" i="4"/>
  <c r="I1343" i="4"/>
  <c r="J1343" i="4"/>
  <c r="K1343" i="4"/>
  <c r="L1343" i="4"/>
  <c r="P1343" i="4"/>
  <c r="S1343" i="4"/>
  <c r="A1344" i="4"/>
  <c r="B1344" i="4"/>
  <c r="C1344" i="4"/>
  <c r="D1344" i="4"/>
  <c r="E1344" i="4"/>
  <c r="F1344" i="4"/>
  <c r="G1344" i="4"/>
  <c r="H1344" i="4"/>
  <c r="I1344" i="4"/>
  <c r="J1344" i="4"/>
  <c r="K1344" i="4"/>
  <c r="L1344" i="4"/>
  <c r="P1344" i="4"/>
  <c r="S1344" i="4"/>
  <c r="A1345" i="4"/>
  <c r="B1345" i="4"/>
  <c r="C1345" i="4"/>
  <c r="D1345" i="4"/>
  <c r="E1345" i="4"/>
  <c r="F1345" i="4"/>
  <c r="G1345" i="4"/>
  <c r="H1345" i="4"/>
  <c r="I1345" i="4"/>
  <c r="J1345" i="4"/>
  <c r="K1345" i="4"/>
  <c r="L1345" i="4"/>
  <c r="P1345" i="4"/>
  <c r="S1345" i="4"/>
  <c r="T1344" i="4"/>
  <c r="U1344" i="4"/>
  <c r="V1344" i="4"/>
  <c r="W1344" i="4"/>
  <c r="T1345" i="4"/>
  <c r="U1345" i="4"/>
  <c r="V1345" i="4"/>
  <c r="W1345" i="4"/>
  <c r="T1332" i="4"/>
  <c r="U1332" i="4"/>
  <c r="V1332" i="4"/>
  <c r="W1332" i="4"/>
  <c r="T1333" i="4"/>
  <c r="U1333" i="4"/>
  <c r="V1333" i="4"/>
  <c r="W1333" i="4"/>
  <c r="T1334" i="4"/>
  <c r="U1334" i="4"/>
  <c r="V1334" i="4"/>
  <c r="W1334" i="4"/>
  <c r="T1335" i="4"/>
  <c r="U1335" i="4"/>
  <c r="V1335" i="4"/>
  <c r="W1335" i="4"/>
  <c r="T1336" i="4"/>
  <c r="U1336" i="4"/>
  <c r="V1336" i="4"/>
  <c r="W1336" i="4"/>
  <c r="T1337" i="4"/>
  <c r="U1337" i="4"/>
  <c r="V1337" i="4"/>
  <c r="W1337" i="4"/>
  <c r="T1338" i="4"/>
  <c r="U1338" i="4"/>
  <c r="V1338" i="4"/>
  <c r="W1338" i="4"/>
  <c r="T1339" i="4"/>
  <c r="U1339" i="4"/>
  <c r="V1339" i="4"/>
  <c r="W1339" i="4"/>
  <c r="T1340" i="4"/>
  <c r="U1340" i="4"/>
  <c r="V1340" i="4"/>
  <c r="W1340" i="4"/>
  <c r="T1341" i="4"/>
  <c r="U1341" i="4"/>
  <c r="V1341" i="4"/>
  <c r="W1341" i="4"/>
  <c r="T1342" i="4"/>
  <c r="U1342" i="4"/>
  <c r="V1342" i="4"/>
  <c r="W1342" i="4"/>
  <c r="T1343" i="4"/>
  <c r="U1343" i="4"/>
  <c r="V1343" i="4"/>
  <c r="W1343" i="4"/>
  <c r="X1343" i="4"/>
  <c r="Y1343" i="4"/>
  <c r="Z1343" i="4"/>
  <c r="AA1343" i="4"/>
  <c r="U1331" i="4"/>
  <c r="V1331" i="4"/>
  <c r="W1331" i="4"/>
  <c r="T1331" i="4"/>
  <c r="S1331" i="4"/>
  <c r="P1331" i="4"/>
  <c r="L1331" i="4"/>
  <c r="K1331" i="4"/>
  <c r="J1331" i="4"/>
  <c r="I1331" i="4"/>
  <c r="H1331" i="4"/>
  <c r="G1331" i="4"/>
  <c r="F1331" i="4"/>
  <c r="E1331" i="4"/>
  <c r="D1331" i="4"/>
  <c r="C1331" i="4"/>
  <c r="B1331" i="4"/>
  <c r="A1331" i="4"/>
  <c r="A1317" i="4"/>
  <c r="B1317" i="4"/>
  <c r="C1317" i="4"/>
  <c r="D1317" i="4"/>
  <c r="E1317" i="4"/>
  <c r="F1317" i="4"/>
  <c r="G1317" i="4"/>
  <c r="H1317" i="4"/>
  <c r="I1317" i="4"/>
  <c r="J1317" i="4"/>
  <c r="K1317" i="4"/>
  <c r="L1317" i="4"/>
  <c r="P1317" i="4"/>
  <c r="S1317" i="4"/>
  <c r="A1318" i="4"/>
  <c r="B1318" i="4"/>
  <c r="C1318" i="4"/>
  <c r="D1318" i="4"/>
  <c r="E1318" i="4"/>
  <c r="F1318" i="4"/>
  <c r="G1318" i="4"/>
  <c r="H1318" i="4"/>
  <c r="I1318" i="4"/>
  <c r="J1318" i="4"/>
  <c r="K1318" i="4"/>
  <c r="L1318" i="4"/>
  <c r="P1318" i="4"/>
  <c r="S1318" i="4"/>
  <c r="A1319" i="4"/>
  <c r="B1319" i="4"/>
  <c r="C1319" i="4"/>
  <c r="D1319" i="4"/>
  <c r="E1319" i="4"/>
  <c r="F1319" i="4"/>
  <c r="G1319" i="4"/>
  <c r="H1319" i="4"/>
  <c r="I1319" i="4"/>
  <c r="J1319" i="4"/>
  <c r="K1319" i="4"/>
  <c r="L1319" i="4"/>
  <c r="P1319" i="4"/>
  <c r="S1319" i="4"/>
  <c r="A1320" i="4"/>
  <c r="B1320" i="4"/>
  <c r="C1320" i="4"/>
  <c r="D1320" i="4"/>
  <c r="E1320" i="4"/>
  <c r="F1320" i="4"/>
  <c r="G1320" i="4"/>
  <c r="H1320" i="4"/>
  <c r="I1320" i="4"/>
  <c r="J1320" i="4"/>
  <c r="K1320" i="4"/>
  <c r="L1320" i="4"/>
  <c r="P1320" i="4"/>
  <c r="S1320" i="4"/>
  <c r="A1321" i="4"/>
  <c r="B1321" i="4"/>
  <c r="C1321" i="4"/>
  <c r="D1321" i="4"/>
  <c r="E1321" i="4"/>
  <c r="F1321" i="4"/>
  <c r="G1321" i="4"/>
  <c r="H1321" i="4"/>
  <c r="I1321" i="4"/>
  <c r="J1321" i="4"/>
  <c r="K1321" i="4"/>
  <c r="L1321" i="4"/>
  <c r="P1321" i="4"/>
  <c r="S1321" i="4"/>
  <c r="A1322" i="4"/>
  <c r="B1322" i="4"/>
  <c r="C1322" i="4"/>
  <c r="D1322" i="4"/>
  <c r="E1322" i="4"/>
  <c r="F1322" i="4"/>
  <c r="G1322" i="4"/>
  <c r="H1322" i="4"/>
  <c r="I1322" i="4"/>
  <c r="J1322" i="4"/>
  <c r="K1322" i="4"/>
  <c r="L1322" i="4"/>
  <c r="P1322" i="4"/>
  <c r="S1322" i="4"/>
  <c r="A1323" i="4"/>
  <c r="B1323" i="4"/>
  <c r="C1323" i="4"/>
  <c r="D1323" i="4"/>
  <c r="E1323" i="4"/>
  <c r="F1323" i="4"/>
  <c r="G1323" i="4"/>
  <c r="H1323" i="4"/>
  <c r="I1323" i="4"/>
  <c r="J1323" i="4"/>
  <c r="K1323" i="4"/>
  <c r="L1323" i="4"/>
  <c r="P1323" i="4"/>
  <c r="S1323" i="4"/>
  <c r="A1324" i="4"/>
  <c r="B1324" i="4"/>
  <c r="C1324" i="4"/>
  <c r="D1324" i="4"/>
  <c r="E1324" i="4"/>
  <c r="F1324" i="4"/>
  <c r="G1324" i="4"/>
  <c r="H1324" i="4"/>
  <c r="I1324" i="4"/>
  <c r="J1324" i="4"/>
  <c r="K1324" i="4"/>
  <c r="L1324" i="4"/>
  <c r="P1324" i="4"/>
  <c r="S1324" i="4"/>
  <c r="A1325" i="4"/>
  <c r="B1325" i="4"/>
  <c r="C1325" i="4"/>
  <c r="D1325" i="4"/>
  <c r="E1325" i="4"/>
  <c r="F1325" i="4"/>
  <c r="G1325" i="4"/>
  <c r="H1325" i="4"/>
  <c r="I1325" i="4"/>
  <c r="J1325" i="4"/>
  <c r="K1325" i="4"/>
  <c r="L1325" i="4"/>
  <c r="P1325" i="4"/>
  <c r="S1325" i="4"/>
  <c r="A1326" i="4"/>
  <c r="B1326" i="4"/>
  <c r="C1326" i="4"/>
  <c r="D1326" i="4"/>
  <c r="E1326" i="4"/>
  <c r="F1326" i="4"/>
  <c r="G1326" i="4"/>
  <c r="H1326" i="4"/>
  <c r="I1326" i="4"/>
  <c r="J1326" i="4"/>
  <c r="K1326" i="4"/>
  <c r="L1326" i="4"/>
  <c r="P1326" i="4"/>
  <c r="S1326" i="4"/>
  <c r="A1327" i="4"/>
  <c r="B1327" i="4"/>
  <c r="C1327" i="4"/>
  <c r="D1327" i="4"/>
  <c r="E1327" i="4"/>
  <c r="F1327" i="4"/>
  <c r="G1327" i="4"/>
  <c r="H1327" i="4"/>
  <c r="I1327" i="4"/>
  <c r="J1327" i="4"/>
  <c r="K1327" i="4"/>
  <c r="L1327" i="4"/>
  <c r="P1327" i="4"/>
  <c r="S1327" i="4"/>
  <c r="A1328" i="4"/>
  <c r="B1328" i="4"/>
  <c r="C1328" i="4"/>
  <c r="D1328" i="4"/>
  <c r="E1328" i="4"/>
  <c r="F1328" i="4"/>
  <c r="G1328" i="4"/>
  <c r="H1328" i="4"/>
  <c r="I1328" i="4"/>
  <c r="J1328" i="4"/>
  <c r="K1328" i="4"/>
  <c r="L1328" i="4"/>
  <c r="P1328" i="4"/>
  <c r="S1328" i="4"/>
  <c r="A1329" i="4"/>
  <c r="B1329" i="4"/>
  <c r="C1329" i="4"/>
  <c r="D1329" i="4"/>
  <c r="E1329" i="4"/>
  <c r="F1329" i="4"/>
  <c r="G1329" i="4"/>
  <c r="H1329" i="4"/>
  <c r="I1329" i="4"/>
  <c r="J1329" i="4"/>
  <c r="K1329" i="4"/>
  <c r="L1329" i="4"/>
  <c r="P1329" i="4"/>
  <c r="S1329" i="4"/>
  <c r="A1330" i="4"/>
  <c r="B1330" i="4"/>
  <c r="C1330" i="4"/>
  <c r="D1330" i="4"/>
  <c r="E1330" i="4"/>
  <c r="F1330" i="4"/>
  <c r="G1330" i="4"/>
  <c r="H1330" i="4"/>
  <c r="I1330" i="4"/>
  <c r="J1330" i="4"/>
  <c r="K1330" i="4"/>
  <c r="L1330" i="4"/>
  <c r="P1330" i="4"/>
  <c r="S1330" i="4"/>
  <c r="T1317" i="4"/>
  <c r="U1317" i="4"/>
  <c r="V1317" i="4"/>
  <c r="W1317" i="4"/>
  <c r="T1318" i="4"/>
  <c r="U1318" i="4"/>
  <c r="V1318" i="4"/>
  <c r="W1318" i="4"/>
  <c r="T1319" i="4"/>
  <c r="U1319" i="4"/>
  <c r="V1319" i="4"/>
  <c r="W1319" i="4"/>
  <c r="T1320" i="4"/>
  <c r="U1320" i="4"/>
  <c r="V1320" i="4"/>
  <c r="W1320" i="4"/>
  <c r="T1321" i="4"/>
  <c r="U1321" i="4"/>
  <c r="V1321" i="4"/>
  <c r="W1321" i="4"/>
  <c r="T1322" i="4"/>
  <c r="U1322" i="4"/>
  <c r="V1322" i="4"/>
  <c r="W1322" i="4"/>
  <c r="T1323" i="4"/>
  <c r="U1323" i="4"/>
  <c r="V1323" i="4"/>
  <c r="W1323" i="4"/>
  <c r="T1324" i="4"/>
  <c r="U1324" i="4"/>
  <c r="V1324" i="4"/>
  <c r="W1324" i="4"/>
  <c r="T1325" i="4"/>
  <c r="U1325" i="4"/>
  <c r="V1325" i="4"/>
  <c r="W1325" i="4"/>
  <c r="T1326" i="4"/>
  <c r="U1326" i="4"/>
  <c r="V1326" i="4"/>
  <c r="W1326" i="4"/>
  <c r="T1327" i="4"/>
  <c r="U1327" i="4"/>
  <c r="V1327" i="4"/>
  <c r="W1327" i="4"/>
  <c r="T1328" i="4"/>
  <c r="U1328" i="4"/>
  <c r="V1328" i="4"/>
  <c r="W1328" i="4"/>
  <c r="Y1328" i="4"/>
  <c r="Z1328" i="4"/>
  <c r="T1329" i="4"/>
  <c r="U1329" i="4"/>
  <c r="V1329" i="4"/>
  <c r="W1329" i="4"/>
  <c r="T1330" i="4"/>
  <c r="U1330" i="4"/>
  <c r="V1330" i="4"/>
  <c r="W1330" i="4"/>
  <c r="U1316" i="4"/>
  <c r="V1316" i="4"/>
  <c r="W1316" i="4"/>
  <c r="T1316" i="4"/>
  <c r="S1316" i="4"/>
  <c r="P1316" i="4"/>
  <c r="L1316" i="4"/>
  <c r="K1316" i="4"/>
  <c r="J1316" i="4"/>
  <c r="I1316" i="4"/>
  <c r="H1316" i="4"/>
  <c r="G1316" i="4"/>
  <c r="F1316" i="4"/>
  <c r="E1316" i="4"/>
  <c r="D1316" i="4"/>
  <c r="C1316" i="4"/>
  <c r="B1316" i="4"/>
  <c r="A1316" i="4"/>
  <c r="A1302" i="4"/>
  <c r="B1302" i="4"/>
  <c r="C1302" i="4"/>
  <c r="D1302" i="4"/>
  <c r="E1302" i="4"/>
  <c r="F1302" i="4"/>
  <c r="G1302" i="4"/>
  <c r="H1302" i="4"/>
  <c r="I1302" i="4"/>
  <c r="J1302" i="4"/>
  <c r="K1302" i="4"/>
  <c r="L1302" i="4"/>
  <c r="P1302" i="4"/>
  <c r="S1302" i="4"/>
  <c r="A1303" i="4"/>
  <c r="B1303" i="4"/>
  <c r="C1303" i="4"/>
  <c r="D1303" i="4"/>
  <c r="E1303" i="4"/>
  <c r="F1303" i="4"/>
  <c r="G1303" i="4"/>
  <c r="H1303" i="4"/>
  <c r="I1303" i="4"/>
  <c r="J1303" i="4"/>
  <c r="K1303" i="4"/>
  <c r="L1303" i="4"/>
  <c r="P1303" i="4"/>
  <c r="S1303" i="4"/>
  <c r="A1304" i="4"/>
  <c r="B1304" i="4"/>
  <c r="C1304" i="4"/>
  <c r="D1304" i="4"/>
  <c r="E1304" i="4"/>
  <c r="F1304" i="4"/>
  <c r="G1304" i="4"/>
  <c r="H1304" i="4"/>
  <c r="I1304" i="4"/>
  <c r="J1304" i="4"/>
  <c r="K1304" i="4"/>
  <c r="L1304" i="4"/>
  <c r="P1304" i="4"/>
  <c r="S1304" i="4"/>
  <c r="A1305" i="4"/>
  <c r="B1305" i="4"/>
  <c r="C1305" i="4"/>
  <c r="D1305" i="4"/>
  <c r="E1305" i="4"/>
  <c r="F1305" i="4"/>
  <c r="G1305" i="4"/>
  <c r="H1305" i="4"/>
  <c r="I1305" i="4"/>
  <c r="J1305" i="4"/>
  <c r="K1305" i="4"/>
  <c r="L1305" i="4"/>
  <c r="P1305" i="4"/>
  <c r="S1305" i="4"/>
  <c r="A1306" i="4"/>
  <c r="B1306" i="4"/>
  <c r="C1306" i="4"/>
  <c r="D1306" i="4"/>
  <c r="E1306" i="4"/>
  <c r="F1306" i="4"/>
  <c r="G1306" i="4"/>
  <c r="H1306" i="4"/>
  <c r="I1306" i="4"/>
  <c r="J1306" i="4"/>
  <c r="K1306" i="4"/>
  <c r="L1306" i="4"/>
  <c r="P1306" i="4"/>
  <c r="S1306" i="4"/>
  <c r="A1307" i="4"/>
  <c r="B1307" i="4"/>
  <c r="C1307" i="4"/>
  <c r="D1307" i="4"/>
  <c r="E1307" i="4"/>
  <c r="F1307" i="4"/>
  <c r="G1307" i="4"/>
  <c r="H1307" i="4"/>
  <c r="I1307" i="4"/>
  <c r="J1307" i="4"/>
  <c r="K1307" i="4"/>
  <c r="L1307" i="4"/>
  <c r="P1307" i="4"/>
  <c r="S1307" i="4"/>
  <c r="A1308" i="4"/>
  <c r="B1308" i="4"/>
  <c r="C1308" i="4"/>
  <c r="D1308" i="4"/>
  <c r="E1308" i="4"/>
  <c r="F1308" i="4"/>
  <c r="G1308" i="4"/>
  <c r="H1308" i="4"/>
  <c r="I1308" i="4"/>
  <c r="J1308" i="4"/>
  <c r="K1308" i="4"/>
  <c r="L1308" i="4"/>
  <c r="P1308" i="4"/>
  <c r="S1308" i="4"/>
  <c r="A1309" i="4"/>
  <c r="B1309" i="4"/>
  <c r="C1309" i="4"/>
  <c r="D1309" i="4"/>
  <c r="E1309" i="4"/>
  <c r="F1309" i="4"/>
  <c r="G1309" i="4"/>
  <c r="H1309" i="4"/>
  <c r="I1309" i="4"/>
  <c r="J1309" i="4"/>
  <c r="K1309" i="4"/>
  <c r="L1309" i="4"/>
  <c r="P1309" i="4"/>
  <c r="S1309" i="4"/>
  <c r="A1310" i="4"/>
  <c r="B1310" i="4"/>
  <c r="C1310" i="4"/>
  <c r="D1310" i="4"/>
  <c r="E1310" i="4"/>
  <c r="F1310" i="4"/>
  <c r="G1310" i="4"/>
  <c r="H1310" i="4"/>
  <c r="I1310" i="4"/>
  <c r="J1310" i="4"/>
  <c r="K1310" i="4"/>
  <c r="L1310" i="4"/>
  <c r="P1310" i="4"/>
  <c r="S1310" i="4"/>
  <c r="A1311" i="4"/>
  <c r="B1311" i="4"/>
  <c r="C1311" i="4"/>
  <c r="D1311" i="4"/>
  <c r="E1311" i="4"/>
  <c r="F1311" i="4"/>
  <c r="G1311" i="4"/>
  <c r="H1311" i="4"/>
  <c r="I1311" i="4"/>
  <c r="J1311" i="4"/>
  <c r="K1311" i="4"/>
  <c r="L1311" i="4"/>
  <c r="P1311" i="4"/>
  <c r="S1311" i="4"/>
  <c r="A1312" i="4"/>
  <c r="B1312" i="4"/>
  <c r="C1312" i="4"/>
  <c r="D1312" i="4"/>
  <c r="E1312" i="4"/>
  <c r="F1312" i="4"/>
  <c r="G1312" i="4"/>
  <c r="H1312" i="4"/>
  <c r="I1312" i="4"/>
  <c r="J1312" i="4"/>
  <c r="K1312" i="4"/>
  <c r="L1312" i="4"/>
  <c r="P1312" i="4"/>
  <c r="S1312" i="4"/>
  <c r="A1313" i="4"/>
  <c r="B1313" i="4"/>
  <c r="C1313" i="4"/>
  <c r="D1313" i="4"/>
  <c r="E1313" i="4"/>
  <c r="F1313" i="4"/>
  <c r="G1313" i="4"/>
  <c r="H1313" i="4"/>
  <c r="I1313" i="4"/>
  <c r="J1313" i="4"/>
  <c r="K1313" i="4"/>
  <c r="L1313" i="4"/>
  <c r="P1313" i="4"/>
  <c r="S1313" i="4"/>
  <c r="A1314" i="4"/>
  <c r="B1314" i="4"/>
  <c r="C1314" i="4"/>
  <c r="D1314" i="4"/>
  <c r="E1314" i="4"/>
  <c r="F1314" i="4"/>
  <c r="G1314" i="4"/>
  <c r="H1314" i="4"/>
  <c r="I1314" i="4"/>
  <c r="J1314" i="4"/>
  <c r="K1314" i="4"/>
  <c r="L1314" i="4"/>
  <c r="P1314" i="4"/>
  <c r="S1314" i="4"/>
  <c r="A1315" i="4"/>
  <c r="B1315" i="4"/>
  <c r="C1315" i="4"/>
  <c r="D1315" i="4"/>
  <c r="E1315" i="4"/>
  <c r="F1315" i="4"/>
  <c r="G1315" i="4"/>
  <c r="H1315" i="4"/>
  <c r="I1315" i="4"/>
  <c r="J1315" i="4"/>
  <c r="K1315" i="4"/>
  <c r="L1315" i="4"/>
  <c r="P1315" i="4"/>
  <c r="S1315" i="4"/>
  <c r="T1302" i="4"/>
  <c r="U1302" i="4"/>
  <c r="V1302" i="4"/>
  <c r="W1302" i="4"/>
  <c r="T1303" i="4"/>
  <c r="U1303" i="4"/>
  <c r="V1303" i="4"/>
  <c r="W1303" i="4"/>
  <c r="T1304" i="4"/>
  <c r="U1304" i="4"/>
  <c r="V1304" i="4"/>
  <c r="W1304" i="4"/>
  <c r="T1305" i="4"/>
  <c r="U1305" i="4"/>
  <c r="V1305" i="4"/>
  <c r="W1305" i="4"/>
  <c r="T1306" i="4"/>
  <c r="U1306" i="4"/>
  <c r="V1306" i="4"/>
  <c r="W1306" i="4"/>
  <c r="T1307" i="4"/>
  <c r="U1307" i="4"/>
  <c r="V1307" i="4"/>
  <c r="W1307" i="4"/>
  <c r="T1308" i="4"/>
  <c r="U1308" i="4"/>
  <c r="V1308" i="4"/>
  <c r="W1308" i="4"/>
  <c r="T1309" i="4"/>
  <c r="U1309" i="4"/>
  <c r="V1309" i="4"/>
  <c r="W1309" i="4"/>
  <c r="T1310" i="4"/>
  <c r="U1310" i="4"/>
  <c r="V1310" i="4"/>
  <c r="W1310" i="4"/>
  <c r="T1311" i="4"/>
  <c r="U1311" i="4"/>
  <c r="V1311" i="4"/>
  <c r="W1311" i="4"/>
  <c r="T1312" i="4"/>
  <c r="U1312" i="4"/>
  <c r="V1312" i="4"/>
  <c r="W1312" i="4"/>
  <c r="T1313" i="4"/>
  <c r="U1313" i="4"/>
  <c r="V1313" i="4"/>
  <c r="W1313" i="4"/>
  <c r="Y1313" i="4"/>
  <c r="Z1313" i="4"/>
  <c r="T1314" i="4"/>
  <c r="U1314" i="4"/>
  <c r="V1314" i="4"/>
  <c r="W1314" i="4"/>
  <c r="T1315" i="4"/>
  <c r="U1315" i="4"/>
  <c r="V1315" i="4"/>
  <c r="W1315" i="4"/>
  <c r="U1301" i="4"/>
  <c r="V1301" i="4"/>
  <c r="W1301" i="4"/>
  <c r="T1301" i="4"/>
  <c r="S1301" i="4"/>
  <c r="P1301" i="4"/>
  <c r="L1301" i="4"/>
  <c r="K1301" i="4"/>
  <c r="J1301" i="4"/>
  <c r="I1301" i="4"/>
  <c r="H1301" i="4"/>
  <c r="G1301" i="4"/>
  <c r="F1301" i="4"/>
  <c r="E1301" i="4"/>
  <c r="D1301" i="4"/>
  <c r="C1301" i="4"/>
  <c r="B1301" i="4"/>
  <c r="A1301" i="4"/>
  <c r="A1287" i="4"/>
  <c r="B1287" i="4"/>
  <c r="C1287" i="4"/>
  <c r="D1287" i="4"/>
  <c r="E1287" i="4"/>
  <c r="F1287" i="4"/>
  <c r="G1287" i="4"/>
  <c r="H1287" i="4"/>
  <c r="I1287" i="4"/>
  <c r="J1287" i="4"/>
  <c r="K1287" i="4"/>
  <c r="L1287" i="4"/>
  <c r="P1287" i="4"/>
  <c r="S1287" i="4"/>
  <c r="A1288" i="4"/>
  <c r="B1288" i="4"/>
  <c r="C1288" i="4"/>
  <c r="D1288" i="4"/>
  <c r="E1288" i="4"/>
  <c r="F1288" i="4"/>
  <c r="G1288" i="4"/>
  <c r="H1288" i="4"/>
  <c r="I1288" i="4"/>
  <c r="J1288" i="4"/>
  <c r="K1288" i="4"/>
  <c r="L1288" i="4"/>
  <c r="P1288" i="4"/>
  <c r="S1288" i="4"/>
  <c r="A1289" i="4"/>
  <c r="B1289" i="4"/>
  <c r="C1289" i="4"/>
  <c r="D1289" i="4"/>
  <c r="E1289" i="4"/>
  <c r="F1289" i="4"/>
  <c r="G1289" i="4"/>
  <c r="H1289" i="4"/>
  <c r="I1289" i="4"/>
  <c r="J1289" i="4"/>
  <c r="K1289" i="4"/>
  <c r="L1289" i="4"/>
  <c r="P1289" i="4"/>
  <c r="S1289" i="4"/>
  <c r="A1290" i="4"/>
  <c r="B1290" i="4"/>
  <c r="C1290" i="4"/>
  <c r="D1290" i="4"/>
  <c r="E1290" i="4"/>
  <c r="F1290" i="4"/>
  <c r="G1290" i="4"/>
  <c r="H1290" i="4"/>
  <c r="I1290" i="4"/>
  <c r="J1290" i="4"/>
  <c r="K1290" i="4"/>
  <c r="L1290" i="4"/>
  <c r="P1290" i="4"/>
  <c r="S1290" i="4"/>
  <c r="A1291" i="4"/>
  <c r="B1291" i="4"/>
  <c r="C1291" i="4"/>
  <c r="D1291" i="4"/>
  <c r="E1291" i="4"/>
  <c r="F1291" i="4"/>
  <c r="G1291" i="4"/>
  <c r="H1291" i="4"/>
  <c r="I1291" i="4"/>
  <c r="J1291" i="4"/>
  <c r="K1291" i="4"/>
  <c r="L1291" i="4"/>
  <c r="P1291" i="4"/>
  <c r="S1291" i="4"/>
  <c r="A1292" i="4"/>
  <c r="B1292" i="4"/>
  <c r="C1292" i="4"/>
  <c r="D1292" i="4"/>
  <c r="E1292" i="4"/>
  <c r="F1292" i="4"/>
  <c r="G1292" i="4"/>
  <c r="H1292" i="4"/>
  <c r="I1292" i="4"/>
  <c r="J1292" i="4"/>
  <c r="K1292" i="4"/>
  <c r="L1292" i="4"/>
  <c r="P1292" i="4"/>
  <c r="S1292" i="4"/>
  <c r="A1293" i="4"/>
  <c r="B1293" i="4"/>
  <c r="C1293" i="4"/>
  <c r="D1293" i="4"/>
  <c r="E1293" i="4"/>
  <c r="F1293" i="4"/>
  <c r="G1293" i="4"/>
  <c r="H1293" i="4"/>
  <c r="I1293" i="4"/>
  <c r="J1293" i="4"/>
  <c r="K1293" i="4"/>
  <c r="L1293" i="4"/>
  <c r="P1293" i="4"/>
  <c r="S1293" i="4"/>
  <c r="A1294" i="4"/>
  <c r="B1294" i="4"/>
  <c r="C1294" i="4"/>
  <c r="D1294" i="4"/>
  <c r="E1294" i="4"/>
  <c r="F1294" i="4"/>
  <c r="G1294" i="4"/>
  <c r="H1294" i="4"/>
  <c r="I1294" i="4"/>
  <c r="J1294" i="4"/>
  <c r="K1294" i="4"/>
  <c r="L1294" i="4"/>
  <c r="P1294" i="4"/>
  <c r="S1294" i="4"/>
  <c r="A1295" i="4"/>
  <c r="B1295" i="4"/>
  <c r="C1295" i="4"/>
  <c r="D1295" i="4"/>
  <c r="E1295" i="4"/>
  <c r="F1295" i="4"/>
  <c r="G1295" i="4"/>
  <c r="H1295" i="4"/>
  <c r="I1295" i="4"/>
  <c r="J1295" i="4"/>
  <c r="K1295" i="4"/>
  <c r="L1295" i="4"/>
  <c r="P1295" i="4"/>
  <c r="S1295" i="4"/>
  <c r="A1296" i="4"/>
  <c r="B1296" i="4"/>
  <c r="C1296" i="4"/>
  <c r="D1296" i="4"/>
  <c r="E1296" i="4"/>
  <c r="F1296" i="4"/>
  <c r="G1296" i="4"/>
  <c r="H1296" i="4"/>
  <c r="I1296" i="4"/>
  <c r="J1296" i="4"/>
  <c r="K1296" i="4"/>
  <c r="L1296" i="4"/>
  <c r="P1296" i="4"/>
  <c r="S1296" i="4"/>
  <c r="A1297" i="4"/>
  <c r="B1297" i="4"/>
  <c r="C1297" i="4"/>
  <c r="D1297" i="4"/>
  <c r="E1297" i="4"/>
  <c r="F1297" i="4"/>
  <c r="G1297" i="4"/>
  <c r="H1297" i="4"/>
  <c r="I1297" i="4"/>
  <c r="J1297" i="4"/>
  <c r="K1297" i="4"/>
  <c r="L1297" i="4"/>
  <c r="P1297" i="4"/>
  <c r="S1297" i="4"/>
  <c r="A1298" i="4"/>
  <c r="B1298" i="4"/>
  <c r="C1298" i="4"/>
  <c r="D1298" i="4"/>
  <c r="E1298" i="4"/>
  <c r="F1298" i="4"/>
  <c r="G1298" i="4"/>
  <c r="H1298" i="4"/>
  <c r="I1298" i="4"/>
  <c r="J1298" i="4"/>
  <c r="K1298" i="4"/>
  <c r="L1298" i="4"/>
  <c r="P1298" i="4"/>
  <c r="S1298" i="4"/>
  <c r="A1299" i="4"/>
  <c r="B1299" i="4"/>
  <c r="C1299" i="4"/>
  <c r="D1299" i="4"/>
  <c r="E1299" i="4"/>
  <c r="F1299" i="4"/>
  <c r="G1299" i="4"/>
  <c r="H1299" i="4"/>
  <c r="I1299" i="4"/>
  <c r="J1299" i="4"/>
  <c r="K1299" i="4"/>
  <c r="L1299" i="4"/>
  <c r="P1299" i="4"/>
  <c r="S1299" i="4"/>
  <c r="A1300" i="4"/>
  <c r="B1300" i="4"/>
  <c r="C1300" i="4"/>
  <c r="D1300" i="4"/>
  <c r="E1300" i="4"/>
  <c r="F1300" i="4"/>
  <c r="G1300" i="4"/>
  <c r="H1300" i="4"/>
  <c r="I1300" i="4"/>
  <c r="J1300" i="4"/>
  <c r="K1300" i="4"/>
  <c r="L1300" i="4"/>
  <c r="P1300" i="4"/>
  <c r="S1300" i="4"/>
  <c r="T1287" i="4"/>
  <c r="U1287" i="4"/>
  <c r="V1287" i="4"/>
  <c r="W1287" i="4"/>
  <c r="T1288" i="4"/>
  <c r="U1288" i="4"/>
  <c r="V1288" i="4"/>
  <c r="W1288" i="4"/>
  <c r="T1289" i="4"/>
  <c r="U1289" i="4"/>
  <c r="V1289" i="4"/>
  <c r="W1289" i="4"/>
  <c r="T1290" i="4"/>
  <c r="U1290" i="4"/>
  <c r="V1290" i="4"/>
  <c r="W1290" i="4"/>
  <c r="T1291" i="4"/>
  <c r="U1291" i="4"/>
  <c r="V1291" i="4"/>
  <c r="W1291" i="4"/>
  <c r="T1292" i="4"/>
  <c r="U1292" i="4"/>
  <c r="V1292" i="4"/>
  <c r="W1292" i="4"/>
  <c r="T1293" i="4"/>
  <c r="U1293" i="4"/>
  <c r="V1293" i="4"/>
  <c r="W1293" i="4"/>
  <c r="T1294" i="4"/>
  <c r="U1294" i="4"/>
  <c r="V1294" i="4"/>
  <c r="W1294" i="4"/>
  <c r="T1295" i="4"/>
  <c r="U1295" i="4"/>
  <c r="V1295" i="4"/>
  <c r="W1295" i="4"/>
  <c r="T1296" i="4"/>
  <c r="U1296" i="4"/>
  <c r="V1296" i="4"/>
  <c r="W1296" i="4"/>
  <c r="T1297" i="4"/>
  <c r="U1297" i="4"/>
  <c r="V1297" i="4"/>
  <c r="W1297" i="4"/>
  <c r="T1298" i="4"/>
  <c r="U1298" i="4"/>
  <c r="V1298" i="4"/>
  <c r="W1298" i="4"/>
  <c r="Y1298" i="4"/>
  <c r="Z1298" i="4"/>
  <c r="T1299" i="4"/>
  <c r="U1299" i="4"/>
  <c r="V1299" i="4"/>
  <c r="W1299" i="4"/>
  <c r="T1300" i="4"/>
  <c r="U1300" i="4"/>
  <c r="V1300" i="4"/>
  <c r="W1300" i="4"/>
  <c r="U1286" i="4"/>
  <c r="V1286" i="4"/>
  <c r="W1286" i="4"/>
  <c r="T1286" i="4"/>
  <c r="S1286" i="4"/>
  <c r="P1286" i="4"/>
  <c r="L1286" i="4"/>
  <c r="K1286" i="4"/>
  <c r="J1286" i="4"/>
  <c r="I1286" i="4"/>
  <c r="H1286" i="4"/>
  <c r="G1286" i="4"/>
  <c r="F1286" i="4"/>
  <c r="E1286" i="4"/>
  <c r="D1286" i="4"/>
  <c r="C1286" i="4"/>
  <c r="B1286" i="4"/>
  <c r="A1286" i="4"/>
  <c r="A1272" i="4"/>
  <c r="B1272" i="4"/>
  <c r="C1272" i="4"/>
  <c r="D1272" i="4"/>
  <c r="E1272" i="4"/>
  <c r="F1272" i="4"/>
  <c r="G1272" i="4"/>
  <c r="H1272" i="4"/>
  <c r="I1272" i="4"/>
  <c r="J1272" i="4"/>
  <c r="K1272" i="4"/>
  <c r="L1272" i="4"/>
  <c r="P1272" i="4"/>
  <c r="S1272" i="4"/>
  <c r="A1273" i="4"/>
  <c r="B1273" i="4"/>
  <c r="C1273" i="4"/>
  <c r="D1273" i="4"/>
  <c r="E1273" i="4"/>
  <c r="F1273" i="4"/>
  <c r="G1273" i="4"/>
  <c r="H1273" i="4"/>
  <c r="I1273" i="4"/>
  <c r="J1273" i="4"/>
  <c r="K1273" i="4"/>
  <c r="L1273" i="4"/>
  <c r="P1273" i="4"/>
  <c r="S1273" i="4"/>
  <c r="A1274" i="4"/>
  <c r="B1274" i="4"/>
  <c r="C1274" i="4"/>
  <c r="D1274" i="4"/>
  <c r="E1274" i="4"/>
  <c r="F1274" i="4"/>
  <c r="G1274" i="4"/>
  <c r="H1274" i="4"/>
  <c r="I1274" i="4"/>
  <c r="J1274" i="4"/>
  <c r="K1274" i="4"/>
  <c r="L1274" i="4"/>
  <c r="P1274" i="4"/>
  <c r="S1274" i="4"/>
  <c r="A1275" i="4"/>
  <c r="B1275" i="4"/>
  <c r="C1275" i="4"/>
  <c r="D1275" i="4"/>
  <c r="E1275" i="4"/>
  <c r="F1275" i="4"/>
  <c r="G1275" i="4"/>
  <c r="H1275" i="4"/>
  <c r="I1275" i="4"/>
  <c r="J1275" i="4"/>
  <c r="K1275" i="4"/>
  <c r="L1275" i="4"/>
  <c r="P1275" i="4"/>
  <c r="S1275" i="4"/>
  <c r="A1276" i="4"/>
  <c r="B1276" i="4"/>
  <c r="C1276" i="4"/>
  <c r="D1276" i="4"/>
  <c r="E1276" i="4"/>
  <c r="F1276" i="4"/>
  <c r="G1276" i="4"/>
  <c r="H1276" i="4"/>
  <c r="I1276" i="4"/>
  <c r="J1276" i="4"/>
  <c r="K1276" i="4"/>
  <c r="L1276" i="4"/>
  <c r="P1276" i="4"/>
  <c r="S1276" i="4"/>
  <c r="A1277" i="4"/>
  <c r="B1277" i="4"/>
  <c r="C1277" i="4"/>
  <c r="D1277" i="4"/>
  <c r="E1277" i="4"/>
  <c r="F1277" i="4"/>
  <c r="G1277" i="4"/>
  <c r="H1277" i="4"/>
  <c r="I1277" i="4"/>
  <c r="J1277" i="4"/>
  <c r="K1277" i="4"/>
  <c r="L1277" i="4"/>
  <c r="P1277" i="4"/>
  <c r="S1277" i="4"/>
  <c r="A1278" i="4"/>
  <c r="B1278" i="4"/>
  <c r="C1278" i="4"/>
  <c r="D1278" i="4"/>
  <c r="E1278" i="4"/>
  <c r="F1278" i="4"/>
  <c r="G1278" i="4"/>
  <c r="H1278" i="4"/>
  <c r="I1278" i="4"/>
  <c r="J1278" i="4"/>
  <c r="K1278" i="4"/>
  <c r="L1278" i="4"/>
  <c r="P1278" i="4"/>
  <c r="S1278" i="4"/>
  <c r="A1279" i="4"/>
  <c r="B1279" i="4"/>
  <c r="C1279" i="4"/>
  <c r="D1279" i="4"/>
  <c r="E1279" i="4"/>
  <c r="F1279" i="4"/>
  <c r="G1279" i="4"/>
  <c r="H1279" i="4"/>
  <c r="I1279" i="4"/>
  <c r="J1279" i="4"/>
  <c r="K1279" i="4"/>
  <c r="L1279" i="4"/>
  <c r="P1279" i="4"/>
  <c r="S1279" i="4"/>
  <c r="A1280" i="4"/>
  <c r="B1280" i="4"/>
  <c r="C1280" i="4"/>
  <c r="D1280" i="4"/>
  <c r="E1280" i="4"/>
  <c r="F1280" i="4"/>
  <c r="G1280" i="4"/>
  <c r="H1280" i="4"/>
  <c r="I1280" i="4"/>
  <c r="J1280" i="4"/>
  <c r="K1280" i="4"/>
  <c r="L1280" i="4"/>
  <c r="P1280" i="4"/>
  <c r="S1280" i="4"/>
  <c r="A1281" i="4"/>
  <c r="B1281" i="4"/>
  <c r="C1281" i="4"/>
  <c r="D1281" i="4"/>
  <c r="E1281" i="4"/>
  <c r="F1281" i="4"/>
  <c r="G1281" i="4"/>
  <c r="H1281" i="4"/>
  <c r="I1281" i="4"/>
  <c r="J1281" i="4"/>
  <c r="K1281" i="4"/>
  <c r="L1281" i="4"/>
  <c r="P1281" i="4"/>
  <c r="S1281" i="4"/>
  <c r="A1282" i="4"/>
  <c r="B1282" i="4"/>
  <c r="C1282" i="4"/>
  <c r="D1282" i="4"/>
  <c r="E1282" i="4"/>
  <c r="F1282" i="4"/>
  <c r="G1282" i="4"/>
  <c r="H1282" i="4"/>
  <c r="I1282" i="4"/>
  <c r="J1282" i="4"/>
  <c r="K1282" i="4"/>
  <c r="L1282" i="4"/>
  <c r="P1282" i="4"/>
  <c r="S1282" i="4"/>
  <c r="A1283" i="4"/>
  <c r="B1283" i="4"/>
  <c r="C1283" i="4"/>
  <c r="D1283" i="4"/>
  <c r="E1283" i="4"/>
  <c r="F1283" i="4"/>
  <c r="G1283" i="4"/>
  <c r="H1283" i="4"/>
  <c r="I1283" i="4"/>
  <c r="J1283" i="4"/>
  <c r="K1283" i="4"/>
  <c r="L1283" i="4"/>
  <c r="P1283" i="4"/>
  <c r="S1283" i="4"/>
  <c r="A1284" i="4"/>
  <c r="B1284" i="4"/>
  <c r="C1284" i="4"/>
  <c r="D1284" i="4"/>
  <c r="E1284" i="4"/>
  <c r="F1284" i="4"/>
  <c r="G1284" i="4"/>
  <c r="H1284" i="4"/>
  <c r="I1284" i="4"/>
  <c r="J1284" i="4"/>
  <c r="K1284" i="4"/>
  <c r="L1284" i="4"/>
  <c r="P1284" i="4"/>
  <c r="S1284" i="4"/>
  <c r="A1285" i="4"/>
  <c r="B1285" i="4"/>
  <c r="C1285" i="4"/>
  <c r="D1285" i="4"/>
  <c r="E1285" i="4"/>
  <c r="F1285" i="4"/>
  <c r="G1285" i="4"/>
  <c r="H1285" i="4"/>
  <c r="I1285" i="4"/>
  <c r="J1285" i="4"/>
  <c r="K1285" i="4"/>
  <c r="L1285" i="4"/>
  <c r="P1285" i="4"/>
  <c r="S1285" i="4"/>
  <c r="T1272" i="4"/>
  <c r="U1272" i="4"/>
  <c r="V1272" i="4"/>
  <c r="W1272" i="4"/>
  <c r="T1273" i="4"/>
  <c r="U1273" i="4"/>
  <c r="V1273" i="4"/>
  <c r="W1273" i="4"/>
  <c r="T1274" i="4"/>
  <c r="U1274" i="4"/>
  <c r="V1274" i="4"/>
  <c r="W1274" i="4"/>
  <c r="T1275" i="4"/>
  <c r="U1275" i="4"/>
  <c r="V1275" i="4"/>
  <c r="W1275" i="4"/>
  <c r="T1276" i="4"/>
  <c r="U1276" i="4"/>
  <c r="V1276" i="4"/>
  <c r="W1276" i="4"/>
  <c r="T1277" i="4"/>
  <c r="U1277" i="4"/>
  <c r="V1277" i="4"/>
  <c r="W1277" i="4"/>
  <c r="T1278" i="4"/>
  <c r="U1278" i="4"/>
  <c r="V1278" i="4"/>
  <c r="W1278" i="4"/>
  <c r="T1279" i="4"/>
  <c r="U1279" i="4"/>
  <c r="V1279" i="4"/>
  <c r="W1279" i="4"/>
  <c r="T1280" i="4"/>
  <c r="U1280" i="4"/>
  <c r="V1280" i="4"/>
  <c r="W1280" i="4"/>
  <c r="T1281" i="4"/>
  <c r="U1281" i="4"/>
  <c r="V1281" i="4"/>
  <c r="W1281" i="4"/>
  <c r="T1282" i="4"/>
  <c r="U1282" i="4"/>
  <c r="V1282" i="4"/>
  <c r="W1282" i="4"/>
  <c r="T1283" i="4"/>
  <c r="U1283" i="4"/>
  <c r="V1283" i="4"/>
  <c r="W1283" i="4"/>
  <c r="X1283" i="4"/>
  <c r="Y1283" i="4"/>
  <c r="Z1283" i="4"/>
  <c r="AA1283" i="4"/>
  <c r="T1284" i="4"/>
  <c r="U1284" i="4"/>
  <c r="V1284" i="4"/>
  <c r="W1284" i="4"/>
  <c r="T1285" i="4"/>
  <c r="U1285" i="4"/>
  <c r="V1285" i="4"/>
  <c r="W1285" i="4"/>
  <c r="U1271" i="4"/>
  <c r="V1271" i="4"/>
  <c r="W1271" i="4"/>
  <c r="T1271" i="4"/>
  <c r="S1271" i="4"/>
  <c r="P1271" i="4"/>
  <c r="L1271" i="4"/>
  <c r="K1271" i="4"/>
  <c r="J1271" i="4"/>
  <c r="I1271" i="4"/>
  <c r="H1271" i="4"/>
  <c r="G1271" i="4"/>
  <c r="F1271" i="4"/>
  <c r="E1271" i="4"/>
  <c r="D1271" i="4"/>
  <c r="C1271" i="4"/>
  <c r="B1271" i="4"/>
  <c r="A1271" i="4"/>
  <c r="A1257" i="4"/>
  <c r="B1257" i="4"/>
  <c r="C1257" i="4"/>
  <c r="D1257" i="4"/>
  <c r="E1257" i="4"/>
  <c r="F1257" i="4"/>
  <c r="G1257" i="4"/>
  <c r="H1257" i="4"/>
  <c r="I1257" i="4"/>
  <c r="J1257" i="4"/>
  <c r="K1257" i="4"/>
  <c r="L1257" i="4"/>
  <c r="P1257" i="4"/>
  <c r="S1257" i="4"/>
  <c r="A1258" i="4"/>
  <c r="B1258" i="4"/>
  <c r="C1258" i="4"/>
  <c r="D1258" i="4"/>
  <c r="E1258" i="4"/>
  <c r="F1258" i="4"/>
  <c r="G1258" i="4"/>
  <c r="H1258" i="4"/>
  <c r="I1258" i="4"/>
  <c r="J1258" i="4"/>
  <c r="K1258" i="4"/>
  <c r="L1258" i="4"/>
  <c r="P1258" i="4"/>
  <c r="S1258" i="4"/>
  <c r="A1259" i="4"/>
  <c r="B1259" i="4"/>
  <c r="C1259" i="4"/>
  <c r="D1259" i="4"/>
  <c r="E1259" i="4"/>
  <c r="F1259" i="4"/>
  <c r="G1259" i="4"/>
  <c r="H1259" i="4"/>
  <c r="I1259" i="4"/>
  <c r="J1259" i="4"/>
  <c r="K1259" i="4"/>
  <c r="L1259" i="4"/>
  <c r="P1259" i="4"/>
  <c r="S1259" i="4"/>
  <c r="A1260" i="4"/>
  <c r="B1260" i="4"/>
  <c r="C1260" i="4"/>
  <c r="D1260" i="4"/>
  <c r="E1260" i="4"/>
  <c r="F1260" i="4"/>
  <c r="G1260" i="4"/>
  <c r="H1260" i="4"/>
  <c r="I1260" i="4"/>
  <c r="J1260" i="4"/>
  <c r="K1260" i="4"/>
  <c r="L1260" i="4"/>
  <c r="P1260" i="4"/>
  <c r="S1260" i="4"/>
  <c r="A1261" i="4"/>
  <c r="B1261" i="4"/>
  <c r="C1261" i="4"/>
  <c r="D1261" i="4"/>
  <c r="E1261" i="4"/>
  <c r="F1261" i="4"/>
  <c r="G1261" i="4"/>
  <c r="H1261" i="4"/>
  <c r="I1261" i="4"/>
  <c r="J1261" i="4"/>
  <c r="K1261" i="4"/>
  <c r="L1261" i="4"/>
  <c r="P1261" i="4"/>
  <c r="S1261" i="4"/>
  <c r="A1262" i="4"/>
  <c r="B1262" i="4"/>
  <c r="C1262" i="4"/>
  <c r="D1262" i="4"/>
  <c r="E1262" i="4"/>
  <c r="F1262" i="4"/>
  <c r="G1262" i="4"/>
  <c r="H1262" i="4"/>
  <c r="I1262" i="4"/>
  <c r="J1262" i="4"/>
  <c r="K1262" i="4"/>
  <c r="L1262" i="4"/>
  <c r="P1262" i="4"/>
  <c r="S1262" i="4"/>
  <c r="A1263" i="4"/>
  <c r="B1263" i="4"/>
  <c r="C1263" i="4"/>
  <c r="D1263" i="4"/>
  <c r="E1263" i="4"/>
  <c r="F1263" i="4"/>
  <c r="G1263" i="4"/>
  <c r="H1263" i="4"/>
  <c r="I1263" i="4"/>
  <c r="J1263" i="4"/>
  <c r="K1263" i="4"/>
  <c r="L1263" i="4"/>
  <c r="P1263" i="4"/>
  <c r="S1263" i="4"/>
  <c r="A1264" i="4"/>
  <c r="B1264" i="4"/>
  <c r="C1264" i="4"/>
  <c r="D1264" i="4"/>
  <c r="E1264" i="4"/>
  <c r="F1264" i="4"/>
  <c r="G1264" i="4"/>
  <c r="H1264" i="4"/>
  <c r="I1264" i="4"/>
  <c r="J1264" i="4"/>
  <c r="K1264" i="4"/>
  <c r="L1264" i="4"/>
  <c r="P1264" i="4"/>
  <c r="S1264" i="4"/>
  <c r="A1265" i="4"/>
  <c r="B1265" i="4"/>
  <c r="C1265" i="4"/>
  <c r="D1265" i="4"/>
  <c r="E1265" i="4"/>
  <c r="F1265" i="4"/>
  <c r="G1265" i="4"/>
  <c r="H1265" i="4"/>
  <c r="I1265" i="4"/>
  <c r="J1265" i="4"/>
  <c r="K1265" i="4"/>
  <c r="L1265" i="4"/>
  <c r="P1265" i="4"/>
  <c r="S1265" i="4"/>
  <c r="A1266" i="4"/>
  <c r="B1266" i="4"/>
  <c r="C1266" i="4"/>
  <c r="D1266" i="4"/>
  <c r="E1266" i="4"/>
  <c r="F1266" i="4"/>
  <c r="G1266" i="4"/>
  <c r="H1266" i="4"/>
  <c r="I1266" i="4"/>
  <c r="J1266" i="4"/>
  <c r="K1266" i="4"/>
  <c r="L1266" i="4"/>
  <c r="P1266" i="4"/>
  <c r="S1266" i="4"/>
  <c r="A1267" i="4"/>
  <c r="B1267" i="4"/>
  <c r="C1267" i="4"/>
  <c r="D1267" i="4"/>
  <c r="E1267" i="4"/>
  <c r="F1267" i="4"/>
  <c r="G1267" i="4"/>
  <c r="H1267" i="4"/>
  <c r="I1267" i="4"/>
  <c r="J1267" i="4"/>
  <c r="K1267" i="4"/>
  <c r="L1267" i="4"/>
  <c r="P1267" i="4"/>
  <c r="S1267" i="4"/>
  <c r="A1268" i="4"/>
  <c r="B1268" i="4"/>
  <c r="C1268" i="4"/>
  <c r="D1268" i="4"/>
  <c r="E1268" i="4"/>
  <c r="F1268" i="4"/>
  <c r="G1268" i="4"/>
  <c r="H1268" i="4"/>
  <c r="I1268" i="4"/>
  <c r="J1268" i="4"/>
  <c r="K1268" i="4"/>
  <c r="L1268" i="4"/>
  <c r="P1268" i="4"/>
  <c r="S1268" i="4"/>
  <c r="A1269" i="4"/>
  <c r="B1269" i="4"/>
  <c r="C1269" i="4"/>
  <c r="D1269" i="4"/>
  <c r="E1269" i="4"/>
  <c r="F1269" i="4"/>
  <c r="G1269" i="4"/>
  <c r="H1269" i="4"/>
  <c r="I1269" i="4"/>
  <c r="J1269" i="4"/>
  <c r="K1269" i="4"/>
  <c r="L1269" i="4"/>
  <c r="P1269" i="4"/>
  <c r="S1269" i="4"/>
  <c r="A1270" i="4"/>
  <c r="B1270" i="4"/>
  <c r="C1270" i="4"/>
  <c r="D1270" i="4"/>
  <c r="E1270" i="4"/>
  <c r="F1270" i="4"/>
  <c r="G1270" i="4"/>
  <c r="H1270" i="4"/>
  <c r="I1270" i="4"/>
  <c r="J1270" i="4"/>
  <c r="K1270" i="4"/>
  <c r="L1270" i="4"/>
  <c r="P1270" i="4"/>
  <c r="S1270" i="4"/>
  <c r="T1257" i="4"/>
  <c r="U1257" i="4"/>
  <c r="V1257" i="4"/>
  <c r="W1257" i="4"/>
  <c r="T1258" i="4"/>
  <c r="U1258" i="4"/>
  <c r="V1258" i="4"/>
  <c r="W1258" i="4"/>
  <c r="T1259" i="4"/>
  <c r="U1259" i="4"/>
  <c r="V1259" i="4"/>
  <c r="W1259" i="4"/>
  <c r="T1260" i="4"/>
  <c r="U1260" i="4"/>
  <c r="V1260" i="4"/>
  <c r="W1260" i="4"/>
  <c r="T1261" i="4"/>
  <c r="U1261" i="4"/>
  <c r="V1261" i="4"/>
  <c r="W1261" i="4"/>
  <c r="T1262" i="4"/>
  <c r="U1262" i="4"/>
  <c r="V1262" i="4"/>
  <c r="W1262" i="4"/>
  <c r="T1263" i="4"/>
  <c r="U1263" i="4"/>
  <c r="V1263" i="4"/>
  <c r="W1263" i="4"/>
  <c r="T1264" i="4"/>
  <c r="U1264" i="4"/>
  <c r="V1264" i="4"/>
  <c r="W1264" i="4"/>
  <c r="T1265" i="4"/>
  <c r="U1265" i="4"/>
  <c r="V1265" i="4"/>
  <c r="W1265" i="4"/>
  <c r="T1266" i="4"/>
  <c r="U1266" i="4"/>
  <c r="V1266" i="4"/>
  <c r="W1266" i="4"/>
  <c r="T1267" i="4"/>
  <c r="U1267" i="4"/>
  <c r="V1267" i="4"/>
  <c r="W1267" i="4"/>
  <c r="T1268" i="4"/>
  <c r="U1268" i="4"/>
  <c r="V1268" i="4"/>
  <c r="W1268" i="4"/>
  <c r="Y1268" i="4"/>
  <c r="Z1268" i="4"/>
  <c r="T1269" i="4"/>
  <c r="U1269" i="4"/>
  <c r="V1269" i="4"/>
  <c r="W1269" i="4"/>
  <c r="T1270" i="4"/>
  <c r="U1270" i="4"/>
  <c r="V1270" i="4"/>
  <c r="W1270" i="4"/>
  <c r="U1256" i="4"/>
  <c r="V1256" i="4"/>
  <c r="W1256" i="4"/>
  <c r="T1256" i="4"/>
  <c r="S1256" i="4"/>
  <c r="P1256" i="4"/>
  <c r="L1256" i="4"/>
  <c r="K1256" i="4"/>
  <c r="J1256" i="4"/>
  <c r="I1256" i="4"/>
  <c r="H1256" i="4"/>
  <c r="G1256" i="4"/>
  <c r="F1256" i="4"/>
  <c r="E1256" i="4"/>
  <c r="D1256" i="4"/>
  <c r="C1256" i="4"/>
  <c r="B1256" i="4"/>
  <c r="A1256" i="4"/>
  <c r="A1242" i="4"/>
  <c r="B1242" i="4"/>
  <c r="C1242" i="4"/>
  <c r="D1242" i="4"/>
  <c r="E1242" i="4"/>
  <c r="F1242" i="4"/>
  <c r="G1242" i="4"/>
  <c r="H1242" i="4"/>
  <c r="I1242" i="4"/>
  <c r="J1242" i="4"/>
  <c r="K1242" i="4"/>
  <c r="L1242" i="4"/>
  <c r="P1242" i="4"/>
  <c r="S1242" i="4"/>
  <c r="A1243" i="4"/>
  <c r="B1243" i="4"/>
  <c r="C1243" i="4"/>
  <c r="D1243" i="4"/>
  <c r="E1243" i="4"/>
  <c r="F1243" i="4"/>
  <c r="G1243" i="4"/>
  <c r="H1243" i="4"/>
  <c r="I1243" i="4"/>
  <c r="J1243" i="4"/>
  <c r="K1243" i="4"/>
  <c r="L1243" i="4"/>
  <c r="P1243" i="4"/>
  <c r="S1243" i="4"/>
  <c r="A1244" i="4"/>
  <c r="B1244" i="4"/>
  <c r="C1244" i="4"/>
  <c r="D1244" i="4"/>
  <c r="E1244" i="4"/>
  <c r="F1244" i="4"/>
  <c r="G1244" i="4"/>
  <c r="H1244" i="4"/>
  <c r="I1244" i="4"/>
  <c r="J1244" i="4"/>
  <c r="K1244" i="4"/>
  <c r="L1244" i="4"/>
  <c r="P1244" i="4"/>
  <c r="S1244" i="4"/>
  <c r="A1245" i="4"/>
  <c r="B1245" i="4"/>
  <c r="C1245" i="4"/>
  <c r="D1245" i="4"/>
  <c r="E1245" i="4"/>
  <c r="F1245" i="4"/>
  <c r="G1245" i="4"/>
  <c r="H1245" i="4"/>
  <c r="I1245" i="4"/>
  <c r="J1245" i="4"/>
  <c r="K1245" i="4"/>
  <c r="L1245" i="4"/>
  <c r="P1245" i="4"/>
  <c r="S1245" i="4"/>
  <c r="A1246" i="4"/>
  <c r="B1246" i="4"/>
  <c r="C1246" i="4"/>
  <c r="D1246" i="4"/>
  <c r="E1246" i="4"/>
  <c r="F1246" i="4"/>
  <c r="G1246" i="4"/>
  <c r="H1246" i="4"/>
  <c r="I1246" i="4"/>
  <c r="J1246" i="4"/>
  <c r="K1246" i="4"/>
  <c r="L1246" i="4"/>
  <c r="P1246" i="4"/>
  <c r="S1246" i="4"/>
  <c r="A1247" i="4"/>
  <c r="B1247" i="4"/>
  <c r="C1247" i="4"/>
  <c r="D1247" i="4"/>
  <c r="E1247" i="4"/>
  <c r="F1247" i="4"/>
  <c r="G1247" i="4"/>
  <c r="H1247" i="4"/>
  <c r="I1247" i="4"/>
  <c r="J1247" i="4"/>
  <c r="K1247" i="4"/>
  <c r="L1247" i="4"/>
  <c r="P1247" i="4"/>
  <c r="S1247" i="4"/>
  <c r="A1248" i="4"/>
  <c r="B1248" i="4"/>
  <c r="C1248" i="4"/>
  <c r="D1248" i="4"/>
  <c r="E1248" i="4"/>
  <c r="F1248" i="4"/>
  <c r="G1248" i="4"/>
  <c r="H1248" i="4"/>
  <c r="I1248" i="4"/>
  <c r="J1248" i="4"/>
  <c r="K1248" i="4"/>
  <c r="L1248" i="4"/>
  <c r="P1248" i="4"/>
  <c r="S1248" i="4"/>
  <c r="A1249" i="4"/>
  <c r="B1249" i="4"/>
  <c r="C1249" i="4"/>
  <c r="D1249" i="4"/>
  <c r="E1249" i="4"/>
  <c r="F1249" i="4"/>
  <c r="G1249" i="4"/>
  <c r="H1249" i="4"/>
  <c r="I1249" i="4"/>
  <c r="J1249" i="4"/>
  <c r="K1249" i="4"/>
  <c r="L1249" i="4"/>
  <c r="P1249" i="4"/>
  <c r="S1249" i="4"/>
  <c r="A1250" i="4"/>
  <c r="B1250" i="4"/>
  <c r="C1250" i="4"/>
  <c r="D1250" i="4"/>
  <c r="E1250" i="4"/>
  <c r="F1250" i="4"/>
  <c r="G1250" i="4"/>
  <c r="H1250" i="4"/>
  <c r="I1250" i="4"/>
  <c r="J1250" i="4"/>
  <c r="K1250" i="4"/>
  <c r="L1250" i="4"/>
  <c r="P1250" i="4"/>
  <c r="S1250" i="4"/>
  <c r="A1251" i="4"/>
  <c r="B1251" i="4"/>
  <c r="C1251" i="4"/>
  <c r="D1251" i="4"/>
  <c r="E1251" i="4"/>
  <c r="F1251" i="4"/>
  <c r="G1251" i="4"/>
  <c r="H1251" i="4"/>
  <c r="I1251" i="4"/>
  <c r="J1251" i="4"/>
  <c r="K1251" i="4"/>
  <c r="L1251" i="4"/>
  <c r="P1251" i="4"/>
  <c r="S1251" i="4"/>
  <c r="A1252" i="4"/>
  <c r="B1252" i="4"/>
  <c r="C1252" i="4"/>
  <c r="D1252" i="4"/>
  <c r="E1252" i="4"/>
  <c r="F1252" i="4"/>
  <c r="G1252" i="4"/>
  <c r="H1252" i="4"/>
  <c r="I1252" i="4"/>
  <c r="J1252" i="4"/>
  <c r="K1252" i="4"/>
  <c r="L1252" i="4"/>
  <c r="P1252" i="4"/>
  <c r="S1252" i="4"/>
  <c r="A1253" i="4"/>
  <c r="B1253" i="4"/>
  <c r="C1253" i="4"/>
  <c r="D1253" i="4"/>
  <c r="E1253" i="4"/>
  <c r="F1253" i="4"/>
  <c r="G1253" i="4"/>
  <c r="H1253" i="4"/>
  <c r="I1253" i="4"/>
  <c r="J1253" i="4"/>
  <c r="K1253" i="4"/>
  <c r="L1253" i="4"/>
  <c r="P1253" i="4"/>
  <c r="S1253" i="4"/>
  <c r="A1254" i="4"/>
  <c r="B1254" i="4"/>
  <c r="C1254" i="4"/>
  <c r="D1254" i="4"/>
  <c r="E1254" i="4"/>
  <c r="F1254" i="4"/>
  <c r="G1254" i="4"/>
  <c r="H1254" i="4"/>
  <c r="I1254" i="4"/>
  <c r="J1254" i="4"/>
  <c r="K1254" i="4"/>
  <c r="L1254" i="4"/>
  <c r="P1254" i="4"/>
  <c r="S1254" i="4"/>
  <c r="A1255" i="4"/>
  <c r="B1255" i="4"/>
  <c r="C1255" i="4"/>
  <c r="D1255" i="4"/>
  <c r="E1255" i="4"/>
  <c r="F1255" i="4"/>
  <c r="G1255" i="4"/>
  <c r="H1255" i="4"/>
  <c r="I1255" i="4"/>
  <c r="J1255" i="4"/>
  <c r="K1255" i="4"/>
  <c r="L1255" i="4"/>
  <c r="P1255" i="4"/>
  <c r="S1255" i="4"/>
  <c r="T1253" i="4"/>
  <c r="U1253" i="4"/>
  <c r="V1253" i="4"/>
  <c r="W1253" i="4"/>
  <c r="Y1253" i="4"/>
  <c r="Z1253" i="4"/>
  <c r="T1254" i="4"/>
  <c r="U1254" i="4"/>
  <c r="V1254" i="4"/>
  <c r="W1254" i="4"/>
  <c r="T1255" i="4"/>
  <c r="U1255" i="4"/>
  <c r="V1255" i="4"/>
  <c r="W1255" i="4"/>
  <c r="T1242" i="4"/>
  <c r="U1242" i="4"/>
  <c r="V1242" i="4"/>
  <c r="W1242" i="4"/>
  <c r="T1243" i="4"/>
  <c r="U1243" i="4"/>
  <c r="V1243" i="4"/>
  <c r="W1243" i="4"/>
  <c r="T1244" i="4"/>
  <c r="U1244" i="4"/>
  <c r="V1244" i="4"/>
  <c r="W1244" i="4"/>
  <c r="T1245" i="4"/>
  <c r="U1245" i="4"/>
  <c r="V1245" i="4"/>
  <c r="W1245" i="4"/>
  <c r="T1246" i="4"/>
  <c r="U1246" i="4"/>
  <c r="V1246" i="4"/>
  <c r="W1246" i="4"/>
  <c r="T1247" i="4"/>
  <c r="U1247" i="4"/>
  <c r="V1247" i="4"/>
  <c r="W1247" i="4"/>
  <c r="T1248" i="4"/>
  <c r="U1248" i="4"/>
  <c r="V1248" i="4"/>
  <c r="W1248" i="4"/>
  <c r="T1249" i="4"/>
  <c r="U1249" i="4"/>
  <c r="V1249" i="4"/>
  <c r="W1249" i="4"/>
  <c r="T1250" i="4"/>
  <c r="U1250" i="4"/>
  <c r="V1250" i="4"/>
  <c r="W1250" i="4"/>
  <c r="T1251" i="4"/>
  <c r="U1251" i="4"/>
  <c r="V1251" i="4"/>
  <c r="W1251" i="4"/>
  <c r="T1252" i="4"/>
  <c r="U1252" i="4"/>
  <c r="V1252" i="4"/>
  <c r="W1252" i="4"/>
  <c r="U1241" i="4"/>
  <c r="V1241" i="4"/>
  <c r="W1241" i="4"/>
  <c r="T1241" i="4"/>
  <c r="S1241" i="4"/>
  <c r="P1241" i="4"/>
  <c r="L1241" i="4"/>
  <c r="K1241" i="4"/>
  <c r="J1241" i="4"/>
  <c r="I1241" i="4"/>
  <c r="H1241" i="4"/>
  <c r="G1241" i="4"/>
  <c r="F1241" i="4"/>
  <c r="E1241" i="4"/>
  <c r="D1241" i="4"/>
  <c r="C1241" i="4"/>
  <c r="B1241" i="4"/>
  <c r="A1241" i="4"/>
  <c r="A1227" i="4"/>
  <c r="B1227" i="4"/>
  <c r="C1227" i="4"/>
  <c r="D1227" i="4"/>
  <c r="E1227" i="4"/>
  <c r="F1227" i="4"/>
  <c r="G1227" i="4"/>
  <c r="H1227" i="4"/>
  <c r="I1227" i="4"/>
  <c r="J1227" i="4"/>
  <c r="K1227" i="4"/>
  <c r="L1227" i="4"/>
  <c r="P1227" i="4"/>
  <c r="S1227" i="4"/>
  <c r="A1228" i="4"/>
  <c r="B1228" i="4"/>
  <c r="C1228" i="4"/>
  <c r="D1228" i="4"/>
  <c r="E1228" i="4"/>
  <c r="F1228" i="4"/>
  <c r="G1228" i="4"/>
  <c r="H1228" i="4"/>
  <c r="I1228" i="4"/>
  <c r="J1228" i="4"/>
  <c r="K1228" i="4"/>
  <c r="L1228" i="4"/>
  <c r="P1228" i="4"/>
  <c r="S1228" i="4"/>
  <c r="A1229" i="4"/>
  <c r="B1229" i="4"/>
  <c r="C1229" i="4"/>
  <c r="D1229" i="4"/>
  <c r="E1229" i="4"/>
  <c r="F1229" i="4"/>
  <c r="G1229" i="4"/>
  <c r="H1229" i="4"/>
  <c r="I1229" i="4"/>
  <c r="J1229" i="4"/>
  <c r="K1229" i="4"/>
  <c r="L1229" i="4"/>
  <c r="P1229" i="4"/>
  <c r="S1229" i="4"/>
  <c r="A1230" i="4"/>
  <c r="B1230" i="4"/>
  <c r="C1230" i="4"/>
  <c r="D1230" i="4"/>
  <c r="E1230" i="4"/>
  <c r="F1230" i="4"/>
  <c r="G1230" i="4"/>
  <c r="H1230" i="4"/>
  <c r="I1230" i="4"/>
  <c r="J1230" i="4"/>
  <c r="K1230" i="4"/>
  <c r="L1230" i="4"/>
  <c r="P1230" i="4"/>
  <c r="S1230" i="4"/>
  <c r="A1231" i="4"/>
  <c r="B1231" i="4"/>
  <c r="C1231" i="4"/>
  <c r="D1231" i="4"/>
  <c r="E1231" i="4"/>
  <c r="F1231" i="4"/>
  <c r="G1231" i="4"/>
  <c r="H1231" i="4"/>
  <c r="I1231" i="4"/>
  <c r="J1231" i="4"/>
  <c r="K1231" i="4"/>
  <c r="L1231" i="4"/>
  <c r="P1231" i="4"/>
  <c r="S1231" i="4"/>
  <c r="A1232" i="4"/>
  <c r="B1232" i="4"/>
  <c r="C1232" i="4"/>
  <c r="D1232" i="4"/>
  <c r="E1232" i="4"/>
  <c r="F1232" i="4"/>
  <c r="G1232" i="4"/>
  <c r="H1232" i="4"/>
  <c r="I1232" i="4"/>
  <c r="J1232" i="4"/>
  <c r="K1232" i="4"/>
  <c r="L1232" i="4"/>
  <c r="P1232" i="4"/>
  <c r="S1232" i="4"/>
  <c r="A1233" i="4"/>
  <c r="B1233" i="4"/>
  <c r="C1233" i="4"/>
  <c r="D1233" i="4"/>
  <c r="E1233" i="4"/>
  <c r="F1233" i="4"/>
  <c r="G1233" i="4"/>
  <c r="H1233" i="4"/>
  <c r="I1233" i="4"/>
  <c r="J1233" i="4"/>
  <c r="K1233" i="4"/>
  <c r="L1233" i="4"/>
  <c r="P1233" i="4"/>
  <c r="S1233" i="4"/>
  <c r="A1234" i="4"/>
  <c r="B1234" i="4"/>
  <c r="C1234" i="4"/>
  <c r="D1234" i="4"/>
  <c r="E1234" i="4"/>
  <c r="F1234" i="4"/>
  <c r="G1234" i="4"/>
  <c r="H1234" i="4"/>
  <c r="I1234" i="4"/>
  <c r="J1234" i="4"/>
  <c r="K1234" i="4"/>
  <c r="L1234" i="4"/>
  <c r="P1234" i="4"/>
  <c r="S1234" i="4"/>
  <c r="A1235" i="4"/>
  <c r="B1235" i="4"/>
  <c r="C1235" i="4"/>
  <c r="D1235" i="4"/>
  <c r="E1235" i="4"/>
  <c r="F1235" i="4"/>
  <c r="G1235" i="4"/>
  <c r="H1235" i="4"/>
  <c r="I1235" i="4"/>
  <c r="J1235" i="4"/>
  <c r="K1235" i="4"/>
  <c r="L1235" i="4"/>
  <c r="P1235" i="4"/>
  <c r="S1235" i="4"/>
  <c r="A1236" i="4"/>
  <c r="B1236" i="4"/>
  <c r="C1236" i="4"/>
  <c r="D1236" i="4"/>
  <c r="E1236" i="4"/>
  <c r="F1236" i="4"/>
  <c r="G1236" i="4"/>
  <c r="H1236" i="4"/>
  <c r="I1236" i="4"/>
  <c r="J1236" i="4"/>
  <c r="K1236" i="4"/>
  <c r="L1236" i="4"/>
  <c r="P1236" i="4"/>
  <c r="S1236" i="4"/>
  <c r="A1237" i="4"/>
  <c r="B1237" i="4"/>
  <c r="C1237" i="4"/>
  <c r="D1237" i="4"/>
  <c r="E1237" i="4"/>
  <c r="F1237" i="4"/>
  <c r="G1237" i="4"/>
  <c r="H1237" i="4"/>
  <c r="I1237" i="4"/>
  <c r="J1237" i="4"/>
  <c r="K1237" i="4"/>
  <c r="L1237" i="4"/>
  <c r="P1237" i="4"/>
  <c r="S1237" i="4"/>
  <c r="A1238" i="4"/>
  <c r="B1238" i="4"/>
  <c r="C1238" i="4"/>
  <c r="D1238" i="4"/>
  <c r="E1238" i="4"/>
  <c r="F1238" i="4"/>
  <c r="G1238" i="4"/>
  <c r="H1238" i="4"/>
  <c r="I1238" i="4"/>
  <c r="J1238" i="4"/>
  <c r="K1238" i="4"/>
  <c r="L1238" i="4"/>
  <c r="P1238" i="4"/>
  <c r="S1238" i="4"/>
  <c r="A1239" i="4"/>
  <c r="B1239" i="4"/>
  <c r="C1239" i="4"/>
  <c r="D1239" i="4"/>
  <c r="E1239" i="4"/>
  <c r="F1239" i="4"/>
  <c r="G1239" i="4"/>
  <c r="H1239" i="4"/>
  <c r="I1239" i="4"/>
  <c r="J1239" i="4"/>
  <c r="K1239" i="4"/>
  <c r="L1239" i="4"/>
  <c r="P1239" i="4"/>
  <c r="S1239" i="4"/>
  <c r="A1240" i="4"/>
  <c r="B1240" i="4"/>
  <c r="C1240" i="4"/>
  <c r="D1240" i="4"/>
  <c r="E1240" i="4"/>
  <c r="F1240" i="4"/>
  <c r="G1240" i="4"/>
  <c r="H1240" i="4"/>
  <c r="I1240" i="4"/>
  <c r="J1240" i="4"/>
  <c r="K1240" i="4"/>
  <c r="L1240" i="4"/>
  <c r="P1240" i="4"/>
  <c r="S1240" i="4"/>
  <c r="T1227" i="4"/>
  <c r="U1227" i="4"/>
  <c r="V1227" i="4"/>
  <c r="W1227" i="4"/>
  <c r="T1228" i="4"/>
  <c r="U1228" i="4"/>
  <c r="V1228" i="4"/>
  <c r="W1228" i="4"/>
  <c r="T1229" i="4"/>
  <c r="U1229" i="4"/>
  <c r="V1229" i="4"/>
  <c r="W1229" i="4"/>
  <c r="T1230" i="4"/>
  <c r="U1230" i="4"/>
  <c r="V1230" i="4"/>
  <c r="W1230" i="4"/>
  <c r="T1231" i="4"/>
  <c r="U1231" i="4"/>
  <c r="V1231" i="4"/>
  <c r="W1231" i="4"/>
  <c r="T1232" i="4"/>
  <c r="U1232" i="4"/>
  <c r="V1232" i="4"/>
  <c r="W1232" i="4"/>
  <c r="T1233" i="4"/>
  <c r="U1233" i="4"/>
  <c r="V1233" i="4"/>
  <c r="W1233" i="4"/>
  <c r="T1234" i="4"/>
  <c r="U1234" i="4"/>
  <c r="V1234" i="4"/>
  <c r="W1234" i="4"/>
  <c r="T1235" i="4"/>
  <c r="U1235" i="4"/>
  <c r="V1235" i="4"/>
  <c r="W1235" i="4"/>
  <c r="T1236" i="4"/>
  <c r="U1236" i="4"/>
  <c r="V1236" i="4"/>
  <c r="W1236" i="4"/>
  <c r="T1237" i="4"/>
  <c r="U1237" i="4"/>
  <c r="V1237" i="4"/>
  <c r="W1237" i="4"/>
  <c r="T1238" i="4"/>
  <c r="U1238" i="4"/>
  <c r="V1238" i="4"/>
  <c r="W1238" i="4"/>
  <c r="Y1238" i="4"/>
  <c r="Z1238" i="4"/>
  <c r="T1239" i="4"/>
  <c r="U1239" i="4"/>
  <c r="V1239" i="4"/>
  <c r="W1239" i="4"/>
  <c r="T1240" i="4"/>
  <c r="U1240" i="4"/>
  <c r="V1240" i="4"/>
  <c r="W1240" i="4"/>
  <c r="U1226" i="4"/>
  <c r="V1226" i="4"/>
  <c r="W1226" i="4"/>
  <c r="T1226" i="4"/>
  <c r="S1226" i="4"/>
  <c r="P1226" i="4"/>
  <c r="L1226" i="4"/>
  <c r="K1226" i="4"/>
  <c r="J1226" i="4"/>
  <c r="I1226" i="4"/>
  <c r="H1226" i="4"/>
  <c r="G1226" i="4"/>
  <c r="F1226" i="4"/>
  <c r="E1226" i="4"/>
  <c r="D1226" i="4"/>
  <c r="C1226" i="4"/>
  <c r="B1226" i="4"/>
  <c r="A1226" i="4"/>
  <c r="A1212" i="4"/>
  <c r="B1212" i="4"/>
  <c r="C1212" i="4"/>
  <c r="D1212" i="4"/>
  <c r="E1212" i="4"/>
  <c r="F1212" i="4"/>
  <c r="G1212" i="4"/>
  <c r="H1212" i="4"/>
  <c r="I1212" i="4"/>
  <c r="J1212" i="4"/>
  <c r="K1212" i="4"/>
  <c r="L1212" i="4"/>
  <c r="P1212" i="4"/>
  <c r="S1212" i="4"/>
  <c r="A1213" i="4"/>
  <c r="B1213" i="4"/>
  <c r="C1213" i="4"/>
  <c r="D1213" i="4"/>
  <c r="E1213" i="4"/>
  <c r="F1213" i="4"/>
  <c r="G1213" i="4"/>
  <c r="H1213" i="4"/>
  <c r="I1213" i="4"/>
  <c r="J1213" i="4"/>
  <c r="K1213" i="4"/>
  <c r="L1213" i="4"/>
  <c r="P1213" i="4"/>
  <c r="S1213" i="4"/>
  <c r="A1214" i="4"/>
  <c r="B1214" i="4"/>
  <c r="C1214" i="4"/>
  <c r="D1214" i="4"/>
  <c r="E1214" i="4"/>
  <c r="F1214" i="4"/>
  <c r="G1214" i="4"/>
  <c r="H1214" i="4"/>
  <c r="I1214" i="4"/>
  <c r="J1214" i="4"/>
  <c r="K1214" i="4"/>
  <c r="L1214" i="4"/>
  <c r="P1214" i="4"/>
  <c r="S1214" i="4"/>
  <c r="A1215" i="4"/>
  <c r="B1215" i="4"/>
  <c r="C1215" i="4"/>
  <c r="D1215" i="4"/>
  <c r="E1215" i="4"/>
  <c r="F1215" i="4"/>
  <c r="G1215" i="4"/>
  <c r="H1215" i="4"/>
  <c r="I1215" i="4"/>
  <c r="J1215" i="4"/>
  <c r="K1215" i="4"/>
  <c r="L1215" i="4"/>
  <c r="P1215" i="4"/>
  <c r="S1215" i="4"/>
  <c r="A1216" i="4"/>
  <c r="B1216" i="4"/>
  <c r="C1216" i="4"/>
  <c r="D1216" i="4"/>
  <c r="E1216" i="4"/>
  <c r="F1216" i="4"/>
  <c r="G1216" i="4"/>
  <c r="H1216" i="4"/>
  <c r="I1216" i="4"/>
  <c r="J1216" i="4"/>
  <c r="K1216" i="4"/>
  <c r="L1216" i="4"/>
  <c r="P1216" i="4"/>
  <c r="S1216" i="4"/>
  <c r="A1217" i="4"/>
  <c r="B1217" i="4"/>
  <c r="C1217" i="4"/>
  <c r="D1217" i="4"/>
  <c r="E1217" i="4"/>
  <c r="F1217" i="4"/>
  <c r="G1217" i="4"/>
  <c r="H1217" i="4"/>
  <c r="I1217" i="4"/>
  <c r="J1217" i="4"/>
  <c r="K1217" i="4"/>
  <c r="L1217" i="4"/>
  <c r="P1217" i="4"/>
  <c r="S1217" i="4"/>
  <c r="A1218" i="4"/>
  <c r="B1218" i="4"/>
  <c r="C1218" i="4"/>
  <c r="D1218" i="4"/>
  <c r="E1218" i="4"/>
  <c r="F1218" i="4"/>
  <c r="G1218" i="4"/>
  <c r="H1218" i="4"/>
  <c r="I1218" i="4"/>
  <c r="J1218" i="4"/>
  <c r="K1218" i="4"/>
  <c r="L1218" i="4"/>
  <c r="P1218" i="4"/>
  <c r="S1218" i="4"/>
  <c r="A1219" i="4"/>
  <c r="B1219" i="4"/>
  <c r="C1219" i="4"/>
  <c r="D1219" i="4"/>
  <c r="E1219" i="4"/>
  <c r="F1219" i="4"/>
  <c r="G1219" i="4"/>
  <c r="H1219" i="4"/>
  <c r="I1219" i="4"/>
  <c r="J1219" i="4"/>
  <c r="K1219" i="4"/>
  <c r="L1219" i="4"/>
  <c r="P1219" i="4"/>
  <c r="S1219" i="4"/>
  <c r="A1220" i="4"/>
  <c r="B1220" i="4"/>
  <c r="C1220" i="4"/>
  <c r="D1220" i="4"/>
  <c r="E1220" i="4"/>
  <c r="F1220" i="4"/>
  <c r="G1220" i="4"/>
  <c r="H1220" i="4"/>
  <c r="I1220" i="4"/>
  <c r="J1220" i="4"/>
  <c r="K1220" i="4"/>
  <c r="L1220" i="4"/>
  <c r="P1220" i="4"/>
  <c r="S1220" i="4"/>
  <c r="A1221" i="4"/>
  <c r="B1221" i="4"/>
  <c r="C1221" i="4"/>
  <c r="D1221" i="4"/>
  <c r="E1221" i="4"/>
  <c r="F1221" i="4"/>
  <c r="G1221" i="4"/>
  <c r="H1221" i="4"/>
  <c r="I1221" i="4"/>
  <c r="J1221" i="4"/>
  <c r="K1221" i="4"/>
  <c r="L1221" i="4"/>
  <c r="P1221" i="4"/>
  <c r="S1221" i="4"/>
  <c r="A1222" i="4"/>
  <c r="B1222" i="4"/>
  <c r="C1222" i="4"/>
  <c r="D1222" i="4"/>
  <c r="E1222" i="4"/>
  <c r="F1222" i="4"/>
  <c r="G1222" i="4"/>
  <c r="H1222" i="4"/>
  <c r="I1222" i="4"/>
  <c r="J1222" i="4"/>
  <c r="K1222" i="4"/>
  <c r="L1222" i="4"/>
  <c r="P1222" i="4"/>
  <c r="S1222" i="4"/>
  <c r="A1223" i="4"/>
  <c r="B1223" i="4"/>
  <c r="C1223" i="4"/>
  <c r="D1223" i="4"/>
  <c r="E1223" i="4"/>
  <c r="F1223" i="4"/>
  <c r="G1223" i="4"/>
  <c r="H1223" i="4"/>
  <c r="I1223" i="4"/>
  <c r="J1223" i="4"/>
  <c r="K1223" i="4"/>
  <c r="L1223" i="4"/>
  <c r="P1223" i="4"/>
  <c r="S1223" i="4"/>
  <c r="A1224" i="4"/>
  <c r="B1224" i="4"/>
  <c r="C1224" i="4"/>
  <c r="D1224" i="4"/>
  <c r="E1224" i="4"/>
  <c r="F1224" i="4"/>
  <c r="G1224" i="4"/>
  <c r="H1224" i="4"/>
  <c r="I1224" i="4"/>
  <c r="J1224" i="4"/>
  <c r="K1224" i="4"/>
  <c r="L1224" i="4"/>
  <c r="P1224" i="4"/>
  <c r="S1224" i="4"/>
  <c r="A1225" i="4"/>
  <c r="B1225" i="4"/>
  <c r="C1225" i="4"/>
  <c r="D1225" i="4"/>
  <c r="E1225" i="4"/>
  <c r="F1225" i="4"/>
  <c r="G1225" i="4"/>
  <c r="H1225" i="4"/>
  <c r="I1225" i="4"/>
  <c r="J1225" i="4"/>
  <c r="K1225" i="4"/>
  <c r="L1225" i="4"/>
  <c r="P1225" i="4"/>
  <c r="S1225" i="4"/>
  <c r="T1212" i="4"/>
  <c r="U1212" i="4"/>
  <c r="V1212" i="4"/>
  <c r="W1212" i="4"/>
  <c r="T1213" i="4"/>
  <c r="U1213" i="4"/>
  <c r="V1213" i="4"/>
  <c r="W1213" i="4"/>
  <c r="T1214" i="4"/>
  <c r="U1214" i="4"/>
  <c r="V1214" i="4"/>
  <c r="W1214" i="4"/>
  <c r="T1215" i="4"/>
  <c r="U1215" i="4"/>
  <c r="V1215" i="4"/>
  <c r="W1215" i="4"/>
  <c r="T1216" i="4"/>
  <c r="U1216" i="4"/>
  <c r="V1216" i="4"/>
  <c r="W1216" i="4"/>
  <c r="T1217" i="4"/>
  <c r="U1217" i="4"/>
  <c r="V1217" i="4"/>
  <c r="W1217" i="4"/>
  <c r="T1218" i="4"/>
  <c r="U1218" i="4"/>
  <c r="V1218" i="4"/>
  <c r="W1218" i="4"/>
  <c r="T1219" i="4"/>
  <c r="U1219" i="4"/>
  <c r="V1219" i="4"/>
  <c r="W1219" i="4"/>
  <c r="T1220" i="4"/>
  <c r="U1220" i="4"/>
  <c r="V1220" i="4"/>
  <c r="W1220" i="4"/>
  <c r="T1221" i="4"/>
  <c r="U1221" i="4"/>
  <c r="V1221" i="4"/>
  <c r="W1221" i="4"/>
  <c r="T1222" i="4"/>
  <c r="U1222" i="4"/>
  <c r="V1222" i="4"/>
  <c r="W1222" i="4"/>
  <c r="T1223" i="4"/>
  <c r="U1223" i="4"/>
  <c r="V1223" i="4"/>
  <c r="W1223" i="4"/>
  <c r="X1223" i="4"/>
  <c r="Y1223" i="4"/>
  <c r="Z1223" i="4"/>
  <c r="AA1223" i="4"/>
  <c r="T1224" i="4"/>
  <c r="U1224" i="4"/>
  <c r="V1224" i="4"/>
  <c r="W1224" i="4"/>
  <c r="T1225" i="4"/>
  <c r="U1225" i="4"/>
  <c r="V1225" i="4"/>
  <c r="W1225" i="4"/>
  <c r="U1211" i="4"/>
  <c r="V1211" i="4"/>
  <c r="W1211" i="4"/>
  <c r="T1211" i="4"/>
  <c r="S1211" i="4"/>
  <c r="P1211" i="4"/>
  <c r="L1211" i="4"/>
  <c r="K1211" i="4"/>
  <c r="J1211" i="4"/>
  <c r="I1211" i="4"/>
  <c r="H1211" i="4"/>
  <c r="G1211" i="4"/>
  <c r="F1211" i="4"/>
  <c r="E1211" i="4"/>
  <c r="D1211" i="4"/>
  <c r="C1211" i="4"/>
  <c r="B1211" i="4"/>
  <c r="A1211" i="4"/>
  <c r="A1197" i="4"/>
  <c r="B1197" i="4"/>
  <c r="C1197" i="4"/>
  <c r="D1197" i="4"/>
  <c r="E1197" i="4"/>
  <c r="F1197" i="4"/>
  <c r="G1197" i="4"/>
  <c r="H1197" i="4"/>
  <c r="I1197" i="4"/>
  <c r="J1197" i="4"/>
  <c r="K1197" i="4"/>
  <c r="L1197" i="4"/>
  <c r="P1197" i="4"/>
  <c r="S1197" i="4"/>
  <c r="A1198" i="4"/>
  <c r="B1198" i="4"/>
  <c r="C1198" i="4"/>
  <c r="D1198" i="4"/>
  <c r="E1198" i="4"/>
  <c r="F1198" i="4"/>
  <c r="G1198" i="4"/>
  <c r="H1198" i="4"/>
  <c r="I1198" i="4"/>
  <c r="J1198" i="4"/>
  <c r="K1198" i="4"/>
  <c r="L1198" i="4"/>
  <c r="P1198" i="4"/>
  <c r="S1198" i="4"/>
  <c r="A1199" i="4"/>
  <c r="B1199" i="4"/>
  <c r="C1199" i="4"/>
  <c r="D1199" i="4"/>
  <c r="E1199" i="4"/>
  <c r="F1199" i="4"/>
  <c r="G1199" i="4"/>
  <c r="H1199" i="4"/>
  <c r="I1199" i="4"/>
  <c r="J1199" i="4"/>
  <c r="K1199" i="4"/>
  <c r="L1199" i="4"/>
  <c r="P1199" i="4"/>
  <c r="S1199" i="4"/>
  <c r="A1200" i="4"/>
  <c r="B1200" i="4"/>
  <c r="C1200" i="4"/>
  <c r="D1200" i="4"/>
  <c r="E1200" i="4"/>
  <c r="F1200" i="4"/>
  <c r="G1200" i="4"/>
  <c r="H1200" i="4"/>
  <c r="I1200" i="4"/>
  <c r="J1200" i="4"/>
  <c r="K1200" i="4"/>
  <c r="L1200" i="4"/>
  <c r="P1200" i="4"/>
  <c r="S1200" i="4"/>
  <c r="A1201" i="4"/>
  <c r="B1201" i="4"/>
  <c r="C1201" i="4"/>
  <c r="D1201" i="4"/>
  <c r="E1201" i="4"/>
  <c r="F1201" i="4"/>
  <c r="G1201" i="4"/>
  <c r="H1201" i="4"/>
  <c r="I1201" i="4"/>
  <c r="J1201" i="4"/>
  <c r="K1201" i="4"/>
  <c r="L1201" i="4"/>
  <c r="P1201" i="4"/>
  <c r="S1201" i="4"/>
  <c r="A1202" i="4"/>
  <c r="B1202" i="4"/>
  <c r="C1202" i="4"/>
  <c r="D1202" i="4"/>
  <c r="E1202" i="4"/>
  <c r="F1202" i="4"/>
  <c r="G1202" i="4"/>
  <c r="H1202" i="4"/>
  <c r="I1202" i="4"/>
  <c r="J1202" i="4"/>
  <c r="K1202" i="4"/>
  <c r="L1202" i="4"/>
  <c r="P1202" i="4"/>
  <c r="S1202" i="4"/>
  <c r="A1203" i="4"/>
  <c r="B1203" i="4"/>
  <c r="C1203" i="4"/>
  <c r="D1203" i="4"/>
  <c r="E1203" i="4"/>
  <c r="F1203" i="4"/>
  <c r="G1203" i="4"/>
  <c r="H1203" i="4"/>
  <c r="I1203" i="4"/>
  <c r="J1203" i="4"/>
  <c r="K1203" i="4"/>
  <c r="L1203" i="4"/>
  <c r="P1203" i="4"/>
  <c r="S1203" i="4"/>
  <c r="A1204" i="4"/>
  <c r="B1204" i="4"/>
  <c r="C1204" i="4"/>
  <c r="D1204" i="4"/>
  <c r="E1204" i="4"/>
  <c r="F1204" i="4"/>
  <c r="G1204" i="4"/>
  <c r="H1204" i="4"/>
  <c r="I1204" i="4"/>
  <c r="J1204" i="4"/>
  <c r="K1204" i="4"/>
  <c r="L1204" i="4"/>
  <c r="P1204" i="4"/>
  <c r="S1204" i="4"/>
  <c r="A1205" i="4"/>
  <c r="B1205" i="4"/>
  <c r="C1205" i="4"/>
  <c r="D1205" i="4"/>
  <c r="E1205" i="4"/>
  <c r="F1205" i="4"/>
  <c r="G1205" i="4"/>
  <c r="H1205" i="4"/>
  <c r="I1205" i="4"/>
  <c r="J1205" i="4"/>
  <c r="K1205" i="4"/>
  <c r="L1205" i="4"/>
  <c r="P1205" i="4"/>
  <c r="S1205" i="4"/>
  <c r="A1206" i="4"/>
  <c r="B1206" i="4"/>
  <c r="C1206" i="4"/>
  <c r="D1206" i="4"/>
  <c r="E1206" i="4"/>
  <c r="F1206" i="4"/>
  <c r="G1206" i="4"/>
  <c r="H1206" i="4"/>
  <c r="I1206" i="4"/>
  <c r="J1206" i="4"/>
  <c r="K1206" i="4"/>
  <c r="L1206" i="4"/>
  <c r="P1206" i="4"/>
  <c r="S1206" i="4"/>
  <c r="A1207" i="4"/>
  <c r="B1207" i="4"/>
  <c r="C1207" i="4"/>
  <c r="D1207" i="4"/>
  <c r="E1207" i="4"/>
  <c r="F1207" i="4"/>
  <c r="G1207" i="4"/>
  <c r="H1207" i="4"/>
  <c r="I1207" i="4"/>
  <c r="J1207" i="4"/>
  <c r="K1207" i="4"/>
  <c r="L1207" i="4"/>
  <c r="P1207" i="4"/>
  <c r="S1207" i="4"/>
  <c r="A1208" i="4"/>
  <c r="B1208" i="4"/>
  <c r="C1208" i="4"/>
  <c r="D1208" i="4"/>
  <c r="E1208" i="4"/>
  <c r="F1208" i="4"/>
  <c r="G1208" i="4"/>
  <c r="H1208" i="4"/>
  <c r="I1208" i="4"/>
  <c r="J1208" i="4"/>
  <c r="K1208" i="4"/>
  <c r="L1208" i="4"/>
  <c r="P1208" i="4"/>
  <c r="S1208" i="4"/>
  <c r="A1209" i="4"/>
  <c r="B1209" i="4"/>
  <c r="C1209" i="4"/>
  <c r="D1209" i="4"/>
  <c r="E1209" i="4"/>
  <c r="F1209" i="4"/>
  <c r="G1209" i="4"/>
  <c r="H1209" i="4"/>
  <c r="I1209" i="4"/>
  <c r="J1209" i="4"/>
  <c r="K1209" i="4"/>
  <c r="L1209" i="4"/>
  <c r="P1209" i="4"/>
  <c r="S1209" i="4"/>
  <c r="A1210" i="4"/>
  <c r="B1210" i="4"/>
  <c r="C1210" i="4"/>
  <c r="D1210" i="4"/>
  <c r="E1210" i="4"/>
  <c r="F1210" i="4"/>
  <c r="G1210" i="4"/>
  <c r="H1210" i="4"/>
  <c r="I1210" i="4"/>
  <c r="J1210" i="4"/>
  <c r="K1210" i="4"/>
  <c r="L1210" i="4"/>
  <c r="P1210" i="4"/>
  <c r="S1210" i="4"/>
  <c r="T1197" i="4"/>
  <c r="U1197" i="4"/>
  <c r="V1197" i="4"/>
  <c r="W1197" i="4"/>
  <c r="T1198" i="4"/>
  <c r="U1198" i="4"/>
  <c r="V1198" i="4"/>
  <c r="W1198" i="4"/>
  <c r="T1199" i="4"/>
  <c r="U1199" i="4"/>
  <c r="V1199" i="4"/>
  <c r="W1199" i="4"/>
  <c r="T1200" i="4"/>
  <c r="U1200" i="4"/>
  <c r="V1200" i="4"/>
  <c r="W1200" i="4"/>
  <c r="T1201" i="4"/>
  <c r="U1201" i="4"/>
  <c r="V1201" i="4"/>
  <c r="W1201" i="4"/>
  <c r="T1202" i="4"/>
  <c r="U1202" i="4"/>
  <c r="V1202" i="4"/>
  <c r="W1202" i="4"/>
  <c r="T1203" i="4"/>
  <c r="U1203" i="4"/>
  <c r="V1203" i="4"/>
  <c r="W1203" i="4"/>
  <c r="T1204" i="4"/>
  <c r="U1204" i="4"/>
  <c r="V1204" i="4"/>
  <c r="W1204" i="4"/>
  <c r="T1205" i="4"/>
  <c r="U1205" i="4"/>
  <c r="V1205" i="4"/>
  <c r="W1205" i="4"/>
  <c r="T1206" i="4"/>
  <c r="U1206" i="4"/>
  <c r="V1206" i="4"/>
  <c r="W1206" i="4"/>
  <c r="T1207" i="4"/>
  <c r="U1207" i="4"/>
  <c r="V1207" i="4"/>
  <c r="W1207" i="4"/>
  <c r="T1208" i="4"/>
  <c r="U1208" i="4"/>
  <c r="V1208" i="4"/>
  <c r="W1208" i="4"/>
  <c r="Y1208" i="4"/>
  <c r="Z1208" i="4"/>
  <c r="T1209" i="4"/>
  <c r="U1209" i="4"/>
  <c r="V1209" i="4"/>
  <c r="W1209" i="4"/>
  <c r="T1210" i="4"/>
  <c r="U1210" i="4"/>
  <c r="V1210" i="4"/>
  <c r="W1210" i="4"/>
  <c r="U1196" i="4"/>
  <c r="V1196" i="4"/>
  <c r="W1196" i="4"/>
  <c r="T1196" i="4"/>
  <c r="S1196" i="4"/>
  <c r="P1196" i="4"/>
  <c r="L1196" i="4"/>
  <c r="K1196" i="4"/>
  <c r="J1196" i="4"/>
  <c r="I1196" i="4"/>
  <c r="H1196" i="4"/>
  <c r="G1196" i="4"/>
  <c r="F1196" i="4"/>
  <c r="E1196" i="4"/>
  <c r="D1196" i="4"/>
  <c r="C1196" i="4"/>
  <c r="B1196" i="4"/>
  <c r="A1196" i="4"/>
  <c r="A1182" i="4"/>
  <c r="B1182" i="4"/>
  <c r="C1182" i="4"/>
  <c r="D1182" i="4"/>
  <c r="E1182" i="4"/>
  <c r="F1182" i="4"/>
  <c r="G1182" i="4"/>
  <c r="H1182" i="4"/>
  <c r="I1182" i="4"/>
  <c r="J1182" i="4"/>
  <c r="K1182" i="4"/>
  <c r="L1182" i="4"/>
  <c r="P1182" i="4"/>
  <c r="S1182" i="4"/>
  <c r="A1183" i="4"/>
  <c r="B1183" i="4"/>
  <c r="C1183" i="4"/>
  <c r="D1183" i="4"/>
  <c r="E1183" i="4"/>
  <c r="F1183" i="4"/>
  <c r="G1183" i="4"/>
  <c r="H1183" i="4"/>
  <c r="I1183" i="4"/>
  <c r="J1183" i="4"/>
  <c r="K1183" i="4"/>
  <c r="L1183" i="4"/>
  <c r="P1183" i="4"/>
  <c r="S1183" i="4"/>
  <c r="A1184" i="4"/>
  <c r="B1184" i="4"/>
  <c r="C1184" i="4"/>
  <c r="D1184" i="4"/>
  <c r="E1184" i="4"/>
  <c r="F1184" i="4"/>
  <c r="G1184" i="4"/>
  <c r="H1184" i="4"/>
  <c r="I1184" i="4"/>
  <c r="J1184" i="4"/>
  <c r="K1184" i="4"/>
  <c r="L1184" i="4"/>
  <c r="P1184" i="4"/>
  <c r="S1184" i="4"/>
  <c r="A1185" i="4"/>
  <c r="B1185" i="4"/>
  <c r="C1185" i="4"/>
  <c r="D1185" i="4"/>
  <c r="E1185" i="4"/>
  <c r="F1185" i="4"/>
  <c r="G1185" i="4"/>
  <c r="H1185" i="4"/>
  <c r="I1185" i="4"/>
  <c r="J1185" i="4"/>
  <c r="K1185" i="4"/>
  <c r="L1185" i="4"/>
  <c r="P1185" i="4"/>
  <c r="S1185" i="4"/>
  <c r="A1186" i="4"/>
  <c r="B1186" i="4"/>
  <c r="C1186" i="4"/>
  <c r="D1186" i="4"/>
  <c r="E1186" i="4"/>
  <c r="F1186" i="4"/>
  <c r="G1186" i="4"/>
  <c r="H1186" i="4"/>
  <c r="I1186" i="4"/>
  <c r="J1186" i="4"/>
  <c r="K1186" i="4"/>
  <c r="L1186" i="4"/>
  <c r="P1186" i="4"/>
  <c r="S1186" i="4"/>
  <c r="A1187" i="4"/>
  <c r="B1187" i="4"/>
  <c r="C1187" i="4"/>
  <c r="D1187" i="4"/>
  <c r="E1187" i="4"/>
  <c r="F1187" i="4"/>
  <c r="G1187" i="4"/>
  <c r="H1187" i="4"/>
  <c r="I1187" i="4"/>
  <c r="J1187" i="4"/>
  <c r="K1187" i="4"/>
  <c r="L1187" i="4"/>
  <c r="P1187" i="4"/>
  <c r="S1187" i="4"/>
  <c r="A1188" i="4"/>
  <c r="B1188" i="4"/>
  <c r="C1188" i="4"/>
  <c r="D1188" i="4"/>
  <c r="E1188" i="4"/>
  <c r="F1188" i="4"/>
  <c r="G1188" i="4"/>
  <c r="H1188" i="4"/>
  <c r="I1188" i="4"/>
  <c r="J1188" i="4"/>
  <c r="K1188" i="4"/>
  <c r="L1188" i="4"/>
  <c r="P1188" i="4"/>
  <c r="S1188" i="4"/>
  <c r="A1189" i="4"/>
  <c r="B1189" i="4"/>
  <c r="C1189" i="4"/>
  <c r="D1189" i="4"/>
  <c r="E1189" i="4"/>
  <c r="F1189" i="4"/>
  <c r="G1189" i="4"/>
  <c r="H1189" i="4"/>
  <c r="I1189" i="4"/>
  <c r="J1189" i="4"/>
  <c r="K1189" i="4"/>
  <c r="L1189" i="4"/>
  <c r="P1189" i="4"/>
  <c r="S1189" i="4"/>
  <c r="A1190" i="4"/>
  <c r="B1190" i="4"/>
  <c r="C1190" i="4"/>
  <c r="D1190" i="4"/>
  <c r="E1190" i="4"/>
  <c r="F1190" i="4"/>
  <c r="G1190" i="4"/>
  <c r="H1190" i="4"/>
  <c r="I1190" i="4"/>
  <c r="J1190" i="4"/>
  <c r="K1190" i="4"/>
  <c r="L1190" i="4"/>
  <c r="P1190" i="4"/>
  <c r="S1190" i="4"/>
  <c r="A1191" i="4"/>
  <c r="B1191" i="4"/>
  <c r="C1191" i="4"/>
  <c r="D1191" i="4"/>
  <c r="E1191" i="4"/>
  <c r="F1191" i="4"/>
  <c r="G1191" i="4"/>
  <c r="H1191" i="4"/>
  <c r="I1191" i="4"/>
  <c r="J1191" i="4"/>
  <c r="K1191" i="4"/>
  <c r="L1191" i="4"/>
  <c r="P1191" i="4"/>
  <c r="S1191" i="4"/>
  <c r="A1192" i="4"/>
  <c r="B1192" i="4"/>
  <c r="C1192" i="4"/>
  <c r="D1192" i="4"/>
  <c r="E1192" i="4"/>
  <c r="F1192" i="4"/>
  <c r="G1192" i="4"/>
  <c r="H1192" i="4"/>
  <c r="I1192" i="4"/>
  <c r="J1192" i="4"/>
  <c r="K1192" i="4"/>
  <c r="L1192" i="4"/>
  <c r="P1192" i="4"/>
  <c r="S1192" i="4"/>
  <c r="A1193" i="4"/>
  <c r="B1193" i="4"/>
  <c r="C1193" i="4"/>
  <c r="D1193" i="4"/>
  <c r="E1193" i="4"/>
  <c r="F1193" i="4"/>
  <c r="G1193" i="4"/>
  <c r="H1193" i="4"/>
  <c r="I1193" i="4"/>
  <c r="J1193" i="4"/>
  <c r="K1193" i="4"/>
  <c r="L1193" i="4"/>
  <c r="P1193" i="4"/>
  <c r="S1193" i="4"/>
  <c r="A1194" i="4"/>
  <c r="B1194" i="4"/>
  <c r="C1194" i="4"/>
  <c r="D1194" i="4"/>
  <c r="E1194" i="4"/>
  <c r="F1194" i="4"/>
  <c r="G1194" i="4"/>
  <c r="H1194" i="4"/>
  <c r="I1194" i="4"/>
  <c r="J1194" i="4"/>
  <c r="K1194" i="4"/>
  <c r="L1194" i="4"/>
  <c r="P1194" i="4"/>
  <c r="S1194" i="4"/>
  <c r="A1195" i="4"/>
  <c r="B1195" i="4"/>
  <c r="C1195" i="4"/>
  <c r="D1195" i="4"/>
  <c r="E1195" i="4"/>
  <c r="F1195" i="4"/>
  <c r="G1195" i="4"/>
  <c r="H1195" i="4"/>
  <c r="I1195" i="4"/>
  <c r="J1195" i="4"/>
  <c r="K1195" i="4"/>
  <c r="L1195" i="4"/>
  <c r="P1195" i="4"/>
  <c r="S1195" i="4"/>
  <c r="T1192" i="4"/>
  <c r="U1192" i="4"/>
  <c r="V1192" i="4"/>
  <c r="W1192" i="4"/>
  <c r="T1193" i="4"/>
  <c r="U1193" i="4"/>
  <c r="V1193" i="4"/>
  <c r="W1193" i="4"/>
  <c r="X1193" i="4"/>
  <c r="Y1193" i="4"/>
  <c r="Z1193" i="4"/>
  <c r="AA1193" i="4"/>
  <c r="T1194" i="4"/>
  <c r="U1194" i="4"/>
  <c r="V1194" i="4"/>
  <c r="W1194" i="4"/>
  <c r="T1195" i="4"/>
  <c r="U1195" i="4"/>
  <c r="V1195" i="4"/>
  <c r="W1195" i="4"/>
  <c r="T1182" i="4"/>
  <c r="U1182" i="4"/>
  <c r="V1182" i="4"/>
  <c r="W1182" i="4"/>
  <c r="T1183" i="4"/>
  <c r="U1183" i="4"/>
  <c r="V1183" i="4"/>
  <c r="W1183" i="4"/>
  <c r="T1184" i="4"/>
  <c r="U1184" i="4"/>
  <c r="V1184" i="4"/>
  <c r="W1184" i="4"/>
  <c r="T1185" i="4"/>
  <c r="U1185" i="4"/>
  <c r="V1185" i="4"/>
  <c r="W1185" i="4"/>
  <c r="T1186" i="4"/>
  <c r="U1186" i="4"/>
  <c r="V1186" i="4"/>
  <c r="W1186" i="4"/>
  <c r="T1187" i="4"/>
  <c r="U1187" i="4"/>
  <c r="V1187" i="4"/>
  <c r="W1187" i="4"/>
  <c r="T1188" i="4"/>
  <c r="U1188" i="4"/>
  <c r="V1188" i="4"/>
  <c r="W1188" i="4"/>
  <c r="T1189" i="4"/>
  <c r="U1189" i="4"/>
  <c r="V1189" i="4"/>
  <c r="W1189" i="4"/>
  <c r="T1190" i="4"/>
  <c r="U1190" i="4"/>
  <c r="V1190" i="4"/>
  <c r="W1190" i="4"/>
  <c r="T1191" i="4"/>
  <c r="U1191" i="4"/>
  <c r="V1191" i="4"/>
  <c r="W1191" i="4"/>
  <c r="U1181" i="4"/>
  <c r="V1181" i="4"/>
  <c r="W1181" i="4"/>
  <c r="T1181" i="4"/>
  <c r="S1181" i="4"/>
  <c r="P1181" i="4"/>
  <c r="L1181" i="4"/>
  <c r="K1181" i="4"/>
  <c r="J1181" i="4"/>
  <c r="I1181" i="4"/>
  <c r="H1181" i="4"/>
  <c r="G1181" i="4"/>
  <c r="F1181" i="4"/>
  <c r="E1181" i="4"/>
  <c r="D1181" i="4"/>
  <c r="C1181" i="4"/>
  <c r="B1181" i="4"/>
  <c r="A1181" i="4"/>
  <c r="A1167" i="4"/>
  <c r="B1167" i="4"/>
  <c r="C1167" i="4"/>
  <c r="D1167" i="4"/>
  <c r="E1167" i="4"/>
  <c r="F1167" i="4"/>
  <c r="G1167" i="4"/>
  <c r="H1167" i="4"/>
  <c r="I1167" i="4"/>
  <c r="J1167" i="4"/>
  <c r="K1167" i="4"/>
  <c r="L1167" i="4"/>
  <c r="P1167" i="4"/>
  <c r="S1167" i="4"/>
  <c r="A1168" i="4"/>
  <c r="B1168" i="4"/>
  <c r="C1168" i="4"/>
  <c r="D1168" i="4"/>
  <c r="E1168" i="4"/>
  <c r="F1168" i="4"/>
  <c r="G1168" i="4"/>
  <c r="H1168" i="4"/>
  <c r="I1168" i="4"/>
  <c r="J1168" i="4"/>
  <c r="K1168" i="4"/>
  <c r="L1168" i="4"/>
  <c r="P1168" i="4"/>
  <c r="S1168" i="4"/>
  <c r="A1169" i="4"/>
  <c r="B1169" i="4"/>
  <c r="C1169" i="4"/>
  <c r="D1169" i="4"/>
  <c r="E1169" i="4"/>
  <c r="F1169" i="4"/>
  <c r="G1169" i="4"/>
  <c r="H1169" i="4"/>
  <c r="I1169" i="4"/>
  <c r="J1169" i="4"/>
  <c r="K1169" i="4"/>
  <c r="L1169" i="4"/>
  <c r="P1169" i="4"/>
  <c r="S1169" i="4"/>
  <c r="A1170" i="4"/>
  <c r="B1170" i="4"/>
  <c r="C1170" i="4"/>
  <c r="D1170" i="4"/>
  <c r="E1170" i="4"/>
  <c r="F1170" i="4"/>
  <c r="G1170" i="4"/>
  <c r="H1170" i="4"/>
  <c r="I1170" i="4"/>
  <c r="J1170" i="4"/>
  <c r="K1170" i="4"/>
  <c r="L1170" i="4"/>
  <c r="P1170" i="4"/>
  <c r="S1170" i="4"/>
  <c r="A1171" i="4"/>
  <c r="B1171" i="4"/>
  <c r="C1171" i="4"/>
  <c r="D1171" i="4"/>
  <c r="E1171" i="4"/>
  <c r="F1171" i="4"/>
  <c r="G1171" i="4"/>
  <c r="H1171" i="4"/>
  <c r="I1171" i="4"/>
  <c r="J1171" i="4"/>
  <c r="K1171" i="4"/>
  <c r="L1171" i="4"/>
  <c r="P1171" i="4"/>
  <c r="S1171" i="4"/>
  <c r="A1172" i="4"/>
  <c r="B1172" i="4"/>
  <c r="C1172" i="4"/>
  <c r="D1172" i="4"/>
  <c r="E1172" i="4"/>
  <c r="F1172" i="4"/>
  <c r="G1172" i="4"/>
  <c r="H1172" i="4"/>
  <c r="I1172" i="4"/>
  <c r="J1172" i="4"/>
  <c r="K1172" i="4"/>
  <c r="L1172" i="4"/>
  <c r="P1172" i="4"/>
  <c r="S1172" i="4"/>
  <c r="A1173" i="4"/>
  <c r="B1173" i="4"/>
  <c r="C1173" i="4"/>
  <c r="D1173" i="4"/>
  <c r="E1173" i="4"/>
  <c r="F1173" i="4"/>
  <c r="G1173" i="4"/>
  <c r="H1173" i="4"/>
  <c r="I1173" i="4"/>
  <c r="J1173" i="4"/>
  <c r="K1173" i="4"/>
  <c r="L1173" i="4"/>
  <c r="P1173" i="4"/>
  <c r="S1173" i="4"/>
  <c r="A1174" i="4"/>
  <c r="B1174" i="4"/>
  <c r="C1174" i="4"/>
  <c r="D1174" i="4"/>
  <c r="E1174" i="4"/>
  <c r="F1174" i="4"/>
  <c r="G1174" i="4"/>
  <c r="H1174" i="4"/>
  <c r="I1174" i="4"/>
  <c r="J1174" i="4"/>
  <c r="K1174" i="4"/>
  <c r="L1174" i="4"/>
  <c r="P1174" i="4"/>
  <c r="S1174" i="4"/>
  <c r="A1175" i="4"/>
  <c r="B1175" i="4"/>
  <c r="C1175" i="4"/>
  <c r="D1175" i="4"/>
  <c r="E1175" i="4"/>
  <c r="F1175" i="4"/>
  <c r="G1175" i="4"/>
  <c r="H1175" i="4"/>
  <c r="I1175" i="4"/>
  <c r="J1175" i="4"/>
  <c r="K1175" i="4"/>
  <c r="L1175" i="4"/>
  <c r="P1175" i="4"/>
  <c r="S1175" i="4"/>
  <c r="A1176" i="4"/>
  <c r="B1176" i="4"/>
  <c r="C1176" i="4"/>
  <c r="D1176" i="4"/>
  <c r="E1176" i="4"/>
  <c r="F1176" i="4"/>
  <c r="G1176" i="4"/>
  <c r="H1176" i="4"/>
  <c r="I1176" i="4"/>
  <c r="J1176" i="4"/>
  <c r="K1176" i="4"/>
  <c r="L1176" i="4"/>
  <c r="P1176" i="4"/>
  <c r="S1176" i="4"/>
  <c r="A1177" i="4"/>
  <c r="B1177" i="4"/>
  <c r="C1177" i="4"/>
  <c r="D1177" i="4"/>
  <c r="E1177" i="4"/>
  <c r="F1177" i="4"/>
  <c r="G1177" i="4"/>
  <c r="H1177" i="4"/>
  <c r="I1177" i="4"/>
  <c r="J1177" i="4"/>
  <c r="K1177" i="4"/>
  <c r="L1177" i="4"/>
  <c r="P1177" i="4"/>
  <c r="S1177" i="4"/>
  <c r="A1178" i="4"/>
  <c r="B1178" i="4"/>
  <c r="C1178" i="4"/>
  <c r="D1178" i="4"/>
  <c r="E1178" i="4"/>
  <c r="F1178" i="4"/>
  <c r="G1178" i="4"/>
  <c r="H1178" i="4"/>
  <c r="I1178" i="4"/>
  <c r="J1178" i="4"/>
  <c r="K1178" i="4"/>
  <c r="L1178" i="4"/>
  <c r="P1178" i="4"/>
  <c r="S1178" i="4"/>
  <c r="A1179" i="4"/>
  <c r="B1179" i="4"/>
  <c r="C1179" i="4"/>
  <c r="D1179" i="4"/>
  <c r="E1179" i="4"/>
  <c r="F1179" i="4"/>
  <c r="G1179" i="4"/>
  <c r="H1179" i="4"/>
  <c r="I1179" i="4"/>
  <c r="J1179" i="4"/>
  <c r="K1179" i="4"/>
  <c r="L1179" i="4"/>
  <c r="P1179" i="4"/>
  <c r="S1179" i="4"/>
  <c r="A1180" i="4"/>
  <c r="B1180" i="4"/>
  <c r="C1180" i="4"/>
  <c r="D1180" i="4"/>
  <c r="E1180" i="4"/>
  <c r="F1180" i="4"/>
  <c r="G1180" i="4"/>
  <c r="H1180" i="4"/>
  <c r="I1180" i="4"/>
  <c r="J1180" i="4"/>
  <c r="K1180" i="4"/>
  <c r="L1180" i="4"/>
  <c r="P1180" i="4"/>
  <c r="S1180" i="4"/>
  <c r="T1179" i="4"/>
  <c r="U1179" i="4"/>
  <c r="V1179" i="4"/>
  <c r="W1179" i="4"/>
  <c r="T1180" i="4"/>
  <c r="U1180" i="4"/>
  <c r="V1180" i="4"/>
  <c r="W1180" i="4"/>
  <c r="T1167" i="4"/>
  <c r="U1167" i="4"/>
  <c r="V1167" i="4"/>
  <c r="W1167" i="4"/>
  <c r="T1168" i="4"/>
  <c r="U1168" i="4"/>
  <c r="V1168" i="4"/>
  <c r="W1168" i="4"/>
  <c r="T1169" i="4"/>
  <c r="U1169" i="4"/>
  <c r="V1169" i="4"/>
  <c r="W1169" i="4"/>
  <c r="T1170" i="4"/>
  <c r="U1170" i="4"/>
  <c r="V1170" i="4"/>
  <c r="W1170" i="4"/>
  <c r="T1171" i="4"/>
  <c r="U1171" i="4"/>
  <c r="V1171" i="4"/>
  <c r="W1171" i="4"/>
  <c r="T1172" i="4"/>
  <c r="U1172" i="4"/>
  <c r="V1172" i="4"/>
  <c r="W1172" i="4"/>
  <c r="T1173" i="4"/>
  <c r="U1173" i="4"/>
  <c r="V1173" i="4"/>
  <c r="W1173" i="4"/>
  <c r="T1174" i="4"/>
  <c r="U1174" i="4"/>
  <c r="V1174" i="4"/>
  <c r="W1174" i="4"/>
  <c r="T1175" i="4"/>
  <c r="U1175" i="4"/>
  <c r="V1175" i="4"/>
  <c r="W1175" i="4"/>
  <c r="T1176" i="4"/>
  <c r="U1176" i="4"/>
  <c r="V1176" i="4"/>
  <c r="W1176" i="4"/>
  <c r="T1177" i="4"/>
  <c r="U1177" i="4"/>
  <c r="V1177" i="4"/>
  <c r="W1177" i="4"/>
  <c r="T1178" i="4"/>
  <c r="U1178" i="4"/>
  <c r="V1178" i="4"/>
  <c r="W1178" i="4"/>
  <c r="Y1178" i="4"/>
  <c r="Z1178" i="4"/>
  <c r="U1166" i="4"/>
  <c r="V1166" i="4"/>
  <c r="W1166" i="4"/>
  <c r="T1166" i="4"/>
  <c r="S1166" i="4"/>
  <c r="P1166" i="4"/>
  <c r="L1166" i="4"/>
  <c r="K1166" i="4"/>
  <c r="J1166" i="4"/>
  <c r="I1166" i="4"/>
  <c r="H1166" i="4"/>
  <c r="G1166" i="4"/>
  <c r="F1166" i="4"/>
  <c r="E1166" i="4"/>
  <c r="D1166" i="4"/>
  <c r="C1166" i="4"/>
  <c r="B1166" i="4"/>
  <c r="A1166" i="4"/>
  <c r="A1152" i="4"/>
  <c r="B1152" i="4"/>
  <c r="C1152" i="4"/>
  <c r="D1152" i="4"/>
  <c r="E1152" i="4"/>
  <c r="F1152" i="4"/>
  <c r="G1152" i="4"/>
  <c r="H1152" i="4"/>
  <c r="I1152" i="4"/>
  <c r="J1152" i="4"/>
  <c r="K1152" i="4"/>
  <c r="L1152" i="4"/>
  <c r="P1152" i="4"/>
  <c r="S1152" i="4"/>
  <c r="A1153" i="4"/>
  <c r="B1153" i="4"/>
  <c r="C1153" i="4"/>
  <c r="D1153" i="4"/>
  <c r="E1153" i="4"/>
  <c r="F1153" i="4"/>
  <c r="G1153" i="4"/>
  <c r="H1153" i="4"/>
  <c r="I1153" i="4"/>
  <c r="J1153" i="4"/>
  <c r="K1153" i="4"/>
  <c r="L1153" i="4"/>
  <c r="P1153" i="4"/>
  <c r="S1153" i="4"/>
  <c r="A1154" i="4"/>
  <c r="B1154" i="4"/>
  <c r="C1154" i="4"/>
  <c r="D1154" i="4"/>
  <c r="E1154" i="4"/>
  <c r="F1154" i="4"/>
  <c r="G1154" i="4"/>
  <c r="H1154" i="4"/>
  <c r="I1154" i="4"/>
  <c r="J1154" i="4"/>
  <c r="K1154" i="4"/>
  <c r="L1154" i="4"/>
  <c r="P1154" i="4"/>
  <c r="S1154" i="4"/>
  <c r="A1155" i="4"/>
  <c r="B1155" i="4"/>
  <c r="C1155" i="4"/>
  <c r="D1155" i="4"/>
  <c r="E1155" i="4"/>
  <c r="F1155" i="4"/>
  <c r="G1155" i="4"/>
  <c r="H1155" i="4"/>
  <c r="I1155" i="4"/>
  <c r="J1155" i="4"/>
  <c r="K1155" i="4"/>
  <c r="L1155" i="4"/>
  <c r="P1155" i="4"/>
  <c r="S1155" i="4"/>
  <c r="A1156" i="4"/>
  <c r="B1156" i="4"/>
  <c r="C1156" i="4"/>
  <c r="D1156" i="4"/>
  <c r="E1156" i="4"/>
  <c r="F1156" i="4"/>
  <c r="G1156" i="4"/>
  <c r="H1156" i="4"/>
  <c r="I1156" i="4"/>
  <c r="J1156" i="4"/>
  <c r="K1156" i="4"/>
  <c r="L1156" i="4"/>
  <c r="P1156" i="4"/>
  <c r="S1156" i="4"/>
  <c r="A1157" i="4"/>
  <c r="B1157" i="4"/>
  <c r="C1157" i="4"/>
  <c r="D1157" i="4"/>
  <c r="E1157" i="4"/>
  <c r="F1157" i="4"/>
  <c r="G1157" i="4"/>
  <c r="H1157" i="4"/>
  <c r="I1157" i="4"/>
  <c r="J1157" i="4"/>
  <c r="K1157" i="4"/>
  <c r="L1157" i="4"/>
  <c r="P1157" i="4"/>
  <c r="S1157" i="4"/>
  <c r="A1158" i="4"/>
  <c r="B1158" i="4"/>
  <c r="C1158" i="4"/>
  <c r="D1158" i="4"/>
  <c r="E1158" i="4"/>
  <c r="F1158" i="4"/>
  <c r="G1158" i="4"/>
  <c r="H1158" i="4"/>
  <c r="I1158" i="4"/>
  <c r="J1158" i="4"/>
  <c r="K1158" i="4"/>
  <c r="L1158" i="4"/>
  <c r="P1158" i="4"/>
  <c r="S1158" i="4"/>
  <c r="A1159" i="4"/>
  <c r="B1159" i="4"/>
  <c r="C1159" i="4"/>
  <c r="D1159" i="4"/>
  <c r="E1159" i="4"/>
  <c r="F1159" i="4"/>
  <c r="G1159" i="4"/>
  <c r="H1159" i="4"/>
  <c r="I1159" i="4"/>
  <c r="J1159" i="4"/>
  <c r="K1159" i="4"/>
  <c r="L1159" i="4"/>
  <c r="P1159" i="4"/>
  <c r="S1159" i="4"/>
  <c r="A1160" i="4"/>
  <c r="B1160" i="4"/>
  <c r="C1160" i="4"/>
  <c r="D1160" i="4"/>
  <c r="E1160" i="4"/>
  <c r="F1160" i="4"/>
  <c r="G1160" i="4"/>
  <c r="H1160" i="4"/>
  <c r="I1160" i="4"/>
  <c r="J1160" i="4"/>
  <c r="K1160" i="4"/>
  <c r="L1160" i="4"/>
  <c r="P1160" i="4"/>
  <c r="S1160" i="4"/>
  <c r="A1161" i="4"/>
  <c r="B1161" i="4"/>
  <c r="C1161" i="4"/>
  <c r="D1161" i="4"/>
  <c r="E1161" i="4"/>
  <c r="F1161" i="4"/>
  <c r="G1161" i="4"/>
  <c r="H1161" i="4"/>
  <c r="I1161" i="4"/>
  <c r="J1161" i="4"/>
  <c r="K1161" i="4"/>
  <c r="L1161" i="4"/>
  <c r="P1161" i="4"/>
  <c r="S1161" i="4"/>
  <c r="A1162" i="4"/>
  <c r="B1162" i="4"/>
  <c r="C1162" i="4"/>
  <c r="D1162" i="4"/>
  <c r="E1162" i="4"/>
  <c r="F1162" i="4"/>
  <c r="G1162" i="4"/>
  <c r="H1162" i="4"/>
  <c r="I1162" i="4"/>
  <c r="J1162" i="4"/>
  <c r="K1162" i="4"/>
  <c r="L1162" i="4"/>
  <c r="P1162" i="4"/>
  <c r="S1162" i="4"/>
  <c r="A1163" i="4"/>
  <c r="B1163" i="4"/>
  <c r="C1163" i="4"/>
  <c r="D1163" i="4"/>
  <c r="E1163" i="4"/>
  <c r="F1163" i="4"/>
  <c r="G1163" i="4"/>
  <c r="H1163" i="4"/>
  <c r="I1163" i="4"/>
  <c r="J1163" i="4"/>
  <c r="K1163" i="4"/>
  <c r="L1163" i="4"/>
  <c r="P1163" i="4"/>
  <c r="S1163" i="4"/>
  <c r="A1164" i="4"/>
  <c r="B1164" i="4"/>
  <c r="C1164" i="4"/>
  <c r="D1164" i="4"/>
  <c r="E1164" i="4"/>
  <c r="F1164" i="4"/>
  <c r="G1164" i="4"/>
  <c r="H1164" i="4"/>
  <c r="I1164" i="4"/>
  <c r="J1164" i="4"/>
  <c r="K1164" i="4"/>
  <c r="L1164" i="4"/>
  <c r="P1164" i="4"/>
  <c r="S1164" i="4"/>
  <c r="A1165" i="4"/>
  <c r="B1165" i="4"/>
  <c r="C1165" i="4"/>
  <c r="D1165" i="4"/>
  <c r="E1165" i="4"/>
  <c r="F1165" i="4"/>
  <c r="G1165" i="4"/>
  <c r="H1165" i="4"/>
  <c r="I1165" i="4"/>
  <c r="J1165" i="4"/>
  <c r="K1165" i="4"/>
  <c r="L1165" i="4"/>
  <c r="P1165" i="4"/>
  <c r="S1165" i="4"/>
  <c r="T1152" i="4"/>
  <c r="U1152" i="4"/>
  <c r="V1152" i="4"/>
  <c r="W1152" i="4"/>
  <c r="T1153" i="4"/>
  <c r="U1153" i="4"/>
  <c r="V1153" i="4"/>
  <c r="W1153" i="4"/>
  <c r="T1154" i="4"/>
  <c r="U1154" i="4"/>
  <c r="V1154" i="4"/>
  <c r="W1154" i="4"/>
  <c r="T1155" i="4"/>
  <c r="U1155" i="4"/>
  <c r="V1155" i="4"/>
  <c r="W1155" i="4"/>
  <c r="T1156" i="4"/>
  <c r="U1156" i="4"/>
  <c r="V1156" i="4"/>
  <c r="W1156" i="4"/>
  <c r="T1157" i="4"/>
  <c r="U1157" i="4"/>
  <c r="V1157" i="4"/>
  <c r="W1157" i="4"/>
  <c r="T1158" i="4"/>
  <c r="U1158" i="4"/>
  <c r="V1158" i="4"/>
  <c r="W1158" i="4"/>
  <c r="T1159" i="4"/>
  <c r="U1159" i="4"/>
  <c r="V1159" i="4"/>
  <c r="W1159" i="4"/>
  <c r="T1160" i="4"/>
  <c r="U1160" i="4"/>
  <c r="V1160" i="4"/>
  <c r="W1160" i="4"/>
  <c r="T1161" i="4"/>
  <c r="U1161" i="4"/>
  <c r="V1161" i="4"/>
  <c r="W1161" i="4"/>
  <c r="T1162" i="4"/>
  <c r="U1162" i="4"/>
  <c r="V1162" i="4"/>
  <c r="W1162" i="4"/>
  <c r="T1163" i="4"/>
  <c r="U1163" i="4"/>
  <c r="V1163" i="4"/>
  <c r="W1163" i="4"/>
  <c r="X1163" i="4"/>
  <c r="Y1163" i="4"/>
  <c r="Z1163" i="4"/>
  <c r="AA1163" i="4"/>
  <c r="T1164" i="4"/>
  <c r="U1164" i="4"/>
  <c r="V1164" i="4"/>
  <c r="W1164" i="4"/>
  <c r="T1165" i="4"/>
  <c r="U1165" i="4"/>
  <c r="V1165" i="4"/>
  <c r="W1165" i="4"/>
  <c r="U1151" i="4"/>
  <c r="V1151" i="4"/>
  <c r="W1151" i="4"/>
  <c r="T1151" i="4"/>
  <c r="S1151" i="4"/>
  <c r="P1151" i="4"/>
  <c r="L1151" i="4"/>
  <c r="K1151" i="4"/>
  <c r="J1151" i="4"/>
  <c r="I1151" i="4"/>
  <c r="H1151" i="4"/>
  <c r="G1151" i="4"/>
  <c r="F1151" i="4"/>
  <c r="E1151" i="4"/>
  <c r="D1151" i="4"/>
  <c r="C1151" i="4"/>
  <c r="B1151" i="4"/>
  <c r="A1151" i="4"/>
  <c r="A1137" i="4"/>
  <c r="B1137" i="4"/>
  <c r="C1137" i="4"/>
  <c r="D1137" i="4"/>
  <c r="E1137" i="4"/>
  <c r="F1137" i="4"/>
  <c r="G1137" i="4"/>
  <c r="H1137" i="4"/>
  <c r="I1137" i="4"/>
  <c r="J1137" i="4"/>
  <c r="K1137" i="4"/>
  <c r="L1137" i="4"/>
  <c r="P1137" i="4"/>
  <c r="S1137" i="4"/>
  <c r="A1138" i="4"/>
  <c r="B1138" i="4"/>
  <c r="C1138" i="4"/>
  <c r="D1138" i="4"/>
  <c r="E1138" i="4"/>
  <c r="F1138" i="4"/>
  <c r="G1138" i="4"/>
  <c r="H1138" i="4"/>
  <c r="I1138" i="4"/>
  <c r="J1138" i="4"/>
  <c r="K1138" i="4"/>
  <c r="L1138" i="4"/>
  <c r="P1138" i="4"/>
  <c r="S1138" i="4"/>
  <c r="A1139" i="4"/>
  <c r="B1139" i="4"/>
  <c r="C1139" i="4"/>
  <c r="D1139" i="4"/>
  <c r="E1139" i="4"/>
  <c r="F1139" i="4"/>
  <c r="G1139" i="4"/>
  <c r="H1139" i="4"/>
  <c r="I1139" i="4"/>
  <c r="J1139" i="4"/>
  <c r="K1139" i="4"/>
  <c r="L1139" i="4"/>
  <c r="P1139" i="4"/>
  <c r="S1139" i="4"/>
  <c r="A1140" i="4"/>
  <c r="B1140" i="4"/>
  <c r="C1140" i="4"/>
  <c r="D1140" i="4"/>
  <c r="E1140" i="4"/>
  <c r="F1140" i="4"/>
  <c r="G1140" i="4"/>
  <c r="H1140" i="4"/>
  <c r="I1140" i="4"/>
  <c r="J1140" i="4"/>
  <c r="K1140" i="4"/>
  <c r="L1140" i="4"/>
  <c r="P1140" i="4"/>
  <c r="S1140" i="4"/>
  <c r="A1141" i="4"/>
  <c r="B1141" i="4"/>
  <c r="C1141" i="4"/>
  <c r="D1141" i="4"/>
  <c r="E1141" i="4"/>
  <c r="F1141" i="4"/>
  <c r="G1141" i="4"/>
  <c r="H1141" i="4"/>
  <c r="I1141" i="4"/>
  <c r="J1141" i="4"/>
  <c r="K1141" i="4"/>
  <c r="L1141" i="4"/>
  <c r="P1141" i="4"/>
  <c r="S1141" i="4"/>
  <c r="A1142" i="4"/>
  <c r="B1142" i="4"/>
  <c r="C1142" i="4"/>
  <c r="D1142" i="4"/>
  <c r="E1142" i="4"/>
  <c r="F1142" i="4"/>
  <c r="G1142" i="4"/>
  <c r="H1142" i="4"/>
  <c r="I1142" i="4"/>
  <c r="J1142" i="4"/>
  <c r="K1142" i="4"/>
  <c r="L1142" i="4"/>
  <c r="P1142" i="4"/>
  <c r="S1142" i="4"/>
  <c r="A1143" i="4"/>
  <c r="B1143" i="4"/>
  <c r="C1143" i="4"/>
  <c r="D1143" i="4"/>
  <c r="E1143" i="4"/>
  <c r="F1143" i="4"/>
  <c r="G1143" i="4"/>
  <c r="H1143" i="4"/>
  <c r="I1143" i="4"/>
  <c r="J1143" i="4"/>
  <c r="K1143" i="4"/>
  <c r="L1143" i="4"/>
  <c r="P1143" i="4"/>
  <c r="S1143" i="4"/>
  <c r="A1144" i="4"/>
  <c r="B1144" i="4"/>
  <c r="C1144" i="4"/>
  <c r="D1144" i="4"/>
  <c r="E1144" i="4"/>
  <c r="F1144" i="4"/>
  <c r="G1144" i="4"/>
  <c r="H1144" i="4"/>
  <c r="I1144" i="4"/>
  <c r="J1144" i="4"/>
  <c r="K1144" i="4"/>
  <c r="L1144" i="4"/>
  <c r="P1144" i="4"/>
  <c r="S1144" i="4"/>
  <c r="A1145" i="4"/>
  <c r="B1145" i="4"/>
  <c r="C1145" i="4"/>
  <c r="D1145" i="4"/>
  <c r="E1145" i="4"/>
  <c r="F1145" i="4"/>
  <c r="G1145" i="4"/>
  <c r="H1145" i="4"/>
  <c r="I1145" i="4"/>
  <c r="J1145" i="4"/>
  <c r="K1145" i="4"/>
  <c r="L1145" i="4"/>
  <c r="P1145" i="4"/>
  <c r="S1145" i="4"/>
  <c r="A1146" i="4"/>
  <c r="B1146" i="4"/>
  <c r="C1146" i="4"/>
  <c r="D1146" i="4"/>
  <c r="E1146" i="4"/>
  <c r="F1146" i="4"/>
  <c r="G1146" i="4"/>
  <c r="H1146" i="4"/>
  <c r="I1146" i="4"/>
  <c r="J1146" i="4"/>
  <c r="K1146" i="4"/>
  <c r="L1146" i="4"/>
  <c r="P1146" i="4"/>
  <c r="S1146" i="4"/>
  <c r="A1147" i="4"/>
  <c r="B1147" i="4"/>
  <c r="C1147" i="4"/>
  <c r="D1147" i="4"/>
  <c r="E1147" i="4"/>
  <c r="F1147" i="4"/>
  <c r="G1147" i="4"/>
  <c r="H1147" i="4"/>
  <c r="I1147" i="4"/>
  <c r="J1147" i="4"/>
  <c r="K1147" i="4"/>
  <c r="L1147" i="4"/>
  <c r="P1147" i="4"/>
  <c r="S1147" i="4"/>
  <c r="A1148" i="4"/>
  <c r="B1148" i="4"/>
  <c r="C1148" i="4"/>
  <c r="D1148" i="4"/>
  <c r="E1148" i="4"/>
  <c r="F1148" i="4"/>
  <c r="G1148" i="4"/>
  <c r="H1148" i="4"/>
  <c r="I1148" i="4"/>
  <c r="J1148" i="4"/>
  <c r="K1148" i="4"/>
  <c r="L1148" i="4"/>
  <c r="P1148" i="4"/>
  <c r="S1148" i="4"/>
  <c r="A1149" i="4"/>
  <c r="B1149" i="4"/>
  <c r="C1149" i="4"/>
  <c r="D1149" i="4"/>
  <c r="E1149" i="4"/>
  <c r="F1149" i="4"/>
  <c r="G1149" i="4"/>
  <c r="H1149" i="4"/>
  <c r="I1149" i="4"/>
  <c r="J1149" i="4"/>
  <c r="K1149" i="4"/>
  <c r="L1149" i="4"/>
  <c r="P1149" i="4"/>
  <c r="S1149" i="4"/>
  <c r="A1150" i="4"/>
  <c r="B1150" i="4"/>
  <c r="C1150" i="4"/>
  <c r="D1150" i="4"/>
  <c r="E1150" i="4"/>
  <c r="F1150" i="4"/>
  <c r="G1150" i="4"/>
  <c r="H1150" i="4"/>
  <c r="I1150" i="4"/>
  <c r="J1150" i="4"/>
  <c r="K1150" i="4"/>
  <c r="L1150" i="4"/>
  <c r="P1150" i="4"/>
  <c r="S1150" i="4"/>
  <c r="T1148" i="4"/>
  <c r="U1148" i="4"/>
  <c r="V1148" i="4"/>
  <c r="W1148" i="4"/>
  <c r="Y1148" i="4"/>
  <c r="Z1148" i="4"/>
  <c r="T1149" i="4"/>
  <c r="U1149" i="4"/>
  <c r="V1149" i="4"/>
  <c r="W1149" i="4"/>
  <c r="T1150" i="4"/>
  <c r="U1150" i="4"/>
  <c r="V1150" i="4"/>
  <c r="W1150" i="4"/>
  <c r="T1137" i="4"/>
  <c r="U1137" i="4"/>
  <c r="V1137" i="4"/>
  <c r="W1137" i="4"/>
  <c r="T1138" i="4"/>
  <c r="U1138" i="4"/>
  <c r="V1138" i="4"/>
  <c r="W1138" i="4"/>
  <c r="T1139" i="4"/>
  <c r="U1139" i="4"/>
  <c r="V1139" i="4"/>
  <c r="W1139" i="4"/>
  <c r="T1140" i="4"/>
  <c r="U1140" i="4"/>
  <c r="V1140" i="4"/>
  <c r="W1140" i="4"/>
  <c r="T1141" i="4"/>
  <c r="U1141" i="4"/>
  <c r="V1141" i="4"/>
  <c r="W1141" i="4"/>
  <c r="T1142" i="4"/>
  <c r="U1142" i="4"/>
  <c r="V1142" i="4"/>
  <c r="W1142" i="4"/>
  <c r="T1143" i="4"/>
  <c r="U1143" i="4"/>
  <c r="V1143" i="4"/>
  <c r="W1143" i="4"/>
  <c r="T1144" i="4"/>
  <c r="U1144" i="4"/>
  <c r="V1144" i="4"/>
  <c r="W1144" i="4"/>
  <c r="T1145" i="4"/>
  <c r="U1145" i="4"/>
  <c r="V1145" i="4"/>
  <c r="W1145" i="4"/>
  <c r="T1146" i="4"/>
  <c r="U1146" i="4"/>
  <c r="V1146" i="4"/>
  <c r="W1146" i="4"/>
  <c r="T1147" i="4"/>
  <c r="U1147" i="4"/>
  <c r="V1147" i="4"/>
  <c r="W1147" i="4"/>
  <c r="U1136" i="4"/>
  <c r="V1136" i="4"/>
  <c r="W1136" i="4"/>
  <c r="T1136" i="4"/>
  <c r="S1136" i="4"/>
  <c r="P1136" i="4"/>
  <c r="L1136" i="4"/>
  <c r="K1136" i="4"/>
  <c r="J1136" i="4"/>
  <c r="I1136" i="4"/>
  <c r="H1136" i="4"/>
  <c r="G1136" i="4"/>
  <c r="F1136" i="4"/>
  <c r="E1136" i="4"/>
  <c r="D1136" i="4"/>
  <c r="C1136" i="4"/>
  <c r="B1136" i="4"/>
  <c r="A1136" i="4"/>
  <c r="A1122" i="4"/>
  <c r="B1122" i="4"/>
  <c r="C1122" i="4"/>
  <c r="D1122" i="4"/>
  <c r="E1122" i="4"/>
  <c r="F1122" i="4"/>
  <c r="G1122" i="4"/>
  <c r="H1122" i="4"/>
  <c r="I1122" i="4"/>
  <c r="J1122" i="4"/>
  <c r="K1122" i="4"/>
  <c r="L1122" i="4"/>
  <c r="P1122" i="4"/>
  <c r="S1122" i="4"/>
  <c r="A1123" i="4"/>
  <c r="B1123" i="4"/>
  <c r="C1123" i="4"/>
  <c r="D1123" i="4"/>
  <c r="E1123" i="4"/>
  <c r="F1123" i="4"/>
  <c r="G1123" i="4"/>
  <c r="H1123" i="4"/>
  <c r="I1123" i="4"/>
  <c r="J1123" i="4"/>
  <c r="K1123" i="4"/>
  <c r="L1123" i="4"/>
  <c r="P1123" i="4"/>
  <c r="S1123" i="4"/>
  <c r="A1124" i="4"/>
  <c r="B1124" i="4"/>
  <c r="C1124" i="4"/>
  <c r="D1124" i="4"/>
  <c r="E1124" i="4"/>
  <c r="F1124" i="4"/>
  <c r="G1124" i="4"/>
  <c r="H1124" i="4"/>
  <c r="I1124" i="4"/>
  <c r="J1124" i="4"/>
  <c r="K1124" i="4"/>
  <c r="L1124" i="4"/>
  <c r="P1124" i="4"/>
  <c r="S1124" i="4"/>
  <c r="A1125" i="4"/>
  <c r="B1125" i="4"/>
  <c r="C1125" i="4"/>
  <c r="D1125" i="4"/>
  <c r="E1125" i="4"/>
  <c r="F1125" i="4"/>
  <c r="G1125" i="4"/>
  <c r="H1125" i="4"/>
  <c r="I1125" i="4"/>
  <c r="J1125" i="4"/>
  <c r="K1125" i="4"/>
  <c r="L1125" i="4"/>
  <c r="P1125" i="4"/>
  <c r="S1125" i="4"/>
  <c r="A1126" i="4"/>
  <c r="B1126" i="4"/>
  <c r="C1126" i="4"/>
  <c r="D1126" i="4"/>
  <c r="E1126" i="4"/>
  <c r="F1126" i="4"/>
  <c r="G1126" i="4"/>
  <c r="H1126" i="4"/>
  <c r="I1126" i="4"/>
  <c r="J1126" i="4"/>
  <c r="K1126" i="4"/>
  <c r="L1126" i="4"/>
  <c r="P1126" i="4"/>
  <c r="S1126" i="4"/>
  <c r="A1127" i="4"/>
  <c r="B1127" i="4"/>
  <c r="C1127" i="4"/>
  <c r="D1127" i="4"/>
  <c r="E1127" i="4"/>
  <c r="F1127" i="4"/>
  <c r="G1127" i="4"/>
  <c r="H1127" i="4"/>
  <c r="I1127" i="4"/>
  <c r="J1127" i="4"/>
  <c r="K1127" i="4"/>
  <c r="L1127" i="4"/>
  <c r="P1127" i="4"/>
  <c r="S1127" i="4"/>
  <c r="A1128" i="4"/>
  <c r="B1128" i="4"/>
  <c r="C1128" i="4"/>
  <c r="D1128" i="4"/>
  <c r="E1128" i="4"/>
  <c r="F1128" i="4"/>
  <c r="G1128" i="4"/>
  <c r="H1128" i="4"/>
  <c r="I1128" i="4"/>
  <c r="J1128" i="4"/>
  <c r="K1128" i="4"/>
  <c r="L1128" i="4"/>
  <c r="P1128" i="4"/>
  <c r="S1128" i="4"/>
  <c r="A1129" i="4"/>
  <c r="B1129" i="4"/>
  <c r="C1129" i="4"/>
  <c r="D1129" i="4"/>
  <c r="E1129" i="4"/>
  <c r="F1129" i="4"/>
  <c r="G1129" i="4"/>
  <c r="H1129" i="4"/>
  <c r="I1129" i="4"/>
  <c r="J1129" i="4"/>
  <c r="K1129" i="4"/>
  <c r="L1129" i="4"/>
  <c r="P1129" i="4"/>
  <c r="S1129" i="4"/>
  <c r="A1130" i="4"/>
  <c r="B1130" i="4"/>
  <c r="C1130" i="4"/>
  <c r="D1130" i="4"/>
  <c r="E1130" i="4"/>
  <c r="F1130" i="4"/>
  <c r="G1130" i="4"/>
  <c r="H1130" i="4"/>
  <c r="I1130" i="4"/>
  <c r="J1130" i="4"/>
  <c r="K1130" i="4"/>
  <c r="L1130" i="4"/>
  <c r="P1130" i="4"/>
  <c r="S1130" i="4"/>
  <c r="A1131" i="4"/>
  <c r="B1131" i="4"/>
  <c r="C1131" i="4"/>
  <c r="D1131" i="4"/>
  <c r="E1131" i="4"/>
  <c r="F1131" i="4"/>
  <c r="G1131" i="4"/>
  <c r="H1131" i="4"/>
  <c r="I1131" i="4"/>
  <c r="J1131" i="4"/>
  <c r="K1131" i="4"/>
  <c r="L1131" i="4"/>
  <c r="P1131" i="4"/>
  <c r="S1131" i="4"/>
  <c r="A1132" i="4"/>
  <c r="B1132" i="4"/>
  <c r="C1132" i="4"/>
  <c r="D1132" i="4"/>
  <c r="E1132" i="4"/>
  <c r="F1132" i="4"/>
  <c r="G1132" i="4"/>
  <c r="H1132" i="4"/>
  <c r="I1132" i="4"/>
  <c r="J1132" i="4"/>
  <c r="K1132" i="4"/>
  <c r="L1132" i="4"/>
  <c r="P1132" i="4"/>
  <c r="S1132" i="4"/>
  <c r="A1133" i="4"/>
  <c r="B1133" i="4"/>
  <c r="C1133" i="4"/>
  <c r="D1133" i="4"/>
  <c r="E1133" i="4"/>
  <c r="F1133" i="4"/>
  <c r="G1133" i="4"/>
  <c r="H1133" i="4"/>
  <c r="I1133" i="4"/>
  <c r="J1133" i="4"/>
  <c r="K1133" i="4"/>
  <c r="L1133" i="4"/>
  <c r="P1133" i="4"/>
  <c r="S1133" i="4"/>
  <c r="A1134" i="4"/>
  <c r="B1134" i="4"/>
  <c r="C1134" i="4"/>
  <c r="D1134" i="4"/>
  <c r="E1134" i="4"/>
  <c r="F1134" i="4"/>
  <c r="G1134" i="4"/>
  <c r="H1134" i="4"/>
  <c r="I1134" i="4"/>
  <c r="J1134" i="4"/>
  <c r="K1134" i="4"/>
  <c r="L1134" i="4"/>
  <c r="P1134" i="4"/>
  <c r="S1134" i="4"/>
  <c r="A1135" i="4"/>
  <c r="B1135" i="4"/>
  <c r="C1135" i="4"/>
  <c r="D1135" i="4"/>
  <c r="E1135" i="4"/>
  <c r="F1135" i="4"/>
  <c r="G1135" i="4"/>
  <c r="H1135" i="4"/>
  <c r="I1135" i="4"/>
  <c r="J1135" i="4"/>
  <c r="K1135" i="4"/>
  <c r="L1135" i="4"/>
  <c r="P1135" i="4"/>
  <c r="S1135" i="4"/>
  <c r="T1122" i="4"/>
  <c r="U1122" i="4"/>
  <c r="V1122" i="4"/>
  <c r="W1122" i="4"/>
  <c r="T1123" i="4"/>
  <c r="U1123" i="4"/>
  <c r="V1123" i="4"/>
  <c r="W1123" i="4"/>
  <c r="T1124" i="4"/>
  <c r="U1124" i="4"/>
  <c r="V1124" i="4"/>
  <c r="W1124" i="4"/>
  <c r="T1125" i="4"/>
  <c r="U1125" i="4"/>
  <c r="V1125" i="4"/>
  <c r="W1125" i="4"/>
  <c r="T1126" i="4"/>
  <c r="U1126" i="4"/>
  <c r="V1126" i="4"/>
  <c r="W1126" i="4"/>
  <c r="T1127" i="4"/>
  <c r="U1127" i="4"/>
  <c r="V1127" i="4"/>
  <c r="W1127" i="4"/>
  <c r="T1128" i="4"/>
  <c r="U1128" i="4"/>
  <c r="V1128" i="4"/>
  <c r="W1128" i="4"/>
  <c r="T1129" i="4"/>
  <c r="U1129" i="4"/>
  <c r="V1129" i="4"/>
  <c r="W1129" i="4"/>
  <c r="T1130" i="4"/>
  <c r="U1130" i="4"/>
  <c r="V1130" i="4"/>
  <c r="W1130" i="4"/>
  <c r="T1131" i="4"/>
  <c r="U1131" i="4"/>
  <c r="V1131" i="4"/>
  <c r="W1131" i="4"/>
  <c r="T1132" i="4"/>
  <c r="U1132" i="4"/>
  <c r="V1132" i="4"/>
  <c r="W1132" i="4"/>
  <c r="T1133" i="4"/>
  <c r="U1133" i="4"/>
  <c r="V1133" i="4"/>
  <c r="W1133" i="4"/>
  <c r="Y1133" i="4"/>
  <c r="Z1133" i="4"/>
  <c r="T1134" i="4"/>
  <c r="U1134" i="4"/>
  <c r="V1134" i="4"/>
  <c r="W1134" i="4"/>
  <c r="T1135" i="4"/>
  <c r="U1135" i="4"/>
  <c r="V1135" i="4"/>
  <c r="W1135" i="4"/>
  <c r="U1121" i="4"/>
  <c r="V1121" i="4"/>
  <c r="W1121" i="4"/>
  <c r="T1121" i="4"/>
  <c r="S1121" i="4"/>
  <c r="P1121" i="4"/>
  <c r="L1121" i="4"/>
  <c r="K1121" i="4"/>
  <c r="J1121" i="4"/>
  <c r="I1121" i="4"/>
  <c r="H1121" i="4"/>
  <c r="G1121" i="4"/>
  <c r="F1121" i="4"/>
  <c r="E1121" i="4"/>
  <c r="D1121" i="4"/>
  <c r="C1121" i="4"/>
  <c r="B1121" i="4"/>
  <c r="A1121" i="4"/>
  <c r="A1107" i="4"/>
  <c r="B1107" i="4"/>
  <c r="C1107" i="4"/>
  <c r="D1107" i="4"/>
  <c r="E1107" i="4"/>
  <c r="F1107" i="4"/>
  <c r="G1107" i="4"/>
  <c r="H1107" i="4"/>
  <c r="I1107" i="4"/>
  <c r="J1107" i="4"/>
  <c r="K1107" i="4"/>
  <c r="L1107" i="4"/>
  <c r="P1107" i="4"/>
  <c r="S1107" i="4"/>
  <c r="A1108" i="4"/>
  <c r="B1108" i="4"/>
  <c r="C1108" i="4"/>
  <c r="D1108" i="4"/>
  <c r="E1108" i="4"/>
  <c r="F1108" i="4"/>
  <c r="G1108" i="4"/>
  <c r="H1108" i="4"/>
  <c r="I1108" i="4"/>
  <c r="J1108" i="4"/>
  <c r="K1108" i="4"/>
  <c r="L1108" i="4"/>
  <c r="P1108" i="4"/>
  <c r="S1108" i="4"/>
  <c r="A1109" i="4"/>
  <c r="B1109" i="4"/>
  <c r="C1109" i="4"/>
  <c r="D1109" i="4"/>
  <c r="E1109" i="4"/>
  <c r="F1109" i="4"/>
  <c r="G1109" i="4"/>
  <c r="H1109" i="4"/>
  <c r="I1109" i="4"/>
  <c r="J1109" i="4"/>
  <c r="K1109" i="4"/>
  <c r="L1109" i="4"/>
  <c r="P1109" i="4"/>
  <c r="S1109" i="4"/>
  <c r="A1110" i="4"/>
  <c r="B1110" i="4"/>
  <c r="C1110" i="4"/>
  <c r="D1110" i="4"/>
  <c r="E1110" i="4"/>
  <c r="F1110" i="4"/>
  <c r="G1110" i="4"/>
  <c r="H1110" i="4"/>
  <c r="I1110" i="4"/>
  <c r="J1110" i="4"/>
  <c r="K1110" i="4"/>
  <c r="L1110" i="4"/>
  <c r="P1110" i="4"/>
  <c r="S1110" i="4"/>
  <c r="A1111" i="4"/>
  <c r="B1111" i="4"/>
  <c r="C1111" i="4"/>
  <c r="D1111" i="4"/>
  <c r="E1111" i="4"/>
  <c r="F1111" i="4"/>
  <c r="G1111" i="4"/>
  <c r="H1111" i="4"/>
  <c r="I1111" i="4"/>
  <c r="J1111" i="4"/>
  <c r="K1111" i="4"/>
  <c r="L1111" i="4"/>
  <c r="P1111" i="4"/>
  <c r="S1111" i="4"/>
  <c r="A1112" i="4"/>
  <c r="B1112" i="4"/>
  <c r="C1112" i="4"/>
  <c r="D1112" i="4"/>
  <c r="E1112" i="4"/>
  <c r="F1112" i="4"/>
  <c r="G1112" i="4"/>
  <c r="H1112" i="4"/>
  <c r="I1112" i="4"/>
  <c r="J1112" i="4"/>
  <c r="K1112" i="4"/>
  <c r="L1112" i="4"/>
  <c r="P1112" i="4"/>
  <c r="S1112" i="4"/>
  <c r="A1113" i="4"/>
  <c r="B1113" i="4"/>
  <c r="C1113" i="4"/>
  <c r="D1113" i="4"/>
  <c r="E1113" i="4"/>
  <c r="F1113" i="4"/>
  <c r="G1113" i="4"/>
  <c r="H1113" i="4"/>
  <c r="I1113" i="4"/>
  <c r="J1113" i="4"/>
  <c r="K1113" i="4"/>
  <c r="L1113" i="4"/>
  <c r="P1113" i="4"/>
  <c r="S1113" i="4"/>
  <c r="A1114" i="4"/>
  <c r="B1114" i="4"/>
  <c r="C1114" i="4"/>
  <c r="D1114" i="4"/>
  <c r="E1114" i="4"/>
  <c r="F1114" i="4"/>
  <c r="G1114" i="4"/>
  <c r="H1114" i="4"/>
  <c r="I1114" i="4"/>
  <c r="J1114" i="4"/>
  <c r="K1114" i="4"/>
  <c r="L1114" i="4"/>
  <c r="P1114" i="4"/>
  <c r="S1114" i="4"/>
  <c r="A1115" i="4"/>
  <c r="B1115" i="4"/>
  <c r="C1115" i="4"/>
  <c r="D1115" i="4"/>
  <c r="E1115" i="4"/>
  <c r="F1115" i="4"/>
  <c r="G1115" i="4"/>
  <c r="H1115" i="4"/>
  <c r="I1115" i="4"/>
  <c r="J1115" i="4"/>
  <c r="K1115" i="4"/>
  <c r="L1115" i="4"/>
  <c r="P1115" i="4"/>
  <c r="S1115" i="4"/>
  <c r="A1116" i="4"/>
  <c r="B1116" i="4"/>
  <c r="C1116" i="4"/>
  <c r="D1116" i="4"/>
  <c r="E1116" i="4"/>
  <c r="F1116" i="4"/>
  <c r="G1116" i="4"/>
  <c r="H1116" i="4"/>
  <c r="I1116" i="4"/>
  <c r="J1116" i="4"/>
  <c r="K1116" i="4"/>
  <c r="L1116" i="4"/>
  <c r="P1116" i="4"/>
  <c r="S1116" i="4"/>
  <c r="A1117" i="4"/>
  <c r="B1117" i="4"/>
  <c r="C1117" i="4"/>
  <c r="D1117" i="4"/>
  <c r="E1117" i="4"/>
  <c r="F1117" i="4"/>
  <c r="G1117" i="4"/>
  <c r="H1117" i="4"/>
  <c r="I1117" i="4"/>
  <c r="J1117" i="4"/>
  <c r="K1117" i="4"/>
  <c r="L1117" i="4"/>
  <c r="P1117" i="4"/>
  <c r="S1117" i="4"/>
  <c r="A1118" i="4"/>
  <c r="B1118" i="4"/>
  <c r="C1118" i="4"/>
  <c r="D1118" i="4"/>
  <c r="E1118" i="4"/>
  <c r="F1118" i="4"/>
  <c r="G1118" i="4"/>
  <c r="H1118" i="4"/>
  <c r="I1118" i="4"/>
  <c r="J1118" i="4"/>
  <c r="K1118" i="4"/>
  <c r="L1118" i="4"/>
  <c r="P1118" i="4"/>
  <c r="S1118" i="4"/>
  <c r="A1119" i="4"/>
  <c r="B1119" i="4"/>
  <c r="C1119" i="4"/>
  <c r="D1119" i="4"/>
  <c r="E1119" i="4"/>
  <c r="F1119" i="4"/>
  <c r="G1119" i="4"/>
  <c r="H1119" i="4"/>
  <c r="I1119" i="4"/>
  <c r="J1119" i="4"/>
  <c r="K1119" i="4"/>
  <c r="L1119" i="4"/>
  <c r="P1119" i="4"/>
  <c r="S1119" i="4"/>
  <c r="A1120" i="4"/>
  <c r="B1120" i="4"/>
  <c r="C1120" i="4"/>
  <c r="D1120" i="4"/>
  <c r="E1120" i="4"/>
  <c r="F1120" i="4"/>
  <c r="G1120" i="4"/>
  <c r="H1120" i="4"/>
  <c r="I1120" i="4"/>
  <c r="J1120" i="4"/>
  <c r="K1120" i="4"/>
  <c r="L1120" i="4"/>
  <c r="P1120" i="4"/>
  <c r="S1120" i="4"/>
  <c r="T1107" i="4"/>
  <c r="U1107" i="4"/>
  <c r="V1107" i="4"/>
  <c r="W1107" i="4"/>
  <c r="T1108" i="4"/>
  <c r="U1108" i="4"/>
  <c r="V1108" i="4"/>
  <c r="W1108" i="4"/>
  <c r="T1109" i="4"/>
  <c r="U1109" i="4"/>
  <c r="V1109" i="4"/>
  <c r="W1109" i="4"/>
  <c r="T1110" i="4"/>
  <c r="U1110" i="4"/>
  <c r="V1110" i="4"/>
  <c r="W1110" i="4"/>
  <c r="T1111" i="4"/>
  <c r="U1111" i="4"/>
  <c r="V1111" i="4"/>
  <c r="W1111" i="4"/>
  <c r="T1112" i="4"/>
  <c r="U1112" i="4"/>
  <c r="V1112" i="4"/>
  <c r="W1112" i="4"/>
  <c r="T1113" i="4"/>
  <c r="U1113" i="4"/>
  <c r="V1113" i="4"/>
  <c r="W1113" i="4"/>
  <c r="T1114" i="4"/>
  <c r="U1114" i="4"/>
  <c r="V1114" i="4"/>
  <c r="W1114" i="4"/>
  <c r="T1115" i="4"/>
  <c r="U1115" i="4"/>
  <c r="V1115" i="4"/>
  <c r="W1115" i="4"/>
  <c r="T1116" i="4"/>
  <c r="U1116" i="4"/>
  <c r="V1116" i="4"/>
  <c r="W1116" i="4"/>
  <c r="T1117" i="4"/>
  <c r="U1117" i="4"/>
  <c r="V1117" i="4"/>
  <c r="W1117" i="4"/>
  <c r="T1118" i="4"/>
  <c r="U1118" i="4"/>
  <c r="V1118" i="4"/>
  <c r="W1118" i="4"/>
  <c r="Y1118" i="4"/>
  <c r="Z1118" i="4"/>
  <c r="T1119" i="4"/>
  <c r="U1119" i="4"/>
  <c r="V1119" i="4"/>
  <c r="W1119" i="4"/>
  <c r="T1120" i="4"/>
  <c r="U1120" i="4"/>
  <c r="V1120" i="4"/>
  <c r="W1120" i="4"/>
  <c r="U1106" i="4"/>
  <c r="V1106" i="4"/>
  <c r="W1106" i="4"/>
  <c r="T1106" i="4"/>
  <c r="S1106" i="4"/>
  <c r="P1106" i="4"/>
  <c r="L1106" i="4"/>
  <c r="K1106" i="4"/>
  <c r="J1106" i="4"/>
  <c r="I1106" i="4"/>
  <c r="H1106" i="4"/>
  <c r="G1106" i="4"/>
  <c r="F1106" i="4"/>
  <c r="E1106" i="4"/>
  <c r="D1106" i="4"/>
  <c r="C1106" i="4"/>
  <c r="B1106" i="4"/>
  <c r="A1106" i="4"/>
  <c r="A1092" i="4"/>
  <c r="B1092" i="4"/>
  <c r="C1092" i="4"/>
  <c r="D1092" i="4"/>
  <c r="E1092" i="4"/>
  <c r="F1092" i="4"/>
  <c r="G1092" i="4"/>
  <c r="H1092" i="4"/>
  <c r="I1092" i="4"/>
  <c r="J1092" i="4"/>
  <c r="K1092" i="4"/>
  <c r="L1092" i="4"/>
  <c r="P1092" i="4"/>
  <c r="S1092" i="4"/>
  <c r="A1093" i="4"/>
  <c r="B1093" i="4"/>
  <c r="C1093" i="4"/>
  <c r="D1093" i="4"/>
  <c r="E1093" i="4"/>
  <c r="F1093" i="4"/>
  <c r="G1093" i="4"/>
  <c r="H1093" i="4"/>
  <c r="I1093" i="4"/>
  <c r="J1093" i="4"/>
  <c r="K1093" i="4"/>
  <c r="L1093" i="4"/>
  <c r="P1093" i="4"/>
  <c r="S1093" i="4"/>
  <c r="A1094" i="4"/>
  <c r="B1094" i="4"/>
  <c r="C1094" i="4"/>
  <c r="D1094" i="4"/>
  <c r="E1094" i="4"/>
  <c r="F1094" i="4"/>
  <c r="G1094" i="4"/>
  <c r="H1094" i="4"/>
  <c r="I1094" i="4"/>
  <c r="J1094" i="4"/>
  <c r="K1094" i="4"/>
  <c r="L1094" i="4"/>
  <c r="P1094" i="4"/>
  <c r="S1094" i="4"/>
  <c r="A1095" i="4"/>
  <c r="B1095" i="4"/>
  <c r="C1095" i="4"/>
  <c r="D1095" i="4"/>
  <c r="E1095" i="4"/>
  <c r="F1095" i="4"/>
  <c r="G1095" i="4"/>
  <c r="H1095" i="4"/>
  <c r="I1095" i="4"/>
  <c r="J1095" i="4"/>
  <c r="K1095" i="4"/>
  <c r="L1095" i="4"/>
  <c r="P1095" i="4"/>
  <c r="S1095" i="4"/>
  <c r="A1096" i="4"/>
  <c r="B1096" i="4"/>
  <c r="C1096" i="4"/>
  <c r="D1096" i="4"/>
  <c r="E1096" i="4"/>
  <c r="F1096" i="4"/>
  <c r="G1096" i="4"/>
  <c r="H1096" i="4"/>
  <c r="I1096" i="4"/>
  <c r="J1096" i="4"/>
  <c r="K1096" i="4"/>
  <c r="L1096" i="4"/>
  <c r="P1096" i="4"/>
  <c r="S1096" i="4"/>
  <c r="A1097" i="4"/>
  <c r="B1097" i="4"/>
  <c r="C1097" i="4"/>
  <c r="D1097" i="4"/>
  <c r="E1097" i="4"/>
  <c r="F1097" i="4"/>
  <c r="G1097" i="4"/>
  <c r="H1097" i="4"/>
  <c r="I1097" i="4"/>
  <c r="J1097" i="4"/>
  <c r="K1097" i="4"/>
  <c r="L1097" i="4"/>
  <c r="P1097" i="4"/>
  <c r="S1097" i="4"/>
  <c r="A1098" i="4"/>
  <c r="B1098" i="4"/>
  <c r="C1098" i="4"/>
  <c r="D1098" i="4"/>
  <c r="E1098" i="4"/>
  <c r="F1098" i="4"/>
  <c r="G1098" i="4"/>
  <c r="H1098" i="4"/>
  <c r="I1098" i="4"/>
  <c r="J1098" i="4"/>
  <c r="K1098" i="4"/>
  <c r="L1098" i="4"/>
  <c r="P1098" i="4"/>
  <c r="S1098" i="4"/>
  <c r="A1099" i="4"/>
  <c r="B1099" i="4"/>
  <c r="C1099" i="4"/>
  <c r="D1099" i="4"/>
  <c r="E1099" i="4"/>
  <c r="F1099" i="4"/>
  <c r="G1099" i="4"/>
  <c r="H1099" i="4"/>
  <c r="I1099" i="4"/>
  <c r="J1099" i="4"/>
  <c r="K1099" i="4"/>
  <c r="L1099" i="4"/>
  <c r="P1099" i="4"/>
  <c r="S1099" i="4"/>
  <c r="A1100" i="4"/>
  <c r="B1100" i="4"/>
  <c r="C1100" i="4"/>
  <c r="D1100" i="4"/>
  <c r="E1100" i="4"/>
  <c r="F1100" i="4"/>
  <c r="G1100" i="4"/>
  <c r="H1100" i="4"/>
  <c r="I1100" i="4"/>
  <c r="J1100" i="4"/>
  <c r="K1100" i="4"/>
  <c r="L1100" i="4"/>
  <c r="P1100" i="4"/>
  <c r="S1100" i="4"/>
  <c r="A1101" i="4"/>
  <c r="B1101" i="4"/>
  <c r="C1101" i="4"/>
  <c r="D1101" i="4"/>
  <c r="E1101" i="4"/>
  <c r="F1101" i="4"/>
  <c r="G1101" i="4"/>
  <c r="H1101" i="4"/>
  <c r="I1101" i="4"/>
  <c r="J1101" i="4"/>
  <c r="K1101" i="4"/>
  <c r="L1101" i="4"/>
  <c r="P1101" i="4"/>
  <c r="S1101" i="4"/>
  <c r="A1102" i="4"/>
  <c r="B1102" i="4"/>
  <c r="C1102" i="4"/>
  <c r="D1102" i="4"/>
  <c r="E1102" i="4"/>
  <c r="F1102" i="4"/>
  <c r="G1102" i="4"/>
  <c r="H1102" i="4"/>
  <c r="I1102" i="4"/>
  <c r="J1102" i="4"/>
  <c r="K1102" i="4"/>
  <c r="L1102" i="4"/>
  <c r="P1102" i="4"/>
  <c r="S1102" i="4"/>
  <c r="A1103" i="4"/>
  <c r="B1103" i="4"/>
  <c r="C1103" i="4"/>
  <c r="D1103" i="4"/>
  <c r="E1103" i="4"/>
  <c r="F1103" i="4"/>
  <c r="G1103" i="4"/>
  <c r="H1103" i="4"/>
  <c r="I1103" i="4"/>
  <c r="J1103" i="4"/>
  <c r="K1103" i="4"/>
  <c r="L1103" i="4"/>
  <c r="P1103" i="4"/>
  <c r="S1103" i="4"/>
  <c r="A1104" i="4"/>
  <c r="B1104" i="4"/>
  <c r="C1104" i="4"/>
  <c r="D1104" i="4"/>
  <c r="E1104" i="4"/>
  <c r="F1104" i="4"/>
  <c r="G1104" i="4"/>
  <c r="H1104" i="4"/>
  <c r="I1104" i="4"/>
  <c r="J1104" i="4"/>
  <c r="K1104" i="4"/>
  <c r="L1104" i="4"/>
  <c r="P1104" i="4"/>
  <c r="S1104" i="4"/>
  <c r="A1105" i="4"/>
  <c r="B1105" i="4"/>
  <c r="C1105" i="4"/>
  <c r="D1105" i="4"/>
  <c r="E1105" i="4"/>
  <c r="F1105" i="4"/>
  <c r="G1105" i="4"/>
  <c r="H1105" i="4"/>
  <c r="I1105" i="4"/>
  <c r="J1105" i="4"/>
  <c r="K1105" i="4"/>
  <c r="L1105" i="4"/>
  <c r="P1105" i="4"/>
  <c r="S1105" i="4"/>
  <c r="T1092" i="4"/>
  <c r="U1092" i="4"/>
  <c r="V1092" i="4"/>
  <c r="W1092" i="4"/>
  <c r="T1093" i="4"/>
  <c r="U1093" i="4"/>
  <c r="V1093" i="4"/>
  <c r="W1093" i="4"/>
  <c r="T1094" i="4"/>
  <c r="U1094" i="4"/>
  <c r="V1094" i="4"/>
  <c r="W1094" i="4"/>
  <c r="T1095" i="4"/>
  <c r="U1095" i="4"/>
  <c r="V1095" i="4"/>
  <c r="W1095" i="4"/>
  <c r="T1096" i="4"/>
  <c r="U1096" i="4"/>
  <c r="V1096" i="4"/>
  <c r="W1096" i="4"/>
  <c r="T1097" i="4"/>
  <c r="U1097" i="4"/>
  <c r="V1097" i="4"/>
  <c r="W1097" i="4"/>
  <c r="T1098" i="4"/>
  <c r="U1098" i="4"/>
  <c r="V1098" i="4"/>
  <c r="W1098" i="4"/>
  <c r="T1099" i="4"/>
  <c r="U1099" i="4"/>
  <c r="V1099" i="4"/>
  <c r="W1099" i="4"/>
  <c r="T1100" i="4"/>
  <c r="U1100" i="4"/>
  <c r="V1100" i="4"/>
  <c r="W1100" i="4"/>
  <c r="T1101" i="4"/>
  <c r="U1101" i="4"/>
  <c r="V1101" i="4"/>
  <c r="W1101" i="4"/>
  <c r="T1102" i="4"/>
  <c r="U1102" i="4"/>
  <c r="V1102" i="4"/>
  <c r="W1102" i="4"/>
  <c r="T1103" i="4"/>
  <c r="U1103" i="4"/>
  <c r="V1103" i="4"/>
  <c r="W1103" i="4"/>
  <c r="Y1103" i="4"/>
  <c r="Z1103" i="4"/>
  <c r="T1104" i="4"/>
  <c r="U1104" i="4"/>
  <c r="V1104" i="4"/>
  <c r="W1104" i="4"/>
  <c r="T1105" i="4"/>
  <c r="U1105" i="4"/>
  <c r="V1105" i="4"/>
  <c r="W1105" i="4"/>
  <c r="U1091" i="4"/>
  <c r="V1091" i="4"/>
  <c r="W1091" i="4"/>
  <c r="T1091" i="4"/>
  <c r="A1090" i="4"/>
  <c r="B1090" i="4"/>
  <c r="C1090" i="4"/>
  <c r="D1090" i="4"/>
  <c r="E1090" i="4"/>
  <c r="F1090" i="4"/>
  <c r="G1090" i="4"/>
  <c r="H1090" i="4"/>
  <c r="I1090" i="4"/>
  <c r="J1090" i="4"/>
  <c r="K1090" i="4"/>
  <c r="L1090" i="4"/>
  <c r="P1090" i="4"/>
  <c r="S1090" i="4"/>
  <c r="S1091" i="4"/>
  <c r="P1091" i="4"/>
  <c r="L1091" i="4"/>
  <c r="K1091" i="4"/>
  <c r="J1091" i="4"/>
  <c r="I1091" i="4"/>
  <c r="H1091" i="4"/>
  <c r="G1091" i="4"/>
  <c r="F1091" i="4"/>
  <c r="E1091" i="4"/>
  <c r="D1091" i="4"/>
  <c r="C1091" i="4"/>
  <c r="B1091" i="4"/>
  <c r="A1091" i="4"/>
  <c r="A1077" i="4"/>
  <c r="B1077" i="4"/>
  <c r="C1077" i="4"/>
  <c r="D1077" i="4"/>
  <c r="E1077" i="4"/>
  <c r="F1077" i="4"/>
  <c r="G1077" i="4"/>
  <c r="H1077" i="4"/>
  <c r="I1077" i="4"/>
  <c r="J1077" i="4"/>
  <c r="K1077" i="4"/>
  <c r="L1077" i="4"/>
  <c r="P1077" i="4"/>
  <c r="S1077" i="4"/>
  <c r="A1078" i="4"/>
  <c r="B1078" i="4"/>
  <c r="C1078" i="4"/>
  <c r="D1078" i="4"/>
  <c r="E1078" i="4"/>
  <c r="F1078" i="4"/>
  <c r="G1078" i="4"/>
  <c r="H1078" i="4"/>
  <c r="I1078" i="4"/>
  <c r="J1078" i="4"/>
  <c r="K1078" i="4"/>
  <c r="L1078" i="4"/>
  <c r="P1078" i="4"/>
  <c r="S1078" i="4"/>
  <c r="A1079" i="4"/>
  <c r="B1079" i="4"/>
  <c r="C1079" i="4"/>
  <c r="D1079" i="4"/>
  <c r="E1079" i="4"/>
  <c r="F1079" i="4"/>
  <c r="G1079" i="4"/>
  <c r="H1079" i="4"/>
  <c r="I1079" i="4"/>
  <c r="J1079" i="4"/>
  <c r="K1079" i="4"/>
  <c r="L1079" i="4"/>
  <c r="P1079" i="4"/>
  <c r="S1079" i="4"/>
  <c r="A1080" i="4"/>
  <c r="B1080" i="4"/>
  <c r="C1080" i="4"/>
  <c r="D1080" i="4"/>
  <c r="E1080" i="4"/>
  <c r="F1080" i="4"/>
  <c r="G1080" i="4"/>
  <c r="H1080" i="4"/>
  <c r="I1080" i="4"/>
  <c r="J1080" i="4"/>
  <c r="K1080" i="4"/>
  <c r="L1080" i="4"/>
  <c r="P1080" i="4"/>
  <c r="S1080" i="4"/>
  <c r="A1081" i="4"/>
  <c r="B1081" i="4"/>
  <c r="C1081" i="4"/>
  <c r="D1081" i="4"/>
  <c r="E1081" i="4"/>
  <c r="F1081" i="4"/>
  <c r="G1081" i="4"/>
  <c r="H1081" i="4"/>
  <c r="I1081" i="4"/>
  <c r="J1081" i="4"/>
  <c r="K1081" i="4"/>
  <c r="L1081" i="4"/>
  <c r="P1081" i="4"/>
  <c r="S1081" i="4"/>
  <c r="A1082" i="4"/>
  <c r="B1082" i="4"/>
  <c r="C1082" i="4"/>
  <c r="D1082" i="4"/>
  <c r="E1082" i="4"/>
  <c r="F1082" i="4"/>
  <c r="G1082" i="4"/>
  <c r="H1082" i="4"/>
  <c r="I1082" i="4"/>
  <c r="J1082" i="4"/>
  <c r="K1082" i="4"/>
  <c r="L1082" i="4"/>
  <c r="P1082" i="4"/>
  <c r="S1082" i="4"/>
  <c r="A1083" i="4"/>
  <c r="B1083" i="4"/>
  <c r="C1083" i="4"/>
  <c r="D1083" i="4"/>
  <c r="E1083" i="4"/>
  <c r="F1083" i="4"/>
  <c r="G1083" i="4"/>
  <c r="H1083" i="4"/>
  <c r="I1083" i="4"/>
  <c r="J1083" i="4"/>
  <c r="K1083" i="4"/>
  <c r="L1083" i="4"/>
  <c r="P1083" i="4"/>
  <c r="S1083" i="4"/>
  <c r="A1084" i="4"/>
  <c r="B1084" i="4"/>
  <c r="C1084" i="4"/>
  <c r="D1084" i="4"/>
  <c r="E1084" i="4"/>
  <c r="F1084" i="4"/>
  <c r="G1084" i="4"/>
  <c r="H1084" i="4"/>
  <c r="I1084" i="4"/>
  <c r="J1084" i="4"/>
  <c r="K1084" i="4"/>
  <c r="L1084" i="4"/>
  <c r="P1084" i="4"/>
  <c r="S1084" i="4"/>
  <c r="A1085" i="4"/>
  <c r="B1085" i="4"/>
  <c r="C1085" i="4"/>
  <c r="D1085" i="4"/>
  <c r="E1085" i="4"/>
  <c r="F1085" i="4"/>
  <c r="G1085" i="4"/>
  <c r="H1085" i="4"/>
  <c r="I1085" i="4"/>
  <c r="J1085" i="4"/>
  <c r="K1085" i="4"/>
  <c r="L1085" i="4"/>
  <c r="P1085" i="4"/>
  <c r="S1085" i="4"/>
  <c r="A1086" i="4"/>
  <c r="B1086" i="4"/>
  <c r="C1086" i="4"/>
  <c r="D1086" i="4"/>
  <c r="E1086" i="4"/>
  <c r="F1086" i="4"/>
  <c r="G1086" i="4"/>
  <c r="H1086" i="4"/>
  <c r="I1086" i="4"/>
  <c r="J1086" i="4"/>
  <c r="K1086" i="4"/>
  <c r="L1086" i="4"/>
  <c r="P1086" i="4"/>
  <c r="S1086" i="4"/>
  <c r="A1087" i="4"/>
  <c r="B1087" i="4"/>
  <c r="C1087" i="4"/>
  <c r="D1087" i="4"/>
  <c r="E1087" i="4"/>
  <c r="F1087" i="4"/>
  <c r="G1087" i="4"/>
  <c r="H1087" i="4"/>
  <c r="I1087" i="4"/>
  <c r="J1087" i="4"/>
  <c r="K1087" i="4"/>
  <c r="L1087" i="4"/>
  <c r="P1087" i="4"/>
  <c r="S1087" i="4"/>
  <c r="A1088" i="4"/>
  <c r="B1088" i="4"/>
  <c r="C1088" i="4"/>
  <c r="D1088" i="4"/>
  <c r="E1088" i="4"/>
  <c r="F1088" i="4"/>
  <c r="G1088" i="4"/>
  <c r="H1088" i="4"/>
  <c r="I1088" i="4"/>
  <c r="J1088" i="4"/>
  <c r="K1088" i="4"/>
  <c r="L1088" i="4"/>
  <c r="P1088" i="4"/>
  <c r="S1088" i="4"/>
  <c r="A1089" i="4"/>
  <c r="B1089" i="4"/>
  <c r="C1089" i="4"/>
  <c r="D1089" i="4"/>
  <c r="E1089" i="4"/>
  <c r="F1089" i="4"/>
  <c r="G1089" i="4"/>
  <c r="H1089" i="4"/>
  <c r="I1089" i="4"/>
  <c r="J1089" i="4"/>
  <c r="K1089" i="4"/>
  <c r="L1089" i="4"/>
  <c r="P1089" i="4"/>
  <c r="S1089" i="4"/>
  <c r="T1077" i="4"/>
  <c r="U1077" i="4"/>
  <c r="V1077" i="4"/>
  <c r="W1077" i="4"/>
  <c r="T1078" i="4"/>
  <c r="U1078" i="4"/>
  <c r="V1078" i="4"/>
  <c r="W1078" i="4"/>
  <c r="T1079" i="4"/>
  <c r="U1079" i="4"/>
  <c r="V1079" i="4"/>
  <c r="W1079" i="4"/>
  <c r="T1080" i="4"/>
  <c r="U1080" i="4"/>
  <c r="V1080" i="4"/>
  <c r="W1080" i="4"/>
  <c r="T1081" i="4"/>
  <c r="U1081" i="4"/>
  <c r="V1081" i="4"/>
  <c r="W1081" i="4"/>
  <c r="T1082" i="4"/>
  <c r="U1082" i="4"/>
  <c r="V1082" i="4"/>
  <c r="W1082" i="4"/>
  <c r="T1083" i="4"/>
  <c r="U1083" i="4"/>
  <c r="V1083" i="4"/>
  <c r="W1083" i="4"/>
  <c r="T1084" i="4"/>
  <c r="U1084" i="4"/>
  <c r="V1084" i="4"/>
  <c r="W1084" i="4"/>
  <c r="T1085" i="4"/>
  <c r="U1085" i="4"/>
  <c r="V1085" i="4"/>
  <c r="W1085" i="4"/>
  <c r="T1086" i="4"/>
  <c r="U1086" i="4"/>
  <c r="V1086" i="4"/>
  <c r="W1086" i="4"/>
  <c r="T1087" i="4"/>
  <c r="U1087" i="4"/>
  <c r="V1087" i="4"/>
  <c r="W1087" i="4"/>
  <c r="T1088" i="4"/>
  <c r="U1088" i="4"/>
  <c r="V1088" i="4"/>
  <c r="W1088" i="4"/>
  <c r="Y1088" i="4"/>
  <c r="Z1088" i="4"/>
  <c r="T1089" i="4"/>
  <c r="U1089" i="4"/>
  <c r="V1089" i="4"/>
  <c r="W1089" i="4"/>
  <c r="T1090" i="4"/>
  <c r="U1090" i="4"/>
  <c r="V1090" i="4"/>
  <c r="W1090" i="4"/>
  <c r="U1076" i="4"/>
  <c r="V1076" i="4"/>
  <c r="W1076" i="4"/>
  <c r="T1076" i="4"/>
  <c r="S1076" i="4"/>
  <c r="P1076" i="4"/>
  <c r="L1076" i="4"/>
  <c r="K1076" i="4"/>
  <c r="J1076" i="4"/>
  <c r="I1076" i="4"/>
  <c r="H1076" i="4"/>
  <c r="G1076" i="4"/>
  <c r="F1076" i="4"/>
  <c r="E1076" i="4"/>
  <c r="D1076" i="4"/>
  <c r="C1076" i="4"/>
  <c r="B1076" i="4"/>
  <c r="A1076" i="4"/>
  <c r="A1062" i="4"/>
  <c r="B1062" i="4"/>
  <c r="C1062" i="4"/>
  <c r="D1062" i="4"/>
  <c r="E1062" i="4"/>
  <c r="F1062" i="4"/>
  <c r="G1062" i="4"/>
  <c r="H1062" i="4"/>
  <c r="I1062" i="4"/>
  <c r="J1062" i="4"/>
  <c r="K1062" i="4"/>
  <c r="L1062" i="4"/>
  <c r="P1062" i="4"/>
  <c r="S1062" i="4"/>
  <c r="A1063" i="4"/>
  <c r="B1063" i="4"/>
  <c r="C1063" i="4"/>
  <c r="D1063" i="4"/>
  <c r="E1063" i="4"/>
  <c r="F1063" i="4"/>
  <c r="G1063" i="4"/>
  <c r="H1063" i="4"/>
  <c r="I1063" i="4"/>
  <c r="J1063" i="4"/>
  <c r="K1063" i="4"/>
  <c r="L1063" i="4"/>
  <c r="P1063" i="4"/>
  <c r="S1063" i="4"/>
  <c r="A1064" i="4"/>
  <c r="B1064" i="4"/>
  <c r="C1064" i="4"/>
  <c r="D1064" i="4"/>
  <c r="E1064" i="4"/>
  <c r="F1064" i="4"/>
  <c r="G1064" i="4"/>
  <c r="H1064" i="4"/>
  <c r="I1064" i="4"/>
  <c r="J1064" i="4"/>
  <c r="K1064" i="4"/>
  <c r="L1064" i="4"/>
  <c r="P1064" i="4"/>
  <c r="S1064" i="4"/>
  <c r="A1065" i="4"/>
  <c r="B1065" i="4"/>
  <c r="C1065" i="4"/>
  <c r="D1065" i="4"/>
  <c r="E1065" i="4"/>
  <c r="F1065" i="4"/>
  <c r="G1065" i="4"/>
  <c r="H1065" i="4"/>
  <c r="I1065" i="4"/>
  <c r="J1065" i="4"/>
  <c r="K1065" i="4"/>
  <c r="L1065" i="4"/>
  <c r="P1065" i="4"/>
  <c r="S1065" i="4"/>
  <c r="A1066" i="4"/>
  <c r="B1066" i="4"/>
  <c r="C1066" i="4"/>
  <c r="D1066" i="4"/>
  <c r="E1066" i="4"/>
  <c r="F1066" i="4"/>
  <c r="G1066" i="4"/>
  <c r="H1066" i="4"/>
  <c r="I1066" i="4"/>
  <c r="J1066" i="4"/>
  <c r="K1066" i="4"/>
  <c r="L1066" i="4"/>
  <c r="P1066" i="4"/>
  <c r="S1066" i="4"/>
  <c r="A1067" i="4"/>
  <c r="B1067" i="4"/>
  <c r="C1067" i="4"/>
  <c r="D1067" i="4"/>
  <c r="E1067" i="4"/>
  <c r="F1067" i="4"/>
  <c r="G1067" i="4"/>
  <c r="H1067" i="4"/>
  <c r="I1067" i="4"/>
  <c r="J1067" i="4"/>
  <c r="K1067" i="4"/>
  <c r="L1067" i="4"/>
  <c r="P1067" i="4"/>
  <c r="S1067" i="4"/>
  <c r="A1068" i="4"/>
  <c r="B1068" i="4"/>
  <c r="C1068" i="4"/>
  <c r="D1068" i="4"/>
  <c r="E1068" i="4"/>
  <c r="F1068" i="4"/>
  <c r="G1068" i="4"/>
  <c r="H1068" i="4"/>
  <c r="I1068" i="4"/>
  <c r="J1068" i="4"/>
  <c r="K1068" i="4"/>
  <c r="L1068" i="4"/>
  <c r="P1068" i="4"/>
  <c r="S1068" i="4"/>
  <c r="A1069" i="4"/>
  <c r="B1069" i="4"/>
  <c r="C1069" i="4"/>
  <c r="D1069" i="4"/>
  <c r="E1069" i="4"/>
  <c r="F1069" i="4"/>
  <c r="G1069" i="4"/>
  <c r="H1069" i="4"/>
  <c r="I1069" i="4"/>
  <c r="J1069" i="4"/>
  <c r="K1069" i="4"/>
  <c r="L1069" i="4"/>
  <c r="P1069" i="4"/>
  <c r="S1069" i="4"/>
  <c r="A1070" i="4"/>
  <c r="B1070" i="4"/>
  <c r="C1070" i="4"/>
  <c r="D1070" i="4"/>
  <c r="E1070" i="4"/>
  <c r="F1070" i="4"/>
  <c r="G1070" i="4"/>
  <c r="H1070" i="4"/>
  <c r="I1070" i="4"/>
  <c r="J1070" i="4"/>
  <c r="K1070" i="4"/>
  <c r="L1070" i="4"/>
  <c r="P1070" i="4"/>
  <c r="S1070" i="4"/>
  <c r="A1071" i="4"/>
  <c r="B1071" i="4"/>
  <c r="C1071" i="4"/>
  <c r="D1071" i="4"/>
  <c r="E1071" i="4"/>
  <c r="F1071" i="4"/>
  <c r="G1071" i="4"/>
  <c r="H1071" i="4"/>
  <c r="I1071" i="4"/>
  <c r="J1071" i="4"/>
  <c r="K1071" i="4"/>
  <c r="L1071" i="4"/>
  <c r="P1071" i="4"/>
  <c r="S1071" i="4"/>
  <c r="A1072" i="4"/>
  <c r="B1072" i="4"/>
  <c r="C1072" i="4"/>
  <c r="D1072" i="4"/>
  <c r="E1072" i="4"/>
  <c r="F1072" i="4"/>
  <c r="G1072" i="4"/>
  <c r="H1072" i="4"/>
  <c r="I1072" i="4"/>
  <c r="J1072" i="4"/>
  <c r="K1072" i="4"/>
  <c r="L1072" i="4"/>
  <c r="P1072" i="4"/>
  <c r="S1072" i="4"/>
  <c r="A1073" i="4"/>
  <c r="B1073" i="4"/>
  <c r="C1073" i="4"/>
  <c r="D1073" i="4"/>
  <c r="E1073" i="4"/>
  <c r="F1073" i="4"/>
  <c r="G1073" i="4"/>
  <c r="H1073" i="4"/>
  <c r="I1073" i="4"/>
  <c r="J1073" i="4"/>
  <c r="K1073" i="4"/>
  <c r="L1073" i="4"/>
  <c r="P1073" i="4"/>
  <c r="S1073" i="4"/>
  <c r="A1074" i="4"/>
  <c r="B1074" i="4"/>
  <c r="C1074" i="4"/>
  <c r="D1074" i="4"/>
  <c r="E1074" i="4"/>
  <c r="F1074" i="4"/>
  <c r="G1074" i="4"/>
  <c r="H1074" i="4"/>
  <c r="I1074" i="4"/>
  <c r="J1074" i="4"/>
  <c r="K1074" i="4"/>
  <c r="L1074" i="4"/>
  <c r="P1074" i="4"/>
  <c r="S1074" i="4"/>
  <c r="A1075" i="4"/>
  <c r="B1075" i="4"/>
  <c r="C1075" i="4"/>
  <c r="D1075" i="4"/>
  <c r="E1075" i="4"/>
  <c r="F1075" i="4"/>
  <c r="G1075" i="4"/>
  <c r="H1075" i="4"/>
  <c r="I1075" i="4"/>
  <c r="J1075" i="4"/>
  <c r="K1075" i="4"/>
  <c r="L1075" i="4"/>
  <c r="P1075" i="4"/>
  <c r="S1075" i="4"/>
  <c r="T1062" i="4"/>
  <c r="U1062" i="4"/>
  <c r="V1062" i="4"/>
  <c r="W1062" i="4"/>
  <c r="T1063" i="4"/>
  <c r="U1063" i="4"/>
  <c r="V1063" i="4"/>
  <c r="W1063" i="4"/>
  <c r="T1064" i="4"/>
  <c r="U1064" i="4"/>
  <c r="V1064" i="4"/>
  <c r="W1064" i="4"/>
  <c r="T1065" i="4"/>
  <c r="U1065" i="4"/>
  <c r="V1065" i="4"/>
  <c r="W1065" i="4"/>
  <c r="T1066" i="4"/>
  <c r="U1066" i="4"/>
  <c r="V1066" i="4"/>
  <c r="W1066" i="4"/>
  <c r="T1067" i="4"/>
  <c r="U1067" i="4"/>
  <c r="V1067" i="4"/>
  <c r="W1067" i="4"/>
  <c r="T1068" i="4"/>
  <c r="U1068" i="4"/>
  <c r="V1068" i="4"/>
  <c r="W1068" i="4"/>
  <c r="T1069" i="4"/>
  <c r="U1069" i="4"/>
  <c r="V1069" i="4"/>
  <c r="W1069" i="4"/>
  <c r="T1070" i="4"/>
  <c r="U1070" i="4"/>
  <c r="V1070" i="4"/>
  <c r="W1070" i="4"/>
  <c r="T1071" i="4"/>
  <c r="U1071" i="4"/>
  <c r="V1071" i="4"/>
  <c r="W1071" i="4"/>
  <c r="T1072" i="4"/>
  <c r="U1072" i="4"/>
  <c r="V1072" i="4"/>
  <c r="W1072" i="4"/>
  <c r="T1073" i="4"/>
  <c r="U1073" i="4"/>
  <c r="V1073" i="4"/>
  <c r="W1073" i="4"/>
  <c r="X1073" i="4"/>
  <c r="Y1073" i="4"/>
  <c r="Z1073" i="4"/>
  <c r="AA1073" i="4"/>
  <c r="T1074" i="4"/>
  <c r="U1074" i="4"/>
  <c r="V1074" i="4"/>
  <c r="W1074" i="4"/>
  <c r="T1075" i="4"/>
  <c r="U1075" i="4"/>
  <c r="V1075" i="4"/>
  <c r="W1075" i="4"/>
  <c r="U1061" i="4"/>
  <c r="V1061" i="4"/>
  <c r="W1061" i="4"/>
  <c r="T1061" i="4"/>
  <c r="S1061" i="4"/>
  <c r="P1061" i="4"/>
  <c r="L1061" i="4"/>
  <c r="K1061" i="4"/>
  <c r="J1061" i="4"/>
  <c r="I1061" i="4"/>
  <c r="H1061" i="4"/>
  <c r="G1061" i="4"/>
  <c r="F1061" i="4"/>
  <c r="E1061" i="4"/>
  <c r="D1061" i="4"/>
  <c r="C1061" i="4"/>
  <c r="B1061" i="4"/>
  <c r="A1061" i="4"/>
  <c r="A1047" i="4"/>
  <c r="B1047" i="4"/>
  <c r="C1047" i="4"/>
  <c r="D1047" i="4"/>
  <c r="E1047" i="4"/>
  <c r="F1047" i="4"/>
  <c r="G1047" i="4"/>
  <c r="H1047" i="4"/>
  <c r="I1047" i="4"/>
  <c r="J1047" i="4"/>
  <c r="K1047" i="4"/>
  <c r="L1047" i="4"/>
  <c r="P1047" i="4"/>
  <c r="S1047" i="4"/>
  <c r="A1048" i="4"/>
  <c r="B1048" i="4"/>
  <c r="C1048" i="4"/>
  <c r="D1048" i="4"/>
  <c r="E1048" i="4"/>
  <c r="F1048" i="4"/>
  <c r="G1048" i="4"/>
  <c r="H1048" i="4"/>
  <c r="I1048" i="4"/>
  <c r="J1048" i="4"/>
  <c r="K1048" i="4"/>
  <c r="L1048" i="4"/>
  <c r="P1048" i="4"/>
  <c r="S1048" i="4"/>
  <c r="A1049" i="4"/>
  <c r="B1049" i="4"/>
  <c r="C1049" i="4"/>
  <c r="D1049" i="4"/>
  <c r="E1049" i="4"/>
  <c r="F1049" i="4"/>
  <c r="G1049" i="4"/>
  <c r="H1049" i="4"/>
  <c r="I1049" i="4"/>
  <c r="J1049" i="4"/>
  <c r="K1049" i="4"/>
  <c r="L1049" i="4"/>
  <c r="P1049" i="4"/>
  <c r="S1049" i="4"/>
  <c r="A1050" i="4"/>
  <c r="B1050" i="4"/>
  <c r="C1050" i="4"/>
  <c r="D1050" i="4"/>
  <c r="E1050" i="4"/>
  <c r="F1050" i="4"/>
  <c r="G1050" i="4"/>
  <c r="H1050" i="4"/>
  <c r="I1050" i="4"/>
  <c r="J1050" i="4"/>
  <c r="K1050" i="4"/>
  <c r="L1050" i="4"/>
  <c r="P1050" i="4"/>
  <c r="S1050" i="4"/>
  <c r="A1051" i="4"/>
  <c r="B1051" i="4"/>
  <c r="C1051" i="4"/>
  <c r="D1051" i="4"/>
  <c r="E1051" i="4"/>
  <c r="F1051" i="4"/>
  <c r="G1051" i="4"/>
  <c r="H1051" i="4"/>
  <c r="I1051" i="4"/>
  <c r="J1051" i="4"/>
  <c r="K1051" i="4"/>
  <c r="L1051" i="4"/>
  <c r="P1051" i="4"/>
  <c r="S1051" i="4"/>
  <c r="A1052" i="4"/>
  <c r="B1052" i="4"/>
  <c r="C1052" i="4"/>
  <c r="D1052" i="4"/>
  <c r="E1052" i="4"/>
  <c r="F1052" i="4"/>
  <c r="G1052" i="4"/>
  <c r="H1052" i="4"/>
  <c r="I1052" i="4"/>
  <c r="J1052" i="4"/>
  <c r="K1052" i="4"/>
  <c r="L1052" i="4"/>
  <c r="P1052" i="4"/>
  <c r="S1052" i="4"/>
  <c r="A1053" i="4"/>
  <c r="B1053" i="4"/>
  <c r="C1053" i="4"/>
  <c r="D1053" i="4"/>
  <c r="E1053" i="4"/>
  <c r="F1053" i="4"/>
  <c r="G1053" i="4"/>
  <c r="H1053" i="4"/>
  <c r="I1053" i="4"/>
  <c r="J1053" i="4"/>
  <c r="K1053" i="4"/>
  <c r="L1053" i="4"/>
  <c r="P1053" i="4"/>
  <c r="S1053" i="4"/>
  <c r="A1054" i="4"/>
  <c r="B1054" i="4"/>
  <c r="C1054" i="4"/>
  <c r="D1054" i="4"/>
  <c r="E1054" i="4"/>
  <c r="F1054" i="4"/>
  <c r="G1054" i="4"/>
  <c r="H1054" i="4"/>
  <c r="I1054" i="4"/>
  <c r="J1054" i="4"/>
  <c r="K1054" i="4"/>
  <c r="L1054" i="4"/>
  <c r="P1054" i="4"/>
  <c r="S1054" i="4"/>
  <c r="A1055" i="4"/>
  <c r="B1055" i="4"/>
  <c r="C1055" i="4"/>
  <c r="D1055" i="4"/>
  <c r="E1055" i="4"/>
  <c r="F1055" i="4"/>
  <c r="G1055" i="4"/>
  <c r="H1055" i="4"/>
  <c r="I1055" i="4"/>
  <c r="J1055" i="4"/>
  <c r="K1055" i="4"/>
  <c r="L1055" i="4"/>
  <c r="P1055" i="4"/>
  <c r="S1055" i="4"/>
  <c r="A1056" i="4"/>
  <c r="B1056" i="4"/>
  <c r="C1056" i="4"/>
  <c r="D1056" i="4"/>
  <c r="E1056" i="4"/>
  <c r="F1056" i="4"/>
  <c r="G1056" i="4"/>
  <c r="H1056" i="4"/>
  <c r="I1056" i="4"/>
  <c r="J1056" i="4"/>
  <c r="K1056" i="4"/>
  <c r="L1056" i="4"/>
  <c r="P1056" i="4"/>
  <c r="S1056" i="4"/>
  <c r="A1057" i="4"/>
  <c r="B1057" i="4"/>
  <c r="C1057" i="4"/>
  <c r="D1057" i="4"/>
  <c r="E1057" i="4"/>
  <c r="F1057" i="4"/>
  <c r="G1057" i="4"/>
  <c r="H1057" i="4"/>
  <c r="I1057" i="4"/>
  <c r="J1057" i="4"/>
  <c r="K1057" i="4"/>
  <c r="L1057" i="4"/>
  <c r="P1057" i="4"/>
  <c r="S1057" i="4"/>
  <c r="A1058" i="4"/>
  <c r="B1058" i="4"/>
  <c r="C1058" i="4"/>
  <c r="D1058" i="4"/>
  <c r="E1058" i="4"/>
  <c r="F1058" i="4"/>
  <c r="G1058" i="4"/>
  <c r="H1058" i="4"/>
  <c r="I1058" i="4"/>
  <c r="J1058" i="4"/>
  <c r="K1058" i="4"/>
  <c r="L1058" i="4"/>
  <c r="P1058" i="4"/>
  <c r="S1058" i="4"/>
  <c r="A1059" i="4"/>
  <c r="B1059" i="4"/>
  <c r="C1059" i="4"/>
  <c r="D1059" i="4"/>
  <c r="E1059" i="4"/>
  <c r="F1059" i="4"/>
  <c r="G1059" i="4"/>
  <c r="H1059" i="4"/>
  <c r="I1059" i="4"/>
  <c r="J1059" i="4"/>
  <c r="K1059" i="4"/>
  <c r="L1059" i="4"/>
  <c r="P1059" i="4"/>
  <c r="S1059" i="4"/>
  <c r="A1060" i="4"/>
  <c r="B1060" i="4"/>
  <c r="C1060" i="4"/>
  <c r="D1060" i="4"/>
  <c r="E1060" i="4"/>
  <c r="F1060" i="4"/>
  <c r="G1060" i="4"/>
  <c r="H1060" i="4"/>
  <c r="I1060" i="4"/>
  <c r="J1060" i="4"/>
  <c r="K1060" i="4"/>
  <c r="L1060" i="4"/>
  <c r="P1060" i="4"/>
  <c r="S1060" i="4"/>
  <c r="T1060" i="4"/>
  <c r="U1060" i="4"/>
  <c r="V1060" i="4"/>
  <c r="W1060" i="4"/>
  <c r="T1047" i="4"/>
  <c r="U1047" i="4"/>
  <c r="V1047" i="4"/>
  <c r="W1047" i="4"/>
  <c r="T1048" i="4"/>
  <c r="U1048" i="4"/>
  <c r="V1048" i="4"/>
  <c r="W1048" i="4"/>
  <c r="T1049" i="4"/>
  <c r="U1049" i="4"/>
  <c r="V1049" i="4"/>
  <c r="W1049" i="4"/>
  <c r="T1050" i="4"/>
  <c r="U1050" i="4"/>
  <c r="V1050" i="4"/>
  <c r="W1050" i="4"/>
  <c r="T1051" i="4"/>
  <c r="U1051" i="4"/>
  <c r="V1051" i="4"/>
  <c r="W1051" i="4"/>
  <c r="T1052" i="4"/>
  <c r="U1052" i="4"/>
  <c r="V1052" i="4"/>
  <c r="W1052" i="4"/>
  <c r="T1053" i="4"/>
  <c r="U1053" i="4"/>
  <c r="V1053" i="4"/>
  <c r="W1053" i="4"/>
  <c r="T1054" i="4"/>
  <c r="U1054" i="4"/>
  <c r="V1054" i="4"/>
  <c r="W1054" i="4"/>
  <c r="T1055" i="4"/>
  <c r="U1055" i="4"/>
  <c r="V1055" i="4"/>
  <c r="W1055" i="4"/>
  <c r="T1056" i="4"/>
  <c r="U1056" i="4"/>
  <c r="V1056" i="4"/>
  <c r="W1056" i="4"/>
  <c r="T1057" i="4"/>
  <c r="U1057" i="4"/>
  <c r="V1057" i="4"/>
  <c r="W1057" i="4"/>
  <c r="T1058" i="4"/>
  <c r="U1058" i="4"/>
  <c r="V1058" i="4"/>
  <c r="W1058" i="4"/>
  <c r="Y1058" i="4"/>
  <c r="Z1058" i="4"/>
  <c r="T1059" i="4"/>
  <c r="U1059" i="4"/>
  <c r="V1059" i="4"/>
  <c r="W1059" i="4"/>
  <c r="U1046" i="4"/>
  <c r="V1046" i="4"/>
  <c r="W1046" i="4"/>
  <c r="T1046" i="4"/>
  <c r="S1046" i="4"/>
  <c r="P1046" i="4"/>
  <c r="L1046" i="4"/>
  <c r="K1046" i="4"/>
  <c r="J1046" i="4"/>
  <c r="I1046" i="4"/>
  <c r="H1046" i="4"/>
  <c r="G1046" i="4"/>
  <c r="F1046" i="4"/>
  <c r="E1046" i="4"/>
  <c r="D1046" i="4"/>
  <c r="C1046" i="4"/>
  <c r="B1046" i="4"/>
  <c r="A1046" i="4"/>
  <c r="A1032" i="4"/>
  <c r="B1032" i="4"/>
  <c r="C1032" i="4"/>
  <c r="D1032" i="4"/>
  <c r="E1032" i="4"/>
  <c r="F1032" i="4"/>
  <c r="G1032" i="4"/>
  <c r="H1032" i="4"/>
  <c r="I1032" i="4"/>
  <c r="J1032" i="4"/>
  <c r="K1032" i="4"/>
  <c r="L1032" i="4"/>
  <c r="P1032" i="4"/>
  <c r="S1032" i="4"/>
  <c r="A1033" i="4"/>
  <c r="B1033" i="4"/>
  <c r="C1033" i="4"/>
  <c r="D1033" i="4"/>
  <c r="E1033" i="4"/>
  <c r="F1033" i="4"/>
  <c r="G1033" i="4"/>
  <c r="H1033" i="4"/>
  <c r="I1033" i="4"/>
  <c r="J1033" i="4"/>
  <c r="K1033" i="4"/>
  <c r="L1033" i="4"/>
  <c r="P1033" i="4"/>
  <c r="S1033" i="4"/>
  <c r="A1034" i="4"/>
  <c r="B1034" i="4"/>
  <c r="C1034" i="4"/>
  <c r="D1034" i="4"/>
  <c r="E1034" i="4"/>
  <c r="F1034" i="4"/>
  <c r="G1034" i="4"/>
  <c r="H1034" i="4"/>
  <c r="I1034" i="4"/>
  <c r="J1034" i="4"/>
  <c r="K1034" i="4"/>
  <c r="L1034" i="4"/>
  <c r="P1034" i="4"/>
  <c r="S1034" i="4"/>
  <c r="A1035" i="4"/>
  <c r="B1035" i="4"/>
  <c r="C1035" i="4"/>
  <c r="D1035" i="4"/>
  <c r="E1035" i="4"/>
  <c r="F1035" i="4"/>
  <c r="G1035" i="4"/>
  <c r="H1035" i="4"/>
  <c r="I1035" i="4"/>
  <c r="J1035" i="4"/>
  <c r="K1035" i="4"/>
  <c r="L1035" i="4"/>
  <c r="P1035" i="4"/>
  <c r="S1035" i="4"/>
  <c r="A1036" i="4"/>
  <c r="B1036" i="4"/>
  <c r="C1036" i="4"/>
  <c r="D1036" i="4"/>
  <c r="E1036" i="4"/>
  <c r="F1036" i="4"/>
  <c r="G1036" i="4"/>
  <c r="H1036" i="4"/>
  <c r="I1036" i="4"/>
  <c r="J1036" i="4"/>
  <c r="K1036" i="4"/>
  <c r="L1036" i="4"/>
  <c r="P1036" i="4"/>
  <c r="S1036" i="4"/>
  <c r="A1037" i="4"/>
  <c r="B1037" i="4"/>
  <c r="C1037" i="4"/>
  <c r="D1037" i="4"/>
  <c r="E1037" i="4"/>
  <c r="F1037" i="4"/>
  <c r="G1037" i="4"/>
  <c r="H1037" i="4"/>
  <c r="I1037" i="4"/>
  <c r="J1037" i="4"/>
  <c r="K1037" i="4"/>
  <c r="L1037" i="4"/>
  <c r="P1037" i="4"/>
  <c r="S1037" i="4"/>
  <c r="A1038" i="4"/>
  <c r="B1038" i="4"/>
  <c r="C1038" i="4"/>
  <c r="D1038" i="4"/>
  <c r="E1038" i="4"/>
  <c r="F1038" i="4"/>
  <c r="G1038" i="4"/>
  <c r="H1038" i="4"/>
  <c r="I1038" i="4"/>
  <c r="J1038" i="4"/>
  <c r="K1038" i="4"/>
  <c r="L1038" i="4"/>
  <c r="P1038" i="4"/>
  <c r="S1038" i="4"/>
  <c r="A1039" i="4"/>
  <c r="B1039" i="4"/>
  <c r="C1039" i="4"/>
  <c r="D1039" i="4"/>
  <c r="E1039" i="4"/>
  <c r="F1039" i="4"/>
  <c r="G1039" i="4"/>
  <c r="H1039" i="4"/>
  <c r="I1039" i="4"/>
  <c r="J1039" i="4"/>
  <c r="K1039" i="4"/>
  <c r="L1039" i="4"/>
  <c r="P1039" i="4"/>
  <c r="S1039" i="4"/>
  <c r="A1040" i="4"/>
  <c r="B1040" i="4"/>
  <c r="C1040" i="4"/>
  <c r="D1040" i="4"/>
  <c r="E1040" i="4"/>
  <c r="F1040" i="4"/>
  <c r="G1040" i="4"/>
  <c r="H1040" i="4"/>
  <c r="I1040" i="4"/>
  <c r="J1040" i="4"/>
  <c r="K1040" i="4"/>
  <c r="L1040" i="4"/>
  <c r="P1040" i="4"/>
  <c r="S1040" i="4"/>
  <c r="A1041" i="4"/>
  <c r="B1041" i="4"/>
  <c r="C1041" i="4"/>
  <c r="D1041" i="4"/>
  <c r="E1041" i="4"/>
  <c r="F1041" i="4"/>
  <c r="G1041" i="4"/>
  <c r="H1041" i="4"/>
  <c r="I1041" i="4"/>
  <c r="J1041" i="4"/>
  <c r="K1041" i="4"/>
  <c r="L1041" i="4"/>
  <c r="P1041" i="4"/>
  <c r="S1041" i="4"/>
  <c r="A1042" i="4"/>
  <c r="B1042" i="4"/>
  <c r="C1042" i="4"/>
  <c r="D1042" i="4"/>
  <c r="E1042" i="4"/>
  <c r="F1042" i="4"/>
  <c r="G1042" i="4"/>
  <c r="H1042" i="4"/>
  <c r="I1042" i="4"/>
  <c r="J1042" i="4"/>
  <c r="K1042" i="4"/>
  <c r="L1042" i="4"/>
  <c r="P1042" i="4"/>
  <c r="S1042" i="4"/>
  <c r="A1043" i="4"/>
  <c r="B1043" i="4"/>
  <c r="C1043" i="4"/>
  <c r="D1043" i="4"/>
  <c r="E1043" i="4"/>
  <c r="F1043" i="4"/>
  <c r="G1043" i="4"/>
  <c r="H1043" i="4"/>
  <c r="I1043" i="4"/>
  <c r="J1043" i="4"/>
  <c r="K1043" i="4"/>
  <c r="L1043" i="4"/>
  <c r="P1043" i="4"/>
  <c r="S1043" i="4"/>
  <c r="A1044" i="4"/>
  <c r="B1044" i="4"/>
  <c r="C1044" i="4"/>
  <c r="D1044" i="4"/>
  <c r="E1044" i="4"/>
  <c r="F1044" i="4"/>
  <c r="G1044" i="4"/>
  <c r="H1044" i="4"/>
  <c r="I1044" i="4"/>
  <c r="J1044" i="4"/>
  <c r="K1044" i="4"/>
  <c r="L1044" i="4"/>
  <c r="P1044" i="4"/>
  <c r="S1044" i="4"/>
  <c r="A1045" i="4"/>
  <c r="B1045" i="4"/>
  <c r="C1045" i="4"/>
  <c r="D1045" i="4"/>
  <c r="E1045" i="4"/>
  <c r="F1045" i="4"/>
  <c r="G1045" i="4"/>
  <c r="H1045" i="4"/>
  <c r="I1045" i="4"/>
  <c r="J1045" i="4"/>
  <c r="K1045" i="4"/>
  <c r="L1045" i="4"/>
  <c r="P1045" i="4"/>
  <c r="S1045" i="4"/>
  <c r="T1032" i="4"/>
  <c r="U1032" i="4"/>
  <c r="V1032" i="4"/>
  <c r="W1032" i="4"/>
  <c r="T1033" i="4"/>
  <c r="U1033" i="4"/>
  <c r="V1033" i="4"/>
  <c r="W1033" i="4"/>
  <c r="T1034" i="4"/>
  <c r="U1034" i="4"/>
  <c r="V1034" i="4"/>
  <c r="W1034" i="4"/>
  <c r="T1035" i="4"/>
  <c r="U1035" i="4"/>
  <c r="V1035" i="4"/>
  <c r="W1035" i="4"/>
  <c r="T1036" i="4"/>
  <c r="U1036" i="4"/>
  <c r="V1036" i="4"/>
  <c r="W1036" i="4"/>
  <c r="T1037" i="4"/>
  <c r="U1037" i="4"/>
  <c r="V1037" i="4"/>
  <c r="W1037" i="4"/>
  <c r="T1038" i="4"/>
  <c r="U1038" i="4"/>
  <c r="V1038" i="4"/>
  <c r="W1038" i="4"/>
  <c r="T1039" i="4"/>
  <c r="U1039" i="4"/>
  <c r="V1039" i="4"/>
  <c r="W1039" i="4"/>
  <c r="T1040" i="4"/>
  <c r="U1040" i="4"/>
  <c r="V1040" i="4"/>
  <c r="W1040" i="4"/>
  <c r="T1041" i="4"/>
  <c r="U1041" i="4"/>
  <c r="V1041" i="4"/>
  <c r="W1041" i="4"/>
  <c r="T1042" i="4"/>
  <c r="U1042" i="4"/>
  <c r="V1042" i="4"/>
  <c r="W1042" i="4"/>
  <c r="T1043" i="4"/>
  <c r="U1043" i="4"/>
  <c r="V1043" i="4"/>
  <c r="W1043" i="4"/>
  <c r="Y1043" i="4"/>
  <c r="Z1043" i="4"/>
  <c r="T1044" i="4"/>
  <c r="U1044" i="4"/>
  <c r="V1044" i="4"/>
  <c r="W1044" i="4"/>
  <c r="T1045" i="4"/>
  <c r="U1045" i="4"/>
  <c r="V1045" i="4"/>
  <c r="W1045" i="4"/>
  <c r="U1031" i="4"/>
  <c r="V1031" i="4"/>
  <c r="W1031" i="4"/>
  <c r="T1031" i="4"/>
  <c r="S1031" i="4"/>
  <c r="P1031" i="4"/>
  <c r="L1031" i="4"/>
  <c r="K1031" i="4"/>
  <c r="J1031" i="4"/>
  <c r="I1031" i="4"/>
  <c r="H1031" i="4"/>
  <c r="G1031" i="4"/>
  <c r="F1031" i="4"/>
  <c r="E1031" i="4"/>
  <c r="D1031" i="4"/>
  <c r="C1031" i="4"/>
  <c r="B1031" i="4"/>
  <c r="A1031" i="4"/>
  <c r="A1017" i="4"/>
  <c r="B1017" i="4"/>
  <c r="C1017" i="4"/>
  <c r="D1017" i="4"/>
  <c r="E1017" i="4"/>
  <c r="F1017" i="4"/>
  <c r="G1017" i="4"/>
  <c r="H1017" i="4"/>
  <c r="I1017" i="4"/>
  <c r="J1017" i="4"/>
  <c r="K1017" i="4"/>
  <c r="L1017" i="4"/>
  <c r="P1017" i="4"/>
  <c r="S1017" i="4"/>
  <c r="A1018" i="4"/>
  <c r="B1018" i="4"/>
  <c r="C1018" i="4"/>
  <c r="D1018" i="4"/>
  <c r="E1018" i="4"/>
  <c r="F1018" i="4"/>
  <c r="G1018" i="4"/>
  <c r="H1018" i="4"/>
  <c r="I1018" i="4"/>
  <c r="J1018" i="4"/>
  <c r="K1018" i="4"/>
  <c r="L1018" i="4"/>
  <c r="P1018" i="4"/>
  <c r="S1018" i="4"/>
  <c r="A1019" i="4"/>
  <c r="B1019" i="4"/>
  <c r="C1019" i="4"/>
  <c r="D1019" i="4"/>
  <c r="E1019" i="4"/>
  <c r="F1019" i="4"/>
  <c r="G1019" i="4"/>
  <c r="H1019" i="4"/>
  <c r="I1019" i="4"/>
  <c r="J1019" i="4"/>
  <c r="K1019" i="4"/>
  <c r="L1019" i="4"/>
  <c r="P1019" i="4"/>
  <c r="S1019" i="4"/>
  <c r="A1020" i="4"/>
  <c r="B1020" i="4"/>
  <c r="C1020" i="4"/>
  <c r="D1020" i="4"/>
  <c r="E1020" i="4"/>
  <c r="F1020" i="4"/>
  <c r="G1020" i="4"/>
  <c r="H1020" i="4"/>
  <c r="I1020" i="4"/>
  <c r="J1020" i="4"/>
  <c r="K1020" i="4"/>
  <c r="L1020" i="4"/>
  <c r="P1020" i="4"/>
  <c r="S1020" i="4"/>
  <c r="A1021" i="4"/>
  <c r="B1021" i="4"/>
  <c r="C1021" i="4"/>
  <c r="D1021" i="4"/>
  <c r="E1021" i="4"/>
  <c r="F1021" i="4"/>
  <c r="G1021" i="4"/>
  <c r="H1021" i="4"/>
  <c r="I1021" i="4"/>
  <c r="J1021" i="4"/>
  <c r="K1021" i="4"/>
  <c r="L1021" i="4"/>
  <c r="P1021" i="4"/>
  <c r="S1021" i="4"/>
  <c r="A1022" i="4"/>
  <c r="B1022" i="4"/>
  <c r="C1022" i="4"/>
  <c r="D1022" i="4"/>
  <c r="E1022" i="4"/>
  <c r="F1022" i="4"/>
  <c r="G1022" i="4"/>
  <c r="H1022" i="4"/>
  <c r="I1022" i="4"/>
  <c r="J1022" i="4"/>
  <c r="K1022" i="4"/>
  <c r="L1022" i="4"/>
  <c r="P1022" i="4"/>
  <c r="S1022" i="4"/>
  <c r="A1023" i="4"/>
  <c r="B1023" i="4"/>
  <c r="C1023" i="4"/>
  <c r="D1023" i="4"/>
  <c r="E1023" i="4"/>
  <c r="F1023" i="4"/>
  <c r="G1023" i="4"/>
  <c r="H1023" i="4"/>
  <c r="I1023" i="4"/>
  <c r="J1023" i="4"/>
  <c r="K1023" i="4"/>
  <c r="L1023" i="4"/>
  <c r="P1023" i="4"/>
  <c r="S1023" i="4"/>
  <c r="A1024" i="4"/>
  <c r="B1024" i="4"/>
  <c r="C1024" i="4"/>
  <c r="D1024" i="4"/>
  <c r="E1024" i="4"/>
  <c r="F1024" i="4"/>
  <c r="G1024" i="4"/>
  <c r="H1024" i="4"/>
  <c r="I1024" i="4"/>
  <c r="J1024" i="4"/>
  <c r="K1024" i="4"/>
  <c r="L1024" i="4"/>
  <c r="P1024" i="4"/>
  <c r="S1024" i="4"/>
  <c r="A1025" i="4"/>
  <c r="B1025" i="4"/>
  <c r="C1025" i="4"/>
  <c r="D1025" i="4"/>
  <c r="E1025" i="4"/>
  <c r="F1025" i="4"/>
  <c r="G1025" i="4"/>
  <c r="H1025" i="4"/>
  <c r="I1025" i="4"/>
  <c r="J1025" i="4"/>
  <c r="K1025" i="4"/>
  <c r="L1025" i="4"/>
  <c r="P1025" i="4"/>
  <c r="S1025" i="4"/>
  <c r="A1026" i="4"/>
  <c r="B1026" i="4"/>
  <c r="C1026" i="4"/>
  <c r="D1026" i="4"/>
  <c r="E1026" i="4"/>
  <c r="F1026" i="4"/>
  <c r="G1026" i="4"/>
  <c r="H1026" i="4"/>
  <c r="I1026" i="4"/>
  <c r="J1026" i="4"/>
  <c r="K1026" i="4"/>
  <c r="L1026" i="4"/>
  <c r="P1026" i="4"/>
  <c r="S1026" i="4"/>
  <c r="A1027" i="4"/>
  <c r="B1027" i="4"/>
  <c r="C1027" i="4"/>
  <c r="D1027" i="4"/>
  <c r="E1027" i="4"/>
  <c r="F1027" i="4"/>
  <c r="G1027" i="4"/>
  <c r="H1027" i="4"/>
  <c r="I1027" i="4"/>
  <c r="J1027" i="4"/>
  <c r="K1027" i="4"/>
  <c r="L1027" i="4"/>
  <c r="P1027" i="4"/>
  <c r="S1027" i="4"/>
  <c r="A1028" i="4"/>
  <c r="B1028" i="4"/>
  <c r="C1028" i="4"/>
  <c r="D1028" i="4"/>
  <c r="E1028" i="4"/>
  <c r="F1028" i="4"/>
  <c r="G1028" i="4"/>
  <c r="H1028" i="4"/>
  <c r="I1028" i="4"/>
  <c r="J1028" i="4"/>
  <c r="K1028" i="4"/>
  <c r="L1028" i="4"/>
  <c r="P1028" i="4"/>
  <c r="S1028" i="4"/>
  <c r="A1029" i="4"/>
  <c r="B1029" i="4"/>
  <c r="C1029" i="4"/>
  <c r="D1029" i="4"/>
  <c r="E1029" i="4"/>
  <c r="F1029" i="4"/>
  <c r="G1029" i="4"/>
  <c r="H1029" i="4"/>
  <c r="I1029" i="4"/>
  <c r="J1029" i="4"/>
  <c r="K1029" i="4"/>
  <c r="L1029" i="4"/>
  <c r="P1029" i="4"/>
  <c r="S1029" i="4"/>
  <c r="A1030" i="4"/>
  <c r="B1030" i="4"/>
  <c r="C1030" i="4"/>
  <c r="D1030" i="4"/>
  <c r="E1030" i="4"/>
  <c r="F1030" i="4"/>
  <c r="G1030" i="4"/>
  <c r="H1030" i="4"/>
  <c r="I1030" i="4"/>
  <c r="J1030" i="4"/>
  <c r="K1030" i="4"/>
  <c r="L1030" i="4"/>
  <c r="P1030" i="4"/>
  <c r="S1030" i="4"/>
  <c r="T1017" i="4"/>
  <c r="U1017" i="4"/>
  <c r="V1017" i="4"/>
  <c r="W1017" i="4"/>
  <c r="T1018" i="4"/>
  <c r="U1018" i="4"/>
  <c r="V1018" i="4"/>
  <c r="W1018" i="4"/>
  <c r="T1019" i="4"/>
  <c r="U1019" i="4"/>
  <c r="V1019" i="4"/>
  <c r="W1019" i="4"/>
  <c r="T1020" i="4"/>
  <c r="U1020" i="4"/>
  <c r="V1020" i="4"/>
  <c r="W1020" i="4"/>
  <c r="T1021" i="4"/>
  <c r="U1021" i="4"/>
  <c r="V1021" i="4"/>
  <c r="W1021" i="4"/>
  <c r="T1022" i="4"/>
  <c r="U1022" i="4"/>
  <c r="V1022" i="4"/>
  <c r="W1022" i="4"/>
  <c r="T1023" i="4"/>
  <c r="U1023" i="4"/>
  <c r="V1023" i="4"/>
  <c r="W1023" i="4"/>
  <c r="T1024" i="4"/>
  <c r="U1024" i="4"/>
  <c r="V1024" i="4"/>
  <c r="W1024" i="4"/>
  <c r="T1025" i="4"/>
  <c r="U1025" i="4"/>
  <c r="V1025" i="4"/>
  <c r="W1025" i="4"/>
  <c r="T1026" i="4"/>
  <c r="U1026" i="4"/>
  <c r="V1026" i="4"/>
  <c r="W1026" i="4"/>
  <c r="T1027" i="4"/>
  <c r="U1027" i="4"/>
  <c r="V1027" i="4"/>
  <c r="W1027" i="4"/>
  <c r="T1028" i="4"/>
  <c r="U1028" i="4"/>
  <c r="V1028" i="4"/>
  <c r="W1028" i="4"/>
  <c r="X1028" i="4"/>
  <c r="Y1028" i="4"/>
  <c r="Z1028" i="4"/>
  <c r="AA1028" i="4"/>
  <c r="T1029" i="4"/>
  <c r="U1029" i="4"/>
  <c r="V1029" i="4"/>
  <c r="W1029" i="4"/>
  <c r="T1030" i="4"/>
  <c r="U1030" i="4"/>
  <c r="V1030" i="4"/>
  <c r="W1030" i="4"/>
  <c r="U1016" i="4"/>
  <c r="V1016" i="4"/>
  <c r="W1016" i="4"/>
  <c r="T1016" i="4"/>
  <c r="S1016" i="4"/>
  <c r="P1016" i="4"/>
  <c r="L1016" i="4"/>
  <c r="K1016" i="4"/>
  <c r="J1016" i="4"/>
  <c r="I1016" i="4"/>
  <c r="H1016" i="4"/>
  <c r="G1016" i="4"/>
  <c r="F1016" i="4"/>
  <c r="E1016" i="4"/>
  <c r="D1016" i="4"/>
  <c r="C1016" i="4"/>
  <c r="B1016" i="4"/>
  <c r="A1016" i="4"/>
  <c r="A1002" i="4"/>
  <c r="B1002" i="4"/>
  <c r="C1002" i="4"/>
  <c r="D1002" i="4"/>
  <c r="E1002" i="4"/>
  <c r="F1002" i="4"/>
  <c r="G1002" i="4"/>
  <c r="H1002" i="4"/>
  <c r="I1002" i="4"/>
  <c r="J1002" i="4"/>
  <c r="K1002" i="4"/>
  <c r="L1002" i="4"/>
  <c r="P1002" i="4"/>
  <c r="S1002" i="4"/>
  <c r="A1003" i="4"/>
  <c r="B1003" i="4"/>
  <c r="C1003" i="4"/>
  <c r="D1003" i="4"/>
  <c r="E1003" i="4"/>
  <c r="F1003" i="4"/>
  <c r="G1003" i="4"/>
  <c r="H1003" i="4"/>
  <c r="I1003" i="4"/>
  <c r="J1003" i="4"/>
  <c r="K1003" i="4"/>
  <c r="L1003" i="4"/>
  <c r="P1003" i="4"/>
  <c r="S1003" i="4"/>
  <c r="A1004" i="4"/>
  <c r="B1004" i="4"/>
  <c r="C1004" i="4"/>
  <c r="D1004" i="4"/>
  <c r="E1004" i="4"/>
  <c r="F1004" i="4"/>
  <c r="G1004" i="4"/>
  <c r="H1004" i="4"/>
  <c r="I1004" i="4"/>
  <c r="J1004" i="4"/>
  <c r="K1004" i="4"/>
  <c r="L1004" i="4"/>
  <c r="P1004" i="4"/>
  <c r="S1004" i="4"/>
  <c r="A1005" i="4"/>
  <c r="B1005" i="4"/>
  <c r="C1005" i="4"/>
  <c r="D1005" i="4"/>
  <c r="E1005" i="4"/>
  <c r="F1005" i="4"/>
  <c r="G1005" i="4"/>
  <c r="H1005" i="4"/>
  <c r="I1005" i="4"/>
  <c r="J1005" i="4"/>
  <c r="K1005" i="4"/>
  <c r="L1005" i="4"/>
  <c r="P1005" i="4"/>
  <c r="S1005" i="4"/>
  <c r="A1006" i="4"/>
  <c r="B1006" i="4"/>
  <c r="C1006" i="4"/>
  <c r="D1006" i="4"/>
  <c r="E1006" i="4"/>
  <c r="F1006" i="4"/>
  <c r="G1006" i="4"/>
  <c r="H1006" i="4"/>
  <c r="I1006" i="4"/>
  <c r="J1006" i="4"/>
  <c r="K1006" i="4"/>
  <c r="L1006" i="4"/>
  <c r="P1006" i="4"/>
  <c r="S1006" i="4"/>
  <c r="A1007" i="4"/>
  <c r="B1007" i="4"/>
  <c r="C1007" i="4"/>
  <c r="D1007" i="4"/>
  <c r="E1007" i="4"/>
  <c r="F1007" i="4"/>
  <c r="G1007" i="4"/>
  <c r="H1007" i="4"/>
  <c r="I1007" i="4"/>
  <c r="J1007" i="4"/>
  <c r="K1007" i="4"/>
  <c r="L1007" i="4"/>
  <c r="P1007" i="4"/>
  <c r="S1007" i="4"/>
  <c r="A1008" i="4"/>
  <c r="B1008" i="4"/>
  <c r="C1008" i="4"/>
  <c r="D1008" i="4"/>
  <c r="E1008" i="4"/>
  <c r="F1008" i="4"/>
  <c r="G1008" i="4"/>
  <c r="H1008" i="4"/>
  <c r="I1008" i="4"/>
  <c r="J1008" i="4"/>
  <c r="K1008" i="4"/>
  <c r="L1008" i="4"/>
  <c r="P1008" i="4"/>
  <c r="S1008" i="4"/>
  <c r="A1009" i="4"/>
  <c r="B1009" i="4"/>
  <c r="C1009" i="4"/>
  <c r="D1009" i="4"/>
  <c r="E1009" i="4"/>
  <c r="F1009" i="4"/>
  <c r="G1009" i="4"/>
  <c r="H1009" i="4"/>
  <c r="I1009" i="4"/>
  <c r="J1009" i="4"/>
  <c r="K1009" i="4"/>
  <c r="L1009" i="4"/>
  <c r="P1009" i="4"/>
  <c r="S1009" i="4"/>
  <c r="A1010" i="4"/>
  <c r="B1010" i="4"/>
  <c r="C1010" i="4"/>
  <c r="D1010" i="4"/>
  <c r="E1010" i="4"/>
  <c r="F1010" i="4"/>
  <c r="G1010" i="4"/>
  <c r="H1010" i="4"/>
  <c r="I1010" i="4"/>
  <c r="J1010" i="4"/>
  <c r="K1010" i="4"/>
  <c r="L1010" i="4"/>
  <c r="P1010" i="4"/>
  <c r="S1010" i="4"/>
  <c r="A1011" i="4"/>
  <c r="B1011" i="4"/>
  <c r="C1011" i="4"/>
  <c r="D1011" i="4"/>
  <c r="E1011" i="4"/>
  <c r="F1011" i="4"/>
  <c r="G1011" i="4"/>
  <c r="H1011" i="4"/>
  <c r="I1011" i="4"/>
  <c r="J1011" i="4"/>
  <c r="K1011" i="4"/>
  <c r="L1011" i="4"/>
  <c r="P1011" i="4"/>
  <c r="S1011" i="4"/>
  <c r="A1012" i="4"/>
  <c r="B1012" i="4"/>
  <c r="C1012" i="4"/>
  <c r="D1012" i="4"/>
  <c r="E1012" i="4"/>
  <c r="F1012" i="4"/>
  <c r="G1012" i="4"/>
  <c r="H1012" i="4"/>
  <c r="I1012" i="4"/>
  <c r="J1012" i="4"/>
  <c r="K1012" i="4"/>
  <c r="L1012" i="4"/>
  <c r="P1012" i="4"/>
  <c r="S1012" i="4"/>
  <c r="A1013" i="4"/>
  <c r="B1013" i="4"/>
  <c r="C1013" i="4"/>
  <c r="D1013" i="4"/>
  <c r="E1013" i="4"/>
  <c r="F1013" i="4"/>
  <c r="G1013" i="4"/>
  <c r="H1013" i="4"/>
  <c r="I1013" i="4"/>
  <c r="J1013" i="4"/>
  <c r="K1013" i="4"/>
  <c r="L1013" i="4"/>
  <c r="P1013" i="4"/>
  <c r="S1013" i="4"/>
  <c r="A1014" i="4"/>
  <c r="B1014" i="4"/>
  <c r="C1014" i="4"/>
  <c r="D1014" i="4"/>
  <c r="E1014" i="4"/>
  <c r="F1014" i="4"/>
  <c r="G1014" i="4"/>
  <c r="H1014" i="4"/>
  <c r="I1014" i="4"/>
  <c r="J1014" i="4"/>
  <c r="K1014" i="4"/>
  <c r="L1014" i="4"/>
  <c r="P1014" i="4"/>
  <c r="S1014" i="4"/>
  <c r="A1015" i="4"/>
  <c r="B1015" i="4"/>
  <c r="C1015" i="4"/>
  <c r="D1015" i="4"/>
  <c r="E1015" i="4"/>
  <c r="F1015" i="4"/>
  <c r="G1015" i="4"/>
  <c r="H1015" i="4"/>
  <c r="I1015" i="4"/>
  <c r="J1015" i="4"/>
  <c r="K1015" i="4"/>
  <c r="L1015" i="4"/>
  <c r="P1015" i="4"/>
  <c r="S1015" i="4"/>
  <c r="T1002" i="4"/>
  <c r="U1002" i="4"/>
  <c r="V1002" i="4"/>
  <c r="W1002" i="4"/>
  <c r="T1003" i="4"/>
  <c r="U1003" i="4"/>
  <c r="V1003" i="4"/>
  <c r="W1003" i="4"/>
  <c r="T1004" i="4"/>
  <c r="U1004" i="4"/>
  <c r="V1004" i="4"/>
  <c r="W1004" i="4"/>
  <c r="T1005" i="4"/>
  <c r="U1005" i="4"/>
  <c r="V1005" i="4"/>
  <c r="W1005" i="4"/>
  <c r="T1006" i="4"/>
  <c r="U1006" i="4"/>
  <c r="V1006" i="4"/>
  <c r="W1006" i="4"/>
  <c r="T1007" i="4"/>
  <c r="U1007" i="4"/>
  <c r="V1007" i="4"/>
  <c r="W1007" i="4"/>
  <c r="T1008" i="4"/>
  <c r="U1008" i="4"/>
  <c r="V1008" i="4"/>
  <c r="W1008" i="4"/>
  <c r="T1009" i="4"/>
  <c r="U1009" i="4"/>
  <c r="V1009" i="4"/>
  <c r="W1009" i="4"/>
  <c r="T1010" i="4"/>
  <c r="U1010" i="4"/>
  <c r="V1010" i="4"/>
  <c r="W1010" i="4"/>
  <c r="T1011" i="4"/>
  <c r="U1011" i="4"/>
  <c r="V1011" i="4"/>
  <c r="W1011" i="4"/>
  <c r="T1012" i="4"/>
  <c r="U1012" i="4"/>
  <c r="V1012" i="4"/>
  <c r="W1012" i="4"/>
  <c r="T1013" i="4"/>
  <c r="U1013" i="4"/>
  <c r="V1013" i="4"/>
  <c r="W1013" i="4"/>
  <c r="X1013" i="4"/>
  <c r="Y1013" i="4"/>
  <c r="Z1013" i="4"/>
  <c r="AA1013" i="4"/>
  <c r="T1014" i="4"/>
  <c r="U1014" i="4"/>
  <c r="V1014" i="4"/>
  <c r="W1014" i="4"/>
  <c r="T1015" i="4"/>
  <c r="U1015" i="4"/>
  <c r="V1015" i="4"/>
  <c r="W1015" i="4"/>
  <c r="U1001" i="4"/>
  <c r="V1001" i="4"/>
  <c r="W1001" i="4"/>
  <c r="T1001" i="4"/>
  <c r="S1001" i="4"/>
  <c r="P1001" i="4"/>
  <c r="L1001" i="4"/>
  <c r="K1001" i="4"/>
  <c r="J1001" i="4"/>
  <c r="I1001" i="4"/>
  <c r="H1001" i="4"/>
  <c r="G1001" i="4"/>
  <c r="F1001" i="4"/>
  <c r="E1001" i="4"/>
  <c r="D1001" i="4"/>
  <c r="C1001" i="4"/>
  <c r="B1001" i="4"/>
  <c r="A1001" i="4"/>
  <c r="A987" i="4"/>
  <c r="B987" i="4"/>
  <c r="C987" i="4"/>
  <c r="D987" i="4"/>
  <c r="E987" i="4"/>
  <c r="F987" i="4"/>
  <c r="G987" i="4"/>
  <c r="H987" i="4"/>
  <c r="I987" i="4"/>
  <c r="J987" i="4"/>
  <c r="K987" i="4"/>
  <c r="L987" i="4"/>
  <c r="P987" i="4"/>
  <c r="S987" i="4"/>
  <c r="A988" i="4"/>
  <c r="B988" i="4"/>
  <c r="C988" i="4"/>
  <c r="D988" i="4"/>
  <c r="E988" i="4"/>
  <c r="F988" i="4"/>
  <c r="G988" i="4"/>
  <c r="H988" i="4"/>
  <c r="I988" i="4"/>
  <c r="J988" i="4"/>
  <c r="K988" i="4"/>
  <c r="L988" i="4"/>
  <c r="P988" i="4"/>
  <c r="S988" i="4"/>
  <c r="A989" i="4"/>
  <c r="B989" i="4"/>
  <c r="C989" i="4"/>
  <c r="D989" i="4"/>
  <c r="E989" i="4"/>
  <c r="F989" i="4"/>
  <c r="G989" i="4"/>
  <c r="H989" i="4"/>
  <c r="I989" i="4"/>
  <c r="J989" i="4"/>
  <c r="K989" i="4"/>
  <c r="L989" i="4"/>
  <c r="P989" i="4"/>
  <c r="S989" i="4"/>
  <c r="A990" i="4"/>
  <c r="B990" i="4"/>
  <c r="C990" i="4"/>
  <c r="D990" i="4"/>
  <c r="E990" i="4"/>
  <c r="F990" i="4"/>
  <c r="G990" i="4"/>
  <c r="H990" i="4"/>
  <c r="I990" i="4"/>
  <c r="J990" i="4"/>
  <c r="K990" i="4"/>
  <c r="L990" i="4"/>
  <c r="P990" i="4"/>
  <c r="S990" i="4"/>
  <c r="A991" i="4"/>
  <c r="B991" i="4"/>
  <c r="C991" i="4"/>
  <c r="D991" i="4"/>
  <c r="E991" i="4"/>
  <c r="F991" i="4"/>
  <c r="G991" i="4"/>
  <c r="H991" i="4"/>
  <c r="I991" i="4"/>
  <c r="J991" i="4"/>
  <c r="K991" i="4"/>
  <c r="L991" i="4"/>
  <c r="P991" i="4"/>
  <c r="S991" i="4"/>
  <c r="A992" i="4"/>
  <c r="B992" i="4"/>
  <c r="C992" i="4"/>
  <c r="D992" i="4"/>
  <c r="E992" i="4"/>
  <c r="F992" i="4"/>
  <c r="G992" i="4"/>
  <c r="H992" i="4"/>
  <c r="I992" i="4"/>
  <c r="J992" i="4"/>
  <c r="K992" i="4"/>
  <c r="L992" i="4"/>
  <c r="P992" i="4"/>
  <c r="S992" i="4"/>
  <c r="A993" i="4"/>
  <c r="B993" i="4"/>
  <c r="C993" i="4"/>
  <c r="D993" i="4"/>
  <c r="E993" i="4"/>
  <c r="F993" i="4"/>
  <c r="G993" i="4"/>
  <c r="H993" i="4"/>
  <c r="I993" i="4"/>
  <c r="J993" i="4"/>
  <c r="K993" i="4"/>
  <c r="L993" i="4"/>
  <c r="P993" i="4"/>
  <c r="S993" i="4"/>
  <c r="A994" i="4"/>
  <c r="B994" i="4"/>
  <c r="C994" i="4"/>
  <c r="D994" i="4"/>
  <c r="E994" i="4"/>
  <c r="F994" i="4"/>
  <c r="G994" i="4"/>
  <c r="H994" i="4"/>
  <c r="I994" i="4"/>
  <c r="J994" i="4"/>
  <c r="K994" i="4"/>
  <c r="L994" i="4"/>
  <c r="P994" i="4"/>
  <c r="S994" i="4"/>
  <c r="A995" i="4"/>
  <c r="B995" i="4"/>
  <c r="C995" i="4"/>
  <c r="D995" i="4"/>
  <c r="E995" i="4"/>
  <c r="F995" i="4"/>
  <c r="G995" i="4"/>
  <c r="H995" i="4"/>
  <c r="I995" i="4"/>
  <c r="J995" i="4"/>
  <c r="K995" i="4"/>
  <c r="L995" i="4"/>
  <c r="P995" i="4"/>
  <c r="S995" i="4"/>
  <c r="A996" i="4"/>
  <c r="B996" i="4"/>
  <c r="C996" i="4"/>
  <c r="D996" i="4"/>
  <c r="E996" i="4"/>
  <c r="F996" i="4"/>
  <c r="G996" i="4"/>
  <c r="H996" i="4"/>
  <c r="I996" i="4"/>
  <c r="J996" i="4"/>
  <c r="K996" i="4"/>
  <c r="L996" i="4"/>
  <c r="P996" i="4"/>
  <c r="S996" i="4"/>
  <c r="A997" i="4"/>
  <c r="B997" i="4"/>
  <c r="C997" i="4"/>
  <c r="D997" i="4"/>
  <c r="E997" i="4"/>
  <c r="F997" i="4"/>
  <c r="G997" i="4"/>
  <c r="H997" i="4"/>
  <c r="I997" i="4"/>
  <c r="J997" i="4"/>
  <c r="K997" i="4"/>
  <c r="L997" i="4"/>
  <c r="P997" i="4"/>
  <c r="S997" i="4"/>
  <c r="A998" i="4"/>
  <c r="B998" i="4"/>
  <c r="C998" i="4"/>
  <c r="D998" i="4"/>
  <c r="E998" i="4"/>
  <c r="F998" i="4"/>
  <c r="G998" i="4"/>
  <c r="H998" i="4"/>
  <c r="I998" i="4"/>
  <c r="J998" i="4"/>
  <c r="K998" i="4"/>
  <c r="L998" i="4"/>
  <c r="P998" i="4"/>
  <c r="S998" i="4"/>
  <c r="A999" i="4"/>
  <c r="B999" i="4"/>
  <c r="C999" i="4"/>
  <c r="D999" i="4"/>
  <c r="E999" i="4"/>
  <c r="F999" i="4"/>
  <c r="G999" i="4"/>
  <c r="H999" i="4"/>
  <c r="I999" i="4"/>
  <c r="J999" i="4"/>
  <c r="K999" i="4"/>
  <c r="L999" i="4"/>
  <c r="P999" i="4"/>
  <c r="S999" i="4"/>
  <c r="A1000" i="4"/>
  <c r="B1000" i="4"/>
  <c r="C1000" i="4"/>
  <c r="D1000" i="4"/>
  <c r="E1000" i="4"/>
  <c r="F1000" i="4"/>
  <c r="G1000" i="4"/>
  <c r="H1000" i="4"/>
  <c r="I1000" i="4"/>
  <c r="J1000" i="4"/>
  <c r="K1000" i="4"/>
  <c r="L1000" i="4"/>
  <c r="P1000" i="4"/>
  <c r="S1000" i="4"/>
  <c r="T987" i="4"/>
  <c r="U987" i="4"/>
  <c r="V987" i="4"/>
  <c r="W987" i="4"/>
  <c r="T988" i="4"/>
  <c r="U988" i="4"/>
  <c r="V988" i="4"/>
  <c r="W988" i="4"/>
  <c r="T989" i="4"/>
  <c r="U989" i="4"/>
  <c r="V989" i="4"/>
  <c r="W989" i="4"/>
  <c r="T990" i="4"/>
  <c r="U990" i="4"/>
  <c r="V990" i="4"/>
  <c r="W990" i="4"/>
  <c r="T991" i="4"/>
  <c r="U991" i="4"/>
  <c r="V991" i="4"/>
  <c r="W991" i="4"/>
  <c r="T992" i="4"/>
  <c r="U992" i="4"/>
  <c r="V992" i="4"/>
  <c r="W992" i="4"/>
  <c r="T993" i="4"/>
  <c r="U993" i="4"/>
  <c r="V993" i="4"/>
  <c r="W993" i="4"/>
  <c r="T994" i="4"/>
  <c r="U994" i="4"/>
  <c r="V994" i="4"/>
  <c r="W994" i="4"/>
  <c r="T995" i="4"/>
  <c r="U995" i="4"/>
  <c r="V995" i="4"/>
  <c r="W995" i="4"/>
  <c r="T996" i="4"/>
  <c r="U996" i="4"/>
  <c r="V996" i="4"/>
  <c r="W996" i="4"/>
  <c r="T997" i="4"/>
  <c r="U997" i="4"/>
  <c r="V997" i="4"/>
  <c r="W997" i="4"/>
  <c r="T998" i="4"/>
  <c r="U998" i="4"/>
  <c r="V998" i="4"/>
  <c r="W998" i="4"/>
  <c r="X998" i="4"/>
  <c r="Y998" i="4"/>
  <c r="Z998" i="4"/>
  <c r="AA998" i="4"/>
  <c r="T999" i="4"/>
  <c r="U999" i="4"/>
  <c r="V999" i="4"/>
  <c r="W999" i="4"/>
  <c r="T1000" i="4"/>
  <c r="U1000" i="4"/>
  <c r="V1000" i="4"/>
  <c r="W1000" i="4"/>
  <c r="U986" i="4"/>
  <c r="V986" i="4"/>
  <c r="W986" i="4"/>
  <c r="T986" i="4"/>
  <c r="S986" i="4"/>
  <c r="P986" i="4"/>
  <c r="L986" i="4"/>
  <c r="K986" i="4"/>
  <c r="J986" i="4"/>
  <c r="I986" i="4"/>
  <c r="H986" i="4"/>
  <c r="G986" i="4"/>
  <c r="F986" i="4"/>
  <c r="E986" i="4"/>
  <c r="D986" i="4"/>
  <c r="C986" i="4"/>
  <c r="B986" i="4"/>
  <c r="A986" i="4"/>
  <c r="A972" i="4"/>
  <c r="B972" i="4"/>
  <c r="C972" i="4"/>
  <c r="D972" i="4"/>
  <c r="E972" i="4"/>
  <c r="F972" i="4"/>
  <c r="G972" i="4"/>
  <c r="H972" i="4"/>
  <c r="I972" i="4"/>
  <c r="J972" i="4"/>
  <c r="K972" i="4"/>
  <c r="L972" i="4"/>
  <c r="P972" i="4"/>
  <c r="S972" i="4"/>
  <c r="A973" i="4"/>
  <c r="B973" i="4"/>
  <c r="C973" i="4"/>
  <c r="D973" i="4"/>
  <c r="E973" i="4"/>
  <c r="F973" i="4"/>
  <c r="G973" i="4"/>
  <c r="H973" i="4"/>
  <c r="I973" i="4"/>
  <c r="J973" i="4"/>
  <c r="K973" i="4"/>
  <c r="L973" i="4"/>
  <c r="P973" i="4"/>
  <c r="S973" i="4"/>
  <c r="A974" i="4"/>
  <c r="B974" i="4"/>
  <c r="C974" i="4"/>
  <c r="D974" i="4"/>
  <c r="E974" i="4"/>
  <c r="F974" i="4"/>
  <c r="G974" i="4"/>
  <c r="H974" i="4"/>
  <c r="I974" i="4"/>
  <c r="J974" i="4"/>
  <c r="K974" i="4"/>
  <c r="L974" i="4"/>
  <c r="P974" i="4"/>
  <c r="S974" i="4"/>
  <c r="A975" i="4"/>
  <c r="B975" i="4"/>
  <c r="C975" i="4"/>
  <c r="D975" i="4"/>
  <c r="E975" i="4"/>
  <c r="F975" i="4"/>
  <c r="G975" i="4"/>
  <c r="H975" i="4"/>
  <c r="I975" i="4"/>
  <c r="J975" i="4"/>
  <c r="K975" i="4"/>
  <c r="L975" i="4"/>
  <c r="P975" i="4"/>
  <c r="S975" i="4"/>
  <c r="A976" i="4"/>
  <c r="B976" i="4"/>
  <c r="C976" i="4"/>
  <c r="D976" i="4"/>
  <c r="E976" i="4"/>
  <c r="F976" i="4"/>
  <c r="G976" i="4"/>
  <c r="H976" i="4"/>
  <c r="I976" i="4"/>
  <c r="J976" i="4"/>
  <c r="K976" i="4"/>
  <c r="L976" i="4"/>
  <c r="P976" i="4"/>
  <c r="S976" i="4"/>
  <c r="A977" i="4"/>
  <c r="B977" i="4"/>
  <c r="C977" i="4"/>
  <c r="D977" i="4"/>
  <c r="E977" i="4"/>
  <c r="F977" i="4"/>
  <c r="G977" i="4"/>
  <c r="H977" i="4"/>
  <c r="I977" i="4"/>
  <c r="J977" i="4"/>
  <c r="K977" i="4"/>
  <c r="L977" i="4"/>
  <c r="P977" i="4"/>
  <c r="S977" i="4"/>
  <c r="A978" i="4"/>
  <c r="B978" i="4"/>
  <c r="C978" i="4"/>
  <c r="D978" i="4"/>
  <c r="E978" i="4"/>
  <c r="F978" i="4"/>
  <c r="G978" i="4"/>
  <c r="H978" i="4"/>
  <c r="I978" i="4"/>
  <c r="J978" i="4"/>
  <c r="K978" i="4"/>
  <c r="L978" i="4"/>
  <c r="P978" i="4"/>
  <c r="S978" i="4"/>
  <c r="A979" i="4"/>
  <c r="B979" i="4"/>
  <c r="C979" i="4"/>
  <c r="D979" i="4"/>
  <c r="E979" i="4"/>
  <c r="F979" i="4"/>
  <c r="G979" i="4"/>
  <c r="H979" i="4"/>
  <c r="I979" i="4"/>
  <c r="J979" i="4"/>
  <c r="K979" i="4"/>
  <c r="L979" i="4"/>
  <c r="P979" i="4"/>
  <c r="S979" i="4"/>
  <c r="A980" i="4"/>
  <c r="B980" i="4"/>
  <c r="C980" i="4"/>
  <c r="D980" i="4"/>
  <c r="E980" i="4"/>
  <c r="F980" i="4"/>
  <c r="G980" i="4"/>
  <c r="H980" i="4"/>
  <c r="I980" i="4"/>
  <c r="J980" i="4"/>
  <c r="K980" i="4"/>
  <c r="L980" i="4"/>
  <c r="P980" i="4"/>
  <c r="S980" i="4"/>
  <c r="A981" i="4"/>
  <c r="B981" i="4"/>
  <c r="C981" i="4"/>
  <c r="D981" i="4"/>
  <c r="E981" i="4"/>
  <c r="F981" i="4"/>
  <c r="G981" i="4"/>
  <c r="H981" i="4"/>
  <c r="I981" i="4"/>
  <c r="J981" i="4"/>
  <c r="K981" i="4"/>
  <c r="L981" i="4"/>
  <c r="P981" i="4"/>
  <c r="S981" i="4"/>
  <c r="A982" i="4"/>
  <c r="B982" i="4"/>
  <c r="C982" i="4"/>
  <c r="D982" i="4"/>
  <c r="E982" i="4"/>
  <c r="F982" i="4"/>
  <c r="G982" i="4"/>
  <c r="H982" i="4"/>
  <c r="I982" i="4"/>
  <c r="J982" i="4"/>
  <c r="K982" i="4"/>
  <c r="L982" i="4"/>
  <c r="P982" i="4"/>
  <c r="S982" i="4"/>
  <c r="A983" i="4"/>
  <c r="B983" i="4"/>
  <c r="C983" i="4"/>
  <c r="D983" i="4"/>
  <c r="E983" i="4"/>
  <c r="F983" i="4"/>
  <c r="G983" i="4"/>
  <c r="H983" i="4"/>
  <c r="I983" i="4"/>
  <c r="J983" i="4"/>
  <c r="K983" i="4"/>
  <c r="L983" i="4"/>
  <c r="P983" i="4"/>
  <c r="S983" i="4"/>
  <c r="A984" i="4"/>
  <c r="B984" i="4"/>
  <c r="C984" i="4"/>
  <c r="D984" i="4"/>
  <c r="E984" i="4"/>
  <c r="F984" i="4"/>
  <c r="G984" i="4"/>
  <c r="H984" i="4"/>
  <c r="I984" i="4"/>
  <c r="J984" i="4"/>
  <c r="K984" i="4"/>
  <c r="L984" i="4"/>
  <c r="P984" i="4"/>
  <c r="S984" i="4"/>
  <c r="A985" i="4"/>
  <c r="B985" i="4"/>
  <c r="C985" i="4"/>
  <c r="D985" i="4"/>
  <c r="E985" i="4"/>
  <c r="F985" i="4"/>
  <c r="G985" i="4"/>
  <c r="H985" i="4"/>
  <c r="I985" i="4"/>
  <c r="J985" i="4"/>
  <c r="K985" i="4"/>
  <c r="L985" i="4"/>
  <c r="P985" i="4"/>
  <c r="S985" i="4"/>
  <c r="T985" i="4"/>
  <c r="U985" i="4"/>
  <c r="V985" i="4"/>
  <c r="W985" i="4"/>
  <c r="T972" i="4"/>
  <c r="U972" i="4"/>
  <c r="V972" i="4"/>
  <c r="W972" i="4"/>
  <c r="T973" i="4"/>
  <c r="U973" i="4"/>
  <c r="V973" i="4"/>
  <c r="W973" i="4"/>
  <c r="T974" i="4"/>
  <c r="U974" i="4"/>
  <c r="V974" i="4"/>
  <c r="W974" i="4"/>
  <c r="T975" i="4"/>
  <c r="U975" i="4"/>
  <c r="V975" i="4"/>
  <c r="W975" i="4"/>
  <c r="T976" i="4"/>
  <c r="U976" i="4"/>
  <c r="V976" i="4"/>
  <c r="W976" i="4"/>
  <c r="T977" i="4"/>
  <c r="U977" i="4"/>
  <c r="V977" i="4"/>
  <c r="W977" i="4"/>
  <c r="T978" i="4"/>
  <c r="U978" i="4"/>
  <c r="V978" i="4"/>
  <c r="W978" i="4"/>
  <c r="T979" i="4"/>
  <c r="U979" i="4"/>
  <c r="V979" i="4"/>
  <c r="W979" i="4"/>
  <c r="T980" i="4"/>
  <c r="U980" i="4"/>
  <c r="V980" i="4"/>
  <c r="W980" i="4"/>
  <c r="T981" i="4"/>
  <c r="U981" i="4"/>
  <c r="V981" i="4"/>
  <c r="W981" i="4"/>
  <c r="T982" i="4"/>
  <c r="U982" i="4"/>
  <c r="V982" i="4"/>
  <c r="W982" i="4"/>
  <c r="T983" i="4"/>
  <c r="U983" i="4"/>
  <c r="V983" i="4"/>
  <c r="W983" i="4"/>
  <c r="X983" i="4"/>
  <c r="Y983" i="4"/>
  <c r="Z983" i="4"/>
  <c r="AA983" i="4"/>
  <c r="T984" i="4"/>
  <c r="U984" i="4"/>
  <c r="V984" i="4"/>
  <c r="W984" i="4"/>
  <c r="U971" i="4"/>
  <c r="V971" i="4"/>
  <c r="W971" i="4"/>
  <c r="T971" i="4"/>
  <c r="S971" i="4"/>
  <c r="P971" i="4"/>
  <c r="L971" i="4"/>
  <c r="K971" i="4"/>
  <c r="J971" i="4"/>
  <c r="I971" i="4"/>
  <c r="H971" i="4"/>
  <c r="G971" i="4"/>
  <c r="F971" i="4"/>
  <c r="E971" i="4"/>
  <c r="D971" i="4"/>
  <c r="C971" i="4"/>
  <c r="B971" i="4"/>
  <c r="A971" i="4"/>
  <c r="A957" i="4"/>
  <c r="A958" i="4"/>
  <c r="A959" i="4"/>
  <c r="A960" i="4"/>
  <c r="A961" i="4"/>
  <c r="A962" i="4"/>
  <c r="A963" i="4"/>
  <c r="A964" i="4"/>
  <c r="A965" i="4"/>
  <c r="A966" i="4"/>
  <c r="A967" i="4"/>
  <c r="A968" i="4"/>
  <c r="A969" i="4"/>
  <c r="A970" i="4"/>
  <c r="B957" i="4"/>
  <c r="C957" i="4"/>
  <c r="D957" i="4"/>
  <c r="E957" i="4"/>
  <c r="F957" i="4"/>
  <c r="G957" i="4"/>
  <c r="H957" i="4"/>
  <c r="I957" i="4"/>
  <c r="J957" i="4"/>
  <c r="K957" i="4"/>
  <c r="L957" i="4"/>
  <c r="P957" i="4"/>
  <c r="S957" i="4"/>
  <c r="B958" i="4"/>
  <c r="C958" i="4"/>
  <c r="D958" i="4"/>
  <c r="E958" i="4"/>
  <c r="F958" i="4"/>
  <c r="G958" i="4"/>
  <c r="H958" i="4"/>
  <c r="I958" i="4"/>
  <c r="J958" i="4"/>
  <c r="K958" i="4"/>
  <c r="L958" i="4"/>
  <c r="P958" i="4"/>
  <c r="S958" i="4"/>
  <c r="B959" i="4"/>
  <c r="C959" i="4"/>
  <c r="D959" i="4"/>
  <c r="E959" i="4"/>
  <c r="F959" i="4"/>
  <c r="G959" i="4"/>
  <c r="H959" i="4"/>
  <c r="I959" i="4"/>
  <c r="J959" i="4"/>
  <c r="K959" i="4"/>
  <c r="L959" i="4"/>
  <c r="P959" i="4"/>
  <c r="S959" i="4"/>
  <c r="B960" i="4"/>
  <c r="C960" i="4"/>
  <c r="D960" i="4"/>
  <c r="E960" i="4"/>
  <c r="F960" i="4"/>
  <c r="G960" i="4"/>
  <c r="H960" i="4"/>
  <c r="I960" i="4"/>
  <c r="J960" i="4"/>
  <c r="K960" i="4"/>
  <c r="L960" i="4"/>
  <c r="P960" i="4"/>
  <c r="S960" i="4"/>
  <c r="B961" i="4"/>
  <c r="C961" i="4"/>
  <c r="D961" i="4"/>
  <c r="E961" i="4"/>
  <c r="F961" i="4"/>
  <c r="G961" i="4"/>
  <c r="H961" i="4"/>
  <c r="I961" i="4"/>
  <c r="J961" i="4"/>
  <c r="K961" i="4"/>
  <c r="L961" i="4"/>
  <c r="P961" i="4"/>
  <c r="S961" i="4"/>
  <c r="B962" i="4"/>
  <c r="C962" i="4"/>
  <c r="D962" i="4"/>
  <c r="E962" i="4"/>
  <c r="F962" i="4"/>
  <c r="G962" i="4"/>
  <c r="H962" i="4"/>
  <c r="I962" i="4"/>
  <c r="J962" i="4"/>
  <c r="K962" i="4"/>
  <c r="L962" i="4"/>
  <c r="P962" i="4"/>
  <c r="S962" i="4"/>
  <c r="B963" i="4"/>
  <c r="C963" i="4"/>
  <c r="D963" i="4"/>
  <c r="E963" i="4"/>
  <c r="F963" i="4"/>
  <c r="G963" i="4"/>
  <c r="H963" i="4"/>
  <c r="I963" i="4"/>
  <c r="J963" i="4"/>
  <c r="K963" i="4"/>
  <c r="L963" i="4"/>
  <c r="P963" i="4"/>
  <c r="S963" i="4"/>
  <c r="B964" i="4"/>
  <c r="C964" i="4"/>
  <c r="D964" i="4"/>
  <c r="E964" i="4"/>
  <c r="F964" i="4"/>
  <c r="G964" i="4"/>
  <c r="H964" i="4"/>
  <c r="I964" i="4"/>
  <c r="J964" i="4"/>
  <c r="K964" i="4"/>
  <c r="L964" i="4"/>
  <c r="P964" i="4"/>
  <c r="S964" i="4"/>
  <c r="B965" i="4"/>
  <c r="C965" i="4"/>
  <c r="D965" i="4"/>
  <c r="E965" i="4"/>
  <c r="F965" i="4"/>
  <c r="G965" i="4"/>
  <c r="H965" i="4"/>
  <c r="I965" i="4"/>
  <c r="J965" i="4"/>
  <c r="K965" i="4"/>
  <c r="L965" i="4"/>
  <c r="P965" i="4"/>
  <c r="S965" i="4"/>
  <c r="B966" i="4"/>
  <c r="C966" i="4"/>
  <c r="D966" i="4"/>
  <c r="E966" i="4"/>
  <c r="F966" i="4"/>
  <c r="G966" i="4"/>
  <c r="H966" i="4"/>
  <c r="I966" i="4"/>
  <c r="J966" i="4"/>
  <c r="K966" i="4"/>
  <c r="L966" i="4"/>
  <c r="P966" i="4"/>
  <c r="S966" i="4"/>
  <c r="B967" i="4"/>
  <c r="C967" i="4"/>
  <c r="D967" i="4"/>
  <c r="E967" i="4"/>
  <c r="F967" i="4"/>
  <c r="G967" i="4"/>
  <c r="H967" i="4"/>
  <c r="I967" i="4"/>
  <c r="J967" i="4"/>
  <c r="K967" i="4"/>
  <c r="L967" i="4"/>
  <c r="P967" i="4"/>
  <c r="S967" i="4"/>
  <c r="B968" i="4"/>
  <c r="C968" i="4"/>
  <c r="D968" i="4"/>
  <c r="E968" i="4"/>
  <c r="F968" i="4"/>
  <c r="G968" i="4"/>
  <c r="H968" i="4"/>
  <c r="I968" i="4"/>
  <c r="J968" i="4"/>
  <c r="K968" i="4"/>
  <c r="L968" i="4"/>
  <c r="P968" i="4"/>
  <c r="S968" i="4"/>
  <c r="B969" i="4"/>
  <c r="C969" i="4"/>
  <c r="D969" i="4"/>
  <c r="E969" i="4"/>
  <c r="F969" i="4"/>
  <c r="G969" i="4"/>
  <c r="H969" i="4"/>
  <c r="I969" i="4"/>
  <c r="J969" i="4"/>
  <c r="K969" i="4"/>
  <c r="L969" i="4"/>
  <c r="P969" i="4"/>
  <c r="S969" i="4"/>
  <c r="B970" i="4"/>
  <c r="C970" i="4"/>
  <c r="D970" i="4"/>
  <c r="E970" i="4"/>
  <c r="F970" i="4"/>
  <c r="G970" i="4"/>
  <c r="H970" i="4"/>
  <c r="I970" i="4"/>
  <c r="J970" i="4"/>
  <c r="K970" i="4"/>
  <c r="L970" i="4"/>
  <c r="P970" i="4"/>
  <c r="S970" i="4"/>
  <c r="T970" i="4"/>
  <c r="U970" i="4"/>
  <c r="V970" i="4"/>
  <c r="W970" i="4"/>
  <c r="T957" i="4"/>
  <c r="U957" i="4"/>
  <c r="V957" i="4"/>
  <c r="W957" i="4"/>
  <c r="T958" i="4"/>
  <c r="U958" i="4"/>
  <c r="V958" i="4"/>
  <c r="W958" i="4"/>
  <c r="T959" i="4"/>
  <c r="U959" i="4"/>
  <c r="V959" i="4"/>
  <c r="W959" i="4"/>
  <c r="T960" i="4"/>
  <c r="U960" i="4"/>
  <c r="V960" i="4"/>
  <c r="W960" i="4"/>
  <c r="T961" i="4"/>
  <c r="U961" i="4"/>
  <c r="V961" i="4"/>
  <c r="W961" i="4"/>
  <c r="T962" i="4"/>
  <c r="U962" i="4"/>
  <c r="V962" i="4"/>
  <c r="W962" i="4"/>
  <c r="T963" i="4"/>
  <c r="U963" i="4"/>
  <c r="V963" i="4"/>
  <c r="W963" i="4"/>
  <c r="T964" i="4"/>
  <c r="U964" i="4"/>
  <c r="V964" i="4"/>
  <c r="W964" i="4"/>
  <c r="T965" i="4"/>
  <c r="U965" i="4"/>
  <c r="V965" i="4"/>
  <c r="W965" i="4"/>
  <c r="T966" i="4"/>
  <c r="U966" i="4"/>
  <c r="V966" i="4"/>
  <c r="W966" i="4"/>
  <c r="T967" i="4"/>
  <c r="U967" i="4"/>
  <c r="V967" i="4"/>
  <c r="W967" i="4"/>
  <c r="T968" i="4"/>
  <c r="U968" i="4"/>
  <c r="V968" i="4"/>
  <c r="W968" i="4"/>
  <c r="X968" i="4"/>
  <c r="Y968" i="4"/>
  <c r="Z968" i="4"/>
  <c r="AA968" i="4"/>
  <c r="T969" i="4"/>
  <c r="U969" i="4"/>
  <c r="V969" i="4"/>
  <c r="W969" i="4"/>
  <c r="U956" i="4"/>
  <c r="V956" i="4"/>
  <c r="W956" i="4"/>
  <c r="T956" i="4"/>
  <c r="S956" i="4"/>
  <c r="P956" i="4"/>
  <c r="L956" i="4"/>
  <c r="K956" i="4"/>
  <c r="J956" i="4"/>
  <c r="I956" i="4"/>
  <c r="H956" i="4"/>
  <c r="G956" i="4"/>
  <c r="F956" i="4"/>
  <c r="E956" i="4"/>
  <c r="D956" i="4"/>
  <c r="C956" i="4"/>
  <c r="B956" i="4"/>
  <c r="A956" i="4"/>
  <c r="A942" i="4"/>
  <c r="B942" i="4"/>
  <c r="C942" i="4"/>
  <c r="D942" i="4"/>
  <c r="E942" i="4"/>
  <c r="F942" i="4"/>
  <c r="G942" i="4"/>
  <c r="H942" i="4"/>
  <c r="I942" i="4"/>
  <c r="J942" i="4"/>
  <c r="K942" i="4"/>
  <c r="L942" i="4"/>
  <c r="P942" i="4"/>
  <c r="S942" i="4"/>
  <c r="A943" i="4"/>
  <c r="B943" i="4"/>
  <c r="C943" i="4"/>
  <c r="D943" i="4"/>
  <c r="E943" i="4"/>
  <c r="F943" i="4"/>
  <c r="G943" i="4"/>
  <c r="H943" i="4"/>
  <c r="I943" i="4"/>
  <c r="J943" i="4"/>
  <c r="K943" i="4"/>
  <c r="L943" i="4"/>
  <c r="P943" i="4"/>
  <c r="S943" i="4"/>
  <c r="A944" i="4"/>
  <c r="B944" i="4"/>
  <c r="C944" i="4"/>
  <c r="D944" i="4"/>
  <c r="E944" i="4"/>
  <c r="F944" i="4"/>
  <c r="G944" i="4"/>
  <c r="H944" i="4"/>
  <c r="I944" i="4"/>
  <c r="J944" i="4"/>
  <c r="K944" i="4"/>
  <c r="L944" i="4"/>
  <c r="P944" i="4"/>
  <c r="S944" i="4"/>
  <c r="A945" i="4"/>
  <c r="B945" i="4"/>
  <c r="C945" i="4"/>
  <c r="D945" i="4"/>
  <c r="E945" i="4"/>
  <c r="F945" i="4"/>
  <c r="G945" i="4"/>
  <c r="H945" i="4"/>
  <c r="I945" i="4"/>
  <c r="J945" i="4"/>
  <c r="K945" i="4"/>
  <c r="L945" i="4"/>
  <c r="P945" i="4"/>
  <c r="S945" i="4"/>
  <c r="A946" i="4"/>
  <c r="B946" i="4"/>
  <c r="C946" i="4"/>
  <c r="D946" i="4"/>
  <c r="E946" i="4"/>
  <c r="F946" i="4"/>
  <c r="G946" i="4"/>
  <c r="H946" i="4"/>
  <c r="I946" i="4"/>
  <c r="J946" i="4"/>
  <c r="K946" i="4"/>
  <c r="L946" i="4"/>
  <c r="P946" i="4"/>
  <c r="S946" i="4"/>
  <c r="A947" i="4"/>
  <c r="B947" i="4"/>
  <c r="C947" i="4"/>
  <c r="D947" i="4"/>
  <c r="E947" i="4"/>
  <c r="F947" i="4"/>
  <c r="G947" i="4"/>
  <c r="H947" i="4"/>
  <c r="I947" i="4"/>
  <c r="J947" i="4"/>
  <c r="K947" i="4"/>
  <c r="L947" i="4"/>
  <c r="P947" i="4"/>
  <c r="S947" i="4"/>
  <c r="A948" i="4"/>
  <c r="B948" i="4"/>
  <c r="C948" i="4"/>
  <c r="D948" i="4"/>
  <c r="E948" i="4"/>
  <c r="F948" i="4"/>
  <c r="G948" i="4"/>
  <c r="H948" i="4"/>
  <c r="I948" i="4"/>
  <c r="J948" i="4"/>
  <c r="K948" i="4"/>
  <c r="L948" i="4"/>
  <c r="P948" i="4"/>
  <c r="S948" i="4"/>
  <c r="A949" i="4"/>
  <c r="B949" i="4"/>
  <c r="C949" i="4"/>
  <c r="D949" i="4"/>
  <c r="E949" i="4"/>
  <c r="F949" i="4"/>
  <c r="G949" i="4"/>
  <c r="H949" i="4"/>
  <c r="I949" i="4"/>
  <c r="J949" i="4"/>
  <c r="K949" i="4"/>
  <c r="L949" i="4"/>
  <c r="P949" i="4"/>
  <c r="S949" i="4"/>
  <c r="A950" i="4"/>
  <c r="B950" i="4"/>
  <c r="C950" i="4"/>
  <c r="D950" i="4"/>
  <c r="E950" i="4"/>
  <c r="F950" i="4"/>
  <c r="G950" i="4"/>
  <c r="H950" i="4"/>
  <c r="I950" i="4"/>
  <c r="J950" i="4"/>
  <c r="K950" i="4"/>
  <c r="L950" i="4"/>
  <c r="P950" i="4"/>
  <c r="S950" i="4"/>
  <c r="A951" i="4"/>
  <c r="B951" i="4"/>
  <c r="C951" i="4"/>
  <c r="D951" i="4"/>
  <c r="E951" i="4"/>
  <c r="F951" i="4"/>
  <c r="G951" i="4"/>
  <c r="H951" i="4"/>
  <c r="I951" i="4"/>
  <c r="J951" i="4"/>
  <c r="K951" i="4"/>
  <c r="L951" i="4"/>
  <c r="P951" i="4"/>
  <c r="S951" i="4"/>
  <c r="A952" i="4"/>
  <c r="B952" i="4"/>
  <c r="C952" i="4"/>
  <c r="D952" i="4"/>
  <c r="E952" i="4"/>
  <c r="F952" i="4"/>
  <c r="G952" i="4"/>
  <c r="H952" i="4"/>
  <c r="I952" i="4"/>
  <c r="J952" i="4"/>
  <c r="K952" i="4"/>
  <c r="L952" i="4"/>
  <c r="P952" i="4"/>
  <c r="S952" i="4"/>
  <c r="A953" i="4"/>
  <c r="B953" i="4"/>
  <c r="C953" i="4"/>
  <c r="D953" i="4"/>
  <c r="E953" i="4"/>
  <c r="F953" i="4"/>
  <c r="G953" i="4"/>
  <c r="H953" i="4"/>
  <c r="I953" i="4"/>
  <c r="J953" i="4"/>
  <c r="K953" i="4"/>
  <c r="L953" i="4"/>
  <c r="P953" i="4"/>
  <c r="S953" i="4"/>
  <c r="A954" i="4"/>
  <c r="B954" i="4"/>
  <c r="C954" i="4"/>
  <c r="D954" i="4"/>
  <c r="E954" i="4"/>
  <c r="F954" i="4"/>
  <c r="G954" i="4"/>
  <c r="H954" i="4"/>
  <c r="I954" i="4"/>
  <c r="J954" i="4"/>
  <c r="K954" i="4"/>
  <c r="L954" i="4"/>
  <c r="P954" i="4"/>
  <c r="S954" i="4"/>
  <c r="A955" i="4"/>
  <c r="B955" i="4"/>
  <c r="C955" i="4"/>
  <c r="D955" i="4"/>
  <c r="E955" i="4"/>
  <c r="F955" i="4"/>
  <c r="G955" i="4"/>
  <c r="H955" i="4"/>
  <c r="I955" i="4"/>
  <c r="J955" i="4"/>
  <c r="K955" i="4"/>
  <c r="L955" i="4"/>
  <c r="P955" i="4"/>
  <c r="S955" i="4"/>
  <c r="T942" i="4"/>
  <c r="U942" i="4"/>
  <c r="V942" i="4"/>
  <c r="W942" i="4"/>
  <c r="T943" i="4"/>
  <c r="U943" i="4"/>
  <c r="V943" i="4"/>
  <c r="W943" i="4"/>
  <c r="T944" i="4"/>
  <c r="U944" i="4"/>
  <c r="V944" i="4"/>
  <c r="W944" i="4"/>
  <c r="T945" i="4"/>
  <c r="U945" i="4"/>
  <c r="V945" i="4"/>
  <c r="W945" i="4"/>
  <c r="T946" i="4"/>
  <c r="U946" i="4"/>
  <c r="V946" i="4"/>
  <c r="W946" i="4"/>
  <c r="T947" i="4"/>
  <c r="U947" i="4"/>
  <c r="V947" i="4"/>
  <c r="W947" i="4"/>
  <c r="T948" i="4"/>
  <c r="U948" i="4"/>
  <c r="V948" i="4"/>
  <c r="W948" i="4"/>
  <c r="T949" i="4"/>
  <c r="U949" i="4"/>
  <c r="V949" i="4"/>
  <c r="W949" i="4"/>
  <c r="T950" i="4"/>
  <c r="U950" i="4"/>
  <c r="V950" i="4"/>
  <c r="W950" i="4"/>
  <c r="T951" i="4"/>
  <c r="U951" i="4"/>
  <c r="V951" i="4"/>
  <c r="W951" i="4"/>
  <c r="T952" i="4"/>
  <c r="U952" i="4"/>
  <c r="V952" i="4"/>
  <c r="W952" i="4"/>
  <c r="T953" i="4"/>
  <c r="U953" i="4"/>
  <c r="V953" i="4"/>
  <c r="W953" i="4"/>
  <c r="X953" i="4"/>
  <c r="Y953" i="4"/>
  <c r="Z953" i="4"/>
  <c r="AA953" i="4"/>
  <c r="T954" i="4"/>
  <c r="U954" i="4"/>
  <c r="V954" i="4"/>
  <c r="W954" i="4"/>
  <c r="T955" i="4"/>
  <c r="U955" i="4"/>
  <c r="V955" i="4"/>
  <c r="W955" i="4"/>
  <c r="U941" i="4"/>
  <c r="V941" i="4"/>
  <c r="W941" i="4"/>
  <c r="T941" i="4"/>
  <c r="S941" i="4"/>
  <c r="P941" i="4"/>
  <c r="L941" i="4"/>
  <c r="K941" i="4"/>
  <c r="J941" i="4"/>
  <c r="I941" i="4"/>
  <c r="H941" i="4"/>
  <c r="G941" i="4"/>
  <c r="F941" i="4"/>
  <c r="E941" i="4"/>
  <c r="D941" i="4"/>
  <c r="C941" i="4"/>
  <c r="B941" i="4"/>
  <c r="A941" i="4"/>
  <c r="A927" i="4"/>
  <c r="B927" i="4"/>
  <c r="C927" i="4"/>
  <c r="D927" i="4"/>
  <c r="E927" i="4"/>
  <c r="F927" i="4"/>
  <c r="G927" i="4"/>
  <c r="H927" i="4"/>
  <c r="I927" i="4"/>
  <c r="J927" i="4"/>
  <c r="K927" i="4"/>
  <c r="L927" i="4"/>
  <c r="P927" i="4"/>
  <c r="S927" i="4"/>
  <c r="A928" i="4"/>
  <c r="B928" i="4"/>
  <c r="C928" i="4"/>
  <c r="D928" i="4"/>
  <c r="E928" i="4"/>
  <c r="F928" i="4"/>
  <c r="G928" i="4"/>
  <c r="H928" i="4"/>
  <c r="I928" i="4"/>
  <c r="J928" i="4"/>
  <c r="K928" i="4"/>
  <c r="L928" i="4"/>
  <c r="P928" i="4"/>
  <c r="S928" i="4"/>
  <c r="A929" i="4"/>
  <c r="B929" i="4"/>
  <c r="C929" i="4"/>
  <c r="D929" i="4"/>
  <c r="E929" i="4"/>
  <c r="F929" i="4"/>
  <c r="G929" i="4"/>
  <c r="H929" i="4"/>
  <c r="I929" i="4"/>
  <c r="J929" i="4"/>
  <c r="K929" i="4"/>
  <c r="L929" i="4"/>
  <c r="P929" i="4"/>
  <c r="S929" i="4"/>
  <c r="A930" i="4"/>
  <c r="B930" i="4"/>
  <c r="C930" i="4"/>
  <c r="D930" i="4"/>
  <c r="E930" i="4"/>
  <c r="F930" i="4"/>
  <c r="G930" i="4"/>
  <c r="H930" i="4"/>
  <c r="I930" i="4"/>
  <c r="J930" i="4"/>
  <c r="K930" i="4"/>
  <c r="L930" i="4"/>
  <c r="P930" i="4"/>
  <c r="S930" i="4"/>
  <c r="A931" i="4"/>
  <c r="B931" i="4"/>
  <c r="C931" i="4"/>
  <c r="D931" i="4"/>
  <c r="E931" i="4"/>
  <c r="F931" i="4"/>
  <c r="G931" i="4"/>
  <c r="H931" i="4"/>
  <c r="I931" i="4"/>
  <c r="J931" i="4"/>
  <c r="K931" i="4"/>
  <c r="L931" i="4"/>
  <c r="P931" i="4"/>
  <c r="S931" i="4"/>
  <c r="A932" i="4"/>
  <c r="B932" i="4"/>
  <c r="C932" i="4"/>
  <c r="D932" i="4"/>
  <c r="E932" i="4"/>
  <c r="F932" i="4"/>
  <c r="G932" i="4"/>
  <c r="H932" i="4"/>
  <c r="I932" i="4"/>
  <c r="J932" i="4"/>
  <c r="K932" i="4"/>
  <c r="L932" i="4"/>
  <c r="P932" i="4"/>
  <c r="S932" i="4"/>
  <c r="A933" i="4"/>
  <c r="B933" i="4"/>
  <c r="C933" i="4"/>
  <c r="D933" i="4"/>
  <c r="E933" i="4"/>
  <c r="F933" i="4"/>
  <c r="G933" i="4"/>
  <c r="H933" i="4"/>
  <c r="I933" i="4"/>
  <c r="J933" i="4"/>
  <c r="K933" i="4"/>
  <c r="L933" i="4"/>
  <c r="P933" i="4"/>
  <c r="S933" i="4"/>
  <c r="A934" i="4"/>
  <c r="B934" i="4"/>
  <c r="C934" i="4"/>
  <c r="D934" i="4"/>
  <c r="E934" i="4"/>
  <c r="F934" i="4"/>
  <c r="G934" i="4"/>
  <c r="H934" i="4"/>
  <c r="I934" i="4"/>
  <c r="J934" i="4"/>
  <c r="K934" i="4"/>
  <c r="L934" i="4"/>
  <c r="P934" i="4"/>
  <c r="S934" i="4"/>
  <c r="A935" i="4"/>
  <c r="B935" i="4"/>
  <c r="C935" i="4"/>
  <c r="D935" i="4"/>
  <c r="E935" i="4"/>
  <c r="F935" i="4"/>
  <c r="G935" i="4"/>
  <c r="H935" i="4"/>
  <c r="I935" i="4"/>
  <c r="J935" i="4"/>
  <c r="K935" i="4"/>
  <c r="L935" i="4"/>
  <c r="P935" i="4"/>
  <c r="S935" i="4"/>
  <c r="A936" i="4"/>
  <c r="B936" i="4"/>
  <c r="C936" i="4"/>
  <c r="D936" i="4"/>
  <c r="E936" i="4"/>
  <c r="F936" i="4"/>
  <c r="G936" i="4"/>
  <c r="H936" i="4"/>
  <c r="I936" i="4"/>
  <c r="J936" i="4"/>
  <c r="K936" i="4"/>
  <c r="L936" i="4"/>
  <c r="P936" i="4"/>
  <c r="S936" i="4"/>
  <c r="A937" i="4"/>
  <c r="B937" i="4"/>
  <c r="C937" i="4"/>
  <c r="D937" i="4"/>
  <c r="E937" i="4"/>
  <c r="F937" i="4"/>
  <c r="G937" i="4"/>
  <c r="H937" i="4"/>
  <c r="I937" i="4"/>
  <c r="J937" i="4"/>
  <c r="K937" i="4"/>
  <c r="L937" i="4"/>
  <c r="P937" i="4"/>
  <c r="S937" i="4"/>
  <c r="A938" i="4"/>
  <c r="B938" i="4"/>
  <c r="C938" i="4"/>
  <c r="D938" i="4"/>
  <c r="E938" i="4"/>
  <c r="F938" i="4"/>
  <c r="G938" i="4"/>
  <c r="H938" i="4"/>
  <c r="I938" i="4"/>
  <c r="J938" i="4"/>
  <c r="K938" i="4"/>
  <c r="L938" i="4"/>
  <c r="P938" i="4"/>
  <c r="S938" i="4"/>
  <c r="A939" i="4"/>
  <c r="B939" i="4"/>
  <c r="C939" i="4"/>
  <c r="D939" i="4"/>
  <c r="E939" i="4"/>
  <c r="F939" i="4"/>
  <c r="G939" i="4"/>
  <c r="H939" i="4"/>
  <c r="I939" i="4"/>
  <c r="J939" i="4"/>
  <c r="K939" i="4"/>
  <c r="L939" i="4"/>
  <c r="P939" i="4"/>
  <c r="S939" i="4"/>
  <c r="A940" i="4"/>
  <c r="B940" i="4"/>
  <c r="C940" i="4"/>
  <c r="D940" i="4"/>
  <c r="E940" i="4"/>
  <c r="F940" i="4"/>
  <c r="G940" i="4"/>
  <c r="H940" i="4"/>
  <c r="I940" i="4"/>
  <c r="J940" i="4"/>
  <c r="K940" i="4"/>
  <c r="L940" i="4"/>
  <c r="P940" i="4"/>
  <c r="S940" i="4"/>
  <c r="T939" i="4"/>
  <c r="U939" i="4"/>
  <c r="V939" i="4"/>
  <c r="W939" i="4"/>
  <c r="T940" i="4"/>
  <c r="U940" i="4"/>
  <c r="V940" i="4"/>
  <c r="W940" i="4"/>
  <c r="T927" i="4"/>
  <c r="U927" i="4"/>
  <c r="V927" i="4"/>
  <c r="W927" i="4"/>
  <c r="T928" i="4"/>
  <c r="U928" i="4"/>
  <c r="V928" i="4"/>
  <c r="W928" i="4"/>
  <c r="T929" i="4"/>
  <c r="U929" i="4"/>
  <c r="V929" i="4"/>
  <c r="W929" i="4"/>
  <c r="T930" i="4"/>
  <c r="U930" i="4"/>
  <c r="V930" i="4"/>
  <c r="W930" i="4"/>
  <c r="T931" i="4"/>
  <c r="U931" i="4"/>
  <c r="V931" i="4"/>
  <c r="W931" i="4"/>
  <c r="T932" i="4"/>
  <c r="U932" i="4"/>
  <c r="V932" i="4"/>
  <c r="W932" i="4"/>
  <c r="T933" i="4"/>
  <c r="U933" i="4"/>
  <c r="V933" i="4"/>
  <c r="W933" i="4"/>
  <c r="T934" i="4"/>
  <c r="U934" i="4"/>
  <c r="V934" i="4"/>
  <c r="W934" i="4"/>
  <c r="T935" i="4"/>
  <c r="U935" i="4"/>
  <c r="V935" i="4"/>
  <c r="W935" i="4"/>
  <c r="T936" i="4"/>
  <c r="U936" i="4"/>
  <c r="V936" i="4"/>
  <c r="W936" i="4"/>
  <c r="T937" i="4"/>
  <c r="U937" i="4"/>
  <c r="V937" i="4"/>
  <c r="W937" i="4"/>
  <c r="T938" i="4"/>
  <c r="U938" i="4"/>
  <c r="V938" i="4"/>
  <c r="W938" i="4"/>
  <c r="X938" i="4"/>
  <c r="Y938" i="4"/>
  <c r="Z938" i="4"/>
  <c r="AA938" i="4"/>
  <c r="U926" i="4"/>
  <c r="V926" i="4"/>
  <c r="W926" i="4"/>
  <c r="T926" i="4"/>
  <c r="S926" i="4"/>
  <c r="P926" i="4"/>
  <c r="L926" i="4"/>
  <c r="K926" i="4"/>
  <c r="J926" i="4"/>
  <c r="I926" i="4"/>
  <c r="H926" i="4"/>
  <c r="G926" i="4"/>
  <c r="F926" i="4"/>
  <c r="E926" i="4"/>
  <c r="D926" i="4"/>
  <c r="C926" i="4"/>
  <c r="B926" i="4"/>
  <c r="A926" i="4"/>
  <c r="A912" i="4"/>
  <c r="B912" i="4"/>
  <c r="C912" i="4"/>
  <c r="D912" i="4"/>
  <c r="E912" i="4"/>
  <c r="F912" i="4"/>
  <c r="G912" i="4"/>
  <c r="H912" i="4"/>
  <c r="I912" i="4"/>
  <c r="J912" i="4"/>
  <c r="K912" i="4"/>
  <c r="L912" i="4"/>
  <c r="P912" i="4"/>
  <c r="S912" i="4"/>
  <c r="A913" i="4"/>
  <c r="B913" i="4"/>
  <c r="C913" i="4"/>
  <c r="D913" i="4"/>
  <c r="E913" i="4"/>
  <c r="F913" i="4"/>
  <c r="G913" i="4"/>
  <c r="H913" i="4"/>
  <c r="I913" i="4"/>
  <c r="J913" i="4"/>
  <c r="K913" i="4"/>
  <c r="L913" i="4"/>
  <c r="P913" i="4"/>
  <c r="S913" i="4"/>
  <c r="A914" i="4"/>
  <c r="B914" i="4"/>
  <c r="C914" i="4"/>
  <c r="D914" i="4"/>
  <c r="E914" i="4"/>
  <c r="F914" i="4"/>
  <c r="G914" i="4"/>
  <c r="H914" i="4"/>
  <c r="I914" i="4"/>
  <c r="J914" i="4"/>
  <c r="K914" i="4"/>
  <c r="L914" i="4"/>
  <c r="P914" i="4"/>
  <c r="S914" i="4"/>
  <c r="A915" i="4"/>
  <c r="B915" i="4"/>
  <c r="C915" i="4"/>
  <c r="D915" i="4"/>
  <c r="E915" i="4"/>
  <c r="F915" i="4"/>
  <c r="G915" i="4"/>
  <c r="H915" i="4"/>
  <c r="I915" i="4"/>
  <c r="J915" i="4"/>
  <c r="K915" i="4"/>
  <c r="L915" i="4"/>
  <c r="P915" i="4"/>
  <c r="S915" i="4"/>
  <c r="A916" i="4"/>
  <c r="B916" i="4"/>
  <c r="C916" i="4"/>
  <c r="D916" i="4"/>
  <c r="E916" i="4"/>
  <c r="F916" i="4"/>
  <c r="G916" i="4"/>
  <c r="H916" i="4"/>
  <c r="I916" i="4"/>
  <c r="J916" i="4"/>
  <c r="K916" i="4"/>
  <c r="L916" i="4"/>
  <c r="P916" i="4"/>
  <c r="S916" i="4"/>
  <c r="A917" i="4"/>
  <c r="B917" i="4"/>
  <c r="C917" i="4"/>
  <c r="D917" i="4"/>
  <c r="E917" i="4"/>
  <c r="F917" i="4"/>
  <c r="G917" i="4"/>
  <c r="H917" i="4"/>
  <c r="I917" i="4"/>
  <c r="J917" i="4"/>
  <c r="K917" i="4"/>
  <c r="L917" i="4"/>
  <c r="P917" i="4"/>
  <c r="S917" i="4"/>
  <c r="A918" i="4"/>
  <c r="B918" i="4"/>
  <c r="C918" i="4"/>
  <c r="D918" i="4"/>
  <c r="E918" i="4"/>
  <c r="F918" i="4"/>
  <c r="G918" i="4"/>
  <c r="H918" i="4"/>
  <c r="I918" i="4"/>
  <c r="J918" i="4"/>
  <c r="K918" i="4"/>
  <c r="L918" i="4"/>
  <c r="P918" i="4"/>
  <c r="S918" i="4"/>
  <c r="A919" i="4"/>
  <c r="B919" i="4"/>
  <c r="C919" i="4"/>
  <c r="D919" i="4"/>
  <c r="E919" i="4"/>
  <c r="F919" i="4"/>
  <c r="G919" i="4"/>
  <c r="H919" i="4"/>
  <c r="I919" i="4"/>
  <c r="J919" i="4"/>
  <c r="K919" i="4"/>
  <c r="L919" i="4"/>
  <c r="P919" i="4"/>
  <c r="S919" i="4"/>
  <c r="A920" i="4"/>
  <c r="B920" i="4"/>
  <c r="C920" i="4"/>
  <c r="D920" i="4"/>
  <c r="E920" i="4"/>
  <c r="F920" i="4"/>
  <c r="G920" i="4"/>
  <c r="H920" i="4"/>
  <c r="I920" i="4"/>
  <c r="J920" i="4"/>
  <c r="K920" i="4"/>
  <c r="L920" i="4"/>
  <c r="P920" i="4"/>
  <c r="S920" i="4"/>
  <c r="A921" i="4"/>
  <c r="B921" i="4"/>
  <c r="C921" i="4"/>
  <c r="D921" i="4"/>
  <c r="E921" i="4"/>
  <c r="F921" i="4"/>
  <c r="G921" i="4"/>
  <c r="H921" i="4"/>
  <c r="I921" i="4"/>
  <c r="J921" i="4"/>
  <c r="K921" i="4"/>
  <c r="L921" i="4"/>
  <c r="P921" i="4"/>
  <c r="S921" i="4"/>
  <c r="A922" i="4"/>
  <c r="B922" i="4"/>
  <c r="C922" i="4"/>
  <c r="D922" i="4"/>
  <c r="E922" i="4"/>
  <c r="F922" i="4"/>
  <c r="G922" i="4"/>
  <c r="H922" i="4"/>
  <c r="I922" i="4"/>
  <c r="J922" i="4"/>
  <c r="K922" i="4"/>
  <c r="L922" i="4"/>
  <c r="P922" i="4"/>
  <c r="S922" i="4"/>
  <c r="A923" i="4"/>
  <c r="B923" i="4"/>
  <c r="C923" i="4"/>
  <c r="D923" i="4"/>
  <c r="E923" i="4"/>
  <c r="F923" i="4"/>
  <c r="G923" i="4"/>
  <c r="H923" i="4"/>
  <c r="I923" i="4"/>
  <c r="J923" i="4"/>
  <c r="K923" i="4"/>
  <c r="L923" i="4"/>
  <c r="P923" i="4"/>
  <c r="S923" i="4"/>
  <c r="A924" i="4"/>
  <c r="B924" i="4"/>
  <c r="C924" i="4"/>
  <c r="D924" i="4"/>
  <c r="E924" i="4"/>
  <c r="F924" i="4"/>
  <c r="G924" i="4"/>
  <c r="H924" i="4"/>
  <c r="I924" i="4"/>
  <c r="J924" i="4"/>
  <c r="K924" i="4"/>
  <c r="L924" i="4"/>
  <c r="P924" i="4"/>
  <c r="S924" i="4"/>
  <c r="A925" i="4"/>
  <c r="B925" i="4"/>
  <c r="C925" i="4"/>
  <c r="D925" i="4"/>
  <c r="E925" i="4"/>
  <c r="F925" i="4"/>
  <c r="G925" i="4"/>
  <c r="H925" i="4"/>
  <c r="I925" i="4"/>
  <c r="J925" i="4"/>
  <c r="K925" i="4"/>
  <c r="L925" i="4"/>
  <c r="P925" i="4"/>
  <c r="S925" i="4"/>
  <c r="T912" i="4"/>
  <c r="U912" i="4"/>
  <c r="V912" i="4"/>
  <c r="W912" i="4"/>
  <c r="T913" i="4"/>
  <c r="U913" i="4"/>
  <c r="V913" i="4"/>
  <c r="W913" i="4"/>
  <c r="T914" i="4"/>
  <c r="U914" i="4"/>
  <c r="V914" i="4"/>
  <c r="W914" i="4"/>
  <c r="T915" i="4"/>
  <c r="U915" i="4"/>
  <c r="V915" i="4"/>
  <c r="W915" i="4"/>
  <c r="T916" i="4"/>
  <c r="U916" i="4"/>
  <c r="V916" i="4"/>
  <c r="W916" i="4"/>
  <c r="T917" i="4"/>
  <c r="U917" i="4"/>
  <c r="V917" i="4"/>
  <c r="W917" i="4"/>
  <c r="T918" i="4"/>
  <c r="U918" i="4"/>
  <c r="V918" i="4"/>
  <c r="W918" i="4"/>
  <c r="T919" i="4"/>
  <c r="U919" i="4"/>
  <c r="V919" i="4"/>
  <c r="W919" i="4"/>
  <c r="T920" i="4"/>
  <c r="U920" i="4"/>
  <c r="V920" i="4"/>
  <c r="W920" i="4"/>
  <c r="T921" i="4"/>
  <c r="U921" i="4"/>
  <c r="V921" i="4"/>
  <c r="W921" i="4"/>
  <c r="T922" i="4"/>
  <c r="U922" i="4"/>
  <c r="V922" i="4"/>
  <c r="W922" i="4"/>
  <c r="T923" i="4"/>
  <c r="U923" i="4"/>
  <c r="V923" i="4"/>
  <c r="W923" i="4"/>
  <c r="X923" i="4"/>
  <c r="Y923" i="4"/>
  <c r="Z923" i="4"/>
  <c r="AA923" i="4"/>
  <c r="T924" i="4"/>
  <c r="U924" i="4"/>
  <c r="V924" i="4"/>
  <c r="W924" i="4"/>
  <c r="T925" i="4"/>
  <c r="U925" i="4"/>
  <c r="V925" i="4"/>
  <c r="W925" i="4"/>
  <c r="U911" i="4"/>
  <c r="V911" i="4"/>
  <c r="W911" i="4"/>
  <c r="T911" i="4"/>
  <c r="S911" i="4"/>
  <c r="P911" i="4"/>
  <c r="L911" i="4"/>
  <c r="K911" i="4"/>
  <c r="J911" i="4"/>
  <c r="I911" i="4"/>
  <c r="H911" i="4"/>
  <c r="G911" i="4"/>
  <c r="F911" i="4"/>
  <c r="E911" i="4"/>
  <c r="D911" i="4"/>
  <c r="C911" i="4"/>
  <c r="B911" i="4"/>
  <c r="A911" i="4"/>
  <c r="A897" i="4"/>
  <c r="B897" i="4"/>
  <c r="C897" i="4"/>
  <c r="D897" i="4"/>
  <c r="E897" i="4"/>
  <c r="F897" i="4"/>
  <c r="G897" i="4"/>
  <c r="H897" i="4"/>
  <c r="I897" i="4"/>
  <c r="J897" i="4"/>
  <c r="K897" i="4"/>
  <c r="L897" i="4"/>
  <c r="P897" i="4"/>
  <c r="S897" i="4"/>
  <c r="A898" i="4"/>
  <c r="B898" i="4"/>
  <c r="C898" i="4"/>
  <c r="D898" i="4"/>
  <c r="E898" i="4"/>
  <c r="F898" i="4"/>
  <c r="G898" i="4"/>
  <c r="H898" i="4"/>
  <c r="I898" i="4"/>
  <c r="J898" i="4"/>
  <c r="K898" i="4"/>
  <c r="L898" i="4"/>
  <c r="P898" i="4"/>
  <c r="S898" i="4"/>
  <c r="A899" i="4"/>
  <c r="B899" i="4"/>
  <c r="C899" i="4"/>
  <c r="D899" i="4"/>
  <c r="E899" i="4"/>
  <c r="F899" i="4"/>
  <c r="G899" i="4"/>
  <c r="H899" i="4"/>
  <c r="I899" i="4"/>
  <c r="J899" i="4"/>
  <c r="K899" i="4"/>
  <c r="L899" i="4"/>
  <c r="P899" i="4"/>
  <c r="S899" i="4"/>
  <c r="A900" i="4"/>
  <c r="B900" i="4"/>
  <c r="C900" i="4"/>
  <c r="D900" i="4"/>
  <c r="E900" i="4"/>
  <c r="F900" i="4"/>
  <c r="G900" i="4"/>
  <c r="H900" i="4"/>
  <c r="I900" i="4"/>
  <c r="J900" i="4"/>
  <c r="K900" i="4"/>
  <c r="L900" i="4"/>
  <c r="P900" i="4"/>
  <c r="S900" i="4"/>
  <c r="A901" i="4"/>
  <c r="B901" i="4"/>
  <c r="C901" i="4"/>
  <c r="D901" i="4"/>
  <c r="E901" i="4"/>
  <c r="F901" i="4"/>
  <c r="G901" i="4"/>
  <c r="H901" i="4"/>
  <c r="I901" i="4"/>
  <c r="J901" i="4"/>
  <c r="K901" i="4"/>
  <c r="L901" i="4"/>
  <c r="P901" i="4"/>
  <c r="S901" i="4"/>
  <c r="A902" i="4"/>
  <c r="B902" i="4"/>
  <c r="C902" i="4"/>
  <c r="D902" i="4"/>
  <c r="E902" i="4"/>
  <c r="F902" i="4"/>
  <c r="G902" i="4"/>
  <c r="H902" i="4"/>
  <c r="I902" i="4"/>
  <c r="J902" i="4"/>
  <c r="K902" i="4"/>
  <c r="L902" i="4"/>
  <c r="P902" i="4"/>
  <c r="S902" i="4"/>
  <c r="A903" i="4"/>
  <c r="B903" i="4"/>
  <c r="C903" i="4"/>
  <c r="D903" i="4"/>
  <c r="E903" i="4"/>
  <c r="F903" i="4"/>
  <c r="G903" i="4"/>
  <c r="H903" i="4"/>
  <c r="I903" i="4"/>
  <c r="J903" i="4"/>
  <c r="K903" i="4"/>
  <c r="L903" i="4"/>
  <c r="P903" i="4"/>
  <c r="S903" i="4"/>
  <c r="A904" i="4"/>
  <c r="B904" i="4"/>
  <c r="C904" i="4"/>
  <c r="D904" i="4"/>
  <c r="E904" i="4"/>
  <c r="F904" i="4"/>
  <c r="G904" i="4"/>
  <c r="H904" i="4"/>
  <c r="I904" i="4"/>
  <c r="J904" i="4"/>
  <c r="K904" i="4"/>
  <c r="L904" i="4"/>
  <c r="P904" i="4"/>
  <c r="S904" i="4"/>
  <c r="A905" i="4"/>
  <c r="B905" i="4"/>
  <c r="C905" i="4"/>
  <c r="D905" i="4"/>
  <c r="E905" i="4"/>
  <c r="F905" i="4"/>
  <c r="G905" i="4"/>
  <c r="H905" i="4"/>
  <c r="I905" i="4"/>
  <c r="J905" i="4"/>
  <c r="K905" i="4"/>
  <c r="L905" i="4"/>
  <c r="P905" i="4"/>
  <c r="S905" i="4"/>
  <c r="A906" i="4"/>
  <c r="B906" i="4"/>
  <c r="C906" i="4"/>
  <c r="D906" i="4"/>
  <c r="E906" i="4"/>
  <c r="F906" i="4"/>
  <c r="G906" i="4"/>
  <c r="H906" i="4"/>
  <c r="I906" i="4"/>
  <c r="J906" i="4"/>
  <c r="K906" i="4"/>
  <c r="L906" i="4"/>
  <c r="P906" i="4"/>
  <c r="S906" i="4"/>
  <c r="A907" i="4"/>
  <c r="B907" i="4"/>
  <c r="C907" i="4"/>
  <c r="D907" i="4"/>
  <c r="E907" i="4"/>
  <c r="F907" i="4"/>
  <c r="G907" i="4"/>
  <c r="H907" i="4"/>
  <c r="I907" i="4"/>
  <c r="J907" i="4"/>
  <c r="K907" i="4"/>
  <c r="L907" i="4"/>
  <c r="P907" i="4"/>
  <c r="S907" i="4"/>
  <c r="A908" i="4"/>
  <c r="B908" i="4"/>
  <c r="C908" i="4"/>
  <c r="D908" i="4"/>
  <c r="E908" i="4"/>
  <c r="F908" i="4"/>
  <c r="G908" i="4"/>
  <c r="H908" i="4"/>
  <c r="I908" i="4"/>
  <c r="J908" i="4"/>
  <c r="K908" i="4"/>
  <c r="L908" i="4"/>
  <c r="P908" i="4"/>
  <c r="S908" i="4"/>
  <c r="A909" i="4"/>
  <c r="B909" i="4"/>
  <c r="C909" i="4"/>
  <c r="D909" i="4"/>
  <c r="E909" i="4"/>
  <c r="F909" i="4"/>
  <c r="G909" i="4"/>
  <c r="H909" i="4"/>
  <c r="I909" i="4"/>
  <c r="J909" i="4"/>
  <c r="K909" i="4"/>
  <c r="L909" i="4"/>
  <c r="P909" i="4"/>
  <c r="S909" i="4"/>
  <c r="A910" i="4"/>
  <c r="B910" i="4"/>
  <c r="C910" i="4"/>
  <c r="D910" i="4"/>
  <c r="E910" i="4"/>
  <c r="F910" i="4"/>
  <c r="G910" i="4"/>
  <c r="H910" i="4"/>
  <c r="I910" i="4"/>
  <c r="J910" i="4"/>
  <c r="K910" i="4"/>
  <c r="L910" i="4"/>
  <c r="P910" i="4"/>
  <c r="S910" i="4"/>
  <c r="T897" i="4"/>
  <c r="U897" i="4"/>
  <c r="V897" i="4"/>
  <c r="W897" i="4"/>
  <c r="T898" i="4"/>
  <c r="U898" i="4"/>
  <c r="V898" i="4"/>
  <c r="W898" i="4"/>
  <c r="T899" i="4"/>
  <c r="U899" i="4"/>
  <c r="V899" i="4"/>
  <c r="W899" i="4"/>
  <c r="T900" i="4"/>
  <c r="U900" i="4"/>
  <c r="V900" i="4"/>
  <c r="W900" i="4"/>
  <c r="T901" i="4"/>
  <c r="U901" i="4"/>
  <c r="V901" i="4"/>
  <c r="W901" i="4"/>
  <c r="T902" i="4"/>
  <c r="U902" i="4"/>
  <c r="V902" i="4"/>
  <c r="W902" i="4"/>
  <c r="T903" i="4"/>
  <c r="U903" i="4"/>
  <c r="V903" i="4"/>
  <c r="W903" i="4"/>
  <c r="T904" i="4"/>
  <c r="U904" i="4"/>
  <c r="V904" i="4"/>
  <c r="W904" i="4"/>
  <c r="T905" i="4"/>
  <c r="U905" i="4"/>
  <c r="V905" i="4"/>
  <c r="W905" i="4"/>
  <c r="T906" i="4"/>
  <c r="U906" i="4"/>
  <c r="V906" i="4"/>
  <c r="W906" i="4"/>
  <c r="T907" i="4"/>
  <c r="U907" i="4"/>
  <c r="V907" i="4"/>
  <c r="W907" i="4"/>
  <c r="T908" i="4"/>
  <c r="U908" i="4"/>
  <c r="V908" i="4"/>
  <c r="W908" i="4"/>
  <c r="X908" i="4"/>
  <c r="Y908" i="4"/>
  <c r="Z908" i="4"/>
  <c r="AA908" i="4"/>
  <c r="T909" i="4"/>
  <c r="U909" i="4"/>
  <c r="V909" i="4"/>
  <c r="W909" i="4"/>
  <c r="T910" i="4"/>
  <c r="U910" i="4"/>
  <c r="V910" i="4"/>
  <c r="W910" i="4"/>
  <c r="U896" i="4"/>
  <c r="V896" i="4"/>
  <c r="W896" i="4"/>
  <c r="T896" i="4"/>
  <c r="S896" i="4"/>
  <c r="P896" i="4"/>
  <c r="L896" i="4"/>
  <c r="K896" i="4"/>
  <c r="J896" i="4"/>
  <c r="I896" i="4"/>
  <c r="H896" i="4"/>
  <c r="G896" i="4"/>
  <c r="F896" i="4"/>
  <c r="E896" i="4"/>
  <c r="D896" i="4"/>
  <c r="C896" i="4"/>
  <c r="B896" i="4"/>
  <c r="A896" i="4"/>
  <c r="A882" i="4"/>
  <c r="B882" i="4"/>
  <c r="C882" i="4"/>
  <c r="D882" i="4"/>
  <c r="E882" i="4"/>
  <c r="F882" i="4"/>
  <c r="G882" i="4"/>
  <c r="H882" i="4"/>
  <c r="I882" i="4"/>
  <c r="J882" i="4"/>
  <c r="K882" i="4"/>
  <c r="L882" i="4"/>
  <c r="P882" i="4"/>
  <c r="S882" i="4"/>
  <c r="A883" i="4"/>
  <c r="B883" i="4"/>
  <c r="C883" i="4"/>
  <c r="D883" i="4"/>
  <c r="E883" i="4"/>
  <c r="F883" i="4"/>
  <c r="G883" i="4"/>
  <c r="H883" i="4"/>
  <c r="I883" i="4"/>
  <c r="J883" i="4"/>
  <c r="K883" i="4"/>
  <c r="L883" i="4"/>
  <c r="P883" i="4"/>
  <c r="S883" i="4"/>
  <c r="A884" i="4"/>
  <c r="B884" i="4"/>
  <c r="C884" i="4"/>
  <c r="D884" i="4"/>
  <c r="E884" i="4"/>
  <c r="F884" i="4"/>
  <c r="G884" i="4"/>
  <c r="H884" i="4"/>
  <c r="I884" i="4"/>
  <c r="J884" i="4"/>
  <c r="K884" i="4"/>
  <c r="L884" i="4"/>
  <c r="P884" i="4"/>
  <c r="S884" i="4"/>
  <c r="A885" i="4"/>
  <c r="B885" i="4"/>
  <c r="C885" i="4"/>
  <c r="D885" i="4"/>
  <c r="E885" i="4"/>
  <c r="F885" i="4"/>
  <c r="G885" i="4"/>
  <c r="H885" i="4"/>
  <c r="I885" i="4"/>
  <c r="J885" i="4"/>
  <c r="K885" i="4"/>
  <c r="L885" i="4"/>
  <c r="P885" i="4"/>
  <c r="S885" i="4"/>
  <c r="A886" i="4"/>
  <c r="B886" i="4"/>
  <c r="C886" i="4"/>
  <c r="D886" i="4"/>
  <c r="E886" i="4"/>
  <c r="F886" i="4"/>
  <c r="G886" i="4"/>
  <c r="H886" i="4"/>
  <c r="I886" i="4"/>
  <c r="J886" i="4"/>
  <c r="K886" i="4"/>
  <c r="L886" i="4"/>
  <c r="P886" i="4"/>
  <c r="S886" i="4"/>
  <c r="A887" i="4"/>
  <c r="B887" i="4"/>
  <c r="C887" i="4"/>
  <c r="D887" i="4"/>
  <c r="E887" i="4"/>
  <c r="F887" i="4"/>
  <c r="G887" i="4"/>
  <c r="H887" i="4"/>
  <c r="I887" i="4"/>
  <c r="J887" i="4"/>
  <c r="K887" i="4"/>
  <c r="L887" i="4"/>
  <c r="P887" i="4"/>
  <c r="S887" i="4"/>
  <c r="A888" i="4"/>
  <c r="B888" i="4"/>
  <c r="C888" i="4"/>
  <c r="D888" i="4"/>
  <c r="E888" i="4"/>
  <c r="F888" i="4"/>
  <c r="G888" i="4"/>
  <c r="H888" i="4"/>
  <c r="I888" i="4"/>
  <c r="J888" i="4"/>
  <c r="K888" i="4"/>
  <c r="L888" i="4"/>
  <c r="P888" i="4"/>
  <c r="S888" i="4"/>
  <c r="A889" i="4"/>
  <c r="B889" i="4"/>
  <c r="C889" i="4"/>
  <c r="D889" i="4"/>
  <c r="E889" i="4"/>
  <c r="F889" i="4"/>
  <c r="G889" i="4"/>
  <c r="H889" i="4"/>
  <c r="I889" i="4"/>
  <c r="J889" i="4"/>
  <c r="K889" i="4"/>
  <c r="L889" i="4"/>
  <c r="P889" i="4"/>
  <c r="S889" i="4"/>
  <c r="A890" i="4"/>
  <c r="B890" i="4"/>
  <c r="C890" i="4"/>
  <c r="D890" i="4"/>
  <c r="E890" i="4"/>
  <c r="F890" i="4"/>
  <c r="G890" i="4"/>
  <c r="H890" i="4"/>
  <c r="I890" i="4"/>
  <c r="J890" i="4"/>
  <c r="K890" i="4"/>
  <c r="L890" i="4"/>
  <c r="P890" i="4"/>
  <c r="S890" i="4"/>
  <c r="A891" i="4"/>
  <c r="B891" i="4"/>
  <c r="C891" i="4"/>
  <c r="D891" i="4"/>
  <c r="E891" i="4"/>
  <c r="F891" i="4"/>
  <c r="G891" i="4"/>
  <c r="H891" i="4"/>
  <c r="I891" i="4"/>
  <c r="J891" i="4"/>
  <c r="K891" i="4"/>
  <c r="L891" i="4"/>
  <c r="P891" i="4"/>
  <c r="S891" i="4"/>
  <c r="A892" i="4"/>
  <c r="B892" i="4"/>
  <c r="C892" i="4"/>
  <c r="D892" i="4"/>
  <c r="E892" i="4"/>
  <c r="F892" i="4"/>
  <c r="G892" i="4"/>
  <c r="H892" i="4"/>
  <c r="I892" i="4"/>
  <c r="J892" i="4"/>
  <c r="K892" i="4"/>
  <c r="L892" i="4"/>
  <c r="P892" i="4"/>
  <c r="S892" i="4"/>
  <c r="A893" i="4"/>
  <c r="B893" i="4"/>
  <c r="C893" i="4"/>
  <c r="D893" i="4"/>
  <c r="E893" i="4"/>
  <c r="F893" i="4"/>
  <c r="G893" i="4"/>
  <c r="H893" i="4"/>
  <c r="I893" i="4"/>
  <c r="J893" i="4"/>
  <c r="K893" i="4"/>
  <c r="L893" i="4"/>
  <c r="P893" i="4"/>
  <c r="S893" i="4"/>
  <c r="A894" i="4"/>
  <c r="B894" i="4"/>
  <c r="C894" i="4"/>
  <c r="D894" i="4"/>
  <c r="E894" i="4"/>
  <c r="F894" i="4"/>
  <c r="G894" i="4"/>
  <c r="H894" i="4"/>
  <c r="I894" i="4"/>
  <c r="J894" i="4"/>
  <c r="K894" i="4"/>
  <c r="L894" i="4"/>
  <c r="P894" i="4"/>
  <c r="S894" i="4"/>
  <c r="A895" i="4"/>
  <c r="B895" i="4"/>
  <c r="C895" i="4"/>
  <c r="D895" i="4"/>
  <c r="E895" i="4"/>
  <c r="F895" i="4"/>
  <c r="G895" i="4"/>
  <c r="H895" i="4"/>
  <c r="I895" i="4"/>
  <c r="J895" i="4"/>
  <c r="K895" i="4"/>
  <c r="L895" i="4"/>
  <c r="P895" i="4"/>
  <c r="S895" i="4"/>
  <c r="T882" i="4"/>
  <c r="U882" i="4"/>
  <c r="V882" i="4"/>
  <c r="W882" i="4"/>
  <c r="T883" i="4"/>
  <c r="U883" i="4"/>
  <c r="V883" i="4"/>
  <c r="W883" i="4"/>
  <c r="T884" i="4"/>
  <c r="U884" i="4"/>
  <c r="V884" i="4"/>
  <c r="W884" i="4"/>
  <c r="T885" i="4"/>
  <c r="U885" i="4"/>
  <c r="V885" i="4"/>
  <c r="W885" i="4"/>
  <c r="T886" i="4"/>
  <c r="U886" i="4"/>
  <c r="V886" i="4"/>
  <c r="W886" i="4"/>
  <c r="T887" i="4"/>
  <c r="U887" i="4"/>
  <c r="V887" i="4"/>
  <c r="W887" i="4"/>
  <c r="T888" i="4"/>
  <c r="U888" i="4"/>
  <c r="V888" i="4"/>
  <c r="W888" i="4"/>
  <c r="T889" i="4"/>
  <c r="U889" i="4"/>
  <c r="V889" i="4"/>
  <c r="W889" i="4"/>
  <c r="T890" i="4"/>
  <c r="U890" i="4"/>
  <c r="V890" i="4"/>
  <c r="W890" i="4"/>
  <c r="T891" i="4"/>
  <c r="U891" i="4"/>
  <c r="V891" i="4"/>
  <c r="W891" i="4"/>
  <c r="T892" i="4"/>
  <c r="U892" i="4"/>
  <c r="V892" i="4"/>
  <c r="W892" i="4"/>
  <c r="T893" i="4"/>
  <c r="U893" i="4"/>
  <c r="V893" i="4"/>
  <c r="W893" i="4"/>
  <c r="X893" i="4"/>
  <c r="Y893" i="4"/>
  <c r="Z893" i="4"/>
  <c r="AA893" i="4"/>
  <c r="T894" i="4"/>
  <c r="U894" i="4"/>
  <c r="V894" i="4"/>
  <c r="W894" i="4"/>
  <c r="T895" i="4"/>
  <c r="U895" i="4"/>
  <c r="V895" i="4"/>
  <c r="W895" i="4"/>
  <c r="U881" i="4"/>
  <c r="V881" i="4"/>
  <c r="W881" i="4"/>
  <c r="T881" i="4"/>
  <c r="S881" i="4"/>
  <c r="P881" i="4"/>
  <c r="L881" i="4"/>
  <c r="K881" i="4"/>
  <c r="J881" i="4"/>
  <c r="I881" i="4"/>
  <c r="H881" i="4"/>
  <c r="G881" i="4"/>
  <c r="F881" i="4"/>
  <c r="E881" i="4"/>
  <c r="D881" i="4"/>
  <c r="C881" i="4"/>
  <c r="B881" i="4"/>
  <c r="A881" i="4"/>
  <c r="A867" i="4"/>
  <c r="B867" i="4"/>
  <c r="C867" i="4"/>
  <c r="D867" i="4"/>
  <c r="E867" i="4"/>
  <c r="F867" i="4"/>
  <c r="G867" i="4"/>
  <c r="H867" i="4"/>
  <c r="I867" i="4"/>
  <c r="J867" i="4"/>
  <c r="K867" i="4"/>
  <c r="L867" i="4"/>
  <c r="P867" i="4"/>
  <c r="S867" i="4"/>
  <c r="A868" i="4"/>
  <c r="B868" i="4"/>
  <c r="C868" i="4"/>
  <c r="D868" i="4"/>
  <c r="E868" i="4"/>
  <c r="F868" i="4"/>
  <c r="G868" i="4"/>
  <c r="H868" i="4"/>
  <c r="I868" i="4"/>
  <c r="J868" i="4"/>
  <c r="K868" i="4"/>
  <c r="L868" i="4"/>
  <c r="P868" i="4"/>
  <c r="S868" i="4"/>
  <c r="A869" i="4"/>
  <c r="B869" i="4"/>
  <c r="C869" i="4"/>
  <c r="D869" i="4"/>
  <c r="E869" i="4"/>
  <c r="F869" i="4"/>
  <c r="G869" i="4"/>
  <c r="H869" i="4"/>
  <c r="I869" i="4"/>
  <c r="J869" i="4"/>
  <c r="K869" i="4"/>
  <c r="L869" i="4"/>
  <c r="P869" i="4"/>
  <c r="S869" i="4"/>
  <c r="A870" i="4"/>
  <c r="B870" i="4"/>
  <c r="C870" i="4"/>
  <c r="D870" i="4"/>
  <c r="E870" i="4"/>
  <c r="F870" i="4"/>
  <c r="G870" i="4"/>
  <c r="H870" i="4"/>
  <c r="I870" i="4"/>
  <c r="J870" i="4"/>
  <c r="K870" i="4"/>
  <c r="L870" i="4"/>
  <c r="P870" i="4"/>
  <c r="S870" i="4"/>
  <c r="A871" i="4"/>
  <c r="B871" i="4"/>
  <c r="C871" i="4"/>
  <c r="D871" i="4"/>
  <c r="E871" i="4"/>
  <c r="F871" i="4"/>
  <c r="G871" i="4"/>
  <c r="H871" i="4"/>
  <c r="I871" i="4"/>
  <c r="J871" i="4"/>
  <c r="K871" i="4"/>
  <c r="L871" i="4"/>
  <c r="P871" i="4"/>
  <c r="S871" i="4"/>
  <c r="A872" i="4"/>
  <c r="B872" i="4"/>
  <c r="C872" i="4"/>
  <c r="D872" i="4"/>
  <c r="E872" i="4"/>
  <c r="F872" i="4"/>
  <c r="G872" i="4"/>
  <c r="H872" i="4"/>
  <c r="I872" i="4"/>
  <c r="J872" i="4"/>
  <c r="K872" i="4"/>
  <c r="L872" i="4"/>
  <c r="P872" i="4"/>
  <c r="S872" i="4"/>
  <c r="A873" i="4"/>
  <c r="B873" i="4"/>
  <c r="C873" i="4"/>
  <c r="D873" i="4"/>
  <c r="E873" i="4"/>
  <c r="F873" i="4"/>
  <c r="G873" i="4"/>
  <c r="H873" i="4"/>
  <c r="I873" i="4"/>
  <c r="J873" i="4"/>
  <c r="K873" i="4"/>
  <c r="L873" i="4"/>
  <c r="P873" i="4"/>
  <c r="S873" i="4"/>
  <c r="A874" i="4"/>
  <c r="B874" i="4"/>
  <c r="C874" i="4"/>
  <c r="D874" i="4"/>
  <c r="E874" i="4"/>
  <c r="F874" i="4"/>
  <c r="G874" i="4"/>
  <c r="H874" i="4"/>
  <c r="I874" i="4"/>
  <c r="J874" i="4"/>
  <c r="K874" i="4"/>
  <c r="L874" i="4"/>
  <c r="P874" i="4"/>
  <c r="S874" i="4"/>
  <c r="A875" i="4"/>
  <c r="B875" i="4"/>
  <c r="C875" i="4"/>
  <c r="D875" i="4"/>
  <c r="E875" i="4"/>
  <c r="F875" i="4"/>
  <c r="G875" i="4"/>
  <c r="H875" i="4"/>
  <c r="I875" i="4"/>
  <c r="J875" i="4"/>
  <c r="K875" i="4"/>
  <c r="L875" i="4"/>
  <c r="P875" i="4"/>
  <c r="S875" i="4"/>
  <c r="A876" i="4"/>
  <c r="B876" i="4"/>
  <c r="C876" i="4"/>
  <c r="D876" i="4"/>
  <c r="E876" i="4"/>
  <c r="F876" i="4"/>
  <c r="G876" i="4"/>
  <c r="H876" i="4"/>
  <c r="I876" i="4"/>
  <c r="J876" i="4"/>
  <c r="K876" i="4"/>
  <c r="L876" i="4"/>
  <c r="P876" i="4"/>
  <c r="S876" i="4"/>
  <c r="A877" i="4"/>
  <c r="B877" i="4"/>
  <c r="C877" i="4"/>
  <c r="D877" i="4"/>
  <c r="E877" i="4"/>
  <c r="F877" i="4"/>
  <c r="G877" i="4"/>
  <c r="H877" i="4"/>
  <c r="I877" i="4"/>
  <c r="J877" i="4"/>
  <c r="K877" i="4"/>
  <c r="L877" i="4"/>
  <c r="P877" i="4"/>
  <c r="S877" i="4"/>
  <c r="A878" i="4"/>
  <c r="B878" i="4"/>
  <c r="C878" i="4"/>
  <c r="D878" i="4"/>
  <c r="E878" i="4"/>
  <c r="F878" i="4"/>
  <c r="G878" i="4"/>
  <c r="H878" i="4"/>
  <c r="I878" i="4"/>
  <c r="J878" i="4"/>
  <c r="K878" i="4"/>
  <c r="L878" i="4"/>
  <c r="P878" i="4"/>
  <c r="S878" i="4"/>
  <c r="A879" i="4"/>
  <c r="B879" i="4"/>
  <c r="C879" i="4"/>
  <c r="D879" i="4"/>
  <c r="E879" i="4"/>
  <c r="F879" i="4"/>
  <c r="G879" i="4"/>
  <c r="H879" i="4"/>
  <c r="I879" i="4"/>
  <c r="J879" i="4"/>
  <c r="K879" i="4"/>
  <c r="L879" i="4"/>
  <c r="P879" i="4"/>
  <c r="S879" i="4"/>
  <c r="A880" i="4"/>
  <c r="B880" i="4"/>
  <c r="C880" i="4"/>
  <c r="D880" i="4"/>
  <c r="E880" i="4"/>
  <c r="F880" i="4"/>
  <c r="G880" i="4"/>
  <c r="H880" i="4"/>
  <c r="I880" i="4"/>
  <c r="J880" i="4"/>
  <c r="K880" i="4"/>
  <c r="L880" i="4"/>
  <c r="P880" i="4"/>
  <c r="S880" i="4"/>
  <c r="T879" i="4"/>
  <c r="U879" i="4"/>
  <c r="V879" i="4"/>
  <c r="W879" i="4"/>
  <c r="T880" i="4"/>
  <c r="U880" i="4"/>
  <c r="V880" i="4"/>
  <c r="W880" i="4"/>
  <c r="T867" i="4"/>
  <c r="U867" i="4"/>
  <c r="V867" i="4"/>
  <c r="W867" i="4"/>
  <c r="T868" i="4"/>
  <c r="U868" i="4"/>
  <c r="V868" i="4"/>
  <c r="W868" i="4"/>
  <c r="T869" i="4"/>
  <c r="U869" i="4"/>
  <c r="V869" i="4"/>
  <c r="W869" i="4"/>
  <c r="T870" i="4"/>
  <c r="U870" i="4"/>
  <c r="V870" i="4"/>
  <c r="W870" i="4"/>
  <c r="T871" i="4"/>
  <c r="U871" i="4"/>
  <c r="V871" i="4"/>
  <c r="W871" i="4"/>
  <c r="T872" i="4"/>
  <c r="U872" i="4"/>
  <c r="V872" i="4"/>
  <c r="W872" i="4"/>
  <c r="T873" i="4"/>
  <c r="U873" i="4"/>
  <c r="V873" i="4"/>
  <c r="W873" i="4"/>
  <c r="T874" i="4"/>
  <c r="U874" i="4"/>
  <c r="V874" i="4"/>
  <c r="W874" i="4"/>
  <c r="T875" i="4"/>
  <c r="U875" i="4"/>
  <c r="V875" i="4"/>
  <c r="W875" i="4"/>
  <c r="T876" i="4"/>
  <c r="U876" i="4"/>
  <c r="V876" i="4"/>
  <c r="W876" i="4"/>
  <c r="T877" i="4"/>
  <c r="U877" i="4"/>
  <c r="V877" i="4"/>
  <c r="W877" i="4"/>
  <c r="T878" i="4"/>
  <c r="U878" i="4"/>
  <c r="V878" i="4"/>
  <c r="W878" i="4"/>
  <c r="X878" i="4"/>
  <c r="Y878" i="4"/>
  <c r="Z878" i="4"/>
  <c r="AA878" i="4"/>
  <c r="U866" i="4"/>
  <c r="V866" i="4"/>
  <c r="W866" i="4"/>
  <c r="T866" i="4"/>
  <c r="S866" i="4"/>
  <c r="P866" i="4"/>
  <c r="L866" i="4"/>
  <c r="K866" i="4"/>
  <c r="J866" i="4"/>
  <c r="I866" i="4"/>
  <c r="H866" i="4"/>
  <c r="G866" i="4"/>
  <c r="F866" i="4"/>
  <c r="E866" i="4"/>
  <c r="D866" i="4"/>
  <c r="C866" i="4"/>
  <c r="B866" i="4"/>
  <c r="A866" i="4"/>
  <c r="A852" i="4"/>
  <c r="B852" i="4"/>
  <c r="C852" i="4"/>
  <c r="D852" i="4"/>
  <c r="E852" i="4"/>
  <c r="F852" i="4"/>
  <c r="G852" i="4"/>
  <c r="H852" i="4"/>
  <c r="I852" i="4"/>
  <c r="J852" i="4"/>
  <c r="K852" i="4"/>
  <c r="L852" i="4"/>
  <c r="P852" i="4"/>
  <c r="S852" i="4"/>
  <c r="A853" i="4"/>
  <c r="B853" i="4"/>
  <c r="C853" i="4"/>
  <c r="D853" i="4"/>
  <c r="E853" i="4"/>
  <c r="F853" i="4"/>
  <c r="G853" i="4"/>
  <c r="H853" i="4"/>
  <c r="I853" i="4"/>
  <c r="J853" i="4"/>
  <c r="K853" i="4"/>
  <c r="L853" i="4"/>
  <c r="P853" i="4"/>
  <c r="S853" i="4"/>
  <c r="A854" i="4"/>
  <c r="B854" i="4"/>
  <c r="C854" i="4"/>
  <c r="D854" i="4"/>
  <c r="E854" i="4"/>
  <c r="F854" i="4"/>
  <c r="G854" i="4"/>
  <c r="H854" i="4"/>
  <c r="I854" i="4"/>
  <c r="J854" i="4"/>
  <c r="K854" i="4"/>
  <c r="L854" i="4"/>
  <c r="P854" i="4"/>
  <c r="S854" i="4"/>
  <c r="A855" i="4"/>
  <c r="B855" i="4"/>
  <c r="C855" i="4"/>
  <c r="D855" i="4"/>
  <c r="E855" i="4"/>
  <c r="F855" i="4"/>
  <c r="G855" i="4"/>
  <c r="H855" i="4"/>
  <c r="I855" i="4"/>
  <c r="J855" i="4"/>
  <c r="K855" i="4"/>
  <c r="L855" i="4"/>
  <c r="P855" i="4"/>
  <c r="S855" i="4"/>
  <c r="A856" i="4"/>
  <c r="B856" i="4"/>
  <c r="C856" i="4"/>
  <c r="D856" i="4"/>
  <c r="E856" i="4"/>
  <c r="F856" i="4"/>
  <c r="G856" i="4"/>
  <c r="H856" i="4"/>
  <c r="I856" i="4"/>
  <c r="J856" i="4"/>
  <c r="K856" i="4"/>
  <c r="L856" i="4"/>
  <c r="P856" i="4"/>
  <c r="S856" i="4"/>
  <c r="A857" i="4"/>
  <c r="B857" i="4"/>
  <c r="C857" i="4"/>
  <c r="D857" i="4"/>
  <c r="E857" i="4"/>
  <c r="F857" i="4"/>
  <c r="G857" i="4"/>
  <c r="H857" i="4"/>
  <c r="I857" i="4"/>
  <c r="J857" i="4"/>
  <c r="K857" i="4"/>
  <c r="L857" i="4"/>
  <c r="P857" i="4"/>
  <c r="S857" i="4"/>
  <c r="A858" i="4"/>
  <c r="B858" i="4"/>
  <c r="C858" i="4"/>
  <c r="D858" i="4"/>
  <c r="E858" i="4"/>
  <c r="F858" i="4"/>
  <c r="G858" i="4"/>
  <c r="H858" i="4"/>
  <c r="I858" i="4"/>
  <c r="J858" i="4"/>
  <c r="K858" i="4"/>
  <c r="L858" i="4"/>
  <c r="P858" i="4"/>
  <c r="S858" i="4"/>
  <c r="A859" i="4"/>
  <c r="B859" i="4"/>
  <c r="C859" i="4"/>
  <c r="D859" i="4"/>
  <c r="E859" i="4"/>
  <c r="F859" i="4"/>
  <c r="G859" i="4"/>
  <c r="H859" i="4"/>
  <c r="I859" i="4"/>
  <c r="J859" i="4"/>
  <c r="K859" i="4"/>
  <c r="L859" i="4"/>
  <c r="P859" i="4"/>
  <c r="S859" i="4"/>
  <c r="A860" i="4"/>
  <c r="B860" i="4"/>
  <c r="C860" i="4"/>
  <c r="D860" i="4"/>
  <c r="E860" i="4"/>
  <c r="F860" i="4"/>
  <c r="G860" i="4"/>
  <c r="H860" i="4"/>
  <c r="I860" i="4"/>
  <c r="J860" i="4"/>
  <c r="K860" i="4"/>
  <c r="L860" i="4"/>
  <c r="P860" i="4"/>
  <c r="S860" i="4"/>
  <c r="A861" i="4"/>
  <c r="B861" i="4"/>
  <c r="C861" i="4"/>
  <c r="D861" i="4"/>
  <c r="E861" i="4"/>
  <c r="F861" i="4"/>
  <c r="G861" i="4"/>
  <c r="H861" i="4"/>
  <c r="I861" i="4"/>
  <c r="J861" i="4"/>
  <c r="K861" i="4"/>
  <c r="L861" i="4"/>
  <c r="P861" i="4"/>
  <c r="S861" i="4"/>
  <c r="A862" i="4"/>
  <c r="B862" i="4"/>
  <c r="C862" i="4"/>
  <c r="D862" i="4"/>
  <c r="E862" i="4"/>
  <c r="F862" i="4"/>
  <c r="G862" i="4"/>
  <c r="H862" i="4"/>
  <c r="I862" i="4"/>
  <c r="J862" i="4"/>
  <c r="K862" i="4"/>
  <c r="L862" i="4"/>
  <c r="P862" i="4"/>
  <c r="S862" i="4"/>
  <c r="A863" i="4"/>
  <c r="B863" i="4"/>
  <c r="C863" i="4"/>
  <c r="D863" i="4"/>
  <c r="E863" i="4"/>
  <c r="F863" i="4"/>
  <c r="G863" i="4"/>
  <c r="H863" i="4"/>
  <c r="I863" i="4"/>
  <c r="J863" i="4"/>
  <c r="K863" i="4"/>
  <c r="L863" i="4"/>
  <c r="P863" i="4"/>
  <c r="S863" i="4"/>
  <c r="A864" i="4"/>
  <c r="B864" i="4"/>
  <c r="C864" i="4"/>
  <c r="D864" i="4"/>
  <c r="E864" i="4"/>
  <c r="F864" i="4"/>
  <c r="G864" i="4"/>
  <c r="H864" i="4"/>
  <c r="I864" i="4"/>
  <c r="J864" i="4"/>
  <c r="K864" i="4"/>
  <c r="L864" i="4"/>
  <c r="P864" i="4"/>
  <c r="S864" i="4"/>
  <c r="A865" i="4"/>
  <c r="B865" i="4"/>
  <c r="C865" i="4"/>
  <c r="D865" i="4"/>
  <c r="E865" i="4"/>
  <c r="F865" i="4"/>
  <c r="G865" i="4"/>
  <c r="H865" i="4"/>
  <c r="I865" i="4"/>
  <c r="J865" i="4"/>
  <c r="K865" i="4"/>
  <c r="L865" i="4"/>
  <c r="P865" i="4"/>
  <c r="S865" i="4"/>
  <c r="T863" i="4"/>
  <c r="U863" i="4"/>
  <c r="V863" i="4"/>
  <c r="W863" i="4"/>
  <c r="X863" i="4"/>
  <c r="Y863" i="4"/>
  <c r="Z863" i="4"/>
  <c r="AA863" i="4"/>
  <c r="T864" i="4"/>
  <c r="U864" i="4"/>
  <c r="V864" i="4"/>
  <c r="W864" i="4"/>
  <c r="T865" i="4"/>
  <c r="U865" i="4"/>
  <c r="V865" i="4"/>
  <c r="W865" i="4"/>
  <c r="T852" i="4"/>
  <c r="U852" i="4"/>
  <c r="V852" i="4"/>
  <c r="W852" i="4"/>
  <c r="T853" i="4"/>
  <c r="U853" i="4"/>
  <c r="V853" i="4"/>
  <c r="W853" i="4"/>
  <c r="T854" i="4"/>
  <c r="U854" i="4"/>
  <c r="V854" i="4"/>
  <c r="W854" i="4"/>
  <c r="T855" i="4"/>
  <c r="U855" i="4"/>
  <c r="V855" i="4"/>
  <c r="W855" i="4"/>
  <c r="T856" i="4"/>
  <c r="U856" i="4"/>
  <c r="V856" i="4"/>
  <c r="W856" i="4"/>
  <c r="T857" i="4"/>
  <c r="U857" i="4"/>
  <c r="V857" i="4"/>
  <c r="W857" i="4"/>
  <c r="T858" i="4"/>
  <c r="U858" i="4"/>
  <c r="V858" i="4"/>
  <c r="W858" i="4"/>
  <c r="T859" i="4"/>
  <c r="U859" i="4"/>
  <c r="V859" i="4"/>
  <c r="W859" i="4"/>
  <c r="T860" i="4"/>
  <c r="U860" i="4"/>
  <c r="V860" i="4"/>
  <c r="W860" i="4"/>
  <c r="T861" i="4"/>
  <c r="U861" i="4"/>
  <c r="V861" i="4"/>
  <c r="W861" i="4"/>
  <c r="T862" i="4"/>
  <c r="U862" i="4"/>
  <c r="V862" i="4"/>
  <c r="W862" i="4"/>
  <c r="U851" i="4"/>
  <c r="V851" i="4"/>
  <c r="W851" i="4"/>
  <c r="T851" i="4"/>
  <c r="S851" i="4"/>
  <c r="P851" i="4"/>
  <c r="L851" i="4"/>
  <c r="K851" i="4"/>
  <c r="J851" i="4"/>
  <c r="I851" i="4"/>
  <c r="H851" i="4"/>
  <c r="G851" i="4"/>
  <c r="F851" i="4"/>
  <c r="E851" i="4"/>
  <c r="D851" i="4"/>
  <c r="C851" i="4"/>
  <c r="B851" i="4"/>
  <c r="A851" i="4"/>
  <c r="A837" i="4"/>
  <c r="B837" i="4"/>
  <c r="C837" i="4"/>
  <c r="D837" i="4"/>
  <c r="E837" i="4"/>
  <c r="F837" i="4"/>
  <c r="G837" i="4"/>
  <c r="H837" i="4"/>
  <c r="I837" i="4"/>
  <c r="J837" i="4"/>
  <c r="K837" i="4"/>
  <c r="L837" i="4"/>
  <c r="P837" i="4"/>
  <c r="S837" i="4"/>
  <c r="A838" i="4"/>
  <c r="B838" i="4"/>
  <c r="C838" i="4"/>
  <c r="D838" i="4"/>
  <c r="E838" i="4"/>
  <c r="F838" i="4"/>
  <c r="G838" i="4"/>
  <c r="H838" i="4"/>
  <c r="I838" i="4"/>
  <c r="J838" i="4"/>
  <c r="K838" i="4"/>
  <c r="L838" i="4"/>
  <c r="P838" i="4"/>
  <c r="S838" i="4"/>
  <c r="A839" i="4"/>
  <c r="B839" i="4"/>
  <c r="C839" i="4"/>
  <c r="D839" i="4"/>
  <c r="E839" i="4"/>
  <c r="F839" i="4"/>
  <c r="G839" i="4"/>
  <c r="H839" i="4"/>
  <c r="I839" i="4"/>
  <c r="J839" i="4"/>
  <c r="K839" i="4"/>
  <c r="L839" i="4"/>
  <c r="P839" i="4"/>
  <c r="S839" i="4"/>
  <c r="A840" i="4"/>
  <c r="B840" i="4"/>
  <c r="C840" i="4"/>
  <c r="D840" i="4"/>
  <c r="E840" i="4"/>
  <c r="F840" i="4"/>
  <c r="G840" i="4"/>
  <c r="H840" i="4"/>
  <c r="I840" i="4"/>
  <c r="J840" i="4"/>
  <c r="K840" i="4"/>
  <c r="L840" i="4"/>
  <c r="P840" i="4"/>
  <c r="S840" i="4"/>
  <c r="A841" i="4"/>
  <c r="B841" i="4"/>
  <c r="C841" i="4"/>
  <c r="D841" i="4"/>
  <c r="E841" i="4"/>
  <c r="F841" i="4"/>
  <c r="G841" i="4"/>
  <c r="H841" i="4"/>
  <c r="I841" i="4"/>
  <c r="J841" i="4"/>
  <c r="K841" i="4"/>
  <c r="L841" i="4"/>
  <c r="P841" i="4"/>
  <c r="S841" i="4"/>
  <c r="A842" i="4"/>
  <c r="B842" i="4"/>
  <c r="C842" i="4"/>
  <c r="D842" i="4"/>
  <c r="E842" i="4"/>
  <c r="F842" i="4"/>
  <c r="G842" i="4"/>
  <c r="H842" i="4"/>
  <c r="I842" i="4"/>
  <c r="J842" i="4"/>
  <c r="K842" i="4"/>
  <c r="L842" i="4"/>
  <c r="P842" i="4"/>
  <c r="S842" i="4"/>
  <c r="A843" i="4"/>
  <c r="B843" i="4"/>
  <c r="C843" i="4"/>
  <c r="D843" i="4"/>
  <c r="E843" i="4"/>
  <c r="F843" i="4"/>
  <c r="G843" i="4"/>
  <c r="H843" i="4"/>
  <c r="I843" i="4"/>
  <c r="J843" i="4"/>
  <c r="K843" i="4"/>
  <c r="L843" i="4"/>
  <c r="P843" i="4"/>
  <c r="S843" i="4"/>
  <c r="A844" i="4"/>
  <c r="B844" i="4"/>
  <c r="C844" i="4"/>
  <c r="D844" i="4"/>
  <c r="E844" i="4"/>
  <c r="F844" i="4"/>
  <c r="G844" i="4"/>
  <c r="H844" i="4"/>
  <c r="I844" i="4"/>
  <c r="J844" i="4"/>
  <c r="K844" i="4"/>
  <c r="L844" i="4"/>
  <c r="P844" i="4"/>
  <c r="S844" i="4"/>
  <c r="A845" i="4"/>
  <c r="B845" i="4"/>
  <c r="C845" i="4"/>
  <c r="D845" i="4"/>
  <c r="E845" i="4"/>
  <c r="F845" i="4"/>
  <c r="G845" i="4"/>
  <c r="H845" i="4"/>
  <c r="I845" i="4"/>
  <c r="J845" i="4"/>
  <c r="K845" i="4"/>
  <c r="L845" i="4"/>
  <c r="P845" i="4"/>
  <c r="S845" i="4"/>
  <c r="A846" i="4"/>
  <c r="B846" i="4"/>
  <c r="C846" i="4"/>
  <c r="D846" i="4"/>
  <c r="E846" i="4"/>
  <c r="F846" i="4"/>
  <c r="G846" i="4"/>
  <c r="H846" i="4"/>
  <c r="I846" i="4"/>
  <c r="J846" i="4"/>
  <c r="K846" i="4"/>
  <c r="L846" i="4"/>
  <c r="P846" i="4"/>
  <c r="S846" i="4"/>
  <c r="A847" i="4"/>
  <c r="B847" i="4"/>
  <c r="C847" i="4"/>
  <c r="D847" i="4"/>
  <c r="E847" i="4"/>
  <c r="F847" i="4"/>
  <c r="G847" i="4"/>
  <c r="H847" i="4"/>
  <c r="I847" i="4"/>
  <c r="J847" i="4"/>
  <c r="K847" i="4"/>
  <c r="L847" i="4"/>
  <c r="P847" i="4"/>
  <c r="S847" i="4"/>
  <c r="A848" i="4"/>
  <c r="B848" i="4"/>
  <c r="C848" i="4"/>
  <c r="D848" i="4"/>
  <c r="E848" i="4"/>
  <c r="F848" i="4"/>
  <c r="G848" i="4"/>
  <c r="H848" i="4"/>
  <c r="I848" i="4"/>
  <c r="J848" i="4"/>
  <c r="K848" i="4"/>
  <c r="L848" i="4"/>
  <c r="P848" i="4"/>
  <c r="S848" i="4"/>
  <c r="A849" i="4"/>
  <c r="B849" i="4"/>
  <c r="C849" i="4"/>
  <c r="D849" i="4"/>
  <c r="E849" i="4"/>
  <c r="F849" i="4"/>
  <c r="G849" i="4"/>
  <c r="H849" i="4"/>
  <c r="I849" i="4"/>
  <c r="J849" i="4"/>
  <c r="K849" i="4"/>
  <c r="L849" i="4"/>
  <c r="P849" i="4"/>
  <c r="S849" i="4"/>
  <c r="A850" i="4"/>
  <c r="B850" i="4"/>
  <c r="C850" i="4"/>
  <c r="D850" i="4"/>
  <c r="E850" i="4"/>
  <c r="F850" i="4"/>
  <c r="G850" i="4"/>
  <c r="H850" i="4"/>
  <c r="I850" i="4"/>
  <c r="J850" i="4"/>
  <c r="K850" i="4"/>
  <c r="L850" i="4"/>
  <c r="P850" i="4"/>
  <c r="S850" i="4"/>
  <c r="T837" i="4"/>
  <c r="U837" i="4"/>
  <c r="V837" i="4"/>
  <c r="W837" i="4"/>
  <c r="T838" i="4"/>
  <c r="U838" i="4"/>
  <c r="V838" i="4"/>
  <c r="W838" i="4"/>
  <c r="T839" i="4"/>
  <c r="U839" i="4"/>
  <c r="V839" i="4"/>
  <c r="W839" i="4"/>
  <c r="T840" i="4"/>
  <c r="U840" i="4"/>
  <c r="V840" i="4"/>
  <c r="W840" i="4"/>
  <c r="T841" i="4"/>
  <c r="U841" i="4"/>
  <c r="V841" i="4"/>
  <c r="W841" i="4"/>
  <c r="T842" i="4"/>
  <c r="U842" i="4"/>
  <c r="V842" i="4"/>
  <c r="W842" i="4"/>
  <c r="T843" i="4"/>
  <c r="U843" i="4"/>
  <c r="V843" i="4"/>
  <c r="W843" i="4"/>
  <c r="T844" i="4"/>
  <c r="U844" i="4"/>
  <c r="V844" i="4"/>
  <c r="W844" i="4"/>
  <c r="T845" i="4"/>
  <c r="U845" i="4"/>
  <c r="V845" i="4"/>
  <c r="W845" i="4"/>
  <c r="T846" i="4"/>
  <c r="U846" i="4"/>
  <c r="V846" i="4"/>
  <c r="W846" i="4"/>
  <c r="T847" i="4"/>
  <c r="U847" i="4"/>
  <c r="V847" i="4"/>
  <c r="W847" i="4"/>
  <c r="T848" i="4"/>
  <c r="U848" i="4"/>
  <c r="V848" i="4"/>
  <c r="W848" i="4"/>
  <c r="X848" i="4"/>
  <c r="Y848" i="4"/>
  <c r="Z848" i="4"/>
  <c r="AA848" i="4"/>
  <c r="T849" i="4"/>
  <c r="U849" i="4"/>
  <c r="V849" i="4"/>
  <c r="W849" i="4"/>
  <c r="T850" i="4"/>
  <c r="U850" i="4"/>
  <c r="V850" i="4"/>
  <c r="W850" i="4"/>
  <c r="U836" i="4"/>
  <c r="V836" i="4"/>
  <c r="W836" i="4"/>
  <c r="T836" i="4"/>
  <c r="S836" i="4"/>
  <c r="P836" i="4"/>
  <c r="L836" i="4"/>
  <c r="K836" i="4"/>
  <c r="J836" i="4"/>
  <c r="I836" i="4"/>
  <c r="H836" i="4"/>
  <c r="G836" i="4"/>
  <c r="F836" i="4"/>
  <c r="E836" i="4"/>
  <c r="D836" i="4"/>
  <c r="C836" i="4"/>
  <c r="B836" i="4"/>
  <c r="A836" i="4"/>
  <c r="A822" i="4"/>
  <c r="B822" i="4"/>
  <c r="C822" i="4"/>
  <c r="D822" i="4"/>
  <c r="E822" i="4"/>
  <c r="F822" i="4"/>
  <c r="G822" i="4"/>
  <c r="H822" i="4"/>
  <c r="I822" i="4"/>
  <c r="J822" i="4"/>
  <c r="K822" i="4"/>
  <c r="L822" i="4"/>
  <c r="P822" i="4"/>
  <c r="S822" i="4"/>
  <c r="A823" i="4"/>
  <c r="B823" i="4"/>
  <c r="C823" i="4"/>
  <c r="D823" i="4"/>
  <c r="E823" i="4"/>
  <c r="F823" i="4"/>
  <c r="G823" i="4"/>
  <c r="H823" i="4"/>
  <c r="I823" i="4"/>
  <c r="J823" i="4"/>
  <c r="K823" i="4"/>
  <c r="L823" i="4"/>
  <c r="P823" i="4"/>
  <c r="S823" i="4"/>
  <c r="A824" i="4"/>
  <c r="B824" i="4"/>
  <c r="C824" i="4"/>
  <c r="D824" i="4"/>
  <c r="E824" i="4"/>
  <c r="F824" i="4"/>
  <c r="G824" i="4"/>
  <c r="H824" i="4"/>
  <c r="I824" i="4"/>
  <c r="J824" i="4"/>
  <c r="K824" i="4"/>
  <c r="L824" i="4"/>
  <c r="P824" i="4"/>
  <c r="S824" i="4"/>
  <c r="A825" i="4"/>
  <c r="B825" i="4"/>
  <c r="C825" i="4"/>
  <c r="D825" i="4"/>
  <c r="E825" i="4"/>
  <c r="F825" i="4"/>
  <c r="G825" i="4"/>
  <c r="H825" i="4"/>
  <c r="I825" i="4"/>
  <c r="J825" i="4"/>
  <c r="K825" i="4"/>
  <c r="L825" i="4"/>
  <c r="P825" i="4"/>
  <c r="S825" i="4"/>
  <c r="A826" i="4"/>
  <c r="B826" i="4"/>
  <c r="C826" i="4"/>
  <c r="D826" i="4"/>
  <c r="E826" i="4"/>
  <c r="F826" i="4"/>
  <c r="G826" i="4"/>
  <c r="H826" i="4"/>
  <c r="I826" i="4"/>
  <c r="J826" i="4"/>
  <c r="K826" i="4"/>
  <c r="L826" i="4"/>
  <c r="P826" i="4"/>
  <c r="S826" i="4"/>
  <c r="A827" i="4"/>
  <c r="B827" i="4"/>
  <c r="C827" i="4"/>
  <c r="D827" i="4"/>
  <c r="E827" i="4"/>
  <c r="F827" i="4"/>
  <c r="G827" i="4"/>
  <c r="H827" i="4"/>
  <c r="I827" i="4"/>
  <c r="J827" i="4"/>
  <c r="K827" i="4"/>
  <c r="L827" i="4"/>
  <c r="P827" i="4"/>
  <c r="S827" i="4"/>
  <c r="A828" i="4"/>
  <c r="B828" i="4"/>
  <c r="C828" i="4"/>
  <c r="D828" i="4"/>
  <c r="E828" i="4"/>
  <c r="F828" i="4"/>
  <c r="G828" i="4"/>
  <c r="H828" i="4"/>
  <c r="I828" i="4"/>
  <c r="J828" i="4"/>
  <c r="K828" i="4"/>
  <c r="L828" i="4"/>
  <c r="P828" i="4"/>
  <c r="S828" i="4"/>
  <c r="A829" i="4"/>
  <c r="B829" i="4"/>
  <c r="C829" i="4"/>
  <c r="D829" i="4"/>
  <c r="E829" i="4"/>
  <c r="F829" i="4"/>
  <c r="G829" i="4"/>
  <c r="H829" i="4"/>
  <c r="I829" i="4"/>
  <c r="J829" i="4"/>
  <c r="K829" i="4"/>
  <c r="L829" i="4"/>
  <c r="P829" i="4"/>
  <c r="S829" i="4"/>
  <c r="A830" i="4"/>
  <c r="B830" i="4"/>
  <c r="C830" i="4"/>
  <c r="D830" i="4"/>
  <c r="E830" i="4"/>
  <c r="F830" i="4"/>
  <c r="G830" i="4"/>
  <c r="H830" i="4"/>
  <c r="I830" i="4"/>
  <c r="J830" i="4"/>
  <c r="K830" i="4"/>
  <c r="L830" i="4"/>
  <c r="P830" i="4"/>
  <c r="S830" i="4"/>
  <c r="A831" i="4"/>
  <c r="B831" i="4"/>
  <c r="C831" i="4"/>
  <c r="D831" i="4"/>
  <c r="E831" i="4"/>
  <c r="F831" i="4"/>
  <c r="G831" i="4"/>
  <c r="H831" i="4"/>
  <c r="I831" i="4"/>
  <c r="J831" i="4"/>
  <c r="K831" i="4"/>
  <c r="L831" i="4"/>
  <c r="P831" i="4"/>
  <c r="S831" i="4"/>
  <c r="A832" i="4"/>
  <c r="B832" i="4"/>
  <c r="C832" i="4"/>
  <c r="D832" i="4"/>
  <c r="E832" i="4"/>
  <c r="F832" i="4"/>
  <c r="G832" i="4"/>
  <c r="H832" i="4"/>
  <c r="I832" i="4"/>
  <c r="J832" i="4"/>
  <c r="K832" i="4"/>
  <c r="L832" i="4"/>
  <c r="P832" i="4"/>
  <c r="S832" i="4"/>
  <c r="A833" i="4"/>
  <c r="B833" i="4"/>
  <c r="C833" i="4"/>
  <c r="D833" i="4"/>
  <c r="E833" i="4"/>
  <c r="F833" i="4"/>
  <c r="G833" i="4"/>
  <c r="H833" i="4"/>
  <c r="I833" i="4"/>
  <c r="J833" i="4"/>
  <c r="K833" i="4"/>
  <c r="L833" i="4"/>
  <c r="P833" i="4"/>
  <c r="S833" i="4"/>
  <c r="A834" i="4"/>
  <c r="B834" i="4"/>
  <c r="C834" i="4"/>
  <c r="D834" i="4"/>
  <c r="E834" i="4"/>
  <c r="F834" i="4"/>
  <c r="G834" i="4"/>
  <c r="H834" i="4"/>
  <c r="I834" i="4"/>
  <c r="J834" i="4"/>
  <c r="K834" i="4"/>
  <c r="L834" i="4"/>
  <c r="P834" i="4"/>
  <c r="S834" i="4"/>
  <c r="A835" i="4"/>
  <c r="B835" i="4"/>
  <c r="C835" i="4"/>
  <c r="D835" i="4"/>
  <c r="E835" i="4"/>
  <c r="F835" i="4"/>
  <c r="G835" i="4"/>
  <c r="H835" i="4"/>
  <c r="I835" i="4"/>
  <c r="J835" i="4"/>
  <c r="K835" i="4"/>
  <c r="L835" i="4"/>
  <c r="P835" i="4"/>
  <c r="S835" i="4"/>
  <c r="T822" i="4"/>
  <c r="U822" i="4"/>
  <c r="V822" i="4"/>
  <c r="W822" i="4"/>
  <c r="T823" i="4"/>
  <c r="U823" i="4"/>
  <c r="V823" i="4"/>
  <c r="W823" i="4"/>
  <c r="T824" i="4"/>
  <c r="U824" i="4"/>
  <c r="V824" i="4"/>
  <c r="W824" i="4"/>
  <c r="T825" i="4"/>
  <c r="U825" i="4"/>
  <c r="V825" i="4"/>
  <c r="W825" i="4"/>
  <c r="T826" i="4"/>
  <c r="U826" i="4"/>
  <c r="V826" i="4"/>
  <c r="W826" i="4"/>
  <c r="T827" i="4"/>
  <c r="U827" i="4"/>
  <c r="V827" i="4"/>
  <c r="W827" i="4"/>
  <c r="T828" i="4"/>
  <c r="U828" i="4"/>
  <c r="V828" i="4"/>
  <c r="W828" i="4"/>
  <c r="T829" i="4"/>
  <c r="U829" i="4"/>
  <c r="V829" i="4"/>
  <c r="W829" i="4"/>
  <c r="T830" i="4"/>
  <c r="U830" i="4"/>
  <c r="V830" i="4"/>
  <c r="W830" i="4"/>
  <c r="T831" i="4"/>
  <c r="U831" i="4"/>
  <c r="V831" i="4"/>
  <c r="W831" i="4"/>
  <c r="T832" i="4"/>
  <c r="U832" i="4"/>
  <c r="V832" i="4"/>
  <c r="W832" i="4"/>
  <c r="T833" i="4"/>
  <c r="U833" i="4"/>
  <c r="V833" i="4"/>
  <c r="W833" i="4"/>
  <c r="X833" i="4"/>
  <c r="Y833" i="4"/>
  <c r="Z833" i="4"/>
  <c r="AA833" i="4"/>
  <c r="T834" i="4"/>
  <c r="U834" i="4"/>
  <c r="V834" i="4"/>
  <c r="W834" i="4"/>
  <c r="T835" i="4"/>
  <c r="U835" i="4"/>
  <c r="V835" i="4"/>
  <c r="W835" i="4"/>
  <c r="U821" i="4"/>
  <c r="V821" i="4"/>
  <c r="W821" i="4"/>
  <c r="T821" i="4"/>
  <c r="S821" i="4"/>
  <c r="P821" i="4"/>
  <c r="L821" i="4"/>
  <c r="K821" i="4"/>
  <c r="J821" i="4"/>
  <c r="I821" i="4"/>
  <c r="H821" i="4"/>
  <c r="G821" i="4"/>
  <c r="F821" i="4"/>
  <c r="E821" i="4"/>
  <c r="D821" i="4"/>
  <c r="C821" i="4"/>
  <c r="B821" i="4"/>
  <c r="A821" i="4"/>
  <c r="A807" i="4"/>
  <c r="B807" i="4"/>
  <c r="C807" i="4"/>
  <c r="D807" i="4"/>
  <c r="E807" i="4"/>
  <c r="F807" i="4"/>
  <c r="G807" i="4"/>
  <c r="H807" i="4"/>
  <c r="I807" i="4"/>
  <c r="J807" i="4"/>
  <c r="K807" i="4"/>
  <c r="L807" i="4"/>
  <c r="P807" i="4"/>
  <c r="S807" i="4"/>
  <c r="A808" i="4"/>
  <c r="B808" i="4"/>
  <c r="C808" i="4"/>
  <c r="D808" i="4"/>
  <c r="E808" i="4"/>
  <c r="F808" i="4"/>
  <c r="G808" i="4"/>
  <c r="H808" i="4"/>
  <c r="I808" i="4"/>
  <c r="J808" i="4"/>
  <c r="K808" i="4"/>
  <c r="L808" i="4"/>
  <c r="P808" i="4"/>
  <c r="S808" i="4"/>
  <c r="A809" i="4"/>
  <c r="B809" i="4"/>
  <c r="C809" i="4"/>
  <c r="D809" i="4"/>
  <c r="E809" i="4"/>
  <c r="F809" i="4"/>
  <c r="G809" i="4"/>
  <c r="H809" i="4"/>
  <c r="I809" i="4"/>
  <c r="J809" i="4"/>
  <c r="K809" i="4"/>
  <c r="L809" i="4"/>
  <c r="P809" i="4"/>
  <c r="S809" i="4"/>
  <c r="A810" i="4"/>
  <c r="B810" i="4"/>
  <c r="C810" i="4"/>
  <c r="D810" i="4"/>
  <c r="E810" i="4"/>
  <c r="F810" i="4"/>
  <c r="G810" i="4"/>
  <c r="H810" i="4"/>
  <c r="I810" i="4"/>
  <c r="J810" i="4"/>
  <c r="K810" i="4"/>
  <c r="L810" i="4"/>
  <c r="P810" i="4"/>
  <c r="S810" i="4"/>
  <c r="A811" i="4"/>
  <c r="B811" i="4"/>
  <c r="C811" i="4"/>
  <c r="D811" i="4"/>
  <c r="E811" i="4"/>
  <c r="F811" i="4"/>
  <c r="G811" i="4"/>
  <c r="H811" i="4"/>
  <c r="I811" i="4"/>
  <c r="J811" i="4"/>
  <c r="K811" i="4"/>
  <c r="L811" i="4"/>
  <c r="P811" i="4"/>
  <c r="S811" i="4"/>
  <c r="A812" i="4"/>
  <c r="B812" i="4"/>
  <c r="C812" i="4"/>
  <c r="D812" i="4"/>
  <c r="E812" i="4"/>
  <c r="F812" i="4"/>
  <c r="G812" i="4"/>
  <c r="H812" i="4"/>
  <c r="I812" i="4"/>
  <c r="J812" i="4"/>
  <c r="K812" i="4"/>
  <c r="L812" i="4"/>
  <c r="P812" i="4"/>
  <c r="S812" i="4"/>
  <c r="A813" i="4"/>
  <c r="B813" i="4"/>
  <c r="C813" i="4"/>
  <c r="D813" i="4"/>
  <c r="E813" i="4"/>
  <c r="F813" i="4"/>
  <c r="G813" i="4"/>
  <c r="H813" i="4"/>
  <c r="I813" i="4"/>
  <c r="J813" i="4"/>
  <c r="K813" i="4"/>
  <c r="L813" i="4"/>
  <c r="P813" i="4"/>
  <c r="S813" i="4"/>
  <c r="A814" i="4"/>
  <c r="B814" i="4"/>
  <c r="C814" i="4"/>
  <c r="D814" i="4"/>
  <c r="E814" i="4"/>
  <c r="F814" i="4"/>
  <c r="G814" i="4"/>
  <c r="H814" i="4"/>
  <c r="I814" i="4"/>
  <c r="J814" i="4"/>
  <c r="K814" i="4"/>
  <c r="L814" i="4"/>
  <c r="P814" i="4"/>
  <c r="S814" i="4"/>
  <c r="A815" i="4"/>
  <c r="B815" i="4"/>
  <c r="C815" i="4"/>
  <c r="D815" i="4"/>
  <c r="E815" i="4"/>
  <c r="F815" i="4"/>
  <c r="G815" i="4"/>
  <c r="H815" i="4"/>
  <c r="I815" i="4"/>
  <c r="J815" i="4"/>
  <c r="K815" i="4"/>
  <c r="L815" i="4"/>
  <c r="P815" i="4"/>
  <c r="S815" i="4"/>
  <c r="A816" i="4"/>
  <c r="B816" i="4"/>
  <c r="C816" i="4"/>
  <c r="D816" i="4"/>
  <c r="E816" i="4"/>
  <c r="F816" i="4"/>
  <c r="G816" i="4"/>
  <c r="H816" i="4"/>
  <c r="I816" i="4"/>
  <c r="J816" i="4"/>
  <c r="K816" i="4"/>
  <c r="L816" i="4"/>
  <c r="P816" i="4"/>
  <c r="S816" i="4"/>
  <c r="A817" i="4"/>
  <c r="B817" i="4"/>
  <c r="C817" i="4"/>
  <c r="D817" i="4"/>
  <c r="E817" i="4"/>
  <c r="F817" i="4"/>
  <c r="G817" i="4"/>
  <c r="H817" i="4"/>
  <c r="I817" i="4"/>
  <c r="J817" i="4"/>
  <c r="K817" i="4"/>
  <c r="L817" i="4"/>
  <c r="P817" i="4"/>
  <c r="S817" i="4"/>
  <c r="A818" i="4"/>
  <c r="B818" i="4"/>
  <c r="C818" i="4"/>
  <c r="D818" i="4"/>
  <c r="E818" i="4"/>
  <c r="F818" i="4"/>
  <c r="G818" i="4"/>
  <c r="H818" i="4"/>
  <c r="I818" i="4"/>
  <c r="J818" i="4"/>
  <c r="K818" i="4"/>
  <c r="L818" i="4"/>
  <c r="P818" i="4"/>
  <c r="S818" i="4"/>
  <c r="A819" i="4"/>
  <c r="B819" i="4"/>
  <c r="C819" i="4"/>
  <c r="D819" i="4"/>
  <c r="E819" i="4"/>
  <c r="F819" i="4"/>
  <c r="G819" i="4"/>
  <c r="H819" i="4"/>
  <c r="I819" i="4"/>
  <c r="J819" i="4"/>
  <c r="K819" i="4"/>
  <c r="L819" i="4"/>
  <c r="P819" i="4"/>
  <c r="S819" i="4"/>
  <c r="A820" i="4"/>
  <c r="B820" i="4"/>
  <c r="C820" i="4"/>
  <c r="D820" i="4"/>
  <c r="E820" i="4"/>
  <c r="F820" i="4"/>
  <c r="G820" i="4"/>
  <c r="H820" i="4"/>
  <c r="I820" i="4"/>
  <c r="J820" i="4"/>
  <c r="K820" i="4"/>
  <c r="L820" i="4"/>
  <c r="P820" i="4"/>
  <c r="S820" i="4"/>
  <c r="T807" i="4"/>
  <c r="U807" i="4"/>
  <c r="V807" i="4"/>
  <c r="W807" i="4"/>
  <c r="T808" i="4"/>
  <c r="U808" i="4"/>
  <c r="V808" i="4"/>
  <c r="W808" i="4"/>
  <c r="T809" i="4"/>
  <c r="U809" i="4"/>
  <c r="V809" i="4"/>
  <c r="W809" i="4"/>
  <c r="T810" i="4"/>
  <c r="U810" i="4"/>
  <c r="V810" i="4"/>
  <c r="W810" i="4"/>
  <c r="T811" i="4"/>
  <c r="U811" i="4"/>
  <c r="V811" i="4"/>
  <c r="W811" i="4"/>
  <c r="T812" i="4"/>
  <c r="U812" i="4"/>
  <c r="V812" i="4"/>
  <c r="W812" i="4"/>
  <c r="T813" i="4"/>
  <c r="U813" i="4"/>
  <c r="V813" i="4"/>
  <c r="W813" i="4"/>
  <c r="T814" i="4"/>
  <c r="U814" i="4"/>
  <c r="V814" i="4"/>
  <c r="W814" i="4"/>
  <c r="T815" i="4"/>
  <c r="U815" i="4"/>
  <c r="V815" i="4"/>
  <c r="W815" i="4"/>
  <c r="T816" i="4"/>
  <c r="U816" i="4"/>
  <c r="V816" i="4"/>
  <c r="W816" i="4"/>
  <c r="T817" i="4"/>
  <c r="U817" i="4"/>
  <c r="V817" i="4"/>
  <c r="W817" i="4"/>
  <c r="T818" i="4"/>
  <c r="U818" i="4"/>
  <c r="V818" i="4"/>
  <c r="W818" i="4"/>
  <c r="X818" i="4"/>
  <c r="Y818" i="4"/>
  <c r="Z818" i="4"/>
  <c r="AA818" i="4"/>
  <c r="T819" i="4"/>
  <c r="U819" i="4"/>
  <c r="V819" i="4"/>
  <c r="W819" i="4"/>
  <c r="T820" i="4"/>
  <c r="U820" i="4"/>
  <c r="V820" i="4"/>
  <c r="W820" i="4"/>
  <c r="U806" i="4"/>
  <c r="V806" i="4"/>
  <c r="W806" i="4"/>
  <c r="T806" i="4"/>
  <c r="S806" i="4"/>
  <c r="P806" i="4"/>
  <c r="K806" i="4"/>
  <c r="K805" i="4"/>
  <c r="L806" i="4"/>
  <c r="J806" i="4"/>
  <c r="I806" i="4"/>
  <c r="H806" i="4"/>
  <c r="G806" i="4"/>
  <c r="F806" i="4"/>
  <c r="E806" i="4"/>
  <c r="D806" i="4"/>
  <c r="C806" i="4"/>
  <c r="B806" i="4"/>
  <c r="A806" i="4"/>
  <c r="A792" i="4"/>
  <c r="B792" i="4"/>
  <c r="C792" i="4"/>
  <c r="D792" i="4"/>
  <c r="E792" i="4"/>
  <c r="F792" i="4"/>
  <c r="G792" i="4"/>
  <c r="H792" i="4"/>
  <c r="I792" i="4"/>
  <c r="J792" i="4"/>
  <c r="K792" i="4"/>
  <c r="L792" i="4"/>
  <c r="P792" i="4"/>
  <c r="S792" i="4"/>
  <c r="A793" i="4"/>
  <c r="B793" i="4"/>
  <c r="C793" i="4"/>
  <c r="D793" i="4"/>
  <c r="E793" i="4"/>
  <c r="F793" i="4"/>
  <c r="G793" i="4"/>
  <c r="H793" i="4"/>
  <c r="I793" i="4"/>
  <c r="J793" i="4"/>
  <c r="K793" i="4"/>
  <c r="L793" i="4"/>
  <c r="P793" i="4"/>
  <c r="S793" i="4"/>
  <c r="A794" i="4"/>
  <c r="B794" i="4"/>
  <c r="C794" i="4"/>
  <c r="D794" i="4"/>
  <c r="E794" i="4"/>
  <c r="F794" i="4"/>
  <c r="G794" i="4"/>
  <c r="H794" i="4"/>
  <c r="I794" i="4"/>
  <c r="J794" i="4"/>
  <c r="K794" i="4"/>
  <c r="L794" i="4"/>
  <c r="P794" i="4"/>
  <c r="S794" i="4"/>
  <c r="A795" i="4"/>
  <c r="B795" i="4"/>
  <c r="C795" i="4"/>
  <c r="D795" i="4"/>
  <c r="E795" i="4"/>
  <c r="F795" i="4"/>
  <c r="G795" i="4"/>
  <c r="H795" i="4"/>
  <c r="I795" i="4"/>
  <c r="J795" i="4"/>
  <c r="K795" i="4"/>
  <c r="L795" i="4"/>
  <c r="P795" i="4"/>
  <c r="S795" i="4"/>
  <c r="A796" i="4"/>
  <c r="B796" i="4"/>
  <c r="C796" i="4"/>
  <c r="D796" i="4"/>
  <c r="E796" i="4"/>
  <c r="F796" i="4"/>
  <c r="G796" i="4"/>
  <c r="H796" i="4"/>
  <c r="I796" i="4"/>
  <c r="J796" i="4"/>
  <c r="K796" i="4"/>
  <c r="L796" i="4"/>
  <c r="P796" i="4"/>
  <c r="S796" i="4"/>
  <c r="A797" i="4"/>
  <c r="B797" i="4"/>
  <c r="C797" i="4"/>
  <c r="D797" i="4"/>
  <c r="E797" i="4"/>
  <c r="F797" i="4"/>
  <c r="G797" i="4"/>
  <c r="H797" i="4"/>
  <c r="I797" i="4"/>
  <c r="J797" i="4"/>
  <c r="K797" i="4"/>
  <c r="L797" i="4"/>
  <c r="P797" i="4"/>
  <c r="S797" i="4"/>
  <c r="A798" i="4"/>
  <c r="B798" i="4"/>
  <c r="C798" i="4"/>
  <c r="D798" i="4"/>
  <c r="E798" i="4"/>
  <c r="F798" i="4"/>
  <c r="G798" i="4"/>
  <c r="H798" i="4"/>
  <c r="I798" i="4"/>
  <c r="J798" i="4"/>
  <c r="K798" i="4"/>
  <c r="L798" i="4"/>
  <c r="P798" i="4"/>
  <c r="S798" i="4"/>
  <c r="A799" i="4"/>
  <c r="B799" i="4"/>
  <c r="C799" i="4"/>
  <c r="D799" i="4"/>
  <c r="E799" i="4"/>
  <c r="F799" i="4"/>
  <c r="G799" i="4"/>
  <c r="H799" i="4"/>
  <c r="I799" i="4"/>
  <c r="J799" i="4"/>
  <c r="K799" i="4"/>
  <c r="L799" i="4"/>
  <c r="P799" i="4"/>
  <c r="S799" i="4"/>
  <c r="A800" i="4"/>
  <c r="B800" i="4"/>
  <c r="C800" i="4"/>
  <c r="D800" i="4"/>
  <c r="E800" i="4"/>
  <c r="F800" i="4"/>
  <c r="G800" i="4"/>
  <c r="H800" i="4"/>
  <c r="I800" i="4"/>
  <c r="J800" i="4"/>
  <c r="K800" i="4"/>
  <c r="L800" i="4"/>
  <c r="P800" i="4"/>
  <c r="S800" i="4"/>
  <c r="A801" i="4"/>
  <c r="B801" i="4"/>
  <c r="C801" i="4"/>
  <c r="D801" i="4"/>
  <c r="E801" i="4"/>
  <c r="F801" i="4"/>
  <c r="G801" i="4"/>
  <c r="H801" i="4"/>
  <c r="I801" i="4"/>
  <c r="J801" i="4"/>
  <c r="K801" i="4"/>
  <c r="L801" i="4"/>
  <c r="P801" i="4"/>
  <c r="S801" i="4"/>
  <c r="A802" i="4"/>
  <c r="B802" i="4"/>
  <c r="C802" i="4"/>
  <c r="D802" i="4"/>
  <c r="E802" i="4"/>
  <c r="F802" i="4"/>
  <c r="G802" i="4"/>
  <c r="H802" i="4"/>
  <c r="I802" i="4"/>
  <c r="J802" i="4"/>
  <c r="K802" i="4"/>
  <c r="L802" i="4"/>
  <c r="P802" i="4"/>
  <c r="S802" i="4"/>
  <c r="A803" i="4"/>
  <c r="B803" i="4"/>
  <c r="C803" i="4"/>
  <c r="D803" i="4"/>
  <c r="E803" i="4"/>
  <c r="F803" i="4"/>
  <c r="G803" i="4"/>
  <c r="H803" i="4"/>
  <c r="I803" i="4"/>
  <c r="J803" i="4"/>
  <c r="K803" i="4"/>
  <c r="L803" i="4"/>
  <c r="P803" i="4"/>
  <c r="S803" i="4"/>
  <c r="A804" i="4"/>
  <c r="B804" i="4"/>
  <c r="C804" i="4"/>
  <c r="D804" i="4"/>
  <c r="E804" i="4"/>
  <c r="F804" i="4"/>
  <c r="G804" i="4"/>
  <c r="H804" i="4"/>
  <c r="I804" i="4"/>
  <c r="J804" i="4"/>
  <c r="K804" i="4"/>
  <c r="L804" i="4"/>
  <c r="P804" i="4"/>
  <c r="S804" i="4"/>
  <c r="A805" i="4"/>
  <c r="B805" i="4"/>
  <c r="C805" i="4"/>
  <c r="D805" i="4"/>
  <c r="E805" i="4"/>
  <c r="F805" i="4"/>
  <c r="G805" i="4"/>
  <c r="H805" i="4"/>
  <c r="I805" i="4"/>
  <c r="J805" i="4"/>
  <c r="L805" i="4"/>
  <c r="P805" i="4"/>
  <c r="S805" i="4"/>
  <c r="T802" i="4"/>
  <c r="U802" i="4"/>
  <c r="V802" i="4"/>
  <c r="W802" i="4"/>
  <c r="T803" i="4"/>
  <c r="U803" i="4"/>
  <c r="V803" i="4"/>
  <c r="W803" i="4"/>
  <c r="X803" i="4"/>
  <c r="Y803" i="4"/>
  <c r="Z803" i="4"/>
  <c r="AA803" i="4"/>
  <c r="T804" i="4"/>
  <c r="U804" i="4"/>
  <c r="V804" i="4"/>
  <c r="W804" i="4"/>
  <c r="T805" i="4"/>
  <c r="U805" i="4"/>
  <c r="V805" i="4"/>
  <c r="W805" i="4"/>
  <c r="T792" i="4"/>
  <c r="U792" i="4"/>
  <c r="V792" i="4"/>
  <c r="W792" i="4"/>
  <c r="T793" i="4"/>
  <c r="U793" i="4"/>
  <c r="V793" i="4"/>
  <c r="W793" i="4"/>
  <c r="T794" i="4"/>
  <c r="U794" i="4"/>
  <c r="V794" i="4"/>
  <c r="W794" i="4"/>
  <c r="T795" i="4"/>
  <c r="U795" i="4"/>
  <c r="V795" i="4"/>
  <c r="W795" i="4"/>
  <c r="T796" i="4"/>
  <c r="U796" i="4"/>
  <c r="V796" i="4"/>
  <c r="W796" i="4"/>
  <c r="T797" i="4"/>
  <c r="U797" i="4"/>
  <c r="V797" i="4"/>
  <c r="W797" i="4"/>
  <c r="T798" i="4"/>
  <c r="U798" i="4"/>
  <c r="V798" i="4"/>
  <c r="W798" i="4"/>
  <c r="T799" i="4"/>
  <c r="U799" i="4"/>
  <c r="V799" i="4"/>
  <c r="W799" i="4"/>
  <c r="T800" i="4"/>
  <c r="U800" i="4"/>
  <c r="V800" i="4"/>
  <c r="W800" i="4"/>
  <c r="T801" i="4"/>
  <c r="U801" i="4"/>
  <c r="V801" i="4"/>
  <c r="W801" i="4"/>
  <c r="U791" i="4"/>
  <c r="V791" i="4"/>
  <c r="W791" i="4"/>
  <c r="T791" i="4"/>
  <c r="S791" i="4"/>
  <c r="P791" i="4"/>
  <c r="L791" i="4"/>
  <c r="K791" i="4"/>
  <c r="J791" i="4"/>
  <c r="I791" i="4"/>
  <c r="H791" i="4"/>
  <c r="G791" i="4"/>
  <c r="F791" i="4"/>
  <c r="E791" i="4"/>
  <c r="D791" i="4"/>
  <c r="C791" i="4"/>
  <c r="B791" i="4"/>
  <c r="A791" i="4"/>
  <c r="A777" i="4"/>
  <c r="B777" i="4"/>
  <c r="C777" i="4"/>
  <c r="D777" i="4"/>
  <c r="E777" i="4"/>
  <c r="F777" i="4"/>
  <c r="G777" i="4"/>
  <c r="H777" i="4"/>
  <c r="I777" i="4"/>
  <c r="J777" i="4"/>
  <c r="K777" i="4"/>
  <c r="L777" i="4"/>
  <c r="P777" i="4"/>
  <c r="S777" i="4"/>
  <c r="A778" i="4"/>
  <c r="B778" i="4"/>
  <c r="C778" i="4"/>
  <c r="D778" i="4"/>
  <c r="E778" i="4"/>
  <c r="F778" i="4"/>
  <c r="G778" i="4"/>
  <c r="H778" i="4"/>
  <c r="I778" i="4"/>
  <c r="J778" i="4"/>
  <c r="K778" i="4"/>
  <c r="L778" i="4"/>
  <c r="P778" i="4"/>
  <c r="S778" i="4"/>
  <c r="A779" i="4"/>
  <c r="B779" i="4"/>
  <c r="C779" i="4"/>
  <c r="D779" i="4"/>
  <c r="E779" i="4"/>
  <c r="F779" i="4"/>
  <c r="G779" i="4"/>
  <c r="H779" i="4"/>
  <c r="I779" i="4"/>
  <c r="J779" i="4"/>
  <c r="K779" i="4"/>
  <c r="L779" i="4"/>
  <c r="P779" i="4"/>
  <c r="S779" i="4"/>
  <c r="A780" i="4"/>
  <c r="B780" i="4"/>
  <c r="C780" i="4"/>
  <c r="D780" i="4"/>
  <c r="E780" i="4"/>
  <c r="F780" i="4"/>
  <c r="G780" i="4"/>
  <c r="H780" i="4"/>
  <c r="I780" i="4"/>
  <c r="J780" i="4"/>
  <c r="K780" i="4"/>
  <c r="L780" i="4"/>
  <c r="P780" i="4"/>
  <c r="S780" i="4"/>
  <c r="A781" i="4"/>
  <c r="B781" i="4"/>
  <c r="C781" i="4"/>
  <c r="D781" i="4"/>
  <c r="E781" i="4"/>
  <c r="F781" i="4"/>
  <c r="G781" i="4"/>
  <c r="H781" i="4"/>
  <c r="I781" i="4"/>
  <c r="J781" i="4"/>
  <c r="K781" i="4"/>
  <c r="L781" i="4"/>
  <c r="P781" i="4"/>
  <c r="S781" i="4"/>
  <c r="A782" i="4"/>
  <c r="B782" i="4"/>
  <c r="C782" i="4"/>
  <c r="D782" i="4"/>
  <c r="E782" i="4"/>
  <c r="F782" i="4"/>
  <c r="G782" i="4"/>
  <c r="H782" i="4"/>
  <c r="I782" i="4"/>
  <c r="J782" i="4"/>
  <c r="K782" i="4"/>
  <c r="L782" i="4"/>
  <c r="P782" i="4"/>
  <c r="S782" i="4"/>
  <c r="A783" i="4"/>
  <c r="B783" i="4"/>
  <c r="C783" i="4"/>
  <c r="D783" i="4"/>
  <c r="E783" i="4"/>
  <c r="F783" i="4"/>
  <c r="G783" i="4"/>
  <c r="H783" i="4"/>
  <c r="I783" i="4"/>
  <c r="J783" i="4"/>
  <c r="K783" i="4"/>
  <c r="L783" i="4"/>
  <c r="P783" i="4"/>
  <c r="S783" i="4"/>
  <c r="A784" i="4"/>
  <c r="B784" i="4"/>
  <c r="C784" i="4"/>
  <c r="D784" i="4"/>
  <c r="E784" i="4"/>
  <c r="F784" i="4"/>
  <c r="G784" i="4"/>
  <c r="H784" i="4"/>
  <c r="I784" i="4"/>
  <c r="J784" i="4"/>
  <c r="K784" i="4"/>
  <c r="L784" i="4"/>
  <c r="P784" i="4"/>
  <c r="S784" i="4"/>
  <c r="A785" i="4"/>
  <c r="B785" i="4"/>
  <c r="C785" i="4"/>
  <c r="D785" i="4"/>
  <c r="E785" i="4"/>
  <c r="F785" i="4"/>
  <c r="G785" i="4"/>
  <c r="H785" i="4"/>
  <c r="I785" i="4"/>
  <c r="J785" i="4"/>
  <c r="K785" i="4"/>
  <c r="L785" i="4"/>
  <c r="P785" i="4"/>
  <c r="S785" i="4"/>
  <c r="A786" i="4"/>
  <c r="B786" i="4"/>
  <c r="C786" i="4"/>
  <c r="D786" i="4"/>
  <c r="E786" i="4"/>
  <c r="F786" i="4"/>
  <c r="G786" i="4"/>
  <c r="H786" i="4"/>
  <c r="I786" i="4"/>
  <c r="J786" i="4"/>
  <c r="K786" i="4"/>
  <c r="L786" i="4"/>
  <c r="P786" i="4"/>
  <c r="S786" i="4"/>
  <c r="A787" i="4"/>
  <c r="B787" i="4"/>
  <c r="C787" i="4"/>
  <c r="D787" i="4"/>
  <c r="E787" i="4"/>
  <c r="F787" i="4"/>
  <c r="G787" i="4"/>
  <c r="H787" i="4"/>
  <c r="I787" i="4"/>
  <c r="J787" i="4"/>
  <c r="K787" i="4"/>
  <c r="L787" i="4"/>
  <c r="P787" i="4"/>
  <c r="S787" i="4"/>
  <c r="A788" i="4"/>
  <c r="B788" i="4"/>
  <c r="C788" i="4"/>
  <c r="D788" i="4"/>
  <c r="E788" i="4"/>
  <c r="F788" i="4"/>
  <c r="G788" i="4"/>
  <c r="H788" i="4"/>
  <c r="I788" i="4"/>
  <c r="J788" i="4"/>
  <c r="K788" i="4"/>
  <c r="L788" i="4"/>
  <c r="P788" i="4"/>
  <c r="S788" i="4"/>
  <c r="A789" i="4"/>
  <c r="B789" i="4"/>
  <c r="C789" i="4"/>
  <c r="D789" i="4"/>
  <c r="E789" i="4"/>
  <c r="F789" i="4"/>
  <c r="G789" i="4"/>
  <c r="H789" i="4"/>
  <c r="I789" i="4"/>
  <c r="J789" i="4"/>
  <c r="K789" i="4"/>
  <c r="L789" i="4"/>
  <c r="P789" i="4"/>
  <c r="S789" i="4"/>
  <c r="A790" i="4"/>
  <c r="B790" i="4"/>
  <c r="C790" i="4"/>
  <c r="D790" i="4"/>
  <c r="E790" i="4"/>
  <c r="F790" i="4"/>
  <c r="G790" i="4"/>
  <c r="H790" i="4"/>
  <c r="I790" i="4"/>
  <c r="J790" i="4"/>
  <c r="K790" i="4"/>
  <c r="L790" i="4"/>
  <c r="P790" i="4"/>
  <c r="S790" i="4"/>
  <c r="T777" i="4"/>
  <c r="U777" i="4"/>
  <c r="V777" i="4"/>
  <c r="W777" i="4"/>
  <c r="T778" i="4"/>
  <c r="U778" i="4"/>
  <c r="V778" i="4"/>
  <c r="W778" i="4"/>
  <c r="T779" i="4"/>
  <c r="U779" i="4"/>
  <c r="V779" i="4"/>
  <c r="W779" i="4"/>
  <c r="T780" i="4"/>
  <c r="U780" i="4"/>
  <c r="V780" i="4"/>
  <c r="W780" i="4"/>
  <c r="T781" i="4"/>
  <c r="U781" i="4"/>
  <c r="V781" i="4"/>
  <c r="W781" i="4"/>
  <c r="T782" i="4"/>
  <c r="U782" i="4"/>
  <c r="V782" i="4"/>
  <c r="W782" i="4"/>
  <c r="T783" i="4"/>
  <c r="U783" i="4"/>
  <c r="V783" i="4"/>
  <c r="W783" i="4"/>
  <c r="T784" i="4"/>
  <c r="U784" i="4"/>
  <c r="V784" i="4"/>
  <c r="W784" i="4"/>
  <c r="T785" i="4"/>
  <c r="U785" i="4"/>
  <c r="V785" i="4"/>
  <c r="W785" i="4"/>
  <c r="T786" i="4"/>
  <c r="U786" i="4"/>
  <c r="V786" i="4"/>
  <c r="W786" i="4"/>
  <c r="T787" i="4"/>
  <c r="U787" i="4"/>
  <c r="V787" i="4"/>
  <c r="W787" i="4"/>
  <c r="T788" i="4"/>
  <c r="U788" i="4"/>
  <c r="V788" i="4"/>
  <c r="W788" i="4"/>
  <c r="X788" i="4"/>
  <c r="Y788" i="4"/>
  <c r="Z788" i="4"/>
  <c r="AA788" i="4"/>
  <c r="T789" i="4"/>
  <c r="U789" i="4"/>
  <c r="V789" i="4"/>
  <c r="W789" i="4"/>
  <c r="T790" i="4"/>
  <c r="U790" i="4"/>
  <c r="V790" i="4"/>
  <c r="W790" i="4"/>
  <c r="U776" i="4"/>
  <c r="V776" i="4"/>
  <c r="W776" i="4"/>
  <c r="T776" i="4"/>
  <c r="S776" i="4"/>
  <c r="P776" i="4"/>
  <c r="L776" i="4"/>
  <c r="K776" i="4"/>
  <c r="J776" i="4"/>
  <c r="I776" i="4"/>
  <c r="H776" i="4"/>
  <c r="G776" i="4"/>
  <c r="F776" i="4"/>
  <c r="E776" i="4"/>
  <c r="D776" i="4"/>
  <c r="C776" i="4"/>
  <c r="B776" i="4"/>
  <c r="A776" i="4"/>
  <c r="A762" i="4"/>
  <c r="B762" i="4"/>
  <c r="C762" i="4"/>
  <c r="D762" i="4"/>
  <c r="E762" i="4"/>
  <c r="F762" i="4"/>
  <c r="G762" i="4"/>
  <c r="H762" i="4"/>
  <c r="I762" i="4"/>
  <c r="J762" i="4"/>
  <c r="K762" i="4"/>
  <c r="L762" i="4"/>
  <c r="P762" i="4"/>
  <c r="S762" i="4"/>
  <c r="A763" i="4"/>
  <c r="B763" i="4"/>
  <c r="C763" i="4"/>
  <c r="D763" i="4"/>
  <c r="E763" i="4"/>
  <c r="F763" i="4"/>
  <c r="G763" i="4"/>
  <c r="H763" i="4"/>
  <c r="I763" i="4"/>
  <c r="J763" i="4"/>
  <c r="K763" i="4"/>
  <c r="L763" i="4"/>
  <c r="P763" i="4"/>
  <c r="S763" i="4"/>
  <c r="A764" i="4"/>
  <c r="B764" i="4"/>
  <c r="C764" i="4"/>
  <c r="D764" i="4"/>
  <c r="E764" i="4"/>
  <c r="F764" i="4"/>
  <c r="G764" i="4"/>
  <c r="H764" i="4"/>
  <c r="I764" i="4"/>
  <c r="J764" i="4"/>
  <c r="K764" i="4"/>
  <c r="L764" i="4"/>
  <c r="P764" i="4"/>
  <c r="S764" i="4"/>
  <c r="A765" i="4"/>
  <c r="B765" i="4"/>
  <c r="C765" i="4"/>
  <c r="D765" i="4"/>
  <c r="E765" i="4"/>
  <c r="F765" i="4"/>
  <c r="G765" i="4"/>
  <c r="H765" i="4"/>
  <c r="I765" i="4"/>
  <c r="J765" i="4"/>
  <c r="K765" i="4"/>
  <c r="L765" i="4"/>
  <c r="P765" i="4"/>
  <c r="S765" i="4"/>
  <c r="A766" i="4"/>
  <c r="B766" i="4"/>
  <c r="C766" i="4"/>
  <c r="D766" i="4"/>
  <c r="E766" i="4"/>
  <c r="F766" i="4"/>
  <c r="G766" i="4"/>
  <c r="H766" i="4"/>
  <c r="I766" i="4"/>
  <c r="J766" i="4"/>
  <c r="K766" i="4"/>
  <c r="L766" i="4"/>
  <c r="P766" i="4"/>
  <c r="S766" i="4"/>
  <c r="A767" i="4"/>
  <c r="B767" i="4"/>
  <c r="C767" i="4"/>
  <c r="D767" i="4"/>
  <c r="E767" i="4"/>
  <c r="F767" i="4"/>
  <c r="G767" i="4"/>
  <c r="H767" i="4"/>
  <c r="I767" i="4"/>
  <c r="J767" i="4"/>
  <c r="K767" i="4"/>
  <c r="L767" i="4"/>
  <c r="P767" i="4"/>
  <c r="S767" i="4"/>
  <c r="A768" i="4"/>
  <c r="B768" i="4"/>
  <c r="C768" i="4"/>
  <c r="D768" i="4"/>
  <c r="E768" i="4"/>
  <c r="F768" i="4"/>
  <c r="G768" i="4"/>
  <c r="H768" i="4"/>
  <c r="I768" i="4"/>
  <c r="J768" i="4"/>
  <c r="K768" i="4"/>
  <c r="L768" i="4"/>
  <c r="P768" i="4"/>
  <c r="S768" i="4"/>
  <c r="A769" i="4"/>
  <c r="B769" i="4"/>
  <c r="C769" i="4"/>
  <c r="D769" i="4"/>
  <c r="E769" i="4"/>
  <c r="F769" i="4"/>
  <c r="G769" i="4"/>
  <c r="H769" i="4"/>
  <c r="I769" i="4"/>
  <c r="J769" i="4"/>
  <c r="K769" i="4"/>
  <c r="L769" i="4"/>
  <c r="P769" i="4"/>
  <c r="S769" i="4"/>
  <c r="A770" i="4"/>
  <c r="B770" i="4"/>
  <c r="C770" i="4"/>
  <c r="D770" i="4"/>
  <c r="E770" i="4"/>
  <c r="F770" i="4"/>
  <c r="G770" i="4"/>
  <c r="H770" i="4"/>
  <c r="I770" i="4"/>
  <c r="J770" i="4"/>
  <c r="K770" i="4"/>
  <c r="L770" i="4"/>
  <c r="P770" i="4"/>
  <c r="S770" i="4"/>
  <c r="A771" i="4"/>
  <c r="B771" i="4"/>
  <c r="C771" i="4"/>
  <c r="D771" i="4"/>
  <c r="E771" i="4"/>
  <c r="F771" i="4"/>
  <c r="G771" i="4"/>
  <c r="H771" i="4"/>
  <c r="I771" i="4"/>
  <c r="J771" i="4"/>
  <c r="K771" i="4"/>
  <c r="L771" i="4"/>
  <c r="P771" i="4"/>
  <c r="S771" i="4"/>
  <c r="A772" i="4"/>
  <c r="B772" i="4"/>
  <c r="C772" i="4"/>
  <c r="D772" i="4"/>
  <c r="E772" i="4"/>
  <c r="F772" i="4"/>
  <c r="G772" i="4"/>
  <c r="H772" i="4"/>
  <c r="I772" i="4"/>
  <c r="J772" i="4"/>
  <c r="K772" i="4"/>
  <c r="L772" i="4"/>
  <c r="P772" i="4"/>
  <c r="S772" i="4"/>
  <c r="A773" i="4"/>
  <c r="B773" i="4"/>
  <c r="C773" i="4"/>
  <c r="D773" i="4"/>
  <c r="E773" i="4"/>
  <c r="F773" i="4"/>
  <c r="G773" i="4"/>
  <c r="H773" i="4"/>
  <c r="I773" i="4"/>
  <c r="J773" i="4"/>
  <c r="K773" i="4"/>
  <c r="L773" i="4"/>
  <c r="P773" i="4"/>
  <c r="S773" i="4"/>
  <c r="A774" i="4"/>
  <c r="B774" i="4"/>
  <c r="C774" i="4"/>
  <c r="D774" i="4"/>
  <c r="E774" i="4"/>
  <c r="F774" i="4"/>
  <c r="G774" i="4"/>
  <c r="H774" i="4"/>
  <c r="I774" i="4"/>
  <c r="J774" i="4"/>
  <c r="K774" i="4"/>
  <c r="L774" i="4"/>
  <c r="P774" i="4"/>
  <c r="S774" i="4"/>
  <c r="A775" i="4"/>
  <c r="B775" i="4"/>
  <c r="C775" i="4"/>
  <c r="D775" i="4"/>
  <c r="E775" i="4"/>
  <c r="F775" i="4"/>
  <c r="G775" i="4"/>
  <c r="H775" i="4"/>
  <c r="I775" i="4"/>
  <c r="J775" i="4"/>
  <c r="K775" i="4"/>
  <c r="L775" i="4"/>
  <c r="P775" i="4"/>
  <c r="S775" i="4"/>
  <c r="T762" i="4"/>
  <c r="U762" i="4"/>
  <c r="V762" i="4"/>
  <c r="W762" i="4"/>
  <c r="T763" i="4"/>
  <c r="U763" i="4"/>
  <c r="V763" i="4"/>
  <c r="W763" i="4"/>
  <c r="T764" i="4"/>
  <c r="U764" i="4"/>
  <c r="V764" i="4"/>
  <c r="W764" i="4"/>
  <c r="T765" i="4"/>
  <c r="U765" i="4"/>
  <c r="V765" i="4"/>
  <c r="W765" i="4"/>
  <c r="T766" i="4"/>
  <c r="U766" i="4"/>
  <c r="V766" i="4"/>
  <c r="W766" i="4"/>
  <c r="T767" i="4"/>
  <c r="U767" i="4"/>
  <c r="V767" i="4"/>
  <c r="W767" i="4"/>
  <c r="T768" i="4"/>
  <c r="U768" i="4"/>
  <c r="V768" i="4"/>
  <c r="W768" i="4"/>
  <c r="T769" i="4"/>
  <c r="U769" i="4"/>
  <c r="V769" i="4"/>
  <c r="W769" i="4"/>
  <c r="T770" i="4"/>
  <c r="U770" i="4"/>
  <c r="V770" i="4"/>
  <c r="W770" i="4"/>
  <c r="T771" i="4"/>
  <c r="U771" i="4"/>
  <c r="V771" i="4"/>
  <c r="W771" i="4"/>
  <c r="T772" i="4"/>
  <c r="U772" i="4"/>
  <c r="V772" i="4"/>
  <c r="W772" i="4"/>
  <c r="T773" i="4"/>
  <c r="U773" i="4"/>
  <c r="V773" i="4"/>
  <c r="W773" i="4"/>
  <c r="X773" i="4"/>
  <c r="Y773" i="4"/>
  <c r="Z773" i="4"/>
  <c r="AA773" i="4"/>
  <c r="T774" i="4"/>
  <c r="U774" i="4"/>
  <c r="V774" i="4"/>
  <c r="W774" i="4"/>
  <c r="T775" i="4"/>
  <c r="U775" i="4"/>
  <c r="V775" i="4"/>
  <c r="W775" i="4"/>
  <c r="U761" i="4"/>
  <c r="V761" i="4"/>
  <c r="W761" i="4"/>
  <c r="T761" i="4"/>
  <c r="S761" i="4"/>
  <c r="P761" i="4"/>
  <c r="L761" i="4"/>
  <c r="K761" i="4"/>
  <c r="J761" i="4"/>
  <c r="I761" i="4"/>
  <c r="H761" i="4"/>
  <c r="G761" i="4"/>
  <c r="F761" i="4"/>
  <c r="E761" i="4"/>
  <c r="D761" i="4"/>
  <c r="C761" i="4"/>
  <c r="B761" i="4"/>
  <c r="A761" i="4"/>
  <c r="A747" i="4"/>
  <c r="B747" i="4"/>
  <c r="C747" i="4"/>
  <c r="D747" i="4"/>
  <c r="E747" i="4"/>
  <c r="F747" i="4"/>
  <c r="G747" i="4"/>
  <c r="H747" i="4"/>
  <c r="I747" i="4"/>
  <c r="J747" i="4"/>
  <c r="K747" i="4"/>
  <c r="L747" i="4"/>
  <c r="P747" i="4"/>
  <c r="S747" i="4"/>
  <c r="A748" i="4"/>
  <c r="B748" i="4"/>
  <c r="C748" i="4"/>
  <c r="D748" i="4"/>
  <c r="E748" i="4"/>
  <c r="F748" i="4"/>
  <c r="G748" i="4"/>
  <c r="H748" i="4"/>
  <c r="I748" i="4"/>
  <c r="J748" i="4"/>
  <c r="K748" i="4"/>
  <c r="L748" i="4"/>
  <c r="P748" i="4"/>
  <c r="S748" i="4"/>
  <c r="A749" i="4"/>
  <c r="B749" i="4"/>
  <c r="C749" i="4"/>
  <c r="D749" i="4"/>
  <c r="E749" i="4"/>
  <c r="F749" i="4"/>
  <c r="G749" i="4"/>
  <c r="H749" i="4"/>
  <c r="I749" i="4"/>
  <c r="J749" i="4"/>
  <c r="K749" i="4"/>
  <c r="L749" i="4"/>
  <c r="P749" i="4"/>
  <c r="S749" i="4"/>
  <c r="A750" i="4"/>
  <c r="B750" i="4"/>
  <c r="C750" i="4"/>
  <c r="D750" i="4"/>
  <c r="E750" i="4"/>
  <c r="F750" i="4"/>
  <c r="G750" i="4"/>
  <c r="H750" i="4"/>
  <c r="I750" i="4"/>
  <c r="J750" i="4"/>
  <c r="K750" i="4"/>
  <c r="L750" i="4"/>
  <c r="P750" i="4"/>
  <c r="S750" i="4"/>
  <c r="A751" i="4"/>
  <c r="B751" i="4"/>
  <c r="C751" i="4"/>
  <c r="D751" i="4"/>
  <c r="E751" i="4"/>
  <c r="F751" i="4"/>
  <c r="G751" i="4"/>
  <c r="H751" i="4"/>
  <c r="I751" i="4"/>
  <c r="J751" i="4"/>
  <c r="K751" i="4"/>
  <c r="L751" i="4"/>
  <c r="P751" i="4"/>
  <c r="S751" i="4"/>
  <c r="A752" i="4"/>
  <c r="B752" i="4"/>
  <c r="C752" i="4"/>
  <c r="D752" i="4"/>
  <c r="E752" i="4"/>
  <c r="F752" i="4"/>
  <c r="G752" i="4"/>
  <c r="H752" i="4"/>
  <c r="I752" i="4"/>
  <c r="J752" i="4"/>
  <c r="K752" i="4"/>
  <c r="L752" i="4"/>
  <c r="P752" i="4"/>
  <c r="S752" i="4"/>
  <c r="A753" i="4"/>
  <c r="B753" i="4"/>
  <c r="C753" i="4"/>
  <c r="D753" i="4"/>
  <c r="E753" i="4"/>
  <c r="F753" i="4"/>
  <c r="G753" i="4"/>
  <c r="H753" i="4"/>
  <c r="I753" i="4"/>
  <c r="J753" i="4"/>
  <c r="K753" i="4"/>
  <c r="L753" i="4"/>
  <c r="P753" i="4"/>
  <c r="S753" i="4"/>
  <c r="A754" i="4"/>
  <c r="B754" i="4"/>
  <c r="C754" i="4"/>
  <c r="D754" i="4"/>
  <c r="E754" i="4"/>
  <c r="F754" i="4"/>
  <c r="G754" i="4"/>
  <c r="H754" i="4"/>
  <c r="I754" i="4"/>
  <c r="J754" i="4"/>
  <c r="K754" i="4"/>
  <c r="L754" i="4"/>
  <c r="P754" i="4"/>
  <c r="S754" i="4"/>
  <c r="A755" i="4"/>
  <c r="B755" i="4"/>
  <c r="C755" i="4"/>
  <c r="D755" i="4"/>
  <c r="E755" i="4"/>
  <c r="F755" i="4"/>
  <c r="G755" i="4"/>
  <c r="H755" i="4"/>
  <c r="I755" i="4"/>
  <c r="J755" i="4"/>
  <c r="K755" i="4"/>
  <c r="L755" i="4"/>
  <c r="P755" i="4"/>
  <c r="S755" i="4"/>
  <c r="A756" i="4"/>
  <c r="B756" i="4"/>
  <c r="C756" i="4"/>
  <c r="D756" i="4"/>
  <c r="E756" i="4"/>
  <c r="F756" i="4"/>
  <c r="G756" i="4"/>
  <c r="H756" i="4"/>
  <c r="I756" i="4"/>
  <c r="J756" i="4"/>
  <c r="K756" i="4"/>
  <c r="L756" i="4"/>
  <c r="P756" i="4"/>
  <c r="S756" i="4"/>
  <c r="A757" i="4"/>
  <c r="B757" i="4"/>
  <c r="C757" i="4"/>
  <c r="D757" i="4"/>
  <c r="E757" i="4"/>
  <c r="F757" i="4"/>
  <c r="G757" i="4"/>
  <c r="H757" i="4"/>
  <c r="I757" i="4"/>
  <c r="J757" i="4"/>
  <c r="K757" i="4"/>
  <c r="L757" i="4"/>
  <c r="P757" i="4"/>
  <c r="S757" i="4"/>
  <c r="A758" i="4"/>
  <c r="B758" i="4"/>
  <c r="C758" i="4"/>
  <c r="D758" i="4"/>
  <c r="E758" i="4"/>
  <c r="F758" i="4"/>
  <c r="G758" i="4"/>
  <c r="H758" i="4"/>
  <c r="I758" i="4"/>
  <c r="J758" i="4"/>
  <c r="K758" i="4"/>
  <c r="L758" i="4"/>
  <c r="P758" i="4"/>
  <c r="S758" i="4"/>
  <c r="A759" i="4"/>
  <c r="B759" i="4"/>
  <c r="C759" i="4"/>
  <c r="D759" i="4"/>
  <c r="E759" i="4"/>
  <c r="F759" i="4"/>
  <c r="G759" i="4"/>
  <c r="H759" i="4"/>
  <c r="I759" i="4"/>
  <c r="J759" i="4"/>
  <c r="K759" i="4"/>
  <c r="L759" i="4"/>
  <c r="P759" i="4"/>
  <c r="S759" i="4"/>
  <c r="A760" i="4"/>
  <c r="B760" i="4"/>
  <c r="C760" i="4"/>
  <c r="D760" i="4"/>
  <c r="E760" i="4"/>
  <c r="F760" i="4"/>
  <c r="G760" i="4"/>
  <c r="H760" i="4"/>
  <c r="I760" i="4"/>
  <c r="J760" i="4"/>
  <c r="K760" i="4"/>
  <c r="L760" i="4"/>
  <c r="P760" i="4"/>
  <c r="S760" i="4"/>
  <c r="T760" i="4"/>
  <c r="U760" i="4"/>
  <c r="V760" i="4"/>
  <c r="W760" i="4"/>
  <c r="T747" i="4"/>
  <c r="U747" i="4"/>
  <c r="V747" i="4"/>
  <c r="W747" i="4"/>
  <c r="T748" i="4"/>
  <c r="U748" i="4"/>
  <c r="V748" i="4"/>
  <c r="W748" i="4"/>
  <c r="T749" i="4"/>
  <c r="U749" i="4"/>
  <c r="V749" i="4"/>
  <c r="W749" i="4"/>
  <c r="T750" i="4"/>
  <c r="U750" i="4"/>
  <c r="V750" i="4"/>
  <c r="W750" i="4"/>
  <c r="T751" i="4"/>
  <c r="U751" i="4"/>
  <c r="V751" i="4"/>
  <c r="W751" i="4"/>
  <c r="T752" i="4"/>
  <c r="U752" i="4"/>
  <c r="V752" i="4"/>
  <c r="W752" i="4"/>
  <c r="T753" i="4"/>
  <c r="U753" i="4"/>
  <c r="V753" i="4"/>
  <c r="W753" i="4"/>
  <c r="T754" i="4"/>
  <c r="U754" i="4"/>
  <c r="V754" i="4"/>
  <c r="W754" i="4"/>
  <c r="T755" i="4"/>
  <c r="U755" i="4"/>
  <c r="V755" i="4"/>
  <c r="W755" i="4"/>
  <c r="T756" i="4"/>
  <c r="U756" i="4"/>
  <c r="V756" i="4"/>
  <c r="W756" i="4"/>
  <c r="T757" i="4"/>
  <c r="U757" i="4"/>
  <c r="V757" i="4"/>
  <c r="W757" i="4"/>
  <c r="T758" i="4"/>
  <c r="U758" i="4"/>
  <c r="V758" i="4"/>
  <c r="W758" i="4"/>
  <c r="X758" i="4"/>
  <c r="Y758" i="4"/>
  <c r="Z758" i="4"/>
  <c r="AA758" i="4"/>
  <c r="T759" i="4"/>
  <c r="U759" i="4"/>
  <c r="V759" i="4"/>
  <c r="W759" i="4"/>
  <c r="U746" i="4"/>
  <c r="V746" i="4"/>
  <c r="W746" i="4"/>
  <c r="T746" i="4"/>
  <c r="S746" i="4"/>
  <c r="P746" i="4"/>
  <c r="L746" i="4"/>
  <c r="K746" i="4"/>
  <c r="J746" i="4"/>
  <c r="I746" i="4"/>
  <c r="H746" i="4"/>
  <c r="G746" i="4"/>
  <c r="F746" i="4"/>
  <c r="E746" i="4"/>
  <c r="D746" i="4"/>
  <c r="C746" i="4"/>
  <c r="B746" i="4"/>
  <c r="A746" i="4"/>
  <c r="A732" i="4"/>
  <c r="B732" i="4"/>
  <c r="C732" i="4"/>
  <c r="D732" i="4"/>
  <c r="E732" i="4"/>
  <c r="F732" i="4"/>
  <c r="G732" i="4"/>
  <c r="H732" i="4"/>
  <c r="I732" i="4"/>
  <c r="J732" i="4"/>
  <c r="K732" i="4"/>
  <c r="L732" i="4"/>
  <c r="P732" i="4"/>
  <c r="S732" i="4"/>
  <c r="A733" i="4"/>
  <c r="B733" i="4"/>
  <c r="C733" i="4"/>
  <c r="D733" i="4"/>
  <c r="E733" i="4"/>
  <c r="F733" i="4"/>
  <c r="G733" i="4"/>
  <c r="H733" i="4"/>
  <c r="I733" i="4"/>
  <c r="J733" i="4"/>
  <c r="K733" i="4"/>
  <c r="L733" i="4"/>
  <c r="P733" i="4"/>
  <c r="S733" i="4"/>
  <c r="A734" i="4"/>
  <c r="B734" i="4"/>
  <c r="C734" i="4"/>
  <c r="D734" i="4"/>
  <c r="E734" i="4"/>
  <c r="F734" i="4"/>
  <c r="G734" i="4"/>
  <c r="H734" i="4"/>
  <c r="I734" i="4"/>
  <c r="J734" i="4"/>
  <c r="K734" i="4"/>
  <c r="L734" i="4"/>
  <c r="P734" i="4"/>
  <c r="S734" i="4"/>
  <c r="A735" i="4"/>
  <c r="B735" i="4"/>
  <c r="C735" i="4"/>
  <c r="D735" i="4"/>
  <c r="E735" i="4"/>
  <c r="F735" i="4"/>
  <c r="G735" i="4"/>
  <c r="H735" i="4"/>
  <c r="I735" i="4"/>
  <c r="J735" i="4"/>
  <c r="K735" i="4"/>
  <c r="L735" i="4"/>
  <c r="P735" i="4"/>
  <c r="S735" i="4"/>
  <c r="A736" i="4"/>
  <c r="B736" i="4"/>
  <c r="C736" i="4"/>
  <c r="D736" i="4"/>
  <c r="E736" i="4"/>
  <c r="F736" i="4"/>
  <c r="G736" i="4"/>
  <c r="H736" i="4"/>
  <c r="I736" i="4"/>
  <c r="J736" i="4"/>
  <c r="K736" i="4"/>
  <c r="L736" i="4"/>
  <c r="P736" i="4"/>
  <c r="S736" i="4"/>
  <c r="A737" i="4"/>
  <c r="B737" i="4"/>
  <c r="C737" i="4"/>
  <c r="D737" i="4"/>
  <c r="E737" i="4"/>
  <c r="F737" i="4"/>
  <c r="G737" i="4"/>
  <c r="H737" i="4"/>
  <c r="I737" i="4"/>
  <c r="J737" i="4"/>
  <c r="K737" i="4"/>
  <c r="L737" i="4"/>
  <c r="P737" i="4"/>
  <c r="S737" i="4"/>
  <c r="A738" i="4"/>
  <c r="B738" i="4"/>
  <c r="C738" i="4"/>
  <c r="D738" i="4"/>
  <c r="E738" i="4"/>
  <c r="F738" i="4"/>
  <c r="G738" i="4"/>
  <c r="H738" i="4"/>
  <c r="I738" i="4"/>
  <c r="J738" i="4"/>
  <c r="K738" i="4"/>
  <c r="L738" i="4"/>
  <c r="P738" i="4"/>
  <c r="S738" i="4"/>
  <c r="A739" i="4"/>
  <c r="B739" i="4"/>
  <c r="C739" i="4"/>
  <c r="D739" i="4"/>
  <c r="E739" i="4"/>
  <c r="F739" i="4"/>
  <c r="G739" i="4"/>
  <c r="H739" i="4"/>
  <c r="I739" i="4"/>
  <c r="J739" i="4"/>
  <c r="K739" i="4"/>
  <c r="L739" i="4"/>
  <c r="P739" i="4"/>
  <c r="S739" i="4"/>
  <c r="A740" i="4"/>
  <c r="B740" i="4"/>
  <c r="C740" i="4"/>
  <c r="D740" i="4"/>
  <c r="E740" i="4"/>
  <c r="F740" i="4"/>
  <c r="G740" i="4"/>
  <c r="H740" i="4"/>
  <c r="I740" i="4"/>
  <c r="J740" i="4"/>
  <c r="K740" i="4"/>
  <c r="L740" i="4"/>
  <c r="P740" i="4"/>
  <c r="S740" i="4"/>
  <c r="A741" i="4"/>
  <c r="B741" i="4"/>
  <c r="C741" i="4"/>
  <c r="D741" i="4"/>
  <c r="E741" i="4"/>
  <c r="F741" i="4"/>
  <c r="G741" i="4"/>
  <c r="H741" i="4"/>
  <c r="I741" i="4"/>
  <c r="J741" i="4"/>
  <c r="K741" i="4"/>
  <c r="L741" i="4"/>
  <c r="P741" i="4"/>
  <c r="S741" i="4"/>
  <c r="A742" i="4"/>
  <c r="B742" i="4"/>
  <c r="C742" i="4"/>
  <c r="D742" i="4"/>
  <c r="E742" i="4"/>
  <c r="F742" i="4"/>
  <c r="G742" i="4"/>
  <c r="H742" i="4"/>
  <c r="I742" i="4"/>
  <c r="J742" i="4"/>
  <c r="K742" i="4"/>
  <c r="L742" i="4"/>
  <c r="P742" i="4"/>
  <c r="S742" i="4"/>
  <c r="A743" i="4"/>
  <c r="B743" i="4"/>
  <c r="C743" i="4"/>
  <c r="D743" i="4"/>
  <c r="E743" i="4"/>
  <c r="F743" i="4"/>
  <c r="G743" i="4"/>
  <c r="H743" i="4"/>
  <c r="I743" i="4"/>
  <c r="J743" i="4"/>
  <c r="K743" i="4"/>
  <c r="L743" i="4"/>
  <c r="P743" i="4"/>
  <c r="S743" i="4"/>
  <c r="A744" i="4"/>
  <c r="B744" i="4"/>
  <c r="C744" i="4"/>
  <c r="D744" i="4"/>
  <c r="E744" i="4"/>
  <c r="F744" i="4"/>
  <c r="G744" i="4"/>
  <c r="H744" i="4"/>
  <c r="I744" i="4"/>
  <c r="J744" i="4"/>
  <c r="K744" i="4"/>
  <c r="L744" i="4"/>
  <c r="P744" i="4"/>
  <c r="S744" i="4"/>
  <c r="A745" i="4"/>
  <c r="B745" i="4"/>
  <c r="C745" i="4"/>
  <c r="D745" i="4"/>
  <c r="E745" i="4"/>
  <c r="F745" i="4"/>
  <c r="G745" i="4"/>
  <c r="H745" i="4"/>
  <c r="I745" i="4"/>
  <c r="J745" i="4"/>
  <c r="K745" i="4"/>
  <c r="L745" i="4"/>
  <c r="P745" i="4"/>
  <c r="S745" i="4"/>
  <c r="T732" i="4"/>
  <c r="U732" i="4"/>
  <c r="V732" i="4"/>
  <c r="W732" i="4"/>
  <c r="T733" i="4"/>
  <c r="U733" i="4"/>
  <c r="V733" i="4"/>
  <c r="W733" i="4"/>
  <c r="T734" i="4"/>
  <c r="U734" i="4"/>
  <c r="V734" i="4"/>
  <c r="W734" i="4"/>
  <c r="T735" i="4"/>
  <c r="U735" i="4"/>
  <c r="V735" i="4"/>
  <c r="W735" i="4"/>
  <c r="T736" i="4"/>
  <c r="U736" i="4"/>
  <c r="V736" i="4"/>
  <c r="W736" i="4"/>
  <c r="T737" i="4"/>
  <c r="U737" i="4"/>
  <c r="V737" i="4"/>
  <c r="W737" i="4"/>
  <c r="T738" i="4"/>
  <c r="U738" i="4"/>
  <c r="V738" i="4"/>
  <c r="W738" i="4"/>
  <c r="T739" i="4"/>
  <c r="U739" i="4"/>
  <c r="V739" i="4"/>
  <c r="W739" i="4"/>
  <c r="T740" i="4"/>
  <c r="U740" i="4"/>
  <c r="V740" i="4"/>
  <c r="W740" i="4"/>
  <c r="T741" i="4"/>
  <c r="U741" i="4"/>
  <c r="V741" i="4"/>
  <c r="W741" i="4"/>
  <c r="T742" i="4"/>
  <c r="U742" i="4"/>
  <c r="V742" i="4"/>
  <c r="W742" i="4"/>
  <c r="T743" i="4"/>
  <c r="U743" i="4"/>
  <c r="V743" i="4"/>
  <c r="W743" i="4"/>
  <c r="X743" i="4"/>
  <c r="Y743" i="4"/>
  <c r="Z743" i="4"/>
  <c r="AA743" i="4"/>
  <c r="T744" i="4"/>
  <c r="U744" i="4"/>
  <c r="V744" i="4"/>
  <c r="W744" i="4"/>
  <c r="T745" i="4"/>
  <c r="U745" i="4"/>
  <c r="V745" i="4"/>
  <c r="W745" i="4"/>
  <c r="U731" i="4"/>
  <c r="V731" i="4"/>
  <c r="W731" i="4"/>
  <c r="T731" i="4"/>
  <c r="S731" i="4"/>
  <c r="P731" i="4"/>
  <c r="L731" i="4"/>
  <c r="K731" i="4"/>
  <c r="J731" i="4"/>
  <c r="I731" i="4"/>
  <c r="H731" i="4"/>
  <c r="G731" i="4"/>
  <c r="F731" i="4"/>
  <c r="E731" i="4"/>
  <c r="D731" i="4"/>
  <c r="C731" i="4"/>
  <c r="B731" i="4"/>
  <c r="A731" i="4"/>
  <c r="A717" i="4"/>
  <c r="B717" i="4"/>
  <c r="C717" i="4"/>
  <c r="D717" i="4"/>
  <c r="E717" i="4"/>
  <c r="F717" i="4"/>
  <c r="G717" i="4"/>
  <c r="H717" i="4"/>
  <c r="I717" i="4"/>
  <c r="J717" i="4"/>
  <c r="K717" i="4"/>
  <c r="L717" i="4"/>
  <c r="P717" i="4"/>
  <c r="S717" i="4"/>
  <c r="A718" i="4"/>
  <c r="B718" i="4"/>
  <c r="C718" i="4"/>
  <c r="D718" i="4"/>
  <c r="E718" i="4"/>
  <c r="F718" i="4"/>
  <c r="G718" i="4"/>
  <c r="H718" i="4"/>
  <c r="I718" i="4"/>
  <c r="J718" i="4"/>
  <c r="K718" i="4"/>
  <c r="L718" i="4"/>
  <c r="P718" i="4"/>
  <c r="S718" i="4"/>
  <c r="A719" i="4"/>
  <c r="B719" i="4"/>
  <c r="C719" i="4"/>
  <c r="D719" i="4"/>
  <c r="E719" i="4"/>
  <c r="F719" i="4"/>
  <c r="G719" i="4"/>
  <c r="H719" i="4"/>
  <c r="I719" i="4"/>
  <c r="J719" i="4"/>
  <c r="K719" i="4"/>
  <c r="L719" i="4"/>
  <c r="P719" i="4"/>
  <c r="S719" i="4"/>
  <c r="A720" i="4"/>
  <c r="B720" i="4"/>
  <c r="C720" i="4"/>
  <c r="D720" i="4"/>
  <c r="E720" i="4"/>
  <c r="F720" i="4"/>
  <c r="G720" i="4"/>
  <c r="H720" i="4"/>
  <c r="I720" i="4"/>
  <c r="J720" i="4"/>
  <c r="K720" i="4"/>
  <c r="L720" i="4"/>
  <c r="P720" i="4"/>
  <c r="S720" i="4"/>
  <c r="A721" i="4"/>
  <c r="B721" i="4"/>
  <c r="C721" i="4"/>
  <c r="D721" i="4"/>
  <c r="E721" i="4"/>
  <c r="F721" i="4"/>
  <c r="G721" i="4"/>
  <c r="H721" i="4"/>
  <c r="I721" i="4"/>
  <c r="J721" i="4"/>
  <c r="K721" i="4"/>
  <c r="L721" i="4"/>
  <c r="P721" i="4"/>
  <c r="S721" i="4"/>
  <c r="A722" i="4"/>
  <c r="B722" i="4"/>
  <c r="C722" i="4"/>
  <c r="D722" i="4"/>
  <c r="E722" i="4"/>
  <c r="F722" i="4"/>
  <c r="G722" i="4"/>
  <c r="H722" i="4"/>
  <c r="I722" i="4"/>
  <c r="J722" i="4"/>
  <c r="K722" i="4"/>
  <c r="L722" i="4"/>
  <c r="P722" i="4"/>
  <c r="S722" i="4"/>
  <c r="A723" i="4"/>
  <c r="B723" i="4"/>
  <c r="C723" i="4"/>
  <c r="D723" i="4"/>
  <c r="E723" i="4"/>
  <c r="F723" i="4"/>
  <c r="G723" i="4"/>
  <c r="H723" i="4"/>
  <c r="I723" i="4"/>
  <c r="J723" i="4"/>
  <c r="K723" i="4"/>
  <c r="L723" i="4"/>
  <c r="P723" i="4"/>
  <c r="S723" i="4"/>
  <c r="A724" i="4"/>
  <c r="B724" i="4"/>
  <c r="C724" i="4"/>
  <c r="D724" i="4"/>
  <c r="E724" i="4"/>
  <c r="F724" i="4"/>
  <c r="G724" i="4"/>
  <c r="H724" i="4"/>
  <c r="I724" i="4"/>
  <c r="J724" i="4"/>
  <c r="K724" i="4"/>
  <c r="L724" i="4"/>
  <c r="P724" i="4"/>
  <c r="S724" i="4"/>
  <c r="A725" i="4"/>
  <c r="B725" i="4"/>
  <c r="C725" i="4"/>
  <c r="D725" i="4"/>
  <c r="E725" i="4"/>
  <c r="F725" i="4"/>
  <c r="G725" i="4"/>
  <c r="H725" i="4"/>
  <c r="I725" i="4"/>
  <c r="J725" i="4"/>
  <c r="K725" i="4"/>
  <c r="L725" i="4"/>
  <c r="P725" i="4"/>
  <c r="S725" i="4"/>
  <c r="A726" i="4"/>
  <c r="B726" i="4"/>
  <c r="C726" i="4"/>
  <c r="D726" i="4"/>
  <c r="E726" i="4"/>
  <c r="F726" i="4"/>
  <c r="G726" i="4"/>
  <c r="H726" i="4"/>
  <c r="I726" i="4"/>
  <c r="J726" i="4"/>
  <c r="K726" i="4"/>
  <c r="L726" i="4"/>
  <c r="P726" i="4"/>
  <c r="S726" i="4"/>
  <c r="A727" i="4"/>
  <c r="B727" i="4"/>
  <c r="C727" i="4"/>
  <c r="D727" i="4"/>
  <c r="E727" i="4"/>
  <c r="F727" i="4"/>
  <c r="G727" i="4"/>
  <c r="H727" i="4"/>
  <c r="I727" i="4"/>
  <c r="J727" i="4"/>
  <c r="K727" i="4"/>
  <c r="L727" i="4"/>
  <c r="P727" i="4"/>
  <c r="S727" i="4"/>
  <c r="A728" i="4"/>
  <c r="B728" i="4"/>
  <c r="C728" i="4"/>
  <c r="D728" i="4"/>
  <c r="E728" i="4"/>
  <c r="F728" i="4"/>
  <c r="G728" i="4"/>
  <c r="H728" i="4"/>
  <c r="I728" i="4"/>
  <c r="J728" i="4"/>
  <c r="K728" i="4"/>
  <c r="L728" i="4"/>
  <c r="P728" i="4"/>
  <c r="S728" i="4"/>
  <c r="A729" i="4"/>
  <c r="B729" i="4"/>
  <c r="C729" i="4"/>
  <c r="D729" i="4"/>
  <c r="E729" i="4"/>
  <c r="F729" i="4"/>
  <c r="G729" i="4"/>
  <c r="H729" i="4"/>
  <c r="I729" i="4"/>
  <c r="J729" i="4"/>
  <c r="K729" i="4"/>
  <c r="L729" i="4"/>
  <c r="P729" i="4"/>
  <c r="S729" i="4"/>
  <c r="A730" i="4"/>
  <c r="B730" i="4"/>
  <c r="C730" i="4"/>
  <c r="D730" i="4"/>
  <c r="E730" i="4"/>
  <c r="F730" i="4"/>
  <c r="G730" i="4"/>
  <c r="H730" i="4"/>
  <c r="I730" i="4"/>
  <c r="J730" i="4"/>
  <c r="K730" i="4"/>
  <c r="L730" i="4"/>
  <c r="P730" i="4"/>
  <c r="S730" i="4"/>
  <c r="T717" i="4"/>
  <c r="U717" i="4"/>
  <c r="V717" i="4"/>
  <c r="W717" i="4"/>
  <c r="T718" i="4"/>
  <c r="U718" i="4"/>
  <c r="V718" i="4"/>
  <c r="W718" i="4"/>
  <c r="T719" i="4"/>
  <c r="U719" i="4"/>
  <c r="V719" i="4"/>
  <c r="W719" i="4"/>
  <c r="T720" i="4"/>
  <c r="U720" i="4"/>
  <c r="V720" i="4"/>
  <c r="W720" i="4"/>
  <c r="T721" i="4"/>
  <c r="U721" i="4"/>
  <c r="V721" i="4"/>
  <c r="W721" i="4"/>
  <c r="T722" i="4"/>
  <c r="U722" i="4"/>
  <c r="V722" i="4"/>
  <c r="W722" i="4"/>
  <c r="T723" i="4"/>
  <c r="U723" i="4"/>
  <c r="V723" i="4"/>
  <c r="W723" i="4"/>
  <c r="T724" i="4"/>
  <c r="U724" i="4"/>
  <c r="V724" i="4"/>
  <c r="W724" i="4"/>
  <c r="T725" i="4"/>
  <c r="U725" i="4"/>
  <c r="V725" i="4"/>
  <c r="W725" i="4"/>
  <c r="T726" i="4"/>
  <c r="U726" i="4"/>
  <c r="V726" i="4"/>
  <c r="W726" i="4"/>
  <c r="T727" i="4"/>
  <c r="U727" i="4"/>
  <c r="V727" i="4"/>
  <c r="W727" i="4"/>
  <c r="T728" i="4"/>
  <c r="U728" i="4"/>
  <c r="V728" i="4"/>
  <c r="W728" i="4"/>
  <c r="X728" i="4"/>
  <c r="Y728" i="4"/>
  <c r="Z728" i="4"/>
  <c r="AA728" i="4"/>
  <c r="T729" i="4"/>
  <c r="U729" i="4"/>
  <c r="V729" i="4"/>
  <c r="W729" i="4"/>
  <c r="T730" i="4"/>
  <c r="U730" i="4"/>
  <c r="V730" i="4"/>
  <c r="W730" i="4"/>
  <c r="U716" i="4"/>
  <c r="V716" i="4"/>
  <c r="W716" i="4"/>
  <c r="T716" i="4"/>
  <c r="S716" i="4"/>
  <c r="P716" i="4"/>
  <c r="L716" i="4"/>
  <c r="K716" i="4"/>
  <c r="J716" i="4"/>
  <c r="I716" i="4"/>
  <c r="H716" i="4"/>
  <c r="G716" i="4"/>
  <c r="F716" i="4"/>
  <c r="E716" i="4"/>
  <c r="D716" i="4"/>
  <c r="C716" i="4"/>
  <c r="B716" i="4"/>
  <c r="A716" i="4"/>
  <c r="A702" i="4"/>
  <c r="B702" i="4"/>
  <c r="C702" i="4"/>
  <c r="D702" i="4"/>
  <c r="E702" i="4"/>
  <c r="F702" i="4"/>
  <c r="G702" i="4"/>
  <c r="H702" i="4"/>
  <c r="I702" i="4"/>
  <c r="J702" i="4"/>
  <c r="K702" i="4"/>
  <c r="L702" i="4"/>
  <c r="P702" i="4"/>
  <c r="S702" i="4"/>
  <c r="A703" i="4"/>
  <c r="B703" i="4"/>
  <c r="C703" i="4"/>
  <c r="D703" i="4"/>
  <c r="E703" i="4"/>
  <c r="F703" i="4"/>
  <c r="G703" i="4"/>
  <c r="H703" i="4"/>
  <c r="I703" i="4"/>
  <c r="J703" i="4"/>
  <c r="K703" i="4"/>
  <c r="L703" i="4"/>
  <c r="P703" i="4"/>
  <c r="S703" i="4"/>
  <c r="A704" i="4"/>
  <c r="B704" i="4"/>
  <c r="C704" i="4"/>
  <c r="D704" i="4"/>
  <c r="E704" i="4"/>
  <c r="F704" i="4"/>
  <c r="G704" i="4"/>
  <c r="H704" i="4"/>
  <c r="I704" i="4"/>
  <c r="J704" i="4"/>
  <c r="K704" i="4"/>
  <c r="L704" i="4"/>
  <c r="P704" i="4"/>
  <c r="S704" i="4"/>
  <c r="A705" i="4"/>
  <c r="B705" i="4"/>
  <c r="C705" i="4"/>
  <c r="D705" i="4"/>
  <c r="E705" i="4"/>
  <c r="F705" i="4"/>
  <c r="G705" i="4"/>
  <c r="H705" i="4"/>
  <c r="I705" i="4"/>
  <c r="J705" i="4"/>
  <c r="K705" i="4"/>
  <c r="L705" i="4"/>
  <c r="P705" i="4"/>
  <c r="S705" i="4"/>
  <c r="A706" i="4"/>
  <c r="B706" i="4"/>
  <c r="C706" i="4"/>
  <c r="D706" i="4"/>
  <c r="E706" i="4"/>
  <c r="F706" i="4"/>
  <c r="G706" i="4"/>
  <c r="H706" i="4"/>
  <c r="I706" i="4"/>
  <c r="J706" i="4"/>
  <c r="K706" i="4"/>
  <c r="L706" i="4"/>
  <c r="P706" i="4"/>
  <c r="S706" i="4"/>
  <c r="A707" i="4"/>
  <c r="B707" i="4"/>
  <c r="C707" i="4"/>
  <c r="D707" i="4"/>
  <c r="E707" i="4"/>
  <c r="F707" i="4"/>
  <c r="G707" i="4"/>
  <c r="H707" i="4"/>
  <c r="I707" i="4"/>
  <c r="J707" i="4"/>
  <c r="K707" i="4"/>
  <c r="L707" i="4"/>
  <c r="P707" i="4"/>
  <c r="S707" i="4"/>
  <c r="A708" i="4"/>
  <c r="B708" i="4"/>
  <c r="C708" i="4"/>
  <c r="D708" i="4"/>
  <c r="E708" i="4"/>
  <c r="F708" i="4"/>
  <c r="G708" i="4"/>
  <c r="H708" i="4"/>
  <c r="I708" i="4"/>
  <c r="J708" i="4"/>
  <c r="K708" i="4"/>
  <c r="L708" i="4"/>
  <c r="P708" i="4"/>
  <c r="S708" i="4"/>
  <c r="A709" i="4"/>
  <c r="B709" i="4"/>
  <c r="C709" i="4"/>
  <c r="D709" i="4"/>
  <c r="E709" i="4"/>
  <c r="F709" i="4"/>
  <c r="G709" i="4"/>
  <c r="H709" i="4"/>
  <c r="I709" i="4"/>
  <c r="J709" i="4"/>
  <c r="K709" i="4"/>
  <c r="L709" i="4"/>
  <c r="P709" i="4"/>
  <c r="S709" i="4"/>
  <c r="A710" i="4"/>
  <c r="B710" i="4"/>
  <c r="C710" i="4"/>
  <c r="D710" i="4"/>
  <c r="E710" i="4"/>
  <c r="F710" i="4"/>
  <c r="G710" i="4"/>
  <c r="H710" i="4"/>
  <c r="I710" i="4"/>
  <c r="J710" i="4"/>
  <c r="K710" i="4"/>
  <c r="L710" i="4"/>
  <c r="P710" i="4"/>
  <c r="S710" i="4"/>
  <c r="A711" i="4"/>
  <c r="B711" i="4"/>
  <c r="C711" i="4"/>
  <c r="D711" i="4"/>
  <c r="E711" i="4"/>
  <c r="F711" i="4"/>
  <c r="G711" i="4"/>
  <c r="H711" i="4"/>
  <c r="I711" i="4"/>
  <c r="J711" i="4"/>
  <c r="K711" i="4"/>
  <c r="L711" i="4"/>
  <c r="P711" i="4"/>
  <c r="S711" i="4"/>
  <c r="A712" i="4"/>
  <c r="B712" i="4"/>
  <c r="C712" i="4"/>
  <c r="D712" i="4"/>
  <c r="E712" i="4"/>
  <c r="F712" i="4"/>
  <c r="G712" i="4"/>
  <c r="H712" i="4"/>
  <c r="I712" i="4"/>
  <c r="J712" i="4"/>
  <c r="K712" i="4"/>
  <c r="L712" i="4"/>
  <c r="P712" i="4"/>
  <c r="S712" i="4"/>
  <c r="A713" i="4"/>
  <c r="B713" i="4"/>
  <c r="C713" i="4"/>
  <c r="D713" i="4"/>
  <c r="E713" i="4"/>
  <c r="F713" i="4"/>
  <c r="G713" i="4"/>
  <c r="H713" i="4"/>
  <c r="I713" i="4"/>
  <c r="J713" i="4"/>
  <c r="K713" i="4"/>
  <c r="L713" i="4"/>
  <c r="P713" i="4"/>
  <c r="S713" i="4"/>
  <c r="A714" i="4"/>
  <c r="B714" i="4"/>
  <c r="C714" i="4"/>
  <c r="D714" i="4"/>
  <c r="E714" i="4"/>
  <c r="F714" i="4"/>
  <c r="G714" i="4"/>
  <c r="H714" i="4"/>
  <c r="I714" i="4"/>
  <c r="J714" i="4"/>
  <c r="K714" i="4"/>
  <c r="L714" i="4"/>
  <c r="P714" i="4"/>
  <c r="S714" i="4"/>
  <c r="A715" i="4"/>
  <c r="B715" i="4"/>
  <c r="C715" i="4"/>
  <c r="D715" i="4"/>
  <c r="E715" i="4"/>
  <c r="F715" i="4"/>
  <c r="G715" i="4"/>
  <c r="H715" i="4"/>
  <c r="I715" i="4"/>
  <c r="J715" i="4"/>
  <c r="K715" i="4"/>
  <c r="L715" i="4"/>
  <c r="P715" i="4"/>
  <c r="S715" i="4"/>
  <c r="T715" i="4"/>
  <c r="U715" i="4"/>
  <c r="V715" i="4"/>
  <c r="W715" i="4"/>
  <c r="T702" i="4"/>
  <c r="U702" i="4"/>
  <c r="V702" i="4"/>
  <c r="W702" i="4"/>
  <c r="T703" i="4"/>
  <c r="U703" i="4"/>
  <c r="V703" i="4"/>
  <c r="W703" i="4"/>
  <c r="T704" i="4"/>
  <c r="U704" i="4"/>
  <c r="V704" i="4"/>
  <c r="W704" i="4"/>
  <c r="T705" i="4"/>
  <c r="U705" i="4"/>
  <c r="V705" i="4"/>
  <c r="W705" i="4"/>
  <c r="T706" i="4"/>
  <c r="U706" i="4"/>
  <c r="V706" i="4"/>
  <c r="W706" i="4"/>
  <c r="T707" i="4"/>
  <c r="U707" i="4"/>
  <c r="V707" i="4"/>
  <c r="W707" i="4"/>
  <c r="T708" i="4"/>
  <c r="U708" i="4"/>
  <c r="V708" i="4"/>
  <c r="W708" i="4"/>
  <c r="T709" i="4"/>
  <c r="U709" i="4"/>
  <c r="V709" i="4"/>
  <c r="W709" i="4"/>
  <c r="T710" i="4"/>
  <c r="U710" i="4"/>
  <c r="V710" i="4"/>
  <c r="W710" i="4"/>
  <c r="T711" i="4"/>
  <c r="U711" i="4"/>
  <c r="V711" i="4"/>
  <c r="W711" i="4"/>
  <c r="T712" i="4"/>
  <c r="U712" i="4"/>
  <c r="V712" i="4"/>
  <c r="W712" i="4"/>
  <c r="T713" i="4"/>
  <c r="U713" i="4"/>
  <c r="V713" i="4"/>
  <c r="W713" i="4"/>
  <c r="X713" i="4"/>
  <c r="Y713" i="4"/>
  <c r="Z713" i="4"/>
  <c r="AA713" i="4"/>
  <c r="T714" i="4"/>
  <c r="U714" i="4"/>
  <c r="V714" i="4"/>
  <c r="W714" i="4"/>
  <c r="U701" i="4"/>
  <c r="V701" i="4"/>
  <c r="W701" i="4"/>
  <c r="T701" i="4"/>
  <c r="S701" i="4"/>
  <c r="P701" i="4"/>
  <c r="L701" i="4"/>
  <c r="K701" i="4"/>
  <c r="J701" i="4"/>
  <c r="I701" i="4"/>
  <c r="H701" i="4"/>
  <c r="G701" i="4"/>
  <c r="F701" i="4"/>
  <c r="E701" i="4"/>
  <c r="D701" i="4"/>
  <c r="C701" i="4"/>
  <c r="B701" i="4"/>
  <c r="A701" i="4"/>
  <c r="A687" i="4"/>
  <c r="B687" i="4"/>
  <c r="C687" i="4"/>
  <c r="D687" i="4"/>
  <c r="E687" i="4"/>
  <c r="F687" i="4"/>
  <c r="G687" i="4"/>
  <c r="H687" i="4"/>
  <c r="I687" i="4"/>
  <c r="J687" i="4"/>
  <c r="K687" i="4"/>
  <c r="L687" i="4"/>
  <c r="P687" i="4"/>
  <c r="S687" i="4"/>
  <c r="A688" i="4"/>
  <c r="B688" i="4"/>
  <c r="C688" i="4"/>
  <c r="D688" i="4"/>
  <c r="E688" i="4"/>
  <c r="F688" i="4"/>
  <c r="G688" i="4"/>
  <c r="H688" i="4"/>
  <c r="I688" i="4"/>
  <c r="J688" i="4"/>
  <c r="K688" i="4"/>
  <c r="L688" i="4"/>
  <c r="P688" i="4"/>
  <c r="S688" i="4"/>
  <c r="A689" i="4"/>
  <c r="B689" i="4"/>
  <c r="C689" i="4"/>
  <c r="D689" i="4"/>
  <c r="E689" i="4"/>
  <c r="F689" i="4"/>
  <c r="G689" i="4"/>
  <c r="H689" i="4"/>
  <c r="I689" i="4"/>
  <c r="J689" i="4"/>
  <c r="K689" i="4"/>
  <c r="L689" i="4"/>
  <c r="P689" i="4"/>
  <c r="S689" i="4"/>
  <c r="A690" i="4"/>
  <c r="B690" i="4"/>
  <c r="C690" i="4"/>
  <c r="D690" i="4"/>
  <c r="E690" i="4"/>
  <c r="F690" i="4"/>
  <c r="G690" i="4"/>
  <c r="H690" i="4"/>
  <c r="I690" i="4"/>
  <c r="J690" i="4"/>
  <c r="K690" i="4"/>
  <c r="L690" i="4"/>
  <c r="P690" i="4"/>
  <c r="S690" i="4"/>
  <c r="A691" i="4"/>
  <c r="B691" i="4"/>
  <c r="C691" i="4"/>
  <c r="D691" i="4"/>
  <c r="E691" i="4"/>
  <c r="F691" i="4"/>
  <c r="G691" i="4"/>
  <c r="H691" i="4"/>
  <c r="I691" i="4"/>
  <c r="J691" i="4"/>
  <c r="K691" i="4"/>
  <c r="L691" i="4"/>
  <c r="P691" i="4"/>
  <c r="S691" i="4"/>
  <c r="A692" i="4"/>
  <c r="B692" i="4"/>
  <c r="C692" i="4"/>
  <c r="D692" i="4"/>
  <c r="E692" i="4"/>
  <c r="F692" i="4"/>
  <c r="G692" i="4"/>
  <c r="H692" i="4"/>
  <c r="I692" i="4"/>
  <c r="J692" i="4"/>
  <c r="K692" i="4"/>
  <c r="L692" i="4"/>
  <c r="P692" i="4"/>
  <c r="S692" i="4"/>
  <c r="A693" i="4"/>
  <c r="B693" i="4"/>
  <c r="C693" i="4"/>
  <c r="D693" i="4"/>
  <c r="E693" i="4"/>
  <c r="F693" i="4"/>
  <c r="G693" i="4"/>
  <c r="H693" i="4"/>
  <c r="I693" i="4"/>
  <c r="J693" i="4"/>
  <c r="K693" i="4"/>
  <c r="L693" i="4"/>
  <c r="P693" i="4"/>
  <c r="S693" i="4"/>
  <c r="A694" i="4"/>
  <c r="B694" i="4"/>
  <c r="C694" i="4"/>
  <c r="D694" i="4"/>
  <c r="E694" i="4"/>
  <c r="F694" i="4"/>
  <c r="G694" i="4"/>
  <c r="H694" i="4"/>
  <c r="I694" i="4"/>
  <c r="J694" i="4"/>
  <c r="K694" i="4"/>
  <c r="L694" i="4"/>
  <c r="P694" i="4"/>
  <c r="S694" i="4"/>
  <c r="A695" i="4"/>
  <c r="B695" i="4"/>
  <c r="C695" i="4"/>
  <c r="D695" i="4"/>
  <c r="E695" i="4"/>
  <c r="F695" i="4"/>
  <c r="G695" i="4"/>
  <c r="H695" i="4"/>
  <c r="I695" i="4"/>
  <c r="J695" i="4"/>
  <c r="K695" i="4"/>
  <c r="L695" i="4"/>
  <c r="P695" i="4"/>
  <c r="S695" i="4"/>
  <c r="A696" i="4"/>
  <c r="B696" i="4"/>
  <c r="C696" i="4"/>
  <c r="D696" i="4"/>
  <c r="E696" i="4"/>
  <c r="F696" i="4"/>
  <c r="G696" i="4"/>
  <c r="H696" i="4"/>
  <c r="I696" i="4"/>
  <c r="J696" i="4"/>
  <c r="K696" i="4"/>
  <c r="L696" i="4"/>
  <c r="P696" i="4"/>
  <c r="S696" i="4"/>
  <c r="A697" i="4"/>
  <c r="B697" i="4"/>
  <c r="C697" i="4"/>
  <c r="D697" i="4"/>
  <c r="E697" i="4"/>
  <c r="F697" i="4"/>
  <c r="G697" i="4"/>
  <c r="H697" i="4"/>
  <c r="I697" i="4"/>
  <c r="J697" i="4"/>
  <c r="K697" i="4"/>
  <c r="L697" i="4"/>
  <c r="P697" i="4"/>
  <c r="S697" i="4"/>
  <c r="A698" i="4"/>
  <c r="B698" i="4"/>
  <c r="C698" i="4"/>
  <c r="D698" i="4"/>
  <c r="E698" i="4"/>
  <c r="F698" i="4"/>
  <c r="G698" i="4"/>
  <c r="H698" i="4"/>
  <c r="I698" i="4"/>
  <c r="J698" i="4"/>
  <c r="K698" i="4"/>
  <c r="L698" i="4"/>
  <c r="P698" i="4"/>
  <c r="S698" i="4"/>
  <c r="A699" i="4"/>
  <c r="B699" i="4"/>
  <c r="C699" i="4"/>
  <c r="D699" i="4"/>
  <c r="E699" i="4"/>
  <c r="F699" i="4"/>
  <c r="G699" i="4"/>
  <c r="H699" i="4"/>
  <c r="I699" i="4"/>
  <c r="J699" i="4"/>
  <c r="K699" i="4"/>
  <c r="L699" i="4"/>
  <c r="P699" i="4"/>
  <c r="S699" i="4"/>
  <c r="A700" i="4"/>
  <c r="B700" i="4"/>
  <c r="C700" i="4"/>
  <c r="D700" i="4"/>
  <c r="E700" i="4"/>
  <c r="F700" i="4"/>
  <c r="G700" i="4"/>
  <c r="H700" i="4"/>
  <c r="I700" i="4"/>
  <c r="J700" i="4"/>
  <c r="K700" i="4"/>
  <c r="L700" i="4"/>
  <c r="P700" i="4"/>
  <c r="S700" i="4"/>
  <c r="T687" i="4"/>
  <c r="U687" i="4"/>
  <c r="V687" i="4"/>
  <c r="W687" i="4"/>
  <c r="T688" i="4"/>
  <c r="U688" i="4"/>
  <c r="V688" i="4"/>
  <c r="W688" i="4"/>
  <c r="T689" i="4"/>
  <c r="U689" i="4"/>
  <c r="V689" i="4"/>
  <c r="W689" i="4"/>
  <c r="T690" i="4"/>
  <c r="U690" i="4"/>
  <c r="V690" i="4"/>
  <c r="W690" i="4"/>
  <c r="T691" i="4"/>
  <c r="U691" i="4"/>
  <c r="V691" i="4"/>
  <c r="W691" i="4"/>
  <c r="T692" i="4"/>
  <c r="U692" i="4"/>
  <c r="V692" i="4"/>
  <c r="W692" i="4"/>
  <c r="T693" i="4"/>
  <c r="U693" i="4"/>
  <c r="V693" i="4"/>
  <c r="W693" i="4"/>
  <c r="T694" i="4"/>
  <c r="U694" i="4"/>
  <c r="V694" i="4"/>
  <c r="W694" i="4"/>
  <c r="T695" i="4"/>
  <c r="U695" i="4"/>
  <c r="V695" i="4"/>
  <c r="W695" i="4"/>
  <c r="T696" i="4"/>
  <c r="U696" i="4"/>
  <c r="V696" i="4"/>
  <c r="W696" i="4"/>
  <c r="T697" i="4"/>
  <c r="U697" i="4"/>
  <c r="V697" i="4"/>
  <c r="W697" i="4"/>
  <c r="T698" i="4"/>
  <c r="U698" i="4"/>
  <c r="V698" i="4"/>
  <c r="W698" i="4"/>
  <c r="Y698" i="4"/>
  <c r="Z698" i="4"/>
  <c r="T699" i="4"/>
  <c r="U699" i="4"/>
  <c r="V699" i="4"/>
  <c r="W699" i="4"/>
  <c r="T700" i="4"/>
  <c r="U700" i="4"/>
  <c r="V700" i="4"/>
  <c r="W700" i="4"/>
  <c r="U686" i="4"/>
  <c r="V686" i="4"/>
  <c r="W686" i="4"/>
  <c r="T686" i="4"/>
  <c r="S686" i="4"/>
  <c r="P686" i="4"/>
  <c r="L686" i="4"/>
  <c r="K686" i="4"/>
  <c r="J686" i="4"/>
  <c r="I686" i="4"/>
  <c r="H686" i="4"/>
  <c r="G686" i="4"/>
  <c r="F686" i="4"/>
  <c r="E686" i="4"/>
  <c r="D686" i="4"/>
  <c r="C686" i="4"/>
  <c r="B686" i="4"/>
  <c r="A686" i="4"/>
  <c r="A672" i="4"/>
  <c r="B672" i="4"/>
  <c r="C672" i="4"/>
  <c r="D672" i="4"/>
  <c r="E672" i="4"/>
  <c r="F672" i="4"/>
  <c r="G672" i="4"/>
  <c r="H672" i="4"/>
  <c r="I672" i="4"/>
  <c r="J672" i="4"/>
  <c r="K672" i="4"/>
  <c r="L672" i="4"/>
  <c r="P672" i="4"/>
  <c r="S672" i="4"/>
  <c r="A673" i="4"/>
  <c r="B673" i="4"/>
  <c r="C673" i="4"/>
  <c r="D673" i="4"/>
  <c r="E673" i="4"/>
  <c r="F673" i="4"/>
  <c r="G673" i="4"/>
  <c r="H673" i="4"/>
  <c r="I673" i="4"/>
  <c r="J673" i="4"/>
  <c r="K673" i="4"/>
  <c r="L673" i="4"/>
  <c r="P673" i="4"/>
  <c r="S673" i="4"/>
  <c r="A674" i="4"/>
  <c r="B674" i="4"/>
  <c r="C674" i="4"/>
  <c r="D674" i="4"/>
  <c r="E674" i="4"/>
  <c r="F674" i="4"/>
  <c r="G674" i="4"/>
  <c r="H674" i="4"/>
  <c r="I674" i="4"/>
  <c r="J674" i="4"/>
  <c r="K674" i="4"/>
  <c r="L674" i="4"/>
  <c r="P674" i="4"/>
  <c r="S674" i="4"/>
  <c r="A675" i="4"/>
  <c r="B675" i="4"/>
  <c r="C675" i="4"/>
  <c r="D675" i="4"/>
  <c r="E675" i="4"/>
  <c r="F675" i="4"/>
  <c r="G675" i="4"/>
  <c r="H675" i="4"/>
  <c r="I675" i="4"/>
  <c r="J675" i="4"/>
  <c r="K675" i="4"/>
  <c r="L675" i="4"/>
  <c r="P675" i="4"/>
  <c r="S675" i="4"/>
  <c r="A676" i="4"/>
  <c r="B676" i="4"/>
  <c r="C676" i="4"/>
  <c r="D676" i="4"/>
  <c r="E676" i="4"/>
  <c r="F676" i="4"/>
  <c r="G676" i="4"/>
  <c r="H676" i="4"/>
  <c r="I676" i="4"/>
  <c r="J676" i="4"/>
  <c r="K676" i="4"/>
  <c r="L676" i="4"/>
  <c r="P676" i="4"/>
  <c r="S676" i="4"/>
  <c r="A677" i="4"/>
  <c r="B677" i="4"/>
  <c r="C677" i="4"/>
  <c r="D677" i="4"/>
  <c r="E677" i="4"/>
  <c r="F677" i="4"/>
  <c r="G677" i="4"/>
  <c r="H677" i="4"/>
  <c r="I677" i="4"/>
  <c r="J677" i="4"/>
  <c r="K677" i="4"/>
  <c r="L677" i="4"/>
  <c r="P677" i="4"/>
  <c r="S677" i="4"/>
  <c r="A678" i="4"/>
  <c r="B678" i="4"/>
  <c r="C678" i="4"/>
  <c r="D678" i="4"/>
  <c r="E678" i="4"/>
  <c r="F678" i="4"/>
  <c r="G678" i="4"/>
  <c r="H678" i="4"/>
  <c r="I678" i="4"/>
  <c r="J678" i="4"/>
  <c r="K678" i="4"/>
  <c r="L678" i="4"/>
  <c r="P678" i="4"/>
  <c r="S678" i="4"/>
  <c r="A679" i="4"/>
  <c r="B679" i="4"/>
  <c r="C679" i="4"/>
  <c r="D679" i="4"/>
  <c r="E679" i="4"/>
  <c r="F679" i="4"/>
  <c r="G679" i="4"/>
  <c r="H679" i="4"/>
  <c r="I679" i="4"/>
  <c r="J679" i="4"/>
  <c r="K679" i="4"/>
  <c r="L679" i="4"/>
  <c r="P679" i="4"/>
  <c r="S679" i="4"/>
  <c r="A680" i="4"/>
  <c r="B680" i="4"/>
  <c r="C680" i="4"/>
  <c r="D680" i="4"/>
  <c r="E680" i="4"/>
  <c r="F680" i="4"/>
  <c r="G680" i="4"/>
  <c r="H680" i="4"/>
  <c r="I680" i="4"/>
  <c r="J680" i="4"/>
  <c r="K680" i="4"/>
  <c r="L680" i="4"/>
  <c r="P680" i="4"/>
  <c r="S680" i="4"/>
  <c r="A681" i="4"/>
  <c r="B681" i="4"/>
  <c r="C681" i="4"/>
  <c r="D681" i="4"/>
  <c r="E681" i="4"/>
  <c r="F681" i="4"/>
  <c r="G681" i="4"/>
  <c r="H681" i="4"/>
  <c r="I681" i="4"/>
  <c r="J681" i="4"/>
  <c r="K681" i="4"/>
  <c r="L681" i="4"/>
  <c r="P681" i="4"/>
  <c r="S681" i="4"/>
  <c r="A682" i="4"/>
  <c r="B682" i="4"/>
  <c r="C682" i="4"/>
  <c r="D682" i="4"/>
  <c r="E682" i="4"/>
  <c r="F682" i="4"/>
  <c r="G682" i="4"/>
  <c r="H682" i="4"/>
  <c r="I682" i="4"/>
  <c r="J682" i="4"/>
  <c r="K682" i="4"/>
  <c r="L682" i="4"/>
  <c r="P682" i="4"/>
  <c r="S682" i="4"/>
  <c r="A683" i="4"/>
  <c r="B683" i="4"/>
  <c r="C683" i="4"/>
  <c r="D683" i="4"/>
  <c r="E683" i="4"/>
  <c r="F683" i="4"/>
  <c r="G683" i="4"/>
  <c r="H683" i="4"/>
  <c r="I683" i="4"/>
  <c r="J683" i="4"/>
  <c r="K683" i="4"/>
  <c r="L683" i="4"/>
  <c r="P683" i="4"/>
  <c r="S683" i="4"/>
  <c r="A684" i="4"/>
  <c r="B684" i="4"/>
  <c r="C684" i="4"/>
  <c r="D684" i="4"/>
  <c r="E684" i="4"/>
  <c r="F684" i="4"/>
  <c r="G684" i="4"/>
  <c r="H684" i="4"/>
  <c r="I684" i="4"/>
  <c r="J684" i="4"/>
  <c r="K684" i="4"/>
  <c r="L684" i="4"/>
  <c r="P684" i="4"/>
  <c r="S684" i="4"/>
  <c r="A685" i="4"/>
  <c r="B685" i="4"/>
  <c r="C685" i="4"/>
  <c r="D685" i="4"/>
  <c r="E685" i="4"/>
  <c r="F685" i="4"/>
  <c r="G685" i="4"/>
  <c r="H685" i="4"/>
  <c r="I685" i="4"/>
  <c r="J685" i="4"/>
  <c r="K685" i="4"/>
  <c r="L685" i="4"/>
  <c r="P685" i="4"/>
  <c r="S685" i="4"/>
  <c r="T672" i="4"/>
  <c r="U672" i="4"/>
  <c r="V672" i="4"/>
  <c r="W672" i="4"/>
  <c r="T673" i="4"/>
  <c r="U673" i="4"/>
  <c r="V673" i="4"/>
  <c r="W673" i="4"/>
  <c r="T674" i="4"/>
  <c r="U674" i="4"/>
  <c r="V674" i="4"/>
  <c r="W674" i="4"/>
  <c r="T675" i="4"/>
  <c r="U675" i="4"/>
  <c r="V675" i="4"/>
  <c r="W675" i="4"/>
  <c r="T676" i="4"/>
  <c r="U676" i="4"/>
  <c r="V676" i="4"/>
  <c r="W676" i="4"/>
  <c r="T677" i="4"/>
  <c r="U677" i="4"/>
  <c r="V677" i="4"/>
  <c r="W677" i="4"/>
  <c r="T678" i="4"/>
  <c r="U678" i="4"/>
  <c r="V678" i="4"/>
  <c r="W678" i="4"/>
  <c r="T679" i="4"/>
  <c r="U679" i="4"/>
  <c r="V679" i="4"/>
  <c r="W679" i="4"/>
  <c r="T680" i="4"/>
  <c r="U680" i="4"/>
  <c r="V680" i="4"/>
  <c r="W680" i="4"/>
  <c r="T681" i="4"/>
  <c r="U681" i="4"/>
  <c r="V681" i="4"/>
  <c r="W681" i="4"/>
  <c r="T682" i="4"/>
  <c r="U682" i="4"/>
  <c r="V682" i="4"/>
  <c r="W682" i="4"/>
  <c r="T683" i="4"/>
  <c r="U683" i="4"/>
  <c r="V683" i="4"/>
  <c r="W683" i="4"/>
  <c r="Y683" i="4"/>
  <c r="Z683" i="4"/>
  <c r="T684" i="4"/>
  <c r="U684" i="4"/>
  <c r="V684" i="4"/>
  <c r="W684" i="4"/>
  <c r="T685" i="4"/>
  <c r="U685" i="4"/>
  <c r="V685" i="4"/>
  <c r="W685" i="4"/>
  <c r="U671" i="4"/>
  <c r="V671" i="4"/>
  <c r="W671" i="4"/>
  <c r="T671" i="4"/>
  <c r="S671" i="4"/>
  <c r="P671" i="4"/>
  <c r="L671" i="4"/>
  <c r="K671" i="4"/>
  <c r="J671" i="4"/>
  <c r="I671" i="4"/>
  <c r="H671" i="4"/>
  <c r="G671" i="4"/>
  <c r="F671" i="4"/>
  <c r="E671" i="4"/>
  <c r="D671" i="4"/>
  <c r="C671" i="4"/>
  <c r="B671" i="4"/>
  <c r="A671" i="4"/>
  <c r="A657" i="4"/>
  <c r="B657" i="4"/>
  <c r="C657" i="4"/>
  <c r="D657" i="4"/>
  <c r="E657" i="4"/>
  <c r="F657" i="4"/>
  <c r="G657" i="4"/>
  <c r="H657" i="4"/>
  <c r="I657" i="4"/>
  <c r="J657" i="4"/>
  <c r="K657" i="4"/>
  <c r="L657" i="4"/>
  <c r="P657" i="4"/>
  <c r="S657" i="4"/>
  <c r="A658" i="4"/>
  <c r="B658" i="4"/>
  <c r="C658" i="4"/>
  <c r="D658" i="4"/>
  <c r="E658" i="4"/>
  <c r="F658" i="4"/>
  <c r="G658" i="4"/>
  <c r="H658" i="4"/>
  <c r="I658" i="4"/>
  <c r="J658" i="4"/>
  <c r="K658" i="4"/>
  <c r="L658" i="4"/>
  <c r="P658" i="4"/>
  <c r="S658" i="4"/>
  <c r="A659" i="4"/>
  <c r="B659" i="4"/>
  <c r="C659" i="4"/>
  <c r="D659" i="4"/>
  <c r="E659" i="4"/>
  <c r="F659" i="4"/>
  <c r="G659" i="4"/>
  <c r="H659" i="4"/>
  <c r="I659" i="4"/>
  <c r="J659" i="4"/>
  <c r="K659" i="4"/>
  <c r="L659" i="4"/>
  <c r="P659" i="4"/>
  <c r="S659" i="4"/>
  <c r="A660" i="4"/>
  <c r="B660" i="4"/>
  <c r="C660" i="4"/>
  <c r="D660" i="4"/>
  <c r="E660" i="4"/>
  <c r="F660" i="4"/>
  <c r="G660" i="4"/>
  <c r="H660" i="4"/>
  <c r="I660" i="4"/>
  <c r="J660" i="4"/>
  <c r="K660" i="4"/>
  <c r="L660" i="4"/>
  <c r="P660" i="4"/>
  <c r="S660" i="4"/>
  <c r="A661" i="4"/>
  <c r="B661" i="4"/>
  <c r="C661" i="4"/>
  <c r="D661" i="4"/>
  <c r="E661" i="4"/>
  <c r="F661" i="4"/>
  <c r="G661" i="4"/>
  <c r="H661" i="4"/>
  <c r="I661" i="4"/>
  <c r="J661" i="4"/>
  <c r="K661" i="4"/>
  <c r="L661" i="4"/>
  <c r="P661" i="4"/>
  <c r="S661" i="4"/>
  <c r="A662" i="4"/>
  <c r="B662" i="4"/>
  <c r="C662" i="4"/>
  <c r="D662" i="4"/>
  <c r="E662" i="4"/>
  <c r="F662" i="4"/>
  <c r="G662" i="4"/>
  <c r="H662" i="4"/>
  <c r="I662" i="4"/>
  <c r="J662" i="4"/>
  <c r="K662" i="4"/>
  <c r="L662" i="4"/>
  <c r="P662" i="4"/>
  <c r="S662" i="4"/>
  <c r="A663" i="4"/>
  <c r="B663" i="4"/>
  <c r="C663" i="4"/>
  <c r="D663" i="4"/>
  <c r="E663" i="4"/>
  <c r="F663" i="4"/>
  <c r="G663" i="4"/>
  <c r="H663" i="4"/>
  <c r="I663" i="4"/>
  <c r="J663" i="4"/>
  <c r="K663" i="4"/>
  <c r="L663" i="4"/>
  <c r="P663" i="4"/>
  <c r="S663" i="4"/>
  <c r="A664" i="4"/>
  <c r="B664" i="4"/>
  <c r="C664" i="4"/>
  <c r="D664" i="4"/>
  <c r="E664" i="4"/>
  <c r="F664" i="4"/>
  <c r="G664" i="4"/>
  <c r="H664" i="4"/>
  <c r="I664" i="4"/>
  <c r="J664" i="4"/>
  <c r="K664" i="4"/>
  <c r="L664" i="4"/>
  <c r="P664" i="4"/>
  <c r="S664" i="4"/>
  <c r="A665" i="4"/>
  <c r="B665" i="4"/>
  <c r="C665" i="4"/>
  <c r="D665" i="4"/>
  <c r="E665" i="4"/>
  <c r="F665" i="4"/>
  <c r="G665" i="4"/>
  <c r="H665" i="4"/>
  <c r="I665" i="4"/>
  <c r="J665" i="4"/>
  <c r="K665" i="4"/>
  <c r="L665" i="4"/>
  <c r="P665" i="4"/>
  <c r="S665" i="4"/>
  <c r="A666" i="4"/>
  <c r="B666" i="4"/>
  <c r="C666" i="4"/>
  <c r="D666" i="4"/>
  <c r="E666" i="4"/>
  <c r="F666" i="4"/>
  <c r="G666" i="4"/>
  <c r="H666" i="4"/>
  <c r="I666" i="4"/>
  <c r="J666" i="4"/>
  <c r="K666" i="4"/>
  <c r="L666" i="4"/>
  <c r="P666" i="4"/>
  <c r="S666" i="4"/>
  <c r="A667" i="4"/>
  <c r="B667" i="4"/>
  <c r="C667" i="4"/>
  <c r="D667" i="4"/>
  <c r="E667" i="4"/>
  <c r="F667" i="4"/>
  <c r="G667" i="4"/>
  <c r="H667" i="4"/>
  <c r="I667" i="4"/>
  <c r="J667" i="4"/>
  <c r="K667" i="4"/>
  <c r="L667" i="4"/>
  <c r="P667" i="4"/>
  <c r="S667" i="4"/>
  <c r="A668" i="4"/>
  <c r="B668" i="4"/>
  <c r="C668" i="4"/>
  <c r="D668" i="4"/>
  <c r="E668" i="4"/>
  <c r="F668" i="4"/>
  <c r="G668" i="4"/>
  <c r="H668" i="4"/>
  <c r="I668" i="4"/>
  <c r="J668" i="4"/>
  <c r="K668" i="4"/>
  <c r="L668" i="4"/>
  <c r="P668" i="4"/>
  <c r="S668" i="4"/>
  <c r="A669" i="4"/>
  <c r="B669" i="4"/>
  <c r="C669" i="4"/>
  <c r="D669" i="4"/>
  <c r="E669" i="4"/>
  <c r="F669" i="4"/>
  <c r="G669" i="4"/>
  <c r="H669" i="4"/>
  <c r="I669" i="4"/>
  <c r="J669" i="4"/>
  <c r="K669" i="4"/>
  <c r="L669" i="4"/>
  <c r="P669" i="4"/>
  <c r="S669" i="4"/>
  <c r="A670" i="4"/>
  <c r="B670" i="4"/>
  <c r="C670" i="4"/>
  <c r="D670" i="4"/>
  <c r="E670" i="4"/>
  <c r="F670" i="4"/>
  <c r="G670" i="4"/>
  <c r="H670" i="4"/>
  <c r="I670" i="4"/>
  <c r="J670" i="4"/>
  <c r="K670" i="4"/>
  <c r="L670" i="4"/>
  <c r="P670" i="4"/>
  <c r="S670" i="4"/>
  <c r="T657" i="4"/>
  <c r="U657" i="4"/>
  <c r="V657" i="4"/>
  <c r="W657" i="4"/>
  <c r="T658" i="4"/>
  <c r="U658" i="4"/>
  <c r="V658" i="4"/>
  <c r="W658" i="4"/>
  <c r="T659" i="4"/>
  <c r="U659" i="4"/>
  <c r="V659" i="4"/>
  <c r="W659" i="4"/>
  <c r="T660" i="4"/>
  <c r="U660" i="4"/>
  <c r="V660" i="4"/>
  <c r="W660" i="4"/>
  <c r="T661" i="4"/>
  <c r="U661" i="4"/>
  <c r="V661" i="4"/>
  <c r="W661" i="4"/>
  <c r="T662" i="4"/>
  <c r="U662" i="4"/>
  <c r="V662" i="4"/>
  <c r="W662" i="4"/>
  <c r="T663" i="4"/>
  <c r="U663" i="4"/>
  <c r="V663" i="4"/>
  <c r="W663" i="4"/>
  <c r="T664" i="4"/>
  <c r="U664" i="4"/>
  <c r="V664" i="4"/>
  <c r="W664" i="4"/>
  <c r="T665" i="4"/>
  <c r="U665" i="4"/>
  <c r="V665" i="4"/>
  <c r="W665" i="4"/>
  <c r="T666" i="4"/>
  <c r="U666" i="4"/>
  <c r="V666" i="4"/>
  <c r="W666" i="4"/>
  <c r="T667" i="4"/>
  <c r="U667" i="4"/>
  <c r="V667" i="4"/>
  <c r="W667" i="4"/>
  <c r="T668" i="4"/>
  <c r="U668" i="4"/>
  <c r="V668" i="4"/>
  <c r="W668" i="4"/>
  <c r="Y668" i="4"/>
  <c r="Z668" i="4"/>
  <c r="T669" i="4"/>
  <c r="U669" i="4"/>
  <c r="V669" i="4"/>
  <c r="W669" i="4"/>
  <c r="T670" i="4"/>
  <c r="U670" i="4"/>
  <c r="V670" i="4"/>
  <c r="W670" i="4"/>
  <c r="U656" i="4"/>
  <c r="V656" i="4"/>
  <c r="W656" i="4"/>
  <c r="T656" i="4"/>
  <c r="S656" i="4"/>
  <c r="P656" i="4"/>
  <c r="L656" i="4"/>
  <c r="K656" i="4"/>
  <c r="J656" i="4"/>
  <c r="I656" i="4"/>
  <c r="H656" i="4"/>
  <c r="G656" i="4"/>
  <c r="F656" i="4"/>
  <c r="E656" i="4"/>
  <c r="D656" i="4"/>
  <c r="C656" i="4"/>
  <c r="B656" i="4"/>
  <c r="A656" i="4"/>
  <c r="A642" i="4"/>
  <c r="B642" i="4"/>
  <c r="C642" i="4"/>
  <c r="D642" i="4"/>
  <c r="E642" i="4"/>
  <c r="F642" i="4"/>
  <c r="G642" i="4"/>
  <c r="H642" i="4"/>
  <c r="I642" i="4"/>
  <c r="J642" i="4"/>
  <c r="K642" i="4"/>
  <c r="L642" i="4"/>
  <c r="P642" i="4"/>
  <c r="S642" i="4"/>
  <c r="A643" i="4"/>
  <c r="B643" i="4"/>
  <c r="C643" i="4"/>
  <c r="D643" i="4"/>
  <c r="E643" i="4"/>
  <c r="F643" i="4"/>
  <c r="G643" i="4"/>
  <c r="H643" i="4"/>
  <c r="I643" i="4"/>
  <c r="J643" i="4"/>
  <c r="K643" i="4"/>
  <c r="L643" i="4"/>
  <c r="P643" i="4"/>
  <c r="S643" i="4"/>
  <c r="A644" i="4"/>
  <c r="B644" i="4"/>
  <c r="C644" i="4"/>
  <c r="D644" i="4"/>
  <c r="E644" i="4"/>
  <c r="F644" i="4"/>
  <c r="G644" i="4"/>
  <c r="H644" i="4"/>
  <c r="I644" i="4"/>
  <c r="J644" i="4"/>
  <c r="K644" i="4"/>
  <c r="L644" i="4"/>
  <c r="P644" i="4"/>
  <c r="S644" i="4"/>
  <c r="A645" i="4"/>
  <c r="B645" i="4"/>
  <c r="C645" i="4"/>
  <c r="D645" i="4"/>
  <c r="E645" i="4"/>
  <c r="F645" i="4"/>
  <c r="G645" i="4"/>
  <c r="H645" i="4"/>
  <c r="I645" i="4"/>
  <c r="J645" i="4"/>
  <c r="K645" i="4"/>
  <c r="L645" i="4"/>
  <c r="P645" i="4"/>
  <c r="S645" i="4"/>
  <c r="A646" i="4"/>
  <c r="B646" i="4"/>
  <c r="C646" i="4"/>
  <c r="D646" i="4"/>
  <c r="E646" i="4"/>
  <c r="F646" i="4"/>
  <c r="G646" i="4"/>
  <c r="H646" i="4"/>
  <c r="I646" i="4"/>
  <c r="J646" i="4"/>
  <c r="K646" i="4"/>
  <c r="L646" i="4"/>
  <c r="P646" i="4"/>
  <c r="S646" i="4"/>
  <c r="A647" i="4"/>
  <c r="B647" i="4"/>
  <c r="C647" i="4"/>
  <c r="D647" i="4"/>
  <c r="E647" i="4"/>
  <c r="F647" i="4"/>
  <c r="G647" i="4"/>
  <c r="H647" i="4"/>
  <c r="I647" i="4"/>
  <c r="J647" i="4"/>
  <c r="K647" i="4"/>
  <c r="L647" i="4"/>
  <c r="P647" i="4"/>
  <c r="S647" i="4"/>
  <c r="A648" i="4"/>
  <c r="B648" i="4"/>
  <c r="C648" i="4"/>
  <c r="D648" i="4"/>
  <c r="E648" i="4"/>
  <c r="F648" i="4"/>
  <c r="G648" i="4"/>
  <c r="H648" i="4"/>
  <c r="I648" i="4"/>
  <c r="J648" i="4"/>
  <c r="K648" i="4"/>
  <c r="L648" i="4"/>
  <c r="P648" i="4"/>
  <c r="S648" i="4"/>
  <c r="A649" i="4"/>
  <c r="B649" i="4"/>
  <c r="C649" i="4"/>
  <c r="D649" i="4"/>
  <c r="E649" i="4"/>
  <c r="F649" i="4"/>
  <c r="G649" i="4"/>
  <c r="H649" i="4"/>
  <c r="I649" i="4"/>
  <c r="J649" i="4"/>
  <c r="K649" i="4"/>
  <c r="L649" i="4"/>
  <c r="P649" i="4"/>
  <c r="S649" i="4"/>
  <c r="A650" i="4"/>
  <c r="B650" i="4"/>
  <c r="C650" i="4"/>
  <c r="D650" i="4"/>
  <c r="E650" i="4"/>
  <c r="F650" i="4"/>
  <c r="G650" i="4"/>
  <c r="H650" i="4"/>
  <c r="I650" i="4"/>
  <c r="J650" i="4"/>
  <c r="K650" i="4"/>
  <c r="L650" i="4"/>
  <c r="P650" i="4"/>
  <c r="S650" i="4"/>
  <c r="A651" i="4"/>
  <c r="B651" i="4"/>
  <c r="C651" i="4"/>
  <c r="D651" i="4"/>
  <c r="E651" i="4"/>
  <c r="F651" i="4"/>
  <c r="G651" i="4"/>
  <c r="H651" i="4"/>
  <c r="I651" i="4"/>
  <c r="J651" i="4"/>
  <c r="K651" i="4"/>
  <c r="L651" i="4"/>
  <c r="P651" i="4"/>
  <c r="S651" i="4"/>
  <c r="A652" i="4"/>
  <c r="B652" i="4"/>
  <c r="C652" i="4"/>
  <c r="D652" i="4"/>
  <c r="E652" i="4"/>
  <c r="F652" i="4"/>
  <c r="G652" i="4"/>
  <c r="H652" i="4"/>
  <c r="I652" i="4"/>
  <c r="J652" i="4"/>
  <c r="K652" i="4"/>
  <c r="L652" i="4"/>
  <c r="P652" i="4"/>
  <c r="S652" i="4"/>
  <c r="A653" i="4"/>
  <c r="B653" i="4"/>
  <c r="C653" i="4"/>
  <c r="D653" i="4"/>
  <c r="E653" i="4"/>
  <c r="F653" i="4"/>
  <c r="G653" i="4"/>
  <c r="H653" i="4"/>
  <c r="I653" i="4"/>
  <c r="J653" i="4"/>
  <c r="K653" i="4"/>
  <c r="L653" i="4"/>
  <c r="P653" i="4"/>
  <c r="S653" i="4"/>
  <c r="A654" i="4"/>
  <c r="B654" i="4"/>
  <c r="C654" i="4"/>
  <c r="D654" i="4"/>
  <c r="E654" i="4"/>
  <c r="F654" i="4"/>
  <c r="G654" i="4"/>
  <c r="H654" i="4"/>
  <c r="I654" i="4"/>
  <c r="J654" i="4"/>
  <c r="K654" i="4"/>
  <c r="L654" i="4"/>
  <c r="P654" i="4"/>
  <c r="S654" i="4"/>
  <c r="A655" i="4"/>
  <c r="B655" i="4"/>
  <c r="C655" i="4"/>
  <c r="D655" i="4"/>
  <c r="E655" i="4"/>
  <c r="F655" i="4"/>
  <c r="G655" i="4"/>
  <c r="H655" i="4"/>
  <c r="I655" i="4"/>
  <c r="J655" i="4"/>
  <c r="K655" i="4"/>
  <c r="L655" i="4"/>
  <c r="P655" i="4"/>
  <c r="S655" i="4"/>
  <c r="T654" i="4"/>
  <c r="U654" i="4"/>
  <c r="V654" i="4"/>
  <c r="W654" i="4"/>
  <c r="T655" i="4"/>
  <c r="U655" i="4"/>
  <c r="V655" i="4"/>
  <c r="W655" i="4"/>
  <c r="T642" i="4"/>
  <c r="U642" i="4"/>
  <c r="V642" i="4"/>
  <c r="W642" i="4"/>
  <c r="T643" i="4"/>
  <c r="U643" i="4"/>
  <c r="V643" i="4"/>
  <c r="W643" i="4"/>
  <c r="T644" i="4"/>
  <c r="U644" i="4"/>
  <c r="V644" i="4"/>
  <c r="W644" i="4"/>
  <c r="T645" i="4"/>
  <c r="U645" i="4"/>
  <c r="V645" i="4"/>
  <c r="W645" i="4"/>
  <c r="T646" i="4"/>
  <c r="U646" i="4"/>
  <c r="V646" i="4"/>
  <c r="W646" i="4"/>
  <c r="T647" i="4"/>
  <c r="U647" i="4"/>
  <c r="V647" i="4"/>
  <c r="W647" i="4"/>
  <c r="T648" i="4"/>
  <c r="U648" i="4"/>
  <c r="V648" i="4"/>
  <c r="W648" i="4"/>
  <c r="T649" i="4"/>
  <c r="U649" i="4"/>
  <c r="V649" i="4"/>
  <c r="W649" i="4"/>
  <c r="T650" i="4"/>
  <c r="U650" i="4"/>
  <c r="V650" i="4"/>
  <c r="W650" i="4"/>
  <c r="T651" i="4"/>
  <c r="U651" i="4"/>
  <c r="V651" i="4"/>
  <c r="W651" i="4"/>
  <c r="T652" i="4"/>
  <c r="U652" i="4"/>
  <c r="V652" i="4"/>
  <c r="W652" i="4"/>
  <c r="T653" i="4"/>
  <c r="U653" i="4"/>
  <c r="V653" i="4"/>
  <c r="W653" i="4"/>
  <c r="Y653" i="4"/>
  <c r="Z653" i="4"/>
  <c r="U641" i="4"/>
  <c r="V641" i="4"/>
  <c r="W641" i="4"/>
  <c r="T641" i="4"/>
  <c r="S641" i="4"/>
  <c r="P641" i="4"/>
  <c r="L641" i="4"/>
  <c r="K641" i="4"/>
  <c r="J641" i="4"/>
  <c r="I641" i="4"/>
  <c r="H641" i="4"/>
  <c r="G641" i="4"/>
  <c r="F641" i="4"/>
  <c r="E641" i="4"/>
  <c r="D641" i="4"/>
  <c r="C641" i="4"/>
  <c r="B641" i="4"/>
  <c r="A641" i="4"/>
  <c r="A627" i="4"/>
  <c r="B627" i="4"/>
  <c r="C627" i="4"/>
  <c r="D627" i="4"/>
  <c r="E627" i="4"/>
  <c r="F627" i="4"/>
  <c r="G627" i="4"/>
  <c r="H627" i="4"/>
  <c r="I627" i="4"/>
  <c r="J627" i="4"/>
  <c r="K627" i="4"/>
  <c r="L627" i="4"/>
  <c r="P627" i="4"/>
  <c r="S627" i="4"/>
  <c r="A628" i="4"/>
  <c r="B628" i="4"/>
  <c r="C628" i="4"/>
  <c r="D628" i="4"/>
  <c r="E628" i="4"/>
  <c r="F628" i="4"/>
  <c r="G628" i="4"/>
  <c r="H628" i="4"/>
  <c r="I628" i="4"/>
  <c r="J628" i="4"/>
  <c r="K628" i="4"/>
  <c r="L628" i="4"/>
  <c r="P628" i="4"/>
  <c r="S628" i="4"/>
  <c r="A629" i="4"/>
  <c r="B629" i="4"/>
  <c r="C629" i="4"/>
  <c r="D629" i="4"/>
  <c r="E629" i="4"/>
  <c r="F629" i="4"/>
  <c r="G629" i="4"/>
  <c r="H629" i="4"/>
  <c r="I629" i="4"/>
  <c r="J629" i="4"/>
  <c r="K629" i="4"/>
  <c r="L629" i="4"/>
  <c r="P629" i="4"/>
  <c r="S629" i="4"/>
  <c r="A630" i="4"/>
  <c r="B630" i="4"/>
  <c r="C630" i="4"/>
  <c r="D630" i="4"/>
  <c r="E630" i="4"/>
  <c r="F630" i="4"/>
  <c r="G630" i="4"/>
  <c r="H630" i="4"/>
  <c r="I630" i="4"/>
  <c r="J630" i="4"/>
  <c r="K630" i="4"/>
  <c r="L630" i="4"/>
  <c r="P630" i="4"/>
  <c r="S630" i="4"/>
  <c r="A631" i="4"/>
  <c r="B631" i="4"/>
  <c r="C631" i="4"/>
  <c r="D631" i="4"/>
  <c r="E631" i="4"/>
  <c r="F631" i="4"/>
  <c r="G631" i="4"/>
  <c r="H631" i="4"/>
  <c r="I631" i="4"/>
  <c r="J631" i="4"/>
  <c r="K631" i="4"/>
  <c r="L631" i="4"/>
  <c r="P631" i="4"/>
  <c r="S631" i="4"/>
  <c r="A632" i="4"/>
  <c r="B632" i="4"/>
  <c r="C632" i="4"/>
  <c r="D632" i="4"/>
  <c r="E632" i="4"/>
  <c r="F632" i="4"/>
  <c r="G632" i="4"/>
  <c r="H632" i="4"/>
  <c r="I632" i="4"/>
  <c r="J632" i="4"/>
  <c r="K632" i="4"/>
  <c r="L632" i="4"/>
  <c r="P632" i="4"/>
  <c r="S632" i="4"/>
  <c r="A633" i="4"/>
  <c r="B633" i="4"/>
  <c r="C633" i="4"/>
  <c r="D633" i="4"/>
  <c r="E633" i="4"/>
  <c r="F633" i="4"/>
  <c r="G633" i="4"/>
  <c r="H633" i="4"/>
  <c r="I633" i="4"/>
  <c r="J633" i="4"/>
  <c r="K633" i="4"/>
  <c r="L633" i="4"/>
  <c r="P633" i="4"/>
  <c r="S633" i="4"/>
  <c r="A634" i="4"/>
  <c r="B634" i="4"/>
  <c r="C634" i="4"/>
  <c r="D634" i="4"/>
  <c r="E634" i="4"/>
  <c r="F634" i="4"/>
  <c r="G634" i="4"/>
  <c r="H634" i="4"/>
  <c r="I634" i="4"/>
  <c r="J634" i="4"/>
  <c r="K634" i="4"/>
  <c r="L634" i="4"/>
  <c r="P634" i="4"/>
  <c r="S634" i="4"/>
  <c r="A635" i="4"/>
  <c r="B635" i="4"/>
  <c r="C635" i="4"/>
  <c r="D635" i="4"/>
  <c r="E635" i="4"/>
  <c r="F635" i="4"/>
  <c r="G635" i="4"/>
  <c r="H635" i="4"/>
  <c r="I635" i="4"/>
  <c r="J635" i="4"/>
  <c r="K635" i="4"/>
  <c r="L635" i="4"/>
  <c r="P635" i="4"/>
  <c r="S635" i="4"/>
  <c r="A636" i="4"/>
  <c r="B636" i="4"/>
  <c r="C636" i="4"/>
  <c r="D636" i="4"/>
  <c r="E636" i="4"/>
  <c r="F636" i="4"/>
  <c r="G636" i="4"/>
  <c r="H636" i="4"/>
  <c r="I636" i="4"/>
  <c r="J636" i="4"/>
  <c r="K636" i="4"/>
  <c r="L636" i="4"/>
  <c r="P636" i="4"/>
  <c r="S636" i="4"/>
  <c r="A637" i="4"/>
  <c r="B637" i="4"/>
  <c r="C637" i="4"/>
  <c r="D637" i="4"/>
  <c r="E637" i="4"/>
  <c r="F637" i="4"/>
  <c r="G637" i="4"/>
  <c r="H637" i="4"/>
  <c r="I637" i="4"/>
  <c r="J637" i="4"/>
  <c r="K637" i="4"/>
  <c r="L637" i="4"/>
  <c r="P637" i="4"/>
  <c r="S637" i="4"/>
  <c r="A638" i="4"/>
  <c r="B638" i="4"/>
  <c r="C638" i="4"/>
  <c r="D638" i="4"/>
  <c r="E638" i="4"/>
  <c r="F638" i="4"/>
  <c r="G638" i="4"/>
  <c r="H638" i="4"/>
  <c r="I638" i="4"/>
  <c r="J638" i="4"/>
  <c r="K638" i="4"/>
  <c r="L638" i="4"/>
  <c r="P638" i="4"/>
  <c r="S638" i="4"/>
  <c r="A639" i="4"/>
  <c r="B639" i="4"/>
  <c r="C639" i="4"/>
  <c r="D639" i="4"/>
  <c r="E639" i="4"/>
  <c r="F639" i="4"/>
  <c r="G639" i="4"/>
  <c r="H639" i="4"/>
  <c r="I639" i="4"/>
  <c r="J639" i="4"/>
  <c r="K639" i="4"/>
  <c r="L639" i="4"/>
  <c r="P639" i="4"/>
  <c r="S639" i="4"/>
  <c r="A640" i="4"/>
  <c r="B640" i="4"/>
  <c r="C640" i="4"/>
  <c r="D640" i="4"/>
  <c r="E640" i="4"/>
  <c r="F640" i="4"/>
  <c r="G640" i="4"/>
  <c r="H640" i="4"/>
  <c r="I640" i="4"/>
  <c r="J640" i="4"/>
  <c r="K640" i="4"/>
  <c r="L640" i="4"/>
  <c r="P640" i="4"/>
  <c r="S640" i="4"/>
  <c r="T640" i="4"/>
  <c r="U640" i="4"/>
  <c r="V640" i="4"/>
  <c r="W640" i="4"/>
  <c r="T627" i="4"/>
  <c r="U627" i="4"/>
  <c r="V627" i="4"/>
  <c r="W627" i="4"/>
  <c r="T628" i="4"/>
  <c r="U628" i="4"/>
  <c r="V628" i="4"/>
  <c r="W628" i="4"/>
  <c r="T629" i="4"/>
  <c r="U629" i="4"/>
  <c r="V629" i="4"/>
  <c r="W629" i="4"/>
  <c r="T630" i="4"/>
  <c r="U630" i="4"/>
  <c r="V630" i="4"/>
  <c r="W630" i="4"/>
  <c r="T631" i="4"/>
  <c r="U631" i="4"/>
  <c r="V631" i="4"/>
  <c r="W631" i="4"/>
  <c r="T632" i="4"/>
  <c r="U632" i="4"/>
  <c r="V632" i="4"/>
  <c r="W632" i="4"/>
  <c r="T633" i="4"/>
  <c r="U633" i="4"/>
  <c r="V633" i="4"/>
  <c r="W633" i="4"/>
  <c r="T634" i="4"/>
  <c r="U634" i="4"/>
  <c r="V634" i="4"/>
  <c r="W634" i="4"/>
  <c r="T635" i="4"/>
  <c r="U635" i="4"/>
  <c r="V635" i="4"/>
  <c r="W635" i="4"/>
  <c r="T636" i="4"/>
  <c r="U636" i="4"/>
  <c r="V636" i="4"/>
  <c r="W636" i="4"/>
  <c r="T637" i="4"/>
  <c r="U637" i="4"/>
  <c r="V637" i="4"/>
  <c r="W637" i="4"/>
  <c r="T638" i="4"/>
  <c r="U638" i="4"/>
  <c r="V638" i="4"/>
  <c r="W638" i="4"/>
  <c r="Y638" i="4"/>
  <c r="Z638" i="4"/>
  <c r="T639" i="4"/>
  <c r="U639" i="4"/>
  <c r="V639" i="4"/>
  <c r="W639" i="4"/>
  <c r="U626" i="4"/>
  <c r="V626" i="4"/>
  <c r="W626" i="4"/>
  <c r="T626" i="4"/>
  <c r="S626" i="4"/>
  <c r="P626" i="4"/>
  <c r="L626" i="4"/>
  <c r="K626" i="4"/>
  <c r="J626" i="4"/>
  <c r="I626" i="4"/>
  <c r="H626" i="4"/>
  <c r="G626" i="4"/>
  <c r="F626" i="4"/>
  <c r="E626" i="4"/>
  <c r="D626" i="4"/>
  <c r="C626" i="4"/>
  <c r="B626" i="4"/>
  <c r="A626" i="4"/>
  <c r="A612" i="4"/>
  <c r="B612" i="4"/>
  <c r="C612" i="4"/>
  <c r="D612" i="4"/>
  <c r="E612" i="4"/>
  <c r="F612" i="4"/>
  <c r="G612" i="4"/>
  <c r="H612" i="4"/>
  <c r="I612" i="4"/>
  <c r="J612" i="4"/>
  <c r="K612" i="4"/>
  <c r="L612" i="4"/>
  <c r="P612" i="4"/>
  <c r="S612" i="4"/>
  <c r="A613" i="4"/>
  <c r="B613" i="4"/>
  <c r="C613" i="4"/>
  <c r="D613" i="4"/>
  <c r="E613" i="4"/>
  <c r="F613" i="4"/>
  <c r="G613" i="4"/>
  <c r="H613" i="4"/>
  <c r="I613" i="4"/>
  <c r="J613" i="4"/>
  <c r="K613" i="4"/>
  <c r="L613" i="4"/>
  <c r="P613" i="4"/>
  <c r="S613" i="4"/>
  <c r="A614" i="4"/>
  <c r="B614" i="4"/>
  <c r="C614" i="4"/>
  <c r="D614" i="4"/>
  <c r="E614" i="4"/>
  <c r="F614" i="4"/>
  <c r="G614" i="4"/>
  <c r="H614" i="4"/>
  <c r="I614" i="4"/>
  <c r="J614" i="4"/>
  <c r="K614" i="4"/>
  <c r="L614" i="4"/>
  <c r="P614" i="4"/>
  <c r="S614" i="4"/>
  <c r="A615" i="4"/>
  <c r="B615" i="4"/>
  <c r="C615" i="4"/>
  <c r="D615" i="4"/>
  <c r="E615" i="4"/>
  <c r="F615" i="4"/>
  <c r="G615" i="4"/>
  <c r="H615" i="4"/>
  <c r="I615" i="4"/>
  <c r="J615" i="4"/>
  <c r="K615" i="4"/>
  <c r="L615" i="4"/>
  <c r="P615" i="4"/>
  <c r="S615" i="4"/>
  <c r="A616" i="4"/>
  <c r="B616" i="4"/>
  <c r="C616" i="4"/>
  <c r="D616" i="4"/>
  <c r="E616" i="4"/>
  <c r="F616" i="4"/>
  <c r="G616" i="4"/>
  <c r="H616" i="4"/>
  <c r="I616" i="4"/>
  <c r="J616" i="4"/>
  <c r="K616" i="4"/>
  <c r="L616" i="4"/>
  <c r="P616" i="4"/>
  <c r="S616" i="4"/>
  <c r="A617" i="4"/>
  <c r="B617" i="4"/>
  <c r="C617" i="4"/>
  <c r="D617" i="4"/>
  <c r="E617" i="4"/>
  <c r="F617" i="4"/>
  <c r="G617" i="4"/>
  <c r="H617" i="4"/>
  <c r="I617" i="4"/>
  <c r="J617" i="4"/>
  <c r="K617" i="4"/>
  <c r="L617" i="4"/>
  <c r="P617" i="4"/>
  <c r="S617" i="4"/>
  <c r="A618" i="4"/>
  <c r="B618" i="4"/>
  <c r="C618" i="4"/>
  <c r="D618" i="4"/>
  <c r="E618" i="4"/>
  <c r="F618" i="4"/>
  <c r="G618" i="4"/>
  <c r="H618" i="4"/>
  <c r="I618" i="4"/>
  <c r="J618" i="4"/>
  <c r="K618" i="4"/>
  <c r="L618" i="4"/>
  <c r="P618" i="4"/>
  <c r="S618" i="4"/>
  <c r="A619" i="4"/>
  <c r="B619" i="4"/>
  <c r="C619" i="4"/>
  <c r="D619" i="4"/>
  <c r="E619" i="4"/>
  <c r="F619" i="4"/>
  <c r="G619" i="4"/>
  <c r="H619" i="4"/>
  <c r="I619" i="4"/>
  <c r="J619" i="4"/>
  <c r="K619" i="4"/>
  <c r="L619" i="4"/>
  <c r="P619" i="4"/>
  <c r="S619" i="4"/>
  <c r="A620" i="4"/>
  <c r="B620" i="4"/>
  <c r="C620" i="4"/>
  <c r="D620" i="4"/>
  <c r="E620" i="4"/>
  <c r="F620" i="4"/>
  <c r="G620" i="4"/>
  <c r="H620" i="4"/>
  <c r="I620" i="4"/>
  <c r="J620" i="4"/>
  <c r="K620" i="4"/>
  <c r="L620" i="4"/>
  <c r="P620" i="4"/>
  <c r="S620" i="4"/>
  <c r="A621" i="4"/>
  <c r="B621" i="4"/>
  <c r="C621" i="4"/>
  <c r="D621" i="4"/>
  <c r="E621" i="4"/>
  <c r="F621" i="4"/>
  <c r="G621" i="4"/>
  <c r="H621" i="4"/>
  <c r="I621" i="4"/>
  <c r="J621" i="4"/>
  <c r="K621" i="4"/>
  <c r="L621" i="4"/>
  <c r="P621" i="4"/>
  <c r="S621" i="4"/>
  <c r="A622" i="4"/>
  <c r="B622" i="4"/>
  <c r="C622" i="4"/>
  <c r="D622" i="4"/>
  <c r="E622" i="4"/>
  <c r="F622" i="4"/>
  <c r="G622" i="4"/>
  <c r="H622" i="4"/>
  <c r="I622" i="4"/>
  <c r="J622" i="4"/>
  <c r="K622" i="4"/>
  <c r="L622" i="4"/>
  <c r="P622" i="4"/>
  <c r="S622" i="4"/>
  <c r="A623" i="4"/>
  <c r="B623" i="4"/>
  <c r="C623" i="4"/>
  <c r="D623" i="4"/>
  <c r="E623" i="4"/>
  <c r="F623" i="4"/>
  <c r="G623" i="4"/>
  <c r="H623" i="4"/>
  <c r="I623" i="4"/>
  <c r="J623" i="4"/>
  <c r="K623" i="4"/>
  <c r="L623" i="4"/>
  <c r="P623" i="4"/>
  <c r="S623" i="4"/>
  <c r="A624" i="4"/>
  <c r="B624" i="4"/>
  <c r="C624" i="4"/>
  <c r="D624" i="4"/>
  <c r="E624" i="4"/>
  <c r="F624" i="4"/>
  <c r="G624" i="4"/>
  <c r="H624" i="4"/>
  <c r="I624" i="4"/>
  <c r="J624" i="4"/>
  <c r="K624" i="4"/>
  <c r="L624" i="4"/>
  <c r="P624" i="4"/>
  <c r="S624" i="4"/>
  <c r="A625" i="4"/>
  <c r="B625" i="4"/>
  <c r="C625" i="4"/>
  <c r="D625" i="4"/>
  <c r="E625" i="4"/>
  <c r="F625" i="4"/>
  <c r="G625" i="4"/>
  <c r="H625" i="4"/>
  <c r="I625" i="4"/>
  <c r="J625" i="4"/>
  <c r="K625" i="4"/>
  <c r="L625" i="4"/>
  <c r="P625" i="4"/>
  <c r="S625" i="4"/>
  <c r="T625" i="4"/>
  <c r="U625" i="4"/>
  <c r="V625" i="4"/>
  <c r="W625" i="4"/>
  <c r="T622" i="4"/>
  <c r="U622" i="4"/>
  <c r="V622" i="4"/>
  <c r="W622" i="4"/>
  <c r="T623" i="4"/>
  <c r="U623" i="4"/>
  <c r="V623" i="4"/>
  <c r="W623" i="4"/>
  <c r="Y623" i="4"/>
  <c r="Z623" i="4"/>
  <c r="T624" i="4"/>
  <c r="U624" i="4"/>
  <c r="V624" i="4"/>
  <c r="W624" i="4"/>
  <c r="T612" i="4"/>
  <c r="U612" i="4"/>
  <c r="V612" i="4"/>
  <c r="W612" i="4"/>
  <c r="T613" i="4"/>
  <c r="U613" i="4"/>
  <c r="V613" i="4"/>
  <c r="W613" i="4"/>
  <c r="T614" i="4"/>
  <c r="U614" i="4"/>
  <c r="V614" i="4"/>
  <c r="W614" i="4"/>
  <c r="T615" i="4"/>
  <c r="U615" i="4"/>
  <c r="V615" i="4"/>
  <c r="W615" i="4"/>
  <c r="T616" i="4"/>
  <c r="U616" i="4"/>
  <c r="V616" i="4"/>
  <c r="W616" i="4"/>
  <c r="T617" i="4"/>
  <c r="U617" i="4"/>
  <c r="V617" i="4"/>
  <c r="W617" i="4"/>
  <c r="T618" i="4"/>
  <c r="U618" i="4"/>
  <c r="V618" i="4"/>
  <c r="W618" i="4"/>
  <c r="T619" i="4"/>
  <c r="U619" i="4"/>
  <c r="V619" i="4"/>
  <c r="W619" i="4"/>
  <c r="T620" i="4"/>
  <c r="U620" i="4"/>
  <c r="V620" i="4"/>
  <c r="W620" i="4"/>
  <c r="T621" i="4"/>
  <c r="U621" i="4"/>
  <c r="V621" i="4"/>
  <c r="W621" i="4"/>
  <c r="U611" i="4"/>
  <c r="V611" i="4"/>
  <c r="W611" i="4"/>
  <c r="T611" i="4"/>
  <c r="S611" i="4"/>
  <c r="P611" i="4"/>
  <c r="L611" i="4"/>
  <c r="K611" i="4"/>
  <c r="J611" i="4"/>
  <c r="I611" i="4"/>
  <c r="H611" i="4"/>
  <c r="G611" i="4"/>
  <c r="F611" i="4"/>
  <c r="E611" i="4"/>
  <c r="D611" i="4"/>
  <c r="C611" i="4"/>
  <c r="B611" i="4"/>
  <c r="A611" i="4"/>
  <c r="A597" i="4"/>
  <c r="B597" i="4"/>
  <c r="C597" i="4"/>
  <c r="D597" i="4"/>
  <c r="E597" i="4"/>
  <c r="F597" i="4"/>
  <c r="G597" i="4"/>
  <c r="H597" i="4"/>
  <c r="I597" i="4"/>
  <c r="J597" i="4"/>
  <c r="K597" i="4"/>
  <c r="L597" i="4"/>
  <c r="P597" i="4"/>
  <c r="S597" i="4"/>
  <c r="A598" i="4"/>
  <c r="B598" i="4"/>
  <c r="C598" i="4"/>
  <c r="D598" i="4"/>
  <c r="E598" i="4"/>
  <c r="F598" i="4"/>
  <c r="G598" i="4"/>
  <c r="H598" i="4"/>
  <c r="I598" i="4"/>
  <c r="J598" i="4"/>
  <c r="K598" i="4"/>
  <c r="L598" i="4"/>
  <c r="P598" i="4"/>
  <c r="S598" i="4"/>
  <c r="A599" i="4"/>
  <c r="B599" i="4"/>
  <c r="C599" i="4"/>
  <c r="D599" i="4"/>
  <c r="E599" i="4"/>
  <c r="F599" i="4"/>
  <c r="G599" i="4"/>
  <c r="H599" i="4"/>
  <c r="I599" i="4"/>
  <c r="J599" i="4"/>
  <c r="K599" i="4"/>
  <c r="L599" i="4"/>
  <c r="P599" i="4"/>
  <c r="S599" i="4"/>
  <c r="A600" i="4"/>
  <c r="B600" i="4"/>
  <c r="C600" i="4"/>
  <c r="D600" i="4"/>
  <c r="E600" i="4"/>
  <c r="F600" i="4"/>
  <c r="G600" i="4"/>
  <c r="H600" i="4"/>
  <c r="I600" i="4"/>
  <c r="J600" i="4"/>
  <c r="K600" i="4"/>
  <c r="L600" i="4"/>
  <c r="P600" i="4"/>
  <c r="S600" i="4"/>
  <c r="A601" i="4"/>
  <c r="B601" i="4"/>
  <c r="C601" i="4"/>
  <c r="D601" i="4"/>
  <c r="E601" i="4"/>
  <c r="F601" i="4"/>
  <c r="G601" i="4"/>
  <c r="H601" i="4"/>
  <c r="I601" i="4"/>
  <c r="J601" i="4"/>
  <c r="K601" i="4"/>
  <c r="L601" i="4"/>
  <c r="P601" i="4"/>
  <c r="S601" i="4"/>
  <c r="A602" i="4"/>
  <c r="B602" i="4"/>
  <c r="C602" i="4"/>
  <c r="D602" i="4"/>
  <c r="E602" i="4"/>
  <c r="F602" i="4"/>
  <c r="G602" i="4"/>
  <c r="H602" i="4"/>
  <c r="I602" i="4"/>
  <c r="J602" i="4"/>
  <c r="K602" i="4"/>
  <c r="L602" i="4"/>
  <c r="P602" i="4"/>
  <c r="S602" i="4"/>
  <c r="A603" i="4"/>
  <c r="B603" i="4"/>
  <c r="C603" i="4"/>
  <c r="D603" i="4"/>
  <c r="E603" i="4"/>
  <c r="F603" i="4"/>
  <c r="G603" i="4"/>
  <c r="H603" i="4"/>
  <c r="I603" i="4"/>
  <c r="J603" i="4"/>
  <c r="K603" i="4"/>
  <c r="L603" i="4"/>
  <c r="P603" i="4"/>
  <c r="S603" i="4"/>
  <c r="A604" i="4"/>
  <c r="B604" i="4"/>
  <c r="C604" i="4"/>
  <c r="D604" i="4"/>
  <c r="E604" i="4"/>
  <c r="F604" i="4"/>
  <c r="G604" i="4"/>
  <c r="H604" i="4"/>
  <c r="I604" i="4"/>
  <c r="J604" i="4"/>
  <c r="K604" i="4"/>
  <c r="L604" i="4"/>
  <c r="P604" i="4"/>
  <c r="S604" i="4"/>
  <c r="A605" i="4"/>
  <c r="B605" i="4"/>
  <c r="C605" i="4"/>
  <c r="D605" i="4"/>
  <c r="E605" i="4"/>
  <c r="F605" i="4"/>
  <c r="G605" i="4"/>
  <c r="H605" i="4"/>
  <c r="I605" i="4"/>
  <c r="J605" i="4"/>
  <c r="K605" i="4"/>
  <c r="L605" i="4"/>
  <c r="P605" i="4"/>
  <c r="S605" i="4"/>
  <c r="A606" i="4"/>
  <c r="B606" i="4"/>
  <c r="C606" i="4"/>
  <c r="D606" i="4"/>
  <c r="E606" i="4"/>
  <c r="F606" i="4"/>
  <c r="G606" i="4"/>
  <c r="H606" i="4"/>
  <c r="I606" i="4"/>
  <c r="J606" i="4"/>
  <c r="K606" i="4"/>
  <c r="L606" i="4"/>
  <c r="P606" i="4"/>
  <c r="S606" i="4"/>
  <c r="A607" i="4"/>
  <c r="B607" i="4"/>
  <c r="C607" i="4"/>
  <c r="D607" i="4"/>
  <c r="E607" i="4"/>
  <c r="F607" i="4"/>
  <c r="G607" i="4"/>
  <c r="H607" i="4"/>
  <c r="I607" i="4"/>
  <c r="J607" i="4"/>
  <c r="K607" i="4"/>
  <c r="L607" i="4"/>
  <c r="P607" i="4"/>
  <c r="S607" i="4"/>
  <c r="A608" i="4"/>
  <c r="B608" i="4"/>
  <c r="C608" i="4"/>
  <c r="D608" i="4"/>
  <c r="E608" i="4"/>
  <c r="F608" i="4"/>
  <c r="G608" i="4"/>
  <c r="H608" i="4"/>
  <c r="I608" i="4"/>
  <c r="J608" i="4"/>
  <c r="K608" i="4"/>
  <c r="L608" i="4"/>
  <c r="P608" i="4"/>
  <c r="S608" i="4"/>
  <c r="A609" i="4"/>
  <c r="B609" i="4"/>
  <c r="C609" i="4"/>
  <c r="D609" i="4"/>
  <c r="E609" i="4"/>
  <c r="F609" i="4"/>
  <c r="G609" i="4"/>
  <c r="H609" i="4"/>
  <c r="I609" i="4"/>
  <c r="J609" i="4"/>
  <c r="K609" i="4"/>
  <c r="L609" i="4"/>
  <c r="P609" i="4"/>
  <c r="S609" i="4"/>
  <c r="A610" i="4"/>
  <c r="B610" i="4"/>
  <c r="C610" i="4"/>
  <c r="D610" i="4"/>
  <c r="E610" i="4"/>
  <c r="F610" i="4"/>
  <c r="G610" i="4"/>
  <c r="H610" i="4"/>
  <c r="I610" i="4"/>
  <c r="J610" i="4"/>
  <c r="K610" i="4"/>
  <c r="L610" i="4"/>
  <c r="P610" i="4"/>
  <c r="S610" i="4"/>
  <c r="T597" i="4"/>
  <c r="U597" i="4"/>
  <c r="V597" i="4"/>
  <c r="W597" i="4"/>
  <c r="T598" i="4"/>
  <c r="U598" i="4"/>
  <c r="V598" i="4"/>
  <c r="W598" i="4"/>
  <c r="T599" i="4"/>
  <c r="U599" i="4"/>
  <c r="V599" i="4"/>
  <c r="W599" i="4"/>
  <c r="T600" i="4"/>
  <c r="U600" i="4"/>
  <c r="V600" i="4"/>
  <c r="W600" i="4"/>
  <c r="T601" i="4"/>
  <c r="U601" i="4"/>
  <c r="V601" i="4"/>
  <c r="W601" i="4"/>
  <c r="T602" i="4"/>
  <c r="U602" i="4"/>
  <c r="V602" i="4"/>
  <c r="W602" i="4"/>
  <c r="T603" i="4"/>
  <c r="U603" i="4"/>
  <c r="V603" i="4"/>
  <c r="W603" i="4"/>
  <c r="T604" i="4"/>
  <c r="U604" i="4"/>
  <c r="V604" i="4"/>
  <c r="W604" i="4"/>
  <c r="T605" i="4"/>
  <c r="U605" i="4"/>
  <c r="V605" i="4"/>
  <c r="W605" i="4"/>
  <c r="T606" i="4"/>
  <c r="U606" i="4"/>
  <c r="V606" i="4"/>
  <c r="W606" i="4"/>
  <c r="T607" i="4"/>
  <c r="U607" i="4"/>
  <c r="V607" i="4"/>
  <c r="W607" i="4"/>
  <c r="T608" i="4"/>
  <c r="U608" i="4"/>
  <c r="V608" i="4"/>
  <c r="W608" i="4"/>
  <c r="Y608" i="4"/>
  <c r="Z608" i="4"/>
  <c r="T609" i="4"/>
  <c r="U609" i="4"/>
  <c r="V609" i="4"/>
  <c r="W609" i="4"/>
  <c r="T610" i="4"/>
  <c r="U610" i="4"/>
  <c r="V610" i="4"/>
  <c r="W610" i="4"/>
  <c r="U596" i="4"/>
  <c r="V596" i="4"/>
  <c r="W596" i="4"/>
  <c r="T596" i="4"/>
  <c r="S596" i="4"/>
  <c r="P596" i="4"/>
  <c r="L596" i="4"/>
  <c r="K596" i="4"/>
  <c r="J596" i="4"/>
  <c r="I596" i="4"/>
  <c r="H596" i="4"/>
  <c r="G596" i="4"/>
  <c r="F596" i="4"/>
  <c r="E596" i="4"/>
  <c r="D596" i="4"/>
  <c r="C596" i="4"/>
  <c r="B596" i="4"/>
  <c r="A596" i="4"/>
  <c r="A582" i="4"/>
  <c r="B582" i="4"/>
  <c r="C582" i="4"/>
  <c r="D582" i="4"/>
  <c r="E582" i="4"/>
  <c r="F582" i="4"/>
  <c r="G582" i="4"/>
  <c r="H582" i="4"/>
  <c r="I582" i="4"/>
  <c r="J582" i="4"/>
  <c r="K582" i="4"/>
  <c r="L582" i="4"/>
  <c r="P582" i="4"/>
  <c r="S582" i="4"/>
  <c r="A583" i="4"/>
  <c r="B583" i="4"/>
  <c r="C583" i="4"/>
  <c r="D583" i="4"/>
  <c r="E583" i="4"/>
  <c r="F583" i="4"/>
  <c r="G583" i="4"/>
  <c r="H583" i="4"/>
  <c r="I583" i="4"/>
  <c r="J583" i="4"/>
  <c r="K583" i="4"/>
  <c r="L583" i="4"/>
  <c r="P583" i="4"/>
  <c r="S583" i="4"/>
  <c r="A584" i="4"/>
  <c r="B584" i="4"/>
  <c r="C584" i="4"/>
  <c r="D584" i="4"/>
  <c r="E584" i="4"/>
  <c r="F584" i="4"/>
  <c r="G584" i="4"/>
  <c r="H584" i="4"/>
  <c r="I584" i="4"/>
  <c r="J584" i="4"/>
  <c r="K584" i="4"/>
  <c r="L584" i="4"/>
  <c r="P584" i="4"/>
  <c r="S584" i="4"/>
  <c r="A585" i="4"/>
  <c r="B585" i="4"/>
  <c r="C585" i="4"/>
  <c r="D585" i="4"/>
  <c r="E585" i="4"/>
  <c r="F585" i="4"/>
  <c r="G585" i="4"/>
  <c r="H585" i="4"/>
  <c r="I585" i="4"/>
  <c r="J585" i="4"/>
  <c r="K585" i="4"/>
  <c r="L585" i="4"/>
  <c r="P585" i="4"/>
  <c r="S585" i="4"/>
  <c r="A586" i="4"/>
  <c r="B586" i="4"/>
  <c r="C586" i="4"/>
  <c r="D586" i="4"/>
  <c r="E586" i="4"/>
  <c r="F586" i="4"/>
  <c r="G586" i="4"/>
  <c r="H586" i="4"/>
  <c r="I586" i="4"/>
  <c r="J586" i="4"/>
  <c r="K586" i="4"/>
  <c r="L586" i="4"/>
  <c r="P586" i="4"/>
  <c r="S586" i="4"/>
  <c r="A587" i="4"/>
  <c r="B587" i="4"/>
  <c r="C587" i="4"/>
  <c r="D587" i="4"/>
  <c r="E587" i="4"/>
  <c r="F587" i="4"/>
  <c r="G587" i="4"/>
  <c r="H587" i="4"/>
  <c r="I587" i="4"/>
  <c r="J587" i="4"/>
  <c r="K587" i="4"/>
  <c r="L587" i="4"/>
  <c r="P587" i="4"/>
  <c r="S587" i="4"/>
  <c r="A588" i="4"/>
  <c r="B588" i="4"/>
  <c r="C588" i="4"/>
  <c r="D588" i="4"/>
  <c r="E588" i="4"/>
  <c r="F588" i="4"/>
  <c r="G588" i="4"/>
  <c r="H588" i="4"/>
  <c r="I588" i="4"/>
  <c r="J588" i="4"/>
  <c r="K588" i="4"/>
  <c r="L588" i="4"/>
  <c r="P588" i="4"/>
  <c r="S588" i="4"/>
  <c r="A589" i="4"/>
  <c r="B589" i="4"/>
  <c r="C589" i="4"/>
  <c r="D589" i="4"/>
  <c r="E589" i="4"/>
  <c r="F589" i="4"/>
  <c r="G589" i="4"/>
  <c r="H589" i="4"/>
  <c r="I589" i="4"/>
  <c r="J589" i="4"/>
  <c r="K589" i="4"/>
  <c r="L589" i="4"/>
  <c r="P589" i="4"/>
  <c r="S589" i="4"/>
  <c r="A590" i="4"/>
  <c r="B590" i="4"/>
  <c r="C590" i="4"/>
  <c r="D590" i="4"/>
  <c r="E590" i="4"/>
  <c r="F590" i="4"/>
  <c r="G590" i="4"/>
  <c r="H590" i="4"/>
  <c r="I590" i="4"/>
  <c r="J590" i="4"/>
  <c r="K590" i="4"/>
  <c r="L590" i="4"/>
  <c r="P590" i="4"/>
  <c r="S590" i="4"/>
  <c r="A591" i="4"/>
  <c r="B591" i="4"/>
  <c r="C591" i="4"/>
  <c r="D591" i="4"/>
  <c r="E591" i="4"/>
  <c r="F591" i="4"/>
  <c r="G591" i="4"/>
  <c r="H591" i="4"/>
  <c r="I591" i="4"/>
  <c r="J591" i="4"/>
  <c r="K591" i="4"/>
  <c r="L591" i="4"/>
  <c r="P591" i="4"/>
  <c r="S591" i="4"/>
  <c r="A592" i="4"/>
  <c r="B592" i="4"/>
  <c r="C592" i="4"/>
  <c r="D592" i="4"/>
  <c r="E592" i="4"/>
  <c r="F592" i="4"/>
  <c r="G592" i="4"/>
  <c r="H592" i="4"/>
  <c r="I592" i="4"/>
  <c r="J592" i="4"/>
  <c r="K592" i="4"/>
  <c r="L592" i="4"/>
  <c r="P592" i="4"/>
  <c r="S592" i="4"/>
  <c r="A593" i="4"/>
  <c r="B593" i="4"/>
  <c r="C593" i="4"/>
  <c r="D593" i="4"/>
  <c r="E593" i="4"/>
  <c r="F593" i="4"/>
  <c r="G593" i="4"/>
  <c r="H593" i="4"/>
  <c r="I593" i="4"/>
  <c r="J593" i="4"/>
  <c r="K593" i="4"/>
  <c r="L593" i="4"/>
  <c r="P593" i="4"/>
  <c r="S593" i="4"/>
  <c r="A594" i="4"/>
  <c r="B594" i="4"/>
  <c r="C594" i="4"/>
  <c r="D594" i="4"/>
  <c r="E594" i="4"/>
  <c r="F594" i="4"/>
  <c r="G594" i="4"/>
  <c r="H594" i="4"/>
  <c r="I594" i="4"/>
  <c r="J594" i="4"/>
  <c r="K594" i="4"/>
  <c r="L594" i="4"/>
  <c r="P594" i="4"/>
  <c r="S594" i="4"/>
  <c r="A595" i="4"/>
  <c r="B595" i="4"/>
  <c r="C595" i="4"/>
  <c r="D595" i="4"/>
  <c r="E595" i="4"/>
  <c r="F595" i="4"/>
  <c r="G595" i="4"/>
  <c r="H595" i="4"/>
  <c r="I595" i="4"/>
  <c r="J595" i="4"/>
  <c r="K595" i="4"/>
  <c r="L595" i="4"/>
  <c r="P595" i="4"/>
  <c r="S595" i="4"/>
  <c r="T593" i="4"/>
  <c r="U593" i="4"/>
  <c r="V593" i="4"/>
  <c r="W593" i="4"/>
  <c r="Y593" i="4"/>
  <c r="Z593" i="4"/>
  <c r="T594" i="4"/>
  <c r="U594" i="4"/>
  <c r="V594" i="4"/>
  <c r="W594" i="4"/>
  <c r="T595" i="4"/>
  <c r="U595" i="4"/>
  <c r="V595" i="4"/>
  <c r="W595" i="4"/>
  <c r="T582" i="4"/>
  <c r="U582" i="4"/>
  <c r="V582" i="4"/>
  <c r="W582" i="4"/>
  <c r="T583" i="4"/>
  <c r="U583" i="4"/>
  <c r="V583" i="4"/>
  <c r="W583" i="4"/>
  <c r="T584" i="4"/>
  <c r="U584" i="4"/>
  <c r="V584" i="4"/>
  <c r="W584" i="4"/>
  <c r="T585" i="4"/>
  <c r="U585" i="4"/>
  <c r="V585" i="4"/>
  <c r="W585" i="4"/>
  <c r="T586" i="4"/>
  <c r="U586" i="4"/>
  <c r="V586" i="4"/>
  <c r="W586" i="4"/>
  <c r="T587" i="4"/>
  <c r="U587" i="4"/>
  <c r="V587" i="4"/>
  <c r="W587" i="4"/>
  <c r="T588" i="4"/>
  <c r="U588" i="4"/>
  <c r="V588" i="4"/>
  <c r="W588" i="4"/>
  <c r="T589" i="4"/>
  <c r="U589" i="4"/>
  <c r="V589" i="4"/>
  <c r="W589" i="4"/>
  <c r="T590" i="4"/>
  <c r="U590" i="4"/>
  <c r="V590" i="4"/>
  <c r="W590" i="4"/>
  <c r="T591" i="4"/>
  <c r="U591" i="4"/>
  <c r="V591" i="4"/>
  <c r="W591" i="4"/>
  <c r="T592" i="4"/>
  <c r="U592" i="4"/>
  <c r="V592" i="4"/>
  <c r="W592" i="4"/>
  <c r="U581" i="4"/>
  <c r="V581" i="4"/>
  <c r="W581" i="4"/>
  <c r="T581" i="4"/>
  <c r="S581" i="4"/>
  <c r="P581" i="4"/>
  <c r="L581" i="4"/>
  <c r="K581" i="4"/>
  <c r="J581" i="4"/>
  <c r="I581" i="4"/>
  <c r="H581" i="4"/>
  <c r="G581" i="4"/>
  <c r="F581" i="4"/>
  <c r="E581" i="4"/>
  <c r="D581" i="4"/>
  <c r="C581" i="4"/>
  <c r="B581" i="4"/>
  <c r="A581" i="4"/>
  <c r="A567" i="4"/>
  <c r="B567" i="4"/>
  <c r="C567" i="4"/>
  <c r="D567" i="4"/>
  <c r="E567" i="4"/>
  <c r="F567" i="4"/>
  <c r="G567" i="4"/>
  <c r="H567" i="4"/>
  <c r="I567" i="4"/>
  <c r="J567" i="4"/>
  <c r="K567" i="4"/>
  <c r="L567" i="4"/>
  <c r="P567" i="4"/>
  <c r="S567" i="4"/>
  <c r="A568" i="4"/>
  <c r="B568" i="4"/>
  <c r="C568" i="4"/>
  <c r="D568" i="4"/>
  <c r="E568" i="4"/>
  <c r="F568" i="4"/>
  <c r="G568" i="4"/>
  <c r="H568" i="4"/>
  <c r="I568" i="4"/>
  <c r="J568" i="4"/>
  <c r="K568" i="4"/>
  <c r="L568" i="4"/>
  <c r="P568" i="4"/>
  <c r="S568" i="4"/>
  <c r="A569" i="4"/>
  <c r="B569" i="4"/>
  <c r="C569" i="4"/>
  <c r="D569" i="4"/>
  <c r="E569" i="4"/>
  <c r="F569" i="4"/>
  <c r="G569" i="4"/>
  <c r="H569" i="4"/>
  <c r="I569" i="4"/>
  <c r="J569" i="4"/>
  <c r="K569" i="4"/>
  <c r="L569" i="4"/>
  <c r="P569" i="4"/>
  <c r="S569" i="4"/>
  <c r="A570" i="4"/>
  <c r="B570" i="4"/>
  <c r="C570" i="4"/>
  <c r="D570" i="4"/>
  <c r="E570" i="4"/>
  <c r="F570" i="4"/>
  <c r="G570" i="4"/>
  <c r="H570" i="4"/>
  <c r="I570" i="4"/>
  <c r="J570" i="4"/>
  <c r="K570" i="4"/>
  <c r="L570" i="4"/>
  <c r="P570" i="4"/>
  <c r="S570" i="4"/>
  <c r="A571" i="4"/>
  <c r="B571" i="4"/>
  <c r="C571" i="4"/>
  <c r="D571" i="4"/>
  <c r="E571" i="4"/>
  <c r="F571" i="4"/>
  <c r="G571" i="4"/>
  <c r="H571" i="4"/>
  <c r="I571" i="4"/>
  <c r="J571" i="4"/>
  <c r="K571" i="4"/>
  <c r="L571" i="4"/>
  <c r="P571" i="4"/>
  <c r="S571" i="4"/>
  <c r="A572" i="4"/>
  <c r="B572" i="4"/>
  <c r="C572" i="4"/>
  <c r="D572" i="4"/>
  <c r="E572" i="4"/>
  <c r="F572" i="4"/>
  <c r="G572" i="4"/>
  <c r="H572" i="4"/>
  <c r="I572" i="4"/>
  <c r="J572" i="4"/>
  <c r="K572" i="4"/>
  <c r="L572" i="4"/>
  <c r="P572" i="4"/>
  <c r="S572" i="4"/>
  <c r="A573" i="4"/>
  <c r="B573" i="4"/>
  <c r="C573" i="4"/>
  <c r="D573" i="4"/>
  <c r="E573" i="4"/>
  <c r="F573" i="4"/>
  <c r="G573" i="4"/>
  <c r="H573" i="4"/>
  <c r="I573" i="4"/>
  <c r="J573" i="4"/>
  <c r="K573" i="4"/>
  <c r="L573" i="4"/>
  <c r="P573" i="4"/>
  <c r="S573" i="4"/>
  <c r="A574" i="4"/>
  <c r="B574" i="4"/>
  <c r="C574" i="4"/>
  <c r="D574" i="4"/>
  <c r="E574" i="4"/>
  <c r="F574" i="4"/>
  <c r="G574" i="4"/>
  <c r="H574" i="4"/>
  <c r="I574" i="4"/>
  <c r="J574" i="4"/>
  <c r="K574" i="4"/>
  <c r="L574" i="4"/>
  <c r="P574" i="4"/>
  <c r="S574" i="4"/>
  <c r="A575" i="4"/>
  <c r="B575" i="4"/>
  <c r="C575" i="4"/>
  <c r="D575" i="4"/>
  <c r="E575" i="4"/>
  <c r="F575" i="4"/>
  <c r="G575" i="4"/>
  <c r="H575" i="4"/>
  <c r="I575" i="4"/>
  <c r="J575" i="4"/>
  <c r="K575" i="4"/>
  <c r="L575" i="4"/>
  <c r="P575" i="4"/>
  <c r="S575" i="4"/>
  <c r="A576" i="4"/>
  <c r="B576" i="4"/>
  <c r="C576" i="4"/>
  <c r="D576" i="4"/>
  <c r="E576" i="4"/>
  <c r="F576" i="4"/>
  <c r="G576" i="4"/>
  <c r="H576" i="4"/>
  <c r="I576" i="4"/>
  <c r="J576" i="4"/>
  <c r="K576" i="4"/>
  <c r="L576" i="4"/>
  <c r="P576" i="4"/>
  <c r="S576" i="4"/>
  <c r="A577" i="4"/>
  <c r="B577" i="4"/>
  <c r="C577" i="4"/>
  <c r="D577" i="4"/>
  <c r="E577" i="4"/>
  <c r="F577" i="4"/>
  <c r="G577" i="4"/>
  <c r="H577" i="4"/>
  <c r="I577" i="4"/>
  <c r="J577" i="4"/>
  <c r="K577" i="4"/>
  <c r="L577" i="4"/>
  <c r="P577" i="4"/>
  <c r="S577" i="4"/>
  <c r="A578" i="4"/>
  <c r="B578" i="4"/>
  <c r="C578" i="4"/>
  <c r="D578" i="4"/>
  <c r="E578" i="4"/>
  <c r="F578" i="4"/>
  <c r="G578" i="4"/>
  <c r="H578" i="4"/>
  <c r="I578" i="4"/>
  <c r="J578" i="4"/>
  <c r="K578" i="4"/>
  <c r="L578" i="4"/>
  <c r="P578" i="4"/>
  <c r="S578" i="4"/>
  <c r="A579" i="4"/>
  <c r="B579" i="4"/>
  <c r="C579" i="4"/>
  <c r="D579" i="4"/>
  <c r="E579" i="4"/>
  <c r="F579" i="4"/>
  <c r="G579" i="4"/>
  <c r="H579" i="4"/>
  <c r="I579" i="4"/>
  <c r="J579" i="4"/>
  <c r="K579" i="4"/>
  <c r="L579" i="4"/>
  <c r="P579" i="4"/>
  <c r="S579" i="4"/>
  <c r="A580" i="4"/>
  <c r="B580" i="4"/>
  <c r="C580" i="4"/>
  <c r="D580" i="4"/>
  <c r="E580" i="4"/>
  <c r="F580" i="4"/>
  <c r="G580" i="4"/>
  <c r="H580" i="4"/>
  <c r="I580" i="4"/>
  <c r="J580" i="4"/>
  <c r="K580" i="4"/>
  <c r="L580" i="4"/>
  <c r="P580" i="4"/>
  <c r="S580" i="4"/>
  <c r="T579" i="4"/>
  <c r="U579" i="4"/>
  <c r="V579" i="4"/>
  <c r="W579" i="4"/>
  <c r="T580" i="4"/>
  <c r="U580" i="4"/>
  <c r="V580" i="4"/>
  <c r="W580" i="4"/>
  <c r="T567" i="4"/>
  <c r="U567" i="4"/>
  <c r="V567" i="4"/>
  <c r="W567" i="4"/>
  <c r="T568" i="4"/>
  <c r="U568" i="4"/>
  <c r="V568" i="4"/>
  <c r="W568" i="4"/>
  <c r="T569" i="4"/>
  <c r="U569" i="4"/>
  <c r="V569" i="4"/>
  <c r="W569" i="4"/>
  <c r="T570" i="4"/>
  <c r="U570" i="4"/>
  <c r="V570" i="4"/>
  <c r="W570" i="4"/>
  <c r="T571" i="4"/>
  <c r="U571" i="4"/>
  <c r="V571" i="4"/>
  <c r="W571" i="4"/>
  <c r="T572" i="4"/>
  <c r="U572" i="4"/>
  <c r="V572" i="4"/>
  <c r="W572" i="4"/>
  <c r="T573" i="4"/>
  <c r="U573" i="4"/>
  <c r="V573" i="4"/>
  <c r="W573" i="4"/>
  <c r="T574" i="4"/>
  <c r="U574" i="4"/>
  <c r="V574" i="4"/>
  <c r="W574" i="4"/>
  <c r="T575" i="4"/>
  <c r="U575" i="4"/>
  <c r="V575" i="4"/>
  <c r="W575" i="4"/>
  <c r="T576" i="4"/>
  <c r="U576" i="4"/>
  <c r="V576" i="4"/>
  <c r="W576" i="4"/>
  <c r="T577" i="4"/>
  <c r="U577" i="4"/>
  <c r="V577" i="4"/>
  <c r="W577" i="4"/>
  <c r="T578" i="4"/>
  <c r="U578" i="4"/>
  <c r="V578" i="4"/>
  <c r="W578" i="4"/>
  <c r="Y578" i="4"/>
  <c r="Z578" i="4"/>
  <c r="U566" i="4"/>
  <c r="V566" i="4"/>
  <c r="W566" i="4"/>
  <c r="T566" i="4"/>
  <c r="S566" i="4"/>
  <c r="P566" i="4"/>
  <c r="L566" i="4"/>
  <c r="K566" i="4"/>
  <c r="J566" i="4"/>
  <c r="I566" i="4"/>
  <c r="H566" i="4"/>
  <c r="G566" i="4"/>
  <c r="F566" i="4"/>
  <c r="E566" i="4"/>
  <c r="D566" i="4"/>
  <c r="C566" i="4"/>
  <c r="B566" i="4"/>
  <c r="A566" i="4"/>
  <c r="A559" i="4"/>
  <c r="A552" i="4"/>
  <c r="B552" i="4"/>
  <c r="C552" i="4"/>
  <c r="D552" i="4"/>
  <c r="E552" i="4"/>
  <c r="F552" i="4"/>
  <c r="G552" i="4"/>
  <c r="H552" i="4"/>
  <c r="I552" i="4"/>
  <c r="J552" i="4"/>
  <c r="K552" i="4"/>
  <c r="L552" i="4"/>
  <c r="P552" i="4"/>
  <c r="S552" i="4"/>
  <c r="A553" i="4"/>
  <c r="B553" i="4"/>
  <c r="C553" i="4"/>
  <c r="D553" i="4"/>
  <c r="E553" i="4"/>
  <c r="F553" i="4"/>
  <c r="G553" i="4"/>
  <c r="H553" i="4"/>
  <c r="I553" i="4"/>
  <c r="J553" i="4"/>
  <c r="K553" i="4"/>
  <c r="L553" i="4"/>
  <c r="P553" i="4"/>
  <c r="S553" i="4"/>
  <c r="A554" i="4"/>
  <c r="B554" i="4"/>
  <c r="C554" i="4"/>
  <c r="D554" i="4"/>
  <c r="E554" i="4"/>
  <c r="F554" i="4"/>
  <c r="G554" i="4"/>
  <c r="H554" i="4"/>
  <c r="I554" i="4"/>
  <c r="J554" i="4"/>
  <c r="K554" i="4"/>
  <c r="L554" i="4"/>
  <c r="P554" i="4"/>
  <c r="S554" i="4"/>
  <c r="A555" i="4"/>
  <c r="B555" i="4"/>
  <c r="C555" i="4"/>
  <c r="D555" i="4"/>
  <c r="E555" i="4"/>
  <c r="F555" i="4"/>
  <c r="G555" i="4"/>
  <c r="H555" i="4"/>
  <c r="I555" i="4"/>
  <c r="J555" i="4"/>
  <c r="K555" i="4"/>
  <c r="L555" i="4"/>
  <c r="P555" i="4"/>
  <c r="S555" i="4"/>
  <c r="A556" i="4"/>
  <c r="B556" i="4"/>
  <c r="C556" i="4"/>
  <c r="D556" i="4"/>
  <c r="E556" i="4"/>
  <c r="F556" i="4"/>
  <c r="G556" i="4"/>
  <c r="H556" i="4"/>
  <c r="I556" i="4"/>
  <c r="J556" i="4"/>
  <c r="K556" i="4"/>
  <c r="L556" i="4"/>
  <c r="P556" i="4"/>
  <c r="S556" i="4"/>
  <c r="A557" i="4"/>
  <c r="B557" i="4"/>
  <c r="C557" i="4"/>
  <c r="D557" i="4"/>
  <c r="E557" i="4"/>
  <c r="F557" i="4"/>
  <c r="G557" i="4"/>
  <c r="H557" i="4"/>
  <c r="I557" i="4"/>
  <c r="J557" i="4"/>
  <c r="K557" i="4"/>
  <c r="L557" i="4"/>
  <c r="P557" i="4"/>
  <c r="S557" i="4"/>
  <c r="A558" i="4"/>
  <c r="B558" i="4"/>
  <c r="C558" i="4"/>
  <c r="D558" i="4"/>
  <c r="E558" i="4"/>
  <c r="F558" i="4"/>
  <c r="G558" i="4"/>
  <c r="H558" i="4"/>
  <c r="I558" i="4"/>
  <c r="J558" i="4"/>
  <c r="K558" i="4"/>
  <c r="L558" i="4"/>
  <c r="P558" i="4"/>
  <c r="S558" i="4"/>
  <c r="B559" i="4"/>
  <c r="C559" i="4"/>
  <c r="D559" i="4"/>
  <c r="E559" i="4"/>
  <c r="F559" i="4"/>
  <c r="G559" i="4"/>
  <c r="H559" i="4"/>
  <c r="I559" i="4"/>
  <c r="J559" i="4"/>
  <c r="K559" i="4"/>
  <c r="L559" i="4"/>
  <c r="P559" i="4"/>
  <c r="S559" i="4"/>
  <c r="A560" i="4"/>
  <c r="B560" i="4"/>
  <c r="C560" i="4"/>
  <c r="D560" i="4"/>
  <c r="E560" i="4"/>
  <c r="F560" i="4"/>
  <c r="G560" i="4"/>
  <c r="H560" i="4"/>
  <c r="I560" i="4"/>
  <c r="J560" i="4"/>
  <c r="K560" i="4"/>
  <c r="L560" i="4"/>
  <c r="P560" i="4"/>
  <c r="S560" i="4"/>
  <c r="A561" i="4"/>
  <c r="B561" i="4"/>
  <c r="C561" i="4"/>
  <c r="D561" i="4"/>
  <c r="E561" i="4"/>
  <c r="F561" i="4"/>
  <c r="G561" i="4"/>
  <c r="H561" i="4"/>
  <c r="I561" i="4"/>
  <c r="J561" i="4"/>
  <c r="K561" i="4"/>
  <c r="L561" i="4"/>
  <c r="P561" i="4"/>
  <c r="S561" i="4"/>
  <c r="A562" i="4"/>
  <c r="B562" i="4"/>
  <c r="C562" i="4"/>
  <c r="D562" i="4"/>
  <c r="E562" i="4"/>
  <c r="F562" i="4"/>
  <c r="G562" i="4"/>
  <c r="H562" i="4"/>
  <c r="I562" i="4"/>
  <c r="J562" i="4"/>
  <c r="K562" i="4"/>
  <c r="L562" i="4"/>
  <c r="P562" i="4"/>
  <c r="S562" i="4"/>
  <c r="A563" i="4"/>
  <c r="B563" i="4"/>
  <c r="C563" i="4"/>
  <c r="D563" i="4"/>
  <c r="E563" i="4"/>
  <c r="F563" i="4"/>
  <c r="G563" i="4"/>
  <c r="H563" i="4"/>
  <c r="I563" i="4"/>
  <c r="J563" i="4"/>
  <c r="K563" i="4"/>
  <c r="L563" i="4"/>
  <c r="P563" i="4"/>
  <c r="S563" i="4"/>
  <c r="A564" i="4"/>
  <c r="B564" i="4"/>
  <c r="C564" i="4"/>
  <c r="D564" i="4"/>
  <c r="E564" i="4"/>
  <c r="F564" i="4"/>
  <c r="G564" i="4"/>
  <c r="H564" i="4"/>
  <c r="I564" i="4"/>
  <c r="J564" i="4"/>
  <c r="K564" i="4"/>
  <c r="L564" i="4"/>
  <c r="P564" i="4"/>
  <c r="S564" i="4"/>
  <c r="A565" i="4"/>
  <c r="B565" i="4"/>
  <c r="C565" i="4"/>
  <c r="D565" i="4"/>
  <c r="E565" i="4"/>
  <c r="F565" i="4"/>
  <c r="G565" i="4"/>
  <c r="H565" i="4"/>
  <c r="I565" i="4"/>
  <c r="J565" i="4"/>
  <c r="K565" i="4"/>
  <c r="L565" i="4"/>
  <c r="P565" i="4"/>
  <c r="S565" i="4"/>
  <c r="T564" i="4"/>
  <c r="U564" i="4"/>
  <c r="V564" i="4"/>
  <c r="W564" i="4"/>
  <c r="T565" i="4"/>
  <c r="U565" i="4"/>
  <c r="V565" i="4"/>
  <c r="W565" i="4"/>
  <c r="T552" i="4"/>
  <c r="U552" i="4"/>
  <c r="V552" i="4"/>
  <c r="W552" i="4"/>
  <c r="T553" i="4"/>
  <c r="U553" i="4"/>
  <c r="V553" i="4"/>
  <c r="W553" i="4"/>
  <c r="T554" i="4"/>
  <c r="U554" i="4"/>
  <c r="V554" i="4"/>
  <c r="W554" i="4"/>
  <c r="T555" i="4"/>
  <c r="U555" i="4"/>
  <c r="V555" i="4"/>
  <c r="W555" i="4"/>
  <c r="T556" i="4"/>
  <c r="U556" i="4"/>
  <c r="V556" i="4"/>
  <c r="W556" i="4"/>
  <c r="T557" i="4"/>
  <c r="U557" i="4"/>
  <c r="V557" i="4"/>
  <c r="W557" i="4"/>
  <c r="T558" i="4"/>
  <c r="U558" i="4"/>
  <c r="V558" i="4"/>
  <c r="W558" i="4"/>
  <c r="T559" i="4"/>
  <c r="U559" i="4"/>
  <c r="V559" i="4"/>
  <c r="W559" i="4"/>
  <c r="T560" i="4"/>
  <c r="U560" i="4"/>
  <c r="V560" i="4"/>
  <c r="W560" i="4"/>
  <c r="T561" i="4"/>
  <c r="U561" i="4"/>
  <c r="V561" i="4"/>
  <c r="W561" i="4"/>
  <c r="T562" i="4"/>
  <c r="U562" i="4"/>
  <c r="V562" i="4"/>
  <c r="W562" i="4"/>
  <c r="T563" i="4"/>
  <c r="U563" i="4"/>
  <c r="V563" i="4"/>
  <c r="W563" i="4"/>
  <c r="Y563" i="4"/>
  <c r="Z563" i="4"/>
  <c r="U551" i="4"/>
  <c r="V551" i="4"/>
  <c r="W551" i="4"/>
  <c r="T551" i="4"/>
  <c r="S551" i="4"/>
  <c r="P551" i="4"/>
  <c r="L551" i="4"/>
  <c r="K551" i="4"/>
  <c r="J551" i="4"/>
  <c r="I551" i="4"/>
  <c r="H551" i="4"/>
  <c r="G551" i="4"/>
  <c r="F551" i="4"/>
  <c r="E551" i="4"/>
  <c r="D551" i="4"/>
  <c r="C551" i="4"/>
  <c r="B551" i="4"/>
  <c r="A551" i="4"/>
  <c r="A537" i="4"/>
  <c r="B537" i="4"/>
  <c r="C537" i="4"/>
  <c r="D537" i="4"/>
  <c r="E537" i="4"/>
  <c r="F537" i="4"/>
  <c r="G537" i="4"/>
  <c r="H537" i="4"/>
  <c r="I537" i="4"/>
  <c r="J537" i="4"/>
  <c r="K537" i="4"/>
  <c r="L537" i="4"/>
  <c r="P537" i="4"/>
  <c r="S537" i="4"/>
  <c r="A538" i="4"/>
  <c r="B538" i="4"/>
  <c r="C538" i="4"/>
  <c r="D538" i="4"/>
  <c r="E538" i="4"/>
  <c r="F538" i="4"/>
  <c r="G538" i="4"/>
  <c r="H538" i="4"/>
  <c r="I538" i="4"/>
  <c r="J538" i="4"/>
  <c r="K538" i="4"/>
  <c r="L538" i="4"/>
  <c r="P538" i="4"/>
  <c r="S538" i="4"/>
  <c r="A539" i="4"/>
  <c r="B539" i="4"/>
  <c r="C539" i="4"/>
  <c r="D539" i="4"/>
  <c r="E539" i="4"/>
  <c r="F539" i="4"/>
  <c r="G539" i="4"/>
  <c r="H539" i="4"/>
  <c r="I539" i="4"/>
  <c r="J539" i="4"/>
  <c r="K539" i="4"/>
  <c r="L539" i="4"/>
  <c r="P539" i="4"/>
  <c r="S539" i="4"/>
  <c r="A540" i="4"/>
  <c r="B540" i="4"/>
  <c r="C540" i="4"/>
  <c r="D540" i="4"/>
  <c r="E540" i="4"/>
  <c r="F540" i="4"/>
  <c r="G540" i="4"/>
  <c r="H540" i="4"/>
  <c r="I540" i="4"/>
  <c r="J540" i="4"/>
  <c r="K540" i="4"/>
  <c r="L540" i="4"/>
  <c r="P540" i="4"/>
  <c r="S540" i="4"/>
  <c r="A541" i="4"/>
  <c r="B541" i="4"/>
  <c r="C541" i="4"/>
  <c r="D541" i="4"/>
  <c r="E541" i="4"/>
  <c r="F541" i="4"/>
  <c r="G541" i="4"/>
  <c r="H541" i="4"/>
  <c r="I541" i="4"/>
  <c r="J541" i="4"/>
  <c r="K541" i="4"/>
  <c r="L541" i="4"/>
  <c r="P541" i="4"/>
  <c r="S541" i="4"/>
  <c r="A542" i="4"/>
  <c r="B542" i="4"/>
  <c r="C542" i="4"/>
  <c r="D542" i="4"/>
  <c r="E542" i="4"/>
  <c r="F542" i="4"/>
  <c r="G542" i="4"/>
  <c r="H542" i="4"/>
  <c r="I542" i="4"/>
  <c r="J542" i="4"/>
  <c r="K542" i="4"/>
  <c r="L542" i="4"/>
  <c r="P542" i="4"/>
  <c r="S542" i="4"/>
  <c r="A543" i="4"/>
  <c r="B543" i="4"/>
  <c r="C543" i="4"/>
  <c r="D543" i="4"/>
  <c r="E543" i="4"/>
  <c r="F543" i="4"/>
  <c r="G543" i="4"/>
  <c r="H543" i="4"/>
  <c r="I543" i="4"/>
  <c r="J543" i="4"/>
  <c r="K543" i="4"/>
  <c r="L543" i="4"/>
  <c r="P543" i="4"/>
  <c r="S543" i="4"/>
  <c r="A544" i="4"/>
  <c r="B544" i="4"/>
  <c r="C544" i="4"/>
  <c r="D544" i="4"/>
  <c r="E544" i="4"/>
  <c r="F544" i="4"/>
  <c r="G544" i="4"/>
  <c r="H544" i="4"/>
  <c r="I544" i="4"/>
  <c r="J544" i="4"/>
  <c r="K544" i="4"/>
  <c r="L544" i="4"/>
  <c r="P544" i="4"/>
  <c r="S544" i="4"/>
  <c r="A545" i="4"/>
  <c r="B545" i="4"/>
  <c r="C545" i="4"/>
  <c r="D545" i="4"/>
  <c r="E545" i="4"/>
  <c r="F545" i="4"/>
  <c r="G545" i="4"/>
  <c r="H545" i="4"/>
  <c r="I545" i="4"/>
  <c r="J545" i="4"/>
  <c r="K545" i="4"/>
  <c r="L545" i="4"/>
  <c r="P545" i="4"/>
  <c r="S545" i="4"/>
  <c r="A546" i="4"/>
  <c r="B546" i="4"/>
  <c r="C546" i="4"/>
  <c r="D546" i="4"/>
  <c r="E546" i="4"/>
  <c r="F546" i="4"/>
  <c r="G546" i="4"/>
  <c r="H546" i="4"/>
  <c r="I546" i="4"/>
  <c r="J546" i="4"/>
  <c r="K546" i="4"/>
  <c r="L546" i="4"/>
  <c r="P546" i="4"/>
  <c r="S546" i="4"/>
  <c r="A547" i="4"/>
  <c r="B547" i="4"/>
  <c r="C547" i="4"/>
  <c r="D547" i="4"/>
  <c r="E547" i="4"/>
  <c r="F547" i="4"/>
  <c r="G547" i="4"/>
  <c r="H547" i="4"/>
  <c r="I547" i="4"/>
  <c r="J547" i="4"/>
  <c r="K547" i="4"/>
  <c r="L547" i="4"/>
  <c r="P547" i="4"/>
  <c r="S547" i="4"/>
  <c r="A548" i="4"/>
  <c r="B548" i="4"/>
  <c r="C548" i="4"/>
  <c r="D548" i="4"/>
  <c r="E548" i="4"/>
  <c r="F548" i="4"/>
  <c r="G548" i="4"/>
  <c r="H548" i="4"/>
  <c r="I548" i="4"/>
  <c r="J548" i="4"/>
  <c r="K548" i="4"/>
  <c r="L548" i="4"/>
  <c r="P548" i="4"/>
  <c r="S548" i="4"/>
  <c r="A549" i="4"/>
  <c r="B549" i="4"/>
  <c r="C549" i="4"/>
  <c r="D549" i="4"/>
  <c r="E549" i="4"/>
  <c r="F549" i="4"/>
  <c r="G549" i="4"/>
  <c r="H549" i="4"/>
  <c r="I549" i="4"/>
  <c r="J549" i="4"/>
  <c r="K549" i="4"/>
  <c r="L549" i="4"/>
  <c r="P549" i="4"/>
  <c r="S549" i="4"/>
  <c r="A550" i="4"/>
  <c r="B550" i="4"/>
  <c r="C550" i="4"/>
  <c r="D550" i="4"/>
  <c r="E550" i="4"/>
  <c r="F550" i="4"/>
  <c r="G550" i="4"/>
  <c r="H550" i="4"/>
  <c r="I550" i="4"/>
  <c r="J550" i="4"/>
  <c r="K550" i="4"/>
  <c r="L550" i="4"/>
  <c r="P550" i="4"/>
  <c r="S550" i="4"/>
  <c r="T547" i="4"/>
  <c r="U547" i="4"/>
  <c r="V547" i="4"/>
  <c r="W547" i="4"/>
  <c r="T548" i="4"/>
  <c r="U548" i="4"/>
  <c r="V548" i="4"/>
  <c r="W548" i="4"/>
  <c r="X548" i="4"/>
  <c r="Y548" i="4"/>
  <c r="Z548" i="4"/>
  <c r="AA548" i="4"/>
  <c r="T549" i="4"/>
  <c r="U549" i="4"/>
  <c r="V549" i="4"/>
  <c r="W549" i="4"/>
  <c r="T550" i="4"/>
  <c r="U550" i="4"/>
  <c r="V550" i="4"/>
  <c r="W550" i="4"/>
  <c r="T537" i="4"/>
  <c r="U537" i="4"/>
  <c r="V537" i="4"/>
  <c r="W537" i="4"/>
  <c r="T538" i="4"/>
  <c r="U538" i="4"/>
  <c r="V538" i="4"/>
  <c r="W538" i="4"/>
  <c r="T539" i="4"/>
  <c r="U539" i="4"/>
  <c r="V539" i="4"/>
  <c r="W539" i="4"/>
  <c r="T540" i="4"/>
  <c r="U540" i="4"/>
  <c r="V540" i="4"/>
  <c r="W540" i="4"/>
  <c r="T541" i="4"/>
  <c r="U541" i="4"/>
  <c r="V541" i="4"/>
  <c r="W541" i="4"/>
  <c r="T542" i="4"/>
  <c r="U542" i="4"/>
  <c r="V542" i="4"/>
  <c r="W542" i="4"/>
  <c r="T543" i="4"/>
  <c r="U543" i="4"/>
  <c r="V543" i="4"/>
  <c r="W543" i="4"/>
  <c r="T544" i="4"/>
  <c r="U544" i="4"/>
  <c r="V544" i="4"/>
  <c r="W544" i="4"/>
  <c r="T545" i="4"/>
  <c r="U545" i="4"/>
  <c r="V545" i="4"/>
  <c r="W545" i="4"/>
  <c r="T546" i="4"/>
  <c r="U546" i="4"/>
  <c r="V546" i="4"/>
  <c r="W546" i="4"/>
  <c r="U536" i="4"/>
  <c r="V536" i="4"/>
  <c r="W536" i="4"/>
  <c r="T536" i="4"/>
  <c r="S536" i="4"/>
  <c r="P536" i="4"/>
  <c r="L536" i="4"/>
  <c r="K536" i="4"/>
  <c r="J536" i="4"/>
  <c r="I536" i="4"/>
  <c r="H536" i="4"/>
  <c r="G536" i="4"/>
  <c r="F536" i="4"/>
  <c r="E536" i="4"/>
  <c r="D536" i="4"/>
  <c r="C536" i="4"/>
  <c r="B536" i="4"/>
  <c r="A536" i="4"/>
  <c r="A522" i="4"/>
  <c r="B522" i="4"/>
  <c r="C522" i="4"/>
  <c r="D522" i="4"/>
  <c r="E522" i="4"/>
  <c r="F522" i="4"/>
  <c r="G522" i="4"/>
  <c r="H522" i="4"/>
  <c r="I522" i="4"/>
  <c r="J522" i="4"/>
  <c r="K522" i="4"/>
  <c r="L522" i="4"/>
  <c r="P522" i="4"/>
  <c r="S522" i="4"/>
  <c r="A523" i="4"/>
  <c r="B523" i="4"/>
  <c r="C523" i="4"/>
  <c r="D523" i="4"/>
  <c r="E523" i="4"/>
  <c r="F523" i="4"/>
  <c r="G523" i="4"/>
  <c r="H523" i="4"/>
  <c r="I523" i="4"/>
  <c r="J523" i="4"/>
  <c r="K523" i="4"/>
  <c r="L523" i="4"/>
  <c r="P523" i="4"/>
  <c r="S523" i="4"/>
  <c r="A524" i="4"/>
  <c r="B524" i="4"/>
  <c r="C524" i="4"/>
  <c r="D524" i="4"/>
  <c r="E524" i="4"/>
  <c r="F524" i="4"/>
  <c r="G524" i="4"/>
  <c r="H524" i="4"/>
  <c r="I524" i="4"/>
  <c r="J524" i="4"/>
  <c r="K524" i="4"/>
  <c r="L524" i="4"/>
  <c r="P524" i="4"/>
  <c r="S524" i="4"/>
  <c r="A525" i="4"/>
  <c r="B525" i="4"/>
  <c r="C525" i="4"/>
  <c r="D525" i="4"/>
  <c r="E525" i="4"/>
  <c r="F525" i="4"/>
  <c r="G525" i="4"/>
  <c r="H525" i="4"/>
  <c r="I525" i="4"/>
  <c r="J525" i="4"/>
  <c r="K525" i="4"/>
  <c r="L525" i="4"/>
  <c r="P525" i="4"/>
  <c r="S525" i="4"/>
  <c r="A526" i="4"/>
  <c r="B526" i="4"/>
  <c r="C526" i="4"/>
  <c r="D526" i="4"/>
  <c r="E526" i="4"/>
  <c r="F526" i="4"/>
  <c r="G526" i="4"/>
  <c r="H526" i="4"/>
  <c r="I526" i="4"/>
  <c r="J526" i="4"/>
  <c r="K526" i="4"/>
  <c r="L526" i="4"/>
  <c r="P526" i="4"/>
  <c r="S526" i="4"/>
  <c r="A527" i="4"/>
  <c r="B527" i="4"/>
  <c r="C527" i="4"/>
  <c r="D527" i="4"/>
  <c r="E527" i="4"/>
  <c r="F527" i="4"/>
  <c r="G527" i="4"/>
  <c r="H527" i="4"/>
  <c r="I527" i="4"/>
  <c r="J527" i="4"/>
  <c r="K527" i="4"/>
  <c r="L527" i="4"/>
  <c r="P527" i="4"/>
  <c r="S527" i="4"/>
  <c r="A528" i="4"/>
  <c r="B528" i="4"/>
  <c r="C528" i="4"/>
  <c r="D528" i="4"/>
  <c r="E528" i="4"/>
  <c r="F528" i="4"/>
  <c r="G528" i="4"/>
  <c r="H528" i="4"/>
  <c r="I528" i="4"/>
  <c r="J528" i="4"/>
  <c r="K528" i="4"/>
  <c r="L528" i="4"/>
  <c r="P528" i="4"/>
  <c r="S528" i="4"/>
  <c r="A529" i="4"/>
  <c r="B529" i="4"/>
  <c r="C529" i="4"/>
  <c r="D529" i="4"/>
  <c r="E529" i="4"/>
  <c r="F529" i="4"/>
  <c r="G529" i="4"/>
  <c r="H529" i="4"/>
  <c r="I529" i="4"/>
  <c r="J529" i="4"/>
  <c r="K529" i="4"/>
  <c r="L529" i="4"/>
  <c r="P529" i="4"/>
  <c r="S529" i="4"/>
  <c r="A530" i="4"/>
  <c r="B530" i="4"/>
  <c r="C530" i="4"/>
  <c r="D530" i="4"/>
  <c r="E530" i="4"/>
  <c r="F530" i="4"/>
  <c r="G530" i="4"/>
  <c r="H530" i="4"/>
  <c r="I530" i="4"/>
  <c r="J530" i="4"/>
  <c r="K530" i="4"/>
  <c r="L530" i="4"/>
  <c r="P530" i="4"/>
  <c r="S530" i="4"/>
  <c r="A531" i="4"/>
  <c r="B531" i="4"/>
  <c r="C531" i="4"/>
  <c r="D531" i="4"/>
  <c r="E531" i="4"/>
  <c r="F531" i="4"/>
  <c r="G531" i="4"/>
  <c r="H531" i="4"/>
  <c r="I531" i="4"/>
  <c r="J531" i="4"/>
  <c r="K531" i="4"/>
  <c r="L531" i="4"/>
  <c r="P531" i="4"/>
  <c r="S531" i="4"/>
  <c r="A532" i="4"/>
  <c r="B532" i="4"/>
  <c r="C532" i="4"/>
  <c r="D532" i="4"/>
  <c r="E532" i="4"/>
  <c r="F532" i="4"/>
  <c r="G532" i="4"/>
  <c r="H532" i="4"/>
  <c r="I532" i="4"/>
  <c r="J532" i="4"/>
  <c r="K532" i="4"/>
  <c r="L532" i="4"/>
  <c r="P532" i="4"/>
  <c r="S532" i="4"/>
  <c r="A533" i="4"/>
  <c r="B533" i="4"/>
  <c r="C533" i="4"/>
  <c r="D533" i="4"/>
  <c r="E533" i="4"/>
  <c r="F533" i="4"/>
  <c r="G533" i="4"/>
  <c r="H533" i="4"/>
  <c r="I533" i="4"/>
  <c r="J533" i="4"/>
  <c r="K533" i="4"/>
  <c r="L533" i="4"/>
  <c r="P533" i="4"/>
  <c r="S533" i="4"/>
  <c r="A534" i="4"/>
  <c r="B534" i="4"/>
  <c r="C534" i="4"/>
  <c r="D534" i="4"/>
  <c r="E534" i="4"/>
  <c r="F534" i="4"/>
  <c r="G534" i="4"/>
  <c r="H534" i="4"/>
  <c r="I534" i="4"/>
  <c r="J534" i="4"/>
  <c r="K534" i="4"/>
  <c r="L534" i="4"/>
  <c r="P534" i="4"/>
  <c r="S534" i="4"/>
  <c r="A535" i="4"/>
  <c r="B535" i="4"/>
  <c r="C535" i="4"/>
  <c r="D535" i="4"/>
  <c r="E535" i="4"/>
  <c r="F535" i="4"/>
  <c r="G535" i="4"/>
  <c r="H535" i="4"/>
  <c r="I535" i="4"/>
  <c r="J535" i="4"/>
  <c r="K535" i="4"/>
  <c r="L535" i="4"/>
  <c r="P535" i="4"/>
  <c r="S535" i="4"/>
  <c r="T535" i="4"/>
  <c r="U535" i="4"/>
  <c r="V535" i="4"/>
  <c r="W535" i="4"/>
  <c r="T522" i="4"/>
  <c r="U522" i="4"/>
  <c r="V522" i="4"/>
  <c r="W522" i="4"/>
  <c r="T523" i="4"/>
  <c r="U523" i="4"/>
  <c r="V523" i="4"/>
  <c r="W523" i="4"/>
  <c r="T524" i="4"/>
  <c r="U524" i="4"/>
  <c r="V524" i="4"/>
  <c r="W524" i="4"/>
  <c r="T525" i="4"/>
  <c r="U525" i="4"/>
  <c r="V525" i="4"/>
  <c r="W525" i="4"/>
  <c r="T526" i="4"/>
  <c r="U526" i="4"/>
  <c r="V526" i="4"/>
  <c r="W526" i="4"/>
  <c r="T527" i="4"/>
  <c r="U527" i="4"/>
  <c r="V527" i="4"/>
  <c r="W527" i="4"/>
  <c r="T528" i="4"/>
  <c r="U528" i="4"/>
  <c r="V528" i="4"/>
  <c r="W528" i="4"/>
  <c r="T529" i="4"/>
  <c r="U529" i="4"/>
  <c r="V529" i="4"/>
  <c r="W529" i="4"/>
  <c r="T530" i="4"/>
  <c r="U530" i="4"/>
  <c r="V530" i="4"/>
  <c r="W530" i="4"/>
  <c r="T531" i="4"/>
  <c r="U531" i="4"/>
  <c r="V531" i="4"/>
  <c r="W531" i="4"/>
  <c r="T532" i="4"/>
  <c r="U532" i="4"/>
  <c r="V532" i="4"/>
  <c r="W532" i="4"/>
  <c r="T533" i="4"/>
  <c r="U533" i="4"/>
  <c r="V533" i="4"/>
  <c r="W533" i="4"/>
  <c r="Y533" i="4"/>
  <c r="Z533" i="4"/>
  <c r="T534" i="4"/>
  <c r="U534" i="4"/>
  <c r="V534" i="4"/>
  <c r="W534" i="4"/>
  <c r="U521" i="4"/>
  <c r="V521" i="4"/>
  <c r="W521" i="4"/>
  <c r="T521" i="4"/>
  <c r="S521" i="4"/>
  <c r="P521" i="4"/>
  <c r="L521" i="4"/>
  <c r="K521" i="4"/>
  <c r="J521" i="4"/>
  <c r="I521" i="4"/>
  <c r="H521" i="4"/>
  <c r="G521" i="4"/>
  <c r="F521" i="4"/>
  <c r="E521" i="4"/>
  <c r="D521" i="4"/>
  <c r="C521" i="4"/>
  <c r="B521" i="4"/>
  <c r="A521" i="4"/>
  <c r="A507" i="4"/>
  <c r="B507" i="4"/>
  <c r="C507" i="4"/>
  <c r="D507" i="4"/>
  <c r="E507" i="4"/>
  <c r="F507" i="4"/>
  <c r="G507" i="4"/>
  <c r="H507" i="4"/>
  <c r="I507" i="4"/>
  <c r="J507" i="4"/>
  <c r="K507" i="4"/>
  <c r="L507" i="4"/>
  <c r="P507" i="4"/>
  <c r="S507" i="4"/>
  <c r="A508" i="4"/>
  <c r="B508" i="4"/>
  <c r="C508" i="4"/>
  <c r="D508" i="4"/>
  <c r="E508" i="4"/>
  <c r="F508" i="4"/>
  <c r="G508" i="4"/>
  <c r="H508" i="4"/>
  <c r="I508" i="4"/>
  <c r="J508" i="4"/>
  <c r="K508" i="4"/>
  <c r="L508" i="4"/>
  <c r="P508" i="4"/>
  <c r="S508" i="4"/>
  <c r="A509" i="4"/>
  <c r="B509" i="4"/>
  <c r="C509" i="4"/>
  <c r="D509" i="4"/>
  <c r="E509" i="4"/>
  <c r="F509" i="4"/>
  <c r="G509" i="4"/>
  <c r="H509" i="4"/>
  <c r="I509" i="4"/>
  <c r="J509" i="4"/>
  <c r="K509" i="4"/>
  <c r="L509" i="4"/>
  <c r="P509" i="4"/>
  <c r="S509" i="4"/>
  <c r="A510" i="4"/>
  <c r="B510" i="4"/>
  <c r="C510" i="4"/>
  <c r="D510" i="4"/>
  <c r="E510" i="4"/>
  <c r="F510" i="4"/>
  <c r="G510" i="4"/>
  <c r="H510" i="4"/>
  <c r="I510" i="4"/>
  <c r="J510" i="4"/>
  <c r="K510" i="4"/>
  <c r="L510" i="4"/>
  <c r="P510" i="4"/>
  <c r="S510" i="4"/>
  <c r="A511" i="4"/>
  <c r="B511" i="4"/>
  <c r="C511" i="4"/>
  <c r="D511" i="4"/>
  <c r="E511" i="4"/>
  <c r="F511" i="4"/>
  <c r="G511" i="4"/>
  <c r="H511" i="4"/>
  <c r="I511" i="4"/>
  <c r="J511" i="4"/>
  <c r="K511" i="4"/>
  <c r="L511" i="4"/>
  <c r="P511" i="4"/>
  <c r="S511" i="4"/>
  <c r="A512" i="4"/>
  <c r="B512" i="4"/>
  <c r="C512" i="4"/>
  <c r="D512" i="4"/>
  <c r="E512" i="4"/>
  <c r="F512" i="4"/>
  <c r="G512" i="4"/>
  <c r="H512" i="4"/>
  <c r="I512" i="4"/>
  <c r="J512" i="4"/>
  <c r="K512" i="4"/>
  <c r="L512" i="4"/>
  <c r="P512" i="4"/>
  <c r="S512" i="4"/>
  <c r="A513" i="4"/>
  <c r="B513" i="4"/>
  <c r="C513" i="4"/>
  <c r="D513" i="4"/>
  <c r="E513" i="4"/>
  <c r="F513" i="4"/>
  <c r="G513" i="4"/>
  <c r="H513" i="4"/>
  <c r="I513" i="4"/>
  <c r="J513" i="4"/>
  <c r="K513" i="4"/>
  <c r="L513" i="4"/>
  <c r="P513" i="4"/>
  <c r="S513" i="4"/>
  <c r="A514" i="4"/>
  <c r="B514" i="4"/>
  <c r="C514" i="4"/>
  <c r="D514" i="4"/>
  <c r="E514" i="4"/>
  <c r="F514" i="4"/>
  <c r="G514" i="4"/>
  <c r="H514" i="4"/>
  <c r="I514" i="4"/>
  <c r="J514" i="4"/>
  <c r="K514" i="4"/>
  <c r="L514" i="4"/>
  <c r="P514" i="4"/>
  <c r="S514" i="4"/>
  <c r="A515" i="4"/>
  <c r="B515" i="4"/>
  <c r="C515" i="4"/>
  <c r="D515" i="4"/>
  <c r="E515" i="4"/>
  <c r="F515" i="4"/>
  <c r="G515" i="4"/>
  <c r="H515" i="4"/>
  <c r="I515" i="4"/>
  <c r="J515" i="4"/>
  <c r="K515" i="4"/>
  <c r="L515" i="4"/>
  <c r="P515" i="4"/>
  <c r="S515" i="4"/>
  <c r="A516" i="4"/>
  <c r="B516" i="4"/>
  <c r="C516" i="4"/>
  <c r="D516" i="4"/>
  <c r="E516" i="4"/>
  <c r="F516" i="4"/>
  <c r="G516" i="4"/>
  <c r="H516" i="4"/>
  <c r="I516" i="4"/>
  <c r="J516" i="4"/>
  <c r="K516" i="4"/>
  <c r="L516" i="4"/>
  <c r="P516" i="4"/>
  <c r="S516" i="4"/>
  <c r="A517" i="4"/>
  <c r="B517" i="4"/>
  <c r="C517" i="4"/>
  <c r="D517" i="4"/>
  <c r="E517" i="4"/>
  <c r="F517" i="4"/>
  <c r="G517" i="4"/>
  <c r="H517" i="4"/>
  <c r="I517" i="4"/>
  <c r="J517" i="4"/>
  <c r="K517" i="4"/>
  <c r="L517" i="4"/>
  <c r="P517" i="4"/>
  <c r="S517" i="4"/>
  <c r="A518" i="4"/>
  <c r="B518" i="4"/>
  <c r="C518" i="4"/>
  <c r="D518" i="4"/>
  <c r="E518" i="4"/>
  <c r="F518" i="4"/>
  <c r="G518" i="4"/>
  <c r="H518" i="4"/>
  <c r="I518" i="4"/>
  <c r="J518" i="4"/>
  <c r="K518" i="4"/>
  <c r="L518" i="4"/>
  <c r="P518" i="4"/>
  <c r="S518" i="4"/>
  <c r="A519" i="4"/>
  <c r="B519" i="4"/>
  <c r="C519" i="4"/>
  <c r="D519" i="4"/>
  <c r="E519" i="4"/>
  <c r="F519" i="4"/>
  <c r="G519" i="4"/>
  <c r="H519" i="4"/>
  <c r="I519" i="4"/>
  <c r="J519" i="4"/>
  <c r="K519" i="4"/>
  <c r="L519" i="4"/>
  <c r="P519" i="4"/>
  <c r="S519" i="4"/>
  <c r="A520" i="4"/>
  <c r="B520" i="4"/>
  <c r="C520" i="4"/>
  <c r="D520" i="4"/>
  <c r="E520" i="4"/>
  <c r="F520" i="4"/>
  <c r="G520" i="4"/>
  <c r="H520" i="4"/>
  <c r="I520" i="4"/>
  <c r="J520" i="4"/>
  <c r="K520" i="4"/>
  <c r="L520" i="4"/>
  <c r="P520" i="4"/>
  <c r="S520" i="4"/>
  <c r="T518" i="4"/>
  <c r="U518" i="4"/>
  <c r="V518" i="4"/>
  <c r="W518" i="4"/>
  <c r="Y518" i="4"/>
  <c r="Z518" i="4"/>
  <c r="T519" i="4"/>
  <c r="U519" i="4"/>
  <c r="V519" i="4"/>
  <c r="W519" i="4"/>
  <c r="T520" i="4"/>
  <c r="U520" i="4"/>
  <c r="V520" i="4"/>
  <c r="W520" i="4"/>
  <c r="T507" i="4"/>
  <c r="U507" i="4"/>
  <c r="V507" i="4"/>
  <c r="W507" i="4"/>
  <c r="T508" i="4"/>
  <c r="U508" i="4"/>
  <c r="V508" i="4"/>
  <c r="W508" i="4"/>
  <c r="T509" i="4"/>
  <c r="U509" i="4"/>
  <c r="V509" i="4"/>
  <c r="W509" i="4"/>
  <c r="T510" i="4"/>
  <c r="U510" i="4"/>
  <c r="V510" i="4"/>
  <c r="W510" i="4"/>
  <c r="T511" i="4"/>
  <c r="U511" i="4"/>
  <c r="V511" i="4"/>
  <c r="W511" i="4"/>
  <c r="T512" i="4"/>
  <c r="U512" i="4"/>
  <c r="V512" i="4"/>
  <c r="W512" i="4"/>
  <c r="T513" i="4"/>
  <c r="U513" i="4"/>
  <c r="V513" i="4"/>
  <c r="W513" i="4"/>
  <c r="T514" i="4"/>
  <c r="U514" i="4"/>
  <c r="V514" i="4"/>
  <c r="W514" i="4"/>
  <c r="T515" i="4"/>
  <c r="U515" i="4"/>
  <c r="V515" i="4"/>
  <c r="W515" i="4"/>
  <c r="T516" i="4"/>
  <c r="U516" i="4"/>
  <c r="V516" i="4"/>
  <c r="W516" i="4"/>
  <c r="T517" i="4"/>
  <c r="U517" i="4"/>
  <c r="V517" i="4"/>
  <c r="W517" i="4"/>
  <c r="U506" i="4"/>
  <c r="V506" i="4"/>
  <c r="W506" i="4"/>
  <c r="T506" i="4"/>
  <c r="S506" i="4"/>
  <c r="P506" i="4"/>
  <c r="L506" i="4"/>
  <c r="K506" i="4"/>
  <c r="J506" i="4"/>
  <c r="I506" i="4"/>
  <c r="H506" i="4"/>
  <c r="G506" i="4"/>
  <c r="F506" i="4"/>
  <c r="E506" i="4"/>
  <c r="D506" i="4"/>
  <c r="C506" i="4"/>
  <c r="B506" i="4"/>
  <c r="A506" i="4"/>
  <c r="A492" i="4"/>
  <c r="B492" i="4"/>
  <c r="C492" i="4"/>
  <c r="D492" i="4"/>
  <c r="E492" i="4"/>
  <c r="F492" i="4"/>
  <c r="G492" i="4"/>
  <c r="H492" i="4"/>
  <c r="I492" i="4"/>
  <c r="J492" i="4"/>
  <c r="K492" i="4"/>
  <c r="L492" i="4"/>
  <c r="P492" i="4"/>
  <c r="S492" i="4"/>
  <c r="A493" i="4"/>
  <c r="B493" i="4"/>
  <c r="C493" i="4"/>
  <c r="D493" i="4"/>
  <c r="E493" i="4"/>
  <c r="F493" i="4"/>
  <c r="G493" i="4"/>
  <c r="H493" i="4"/>
  <c r="I493" i="4"/>
  <c r="J493" i="4"/>
  <c r="K493" i="4"/>
  <c r="L493" i="4"/>
  <c r="P493" i="4"/>
  <c r="S493" i="4"/>
  <c r="A494" i="4"/>
  <c r="B494" i="4"/>
  <c r="C494" i="4"/>
  <c r="D494" i="4"/>
  <c r="E494" i="4"/>
  <c r="F494" i="4"/>
  <c r="G494" i="4"/>
  <c r="H494" i="4"/>
  <c r="I494" i="4"/>
  <c r="J494" i="4"/>
  <c r="K494" i="4"/>
  <c r="L494" i="4"/>
  <c r="P494" i="4"/>
  <c r="S494" i="4"/>
  <c r="A495" i="4"/>
  <c r="B495" i="4"/>
  <c r="C495" i="4"/>
  <c r="D495" i="4"/>
  <c r="E495" i="4"/>
  <c r="F495" i="4"/>
  <c r="G495" i="4"/>
  <c r="H495" i="4"/>
  <c r="I495" i="4"/>
  <c r="J495" i="4"/>
  <c r="K495" i="4"/>
  <c r="L495" i="4"/>
  <c r="P495" i="4"/>
  <c r="S495" i="4"/>
  <c r="A496" i="4"/>
  <c r="B496" i="4"/>
  <c r="C496" i="4"/>
  <c r="D496" i="4"/>
  <c r="E496" i="4"/>
  <c r="F496" i="4"/>
  <c r="G496" i="4"/>
  <c r="H496" i="4"/>
  <c r="I496" i="4"/>
  <c r="J496" i="4"/>
  <c r="K496" i="4"/>
  <c r="L496" i="4"/>
  <c r="P496" i="4"/>
  <c r="S496" i="4"/>
  <c r="A497" i="4"/>
  <c r="B497" i="4"/>
  <c r="C497" i="4"/>
  <c r="D497" i="4"/>
  <c r="E497" i="4"/>
  <c r="F497" i="4"/>
  <c r="G497" i="4"/>
  <c r="H497" i="4"/>
  <c r="I497" i="4"/>
  <c r="J497" i="4"/>
  <c r="K497" i="4"/>
  <c r="L497" i="4"/>
  <c r="P497" i="4"/>
  <c r="S497" i="4"/>
  <c r="A498" i="4"/>
  <c r="B498" i="4"/>
  <c r="C498" i="4"/>
  <c r="D498" i="4"/>
  <c r="E498" i="4"/>
  <c r="F498" i="4"/>
  <c r="G498" i="4"/>
  <c r="H498" i="4"/>
  <c r="I498" i="4"/>
  <c r="J498" i="4"/>
  <c r="K498" i="4"/>
  <c r="L498" i="4"/>
  <c r="P498" i="4"/>
  <c r="S498" i="4"/>
  <c r="A499" i="4"/>
  <c r="B499" i="4"/>
  <c r="C499" i="4"/>
  <c r="D499" i="4"/>
  <c r="E499" i="4"/>
  <c r="F499" i="4"/>
  <c r="G499" i="4"/>
  <c r="H499" i="4"/>
  <c r="I499" i="4"/>
  <c r="J499" i="4"/>
  <c r="K499" i="4"/>
  <c r="L499" i="4"/>
  <c r="P499" i="4"/>
  <c r="S499" i="4"/>
  <c r="A500" i="4"/>
  <c r="B500" i="4"/>
  <c r="C500" i="4"/>
  <c r="D500" i="4"/>
  <c r="E500" i="4"/>
  <c r="F500" i="4"/>
  <c r="G500" i="4"/>
  <c r="H500" i="4"/>
  <c r="I500" i="4"/>
  <c r="J500" i="4"/>
  <c r="K500" i="4"/>
  <c r="L500" i="4"/>
  <c r="P500" i="4"/>
  <c r="S500" i="4"/>
  <c r="A501" i="4"/>
  <c r="B501" i="4"/>
  <c r="C501" i="4"/>
  <c r="D501" i="4"/>
  <c r="E501" i="4"/>
  <c r="F501" i="4"/>
  <c r="G501" i="4"/>
  <c r="H501" i="4"/>
  <c r="I501" i="4"/>
  <c r="J501" i="4"/>
  <c r="K501" i="4"/>
  <c r="L501" i="4"/>
  <c r="P501" i="4"/>
  <c r="S501" i="4"/>
  <c r="A502" i="4"/>
  <c r="B502" i="4"/>
  <c r="C502" i="4"/>
  <c r="D502" i="4"/>
  <c r="E502" i="4"/>
  <c r="F502" i="4"/>
  <c r="G502" i="4"/>
  <c r="H502" i="4"/>
  <c r="I502" i="4"/>
  <c r="J502" i="4"/>
  <c r="K502" i="4"/>
  <c r="L502" i="4"/>
  <c r="P502" i="4"/>
  <c r="S502" i="4"/>
  <c r="A503" i="4"/>
  <c r="B503" i="4"/>
  <c r="C503" i="4"/>
  <c r="D503" i="4"/>
  <c r="E503" i="4"/>
  <c r="F503" i="4"/>
  <c r="G503" i="4"/>
  <c r="H503" i="4"/>
  <c r="I503" i="4"/>
  <c r="J503" i="4"/>
  <c r="K503" i="4"/>
  <c r="L503" i="4"/>
  <c r="P503" i="4"/>
  <c r="S503" i="4"/>
  <c r="A504" i="4"/>
  <c r="B504" i="4"/>
  <c r="C504" i="4"/>
  <c r="D504" i="4"/>
  <c r="E504" i="4"/>
  <c r="F504" i="4"/>
  <c r="G504" i="4"/>
  <c r="H504" i="4"/>
  <c r="I504" i="4"/>
  <c r="J504" i="4"/>
  <c r="K504" i="4"/>
  <c r="L504" i="4"/>
  <c r="P504" i="4"/>
  <c r="S504" i="4"/>
  <c r="A505" i="4"/>
  <c r="B505" i="4"/>
  <c r="C505" i="4"/>
  <c r="D505" i="4"/>
  <c r="E505" i="4"/>
  <c r="F505" i="4"/>
  <c r="G505" i="4"/>
  <c r="H505" i="4"/>
  <c r="I505" i="4"/>
  <c r="J505" i="4"/>
  <c r="K505" i="4"/>
  <c r="L505" i="4"/>
  <c r="P505" i="4"/>
  <c r="S505" i="4"/>
  <c r="T504" i="4"/>
  <c r="U504" i="4"/>
  <c r="V504" i="4"/>
  <c r="W504" i="4"/>
  <c r="T505" i="4"/>
  <c r="U505" i="4"/>
  <c r="V505" i="4"/>
  <c r="W505" i="4"/>
  <c r="T492" i="4"/>
  <c r="U492" i="4"/>
  <c r="V492" i="4"/>
  <c r="W492" i="4"/>
  <c r="T493" i="4"/>
  <c r="U493" i="4"/>
  <c r="V493" i="4"/>
  <c r="W493" i="4"/>
  <c r="T494" i="4"/>
  <c r="U494" i="4"/>
  <c r="V494" i="4"/>
  <c r="W494" i="4"/>
  <c r="T495" i="4"/>
  <c r="U495" i="4"/>
  <c r="V495" i="4"/>
  <c r="W495" i="4"/>
  <c r="T496" i="4"/>
  <c r="U496" i="4"/>
  <c r="V496" i="4"/>
  <c r="W496" i="4"/>
  <c r="T497" i="4"/>
  <c r="U497" i="4"/>
  <c r="V497" i="4"/>
  <c r="W497" i="4"/>
  <c r="T498" i="4"/>
  <c r="U498" i="4"/>
  <c r="V498" i="4"/>
  <c r="W498" i="4"/>
  <c r="T499" i="4"/>
  <c r="U499" i="4"/>
  <c r="V499" i="4"/>
  <c r="W499" i="4"/>
  <c r="T500" i="4"/>
  <c r="U500" i="4"/>
  <c r="V500" i="4"/>
  <c r="W500" i="4"/>
  <c r="T501" i="4"/>
  <c r="U501" i="4"/>
  <c r="V501" i="4"/>
  <c r="W501" i="4"/>
  <c r="T502" i="4"/>
  <c r="U502" i="4"/>
  <c r="V502" i="4"/>
  <c r="W502" i="4"/>
  <c r="T503" i="4"/>
  <c r="U503" i="4"/>
  <c r="V503" i="4"/>
  <c r="W503" i="4"/>
  <c r="Y503" i="4"/>
  <c r="Z503" i="4"/>
  <c r="U491" i="4"/>
  <c r="V491" i="4"/>
  <c r="W491" i="4"/>
  <c r="T491" i="4"/>
  <c r="S491" i="4"/>
  <c r="P491" i="4"/>
  <c r="L491" i="4"/>
  <c r="K491" i="4"/>
  <c r="J491" i="4"/>
  <c r="I491" i="4"/>
  <c r="H491" i="4"/>
  <c r="G491" i="4"/>
  <c r="F491" i="4"/>
  <c r="E491" i="4"/>
  <c r="D491" i="4"/>
  <c r="C491" i="4"/>
  <c r="B491" i="4"/>
  <c r="A491" i="4"/>
  <c r="A477" i="4"/>
  <c r="B477" i="4"/>
  <c r="C477" i="4"/>
  <c r="D477" i="4"/>
  <c r="E477" i="4"/>
  <c r="F477" i="4"/>
  <c r="G477" i="4"/>
  <c r="H477" i="4"/>
  <c r="I477" i="4"/>
  <c r="J477" i="4"/>
  <c r="K477" i="4"/>
  <c r="L477" i="4"/>
  <c r="P477" i="4"/>
  <c r="S477" i="4"/>
  <c r="A478" i="4"/>
  <c r="B478" i="4"/>
  <c r="C478" i="4"/>
  <c r="D478" i="4"/>
  <c r="E478" i="4"/>
  <c r="F478" i="4"/>
  <c r="G478" i="4"/>
  <c r="H478" i="4"/>
  <c r="I478" i="4"/>
  <c r="J478" i="4"/>
  <c r="K478" i="4"/>
  <c r="L478" i="4"/>
  <c r="P478" i="4"/>
  <c r="S478" i="4"/>
  <c r="A479" i="4"/>
  <c r="B479" i="4"/>
  <c r="C479" i="4"/>
  <c r="D479" i="4"/>
  <c r="E479" i="4"/>
  <c r="F479" i="4"/>
  <c r="G479" i="4"/>
  <c r="H479" i="4"/>
  <c r="I479" i="4"/>
  <c r="J479" i="4"/>
  <c r="K479" i="4"/>
  <c r="L479" i="4"/>
  <c r="P479" i="4"/>
  <c r="S479" i="4"/>
  <c r="A480" i="4"/>
  <c r="B480" i="4"/>
  <c r="C480" i="4"/>
  <c r="D480" i="4"/>
  <c r="E480" i="4"/>
  <c r="F480" i="4"/>
  <c r="G480" i="4"/>
  <c r="H480" i="4"/>
  <c r="I480" i="4"/>
  <c r="J480" i="4"/>
  <c r="K480" i="4"/>
  <c r="L480" i="4"/>
  <c r="P480" i="4"/>
  <c r="S480" i="4"/>
  <c r="A481" i="4"/>
  <c r="B481" i="4"/>
  <c r="C481" i="4"/>
  <c r="D481" i="4"/>
  <c r="E481" i="4"/>
  <c r="F481" i="4"/>
  <c r="G481" i="4"/>
  <c r="H481" i="4"/>
  <c r="I481" i="4"/>
  <c r="J481" i="4"/>
  <c r="K481" i="4"/>
  <c r="L481" i="4"/>
  <c r="P481" i="4"/>
  <c r="S481" i="4"/>
  <c r="A482" i="4"/>
  <c r="B482" i="4"/>
  <c r="C482" i="4"/>
  <c r="D482" i="4"/>
  <c r="E482" i="4"/>
  <c r="F482" i="4"/>
  <c r="G482" i="4"/>
  <c r="H482" i="4"/>
  <c r="I482" i="4"/>
  <c r="J482" i="4"/>
  <c r="K482" i="4"/>
  <c r="L482" i="4"/>
  <c r="P482" i="4"/>
  <c r="S482" i="4"/>
  <c r="A483" i="4"/>
  <c r="B483" i="4"/>
  <c r="C483" i="4"/>
  <c r="D483" i="4"/>
  <c r="E483" i="4"/>
  <c r="F483" i="4"/>
  <c r="G483" i="4"/>
  <c r="H483" i="4"/>
  <c r="I483" i="4"/>
  <c r="J483" i="4"/>
  <c r="K483" i="4"/>
  <c r="L483" i="4"/>
  <c r="P483" i="4"/>
  <c r="S483" i="4"/>
  <c r="A484" i="4"/>
  <c r="B484" i="4"/>
  <c r="C484" i="4"/>
  <c r="D484" i="4"/>
  <c r="E484" i="4"/>
  <c r="F484" i="4"/>
  <c r="G484" i="4"/>
  <c r="H484" i="4"/>
  <c r="I484" i="4"/>
  <c r="J484" i="4"/>
  <c r="K484" i="4"/>
  <c r="L484" i="4"/>
  <c r="P484" i="4"/>
  <c r="S484" i="4"/>
  <c r="A485" i="4"/>
  <c r="B485" i="4"/>
  <c r="C485" i="4"/>
  <c r="D485" i="4"/>
  <c r="E485" i="4"/>
  <c r="F485" i="4"/>
  <c r="G485" i="4"/>
  <c r="H485" i="4"/>
  <c r="I485" i="4"/>
  <c r="J485" i="4"/>
  <c r="K485" i="4"/>
  <c r="L485" i="4"/>
  <c r="P485" i="4"/>
  <c r="S485" i="4"/>
  <c r="A486" i="4"/>
  <c r="B486" i="4"/>
  <c r="C486" i="4"/>
  <c r="D486" i="4"/>
  <c r="E486" i="4"/>
  <c r="F486" i="4"/>
  <c r="G486" i="4"/>
  <c r="H486" i="4"/>
  <c r="I486" i="4"/>
  <c r="J486" i="4"/>
  <c r="K486" i="4"/>
  <c r="L486" i="4"/>
  <c r="P486" i="4"/>
  <c r="S486" i="4"/>
  <c r="A487" i="4"/>
  <c r="B487" i="4"/>
  <c r="C487" i="4"/>
  <c r="D487" i="4"/>
  <c r="E487" i="4"/>
  <c r="F487" i="4"/>
  <c r="G487" i="4"/>
  <c r="H487" i="4"/>
  <c r="I487" i="4"/>
  <c r="J487" i="4"/>
  <c r="K487" i="4"/>
  <c r="L487" i="4"/>
  <c r="P487" i="4"/>
  <c r="S487" i="4"/>
  <c r="A488" i="4"/>
  <c r="B488" i="4"/>
  <c r="C488" i="4"/>
  <c r="D488" i="4"/>
  <c r="E488" i="4"/>
  <c r="F488" i="4"/>
  <c r="G488" i="4"/>
  <c r="H488" i="4"/>
  <c r="I488" i="4"/>
  <c r="J488" i="4"/>
  <c r="K488" i="4"/>
  <c r="L488" i="4"/>
  <c r="P488" i="4"/>
  <c r="S488" i="4"/>
  <c r="A489" i="4"/>
  <c r="B489" i="4"/>
  <c r="C489" i="4"/>
  <c r="D489" i="4"/>
  <c r="E489" i="4"/>
  <c r="F489" i="4"/>
  <c r="G489" i="4"/>
  <c r="H489" i="4"/>
  <c r="I489" i="4"/>
  <c r="J489" i="4"/>
  <c r="K489" i="4"/>
  <c r="L489" i="4"/>
  <c r="P489" i="4"/>
  <c r="S489" i="4"/>
  <c r="A490" i="4"/>
  <c r="B490" i="4"/>
  <c r="C490" i="4"/>
  <c r="D490" i="4"/>
  <c r="E490" i="4"/>
  <c r="F490" i="4"/>
  <c r="G490" i="4"/>
  <c r="H490" i="4"/>
  <c r="I490" i="4"/>
  <c r="J490" i="4"/>
  <c r="K490" i="4"/>
  <c r="L490" i="4"/>
  <c r="P490" i="4"/>
  <c r="S490" i="4"/>
  <c r="T477" i="4"/>
  <c r="U477" i="4"/>
  <c r="V477" i="4"/>
  <c r="W477" i="4"/>
  <c r="T478" i="4"/>
  <c r="U478" i="4"/>
  <c r="V478" i="4"/>
  <c r="W478" i="4"/>
  <c r="T479" i="4"/>
  <c r="U479" i="4"/>
  <c r="V479" i="4"/>
  <c r="W479" i="4"/>
  <c r="T480" i="4"/>
  <c r="U480" i="4"/>
  <c r="V480" i="4"/>
  <c r="W480" i="4"/>
  <c r="T481" i="4"/>
  <c r="U481" i="4"/>
  <c r="V481" i="4"/>
  <c r="W481" i="4"/>
  <c r="T482" i="4"/>
  <c r="U482" i="4"/>
  <c r="V482" i="4"/>
  <c r="W482" i="4"/>
  <c r="T483" i="4"/>
  <c r="U483" i="4"/>
  <c r="V483" i="4"/>
  <c r="W483" i="4"/>
  <c r="T484" i="4"/>
  <c r="U484" i="4"/>
  <c r="V484" i="4"/>
  <c r="W484" i="4"/>
  <c r="T485" i="4"/>
  <c r="U485" i="4"/>
  <c r="V485" i="4"/>
  <c r="W485" i="4"/>
  <c r="T486" i="4"/>
  <c r="U486" i="4"/>
  <c r="V486" i="4"/>
  <c r="W486" i="4"/>
  <c r="T487" i="4"/>
  <c r="U487" i="4"/>
  <c r="V487" i="4"/>
  <c r="W487" i="4"/>
  <c r="T488" i="4"/>
  <c r="U488" i="4"/>
  <c r="V488" i="4"/>
  <c r="W488" i="4"/>
  <c r="Y488" i="4"/>
  <c r="Z488" i="4"/>
  <c r="T489" i="4"/>
  <c r="U489" i="4"/>
  <c r="V489" i="4"/>
  <c r="W489" i="4"/>
  <c r="T490" i="4"/>
  <c r="U490" i="4"/>
  <c r="V490" i="4"/>
  <c r="W490" i="4"/>
  <c r="U476" i="4"/>
  <c r="V476" i="4"/>
  <c r="W476" i="4"/>
  <c r="T476" i="4"/>
  <c r="S476" i="4"/>
  <c r="P476" i="4"/>
  <c r="L476" i="4"/>
  <c r="K476" i="4"/>
  <c r="J476" i="4"/>
  <c r="I476" i="4"/>
  <c r="H476" i="4"/>
  <c r="G476" i="4"/>
  <c r="F476" i="4"/>
  <c r="E476" i="4"/>
  <c r="D476" i="4"/>
  <c r="C476" i="4"/>
  <c r="B476" i="4"/>
  <c r="A476" i="4"/>
  <c r="A462" i="4"/>
  <c r="B462" i="4"/>
  <c r="C462" i="4"/>
  <c r="D462" i="4"/>
  <c r="E462" i="4"/>
  <c r="F462" i="4"/>
  <c r="G462" i="4"/>
  <c r="H462" i="4"/>
  <c r="I462" i="4"/>
  <c r="J462" i="4"/>
  <c r="K462" i="4"/>
  <c r="L462" i="4"/>
  <c r="P462" i="4"/>
  <c r="S462" i="4"/>
  <c r="A463" i="4"/>
  <c r="B463" i="4"/>
  <c r="C463" i="4"/>
  <c r="D463" i="4"/>
  <c r="E463" i="4"/>
  <c r="F463" i="4"/>
  <c r="G463" i="4"/>
  <c r="H463" i="4"/>
  <c r="I463" i="4"/>
  <c r="J463" i="4"/>
  <c r="K463" i="4"/>
  <c r="L463" i="4"/>
  <c r="P463" i="4"/>
  <c r="S463" i="4"/>
  <c r="A464" i="4"/>
  <c r="B464" i="4"/>
  <c r="C464" i="4"/>
  <c r="D464" i="4"/>
  <c r="E464" i="4"/>
  <c r="F464" i="4"/>
  <c r="G464" i="4"/>
  <c r="H464" i="4"/>
  <c r="I464" i="4"/>
  <c r="J464" i="4"/>
  <c r="K464" i="4"/>
  <c r="L464" i="4"/>
  <c r="P464" i="4"/>
  <c r="S464" i="4"/>
  <c r="A465" i="4"/>
  <c r="B465" i="4"/>
  <c r="C465" i="4"/>
  <c r="D465" i="4"/>
  <c r="E465" i="4"/>
  <c r="F465" i="4"/>
  <c r="G465" i="4"/>
  <c r="H465" i="4"/>
  <c r="I465" i="4"/>
  <c r="J465" i="4"/>
  <c r="K465" i="4"/>
  <c r="L465" i="4"/>
  <c r="P465" i="4"/>
  <c r="S465" i="4"/>
  <c r="A466" i="4"/>
  <c r="B466" i="4"/>
  <c r="C466" i="4"/>
  <c r="D466" i="4"/>
  <c r="E466" i="4"/>
  <c r="F466" i="4"/>
  <c r="G466" i="4"/>
  <c r="H466" i="4"/>
  <c r="I466" i="4"/>
  <c r="J466" i="4"/>
  <c r="K466" i="4"/>
  <c r="L466" i="4"/>
  <c r="P466" i="4"/>
  <c r="S466" i="4"/>
  <c r="A467" i="4"/>
  <c r="B467" i="4"/>
  <c r="C467" i="4"/>
  <c r="D467" i="4"/>
  <c r="E467" i="4"/>
  <c r="F467" i="4"/>
  <c r="G467" i="4"/>
  <c r="H467" i="4"/>
  <c r="I467" i="4"/>
  <c r="J467" i="4"/>
  <c r="K467" i="4"/>
  <c r="L467" i="4"/>
  <c r="P467" i="4"/>
  <c r="S467" i="4"/>
  <c r="A468" i="4"/>
  <c r="B468" i="4"/>
  <c r="C468" i="4"/>
  <c r="D468" i="4"/>
  <c r="E468" i="4"/>
  <c r="F468" i="4"/>
  <c r="G468" i="4"/>
  <c r="H468" i="4"/>
  <c r="I468" i="4"/>
  <c r="J468" i="4"/>
  <c r="K468" i="4"/>
  <c r="L468" i="4"/>
  <c r="P468" i="4"/>
  <c r="S468" i="4"/>
  <c r="A469" i="4"/>
  <c r="B469" i="4"/>
  <c r="C469" i="4"/>
  <c r="D469" i="4"/>
  <c r="E469" i="4"/>
  <c r="F469" i="4"/>
  <c r="G469" i="4"/>
  <c r="H469" i="4"/>
  <c r="I469" i="4"/>
  <c r="J469" i="4"/>
  <c r="K469" i="4"/>
  <c r="L469" i="4"/>
  <c r="P469" i="4"/>
  <c r="S469" i="4"/>
  <c r="A470" i="4"/>
  <c r="B470" i="4"/>
  <c r="C470" i="4"/>
  <c r="D470" i="4"/>
  <c r="E470" i="4"/>
  <c r="F470" i="4"/>
  <c r="G470" i="4"/>
  <c r="H470" i="4"/>
  <c r="I470" i="4"/>
  <c r="J470" i="4"/>
  <c r="K470" i="4"/>
  <c r="L470" i="4"/>
  <c r="P470" i="4"/>
  <c r="S470" i="4"/>
  <c r="A471" i="4"/>
  <c r="B471" i="4"/>
  <c r="C471" i="4"/>
  <c r="D471" i="4"/>
  <c r="E471" i="4"/>
  <c r="F471" i="4"/>
  <c r="G471" i="4"/>
  <c r="H471" i="4"/>
  <c r="I471" i="4"/>
  <c r="J471" i="4"/>
  <c r="K471" i="4"/>
  <c r="L471" i="4"/>
  <c r="P471" i="4"/>
  <c r="S471" i="4"/>
  <c r="A472" i="4"/>
  <c r="B472" i="4"/>
  <c r="C472" i="4"/>
  <c r="D472" i="4"/>
  <c r="E472" i="4"/>
  <c r="F472" i="4"/>
  <c r="G472" i="4"/>
  <c r="H472" i="4"/>
  <c r="I472" i="4"/>
  <c r="J472" i="4"/>
  <c r="K472" i="4"/>
  <c r="L472" i="4"/>
  <c r="P472" i="4"/>
  <c r="S472" i="4"/>
  <c r="A473" i="4"/>
  <c r="B473" i="4"/>
  <c r="C473" i="4"/>
  <c r="D473" i="4"/>
  <c r="E473" i="4"/>
  <c r="F473" i="4"/>
  <c r="G473" i="4"/>
  <c r="H473" i="4"/>
  <c r="I473" i="4"/>
  <c r="J473" i="4"/>
  <c r="K473" i="4"/>
  <c r="L473" i="4"/>
  <c r="P473" i="4"/>
  <c r="S473" i="4"/>
  <c r="A474" i="4"/>
  <c r="B474" i="4"/>
  <c r="C474" i="4"/>
  <c r="D474" i="4"/>
  <c r="E474" i="4"/>
  <c r="F474" i="4"/>
  <c r="G474" i="4"/>
  <c r="H474" i="4"/>
  <c r="I474" i="4"/>
  <c r="J474" i="4"/>
  <c r="K474" i="4"/>
  <c r="L474" i="4"/>
  <c r="P474" i="4"/>
  <c r="S474" i="4"/>
  <c r="A475" i="4"/>
  <c r="B475" i="4"/>
  <c r="C475" i="4"/>
  <c r="D475" i="4"/>
  <c r="E475" i="4"/>
  <c r="F475" i="4"/>
  <c r="G475" i="4"/>
  <c r="H475" i="4"/>
  <c r="I475" i="4"/>
  <c r="J475" i="4"/>
  <c r="K475" i="4"/>
  <c r="L475" i="4"/>
  <c r="P475" i="4"/>
  <c r="S475" i="4"/>
  <c r="T473" i="4"/>
  <c r="U473" i="4"/>
  <c r="V473" i="4"/>
  <c r="W473" i="4"/>
  <c r="X473" i="4"/>
  <c r="Y473" i="4"/>
  <c r="Z473" i="4"/>
  <c r="AA473" i="4"/>
  <c r="T474" i="4"/>
  <c r="U474" i="4"/>
  <c r="V474" i="4"/>
  <c r="W474" i="4"/>
  <c r="T475" i="4"/>
  <c r="U475" i="4"/>
  <c r="V475" i="4"/>
  <c r="W475" i="4"/>
  <c r="T462" i="4"/>
  <c r="U462" i="4"/>
  <c r="V462" i="4"/>
  <c r="W462" i="4"/>
  <c r="T463" i="4"/>
  <c r="U463" i="4"/>
  <c r="V463" i="4"/>
  <c r="W463" i="4"/>
  <c r="T464" i="4"/>
  <c r="U464" i="4"/>
  <c r="V464" i="4"/>
  <c r="W464" i="4"/>
  <c r="T465" i="4"/>
  <c r="U465" i="4"/>
  <c r="V465" i="4"/>
  <c r="W465" i="4"/>
  <c r="T466" i="4"/>
  <c r="U466" i="4"/>
  <c r="V466" i="4"/>
  <c r="W466" i="4"/>
  <c r="T467" i="4"/>
  <c r="U467" i="4"/>
  <c r="V467" i="4"/>
  <c r="W467" i="4"/>
  <c r="T468" i="4"/>
  <c r="U468" i="4"/>
  <c r="V468" i="4"/>
  <c r="W468" i="4"/>
  <c r="T469" i="4"/>
  <c r="U469" i="4"/>
  <c r="V469" i="4"/>
  <c r="W469" i="4"/>
  <c r="T470" i="4"/>
  <c r="U470" i="4"/>
  <c r="V470" i="4"/>
  <c r="W470" i="4"/>
  <c r="T471" i="4"/>
  <c r="U471" i="4"/>
  <c r="V471" i="4"/>
  <c r="W471" i="4"/>
  <c r="T472" i="4"/>
  <c r="U472" i="4"/>
  <c r="V472" i="4"/>
  <c r="W472" i="4"/>
  <c r="U461" i="4"/>
  <c r="V461" i="4"/>
  <c r="W461" i="4"/>
  <c r="T461" i="4"/>
  <c r="S461" i="4"/>
  <c r="P461" i="4"/>
  <c r="L461" i="4"/>
  <c r="K461" i="4"/>
  <c r="J461" i="4"/>
  <c r="I461" i="4"/>
  <c r="H461" i="4"/>
  <c r="G461" i="4"/>
  <c r="F461" i="4"/>
  <c r="E461" i="4"/>
  <c r="D461" i="4"/>
  <c r="C461" i="4"/>
  <c r="B461" i="4"/>
  <c r="A461" i="4"/>
  <c r="A447" i="4"/>
  <c r="B447" i="4"/>
  <c r="C447" i="4"/>
  <c r="D447" i="4"/>
  <c r="E447" i="4"/>
  <c r="F447" i="4"/>
  <c r="G447" i="4"/>
  <c r="H447" i="4"/>
  <c r="I447" i="4"/>
  <c r="J447" i="4"/>
  <c r="K447" i="4"/>
  <c r="L447" i="4"/>
  <c r="P447" i="4"/>
  <c r="S447" i="4"/>
  <c r="A448" i="4"/>
  <c r="B448" i="4"/>
  <c r="C448" i="4"/>
  <c r="D448" i="4"/>
  <c r="E448" i="4"/>
  <c r="F448" i="4"/>
  <c r="G448" i="4"/>
  <c r="H448" i="4"/>
  <c r="I448" i="4"/>
  <c r="J448" i="4"/>
  <c r="K448" i="4"/>
  <c r="L448" i="4"/>
  <c r="P448" i="4"/>
  <c r="S448" i="4"/>
  <c r="A449" i="4"/>
  <c r="B449" i="4"/>
  <c r="C449" i="4"/>
  <c r="D449" i="4"/>
  <c r="E449" i="4"/>
  <c r="F449" i="4"/>
  <c r="G449" i="4"/>
  <c r="H449" i="4"/>
  <c r="I449" i="4"/>
  <c r="J449" i="4"/>
  <c r="K449" i="4"/>
  <c r="L449" i="4"/>
  <c r="P449" i="4"/>
  <c r="S449" i="4"/>
  <c r="A450" i="4"/>
  <c r="B450" i="4"/>
  <c r="C450" i="4"/>
  <c r="D450" i="4"/>
  <c r="E450" i="4"/>
  <c r="F450" i="4"/>
  <c r="G450" i="4"/>
  <c r="H450" i="4"/>
  <c r="I450" i="4"/>
  <c r="J450" i="4"/>
  <c r="K450" i="4"/>
  <c r="L450" i="4"/>
  <c r="P450" i="4"/>
  <c r="S450" i="4"/>
  <c r="A451" i="4"/>
  <c r="B451" i="4"/>
  <c r="C451" i="4"/>
  <c r="D451" i="4"/>
  <c r="E451" i="4"/>
  <c r="F451" i="4"/>
  <c r="G451" i="4"/>
  <c r="H451" i="4"/>
  <c r="I451" i="4"/>
  <c r="J451" i="4"/>
  <c r="K451" i="4"/>
  <c r="L451" i="4"/>
  <c r="P451" i="4"/>
  <c r="S451" i="4"/>
  <c r="A452" i="4"/>
  <c r="B452" i="4"/>
  <c r="C452" i="4"/>
  <c r="D452" i="4"/>
  <c r="E452" i="4"/>
  <c r="F452" i="4"/>
  <c r="G452" i="4"/>
  <c r="H452" i="4"/>
  <c r="I452" i="4"/>
  <c r="J452" i="4"/>
  <c r="K452" i="4"/>
  <c r="L452" i="4"/>
  <c r="P452" i="4"/>
  <c r="S452" i="4"/>
  <c r="A453" i="4"/>
  <c r="B453" i="4"/>
  <c r="C453" i="4"/>
  <c r="D453" i="4"/>
  <c r="E453" i="4"/>
  <c r="F453" i="4"/>
  <c r="G453" i="4"/>
  <c r="H453" i="4"/>
  <c r="I453" i="4"/>
  <c r="J453" i="4"/>
  <c r="K453" i="4"/>
  <c r="L453" i="4"/>
  <c r="P453" i="4"/>
  <c r="S453" i="4"/>
  <c r="A454" i="4"/>
  <c r="B454" i="4"/>
  <c r="C454" i="4"/>
  <c r="D454" i="4"/>
  <c r="E454" i="4"/>
  <c r="F454" i="4"/>
  <c r="G454" i="4"/>
  <c r="H454" i="4"/>
  <c r="I454" i="4"/>
  <c r="J454" i="4"/>
  <c r="K454" i="4"/>
  <c r="L454" i="4"/>
  <c r="P454" i="4"/>
  <c r="S454" i="4"/>
  <c r="A455" i="4"/>
  <c r="B455" i="4"/>
  <c r="C455" i="4"/>
  <c r="D455" i="4"/>
  <c r="E455" i="4"/>
  <c r="F455" i="4"/>
  <c r="G455" i="4"/>
  <c r="H455" i="4"/>
  <c r="I455" i="4"/>
  <c r="J455" i="4"/>
  <c r="K455" i="4"/>
  <c r="L455" i="4"/>
  <c r="P455" i="4"/>
  <c r="S455" i="4"/>
  <c r="A456" i="4"/>
  <c r="B456" i="4"/>
  <c r="C456" i="4"/>
  <c r="D456" i="4"/>
  <c r="E456" i="4"/>
  <c r="F456" i="4"/>
  <c r="G456" i="4"/>
  <c r="H456" i="4"/>
  <c r="I456" i="4"/>
  <c r="J456" i="4"/>
  <c r="K456" i="4"/>
  <c r="L456" i="4"/>
  <c r="P456" i="4"/>
  <c r="S456" i="4"/>
  <c r="A457" i="4"/>
  <c r="B457" i="4"/>
  <c r="C457" i="4"/>
  <c r="D457" i="4"/>
  <c r="E457" i="4"/>
  <c r="F457" i="4"/>
  <c r="G457" i="4"/>
  <c r="H457" i="4"/>
  <c r="I457" i="4"/>
  <c r="J457" i="4"/>
  <c r="K457" i="4"/>
  <c r="L457" i="4"/>
  <c r="P457" i="4"/>
  <c r="S457" i="4"/>
  <c r="A458" i="4"/>
  <c r="B458" i="4"/>
  <c r="C458" i="4"/>
  <c r="D458" i="4"/>
  <c r="E458" i="4"/>
  <c r="F458" i="4"/>
  <c r="G458" i="4"/>
  <c r="H458" i="4"/>
  <c r="I458" i="4"/>
  <c r="J458" i="4"/>
  <c r="K458" i="4"/>
  <c r="L458" i="4"/>
  <c r="P458" i="4"/>
  <c r="S458" i="4"/>
  <c r="A459" i="4"/>
  <c r="B459" i="4"/>
  <c r="C459" i="4"/>
  <c r="D459" i="4"/>
  <c r="E459" i="4"/>
  <c r="F459" i="4"/>
  <c r="G459" i="4"/>
  <c r="H459" i="4"/>
  <c r="I459" i="4"/>
  <c r="J459" i="4"/>
  <c r="K459" i="4"/>
  <c r="L459" i="4"/>
  <c r="P459" i="4"/>
  <c r="S459" i="4"/>
  <c r="A460" i="4"/>
  <c r="B460" i="4"/>
  <c r="C460" i="4"/>
  <c r="D460" i="4"/>
  <c r="E460" i="4"/>
  <c r="F460" i="4"/>
  <c r="G460" i="4"/>
  <c r="H460" i="4"/>
  <c r="I460" i="4"/>
  <c r="J460" i="4"/>
  <c r="K460" i="4"/>
  <c r="L460" i="4"/>
  <c r="P460" i="4"/>
  <c r="S460" i="4"/>
  <c r="T459" i="4"/>
  <c r="U459" i="4"/>
  <c r="V459" i="4"/>
  <c r="W459" i="4"/>
  <c r="T460" i="4"/>
  <c r="U460" i="4"/>
  <c r="V460" i="4"/>
  <c r="W460" i="4"/>
  <c r="T447" i="4"/>
  <c r="U447" i="4"/>
  <c r="V447" i="4"/>
  <c r="W447" i="4"/>
  <c r="T448" i="4"/>
  <c r="U448" i="4"/>
  <c r="V448" i="4"/>
  <c r="W448" i="4"/>
  <c r="T449" i="4"/>
  <c r="U449" i="4"/>
  <c r="V449" i="4"/>
  <c r="W449" i="4"/>
  <c r="T450" i="4"/>
  <c r="U450" i="4"/>
  <c r="V450" i="4"/>
  <c r="W450" i="4"/>
  <c r="T451" i="4"/>
  <c r="U451" i="4"/>
  <c r="V451" i="4"/>
  <c r="W451" i="4"/>
  <c r="T452" i="4"/>
  <c r="U452" i="4"/>
  <c r="V452" i="4"/>
  <c r="W452" i="4"/>
  <c r="T453" i="4"/>
  <c r="U453" i="4"/>
  <c r="V453" i="4"/>
  <c r="W453" i="4"/>
  <c r="T454" i="4"/>
  <c r="U454" i="4"/>
  <c r="V454" i="4"/>
  <c r="W454" i="4"/>
  <c r="T455" i="4"/>
  <c r="U455" i="4"/>
  <c r="V455" i="4"/>
  <c r="W455" i="4"/>
  <c r="T456" i="4"/>
  <c r="U456" i="4"/>
  <c r="V456" i="4"/>
  <c r="W456" i="4"/>
  <c r="T457" i="4"/>
  <c r="U457" i="4"/>
  <c r="V457" i="4"/>
  <c r="W457" i="4"/>
  <c r="T458" i="4"/>
  <c r="U458" i="4"/>
  <c r="V458" i="4"/>
  <c r="W458" i="4"/>
  <c r="X458" i="4"/>
  <c r="Y458" i="4"/>
  <c r="Z458" i="4"/>
  <c r="AA458" i="4"/>
  <c r="U446" i="4"/>
  <c r="V446" i="4"/>
  <c r="W446" i="4"/>
  <c r="T446" i="4"/>
  <c r="S446" i="4"/>
  <c r="P446" i="4"/>
  <c r="L446" i="4"/>
  <c r="K446" i="4"/>
  <c r="J446" i="4"/>
  <c r="I446" i="4"/>
  <c r="H446" i="4"/>
  <c r="G446" i="4"/>
  <c r="F446" i="4"/>
  <c r="E446" i="4"/>
  <c r="D446" i="4"/>
  <c r="C446" i="4"/>
  <c r="B446" i="4"/>
  <c r="A446" i="4"/>
  <c r="A432" i="4"/>
  <c r="B432" i="4"/>
  <c r="C432" i="4"/>
  <c r="D432" i="4"/>
  <c r="E432" i="4"/>
  <c r="F432" i="4"/>
  <c r="G432" i="4"/>
  <c r="H432" i="4"/>
  <c r="I432" i="4"/>
  <c r="J432" i="4"/>
  <c r="K432" i="4"/>
  <c r="L432" i="4"/>
  <c r="P432" i="4"/>
  <c r="S432" i="4"/>
  <c r="A433" i="4"/>
  <c r="B433" i="4"/>
  <c r="C433" i="4"/>
  <c r="D433" i="4"/>
  <c r="E433" i="4"/>
  <c r="F433" i="4"/>
  <c r="G433" i="4"/>
  <c r="H433" i="4"/>
  <c r="I433" i="4"/>
  <c r="J433" i="4"/>
  <c r="K433" i="4"/>
  <c r="L433" i="4"/>
  <c r="P433" i="4"/>
  <c r="S433" i="4"/>
  <c r="A434" i="4"/>
  <c r="B434" i="4"/>
  <c r="C434" i="4"/>
  <c r="D434" i="4"/>
  <c r="E434" i="4"/>
  <c r="F434" i="4"/>
  <c r="G434" i="4"/>
  <c r="H434" i="4"/>
  <c r="I434" i="4"/>
  <c r="J434" i="4"/>
  <c r="K434" i="4"/>
  <c r="L434" i="4"/>
  <c r="P434" i="4"/>
  <c r="S434" i="4"/>
  <c r="A435" i="4"/>
  <c r="B435" i="4"/>
  <c r="C435" i="4"/>
  <c r="D435" i="4"/>
  <c r="E435" i="4"/>
  <c r="F435" i="4"/>
  <c r="G435" i="4"/>
  <c r="H435" i="4"/>
  <c r="I435" i="4"/>
  <c r="J435" i="4"/>
  <c r="K435" i="4"/>
  <c r="L435" i="4"/>
  <c r="P435" i="4"/>
  <c r="S435" i="4"/>
  <c r="A436" i="4"/>
  <c r="B436" i="4"/>
  <c r="C436" i="4"/>
  <c r="D436" i="4"/>
  <c r="E436" i="4"/>
  <c r="F436" i="4"/>
  <c r="G436" i="4"/>
  <c r="H436" i="4"/>
  <c r="I436" i="4"/>
  <c r="J436" i="4"/>
  <c r="K436" i="4"/>
  <c r="L436" i="4"/>
  <c r="P436" i="4"/>
  <c r="S436" i="4"/>
  <c r="A437" i="4"/>
  <c r="B437" i="4"/>
  <c r="C437" i="4"/>
  <c r="D437" i="4"/>
  <c r="E437" i="4"/>
  <c r="F437" i="4"/>
  <c r="G437" i="4"/>
  <c r="H437" i="4"/>
  <c r="I437" i="4"/>
  <c r="J437" i="4"/>
  <c r="K437" i="4"/>
  <c r="L437" i="4"/>
  <c r="P437" i="4"/>
  <c r="S437" i="4"/>
  <c r="A438" i="4"/>
  <c r="B438" i="4"/>
  <c r="C438" i="4"/>
  <c r="D438" i="4"/>
  <c r="E438" i="4"/>
  <c r="F438" i="4"/>
  <c r="G438" i="4"/>
  <c r="H438" i="4"/>
  <c r="I438" i="4"/>
  <c r="J438" i="4"/>
  <c r="K438" i="4"/>
  <c r="L438" i="4"/>
  <c r="P438" i="4"/>
  <c r="S438" i="4"/>
  <c r="A439" i="4"/>
  <c r="B439" i="4"/>
  <c r="C439" i="4"/>
  <c r="D439" i="4"/>
  <c r="E439" i="4"/>
  <c r="F439" i="4"/>
  <c r="G439" i="4"/>
  <c r="H439" i="4"/>
  <c r="I439" i="4"/>
  <c r="J439" i="4"/>
  <c r="K439" i="4"/>
  <c r="L439" i="4"/>
  <c r="P439" i="4"/>
  <c r="S439" i="4"/>
  <c r="A440" i="4"/>
  <c r="B440" i="4"/>
  <c r="C440" i="4"/>
  <c r="D440" i="4"/>
  <c r="E440" i="4"/>
  <c r="F440" i="4"/>
  <c r="G440" i="4"/>
  <c r="H440" i="4"/>
  <c r="I440" i="4"/>
  <c r="J440" i="4"/>
  <c r="K440" i="4"/>
  <c r="L440" i="4"/>
  <c r="P440" i="4"/>
  <c r="S440" i="4"/>
  <c r="A441" i="4"/>
  <c r="B441" i="4"/>
  <c r="C441" i="4"/>
  <c r="D441" i="4"/>
  <c r="E441" i="4"/>
  <c r="F441" i="4"/>
  <c r="G441" i="4"/>
  <c r="H441" i="4"/>
  <c r="I441" i="4"/>
  <c r="J441" i="4"/>
  <c r="K441" i="4"/>
  <c r="L441" i="4"/>
  <c r="P441" i="4"/>
  <c r="S441" i="4"/>
  <c r="A442" i="4"/>
  <c r="B442" i="4"/>
  <c r="C442" i="4"/>
  <c r="D442" i="4"/>
  <c r="E442" i="4"/>
  <c r="F442" i="4"/>
  <c r="G442" i="4"/>
  <c r="H442" i="4"/>
  <c r="I442" i="4"/>
  <c r="J442" i="4"/>
  <c r="K442" i="4"/>
  <c r="L442" i="4"/>
  <c r="P442" i="4"/>
  <c r="S442" i="4"/>
  <c r="A443" i="4"/>
  <c r="B443" i="4"/>
  <c r="C443" i="4"/>
  <c r="D443" i="4"/>
  <c r="E443" i="4"/>
  <c r="F443" i="4"/>
  <c r="G443" i="4"/>
  <c r="H443" i="4"/>
  <c r="I443" i="4"/>
  <c r="J443" i="4"/>
  <c r="K443" i="4"/>
  <c r="L443" i="4"/>
  <c r="P443" i="4"/>
  <c r="S443" i="4"/>
  <c r="A444" i="4"/>
  <c r="B444" i="4"/>
  <c r="C444" i="4"/>
  <c r="D444" i="4"/>
  <c r="E444" i="4"/>
  <c r="F444" i="4"/>
  <c r="G444" i="4"/>
  <c r="H444" i="4"/>
  <c r="I444" i="4"/>
  <c r="J444" i="4"/>
  <c r="K444" i="4"/>
  <c r="L444" i="4"/>
  <c r="P444" i="4"/>
  <c r="S444" i="4"/>
  <c r="A445" i="4"/>
  <c r="B445" i="4"/>
  <c r="C445" i="4"/>
  <c r="D445" i="4"/>
  <c r="E445" i="4"/>
  <c r="F445" i="4"/>
  <c r="G445" i="4"/>
  <c r="H445" i="4"/>
  <c r="I445" i="4"/>
  <c r="J445" i="4"/>
  <c r="K445" i="4"/>
  <c r="L445" i="4"/>
  <c r="P445" i="4"/>
  <c r="S445" i="4"/>
  <c r="T442" i="4"/>
  <c r="U442" i="4"/>
  <c r="V442" i="4"/>
  <c r="W442" i="4"/>
  <c r="T443" i="4"/>
  <c r="U443" i="4"/>
  <c r="V443" i="4"/>
  <c r="W443" i="4"/>
  <c r="X443" i="4"/>
  <c r="Y443" i="4"/>
  <c r="Z443" i="4"/>
  <c r="AA443" i="4"/>
  <c r="T444" i="4"/>
  <c r="U444" i="4"/>
  <c r="V444" i="4"/>
  <c r="W444" i="4"/>
  <c r="T445" i="4"/>
  <c r="U445" i="4"/>
  <c r="V445" i="4"/>
  <c r="W445" i="4"/>
  <c r="T432" i="4"/>
  <c r="U432" i="4"/>
  <c r="V432" i="4"/>
  <c r="W432" i="4"/>
  <c r="T433" i="4"/>
  <c r="U433" i="4"/>
  <c r="V433" i="4"/>
  <c r="W433" i="4"/>
  <c r="T434" i="4"/>
  <c r="U434" i="4"/>
  <c r="V434" i="4"/>
  <c r="W434" i="4"/>
  <c r="T435" i="4"/>
  <c r="U435" i="4"/>
  <c r="V435" i="4"/>
  <c r="W435" i="4"/>
  <c r="T436" i="4"/>
  <c r="U436" i="4"/>
  <c r="V436" i="4"/>
  <c r="W436" i="4"/>
  <c r="T437" i="4"/>
  <c r="U437" i="4"/>
  <c r="V437" i="4"/>
  <c r="W437" i="4"/>
  <c r="T438" i="4"/>
  <c r="U438" i="4"/>
  <c r="V438" i="4"/>
  <c r="W438" i="4"/>
  <c r="T439" i="4"/>
  <c r="U439" i="4"/>
  <c r="V439" i="4"/>
  <c r="W439" i="4"/>
  <c r="T440" i="4"/>
  <c r="U440" i="4"/>
  <c r="V440" i="4"/>
  <c r="W440" i="4"/>
  <c r="T441" i="4"/>
  <c r="U441" i="4"/>
  <c r="V441" i="4"/>
  <c r="W441" i="4"/>
  <c r="U431" i="4"/>
  <c r="V431" i="4"/>
  <c r="W431" i="4"/>
  <c r="T431" i="4"/>
  <c r="S431" i="4"/>
  <c r="P431" i="4"/>
  <c r="L431" i="4"/>
  <c r="K431" i="4"/>
  <c r="J431" i="4"/>
  <c r="I431" i="4"/>
  <c r="H431" i="4"/>
  <c r="G431" i="4"/>
  <c r="F431" i="4"/>
  <c r="E431" i="4"/>
  <c r="D431" i="4"/>
  <c r="C431" i="4"/>
  <c r="B431" i="4"/>
  <c r="A431" i="4"/>
  <c r="A417" i="4"/>
  <c r="B417" i="4"/>
  <c r="C417" i="4"/>
  <c r="D417" i="4"/>
  <c r="E417" i="4"/>
  <c r="F417" i="4"/>
  <c r="G417" i="4"/>
  <c r="H417" i="4"/>
  <c r="I417" i="4"/>
  <c r="J417" i="4"/>
  <c r="K417" i="4"/>
  <c r="L417" i="4"/>
  <c r="P417" i="4"/>
  <c r="S417" i="4"/>
  <c r="A418" i="4"/>
  <c r="B418" i="4"/>
  <c r="C418" i="4"/>
  <c r="D418" i="4"/>
  <c r="E418" i="4"/>
  <c r="F418" i="4"/>
  <c r="G418" i="4"/>
  <c r="H418" i="4"/>
  <c r="I418" i="4"/>
  <c r="J418" i="4"/>
  <c r="K418" i="4"/>
  <c r="L418" i="4"/>
  <c r="P418" i="4"/>
  <c r="S418" i="4"/>
  <c r="A419" i="4"/>
  <c r="B419" i="4"/>
  <c r="C419" i="4"/>
  <c r="D419" i="4"/>
  <c r="E419" i="4"/>
  <c r="F419" i="4"/>
  <c r="G419" i="4"/>
  <c r="H419" i="4"/>
  <c r="I419" i="4"/>
  <c r="J419" i="4"/>
  <c r="K419" i="4"/>
  <c r="L419" i="4"/>
  <c r="P419" i="4"/>
  <c r="S419" i="4"/>
  <c r="A420" i="4"/>
  <c r="B420" i="4"/>
  <c r="C420" i="4"/>
  <c r="D420" i="4"/>
  <c r="E420" i="4"/>
  <c r="F420" i="4"/>
  <c r="G420" i="4"/>
  <c r="H420" i="4"/>
  <c r="I420" i="4"/>
  <c r="J420" i="4"/>
  <c r="K420" i="4"/>
  <c r="L420" i="4"/>
  <c r="P420" i="4"/>
  <c r="S420" i="4"/>
  <c r="A421" i="4"/>
  <c r="B421" i="4"/>
  <c r="C421" i="4"/>
  <c r="D421" i="4"/>
  <c r="E421" i="4"/>
  <c r="F421" i="4"/>
  <c r="G421" i="4"/>
  <c r="H421" i="4"/>
  <c r="I421" i="4"/>
  <c r="J421" i="4"/>
  <c r="K421" i="4"/>
  <c r="L421" i="4"/>
  <c r="P421" i="4"/>
  <c r="S421" i="4"/>
  <c r="A422" i="4"/>
  <c r="B422" i="4"/>
  <c r="C422" i="4"/>
  <c r="D422" i="4"/>
  <c r="E422" i="4"/>
  <c r="F422" i="4"/>
  <c r="G422" i="4"/>
  <c r="H422" i="4"/>
  <c r="I422" i="4"/>
  <c r="J422" i="4"/>
  <c r="K422" i="4"/>
  <c r="L422" i="4"/>
  <c r="P422" i="4"/>
  <c r="S422" i="4"/>
  <c r="A423" i="4"/>
  <c r="B423" i="4"/>
  <c r="C423" i="4"/>
  <c r="D423" i="4"/>
  <c r="E423" i="4"/>
  <c r="F423" i="4"/>
  <c r="G423" i="4"/>
  <c r="H423" i="4"/>
  <c r="I423" i="4"/>
  <c r="J423" i="4"/>
  <c r="K423" i="4"/>
  <c r="L423" i="4"/>
  <c r="P423" i="4"/>
  <c r="S423" i="4"/>
  <c r="A424" i="4"/>
  <c r="B424" i="4"/>
  <c r="C424" i="4"/>
  <c r="D424" i="4"/>
  <c r="E424" i="4"/>
  <c r="F424" i="4"/>
  <c r="G424" i="4"/>
  <c r="H424" i="4"/>
  <c r="I424" i="4"/>
  <c r="J424" i="4"/>
  <c r="K424" i="4"/>
  <c r="L424" i="4"/>
  <c r="P424" i="4"/>
  <c r="S424" i="4"/>
  <c r="A425" i="4"/>
  <c r="B425" i="4"/>
  <c r="C425" i="4"/>
  <c r="D425" i="4"/>
  <c r="E425" i="4"/>
  <c r="F425" i="4"/>
  <c r="G425" i="4"/>
  <c r="H425" i="4"/>
  <c r="I425" i="4"/>
  <c r="J425" i="4"/>
  <c r="K425" i="4"/>
  <c r="L425" i="4"/>
  <c r="P425" i="4"/>
  <c r="S425" i="4"/>
  <c r="A426" i="4"/>
  <c r="B426" i="4"/>
  <c r="C426" i="4"/>
  <c r="D426" i="4"/>
  <c r="E426" i="4"/>
  <c r="F426" i="4"/>
  <c r="G426" i="4"/>
  <c r="H426" i="4"/>
  <c r="I426" i="4"/>
  <c r="J426" i="4"/>
  <c r="K426" i="4"/>
  <c r="L426" i="4"/>
  <c r="P426" i="4"/>
  <c r="S426" i="4"/>
  <c r="A427" i="4"/>
  <c r="B427" i="4"/>
  <c r="C427" i="4"/>
  <c r="D427" i="4"/>
  <c r="E427" i="4"/>
  <c r="F427" i="4"/>
  <c r="G427" i="4"/>
  <c r="H427" i="4"/>
  <c r="I427" i="4"/>
  <c r="J427" i="4"/>
  <c r="K427" i="4"/>
  <c r="L427" i="4"/>
  <c r="P427" i="4"/>
  <c r="S427" i="4"/>
  <c r="A428" i="4"/>
  <c r="B428" i="4"/>
  <c r="C428" i="4"/>
  <c r="D428" i="4"/>
  <c r="E428" i="4"/>
  <c r="F428" i="4"/>
  <c r="G428" i="4"/>
  <c r="H428" i="4"/>
  <c r="I428" i="4"/>
  <c r="J428" i="4"/>
  <c r="K428" i="4"/>
  <c r="L428" i="4"/>
  <c r="P428" i="4"/>
  <c r="S428" i="4"/>
  <c r="A429" i="4"/>
  <c r="B429" i="4"/>
  <c r="C429" i="4"/>
  <c r="D429" i="4"/>
  <c r="E429" i="4"/>
  <c r="F429" i="4"/>
  <c r="G429" i="4"/>
  <c r="H429" i="4"/>
  <c r="I429" i="4"/>
  <c r="J429" i="4"/>
  <c r="K429" i="4"/>
  <c r="L429" i="4"/>
  <c r="P429" i="4"/>
  <c r="S429" i="4"/>
  <c r="A430" i="4"/>
  <c r="B430" i="4"/>
  <c r="C430" i="4"/>
  <c r="D430" i="4"/>
  <c r="E430" i="4"/>
  <c r="F430" i="4"/>
  <c r="G430" i="4"/>
  <c r="H430" i="4"/>
  <c r="I430" i="4"/>
  <c r="J430" i="4"/>
  <c r="K430" i="4"/>
  <c r="L430" i="4"/>
  <c r="P430" i="4"/>
  <c r="S430" i="4"/>
  <c r="T428" i="4"/>
  <c r="U428" i="4"/>
  <c r="V428" i="4"/>
  <c r="W428" i="4"/>
  <c r="X428" i="4"/>
  <c r="Y428" i="4"/>
  <c r="Z428" i="4"/>
  <c r="AA428" i="4"/>
  <c r="T429" i="4"/>
  <c r="U429" i="4"/>
  <c r="V429" i="4"/>
  <c r="W429" i="4"/>
  <c r="T430" i="4"/>
  <c r="U430" i="4"/>
  <c r="V430" i="4"/>
  <c r="W430" i="4"/>
  <c r="T417" i="4"/>
  <c r="U417" i="4"/>
  <c r="V417" i="4"/>
  <c r="W417" i="4"/>
  <c r="T418" i="4"/>
  <c r="U418" i="4"/>
  <c r="V418" i="4"/>
  <c r="W418" i="4"/>
  <c r="T419" i="4"/>
  <c r="U419" i="4"/>
  <c r="V419" i="4"/>
  <c r="W419" i="4"/>
  <c r="T420" i="4"/>
  <c r="U420" i="4"/>
  <c r="V420" i="4"/>
  <c r="W420" i="4"/>
  <c r="T421" i="4"/>
  <c r="U421" i="4"/>
  <c r="V421" i="4"/>
  <c r="W421" i="4"/>
  <c r="T422" i="4"/>
  <c r="U422" i="4"/>
  <c r="V422" i="4"/>
  <c r="W422" i="4"/>
  <c r="T423" i="4"/>
  <c r="U423" i="4"/>
  <c r="V423" i="4"/>
  <c r="W423" i="4"/>
  <c r="T424" i="4"/>
  <c r="U424" i="4"/>
  <c r="V424" i="4"/>
  <c r="W424" i="4"/>
  <c r="T425" i="4"/>
  <c r="U425" i="4"/>
  <c r="V425" i="4"/>
  <c r="W425" i="4"/>
  <c r="T426" i="4"/>
  <c r="U426" i="4"/>
  <c r="V426" i="4"/>
  <c r="W426" i="4"/>
  <c r="T427" i="4"/>
  <c r="U427" i="4"/>
  <c r="V427" i="4"/>
  <c r="W427" i="4"/>
  <c r="U416" i="4"/>
  <c r="V416" i="4"/>
  <c r="W416" i="4"/>
  <c r="T416" i="4"/>
  <c r="S416" i="4"/>
  <c r="P416" i="4"/>
  <c r="L416" i="4"/>
  <c r="K416" i="4"/>
  <c r="J416" i="4"/>
  <c r="I416" i="4"/>
  <c r="H416" i="4"/>
  <c r="G416" i="4"/>
  <c r="F416" i="4"/>
  <c r="E416" i="4"/>
  <c r="D416" i="4"/>
  <c r="C416" i="4"/>
  <c r="B416" i="4"/>
  <c r="A416" i="4"/>
  <c r="A402" i="4"/>
  <c r="B402" i="4"/>
  <c r="C402" i="4"/>
  <c r="D402" i="4"/>
  <c r="E402" i="4"/>
  <c r="F402" i="4"/>
  <c r="G402" i="4"/>
  <c r="H402" i="4"/>
  <c r="I402" i="4"/>
  <c r="J402" i="4"/>
  <c r="K402" i="4"/>
  <c r="L402" i="4"/>
  <c r="P402" i="4"/>
  <c r="S402" i="4"/>
  <c r="A403" i="4"/>
  <c r="B403" i="4"/>
  <c r="C403" i="4"/>
  <c r="D403" i="4"/>
  <c r="E403" i="4"/>
  <c r="F403" i="4"/>
  <c r="G403" i="4"/>
  <c r="H403" i="4"/>
  <c r="I403" i="4"/>
  <c r="J403" i="4"/>
  <c r="K403" i="4"/>
  <c r="L403" i="4"/>
  <c r="P403" i="4"/>
  <c r="S403" i="4"/>
  <c r="A404" i="4"/>
  <c r="B404" i="4"/>
  <c r="C404" i="4"/>
  <c r="D404" i="4"/>
  <c r="E404" i="4"/>
  <c r="F404" i="4"/>
  <c r="G404" i="4"/>
  <c r="H404" i="4"/>
  <c r="I404" i="4"/>
  <c r="J404" i="4"/>
  <c r="K404" i="4"/>
  <c r="L404" i="4"/>
  <c r="P404" i="4"/>
  <c r="S404" i="4"/>
  <c r="A405" i="4"/>
  <c r="B405" i="4"/>
  <c r="C405" i="4"/>
  <c r="D405" i="4"/>
  <c r="E405" i="4"/>
  <c r="F405" i="4"/>
  <c r="G405" i="4"/>
  <c r="H405" i="4"/>
  <c r="I405" i="4"/>
  <c r="J405" i="4"/>
  <c r="K405" i="4"/>
  <c r="L405" i="4"/>
  <c r="P405" i="4"/>
  <c r="S405" i="4"/>
  <c r="A406" i="4"/>
  <c r="B406" i="4"/>
  <c r="C406" i="4"/>
  <c r="D406" i="4"/>
  <c r="E406" i="4"/>
  <c r="F406" i="4"/>
  <c r="G406" i="4"/>
  <c r="H406" i="4"/>
  <c r="I406" i="4"/>
  <c r="J406" i="4"/>
  <c r="K406" i="4"/>
  <c r="L406" i="4"/>
  <c r="P406" i="4"/>
  <c r="S406" i="4"/>
  <c r="A407" i="4"/>
  <c r="B407" i="4"/>
  <c r="C407" i="4"/>
  <c r="D407" i="4"/>
  <c r="E407" i="4"/>
  <c r="F407" i="4"/>
  <c r="G407" i="4"/>
  <c r="H407" i="4"/>
  <c r="I407" i="4"/>
  <c r="J407" i="4"/>
  <c r="K407" i="4"/>
  <c r="L407" i="4"/>
  <c r="P407" i="4"/>
  <c r="S407" i="4"/>
  <c r="A408" i="4"/>
  <c r="B408" i="4"/>
  <c r="C408" i="4"/>
  <c r="D408" i="4"/>
  <c r="E408" i="4"/>
  <c r="F408" i="4"/>
  <c r="G408" i="4"/>
  <c r="H408" i="4"/>
  <c r="I408" i="4"/>
  <c r="J408" i="4"/>
  <c r="K408" i="4"/>
  <c r="L408" i="4"/>
  <c r="P408" i="4"/>
  <c r="S408" i="4"/>
  <c r="A409" i="4"/>
  <c r="B409" i="4"/>
  <c r="C409" i="4"/>
  <c r="D409" i="4"/>
  <c r="E409" i="4"/>
  <c r="F409" i="4"/>
  <c r="G409" i="4"/>
  <c r="H409" i="4"/>
  <c r="I409" i="4"/>
  <c r="J409" i="4"/>
  <c r="K409" i="4"/>
  <c r="L409" i="4"/>
  <c r="P409" i="4"/>
  <c r="S409" i="4"/>
  <c r="A410" i="4"/>
  <c r="B410" i="4"/>
  <c r="C410" i="4"/>
  <c r="D410" i="4"/>
  <c r="E410" i="4"/>
  <c r="F410" i="4"/>
  <c r="G410" i="4"/>
  <c r="H410" i="4"/>
  <c r="I410" i="4"/>
  <c r="J410" i="4"/>
  <c r="K410" i="4"/>
  <c r="L410" i="4"/>
  <c r="P410" i="4"/>
  <c r="S410" i="4"/>
  <c r="A411" i="4"/>
  <c r="B411" i="4"/>
  <c r="C411" i="4"/>
  <c r="D411" i="4"/>
  <c r="E411" i="4"/>
  <c r="F411" i="4"/>
  <c r="G411" i="4"/>
  <c r="H411" i="4"/>
  <c r="I411" i="4"/>
  <c r="J411" i="4"/>
  <c r="K411" i="4"/>
  <c r="L411" i="4"/>
  <c r="P411" i="4"/>
  <c r="S411" i="4"/>
  <c r="A412" i="4"/>
  <c r="B412" i="4"/>
  <c r="C412" i="4"/>
  <c r="D412" i="4"/>
  <c r="E412" i="4"/>
  <c r="F412" i="4"/>
  <c r="G412" i="4"/>
  <c r="H412" i="4"/>
  <c r="I412" i="4"/>
  <c r="J412" i="4"/>
  <c r="K412" i="4"/>
  <c r="L412" i="4"/>
  <c r="P412" i="4"/>
  <c r="S412" i="4"/>
  <c r="A413" i="4"/>
  <c r="B413" i="4"/>
  <c r="C413" i="4"/>
  <c r="D413" i="4"/>
  <c r="E413" i="4"/>
  <c r="F413" i="4"/>
  <c r="G413" i="4"/>
  <c r="H413" i="4"/>
  <c r="I413" i="4"/>
  <c r="J413" i="4"/>
  <c r="K413" i="4"/>
  <c r="L413" i="4"/>
  <c r="P413" i="4"/>
  <c r="S413" i="4"/>
  <c r="A414" i="4"/>
  <c r="B414" i="4"/>
  <c r="C414" i="4"/>
  <c r="D414" i="4"/>
  <c r="E414" i="4"/>
  <c r="F414" i="4"/>
  <c r="G414" i="4"/>
  <c r="H414" i="4"/>
  <c r="I414" i="4"/>
  <c r="J414" i="4"/>
  <c r="K414" i="4"/>
  <c r="L414" i="4"/>
  <c r="P414" i="4"/>
  <c r="S414" i="4"/>
  <c r="A415" i="4"/>
  <c r="B415" i="4"/>
  <c r="C415" i="4"/>
  <c r="D415" i="4"/>
  <c r="E415" i="4"/>
  <c r="F415" i="4"/>
  <c r="G415" i="4"/>
  <c r="H415" i="4"/>
  <c r="I415" i="4"/>
  <c r="J415" i="4"/>
  <c r="K415" i="4"/>
  <c r="L415" i="4"/>
  <c r="P415" i="4"/>
  <c r="S415" i="4"/>
  <c r="T402" i="4"/>
  <c r="U402" i="4"/>
  <c r="V402" i="4"/>
  <c r="W402" i="4"/>
  <c r="T403" i="4"/>
  <c r="U403" i="4"/>
  <c r="V403" i="4"/>
  <c r="W403" i="4"/>
  <c r="T404" i="4"/>
  <c r="U404" i="4"/>
  <c r="V404" i="4"/>
  <c r="W404" i="4"/>
  <c r="T405" i="4"/>
  <c r="U405" i="4"/>
  <c r="V405" i="4"/>
  <c r="W405" i="4"/>
  <c r="T406" i="4"/>
  <c r="U406" i="4"/>
  <c r="V406" i="4"/>
  <c r="W406" i="4"/>
  <c r="T407" i="4"/>
  <c r="U407" i="4"/>
  <c r="V407" i="4"/>
  <c r="W407" i="4"/>
  <c r="T408" i="4"/>
  <c r="U408" i="4"/>
  <c r="V408" i="4"/>
  <c r="W408" i="4"/>
  <c r="T409" i="4"/>
  <c r="U409" i="4"/>
  <c r="V409" i="4"/>
  <c r="W409" i="4"/>
  <c r="T410" i="4"/>
  <c r="U410" i="4"/>
  <c r="V410" i="4"/>
  <c r="W410" i="4"/>
  <c r="T411" i="4"/>
  <c r="U411" i="4"/>
  <c r="V411" i="4"/>
  <c r="W411" i="4"/>
  <c r="T412" i="4"/>
  <c r="U412" i="4"/>
  <c r="V412" i="4"/>
  <c r="W412" i="4"/>
  <c r="T413" i="4"/>
  <c r="U413" i="4"/>
  <c r="V413" i="4"/>
  <c r="W413" i="4"/>
  <c r="Y413" i="4"/>
  <c r="Z413" i="4"/>
  <c r="T414" i="4"/>
  <c r="U414" i="4"/>
  <c r="V414" i="4"/>
  <c r="W414" i="4"/>
  <c r="T415" i="4"/>
  <c r="U415" i="4"/>
  <c r="V415" i="4"/>
  <c r="W415" i="4"/>
  <c r="U401" i="4"/>
  <c r="V401" i="4"/>
  <c r="W401" i="4"/>
  <c r="T401" i="4"/>
  <c r="S401" i="4"/>
  <c r="P401" i="4"/>
  <c r="L401" i="4"/>
  <c r="K401" i="4"/>
  <c r="J401" i="4"/>
  <c r="I401" i="4"/>
  <c r="H401" i="4"/>
  <c r="G401" i="4"/>
  <c r="F401" i="4"/>
  <c r="E401" i="4"/>
  <c r="D401" i="4"/>
  <c r="C401" i="4"/>
  <c r="B401" i="4"/>
  <c r="A401" i="4"/>
  <c r="A387" i="4"/>
  <c r="B387" i="4"/>
  <c r="C387" i="4"/>
  <c r="D387" i="4"/>
  <c r="E387" i="4"/>
  <c r="F387" i="4"/>
  <c r="G387" i="4"/>
  <c r="H387" i="4"/>
  <c r="I387" i="4"/>
  <c r="J387" i="4"/>
  <c r="K387" i="4"/>
  <c r="L387" i="4"/>
  <c r="P387" i="4"/>
  <c r="S387" i="4"/>
  <c r="A388" i="4"/>
  <c r="B388" i="4"/>
  <c r="C388" i="4"/>
  <c r="D388" i="4"/>
  <c r="E388" i="4"/>
  <c r="F388" i="4"/>
  <c r="G388" i="4"/>
  <c r="H388" i="4"/>
  <c r="I388" i="4"/>
  <c r="J388" i="4"/>
  <c r="K388" i="4"/>
  <c r="L388" i="4"/>
  <c r="P388" i="4"/>
  <c r="S388" i="4"/>
  <c r="A389" i="4"/>
  <c r="B389" i="4"/>
  <c r="C389" i="4"/>
  <c r="D389" i="4"/>
  <c r="E389" i="4"/>
  <c r="F389" i="4"/>
  <c r="G389" i="4"/>
  <c r="H389" i="4"/>
  <c r="I389" i="4"/>
  <c r="J389" i="4"/>
  <c r="K389" i="4"/>
  <c r="L389" i="4"/>
  <c r="P389" i="4"/>
  <c r="S389" i="4"/>
  <c r="A390" i="4"/>
  <c r="B390" i="4"/>
  <c r="C390" i="4"/>
  <c r="D390" i="4"/>
  <c r="E390" i="4"/>
  <c r="F390" i="4"/>
  <c r="G390" i="4"/>
  <c r="H390" i="4"/>
  <c r="I390" i="4"/>
  <c r="J390" i="4"/>
  <c r="K390" i="4"/>
  <c r="L390" i="4"/>
  <c r="P390" i="4"/>
  <c r="S390" i="4"/>
  <c r="A391" i="4"/>
  <c r="B391" i="4"/>
  <c r="C391" i="4"/>
  <c r="D391" i="4"/>
  <c r="E391" i="4"/>
  <c r="F391" i="4"/>
  <c r="G391" i="4"/>
  <c r="H391" i="4"/>
  <c r="I391" i="4"/>
  <c r="J391" i="4"/>
  <c r="K391" i="4"/>
  <c r="L391" i="4"/>
  <c r="P391" i="4"/>
  <c r="S391" i="4"/>
  <c r="A392" i="4"/>
  <c r="B392" i="4"/>
  <c r="C392" i="4"/>
  <c r="D392" i="4"/>
  <c r="E392" i="4"/>
  <c r="F392" i="4"/>
  <c r="G392" i="4"/>
  <c r="H392" i="4"/>
  <c r="I392" i="4"/>
  <c r="J392" i="4"/>
  <c r="K392" i="4"/>
  <c r="L392" i="4"/>
  <c r="P392" i="4"/>
  <c r="S392" i="4"/>
  <c r="A393" i="4"/>
  <c r="B393" i="4"/>
  <c r="C393" i="4"/>
  <c r="D393" i="4"/>
  <c r="E393" i="4"/>
  <c r="F393" i="4"/>
  <c r="G393" i="4"/>
  <c r="H393" i="4"/>
  <c r="I393" i="4"/>
  <c r="J393" i="4"/>
  <c r="K393" i="4"/>
  <c r="L393" i="4"/>
  <c r="P393" i="4"/>
  <c r="S393" i="4"/>
  <c r="A394" i="4"/>
  <c r="B394" i="4"/>
  <c r="C394" i="4"/>
  <c r="D394" i="4"/>
  <c r="E394" i="4"/>
  <c r="F394" i="4"/>
  <c r="G394" i="4"/>
  <c r="H394" i="4"/>
  <c r="I394" i="4"/>
  <c r="J394" i="4"/>
  <c r="K394" i="4"/>
  <c r="L394" i="4"/>
  <c r="P394" i="4"/>
  <c r="S394" i="4"/>
  <c r="A395" i="4"/>
  <c r="B395" i="4"/>
  <c r="C395" i="4"/>
  <c r="D395" i="4"/>
  <c r="E395" i="4"/>
  <c r="F395" i="4"/>
  <c r="G395" i="4"/>
  <c r="H395" i="4"/>
  <c r="I395" i="4"/>
  <c r="J395" i="4"/>
  <c r="K395" i="4"/>
  <c r="L395" i="4"/>
  <c r="P395" i="4"/>
  <c r="S395" i="4"/>
  <c r="A396" i="4"/>
  <c r="B396" i="4"/>
  <c r="C396" i="4"/>
  <c r="D396" i="4"/>
  <c r="E396" i="4"/>
  <c r="F396" i="4"/>
  <c r="G396" i="4"/>
  <c r="H396" i="4"/>
  <c r="I396" i="4"/>
  <c r="J396" i="4"/>
  <c r="K396" i="4"/>
  <c r="L396" i="4"/>
  <c r="P396" i="4"/>
  <c r="S396" i="4"/>
  <c r="A397" i="4"/>
  <c r="B397" i="4"/>
  <c r="C397" i="4"/>
  <c r="D397" i="4"/>
  <c r="E397" i="4"/>
  <c r="F397" i="4"/>
  <c r="G397" i="4"/>
  <c r="H397" i="4"/>
  <c r="I397" i="4"/>
  <c r="J397" i="4"/>
  <c r="K397" i="4"/>
  <c r="L397" i="4"/>
  <c r="P397" i="4"/>
  <c r="S397" i="4"/>
  <c r="A398" i="4"/>
  <c r="B398" i="4"/>
  <c r="C398" i="4"/>
  <c r="D398" i="4"/>
  <c r="E398" i="4"/>
  <c r="F398" i="4"/>
  <c r="G398" i="4"/>
  <c r="H398" i="4"/>
  <c r="I398" i="4"/>
  <c r="J398" i="4"/>
  <c r="K398" i="4"/>
  <c r="L398" i="4"/>
  <c r="P398" i="4"/>
  <c r="S398" i="4"/>
  <c r="A399" i="4"/>
  <c r="B399" i="4"/>
  <c r="C399" i="4"/>
  <c r="D399" i="4"/>
  <c r="E399" i="4"/>
  <c r="F399" i="4"/>
  <c r="G399" i="4"/>
  <c r="H399" i="4"/>
  <c r="I399" i="4"/>
  <c r="J399" i="4"/>
  <c r="K399" i="4"/>
  <c r="L399" i="4"/>
  <c r="P399" i="4"/>
  <c r="S399" i="4"/>
  <c r="A400" i="4"/>
  <c r="B400" i="4"/>
  <c r="C400" i="4"/>
  <c r="D400" i="4"/>
  <c r="E400" i="4"/>
  <c r="F400" i="4"/>
  <c r="G400" i="4"/>
  <c r="H400" i="4"/>
  <c r="I400" i="4"/>
  <c r="J400" i="4"/>
  <c r="K400" i="4"/>
  <c r="L400" i="4"/>
  <c r="P400" i="4"/>
  <c r="S400" i="4"/>
  <c r="T387" i="4"/>
  <c r="U387" i="4"/>
  <c r="V387" i="4"/>
  <c r="W387" i="4"/>
  <c r="T388" i="4"/>
  <c r="U388" i="4"/>
  <c r="V388" i="4"/>
  <c r="W388" i="4"/>
  <c r="T389" i="4"/>
  <c r="U389" i="4"/>
  <c r="V389" i="4"/>
  <c r="W389" i="4"/>
  <c r="T390" i="4"/>
  <c r="U390" i="4"/>
  <c r="V390" i="4"/>
  <c r="W390" i="4"/>
  <c r="T391" i="4"/>
  <c r="U391" i="4"/>
  <c r="V391" i="4"/>
  <c r="W391" i="4"/>
  <c r="T392" i="4"/>
  <c r="U392" i="4"/>
  <c r="V392" i="4"/>
  <c r="W392" i="4"/>
  <c r="T393" i="4"/>
  <c r="U393" i="4"/>
  <c r="V393" i="4"/>
  <c r="W393" i="4"/>
  <c r="T394" i="4"/>
  <c r="U394" i="4"/>
  <c r="V394" i="4"/>
  <c r="W394" i="4"/>
  <c r="T395" i="4"/>
  <c r="U395" i="4"/>
  <c r="V395" i="4"/>
  <c r="W395" i="4"/>
  <c r="T396" i="4"/>
  <c r="U396" i="4"/>
  <c r="V396" i="4"/>
  <c r="W396" i="4"/>
  <c r="T397" i="4"/>
  <c r="U397" i="4"/>
  <c r="V397" i="4"/>
  <c r="W397" i="4"/>
  <c r="T398" i="4"/>
  <c r="U398" i="4"/>
  <c r="V398" i="4"/>
  <c r="W398" i="4"/>
  <c r="Y398" i="4"/>
  <c r="Z398" i="4"/>
  <c r="T399" i="4"/>
  <c r="U399" i="4"/>
  <c r="V399" i="4"/>
  <c r="W399" i="4"/>
  <c r="T400" i="4"/>
  <c r="U400" i="4"/>
  <c r="V400" i="4"/>
  <c r="W400" i="4"/>
  <c r="U386" i="4"/>
  <c r="V386" i="4"/>
  <c r="W386" i="4"/>
  <c r="T386" i="4"/>
  <c r="S386" i="4"/>
  <c r="P386" i="4"/>
  <c r="L386" i="4"/>
  <c r="K386" i="4"/>
  <c r="J386" i="4"/>
  <c r="I386" i="4"/>
  <c r="H386" i="4"/>
  <c r="G386" i="4"/>
  <c r="F386" i="4"/>
  <c r="E386" i="4"/>
  <c r="D386" i="4"/>
  <c r="C386" i="4"/>
  <c r="B386" i="4"/>
  <c r="A386" i="4"/>
  <c r="A372" i="4"/>
  <c r="B372" i="4"/>
  <c r="C372" i="4"/>
  <c r="D372" i="4"/>
  <c r="E372" i="4"/>
  <c r="F372" i="4"/>
  <c r="G372" i="4"/>
  <c r="H372" i="4"/>
  <c r="I372" i="4"/>
  <c r="J372" i="4"/>
  <c r="K372" i="4"/>
  <c r="L372" i="4"/>
  <c r="P372" i="4"/>
  <c r="S372" i="4"/>
  <c r="A373" i="4"/>
  <c r="B373" i="4"/>
  <c r="C373" i="4"/>
  <c r="D373" i="4"/>
  <c r="E373" i="4"/>
  <c r="F373" i="4"/>
  <c r="G373" i="4"/>
  <c r="H373" i="4"/>
  <c r="I373" i="4"/>
  <c r="J373" i="4"/>
  <c r="K373" i="4"/>
  <c r="L373" i="4"/>
  <c r="P373" i="4"/>
  <c r="S373" i="4"/>
  <c r="A374" i="4"/>
  <c r="B374" i="4"/>
  <c r="C374" i="4"/>
  <c r="D374" i="4"/>
  <c r="E374" i="4"/>
  <c r="F374" i="4"/>
  <c r="G374" i="4"/>
  <c r="H374" i="4"/>
  <c r="I374" i="4"/>
  <c r="J374" i="4"/>
  <c r="K374" i="4"/>
  <c r="L374" i="4"/>
  <c r="P374" i="4"/>
  <c r="S374" i="4"/>
  <c r="A375" i="4"/>
  <c r="B375" i="4"/>
  <c r="C375" i="4"/>
  <c r="D375" i="4"/>
  <c r="E375" i="4"/>
  <c r="F375" i="4"/>
  <c r="G375" i="4"/>
  <c r="H375" i="4"/>
  <c r="I375" i="4"/>
  <c r="J375" i="4"/>
  <c r="K375" i="4"/>
  <c r="L375" i="4"/>
  <c r="P375" i="4"/>
  <c r="S375" i="4"/>
  <c r="A376" i="4"/>
  <c r="B376" i="4"/>
  <c r="C376" i="4"/>
  <c r="D376" i="4"/>
  <c r="E376" i="4"/>
  <c r="F376" i="4"/>
  <c r="G376" i="4"/>
  <c r="H376" i="4"/>
  <c r="I376" i="4"/>
  <c r="J376" i="4"/>
  <c r="K376" i="4"/>
  <c r="L376" i="4"/>
  <c r="P376" i="4"/>
  <c r="S376" i="4"/>
  <c r="A377" i="4"/>
  <c r="B377" i="4"/>
  <c r="C377" i="4"/>
  <c r="D377" i="4"/>
  <c r="E377" i="4"/>
  <c r="F377" i="4"/>
  <c r="G377" i="4"/>
  <c r="H377" i="4"/>
  <c r="I377" i="4"/>
  <c r="J377" i="4"/>
  <c r="K377" i="4"/>
  <c r="L377" i="4"/>
  <c r="P377" i="4"/>
  <c r="S377" i="4"/>
  <c r="A378" i="4"/>
  <c r="B378" i="4"/>
  <c r="C378" i="4"/>
  <c r="D378" i="4"/>
  <c r="E378" i="4"/>
  <c r="F378" i="4"/>
  <c r="G378" i="4"/>
  <c r="H378" i="4"/>
  <c r="I378" i="4"/>
  <c r="J378" i="4"/>
  <c r="K378" i="4"/>
  <c r="L378" i="4"/>
  <c r="P378" i="4"/>
  <c r="S378" i="4"/>
  <c r="A379" i="4"/>
  <c r="B379" i="4"/>
  <c r="C379" i="4"/>
  <c r="D379" i="4"/>
  <c r="E379" i="4"/>
  <c r="F379" i="4"/>
  <c r="G379" i="4"/>
  <c r="H379" i="4"/>
  <c r="I379" i="4"/>
  <c r="J379" i="4"/>
  <c r="K379" i="4"/>
  <c r="L379" i="4"/>
  <c r="P379" i="4"/>
  <c r="S379" i="4"/>
  <c r="A380" i="4"/>
  <c r="B380" i="4"/>
  <c r="C380" i="4"/>
  <c r="D380" i="4"/>
  <c r="E380" i="4"/>
  <c r="F380" i="4"/>
  <c r="G380" i="4"/>
  <c r="H380" i="4"/>
  <c r="I380" i="4"/>
  <c r="J380" i="4"/>
  <c r="K380" i="4"/>
  <c r="L380" i="4"/>
  <c r="P380" i="4"/>
  <c r="S380" i="4"/>
  <c r="A381" i="4"/>
  <c r="B381" i="4"/>
  <c r="C381" i="4"/>
  <c r="D381" i="4"/>
  <c r="E381" i="4"/>
  <c r="F381" i="4"/>
  <c r="G381" i="4"/>
  <c r="H381" i="4"/>
  <c r="I381" i="4"/>
  <c r="J381" i="4"/>
  <c r="K381" i="4"/>
  <c r="L381" i="4"/>
  <c r="P381" i="4"/>
  <c r="S381" i="4"/>
  <c r="A382" i="4"/>
  <c r="B382" i="4"/>
  <c r="C382" i="4"/>
  <c r="D382" i="4"/>
  <c r="E382" i="4"/>
  <c r="F382" i="4"/>
  <c r="G382" i="4"/>
  <c r="H382" i="4"/>
  <c r="I382" i="4"/>
  <c r="J382" i="4"/>
  <c r="K382" i="4"/>
  <c r="L382" i="4"/>
  <c r="P382" i="4"/>
  <c r="S382" i="4"/>
  <c r="A383" i="4"/>
  <c r="B383" i="4"/>
  <c r="C383" i="4"/>
  <c r="D383" i="4"/>
  <c r="E383" i="4"/>
  <c r="F383" i="4"/>
  <c r="G383" i="4"/>
  <c r="H383" i="4"/>
  <c r="I383" i="4"/>
  <c r="J383" i="4"/>
  <c r="K383" i="4"/>
  <c r="L383" i="4"/>
  <c r="P383" i="4"/>
  <c r="S383" i="4"/>
  <c r="A384" i="4"/>
  <c r="B384" i="4"/>
  <c r="C384" i="4"/>
  <c r="D384" i="4"/>
  <c r="E384" i="4"/>
  <c r="F384" i="4"/>
  <c r="G384" i="4"/>
  <c r="H384" i="4"/>
  <c r="I384" i="4"/>
  <c r="J384" i="4"/>
  <c r="K384" i="4"/>
  <c r="L384" i="4"/>
  <c r="P384" i="4"/>
  <c r="S384" i="4"/>
  <c r="A385" i="4"/>
  <c r="B385" i="4"/>
  <c r="C385" i="4"/>
  <c r="D385" i="4"/>
  <c r="E385" i="4"/>
  <c r="F385" i="4"/>
  <c r="G385" i="4"/>
  <c r="H385" i="4"/>
  <c r="I385" i="4"/>
  <c r="J385" i="4"/>
  <c r="K385" i="4"/>
  <c r="L385" i="4"/>
  <c r="P385" i="4"/>
  <c r="S385" i="4"/>
  <c r="T372" i="4"/>
  <c r="U372" i="4"/>
  <c r="V372" i="4"/>
  <c r="W372" i="4"/>
  <c r="T373" i="4"/>
  <c r="U373" i="4"/>
  <c r="V373" i="4"/>
  <c r="W373" i="4"/>
  <c r="T374" i="4"/>
  <c r="U374" i="4"/>
  <c r="V374" i="4"/>
  <c r="W374" i="4"/>
  <c r="T375" i="4"/>
  <c r="U375" i="4"/>
  <c r="V375" i="4"/>
  <c r="W375" i="4"/>
  <c r="T376" i="4"/>
  <c r="U376" i="4"/>
  <c r="V376" i="4"/>
  <c r="W376" i="4"/>
  <c r="T377" i="4"/>
  <c r="U377" i="4"/>
  <c r="V377" i="4"/>
  <c r="W377" i="4"/>
  <c r="T378" i="4"/>
  <c r="U378" i="4"/>
  <c r="V378" i="4"/>
  <c r="W378" i="4"/>
  <c r="T379" i="4"/>
  <c r="U379" i="4"/>
  <c r="V379" i="4"/>
  <c r="W379" i="4"/>
  <c r="T380" i="4"/>
  <c r="U380" i="4"/>
  <c r="V380" i="4"/>
  <c r="W380" i="4"/>
  <c r="T381" i="4"/>
  <c r="U381" i="4"/>
  <c r="V381" i="4"/>
  <c r="W381" i="4"/>
  <c r="T382" i="4"/>
  <c r="U382" i="4"/>
  <c r="V382" i="4"/>
  <c r="W382" i="4"/>
  <c r="T383" i="4"/>
  <c r="U383" i="4"/>
  <c r="V383" i="4"/>
  <c r="W383" i="4"/>
  <c r="Y383" i="4"/>
  <c r="Z383" i="4"/>
  <c r="T384" i="4"/>
  <c r="U384" i="4"/>
  <c r="V384" i="4"/>
  <c r="W384" i="4"/>
  <c r="T385" i="4"/>
  <c r="U385" i="4"/>
  <c r="V385" i="4"/>
  <c r="W385" i="4"/>
  <c r="U371" i="4"/>
  <c r="V371" i="4"/>
  <c r="W371" i="4"/>
  <c r="T371" i="4"/>
  <c r="S371" i="4"/>
  <c r="P371" i="4"/>
  <c r="L371" i="4"/>
  <c r="K371" i="4"/>
  <c r="J371" i="4"/>
  <c r="I371" i="4"/>
  <c r="H371" i="4"/>
  <c r="G371" i="4"/>
  <c r="F371" i="4"/>
  <c r="E371" i="4"/>
  <c r="D371" i="4"/>
  <c r="C371" i="4"/>
  <c r="B371" i="4"/>
  <c r="A371" i="4"/>
  <c r="A357" i="4"/>
  <c r="B357" i="4"/>
  <c r="C357" i="4"/>
  <c r="D357" i="4"/>
  <c r="E357" i="4"/>
  <c r="F357" i="4"/>
  <c r="G357" i="4"/>
  <c r="H357" i="4"/>
  <c r="I357" i="4"/>
  <c r="J357" i="4"/>
  <c r="K357" i="4"/>
  <c r="L357" i="4"/>
  <c r="M357" i="4"/>
  <c r="P357" i="4"/>
  <c r="S357" i="4"/>
  <c r="A358" i="4"/>
  <c r="B358" i="4"/>
  <c r="C358" i="4"/>
  <c r="D358" i="4"/>
  <c r="E358" i="4"/>
  <c r="F358" i="4"/>
  <c r="G358" i="4"/>
  <c r="H358" i="4"/>
  <c r="I358" i="4"/>
  <c r="J358" i="4"/>
  <c r="K358" i="4"/>
  <c r="L358" i="4"/>
  <c r="P358" i="4"/>
  <c r="S358" i="4"/>
  <c r="A359" i="4"/>
  <c r="B359" i="4"/>
  <c r="C359" i="4"/>
  <c r="D359" i="4"/>
  <c r="E359" i="4"/>
  <c r="F359" i="4"/>
  <c r="G359" i="4"/>
  <c r="H359" i="4"/>
  <c r="I359" i="4"/>
  <c r="J359" i="4"/>
  <c r="K359" i="4"/>
  <c r="L359" i="4"/>
  <c r="P359" i="4"/>
  <c r="S359" i="4"/>
  <c r="A360" i="4"/>
  <c r="B360" i="4"/>
  <c r="C360" i="4"/>
  <c r="D360" i="4"/>
  <c r="E360" i="4"/>
  <c r="F360" i="4"/>
  <c r="G360" i="4"/>
  <c r="H360" i="4"/>
  <c r="I360" i="4"/>
  <c r="J360" i="4"/>
  <c r="K360" i="4"/>
  <c r="L360" i="4"/>
  <c r="M360" i="4"/>
  <c r="P360" i="4"/>
  <c r="S360" i="4"/>
  <c r="A361" i="4"/>
  <c r="B361" i="4"/>
  <c r="C361" i="4"/>
  <c r="D361" i="4"/>
  <c r="E361" i="4"/>
  <c r="F361" i="4"/>
  <c r="G361" i="4"/>
  <c r="H361" i="4"/>
  <c r="I361" i="4"/>
  <c r="J361" i="4"/>
  <c r="K361" i="4"/>
  <c r="L361" i="4"/>
  <c r="M361" i="4"/>
  <c r="P361" i="4"/>
  <c r="S361" i="4"/>
  <c r="A362" i="4"/>
  <c r="B362" i="4"/>
  <c r="C362" i="4"/>
  <c r="D362" i="4"/>
  <c r="E362" i="4"/>
  <c r="F362" i="4"/>
  <c r="G362" i="4"/>
  <c r="H362" i="4"/>
  <c r="I362" i="4"/>
  <c r="J362" i="4"/>
  <c r="K362" i="4"/>
  <c r="L362" i="4"/>
  <c r="P362" i="4"/>
  <c r="S362" i="4"/>
  <c r="A363" i="4"/>
  <c r="B363" i="4"/>
  <c r="C363" i="4"/>
  <c r="D363" i="4"/>
  <c r="E363" i="4"/>
  <c r="F363" i="4"/>
  <c r="G363" i="4"/>
  <c r="H363" i="4"/>
  <c r="I363" i="4"/>
  <c r="J363" i="4"/>
  <c r="K363" i="4"/>
  <c r="L363" i="4"/>
  <c r="P363" i="4"/>
  <c r="S363" i="4"/>
  <c r="A364" i="4"/>
  <c r="B364" i="4"/>
  <c r="C364" i="4"/>
  <c r="D364" i="4"/>
  <c r="E364" i="4"/>
  <c r="F364" i="4"/>
  <c r="G364" i="4"/>
  <c r="H364" i="4"/>
  <c r="I364" i="4"/>
  <c r="J364" i="4"/>
  <c r="K364" i="4"/>
  <c r="L364" i="4"/>
  <c r="M364" i="4"/>
  <c r="P364" i="4"/>
  <c r="S364" i="4"/>
  <c r="A365" i="4"/>
  <c r="B365" i="4"/>
  <c r="C365" i="4"/>
  <c r="D365" i="4"/>
  <c r="E365" i="4"/>
  <c r="F365" i="4"/>
  <c r="G365" i="4"/>
  <c r="H365" i="4"/>
  <c r="I365" i="4"/>
  <c r="J365" i="4"/>
  <c r="K365" i="4"/>
  <c r="L365" i="4"/>
  <c r="M365" i="4"/>
  <c r="P365" i="4"/>
  <c r="S365" i="4"/>
  <c r="A366" i="4"/>
  <c r="B366" i="4"/>
  <c r="C366" i="4"/>
  <c r="D366" i="4"/>
  <c r="E366" i="4"/>
  <c r="F366" i="4"/>
  <c r="G366" i="4"/>
  <c r="H366" i="4"/>
  <c r="I366" i="4"/>
  <c r="J366" i="4"/>
  <c r="K366" i="4"/>
  <c r="L366" i="4"/>
  <c r="M366" i="4"/>
  <c r="P366" i="4"/>
  <c r="S366" i="4"/>
  <c r="A367" i="4"/>
  <c r="B367" i="4"/>
  <c r="C367" i="4"/>
  <c r="D367" i="4"/>
  <c r="E367" i="4"/>
  <c r="F367" i="4"/>
  <c r="G367" i="4"/>
  <c r="H367" i="4"/>
  <c r="I367" i="4"/>
  <c r="J367" i="4"/>
  <c r="K367" i="4"/>
  <c r="L367" i="4"/>
  <c r="M367" i="4"/>
  <c r="P367" i="4"/>
  <c r="S367" i="4"/>
  <c r="A368" i="4"/>
  <c r="B368" i="4"/>
  <c r="C368" i="4"/>
  <c r="D368" i="4"/>
  <c r="E368" i="4"/>
  <c r="F368" i="4"/>
  <c r="G368" i="4"/>
  <c r="H368" i="4"/>
  <c r="I368" i="4"/>
  <c r="J368" i="4"/>
  <c r="K368" i="4"/>
  <c r="L368" i="4"/>
  <c r="M368" i="4"/>
  <c r="P368" i="4"/>
  <c r="S368" i="4"/>
  <c r="A369" i="4"/>
  <c r="B369" i="4"/>
  <c r="C369" i="4"/>
  <c r="D369" i="4"/>
  <c r="E369" i="4"/>
  <c r="F369" i="4"/>
  <c r="G369" i="4"/>
  <c r="H369" i="4"/>
  <c r="I369" i="4"/>
  <c r="J369" i="4"/>
  <c r="K369" i="4"/>
  <c r="L369" i="4"/>
  <c r="P369" i="4"/>
  <c r="S369" i="4"/>
  <c r="A370" i="4"/>
  <c r="B370" i="4"/>
  <c r="C370" i="4"/>
  <c r="D370" i="4"/>
  <c r="E370" i="4"/>
  <c r="F370" i="4"/>
  <c r="G370" i="4"/>
  <c r="H370" i="4"/>
  <c r="I370" i="4"/>
  <c r="J370" i="4"/>
  <c r="K370" i="4"/>
  <c r="L370" i="4"/>
  <c r="P370" i="4"/>
  <c r="S370" i="4"/>
  <c r="T357" i="4"/>
  <c r="U357" i="4"/>
  <c r="V357" i="4"/>
  <c r="W357" i="4"/>
  <c r="T358" i="4"/>
  <c r="U358" i="4"/>
  <c r="V358" i="4"/>
  <c r="W358" i="4"/>
  <c r="T359" i="4"/>
  <c r="U359" i="4"/>
  <c r="V359" i="4"/>
  <c r="W359" i="4"/>
  <c r="T360" i="4"/>
  <c r="U360" i="4"/>
  <c r="V360" i="4"/>
  <c r="W360" i="4"/>
  <c r="T361" i="4"/>
  <c r="U361" i="4"/>
  <c r="V361" i="4"/>
  <c r="W361" i="4"/>
  <c r="T362" i="4"/>
  <c r="U362" i="4"/>
  <c r="V362" i="4"/>
  <c r="W362" i="4"/>
  <c r="T363" i="4"/>
  <c r="U363" i="4"/>
  <c r="V363" i="4"/>
  <c r="W363" i="4"/>
  <c r="T364" i="4"/>
  <c r="U364" i="4"/>
  <c r="V364" i="4"/>
  <c r="W364" i="4"/>
  <c r="T365" i="4"/>
  <c r="U365" i="4"/>
  <c r="V365" i="4"/>
  <c r="W365" i="4"/>
  <c r="T366" i="4"/>
  <c r="U366" i="4"/>
  <c r="V366" i="4"/>
  <c r="W366" i="4"/>
  <c r="T367" i="4"/>
  <c r="U367" i="4"/>
  <c r="V367" i="4"/>
  <c r="W367" i="4"/>
  <c r="T368" i="4"/>
  <c r="U368" i="4"/>
  <c r="V368" i="4"/>
  <c r="W368" i="4"/>
  <c r="Y368" i="4"/>
  <c r="Z368" i="4"/>
  <c r="T369" i="4"/>
  <c r="U369" i="4"/>
  <c r="V369" i="4"/>
  <c r="W369" i="4"/>
  <c r="T370" i="4"/>
  <c r="U370" i="4"/>
  <c r="V370" i="4"/>
  <c r="W370" i="4"/>
  <c r="U356" i="4"/>
  <c r="V356" i="4"/>
  <c r="W356" i="4"/>
  <c r="T356" i="4"/>
  <c r="S356" i="4"/>
  <c r="P356" i="4"/>
  <c r="L356" i="4"/>
  <c r="K356" i="4"/>
  <c r="J356" i="4"/>
  <c r="I356" i="4"/>
  <c r="H356" i="4"/>
  <c r="G356" i="4"/>
  <c r="F356" i="4"/>
  <c r="E356" i="4"/>
  <c r="D356" i="4"/>
  <c r="C356" i="4"/>
  <c r="B356" i="4"/>
  <c r="A356" i="4"/>
  <c r="A342" i="4"/>
  <c r="B342" i="4"/>
  <c r="C342" i="4"/>
  <c r="D342" i="4"/>
  <c r="E342" i="4"/>
  <c r="F342" i="4"/>
  <c r="G342" i="4"/>
  <c r="H342" i="4"/>
  <c r="I342" i="4"/>
  <c r="J342" i="4"/>
  <c r="K342" i="4"/>
  <c r="L342" i="4"/>
  <c r="P342" i="4"/>
  <c r="S342" i="4"/>
  <c r="A343" i="4"/>
  <c r="B343" i="4"/>
  <c r="C343" i="4"/>
  <c r="D343" i="4"/>
  <c r="E343" i="4"/>
  <c r="F343" i="4"/>
  <c r="G343" i="4"/>
  <c r="H343" i="4"/>
  <c r="I343" i="4"/>
  <c r="J343" i="4"/>
  <c r="K343" i="4"/>
  <c r="L343" i="4"/>
  <c r="P343" i="4"/>
  <c r="S343" i="4"/>
  <c r="A344" i="4"/>
  <c r="B344" i="4"/>
  <c r="C344" i="4"/>
  <c r="D344" i="4"/>
  <c r="E344" i="4"/>
  <c r="F344" i="4"/>
  <c r="G344" i="4"/>
  <c r="H344" i="4"/>
  <c r="I344" i="4"/>
  <c r="J344" i="4"/>
  <c r="K344" i="4"/>
  <c r="L344" i="4"/>
  <c r="P344" i="4"/>
  <c r="S344" i="4"/>
  <c r="A345" i="4"/>
  <c r="B345" i="4"/>
  <c r="C345" i="4"/>
  <c r="D345" i="4"/>
  <c r="E345" i="4"/>
  <c r="F345" i="4"/>
  <c r="G345" i="4"/>
  <c r="H345" i="4"/>
  <c r="I345" i="4"/>
  <c r="J345" i="4"/>
  <c r="K345" i="4"/>
  <c r="L345" i="4"/>
  <c r="P345" i="4"/>
  <c r="S345" i="4"/>
  <c r="A346" i="4"/>
  <c r="B346" i="4"/>
  <c r="C346" i="4"/>
  <c r="D346" i="4"/>
  <c r="E346" i="4"/>
  <c r="F346" i="4"/>
  <c r="G346" i="4"/>
  <c r="H346" i="4"/>
  <c r="I346" i="4"/>
  <c r="J346" i="4"/>
  <c r="K346" i="4"/>
  <c r="L346" i="4"/>
  <c r="P346" i="4"/>
  <c r="S346" i="4"/>
  <c r="A347" i="4"/>
  <c r="B347" i="4"/>
  <c r="C347" i="4"/>
  <c r="D347" i="4"/>
  <c r="E347" i="4"/>
  <c r="F347" i="4"/>
  <c r="G347" i="4"/>
  <c r="H347" i="4"/>
  <c r="I347" i="4"/>
  <c r="J347" i="4"/>
  <c r="K347" i="4"/>
  <c r="L347" i="4"/>
  <c r="P347" i="4"/>
  <c r="S347" i="4"/>
  <c r="A348" i="4"/>
  <c r="B348" i="4"/>
  <c r="C348" i="4"/>
  <c r="D348" i="4"/>
  <c r="E348" i="4"/>
  <c r="F348" i="4"/>
  <c r="G348" i="4"/>
  <c r="H348" i="4"/>
  <c r="I348" i="4"/>
  <c r="J348" i="4"/>
  <c r="K348" i="4"/>
  <c r="L348" i="4"/>
  <c r="P348" i="4"/>
  <c r="S348" i="4"/>
  <c r="A349" i="4"/>
  <c r="B349" i="4"/>
  <c r="C349" i="4"/>
  <c r="D349" i="4"/>
  <c r="E349" i="4"/>
  <c r="F349" i="4"/>
  <c r="G349" i="4"/>
  <c r="H349" i="4"/>
  <c r="I349" i="4"/>
  <c r="J349" i="4"/>
  <c r="K349" i="4"/>
  <c r="L349" i="4"/>
  <c r="P349" i="4"/>
  <c r="S349" i="4"/>
  <c r="A350" i="4"/>
  <c r="B350" i="4"/>
  <c r="C350" i="4"/>
  <c r="D350" i="4"/>
  <c r="E350" i="4"/>
  <c r="F350" i="4"/>
  <c r="G350" i="4"/>
  <c r="H350" i="4"/>
  <c r="I350" i="4"/>
  <c r="J350" i="4"/>
  <c r="K350" i="4"/>
  <c r="L350" i="4"/>
  <c r="P350" i="4"/>
  <c r="S350" i="4"/>
  <c r="A351" i="4"/>
  <c r="B351" i="4"/>
  <c r="C351" i="4"/>
  <c r="D351" i="4"/>
  <c r="E351" i="4"/>
  <c r="F351" i="4"/>
  <c r="G351" i="4"/>
  <c r="H351" i="4"/>
  <c r="I351" i="4"/>
  <c r="J351" i="4"/>
  <c r="K351" i="4"/>
  <c r="L351" i="4"/>
  <c r="P351" i="4"/>
  <c r="S351" i="4"/>
  <c r="A352" i="4"/>
  <c r="B352" i="4"/>
  <c r="C352" i="4"/>
  <c r="D352" i="4"/>
  <c r="E352" i="4"/>
  <c r="F352" i="4"/>
  <c r="G352" i="4"/>
  <c r="H352" i="4"/>
  <c r="I352" i="4"/>
  <c r="J352" i="4"/>
  <c r="K352" i="4"/>
  <c r="L352" i="4"/>
  <c r="P352" i="4"/>
  <c r="S352" i="4"/>
  <c r="A353" i="4"/>
  <c r="B353" i="4"/>
  <c r="C353" i="4"/>
  <c r="D353" i="4"/>
  <c r="E353" i="4"/>
  <c r="F353" i="4"/>
  <c r="G353" i="4"/>
  <c r="H353" i="4"/>
  <c r="I353" i="4"/>
  <c r="J353" i="4"/>
  <c r="K353" i="4"/>
  <c r="L353" i="4"/>
  <c r="P353" i="4"/>
  <c r="S353" i="4"/>
  <c r="A354" i="4"/>
  <c r="B354" i="4"/>
  <c r="C354" i="4"/>
  <c r="D354" i="4"/>
  <c r="E354" i="4"/>
  <c r="F354" i="4"/>
  <c r="G354" i="4"/>
  <c r="H354" i="4"/>
  <c r="I354" i="4"/>
  <c r="J354" i="4"/>
  <c r="K354" i="4"/>
  <c r="L354" i="4"/>
  <c r="P354" i="4"/>
  <c r="S354" i="4"/>
  <c r="A355" i="4"/>
  <c r="B355" i="4"/>
  <c r="C355" i="4"/>
  <c r="D355" i="4"/>
  <c r="E355" i="4"/>
  <c r="F355" i="4"/>
  <c r="G355" i="4"/>
  <c r="H355" i="4"/>
  <c r="I355" i="4"/>
  <c r="J355" i="4"/>
  <c r="K355" i="4"/>
  <c r="L355" i="4"/>
  <c r="P355" i="4"/>
  <c r="S355" i="4"/>
  <c r="T352" i="4"/>
  <c r="U352" i="4"/>
  <c r="V352" i="4"/>
  <c r="W352" i="4"/>
  <c r="T353" i="4"/>
  <c r="U353" i="4"/>
  <c r="V353" i="4"/>
  <c r="W353" i="4"/>
  <c r="Y353" i="4"/>
  <c r="Z353" i="4"/>
  <c r="T354" i="4"/>
  <c r="U354" i="4"/>
  <c r="V354" i="4"/>
  <c r="W354" i="4"/>
  <c r="T355" i="4"/>
  <c r="U355" i="4"/>
  <c r="V355" i="4"/>
  <c r="W355" i="4"/>
  <c r="T342" i="4"/>
  <c r="U342" i="4"/>
  <c r="V342" i="4"/>
  <c r="W342" i="4"/>
  <c r="T343" i="4"/>
  <c r="U343" i="4"/>
  <c r="V343" i="4"/>
  <c r="W343" i="4"/>
  <c r="T344" i="4"/>
  <c r="U344" i="4"/>
  <c r="V344" i="4"/>
  <c r="W344" i="4"/>
  <c r="T345" i="4"/>
  <c r="U345" i="4"/>
  <c r="V345" i="4"/>
  <c r="W345" i="4"/>
  <c r="T346" i="4"/>
  <c r="U346" i="4"/>
  <c r="V346" i="4"/>
  <c r="W346" i="4"/>
  <c r="T347" i="4"/>
  <c r="U347" i="4"/>
  <c r="V347" i="4"/>
  <c r="W347" i="4"/>
  <c r="T348" i="4"/>
  <c r="U348" i="4"/>
  <c r="V348" i="4"/>
  <c r="W348" i="4"/>
  <c r="T349" i="4"/>
  <c r="U349" i="4"/>
  <c r="V349" i="4"/>
  <c r="W349" i="4"/>
  <c r="T350" i="4"/>
  <c r="U350" i="4"/>
  <c r="V350" i="4"/>
  <c r="W350" i="4"/>
  <c r="T351" i="4"/>
  <c r="U351" i="4"/>
  <c r="V351" i="4"/>
  <c r="W351" i="4"/>
  <c r="U341" i="4"/>
  <c r="V341" i="4"/>
  <c r="W341" i="4"/>
  <c r="T341" i="4"/>
  <c r="S341" i="4"/>
  <c r="P341" i="4"/>
  <c r="L341" i="4"/>
  <c r="K341" i="4"/>
  <c r="J341" i="4"/>
  <c r="I341" i="4"/>
  <c r="H341" i="4"/>
  <c r="G341" i="4"/>
  <c r="F341" i="4"/>
  <c r="E341" i="4"/>
  <c r="D341" i="4"/>
  <c r="C341" i="4"/>
  <c r="B341" i="4"/>
  <c r="A341" i="4"/>
  <c r="A327" i="4"/>
  <c r="B327" i="4"/>
  <c r="C327" i="4"/>
  <c r="D327" i="4"/>
  <c r="E327" i="4"/>
  <c r="F327" i="4"/>
  <c r="G327" i="4"/>
  <c r="H327" i="4"/>
  <c r="I327" i="4"/>
  <c r="J327" i="4"/>
  <c r="K327" i="4"/>
  <c r="L327" i="4"/>
  <c r="P327" i="4"/>
  <c r="S327" i="4"/>
  <c r="A328" i="4"/>
  <c r="B328" i="4"/>
  <c r="C328" i="4"/>
  <c r="D328" i="4"/>
  <c r="E328" i="4"/>
  <c r="F328" i="4"/>
  <c r="G328" i="4"/>
  <c r="H328" i="4"/>
  <c r="I328" i="4"/>
  <c r="J328" i="4"/>
  <c r="K328" i="4"/>
  <c r="L328" i="4"/>
  <c r="P328" i="4"/>
  <c r="S328" i="4"/>
  <c r="A329" i="4"/>
  <c r="B329" i="4"/>
  <c r="C329" i="4"/>
  <c r="D329" i="4"/>
  <c r="E329" i="4"/>
  <c r="F329" i="4"/>
  <c r="G329" i="4"/>
  <c r="H329" i="4"/>
  <c r="I329" i="4"/>
  <c r="J329" i="4"/>
  <c r="K329" i="4"/>
  <c r="L329" i="4"/>
  <c r="P329" i="4"/>
  <c r="S329" i="4"/>
  <c r="A330" i="4"/>
  <c r="B330" i="4"/>
  <c r="C330" i="4"/>
  <c r="D330" i="4"/>
  <c r="E330" i="4"/>
  <c r="F330" i="4"/>
  <c r="G330" i="4"/>
  <c r="H330" i="4"/>
  <c r="I330" i="4"/>
  <c r="J330" i="4"/>
  <c r="K330" i="4"/>
  <c r="L330" i="4"/>
  <c r="P330" i="4"/>
  <c r="S330" i="4"/>
  <c r="A331" i="4"/>
  <c r="B331" i="4"/>
  <c r="C331" i="4"/>
  <c r="D331" i="4"/>
  <c r="E331" i="4"/>
  <c r="F331" i="4"/>
  <c r="G331" i="4"/>
  <c r="H331" i="4"/>
  <c r="I331" i="4"/>
  <c r="J331" i="4"/>
  <c r="K331" i="4"/>
  <c r="L331" i="4"/>
  <c r="P331" i="4"/>
  <c r="S331" i="4"/>
  <c r="A332" i="4"/>
  <c r="B332" i="4"/>
  <c r="C332" i="4"/>
  <c r="D332" i="4"/>
  <c r="E332" i="4"/>
  <c r="F332" i="4"/>
  <c r="G332" i="4"/>
  <c r="H332" i="4"/>
  <c r="I332" i="4"/>
  <c r="J332" i="4"/>
  <c r="K332" i="4"/>
  <c r="L332" i="4"/>
  <c r="P332" i="4"/>
  <c r="S332" i="4"/>
  <c r="A333" i="4"/>
  <c r="B333" i="4"/>
  <c r="C333" i="4"/>
  <c r="D333" i="4"/>
  <c r="E333" i="4"/>
  <c r="F333" i="4"/>
  <c r="G333" i="4"/>
  <c r="H333" i="4"/>
  <c r="I333" i="4"/>
  <c r="J333" i="4"/>
  <c r="K333" i="4"/>
  <c r="L333" i="4"/>
  <c r="P333" i="4"/>
  <c r="S333" i="4"/>
  <c r="A334" i="4"/>
  <c r="B334" i="4"/>
  <c r="C334" i="4"/>
  <c r="D334" i="4"/>
  <c r="E334" i="4"/>
  <c r="F334" i="4"/>
  <c r="G334" i="4"/>
  <c r="H334" i="4"/>
  <c r="I334" i="4"/>
  <c r="J334" i="4"/>
  <c r="K334" i="4"/>
  <c r="L334" i="4"/>
  <c r="P334" i="4"/>
  <c r="S334" i="4"/>
  <c r="A335" i="4"/>
  <c r="B335" i="4"/>
  <c r="C335" i="4"/>
  <c r="D335" i="4"/>
  <c r="E335" i="4"/>
  <c r="F335" i="4"/>
  <c r="G335" i="4"/>
  <c r="H335" i="4"/>
  <c r="I335" i="4"/>
  <c r="J335" i="4"/>
  <c r="K335" i="4"/>
  <c r="L335" i="4"/>
  <c r="P335" i="4"/>
  <c r="S335" i="4"/>
  <c r="A336" i="4"/>
  <c r="B336" i="4"/>
  <c r="C336" i="4"/>
  <c r="D336" i="4"/>
  <c r="E336" i="4"/>
  <c r="F336" i="4"/>
  <c r="G336" i="4"/>
  <c r="H336" i="4"/>
  <c r="I336" i="4"/>
  <c r="J336" i="4"/>
  <c r="K336" i="4"/>
  <c r="L336" i="4"/>
  <c r="P336" i="4"/>
  <c r="S336" i="4"/>
  <c r="A337" i="4"/>
  <c r="B337" i="4"/>
  <c r="C337" i="4"/>
  <c r="D337" i="4"/>
  <c r="E337" i="4"/>
  <c r="F337" i="4"/>
  <c r="G337" i="4"/>
  <c r="H337" i="4"/>
  <c r="I337" i="4"/>
  <c r="J337" i="4"/>
  <c r="K337" i="4"/>
  <c r="L337" i="4"/>
  <c r="P337" i="4"/>
  <c r="S337" i="4"/>
  <c r="A338" i="4"/>
  <c r="B338" i="4"/>
  <c r="C338" i="4"/>
  <c r="D338" i="4"/>
  <c r="E338" i="4"/>
  <c r="F338" i="4"/>
  <c r="G338" i="4"/>
  <c r="H338" i="4"/>
  <c r="I338" i="4"/>
  <c r="J338" i="4"/>
  <c r="K338" i="4"/>
  <c r="L338" i="4"/>
  <c r="P338" i="4"/>
  <c r="S338" i="4"/>
  <c r="A339" i="4"/>
  <c r="B339" i="4"/>
  <c r="C339" i="4"/>
  <c r="D339" i="4"/>
  <c r="E339" i="4"/>
  <c r="F339" i="4"/>
  <c r="G339" i="4"/>
  <c r="H339" i="4"/>
  <c r="I339" i="4"/>
  <c r="J339" i="4"/>
  <c r="K339" i="4"/>
  <c r="L339" i="4"/>
  <c r="P339" i="4"/>
  <c r="S339" i="4"/>
  <c r="A340" i="4"/>
  <c r="B340" i="4"/>
  <c r="C340" i="4"/>
  <c r="D340" i="4"/>
  <c r="E340" i="4"/>
  <c r="F340" i="4"/>
  <c r="G340" i="4"/>
  <c r="H340" i="4"/>
  <c r="I340" i="4"/>
  <c r="J340" i="4"/>
  <c r="K340" i="4"/>
  <c r="L340" i="4"/>
  <c r="P340" i="4"/>
  <c r="S340" i="4"/>
  <c r="T339" i="4"/>
  <c r="U339" i="4"/>
  <c r="V339" i="4"/>
  <c r="W339" i="4"/>
  <c r="T340" i="4"/>
  <c r="U340" i="4"/>
  <c r="V340" i="4"/>
  <c r="W340" i="4"/>
  <c r="T327" i="4"/>
  <c r="U327" i="4"/>
  <c r="V327" i="4"/>
  <c r="W327" i="4"/>
  <c r="T328" i="4"/>
  <c r="U328" i="4"/>
  <c r="V328" i="4"/>
  <c r="W328" i="4"/>
  <c r="T329" i="4"/>
  <c r="U329" i="4"/>
  <c r="V329" i="4"/>
  <c r="W329" i="4"/>
  <c r="T330" i="4"/>
  <c r="U330" i="4"/>
  <c r="V330" i="4"/>
  <c r="W330" i="4"/>
  <c r="T331" i="4"/>
  <c r="U331" i="4"/>
  <c r="V331" i="4"/>
  <c r="W331" i="4"/>
  <c r="T332" i="4"/>
  <c r="U332" i="4"/>
  <c r="V332" i="4"/>
  <c r="W332" i="4"/>
  <c r="T333" i="4"/>
  <c r="U333" i="4"/>
  <c r="V333" i="4"/>
  <c r="W333" i="4"/>
  <c r="T334" i="4"/>
  <c r="U334" i="4"/>
  <c r="V334" i="4"/>
  <c r="W334" i="4"/>
  <c r="T335" i="4"/>
  <c r="U335" i="4"/>
  <c r="V335" i="4"/>
  <c r="W335" i="4"/>
  <c r="T336" i="4"/>
  <c r="U336" i="4"/>
  <c r="V336" i="4"/>
  <c r="W336" i="4"/>
  <c r="T337" i="4"/>
  <c r="U337" i="4"/>
  <c r="V337" i="4"/>
  <c r="W337" i="4"/>
  <c r="T338" i="4"/>
  <c r="U338" i="4"/>
  <c r="V338" i="4"/>
  <c r="W338" i="4"/>
  <c r="X338" i="4"/>
  <c r="Y338" i="4"/>
  <c r="Z338" i="4"/>
  <c r="AA338" i="4"/>
  <c r="U326" i="4"/>
  <c r="V326" i="4"/>
  <c r="W326" i="4"/>
  <c r="T326" i="4"/>
  <c r="S326" i="4"/>
  <c r="P326" i="4"/>
  <c r="L326" i="4"/>
  <c r="K326" i="4"/>
  <c r="J326" i="4"/>
  <c r="I326" i="4"/>
  <c r="H326" i="4"/>
  <c r="G326" i="4"/>
  <c r="F326" i="4"/>
  <c r="E326" i="4"/>
  <c r="D326" i="4"/>
  <c r="C326" i="4"/>
  <c r="B326" i="4"/>
  <c r="A326" i="4"/>
  <c r="A312" i="4"/>
  <c r="B312" i="4"/>
  <c r="C312" i="4"/>
  <c r="D312" i="4"/>
  <c r="E312" i="4"/>
  <c r="F312" i="4"/>
  <c r="G312" i="4"/>
  <c r="H312" i="4"/>
  <c r="I312" i="4"/>
  <c r="J312" i="4"/>
  <c r="K312" i="4"/>
  <c r="L312" i="4"/>
  <c r="P312" i="4"/>
  <c r="S312" i="4"/>
  <c r="A313" i="4"/>
  <c r="B313" i="4"/>
  <c r="C313" i="4"/>
  <c r="D313" i="4"/>
  <c r="E313" i="4"/>
  <c r="F313" i="4"/>
  <c r="G313" i="4"/>
  <c r="H313" i="4"/>
  <c r="I313" i="4"/>
  <c r="J313" i="4"/>
  <c r="K313" i="4"/>
  <c r="L313" i="4"/>
  <c r="P313" i="4"/>
  <c r="S313" i="4"/>
  <c r="A314" i="4"/>
  <c r="B314" i="4"/>
  <c r="C314" i="4"/>
  <c r="D314" i="4"/>
  <c r="E314" i="4"/>
  <c r="F314" i="4"/>
  <c r="G314" i="4"/>
  <c r="H314" i="4"/>
  <c r="I314" i="4"/>
  <c r="J314" i="4"/>
  <c r="K314" i="4"/>
  <c r="L314" i="4"/>
  <c r="P314" i="4"/>
  <c r="S314" i="4"/>
  <c r="A315" i="4"/>
  <c r="B315" i="4"/>
  <c r="C315" i="4"/>
  <c r="D315" i="4"/>
  <c r="E315" i="4"/>
  <c r="F315" i="4"/>
  <c r="G315" i="4"/>
  <c r="H315" i="4"/>
  <c r="I315" i="4"/>
  <c r="J315" i="4"/>
  <c r="K315" i="4"/>
  <c r="L315" i="4"/>
  <c r="P315" i="4"/>
  <c r="S315" i="4"/>
  <c r="A316" i="4"/>
  <c r="B316" i="4"/>
  <c r="C316" i="4"/>
  <c r="D316" i="4"/>
  <c r="E316" i="4"/>
  <c r="F316" i="4"/>
  <c r="G316" i="4"/>
  <c r="H316" i="4"/>
  <c r="I316" i="4"/>
  <c r="J316" i="4"/>
  <c r="K316" i="4"/>
  <c r="L316" i="4"/>
  <c r="P316" i="4"/>
  <c r="S316" i="4"/>
  <c r="A317" i="4"/>
  <c r="B317" i="4"/>
  <c r="C317" i="4"/>
  <c r="D317" i="4"/>
  <c r="E317" i="4"/>
  <c r="F317" i="4"/>
  <c r="G317" i="4"/>
  <c r="H317" i="4"/>
  <c r="I317" i="4"/>
  <c r="J317" i="4"/>
  <c r="K317" i="4"/>
  <c r="L317" i="4"/>
  <c r="P317" i="4"/>
  <c r="S317" i="4"/>
  <c r="A318" i="4"/>
  <c r="B318" i="4"/>
  <c r="C318" i="4"/>
  <c r="D318" i="4"/>
  <c r="E318" i="4"/>
  <c r="F318" i="4"/>
  <c r="G318" i="4"/>
  <c r="H318" i="4"/>
  <c r="I318" i="4"/>
  <c r="J318" i="4"/>
  <c r="K318" i="4"/>
  <c r="L318" i="4"/>
  <c r="P318" i="4"/>
  <c r="S318" i="4"/>
  <c r="A319" i="4"/>
  <c r="B319" i="4"/>
  <c r="C319" i="4"/>
  <c r="D319" i="4"/>
  <c r="E319" i="4"/>
  <c r="F319" i="4"/>
  <c r="G319" i="4"/>
  <c r="H319" i="4"/>
  <c r="I319" i="4"/>
  <c r="J319" i="4"/>
  <c r="K319" i="4"/>
  <c r="L319" i="4"/>
  <c r="P319" i="4"/>
  <c r="S319" i="4"/>
  <c r="A320" i="4"/>
  <c r="B320" i="4"/>
  <c r="C320" i="4"/>
  <c r="D320" i="4"/>
  <c r="E320" i="4"/>
  <c r="F320" i="4"/>
  <c r="G320" i="4"/>
  <c r="H320" i="4"/>
  <c r="I320" i="4"/>
  <c r="J320" i="4"/>
  <c r="K320" i="4"/>
  <c r="L320" i="4"/>
  <c r="P320" i="4"/>
  <c r="S320" i="4"/>
  <c r="A321" i="4"/>
  <c r="B321" i="4"/>
  <c r="C321" i="4"/>
  <c r="D321" i="4"/>
  <c r="E321" i="4"/>
  <c r="F321" i="4"/>
  <c r="G321" i="4"/>
  <c r="H321" i="4"/>
  <c r="I321" i="4"/>
  <c r="J321" i="4"/>
  <c r="K321" i="4"/>
  <c r="L321" i="4"/>
  <c r="P321" i="4"/>
  <c r="S321" i="4"/>
  <c r="A322" i="4"/>
  <c r="B322" i="4"/>
  <c r="C322" i="4"/>
  <c r="D322" i="4"/>
  <c r="E322" i="4"/>
  <c r="F322" i="4"/>
  <c r="G322" i="4"/>
  <c r="H322" i="4"/>
  <c r="I322" i="4"/>
  <c r="J322" i="4"/>
  <c r="K322" i="4"/>
  <c r="L322" i="4"/>
  <c r="P322" i="4"/>
  <c r="S322" i="4"/>
  <c r="A323" i="4"/>
  <c r="B323" i="4"/>
  <c r="C323" i="4"/>
  <c r="D323" i="4"/>
  <c r="E323" i="4"/>
  <c r="F323" i="4"/>
  <c r="G323" i="4"/>
  <c r="H323" i="4"/>
  <c r="I323" i="4"/>
  <c r="J323" i="4"/>
  <c r="K323" i="4"/>
  <c r="L323" i="4"/>
  <c r="P323" i="4"/>
  <c r="S323" i="4"/>
  <c r="A324" i="4"/>
  <c r="B324" i="4"/>
  <c r="C324" i="4"/>
  <c r="D324" i="4"/>
  <c r="E324" i="4"/>
  <c r="F324" i="4"/>
  <c r="G324" i="4"/>
  <c r="H324" i="4"/>
  <c r="I324" i="4"/>
  <c r="J324" i="4"/>
  <c r="K324" i="4"/>
  <c r="L324" i="4"/>
  <c r="P324" i="4"/>
  <c r="S324" i="4"/>
  <c r="A325" i="4"/>
  <c r="B325" i="4"/>
  <c r="C325" i="4"/>
  <c r="D325" i="4"/>
  <c r="E325" i="4"/>
  <c r="F325" i="4"/>
  <c r="G325" i="4"/>
  <c r="H325" i="4"/>
  <c r="I325" i="4"/>
  <c r="J325" i="4"/>
  <c r="K325" i="4"/>
  <c r="L325" i="4"/>
  <c r="P325" i="4"/>
  <c r="S325" i="4"/>
  <c r="T323" i="4"/>
  <c r="U323" i="4"/>
  <c r="V323" i="4"/>
  <c r="W323" i="4"/>
  <c r="Y323" i="4"/>
  <c r="Z323" i="4"/>
  <c r="T324" i="4"/>
  <c r="U324" i="4"/>
  <c r="V324" i="4"/>
  <c r="W324" i="4"/>
  <c r="T325" i="4"/>
  <c r="U325" i="4"/>
  <c r="V325" i="4"/>
  <c r="W325" i="4"/>
  <c r="T312" i="4"/>
  <c r="U312" i="4"/>
  <c r="V312" i="4"/>
  <c r="W312" i="4"/>
  <c r="T313" i="4"/>
  <c r="U313" i="4"/>
  <c r="V313" i="4"/>
  <c r="W313" i="4"/>
  <c r="T314" i="4"/>
  <c r="U314" i="4"/>
  <c r="V314" i="4"/>
  <c r="W314" i="4"/>
  <c r="T315" i="4"/>
  <c r="U315" i="4"/>
  <c r="V315" i="4"/>
  <c r="W315" i="4"/>
  <c r="T316" i="4"/>
  <c r="U316" i="4"/>
  <c r="V316" i="4"/>
  <c r="W316" i="4"/>
  <c r="T317" i="4"/>
  <c r="U317" i="4"/>
  <c r="V317" i="4"/>
  <c r="W317" i="4"/>
  <c r="T318" i="4"/>
  <c r="U318" i="4"/>
  <c r="V318" i="4"/>
  <c r="W318" i="4"/>
  <c r="T319" i="4"/>
  <c r="U319" i="4"/>
  <c r="V319" i="4"/>
  <c r="W319" i="4"/>
  <c r="T320" i="4"/>
  <c r="U320" i="4"/>
  <c r="V320" i="4"/>
  <c r="W320" i="4"/>
  <c r="T321" i="4"/>
  <c r="U321" i="4"/>
  <c r="V321" i="4"/>
  <c r="W321" i="4"/>
  <c r="T322" i="4"/>
  <c r="U322" i="4"/>
  <c r="V322" i="4"/>
  <c r="W322" i="4"/>
  <c r="U311" i="4"/>
  <c r="V311" i="4"/>
  <c r="W311" i="4"/>
  <c r="T311" i="4"/>
  <c r="S311" i="4"/>
  <c r="P311" i="4"/>
  <c r="L311" i="4"/>
  <c r="K311" i="4"/>
  <c r="J311" i="4"/>
  <c r="I311" i="4"/>
  <c r="H311" i="4"/>
  <c r="G311" i="4"/>
  <c r="F311" i="4"/>
  <c r="E311" i="4"/>
  <c r="D311" i="4"/>
  <c r="C311" i="4"/>
  <c r="B311" i="4"/>
  <c r="A311" i="4"/>
  <c r="A297" i="4"/>
  <c r="B297" i="4"/>
  <c r="C297" i="4"/>
  <c r="D297" i="4"/>
  <c r="E297" i="4"/>
  <c r="F297" i="4"/>
  <c r="G297" i="4"/>
  <c r="H297" i="4"/>
  <c r="I297" i="4"/>
  <c r="J297" i="4"/>
  <c r="K297" i="4"/>
  <c r="L297" i="4"/>
  <c r="P297" i="4"/>
  <c r="S297" i="4"/>
  <c r="A298" i="4"/>
  <c r="B298" i="4"/>
  <c r="C298" i="4"/>
  <c r="D298" i="4"/>
  <c r="E298" i="4"/>
  <c r="F298" i="4"/>
  <c r="G298" i="4"/>
  <c r="H298" i="4"/>
  <c r="I298" i="4"/>
  <c r="J298" i="4"/>
  <c r="K298" i="4"/>
  <c r="L298" i="4"/>
  <c r="P298" i="4"/>
  <c r="S298" i="4"/>
  <c r="A299" i="4"/>
  <c r="B299" i="4"/>
  <c r="C299" i="4"/>
  <c r="D299" i="4"/>
  <c r="E299" i="4"/>
  <c r="F299" i="4"/>
  <c r="G299" i="4"/>
  <c r="H299" i="4"/>
  <c r="I299" i="4"/>
  <c r="J299" i="4"/>
  <c r="K299" i="4"/>
  <c r="L299" i="4"/>
  <c r="P299" i="4"/>
  <c r="S299" i="4"/>
  <c r="A300" i="4"/>
  <c r="B300" i="4"/>
  <c r="C300" i="4"/>
  <c r="D300" i="4"/>
  <c r="E300" i="4"/>
  <c r="F300" i="4"/>
  <c r="G300" i="4"/>
  <c r="H300" i="4"/>
  <c r="I300" i="4"/>
  <c r="J300" i="4"/>
  <c r="K300" i="4"/>
  <c r="L300" i="4"/>
  <c r="P300" i="4"/>
  <c r="S300" i="4"/>
  <c r="A301" i="4"/>
  <c r="B301" i="4"/>
  <c r="C301" i="4"/>
  <c r="D301" i="4"/>
  <c r="E301" i="4"/>
  <c r="F301" i="4"/>
  <c r="G301" i="4"/>
  <c r="H301" i="4"/>
  <c r="I301" i="4"/>
  <c r="J301" i="4"/>
  <c r="K301" i="4"/>
  <c r="L301" i="4"/>
  <c r="P301" i="4"/>
  <c r="S301" i="4"/>
  <c r="A302" i="4"/>
  <c r="B302" i="4"/>
  <c r="C302" i="4"/>
  <c r="D302" i="4"/>
  <c r="E302" i="4"/>
  <c r="F302" i="4"/>
  <c r="G302" i="4"/>
  <c r="H302" i="4"/>
  <c r="I302" i="4"/>
  <c r="J302" i="4"/>
  <c r="K302" i="4"/>
  <c r="L302" i="4"/>
  <c r="P302" i="4"/>
  <c r="S302" i="4"/>
  <c r="A303" i="4"/>
  <c r="B303" i="4"/>
  <c r="C303" i="4"/>
  <c r="D303" i="4"/>
  <c r="E303" i="4"/>
  <c r="F303" i="4"/>
  <c r="G303" i="4"/>
  <c r="H303" i="4"/>
  <c r="I303" i="4"/>
  <c r="J303" i="4"/>
  <c r="K303" i="4"/>
  <c r="L303" i="4"/>
  <c r="P303" i="4"/>
  <c r="S303" i="4"/>
  <c r="A304" i="4"/>
  <c r="B304" i="4"/>
  <c r="C304" i="4"/>
  <c r="D304" i="4"/>
  <c r="E304" i="4"/>
  <c r="F304" i="4"/>
  <c r="G304" i="4"/>
  <c r="H304" i="4"/>
  <c r="I304" i="4"/>
  <c r="J304" i="4"/>
  <c r="K304" i="4"/>
  <c r="L304" i="4"/>
  <c r="P304" i="4"/>
  <c r="S304" i="4"/>
  <c r="A305" i="4"/>
  <c r="B305" i="4"/>
  <c r="C305" i="4"/>
  <c r="D305" i="4"/>
  <c r="E305" i="4"/>
  <c r="F305" i="4"/>
  <c r="G305" i="4"/>
  <c r="H305" i="4"/>
  <c r="I305" i="4"/>
  <c r="J305" i="4"/>
  <c r="K305" i="4"/>
  <c r="L305" i="4"/>
  <c r="P305" i="4"/>
  <c r="S305" i="4"/>
  <c r="A306" i="4"/>
  <c r="B306" i="4"/>
  <c r="C306" i="4"/>
  <c r="D306" i="4"/>
  <c r="E306" i="4"/>
  <c r="F306" i="4"/>
  <c r="G306" i="4"/>
  <c r="H306" i="4"/>
  <c r="I306" i="4"/>
  <c r="J306" i="4"/>
  <c r="K306" i="4"/>
  <c r="L306" i="4"/>
  <c r="P306" i="4"/>
  <c r="S306" i="4"/>
  <c r="A307" i="4"/>
  <c r="B307" i="4"/>
  <c r="C307" i="4"/>
  <c r="D307" i="4"/>
  <c r="E307" i="4"/>
  <c r="F307" i="4"/>
  <c r="G307" i="4"/>
  <c r="H307" i="4"/>
  <c r="I307" i="4"/>
  <c r="J307" i="4"/>
  <c r="K307" i="4"/>
  <c r="L307" i="4"/>
  <c r="P307" i="4"/>
  <c r="S307" i="4"/>
  <c r="A308" i="4"/>
  <c r="B308" i="4"/>
  <c r="C308" i="4"/>
  <c r="D308" i="4"/>
  <c r="E308" i="4"/>
  <c r="F308" i="4"/>
  <c r="G308" i="4"/>
  <c r="H308" i="4"/>
  <c r="I308" i="4"/>
  <c r="J308" i="4"/>
  <c r="K308" i="4"/>
  <c r="L308" i="4"/>
  <c r="P308" i="4"/>
  <c r="S308" i="4"/>
  <c r="A309" i="4"/>
  <c r="B309" i="4"/>
  <c r="C309" i="4"/>
  <c r="D309" i="4"/>
  <c r="E309" i="4"/>
  <c r="F309" i="4"/>
  <c r="G309" i="4"/>
  <c r="H309" i="4"/>
  <c r="I309" i="4"/>
  <c r="J309" i="4"/>
  <c r="K309" i="4"/>
  <c r="L309" i="4"/>
  <c r="P309" i="4"/>
  <c r="S309" i="4"/>
  <c r="A310" i="4"/>
  <c r="B310" i="4"/>
  <c r="C310" i="4"/>
  <c r="D310" i="4"/>
  <c r="E310" i="4"/>
  <c r="F310" i="4"/>
  <c r="G310" i="4"/>
  <c r="H310" i="4"/>
  <c r="I310" i="4"/>
  <c r="J310" i="4"/>
  <c r="K310" i="4"/>
  <c r="L310" i="4"/>
  <c r="P310" i="4"/>
  <c r="S310" i="4"/>
  <c r="T310" i="4"/>
  <c r="U310" i="4"/>
  <c r="V310" i="4"/>
  <c r="W310" i="4"/>
  <c r="T297" i="4"/>
  <c r="U297" i="4"/>
  <c r="V297" i="4"/>
  <c r="W297" i="4"/>
  <c r="T298" i="4"/>
  <c r="U298" i="4"/>
  <c r="V298" i="4"/>
  <c r="W298" i="4"/>
  <c r="T299" i="4"/>
  <c r="U299" i="4"/>
  <c r="V299" i="4"/>
  <c r="W299" i="4"/>
  <c r="T300" i="4"/>
  <c r="U300" i="4"/>
  <c r="V300" i="4"/>
  <c r="W300" i="4"/>
  <c r="T301" i="4"/>
  <c r="U301" i="4"/>
  <c r="V301" i="4"/>
  <c r="W301" i="4"/>
  <c r="T302" i="4"/>
  <c r="U302" i="4"/>
  <c r="V302" i="4"/>
  <c r="W302" i="4"/>
  <c r="T303" i="4"/>
  <c r="U303" i="4"/>
  <c r="V303" i="4"/>
  <c r="W303" i="4"/>
  <c r="T304" i="4"/>
  <c r="U304" i="4"/>
  <c r="V304" i="4"/>
  <c r="W304" i="4"/>
  <c r="T305" i="4"/>
  <c r="U305" i="4"/>
  <c r="V305" i="4"/>
  <c r="W305" i="4"/>
  <c r="T306" i="4"/>
  <c r="U306" i="4"/>
  <c r="V306" i="4"/>
  <c r="W306" i="4"/>
  <c r="T307" i="4"/>
  <c r="U307" i="4"/>
  <c r="V307" i="4"/>
  <c r="W307" i="4"/>
  <c r="T308" i="4"/>
  <c r="U308" i="4"/>
  <c r="V308" i="4"/>
  <c r="W308" i="4"/>
  <c r="X308" i="4"/>
  <c r="Y308" i="4"/>
  <c r="Z308" i="4"/>
  <c r="AA308" i="4"/>
  <c r="T309" i="4"/>
  <c r="U309" i="4"/>
  <c r="V309" i="4"/>
  <c r="W309" i="4"/>
  <c r="U296" i="4"/>
  <c r="V296" i="4"/>
  <c r="W296" i="4"/>
  <c r="T296" i="4"/>
  <c r="S296" i="4"/>
  <c r="P296" i="4"/>
  <c r="L296" i="4"/>
  <c r="K296" i="4"/>
  <c r="J296" i="4"/>
  <c r="I296" i="4"/>
  <c r="H296" i="4"/>
  <c r="G296" i="4"/>
  <c r="F296" i="4"/>
  <c r="E296" i="4"/>
  <c r="D296" i="4"/>
  <c r="C296" i="4"/>
  <c r="B296" i="4"/>
  <c r="A296" i="4"/>
  <c r="A282" i="4"/>
  <c r="B282" i="4"/>
  <c r="C282" i="4"/>
  <c r="D282" i="4"/>
  <c r="E282" i="4"/>
  <c r="F282" i="4"/>
  <c r="G282" i="4"/>
  <c r="H282" i="4"/>
  <c r="I282" i="4"/>
  <c r="J282" i="4"/>
  <c r="K282" i="4"/>
  <c r="L282" i="4"/>
  <c r="A283" i="4"/>
  <c r="B283" i="4"/>
  <c r="C283" i="4"/>
  <c r="D283" i="4"/>
  <c r="E283" i="4"/>
  <c r="F283" i="4"/>
  <c r="G283" i="4"/>
  <c r="H283" i="4"/>
  <c r="I283" i="4"/>
  <c r="J283" i="4"/>
  <c r="K283" i="4"/>
  <c r="L283" i="4"/>
  <c r="A284" i="4"/>
  <c r="B284" i="4"/>
  <c r="C284" i="4"/>
  <c r="D284" i="4"/>
  <c r="E284" i="4"/>
  <c r="F284" i="4"/>
  <c r="G284" i="4"/>
  <c r="H284" i="4"/>
  <c r="I284" i="4"/>
  <c r="J284" i="4"/>
  <c r="K284" i="4"/>
  <c r="L284" i="4"/>
  <c r="A285" i="4"/>
  <c r="B285" i="4"/>
  <c r="C285" i="4"/>
  <c r="D285" i="4"/>
  <c r="E285" i="4"/>
  <c r="F285" i="4"/>
  <c r="G285" i="4"/>
  <c r="H285" i="4"/>
  <c r="I285" i="4"/>
  <c r="J285" i="4"/>
  <c r="K285" i="4"/>
  <c r="L285" i="4"/>
  <c r="A286" i="4"/>
  <c r="B286" i="4"/>
  <c r="C286" i="4"/>
  <c r="D286" i="4"/>
  <c r="E286" i="4"/>
  <c r="F286" i="4"/>
  <c r="G286" i="4"/>
  <c r="H286" i="4"/>
  <c r="I286" i="4"/>
  <c r="J286" i="4"/>
  <c r="K286" i="4"/>
  <c r="L286" i="4"/>
  <c r="A287" i="4"/>
  <c r="B287" i="4"/>
  <c r="C287" i="4"/>
  <c r="D287" i="4"/>
  <c r="E287" i="4"/>
  <c r="F287" i="4"/>
  <c r="G287" i="4"/>
  <c r="H287" i="4"/>
  <c r="I287" i="4"/>
  <c r="J287" i="4"/>
  <c r="K287" i="4"/>
  <c r="L287" i="4"/>
  <c r="A288" i="4"/>
  <c r="B288" i="4"/>
  <c r="C288" i="4"/>
  <c r="D288" i="4"/>
  <c r="E288" i="4"/>
  <c r="F288" i="4"/>
  <c r="G288" i="4"/>
  <c r="H288" i="4"/>
  <c r="I288" i="4"/>
  <c r="J288" i="4"/>
  <c r="K288" i="4"/>
  <c r="L288" i="4"/>
  <c r="A289" i="4"/>
  <c r="B289" i="4"/>
  <c r="C289" i="4"/>
  <c r="D289" i="4"/>
  <c r="E289" i="4"/>
  <c r="F289" i="4"/>
  <c r="G289" i="4"/>
  <c r="H289" i="4"/>
  <c r="I289" i="4"/>
  <c r="J289" i="4"/>
  <c r="K289" i="4"/>
  <c r="L289" i="4"/>
  <c r="A290" i="4"/>
  <c r="B290" i="4"/>
  <c r="C290" i="4"/>
  <c r="D290" i="4"/>
  <c r="E290" i="4"/>
  <c r="F290" i="4"/>
  <c r="G290" i="4"/>
  <c r="H290" i="4"/>
  <c r="I290" i="4"/>
  <c r="J290" i="4"/>
  <c r="K290" i="4"/>
  <c r="L290" i="4"/>
  <c r="A291" i="4"/>
  <c r="B291" i="4"/>
  <c r="C291" i="4"/>
  <c r="D291" i="4"/>
  <c r="E291" i="4"/>
  <c r="F291" i="4"/>
  <c r="G291" i="4"/>
  <c r="H291" i="4"/>
  <c r="I291" i="4"/>
  <c r="J291" i="4"/>
  <c r="K291" i="4"/>
  <c r="L291" i="4"/>
  <c r="A292" i="4"/>
  <c r="B292" i="4"/>
  <c r="C292" i="4"/>
  <c r="D292" i="4"/>
  <c r="E292" i="4"/>
  <c r="F292" i="4"/>
  <c r="G292" i="4"/>
  <c r="H292" i="4"/>
  <c r="I292" i="4"/>
  <c r="J292" i="4"/>
  <c r="K292" i="4"/>
  <c r="L292" i="4"/>
  <c r="A293" i="4"/>
  <c r="B293" i="4"/>
  <c r="C293" i="4"/>
  <c r="D293" i="4"/>
  <c r="E293" i="4"/>
  <c r="F293" i="4"/>
  <c r="G293" i="4"/>
  <c r="H293" i="4"/>
  <c r="I293" i="4"/>
  <c r="J293" i="4"/>
  <c r="K293" i="4"/>
  <c r="L293" i="4"/>
  <c r="A294" i="4"/>
  <c r="B294" i="4"/>
  <c r="C294" i="4"/>
  <c r="D294" i="4"/>
  <c r="E294" i="4"/>
  <c r="F294" i="4"/>
  <c r="G294" i="4"/>
  <c r="H294" i="4"/>
  <c r="I294" i="4"/>
  <c r="J294" i="4"/>
  <c r="K294" i="4"/>
  <c r="L294" i="4"/>
  <c r="A295" i="4"/>
  <c r="B295" i="4"/>
  <c r="C295" i="4"/>
  <c r="D295" i="4"/>
  <c r="E295" i="4"/>
  <c r="F295" i="4"/>
  <c r="G295" i="4"/>
  <c r="H295" i="4"/>
  <c r="I295" i="4"/>
  <c r="J295" i="4"/>
  <c r="K295" i="4"/>
  <c r="L295" i="4"/>
  <c r="P282" i="4"/>
  <c r="S282" i="4"/>
  <c r="T282" i="4"/>
  <c r="U282" i="4"/>
  <c r="V282" i="4"/>
  <c r="W282" i="4"/>
  <c r="P283" i="4"/>
  <c r="S283" i="4"/>
  <c r="T283" i="4"/>
  <c r="U283" i="4"/>
  <c r="V283" i="4"/>
  <c r="W283" i="4"/>
  <c r="P284" i="4"/>
  <c r="S284" i="4"/>
  <c r="T284" i="4"/>
  <c r="U284" i="4"/>
  <c r="V284" i="4"/>
  <c r="W284" i="4"/>
  <c r="P285" i="4"/>
  <c r="S285" i="4"/>
  <c r="T285" i="4"/>
  <c r="U285" i="4"/>
  <c r="V285" i="4"/>
  <c r="W285" i="4"/>
  <c r="P286" i="4"/>
  <c r="S286" i="4"/>
  <c r="T286" i="4"/>
  <c r="U286" i="4"/>
  <c r="V286" i="4"/>
  <c r="W286" i="4"/>
  <c r="P287" i="4"/>
  <c r="S287" i="4"/>
  <c r="T287" i="4"/>
  <c r="U287" i="4"/>
  <c r="V287" i="4"/>
  <c r="W287" i="4"/>
  <c r="P288" i="4"/>
  <c r="S288" i="4"/>
  <c r="T288" i="4"/>
  <c r="U288" i="4"/>
  <c r="V288" i="4"/>
  <c r="W288" i="4"/>
  <c r="P289" i="4"/>
  <c r="S289" i="4"/>
  <c r="T289" i="4"/>
  <c r="U289" i="4"/>
  <c r="V289" i="4"/>
  <c r="W289" i="4"/>
  <c r="P290" i="4"/>
  <c r="S290" i="4"/>
  <c r="T290" i="4"/>
  <c r="U290" i="4"/>
  <c r="V290" i="4"/>
  <c r="W290" i="4"/>
  <c r="P291" i="4"/>
  <c r="S291" i="4"/>
  <c r="T291" i="4"/>
  <c r="U291" i="4"/>
  <c r="V291" i="4"/>
  <c r="W291" i="4"/>
  <c r="P292" i="4"/>
  <c r="S292" i="4"/>
  <c r="T292" i="4"/>
  <c r="U292" i="4"/>
  <c r="V292" i="4"/>
  <c r="W292" i="4"/>
  <c r="P293" i="4"/>
  <c r="S293" i="4"/>
  <c r="T293" i="4"/>
  <c r="U293" i="4"/>
  <c r="V293" i="4"/>
  <c r="W293" i="4"/>
  <c r="X293" i="4"/>
  <c r="Y293" i="4"/>
  <c r="Z293" i="4"/>
  <c r="AA293" i="4"/>
  <c r="P294" i="4"/>
  <c r="S294" i="4"/>
  <c r="T294" i="4"/>
  <c r="U294" i="4"/>
  <c r="V294" i="4"/>
  <c r="W294" i="4"/>
  <c r="P295" i="4"/>
  <c r="S295" i="4"/>
  <c r="T295" i="4"/>
  <c r="U295" i="4"/>
  <c r="V295" i="4"/>
  <c r="W295" i="4"/>
  <c r="U281" i="4"/>
  <c r="V281" i="4"/>
  <c r="W281" i="4"/>
  <c r="T281" i="4"/>
  <c r="S281" i="4"/>
  <c r="P281" i="4"/>
  <c r="L281" i="4"/>
  <c r="K281" i="4"/>
  <c r="J281" i="4"/>
  <c r="I281" i="4"/>
  <c r="H281" i="4"/>
  <c r="G281" i="4"/>
  <c r="F281" i="4"/>
  <c r="E281" i="4"/>
  <c r="D281" i="4"/>
  <c r="C281" i="4"/>
  <c r="B281" i="4"/>
  <c r="A281" i="4"/>
  <c r="A267" i="4"/>
  <c r="B267" i="4"/>
  <c r="C267" i="4"/>
  <c r="D267" i="4"/>
  <c r="E267" i="4"/>
  <c r="F267" i="4"/>
  <c r="G267" i="4"/>
  <c r="H267" i="4"/>
  <c r="I267" i="4"/>
  <c r="J267" i="4"/>
  <c r="K267" i="4"/>
  <c r="L267" i="4"/>
  <c r="A268" i="4"/>
  <c r="B268" i="4"/>
  <c r="C268" i="4"/>
  <c r="D268" i="4"/>
  <c r="E268" i="4"/>
  <c r="F268" i="4"/>
  <c r="G268" i="4"/>
  <c r="H268" i="4"/>
  <c r="I268" i="4"/>
  <c r="J268" i="4"/>
  <c r="K268" i="4"/>
  <c r="L268" i="4"/>
  <c r="A269" i="4"/>
  <c r="B269" i="4"/>
  <c r="C269" i="4"/>
  <c r="D269" i="4"/>
  <c r="E269" i="4"/>
  <c r="F269" i="4"/>
  <c r="G269" i="4"/>
  <c r="H269" i="4"/>
  <c r="I269" i="4"/>
  <c r="J269" i="4"/>
  <c r="K269" i="4"/>
  <c r="L269" i="4"/>
  <c r="A270" i="4"/>
  <c r="B270" i="4"/>
  <c r="C270" i="4"/>
  <c r="D270" i="4"/>
  <c r="E270" i="4"/>
  <c r="F270" i="4"/>
  <c r="G270" i="4"/>
  <c r="H270" i="4"/>
  <c r="I270" i="4"/>
  <c r="J270" i="4"/>
  <c r="K270" i="4"/>
  <c r="L270" i="4"/>
  <c r="A271" i="4"/>
  <c r="B271" i="4"/>
  <c r="C271" i="4"/>
  <c r="D271" i="4"/>
  <c r="E271" i="4"/>
  <c r="F271" i="4"/>
  <c r="G271" i="4"/>
  <c r="H271" i="4"/>
  <c r="I271" i="4"/>
  <c r="J271" i="4"/>
  <c r="K271" i="4"/>
  <c r="L271" i="4"/>
  <c r="A272" i="4"/>
  <c r="B272" i="4"/>
  <c r="C272" i="4"/>
  <c r="D272" i="4"/>
  <c r="E272" i="4"/>
  <c r="F272" i="4"/>
  <c r="G272" i="4"/>
  <c r="H272" i="4"/>
  <c r="I272" i="4"/>
  <c r="J272" i="4"/>
  <c r="K272" i="4"/>
  <c r="L272" i="4"/>
  <c r="A273" i="4"/>
  <c r="B273" i="4"/>
  <c r="C273" i="4"/>
  <c r="D273" i="4"/>
  <c r="E273" i="4"/>
  <c r="F273" i="4"/>
  <c r="G273" i="4"/>
  <c r="H273" i="4"/>
  <c r="I273" i="4"/>
  <c r="J273" i="4"/>
  <c r="K273" i="4"/>
  <c r="L273" i="4"/>
  <c r="A274" i="4"/>
  <c r="B274" i="4"/>
  <c r="C274" i="4"/>
  <c r="D274" i="4"/>
  <c r="E274" i="4"/>
  <c r="F274" i="4"/>
  <c r="G274" i="4"/>
  <c r="H274" i="4"/>
  <c r="I274" i="4"/>
  <c r="J274" i="4"/>
  <c r="K274" i="4"/>
  <c r="L274" i="4"/>
  <c r="A275" i="4"/>
  <c r="B275" i="4"/>
  <c r="C275" i="4"/>
  <c r="D275" i="4"/>
  <c r="E275" i="4"/>
  <c r="F275" i="4"/>
  <c r="G275" i="4"/>
  <c r="H275" i="4"/>
  <c r="I275" i="4"/>
  <c r="J275" i="4"/>
  <c r="K275" i="4"/>
  <c r="L275" i="4"/>
  <c r="A276" i="4"/>
  <c r="B276" i="4"/>
  <c r="C276" i="4"/>
  <c r="D276" i="4"/>
  <c r="E276" i="4"/>
  <c r="F276" i="4"/>
  <c r="G276" i="4"/>
  <c r="H276" i="4"/>
  <c r="I276" i="4"/>
  <c r="J276" i="4"/>
  <c r="K276" i="4"/>
  <c r="L276" i="4"/>
  <c r="A277" i="4"/>
  <c r="B277" i="4"/>
  <c r="C277" i="4"/>
  <c r="D277" i="4"/>
  <c r="E277" i="4"/>
  <c r="F277" i="4"/>
  <c r="G277" i="4"/>
  <c r="H277" i="4"/>
  <c r="I277" i="4"/>
  <c r="J277" i="4"/>
  <c r="K277" i="4"/>
  <c r="L277" i="4"/>
  <c r="A278" i="4"/>
  <c r="B278" i="4"/>
  <c r="C278" i="4"/>
  <c r="D278" i="4"/>
  <c r="E278" i="4"/>
  <c r="F278" i="4"/>
  <c r="G278" i="4"/>
  <c r="H278" i="4"/>
  <c r="I278" i="4"/>
  <c r="J278" i="4"/>
  <c r="K278" i="4"/>
  <c r="L278" i="4"/>
  <c r="A279" i="4"/>
  <c r="B279" i="4"/>
  <c r="C279" i="4"/>
  <c r="D279" i="4"/>
  <c r="E279" i="4"/>
  <c r="F279" i="4"/>
  <c r="G279" i="4"/>
  <c r="H279" i="4"/>
  <c r="I279" i="4"/>
  <c r="J279" i="4"/>
  <c r="K279" i="4"/>
  <c r="L279" i="4"/>
  <c r="A280" i="4"/>
  <c r="B280" i="4"/>
  <c r="C280" i="4"/>
  <c r="D280" i="4"/>
  <c r="E280" i="4"/>
  <c r="F280" i="4"/>
  <c r="G280" i="4"/>
  <c r="H280" i="4"/>
  <c r="I280" i="4"/>
  <c r="J280" i="4"/>
  <c r="K280" i="4"/>
  <c r="L280" i="4"/>
  <c r="P267" i="4"/>
  <c r="S267" i="4"/>
  <c r="T267" i="4"/>
  <c r="U267" i="4"/>
  <c r="V267" i="4"/>
  <c r="W267" i="4"/>
  <c r="P268" i="4"/>
  <c r="S268" i="4"/>
  <c r="T268" i="4"/>
  <c r="U268" i="4"/>
  <c r="V268" i="4"/>
  <c r="W268" i="4"/>
  <c r="P269" i="4"/>
  <c r="S269" i="4"/>
  <c r="T269" i="4"/>
  <c r="U269" i="4"/>
  <c r="V269" i="4"/>
  <c r="W269" i="4"/>
  <c r="P270" i="4"/>
  <c r="S270" i="4"/>
  <c r="T270" i="4"/>
  <c r="U270" i="4"/>
  <c r="V270" i="4"/>
  <c r="W270" i="4"/>
  <c r="P271" i="4"/>
  <c r="S271" i="4"/>
  <c r="T271" i="4"/>
  <c r="U271" i="4"/>
  <c r="V271" i="4"/>
  <c r="W271" i="4"/>
  <c r="P272" i="4"/>
  <c r="S272" i="4"/>
  <c r="T272" i="4"/>
  <c r="U272" i="4"/>
  <c r="V272" i="4"/>
  <c r="W272" i="4"/>
  <c r="P273" i="4"/>
  <c r="S273" i="4"/>
  <c r="T273" i="4"/>
  <c r="U273" i="4"/>
  <c r="V273" i="4"/>
  <c r="W273" i="4"/>
  <c r="P274" i="4"/>
  <c r="S274" i="4"/>
  <c r="T274" i="4"/>
  <c r="U274" i="4"/>
  <c r="V274" i="4"/>
  <c r="W274" i="4"/>
  <c r="P275" i="4"/>
  <c r="S275" i="4"/>
  <c r="T275" i="4"/>
  <c r="U275" i="4"/>
  <c r="V275" i="4"/>
  <c r="W275" i="4"/>
  <c r="P276" i="4"/>
  <c r="S276" i="4"/>
  <c r="T276" i="4"/>
  <c r="U276" i="4"/>
  <c r="V276" i="4"/>
  <c r="W276" i="4"/>
  <c r="P277" i="4"/>
  <c r="S277" i="4"/>
  <c r="T277" i="4"/>
  <c r="U277" i="4"/>
  <c r="V277" i="4"/>
  <c r="W277" i="4"/>
  <c r="P278" i="4"/>
  <c r="S278" i="4"/>
  <c r="T278" i="4"/>
  <c r="U278" i="4"/>
  <c r="V278" i="4"/>
  <c r="W278" i="4"/>
  <c r="X278" i="4"/>
  <c r="Y278" i="4"/>
  <c r="Z278" i="4"/>
  <c r="AA278" i="4"/>
  <c r="P279" i="4"/>
  <c r="S279" i="4"/>
  <c r="T279" i="4"/>
  <c r="U279" i="4"/>
  <c r="V279" i="4"/>
  <c r="W279" i="4"/>
  <c r="P280" i="4"/>
  <c r="S280" i="4"/>
  <c r="T280" i="4"/>
  <c r="U280" i="4"/>
  <c r="V280" i="4"/>
  <c r="W280" i="4"/>
  <c r="U266" i="4"/>
  <c r="V266" i="4"/>
  <c r="W266" i="4"/>
  <c r="T266" i="4"/>
  <c r="S266" i="4"/>
  <c r="P266" i="4"/>
  <c r="L266" i="4"/>
  <c r="K266" i="4"/>
  <c r="J266" i="4"/>
  <c r="I266" i="4"/>
  <c r="H266" i="4"/>
  <c r="G266" i="4"/>
  <c r="F266" i="4"/>
  <c r="E266" i="4"/>
  <c r="D266" i="4"/>
  <c r="C266" i="4"/>
  <c r="B266" i="4"/>
  <c r="A266" i="4"/>
  <c r="B252" i="4"/>
  <c r="B253" i="4"/>
  <c r="B254" i="4"/>
  <c r="B255" i="4"/>
  <c r="B256" i="4"/>
  <c r="B257" i="4"/>
  <c r="B258" i="4"/>
  <c r="B259" i="4"/>
  <c r="B260" i="4"/>
  <c r="B261" i="4"/>
  <c r="B262" i="4"/>
  <c r="B263" i="4"/>
  <c r="B264" i="4"/>
  <c r="B265" i="4"/>
  <c r="B251" i="4"/>
  <c r="A252" i="4"/>
  <c r="C252" i="4"/>
  <c r="D252" i="4"/>
  <c r="E252" i="4"/>
  <c r="F252" i="4"/>
  <c r="G252" i="4"/>
  <c r="H252" i="4"/>
  <c r="I252" i="4"/>
  <c r="J252" i="4"/>
  <c r="K252" i="4"/>
  <c r="A253" i="4"/>
  <c r="C253" i="4"/>
  <c r="D253" i="4"/>
  <c r="E253" i="4"/>
  <c r="F253" i="4"/>
  <c r="G253" i="4"/>
  <c r="H253" i="4"/>
  <c r="I253" i="4"/>
  <c r="J253" i="4"/>
  <c r="K253" i="4"/>
  <c r="A254" i="4"/>
  <c r="C254" i="4"/>
  <c r="D254" i="4"/>
  <c r="E254" i="4"/>
  <c r="F254" i="4"/>
  <c r="G254" i="4"/>
  <c r="H254" i="4"/>
  <c r="I254" i="4"/>
  <c r="J254" i="4"/>
  <c r="K254" i="4"/>
  <c r="A255" i="4"/>
  <c r="C255" i="4"/>
  <c r="D255" i="4"/>
  <c r="E255" i="4"/>
  <c r="F255" i="4"/>
  <c r="G255" i="4"/>
  <c r="H255" i="4"/>
  <c r="I255" i="4"/>
  <c r="J255" i="4"/>
  <c r="K255" i="4"/>
  <c r="A256" i="4"/>
  <c r="C256" i="4"/>
  <c r="D256" i="4"/>
  <c r="E256" i="4"/>
  <c r="F256" i="4"/>
  <c r="G256" i="4"/>
  <c r="H256" i="4"/>
  <c r="I256" i="4"/>
  <c r="J256" i="4"/>
  <c r="K256" i="4"/>
  <c r="A257" i="4"/>
  <c r="C257" i="4"/>
  <c r="D257" i="4"/>
  <c r="E257" i="4"/>
  <c r="F257" i="4"/>
  <c r="G257" i="4"/>
  <c r="H257" i="4"/>
  <c r="I257" i="4"/>
  <c r="J257" i="4"/>
  <c r="K257" i="4"/>
  <c r="A258" i="4"/>
  <c r="C258" i="4"/>
  <c r="D258" i="4"/>
  <c r="E258" i="4"/>
  <c r="F258" i="4"/>
  <c r="G258" i="4"/>
  <c r="H258" i="4"/>
  <c r="I258" i="4"/>
  <c r="J258" i="4"/>
  <c r="K258" i="4"/>
  <c r="A259" i="4"/>
  <c r="C259" i="4"/>
  <c r="D259" i="4"/>
  <c r="E259" i="4"/>
  <c r="F259" i="4"/>
  <c r="G259" i="4"/>
  <c r="H259" i="4"/>
  <c r="I259" i="4"/>
  <c r="J259" i="4"/>
  <c r="K259" i="4"/>
  <c r="A260" i="4"/>
  <c r="C260" i="4"/>
  <c r="D260" i="4"/>
  <c r="E260" i="4"/>
  <c r="F260" i="4"/>
  <c r="G260" i="4"/>
  <c r="H260" i="4"/>
  <c r="I260" i="4"/>
  <c r="J260" i="4"/>
  <c r="K260" i="4"/>
  <c r="A261" i="4"/>
  <c r="C261" i="4"/>
  <c r="D261" i="4"/>
  <c r="E261" i="4"/>
  <c r="F261" i="4"/>
  <c r="G261" i="4"/>
  <c r="H261" i="4"/>
  <c r="I261" i="4"/>
  <c r="J261" i="4"/>
  <c r="K261" i="4"/>
  <c r="A262" i="4"/>
  <c r="C262" i="4"/>
  <c r="D262" i="4"/>
  <c r="E262" i="4"/>
  <c r="F262" i="4"/>
  <c r="G262" i="4"/>
  <c r="H262" i="4"/>
  <c r="I262" i="4"/>
  <c r="J262" i="4"/>
  <c r="K262" i="4"/>
  <c r="A263" i="4"/>
  <c r="C263" i="4"/>
  <c r="D263" i="4"/>
  <c r="E263" i="4"/>
  <c r="F263" i="4"/>
  <c r="G263" i="4"/>
  <c r="H263" i="4"/>
  <c r="I263" i="4"/>
  <c r="J263" i="4"/>
  <c r="K263" i="4"/>
  <c r="A264" i="4"/>
  <c r="C264" i="4"/>
  <c r="D264" i="4"/>
  <c r="E264" i="4"/>
  <c r="F264" i="4"/>
  <c r="G264" i="4"/>
  <c r="H264" i="4"/>
  <c r="I264" i="4"/>
  <c r="J264" i="4"/>
  <c r="K264" i="4"/>
  <c r="A265" i="4"/>
  <c r="C265" i="4"/>
  <c r="D265" i="4"/>
  <c r="E265" i="4"/>
  <c r="F265" i="4"/>
  <c r="G265" i="4"/>
  <c r="H265" i="4"/>
  <c r="I265" i="4"/>
  <c r="J265" i="4"/>
  <c r="K265" i="4"/>
  <c r="L252" i="4"/>
  <c r="P252" i="4"/>
  <c r="S252" i="4"/>
  <c r="T252" i="4"/>
  <c r="U252" i="4"/>
  <c r="V252" i="4"/>
  <c r="W252" i="4"/>
  <c r="L253" i="4"/>
  <c r="P253" i="4"/>
  <c r="S253" i="4"/>
  <c r="T253" i="4"/>
  <c r="U253" i="4"/>
  <c r="V253" i="4"/>
  <c r="W253" i="4"/>
  <c r="L254" i="4"/>
  <c r="P254" i="4"/>
  <c r="S254" i="4"/>
  <c r="T254" i="4"/>
  <c r="U254" i="4"/>
  <c r="V254" i="4"/>
  <c r="W254" i="4"/>
  <c r="L255" i="4"/>
  <c r="P255" i="4"/>
  <c r="S255" i="4"/>
  <c r="T255" i="4"/>
  <c r="U255" i="4"/>
  <c r="V255" i="4"/>
  <c r="W255" i="4"/>
  <c r="L256" i="4"/>
  <c r="P256" i="4"/>
  <c r="S256" i="4"/>
  <c r="T256" i="4"/>
  <c r="U256" i="4"/>
  <c r="V256" i="4"/>
  <c r="W256" i="4"/>
  <c r="L257" i="4"/>
  <c r="P257" i="4"/>
  <c r="S257" i="4"/>
  <c r="T257" i="4"/>
  <c r="U257" i="4"/>
  <c r="V257" i="4"/>
  <c r="W257" i="4"/>
  <c r="L258" i="4"/>
  <c r="P258" i="4"/>
  <c r="S258" i="4"/>
  <c r="T258" i="4"/>
  <c r="U258" i="4"/>
  <c r="V258" i="4"/>
  <c r="W258" i="4"/>
  <c r="L259" i="4"/>
  <c r="P259" i="4"/>
  <c r="S259" i="4"/>
  <c r="T259" i="4"/>
  <c r="U259" i="4"/>
  <c r="V259" i="4"/>
  <c r="W259" i="4"/>
  <c r="L260" i="4"/>
  <c r="P260" i="4"/>
  <c r="S260" i="4"/>
  <c r="T260" i="4"/>
  <c r="U260" i="4"/>
  <c r="V260" i="4"/>
  <c r="W260" i="4"/>
  <c r="L261" i="4"/>
  <c r="P261" i="4"/>
  <c r="S261" i="4"/>
  <c r="T261" i="4"/>
  <c r="U261" i="4"/>
  <c r="V261" i="4"/>
  <c r="W261" i="4"/>
  <c r="L262" i="4"/>
  <c r="P262" i="4"/>
  <c r="S262" i="4"/>
  <c r="T262" i="4"/>
  <c r="U262" i="4"/>
  <c r="V262" i="4"/>
  <c r="W262" i="4"/>
  <c r="L263" i="4"/>
  <c r="P263" i="4"/>
  <c r="S263" i="4"/>
  <c r="T263" i="4"/>
  <c r="U263" i="4"/>
  <c r="V263" i="4"/>
  <c r="W263" i="4"/>
  <c r="Y263" i="4"/>
  <c r="Z263" i="4"/>
  <c r="L264" i="4"/>
  <c r="P264" i="4"/>
  <c r="S264" i="4"/>
  <c r="T264" i="4"/>
  <c r="U264" i="4"/>
  <c r="V264" i="4"/>
  <c r="W264" i="4"/>
  <c r="L265" i="4"/>
  <c r="P265" i="4"/>
  <c r="S265" i="4"/>
  <c r="T265" i="4"/>
  <c r="U265" i="4"/>
  <c r="V265" i="4"/>
  <c r="W265" i="4"/>
  <c r="U251" i="4"/>
  <c r="V251" i="4"/>
  <c r="W251" i="4"/>
  <c r="T251" i="4"/>
  <c r="S251" i="4"/>
  <c r="P251" i="4"/>
  <c r="L251" i="4"/>
  <c r="K251" i="4"/>
  <c r="J251" i="4"/>
  <c r="I251" i="4"/>
  <c r="H251" i="4"/>
  <c r="G251" i="4"/>
  <c r="F251" i="4"/>
  <c r="E251" i="4"/>
  <c r="D251" i="4"/>
  <c r="C251" i="4"/>
  <c r="A251" i="4"/>
  <c r="A237" i="4"/>
  <c r="B237" i="4"/>
  <c r="C237" i="4"/>
  <c r="D237" i="4"/>
  <c r="E237" i="4"/>
  <c r="F237" i="4"/>
  <c r="G237" i="4"/>
  <c r="H237" i="4"/>
  <c r="I237" i="4"/>
  <c r="J237" i="4"/>
  <c r="K237" i="4"/>
  <c r="L237" i="4"/>
  <c r="A238" i="4"/>
  <c r="B238" i="4"/>
  <c r="C238" i="4"/>
  <c r="D238" i="4"/>
  <c r="E238" i="4"/>
  <c r="F238" i="4"/>
  <c r="G238" i="4"/>
  <c r="H238" i="4"/>
  <c r="I238" i="4"/>
  <c r="J238" i="4"/>
  <c r="K238" i="4"/>
  <c r="L238" i="4"/>
  <c r="A239" i="4"/>
  <c r="B239" i="4"/>
  <c r="C239" i="4"/>
  <c r="D239" i="4"/>
  <c r="E239" i="4"/>
  <c r="F239" i="4"/>
  <c r="G239" i="4"/>
  <c r="H239" i="4"/>
  <c r="I239" i="4"/>
  <c r="J239" i="4"/>
  <c r="K239" i="4"/>
  <c r="L239" i="4"/>
  <c r="A240" i="4"/>
  <c r="B240" i="4"/>
  <c r="C240" i="4"/>
  <c r="D240" i="4"/>
  <c r="E240" i="4"/>
  <c r="F240" i="4"/>
  <c r="G240" i="4"/>
  <c r="H240" i="4"/>
  <c r="I240" i="4"/>
  <c r="J240" i="4"/>
  <c r="K240" i="4"/>
  <c r="L240" i="4"/>
  <c r="A241" i="4"/>
  <c r="B241" i="4"/>
  <c r="C241" i="4"/>
  <c r="D241" i="4"/>
  <c r="E241" i="4"/>
  <c r="F241" i="4"/>
  <c r="G241" i="4"/>
  <c r="H241" i="4"/>
  <c r="I241" i="4"/>
  <c r="J241" i="4"/>
  <c r="K241" i="4"/>
  <c r="L241" i="4"/>
  <c r="A242" i="4"/>
  <c r="B242" i="4"/>
  <c r="C242" i="4"/>
  <c r="D242" i="4"/>
  <c r="E242" i="4"/>
  <c r="F242" i="4"/>
  <c r="G242" i="4"/>
  <c r="H242" i="4"/>
  <c r="I242" i="4"/>
  <c r="J242" i="4"/>
  <c r="K242" i="4"/>
  <c r="L242" i="4"/>
  <c r="A243" i="4"/>
  <c r="B243" i="4"/>
  <c r="C243" i="4"/>
  <c r="D243" i="4"/>
  <c r="E243" i="4"/>
  <c r="F243" i="4"/>
  <c r="G243" i="4"/>
  <c r="H243" i="4"/>
  <c r="I243" i="4"/>
  <c r="J243" i="4"/>
  <c r="K243" i="4"/>
  <c r="L243" i="4"/>
  <c r="A244" i="4"/>
  <c r="B244" i="4"/>
  <c r="C244" i="4"/>
  <c r="D244" i="4"/>
  <c r="E244" i="4"/>
  <c r="F244" i="4"/>
  <c r="G244" i="4"/>
  <c r="H244" i="4"/>
  <c r="I244" i="4"/>
  <c r="J244" i="4"/>
  <c r="K244" i="4"/>
  <c r="L244" i="4"/>
  <c r="A245" i="4"/>
  <c r="B245" i="4"/>
  <c r="C245" i="4"/>
  <c r="D245" i="4"/>
  <c r="E245" i="4"/>
  <c r="F245" i="4"/>
  <c r="G245" i="4"/>
  <c r="H245" i="4"/>
  <c r="I245" i="4"/>
  <c r="J245" i="4"/>
  <c r="K245" i="4"/>
  <c r="L245" i="4"/>
  <c r="A246" i="4"/>
  <c r="B246" i="4"/>
  <c r="C246" i="4"/>
  <c r="D246" i="4"/>
  <c r="E246" i="4"/>
  <c r="F246" i="4"/>
  <c r="G246" i="4"/>
  <c r="H246" i="4"/>
  <c r="I246" i="4"/>
  <c r="J246" i="4"/>
  <c r="K246" i="4"/>
  <c r="L246" i="4"/>
  <c r="A247" i="4"/>
  <c r="B247" i="4"/>
  <c r="C247" i="4"/>
  <c r="D247" i="4"/>
  <c r="E247" i="4"/>
  <c r="F247" i="4"/>
  <c r="G247" i="4"/>
  <c r="H247" i="4"/>
  <c r="I247" i="4"/>
  <c r="J247" i="4"/>
  <c r="K247" i="4"/>
  <c r="L247" i="4"/>
  <c r="A248" i="4"/>
  <c r="B248" i="4"/>
  <c r="C248" i="4"/>
  <c r="D248" i="4"/>
  <c r="E248" i="4"/>
  <c r="F248" i="4"/>
  <c r="G248" i="4"/>
  <c r="H248" i="4"/>
  <c r="I248" i="4"/>
  <c r="J248" i="4"/>
  <c r="K248" i="4"/>
  <c r="L248" i="4"/>
  <c r="A249" i="4"/>
  <c r="B249" i="4"/>
  <c r="C249" i="4"/>
  <c r="D249" i="4"/>
  <c r="E249" i="4"/>
  <c r="F249" i="4"/>
  <c r="G249" i="4"/>
  <c r="H249" i="4"/>
  <c r="I249" i="4"/>
  <c r="J249" i="4"/>
  <c r="K249" i="4"/>
  <c r="L249" i="4"/>
  <c r="A250" i="4"/>
  <c r="B250" i="4"/>
  <c r="C250" i="4"/>
  <c r="D250" i="4"/>
  <c r="E250" i="4"/>
  <c r="F250" i="4"/>
  <c r="G250" i="4"/>
  <c r="H250" i="4"/>
  <c r="I250" i="4"/>
  <c r="J250" i="4"/>
  <c r="K250" i="4"/>
  <c r="L250" i="4"/>
  <c r="P248" i="4"/>
  <c r="S248" i="4"/>
  <c r="T248" i="4"/>
  <c r="U248" i="4"/>
  <c r="V248" i="4"/>
  <c r="W248" i="4"/>
  <c r="Y248" i="4"/>
  <c r="Z248" i="4"/>
  <c r="P249" i="4"/>
  <c r="S249" i="4"/>
  <c r="T249" i="4"/>
  <c r="U249" i="4"/>
  <c r="V249" i="4"/>
  <c r="W249" i="4"/>
  <c r="P250" i="4"/>
  <c r="S250" i="4"/>
  <c r="T250" i="4"/>
  <c r="U250" i="4"/>
  <c r="V250" i="4"/>
  <c r="W250" i="4"/>
  <c r="P237" i="4"/>
  <c r="S237" i="4"/>
  <c r="T237" i="4"/>
  <c r="U237" i="4"/>
  <c r="V237" i="4"/>
  <c r="W237" i="4"/>
  <c r="P238" i="4"/>
  <c r="S238" i="4"/>
  <c r="T238" i="4"/>
  <c r="U238" i="4"/>
  <c r="V238" i="4"/>
  <c r="W238" i="4"/>
  <c r="P239" i="4"/>
  <c r="S239" i="4"/>
  <c r="T239" i="4"/>
  <c r="U239" i="4"/>
  <c r="V239" i="4"/>
  <c r="W239" i="4"/>
  <c r="P240" i="4"/>
  <c r="S240" i="4"/>
  <c r="T240" i="4"/>
  <c r="U240" i="4"/>
  <c r="V240" i="4"/>
  <c r="W240" i="4"/>
  <c r="P241" i="4"/>
  <c r="S241" i="4"/>
  <c r="T241" i="4"/>
  <c r="U241" i="4"/>
  <c r="V241" i="4"/>
  <c r="W241" i="4"/>
  <c r="P242" i="4"/>
  <c r="S242" i="4"/>
  <c r="T242" i="4"/>
  <c r="U242" i="4"/>
  <c r="V242" i="4"/>
  <c r="W242" i="4"/>
  <c r="P243" i="4"/>
  <c r="S243" i="4"/>
  <c r="T243" i="4"/>
  <c r="U243" i="4"/>
  <c r="V243" i="4"/>
  <c r="W243" i="4"/>
  <c r="P244" i="4"/>
  <c r="S244" i="4"/>
  <c r="T244" i="4"/>
  <c r="U244" i="4"/>
  <c r="V244" i="4"/>
  <c r="W244" i="4"/>
  <c r="P245" i="4"/>
  <c r="S245" i="4"/>
  <c r="T245" i="4"/>
  <c r="U245" i="4"/>
  <c r="V245" i="4"/>
  <c r="W245" i="4"/>
  <c r="P246" i="4"/>
  <c r="S246" i="4"/>
  <c r="T246" i="4"/>
  <c r="U246" i="4"/>
  <c r="V246" i="4"/>
  <c r="W246" i="4"/>
  <c r="P247" i="4"/>
  <c r="S247" i="4"/>
  <c r="T247" i="4"/>
  <c r="U247" i="4"/>
  <c r="V247" i="4"/>
  <c r="W247" i="4"/>
  <c r="U236" i="4"/>
  <c r="V236" i="4"/>
  <c r="W236" i="4"/>
  <c r="T236" i="4"/>
  <c r="S236" i="4"/>
  <c r="P236" i="4"/>
  <c r="L236" i="4"/>
  <c r="K236" i="4"/>
  <c r="J236" i="4"/>
  <c r="I236" i="4"/>
  <c r="H236" i="4"/>
  <c r="G236" i="4"/>
  <c r="F236" i="4"/>
  <c r="E236" i="4"/>
  <c r="D236" i="4"/>
  <c r="C236" i="4"/>
  <c r="B236" i="4"/>
  <c r="A236" i="4"/>
  <c r="A222" i="4"/>
  <c r="B222" i="4"/>
  <c r="C222" i="4"/>
  <c r="D222" i="4"/>
  <c r="E222" i="4"/>
  <c r="F222" i="4"/>
  <c r="G222" i="4"/>
  <c r="H222" i="4"/>
  <c r="I222" i="4"/>
  <c r="J222" i="4"/>
  <c r="K222" i="4"/>
  <c r="A223" i="4"/>
  <c r="B223" i="4"/>
  <c r="C223" i="4"/>
  <c r="D223" i="4"/>
  <c r="E223" i="4"/>
  <c r="F223" i="4"/>
  <c r="G223" i="4"/>
  <c r="H223" i="4"/>
  <c r="I223" i="4"/>
  <c r="J223" i="4"/>
  <c r="K223" i="4"/>
  <c r="A224" i="4"/>
  <c r="B224" i="4"/>
  <c r="C224" i="4"/>
  <c r="D224" i="4"/>
  <c r="E224" i="4"/>
  <c r="F224" i="4"/>
  <c r="G224" i="4"/>
  <c r="H224" i="4"/>
  <c r="I224" i="4"/>
  <c r="J224" i="4"/>
  <c r="K224" i="4"/>
  <c r="A225" i="4"/>
  <c r="B225" i="4"/>
  <c r="C225" i="4"/>
  <c r="D225" i="4"/>
  <c r="E225" i="4"/>
  <c r="F225" i="4"/>
  <c r="G225" i="4"/>
  <c r="H225" i="4"/>
  <c r="I225" i="4"/>
  <c r="J225" i="4"/>
  <c r="K225" i="4"/>
  <c r="A226" i="4"/>
  <c r="B226" i="4"/>
  <c r="C226" i="4"/>
  <c r="D226" i="4"/>
  <c r="E226" i="4"/>
  <c r="F226" i="4"/>
  <c r="G226" i="4"/>
  <c r="H226" i="4"/>
  <c r="I226" i="4"/>
  <c r="J226" i="4"/>
  <c r="K226" i="4"/>
  <c r="A227" i="4"/>
  <c r="B227" i="4"/>
  <c r="C227" i="4"/>
  <c r="D227" i="4"/>
  <c r="E227" i="4"/>
  <c r="F227" i="4"/>
  <c r="G227" i="4"/>
  <c r="H227" i="4"/>
  <c r="I227" i="4"/>
  <c r="J227" i="4"/>
  <c r="K227" i="4"/>
  <c r="A228" i="4"/>
  <c r="B228" i="4"/>
  <c r="C228" i="4"/>
  <c r="D228" i="4"/>
  <c r="E228" i="4"/>
  <c r="F228" i="4"/>
  <c r="G228" i="4"/>
  <c r="H228" i="4"/>
  <c r="I228" i="4"/>
  <c r="J228" i="4"/>
  <c r="K228" i="4"/>
  <c r="A229" i="4"/>
  <c r="B229" i="4"/>
  <c r="C229" i="4"/>
  <c r="D229" i="4"/>
  <c r="E229" i="4"/>
  <c r="F229" i="4"/>
  <c r="G229" i="4"/>
  <c r="H229" i="4"/>
  <c r="I229" i="4"/>
  <c r="J229" i="4"/>
  <c r="K229" i="4"/>
  <c r="A230" i="4"/>
  <c r="B230" i="4"/>
  <c r="C230" i="4"/>
  <c r="D230" i="4"/>
  <c r="E230" i="4"/>
  <c r="F230" i="4"/>
  <c r="G230" i="4"/>
  <c r="H230" i="4"/>
  <c r="I230" i="4"/>
  <c r="J230" i="4"/>
  <c r="K230" i="4"/>
  <c r="A231" i="4"/>
  <c r="B231" i="4"/>
  <c r="C231" i="4"/>
  <c r="D231" i="4"/>
  <c r="E231" i="4"/>
  <c r="F231" i="4"/>
  <c r="G231" i="4"/>
  <c r="H231" i="4"/>
  <c r="I231" i="4"/>
  <c r="J231" i="4"/>
  <c r="K231" i="4"/>
  <c r="A232" i="4"/>
  <c r="B232" i="4"/>
  <c r="C232" i="4"/>
  <c r="D232" i="4"/>
  <c r="E232" i="4"/>
  <c r="F232" i="4"/>
  <c r="G232" i="4"/>
  <c r="H232" i="4"/>
  <c r="I232" i="4"/>
  <c r="J232" i="4"/>
  <c r="K232" i="4"/>
  <c r="A233" i="4"/>
  <c r="B233" i="4"/>
  <c r="C233" i="4"/>
  <c r="D233" i="4"/>
  <c r="E233" i="4"/>
  <c r="F233" i="4"/>
  <c r="G233" i="4"/>
  <c r="H233" i="4"/>
  <c r="I233" i="4"/>
  <c r="J233" i="4"/>
  <c r="K233" i="4"/>
  <c r="A234" i="4"/>
  <c r="B234" i="4"/>
  <c r="C234" i="4"/>
  <c r="D234" i="4"/>
  <c r="E234" i="4"/>
  <c r="F234" i="4"/>
  <c r="G234" i="4"/>
  <c r="H234" i="4"/>
  <c r="I234" i="4"/>
  <c r="J234" i="4"/>
  <c r="K234" i="4"/>
  <c r="A235" i="4"/>
  <c r="B235" i="4"/>
  <c r="C235" i="4"/>
  <c r="D235" i="4"/>
  <c r="E235" i="4"/>
  <c r="F235" i="4"/>
  <c r="G235" i="4"/>
  <c r="H235" i="4"/>
  <c r="I235" i="4"/>
  <c r="J235" i="4"/>
  <c r="K235" i="4"/>
  <c r="L222" i="4"/>
  <c r="P222" i="4"/>
  <c r="S222" i="4"/>
  <c r="T222" i="4"/>
  <c r="U222" i="4"/>
  <c r="V222" i="4"/>
  <c r="W222" i="4"/>
  <c r="L223" i="4"/>
  <c r="P223" i="4"/>
  <c r="S223" i="4"/>
  <c r="T223" i="4"/>
  <c r="U223" i="4"/>
  <c r="V223" i="4"/>
  <c r="W223" i="4"/>
  <c r="L224" i="4"/>
  <c r="P224" i="4"/>
  <c r="S224" i="4"/>
  <c r="T224" i="4"/>
  <c r="U224" i="4"/>
  <c r="V224" i="4"/>
  <c r="W224" i="4"/>
  <c r="L225" i="4"/>
  <c r="P225" i="4"/>
  <c r="S225" i="4"/>
  <c r="T225" i="4"/>
  <c r="U225" i="4"/>
  <c r="V225" i="4"/>
  <c r="W225" i="4"/>
  <c r="L226" i="4"/>
  <c r="P226" i="4"/>
  <c r="S226" i="4"/>
  <c r="T226" i="4"/>
  <c r="U226" i="4"/>
  <c r="V226" i="4"/>
  <c r="W226" i="4"/>
  <c r="L227" i="4"/>
  <c r="P227" i="4"/>
  <c r="S227" i="4"/>
  <c r="T227" i="4"/>
  <c r="U227" i="4"/>
  <c r="V227" i="4"/>
  <c r="W227" i="4"/>
  <c r="L228" i="4"/>
  <c r="P228" i="4"/>
  <c r="S228" i="4"/>
  <c r="T228" i="4"/>
  <c r="U228" i="4"/>
  <c r="V228" i="4"/>
  <c r="W228" i="4"/>
  <c r="L229" i="4"/>
  <c r="P229" i="4"/>
  <c r="S229" i="4"/>
  <c r="T229" i="4"/>
  <c r="U229" i="4"/>
  <c r="V229" i="4"/>
  <c r="W229" i="4"/>
  <c r="L230" i="4"/>
  <c r="P230" i="4"/>
  <c r="S230" i="4"/>
  <c r="T230" i="4"/>
  <c r="U230" i="4"/>
  <c r="V230" i="4"/>
  <c r="W230" i="4"/>
  <c r="L231" i="4"/>
  <c r="P231" i="4"/>
  <c r="S231" i="4"/>
  <c r="T231" i="4"/>
  <c r="U231" i="4"/>
  <c r="V231" i="4"/>
  <c r="W231" i="4"/>
  <c r="L232" i="4"/>
  <c r="P232" i="4"/>
  <c r="S232" i="4"/>
  <c r="T232" i="4"/>
  <c r="U232" i="4"/>
  <c r="V232" i="4"/>
  <c r="W232" i="4"/>
  <c r="L233" i="4"/>
  <c r="P233" i="4"/>
  <c r="S233" i="4"/>
  <c r="T233" i="4"/>
  <c r="U233" i="4"/>
  <c r="V233" i="4"/>
  <c r="W233" i="4"/>
  <c r="Y233" i="4"/>
  <c r="Z233" i="4"/>
  <c r="L234" i="4"/>
  <c r="P234" i="4"/>
  <c r="S234" i="4"/>
  <c r="T234" i="4"/>
  <c r="U234" i="4"/>
  <c r="V234" i="4"/>
  <c r="W234" i="4"/>
  <c r="L235" i="4"/>
  <c r="P235" i="4"/>
  <c r="S235" i="4"/>
  <c r="T235" i="4"/>
  <c r="U235" i="4"/>
  <c r="V235" i="4"/>
  <c r="W235" i="4"/>
  <c r="U221" i="4"/>
  <c r="V221" i="4"/>
  <c r="W221" i="4"/>
  <c r="T221" i="4"/>
  <c r="S221" i="4"/>
  <c r="P221" i="4"/>
  <c r="L221" i="4"/>
  <c r="K221" i="4"/>
  <c r="J221" i="4"/>
  <c r="I221" i="4"/>
  <c r="H221" i="4"/>
  <c r="G221" i="4"/>
  <c r="F221" i="4"/>
  <c r="E221" i="4"/>
  <c r="D221" i="4"/>
  <c r="C221" i="4"/>
  <c r="B221" i="4"/>
  <c r="A221" i="4"/>
  <c r="A207" i="4"/>
  <c r="B207" i="4"/>
  <c r="C207" i="4"/>
  <c r="D207" i="4"/>
  <c r="E207" i="4"/>
  <c r="F207" i="4"/>
  <c r="G207" i="4"/>
  <c r="H207" i="4"/>
  <c r="I207" i="4"/>
  <c r="J207" i="4"/>
  <c r="K207" i="4"/>
  <c r="L207" i="4"/>
  <c r="A208" i="4"/>
  <c r="B208" i="4"/>
  <c r="C208" i="4"/>
  <c r="D208" i="4"/>
  <c r="E208" i="4"/>
  <c r="F208" i="4"/>
  <c r="G208" i="4"/>
  <c r="H208" i="4"/>
  <c r="I208" i="4"/>
  <c r="J208" i="4"/>
  <c r="K208" i="4"/>
  <c r="L208" i="4"/>
  <c r="A209" i="4"/>
  <c r="B209" i="4"/>
  <c r="C209" i="4"/>
  <c r="D209" i="4"/>
  <c r="E209" i="4"/>
  <c r="F209" i="4"/>
  <c r="G209" i="4"/>
  <c r="H209" i="4"/>
  <c r="I209" i="4"/>
  <c r="J209" i="4"/>
  <c r="K209" i="4"/>
  <c r="L209" i="4"/>
  <c r="A210" i="4"/>
  <c r="B210" i="4"/>
  <c r="C210" i="4"/>
  <c r="D210" i="4"/>
  <c r="E210" i="4"/>
  <c r="F210" i="4"/>
  <c r="G210" i="4"/>
  <c r="H210" i="4"/>
  <c r="I210" i="4"/>
  <c r="J210" i="4"/>
  <c r="K210" i="4"/>
  <c r="L210" i="4"/>
  <c r="A211" i="4"/>
  <c r="B211" i="4"/>
  <c r="C211" i="4"/>
  <c r="D211" i="4"/>
  <c r="E211" i="4"/>
  <c r="F211" i="4"/>
  <c r="G211" i="4"/>
  <c r="H211" i="4"/>
  <c r="I211" i="4"/>
  <c r="J211" i="4"/>
  <c r="K211" i="4"/>
  <c r="L211" i="4"/>
  <c r="A212" i="4"/>
  <c r="B212" i="4"/>
  <c r="C212" i="4"/>
  <c r="D212" i="4"/>
  <c r="E212" i="4"/>
  <c r="F212" i="4"/>
  <c r="G212" i="4"/>
  <c r="H212" i="4"/>
  <c r="I212" i="4"/>
  <c r="J212" i="4"/>
  <c r="K212" i="4"/>
  <c r="L212" i="4"/>
  <c r="A213" i="4"/>
  <c r="B213" i="4"/>
  <c r="C213" i="4"/>
  <c r="D213" i="4"/>
  <c r="E213" i="4"/>
  <c r="F213" i="4"/>
  <c r="G213" i="4"/>
  <c r="H213" i="4"/>
  <c r="I213" i="4"/>
  <c r="J213" i="4"/>
  <c r="K213" i="4"/>
  <c r="L213" i="4"/>
  <c r="A214" i="4"/>
  <c r="B214" i="4"/>
  <c r="C214" i="4"/>
  <c r="D214" i="4"/>
  <c r="E214" i="4"/>
  <c r="F214" i="4"/>
  <c r="G214" i="4"/>
  <c r="H214" i="4"/>
  <c r="I214" i="4"/>
  <c r="J214" i="4"/>
  <c r="K214" i="4"/>
  <c r="L214" i="4"/>
  <c r="A215" i="4"/>
  <c r="B215" i="4"/>
  <c r="C215" i="4"/>
  <c r="D215" i="4"/>
  <c r="E215" i="4"/>
  <c r="F215" i="4"/>
  <c r="G215" i="4"/>
  <c r="H215" i="4"/>
  <c r="I215" i="4"/>
  <c r="J215" i="4"/>
  <c r="K215" i="4"/>
  <c r="L215" i="4"/>
  <c r="A216" i="4"/>
  <c r="B216" i="4"/>
  <c r="C216" i="4"/>
  <c r="D216" i="4"/>
  <c r="E216" i="4"/>
  <c r="F216" i="4"/>
  <c r="G216" i="4"/>
  <c r="H216" i="4"/>
  <c r="I216" i="4"/>
  <c r="J216" i="4"/>
  <c r="K216" i="4"/>
  <c r="L216" i="4"/>
  <c r="A217" i="4"/>
  <c r="B217" i="4"/>
  <c r="C217" i="4"/>
  <c r="D217" i="4"/>
  <c r="E217" i="4"/>
  <c r="F217" i="4"/>
  <c r="G217" i="4"/>
  <c r="H217" i="4"/>
  <c r="I217" i="4"/>
  <c r="J217" i="4"/>
  <c r="K217" i="4"/>
  <c r="L217" i="4"/>
  <c r="A218" i="4"/>
  <c r="B218" i="4"/>
  <c r="C218" i="4"/>
  <c r="D218" i="4"/>
  <c r="E218" i="4"/>
  <c r="F218" i="4"/>
  <c r="G218" i="4"/>
  <c r="H218" i="4"/>
  <c r="I218" i="4"/>
  <c r="J218" i="4"/>
  <c r="K218" i="4"/>
  <c r="L218" i="4"/>
  <c r="A219" i="4"/>
  <c r="B219" i="4"/>
  <c r="C219" i="4"/>
  <c r="D219" i="4"/>
  <c r="E219" i="4"/>
  <c r="F219" i="4"/>
  <c r="G219" i="4"/>
  <c r="H219" i="4"/>
  <c r="I219" i="4"/>
  <c r="J219" i="4"/>
  <c r="K219" i="4"/>
  <c r="L219" i="4"/>
  <c r="A220" i="4"/>
  <c r="B220" i="4"/>
  <c r="C220" i="4"/>
  <c r="D220" i="4"/>
  <c r="E220" i="4"/>
  <c r="F220" i="4"/>
  <c r="G220" i="4"/>
  <c r="H220" i="4"/>
  <c r="I220" i="4"/>
  <c r="J220" i="4"/>
  <c r="K220" i="4"/>
  <c r="L220" i="4"/>
  <c r="P207" i="4"/>
  <c r="S207" i="4"/>
  <c r="T207" i="4"/>
  <c r="U207" i="4"/>
  <c r="V207" i="4"/>
  <c r="W207" i="4"/>
  <c r="P208" i="4"/>
  <c r="S208" i="4"/>
  <c r="T208" i="4"/>
  <c r="U208" i="4"/>
  <c r="V208" i="4"/>
  <c r="W208" i="4"/>
  <c r="P209" i="4"/>
  <c r="S209" i="4"/>
  <c r="T209" i="4"/>
  <c r="U209" i="4"/>
  <c r="V209" i="4"/>
  <c r="W209" i="4"/>
  <c r="P210" i="4"/>
  <c r="S210" i="4"/>
  <c r="T210" i="4"/>
  <c r="U210" i="4"/>
  <c r="V210" i="4"/>
  <c r="W210" i="4"/>
  <c r="P211" i="4"/>
  <c r="S211" i="4"/>
  <c r="T211" i="4"/>
  <c r="U211" i="4"/>
  <c r="V211" i="4"/>
  <c r="W211" i="4"/>
  <c r="P212" i="4"/>
  <c r="S212" i="4"/>
  <c r="T212" i="4"/>
  <c r="U212" i="4"/>
  <c r="V212" i="4"/>
  <c r="W212" i="4"/>
  <c r="P213" i="4"/>
  <c r="S213" i="4"/>
  <c r="T213" i="4"/>
  <c r="U213" i="4"/>
  <c r="V213" i="4"/>
  <c r="W213" i="4"/>
  <c r="P214" i="4"/>
  <c r="S214" i="4"/>
  <c r="T214" i="4"/>
  <c r="U214" i="4"/>
  <c r="V214" i="4"/>
  <c r="W214" i="4"/>
  <c r="P215" i="4"/>
  <c r="S215" i="4"/>
  <c r="T215" i="4"/>
  <c r="U215" i="4"/>
  <c r="V215" i="4"/>
  <c r="W215" i="4"/>
  <c r="P216" i="4"/>
  <c r="S216" i="4"/>
  <c r="T216" i="4"/>
  <c r="U216" i="4"/>
  <c r="V216" i="4"/>
  <c r="W216" i="4"/>
  <c r="P217" i="4"/>
  <c r="S217" i="4"/>
  <c r="T217" i="4"/>
  <c r="U217" i="4"/>
  <c r="V217" i="4"/>
  <c r="W217" i="4"/>
  <c r="P218" i="4"/>
  <c r="S218" i="4"/>
  <c r="T218" i="4"/>
  <c r="U218" i="4"/>
  <c r="V218" i="4"/>
  <c r="W218" i="4"/>
  <c r="Y218" i="4"/>
  <c r="Z218" i="4"/>
  <c r="P219" i="4"/>
  <c r="S219" i="4"/>
  <c r="T219" i="4"/>
  <c r="U219" i="4"/>
  <c r="V219" i="4"/>
  <c r="W219" i="4"/>
  <c r="P220" i="4"/>
  <c r="S220" i="4"/>
  <c r="T220" i="4"/>
  <c r="U220" i="4"/>
  <c r="V220" i="4"/>
  <c r="W220" i="4"/>
  <c r="U206" i="4"/>
  <c r="V206" i="4"/>
  <c r="W206" i="4"/>
  <c r="T206" i="4"/>
  <c r="S206" i="4"/>
  <c r="P206" i="4"/>
  <c r="L206" i="4"/>
  <c r="K206" i="4"/>
  <c r="J206" i="4"/>
  <c r="I206" i="4"/>
  <c r="H206" i="4"/>
  <c r="G206" i="4"/>
  <c r="F206" i="4"/>
  <c r="E206" i="4"/>
  <c r="D206" i="4"/>
  <c r="C206" i="4"/>
  <c r="B206" i="4"/>
  <c r="A206" i="4"/>
  <c r="A192" i="4"/>
  <c r="B192" i="4"/>
  <c r="C192" i="4"/>
  <c r="D192" i="4"/>
  <c r="E192" i="4"/>
  <c r="F192" i="4"/>
  <c r="G192" i="4"/>
  <c r="H192" i="4"/>
  <c r="I192" i="4"/>
  <c r="J192" i="4"/>
  <c r="K192" i="4"/>
  <c r="L192" i="4"/>
  <c r="A193" i="4"/>
  <c r="B193" i="4"/>
  <c r="C193" i="4"/>
  <c r="D193" i="4"/>
  <c r="E193" i="4"/>
  <c r="F193" i="4"/>
  <c r="G193" i="4"/>
  <c r="H193" i="4"/>
  <c r="I193" i="4"/>
  <c r="J193" i="4"/>
  <c r="K193" i="4"/>
  <c r="L193" i="4"/>
  <c r="A194" i="4"/>
  <c r="B194" i="4"/>
  <c r="C194" i="4"/>
  <c r="D194" i="4"/>
  <c r="E194" i="4"/>
  <c r="F194" i="4"/>
  <c r="G194" i="4"/>
  <c r="H194" i="4"/>
  <c r="I194" i="4"/>
  <c r="J194" i="4"/>
  <c r="K194" i="4"/>
  <c r="L194" i="4"/>
  <c r="A195" i="4"/>
  <c r="B195" i="4"/>
  <c r="C195" i="4"/>
  <c r="D195" i="4"/>
  <c r="E195" i="4"/>
  <c r="F195" i="4"/>
  <c r="G195" i="4"/>
  <c r="H195" i="4"/>
  <c r="I195" i="4"/>
  <c r="J195" i="4"/>
  <c r="K195" i="4"/>
  <c r="L195" i="4"/>
  <c r="A196" i="4"/>
  <c r="B196" i="4"/>
  <c r="C196" i="4"/>
  <c r="D196" i="4"/>
  <c r="E196" i="4"/>
  <c r="F196" i="4"/>
  <c r="G196" i="4"/>
  <c r="H196" i="4"/>
  <c r="I196" i="4"/>
  <c r="J196" i="4"/>
  <c r="K196" i="4"/>
  <c r="L196" i="4"/>
  <c r="A197" i="4"/>
  <c r="B197" i="4"/>
  <c r="C197" i="4"/>
  <c r="D197" i="4"/>
  <c r="E197" i="4"/>
  <c r="F197" i="4"/>
  <c r="G197" i="4"/>
  <c r="H197" i="4"/>
  <c r="I197" i="4"/>
  <c r="J197" i="4"/>
  <c r="K197" i="4"/>
  <c r="L197" i="4"/>
  <c r="A198" i="4"/>
  <c r="B198" i="4"/>
  <c r="C198" i="4"/>
  <c r="D198" i="4"/>
  <c r="E198" i="4"/>
  <c r="F198" i="4"/>
  <c r="G198" i="4"/>
  <c r="H198" i="4"/>
  <c r="I198" i="4"/>
  <c r="J198" i="4"/>
  <c r="K198" i="4"/>
  <c r="L198" i="4"/>
  <c r="A199" i="4"/>
  <c r="B199" i="4"/>
  <c r="C199" i="4"/>
  <c r="D199" i="4"/>
  <c r="E199" i="4"/>
  <c r="F199" i="4"/>
  <c r="G199" i="4"/>
  <c r="H199" i="4"/>
  <c r="I199" i="4"/>
  <c r="J199" i="4"/>
  <c r="K199" i="4"/>
  <c r="L199" i="4"/>
  <c r="A200" i="4"/>
  <c r="B200" i="4"/>
  <c r="C200" i="4"/>
  <c r="D200" i="4"/>
  <c r="E200" i="4"/>
  <c r="F200" i="4"/>
  <c r="G200" i="4"/>
  <c r="H200" i="4"/>
  <c r="I200" i="4"/>
  <c r="J200" i="4"/>
  <c r="K200" i="4"/>
  <c r="L200" i="4"/>
  <c r="A201" i="4"/>
  <c r="B201" i="4"/>
  <c r="C201" i="4"/>
  <c r="D201" i="4"/>
  <c r="E201" i="4"/>
  <c r="F201" i="4"/>
  <c r="G201" i="4"/>
  <c r="H201" i="4"/>
  <c r="I201" i="4"/>
  <c r="J201" i="4"/>
  <c r="K201" i="4"/>
  <c r="L201" i="4"/>
  <c r="A202" i="4"/>
  <c r="B202" i="4"/>
  <c r="C202" i="4"/>
  <c r="D202" i="4"/>
  <c r="E202" i="4"/>
  <c r="F202" i="4"/>
  <c r="G202" i="4"/>
  <c r="H202" i="4"/>
  <c r="I202" i="4"/>
  <c r="J202" i="4"/>
  <c r="K202" i="4"/>
  <c r="L202" i="4"/>
  <c r="A203" i="4"/>
  <c r="B203" i="4"/>
  <c r="C203" i="4"/>
  <c r="D203" i="4"/>
  <c r="E203" i="4"/>
  <c r="F203" i="4"/>
  <c r="G203" i="4"/>
  <c r="H203" i="4"/>
  <c r="I203" i="4"/>
  <c r="J203" i="4"/>
  <c r="K203" i="4"/>
  <c r="L203" i="4"/>
  <c r="A204" i="4"/>
  <c r="B204" i="4"/>
  <c r="C204" i="4"/>
  <c r="D204" i="4"/>
  <c r="E204" i="4"/>
  <c r="F204" i="4"/>
  <c r="G204" i="4"/>
  <c r="H204" i="4"/>
  <c r="I204" i="4"/>
  <c r="J204" i="4"/>
  <c r="K204" i="4"/>
  <c r="L204" i="4"/>
  <c r="A205" i="4"/>
  <c r="B205" i="4"/>
  <c r="C205" i="4"/>
  <c r="D205" i="4"/>
  <c r="E205" i="4"/>
  <c r="F205" i="4"/>
  <c r="G205" i="4"/>
  <c r="H205" i="4"/>
  <c r="I205" i="4"/>
  <c r="J205" i="4"/>
  <c r="K205" i="4"/>
  <c r="L205" i="4"/>
  <c r="P192" i="4"/>
  <c r="S192" i="4"/>
  <c r="T192" i="4"/>
  <c r="U192" i="4"/>
  <c r="V192" i="4"/>
  <c r="W192" i="4"/>
  <c r="P193" i="4"/>
  <c r="S193" i="4"/>
  <c r="T193" i="4"/>
  <c r="U193" i="4"/>
  <c r="V193" i="4"/>
  <c r="W193" i="4"/>
  <c r="P194" i="4"/>
  <c r="S194" i="4"/>
  <c r="T194" i="4"/>
  <c r="U194" i="4"/>
  <c r="V194" i="4"/>
  <c r="W194" i="4"/>
  <c r="P195" i="4"/>
  <c r="S195" i="4"/>
  <c r="T195" i="4"/>
  <c r="U195" i="4"/>
  <c r="V195" i="4"/>
  <c r="W195" i="4"/>
  <c r="P196" i="4"/>
  <c r="S196" i="4"/>
  <c r="T196" i="4"/>
  <c r="U196" i="4"/>
  <c r="V196" i="4"/>
  <c r="W196" i="4"/>
  <c r="P197" i="4"/>
  <c r="S197" i="4"/>
  <c r="T197" i="4"/>
  <c r="U197" i="4"/>
  <c r="V197" i="4"/>
  <c r="W197" i="4"/>
  <c r="P198" i="4"/>
  <c r="S198" i="4"/>
  <c r="T198" i="4"/>
  <c r="U198" i="4"/>
  <c r="V198" i="4"/>
  <c r="W198" i="4"/>
  <c r="P199" i="4"/>
  <c r="S199" i="4"/>
  <c r="T199" i="4"/>
  <c r="U199" i="4"/>
  <c r="V199" i="4"/>
  <c r="W199" i="4"/>
  <c r="P200" i="4"/>
  <c r="S200" i="4"/>
  <c r="T200" i="4"/>
  <c r="U200" i="4"/>
  <c r="V200" i="4"/>
  <c r="W200" i="4"/>
  <c r="P201" i="4"/>
  <c r="S201" i="4"/>
  <c r="T201" i="4"/>
  <c r="U201" i="4"/>
  <c r="V201" i="4"/>
  <c r="W201" i="4"/>
  <c r="P202" i="4"/>
  <c r="S202" i="4"/>
  <c r="T202" i="4"/>
  <c r="U202" i="4"/>
  <c r="V202" i="4"/>
  <c r="W202" i="4"/>
  <c r="P203" i="4"/>
  <c r="S203" i="4"/>
  <c r="T203" i="4"/>
  <c r="U203" i="4"/>
  <c r="V203" i="4"/>
  <c r="W203" i="4"/>
  <c r="Y203" i="4"/>
  <c r="Z203" i="4"/>
  <c r="P204" i="4"/>
  <c r="S204" i="4"/>
  <c r="T204" i="4"/>
  <c r="U204" i="4"/>
  <c r="V204" i="4"/>
  <c r="W204" i="4"/>
  <c r="P205" i="4"/>
  <c r="S205" i="4"/>
  <c r="T205" i="4"/>
  <c r="U205" i="4"/>
  <c r="V205" i="4"/>
  <c r="W205" i="4"/>
  <c r="U191" i="4"/>
  <c r="V191" i="4"/>
  <c r="W191" i="4"/>
  <c r="T191" i="4"/>
  <c r="S191" i="4"/>
  <c r="P191" i="4"/>
  <c r="L191" i="4"/>
  <c r="K191" i="4"/>
  <c r="J191" i="4"/>
  <c r="I191" i="4"/>
  <c r="H191" i="4"/>
  <c r="G191" i="4"/>
  <c r="F191" i="4"/>
  <c r="E191" i="4"/>
  <c r="D191" i="4"/>
  <c r="C191" i="4"/>
  <c r="B191" i="4"/>
  <c r="A191" i="4"/>
  <c r="A177" i="4"/>
  <c r="B177" i="4"/>
  <c r="C177" i="4"/>
  <c r="D177" i="4"/>
  <c r="E177" i="4"/>
  <c r="F177" i="4"/>
  <c r="G177" i="4"/>
  <c r="H177" i="4"/>
  <c r="I177" i="4"/>
  <c r="J177" i="4"/>
  <c r="K177" i="4"/>
  <c r="L177" i="4"/>
  <c r="A178" i="4"/>
  <c r="B178" i="4"/>
  <c r="C178" i="4"/>
  <c r="D178" i="4"/>
  <c r="E178" i="4"/>
  <c r="F178" i="4"/>
  <c r="G178" i="4"/>
  <c r="H178" i="4"/>
  <c r="I178" i="4"/>
  <c r="J178" i="4"/>
  <c r="K178" i="4"/>
  <c r="L178" i="4"/>
  <c r="A179" i="4"/>
  <c r="B179" i="4"/>
  <c r="C179" i="4"/>
  <c r="D179" i="4"/>
  <c r="E179" i="4"/>
  <c r="F179" i="4"/>
  <c r="G179" i="4"/>
  <c r="H179" i="4"/>
  <c r="I179" i="4"/>
  <c r="J179" i="4"/>
  <c r="K179" i="4"/>
  <c r="L179" i="4"/>
  <c r="A180" i="4"/>
  <c r="B180" i="4"/>
  <c r="C180" i="4"/>
  <c r="D180" i="4"/>
  <c r="E180" i="4"/>
  <c r="F180" i="4"/>
  <c r="G180" i="4"/>
  <c r="H180" i="4"/>
  <c r="I180" i="4"/>
  <c r="J180" i="4"/>
  <c r="K180" i="4"/>
  <c r="L180" i="4"/>
  <c r="A181" i="4"/>
  <c r="B181" i="4"/>
  <c r="C181" i="4"/>
  <c r="D181" i="4"/>
  <c r="E181" i="4"/>
  <c r="F181" i="4"/>
  <c r="G181" i="4"/>
  <c r="H181" i="4"/>
  <c r="I181" i="4"/>
  <c r="J181" i="4"/>
  <c r="K181" i="4"/>
  <c r="L181" i="4"/>
  <c r="A182" i="4"/>
  <c r="B182" i="4"/>
  <c r="C182" i="4"/>
  <c r="D182" i="4"/>
  <c r="E182" i="4"/>
  <c r="F182" i="4"/>
  <c r="G182" i="4"/>
  <c r="H182" i="4"/>
  <c r="I182" i="4"/>
  <c r="J182" i="4"/>
  <c r="K182" i="4"/>
  <c r="L182" i="4"/>
  <c r="A183" i="4"/>
  <c r="B183" i="4"/>
  <c r="C183" i="4"/>
  <c r="D183" i="4"/>
  <c r="E183" i="4"/>
  <c r="F183" i="4"/>
  <c r="G183" i="4"/>
  <c r="H183" i="4"/>
  <c r="I183" i="4"/>
  <c r="J183" i="4"/>
  <c r="K183" i="4"/>
  <c r="L183" i="4"/>
  <c r="A184" i="4"/>
  <c r="B184" i="4"/>
  <c r="C184" i="4"/>
  <c r="D184" i="4"/>
  <c r="E184" i="4"/>
  <c r="F184" i="4"/>
  <c r="G184" i="4"/>
  <c r="H184" i="4"/>
  <c r="I184" i="4"/>
  <c r="J184" i="4"/>
  <c r="K184" i="4"/>
  <c r="L184" i="4"/>
  <c r="A185" i="4"/>
  <c r="B185" i="4"/>
  <c r="C185" i="4"/>
  <c r="D185" i="4"/>
  <c r="E185" i="4"/>
  <c r="F185" i="4"/>
  <c r="G185" i="4"/>
  <c r="H185" i="4"/>
  <c r="I185" i="4"/>
  <c r="J185" i="4"/>
  <c r="K185" i="4"/>
  <c r="L185" i="4"/>
  <c r="A186" i="4"/>
  <c r="B186" i="4"/>
  <c r="C186" i="4"/>
  <c r="D186" i="4"/>
  <c r="E186" i="4"/>
  <c r="F186" i="4"/>
  <c r="G186" i="4"/>
  <c r="H186" i="4"/>
  <c r="I186" i="4"/>
  <c r="J186" i="4"/>
  <c r="K186" i="4"/>
  <c r="L186" i="4"/>
  <c r="A187" i="4"/>
  <c r="B187" i="4"/>
  <c r="C187" i="4"/>
  <c r="D187" i="4"/>
  <c r="E187" i="4"/>
  <c r="F187" i="4"/>
  <c r="G187" i="4"/>
  <c r="H187" i="4"/>
  <c r="I187" i="4"/>
  <c r="J187" i="4"/>
  <c r="K187" i="4"/>
  <c r="L187" i="4"/>
  <c r="A188" i="4"/>
  <c r="B188" i="4"/>
  <c r="C188" i="4"/>
  <c r="D188" i="4"/>
  <c r="E188" i="4"/>
  <c r="F188" i="4"/>
  <c r="G188" i="4"/>
  <c r="H188" i="4"/>
  <c r="I188" i="4"/>
  <c r="J188" i="4"/>
  <c r="K188" i="4"/>
  <c r="L188" i="4"/>
  <c r="A189" i="4"/>
  <c r="B189" i="4"/>
  <c r="C189" i="4"/>
  <c r="D189" i="4"/>
  <c r="E189" i="4"/>
  <c r="F189" i="4"/>
  <c r="G189" i="4"/>
  <c r="H189" i="4"/>
  <c r="I189" i="4"/>
  <c r="J189" i="4"/>
  <c r="K189" i="4"/>
  <c r="L189" i="4"/>
  <c r="A190" i="4"/>
  <c r="B190" i="4"/>
  <c r="C190" i="4"/>
  <c r="D190" i="4"/>
  <c r="E190" i="4"/>
  <c r="F190" i="4"/>
  <c r="G190" i="4"/>
  <c r="H190" i="4"/>
  <c r="I190" i="4"/>
  <c r="J190" i="4"/>
  <c r="K190" i="4"/>
  <c r="L190" i="4"/>
  <c r="P190" i="4"/>
  <c r="S190" i="4"/>
  <c r="T190" i="4"/>
  <c r="U190" i="4"/>
  <c r="V190" i="4"/>
  <c r="W190" i="4"/>
  <c r="P177" i="4"/>
  <c r="S177" i="4"/>
  <c r="T177" i="4"/>
  <c r="U177" i="4"/>
  <c r="V177" i="4"/>
  <c r="W177" i="4"/>
  <c r="P178" i="4"/>
  <c r="S178" i="4"/>
  <c r="T178" i="4"/>
  <c r="U178" i="4"/>
  <c r="V178" i="4"/>
  <c r="W178" i="4"/>
  <c r="P179" i="4"/>
  <c r="S179" i="4"/>
  <c r="T179" i="4"/>
  <c r="U179" i="4"/>
  <c r="V179" i="4"/>
  <c r="W179" i="4"/>
  <c r="P180" i="4"/>
  <c r="S180" i="4"/>
  <c r="T180" i="4"/>
  <c r="U180" i="4"/>
  <c r="V180" i="4"/>
  <c r="W180" i="4"/>
  <c r="P181" i="4"/>
  <c r="S181" i="4"/>
  <c r="T181" i="4"/>
  <c r="U181" i="4"/>
  <c r="V181" i="4"/>
  <c r="W181" i="4"/>
  <c r="P182" i="4"/>
  <c r="S182" i="4"/>
  <c r="T182" i="4"/>
  <c r="U182" i="4"/>
  <c r="V182" i="4"/>
  <c r="W182" i="4"/>
  <c r="P183" i="4"/>
  <c r="S183" i="4"/>
  <c r="T183" i="4"/>
  <c r="U183" i="4"/>
  <c r="V183" i="4"/>
  <c r="W183" i="4"/>
  <c r="P184" i="4"/>
  <c r="S184" i="4"/>
  <c r="T184" i="4"/>
  <c r="U184" i="4"/>
  <c r="V184" i="4"/>
  <c r="W184" i="4"/>
  <c r="P185" i="4"/>
  <c r="S185" i="4"/>
  <c r="T185" i="4"/>
  <c r="U185" i="4"/>
  <c r="V185" i="4"/>
  <c r="W185" i="4"/>
  <c r="P186" i="4"/>
  <c r="S186" i="4"/>
  <c r="T186" i="4"/>
  <c r="U186" i="4"/>
  <c r="V186" i="4"/>
  <c r="W186" i="4"/>
  <c r="P187" i="4"/>
  <c r="S187" i="4"/>
  <c r="T187" i="4"/>
  <c r="U187" i="4"/>
  <c r="V187" i="4"/>
  <c r="W187" i="4"/>
  <c r="P188" i="4"/>
  <c r="S188" i="4"/>
  <c r="T188" i="4"/>
  <c r="U188" i="4"/>
  <c r="V188" i="4"/>
  <c r="W188" i="4"/>
  <c r="X188" i="4"/>
  <c r="Y188" i="4"/>
  <c r="Z188" i="4"/>
  <c r="AA188" i="4"/>
  <c r="P189" i="4"/>
  <c r="S189" i="4"/>
  <c r="T189" i="4"/>
  <c r="U189" i="4"/>
  <c r="V189" i="4"/>
  <c r="W189" i="4"/>
  <c r="U176" i="4"/>
  <c r="V176" i="4"/>
  <c r="W176" i="4"/>
  <c r="T176" i="4"/>
  <c r="S176" i="4"/>
  <c r="P176" i="4"/>
  <c r="L176" i="4"/>
  <c r="K176" i="4"/>
  <c r="J176" i="4"/>
  <c r="I176" i="4"/>
  <c r="H176" i="4"/>
  <c r="G176" i="4"/>
  <c r="F176" i="4"/>
  <c r="E176" i="4"/>
  <c r="D176" i="4"/>
  <c r="C176" i="4"/>
  <c r="B176" i="4"/>
  <c r="A176" i="4"/>
  <c r="A162" i="4"/>
  <c r="B162" i="4"/>
  <c r="C162" i="4"/>
  <c r="D162" i="4"/>
  <c r="E162" i="4"/>
  <c r="F162" i="4"/>
  <c r="G162" i="4"/>
  <c r="H162" i="4"/>
  <c r="I162" i="4"/>
  <c r="J162" i="4"/>
  <c r="K162" i="4"/>
  <c r="L162" i="4"/>
  <c r="A163" i="4"/>
  <c r="B163" i="4"/>
  <c r="C163" i="4"/>
  <c r="D163" i="4"/>
  <c r="E163" i="4"/>
  <c r="F163" i="4"/>
  <c r="G163" i="4"/>
  <c r="H163" i="4"/>
  <c r="I163" i="4"/>
  <c r="J163" i="4"/>
  <c r="K163" i="4"/>
  <c r="L163" i="4"/>
  <c r="A164" i="4"/>
  <c r="B164" i="4"/>
  <c r="C164" i="4"/>
  <c r="D164" i="4"/>
  <c r="E164" i="4"/>
  <c r="F164" i="4"/>
  <c r="G164" i="4"/>
  <c r="H164" i="4"/>
  <c r="I164" i="4"/>
  <c r="J164" i="4"/>
  <c r="K164" i="4"/>
  <c r="L164" i="4"/>
  <c r="A165" i="4"/>
  <c r="B165" i="4"/>
  <c r="C165" i="4"/>
  <c r="D165" i="4"/>
  <c r="E165" i="4"/>
  <c r="F165" i="4"/>
  <c r="G165" i="4"/>
  <c r="H165" i="4"/>
  <c r="I165" i="4"/>
  <c r="J165" i="4"/>
  <c r="K165" i="4"/>
  <c r="L165" i="4"/>
  <c r="A166" i="4"/>
  <c r="B166" i="4"/>
  <c r="C166" i="4"/>
  <c r="D166" i="4"/>
  <c r="E166" i="4"/>
  <c r="F166" i="4"/>
  <c r="G166" i="4"/>
  <c r="H166" i="4"/>
  <c r="I166" i="4"/>
  <c r="J166" i="4"/>
  <c r="K166" i="4"/>
  <c r="L166" i="4"/>
  <c r="A167" i="4"/>
  <c r="B167" i="4"/>
  <c r="C167" i="4"/>
  <c r="D167" i="4"/>
  <c r="E167" i="4"/>
  <c r="F167" i="4"/>
  <c r="G167" i="4"/>
  <c r="H167" i="4"/>
  <c r="I167" i="4"/>
  <c r="J167" i="4"/>
  <c r="K167" i="4"/>
  <c r="L167" i="4"/>
  <c r="A168" i="4"/>
  <c r="B168" i="4"/>
  <c r="C168" i="4"/>
  <c r="D168" i="4"/>
  <c r="E168" i="4"/>
  <c r="F168" i="4"/>
  <c r="G168" i="4"/>
  <c r="H168" i="4"/>
  <c r="I168" i="4"/>
  <c r="J168" i="4"/>
  <c r="K168" i="4"/>
  <c r="L168" i="4"/>
  <c r="A169" i="4"/>
  <c r="B169" i="4"/>
  <c r="C169" i="4"/>
  <c r="D169" i="4"/>
  <c r="E169" i="4"/>
  <c r="F169" i="4"/>
  <c r="G169" i="4"/>
  <c r="H169" i="4"/>
  <c r="I169" i="4"/>
  <c r="J169" i="4"/>
  <c r="K169" i="4"/>
  <c r="L169" i="4"/>
  <c r="A170" i="4"/>
  <c r="B170" i="4"/>
  <c r="C170" i="4"/>
  <c r="D170" i="4"/>
  <c r="E170" i="4"/>
  <c r="F170" i="4"/>
  <c r="G170" i="4"/>
  <c r="H170" i="4"/>
  <c r="I170" i="4"/>
  <c r="J170" i="4"/>
  <c r="K170" i="4"/>
  <c r="L170" i="4"/>
  <c r="A171" i="4"/>
  <c r="B171" i="4"/>
  <c r="C171" i="4"/>
  <c r="D171" i="4"/>
  <c r="E171" i="4"/>
  <c r="F171" i="4"/>
  <c r="G171" i="4"/>
  <c r="H171" i="4"/>
  <c r="I171" i="4"/>
  <c r="J171" i="4"/>
  <c r="K171" i="4"/>
  <c r="L171" i="4"/>
  <c r="A172" i="4"/>
  <c r="B172" i="4"/>
  <c r="C172" i="4"/>
  <c r="D172" i="4"/>
  <c r="E172" i="4"/>
  <c r="F172" i="4"/>
  <c r="G172" i="4"/>
  <c r="H172" i="4"/>
  <c r="I172" i="4"/>
  <c r="J172" i="4"/>
  <c r="K172" i="4"/>
  <c r="L172" i="4"/>
  <c r="A173" i="4"/>
  <c r="B173" i="4"/>
  <c r="C173" i="4"/>
  <c r="D173" i="4"/>
  <c r="E173" i="4"/>
  <c r="F173" i="4"/>
  <c r="G173" i="4"/>
  <c r="H173" i="4"/>
  <c r="I173" i="4"/>
  <c r="J173" i="4"/>
  <c r="K173" i="4"/>
  <c r="L173" i="4"/>
  <c r="A174" i="4"/>
  <c r="B174" i="4"/>
  <c r="C174" i="4"/>
  <c r="D174" i="4"/>
  <c r="E174" i="4"/>
  <c r="F174" i="4"/>
  <c r="G174" i="4"/>
  <c r="H174" i="4"/>
  <c r="I174" i="4"/>
  <c r="J174" i="4"/>
  <c r="K174" i="4"/>
  <c r="L174" i="4"/>
  <c r="A175" i="4"/>
  <c r="B175" i="4"/>
  <c r="C175" i="4"/>
  <c r="D175" i="4"/>
  <c r="E175" i="4"/>
  <c r="F175" i="4"/>
  <c r="G175" i="4"/>
  <c r="H175" i="4"/>
  <c r="I175" i="4"/>
  <c r="J175" i="4"/>
  <c r="K175" i="4"/>
  <c r="L175" i="4"/>
  <c r="P162" i="4"/>
  <c r="S162" i="4"/>
  <c r="T162" i="4"/>
  <c r="U162" i="4"/>
  <c r="V162" i="4"/>
  <c r="W162" i="4"/>
  <c r="P163" i="4"/>
  <c r="S163" i="4"/>
  <c r="T163" i="4"/>
  <c r="U163" i="4"/>
  <c r="V163" i="4"/>
  <c r="W163" i="4"/>
  <c r="P164" i="4"/>
  <c r="S164" i="4"/>
  <c r="T164" i="4"/>
  <c r="U164" i="4"/>
  <c r="V164" i="4"/>
  <c r="W164" i="4"/>
  <c r="P165" i="4"/>
  <c r="S165" i="4"/>
  <c r="T165" i="4"/>
  <c r="U165" i="4"/>
  <c r="V165" i="4"/>
  <c r="W165" i="4"/>
  <c r="P166" i="4"/>
  <c r="S166" i="4"/>
  <c r="T166" i="4"/>
  <c r="U166" i="4"/>
  <c r="V166" i="4"/>
  <c r="W166" i="4"/>
  <c r="P167" i="4"/>
  <c r="S167" i="4"/>
  <c r="T167" i="4"/>
  <c r="U167" i="4"/>
  <c r="V167" i="4"/>
  <c r="W167" i="4"/>
  <c r="P168" i="4"/>
  <c r="S168" i="4"/>
  <c r="T168" i="4"/>
  <c r="U168" i="4"/>
  <c r="V168" i="4"/>
  <c r="W168" i="4"/>
  <c r="P169" i="4"/>
  <c r="S169" i="4"/>
  <c r="T169" i="4"/>
  <c r="U169" i="4"/>
  <c r="V169" i="4"/>
  <c r="W169" i="4"/>
  <c r="P170" i="4"/>
  <c r="S170" i="4"/>
  <c r="T170" i="4"/>
  <c r="U170" i="4"/>
  <c r="V170" i="4"/>
  <c r="W170" i="4"/>
  <c r="P171" i="4"/>
  <c r="S171" i="4"/>
  <c r="T171" i="4"/>
  <c r="U171" i="4"/>
  <c r="V171" i="4"/>
  <c r="W171" i="4"/>
  <c r="P172" i="4"/>
  <c r="S172" i="4"/>
  <c r="T172" i="4"/>
  <c r="U172" i="4"/>
  <c r="V172" i="4"/>
  <c r="W172" i="4"/>
  <c r="P173" i="4"/>
  <c r="S173" i="4"/>
  <c r="T173" i="4"/>
  <c r="U173" i="4"/>
  <c r="V173" i="4"/>
  <c r="W173" i="4"/>
  <c r="X173" i="4"/>
  <c r="Y173" i="4"/>
  <c r="Z173" i="4"/>
  <c r="AA173" i="4"/>
  <c r="P174" i="4"/>
  <c r="S174" i="4"/>
  <c r="T174" i="4"/>
  <c r="U174" i="4"/>
  <c r="V174" i="4"/>
  <c r="W174" i="4"/>
  <c r="P175" i="4"/>
  <c r="S175" i="4"/>
  <c r="T175" i="4"/>
  <c r="U175" i="4"/>
  <c r="V175" i="4"/>
  <c r="W175" i="4"/>
  <c r="U161" i="4"/>
  <c r="V161" i="4"/>
  <c r="W161" i="4"/>
  <c r="T161" i="4"/>
  <c r="S161" i="4"/>
  <c r="P161" i="4"/>
  <c r="L161" i="4"/>
  <c r="K161" i="4"/>
  <c r="J161" i="4"/>
  <c r="I161" i="4"/>
  <c r="H161" i="4"/>
  <c r="G161" i="4"/>
  <c r="F161" i="4"/>
  <c r="E161" i="4"/>
  <c r="D161" i="4"/>
  <c r="C161" i="4"/>
  <c r="B161" i="4"/>
  <c r="A161" i="4"/>
  <c r="A147" i="4"/>
  <c r="B147" i="4"/>
  <c r="C147" i="4"/>
  <c r="D147" i="4"/>
  <c r="E147" i="4"/>
  <c r="F147" i="4"/>
  <c r="G147" i="4"/>
  <c r="H147" i="4"/>
  <c r="I147" i="4"/>
  <c r="J147" i="4"/>
  <c r="K147" i="4"/>
  <c r="L147" i="4"/>
  <c r="A148" i="4"/>
  <c r="B148" i="4"/>
  <c r="C148" i="4"/>
  <c r="D148" i="4"/>
  <c r="E148" i="4"/>
  <c r="F148" i="4"/>
  <c r="G148" i="4"/>
  <c r="H148" i="4"/>
  <c r="I148" i="4"/>
  <c r="J148" i="4"/>
  <c r="K148" i="4"/>
  <c r="L148" i="4"/>
  <c r="A149" i="4"/>
  <c r="B149" i="4"/>
  <c r="C149" i="4"/>
  <c r="D149" i="4"/>
  <c r="E149" i="4"/>
  <c r="F149" i="4"/>
  <c r="G149" i="4"/>
  <c r="H149" i="4"/>
  <c r="I149" i="4"/>
  <c r="J149" i="4"/>
  <c r="K149" i="4"/>
  <c r="L149" i="4"/>
  <c r="A150" i="4"/>
  <c r="B150" i="4"/>
  <c r="C150" i="4"/>
  <c r="D150" i="4"/>
  <c r="E150" i="4"/>
  <c r="F150" i="4"/>
  <c r="G150" i="4"/>
  <c r="H150" i="4"/>
  <c r="I150" i="4"/>
  <c r="J150" i="4"/>
  <c r="K150" i="4"/>
  <c r="L150" i="4"/>
  <c r="A151" i="4"/>
  <c r="B151" i="4"/>
  <c r="C151" i="4"/>
  <c r="D151" i="4"/>
  <c r="E151" i="4"/>
  <c r="F151" i="4"/>
  <c r="G151" i="4"/>
  <c r="H151" i="4"/>
  <c r="I151" i="4"/>
  <c r="J151" i="4"/>
  <c r="K151" i="4"/>
  <c r="L151" i="4"/>
  <c r="A152" i="4"/>
  <c r="B152" i="4"/>
  <c r="C152" i="4"/>
  <c r="D152" i="4"/>
  <c r="E152" i="4"/>
  <c r="F152" i="4"/>
  <c r="G152" i="4"/>
  <c r="H152" i="4"/>
  <c r="I152" i="4"/>
  <c r="J152" i="4"/>
  <c r="K152" i="4"/>
  <c r="L152" i="4"/>
  <c r="A153" i="4"/>
  <c r="B153" i="4"/>
  <c r="C153" i="4"/>
  <c r="D153" i="4"/>
  <c r="E153" i="4"/>
  <c r="F153" i="4"/>
  <c r="G153" i="4"/>
  <c r="H153" i="4"/>
  <c r="I153" i="4"/>
  <c r="J153" i="4"/>
  <c r="K153" i="4"/>
  <c r="L153" i="4"/>
  <c r="A154" i="4"/>
  <c r="B154" i="4"/>
  <c r="C154" i="4"/>
  <c r="D154" i="4"/>
  <c r="E154" i="4"/>
  <c r="F154" i="4"/>
  <c r="G154" i="4"/>
  <c r="H154" i="4"/>
  <c r="I154" i="4"/>
  <c r="J154" i="4"/>
  <c r="K154" i="4"/>
  <c r="L154" i="4"/>
  <c r="A155" i="4"/>
  <c r="B155" i="4"/>
  <c r="C155" i="4"/>
  <c r="D155" i="4"/>
  <c r="E155" i="4"/>
  <c r="F155" i="4"/>
  <c r="G155" i="4"/>
  <c r="H155" i="4"/>
  <c r="I155" i="4"/>
  <c r="J155" i="4"/>
  <c r="K155" i="4"/>
  <c r="L155" i="4"/>
  <c r="A156" i="4"/>
  <c r="B156" i="4"/>
  <c r="C156" i="4"/>
  <c r="D156" i="4"/>
  <c r="E156" i="4"/>
  <c r="F156" i="4"/>
  <c r="G156" i="4"/>
  <c r="H156" i="4"/>
  <c r="I156" i="4"/>
  <c r="J156" i="4"/>
  <c r="K156" i="4"/>
  <c r="L156" i="4"/>
  <c r="A157" i="4"/>
  <c r="B157" i="4"/>
  <c r="C157" i="4"/>
  <c r="D157" i="4"/>
  <c r="E157" i="4"/>
  <c r="F157" i="4"/>
  <c r="G157" i="4"/>
  <c r="H157" i="4"/>
  <c r="I157" i="4"/>
  <c r="J157" i="4"/>
  <c r="K157" i="4"/>
  <c r="L157" i="4"/>
  <c r="A158" i="4"/>
  <c r="B158" i="4"/>
  <c r="C158" i="4"/>
  <c r="D158" i="4"/>
  <c r="E158" i="4"/>
  <c r="F158" i="4"/>
  <c r="G158" i="4"/>
  <c r="H158" i="4"/>
  <c r="I158" i="4"/>
  <c r="J158" i="4"/>
  <c r="K158" i="4"/>
  <c r="L158" i="4"/>
  <c r="A159" i="4"/>
  <c r="B159" i="4"/>
  <c r="C159" i="4"/>
  <c r="D159" i="4"/>
  <c r="E159" i="4"/>
  <c r="F159" i="4"/>
  <c r="G159" i="4"/>
  <c r="H159" i="4"/>
  <c r="I159" i="4"/>
  <c r="J159" i="4"/>
  <c r="K159" i="4"/>
  <c r="L159" i="4"/>
  <c r="A160" i="4"/>
  <c r="B160" i="4"/>
  <c r="C160" i="4"/>
  <c r="D160" i="4"/>
  <c r="E160" i="4"/>
  <c r="F160" i="4"/>
  <c r="G160" i="4"/>
  <c r="H160" i="4"/>
  <c r="I160" i="4"/>
  <c r="J160" i="4"/>
  <c r="K160" i="4"/>
  <c r="L160" i="4"/>
  <c r="P147" i="4"/>
  <c r="S147" i="4"/>
  <c r="T147" i="4"/>
  <c r="U147" i="4"/>
  <c r="V147" i="4"/>
  <c r="W147" i="4"/>
  <c r="P148" i="4"/>
  <c r="S148" i="4"/>
  <c r="T148" i="4"/>
  <c r="U148" i="4"/>
  <c r="V148" i="4"/>
  <c r="W148" i="4"/>
  <c r="P149" i="4"/>
  <c r="S149" i="4"/>
  <c r="T149" i="4"/>
  <c r="U149" i="4"/>
  <c r="V149" i="4"/>
  <c r="W149" i="4"/>
  <c r="P150" i="4"/>
  <c r="S150" i="4"/>
  <c r="T150" i="4"/>
  <c r="U150" i="4"/>
  <c r="V150" i="4"/>
  <c r="W150" i="4"/>
  <c r="P151" i="4"/>
  <c r="S151" i="4"/>
  <c r="T151" i="4"/>
  <c r="U151" i="4"/>
  <c r="V151" i="4"/>
  <c r="W151" i="4"/>
  <c r="P152" i="4"/>
  <c r="S152" i="4"/>
  <c r="T152" i="4"/>
  <c r="U152" i="4"/>
  <c r="V152" i="4"/>
  <c r="W152" i="4"/>
  <c r="P153" i="4"/>
  <c r="S153" i="4"/>
  <c r="T153" i="4"/>
  <c r="U153" i="4"/>
  <c r="V153" i="4"/>
  <c r="W153" i="4"/>
  <c r="P154" i="4"/>
  <c r="S154" i="4"/>
  <c r="T154" i="4"/>
  <c r="U154" i="4"/>
  <c r="V154" i="4"/>
  <c r="W154" i="4"/>
  <c r="P155" i="4"/>
  <c r="S155" i="4"/>
  <c r="T155" i="4"/>
  <c r="U155" i="4"/>
  <c r="V155" i="4"/>
  <c r="W155" i="4"/>
  <c r="P156" i="4"/>
  <c r="S156" i="4"/>
  <c r="T156" i="4"/>
  <c r="U156" i="4"/>
  <c r="V156" i="4"/>
  <c r="W156" i="4"/>
  <c r="P157" i="4"/>
  <c r="S157" i="4"/>
  <c r="T157" i="4"/>
  <c r="U157" i="4"/>
  <c r="V157" i="4"/>
  <c r="W157" i="4"/>
  <c r="P158" i="4"/>
  <c r="S158" i="4"/>
  <c r="T158" i="4"/>
  <c r="U158" i="4"/>
  <c r="V158" i="4"/>
  <c r="W158" i="4"/>
  <c r="Y158" i="4"/>
  <c r="Z158" i="4"/>
  <c r="P159" i="4"/>
  <c r="S159" i="4"/>
  <c r="T159" i="4"/>
  <c r="U159" i="4"/>
  <c r="V159" i="4"/>
  <c r="W159" i="4"/>
  <c r="P160" i="4"/>
  <c r="S160" i="4"/>
  <c r="T160" i="4"/>
  <c r="U160" i="4"/>
  <c r="V160" i="4"/>
  <c r="W160" i="4"/>
  <c r="U146" i="4"/>
  <c r="V146" i="4"/>
  <c r="W146" i="4"/>
  <c r="T146" i="4"/>
  <c r="S146" i="4"/>
  <c r="P146" i="4"/>
  <c r="L146" i="4"/>
  <c r="K146" i="4"/>
  <c r="J146" i="4"/>
  <c r="I146" i="4"/>
  <c r="H146" i="4"/>
  <c r="G146" i="4"/>
  <c r="F146" i="4"/>
  <c r="E146" i="4"/>
  <c r="D146" i="4"/>
  <c r="C146" i="4"/>
  <c r="B146" i="4"/>
  <c r="A146" i="4"/>
  <c r="A132" i="4"/>
  <c r="B132" i="4"/>
  <c r="C132" i="4"/>
  <c r="D132" i="4"/>
  <c r="E132" i="4"/>
  <c r="F132" i="4"/>
  <c r="G132" i="4"/>
  <c r="H132" i="4"/>
  <c r="I132" i="4"/>
  <c r="J132" i="4"/>
  <c r="K132" i="4"/>
  <c r="L132" i="4"/>
  <c r="A133" i="4"/>
  <c r="B133" i="4"/>
  <c r="C133" i="4"/>
  <c r="D133" i="4"/>
  <c r="E133" i="4"/>
  <c r="F133" i="4"/>
  <c r="G133" i="4"/>
  <c r="H133" i="4"/>
  <c r="I133" i="4"/>
  <c r="J133" i="4"/>
  <c r="K133" i="4"/>
  <c r="L133" i="4"/>
  <c r="A134" i="4"/>
  <c r="B134" i="4"/>
  <c r="C134" i="4"/>
  <c r="D134" i="4"/>
  <c r="E134" i="4"/>
  <c r="F134" i="4"/>
  <c r="G134" i="4"/>
  <c r="H134" i="4"/>
  <c r="I134" i="4"/>
  <c r="J134" i="4"/>
  <c r="K134" i="4"/>
  <c r="L134" i="4"/>
  <c r="A135" i="4"/>
  <c r="B135" i="4"/>
  <c r="C135" i="4"/>
  <c r="D135" i="4"/>
  <c r="E135" i="4"/>
  <c r="F135" i="4"/>
  <c r="G135" i="4"/>
  <c r="H135" i="4"/>
  <c r="I135" i="4"/>
  <c r="J135" i="4"/>
  <c r="K135" i="4"/>
  <c r="L135" i="4"/>
  <c r="A136" i="4"/>
  <c r="B136" i="4"/>
  <c r="C136" i="4"/>
  <c r="D136" i="4"/>
  <c r="E136" i="4"/>
  <c r="F136" i="4"/>
  <c r="G136" i="4"/>
  <c r="H136" i="4"/>
  <c r="I136" i="4"/>
  <c r="J136" i="4"/>
  <c r="K136" i="4"/>
  <c r="L136" i="4"/>
  <c r="A137" i="4"/>
  <c r="B137" i="4"/>
  <c r="C137" i="4"/>
  <c r="D137" i="4"/>
  <c r="E137" i="4"/>
  <c r="F137" i="4"/>
  <c r="G137" i="4"/>
  <c r="H137" i="4"/>
  <c r="I137" i="4"/>
  <c r="J137" i="4"/>
  <c r="K137" i="4"/>
  <c r="L137" i="4"/>
  <c r="A138" i="4"/>
  <c r="B138" i="4"/>
  <c r="C138" i="4"/>
  <c r="D138" i="4"/>
  <c r="E138" i="4"/>
  <c r="F138" i="4"/>
  <c r="G138" i="4"/>
  <c r="H138" i="4"/>
  <c r="I138" i="4"/>
  <c r="J138" i="4"/>
  <c r="K138" i="4"/>
  <c r="L138" i="4"/>
  <c r="A139" i="4"/>
  <c r="B139" i="4"/>
  <c r="C139" i="4"/>
  <c r="D139" i="4"/>
  <c r="E139" i="4"/>
  <c r="F139" i="4"/>
  <c r="G139" i="4"/>
  <c r="H139" i="4"/>
  <c r="I139" i="4"/>
  <c r="J139" i="4"/>
  <c r="K139" i="4"/>
  <c r="L139" i="4"/>
  <c r="A140" i="4"/>
  <c r="B140" i="4"/>
  <c r="C140" i="4"/>
  <c r="D140" i="4"/>
  <c r="E140" i="4"/>
  <c r="F140" i="4"/>
  <c r="G140" i="4"/>
  <c r="H140" i="4"/>
  <c r="I140" i="4"/>
  <c r="J140" i="4"/>
  <c r="K140" i="4"/>
  <c r="L140" i="4"/>
  <c r="A141" i="4"/>
  <c r="B141" i="4"/>
  <c r="C141" i="4"/>
  <c r="D141" i="4"/>
  <c r="E141" i="4"/>
  <c r="F141" i="4"/>
  <c r="G141" i="4"/>
  <c r="H141" i="4"/>
  <c r="I141" i="4"/>
  <c r="J141" i="4"/>
  <c r="K141" i="4"/>
  <c r="L141" i="4"/>
  <c r="A142" i="4"/>
  <c r="B142" i="4"/>
  <c r="C142" i="4"/>
  <c r="D142" i="4"/>
  <c r="E142" i="4"/>
  <c r="F142" i="4"/>
  <c r="G142" i="4"/>
  <c r="H142" i="4"/>
  <c r="I142" i="4"/>
  <c r="J142" i="4"/>
  <c r="K142" i="4"/>
  <c r="L142" i="4"/>
  <c r="A143" i="4"/>
  <c r="B143" i="4"/>
  <c r="C143" i="4"/>
  <c r="D143" i="4"/>
  <c r="E143" i="4"/>
  <c r="F143" i="4"/>
  <c r="G143" i="4"/>
  <c r="H143" i="4"/>
  <c r="I143" i="4"/>
  <c r="J143" i="4"/>
  <c r="K143" i="4"/>
  <c r="L143" i="4"/>
  <c r="A144" i="4"/>
  <c r="B144" i="4"/>
  <c r="C144" i="4"/>
  <c r="D144" i="4"/>
  <c r="E144" i="4"/>
  <c r="F144" i="4"/>
  <c r="G144" i="4"/>
  <c r="H144" i="4"/>
  <c r="I144" i="4"/>
  <c r="J144" i="4"/>
  <c r="K144" i="4"/>
  <c r="L144" i="4"/>
  <c r="A145" i="4"/>
  <c r="B145" i="4"/>
  <c r="C145" i="4"/>
  <c r="D145" i="4"/>
  <c r="E145" i="4"/>
  <c r="F145" i="4"/>
  <c r="G145" i="4"/>
  <c r="H145" i="4"/>
  <c r="I145" i="4"/>
  <c r="J145" i="4"/>
  <c r="K145" i="4"/>
  <c r="L145" i="4"/>
  <c r="P132" i="4"/>
  <c r="S132" i="4"/>
  <c r="T132" i="4"/>
  <c r="U132" i="4"/>
  <c r="V132" i="4"/>
  <c r="W132" i="4"/>
  <c r="P133" i="4"/>
  <c r="S133" i="4"/>
  <c r="T133" i="4"/>
  <c r="U133" i="4"/>
  <c r="V133" i="4"/>
  <c r="W133" i="4"/>
  <c r="P134" i="4"/>
  <c r="S134" i="4"/>
  <c r="T134" i="4"/>
  <c r="U134" i="4"/>
  <c r="V134" i="4"/>
  <c r="W134" i="4"/>
  <c r="P135" i="4"/>
  <c r="S135" i="4"/>
  <c r="T135" i="4"/>
  <c r="U135" i="4"/>
  <c r="V135" i="4"/>
  <c r="W135" i="4"/>
  <c r="P136" i="4"/>
  <c r="S136" i="4"/>
  <c r="T136" i="4"/>
  <c r="U136" i="4"/>
  <c r="V136" i="4"/>
  <c r="W136" i="4"/>
  <c r="P137" i="4"/>
  <c r="S137" i="4"/>
  <c r="T137" i="4"/>
  <c r="U137" i="4"/>
  <c r="V137" i="4"/>
  <c r="W137" i="4"/>
  <c r="P138" i="4"/>
  <c r="S138" i="4"/>
  <c r="T138" i="4"/>
  <c r="U138" i="4"/>
  <c r="V138" i="4"/>
  <c r="W138" i="4"/>
  <c r="P139" i="4"/>
  <c r="S139" i="4"/>
  <c r="T139" i="4"/>
  <c r="U139" i="4"/>
  <c r="V139" i="4"/>
  <c r="W139" i="4"/>
  <c r="P140" i="4"/>
  <c r="S140" i="4"/>
  <c r="T140" i="4"/>
  <c r="U140" i="4"/>
  <c r="V140" i="4"/>
  <c r="W140" i="4"/>
  <c r="P141" i="4"/>
  <c r="S141" i="4"/>
  <c r="T141" i="4"/>
  <c r="U141" i="4"/>
  <c r="V141" i="4"/>
  <c r="W141" i="4"/>
  <c r="P142" i="4"/>
  <c r="S142" i="4"/>
  <c r="T142" i="4"/>
  <c r="U142" i="4"/>
  <c r="V142" i="4"/>
  <c r="W142" i="4"/>
  <c r="P143" i="4"/>
  <c r="S143" i="4"/>
  <c r="T143" i="4"/>
  <c r="U143" i="4"/>
  <c r="V143" i="4"/>
  <c r="W143" i="4"/>
  <c r="Y143" i="4"/>
  <c r="Z143" i="4"/>
  <c r="P144" i="4"/>
  <c r="S144" i="4"/>
  <c r="T144" i="4"/>
  <c r="U144" i="4"/>
  <c r="V144" i="4"/>
  <c r="W144" i="4"/>
  <c r="P145" i="4"/>
  <c r="S145" i="4"/>
  <c r="T145" i="4"/>
  <c r="U145" i="4"/>
  <c r="V145" i="4"/>
  <c r="W145" i="4"/>
  <c r="U131" i="4"/>
  <c r="V131" i="4"/>
  <c r="W131" i="4"/>
  <c r="T131" i="4"/>
  <c r="S131" i="4"/>
  <c r="P131" i="4"/>
  <c r="L131" i="4"/>
  <c r="K131" i="4"/>
  <c r="J131" i="4"/>
  <c r="I131" i="4"/>
  <c r="H131" i="4"/>
  <c r="G131" i="4"/>
  <c r="F131" i="4"/>
  <c r="E131" i="4"/>
  <c r="D131" i="4"/>
  <c r="C131" i="4"/>
  <c r="B131" i="4"/>
  <c r="A131" i="4"/>
  <c r="A117" i="4"/>
  <c r="B117" i="4"/>
  <c r="C117" i="4"/>
  <c r="D117" i="4"/>
  <c r="E117" i="4"/>
  <c r="F117" i="4"/>
  <c r="G117" i="4"/>
  <c r="H117" i="4"/>
  <c r="I117" i="4"/>
  <c r="J117" i="4"/>
  <c r="K117" i="4"/>
  <c r="L117" i="4"/>
  <c r="A118" i="4"/>
  <c r="B118" i="4"/>
  <c r="C118" i="4"/>
  <c r="D118" i="4"/>
  <c r="E118" i="4"/>
  <c r="F118" i="4"/>
  <c r="G118" i="4"/>
  <c r="H118" i="4"/>
  <c r="I118" i="4"/>
  <c r="J118" i="4"/>
  <c r="K118" i="4"/>
  <c r="L118" i="4"/>
  <c r="A119" i="4"/>
  <c r="B119" i="4"/>
  <c r="C119" i="4"/>
  <c r="D119" i="4"/>
  <c r="E119" i="4"/>
  <c r="F119" i="4"/>
  <c r="G119" i="4"/>
  <c r="H119" i="4"/>
  <c r="I119" i="4"/>
  <c r="J119" i="4"/>
  <c r="K119" i="4"/>
  <c r="L119" i="4"/>
  <c r="A120" i="4"/>
  <c r="B120" i="4"/>
  <c r="C120" i="4"/>
  <c r="D120" i="4"/>
  <c r="E120" i="4"/>
  <c r="F120" i="4"/>
  <c r="G120" i="4"/>
  <c r="H120" i="4"/>
  <c r="I120" i="4"/>
  <c r="J120" i="4"/>
  <c r="K120" i="4"/>
  <c r="L120" i="4"/>
  <c r="A121" i="4"/>
  <c r="B121" i="4"/>
  <c r="C121" i="4"/>
  <c r="D121" i="4"/>
  <c r="E121" i="4"/>
  <c r="F121" i="4"/>
  <c r="G121" i="4"/>
  <c r="H121" i="4"/>
  <c r="I121" i="4"/>
  <c r="J121" i="4"/>
  <c r="K121" i="4"/>
  <c r="L121" i="4"/>
  <c r="A122" i="4"/>
  <c r="B122" i="4"/>
  <c r="C122" i="4"/>
  <c r="D122" i="4"/>
  <c r="E122" i="4"/>
  <c r="F122" i="4"/>
  <c r="G122" i="4"/>
  <c r="H122" i="4"/>
  <c r="I122" i="4"/>
  <c r="J122" i="4"/>
  <c r="K122" i="4"/>
  <c r="L122" i="4"/>
  <c r="A123" i="4"/>
  <c r="B123" i="4"/>
  <c r="C123" i="4"/>
  <c r="D123" i="4"/>
  <c r="E123" i="4"/>
  <c r="F123" i="4"/>
  <c r="G123" i="4"/>
  <c r="H123" i="4"/>
  <c r="I123" i="4"/>
  <c r="J123" i="4"/>
  <c r="K123" i="4"/>
  <c r="L123" i="4"/>
  <c r="A124" i="4"/>
  <c r="B124" i="4"/>
  <c r="C124" i="4"/>
  <c r="D124" i="4"/>
  <c r="E124" i="4"/>
  <c r="F124" i="4"/>
  <c r="G124" i="4"/>
  <c r="H124" i="4"/>
  <c r="I124" i="4"/>
  <c r="J124" i="4"/>
  <c r="K124" i="4"/>
  <c r="L124" i="4"/>
  <c r="A125" i="4"/>
  <c r="B125" i="4"/>
  <c r="C125" i="4"/>
  <c r="D125" i="4"/>
  <c r="E125" i="4"/>
  <c r="F125" i="4"/>
  <c r="G125" i="4"/>
  <c r="H125" i="4"/>
  <c r="I125" i="4"/>
  <c r="J125" i="4"/>
  <c r="K125" i="4"/>
  <c r="L125" i="4"/>
  <c r="A126" i="4"/>
  <c r="B126" i="4"/>
  <c r="C126" i="4"/>
  <c r="D126" i="4"/>
  <c r="E126" i="4"/>
  <c r="F126" i="4"/>
  <c r="G126" i="4"/>
  <c r="H126" i="4"/>
  <c r="I126" i="4"/>
  <c r="J126" i="4"/>
  <c r="K126" i="4"/>
  <c r="L126" i="4"/>
  <c r="A127" i="4"/>
  <c r="B127" i="4"/>
  <c r="C127" i="4"/>
  <c r="D127" i="4"/>
  <c r="E127" i="4"/>
  <c r="F127" i="4"/>
  <c r="G127" i="4"/>
  <c r="H127" i="4"/>
  <c r="I127" i="4"/>
  <c r="J127" i="4"/>
  <c r="K127" i="4"/>
  <c r="L127" i="4"/>
  <c r="A128" i="4"/>
  <c r="B128" i="4"/>
  <c r="C128" i="4"/>
  <c r="D128" i="4"/>
  <c r="E128" i="4"/>
  <c r="F128" i="4"/>
  <c r="G128" i="4"/>
  <c r="H128" i="4"/>
  <c r="I128" i="4"/>
  <c r="J128" i="4"/>
  <c r="K128" i="4"/>
  <c r="L128" i="4"/>
  <c r="A129" i="4"/>
  <c r="B129" i="4"/>
  <c r="C129" i="4"/>
  <c r="D129" i="4"/>
  <c r="E129" i="4"/>
  <c r="F129" i="4"/>
  <c r="G129" i="4"/>
  <c r="H129" i="4"/>
  <c r="I129" i="4"/>
  <c r="J129" i="4"/>
  <c r="K129" i="4"/>
  <c r="L129" i="4"/>
  <c r="A130" i="4"/>
  <c r="B130" i="4"/>
  <c r="C130" i="4"/>
  <c r="D130" i="4"/>
  <c r="E130" i="4"/>
  <c r="F130" i="4"/>
  <c r="G130" i="4"/>
  <c r="H130" i="4"/>
  <c r="I130" i="4"/>
  <c r="J130" i="4"/>
  <c r="K130" i="4"/>
  <c r="L130" i="4"/>
  <c r="P117" i="4"/>
  <c r="S117" i="4"/>
  <c r="T117" i="4"/>
  <c r="U117" i="4"/>
  <c r="V117" i="4"/>
  <c r="W117" i="4"/>
  <c r="P118" i="4"/>
  <c r="S118" i="4"/>
  <c r="T118" i="4"/>
  <c r="U118" i="4"/>
  <c r="V118" i="4"/>
  <c r="W118" i="4"/>
  <c r="P119" i="4"/>
  <c r="S119" i="4"/>
  <c r="T119" i="4"/>
  <c r="U119" i="4"/>
  <c r="V119" i="4"/>
  <c r="W119" i="4"/>
  <c r="P120" i="4"/>
  <c r="S120" i="4"/>
  <c r="T120" i="4"/>
  <c r="U120" i="4"/>
  <c r="V120" i="4"/>
  <c r="W120" i="4"/>
  <c r="P121" i="4"/>
  <c r="S121" i="4"/>
  <c r="T121" i="4"/>
  <c r="U121" i="4"/>
  <c r="V121" i="4"/>
  <c r="W121" i="4"/>
  <c r="P122" i="4"/>
  <c r="S122" i="4"/>
  <c r="T122" i="4"/>
  <c r="U122" i="4"/>
  <c r="V122" i="4"/>
  <c r="W122" i="4"/>
  <c r="P123" i="4"/>
  <c r="S123" i="4"/>
  <c r="T123" i="4"/>
  <c r="U123" i="4"/>
  <c r="V123" i="4"/>
  <c r="W123" i="4"/>
  <c r="P124" i="4"/>
  <c r="S124" i="4"/>
  <c r="T124" i="4"/>
  <c r="U124" i="4"/>
  <c r="V124" i="4"/>
  <c r="W124" i="4"/>
  <c r="P125" i="4"/>
  <c r="S125" i="4"/>
  <c r="T125" i="4"/>
  <c r="U125" i="4"/>
  <c r="V125" i="4"/>
  <c r="W125" i="4"/>
  <c r="P126" i="4"/>
  <c r="S126" i="4"/>
  <c r="T126" i="4"/>
  <c r="U126" i="4"/>
  <c r="V126" i="4"/>
  <c r="W126" i="4"/>
  <c r="P127" i="4"/>
  <c r="S127" i="4"/>
  <c r="T127" i="4"/>
  <c r="U127" i="4"/>
  <c r="V127" i="4"/>
  <c r="W127" i="4"/>
  <c r="P128" i="4"/>
  <c r="S128" i="4"/>
  <c r="T128" i="4"/>
  <c r="U128" i="4"/>
  <c r="V128" i="4"/>
  <c r="W128" i="4"/>
  <c r="Y128" i="4"/>
  <c r="Z128" i="4"/>
  <c r="P129" i="4"/>
  <c r="S129" i="4"/>
  <c r="T129" i="4"/>
  <c r="U129" i="4"/>
  <c r="V129" i="4"/>
  <c r="W129" i="4"/>
  <c r="P130" i="4"/>
  <c r="S130" i="4"/>
  <c r="T130" i="4"/>
  <c r="U130" i="4"/>
  <c r="V130" i="4"/>
  <c r="W130" i="4"/>
  <c r="U116" i="4"/>
  <c r="V116" i="4"/>
  <c r="W116" i="4"/>
  <c r="T116" i="4"/>
  <c r="S116" i="4"/>
  <c r="P116" i="4"/>
  <c r="L116" i="4"/>
  <c r="K116" i="4"/>
  <c r="J116" i="4"/>
  <c r="I116" i="4"/>
  <c r="H116" i="4"/>
  <c r="G116" i="4"/>
  <c r="F116" i="4"/>
  <c r="E116" i="4"/>
  <c r="D116" i="4"/>
  <c r="C116" i="4"/>
  <c r="B116" i="4"/>
  <c r="A116" i="4"/>
  <c r="A102" i="4"/>
  <c r="B102" i="4"/>
  <c r="C102" i="4"/>
  <c r="D102" i="4"/>
  <c r="E102" i="4"/>
  <c r="F102" i="4"/>
  <c r="G102" i="4"/>
  <c r="H102" i="4"/>
  <c r="I102" i="4"/>
  <c r="J102" i="4"/>
  <c r="K102" i="4"/>
  <c r="L102" i="4"/>
  <c r="A103" i="4"/>
  <c r="B103" i="4"/>
  <c r="C103" i="4"/>
  <c r="D103" i="4"/>
  <c r="E103" i="4"/>
  <c r="F103" i="4"/>
  <c r="G103" i="4"/>
  <c r="H103" i="4"/>
  <c r="I103" i="4"/>
  <c r="J103" i="4"/>
  <c r="K103" i="4"/>
  <c r="L103" i="4"/>
  <c r="A104" i="4"/>
  <c r="B104" i="4"/>
  <c r="C104" i="4"/>
  <c r="D104" i="4"/>
  <c r="E104" i="4"/>
  <c r="F104" i="4"/>
  <c r="G104" i="4"/>
  <c r="H104" i="4"/>
  <c r="I104" i="4"/>
  <c r="J104" i="4"/>
  <c r="K104" i="4"/>
  <c r="L104" i="4"/>
  <c r="A105" i="4"/>
  <c r="B105" i="4"/>
  <c r="C105" i="4"/>
  <c r="D105" i="4"/>
  <c r="E105" i="4"/>
  <c r="F105" i="4"/>
  <c r="G105" i="4"/>
  <c r="H105" i="4"/>
  <c r="I105" i="4"/>
  <c r="J105" i="4"/>
  <c r="K105" i="4"/>
  <c r="L105" i="4"/>
  <c r="A106" i="4"/>
  <c r="B106" i="4"/>
  <c r="C106" i="4"/>
  <c r="D106" i="4"/>
  <c r="E106" i="4"/>
  <c r="F106" i="4"/>
  <c r="G106" i="4"/>
  <c r="H106" i="4"/>
  <c r="I106" i="4"/>
  <c r="J106" i="4"/>
  <c r="K106" i="4"/>
  <c r="L106" i="4"/>
  <c r="A107" i="4"/>
  <c r="B107" i="4"/>
  <c r="C107" i="4"/>
  <c r="D107" i="4"/>
  <c r="E107" i="4"/>
  <c r="F107" i="4"/>
  <c r="G107" i="4"/>
  <c r="H107" i="4"/>
  <c r="I107" i="4"/>
  <c r="J107" i="4"/>
  <c r="K107" i="4"/>
  <c r="L107" i="4"/>
  <c r="A108" i="4"/>
  <c r="B108" i="4"/>
  <c r="C108" i="4"/>
  <c r="D108" i="4"/>
  <c r="E108" i="4"/>
  <c r="F108" i="4"/>
  <c r="G108" i="4"/>
  <c r="H108" i="4"/>
  <c r="I108" i="4"/>
  <c r="J108" i="4"/>
  <c r="K108" i="4"/>
  <c r="L108" i="4"/>
  <c r="A109" i="4"/>
  <c r="B109" i="4"/>
  <c r="C109" i="4"/>
  <c r="D109" i="4"/>
  <c r="E109" i="4"/>
  <c r="F109" i="4"/>
  <c r="G109" i="4"/>
  <c r="H109" i="4"/>
  <c r="I109" i="4"/>
  <c r="J109" i="4"/>
  <c r="K109" i="4"/>
  <c r="L109" i="4"/>
  <c r="A110" i="4"/>
  <c r="B110" i="4"/>
  <c r="C110" i="4"/>
  <c r="D110" i="4"/>
  <c r="E110" i="4"/>
  <c r="F110" i="4"/>
  <c r="G110" i="4"/>
  <c r="H110" i="4"/>
  <c r="I110" i="4"/>
  <c r="J110" i="4"/>
  <c r="K110" i="4"/>
  <c r="L110" i="4"/>
  <c r="A111" i="4"/>
  <c r="B111" i="4"/>
  <c r="C111" i="4"/>
  <c r="D111" i="4"/>
  <c r="E111" i="4"/>
  <c r="F111" i="4"/>
  <c r="G111" i="4"/>
  <c r="H111" i="4"/>
  <c r="I111" i="4"/>
  <c r="J111" i="4"/>
  <c r="K111" i="4"/>
  <c r="L111" i="4"/>
  <c r="A112" i="4"/>
  <c r="B112" i="4"/>
  <c r="C112" i="4"/>
  <c r="D112" i="4"/>
  <c r="E112" i="4"/>
  <c r="F112" i="4"/>
  <c r="G112" i="4"/>
  <c r="H112" i="4"/>
  <c r="I112" i="4"/>
  <c r="J112" i="4"/>
  <c r="K112" i="4"/>
  <c r="L112" i="4"/>
  <c r="A113" i="4"/>
  <c r="B113" i="4"/>
  <c r="C113" i="4"/>
  <c r="D113" i="4"/>
  <c r="E113" i="4"/>
  <c r="F113" i="4"/>
  <c r="G113" i="4"/>
  <c r="H113" i="4"/>
  <c r="I113" i="4"/>
  <c r="J113" i="4"/>
  <c r="K113" i="4"/>
  <c r="L113" i="4"/>
  <c r="A114" i="4"/>
  <c r="B114" i="4"/>
  <c r="C114" i="4"/>
  <c r="D114" i="4"/>
  <c r="E114" i="4"/>
  <c r="F114" i="4"/>
  <c r="G114" i="4"/>
  <c r="H114" i="4"/>
  <c r="I114" i="4"/>
  <c r="J114" i="4"/>
  <c r="K114" i="4"/>
  <c r="L114" i="4"/>
  <c r="A115" i="4"/>
  <c r="B115" i="4"/>
  <c r="C115" i="4"/>
  <c r="D115" i="4"/>
  <c r="E115" i="4"/>
  <c r="F115" i="4"/>
  <c r="G115" i="4"/>
  <c r="H115" i="4"/>
  <c r="I115" i="4"/>
  <c r="J115" i="4"/>
  <c r="K115" i="4"/>
  <c r="L115" i="4"/>
  <c r="P114" i="4"/>
  <c r="S114" i="4"/>
  <c r="T114" i="4"/>
  <c r="U114" i="4"/>
  <c r="V114" i="4"/>
  <c r="W114" i="4"/>
  <c r="P115" i="4"/>
  <c r="S115" i="4"/>
  <c r="T115" i="4"/>
  <c r="U115" i="4"/>
  <c r="V115" i="4"/>
  <c r="W115" i="4"/>
  <c r="P102" i="4"/>
  <c r="S102" i="4"/>
  <c r="T102" i="4"/>
  <c r="U102" i="4"/>
  <c r="V102" i="4"/>
  <c r="W102" i="4"/>
  <c r="P103" i="4"/>
  <c r="S103" i="4"/>
  <c r="T103" i="4"/>
  <c r="U103" i="4"/>
  <c r="V103" i="4"/>
  <c r="W103" i="4"/>
  <c r="P104" i="4"/>
  <c r="S104" i="4"/>
  <c r="T104" i="4"/>
  <c r="U104" i="4"/>
  <c r="V104" i="4"/>
  <c r="W104" i="4"/>
  <c r="P105" i="4"/>
  <c r="S105" i="4"/>
  <c r="T105" i="4"/>
  <c r="U105" i="4"/>
  <c r="V105" i="4"/>
  <c r="W105" i="4"/>
  <c r="P106" i="4"/>
  <c r="S106" i="4"/>
  <c r="T106" i="4"/>
  <c r="U106" i="4"/>
  <c r="V106" i="4"/>
  <c r="W106" i="4"/>
  <c r="P107" i="4"/>
  <c r="S107" i="4"/>
  <c r="T107" i="4"/>
  <c r="U107" i="4"/>
  <c r="V107" i="4"/>
  <c r="W107" i="4"/>
  <c r="P108" i="4"/>
  <c r="S108" i="4"/>
  <c r="T108" i="4"/>
  <c r="U108" i="4"/>
  <c r="V108" i="4"/>
  <c r="W108" i="4"/>
  <c r="P109" i="4"/>
  <c r="S109" i="4"/>
  <c r="T109" i="4"/>
  <c r="U109" i="4"/>
  <c r="V109" i="4"/>
  <c r="W109" i="4"/>
  <c r="P110" i="4"/>
  <c r="S110" i="4"/>
  <c r="T110" i="4"/>
  <c r="U110" i="4"/>
  <c r="V110" i="4"/>
  <c r="W110" i="4"/>
  <c r="P111" i="4"/>
  <c r="S111" i="4"/>
  <c r="T111" i="4"/>
  <c r="U111" i="4"/>
  <c r="V111" i="4"/>
  <c r="W111" i="4"/>
  <c r="P112" i="4"/>
  <c r="S112" i="4"/>
  <c r="T112" i="4"/>
  <c r="U112" i="4"/>
  <c r="V112" i="4"/>
  <c r="W112" i="4"/>
  <c r="P113" i="4"/>
  <c r="S113" i="4"/>
  <c r="T113" i="4"/>
  <c r="U113" i="4"/>
  <c r="V113" i="4"/>
  <c r="W113" i="4"/>
  <c r="Y113" i="4"/>
  <c r="Z113" i="4"/>
  <c r="U101" i="4"/>
  <c r="V101" i="4"/>
  <c r="W101" i="4"/>
  <c r="T101" i="4"/>
  <c r="S101" i="4"/>
  <c r="P101" i="4"/>
  <c r="L101" i="4"/>
  <c r="K101" i="4"/>
  <c r="J101" i="4"/>
  <c r="I101" i="4"/>
  <c r="H101" i="4"/>
  <c r="G101" i="4"/>
  <c r="F101" i="4"/>
  <c r="E101" i="4"/>
  <c r="D101" i="4"/>
  <c r="C101" i="4"/>
  <c r="B101" i="4"/>
  <c r="A101" i="4"/>
  <c r="A87" i="4"/>
  <c r="B87" i="4"/>
  <c r="C87" i="4"/>
  <c r="D87" i="4"/>
  <c r="E87" i="4"/>
  <c r="F87" i="4"/>
  <c r="G87" i="4"/>
  <c r="H87" i="4"/>
  <c r="I87" i="4"/>
  <c r="J87" i="4"/>
  <c r="K87" i="4"/>
  <c r="L87" i="4"/>
  <c r="A88" i="4"/>
  <c r="B88" i="4"/>
  <c r="C88" i="4"/>
  <c r="D88" i="4"/>
  <c r="E88" i="4"/>
  <c r="F88" i="4"/>
  <c r="G88" i="4"/>
  <c r="H88" i="4"/>
  <c r="I88" i="4"/>
  <c r="J88" i="4"/>
  <c r="K88" i="4"/>
  <c r="L88" i="4"/>
  <c r="A89" i="4"/>
  <c r="B89" i="4"/>
  <c r="C89" i="4"/>
  <c r="D89" i="4"/>
  <c r="E89" i="4"/>
  <c r="F89" i="4"/>
  <c r="G89" i="4"/>
  <c r="H89" i="4"/>
  <c r="I89" i="4"/>
  <c r="J89" i="4"/>
  <c r="K89" i="4"/>
  <c r="L89" i="4"/>
  <c r="A90" i="4"/>
  <c r="B90" i="4"/>
  <c r="C90" i="4"/>
  <c r="D90" i="4"/>
  <c r="E90" i="4"/>
  <c r="F90" i="4"/>
  <c r="G90" i="4"/>
  <c r="H90" i="4"/>
  <c r="I90" i="4"/>
  <c r="J90" i="4"/>
  <c r="K90" i="4"/>
  <c r="L90" i="4"/>
  <c r="A91" i="4"/>
  <c r="B91" i="4"/>
  <c r="C91" i="4"/>
  <c r="D91" i="4"/>
  <c r="E91" i="4"/>
  <c r="F91" i="4"/>
  <c r="G91" i="4"/>
  <c r="H91" i="4"/>
  <c r="I91" i="4"/>
  <c r="J91" i="4"/>
  <c r="K91" i="4"/>
  <c r="L91" i="4"/>
  <c r="A92" i="4"/>
  <c r="B92" i="4"/>
  <c r="C92" i="4"/>
  <c r="D92" i="4"/>
  <c r="E92" i="4"/>
  <c r="F92" i="4"/>
  <c r="G92" i="4"/>
  <c r="H92" i="4"/>
  <c r="I92" i="4"/>
  <c r="J92" i="4"/>
  <c r="K92" i="4"/>
  <c r="L92" i="4"/>
  <c r="A93" i="4"/>
  <c r="B93" i="4"/>
  <c r="C93" i="4"/>
  <c r="D93" i="4"/>
  <c r="E93" i="4"/>
  <c r="F93" i="4"/>
  <c r="G93" i="4"/>
  <c r="H93" i="4"/>
  <c r="I93" i="4"/>
  <c r="J93" i="4"/>
  <c r="K93" i="4"/>
  <c r="L93" i="4"/>
  <c r="A94" i="4"/>
  <c r="B94" i="4"/>
  <c r="C94" i="4"/>
  <c r="D94" i="4"/>
  <c r="E94" i="4"/>
  <c r="F94" i="4"/>
  <c r="G94" i="4"/>
  <c r="H94" i="4"/>
  <c r="I94" i="4"/>
  <c r="J94" i="4"/>
  <c r="K94" i="4"/>
  <c r="L94" i="4"/>
  <c r="A95" i="4"/>
  <c r="B95" i="4"/>
  <c r="C95" i="4"/>
  <c r="D95" i="4"/>
  <c r="E95" i="4"/>
  <c r="F95" i="4"/>
  <c r="G95" i="4"/>
  <c r="H95" i="4"/>
  <c r="I95" i="4"/>
  <c r="J95" i="4"/>
  <c r="K95" i="4"/>
  <c r="L95" i="4"/>
  <c r="A96" i="4"/>
  <c r="B96" i="4"/>
  <c r="C96" i="4"/>
  <c r="D96" i="4"/>
  <c r="E96" i="4"/>
  <c r="F96" i="4"/>
  <c r="G96" i="4"/>
  <c r="H96" i="4"/>
  <c r="I96" i="4"/>
  <c r="J96" i="4"/>
  <c r="K96" i="4"/>
  <c r="L96" i="4"/>
  <c r="A97" i="4"/>
  <c r="B97" i="4"/>
  <c r="C97" i="4"/>
  <c r="D97" i="4"/>
  <c r="E97" i="4"/>
  <c r="F97" i="4"/>
  <c r="G97" i="4"/>
  <c r="H97" i="4"/>
  <c r="I97" i="4"/>
  <c r="J97" i="4"/>
  <c r="K97" i="4"/>
  <c r="L97" i="4"/>
  <c r="A98" i="4"/>
  <c r="B98" i="4"/>
  <c r="C98" i="4"/>
  <c r="D98" i="4"/>
  <c r="E98" i="4"/>
  <c r="F98" i="4"/>
  <c r="G98" i="4"/>
  <c r="H98" i="4"/>
  <c r="I98" i="4"/>
  <c r="J98" i="4"/>
  <c r="K98" i="4"/>
  <c r="L98" i="4"/>
  <c r="A99" i="4"/>
  <c r="B99" i="4"/>
  <c r="C99" i="4"/>
  <c r="D99" i="4"/>
  <c r="E99" i="4"/>
  <c r="F99" i="4"/>
  <c r="G99" i="4"/>
  <c r="H99" i="4"/>
  <c r="I99" i="4"/>
  <c r="J99" i="4"/>
  <c r="K99" i="4"/>
  <c r="L99" i="4"/>
  <c r="A100" i="4"/>
  <c r="B100" i="4"/>
  <c r="C100" i="4"/>
  <c r="D100" i="4"/>
  <c r="E100" i="4"/>
  <c r="F100" i="4"/>
  <c r="G100" i="4"/>
  <c r="H100" i="4"/>
  <c r="I100" i="4"/>
  <c r="J100" i="4"/>
  <c r="K100" i="4"/>
  <c r="L100" i="4"/>
  <c r="P87" i="4"/>
  <c r="S87" i="4"/>
  <c r="T87" i="4"/>
  <c r="U87" i="4"/>
  <c r="V87" i="4"/>
  <c r="W87" i="4"/>
  <c r="P88" i="4"/>
  <c r="S88" i="4"/>
  <c r="T88" i="4"/>
  <c r="U88" i="4"/>
  <c r="V88" i="4"/>
  <c r="W88" i="4"/>
  <c r="P89" i="4"/>
  <c r="S89" i="4"/>
  <c r="T89" i="4"/>
  <c r="U89" i="4"/>
  <c r="V89" i="4"/>
  <c r="W89" i="4"/>
  <c r="P90" i="4"/>
  <c r="S90" i="4"/>
  <c r="T90" i="4"/>
  <c r="U90" i="4"/>
  <c r="V90" i="4"/>
  <c r="W90" i="4"/>
  <c r="P91" i="4"/>
  <c r="S91" i="4"/>
  <c r="T91" i="4"/>
  <c r="U91" i="4"/>
  <c r="V91" i="4"/>
  <c r="W91" i="4"/>
  <c r="P92" i="4"/>
  <c r="S92" i="4"/>
  <c r="T92" i="4"/>
  <c r="U92" i="4"/>
  <c r="V92" i="4"/>
  <c r="W92" i="4"/>
  <c r="P93" i="4"/>
  <c r="S93" i="4"/>
  <c r="T93" i="4"/>
  <c r="U93" i="4"/>
  <c r="V93" i="4"/>
  <c r="W93" i="4"/>
  <c r="P94" i="4"/>
  <c r="S94" i="4"/>
  <c r="T94" i="4"/>
  <c r="U94" i="4"/>
  <c r="V94" i="4"/>
  <c r="W94" i="4"/>
  <c r="P95" i="4"/>
  <c r="S95" i="4"/>
  <c r="T95" i="4"/>
  <c r="U95" i="4"/>
  <c r="V95" i="4"/>
  <c r="W95" i="4"/>
  <c r="P96" i="4"/>
  <c r="S96" i="4"/>
  <c r="T96" i="4"/>
  <c r="U96" i="4"/>
  <c r="V96" i="4"/>
  <c r="W96" i="4"/>
  <c r="P97" i="4"/>
  <c r="S97" i="4"/>
  <c r="T97" i="4"/>
  <c r="U97" i="4"/>
  <c r="V97" i="4"/>
  <c r="W97" i="4"/>
  <c r="P98" i="4"/>
  <c r="S98" i="4"/>
  <c r="T98" i="4"/>
  <c r="U98" i="4"/>
  <c r="V98" i="4"/>
  <c r="W98" i="4"/>
  <c r="Y98" i="4"/>
  <c r="Z98" i="4"/>
  <c r="P99" i="4"/>
  <c r="S99" i="4"/>
  <c r="T99" i="4"/>
  <c r="U99" i="4"/>
  <c r="V99" i="4"/>
  <c r="W99" i="4"/>
  <c r="P100" i="4"/>
  <c r="S100" i="4"/>
  <c r="T100" i="4"/>
  <c r="U100" i="4"/>
  <c r="V100" i="4"/>
  <c r="W100" i="4"/>
  <c r="U86" i="4"/>
  <c r="V86" i="4"/>
  <c r="W86" i="4"/>
  <c r="T86" i="4"/>
  <c r="S86" i="4"/>
  <c r="P86" i="4"/>
  <c r="L86" i="4"/>
  <c r="K86" i="4"/>
  <c r="J86" i="4"/>
  <c r="I86" i="4"/>
  <c r="H86" i="4"/>
  <c r="G86" i="4"/>
  <c r="F86" i="4"/>
  <c r="E86" i="4"/>
  <c r="D86" i="4"/>
  <c r="C86" i="4"/>
  <c r="B86" i="4"/>
  <c r="A86" i="4"/>
  <c r="A72" i="4"/>
  <c r="B72" i="4"/>
  <c r="C72" i="4"/>
  <c r="D72" i="4"/>
  <c r="E72" i="4"/>
  <c r="F72" i="4"/>
  <c r="G72" i="4"/>
  <c r="H72" i="4"/>
  <c r="I72" i="4"/>
  <c r="J72" i="4"/>
  <c r="K72" i="4"/>
  <c r="L72" i="4"/>
  <c r="A73" i="4"/>
  <c r="B73" i="4"/>
  <c r="C73" i="4"/>
  <c r="D73" i="4"/>
  <c r="E73" i="4"/>
  <c r="F73" i="4"/>
  <c r="G73" i="4"/>
  <c r="H73" i="4"/>
  <c r="I73" i="4"/>
  <c r="J73" i="4"/>
  <c r="K73" i="4"/>
  <c r="L73" i="4"/>
  <c r="A74" i="4"/>
  <c r="B74" i="4"/>
  <c r="C74" i="4"/>
  <c r="D74" i="4"/>
  <c r="E74" i="4"/>
  <c r="F74" i="4"/>
  <c r="G74" i="4"/>
  <c r="H74" i="4"/>
  <c r="I74" i="4"/>
  <c r="J74" i="4"/>
  <c r="K74" i="4"/>
  <c r="L74" i="4"/>
  <c r="A75" i="4"/>
  <c r="B75" i="4"/>
  <c r="C75" i="4"/>
  <c r="D75" i="4"/>
  <c r="E75" i="4"/>
  <c r="F75" i="4"/>
  <c r="G75" i="4"/>
  <c r="H75" i="4"/>
  <c r="I75" i="4"/>
  <c r="J75" i="4"/>
  <c r="K75" i="4"/>
  <c r="L75" i="4"/>
  <c r="A76" i="4"/>
  <c r="B76" i="4"/>
  <c r="C76" i="4"/>
  <c r="D76" i="4"/>
  <c r="E76" i="4"/>
  <c r="F76" i="4"/>
  <c r="G76" i="4"/>
  <c r="H76" i="4"/>
  <c r="I76" i="4"/>
  <c r="J76" i="4"/>
  <c r="K76" i="4"/>
  <c r="L76" i="4"/>
  <c r="A77" i="4"/>
  <c r="B77" i="4"/>
  <c r="C77" i="4"/>
  <c r="D77" i="4"/>
  <c r="E77" i="4"/>
  <c r="F77" i="4"/>
  <c r="G77" i="4"/>
  <c r="H77" i="4"/>
  <c r="I77" i="4"/>
  <c r="J77" i="4"/>
  <c r="K77" i="4"/>
  <c r="L77" i="4"/>
  <c r="A78" i="4"/>
  <c r="B78" i="4"/>
  <c r="C78" i="4"/>
  <c r="D78" i="4"/>
  <c r="E78" i="4"/>
  <c r="F78" i="4"/>
  <c r="G78" i="4"/>
  <c r="H78" i="4"/>
  <c r="I78" i="4"/>
  <c r="J78" i="4"/>
  <c r="K78" i="4"/>
  <c r="L78" i="4"/>
  <c r="A79" i="4"/>
  <c r="B79" i="4"/>
  <c r="C79" i="4"/>
  <c r="D79" i="4"/>
  <c r="E79" i="4"/>
  <c r="F79" i="4"/>
  <c r="G79" i="4"/>
  <c r="H79" i="4"/>
  <c r="I79" i="4"/>
  <c r="J79" i="4"/>
  <c r="K79" i="4"/>
  <c r="L79" i="4"/>
  <c r="A80" i="4"/>
  <c r="B80" i="4"/>
  <c r="C80" i="4"/>
  <c r="D80" i="4"/>
  <c r="E80" i="4"/>
  <c r="F80" i="4"/>
  <c r="G80" i="4"/>
  <c r="H80" i="4"/>
  <c r="I80" i="4"/>
  <c r="J80" i="4"/>
  <c r="K80" i="4"/>
  <c r="L80" i="4"/>
  <c r="A81" i="4"/>
  <c r="B81" i="4"/>
  <c r="C81" i="4"/>
  <c r="D81" i="4"/>
  <c r="E81" i="4"/>
  <c r="F81" i="4"/>
  <c r="G81" i="4"/>
  <c r="H81" i="4"/>
  <c r="I81" i="4"/>
  <c r="J81" i="4"/>
  <c r="K81" i="4"/>
  <c r="L81" i="4"/>
  <c r="A82" i="4"/>
  <c r="B82" i="4"/>
  <c r="C82" i="4"/>
  <c r="D82" i="4"/>
  <c r="E82" i="4"/>
  <c r="F82" i="4"/>
  <c r="G82" i="4"/>
  <c r="H82" i="4"/>
  <c r="I82" i="4"/>
  <c r="J82" i="4"/>
  <c r="K82" i="4"/>
  <c r="L82" i="4"/>
  <c r="A83" i="4"/>
  <c r="B83" i="4"/>
  <c r="C83" i="4"/>
  <c r="D83" i="4"/>
  <c r="E83" i="4"/>
  <c r="F83" i="4"/>
  <c r="G83" i="4"/>
  <c r="H83" i="4"/>
  <c r="I83" i="4"/>
  <c r="J83" i="4"/>
  <c r="K83" i="4"/>
  <c r="L83" i="4"/>
  <c r="A84" i="4"/>
  <c r="B84" i="4"/>
  <c r="C84" i="4"/>
  <c r="D84" i="4"/>
  <c r="E84" i="4"/>
  <c r="F84" i="4"/>
  <c r="G84" i="4"/>
  <c r="H84" i="4"/>
  <c r="I84" i="4"/>
  <c r="J84" i="4"/>
  <c r="K84" i="4"/>
  <c r="L84" i="4"/>
  <c r="A85" i="4"/>
  <c r="B85" i="4"/>
  <c r="C85" i="4"/>
  <c r="D85" i="4"/>
  <c r="E85" i="4"/>
  <c r="F85" i="4"/>
  <c r="G85" i="4"/>
  <c r="H85" i="4"/>
  <c r="I85" i="4"/>
  <c r="J85" i="4"/>
  <c r="K85" i="4"/>
  <c r="L85" i="4"/>
  <c r="P72" i="4"/>
  <c r="S72" i="4"/>
  <c r="T72" i="4"/>
  <c r="U72" i="4"/>
  <c r="V72" i="4"/>
  <c r="W72" i="4"/>
  <c r="P73" i="4"/>
  <c r="S73" i="4"/>
  <c r="T73" i="4"/>
  <c r="U73" i="4"/>
  <c r="V73" i="4"/>
  <c r="W73" i="4"/>
  <c r="P74" i="4"/>
  <c r="S74" i="4"/>
  <c r="T74" i="4"/>
  <c r="U74" i="4"/>
  <c r="V74" i="4"/>
  <c r="W74" i="4"/>
  <c r="P75" i="4"/>
  <c r="S75" i="4"/>
  <c r="T75" i="4"/>
  <c r="U75" i="4"/>
  <c r="V75" i="4"/>
  <c r="W75" i="4"/>
  <c r="P76" i="4"/>
  <c r="S76" i="4"/>
  <c r="T76" i="4"/>
  <c r="U76" i="4"/>
  <c r="V76" i="4"/>
  <c r="W76" i="4"/>
  <c r="P77" i="4"/>
  <c r="S77" i="4"/>
  <c r="T77" i="4"/>
  <c r="U77" i="4"/>
  <c r="V77" i="4"/>
  <c r="W77" i="4"/>
  <c r="P78" i="4"/>
  <c r="S78" i="4"/>
  <c r="T78" i="4"/>
  <c r="U78" i="4"/>
  <c r="V78" i="4"/>
  <c r="W78" i="4"/>
  <c r="P79" i="4"/>
  <c r="S79" i="4"/>
  <c r="T79" i="4"/>
  <c r="U79" i="4"/>
  <c r="V79" i="4"/>
  <c r="W79" i="4"/>
  <c r="P80" i="4"/>
  <c r="S80" i="4"/>
  <c r="T80" i="4"/>
  <c r="U80" i="4"/>
  <c r="V80" i="4"/>
  <c r="W80" i="4"/>
  <c r="P81" i="4"/>
  <c r="S81" i="4"/>
  <c r="T81" i="4"/>
  <c r="U81" i="4"/>
  <c r="V81" i="4"/>
  <c r="W81" i="4"/>
  <c r="P82" i="4"/>
  <c r="S82" i="4"/>
  <c r="T82" i="4"/>
  <c r="U82" i="4"/>
  <c r="V82" i="4"/>
  <c r="W82" i="4"/>
  <c r="P83" i="4"/>
  <c r="S83" i="4"/>
  <c r="T83" i="4"/>
  <c r="U83" i="4"/>
  <c r="V83" i="4"/>
  <c r="W83" i="4"/>
  <c r="Y83" i="4"/>
  <c r="Z83" i="4"/>
  <c r="P84" i="4"/>
  <c r="S84" i="4"/>
  <c r="T84" i="4"/>
  <c r="U84" i="4"/>
  <c r="V84" i="4"/>
  <c r="W84" i="4"/>
  <c r="P85" i="4"/>
  <c r="S85" i="4"/>
  <c r="T85" i="4"/>
  <c r="U85" i="4"/>
  <c r="V85" i="4"/>
  <c r="W85" i="4"/>
  <c r="U71" i="4"/>
  <c r="V71" i="4"/>
  <c r="W71" i="4"/>
  <c r="T71" i="4"/>
  <c r="S71" i="4"/>
  <c r="P71" i="4"/>
  <c r="L71" i="4"/>
  <c r="K71" i="4"/>
  <c r="J71" i="4"/>
  <c r="I71" i="4"/>
  <c r="H71" i="4"/>
  <c r="G71" i="4"/>
  <c r="F71" i="4"/>
  <c r="E71" i="4"/>
  <c r="D71" i="4"/>
  <c r="C71" i="4"/>
  <c r="B71" i="4"/>
  <c r="A71" i="4"/>
  <c r="A57" i="4"/>
  <c r="B57" i="4"/>
  <c r="C57" i="4"/>
  <c r="D57" i="4"/>
  <c r="E57" i="4"/>
  <c r="F57" i="4"/>
  <c r="G57" i="4"/>
  <c r="H57" i="4"/>
  <c r="I57" i="4"/>
  <c r="J57" i="4"/>
  <c r="K57" i="4"/>
  <c r="L57" i="4"/>
  <c r="P57" i="4"/>
  <c r="S57" i="4"/>
  <c r="A58" i="4"/>
  <c r="B58" i="4"/>
  <c r="C58" i="4"/>
  <c r="D58" i="4"/>
  <c r="E58" i="4"/>
  <c r="F58" i="4"/>
  <c r="G58" i="4"/>
  <c r="H58" i="4"/>
  <c r="I58" i="4"/>
  <c r="J58" i="4"/>
  <c r="K58" i="4"/>
  <c r="L58" i="4"/>
  <c r="P58" i="4"/>
  <c r="S58" i="4"/>
  <c r="A59" i="4"/>
  <c r="B59" i="4"/>
  <c r="C59" i="4"/>
  <c r="D59" i="4"/>
  <c r="E59" i="4"/>
  <c r="F59" i="4"/>
  <c r="G59" i="4"/>
  <c r="H59" i="4"/>
  <c r="I59" i="4"/>
  <c r="J59" i="4"/>
  <c r="K59" i="4"/>
  <c r="L59" i="4"/>
  <c r="P59" i="4"/>
  <c r="S59" i="4"/>
  <c r="A60" i="4"/>
  <c r="B60" i="4"/>
  <c r="C60" i="4"/>
  <c r="D60" i="4"/>
  <c r="E60" i="4"/>
  <c r="F60" i="4"/>
  <c r="G60" i="4"/>
  <c r="H60" i="4"/>
  <c r="I60" i="4"/>
  <c r="J60" i="4"/>
  <c r="K60" i="4"/>
  <c r="L60" i="4"/>
  <c r="P60" i="4"/>
  <c r="S60" i="4"/>
  <c r="A61" i="4"/>
  <c r="B61" i="4"/>
  <c r="C61" i="4"/>
  <c r="D61" i="4"/>
  <c r="E61" i="4"/>
  <c r="F61" i="4"/>
  <c r="G61" i="4"/>
  <c r="H61" i="4"/>
  <c r="I61" i="4"/>
  <c r="J61" i="4"/>
  <c r="K61" i="4"/>
  <c r="L61" i="4"/>
  <c r="P61" i="4"/>
  <c r="S61" i="4"/>
  <c r="A62" i="4"/>
  <c r="B62" i="4"/>
  <c r="C62" i="4"/>
  <c r="D62" i="4"/>
  <c r="E62" i="4"/>
  <c r="F62" i="4"/>
  <c r="G62" i="4"/>
  <c r="H62" i="4"/>
  <c r="I62" i="4"/>
  <c r="J62" i="4"/>
  <c r="K62" i="4"/>
  <c r="L62" i="4"/>
  <c r="P62" i="4"/>
  <c r="S62" i="4"/>
  <c r="A63" i="4"/>
  <c r="B63" i="4"/>
  <c r="C63" i="4"/>
  <c r="D63" i="4"/>
  <c r="E63" i="4"/>
  <c r="F63" i="4"/>
  <c r="G63" i="4"/>
  <c r="H63" i="4"/>
  <c r="I63" i="4"/>
  <c r="J63" i="4"/>
  <c r="K63" i="4"/>
  <c r="L63" i="4"/>
  <c r="P63" i="4"/>
  <c r="S63" i="4"/>
  <c r="A64" i="4"/>
  <c r="B64" i="4"/>
  <c r="C64" i="4"/>
  <c r="D64" i="4"/>
  <c r="E64" i="4"/>
  <c r="F64" i="4"/>
  <c r="G64" i="4"/>
  <c r="H64" i="4"/>
  <c r="I64" i="4"/>
  <c r="J64" i="4"/>
  <c r="K64" i="4"/>
  <c r="L64" i="4"/>
  <c r="P64" i="4"/>
  <c r="S64" i="4"/>
  <c r="A65" i="4"/>
  <c r="B65" i="4"/>
  <c r="C65" i="4"/>
  <c r="D65" i="4"/>
  <c r="E65" i="4"/>
  <c r="F65" i="4"/>
  <c r="G65" i="4"/>
  <c r="H65" i="4"/>
  <c r="I65" i="4"/>
  <c r="J65" i="4"/>
  <c r="K65" i="4"/>
  <c r="L65" i="4"/>
  <c r="P65" i="4"/>
  <c r="S65" i="4"/>
  <c r="A66" i="4"/>
  <c r="B66" i="4"/>
  <c r="C66" i="4"/>
  <c r="D66" i="4"/>
  <c r="E66" i="4"/>
  <c r="F66" i="4"/>
  <c r="G66" i="4"/>
  <c r="H66" i="4"/>
  <c r="I66" i="4"/>
  <c r="J66" i="4"/>
  <c r="K66" i="4"/>
  <c r="L66" i="4"/>
  <c r="P66" i="4"/>
  <c r="S66" i="4"/>
  <c r="A67" i="4"/>
  <c r="B67" i="4"/>
  <c r="C67" i="4"/>
  <c r="D67" i="4"/>
  <c r="E67" i="4"/>
  <c r="F67" i="4"/>
  <c r="G67" i="4"/>
  <c r="H67" i="4"/>
  <c r="I67" i="4"/>
  <c r="J67" i="4"/>
  <c r="K67" i="4"/>
  <c r="L67" i="4"/>
  <c r="P67" i="4"/>
  <c r="S67" i="4"/>
  <c r="A68" i="4"/>
  <c r="B68" i="4"/>
  <c r="C68" i="4"/>
  <c r="D68" i="4"/>
  <c r="E68" i="4"/>
  <c r="F68" i="4"/>
  <c r="G68" i="4"/>
  <c r="H68" i="4"/>
  <c r="I68" i="4"/>
  <c r="J68" i="4"/>
  <c r="K68" i="4"/>
  <c r="L68" i="4"/>
  <c r="P68" i="4"/>
  <c r="S68" i="4"/>
  <c r="A69" i="4"/>
  <c r="B69" i="4"/>
  <c r="C69" i="4"/>
  <c r="D69" i="4"/>
  <c r="E69" i="4"/>
  <c r="F69" i="4"/>
  <c r="G69" i="4"/>
  <c r="H69" i="4"/>
  <c r="I69" i="4"/>
  <c r="J69" i="4"/>
  <c r="K69" i="4"/>
  <c r="L69" i="4"/>
  <c r="P69" i="4"/>
  <c r="S69" i="4"/>
  <c r="A70" i="4"/>
  <c r="B70" i="4"/>
  <c r="C70" i="4"/>
  <c r="D70" i="4"/>
  <c r="E70" i="4"/>
  <c r="F70" i="4"/>
  <c r="G70" i="4"/>
  <c r="H70" i="4"/>
  <c r="I70" i="4"/>
  <c r="J70" i="4"/>
  <c r="K70" i="4"/>
  <c r="L70" i="4"/>
  <c r="P70" i="4"/>
  <c r="S70" i="4"/>
  <c r="T57" i="4"/>
  <c r="U57" i="4"/>
  <c r="V57" i="4"/>
  <c r="W57" i="4"/>
  <c r="T58" i="4"/>
  <c r="U58" i="4"/>
  <c r="V58" i="4"/>
  <c r="W58" i="4"/>
  <c r="T59" i="4"/>
  <c r="U59" i="4"/>
  <c r="V59" i="4"/>
  <c r="W59" i="4"/>
  <c r="T60" i="4"/>
  <c r="U60" i="4"/>
  <c r="V60" i="4"/>
  <c r="W60" i="4"/>
  <c r="T61" i="4"/>
  <c r="U61" i="4"/>
  <c r="V61" i="4"/>
  <c r="W61" i="4"/>
  <c r="T62" i="4"/>
  <c r="U62" i="4"/>
  <c r="V62" i="4"/>
  <c r="W62" i="4"/>
  <c r="T63" i="4"/>
  <c r="U63" i="4"/>
  <c r="V63" i="4"/>
  <c r="W63" i="4"/>
  <c r="T64" i="4"/>
  <c r="U64" i="4"/>
  <c r="V64" i="4"/>
  <c r="W64" i="4"/>
  <c r="T65" i="4"/>
  <c r="U65" i="4"/>
  <c r="V65" i="4"/>
  <c r="W65" i="4"/>
  <c r="T66" i="4"/>
  <c r="U66" i="4"/>
  <c r="V66" i="4"/>
  <c r="W66" i="4"/>
  <c r="T67" i="4"/>
  <c r="U67" i="4"/>
  <c r="V67" i="4"/>
  <c r="W67" i="4"/>
  <c r="T68" i="4"/>
  <c r="U68" i="4"/>
  <c r="V68" i="4"/>
  <c r="W68" i="4"/>
  <c r="Y68" i="4"/>
  <c r="Z68" i="4"/>
  <c r="T69" i="4"/>
  <c r="U69" i="4"/>
  <c r="V69" i="4"/>
  <c r="W69" i="4"/>
  <c r="T70" i="4"/>
  <c r="U70" i="4"/>
  <c r="V70" i="4"/>
  <c r="W70" i="4"/>
  <c r="U56" i="4"/>
  <c r="V56" i="4"/>
  <c r="W56" i="4"/>
  <c r="T56" i="4"/>
  <c r="S56" i="4"/>
  <c r="P56" i="4"/>
  <c r="L56" i="4"/>
  <c r="K56" i="4"/>
  <c r="J56" i="4"/>
  <c r="I56" i="4"/>
  <c r="H56" i="4"/>
  <c r="G56" i="4"/>
  <c r="F56" i="4"/>
  <c r="E56" i="4"/>
  <c r="D56" i="4"/>
  <c r="C56" i="4"/>
  <c r="B56" i="4"/>
  <c r="A56" i="4"/>
  <c r="A42" i="4"/>
  <c r="B42" i="4"/>
  <c r="C42" i="4"/>
  <c r="D42" i="4"/>
  <c r="E42" i="4"/>
  <c r="F42" i="4"/>
  <c r="G42" i="4"/>
  <c r="H42" i="4"/>
  <c r="I42" i="4"/>
  <c r="J42" i="4"/>
  <c r="K42" i="4"/>
  <c r="L42" i="4"/>
  <c r="P42" i="4"/>
  <c r="S42" i="4"/>
  <c r="A43" i="4"/>
  <c r="B43" i="4"/>
  <c r="C43" i="4"/>
  <c r="D43" i="4"/>
  <c r="E43" i="4"/>
  <c r="F43" i="4"/>
  <c r="G43" i="4"/>
  <c r="H43" i="4"/>
  <c r="I43" i="4"/>
  <c r="J43" i="4"/>
  <c r="K43" i="4"/>
  <c r="L43" i="4"/>
  <c r="P43" i="4"/>
  <c r="S43" i="4"/>
  <c r="A44" i="4"/>
  <c r="B44" i="4"/>
  <c r="C44" i="4"/>
  <c r="D44" i="4"/>
  <c r="E44" i="4"/>
  <c r="F44" i="4"/>
  <c r="G44" i="4"/>
  <c r="H44" i="4"/>
  <c r="I44" i="4"/>
  <c r="J44" i="4"/>
  <c r="K44" i="4"/>
  <c r="L44" i="4"/>
  <c r="P44" i="4"/>
  <c r="S44" i="4"/>
  <c r="A45" i="4"/>
  <c r="B45" i="4"/>
  <c r="C45" i="4"/>
  <c r="D45" i="4"/>
  <c r="E45" i="4"/>
  <c r="F45" i="4"/>
  <c r="G45" i="4"/>
  <c r="H45" i="4"/>
  <c r="I45" i="4"/>
  <c r="J45" i="4"/>
  <c r="K45" i="4"/>
  <c r="L45" i="4"/>
  <c r="P45" i="4"/>
  <c r="S45" i="4"/>
  <c r="A46" i="4"/>
  <c r="B46" i="4"/>
  <c r="C46" i="4"/>
  <c r="D46" i="4"/>
  <c r="E46" i="4"/>
  <c r="F46" i="4"/>
  <c r="G46" i="4"/>
  <c r="H46" i="4"/>
  <c r="I46" i="4"/>
  <c r="J46" i="4"/>
  <c r="K46" i="4"/>
  <c r="L46" i="4"/>
  <c r="P46" i="4"/>
  <c r="S46" i="4"/>
  <c r="A47" i="4"/>
  <c r="B47" i="4"/>
  <c r="C47" i="4"/>
  <c r="D47" i="4"/>
  <c r="E47" i="4"/>
  <c r="F47" i="4"/>
  <c r="G47" i="4"/>
  <c r="H47" i="4"/>
  <c r="I47" i="4"/>
  <c r="J47" i="4"/>
  <c r="K47" i="4"/>
  <c r="L47" i="4"/>
  <c r="P47" i="4"/>
  <c r="S47" i="4"/>
  <c r="A48" i="4"/>
  <c r="B48" i="4"/>
  <c r="C48" i="4"/>
  <c r="D48" i="4"/>
  <c r="E48" i="4"/>
  <c r="F48" i="4"/>
  <c r="G48" i="4"/>
  <c r="H48" i="4"/>
  <c r="I48" i="4"/>
  <c r="J48" i="4"/>
  <c r="K48" i="4"/>
  <c r="L48" i="4"/>
  <c r="P48" i="4"/>
  <c r="S48" i="4"/>
  <c r="A49" i="4"/>
  <c r="B49" i="4"/>
  <c r="C49" i="4"/>
  <c r="D49" i="4"/>
  <c r="E49" i="4"/>
  <c r="F49" i="4"/>
  <c r="G49" i="4"/>
  <c r="H49" i="4"/>
  <c r="I49" i="4"/>
  <c r="J49" i="4"/>
  <c r="K49" i="4"/>
  <c r="L49" i="4"/>
  <c r="P49" i="4"/>
  <c r="S49" i="4"/>
  <c r="A50" i="4"/>
  <c r="B50" i="4"/>
  <c r="C50" i="4"/>
  <c r="D50" i="4"/>
  <c r="E50" i="4"/>
  <c r="F50" i="4"/>
  <c r="G50" i="4"/>
  <c r="H50" i="4"/>
  <c r="I50" i="4"/>
  <c r="J50" i="4"/>
  <c r="K50" i="4"/>
  <c r="L50" i="4"/>
  <c r="P50" i="4"/>
  <c r="S50" i="4"/>
  <c r="A51" i="4"/>
  <c r="B51" i="4"/>
  <c r="C51" i="4"/>
  <c r="D51" i="4"/>
  <c r="E51" i="4"/>
  <c r="F51" i="4"/>
  <c r="G51" i="4"/>
  <c r="H51" i="4"/>
  <c r="I51" i="4"/>
  <c r="J51" i="4"/>
  <c r="K51" i="4"/>
  <c r="L51" i="4"/>
  <c r="P51" i="4"/>
  <c r="S51" i="4"/>
  <c r="A52" i="4"/>
  <c r="B52" i="4"/>
  <c r="C52" i="4"/>
  <c r="D52" i="4"/>
  <c r="E52" i="4"/>
  <c r="F52" i="4"/>
  <c r="G52" i="4"/>
  <c r="H52" i="4"/>
  <c r="I52" i="4"/>
  <c r="J52" i="4"/>
  <c r="K52" i="4"/>
  <c r="L52" i="4"/>
  <c r="P52" i="4"/>
  <c r="S52" i="4"/>
  <c r="A53" i="4"/>
  <c r="B53" i="4"/>
  <c r="C53" i="4"/>
  <c r="D53" i="4"/>
  <c r="E53" i="4"/>
  <c r="F53" i="4"/>
  <c r="G53" i="4"/>
  <c r="H53" i="4"/>
  <c r="I53" i="4"/>
  <c r="J53" i="4"/>
  <c r="K53" i="4"/>
  <c r="L53" i="4"/>
  <c r="P53" i="4"/>
  <c r="S53" i="4"/>
  <c r="A54" i="4"/>
  <c r="B54" i="4"/>
  <c r="C54" i="4"/>
  <c r="D54" i="4"/>
  <c r="E54" i="4"/>
  <c r="F54" i="4"/>
  <c r="G54" i="4"/>
  <c r="H54" i="4"/>
  <c r="I54" i="4"/>
  <c r="J54" i="4"/>
  <c r="K54" i="4"/>
  <c r="L54" i="4"/>
  <c r="P54" i="4"/>
  <c r="S54" i="4"/>
  <c r="A55" i="4"/>
  <c r="B55" i="4"/>
  <c r="C55" i="4"/>
  <c r="D55" i="4"/>
  <c r="E55" i="4"/>
  <c r="F55" i="4"/>
  <c r="G55" i="4"/>
  <c r="H55" i="4"/>
  <c r="I55" i="4"/>
  <c r="J55" i="4"/>
  <c r="K55" i="4"/>
  <c r="L55" i="4"/>
  <c r="P55" i="4"/>
  <c r="S55" i="4"/>
  <c r="T55" i="4"/>
  <c r="U55" i="4"/>
  <c r="V55" i="4"/>
  <c r="W55" i="4"/>
  <c r="T42" i="4"/>
  <c r="U42" i="4"/>
  <c r="V42" i="4"/>
  <c r="W42" i="4"/>
  <c r="T43" i="4"/>
  <c r="U43" i="4"/>
  <c r="V43" i="4"/>
  <c r="W43" i="4"/>
  <c r="T44" i="4"/>
  <c r="U44" i="4"/>
  <c r="V44" i="4"/>
  <c r="W44" i="4"/>
  <c r="T45" i="4"/>
  <c r="U45" i="4"/>
  <c r="V45" i="4"/>
  <c r="W45" i="4"/>
  <c r="T46" i="4"/>
  <c r="U46" i="4"/>
  <c r="V46" i="4"/>
  <c r="W46" i="4"/>
  <c r="T47" i="4"/>
  <c r="U47" i="4"/>
  <c r="V47" i="4"/>
  <c r="W47" i="4"/>
  <c r="T48" i="4"/>
  <c r="U48" i="4"/>
  <c r="V48" i="4"/>
  <c r="W48" i="4"/>
  <c r="T49" i="4"/>
  <c r="U49" i="4"/>
  <c r="V49" i="4"/>
  <c r="W49" i="4"/>
  <c r="T50" i="4"/>
  <c r="U50" i="4"/>
  <c r="V50" i="4"/>
  <c r="W50" i="4"/>
  <c r="T51" i="4"/>
  <c r="U51" i="4"/>
  <c r="V51" i="4"/>
  <c r="W51" i="4"/>
  <c r="T52" i="4"/>
  <c r="U52" i="4"/>
  <c r="V52" i="4"/>
  <c r="W52" i="4"/>
  <c r="T53" i="4"/>
  <c r="U53" i="4"/>
  <c r="V53" i="4"/>
  <c r="W53" i="4"/>
  <c r="X53" i="4"/>
  <c r="Y53" i="4"/>
  <c r="Z53" i="4"/>
  <c r="AA53" i="4"/>
  <c r="T54" i="4"/>
  <c r="U54" i="4"/>
  <c r="V54" i="4"/>
  <c r="W54" i="4"/>
  <c r="U41" i="4"/>
  <c r="V41" i="4"/>
  <c r="W41" i="4"/>
  <c r="T41" i="4"/>
  <c r="S41" i="4"/>
  <c r="P41" i="4"/>
  <c r="L41" i="4"/>
  <c r="K41" i="4"/>
  <c r="J41" i="4"/>
  <c r="I41" i="4"/>
  <c r="H41" i="4"/>
  <c r="G41" i="4"/>
  <c r="F41" i="4"/>
  <c r="E41" i="4"/>
  <c r="D41" i="4"/>
  <c r="D29" i="4"/>
  <c r="D30" i="4"/>
  <c r="D31" i="4"/>
  <c r="D32" i="4"/>
  <c r="D33" i="4"/>
  <c r="D34" i="4"/>
  <c r="D35" i="4"/>
  <c r="D36" i="4"/>
  <c r="D37" i="4"/>
  <c r="D38" i="4"/>
  <c r="D39" i="4"/>
  <c r="D40" i="4"/>
  <c r="D28" i="4"/>
  <c r="D16" i="4"/>
  <c r="D17" i="4"/>
  <c r="D18" i="4"/>
  <c r="D19" i="4"/>
  <c r="D20" i="4"/>
  <c r="D21" i="4"/>
  <c r="D22" i="4"/>
  <c r="D23" i="4"/>
  <c r="D24" i="4"/>
  <c r="D25" i="4"/>
  <c r="D26" i="4"/>
  <c r="D27" i="4"/>
  <c r="D15" i="4"/>
  <c r="D3" i="4"/>
  <c r="D4" i="4"/>
  <c r="D5" i="4"/>
  <c r="D6" i="4"/>
  <c r="D7" i="4"/>
  <c r="D8" i="4"/>
  <c r="D9" i="4"/>
  <c r="D10" i="4"/>
  <c r="D11" i="4"/>
  <c r="D12" i="4"/>
  <c r="D13" i="4"/>
  <c r="D14" i="4"/>
  <c r="D2" i="4"/>
  <c r="C41" i="4"/>
  <c r="B41" i="4"/>
  <c r="A41" i="4"/>
  <c r="A29" i="4"/>
  <c r="B29" i="4"/>
  <c r="C29" i="4"/>
  <c r="E29" i="4"/>
  <c r="F29" i="4"/>
  <c r="G29" i="4"/>
  <c r="H29" i="4"/>
  <c r="I29" i="4"/>
  <c r="J29" i="4"/>
  <c r="K29" i="4"/>
  <c r="L29" i="4"/>
  <c r="P29" i="4"/>
  <c r="S29" i="4"/>
  <c r="A30" i="4"/>
  <c r="B30" i="4"/>
  <c r="C30" i="4"/>
  <c r="E30" i="4"/>
  <c r="F30" i="4"/>
  <c r="G30" i="4"/>
  <c r="H30" i="4"/>
  <c r="I30" i="4"/>
  <c r="J30" i="4"/>
  <c r="K30" i="4"/>
  <c r="L30" i="4"/>
  <c r="P30" i="4"/>
  <c r="S30" i="4"/>
  <c r="A31" i="4"/>
  <c r="B31" i="4"/>
  <c r="C31" i="4"/>
  <c r="E31" i="4"/>
  <c r="F31" i="4"/>
  <c r="G31" i="4"/>
  <c r="H31" i="4"/>
  <c r="I31" i="4"/>
  <c r="J31" i="4"/>
  <c r="K31" i="4"/>
  <c r="L31" i="4"/>
  <c r="P31" i="4"/>
  <c r="S31" i="4"/>
  <c r="A32" i="4"/>
  <c r="B32" i="4"/>
  <c r="C32" i="4"/>
  <c r="E32" i="4"/>
  <c r="F32" i="4"/>
  <c r="G32" i="4"/>
  <c r="H32" i="4"/>
  <c r="I32" i="4"/>
  <c r="J32" i="4"/>
  <c r="K32" i="4"/>
  <c r="L32" i="4"/>
  <c r="P32" i="4"/>
  <c r="S32" i="4"/>
  <c r="A33" i="4"/>
  <c r="B33" i="4"/>
  <c r="C33" i="4"/>
  <c r="E33" i="4"/>
  <c r="F33" i="4"/>
  <c r="G33" i="4"/>
  <c r="H33" i="4"/>
  <c r="I33" i="4"/>
  <c r="J33" i="4"/>
  <c r="K33" i="4"/>
  <c r="L33" i="4"/>
  <c r="P33" i="4"/>
  <c r="S33" i="4"/>
  <c r="A34" i="4"/>
  <c r="B34" i="4"/>
  <c r="C34" i="4"/>
  <c r="E34" i="4"/>
  <c r="F34" i="4"/>
  <c r="G34" i="4"/>
  <c r="H34" i="4"/>
  <c r="I34" i="4"/>
  <c r="J34" i="4"/>
  <c r="K34" i="4"/>
  <c r="L34" i="4"/>
  <c r="P34" i="4"/>
  <c r="S34" i="4"/>
  <c r="A35" i="4"/>
  <c r="B35" i="4"/>
  <c r="C35" i="4"/>
  <c r="E35" i="4"/>
  <c r="F35" i="4"/>
  <c r="G35" i="4"/>
  <c r="H35" i="4"/>
  <c r="I35" i="4"/>
  <c r="J35" i="4"/>
  <c r="K35" i="4"/>
  <c r="L35" i="4"/>
  <c r="P35" i="4"/>
  <c r="S35" i="4"/>
  <c r="A36" i="4"/>
  <c r="B36" i="4"/>
  <c r="C36" i="4"/>
  <c r="E36" i="4"/>
  <c r="F36" i="4"/>
  <c r="G36" i="4"/>
  <c r="H36" i="4"/>
  <c r="I36" i="4"/>
  <c r="J36" i="4"/>
  <c r="K36" i="4"/>
  <c r="L36" i="4"/>
  <c r="P36" i="4"/>
  <c r="S36" i="4"/>
  <c r="A37" i="4"/>
  <c r="B37" i="4"/>
  <c r="C37" i="4"/>
  <c r="E37" i="4"/>
  <c r="F37" i="4"/>
  <c r="G37" i="4"/>
  <c r="H37" i="4"/>
  <c r="I37" i="4"/>
  <c r="J37" i="4"/>
  <c r="K37" i="4"/>
  <c r="L37" i="4"/>
  <c r="P37" i="4"/>
  <c r="S37" i="4"/>
  <c r="A38" i="4"/>
  <c r="B38" i="4"/>
  <c r="C38" i="4"/>
  <c r="E38" i="4"/>
  <c r="F38" i="4"/>
  <c r="G38" i="4"/>
  <c r="H38" i="4"/>
  <c r="I38" i="4"/>
  <c r="J38" i="4"/>
  <c r="K38" i="4"/>
  <c r="L38" i="4"/>
  <c r="P38" i="4"/>
  <c r="S38" i="4"/>
  <c r="A39" i="4"/>
  <c r="B39" i="4"/>
  <c r="C39" i="4"/>
  <c r="E39" i="4"/>
  <c r="F39" i="4"/>
  <c r="G39" i="4"/>
  <c r="H39" i="4"/>
  <c r="I39" i="4"/>
  <c r="J39" i="4"/>
  <c r="K39" i="4"/>
  <c r="L39" i="4"/>
  <c r="P39" i="4"/>
  <c r="S39" i="4"/>
  <c r="A40" i="4"/>
  <c r="B40" i="4"/>
  <c r="C40" i="4"/>
  <c r="E40" i="4"/>
  <c r="F40" i="4"/>
  <c r="G40" i="4"/>
  <c r="H40" i="4"/>
  <c r="I40" i="4"/>
  <c r="J40" i="4"/>
  <c r="K40" i="4"/>
  <c r="L40" i="4"/>
  <c r="P40" i="4"/>
  <c r="S40" i="4"/>
  <c r="T40" i="4"/>
  <c r="U40" i="4"/>
  <c r="V40" i="4"/>
  <c r="W40" i="4"/>
  <c r="T29" i="4"/>
  <c r="U29" i="4"/>
  <c r="V29" i="4"/>
  <c r="W29" i="4"/>
  <c r="T30" i="4"/>
  <c r="U30" i="4"/>
  <c r="V30" i="4"/>
  <c r="W30" i="4"/>
  <c r="T31" i="4"/>
  <c r="U31" i="4"/>
  <c r="V31" i="4"/>
  <c r="W31" i="4"/>
  <c r="T32" i="4"/>
  <c r="U32" i="4"/>
  <c r="V32" i="4"/>
  <c r="W32" i="4"/>
  <c r="T33" i="4"/>
  <c r="U33" i="4"/>
  <c r="V33" i="4"/>
  <c r="W33" i="4"/>
  <c r="T34" i="4"/>
  <c r="U34" i="4"/>
  <c r="V34" i="4"/>
  <c r="W34" i="4"/>
  <c r="T35" i="4"/>
  <c r="U35" i="4"/>
  <c r="V35" i="4"/>
  <c r="W35" i="4"/>
  <c r="T36" i="4"/>
  <c r="U36" i="4"/>
  <c r="V36" i="4"/>
  <c r="W36" i="4"/>
  <c r="T37" i="4"/>
  <c r="U37" i="4"/>
  <c r="V37" i="4"/>
  <c r="W37" i="4"/>
  <c r="T38" i="4"/>
  <c r="U38" i="4"/>
  <c r="V38" i="4"/>
  <c r="W38" i="4"/>
  <c r="X38" i="4"/>
  <c r="Y38" i="4"/>
  <c r="Z38" i="4"/>
  <c r="AA38" i="4"/>
  <c r="T39" i="4"/>
  <c r="U39" i="4"/>
  <c r="V39" i="4"/>
  <c r="W39" i="4"/>
  <c r="U28" i="4"/>
  <c r="V28" i="4"/>
  <c r="W28" i="4"/>
  <c r="T28" i="4"/>
  <c r="S28" i="4"/>
  <c r="P28" i="4"/>
  <c r="L28" i="4"/>
  <c r="K28" i="4"/>
  <c r="J28" i="4"/>
  <c r="I28" i="4"/>
  <c r="H28" i="4"/>
  <c r="G28" i="4"/>
  <c r="F28" i="4"/>
  <c r="E28" i="4"/>
  <c r="C28" i="4"/>
  <c r="B28" i="4"/>
  <c r="A28" i="4"/>
  <c r="A16" i="4"/>
  <c r="B16" i="4"/>
  <c r="C16" i="4"/>
  <c r="E16" i="4"/>
  <c r="F16" i="4"/>
  <c r="G16" i="4"/>
  <c r="H16" i="4"/>
  <c r="I16" i="4"/>
  <c r="J16" i="4"/>
  <c r="K16" i="4"/>
  <c r="L16" i="4"/>
  <c r="P16" i="4"/>
  <c r="S16" i="4"/>
  <c r="T16" i="4"/>
  <c r="U16" i="4"/>
  <c r="V16" i="4"/>
  <c r="W16" i="4"/>
  <c r="A17" i="4"/>
  <c r="B17" i="4"/>
  <c r="C17" i="4"/>
  <c r="E17" i="4"/>
  <c r="F17" i="4"/>
  <c r="G17" i="4"/>
  <c r="H17" i="4"/>
  <c r="I17" i="4"/>
  <c r="J17" i="4"/>
  <c r="K17" i="4"/>
  <c r="L17" i="4"/>
  <c r="P17" i="4"/>
  <c r="S17" i="4"/>
  <c r="T17" i="4"/>
  <c r="U17" i="4"/>
  <c r="V17" i="4"/>
  <c r="W17" i="4"/>
  <c r="A18" i="4"/>
  <c r="B18" i="4"/>
  <c r="C18" i="4"/>
  <c r="E18" i="4"/>
  <c r="F18" i="4"/>
  <c r="G18" i="4"/>
  <c r="H18" i="4"/>
  <c r="I18" i="4"/>
  <c r="J18" i="4"/>
  <c r="K18" i="4"/>
  <c r="L18" i="4"/>
  <c r="P18" i="4"/>
  <c r="S18" i="4"/>
  <c r="T18" i="4"/>
  <c r="U18" i="4"/>
  <c r="V18" i="4"/>
  <c r="W18" i="4"/>
  <c r="A19" i="4"/>
  <c r="B19" i="4"/>
  <c r="C19" i="4"/>
  <c r="E19" i="4"/>
  <c r="F19" i="4"/>
  <c r="G19" i="4"/>
  <c r="H19" i="4"/>
  <c r="I19" i="4"/>
  <c r="J19" i="4"/>
  <c r="K19" i="4"/>
  <c r="L19" i="4"/>
  <c r="P19" i="4"/>
  <c r="S19" i="4"/>
  <c r="T19" i="4"/>
  <c r="U19" i="4"/>
  <c r="V19" i="4"/>
  <c r="W19" i="4"/>
  <c r="A20" i="4"/>
  <c r="B20" i="4"/>
  <c r="C20" i="4"/>
  <c r="E20" i="4"/>
  <c r="F20" i="4"/>
  <c r="G20" i="4"/>
  <c r="H20" i="4"/>
  <c r="I20" i="4"/>
  <c r="J20" i="4"/>
  <c r="K20" i="4"/>
  <c r="L20" i="4"/>
  <c r="P20" i="4"/>
  <c r="S20" i="4"/>
  <c r="T20" i="4"/>
  <c r="U20" i="4"/>
  <c r="V20" i="4"/>
  <c r="W20" i="4"/>
  <c r="A21" i="4"/>
  <c r="B21" i="4"/>
  <c r="C21" i="4"/>
  <c r="E21" i="4"/>
  <c r="F21" i="4"/>
  <c r="G21" i="4"/>
  <c r="H21" i="4"/>
  <c r="I21" i="4"/>
  <c r="J21" i="4"/>
  <c r="K21" i="4"/>
  <c r="L21" i="4"/>
  <c r="P21" i="4"/>
  <c r="S21" i="4"/>
  <c r="T21" i="4"/>
  <c r="U21" i="4"/>
  <c r="V21" i="4"/>
  <c r="W21" i="4"/>
  <c r="A22" i="4"/>
  <c r="B22" i="4"/>
  <c r="C22" i="4"/>
  <c r="E22" i="4"/>
  <c r="F22" i="4"/>
  <c r="G22" i="4"/>
  <c r="H22" i="4"/>
  <c r="I22" i="4"/>
  <c r="J22" i="4"/>
  <c r="K22" i="4"/>
  <c r="L22" i="4"/>
  <c r="P22" i="4"/>
  <c r="S22" i="4"/>
  <c r="T22" i="4"/>
  <c r="U22" i="4"/>
  <c r="V22" i="4"/>
  <c r="W22" i="4"/>
  <c r="A23" i="4"/>
  <c r="B23" i="4"/>
  <c r="C23" i="4"/>
  <c r="E23" i="4"/>
  <c r="F23" i="4"/>
  <c r="G23" i="4"/>
  <c r="H23" i="4"/>
  <c r="I23" i="4"/>
  <c r="J23" i="4"/>
  <c r="K23" i="4"/>
  <c r="L23" i="4"/>
  <c r="P23" i="4"/>
  <c r="S23" i="4"/>
  <c r="T23" i="4"/>
  <c r="U23" i="4"/>
  <c r="V23" i="4"/>
  <c r="W23" i="4"/>
  <c r="A24" i="4"/>
  <c r="B24" i="4"/>
  <c r="C24" i="4"/>
  <c r="E24" i="4"/>
  <c r="F24" i="4"/>
  <c r="G24" i="4"/>
  <c r="H24" i="4"/>
  <c r="I24" i="4"/>
  <c r="J24" i="4"/>
  <c r="K24" i="4"/>
  <c r="L24" i="4"/>
  <c r="P24" i="4"/>
  <c r="S24" i="4"/>
  <c r="T24" i="4"/>
  <c r="U24" i="4"/>
  <c r="V24" i="4"/>
  <c r="W24" i="4"/>
  <c r="A25" i="4"/>
  <c r="B25" i="4"/>
  <c r="C25" i="4"/>
  <c r="E25" i="4"/>
  <c r="F25" i="4"/>
  <c r="G25" i="4"/>
  <c r="H25" i="4"/>
  <c r="I25" i="4"/>
  <c r="J25" i="4"/>
  <c r="K25" i="4"/>
  <c r="L25" i="4"/>
  <c r="P25" i="4"/>
  <c r="S25" i="4"/>
  <c r="T25" i="4"/>
  <c r="U25" i="4"/>
  <c r="V25" i="4"/>
  <c r="W25" i="4"/>
  <c r="X25" i="4"/>
  <c r="Y25" i="4"/>
  <c r="Z25" i="4"/>
  <c r="AA25" i="4"/>
  <c r="A26" i="4"/>
  <c r="B26" i="4"/>
  <c r="C26" i="4"/>
  <c r="E26" i="4"/>
  <c r="F26" i="4"/>
  <c r="G26" i="4"/>
  <c r="H26" i="4"/>
  <c r="I26" i="4"/>
  <c r="J26" i="4"/>
  <c r="K26" i="4"/>
  <c r="L26" i="4"/>
  <c r="P26" i="4"/>
  <c r="S26" i="4"/>
  <c r="T26" i="4"/>
  <c r="U26" i="4"/>
  <c r="V26" i="4"/>
  <c r="W26" i="4"/>
  <c r="A27" i="4"/>
  <c r="B27" i="4"/>
  <c r="C27" i="4"/>
  <c r="E27" i="4"/>
  <c r="F27" i="4"/>
  <c r="G27" i="4"/>
  <c r="H27" i="4"/>
  <c r="I27" i="4"/>
  <c r="J27" i="4"/>
  <c r="K27" i="4"/>
  <c r="L27" i="4"/>
  <c r="P27" i="4"/>
  <c r="S27" i="4"/>
  <c r="T27" i="4"/>
  <c r="U27" i="4"/>
  <c r="V27" i="4"/>
  <c r="W27" i="4"/>
  <c r="U15" i="4"/>
  <c r="V15" i="4"/>
  <c r="W15" i="4"/>
  <c r="T15" i="4"/>
  <c r="S15" i="4"/>
  <c r="P15" i="4"/>
  <c r="L15" i="4"/>
  <c r="K15" i="4"/>
  <c r="J15" i="4"/>
  <c r="I15" i="4"/>
  <c r="H15" i="4"/>
  <c r="G15" i="4"/>
  <c r="F15" i="4"/>
  <c r="E15" i="4"/>
  <c r="C15" i="4"/>
  <c r="B15" i="4"/>
  <c r="A15" i="4"/>
  <c r="F6785" i="3" a="1"/>
  <c r="F6785" i="3" s="1"/>
  <c r="F6784" i="3" a="1"/>
  <c r="F6784" i="3" s="1"/>
  <c r="F6783" i="3" a="1"/>
  <c r="F6783" i="3" s="1"/>
  <c r="F6782" i="3" a="1"/>
  <c r="F6782" i="3" s="1"/>
  <c r="F6781" i="3" a="1"/>
  <c r="F6781" i="3" s="1"/>
  <c r="F6780" i="3" a="1"/>
  <c r="F6780" i="3" s="1"/>
  <c r="F6779" i="3" a="1"/>
  <c r="F6779" i="3" s="1"/>
  <c r="F6778" i="3" a="1"/>
  <c r="F6778" i="3" s="1"/>
  <c r="F6777" i="3" a="1"/>
  <c r="F6777" i="3" s="1"/>
  <c r="F6776" i="3" a="1"/>
  <c r="F6776" i="3" s="1"/>
  <c r="F6775" i="3" a="1"/>
  <c r="F6775" i="3" s="1"/>
  <c r="F6774" i="3" a="1"/>
  <c r="F6774" i="3" s="1"/>
  <c r="F6773" i="3" a="1"/>
  <c r="F6773" i="3" s="1"/>
  <c r="F6772" i="3" a="1"/>
  <c r="F6772" i="3" s="1"/>
  <c r="F6771" i="3" a="1"/>
  <c r="F6771" i="3" s="1"/>
  <c r="E6765" i="3"/>
  <c r="E6764" i="3"/>
  <c r="Q6763" i="3"/>
  <c r="P6763" i="3"/>
  <c r="O6763" i="3"/>
  <c r="N6763" i="3"/>
  <c r="M6763" i="3"/>
  <c r="L6763" i="3"/>
  <c r="K6763" i="3"/>
  <c r="J6763" i="3"/>
  <c r="I6763" i="3"/>
  <c r="H6760" i="3"/>
  <c r="H6759" i="3"/>
  <c r="H6758" i="3"/>
  <c r="H6757" i="3"/>
  <c r="H6756" i="3"/>
  <c r="H6755" i="3"/>
  <c r="H6754" i="3"/>
  <c r="H6753" i="3"/>
  <c r="H6761" i="3" s="1"/>
  <c r="H6763" i="3" s="1"/>
  <c r="E6781" i="3" s="1"/>
  <c r="X2541" i="4" s="1"/>
  <c r="F6740" i="3" a="1"/>
  <c r="F6740" i="3" s="1"/>
  <c r="F6699" i="3" a="1"/>
  <c r="F6699" i="3" s="1"/>
  <c r="F6698" i="3" a="1"/>
  <c r="F6698" i="3" s="1"/>
  <c r="G6697" i="3"/>
  <c r="Z2513" i="4" s="1"/>
  <c r="F6696" i="3" a="1"/>
  <c r="F6696" i="3" s="1"/>
  <c r="F6695" i="3" a="1"/>
  <c r="F6695" i="3" s="1"/>
  <c r="F6694" i="3" a="1"/>
  <c r="F6694" i="3" s="1"/>
  <c r="F6693" i="3" a="1"/>
  <c r="F6693" i="3" s="1"/>
  <c r="F6692" i="3" a="1"/>
  <c r="F6692" i="3" s="1"/>
  <c r="F6691" i="3" a="1"/>
  <c r="F6691" i="3" s="1"/>
  <c r="F6690" i="3" a="1"/>
  <c r="F6690" i="3" s="1"/>
  <c r="F6689" i="3" a="1"/>
  <c r="F6689" i="3" s="1"/>
  <c r="F6688" i="3" a="1"/>
  <c r="F6688" i="3" s="1"/>
  <c r="F6687" i="3" a="1"/>
  <c r="F6687" i="3" s="1"/>
  <c r="F6686" i="3" a="1"/>
  <c r="F6686" i="3" s="1"/>
  <c r="F6685" i="3" a="1"/>
  <c r="F6685" i="3" s="1"/>
  <c r="E6679" i="3"/>
  <c r="E6678" i="3"/>
  <c r="Q6677" i="3"/>
  <c r="P6677" i="3"/>
  <c r="O6677" i="3"/>
  <c r="N6677" i="3"/>
  <c r="M6677" i="3"/>
  <c r="L6677" i="3"/>
  <c r="K6677" i="3"/>
  <c r="J6677" i="3"/>
  <c r="I6677" i="3"/>
  <c r="H6677" i="3"/>
  <c r="E6693" i="3" s="1"/>
  <c r="X2509" i="4" s="1"/>
  <c r="H6674" i="3"/>
  <c r="H6673" i="3"/>
  <c r="H6672" i="3"/>
  <c r="H6671" i="3"/>
  <c r="H6670" i="3"/>
  <c r="H6669" i="3"/>
  <c r="H6668" i="3"/>
  <c r="H6667" i="3"/>
  <c r="F6613" i="3" a="1"/>
  <c r="F6613" i="3" s="1"/>
  <c r="F6612" i="3" a="1"/>
  <c r="F6612" i="3" s="1"/>
  <c r="G6611" i="3"/>
  <c r="Z2483" i="4" s="1"/>
  <c r="F6610" i="3" a="1"/>
  <c r="F6610" i="3" s="1"/>
  <c r="F6609" i="3" a="1"/>
  <c r="F6609" i="3" s="1"/>
  <c r="F6608" i="3" a="1"/>
  <c r="F6608" i="3" s="1"/>
  <c r="F6607" i="3" a="1"/>
  <c r="F6607" i="3" s="1"/>
  <c r="F6606" i="3" a="1"/>
  <c r="F6606" i="3" s="1"/>
  <c r="F6605" i="3" a="1"/>
  <c r="F6605" i="3" s="1"/>
  <c r="F6604" i="3" a="1"/>
  <c r="F6604" i="3" s="1"/>
  <c r="F6603" i="3" a="1"/>
  <c r="F6603" i="3" s="1"/>
  <c r="F6602" i="3" a="1"/>
  <c r="F6602" i="3" s="1"/>
  <c r="F6601" i="3" a="1"/>
  <c r="F6601" i="3" s="1"/>
  <c r="F6600" i="3" a="1"/>
  <c r="F6600" i="3" s="1"/>
  <c r="F6599" i="3" a="1"/>
  <c r="F6599" i="3" s="1"/>
  <c r="E6593" i="3"/>
  <c r="E6592" i="3"/>
  <c r="Q6591" i="3"/>
  <c r="P6591" i="3"/>
  <c r="O6591" i="3"/>
  <c r="N6591" i="3"/>
  <c r="M6591" i="3"/>
  <c r="L6591" i="3"/>
  <c r="K6591" i="3"/>
  <c r="J6591" i="3"/>
  <c r="I6591" i="3"/>
  <c r="H6591" i="3"/>
  <c r="E6607" i="3" s="1"/>
  <c r="X2479" i="4" s="1"/>
  <c r="H6588" i="3"/>
  <c r="H6587" i="3"/>
  <c r="H6586" i="3"/>
  <c r="H6585" i="3"/>
  <c r="H6584" i="3"/>
  <c r="H6583" i="3"/>
  <c r="H6582" i="3"/>
  <c r="H6581" i="3"/>
  <c r="F6570" i="3" a="1"/>
  <c r="F6570" i="3" s="1"/>
  <c r="F6569" i="3" a="1"/>
  <c r="F6569" i="3" s="1"/>
  <c r="G6568" i="3"/>
  <c r="Z2468" i="4" s="1"/>
  <c r="F6567" i="3" a="1"/>
  <c r="F6567" i="3" s="1"/>
  <c r="F6566" i="3" a="1"/>
  <c r="F6566" i="3" s="1"/>
  <c r="F6565" i="3" a="1"/>
  <c r="F6565" i="3" s="1"/>
  <c r="F6564" i="3" a="1"/>
  <c r="F6564" i="3" s="1"/>
  <c r="F6563" i="3" a="1"/>
  <c r="F6563" i="3" s="1"/>
  <c r="F6562" i="3" a="1"/>
  <c r="F6562" i="3" s="1"/>
  <c r="F6561" i="3" a="1"/>
  <c r="F6561" i="3" s="1"/>
  <c r="F6560" i="3" a="1"/>
  <c r="F6560" i="3" s="1"/>
  <c r="F6559" i="3" a="1"/>
  <c r="F6559" i="3" s="1"/>
  <c r="F6558" i="3" a="1"/>
  <c r="F6558" i="3" s="1"/>
  <c r="F6557" i="3" a="1"/>
  <c r="F6557" i="3" s="1"/>
  <c r="F6556" i="3" a="1"/>
  <c r="F6556" i="3" s="1"/>
  <c r="E6550" i="3"/>
  <c r="E6549" i="3"/>
  <c r="Q6548" i="3"/>
  <c r="P6548" i="3"/>
  <c r="O6548" i="3"/>
  <c r="N6548" i="3"/>
  <c r="M6548" i="3"/>
  <c r="L6548" i="3"/>
  <c r="K6548" i="3"/>
  <c r="J6548" i="3"/>
  <c r="I6548" i="3"/>
  <c r="H6548" i="3"/>
  <c r="E6564" i="3" s="1"/>
  <c r="X2464" i="4" s="1"/>
  <c r="H6545" i="3"/>
  <c r="H6544" i="3"/>
  <c r="H6543" i="3"/>
  <c r="H6542" i="3"/>
  <c r="H6541" i="3"/>
  <c r="H6540" i="3"/>
  <c r="H6539" i="3"/>
  <c r="H6538" i="3"/>
  <c r="F6527" i="3" a="1"/>
  <c r="F6527" i="3" s="1"/>
  <c r="F6526" i="3" a="1"/>
  <c r="F6526" i="3" s="1"/>
  <c r="G6525" i="3"/>
  <c r="Z2453" i="4" s="1"/>
  <c r="F6524" i="3" a="1"/>
  <c r="F6524" i="3" s="1"/>
  <c r="F6523" i="3" a="1"/>
  <c r="F6523" i="3" s="1"/>
  <c r="F6522" i="3" a="1"/>
  <c r="F6522" i="3" s="1"/>
  <c r="F6521" i="3" a="1"/>
  <c r="F6521" i="3" s="1"/>
  <c r="F6520" i="3" a="1"/>
  <c r="F6520" i="3" s="1"/>
  <c r="F6519" i="3" a="1"/>
  <c r="F6519" i="3" s="1"/>
  <c r="F6518" i="3" a="1"/>
  <c r="F6518" i="3" s="1"/>
  <c r="F6517" i="3" a="1"/>
  <c r="F6517" i="3" s="1"/>
  <c r="F6516" i="3" a="1"/>
  <c r="F6516" i="3" s="1"/>
  <c r="F6515" i="3" a="1"/>
  <c r="F6515" i="3" s="1"/>
  <c r="F6514" i="3" a="1"/>
  <c r="F6514" i="3" s="1"/>
  <c r="F6513" i="3" a="1"/>
  <c r="F6513" i="3" s="1"/>
  <c r="E6507" i="3"/>
  <c r="E6506" i="3"/>
  <c r="Q6505" i="3"/>
  <c r="P6505" i="3"/>
  <c r="O6505" i="3"/>
  <c r="N6505" i="3"/>
  <c r="M6505" i="3"/>
  <c r="L6505" i="3"/>
  <c r="K6505" i="3"/>
  <c r="J6505" i="3"/>
  <c r="I6505" i="3"/>
  <c r="H6505" i="3"/>
  <c r="E6526" i="3" s="1"/>
  <c r="X2454" i="4" s="1"/>
  <c r="H6502" i="3"/>
  <c r="H6501" i="3"/>
  <c r="H6500" i="3"/>
  <c r="H6499" i="3"/>
  <c r="H6498" i="3"/>
  <c r="H6497" i="3"/>
  <c r="H6496" i="3"/>
  <c r="H6495" i="3"/>
  <c r="F6484" i="3" a="1"/>
  <c r="F6484" i="3" s="1"/>
  <c r="F6483" i="3" a="1"/>
  <c r="F6483" i="3" s="1"/>
  <c r="G6482" i="3"/>
  <c r="Z2438" i="4" s="1"/>
  <c r="F6481" i="3" a="1"/>
  <c r="F6481" i="3" s="1"/>
  <c r="F6480" i="3" a="1"/>
  <c r="F6480" i="3" s="1"/>
  <c r="F6479" i="3" a="1"/>
  <c r="F6479" i="3" s="1"/>
  <c r="F6478" i="3" a="1"/>
  <c r="F6478" i="3" s="1"/>
  <c r="F6477" i="3" a="1"/>
  <c r="F6477" i="3" s="1"/>
  <c r="F6476" i="3" a="1"/>
  <c r="F6476" i="3" s="1"/>
  <c r="F6475" i="3" a="1"/>
  <c r="F6475" i="3" s="1"/>
  <c r="F6474" i="3" a="1"/>
  <c r="F6474" i="3" s="1"/>
  <c r="F6473" i="3" a="1"/>
  <c r="F6473" i="3" s="1"/>
  <c r="F6472" i="3" a="1"/>
  <c r="F6472" i="3" s="1"/>
  <c r="F6471" i="3" a="1"/>
  <c r="F6471" i="3" s="1"/>
  <c r="F6470" i="3" a="1"/>
  <c r="F6470" i="3" s="1"/>
  <c r="E6464" i="3"/>
  <c r="E6463" i="3"/>
  <c r="Q6462" i="3"/>
  <c r="P6462" i="3"/>
  <c r="O6462" i="3"/>
  <c r="N6462" i="3"/>
  <c r="M6462" i="3"/>
  <c r="L6462" i="3"/>
  <c r="K6462" i="3"/>
  <c r="J6462" i="3"/>
  <c r="I6462" i="3"/>
  <c r="H6462" i="3"/>
  <c r="E6478" i="3" s="1"/>
  <c r="X2434" i="4" s="1"/>
  <c r="H6459" i="3"/>
  <c r="H6458" i="3"/>
  <c r="H6457" i="3"/>
  <c r="H6456" i="3"/>
  <c r="H6455" i="3"/>
  <c r="H6454" i="3"/>
  <c r="H6453" i="3"/>
  <c r="H6452" i="3"/>
  <c r="F6441" i="3" a="1"/>
  <c r="F6441" i="3" s="1"/>
  <c r="F6440" i="3" a="1"/>
  <c r="F6440" i="3" s="1"/>
  <c r="G6439" i="3"/>
  <c r="Z2423" i="4" s="1"/>
  <c r="F6438" i="3" a="1"/>
  <c r="F6438" i="3" s="1"/>
  <c r="F6437" i="3" a="1"/>
  <c r="F6437" i="3" s="1"/>
  <c r="F6436" i="3" a="1"/>
  <c r="F6436" i="3" s="1"/>
  <c r="F6435" i="3" a="1"/>
  <c r="F6435" i="3" s="1"/>
  <c r="F6434" i="3" a="1"/>
  <c r="F6434" i="3" s="1"/>
  <c r="F6433" i="3" a="1"/>
  <c r="F6433" i="3" s="1"/>
  <c r="F6432" i="3" a="1"/>
  <c r="F6432" i="3" s="1"/>
  <c r="F6431" i="3" a="1"/>
  <c r="F6431" i="3" s="1"/>
  <c r="F6430" i="3" a="1"/>
  <c r="F6430" i="3" s="1"/>
  <c r="F6429" i="3" a="1"/>
  <c r="F6429" i="3" s="1"/>
  <c r="F6428" i="3" a="1"/>
  <c r="F6428" i="3" s="1"/>
  <c r="F6427" i="3" a="1"/>
  <c r="F6427" i="3" s="1"/>
  <c r="E6421" i="3"/>
  <c r="E6420" i="3"/>
  <c r="Q6419" i="3"/>
  <c r="P6419" i="3"/>
  <c r="O6419" i="3"/>
  <c r="N6419" i="3"/>
  <c r="M6419" i="3"/>
  <c r="L6419" i="3"/>
  <c r="K6419" i="3"/>
  <c r="J6419" i="3"/>
  <c r="I6419" i="3"/>
  <c r="H6419" i="3"/>
  <c r="E6435" i="3" s="1"/>
  <c r="X2419" i="4" s="1"/>
  <c r="H6416" i="3"/>
  <c r="H6415" i="3"/>
  <c r="H6414" i="3"/>
  <c r="H6413" i="3"/>
  <c r="H6412" i="3"/>
  <c r="H6411" i="3"/>
  <c r="H6410" i="3"/>
  <c r="H6409" i="3"/>
  <c r="F6398" i="3" a="1"/>
  <c r="F6398" i="3" s="1"/>
  <c r="F6397" i="3" a="1"/>
  <c r="F6397" i="3" s="1"/>
  <c r="G6396" i="3"/>
  <c r="Z2408" i="4" s="1"/>
  <c r="F6395" i="3" a="1"/>
  <c r="F6395" i="3" s="1"/>
  <c r="F6394" i="3" a="1"/>
  <c r="F6394" i="3" s="1"/>
  <c r="F6393" i="3" a="1"/>
  <c r="F6393" i="3" s="1"/>
  <c r="F6392" i="3" a="1"/>
  <c r="F6392" i="3" s="1"/>
  <c r="F6391" i="3" a="1"/>
  <c r="F6391" i="3" s="1"/>
  <c r="F6390" i="3" a="1"/>
  <c r="F6390" i="3" s="1"/>
  <c r="F6389" i="3" a="1"/>
  <c r="F6389" i="3" s="1"/>
  <c r="F6388" i="3" a="1"/>
  <c r="F6388" i="3" s="1"/>
  <c r="F6387" i="3" a="1"/>
  <c r="F6387" i="3" s="1"/>
  <c r="F6386" i="3" a="1"/>
  <c r="F6386" i="3" s="1"/>
  <c r="F6385" i="3" a="1"/>
  <c r="F6385" i="3" s="1"/>
  <c r="F6384" i="3" a="1"/>
  <c r="F6384" i="3" s="1"/>
  <c r="E6378" i="3"/>
  <c r="E6377" i="3"/>
  <c r="Q6376" i="3"/>
  <c r="P6376" i="3"/>
  <c r="O6376" i="3"/>
  <c r="N6376" i="3"/>
  <c r="M6376" i="3"/>
  <c r="L6376" i="3"/>
  <c r="K6376" i="3"/>
  <c r="J6376" i="3"/>
  <c r="I6376" i="3"/>
  <c r="H6376" i="3"/>
  <c r="E6392" i="3" s="1"/>
  <c r="X2404" i="4" s="1"/>
  <c r="H6373" i="3"/>
  <c r="H6372" i="3"/>
  <c r="H6371" i="3"/>
  <c r="H6370" i="3"/>
  <c r="H6369" i="3"/>
  <c r="H6368" i="3"/>
  <c r="H6367" i="3"/>
  <c r="H6366" i="3"/>
  <c r="F6310" i="3" a="1"/>
  <c r="F6310" i="3" s="1"/>
  <c r="F6269" i="3" a="1"/>
  <c r="F6269" i="3" s="1"/>
  <c r="F6268" i="3" a="1"/>
  <c r="F6268" i="3" s="1"/>
  <c r="Z2363" i="4"/>
  <c r="F6266" i="3" a="1"/>
  <c r="F6266" i="3" s="1"/>
  <c r="F6265" i="3" a="1"/>
  <c r="F6265" i="3" s="1"/>
  <c r="F6264" i="3" a="1"/>
  <c r="F6264" i="3" s="1"/>
  <c r="F6263" i="3" a="1"/>
  <c r="F6263" i="3" s="1"/>
  <c r="F6262" i="3" a="1"/>
  <c r="F6262" i="3" s="1"/>
  <c r="F6261" i="3" a="1"/>
  <c r="F6261" i="3" s="1"/>
  <c r="F6260" i="3" a="1"/>
  <c r="F6260" i="3" s="1"/>
  <c r="F6259" i="3" a="1"/>
  <c r="F6259" i="3" s="1"/>
  <c r="F6258" i="3" a="1"/>
  <c r="F6258" i="3" s="1"/>
  <c r="F6257" i="3" a="1"/>
  <c r="F6257" i="3" s="1"/>
  <c r="F6256" i="3" a="1"/>
  <c r="F6256" i="3" s="1"/>
  <c r="F6255" i="3" a="1"/>
  <c r="F6255" i="3" s="1"/>
  <c r="E6249" i="3"/>
  <c r="E6248" i="3"/>
  <c r="Q6247" i="3"/>
  <c r="P6247" i="3"/>
  <c r="O6247" i="3"/>
  <c r="N6247" i="3"/>
  <c r="M6247" i="3"/>
  <c r="L6247" i="3"/>
  <c r="K6247" i="3"/>
  <c r="J6247" i="3"/>
  <c r="I6247" i="3"/>
  <c r="H6244" i="3"/>
  <c r="H6243" i="3"/>
  <c r="H6242" i="3"/>
  <c r="H6241" i="3"/>
  <c r="H6240" i="3"/>
  <c r="H6239" i="3"/>
  <c r="H6238" i="3"/>
  <c r="H6245" i="3"/>
  <c r="H6247" i="3" s="1"/>
  <c r="F6183" i="3" a="1"/>
  <c r="F6183" i="3" s="1"/>
  <c r="F6182" i="3" a="1"/>
  <c r="F6182" i="3" s="1"/>
  <c r="Z2333" i="4"/>
  <c r="F6180" i="3" a="1"/>
  <c r="F6180" i="3" s="1"/>
  <c r="F6179" i="3" a="1"/>
  <c r="F6179" i="3" s="1"/>
  <c r="F6178" i="3" a="1"/>
  <c r="F6178" i="3" s="1"/>
  <c r="F6177" i="3" a="1"/>
  <c r="F6177" i="3" s="1"/>
  <c r="F6176" i="3" a="1"/>
  <c r="F6176" i="3" s="1"/>
  <c r="F6175" i="3" a="1"/>
  <c r="F6175" i="3" s="1"/>
  <c r="F6174" i="3" a="1"/>
  <c r="F6174" i="3" s="1"/>
  <c r="F6173" i="3" a="1"/>
  <c r="F6173" i="3" s="1"/>
  <c r="F6172" i="3" a="1"/>
  <c r="F6172" i="3" s="1"/>
  <c r="F6171" i="3" a="1"/>
  <c r="F6171" i="3" s="1"/>
  <c r="F6170" i="3" a="1"/>
  <c r="F6170" i="3" s="1"/>
  <c r="F6169" i="3" a="1"/>
  <c r="F6169" i="3" s="1"/>
  <c r="E6163" i="3"/>
  <c r="E6162" i="3"/>
  <c r="Q6161" i="3"/>
  <c r="P6161" i="3"/>
  <c r="O6161" i="3"/>
  <c r="N6161" i="3"/>
  <c r="M6161" i="3"/>
  <c r="L6161" i="3"/>
  <c r="K6161" i="3"/>
  <c r="J6161" i="3"/>
  <c r="I6161" i="3"/>
  <c r="H6161" i="3"/>
  <c r="H6158" i="3"/>
  <c r="H6157" i="3"/>
  <c r="H6156" i="3"/>
  <c r="H6155" i="3"/>
  <c r="H6154" i="3"/>
  <c r="H6153" i="3"/>
  <c r="H6152" i="3"/>
  <c r="H6151" i="3"/>
  <c r="F6054" i="3" a="1"/>
  <c r="F6054" i="3" s="1"/>
  <c r="G6054" i="3" s="1"/>
  <c r="Z2290" i="4" s="1"/>
  <c r="F6053" i="3" a="1"/>
  <c r="F6053" i="3" s="1"/>
  <c r="G6053" i="3" s="1"/>
  <c r="Z2289" i="4" s="1"/>
  <c r="G6052" i="3"/>
  <c r="Z2288" i="4" s="1"/>
  <c r="F6051" i="3" a="1"/>
  <c r="F6051" i="3" s="1"/>
  <c r="G6051" i="3" s="1"/>
  <c r="Z2287" i="4" s="1"/>
  <c r="F6050" i="3" a="1"/>
  <c r="F6050" i="3" s="1"/>
  <c r="G6050" i="3" s="1"/>
  <c r="Z2286" i="4" s="1"/>
  <c r="F6049" i="3" a="1"/>
  <c r="F6049" i="3" s="1"/>
  <c r="G6049" i="3" s="1"/>
  <c r="Z2285" i="4" s="1"/>
  <c r="F6048" i="3" a="1"/>
  <c r="F6048" i="3" s="1"/>
  <c r="G6048" i="3" s="1"/>
  <c r="Z2284" i="4" s="1"/>
  <c r="F6047" i="3" a="1"/>
  <c r="F6047" i="3" s="1"/>
  <c r="G6047" i="3" s="1"/>
  <c r="Z2283" i="4" s="1"/>
  <c r="F6046" i="3" a="1"/>
  <c r="F6046" i="3" s="1"/>
  <c r="G6046" i="3" s="1"/>
  <c r="Z2282" i="4" s="1"/>
  <c r="F6045" i="3" a="1"/>
  <c r="F6045" i="3" s="1"/>
  <c r="G6045" i="3" s="1"/>
  <c r="Z2281" i="4" s="1"/>
  <c r="F6044" i="3" a="1"/>
  <c r="F6044" i="3" s="1"/>
  <c r="G6044" i="3" s="1"/>
  <c r="Z2280" i="4" s="1"/>
  <c r="F6043" i="3" a="1"/>
  <c r="F6043" i="3" s="1"/>
  <c r="G6043" i="3" s="1"/>
  <c r="Z2279" i="4" s="1"/>
  <c r="F6042" i="3" a="1"/>
  <c r="F6042" i="3" s="1"/>
  <c r="G6042" i="3" s="1"/>
  <c r="Z2278" i="4" s="1"/>
  <c r="F6041" i="3" a="1"/>
  <c r="F6041" i="3" s="1"/>
  <c r="G6041" i="3" s="1"/>
  <c r="Z2277" i="4" s="1"/>
  <c r="F6040" i="3" a="1"/>
  <c r="F6040" i="3" s="1"/>
  <c r="G6040" i="3" s="1"/>
  <c r="Z2276" i="4" s="1"/>
  <c r="E6034" i="3"/>
  <c r="R2282" i="4" s="1"/>
  <c r="E6033" i="3"/>
  <c r="Q2277" i="4" s="1"/>
  <c r="E6053" i="3"/>
  <c r="X2289" i="4" s="1"/>
  <c r="F5925" i="3" a="1"/>
  <c r="F5925" i="3" s="1"/>
  <c r="G5925" i="3" s="1"/>
  <c r="Z2245" i="4" s="1"/>
  <c r="Z2244" i="4"/>
  <c r="Z2243" i="4"/>
  <c r="F5922" i="3" a="1"/>
  <c r="F5922" i="3" s="1"/>
  <c r="G5922" i="3" s="1"/>
  <c r="Z2242" i="4" s="1"/>
  <c r="F5921" i="3" a="1"/>
  <c r="F5921" i="3" s="1"/>
  <c r="G5921" i="3" s="1"/>
  <c r="Z2241" i="4" s="1"/>
  <c r="F5920" i="3" a="1"/>
  <c r="F5920" i="3" s="1"/>
  <c r="G5920" i="3" s="1"/>
  <c r="Z2240" i="4" s="1"/>
  <c r="F5919" i="3" a="1"/>
  <c r="F5919" i="3" s="1"/>
  <c r="G5919" i="3" s="1"/>
  <c r="Z2239" i="4" s="1"/>
  <c r="F5918" i="3" a="1"/>
  <c r="F5918" i="3" s="1"/>
  <c r="G5918" i="3" s="1"/>
  <c r="Z2238" i="4" s="1"/>
  <c r="F5917" i="3" a="1"/>
  <c r="F5917" i="3" s="1"/>
  <c r="G5917" i="3" s="1"/>
  <c r="Z2237" i="4" s="1"/>
  <c r="F5916" i="3" a="1"/>
  <c r="F5916" i="3" s="1"/>
  <c r="G5916" i="3" s="1"/>
  <c r="Z2236" i="4" s="1"/>
  <c r="F5915" i="3" a="1"/>
  <c r="F5915" i="3" s="1"/>
  <c r="G5915" i="3" s="1"/>
  <c r="Z2235" i="4" s="1"/>
  <c r="F5914" i="3" a="1"/>
  <c r="F5914" i="3" s="1"/>
  <c r="G5914" i="3" s="1"/>
  <c r="Z2234" i="4" s="1"/>
  <c r="F5913" i="3" a="1"/>
  <c r="F5913" i="3" s="1"/>
  <c r="G5913" i="3" s="1"/>
  <c r="Z2233" i="4" s="1"/>
  <c r="F5912" i="3" a="1"/>
  <c r="F5912" i="3" s="1"/>
  <c r="G5912" i="3" s="1"/>
  <c r="Z2232" i="4" s="1"/>
  <c r="F5911" i="3" a="1"/>
  <c r="F5911" i="3" s="1"/>
  <c r="G5911" i="3" s="1"/>
  <c r="Z2231" i="4" s="1"/>
  <c r="E5905" i="3"/>
  <c r="R2237" i="4" s="1"/>
  <c r="E5904" i="3"/>
  <c r="Q2232" i="4" s="1"/>
  <c r="E5919" i="3"/>
  <c r="X2239" i="4" s="1"/>
  <c r="N5817" i="3"/>
  <c r="M5817" i="3"/>
  <c r="L5817" i="3"/>
  <c r="K5817" i="3"/>
  <c r="J5817" i="3"/>
  <c r="I5817" i="3"/>
  <c r="H5814" i="3"/>
  <c r="H5813" i="3"/>
  <c r="H5812" i="3"/>
  <c r="H5811" i="3"/>
  <c r="H5810" i="3"/>
  <c r="H5809" i="3"/>
  <c r="H5808" i="3"/>
  <c r="H5807" i="3"/>
  <c r="H5815" i="3" s="1"/>
  <c r="H5817" i="3" s="1"/>
  <c r="N5774" i="3"/>
  <c r="M5774" i="3"/>
  <c r="L5774" i="3"/>
  <c r="K5774" i="3"/>
  <c r="J5774" i="3"/>
  <c r="I5774" i="3"/>
  <c r="H5774" i="3"/>
  <c r="H5771" i="3"/>
  <c r="H5770" i="3"/>
  <c r="H5769" i="3"/>
  <c r="H5768" i="3"/>
  <c r="H5767" i="3"/>
  <c r="H5766" i="3"/>
  <c r="H5765" i="3"/>
  <c r="H5764" i="3"/>
  <c r="F5753" i="3" a="1"/>
  <c r="F5753" i="3" s="1"/>
  <c r="F5752" i="3" a="1"/>
  <c r="F5752" i="3" s="1"/>
  <c r="Z2183" i="4"/>
  <c r="F5749" i="3" a="1"/>
  <c r="F5749" i="3" s="1"/>
  <c r="F5748" i="3" a="1"/>
  <c r="F5748" i="3" s="1"/>
  <c r="F5747" i="3" a="1"/>
  <c r="F5747" i="3" s="1"/>
  <c r="F5746" i="3" a="1"/>
  <c r="F5746" i="3" s="1"/>
  <c r="F5745" i="3" a="1"/>
  <c r="F5745" i="3" s="1"/>
  <c r="F5744" i="3" a="1"/>
  <c r="F5744" i="3" s="1"/>
  <c r="F5743" i="3" a="1"/>
  <c r="F5743" i="3" s="1"/>
  <c r="F5742" i="3" a="1"/>
  <c r="F5742" i="3" s="1"/>
  <c r="F5741" i="3" a="1"/>
  <c r="F5741" i="3" s="1"/>
  <c r="F5740" i="3" a="1"/>
  <c r="F5740" i="3" s="1"/>
  <c r="F5739" i="3" a="1"/>
  <c r="F5739" i="3" s="1"/>
  <c r="E5733" i="3"/>
  <c r="E5732" i="3"/>
  <c r="N5731" i="3"/>
  <c r="M5731" i="3"/>
  <c r="L5731" i="3"/>
  <c r="K5731" i="3"/>
  <c r="J5731" i="3"/>
  <c r="I5731" i="3"/>
  <c r="H5728" i="3"/>
  <c r="H5727" i="3"/>
  <c r="H5726" i="3"/>
  <c r="H5725" i="3"/>
  <c r="H5724" i="3"/>
  <c r="H5723" i="3"/>
  <c r="H5722" i="3"/>
  <c r="H5721" i="3"/>
  <c r="H5729" i="3" s="1"/>
  <c r="H5731" i="3" s="1"/>
  <c r="F5710" i="3" a="1"/>
  <c r="F5710" i="3" s="1"/>
  <c r="F5709" i="3" a="1"/>
  <c r="F5709" i="3" s="1"/>
  <c r="Z2168" i="4"/>
  <c r="F5706" i="3" a="1"/>
  <c r="F5706" i="3" s="1"/>
  <c r="F5705" i="3" a="1"/>
  <c r="F5705" i="3" s="1"/>
  <c r="F5704" i="3" a="1"/>
  <c r="F5704" i="3" s="1"/>
  <c r="F5703" i="3" a="1"/>
  <c r="F5703" i="3" s="1"/>
  <c r="F5702" i="3" a="1"/>
  <c r="F5702" i="3" s="1"/>
  <c r="F5701" i="3" a="1"/>
  <c r="F5701" i="3" s="1"/>
  <c r="F5700" i="3" a="1"/>
  <c r="F5700" i="3" s="1"/>
  <c r="F5699" i="3" a="1"/>
  <c r="F5699" i="3" s="1"/>
  <c r="F5698" i="3" a="1"/>
  <c r="F5698" i="3" s="1"/>
  <c r="F5697" i="3" a="1"/>
  <c r="F5697" i="3" s="1"/>
  <c r="F5696" i="3" a="1"/>
  <c r="F5696" i="3" s="1"/>
  <c r="E5690" i="3"/>
  <c r="E5689" i="3"/>
  <c r="N5688" i="3"/>
  <c r="M5688" i="3"/>
  <c r="L5688" i="3"/>
  <c r="K5688" i="3"/>
  <c r="J5688" i="3"/>
  <c r="I5688" i="3"/>
  <c r="H5688" i="3"/>
  <c r="H5685" i="3"/>
  <c r="H5684" i="3"/>
  <c r="H5683" i="3"/>
  <c r="H5682" i="3"/>
  <c r="H5681" i="3"/>
  <c r="H5680" i="3"/>
  <c r="H5679" i="3"/>
  <c r="H5678" i="3"/>
  <c r="N5645" i="3"/>
  <c r="M5645" i="3"/>
  <c r="L5645" i="3"/>
  <c r="K5645" i="3"/>
  <c r="J5645" i="3"/>
  <c r="I5645" i="3"/>
  <c r="H5645" i="3"/>
  <c r="E5666" i="3" s="1"/>
  <c r="X2154" i="4" s="1"/>
  <c r="H5642" i="3"/>
  <c r="H5641" i="3"/>
  <c r="H5640" i="3"/>
  <c r="H5639" i="3"/>
  <c r="H5638" i="3"/>
  <c r="H5637" i="3"/>
  <c r="H5636" i="3"/>
  <c r="H5635" i="3"/>
  <c r="F5624" i="3" a="1"/>
  <c r="F5624" i="3" s="1"/>
  <c r="Z2138" i="4"/>
  <c r="F5621" i="3" a="1"/>
  <c r="F5621" i="3" s="1"/>
  <c r="F5620" i="3" a="1"/>
  <c r="F5620" i="3" s="1"/>
  <c r="F5619" i="3" a="1"/>
  <c r="F5619" i="3" s="1"/>
  <c r="F5618" i="3" a="1"/>
  <c r="F5618" i="3" s="1"/>
  <c r="F5617" i="3" a="1"/>
  <c r="F5617" i="3" s="1"/>
  <c r="F5616" i="3" a="1"/>
  <c r="F5616" i="3" s="1"/>
  <c r="F5615" i="3" a="1"/>
  <c r="F5615" i="3" s="1"/>
  <c r="F5614" i="3" a="1"/>
  <c r="F5614" i="3" s="1"/>
  <c r="F5613" i="3" a="1"/>
  <c r="F5613" i="3" s="1"/>
  <c r="F5612" i="3" a="1"/>
  <c r="F5612" i="3" s="1"/>
  <c r="F5611" i="3" a="1"/>
  <c r="F5611" i="3" s="1"/>
  <c r="F5610" i="3" a="1"/>
  <c r="F5610" i="3" s="1"/>
  <c r="E5604" i="3"/>
  <c r="E5603" i="3"/>
  <c r="N5602" i="3"/>
  <c r="M5602" i="3"/>
  <c r="L5602" i="3"/>
  <c r="K5602" i="3"/>
  <c r="J5602" i="3"/>
  <c r="I5602" i="3"/>
  <c r="H5602" i="3"/>
  <c r="H5599" i="3"/>
  <c r="H5598" i="3"/>
  <c r="H5597" i="3"/>
  <c r="H5596" i="3"/>
  <c r="H5595" i="3"/>
  <c r="H5594" i="3"/>
  <c r="H5593" i="3"/>
  <c r="H5592" i="3"/>
  <c r="F5581" i="3" a="1"/>
  <c r="F5581" i="3" s="1"/>
  <c r="Z2123" i="4"/>
  <c r="F5578" i="3" a="1"/>
  <c r="F5578" i="3" s="1"/>
  <c r="F5577" i="3" a="1"/>
  <c r="F5577" i="3" s="1"/>
  <c r="F5576" i="3" a="1"/>
  <c r="F5576" i="3" s="1"/>
  <c r="F5575" i="3" a="1"/>
  <c r="F5575" i="3" s="1"/>
  <c r="F5574" i="3" a="1"/>
  <c r="F5574" i="3" s="1"/>
  <c r="F5573" i="3" a="1"/>
  <c r="F5573" i="3" s="1"/>
  <c r="F5572" i="3" a="1"/>
  <c r="F5572" i="3" s="1"/>
  <c r="F5571" i="3" a="1"/>
  <c r="F5571" i="3" s="1"/>
  <c r="F5570" i="3" a="1"/>
  <c r="F5570" i="3" s="1"/>
  <c r="F5569" i="3" a="1"/>
  <c r="F5569" i="3" s="1"/>
  <c r="F5568" i="3" a="1"/>
  <c r="F5568" i="3" s="1"/>
  <c r="F5567" i="3" a="1"/>
  <c r="F5567" i="3" s="1"/>
  <c r="E5561" i="3"/>
  <c r="E5560" i="3"/>
  <c r="N5559" i="3"/>
  <c r="M5559" i="3"/>
  <c r="L5559" i="3"/>
  <c r="K5559" i="3"/>
  <c r="J5559" i="3"/>
  <c r="I5559" i="3"/>
  <c r="H5559" i="3"/>
  <c r="H5556" i="3"/>
  <c r="H5555" i="3"/>
  <c r="H5554" i="3"/>
  <c r="H5553" i="3"/>
  <c r="H5552" i="3"/>
  <c r="H5551" i="3"/>
  <c r="H5550" i="3"/>
  <c r="H5549" i="3"/>
  <c r="N5516" i="3"/>
  <c r="M5516" i="3"/>
  <c r="L5516" i="3"/>
  <c r="K5516" i="3"/>
  <c r="J5516" i="3"/>
  <c r="I5516" i="3"/>
  <c r="H5513" i="3"/>
  <c r="H5512" i="3"/>
  <c r="H5511" i="3"/>
  <c r="H5510" i="3"/>
  <c r="H5509" i="3"/>
  <c r="H5508" i="3"/>
  <c r="H5507" i="3"/>
  <c r="H5506" i="3"/>
  <c r="H5514" i="3" s="1"/>
  <c r="H5516" i="3" s="1"/>
  <c r="E5537" i="3" s="1"/>
  <c r="X2109" i="4" s="1"/>
  <c r="F7430" i="3" a="1"/>
  <c r="F7430" i="3" s="1"/>
  <c r="G7430" i="3" s="1"/>
  <c r="F7429" i="3" a="1"/>
  <c r="F7429" i="3" s="1"/>
  <c r="G7429" i="3" s="1"/>
  <c r="G7428" i="3"/>
  <c r="F7427" i="3" a="1"/>
  <c r="F7427" i="3" s="1"/>
  <c r="G7427" i="3" s="1"/>
  <c r="F7426" i="3" a="1"/>
  <c r="F7426" i="3" s="1"/>
  <c r="G7426" i="3" s="1"/>
  <c r="F7425" i="3" a="1"/>
  <c r="F7425" i="3" s="1"/>
  <c r="G7425" i="3" s="1"/>
  <c r="F7424" i="3" a="1"/>
  <c r="F7424" i="3" s="1"/>
  <c r="G7424" i="3" s="1"/>
  <c r="F7423" i="3" a="1"/>
  <c r="F7423" i="3" s="1"/>
  <c r="G7423" i="3" s="1"/>
  <c r="F7422" i="3" a="1"/>
  <c r="F7422" i="3" s="1"/>
  <c r="G7422" i="3" s="1"/>
  <c r="F7421" i="3" a="1"/>
  <c r="F7421" i="3" s="1"/>
  <c r="G7421" i="3" s="1"/>
  <c r="F7420" i="3" a="1"/>
  <c r="F7420" i="3" s="1"/>
  <c r="G7420" i="3" s="1"/>
  <c r="F7419" i="3" a="1"/>
  <c r="F7419" i="3" s="1"/>
  <c r="G7419" i="3" s="1"/>
  <c r="F7418" i="3" a="1"/>
  <c r="F7418" i="3" s="1"/>
  <c r="G7418" i="3" s="1"/>
  <c r="F7417" i="3" a="1"/>
  <c r="F7417" i="3" s="1"/>
  <c r="G7417" i="3" s="1"/>
  <c r="F7416" i="3" a="1"/>
  <c r="F7416" i="3" s="1"/>
  <c r="G7416" i="3" s="1"/>
  <c r="E7410" i="3"/>
  <c r="E7409" i="3"/>
  <c r="Q7408" i="3"/>
  <c r="P7408" i="3"/>
  <c r="O7408" i="3"/>
  <c r="N7408" i="3"/>
  <c r="M7408" i="3"/>
  <c r="L7408" i="3"/>
  <c r="K7408" i="3"/>
  <c r="J7408" i="3"/>
  <c r="I7408" i="3"/>
  <c r="H7408" i="3"/>
  <c r="E7429" i="3" s="1"/>
  <c r="H7405" i="3"/>
  <c r="H7404" i="3"/>
  <c r="H7403" i="3"/>
  <c r="H7402" i="3"/>
  <c r="H7401" i="3"/>
  <c r="H7400" i="3"/>
  <c r="H7399" i="3"/>
  <c r="H7398" i="3"/>
  <c r="F7387" i="3" a="1"/>
  <c r="F7387" i="3" s="1"/>
  <c r="G7387" i="3" s="1"/>
  <c r="F7386" i="3" a="1"/>
  <c r="F7386" i="3" s="1"/>
  <c r="G7386" i="3" s="1"/>
  <c r="G7385" i="3"/>
  <c r="F7384" i="3" a="1"/>
  <c r="F7384" i="3" s="1"/>
  <c r="G7384" i="3" s="1"/>
  <c r="F7383" i="3" a="1"/>
  <c r="F7383" i="3" s="1"/>
  <c r="G7383" i="3" s="1"/>
  <c r="F7382" i="3" a="1"/>
  <c r="F7382" i="3" s="1"/>
  <c r="G7382" i="3" s="1"/>
  <c r="F7381" i="3" a="1"/>
  <c r="F7381" i="3" s="1"/>
  <c r="G7381" i="3" s="1"/>
  <c r="F7380" i="3" a="1"/>
  <c r="F7380" i="3" s="1"/>
  <c r="G7380" i="3" s="1"/>
  <c r="F7379" i="3" a="1"/>
  <c r="F7379" i="3" s="1"/>
  <c r="G7379" i="3" s="1"/>
  <c r="F7378" i="3" a="1"/>
  <c r="F7378" i="3" s="1"/>
  <c r="G7378" i="3" s="1"/>
  <c r="F7377" i="3" a="1"/>
  <c r="F7377" i="3" s="1"/>
  <c r="G7377" i="3" s="1"/>
  <c r="F7376" i="3" a="1"/>
  <c r="F7376" i="3" s="1"/>
  <c r="G7376" i="3" s="1"/>
  <c r="F7375" i="3" a="1"/>
  <c r="F7375" i="3" s="1"/>
  <c r="G7375" i="3" s="1"/>
  <c r="F7374" i="3" a="1"/>
  <c r="F7374" i="3" s="1"/>
  <c r="G7374" i="3" s="1"/>
  <c r="F7373" i="3" a="1"/>
  <c r="F7373" i="3" s="1"/>
  <c r="G7373" i="3" s="1"/>
  <c r="E7367" i="3"/>
  <c r="E7366" i="3"/>
  <c r="Q7365" i="3"/>
  <c r="P7365" i="3"/>
  <c r="O7365" i="3"/>
  <c r="N7365" i="3"/>
  <c r="M7365" i="3"/>
  <c r="L7365" i="3"/>
  <c r="K7365" i="3"/>
  <c r="J7365" i="3"/>
  <c r="I7365" i="3"/>
  <c r="H7365" i="3"/>
  <c r="E7386" i="3" s="1"/>
  <c r="H7362" i="3"/>
  <c r="H7361" i="3"/>
  <c r="H7360" i="3"/>
  <c r="H7359" i="3"/>
  <c r="H7358" i="3"/>
  <c r="H7357" i="3"/>
  <c r="H7356" i="3"/>
  <c r="H7355" i="3"/>
  <c r="F7344" i="3" a="1"/>
  <c r="F7344" i="3" s="1"/>
  <c r="G7344" i="3" s="1"/>
  <c r="F7343" i="3" a="1"/>
  <c r="F7343" i="3" s="1"/>
  <c r="G7343" i="3" s="1"/>
  <c r="G7342" i="3"/>
  <c r="F7341" i="3" a="1"/>
  <c r="F7341" i="3" s="1"/>
  <c r="G7341" i="3" s="1"/>
  <c r="F7340" i="3" a="1"/>
  <c r="F7340" i="3" s="1"/>
  <c r="G7340" i="3" s="1"/>
  <c r="F7339" i="3" a="1"/>
  <c r="F7339" i="3" s="1"/>
  <c r="G7339" i="3" s="1"/>
  <c r="F7338" i="3" a="1"/>
  <c r="F7338" i="3" s="1"/>
  <c r="G7338" i="3" s="1"/>
  <c r="F7337" i="3" a="1"/>
  <c r="F7337" i="3" s="1"/>
  <c r="G7337" i="3" s="1"/>
  <c r="F7336" i="3" a="1"/>
  <c r="F7336" i="3" s="1"/>
  <c r="G7336" i="3" s="1"/>
  <c r="F7335" i="3" a="1"/>
  <c r="F7335" i="3" s="1"/>
  <c r="G7335" i="3" s="1"/>
  <c r="F7334" i="3" a="1"/>
  <c r="F7334" i="3" s="1"/>
  <c r="G7334" i="3" s="1"/>
  <c r="F7333" i="3" a="1"/>
  <c r="F7333" i="3" s="1"/>
  <c r="G7333" i="3" s="1"/>
  <c r="F7332" i="3" a="1"/>
  <c r="F7332" i="3" s="1"/>
  <c r="G7332" i="3" s="1"/>
  <c r="F7331" i="3" a="1"/>
  <c r="F7331" i="3" s="1"/>
  <c r="G7331" i="3" s="1"/>
  <c r="F7330" i="3" a="1"/>
  <c r="F7330" i="3" s="1"/>
  <c r="G7330" i="3" s="1"/>
  <c r="E7324" i="3"/>
  <c r="E7323" i="3"/>
  <c r="Q7322" i="3"/>
  <c r="P7322" i="3"/>
  <c r="O7322" i="3"/>
  <c r="N7322" i="3"/>
  <c r="M7322" i="3"/>
  <c r="L7322" i="3"/>
  <c r="K7322" i="3"/>
  <c r="J7322" i="3"/>
  <c r="I7322" i="3"/>
  <c r="H7322" i="3"/>
  <c r="E7338" i="3" s="1"/>
  <c r="H7319" i="3"/>
  <c r="H7318" i="3"/>
  <c r="H7317" i="3"/>
  <c r="H7316" i="3"/>
  <c r="H7315" i="3"/>
  <c r="H7314" i="3"/>
  <c r="H7313" i="3"/>
  <c r="H7312" i="3"/>
  <c r="F7301" i="3" a="1"/>
  <c r="F7301" i="3" s="1"/>
  <c r="G7301" i="3" s="1"/>
  <c r="F7300" i="3" a="1"/>
  <c r="F7300" i="3" s="1"/>
  <c r="G7300" i="3" s="1"/>
  <c r="G7299" i="3"/>
  <c r="F7298" i="3" a="1"/>
  <c r="F7298" i="3" s="1"/>
  <c r="G7298" i="3" s="1"/>
  <c r="F7297" i="3" a="1"/>
  <c r="F7297" i="3" s="1"/>
  <c r="G7297" i="3" s="1"/>
  <c r="F7296" i="3" a="1"/>
  <c r="F7296" i="3" s="1"/>
  <c r="G7296" i="3" s="1"/>
  <c r="F7295" i="3" a="1"/>
  <c r="F7295" i="3" s="1"/>
  <c r="G7295" i="3" s="1"/>
  <c r="F7294" i="3" a="1"/>
  <c r="F7294" i="3" s="1"/>
  <c r="G7294" i="3" s="1"/>
  <c r="F7293" i="3" a="1"/>
  <c r="F7293" i="3" s="1"/>
  <c r="G7293" i="3" s="1"/>
  <c r="F7292" i="3" a="1"/>
  <c r="F7292" i="3" s="1"/>
  <c r="G7292" i="3" s="1"/>
  <c r="F7291" i="3" a="1"/>
  <c r="F7291" i="3" s="1"/>
  <c r="G7291" i="3" s="1"/>
  <c r="F7290" i="3" a="1"/>
  <c r="F7290" i="3" s="1"/>
  <c r="G7290" i="3" s="1"/>
  <c r="F7289" i="3" a="1"/>
  <c r="F7289" i="3" s="1"/>
  <c r="G7289" i="3" s="1"/>
  <c r="F7288" i="3" a="1"/>
  <c r="F7288" i="3" s="1"/>
  <c r="G7288" i="3" s="1"/>
  <c r="F7287" i="3" a="1"/>
  <c r="F7287" i="3" s="1"/>
  <c r="G7287" i="3" s="1"/>
  <c r="E7281" i="3"/>
  <c r="E7280" i="3"/>
  <c r="Q7279" i="3"/>
  <c r="P7279" i="3"/>
  <c r="O7279" i="3"/>
  <c r="N7279" i="3"/>
  <c r="M7279" i="3"/>
  <c r="L7279" i="3"/>
  <c r="K7279" i="3"/>
  <c r="J7279" i="3"/>
  <c r="I7279" i="3"/>
  <c r="H7279" i="3"/>
  <c r="E7300" i="3" s="1"/>
  <c r="H7276" i="3"/>
  <c r="H7275" i="3"/>
  <c r="H7274" i="3"/>
  <c r="H7273" i="3"/>
  <c r="H7272" i="3"/>
  <c r="H7271" i="3"/>
  <c r="H7270" i="3"/>
  <c r="H7269" i="3"/>
  <c r="F7258" i="3" a="1"/>
  <c r="F7258" i="3" s="1"/>
  <c r="G7258" i="3" s="1"/>
  <c r="F7257" i="3" a="1"/>
  <c r="F7257" i="3" s="1"/>
  <c r="G7257" i="3" s="1"/>
  <c r="G7256" i="3"/>
  <c r="F7255" i="3" a="1"/>
  <c r="F7255" i="3" s="1"/>
  <c r="G7255" i="3" s="1"/>
  <c r="F7254" i="3" a="1"/>
  <c r="F7254" i="3" s="1"/>
  <c r="G7254" i="3" s="1"/>
  <c r="F7253" i="3" a="1"/>
  <c r="F7253" i="3" s="1"/>
  <c r="G7253" i="3" s="1"/>
  <c r="F7252" i="3" a="1"/>
  <c r="F7252" i="3" s="1"/>
  <c r="G7252" i="3" s="1"/>
  <c r="F7251" i="3" a="1"/>
  <c r="F7251" i="3" s="1"/>
  <c r="G7251" i="3" s="1"/>
  <c r="F7250" i="3" a="1"/>
  <c r="F7250" i="3" s="1"/>
  <c r="G7250" i="3" s="1"/>
  <c r="F7249" i="3" a="1"/>
  <c r="F7249" i="3" s="1"/>
  <c r="G7249" i="3" s="1"/>
  <c r="F7248" i="3" a="1"/>
  <c r="F7248" i="3" s="1"/>
  <c r="G7248" i="3" s="1"/>
  <c r="F7247" i="3" a="1"/>
  <c r="F7247" i="3" s="1"/>
  <c r="G7247" i="3" s="1"/>
  <c r="F7246" i="3" a="1"/>
  <c r="F7246" i="3" s="1"/>
  <c r="G7246" i="3" s="1"/>
  <c r="F7245" i="3" a="1"/>
  <c r="F7245" i="3" s="1"/>
  <c r="G7245" i="3" s="1"/>
  <c r="F7244" i="3" a="1"/>
  <c r="F7244" i="3" s="1"/>
  <c r="G7244" i="3" s="1"/>
  <c r="E7238" i="3"/>
  <c r="E7237" i="3"/>
  <c r="Q7236" i="3"/>
  <c r="P7236" i="3"/>
  <c r="O7236" i="3"/>
  <c r="N7236" i="3"/>
  <c r="M7236" i="3"/>
  <c r="L7236" i="3"/>
  <c r="K7236" i="3"/>
  <c r="J7236" i="3"/>
  <c r="I7236" i="3"/>
  <c r="H7236" i="3"/>
  <c r="E7257" i="3" s="1"/>
  <c r="H7233" i="3"/>
  <c r="H7232" i="3"/>
  <c r="H7231" i="3"/>
  <c r="H7230" i="3"/>
  <c r="H7229" i="3"/>
  <c r="H7228" i="3"/>
  <c r="H7227" i="3"/>
  <c r="H7226" i="3"/>
  <c r="F7215" i="3" a="1"/>
  <c r="F7215" i="3" s="1"/>
  <c r="G7215" i="3" s="1"/>
  <c r="F7214" i="3" a="1"/>
  <c r="F7214" i="3" s="1"/>
  <c r="G7214" i="3" s="1"/>
  <c r="G7213" i="3"/>
  <c r="F7212" i="3" a="1"/>
  <c r="F7212" i="3" s="1"/>
  <c r="G7212" i="3" s="1"/>
  <c r="F7211" i="3" a="1"/>
  <c r="F7211" i="3" s="1"/>
  <c r="G7211" i="3" s="1"/>
  <c r="F7210" i="3" a="1"/>
  <c r="F7210" i="3" s="1"/>
  <c r="G7210" i="3" s="1"/>
  <c r="F7209" i="3" a="1"/>
  <c r="F7209" i="3" s="1"/>
  <c r="G7209" i="3" s="1"/>
  <c r="F7208" i="3" a="1"/>
  <c r="F7208" i="3" s="1"/>
  <c r="G7208" i="3" s="1"/>
  <c r="F7207" i="3" a="1"/>
  <c r="F7207" i="3" s="1"/>
  <c r="G7207" i="3" s="1"/>
  <c r="F7206" i="3" a="1"/>
  <c r="F7206" i="3" s="1"/>
  <c r="G7206" i="3" s="1"/>
  <c r="F7205" i="3" a="1"/>
  <c r="F7205" i="3" s="1"/>
  <c r="G7205" i="3" s="1"/>
  <c r="F7204" i="3" a="1"/>
  <c r="F7204" i="3" s="1"/>
  <c r="G7204" i="3" s="1"/>
  <c r="F7203" i="3" a="1"/>
  <c r="F7203" i="3" s="1"/>
  <c r="G7203" i="3" s="1"/>
  <c r="F7202" i="3" a="1"/>
  <c r="F7202" i="3" s="1"/>
  <c r="G7202" i="3" s="1"/>
  <c r="F7201" i="3" a="1"/>
  <c r="F7201" i="3" s="1"/>
  <c r="G7201" i="3" s="1"/>
  <c r="E7195" i="3"/>
  <c r="E7194" i="3"/>
  <c r="Q7193" i="3"/>
  <c r="P7193" i="3"/>
  <c r="O7193" i="3"/>
  <c r="N7193" i="3"/>
  <c r="M7193" i="3"/>
  <c r="L7193" i="3"/>
  <c r="K7193" i="3"/>
  <c r="J7193" i="3"/>
  <c r="I7193" i="3"/>
  <c r="H7193" i="3"/>
  <c r="E7214" i="3" s="1"/>
  <c r="H7190" i="3"/>
  <c r="H7189" i="3"/>
  <c r="H7188" i="3"/>
  <c r="H7187" i="3"/>
  <c r="H7186" i="3"/>
  <c r="H7185" i="3"/>
  <c r="H7184" i="3"/>
  <c r="H7183" i="3"/>
  <c r="F7172" i="3" a="1"/>
  <c r="F7172" i="3" s="1"/>
  <c r="G7172" i="3" s="1"/>
  <c r="F7171" i="3" a="1"/>
  <c r="F7171" i="3" s="1"/>
  <c r="G7171" i="3" s="1"/>
  <c r="G7170" i="3"/>
  <c r="F7169" i="3" a="1"/>
  <c r="F7169" i="3" s="1"/>
  <c r="G7169" i="3" s="1"/>
  <c r="F7168" i="3" a="1"/>
  <c r="F7168" i="3" s="1"/>
  <c r="G7168" i="3" s="1"/>
  <c r="F7167" i="3" a="1"/>
  <c r="F7167" i="3" s="1"/>
  <c r="G7167" i="3" s="1"/>
  <c r="F7166" i="3" a="1"/>
  <c r="F7166" i="3" s="1"/>
  <c r="G7166" i="3" s="1"/>
  <c r="F7165" i="3" a="1"/>
  <c r="F7165" i="3" s="1"/>
  <c r="G7165" i="3" s="1"/>
  <c r="F7164" i="3" a="1"/>
  <c r="F7164" i="3" s="1"/>
  <c r="G7164" i="3" s="1"/>
  <c r="F7163" i="3" a="1"/>
  <c r="F7163" i="3" s="1"/>
  <c r="G7163" i="3" s="1"/>
  <c r="F7162" i="3" a="1"/>
  <c r="F7162" i="3" s="1"/>
  <c r="G7162" i="3" s="1"/>
  <c r="F7161" i="3" a="1"/>
  <c r="F7161" i="3" s="1"/>
  <c r="G7161" i="3" s="1"/>
  <c r="F7160" i="3" a="1"/>
  <c r="F7160" i="3" s="1"/>
  <c r="G7160" i="3" s="1"/>
  <c r="F7159" i="3" a="1"/>
  <c r="F7159" i="3" s="1"/>
  <c r="G7159" i="3" s="1"/>
  <c r="F7158" i="3" a="1"/>
  <c r="F7158" i="3" s="1"/>
  <c r="G7158" i="3" s="1"/>
  <c r="E7152" i="3"/>
  <c r="E7151" i="3"/>
  <c r="Q7150" i="3"/>
  <c r="P7150" i="3"/>
  <c r="O7150" i="3"/>
  <c r="N7150" i="3"/>
  <c r="M7150" i="3"/>
  <c r="L7150" i="3"/>
  <c r="K7150" i="3"/>
  <c r="J7150" i="3"/>
  <c r="I7150" i="3"/>
  <c r="H7150" i="3"/>
  <c r="E7171" i="3" s="1"/>
  <c r="H7147" i="3"/>
  <c r="H7146" i="3"/>
  <c r="H7145" i="3"/>
  <c r="H7144" i="3"/>
  <c r="H7143" i="3"/>
  <c r="H7142" i="3"/>
  <c r="H7141" i="3"/>
  <c r="H7140" i="3"/>
  <c r="F7129" i="3" a="1"/>
  <c r="F7129" i="3" s="1"/>
  <c r="G7129" i="3" s="1"/>
  <c r="F7128" i="3" a="1"/>
  <c r="F7128" i="3" s="1"/>
  <c r="G7128" i="3" s="1"/>
  <c r="G7127" i="3"/>
  <c r="F7126" i="3" a="1"/>
  <c r="F7126" i="3" s="1"/>
  <c r="G7126" i="3" s="1"/>
  <c r="F7125" i="3" a="1"/>
  <c r="F7125" i="3" s="1"/>
  <c r="G7125" i="3" s="1"/>
  <c r="F7124" i="3" a="1"/>
  <c r="F7124" i="3" s="1"/>
  <c r="G7124" i="3" s="1"/>
  <c r="F7123" i="3" a="1"/>
  <c r="F7123" i="3" s="1"/>
  <c r="G7123" i="3" s="1"/>
  <c r="F7122" i="3" a="1"/>
  <c r="F7122" i="3" s="1"/>
  <c r="G7122" i="3" s="1"/>
  <c r="F7121" i="3" a="1"/>
  <c r="F7121" i="3" s="1"/>
  <c r="G7121" i="3" s="1"/>
  <c r="F7120" i="3" a="1"/>
  <c r="F7120" i="3" s="1"/>
  <c r="G7120" i="3" s="1"/>
  <c r="F7119" i="3" a="1"/>
  <c r="F7119" i="3" s="1"/>
  <c r="G7119" i="3" s="1"/>
  <c r="F7118" i="3" a="1"/>
  <c r="F7118" i="3" s="1"/>
  <c r="G7118" i="3" s="1"/>
  <c r="F7117" i="3" a="1"/>
  <c r="F7117" i="3" s="1"/>
  <c r="G7117" i="3" s="1"/>
  <c r="F7116" i="3" a="1"/>
  <c r="F7116" i="3" s="1"/>
  <c r="G7116" i="3" s="1"/>
  <c r="F7115" i="3" a="1"/>
  <c r="F7115" i="3" s="1"/>
  <c r="G7115" i="3" s="1"/>
  <c r="E7109" i="3"/>
  <c r="E7108" i="3"/>
  <c r="Q7107" i="3"/>
  <c r="P7107" i="3"/>
  <c r="O7107" i="3"/>
  <c r="N7107" i="3"/>
  <c r="M7107" i="3"/>
  <c r="L7107" i="3"/>
  <c r="K7107" i="3"/>
  <c r="J7107" i="3"/>
  <c r="I7107" i="3"/>
  <c r="H7107" i="3"/>
  <c r="E7128" i="3" s="1"/>
  <c r="H7104" i="3"/>
  <c r="H7103" i="3"/>
  <c r="H7102" i="3"/>
  <c r="H7101" i="3"/>
  <c r="H7100" i="3"/>
  <c r="H7099" i="3"/>
  <c r="H7098" i="3"/>
  <c r="H7097" i="3"/>
  <c r="F7086" i="3" a="1"/>
  <c r="F7086" i="3" s="1"/>
  <c r="G7086" i="3" s="1"/>
  <c r="F7085" i="3" a="1"/>
  <c r="F7085" i="3" s="1"/>
  <c r="G7085" i="3" s="1"/>
  <c r="G7084" i="3"/>
  <c r="F7083" i="3" a="1"/>
  <c r="F7083" i="3" s="1"/>
  <c r="G7083" i="3" s="1"/>
  <c r="F7082" i="3" a="1"/>
  <c r="F7082" i="3" s="1"/>
  <c r="G7082" i="3" s="1"/>
  <c r="F7081" i="3" a="1"/>
  <c r="F7081" i="3" s="1"/>
  <c r="G7081" i="3" s="1"/>
  <c r="F7080" i="3" a="1"/>
  <c r="F7080" i="3" s="1"/>
  <c r="G7080" i="3" s="1"/>
  <c r="F7079" i="3" a="1"/>
  <c r="F7079" i="3" s="1"/>
  <c r="G7079" i="3" s="1"/>
  <c r="F7078" i="3" a="1"/>
  <c r="F7078" i="3" s="1"/>
  <c r="G7078" i="3" s="1"/>
  <c r="F7077" i="3" a="1"/>
  <c r="F7077" i="3" s="1"/>
  <c r="G7077" i="3" s="1"/>
  <c r="F7076" i="3" a="1"/>
  <c r="F7076" i="3" s="1"/>
  <c r="G7076" i="3" s="1"/>
  <c r="F7075" i="3" a="1"/>
  <c r="F7075" i="3" s="1"/>
  <c r="G7075" i="3" s="1"/>
  <c r="F7074" i="3" a="1"/>
  <c r="F7074" i="3" s="1"/>
  <c r="G7074" i="3" s="1"/>
  <c r="F7073" i="3" a="1"/>
  <c r="F7073" i="3" s="1"/>
  <c r="G7073" i="3" s="1"/>
  <c r="F7072" i="3" a="1"/>
  <c r="F7072" i="3" s="1"/>
  <c r="G7072" i="3" s="1"/>
  <c r="E7066" i="3"/>
  <c r="E7065" i="3"/>
  <c r="Q7064" i="3"/>
  <c r="P7064" i="3"/>
  <c r="O7064" i="3"/>
  <c r="N7064" i="3"/>
  <c r="M7064" i="3"/>
  <c r="L7064" i="3"/>
  <c r="K7064" i="3"/>
  <c r="J7064" i="3"/>
  <c r="I7064" i="3"/>
  <c r="H7064" i="3"/>
  <c r="E7080" i="3" s="1"/>
  <c r="H7061" i="3"/>
  <c r="H7060" i="3"/>
  <c r="H7059" i="3"/>
  <c r="H7058" i="3"/>
  <c r="H7057" i="3"/>
  <c r="H7056" i="3"/>
  <c r="H7055" i="3"/>
  <c r="H7054" i="3"/>
  <c r="F7043" i="3" a="1"/>
  <c r="F7043" i="3" s="1"/>
  <c r="G7043" i="3" s="1"/>
  <c r="F7042" i="3" a="1"/>
  <c r="F7042" i="3" s="1"/>
  <c r="G7042" i="3" s="1"/>
  <c r="G7041" i="3"/>
  <c r="F7040" i="3" a="1"/>
  <c r="F7040" i="3" s="1"/>
  <c r="G7040" i="3" s="1"/>
  <c r="F7039" i="3" a="1"/>
  <c r="F7039" i="3" s="1"/>
  <c r="G7039" i="3" s="1"/>
  <c r="F7038" i="3" a="1"/>
  <c r="F7038" i="3" s="1"/>
  <c r="G7038" i="3" s="1"/>
  <c r="F7037" i="3" a="1"/>
  <c r="F7037" i="3" s="1"/>
  <c r="G7037" i="3" s="1"/>
  <c r="F7036" i="3" a="1"/>
  <c r="F7036" i="3" s="1"/>
  <c r="G7036" i="3" s="1"/>
  <c r="F7035" i="3" a="1"/>
  <c r="F7035" i="3" s="1"/>
  <c r="G7035" i="3" s="1"/>
  <c r="F7034" i="3" a="1"/>
  <c r="F7034" i="3" s="1"/>
  <c r="G7034" i="3" s="1"/>
  <c r="F7033" i="3" a="1"/>
  <c r="F7033" i="3" s="1"/>
  <c r="G7033" i="3" s="1"/>
  <c r="F7032" i="3" a="1"/>
  <c r="F7032" i="3" s="1"/>
  <c r="G7032" i="3" s="1"/>
  <c r="F7031" i="3" a="1"/>
  <c r="F7031" i="3" s="1"/>
  <c r="G7031" i="3" s="1"/>
  <c r="F7030" i="3" a="1"/>
  <c r="F7030" i="3" s="1"/>
  <c r="G7030" i="3" s="1"/>
  <c r="F7029" i="3" a="1"/>
  <c r="F7029" i="3" s="1"/>
  <c r="G7029" i="3" s="1"/>
  <c r="E7023" i="3"/>
  <c r="E7022" i="3"/>
  <c r="Q7021" i="3"/>
  <c r="P7021" i="3"/>
  <c r="O7021" i="3"/>
  <c r="N7021" i="3"/>
  <c r="M7021" i="3"/>
  <c r="L7021" i="3"/>
  <c r="K7021" i="3"/>
  <c r="J7021" i="3"/>
  <c r="I7021" i="3"/>
  <c r="H7021" i="3"/>
  <c r="E7042" i="3" s="1"/>
  <c r="H7018" i="3"/>
  <c r="H7017" i="3"/>
  <c r="H7016" i="3"/>
  <c r="H7015" i="3"/>
  <c r="H7014" i="3"/>
  <c r="H7013" i="3"/>
  <c r="H7012" i="3"/>
  <c r="H7011" i="3"/>
  <c r="F7000" i="3" a="1"/>
  <c r="F7000" i="3" s="1"/>
  <c r="G7000" i="3" s="1"/>
  <c r="F6999" i="3" a="1"/>
  <c r="F6999" i="3" s="1"/>
  <c r="G6999" i="3" s="1"/>
  <c r="G6998" i="3"/>
  <c r="F6997" i="3" a="1"/>
  <c r="F6997" i="3" s="1"/>
  <c r="G6997" i="3" s="1"/>
  <c r="F6996" i="3" a="1"/>
  <c r="F6996" i="3" s="1"/>
  <c r="G6996" i="3" s="1"/>
  <c r="F6995" i="3" a="1"/>
  <c r="F6995" i="3" s="1"/>
  <c r="G6995" i="3" s="1"/>
  <c r="F6994" i="3" a="1"/>
  <c r="F6994" i="3" s="1"/>
  <c r="G6994" i="3" s="1"/>
  <c r="F6993" i="3" a="1"/>
  <c r="F6993" i="3" s="1"/>
  <c r="G6993" i="3" s="1"/>
  <c r="F6992" i="3" a="1"/>
  <c r="F6992" i="3" s="1"/>
  <c r="G6992" i="3" s="1"/>
  <c r="F6991" i="3" a="1"/>
  <c r="F6991" i="3" s="1"/>
  <c r="G6991" i="3" s="1"/>
  <c r="F6990" i="3" a="1"/>
  <c r="F6990" i="3" s="1"/>
  <c r="G6990" i="3" s="1"/>
  <c r="F6989" i="3" a="1"/>
  <c r="F6989" i="3" s="1"/>
  <c r="G6989" i="3" s="1"/>
  <c r="F6988" i="3" a="1"/>
  <c r="F6988" i="3" s="1"/>
  <c r="G6988" i="3" s="1"/>
  <c r="F6987" i="3" a="1"/>
  <c r="F6987" i="3" s="1"/>
  <c r="G6987" i="3" s="1"/>
  <c r="F6986" i="3" a="1"/>
  <c r="F6986" i="3" s="1"/>
  <c r="G6986" i="3" s="1"/>
  <c r="E6980" i="3"/>
  <c r="E6979" i="3"/>
  <c r="Q6978" i="3"/>
  <c r="P6978" i="3"/>
  <c r="O6978" i="3"/>
  <c r="N6978" i="3"/>
  <c r="M6978" i="3"/>
  <c r="L6978" i="3"/>
  <c r="K6978" i="3"/>
  <c r="J6978" i="3"/>
  <c r="I6978" i="3"/>
  <c r="H6978" i="3"/>
  <c r="E6994" i="3" s="1"/>
  <c r="H6975" i="3"/>
  <c r="H6974" i="3"/>
  <c r="H6973" i="3"/>
  <c r="H6972" i="3"/>
  <c r="H6971" i="3"/>
  <c r="H6970" i="3"/>
  <c r="H6969" i="3"/>
  <c r="H6968" i="3"/>
  <c r="F6957" i="3" a="1"/>
  <c r="F6957" i="3" s="1"/>
  <c r="G6957" i="3" s="1"/>
  <c r="F6956" i="3" a="1"/>
  <c r="F6956" i="3" s="1"/>
  <c r="G6956" i="3" s="1"/>
  <c r="G6955" i="3"/>
  <c r="F6954" i="3" a="1"/>
  <c r="F6954" i="3" s="1"/>
  <c r="G6954" i="3" s="1"/>
  <c r="F6953" i="3" a="1"/>
  <c r="F6953" i="3" s="1"/>
  <c r="G6953" i="3" s="1"/>
  <c r="F6952" i="3" a="1"/>
  <c r="F6952" i="3" s="1"/>
  <c r="G6952" i="3" s="1"/>
  <c r="F6951" i="3" a="1"/>
  <c r="F6951" i="3" s="1"/>
  <c r="G6951" i="3" s="1"/>
  <c r="F6950" i="3" a="1"/>
  <c r="F6950" i="3" s="1"/>
  <c r="G6950" i="3" s="1"/>
  <c r="F6949" i="3" a="1"/>
  <c r="F6949" i="3" s="1"/>
  <c r="G6949" i="3" s="1"/>
  <c r="F6948" i="3" a="1"/>
  <c r="F6948" i="3" s="1"/>
  <c r="G6948" i="3" s="1"/>
  <c r="F6947" i="3" a="1"/>
  <c r="F6947" i="3" s="1"/>
  <c r="G6947" i="3" s="1"/>
  <c r="F6946" i="3" a="1"/>
  <c r="F6946" i="3" s="1"/>
  <c r="G6946" i="3" s="1"/>
  <c r="F6945" i="3" a="1"/>
  <c r="F6945" i="3" s="1"/>
  <c r="G6945" i="3" s="1"/>
  <c r="F6944" i="3" a="1"/>
  <c r="F6944" i="3" s="1"/>
  <c r="G6944" i="3" s="1"/>
  <c r="F6943" i="3" a="1"/>
  <c r="F6943" i="3" s="1"/>
  <c r="G6943" i="3" s="1"/>
  <c r="E6937" i="3"/>
  <c r="E6936" i="3"/>
  <c r="Q6935" i="3"/>
  <c r="P6935" i="3"/>
  <c r="O6935" i="3"/>
  <c r="N6935" i="3"/>
  <c r="M6935" i="3"/>
  <c r="L6935" i="3"/>
  <c r="K6935" i="3"/>
  <c r="J6935" i="3"/>
  <c r="I6935" i="3"/>
  <c r="H6935" i="3"/>
  <c r="E6951" i="3" s="1"/>
  <c r="H6932" i="3"/>
  <c r="H6931" i="3"/>
  <c r="H6930" i="3"/>
  <c r="H6929" i="3"/>
  <c r="H6928" i="3"/>
  <c r="H6927" i="3"/>
  <c r="H6926" i="3"/>
  <c r="H6925" i="3"/>
  <c r="F6914" i="3" a="1"/>
  <c r="F6914" i="3" s="1"/>
  <c r="G6914" i="3" s="1"/>
  <c r="F6913" i="3" a="1"/>
  <c r="F6913" i="3" s="1"/>
  <c r="G6913" i="3" s="1"/>
  <c r="G6912" i="3"/>
  <c r="F6911" i="3" a="1"/>
  <c r="F6911" i="3" s="1"/>
  <c r="G6911" i="3" s="1"/>
  <c r="F6910" i="3" a="1"/>
  <c r="F6910" i="3" s="1"/>
  <c r="G6910" i="3" s="1"/>
  <c r="F6909" i="3" a="1"/>
  <c r="F6909" i="3" s="1"/>
  <c r="G6909" i="3" s="1"/>
  <c r="F6908" i="3" a="1"/>
  <c r="F6908" i="3" s="1"/>
  <c r="G6908" i="3" s="1"/>
  <c r="F6907" i="3" a="1"/>
  <c r="F6907" i="3" s="1"/>
  <c r="G6907" i="3" s="1"/>
  <c r="F6906" i="3" a="1"/>
  <c r="F6906" i="3" s="1"/>
  <c r="G6906" i="3" s="1"/>
  <c r="F6905" i="3" a="1"/>
  <c r="F6905" i="3" s="1"/>
  <c r="G6905" i="3" s="1"/>
  <c r="F6904" i="3" a="1"/>
  <c r="F6904" i="3" s="1"/>
  <c r="G6904" i="3" s="1"/>
  <c r="F6903" i="3" a="1"/>
  <c r="F6903" i="3" s="1"/>
  <c r="G6903" i="3" s="1"/>
  <c r="F6902" i="3" a="1"/>
  <c r="F6902" i="3" s="1"/>
  <c r="G6902" i="3" s="1"/>
  <c r="F6901" i="3" a="1"/>
  <c r="F6901" i="3" s="1"/>
  <c r="G6901" i="3" s="1"/>
  <c r="F6900" i="3" a="1"/>
  <c r="F6900" i="3" s="1"/>
  <c r="G6900" i="3" s="1"/>
  <c r="E6894" i="3"/>
  <c r="E6893" i="3"/>
  <c r="Q6892" i="3"/>
  <c r="P6892" i="3"/>
  <c r="O6892" i="3"/>
  <c r="N6892" i="3"/>
  <c r="M6892" i="3"/>
  <c r="L6892" i="3"/>
  <c r="K6892" i="3"/>
  <c r="J6892" i="3"/>
  <c r="I6892" i="3"/>
  <c r="H6892" i="3"/>
  <c r="E6900" i="3" s="1"/>
  <c r="H6889" i="3"/>
  <c r="H6888" i="3"/>
  <c r="H6887" i="3"/>
  <c r="H6886" i="3"/>
  <c r="H6885" i="3"/>
  <c r="H6884" i="3"/>
  <c r="H6883" i="3"/>
  <c r="H6882" i="3"/>
  <c r="F6871" i="3" a="1"/>
  <c r="F6871" i="3" s="1"/>
  <c r="G6871" i="3" s="1"/>
  <c r="F6870" i="3" a="1"/>
  <c r="F6870" i="3" s="1"/>
  <c r="G6870" i="3" s="1"/>
  <c r="G6869" i="3"/>
  <c r="F6868" i="3" a="1"/>
  <c r="F6868" i="3" s="1"/>
  <c r="G6868" i="3" s="1"/>
  <c r="F6867" i="3" a="1"/>
  <c r="F6867" i="3" s="1"/>
  <c r="G6867" i="3" s="1"/>
  <c r="F6866" i="3" a="1"/>
  <c r="F6866" i="3" s="1"/>
  <c r="G6866" i="3" s="1"/>
  <c r="F6865" i="3" a="1"/>
  <c r="F6865" i="3" s="1"/>
  <c r="G6865" i="3" s="1"/>
  <c r="F6864" i="3" a="1"/>
  <c r="F6864" i="3" s="1"/>
  <c r="G6864" i="3" s="1"/>
  <c r="F6863" i="3" a="1"/>
  <c r="F6863" i="3" s="1"/>
  <c r="G6863" i="3" s="1"/>
  <c r="F6862" i="3" a="1"/>
  <c r="F6862" i="3" s="1"/>
  <c r="G6862" i="3" s="1"/>
  <c r="F6861" i="3" a="1"/>
  <c r="F6861" i="3" s="1"/>
  <c r="G6861" i="3" s="1"/>
  <c r="F6860" i="3" a="1"/>
  <c r="F6860" i="3" s="1"/>
  <c r="G6860" i="3" s="1"/>
  <c r="F6859" i="3" a="1"/>
  <c r="F6859" i="3" s="1"/>
  <c r="G6859" i="3" s="1"/>
  <c r="F6858" i="3" a="1"/>
  <c r="F6858" i="3" s="1"/>
  <c r="G6858" i="3" s="1"/>
  <c r="F6857" i="3" a="1"/>
  <c r="F6857" i="3" s="1"/>
  <c r="G6857" i="3" s="1"/>
  <c r="E6851" i="3"/>
  <c r="E6850" i="3"/>
  <c r="Q6849" i="3"/>
  <c r="P6849" i="3"/>
  <c r="O6849" i="3"/>
  <c r="N6849" i="3"/>
  <c r="M6849" i="3"/>
  <c r="L6849" i="3"/>
  <c r="K6849" i="3"/>
  <c r="J6849" i="3"/>
  <c r="I6849" i="3"/>
  <c r="H6849" i="3"/>
  <c r="E6870" i="3" s="1"/>
  <c r="H6846" i="3"/>
  <c r="H6845" i="3"/>
  <c r="H6844" i="3"/>
  <c r="H6843" i="3"/>
  <c r="H6842" i="3"/>
  <c r="H6841" i="3"/>
  <c r="H6840" i="3"/>
  <c r="H6839" i="3"/>
  <c r="F6828" i="3" a="1"/>
  <c r="F6828" i="3" s="1"/>
  <c r="F6827" i="3" a="1"/>
  <c r="F6827" i="3" s="1"/>
  <c r="G6826" i="3"/>
  <c r="Z2603" i="4" s="1"/>
  <c r="F6825" i="3" a="1"/>
  <c r="F6825" i="3" s="1"/>
  <c r="F6824" i="3" a="1"/>
  <c r="F6824" i="3" s="1"/>
  <c r="F6823" i="3" a="1"/>
  <c r="F6823" i="3" s="1"/>
  <c r="F6822" i="3" a="1"/>
  <c r="F6822" i="3" s="1"/>
  <c r="F6821" i="3" a="1"/>
  <c r="F6821" i="3" s="1"/>
  <c r="F6820" i="3" a="1"/>
  <c r="F6820" i="3" s="1"/>
  <c r="F6819" i="3" a="1"/>
  <c r="F6819" i="3" s="1"/>
  <c r="F6818" i="3" a="1"/>
  <c r="F6818" i="3" s="1"/>
  <c r="F6817" i="3" a="1"/>
  <c r="F6817" i="3" s="1"/>
  <c r="F6816" i="3" a="1"/>
  <c r="F6816" i="3" s="1"/>
  <c r="F6815" i="3" a="1"/>
  <c r="F6815" i="3" s="1"/>
  <c r="F6814" i="3" a="1"/>
  <c r="F6814" i="3" s="1"/>
  <c r="E6808" i="3"/>
  <c r="E6807" i="3"/>
  <c r="Q6806" i="3"/>
  <c r="P6806" i="3"/>
  <c r="O6806" i="3"/>
  <c r="N6806" i="3"/>
  <c r="M6806" i="3"/>
  <c r="L6806" i="3"/>
  <c r="K6806" i="3"/>
  <c r="J6806" i="3"/>
  <c r="I6806" i="3"/>
  <c r="H6803" i="3"/>
  <c r="H6802" i="3"/>
  <c r="H6801" i="3"/>
  <c r="H6800" i="3"/>
  <c r="H6799" i="3"/>
  <c r="H6798" i="3"/>
  <c r="H6797" i="3"/>
  <c r="H6796" i="3"/>
  <c r="H6804" i="3" s="1"/>
  <c r="H6806" i="3" s="1"/>
  <c r="E6814" i="3" s="1"/>
  <c r="X2591" i="4" s="1"/>
  <c r="F6742" i="3" a="1"/>
  <c r="F6742" i="3" s="1"/>
  <c r="F6741" i="3" a="1"/>
  <c r="F6741" i="3" s="1"/>
  <c r="F6739" i="3" a="1"/>
  <c r="F6739" i="3" s="1"/>
  <c r="F6738" i="3" a="1"/>
  <c r="F6738" i="3" s="1"/>
  <c r="F6737" i="3" a="1"/>
  <c r="F6737" i="3" s="1"/>
  <c r="F6736" i="3" a="1"/>
  <c r="F6736" i="3" s="1"/>
  <c r="F6735" i="3" a="1"/>
  <c r="F6735" i="3" s="1"/>
  <c r="F6734" i="3" a="1"/>
  <c r="F6734" i="3" s="1"/>
  <c r="F6733" i="3" a="1"/>
  <c r="F6733" i="3" s="1"/>
  <c r="F6732" i="3" a="1"/>
  <c r="F6732" i="3" s="1"/>
  <c r="F6731" i="3" a="1"/>
  <c r="F6731" i="3" s="1"/>
  <c r="F6730" i="3" a="1"/>
  <c r="F6730" i="3" s="1"/>
  <c r="F6729" i="3" a="1"/>
  <c r="F6729" i="3" s="1"/>
  <c r="F6728" i="3" a="1"/>
  <c r="F6728" i="3" s="1"/>
  <c r="E6722" i="3"/>
  <c r="E6721" i="3"/>
  <c r="Q6720" i="3"/>
  <c r="P6720" i="3"/>
  <c r="O6720" i="3"/>
  <c r="N6720" i="3"/>
  <c r="M6720" i="3"/>
  <c r="L6720" i="3"/>
  <c r="K6720" i="3"/>
  <c r="J6720" i="3"/>
  <c r="I6720" i="3"/>
  <c r="H6717" i="3"/>
  <c r="H6716" i="3"/>
  <c r="H6715" i="3"/>
  <c r="H6714" i="3"/>
  <c r="H6713" i="3"/>
  <c r="H6712" i="3"/>
  <c r="H6711" i="3"/>
  <c r="H6710" i="3"/>
  <c r="H6718" i="3" s="1"/>
  <c r="H6720" i="3" s="1"/>
  <c r="E6741" i="3" s="1"/>
  <c r="X2529" i="4" s="1"/>
  <c r="F6656" i="3" a="1"/>
  <c r="F6656" i="3" s="1"/>
  <c r="F6655" i="3" a="1"/>
  <c r="F6655" i="3" s="1"/>
  <c r="G6654" i="3"/>
  <c r="Z2498" i="4" s="1"/>
  <c r="F6653" i="3" a="1"/>
  <c r="F6653" i="3" s="1"/>
  <c r="F6652" i="3" a="1"/>
  <c r="F6652" i="3" s="1"/>
  <c r="F6651" i="3" a="1"/>
  <c r="F6651" i="3" s="1"/>
  <c r="F6650" i="3" a="1"/>
  <c r="F6650" i="3" s="1"/>
  <c r="F6649" i="3" a="1"/>
  <c r="F6649" i="3" s="1"/>
  <c r="F6648" i="3" a="1"/>
  <c r="F6648" i="3" s="1"/>
  <c r="F6647" i="3" a="1"/>
  <c r="F6647" i="3" s="1"/>
  <c r="F6646" i="3" a="1"/>
  <c r="F6646" i="3" s="1"/>
  <c r="F6645" i="3" a="1"/>
  <c r="F6645" i="3" s="1"/>
  <c r="F6644" i="3" a="1"/>
  <c r="F6644" i="3" s="1"/>
  <c r="F6643" i="3" a="1"/>
  <c r="F6643" i="3" s="1"/>
  <c r="F6642" i="3" a="1"/>
  <c r="F6642" i="3" s="1"/>
  <c r="E6636" i="3"/>
  <c r="E6635" i="3"/>
  <c r="Q6634" i="3"/>
  <c r="P6634" i="3"/>
  <c r="O6634" i="3"/>
  <c r="N6634" i="3"/>
  <c r="M6634" i="3"/>
  <c r="L6634" i="3"/>
  <c r="K6634" i="3"/>
  <c r="J6634" i="3"/>
  <c r="I6634" i="3"/>
  <c r="H6634" i="3"/>
  <c r="E6650" i="3" s="1"/>
  <c r="X2494" i="4" s="1"/>
  <c r="H6631" i="3"/>
  <c r="H6630" i="3"/>
  <c r="H6629" i="3"/>
  <c r="H6628" i="3"/>
  <c r="H6627" i="3"/>
  <c r="H6626" i="3"/>
  <c r="H6625" i="3"/>
  <c r="H6624" i="3"/>
  <c r="F6355" i="3" a="1"/>
  <c r="F6355" i="3" s="1"/>
  <c r="F6354" i="3" a="1"/>
  <c r="F6354" i="3" s="1"/>
  <c r="G6353" i="3"/>
  <c r="Z2393" i="4" s="1"/>
  <c r="F6352" i="3" a="1"/>
  <c r="F6352" i="3" s="1"/>
  <c r="F6351" i="3" a="1"/>
  <c r="F6351" i="3" s="1"/>
  <c r="F6350" i="3" a="1"/>
  <c r="F6350" i="3" s="1"/>
  <c r="F6349" i="3" a="1"/>
  <c r="F6349" i="3" s="1"/>
  <c r="F6348" i="3" a="1"/>
  <c r="F6348" i="3" s="1"/>
  <c r="F6347" i="3" a="1"/>
  <c r="F6347" i="3" s="1"/>
  <c r="F6346" i="3" a="1"/>
  <c r="F6346" i="3" s="1"/>
  <c r="F6345" i="3" a="1"/>
  <c r="F6345" i="3" s="1"/>
  <c r="F6344" i="3" a="1"/>
  <c r="F6344" i="3" s="1"/>
  <c r="F6343" i="3" a="1"/>
  <c r="F6343" i="3" s="1"/>
  <c r="F6342" i="3" a="1"/>
  <c r="F6342" i="3" s="1"/>
  <c r="F6341" i="3" a="1"/>
  <c r="F6341" i="3" s="1"/>
  <c r="E6335" i="3"/>
  <c r="E6334" i="3"/>
  <c r="Q6333" i="3"/>
  <c r="P6333" i="3"/>
  <c r="O6333" i="3"/>
  <c r="N6333" i="3"/>
  <c r="M6333" i="3"/>
  <c r="L6333" i="3"/>
  <c r="K6333" i="3"/>
  <c r="J6333" i="3"/>
  <c r="I6333" i="3"/>
  <c r="H6333" i="3"/>
  <c r="E6354" i="3" s="1"/>
  <c r="X2394" i="4" s="1"/>
  <c r="H6330" i="3"/>
  <c r="H6329" i="3"/>
  <c r="H6328" i="3"/>
  <c r="H6327" i="3"/>
  <c r="H6326" i="3"/>
  <c r="H6325" i="3"/>
  <c r="H6324" i="3"/>
  <c r="H6323" i="3"/>
  <c r="F6312" i="3" a="1"/>
  <c r="F6312" i="3" s="1"/>
  <c r="F6311" i="3" a="1"/>
  <c r="F6311" i="3" s="1"/>
  <c r="F6309" i="3" a="1"/>
  <c r="F6309" i="3" s="1"/>
  <c r="F6308" i="3" a="1"/>
  <c r="F6308" i="3" s="1"/>
  <c r="F6307" i="3" a="1"/>
  <c r="F6307" i="3" s="1"/>
  <c r="F6306" i="3" a="1"/>
  <c r="F6306" i="3" s="1"/>
  <c r="F6305" i="3" a="1"/>
  <c r="F6305" i="3" s="1"/>
  <c r="F6304" i="3" a="1"/>
  <c r="F6304" i="3" s="1"/>
  <c r="F6303" i="3" a="1"/>
  <c r="F6303" i="3" s="1"/>
  <c r="F6302" i="3" a="1"/>
  <c r="F6302" i="3" s="1"/>
  <c r="F6301" i="3" a="1"/>
  <c r="F6301" i="3" s="1"/>
  <c r="F6300" i="3" a="1"/>
  <c r="F6300" i="3" s="1"/>
  <c r="F6299" i="3" a="1"/>
  <c r="F6299" i="3" s="1"/>
  <c r="F6298" i="3" a="1"/>
  <c r="F6298" i="3" s="1"/>
  <c r="E6292" i="3"/>
  <c r="E6291" i="3"/>
  <c r="Q6290" i="3"/>
  <c r="P6290" i="3"/>
  <c r="O6290" i="3"/>
  <c r="N6290" i="3"/>
  <c r="M6290" i="3"/>
  <c r="L6290" i="3"/>
  <c r="K6290" i="3"/>
  <c r="J6290" i="3"/>
  <c r="I6290" i="3"/>
  <c r="H6290" i="3"/>
  <c r="E6306" i="3" s="1"/>
  <c r="X2374" i="4" s="1"/>
  <c r="H6287" i="3"/>
  <c r="H6286" i="3"/>
  <c r="H6285" i="3"/>
  <c r="H6284" i="3"/>
  <c r="H6283" i="3"/>
  <c r="H6282" i="3"/>
  <c r="H6281" i="3"/>
  <c r="H6280" i="3"/>
  <c r="F6226" i="3" a="1"/>
  <c r="F6226" i="3" s="1"/>
  <c r="F6225" i="3" a="1"/>
  <c r="F6225" i="3" s="1"/>
  <c r="Z2348" i="4"/>
  <c r="F6223" i="3" a="1"/>
  <c r="F6223" i="3" s="1"/>
  <c r="F6222" i="3" a="1"/>
  <c r="F6222" i="3" s="1"/>
  <c r="F6221" i="3" a="1"/>
  <c r="F6221" i="3" s="1"/>
  <c r="F6220" i="3" a="1"/>
  <c r="F6220" i="3" s="1"/>
  <c r="F6219" i="3" a="1"/>
  <c r="F6219" i="3" s="1"/>
  <c r="F6218" i="3" a="1"/>
  <c r="F6218" i="3" s="1"/>
  <c r="F6217" i="3" a="1"/>
  <c r="F6217" i="3" s="1"/>
  <c r="F6216" i="3" a="1"/>
  <c r="F6216" i="3" s="1"/>
  <c r="F6215" i="3" a="1"/>
  <c r="F6215" i="3" s="1"/>
  <c r="F6214" i="3" a="1"/>
  <c r="F6214" i="3" s="1"/>
  <c r="F6213" i="3" a="1"/>
  <c r="F6213" i="3" s="1"/>
  <c r="F6212" i="3" a="1"/>
  <c r="F6212" i="3" s="1"/>
  <c r="E6206" i="3"/>
  <c r="E6205" i="3"/>
  <c r="Q6204" i="3"/>
  <c r="P6204" i="3"/>
  <c r="O6204" i="3"/>
  <c r="N6204" i="3"/>
  <c r="M6204" i="3"/>
  <c r="L6204" i="3"/>
  <c r="K6204" i="3"/>
  <c r="J6204" i="3"/>
  <c r="I6204" i="3"/>
  <c r="H6201" i="3"/>
  <c r="H6200" i="3"/>
  <c r="H6199" i="3"/>
  <c r="H6198" i="3"/>
  <c r="H6197" i="3"/>
  <c r="H6196" i="3"/>
  <c r="H6195" i="3"/>
  <c r="H6194" i="3"/>
  <c r="H6202" i="3" s="1"/>
  <c r="H6204" i="3" s="1"/>
  <c r="F6140" i="3" a="1"/>
  <c r="F6140" i="3" s="1"/>
  <c r="F6139" i="3" a="1"/>
  <c r="F6139" i="3" s="1"/>
  <c r="G6138" i="3"/>
  <c r="Z2318" i="4" s="1"/>
  <c r="F6137" i="3" a="1"/>
  <c r="F6137" i="3" s="1"/>
  <c r="F6136" i="3" a="1"/>
  <c r="F6136" i="3" s="1"/>
  <c r="F6135" i="3" a="1"/>
  <c r="F6135" i="3" s="1"/>
  <c r="F6134" i="3" a="1"/>
  <c r="F6134" i="3" s="1"/>
  <c r="F6133" i="3" a="1"/>
  <c r="F6133" i="3" s="1"/>
  <c r="F6132" i="3" a="1"/>
  <c r="F6132" i="3" s="1"/>
  <c r="F6131" i="3" a="1"/>
  <c r="F6131" i="3" s="1"/>
  <c r="F6130" i="3" a="1"/>
  <c r="F6130" i="3" s="1"/>
  <c r="F6129" i="3" a="1"/>
  <c r="F6129" i="3" s="1"/>
  <c r="F6128" i="3" a="1"/>
  <c r="F6128" i="3" s="1"/>
  <c r="F6127" i="3" a="1"/>
  <c r="F6127" i="3" s="1"/>
  <c r="F6126" i="3" a="1"/>
  <c r="F6126" i="3" s="1"/>
  <c r="E6120" i="3"/>
  <c r="E6119" i="3"/>
  <c r="Q6118" i="3"/>
  <c r="P6118" i="3"/>
  <c r="O6118" i="3"/>
  <c r="N6118" i="3"/>
  <c r="M6118" i="3"/>
  <c r="L6118" i="3"/>
  <c r="K6118" i="3"/>
  <c r="J6118" i="3"/>
  <c r="I6118" i="3"/>
  <c r="H6115" i="3"/>
  <c r="H6114" i="3"/>
  <c r="H6113" i="3"/>
  <c r="H6112" i="3"/>
  <c r="H6111" i="3"/>
  <c r="H6110" i="3"/>
  <c r="H6109" i="3"/>
  <c r="H6108" i="3"/>
  <c r="H6116" i="3" s="1"/>
  <c r="H6118" i="3" s="1"/>
  <c r="E6134" i="3" s="1"/>
  <c r="X2314" i="4" s="1"/>
  <c r="F6097" i="3" a="1"/>
  <c r="F6097" i="3" s="1"/>
  <c r="F6096" i="3" a="1"/>
  <c r="F6096" i="3" s="1"/>
  <c r="G6095" i="3"/>
  <c r="Z2303" i="4" s="1"/>
  <c r="F6094" i="3" a="1"/>
  <c r="F6094" i="3" s="1"/>
  <c r="F6093" i="3" a="1"/>
  <c r="F6093" i="3" s="1"/>
  <c r="F6092" i="3" a="1"/>
  <c r="F6092" i="3" s="1"/>
  <c r="F6091" i="3" a="1"/>
  <c r="F6091" i="3" s="1"/>
  <c r="F6090" i="3" a="1"/>
  <c r="F6090" i="3" s="1"/>
  <c r="F6089" i="3" a="1"/>
  <c r="F6089" i="3" s="1"/>
  <c r="F6088" i="3" a="1"/>
  <c r="F6088" i="3" s="1"/>
  <c r="F6087" i="3" a="1"/>
  <c r="F6087" i="3" s="1"/>
  <c r="F6086" i="3" a="1"/>
  <c r="F6086" i="3" s="1"/>
  <c r="F6085" i="3" a="1"/>
  <c r="F6085" i="3" s="1"/>
  <c r="F6084" i="3" a="1"/>
  <c r="F6084" i="3" s="1"/>
  <c r="F6083" i="3" a="1"/>
  <c r="F6083" i="3" s="1"/>
  <c r="E6077" i="3"/>
  <c r="E6076" i="3"/>
  <c r="Q6075" i="3"/>
  <c r="P6075" i="3"/>
  <c r="O6075" i="3"/>
  <c r="N6075" i="3"/>
  <c r="M6075" i="3"/>
  <c r="L6075" i="3"/>
  <c r="K6075" i="3"/>
  <c r="J6075" i="3"/>
  <c r="I6075" i="3"/>
  <c r="H6075" i="3"/>
  <c r="E6084" i="3" s="1"/>
  <c r="X2292" i="4" s="1"/>
  <c r="H6072" i="3"/>
  <c r="H6071" i="3"/>
  <c r="H6070" i="3"/>
  <c r="H6069" i="3"/>
  <c r="H6068" i="3"/>
  <c r="H6067" i="3"/>
  <c r="H6066" i="3"/>
  <c r="H6065" i="3"/>
  <c r="F6011" i="3" a="1"/>
  <c r="F6011" i="3" s="1"/>
  <c r="G6011" i="3" s="1"/>
  <c r="Z2275" i="4" s="1"/>
  <c r="F6010" i="3" a="1"/>
  <c r="F6010" i="3" s="1"/>
  <c r="G6010" i="3" s="1"/>
  <c r="Z2274" i="4" s="1"/>
  <c r="G6009" i="3"/>
  <c r="Z2273" i="4" s="1"/>
  <c r="F6008" i="3" a="1"/>
  <c r="F6008" i="3" s="1"/>
  <c r="G6008" i="3" s="1"/>
  <c r="Z2272" i="4" s="1"/>
  <c r="F6007" i="3" a="1"/>
  <c r="F6007" i="3" s="1"/>
  <c r="G6007" i="3" s="1"/>
  <c r="Z2271" i="4" s="1"/>
  <c r="F6006" i="3" a="1"/>
  <c r="F6006" i="3" s="1"/>
  <c r="G6006" i="3" s="1"/>
  <c r="Z2270" i="4" s="1"/>
  <c r="F6005" i="3" a="1"/>
  <c r="F6005" i="3" s="1"/>
  <c r="G6005" i="3" s="1"/>
  <c r="Z2269" i="4" s="1"/>
  <c r="F6004" i="3" a="1"/>
  <c r="F6004" i="3" s="1"/>
  <c r="G6004" i="3" s="1"/>
  <c r="Z2268" i="4" s="1"/>
  <c r="F6003" i="3" a="1"/>
  <c r="F6003" i="3" s="1"/>
  <c r="G6003" i="3" s="1"/>
  <c r="Z2267" i="4" s="1"/>
  <c r="F6002" i="3" a="1"/>
  <c r="F6002" i="3" s="1"/>
  <c r="G6002" i="3" s="1"/>
  <c r="Z2266" i="4" s="1"/>
  <c r="F6001" i="3" a="1"/>
  <c r="F6001" i="3" s="1"/>
  <c r="G6001" i="3" s="1"/>
  <c r="Z2265" i="4" s="1"/>
  <c r="F6000" i="3" a="1"/>
  <c r="F6000" i="3" s="1"/>
  <c r="G6000" i="3" s="1"/>
  <c r="Z2264" i="4" s="1"/>
  <c r="F5999" i="3" a="1"/>
  <c r="F5999" i="3" s="1"/>
  <c r="G5999" i="3" s="1"/>
  <c r="Z2263" i="4" s="1"/>
  <c r="F5998" i="3" a="1"/>
  <c r="F5998" i="3" s="1"/>
  <c r="G5998" i="3" s="1"/>
  <c r="Z2262" i="4" s="1"/>
  <c r="F5997" i="3" a="1"/>
  <c r="F5997" i="3" s="1"/>
  <c r="G5997" i="3" s="1"/>
  <c r="Z2261" i="4" s="1"/>
  <c r="E5991" i="3"/>
  <c r="R2267" i="4" s="1"/>
  <c r="E5990" i="3"/>
  <c r="Q2262" i="4" s="1"/>
  <c r="E6005" i="3"/>
  <c r="X2269" i="4" s="1"/>
  <c r="F5968" i="3" a="1"/>
  <c r="F5968" i="3" s="1"/>
  <c r="G5968" i="3" s="1"/>
  <c r="Z2260" i="4" s="1"/>
  <c r="F5967" i="3" a="1"/>
  <c r="F5967" i="3" s="1"/>
  <c r="G5967" i="3" s="1"/>
  <c r="Z2259" i="4" s="1"/>
  <c r="G5966" i="3"/>
  <c r="Z2258" i="4" s="1"/>
  <c r="F5965" i="3" a="1"/>
  <c r="F5965" i="3" s="1"/>
  <c r="G5965" i="3" s="1"/>
  <c r="Z2257" i="4" s="1"/>
  <c r="F5964" i="3" a="1"/>
  <c r="F5964" i="3" s="1"/>
  <c r="G5964" i="3" s="1"/>
  <c r="Z2256" i="4" s="1"/>
  <c r="F5963" i="3" a="1"/>
  <c r="F5963" i="3" s="1"/>
  <c r="G5963" i="3" s="1"/>
  <c r="Z2255" i="4" s="1"/>
  <c r="F5962" i="3" a="1"/>
  <c r="F5962" i="3" s="1"/>
  <c r="G5962" i="3" s="1"/>
  <c r="Z2254" i="4" s="1"/>
  <c r="F5961" i="3" a="1"/>
  <c r="F5961" i="3" s="1"/>
  <c r="G5961" i="3" s="1"/>
  <c r="Z2253" i="4" s="1"/>
  <c r="F5960" i="3" a="1"/>
  <c r="F5960" i="3" s="1"/>
  <c r="G5960" i="3" s="1"/>
  <c r="Z2252" i="4" s="1"/>
  <c r="F5959" i="3" a="1"/>
  <c r="F5959" i="3" s="1"/>
  <c r="G5959" i="3" s="1"/>
  <c r="Z2251" i="4" s="1"/>
  <c r="F5958" i="3" a="1"/>
  <c r="F5958" i="3" s="1"/>
  <c r="G5958" i="3" s="1"/>
  <c r="Z2250" i="4" s="1"/>
  <c r="F5957" i="3" a="1"/>
  <c r="F5957" i="3" s="1"/>
  <c r="G5957" i="3" s="1"/>
  <c r="Z2249" i="4" s="1"/>
  <c r="F5956" i="3" a="1"/>
  <c r="F5956" i="3" s="1"/>
  <c r="G5956" i="3" s="1"/>
  <c r="Z2248" i="4" s="1"/>
  <c r="F5955" i="3" a="1"/>
  <c r="F5955" i="3" s="1"/>
  <c r="G5955" i="3" s="1"/>
  <c r="Z2247" i="4" s="1"/>
  <c r="F5954" i="3" a="1"/>
  <c r="F5954" i="3" s="1"/>
  <c r="G5954" i="3" s="1"/>
  <c r="Z2246" i="4" s="1"/>
  <c r="E5948" i="3"/>
  <c r="R2252" i="4" s="1"/>
  <c r="E5947" i="3"/>
  <c r="Q2247" i="4" s="1"/>
  <c r="Q5946" i="3"/>
  <c r="P5946" i="3"/>
  <c r="O5946" i="3"/>
  <c r="N5946" i="3"/>
  <c r="M5946" i="3"/>
  <c r="L5946" i="3"/>
  <c r="K5946" i="3"/>
  <c r="J5946" i="3"/>
  <c r="I5946" i="3"/>
  <c r="H5946" i="3"/>
  <c r="E5967" i="3" s="1"/>
  <c r="X2259" i="4" s="1"/>
  <c r="H5943" i="3"/>
  <c r="H5942" i="3"/>
  <c r="H5941" i="3"/>
  <c r="H5940" i="3"/>
  <c r="H5939" i="3"/>
  <c r="H5938" i="3"/>
  <c r="H5937" i="3"/>
  <c r="H5936" i="3"/>
  <c r="F5882" i="3" a="1"/>
  <c r="F5882" i="3" s="1"/>
  <c r="G5882" i="3" s="1"/>
  <c r="Z2230" i="4" s="1"/>
  <c r="F5881" i="3" a="1"/>
  <c r="F5881" i="3" s="1"/>
  <c r="G5881" i="3" s="1"/>
  <c r="Z2229" i="4" s="1"/>
  <c r="Z2228" i="4"/>
  <c r="F5879" i="3" a="1"/>
  <c r="F5879" i="3" s="1"/>
  <c r="G5879" i="3" s="1"/>
  <c r="Z2227" i="4" s="1"/>
  <c r="F5878" i="3" a="1"/>
  <c r="F5878" i="3" s="1"/>
  <c r="G5878" i="3" s="1"/>
  <c r="Z2226" i="4" s="1"/>
  <c r="F5877" i="3" a="1"/>
  <c r="F5877" i="3" s="1"/>
  <c r="G5877" i="3" s="1"/>
  <c r="Z2225" i="4" s="1"/>
  <c r="F5876" i="3" a="1"/>
  <c r="F5876" i="3" s="1"/>
  <c r="G5876" i="3" s="1"/>
  <c r="Z2224" i="4" s="1"/>
  <c r="F5875" i="3" a="1"/>
  <c r="F5875" i="3" s="1"/>
  <c r="G5875" i="3" s="1"/>
  <c r="Z2223" i="4" s="1"/>
  <c r="F5874" i="3" a="1"/>
  <c r="F5874" i="3" s="1"/>
  <c r="G5874" i="3" s="1"/>
  <c r="Z2222" i="4" s="1"/>
  <c r="F5873" i="3" a="1"/>
  <c r="F5873" i="3" s="1"/>
  <c r="G5873" i="3" s="1"/>
  <c r="Z2221" i="4" s="1"/>
  <c r="F5872" i="3" a="1"/>
  <c r="F5872" i="3" s="1"/>
  <c r="G5872" i="3" s="1"/>
  <c r="Z2220" i="4" s="1"/>
  <c r="F5871" i="3" a="1"/>
  <c r="F5871" i="3" s="1"/>
  <c r="G5871" i="3" s="1"/>
  <c r="Z2219" i="4" s="1"/>
  <c r="F5870" i="3" a="1"/>
  <c r="F5870" i="3" s="1"/>
  <c r="G5870" i="3" s="1"/>
  <c r="Z2218" i="4" s="1"/>
  <c r="F5869" i="3" a="1"/>
  <c r="F5869" i="3" s="1"/>
  <c r="G5869" i="3" s="1"/>
  <c r="Z2217" i="4" s="1"/>
  <c r="F5868" i="3" a="1"/>
  <c r="F5868" i="3" s="1"/>
  <c r="G5868" i="3" s="1"/>
  <c r="Z2216" i="4" s="1"/>
  <c r="E5862" i="3"/>
  <c r="R2222" i="4" s="1"/>
  <c r="E5861" i="3"/>
  <c r="Q2217" i="4" s="1"/>
  <c r="E5876" i="3"/>
  <c r="X2224" i="4" s="1"/>
  <c r="F5839" i="3" a="1"/>
  <c r="F5839" i="3" s="1"/>
  <c r="G5839" i="3" s="1"/>
  <c r="Z2215" i="4" s="1"/>
  <c r="F5838" i="3" a="1"/>
  <c r="F5838" i="3" s="1"/>
  <c r="G5838" i="3" s="1"/>
  <c r="Z2214" i="4" s="1"/>
  <c r="Z2213" i="4"/>
  <c r="Z2212" i="4"/>
  <c r="F5835" i="3" a="1"/>
  <c r="F5835" i="3" s="1"/>
  <c r="G5835" i="3" s="1"/>
  <c r="Z2211" i="4" s="1"/>
  <c r="F5834" i="3" a="1"/>
  <c r="F5834" i="3" s="1"/>
  <c r="G5834" i="3" s="1"/>
  <c r="Z2210" i="4" s="1"/>
  <c r="F5833" i="3" a="1"/>
  <c r="F5833" i="3" s="1"/>
  <c r="G5833" i="3" s="1"/>
  <c r="Z2209" i="4" s="1"/>
  <c r="F5832" i="3" a="1"/>
  <c r="F5832" i="3" s="1"/>
  <c r="G5832" i="3" s="1"/>
  <c r="Z2208" i="4" s="1"/>
  <c r="F5831" i="3" a="1"/>
  <c r="F5831" i="3" s="1"/>
  <c r="G5831" i="3" s="1"/>
  <c r="Z2207" i="4" s="1"/>
  <c r="F5830" i="3" a="1"/>
  <c r="F5830" i="3" s="1"/>
  <c r="G5830" i="3" s="1"/>
  <c r="Z2206" i="4" s="1"/>
  <c r="F5829" i="3" a="1"/>
  <c r="F5829" i="3" s="1"/>
  <c r="G5829" i="3" s="1"/>
  <c r="Z2205" i="4" s="1"/>
  <c r="F5828" i="3" a="1"/>
  <c r="F5828" i="3" s="1"/>
  <c r="G5828" i="3" s="1"/>
  <c r="Z2204" i="4" s="1"/>
  <c r="F5827" i="3" a="1"/>
  <c r="F5827" i="3" s="1"/>
  <c r="G5827" i="3" s="1"/>
  <c r="Z2203" i="4" s="1"/>
  <c r="F5826" i="3" a="1"/>
  <c r="F5826" i="3" s="1"/>
  <c r="G5826" i="3" s="1"/>
  <c r="Z2202" i="4" s="1"/>
  <c r="F5825" i="3" a="1"/>
  <c r="F5825" i="3" s="1"/>
  <c r="G5825" i="3" s="1"/>
  <c r="Z2201" i="4" s="1"/>
  <c r="E5819" i="3"/>
  <c r="R2207" i="4" s="1"/>
  <c r="E5818" i="3"/>
  <c r="Q2202" i="4" s="1"/>
  <c r="F5796" i="3" a="1"/>
  <c r="F5796" i="3" s="1"/>
  <c r="F5795" i="3" a="1"/>
  <c r="F5795" i="3" s="1"/>
  <c r="Z2198" i="4"/>
  <c r="F5792" i="3" a="1"/>
  <c r="F5792" i="3" s="1"/>
  <c r="F5791" i="3" a="1"/>
  <c r="F5791" i="3" s="1"/>
  <c r="F5790" i="3" a="1"/>
  <c r="F5790" i="3" s="1"/>
  <c r="F5789" i="3" a="1"/>
  <c r="F5789" i="3" s="1"/>
  <c r="F5788" i="3" a="1"/>
  <c r="F5788" i="3" s="1"/>
  <c r="F5787" i="3" a="1"/>
  <c r="F5787" i="3" s="1"/>
  <c r="F5786" i="3" a="1"/>
  <c r="F5786" i="3" s="1"/>
  <c r="F5785" i="3" a="1"/>
  <c r="F5785" i="3" s="1"/>
  <c r="F5784" i="3" a="1"/>
  <c r="F5784" i="3" s="1"/>
  <c r="F5783" i="3" a="1"/>
  <c r="F5783" i="3" s="1"/>
  <c r="F5782" i="3" a="1"/>
  <c r="F5782" i="3" s="1"/>
  <c r="E5776" i="3"/>
  <c r="E5775" i="3"/>
  <c r="F5667" i="3" a="1"/>
  <c r="F5667" i="3" s="1"/>
  <c r="F5666" i="3" a="1"/>
  <c r="F5666" i="3" s="1"/>
  <c r="Z2153" i="4"/>
  <c r="F5663" i="3" a="1"/>
  <c r="F5663" i="3" s="1"/>
  <c r="F5662" i="3" a="1"/>
  <c r="F5662" i="3" s="1"/>
  <c r="F5661" i="3" a="1"/>
  <c r="F5661" i="3" s="1"/>
  <c r="F5660" i="3" a="1"/>
  <c r="F5660" i="3" s="1"/>
  <c r="F5659" i="3" a="1"/>
  <c r="F5659" i="3" s="1"/>
  <c r="F5658" i="3" a="1"/>
  <c r="F5658" i="3" s="1"/>
  <c r="F5657" i="3" a="1"/>
  <c r="F5657" i="3" s="1"/>
  <c r="F5656" i="3" a="1"/>
  <c r="F5656" i="3" s="1"/>
  <c r="F5655" i="3" a="1"/>
  <c r="F5655" i="3" s="1"/>
  <c r="F5654" i="3" a="1"/>
  <c r="F5654" i="3" s="1"/>
  <c r="F5653" i="3" a="1"/>
  <c r="F5653" i="3" s="1"/>
  <c r="E5647" i="3"/>
  <c r="E5646" i="3"/>
  <c r="F5538" i="3" a="1"/>
  <c r="F5538" i="3" s="1"/>
  <c r="F5537" i="3" a="1"/>
  <c r="F5537" i="3" s="1"/>
  <c r="Z2108" i="4"/>
  <c r="F5533" i="3" a="1"/>
  <c r="F5533" i="3" s="1"/>
  <c r="F5532" i="3" a="1"/>
  <c r="F5532" i="3" s="1"/>
  <c r="F5531" i="3" a="1"/>
  <c r="F5531" i="3" s="1"/>
  <c r="F5530" i="3" a="1"/>
  <c r="F5530" i="3" s="1"/>
  <c r="F5529" i="3" a="1"/>
  <c r="F5529" i="3" s="1"/>
  <c r="F5528" i="3" a="1"/>
  <c r="F5528" i="3" s="1"/>
  <c r="F5527" i="3" a="1"/>
  <c r="F5527" i="3" s="1"/>
  <c r="F5526" i="3" a="1"/>
  <c r="F5526" i="3" s="1"/>
  <c r="F5525" i="3" a="1"/>
  <c r="F5525" i="3" s="1"/>
  <c r="F5524" i="3" a="1"/>
  <c r="F5524" i="3" s="1"/>
  <c r="E5518" i="3"/>
  <c r="E5517" i="3"/>
  <c r="F5495" i="3" a="1"/>
  <c r="F5495" i="3" s="1"/>
  <c r="F5494" i="3" a="1"/>
  <c r="F5494" i="3" s="1"/>
  <c r="G5493" i="3"/>
  <c r="Z2093" i="4" s="1"/>
  <c r="F5492" i="3" a="1"/>
  <c r="F5492" i="3" s="1"/>
  <c r="F5491" i="3" a="1"/>
  <c r="F5491" i="3" s="1"/>
  <c r="F5490" i="3" a="1"/>
  <c r="F5490" i="3" s="1"/>
  <c r="F5489" i="3" a="1"/>
  <c r="F5489" i="3" s="1"/>
  <c r="F5488" i="3" a="1"/>
  <c r="F5488" i="3" s="1"/>
  <c r="F5487" i="3" a="1"/>
  <c r="F5487" i="3" s="1"/>
  <c r="F5486" i="3" a="1"/>
  <c r="F5486" i="3" s="1"/>
  <c r="F5485" i="3" a="1"/>
  <c r="F5485" i="3" s="1"/>
  <c r="F5484" i="3" a="1"/>
  <c r="F5484" i="3" s="1"/>
  <c r="F5483" i="3" a="1"/>
  <c r="F5483" i="3" s="1"/>
  <c r="F5482" i="3" a="1"/>
  <c r="F5482" i="3" s="1"/>
  <c r="F5481" i="3" a="1"/>
  <c r="F5481" i="3" s="1"/>
  <c r="E5475" i="3"/>
  <c r="E5474" i="3"/>
  <c r="N5473" i="3"/>
  <c r="M5473" i="3"/>
  <c r="L5473" i="3"/>
  <c r="K5473" i="3"/>
  <c r="J5473" i="3"/>
  <c r="I5473" i="3"/>
  <c r="E5494" i="3"/>
  <c r="X2094" i="4" s="1"/>
  <c r="H5470" i="3"/>
  <c r="H5469" i="3"/>
  <c r="H5468" i="3"/>
  <c r="H5467" i="3"/>
  <c r="H5466" i="3"/>
  <c r="H5463" i="3"/>
  <c r="F5452" i="3" a="1"/>
  <c r="F5452" i="3" s="1"/>
  <c r="G5452" i="3" s="1"/>
  <c r="Z2080" i="4" s="1"/>
  <c r="F5451" i="3" a="1"/>
  <c r="F5451" i="3" s="1"/>
  <c r="G5451" i="3" s="1"/>
  <c r="Z2079" i="4" s="1"/>
  <c r="G5450" i="3"/>
  <c r="Z2078" i="4" s="1"/>
  <c r="F5449" i="3" a="1"/>
  <c r="F5449" i="3" s="1"/>
  <c r="G5449" i="3" s="1"/>
  <c r="Z2077" i="4" s="1"/>
  <c r="F5448" i="3" a="1"/>
  <c r="F5448" i="3" s="1"/>
  <c r="G5448" i="3" s="1"/>
  <c r="Z2076" i="4" s="1"/>
  <c r="F5447" i="3" a="1"/>
  <c r="F5447" i="3" s="1"/>
  <c r="G5447" i="3" s="1"/>
  <c r="Z2075" i="4" s="1"/>
  <c r="F5446" i="3" a="1"/>
  <c r="F5446" i="3" s="1"/>
  <c r="G5446" i="3" s="1"/>
  <c r="Z2074" i="4" s="1"/>
  <c r="F5445" i="3" a="1"/>
  <c r="F5445" i="3" s="1"/>
  <c r="G5445" i="3" s="1"/>
  <c r="Z2073" i="4" s="1"/>
  <c r="F5444" i="3" a="1"/>
  <c r="F5444" i="3" s="1"/>
  <c r="G5444" i="3" s="1"/>
  <c r="Z2072" i="4" s="1"/>
  <c r="F5443" i="3" a="1"/>
  <c r="F5443" i="3" s="1"/>
  <c r="G5443" i="3" s="1"/>
  <c r="Z2071" i="4" s="1"/>
  <c r="F5442" i="3" a="1"/>
  <c r="F5442" i="3" s="1"/>
  <c r="G5442" i="3" s="1"/>
  <c r="Z2070" i="4" s="1"/>
  <c r="F5441" i="3" a="1"/>
  <c r="F5441" i="3" s="1"/>
  <c r="G5441" i="3" s="1"/>
  <c r="Z2069" i="4" s="1"/>
  <c r="F5440" i="3" a="1"/>
  <c r="F5440" i="3" s="1"/>
  <c r="G5440" i="3" s="1"/>
  <c r="Z2068" i="4" s="1"/>
  <c r="F5439" i="3" a="1"/>
  <c r="F5439" i="3" s="1"/>
  <c r="G5439" i="3" s="1"/>
  <c r="Z2067" i="4" s="1"/>
  <c r="F5438" i="3" a="1"/>
  <c r="F5438" i="3" s="1"/>
  <c r="G5438" i="3" s="1"/>
  <c r="Z2066" i="4" s="1"/>
  <c r="E5432" i="3"/>
  <c r="R2072" i="4" s="1"/>
  <c r="E5431" i="3"/>
  <c r="Q2067" i="4" s="1"/>
  <c r="Q5430" i="3"/>
  <c r="P5430" i="3"/>
  <c r="O5430" i="3"/>
  <c r="N5430" i="3"/>
  <c r="M5430" i="3"/>
  <c r="L5430" i="3"/>
  <c r="K5430" i="3"/>
  <c r="J5430" i="3"/>
  <c r="I5430" i="3"/>
  <c r="H5430" i="3"/>
  <c r="E5451" i="3" s="1"/>
  <c r="X2079" i="4" s="1"/>
  <c r="H5427" i="3"/>
  <c r="H5426" i="3"/>
  <c r="H5425" i="3"/>
  <c r="H5424" i="3"/>
  <c r="H5423" i="3"/>
  <c r="H5422" i="3"/>
  <c r="H5421" i="3"/>
  <c r="H5420" i="3"/>
  <c r="N5258" i="3"/>
  <c r="M5258" i="3"/>
  <c r="L5258" i="3"/>
  <c r="K5258" i="3"/>
  <c r="J5258" i="3"/>
  <c r="I5258" i="3"/>
  <c r="H5255" i="3"/>
  <c r="H5254" i="3"/>
  <c r="H5253" i="3"/>
  <c r="H5252" i="3"/>
  <c r="H5251" i="3"/>
  <c r="H5250" i="3"/>
  <c r="H5249" i="3"/>
  <c r="H5248" i="3"/>
  <c r="H5256" i="3" s="1"/>
  <c r="H5258" i="3" s="1"/>
  <c r="N5301" i="3"/>
  <c r="M5301" i="3"/>
  <c r="L5301" i="3"/>
  <c r="K5301" i="3"/>
  <c r="J5301" i="3"/>
  <c r="I5301" i="3"/>
  <c r="H5298" i="3"/>
  <c r="H5297" i="3"/>
  <c r="H5296" i="3"/>
  <c r="H5295" i="3"/>
  <c r="H5294" i="3"/>
  <c r="H5293" i="3"/>
  <c r="H5292" i="3"/>
  <c r="H5291" i="3"/>
  <c r="H5299" i="3" s="1"/>
  <c r="H5301" i="3" s="1"/>
  <c r="N5344" i="3"/>
  <c r="E5623" i="3" l="1"/>
  <c r="X2139" i="4" s="1"/>
  <c r="H5623" i="3"/>
  <c r="R2605" i="4"/>
  <c r="R2592" i="4"/>
  <c r="R2593" i="4"/>
  <c r="R2594" i="4"/>
  <c r="R2595" i="4"/>
  <c r="R2596" i="4"/>
  <c r="R2597" i="4"/>
  <c r="R2598" i="4"/>
  <c r="R2599" i="4"/>
  <c r="R2600" i="4"/>
  <c r="R2601" i="4"/>
  <c r="R2602" i="4"/>
  <c r="R2603" i="4"/>
  <c r="R2604" i="4"/>
  <c r="R2591" i="4"/>
  <c r="E6182" i="3"/>
  <c r="X2334" i="4" s="1"/>
  <c r="E6181" i="3"/>
  <c r="H6181" i="3"/>
  <c r="Q2593" i="4"/>
  <c r="Q2598" i="4"/>
  <c r="Q2601" i="4"/>
  <c r="Q2605" i="4"/>
  <c r="Q2594" i="4"/>
  <c r="Q2595" i="4"/>
  <c r="Q2596" i="4"/>
  <c r="Q2600" i="4"/>
  <c r="Q2603" i="4"/>
  <c r="Q2591" i="4"/>
  <c r="Q2604" i="4"/>
  <c r="Q2602" i="4"/>
  <c r="Q2597" i="4"/>
  <c r="Q2592" i="4"/>
  <c r="Q2599" i="4"/>
  <c r="E5580" i="3"/>
  <c r="X2124" i="4" s="1"/>
  <c r="H5580" i="3"/>
  <c r="G6827" i="3"/>
  <c r="Z2604" i="4" s="1"/>
  <c r="Y2604" i="4"/>
  <c r="G6819" i="3"/>
  <c r="Z2596" i="4" s="1"/>
  <c r="Y2596" i="4"/>
  <c r="G6828" i="3"/>
  <c r="Z2605" i="4" s="1"/>
  <c r="Y2605" i="4"/>
  <c r="G6821" i="3"/>
  <c r="Z2598" i="4" s="1"/>
  <c r="Y2598" i="4"/>
  <c r="G6820" i="3"/>
  <c r="Z2597" i="4" s="1"/>
  <c r="Y2597" i="4"/>
  <c r="G6814" i="3"/>
  <c r="Z2591" i="4" s="1"/>
  <c r="Y2591" i="4"/>
  <c r="G6822" i="3"/>
  <c r="Z2599" i="4" s="1"/>
  <c r="Y2599" i="4"/>
  <c r="G6815" i="3"/>
  <c r="Z2592" i="4" s="1"/>
  <c r="Y2592" i="4"/>
  <c r="G6823" i="3"/>
  <c r="Z2600" i="4" s="1"/>
  <c r="Y2600" i="4"/>
  <c r="G6816" i="3"/>
  <c r="Z2593" i="4" s="1"/>
  <c r="Y2593" i="4"/>
  <c r="G6824" i="3"/>
  <c r="Z2601" i="4" s="1"/>
  <c r="Y2601" i="4"/>
  <c r="G6817" i="3"/>
  <c r="Z2594" i="4" s="1"/>
  <c r="Y2594" i="4"/>
  <c r="G6825" i="3"/>
  <c r="Z2602" i="4" s="1"/>
  <c r="Y2602" i="4"/>
  <c r="G6818" i="3"/>
  <c r="Z2595" i="4" s="1"/>
  <c r="Y2595" i="4"/>
  <c r="E6268" i="3"/>
  <c r="X2364" i="4" s="1"/>
  <c r="E6267" i="3"/>
  <c r="H6267" i="3"/>
  <c r="E6225" i="3"/>
  <c r="X2349" i="4" s="1"/>
  <c r="E6224" i="3"/>
  <c r="H6224" i="3"/>
  <c r="AA2348" i="4" s="1"/>
  <c r="E5838" i="3"/>
  <c r="X2214" i="4" s="1"/>
  <c r="E5837" i="3"/>
  <c r="E5836" i="3"/>
  <c r="H5837" i="3"/>
  <c r="AA2213" i="4" s="1"/>
  <c r="H5836" i="3"/>
  <c r="AA2212" i="4" s="1"/>
  <c r="E5790" i="3"/>
  <c r="X2194" i="4" s="1"/>
  <c r="E5794" i="3"/>
  <c r="E5793" i="3"/>
  <c r="H5793" i="3"/>
  <c r="H5794" i="3"/>
  <c r="E5752" i="3"/>
  <c r="X2184" i="4" s="1"/>
  <c r="E5750" i="3"/>
  <c r="E5751" i="3"/>
  <c r="H5750" i="3"/>
  <c r="H5751" i="3"/>
  <c r="AA2183" i="4" s="1"/>
  <c r="E5709" i="3"/>
  <c r="X2169" i="4" s="1"/>
  <c r="E5708" i="3"/>
  <c r="E5707" i="3"/>
  <c r="H5707" i="3"/>
  <c r="H5708" i="3"/>
  <c r="H5320" i="3"/>
  <c r="E5320" i="3"/>
  <c r="E5321" i="3"/>
  <c r="H5321" i="3"/>
  <c r="Q2157" i="4"/>
  <c r="Q2158" i="4"/>
  <c r="Q2159" i="4"/>
  <c r="Q2160" i="4"/>
  <c r="Q2161" i="4"/>
  <c r="Q2162" i="4"/>
  <c r="Q2163" i="4"/>
  <c r="Q2164" i="4"/>
  <c r="Q2165" i="4"/>
  <c r="Q2166" i="4"/>
  <c r="Q2167" i="4"/>
  <c r="Q2168" i="4"/>
  <c r="Q2169" i="4"/>
  <c r="Q2170" i="4"/>
  <c r="Q2156" i="4"/>
  <c r="Q2176" i="4"/>
  <c r="Q2175" i="4"/>
  <c r="Q2171" i="4"/>
  <c r="Q2174" i="4"/>
  <c r="Q2173" i="4"/>
  <c r="Q2172" i="4"/>
  <c r="Q2178" i="4"/>
  <c r="Q2179" i="4"/>
  <c r="Q2180" i="4"/>
  <c r="Q2181" i="4"/>
  <c r="Q2182" i="4"/>
  <c r="Q2183" i="4"/>
  <c r="Q2184" i="4"/>
  <c r="Q2185" i="4"/>
  <c r="Q2177" i="4"/>
  <c r="R2322" i="4"/>
  <c r="R2323" i="4"/>
  <c r="R2324" i="4"/>
  <c r="R2325" i="4"/>
  <c r="R2326" i="4"/>
  <c r="R2327" i="4"/>
  <c r="R2329" i="4"/>
  <c r="R2328" i="4"/>
  <c r="R2321" i="4"/>
  <c r="R2335" i="4"/>
  <c r="R2334" i="4"/>
  <c r="R2333" i="4"/>
  <c r="R2332" i="4"/>
  <c r="R2331" i="4"/>
  <c r="R2330" i="4"/>
  <c r="R2441" i="4"/>
  <c r="R2442" i="4"/>
  <c r="R2443" i="4"/>
  <c r="R2444" i="4"/>
  <c r="R2445" i="4"/>
  <c r="R2446" i="4"/>
  <c r="R2447" i="4"/>
  <c r="R2448" i="4"/>
  <c r="R2449" i="4"/>
  <c r="R2450" i="4"/>
  <c r="R2451" i="4"/>
  <c r="R2452" i="4"/>
  <c r="R2453" i="4"/>
  <c r="R2454" i="4"/>
  <c r="R2455" i="4"/>
  <c r="Q2501" i="4"/>
  <c r="Q2502" i="4"/>
  <c r="Q2503" i="4"/>
  <c r="Q2504" i="4"/>
  <c r="Q2505" i="4"/>
  <c r="Q2506" i="4"/>
  <c r="Q2507" i="4"/>
  <c r="Q2508" i="4"/>
  <c r="Q2509" i="4"/>
  <c r="Q2510" i="4"/>
  <c r="Q2511" i="4"/>
  <c r="Q2512" i="4"/>
  <c r="Q2513" i="4"/>
  <c r="Q2514" i="4"/>
  <c r="Q2515" i="4"/>
  <c r="R2307" i="4"/>
  <c r="R2308" i="4"/>
  <c r="R2309" i="4"/>
  <c r="R2310" i="4"/>
  <c r="R2311" i="4"/>
  <c r="R2312" i="4"/>
  <c r="R2306" i="4"/>
  <c r="R2313" i="4"/>
  <c r="R2314" i="4"/>
  <c r="R2315" i="4"/>
  <c r="R2316" i="4"/>
  <c r="R2317" i="4"/>
  <c r="R2318" i="4"/>
  <c r="R2319" i="4"/>
  <c r="R2320" i="4"/>
  <c r="Q2412" i="4"/>
  <c r="Q2413" i="4"/>
  <c r="Q2414" i="4"/>
  <c r="Q2415" i="4"/>
  <c r="Q2416" i="4"/>
  <c r="Q2417" i="4"/>
  <c r="Q2418" i="4"/>
  <c r="Q2419" i="4"/>
  <c r="Q2420" i="4"/>
  <c r="Q2421" i="4"/>
  <c r="Q2422" i="4"/>
  <c r="Q2423" i="4"/>
  <c r="Q2424" i="4"/>
  <c r="Q2425" i="4"/>
  <c r="Q2411" i="4"/>
  <c r="R2502" i="4"/>
  <c r="R2503" i="4"/>
  <c r="R2504" i="4"/>
  <c r="R2505" i="4"/>
  <c r="R2506" i="4"/>
  <c r="R2507" i="4"/>
  <c r="R2508" i="4"/>
  <c r="R2509" i="4"/>
  <c r="R2510" i="4"/>
  <c r="R2511" i="4"/>
  <c r="R2512" i="4"/>
  <c r="R2513" i="4"/>
  <c r="R2514" i="4"/>
  <c r="R2515" i="4"/>
  <c r="R2501" i="4"/>
  <c r="Q2351" i="4"/>
  <c r="Q2352" i="4"/>
  <c r="Q2353" i="4"/>
  <c r="Q2354" i="4"/>
  <c r="Q2355" i="4"/>
  <c r="Q2356" i="4"/>
  <c r="Q2357" i="4"/>
  <c r="Q2358" i="4"/>
  <c r="Q2359" i="4"/>
  <c r="Q2360" i="4"/>
  <c r="Q2361" i="4"/>
  <c r="Q2362" i="4"/>
  <c r="Q2363" i="4"/>
  <c r="Q2364" i="4"/>
  <c r="Q2365" i="4"/>
  <c r="R2411" i="4"/>
  <c r="R2414" i="4"/>
  <c r="R2422" i="4"/>
  <c r="R2413" i="4"/>
  <c r="R2421" i="4"/>
  <c r="R2412" i="4"/>
  <c r="R2420" i="4"/>
  <c r="R2419" i="4"/>
  <c r="R2418" i="4"/>
  <c r="R2417" i="4"/>
  <c r="R2425" i="4"/>
  <c r="R2416" i="4"/>
  <c r="R2424" i="4"/>
  <c r="R2415" i="4"/>
  <c r="R2423" i="4"/>
  <c r="Q2456" i="4"/>
  <c r="Q2457" i="4"/>
  <c r="Q2458" i="4"/>
  <c r="Q2459" i="4"/>
  <c r="Q2460" i="4"/>
  <c r="Q2461" i="4"/>
  <c r="Q2462" i="4"/>
  <c r="Q2463" i="4"/>
  <c r="Q2464" i="4"/>
  <c r="Q2465" i="4"/>
  <c r="Q2466" i="4"/>
  <c r="Q2467" i="4"/>
  <c r="Q2468" i="4"/>
  <c r="Q2469" i="4"/>
  <c r="Q2470" i="4"/>
  <c r="Q2111" i="4"/>
  <c r="Q2112" i="4"/>
  <c r="Q2113" i="4"/>
  <c r="Q2114" i="4"/>
  <c r="Q2115" i="4"/>
  <c r="Q2116" i="4"/>
  <c r="Q2117" i="4"/>
  <c r="Q2118" i="4"/>
  <c r="Q2119" i="4"/>
  <c r="Q2120" i="4"/>
  <c r="Q2121" i="4"/>
  <c r="Q2122" i="4"/>
  <c r="Q2123" i="4"/>
  <c r="Q2124" i="4"/>
  <c r="Q2125" i="4"/>
  <c r="Q2127" i="4"/>
  <c r="Q2128" i="4"/>
  <c r="Q2129" i="4"/>
  <c r="Q2130" i="4"/>
  <c r="Q2131" i="4"/>
  <c r="Q2132" i="4"/>
  <c r="Q2133" i="4"/>
  <c r="Q2134" i="4"/>
  <c r="Q2135" i="4"/>
  <c r="Q2136" i="4"/>
  <c r="Q2137" i="4"/>
  <c r="Q2138" i="4"/>
  <c r="Q2139" i="4"/>
  <c r="Q2140" i="4"/>
  <c r="Q2126" i="4"/>
  <c r="Q2487" i="4"/>
  <c r="Q2488" i="4"/>
  <c r="Q2489" i="4"/>
  <c r="Q2490" i="4"/>
  <c r="Q2491" i="4"/>
  <c r="Q2492" i="4"/>
  <c r="Q2493" i="4"/>
  <c r="Q2494" i="4"/>
  <c r="Q2495" i="4"/>
  <c r="Q2496" i="4"/>
  <c r="Q2497" i="4"/>
  <c r="Q2498" i="4"/>
  <c r="Q2499" i="4"/>
  <c r="Q2500" i="4"/>
  <c r="Q2486" i="4"/>
  <c r="R2352" i="4"/>
  <c r="R2353" i="4"/>
  <c r="R2354" i="4"/>
  <c r="R2355" i="4"/>
  <c r="R2356" i="4"/>
  <c r="R2357" i="4"/>
  <c r="R2358" i="4"/>
  <c r="R2359" i="4"/>
  <c r="R2360" i="4"/>
  <c r="R2361" i="4"/>
  <c r="R2362" i="4"/>
  <c r="R2363" i="4"/>
  <c r="R2364" i="4"/>
  <c r="R2365" i="4"/>
  <c r="R2351" i="4"/>
  <c r="R2457" i="4"/>
  <c r="R2458" i="4"/>
  <c r="R2459" i="4"/>
  <c r="R2460" i="4"/>
  <c r="R2461" i="4"/>
  <c r="R2462" i="4"/>
  <c r="R2463" i="4"/>
  <c r="R2464" i="4"/>
  <c r="R2465" i="4"/>
  <c r="R2466" i="4"/>
  <c r="R2467" i="4"/>
  <c r="R2468" i="4"/>
  <c r="R2469" i="4"/>
  <c r="R2470" i="4"/>
  <c r="R2456" i="4"/>
  <c r="R2187" i="4"/>
  <c r="R2188" i="4"/>
  <c r="R2189" i="4"/>
  <c r="R2190" i="4"/>
  <c r="R2191" i="4"/>
  <c r="R2192" i="4"/>
  <c r="R2193" i="4"/>
  <c r="R2194" i="4"/>
  <c r="R2195" i="4"/>
  <c r="R2196" i="4"/>
  <c r="R2197" i="4"/>
  <c r="R2198" i="4"/>
  <c r="R2199" i="4"/>
  <c r="R2200" i="4"/>
  <c r="R2186" i="4"/>
  <c r="Q2339" i="4"/>
  <c r="Q2347" i="4"/>
  <c r="Q2337" i="4"/>
  <c r="Q2345" i="4"/>
  <c r="Q2341" i="4"/>
  <c r="Q2336" i="4"/>
  <c r="Q2340" i="4"/>
  <c r="Q2346" i="4"/>
  <c r="Q2350" i="4"/>
  <c r="Q2349" i="4"/>
  <c r="Q2344" i="4"/>
  <c r="Q2343" i="4"/>
  <c r="Q2342" i="4"/>
  <c r="Q2348" i="4"/>
  <c r="Q2338" i="4"/>
  <c r="R2340" i="4"/>
  <c r="R2348" i="4"/>
  <c r="R2338" i="4"/>
  <c r="R2346" i="4"/>
  <c r="R2337" i="4"/>
  <c r="R2342" i="4"/>
  <c r="R2347" i="4"/>
  <c r="R2341" i="4"/>
  <c r="R2339" i="4"/>
  <c r="R2345" i="4"/>
  <c r="R2350" i="4"/>
  <c r="R2349" i="4"/>
  <c r="R2344" i="4"/>
  <c r="R2343" i="4"/>
  <c r="R2336" i="4"/>
  <c r="R2487" i="4"/>
  <c r="R2488" i="4"/>
  <c r="R2489" i="4"/>
  <c r="R2490" i="4"/>
  <c r="R2491" i="4"/>
  <c r="R2492" i="4"/>
  <c r="R2493" i="4"/>
  <c r="R2494" i="4"/>
  <c r="R2495" i="4"/>
  <c r="R2496" i="4"/>
  <c r="R2497" i="4"/>
  <c r="R2498" i="4"/>
  <c r="R2499" i="4"/>
  <c r="R2500" i="4"/>
  <c r="R2486" i="4"/>
  <c r="Q2427" i="4"/>
  <c r="Q2428" i="4"/>
  <c r="Q2429" i="4"/>
  <c r="Q2430" i="4"/>
  <c r="Q2431" i="4"/>
  <c r="Q2432" i="4"/>
  <c r="Q2433" i="4"/>
  <c r="Q2434" i="4"/>
  <c r="Q2435" i="4"/>
  <c r="Q2436" i="4"/>
  <c r="Q2437" i="4"/>
  <c r="Q2438" i="4"/>
  <c r="Q2439" i="4"/>
  <c r="Q2440" i="4"/>
  <c r="Q2426" i="4"/>
  <c r="Q2532" i="4"/>
  <c r="Q2533" i="4"/>
  <c r="Q2534" i="4"/>
  <c r="Q2535" i="4"/>
  <c r="Q2536" i="4"/>
  <c r="Q2537" i="4"/>
  <c r="Q2538" i="4"/>
  <c r="Q2539" i="4"/>
  <c r="Q2540" i="4"/>
  <c r="Q2541" i="4"/>
  <c r="Q2542" i="4"/>
  <c r="Q2543" i="4"/>
  <c r="Q2544" i="4"/>
  <c r="Q2545" i="4"/>
  <c r="Q2531" i="4"/>
  <c r="R2111" i="4"/>
  <c r="R2112" i="4"/>
  <c r="R2113" i="4"/>
  <c r="R2114" i="4"/>
  <c r="R2115" i="4"/>
  <c r="R2116" i="4"/>
  <c r="R2117" i="4"/>
  <c r="R2118" i="4"/>
  <c r="R2119" i="4"/>
  <c r="R2120" i="4"/>
  <c r="R2121" i="4"/>
  <c r="R2122" i="4"/>
  <c r="R2123" i="4"/>
  <c r="R2124" i="4"/>
  <c r="R2125" i="4"/>
  <c r="Q2082" i="4"/>
  <c r="Q2083" i="4"/>
  <c r="Q2084" i="4"/>
  <c r="Q2085" i="4"/>
  <c r="Q2086" i="4"/>
  <c r="Q2087" i="4"/>
  <c r="Q2088" i="4"/>
  <c r="Q2089" i="4"/>
  <c r="Q2090" i="4"/>
  <c r="Q2091" i="4"/>
  <c r="Q2092" i="4"/>
  <c r="Q2093" i="4"/>
  <c r="Q2094" i="4"/>
  <c r="Q2095" i="4"/>
  <c r="Q2081" i="4"/>
  <c r="Q2292" i="4"/>
  <c r="Q2293" i="4"/>
  <c r="Q2294" i="4"/>
  <c r="Q2295" i="4"/>
  <c r="Q2296" i="4"/>
  <c r="Q2297" i="4"/>
  <c r="Q2298" i="4"/>
  <c r="Q2299" i="4"/>
  <c r="Q2300" i="4"/>
  <c r="Q2301" i="4"/>
  <c r="Q2302" i="4"/>
  <c r="Q2303" i="4"/>
  <c r="Q2304" i="4"/>
  <c r="Q2305" i="4"/>
  <c r="Q2291" i="4"/>
  <c r="R2429" i="4"/>
  <c r="R2437" i="4"/>
  <c r="R2428" i="4"/>
  <c r="R2436" i="4"/>
  <c r="R2427" i="4"/>
  <c r="R2435" i="4"/>
  <c r="R2434" i="4"/>
  <c r="R2433" i="4"/>
  <c r="R2432" i="4"/>
  <c r="R2440" i="4"/>
  <c r="R2431" i="4"/>
  <c r="R2439" i="4"/>
  <c r="R2426" i="4"/>
  <c r="R2430" i="4"/>
  <c r="R2438" i="4"/>
  <c r="Q2472" i="4"/>
  <c r="Q2473" i="4"/>
  <c r="Q2474" i="4"/>
  <c r="Q2475" i="4"/>
  <c r="Q2476" i="4"/>
  <c r="Q2477" i="4"/>
  <c r="Q2478" i="4"/>
  <c r="Q2479" i="4"/>
  <c r="Q2480" i="4"/>
  <c r="Q2481" i="4"/>
  <c r="Q2482" i="4"/>
  <c r="Q2483" i="4"/>
  <c r="Q2484" i="4"/>
  <c r="Q2485" i="4"/>
  <c r="Q2471" i="4"/>
  <c r="R2532" i="4"/>
  <c r="R2533" i="4"/>
  <c r="R2534" i="4"/>
  <c r="R2535" i="4"/>
  <c r="R2536" i="4"/>
  <c r="R2537" i="4"/>
  <c r="R2538" i="4"/>
  <c r="R2539" i="4"/>
  <c r="R2540" i="4"/>
  <c r="R2541" i="4"/>
  <c r="R2542" i="4"/>
  <c r="R2543" i="4"/>
  <c r="R2544" i="4"/>
  <c r="R2545" i="4"/>
  <c r="R2531" i="4"/>
  <c r="Q2187" i="4"/>
  <c r="Q2188" i="4"/>
  <c r="Q2189" i="4"/>
  <c r="Q2190" i="4"/>
  <c r="Q2191" i="4"/>
  <c r="Q2192" i="4"/>
  <c r="Q2193" i="4"/>
  <c r="Q2194" i="4"/>
  <c r="Q2195" i="4"/>
  <c r="Q2196" i="4"/>
  <c r="Q2197" i="4"/>
  <c r="Q2198" i="4"/>
  <c r="Q2199" i="4"/>
  <c r="Q2200" i="4"/>
  <c r="Q2186" i="4"/>
  <c r="Q2311" i="4"/>
  <c r="Q2310" i="4"/>
  <c r="Q2309" i="4"/>
  <c r="Q2308" i="4"/>
  <c r="Q2307" i="4"/>
  <c r="Q2313" i="4"/>
  <c r="Q2314" i="4"/>
  <c r="Q2315" i="4"/>
  <c r="Q2316" i="4"/>
  <c r="Q2317" i="4"/>
  <c r="Q2318" i="4"/>
  <c r="Q2319" i="4"/>
  <c r="Q2320" i="4"/>
  <c r="Q2312" i="4"/>
  <c r="Q2306" i="4"/>
  <c r="R2127" i="4"/>
  <c r="R2128" i="4"/>
  <c r="R2129" i="4"/>
  <c r="R2130" i="4"/>
  <c r="R2131" i="4"/>
  <c r="R2132" i="4"/>
  <c r="R2133" i="4"/>
  <c r="R2134" i="4"/>
  <c r="R2135" i="4"/>
  <c r="R2136" i="4"/>
  <c r="R2137" i="4"/>
  <c r="R2138" i="4"/>
  <c r="R2139" i="4"/>
  <c r="R2140" i="4"/>
  <c r="R2126" i="4"/>
  <c r="R2086" i="4"/>
  <c r="R2094" i="4"/>
  <c r="R2085" i="4"/>
  <c r="R2093" i="4"/>
  <c r="R2084" i="4"/>
  <c r="R2092" i="4"/>
  <c r="R2083" i="4"/>
  <c r="R2091" i="4"/>
  <c r="R2082" i="4"/>
  <c r="R2090" i="4"/>
  <c r="R2089" i="4"/>
  <c r="R2088" i="4"/>
  <c r="R2081" i="4"/>
  <c r="R2087" i="4"/>
  <c r="R2095" i="4"/>
  <c r="Q2102" i="4"/>
  <c r="Q2110" i="4"/>
  <c r="Q2101" i="4"/>
  <c r="Q2109" i="4"/>
  <c r="Q2096" i="4"/>
  <c r="Q2100" i="4"/>
  <c r="Q2108" i="4"/>
  <c r="Q2099" i="4"/>
  <c r="Q2107" i="4"/>
  <c r="Q2098" i="4"/>
  <c r="Q2106" i="4"/>
  <c r="Q2097" i="4"/>
  <c r="Q2105" i="4"/>
  <c r="Q2104" i="4"/>
  <c r="Q2103" i="4"/>
  <c r="R2292" i="4"/>
  <c r="R2293" i="4"/>
  <c r="R2294" i="4"/>
  <c r="R2295" i="4"/>
  <c r="R2296" i="4"/>
  <c r="R2297" i="4"/>
  <c r="R2298" i="4"/>
  <c r="R2299" i="4"/>
  <c r="R2300" i="4"/>
  <c r="R2301" i="4"/>
  <c r="R2302" i="4"/>
  <c r="R2303" i="4"/>
  <c r="R2304" i="4"/>
  <c r="R2305" i="4"/>
  <c r="R2291" i="4"/>
  <c r="Q2367" i="4"/>
  <c r="Q2368" i="4"/>
  <c r="Q2369" i="4"/>
  <c r="Q2370" i="4"/>
  <c r="Q2371" i="4"/>
  <c r="Q2372" i="4"/>
  <c r="Q2373" i="4"/>
  <c r="Q2374" i="4"/>
  <c r="Q2375" i="4"/>
  <c r="Q2376" i="4"/>
  <c r="Q2377" i="4"/>
  <c r="Q2378" i="4"/>
  <c r="Q2379" i="4"/>
  <c r="Q2380" i="4"/>
  <c r="Q2366" i="4"/>
  <c r="Q2518" i="4"/>
  <c r="Q2526" i="4"/>
  <c r="Q2517" i="4"/>
  <c r="Q2525" i="4"/>
  <c r="Q2524" i="4"/>
  <c r="Q2516" i="4"/>
  <c r="Q2523" i="4"/>
  <c r="Q2522" i="4"/>
  <c r="Q2530" i="4"/>
  <c r="Q2521" i="4"/>
  <c r="Q2529" i="4"/>
  <c r="Q2520" i="4"/>
  <c r="Q2528" i="4"/>
  <c r="Q2519" i="4"/>
  <c r="Q2527" i="4"/>
  <c r="Q2397" i="4"/>
  <c r="Q2404" i="4"/>
  <c r="Q2403" i="4"/>
  <c r="Q2402" i="4"/>
  <c r="Q2410" i="4"/>
  <c r="Q2401" i="4"/>
  <c r="Q2409" i="4"/>
  <c r="Q2400" i="4"/>
  <c r="Q2408" i="4"/>
  <c r="Q2399" i="4"/>
  <c r="Q2407" i="4"/>
  <c r="Q2396" i="4"/>
  <c r="Q2398" i="4"/>
  <c r="Q2406" i="4"/>
  <c r="Q2405" i="4"/>
  <c r="R2472" i="4"/>
  <c r="R2473" i="4"/>
  <c r="R2474" i="4"/>
  <c r="R2475" i="4"/>
  <c r="R2476" i="4"/>
  <c r="R2477" i="4"/>
  <c r="R2478" i="4"/>
  <c r="R2479" i="4"/>
  <c r="R2480" i="4"/>
  <c r="R2481" i="4"/>
  <c r="R2482" i="4"/>
  <c r="R2483" i="4"/>
  <c r="R2484" i="4"/>
  <c r="R2485" i="4"/>
  <c r="R2471" i="4"/>
  <c r="R2142" i="4"/>
  <c r="R2143" i="4"/>
  <c r="R2144" i="4"/>
  <c r="R2145" i="4"/>
  <c r="R2146" i="4"/>
  <c r="R2147" i="4"/>
  <c r="R2148" i="4"/>
  <c r="R2149" i="4"/>
  <c r="R2150" i="4"/>
  <c r="R2151" i="4"/>
  <c r="R2152" i="4"/>
  <c r="R2153" i="4"/>
  <c r="R2154" i="4"/>
  <c r="R2155" i="4"/>
  <c r="R2141" i="4"/>
  <c r="Q2381" i="4"/>
  <c r="Q2382" i="4"/>
  <c r="Q2383" i="4"/>
  <c r="Q2384" i="4"/>
  <c r="Q2385" i="4"/>
  <c r="Q2386" i="4"/>
  <c r="Q2387" i="4"/>
  <c r="Q2388" i="4"/>
  <c r="Q2389" i="4"/>
  <c r="Q2390" i="4"/>
  <c r="Q2391" i="4"/>
  <c r="Q2392" i="4"/>
  <c r="Q2393" i="4"/>
  <c r="Q2394" i="4"/>
  <c r="Q2395" i="4"/>
  <c r="R2382" i="4"/>
  <c r="R2383" i="4"/>
  <c r="R2384" i="4"/>
  <c r="R2385" i="4"/>
  <c r="R2386" i="4"/>
  <c r="R2387" i="4"/>
  <c r="R2388" i="4"/>
  <c r="R2389" i="4"/>
  <c r="R2390" i="4"/>
  <c r="R2391" i="4"/>
  <c r="R2392" i="4"/>
  <c r="R2393" i="4"/>
  <c r="R2394" i="4"/>
  <c r="R2395" i="4"/>
  <c r="R2381" i="4"/>
  <c r="R2157" i="4"/>
  <c r="R2158" i="4"/>
  <c r="R2159" i="4"/>
  <c r="R2160" i="4"/>
  <c r="R2161" i="4"/>
  <c r="R2162" i="4"/>
  <c r="R2163" i="4"/>
  <c r="R2164" i="4"/>
  <c r="R2165" i="4"/>
  <c r="R2166" i="4"/>
  <c r="R2167" i="4"/>
  <c r="R2168" i="4"/>
  <c r="R2169" i="4"/>
  <c r="R2170" i="4"/>
  <c r="R2156" i="4"/>
  <c r="R2172" i="4"/>
  <c r="R2173" i="4"/>
  <c r="R2174" i="4"/>
  <c r="R2175" i="4"/>
  <c r="R2176" i="4"/>
  <c r="R2177" i="4"/>
  <c r="R2171" i="4"/>
  <c r="R2178" i="4"/>
  <c r="R2179" i="4"/>
  <c r="R2180" i="4"/>
  <c r="R2181" i="4"/>
  <c r="R2182" i="4"/>
  <c r="R2183" i="4"/>
  <c r="R2184" i="4"/>
  <c r="R2185" i="4"/>
  <c r="R2097" i="4"/>
  <c r="R2098" i="4"/>
  <c r="R2099" i="4"/>
  <c r="R2100" i="4"/>
  <c r="R2101" i="4"/>
  <c r="R2102" i="4"/>
  <c r="R2103" i="4"/>
  <c r="R2104" i="4"/>
  <c r="R2105" i="4"/>
  <c r="R2106" i="4"/>
  <c r="R2107" i="4"/>
  <c r="R2108" i="4"/>
  <c r="R2109" i="4"/>
  <c r="R2110" i="4"/>
  <c r="R2096" i="4"/>
  <c r="Q2142" i="4"/>
  <c r="Q2143" i="4"/>
  <c r="Q2144" i="4"/>
  <c r="Q2145" i="4"/>
  <c r="Q2146" i="4"/>
  <c r="Q2147" i="4"/>
  <c r="Q2148" i="4"/>
  <c r="Q2149" i="4"/>
  <c r="Q2150" i="4"/>
  <c r="Q2151" i="4"/>
  <c r="Q2152" i="4"/>
  <c r="Q2153" i="4"/>
  <c r="Q2154" i="4"/>
  <c r="Q2155" i="4"/>
  <c r="Q2141" i="4"/>
  <c r="R2374" i="4"/>
  <c r="R2373" i="4"/>
  <c r="R2372" i="4"/>
  <c r="R2380" i="4"/>
  <c r="R2371" i="4"/>
  <c r="R2379" i="4"/>
  <c r="R2370" i="4"/>
  <c r="R2378" i="4"/>
  <c r="R2366" i="4"/>
  <c r="R2369" i="4"/>
  <c r="R2377" i="4"/>
  <c r="R2368" i="4"/>
  <c r="R2376" i="4"/>
  <c r="R2367" i="4"/>
  <c r="R2375" i="4"/>
  <c r="R2519" i="4"/>
  <c r="R2527" i="4"/>
  <c r="R2518" i="4"/>
  <c r="R2526" i="4"/>
  <c r="R2516" i="4"/>
  <c r="R2517" i="4"/>
  <c r="R2525" i="4"/>
  <c r="R2524" i="4"/>
  <c r="R2523" i="4"/>
  <c r="R2522" i="4"/>
  <c r="R2530" i="4"/>
  <c r="R2521" i="4"/>
  <c r="R2529" i="4"/>
  <c r="R2520" i="4"/>
  <c r="R2528" i="4"/>
  <c r="Q2325" i="4"/>
  <c r="Q2321" i="4"/>
  <c r="Q2324" i="4"/>
  <c r="Q2323" i="4"/>
  <c r="Q2328" i="4"/>
  <c r="Q2329" i="4"/>
  <c r="Q2330" i="4"/>
  <c r="Q2331" i="4"/>
  <c r="Q2332" i="4"/>
  <c r="Q2333" i="4"/>
  <c r="Q2334" i="4"/>
  <c r="Q2335" i="4"/>
  <c r="Q2322" i="4"/>
  <c r="Q2327" i="4"/>
  <c r="Q2326" i="4"/>
  <c r="R2397" i="4"/>
  <c r="R2398" i="4"/>
  <c r="R2399" i="4"/>
  <c r="R2400" i="4"/>
  <c r="R2401" i="4"/>
  <c r="R2402" i="4"/>
  <c r="R2403" i="4"/>
  <c r="R2404" i="4"/>
  <c r="R2405" i="4"/>
  <c r="R2406" i="4"/>
  <c r="R2407" i="4"/>
  <c r="R2408" i="4"/>
  <c r="R2409" i="4"/>
  <c r="R2410" i="4"/>
  <c r="R2396" i="4"/>
  <c r="Q2441" i="4"/>
  <c r="Q2442" i="4"/>
  <c r="Q2443" i="4"/>
  <c r="Q2444" i="4"/>
  <c r="Q2445" i="4"/>
  <c r="Q2446" i="4"/>
  <c r="Q2447" i="4"/>
  <c r="Q2448" i="4"/>
  <c r="Q2449" i="4"/>
  <c r="Q2450" i="4"/>
  <c r="Q2451" i="4"/>
  <c r="Q2452" i="4"/>
  <c r="Q2453" i="4"/>
  <c r="Q2454" i="4"/>
  <c r="Q2455" i="4"/>
  <c r="G5792" i="3"/>
  <c r="Z2196" i="4" s="1"/>
  <c r="Y2196" i="4"/>
  <c r="G6088" i="3"/>
  <c r="Z2296" i="4" s="1"/>
  <c r="Y2296" i="4"/>
  <c r="G6302" i="3"/>
  <c r="Z2370" i="4" s="1"/>
  <c r="Y2370" i="4"/>
  <c r="G6732" i="3"/>
  <c r="Z2520" i="4" s="1"/>
  <c r="Y2520" i="4"/>
  <c r="G5568" i="3"/>
  <c r="Z2112" i="4" s="1"/>
  <c r="Y2112" i="4"/>
  <c r="G5576" i="3"/>
  <c r="Z2120" i="4" s="1"/>
  <c r="Y2120" i="4"/>
  <c r="G5698" i="3"/>
  <c r="Z2158" i="4" s="1"/>
  <c r="Y2158" i="4"/>
  <c r="G6172" i="3"/>
  <c r="Z2324" i="4" s="1"/>
  <c r="Y2324" i="4"/>
  <c r="G6180" i="3"/>
  <c r="Z2332" i="4" s="1"/>
  <c r="Y2332" i="4"/>
  <c r="G6484" i="3"/>
  <c r="Z2440" i="4" s="1"/>
  <c r="Y2440" i="4"/>
  <c r="G6524" i="3"/>
  <c r="Z2452" i="4" s="1"/>
  <c r="Y2452" i="4"/>
  <c r="G6564" i="3"/>
  <c r="Z2464" i="4" s="1"/>
  <c r="Y2464" i="4"/>
  <c r="G6612" i="3"/>
  <c r="Z2484" i="4" s="1"/>
  <c r="Y2484" i="4"/>
  <c r="G6687" i="3"/>
  <c r="Z2503" i="4" s="1"/>
  <c r="Y2503" i="4"/>
  <c r="G6695" i="3"/>
  <c r="Z2511" i="4" s="1"/>
  <c r="Y2511" i="4"/>
  <c r="G6777" i="3"/>
  <c r="Y2537" i="4"/>
  <c r="G6785" i="3"/>
  <c r="Z2545" i="4" s="1"/>
  <c r="Y2545" i="4"/>
  <c r="G6096" i="3"/>
  <c r="Z2304" i="4" s="1"/>
  <c r="Y2304" i="4"/>
  <c r="G6128" i="3"/>
  <c r="Z2308" i="4" s="1"/>
  <c r="Y2308" i="4"/>
  <c r="G6136" i="3"/>
  <c r="Z2316" i="4" s="1"/>
  <c r="Y2316" i="4"/>
  <c r="G6219" i="3"/>
  <c r="Z2343" i="4" s="1"/>
  <c r="Y2343" i="4"/>
  <c r="G6311" i="3"/>
  <c r="Z2379" i="4" s="1"/>
  <c r="Y2379" i="4"/>
  <c r="G6343" i="3"/>
  <c r="Z2383" i="4" s="1"/>
  <c r="Y2383" i="4"/>
  <c r="G6351" i="3"/>
  <c r="Z2391" i="4" s="1"/>
  <c r="Y2391" i="4"/>
  <c r="G6649" i="3"/>
  <c r="Z2493" i="4" s="1"/>
  <c r="Y2493" i="4"/>
  <c r="G6741" i="3"/>
  <c r="Z2529" i="4" s="1"/>
  <c r="Y2529" i="4"/>
  <c r="G5611" i="3"/>
  <c r="Z2127" i="4" s="1"/>
  <c r="Y2127" i="4"/>
  <c r="G5619" i="3"/>
  <c r="Z2135" i="4" s="1"/>
  <c r="Y2135" i="4"/>
  <c r="G5706" i="3"/>
  <c r="Z2166" i="4" s="1"/>
  <c r="Y2166" i="4"/>
  <c r="G5741" i="3"/>
  <c r="Z2173" i="4" s="1"/>
  <c r="Y2173" i="4"/>
  <c r="G5749" i="3"/>
  <c r="Z2181" i="4" s="1"/>
  <c r="Y2181" i="4"/>
  <c r="G6255" i="3"/>
  <c r="Z2351" i="4" s="1"/>
  <c r="Y2351" i="4"/>
  <c r="G6263" i="3"/>
  <c r="Z2359" i="4" s="1"/>
  <c r="Y2359" i="4"/>
  <c r="G6388" i="3"/>
  <c r="Z2400" i="4" s="1"/>
  <c r="Y2400" i="4"/>
  <c r="G6428" i="3"/>
  <c r="Z2412" i="4" s="1"/>
  <c r="Y2412" i="4"/>
  <c r="G6436" i="3"/>
  <c r="Z2420" i="4" s="1"/>
  <c r="Y2420" i="4"/>
  <c r="G6476" i="3"/>
  <c r="Z2432" i="4" s="1"/>
  <c r="Y2432" i="4"/>
  <c r="G6516" i="3"/>
  <c r="Z2444" i="4" s="1"/>
  <c r="Y2444" i="4"/>
  <c r="G6556" i="3"/>
  <c r="Z2456" i="4" s="1"/>
  <c r="Y2456" i="4"/>
  <c r="G6604" i="3"/>
  <c r="Z2476" i="4" s="1"/>
  <c r="Y2476" i="4"/>
  <c r="G5487" i="3"/>
  <c r="Z2087" i="4" s="1"/>
  <c r="Y2087" i="4"/>
  <c r="G5495" i="3"/>
  <c r="Z2095" i="4" s="1"/>
  <c r="Y2095" i="4"/>
  <c r="G5529" i="3"/>
  <c r="Z2101" i="4" s="1"/>
  <c r="Y2101" i="4"/>
  <c r="G5537" i="3"/>
  <c r="Z2109" i="4" s="1"/>
  <c r="Y2109" i="4"/>
  <c r="G5657" i="3"/>
  <c r="Z2145" i="4" s="1"/>
  <c r="Y2145" i="4"/>
  <c r="G5785" i="3"/>
  <c r="Z2189" i="4" s="1"/>
  <c r="Y2189" i="4"/>
  <c r="Z2197" i="4"/>
  <c r="Y2197" i="4"/>
  <c r="G6089" i="3"/>
  <c r="Z2297" i="4" s="1"/>
  <c r="Y2297" i="4"/>
  <c r="G6097" i="3"/>
  <c r="Z2305" i="4" s="1"/>
  <c r="Y2305" i="4"/>
  <c r="G6129" i="3"/>
  <c r="Z2309" i="4" s="1"/>
  <c r="Y2309" i="4"/>
  <c r="G6137" i="3"/>
  <c r="Z2317" i="4" s="1"/>
  <c r="Y2317" i="4"/>
  <c r="G6212" i="3"/>
  <c r="Z2336" i="4" s="1"/>
  <c r="Y2336" i="4"/>
  <c r="G6220" i="3"/>
  <c r="Z2344" i="4" s="1"/>
  <c r="Y2344" i="4"/>
  <c r="G6303" i="3"/>
  <c r="Z2371" i="4" s="1"/>
  <c r="Y2371" i="4"/>
  <c r="G6312" i="3"/>
  <c r="Z2380" i="4" s="1"/>
  <c r="Y2380" i="4"/>
  <c r="G6344" i="3"/>
  <c r="Z2384" i="4" s="1"/>
  <c r="Y2384" i="4"/>
  <c r="G6352" i="3"/>
  <c r="Z2392" i="4" s="1"/>
  <c r="Y2392" i="4"/>
  <c r="G6642" i="3"/>
  <c r="Z2486" i="4" s="1"/>
  <c r="Y2486" i="4"/>
  <c r="G6650" i="3"/>
  <c r="Z2494" i="4" s="1"/>
  <c r="Y2494" i="4"/>
  <c r="G6733" i="3"/>
  <c r="Z2521" i="4" s="1"/>
  <c r="Y2521" i="4"/>
  <c r="G6742" i="3"/>
  <c r="Z2530" i="4" s="1"/>
  <c r="Y2530" i="4"/>
  <c r="G5569" i="3"/>
  <c r="Z2113" i="4" s="1"/>
  <c r="Y2113" i="4"/>
  <c r="G5577" i="3"/>
  <c r="Z2121" i="4" s="1"/>
  <c r="Y2121" i="4"/>
  <c r="G5612" i="3"/>
  <c r="Z2128" i="4" s="1"/>
  <c r="Y2128" i="4"/>
  <c r="G5620" i="3"/>
  <c r="Z2136" i="4" s="1"/>
  <c r="Y2136" i="4"/>
  <c r="G5699" i="3"/>
  <c r="Z2159" i="4" s="1"/>
  <c r="Y2159" i="4"/>
  <c r="Z2167" i="4"/>
  <c r="Y2167" i="4"/>
  <c r="G5742" i="3"/>
  <c r="Z2174" i="4" s="1"/>
  <c r="Y2174" i="4"/>
  <c r="Z2182" i="4"/>
  <c r="Y2182" i="4"/>
  <c r="G6173" i="3"/>
  <c r="Z2325" i="4" s="1"/>
  <c r="Y2325" i="4"/>
  <c r="G6256" i="3"/>
  <c r="Z2352" i="4" s="1"/>
  <c r="Y2352" i="4"/>
  <c r="G6264" i="3"/>
  <c r="Z2360" i="4" s="1"/>
  <c r="Y2360" i="4"/>
  <c r="G6389" i="3"/>
  <c r="Z2401" i="4" s="1"/>
  <c r="Y2401" i="4"/>
  <c r="G6397" i="3"/>
  <c r="Z2409" i="4" s="1"/>
  <c r="Y2409" i="4"/>
  <c r="G6429" i="3"/>
  <c r="Z2413" i="4" s="1"/>
  <c r="Y2413" i="4"/>
  <c r="G6437" i="3"/>
  <c r="Z2421" i="4" s="1"/>
  <c r="Y2421" i="4"/>
  <c r="G6477" i="3"/>
  <c r="Z2433" i="4" s="1"/>
  <c r="Y2433" i="4"/>
  <c r="G6517" i="3"/>
  <c r="Z2445" i="4" s="1"/>
  <c r="Y2445" i="4"/>
  <c r="G6557" i="3"/>
  <c r="Z2457" i="4" s="1"/>
  <c r="Y2457" i="4"/>
  <c r="G6565" i="3"/>
  <c r="Z2465" i="4" s="1"/>
  <c r="Y2465" i="4"/>
  <c r="G6605" i="3"/>
  <c r="Z2477" i="4" s="1"/>
  <c r="Y2477" i="4"/>
  <c r="G6613" i="3"/>
  <c r="Z2485" i="4" s="1"/>
  <c r="Y2485" i="4"/>
  <c r="G5666" i="3"/>
  <c r="Z2154" i="4" s="1"/>
  <c r="Y2154" i="4"/>
  <c r="G5613" i="3"/>
  <c r="Z2129" i="4" s="1"/>
  <c r="Y2129" i="4"/>
  <c r="G5621" i="3"/>
  <c r="Z2137" i="4" s="1"/>
  <c r="Y2137" i="4"/>
  <c r="G5700" i="3"/>
  <c r="Z2160" i="4" s="1"/>
  <c r="Y2160" i="4"/>
  <c r="G5743" i="3"/>
  <c r="Z2175" i="4" s="1"/>
  <c r="Y2175" i="4"/>
  <c r="G6174" i="3"/>
  <c r="Z2326" i="4" s="1"/>
  <c r="Y2326" i="4"/>
  <c r="G6182" i="3"/>
  <c r="Z2334" i="4" s="1"/>
  <c r="Y2334" i="4"/>
  <c r="G6257" i="3"/>
  <c r="Z2353" i="4" s="1"/>
  <c r="Y2353" i="4"/>
  <c r="G6265" i="3"/>
  <c r="Z2361" i="4" s="1"/>
  <c r="Y2361" i="4"/>
  <c r="G6390" i="3"/>
  <c r="Z2402" i="4" s="1"/>
  <c r="Y2402" i="4"/>
  <c r="G6398" i="3"/>
  <c r="Z2410" i="4" s="1"/>
  <c r="Y2410" i="4"/>
  <c r="G6430" i="3"/>
  <c r="Z2414" i="4" s="1"/>
  <c r="Y2414" i="4"/>
  <c r="G6438" i="3"/>
  <c r="Z2422" i="4" s="1"/>
  <c r="Y2422" i="4"/>
  <c r="G6470" i="3"/>
  <c r="Z2426" i="4" s="1"/>
  <c r="Y2426" i="4"/>
  <c r="G6478" i="3"/>
  <c r="Z2434" i="4" s="1"/>
  <c r="Y2434" i="4"/>
  <c r="G6518" i="3"/>
  <c r="Z2446" i="4" s="1"/>
  <c r="Y2446" i="4"/>
  <c r="G6526" i="3"/>
  <c r="Z2454" i="4" s="1"/>
  <c r="Y2454" i="4"/>
  <c r="G6558" i="3"/>
  <c r="Z2458" i="4" s="1"/>
  <c r="Y2458" i="4"/>
  <c r="G6566" i="3"/>
  <c r="Z2466" i="4" s="1"/>
  <c r="Y2466" i="4"/>
  <c r="G6606" i="3"/>
  <c r="Z2478" i="4" s="1"/>
  <c r="Y2478" i="4"/>
  <c r="G5494" i="3"/>
  <c r="Z2094" i="4" s="1"/>
  <c r="Y2094" i="4"/>
  <c r="G5664" i="3"/>
  <c r="Z2152" i="4" s="1"/>
  <c r="Y2152" i="4"/>
  <c r="G5784" i="3"/>
  <c r="Z2188" i="4" s="1"/>
  <c r="Y2188" i="4"/>
  <c r="G5530" i="3"/>
  <c r="Z2102" i="4" s="1"/>
  <c r="Y2102" i="4"/>
  <c r="G6643" i="3"/>
  <c r="Z2487" i="4" s="1"/>
  <c r="Y2487" i="4"/>
  <c r="G6651" i="3"/>
  <c r="Z2495" i="4" s="1"/>
  <c r="Y2495" i="4"/>
  <c r="G6734" i="3"/>
  <c r="Z2522" i="4" s="1"/>
  <c r="Y2522" i="4"/>
  <c r="G5570" i="3"/>
  <c r="Z2114" i="4" s="1"/>
  <c r="Y2114" i="4"/>
  <c r="G5578" i="3"/>
  <c r="Z2122" i="4" s="1"/>
  <c r="Y2122" i="4"/>
  <c r="G5481" i="3"/>
  <c r="Z2081" i="4" s="1"/>
  <c r="Y2081" i="4"/>
  <c r="G5489" i="3"/>
  <c r="Z2089" i="4" s="1"/>
  <c r="Y2089" i="4"/>
  <c r="G5531" i="3"/>
  <c r="Z2103" i="4" s="1"/>
  <c r="Y2103" i="4"/>
  <c r="G5659" i="3"/>
  <c r="Z2147" i="4" s="1"/>
  <c r="Y2147" i="4"/>
  <c r="G5667" i="3"/>
  <c r="Z2155" i="4" s="1"/>
  <c r="Y2155" i="4"/>
  <c r="G5787" i="3"/>
  <c r="Z2191" i="4" s="1"/>
  <c r="Y2191" i="4"/>
  <c r="G5795" i="3"/>
  <c r="Z2199" i="4" s="1"/>
  <c r="Y2199" i="4"/>
  <c r="G6083" i="3"/>
  <c r="Z2291" i="4" s="1"/>
  <c r="Y2291" i="4"/>
  <c r="G6091" i="3"/>
  <c r="Z2299" i="4" s="1"/>
  <c r="Y2299" i="4"/>
  <c r="G6131" i="3"/>
  <c r="Z2311" i="4" s="1"/>
  <c r="Y2311" i="4"/>
  <c r="G6139" i="3"/>
  <c r="Z2319" i="4" s="1"/>
  <c r="Y2319" i="4"/>
  <c r="G6214" i="3"/>
  <c r="Z2338" i="4" s="1"/>
  <c r="Y2338" i="4"/>
  <c r="G6222" i="3"/>
  <c r="Z2346" i="4" s="1"/>
  <c r="Y2346" i="4"/>
  <c r="G6305" i="3"/>
  <c r="Z2373" i="4" s="1"/>
  <c r="Y2373" i="4"/>
  <c r="G6346" i="3"/>
  <c r="Z2386" i="4" s="1"/>
  <c r="Y2386" i="4"/>
  <c r="G6354" i="3"/>
  <c r="Z2394" i="4" s="1"/>
  <c r="Y2394" i="4"/>
  <c r="G6644" i="3"/>
  <c r="Z2488" i="4" s="1"/>
  <c r="Y2488" i="4"/>
  <c r="G6652" i="3"/>
  <c r="Z2496" i="4" s="1"/>
  <c r="Y2496" i="4"/>
  <c r="G6735" i="3"/>
  <c r="Z2523" i="4" s="1"/>
  <c r="Y2523" i="4"/>
  <c r="G5571" i="3"/>
  <c r="Z2115" i="4" s="1"/>
  <c r="Y2115" i="4"/>
  <c r="G5614" i="3"/>
  <c r="Z2130" i="4" s="1"/>
  <c r="Y2130" i="4"/>
  <c r="G5701" i="3"/>
  <c r="Z2161" i="4" s="1"/>
  <c r="Y2161" i="4"/>
  <c r="G5709" i="3"/>
  <c r="Z2169" i="4" s="1"/>
  <c r="Y2169" i="4"/>
  <c r="G5744" i="3"/>
  <c r="Z2176" i="4" s="1"/>
  <c r="Y2176" i="4"/>
  <c r="G5752" i="3"/>
  <c r="Z2184" i="4" s="1"/>
  <c r="Y2184" i="4"/>
  <c r="G6175" i="3"/>
  <c r="Z2327" i="4" s="1"/>
  <c r="Y2327" i="4"/>
  <c r="G6183" i="3"/>
  <c r="Z2335" i="4" s="1"/>
  <c r="Y2335" i="4"/>
  <c r="G6258" i="3"/>
  <c r="Z2354" i="4" s="1"/>
  <c r="Y2354" i="4"/>
  <c r="G6266" i="3"/>
  <c r="Z2362" i="4" s="1"/>
  <c r="Y2362" i="4"/>
  <c r="G6391" i="3"/>
  <c r="Z2403" i="4" s="1"/>
  <c r="Y2403" i="4"/>
  <c r="G6431" i="3"/>
  <c r="Z2415" i="4" s="1"/>
  <c r="Y2415" i="4"/>
  <c r="G6471" i="3"/>
  <c r="Z2427" i="4" s="1"/>
  <c r="Y2427" i="4"/>
  <c r="G6479" i="3"/>
  <c r="Z2435" i="4" s="1"/>
  <c r="Y2435" i="4"/>
  <c r="G6519" i="3"/>
  <c r="Z2447" i="4" s="1"/>
  <c r="Y2447" i="4"/>
  <c r="G6527" i="3"/>
  <c r="Z2455" i="4" s="1"/>
  <c r="Y2455" i="4"/>
  <c r="G6559" i="3"/>
  <c r="Z2459" i="4" s="1"/>
  <c r="Y2459" i="4"/>
  <c r="G6567" i="3"/>
  <c r="Z2467" i="4" s="1"/>
  <c r="Y2467" i="4"/>
  <c r="G6599" i="3"/>
  <c r="Z2471" i="4" s="1"/>
  <c r="Y2471" i="4"/>
  <c r="G6607" i="3"/>
  <c r="Z2479" i="4" s="1"/>
  <c r="Y2479" i="4"/>
  <c r="G6690" i="3"/>
  <c r="Y2506" i="4"/>
  <c r="G6698" i="3"/>
  <c r="Z2514" i="4" s="1"/>
  <c r="Y2514" i="4"/>
  <c r="G5528" i="3"/>
  <c r="Z2100" i="4" s="1"/>
  <c r="Y2100" i="4"/>
  <c r="G6304" i="3"/>
  <c r="Z2372" i="4" s="1"/>
  <c r="Y2372" i="4"/>
  <c r="G6084" i="3"/>
  <c r="Z2292" i="4" s="1"/>
  <c r="Y2292" i="4"/>
  <c r="G6223" i="3"/>
  <c r="Z2347" i="4" s="1"/>
  <c r="Y2347" i="4"/>
  <c r="G6306" i="3"/>
  <c r="Z2374" i="4" s="1"/>
  <c r="Y2374" i="4"/>
  <c r="G5572" i="3"/>
  <c r="Z2116" i="4" s="1"/>
  <c r="Y2116" i="4"/>
  <c r="Z2124" i="4"/>
  <c r="Y2124" i="4"/>
  <c r="G5615" i="3"/>
  <c r="Z2131" i="4" s="1"/>
  <c r="Y2131" i="4"/>
  <c r="Z2139" i="4"/>
  <c r="Y2139" i="4"/>
  <c r="G5702" i="3"/>
  <c r="Z2162" i="4" s="1"/>
  <c r="Y2162" i="4"/>
  <c r="G5710" i="3"/>
  <c r="Z2170" i="4" s="1"/>
  <c r="Y2170" i="4"/>
  <c r="G5745" i="3"/>
  <c r="Z2177" i="4" s="1"/>
  <c r="Y2177" i="4"/>
  <c r="G5753" i="3"/>
  <c r="Z2185" i="4" s="1"/>
  <c r="Y2185" i="4"/>
  <c r="G6176" i="3"/>
  <c r="Z2328" i="4" s="1"/>
  <c r="Y2328" i="4"/>
  <c r="G6259" i="3"/>
  <c r="Z2355" i="4" s="1"/>
  <c r="Y2355" i="4"/>
  <c r="G6384" i="3"/>
  <c r="Z2396" i="4" s="1"/>
  <c r="Y2396" i="4"/>
  <c r="G6392" i="3"/>
  <c r="Z2404" i="4" s="1"/>
  <c r="Y2404" i="4"/>
  <c r="G6432" i="3"/>
  <c r="Z2416" i="4" s="1"/>
  <c r="Y2416" i="4"/>
  <c r="G6440" i="3"/>
  <c r="Z2424" i="4" s="1"/>
  <c r="Y2424" i="4"/>
  <c r="G6472" i="3"/>
  <c r="Z2428" i="4" s="1"/>
  <c r="Y2428" i="4"/>
  <c r="G6480" i="3"/>
  <c r="Z2436" i="4" s="1"/>
  <c r="Y2436" i="4"/>
  <c r="G6520" i="3"/>
  <c r="Z2448" i="4" s="1"/>
  <c r="Y2448" i="4"/>
  <c r="G6560" i="3"/>
  <c r="Z2460" i="4" s="1"/>
  <c r="Y2460" i="4"/>
  <c r="G6600" i="3"/>
  <c r="Z2472" i="4" s="1"/>
  <c r="Y2472" i="4"/>
  <c r="G6608" i="3"/>
  <c r="Z2480" i="4" s="1"/>
  <c r="Y2480" i="4"/>
  <c r="G6691" i="3"/>
  <c r="Y2507" i="4"/>
  <c r="G6699" i="3"/>
  <c r="Y2515" i="4"/>
  <c r="G5486" i="3"/>
  <c r="Z2086" i="4" s="1"/>
  <c r="Y2086" i="4"/>
  <c r="G5482" i="3"/>
  <c r="Z2082" i="4" s="1"/>
  <c r="Y2082" i="4"/>
  <c r="G6298" i="3"/>
  <c r="Z2366" i="4" s="1"/>
  <c r="Y2366" i="4"/>
  <c r="G6347" i="3"/>
  <c r="Z2387" i="4" s="1"/>
  <c r="Y2387" i="4"/>
  <c r="G6728" i="3"/>
  <c r="Z2516" i="4" s="1"/>
  <c r="Y2516" i="4"/>
  <c r="G5491" i="3"/>
  <c r="Z2091" i="4" s="1"/>
  <c r="Y2091" i="4"/>
  <c r="G5533" i="3"/>
  <c r="Z2105" i="4" s="1"/>
  <c r="Y2105" i="4"/>
  <c r="G6299" i="3"/>
  <c r="Z2367" i="4" s="1"/>
  <c r="Y2367" i="4"/>
  <c r="G6348" i="3"/>
  <c r="Z2388" i="4" s="1"/>
  <c r="Y2388" i="4"/>
  <c r="G6737" i="3"/>
  <c r="Z2525" i="4" s="1"/>
  <c r="Y2525" i="4"/>
  <c r="G5573" i="3"/>
  <c r="Z2117" i="4" s="1"/>
  <c r="Y2117" i="4"/>
  <c r="G5581" i="3"/>
  <c r="Z2125" i="4" s="1"/>
  <c r="Y2125" i="4"/>
  <c r="G5616" i="3"/>
  <c r="Z2132" i="4" s="1"/>
  <c r="Y2132" i="4"/>
  <c r="G5624" i="3"/>
  <c r="Z2140" i="4" s="1"/>
  <c r="Y2140" i="4"/>
  <c r="G5703" i="3"/>
  <c r="Z2163" i="4" s="1"/>
  <c r="Y2163" i="4"/>
  <c r="G5746" i="3"/>
  <c r="Z2178" i="4" s="1"/>
  <c r="Y2178" i="4"/>
  <c r="G6169" i="3"/>
  <c r="Z2321" i="4" s="1"/>
  <c r="Y2321" i="4"/>
  <c r="G6177" i="3"/>
  <c r="Z2329" i="4" s="1"/>
  <c r="Y2329" i="4"/>
  <c r="G6260" i="3"/>
  <c r="Z2356" i="4" s="1"/>
  <c r="Y2356" i="4"/>
  <c r="G6268" i="3"/>
  <c r="Z2364" i="4" s="1"/>
  <c r="Y2364" i="4"/>
  <c r="G6385" i="3"/>
  <c r="Z2397" i="4" s="1"/>
  <c r="Y2397" i="4"/>
  <c r="G6393" i="3"/>
  <c r="Z2405" i="4" s="1"/>
  <c r="Y2405" i="4"/>
  <c r="G6433" i="3"/>
  <c r="Z2417" i="4" s="1"/>
  <c r="Y2417" i="4"/>
  <c r="G6441" i="3"/>
  <c r="Z2425" i="4" s="1"/>
  <c r="Y2425" i="4"/>
  <c r="G6473" i="3"/>
  <c r="Z2429" i="4" s="1"/>
  <c r="Y2429" i="4"/>
  <c r="G6481" i="3"/>
  <c r="Z2437" i="4" s="1"/>
  <c r="Y2437" i="4"/>
  <c r="G6513" i="3"/>
  <c r="Z2441" i="4" s="1"/>
  <c r="Y2441" i="4"/>
  <c r="G6521" i="3"/>
  <c r="Z2449" i="4" s="1"/>
  <c r="Y2449" i="4"/>
  <c r="G6561" i="3"/>
  <c r="Z2461" i="4" s="1"/>
  <c r="Y2461" i="4"/>
  <c r="G6569" i="3"/>
  <c r="Z2469" i="4" s="1"/>
  <c r="Y2469" i="4"/>
  <c r="G6601" i="3"/>
  <c r="Z2473" i="4" s="1"/>
  <c r="Y2473" i="4"/>
  <c r="G6609" i="3"/>
  <c r="Z2481" i="4" s="1"/>
  <c r="Y2481" i="4"/>
  <c r="G6692" i="3"/>
  <c r="Y2508" i="4"/>
  <c r="G6740" i="3"/>
  <c r="Z2528" i="4" s="1"/>
  <c r="Y2528" i="4"/>
  <c r="G6774" i="3"/>
  <c r="Z2534" i="4" s="1"/>
  <c r="Y2534" i="4"/>
  <c r="G6782" i="3"/>
  <c r="Z2542" i="4" s="1"/>
  <c r="Y2542" i="4"/>
  <c r="G5656" i="3"/>
  <c r="Z2144" i="4" s="1"/>
  <c r="Y2144" i="4"/>
  <c r="G5538" i="3"/>
  <c r="Z2110" i="4" s="1"/>
  <c r="Y2110" i="4"/>
  <c r="G5786" i="3"/>
  <c r="Z2190" i="4" s="1"/>
  <c r="Y2190" i="4"/>
  <c r="G6130" i="3"/>
  <c r="Z2310" i="4" s="1"/>
  <c r="Y2310" i="4"/>
  <c r="G5524" i="3"/>
  <c r="Y2096" i="4"/>
  <c r="G5660" i="3"/>
  <c r="Z2148" i="4" s="1"/>
  <c r="Y2148" i="4"/>
  <c r="G5796" i="3"/>
  <c r="Z2200" i="4" s="1"/>
  <c r="Y2200" i="4"/>
  <c r="G6092" i="3"/>
  <c r="Z2300" i="4" s="1"/>
  <c r="Y2300" i="4"/>
  <c r="G6132" i="3"/>
  <c r="Z2312" i="4" s="1"/>
  <c r="Y2312" i="4"/>
  <c r="G6215" i="3"/>
  <c r="Z2339" i="4" s="1"/>
  <c r="Y2339" i="4"/>
  <c r="G6645" i="3"/>
  <c r="Z2489" i="4" s="1"/>
  <c r="Y2489" i="4"/>
  <c r="G6653" i="3"/>
  <c r="Z2497" i="4" s="1"/>
  <c r="Y2497" i="4"/>
  <c r="G6736" i="3"/>
  <c r="Z2524" i="4" s="1"/>
  <c r="Y2524" i="4"/>
  <c r="G5525" i="3"/>
  <c r="Z2097" i="4" s="1"/>
  <c r="Y2097" i="4"/>
  <c r="G6093" i="3"/>
  <c r="Z2301" i="4" s="1"/>
  <c r="Y2301" i="4"/>
  <c r="G6216" i="3"/>
  <c r="Z2340" i="4" s="1"/>
  <c r="Y2340" i="4"/>
  <c r="G6646" i="3"/>
  <c r="Z2490" i="4" s="1"/>
  <c r="Y2490" i="4"/>
  <c r="G5492" i="3"/>
  <c r="Z2092" i="4" s="1"/>
  <c r="Y2092" i="4"/>
  <c r="G5526" i="3"/>
  <c r="Z2098" i="4" s="1"/>
  <c r="Y2098" i="4"/>
  <c r="Z2106" i="4"/>
  <c r="Y2106" i="4"/>
  <c r="G5654" i="3"/>
  <c r="Z2142" i="4" s="1"/>
  <c r="Y2142" i="4"/>
  <c r="G5662" i="3"/>
  <c r="Z2150" i="4" s="1"/>
  <c r="Y2150" i="4"/>
  <c r="G5782" i="3"/>
  <c r="Z2186" i="4" s="1"/>
  <c r="Y2186" i="4"/>
  <c r="G5790" i="3"/>
  <c r="Z2194" i="4" s="1"/>
  <c r="Y2194" i="4"/>
  <c r="G6086" i="3"/>
  <c r="Z2294" i="4" s="1"/>
  <c r="Y2294" i="4"/>
  <c r="G6094" i="3"/>
  <c r="Z2302" i="4" s="1"/>
  <c r="Y2302" i="4"/>
  <c r="G6126" i="3"/>
  <c r="Z2306" i="4" s="1"/>
  <c r="Y2306" i="4"/>
  <c r="G6134" i="3"/>
  <c r="Z2314" i="4" s="1"/>
  <c r="Y2314" i="4"/>
  <c r="G6217" i="3"/>
  <c r="Z2341" i="4" s="1"/>
  <c r="Y2341" i="4"/>
  <c r="G6225" i="3"/>
  <c r="Z2349" i="4" s="1"/>
  <c r="Y2349" i="4"/>
  <c r="G6300" i="3"/>
  <c r="Z2368" i="4" s="1"/>
  <c r="Y2368" i="4"/>
  <c r="G6308" i="3"/>
  <c r="Z2376" i="4" s="1"/>
  <c r="Y2376" i="4"/>
  <c r="G6341" i="3"/>
  <c r="Z2381" i="4" s="1"/>
  <c r="Y2381" i="4"/>
  <c r="G6349" i="3"/>
  <c r="Z2389" i="4" s="1"/>
  <c r="Y2389" i="4"/>
  <c r="G6647" i="3"/>
  <c r="Z2491" i="4" s="1"/>
  <c r="Y2491" i="4"/>
  <c r="G6655" i="3"/>
  <c r="Z2499" i="4" s="1"/>
  <c r="Y2499" i="4"/>
  <c r="G6730" i="3"/>
  <c r="Z2518" i="4" s="1"/>
  <c r="Y2518" i="4"/>
  <c r="G6738" i="3"/>
  <c r="Z2526" i="4" s="1"/>
  <c r="Y2526" i="4"/>
  <c r="G5574" i="3"/>
  <c r="Z2118" i="4" s="1"/>
  <c r="Y2118" i="4"/>
  <c r="G5617" i="3"/>
  <c r="Z2133" i="4" s="1"/>
  <c r="Y2133" i="4"/>
  <c r="G5696" i="3"/>
  <c r="Z2156" i="4" s="1"/>
  <c r="Y2156" i="4"/>
  <c r="G5704" i="3"/>
  <c r="Z2164" i="4" s="1"/>
  <c r="Y2164" i="4"/>
  <c r="G5739" i="3"/>
  <c r="Z2171" i="4" s="1"/>
  <c r="Y2171" i="4"/>
  <c r="G5747" i="3"/>
  <c r="Z2179" i="4" s="1"/>
  <c r="Y2179" i="4"/>
  <c r="G6170" i="3"/>
  <c r="Z2322" i="4" s="1"/>
  <c r="Y2322" i="4"/>
  <c r="G6178" i="3"/>
  <c r="Z2330" i="4" s="1"/>
  <c r="Y2330" i="4"/>
  <c r="G6261" i="3"/>
  <c r="Z2357" i="4" s="1"/>
  <c r="Y2357" i="4"/>
  <c r="G6269" i="3"/>
  <c r="Z2365" i="4" s="1"/>
  <c r="Y2365" i="4"/>
  <c r="G6386" i="3"/>
  <c r="Z2398" i="4" s="1"/>
  <c r="Y2398" i="4"/>
  <c r="G6394" i="3"/>
  <c r="Z2406" i="4" s="1"/>
  <c r="Y2406" i="4"/>
  <c r="G6434" i="3"/>
  <c r="Z2418" i="4" s="1"/>
  <c r="Y2418" i="4"/>
  <c r="G6474" i="3"/>
  <c r="Z2430" i="4" s="1"/>
  <c r="Y2430" i="4"/>
  <c r="G6514" i="3"/>
  <c r="Z2442" i="4" s="1"/>
  <c r="Y2442" i="4"/>
  <c r="G6522" i="3"/>
  <c r="Z2450" i="4" s="1"/>
  <c r="Y2450" i="4"/>
  <c r="G6562" i="3"/>
  <c r="Z2462" i="4" s="1"/>
  <c r="Y2462" i="4"/>
  <c r="G6570" i="3"/>
  <c r="Z2470" i="4" s="1"/>
  <c r="Y2470" i="4"/>
  <c r="G6602" i="3"/>
  <c r="Z2474" i="4" s="1"/>
  <c r="Y2474" i="4"/>
  <c r="G6610" i="3"/>
  <c r="Z2482" i="4" s="1"/>
  <c r="Y2482" i="4"/>
  <c r="G6685" i="3"/>
  <c r="Z2501" i="4" s="1"/>
  <c r="Y2501" i="4"/>
  <c r="G6693" i="3"/>
  <c r="Z2509" i="4" s="1"/>
  <c r="Y2509" i="4"/>
  <c r="G6775" i="3"/>
  <c r="Y2535" i="4"/>
  <c r="G6783" i="3"/>
  <c r="Z2543" i="4" s="1"/>
  <c r="Y2543" i="4"/>
  <c r="G5488" i="3"/>
  <c r="Z2088" i="4" s="1"/>
  <c r="Y2088" i="4"/>
  <c r="G5658" i="3"/>
  <c r="Z2146" i="4" s="1"/>
  <c r="Y2146" i="4"/>
  <c r="G6090" i="3"/>
  <c r="Z2298" i="4" s="1"/>
  <c r="Y2298" i="4"/>
  <c r="G6213" i="3"/>
  <c r="Z2337" i="4" s="1"/>
  <c r="Y2337" i="4"/>
  <c r="G6221" i="3"/>
  <c r="Z2345" i="4" s="1"/>
  <c r="Y2345" i="4"/>
  <c r="G6345" i="3"/>
  <c r="Z2385" i="4" s="1"/>
  <c r="Y2385" i="4"/>
  <c r="G5490" i="3"/>
  <c r="Z2090" i="4" s="1"/>
  <c r="Y2090" i="4"/>
  <c r="G5532" i="3"/>
  <c r="Z2104" i="4" s="1"/>
  <c r="Y2104" i="4"/>
  <c r="G5788" i="3"/>
  <c r="Z2192" i="4" s="1"/>
  <c r="Y2192" i="4"/>
  <c r="G6140" i="3"/>
  <c r="Z2320" i="4" s="1"/>
  <c r="Y2320" i="4"/>
  <c r="G6355" i="3"/>
  <c r="Z2395" i="4" s="1"/>
  <c r="Y2395" i="4"/>
  <c r="G5483" i="3"/>
  <c r="Z2083" i="4" s="1"/>
  <c r="Y2083" i="4"/>
  <c r="G5653" i="3"/>
  <c r="Z2141" i="4" s="1"/>
  <c r="Y2141" i="4"/>
  <c r="G5661" i="3"/>
  <c r="Z2149" i="4" s="1"/>
  <c r="Y2149" i="4"/>
  <c r="G5789" i="3"/>
  <c r="Z2193" i="4" s="1"/>
  <c r="Y2193" i="4"/>
  <c r="G6085" i="3"/>
  <c r="Z2293" i="4" s="1"/>
  <c r="Y2293" i="4"/>
  <c r="G6133" i="3"/>
  <c r="Z2313" i="4" s="1"/>
  <c r="Y2313" i="4"/>
  <c r="G6307" i="3"/>
  <c r="Z2375" i="4" s="1"/>
  <c r="Y2375" i="4"/>
  <c r="G6729" i="3"/>
  <c r="Z2517" i="4" s="1"/>
  <c r="Y2517" i="4"/>
  <c r="G5484" i="3"/>
  <c r="Z2084" i="4" s="1"/>
  <c r="Y2084" i="4"/>
  <c r="G5485" i="3"/>
  <c r="Z2085" i="4" s="1"/>
  <c r="Y2085" i="4"/>
  <c r="G5527" i="3"/>
  <c r="Z2099" i="4" s="1"/>
  <c r="Y2099" i="4"/>
  <c r="Z2107" i="4"/>
  <c r="Y2107" i="4"/>
  <c r="G5655" i="3"/>
  <c r="Z2143" i="4" s="1"/>
  <c r="Y2143" i="4"/>
  <c r="G5663" i="3"/>
  <c r="Z2151" i="4" s="1"/>
  <c r="Y2151" i="4"/>
  <c r="G5783" i="3"/>
  <c r="Z2187" i="4" s="1"/>
  <c r="Y2187" i="4"/>
  <c r="G5791" i="3"/>
  <c r="Z2195" i="4" s="1"/>
  <c r="Y2195" i="4"/>
  <c r="G6087" i="3"/>
  <c r="Z2295" i="4" s="1"/>
  <c r="Y2295" i="4"/>
  <c r="G6127" i="3"/>
  <c r="Z2307" i="4" s="1"/>
  <c r="Y2307" i="4"/>
  <c r="G6135" i="3"/>
  <c r="Z2315" i="4" s="1"/>
  <c r="Y2315" i="4"/>
  <c r="G6218" i="3"/>
  <c r="Z2342" i="4" s="1"/>
  <c r="Y2342" i="4"/>
  <c r="G6226" i="3"/>
  <c r="Z2350" i="4" s="1"/>
  <c r="Y2350" i="4"/>
  <c r="G6301" i="3"/>
  <c r="Z2369" i="4" s="1"/>
  <c r="Y2369" i="4"/>
  <c r="G6309" i="3"/>
  <c r="Z2377" i="4" s="1"/>
  <c r="Y2377" i="4"/>
  <c r="G6342" i="3"/>
  <c r="Z2382" i="4" s="1"/>
  <c r="Y2382" i="4"/>
  <c r="G6350" i="3"/>
  <c r="Z2390" i="4" s="1"/>
  <c r="Y2390" i="4"/>
  <c r="G6648" i="3"/>
  <c r="Z2492" i="4" s="1"/>
  <c r="Y2492" i="4"/>
  <c r="G6656" i="3"/>
  <c r="Z2500" i="4" s="1"/>
  <c r="Y2500" i="4"/>
  <c r="G6731" i="3"/>
  <c r="Z2519" i="4" s="1"/>
  <c r="Y2519" i="4"/>
  <c r="G6739" i="3"/>
  <c r="Z2527" i="4" s="1"/>
  <c r="Y2527" i="4"/>
  <c r="G5567" i="3"/>
  <c r="Z2111" i="4" s="1"/>
  <c r="Y2111" i="4"/>
  <c r="G5575" i="3"/>
  <c r="Z2119" i="4" s="1"/>
  <c r="Y2119" i="4"/>
  <c r="G5610" i="3"/>
  <c r="Z2126" i="4" s="1"/>
  <c r="Y2126" i="4"/>
  <c r="G5618" i="3"/>
  <c r="Z2134" i="4" s="1"/>
  <c r="Y2134" i="4"/>
  <c r="G5697" i="3"/>
  <c r="Z2157" i="4" s="1"/>
  <c r="Y2157" i="4"/>
  <c r="G5705" i="3"/>
  <c r="Z2165" i="4" s="1"/>
  <c r="Y2165" i="4"/>
  <c r="G5740" i="3"/>
  <c r="Z2172" i="4" s="1"/>
  <c r="Y2172" i="4"/>
  <c r="G5748" i="3"/>
  <c r="Z2180" i="4" s="1"/>
  <c r="Y2180" i="4"/>
  <c r="G6171" i="3"/>
  <c r="Z2323" i="4" s="1"/>
  <c r="Y2323" i="4"/>
  <c r="G6179" i="3"/>
  <c r="Z2331" i="4" s="1"/>
  <c r="Y2331" i="4"/>
  <c r="G6262" i="3"/>
  <c r="Z2358" i="4" s="1"/>
  <c r="Y2358" i="4"/>
  <c r="G6310" i="3"/>
  <c r="Z2378" i="4" s="1"/>
  <c r="Y2378" i="4"/>
  <c r="G6387" i="3"/>
  <c r="Z2399" i="4" s="1"/>
  <c r="Y2399" i="4"/>
  <c r="G6395" i="3"/>
  <c r="Z2407" i="4" s="1"/>
  <c r="Y2407" i="4"/>
  <c r="G6427" i="3"/>
  <c r="Z2411" i="4" s="1"/>
  <c r="Y2411" i="4"/>
  <c r="G6435" i="3"/>
  <c r="Z2419" i="4" s="1"/>
  <c r="Y2419" i="4"/>
  <c r="G6475" i="3"/>
  <c r="Z2431" i="4" s="1"/>
  <c r="Y2431" i="4"/>
  <c r="G6483" i="3"/>
  <c r="Z2439" i="4" s="1"/>
  <c r="Y2439" i="4"/>
  <c r="G6515" i="3"/>
  <c r="Z2443" i="4" s="1"/>
  <c r="Y2443" i="4"/>
  <c r="G6523" i="3"/>
  <c r="Z2451" i="4" s="1"/>
  <c r="Y2451" i="4"/>
  <c r="G6563" i="3"/>
  <c r="Z2463" i="4" s="1"/>
  <c r="Y2463" i="4"/>
  <c r="G6603" i="3"/>
  <c r="Z2475" i="4" s="1"/>
  <c r="Y2475" i="4"/>
  <c r="G6686" i="3"/>
  <c r="Z2502" i="4" s="1"/>
  <c r="Y2502" i="4"/>
  <c r="G6694" i="3"/>
  <c r="Z2510" i="4" s="1"/>
  <c r="Y2510" i="4"/>
  <c r="G6776" i="3"/>
  <c r="Z2536" i="4" s="1"/>
  <c r="Y2536" i="4"/>
  <c r="G6784" i="3"/>
  <c r="Z2544" i="4" s="1"/>
  <c r="Y2544" i="4"/>
  <c r="G6688" i="3"/>
  <c r="Z2504" i="4" s="1"/>
  <c r="Y2504" i="4"/>
  <c r="G6696" i="3"/>
  <c r="Z2512" i="4" s="1"/>
  <c r="Y2512" i="4"/>
  <c r="G6778" i="3"/>
  <c r="Y2538" i="4"/>
  <c r="G6689" i="3"/>
  <c r="Z2505" i="4" s="1"/>
  <c r="Y2505" i="4"/>
  <c r="G6771" i="3"/>
  <c r="Z2531" i="4" s="1"/>
  <c r="Y2531" i="4"/>
  <c r="G6779" i="3"/>
  <c r="Y2539" i="4"/>
  <c r="G6772" i="3"/>
  <c r="Y2532" i="4"/>
  <c r="G6780" i="3"/>
  <c r="Z2540" i="4" s="1"/>
  <c r="Y2540" i="4"/>
  <c r="G6773" i="3"/>
  <c r="Z2533" i="4" s="1"/>
  <c r="Y2533" i="4"/>
  <c r="G6781" i="3"/>
  <c r="Y2541" i="4"/>
  <c r="Y2290" i="4"/>
  <c r="Y2289" i="4"/>
  <c r="Y2287" i="4"/>
  <c r="Y2286" i="4"/>
  <c r="Y2285" i="4"/>
  <c r="Y2284" i="4"/>
  <c r="Y2283" i="4"/>
  <c r="Y2282" i="4"/>
  <c r="Y2281" i="4"/>
  <c r="Y2280" i="4"/>
  <c r="Y2279" i="4"/>
  <c r="Y2278" i="4"/>
  <c r="Y2277" i="4"/>
  <c r="Q2290" i="4"/>
  <c r="R2287" i="4"/>
  <c r="Q2282" i="4"/>
  <c r="R2279" i="4"/>
  <c r="Y2276" i="4"/>
  <c r="Q2287" i="4"/>
  <c r="R2284" i="4"/>
  <c r="Q2279" i="4"/>
  <c r="R2289" i="4"/>
  <c r="Q2284" i="4"/>
  <c r="R2281" i="4"/>
  <c r="Q2276" i="4"/>
  <c r="Q2289" i="4"/>
  <c r="R2286" i="4"/>
  <c r="Q2281" i="4"/>
  <c r="R2278" i="4"/>
  <c r="R2276" i="4"/>
  <c r="Q2286" i="4"/>
  <c r="R2283" i="4"/>
  <c r="Q2278" i="4"/>
  <c r="R2288" i="4"/>
  <c r="Q2283" i="4"/>
  <c r="R2280" i="4"/>
  <c r="Q2288" i="4"/>
  <c r="R2285" i="4"/>
  <c r="Q2280" i="4"/>
  <c r="R2277" i="4"/>
  <c r="R2290" i="4"/>
  <c r="Q2285" i="4"/>
  <c r="Y2275" i="4"/>
  <c r="Y2274" i="4"/>
  <c r="Y2272" i="4"/>
  <c r="Y2271" i="4"/>
  <c r="Y2270" i="4"/>
  <c r="Y2269" i="4"/>
  <c r="Y2268" i="4"/>
  <c r="Y2267" i="4"/>
  <c r="Y2266" i="4"/>
  <c r="Y2265" i="4"/>
  <c r="Y2264" i="4"/>
  <c r="Y2263" i="4"/>
  <c r="Y2262" i="4"/>
  <c r="Q2275" i="4"/>
  <c r="R2272" i="4"/>
  <c r="Q2267" i="4"/>
  <c r="R2264" i="4"/>
  <c r="Y2261" i="4"/>
  <c r="Q2272" i="4"/>
  <c r="R2269" i="4"/>
  <c r="Q2264" i="4"/>
  <c r="R2274" i="4"/>
  <c r="Q2269" i="4"/>
  <c r="R2266" i="4"/>
  <c r="Q2261" i="4"/>
  <c r="Q2274" i="4"/>
  <c r="R2271" i="4"/>
  <c r="Q2266" i="4"/>
  <c r="R2263" i="4"/>
  <c r="R2261" i="4"/>
  <c r="Q2271" i="4"/>
  <c r="R2268" i="4"/>
  <c r="Q2263" i="4"/>
  <c r="R2273" i="4"/>
  <c r="Q2268" i="4"/>
  <c r="R2265" i="4"/>
  <c r="Q2273" i="4"/>
  <c r="R2270" i="4"/>
  <c r="Q2265" i="4"/>
  <c r="R2262" i="4"/>
  <c r="R2275" i="4"/>
  <c r="Q2270" i="4"/>
  <c r="Y2260" i="4"/>
  <c r="Y2259" i="4"/>
  <c r="Y2257" i="4"/>
  <c r="Y2256" i="4"/>
  <c r="Y2255" i="4"/>
  <c r="Y2254" i="4"/>
  <c r="Y2253" i="4"/>
  <c r="Y2252" i="4"/>
  <c r="Y2251" i="4"/>
  <c r="Y2250" i="4"/>
  <c r="Y2249" i="4"/>
  <c r="Y2248" i="4"/>
  <c r="Y2247" i="4"/>
  <c r="Q2260" i="4"/>
  <c r="R2257" i="4"/>
  <c r="Q2252" i="4"/>
  <c r="R2249" i="4"/>
  <c r="Y2246" i="4"/>
  <c r="Q2257" i="4"/>
  <c r="R2254" i="4"/>
  <c r="Q2249" i="4"/>
  <c r="R2259" i="4"/>
  <c r="Q2254" i="4"/>
  <c r="R2251" i="4"/>
  <c r="Q2246" i="4"/>
  <c r="Q2259" i="4"/>
  <c r="R2256" i="4"/>
  <c r="Q2251" i="4"/>
  <c r="R2248" i="4"/>
  <c r="R2246" i="4"/>
  <c r="Q2256" i="4"/>
  <c r="R2253" i="4"/>
  <c r="Q2248" i="4"/>
  <c r="R2258" i="4"/>
  <c r="Q2253" i="4"/>
  <c r="R2250" i="4"/>
  <c r="Q2258" i="4"/>
  <c r="R2255" i="4"/>
  <c r="Q2250" i="4"/>
  <c r="R2247" i="4"/>
  <c r="R2260" i="4"/>
  <c r="Q2255" i="4"/>
  <c r="Y2245" i="4"/>
  <c r="Y2244" i="4"/>
  <c r="Y2242" i="4"/>
  <c r="Y2241" i="4"/>
  <c r="Y2240" i="4"/>
  <c r="Y2239" i="4"/>
  <c r="Y2238" i="4"/>
  <c r="Y2237" i="4"/>
  <c r="Y2236" i="4"/>
  <c r="Y2235" i="4"/>
  <c r="Y2234" i="4"/>
  <c r="Y2233" i="4"/>
  <c r="Y2232" i="4"/>
  <c r="Q2245" i="4"/>
  <c r="R2242" i="4"/>
  <c r="Q2237" i="4"/>
  <c r="R2234" i="4"/>
  <c r="Y2231" i="4"/>
  <c r="Q2242" i="4"/>
  <c r="R2239" i="4"/>
  <c r="Q2234" i="4"/>
  <c r="R2244" i="4"/>
  <c r="Q2239" i="4"/>
  <c r="R2236" i="4"/>
  <c r="Q2231" i="4"/>
  <c r="Q2244" i="4"/>
  <c r="R2241" i="4"/>
  <c r="Q2236" i="4"/>
  <c r="R2233" i="4"/>
  <c r="R2231" i="4"/>
  <c r="Q2241" i="4"/>
  <c r="R2238" i="4"/>
  <c r="Q2233" i="4"/>
  <c r="R2243" i="4"/>
  <c r="Q2238" i="4"/>
  <c r="R2235" i="4"/>
  <c r="Q2243" i="4"/>
  <c r="R2240" i="4"/>
  <c r="Q2235" i="4"/>
  <c r="R2232" i="4"/>
  <c r="R2245" i="4"/>
  <c r="Q2240" i="4"/>
  <c r="Y2230" i="4"/>
  <c r="Y2229" i="4"/>
  <c r="Y2227" i="4"/>
  <c r="Y2226" i="4"/>
  <c r="Y2225" i="4"/>
  <c r="Y2224" i="4"/>
  <c r="Y2223" i="4"/>
  <c r="Y2222" i="4"/>
  <c r="Y2221" i="4"/>
  <c r="Y2220" i="4"/>
  <c r="Y2219" i="4"/>
  <c r="Y2218" i="4"/>
  <c r="Y2217" i="4"/>
  <c r="Q2230" i="4"/>
  <c r="R2227" i="4"/>
  <c r="Q2222" i="4"/>
  <c r="R2219" i="4"/>
  <c r="Y2216" i="4"/>
  <c r="Q2227" i="4"/>
  <c r="R2224" i="4"/>
  <c r="Q2219" i="4"/>
  <c r="R2229" i="4"/>
  <c r="Q2224" i="4"/>
  <c r="R2221" i="4"/>
  <c r="Q2216" i="4"/>
  <c r="Q2229" i="4"/>
  <c r="R2226" i="4"/>
  <c r="Q2221" i="4"/>
  <c r="R2218" i="4"/>
  <c r="R2216" i="4"/>
  <c r="Q2226" i="4"/>
  <c r="R2223" i="4"/>
  <c r="Q2218" i="4"/>
  <c r="R2228" i="4"/>
  <c r="Q2223" i="4"/>
  <c r="R2220" i="4"/>
  <c r="Q2228" i="4"/>
  <c r="R2225" i="4"/>
  <c r="Q2220" i="4"/>
  <c r="R2217" i="4"/>
  <c r="R2230" i="4"/>
  <c r="Q2225" i="4"/>
  <c r="Y2215" i="4"/>
  <c r="Y2214" i="4"/>
  <c r="Y2212" i="4"/>
  <c r="Y2211" i="4"/>
  <c r="Y2210" i="4"/>
  <c r="Y2209" i="4"/>
  <c r="Y2208" i="4"/>
  <c r="Y2207" i="4"/>
  <c r="Y2206" i="4"/>
  <c r="Y2205" i="4"/>
  <c r="Y2204" i="4"/>
  <c r="Y2203" i="4"/>
  <c r="Y2202" i="4"/>
  <c r="Q2215" i="4"/>
  <c r="R2212" i="4"/>
  <c r="Q2207" i="4"/>
  <c r="R2204" i="4"/>
  <c r="Y2201" i="4"/>
  <c r="Q2212" i="4"/>
  <c r="R2209" i="4"/>
  <c r="Q2204" i="4"/>
  <c r="R2214" i="4"/>
  <c r="Q2209" i="4"/>
  <c r="R2206" i="4"/>
  <c r="Q2201" i="4"/>
  <c r="Q2214" i="4"/>
  <c r="R2211" i="4"/>
  <c r="Q2206" i="4"/>
  <c r="R2203" i="4"/>
  <c r="R2201" i="4"/>
  <c r="Q2211" i="4"/>
  <c r="R2208" i="4"/>
  <c r="Q2203" i="4"/>
  <c r="R2213" i="4"/>
  <c r="Q2208" i="4"/>
  <c r="R2205" i="4"/>
  <c r="Q2213" i="4"/>
  <c r="R2210" i="4"/>
  <c r="Q2205" i="4"/>
  <c r="R2202" i="4"/>
  <c r="R2215" i="4"/>
  <c r="Q2210" i="4"/>
  <c r="Y2080" i="4"/>
  <c r="Y2079" i="4"/>
  <c r="Y2077" i="4"/>
  <c r="Y2076" i="4"/>
  <c r="Y2075" i="4"/>
  <c r="Y2074" i="4"/>
  <c r="Y2073" i="4"/>
  <c r="Y2072" i="4"/>
  <c r="Y2071" i="4"/>
  <c r="Y2070" i="4"/>
  <c r="Y2069" i="4"/>
  <c r="Y2068" i="4"/>
  <c r="Y2067" i="4"/>
  <c r="Q2080" i="4"/>
  <c r="R2077" i="4"/>
  <c r="Q2072" i="4"/>
  <c r="R2069" i="4"/>
  <c r="Y2066" i="4"/>
  <c r="Q2077" i="4"/>
  <c r="R2074" i="4"/>
  <c r="Q2069" i="4"/>
  <c r="R2079" i="4"/>
  <c r="Q2074" i="4"/>
  <c r="R2071" i="4"/>
  <c r="Q2066" i="4"/>
  <c r="Q2079" i="4"/>
  <c r="R2076" i="4"/>
  <c r="Q2071" i="4"/>
  <c r="R2068" i="4"/>
  <c r="R2066" i="4"/>
  <c r="Q2076" i="4"/>
  <c r="R2073" i="4"/>
  <c r="Q2068" i="4"/>
  <c r="R2078" i="4"/>
  <c r="Q2073" i="4"/>
  <c r="R2070" i="4"/>
  <c r="Q2078" i="4"/>
  <c r="R2075" i="4"/>
  <c r="Q2070" i="4"/>
  <c r="R2067" i="4"/>
  <c r="R2080" i="4"/>
  <c r="Q2075" i="4"/>
  <c r="H6697" i="3"/>
  <c r="AA2513" i="4" s="1"/>
  <c r="E6686" i="3"/>
  <c r="X2502" i="4" s="1"/>
  <c r="H6687" i="3"/>
  <c r="AA2503" i="4" s="1"/>
  <c r="E6778" i="3"/>
  <c r="X2538" i="4" s="1"/>
  <c r="E6775" i="3"/>
  <c r="X2535" i="4" s="1"/>
  <c r="E6783" i="3"/>
  <c r="X2543" i="4" s="1"/>
  <c r="E6772" i="3"/>
  <c r="X2532" i="4" s="1"/>
  <c r="E6780" i="3"/>
  <c r="X2540" i="4" s="1"/>
  <c r="E6777" i="3"/>
  <c r="X2537" i="4" s="1"/>
  <c r="E6785" i="3"/>
  <c r="X2545" i="4" s="1"/>
  <c r="E6774" i="3"/>
  <c r="X2534" i="4" s="1"/>
  <c r="E6782" i="3"/>
  <c r="X2542" i="4" s="1"/>
  <c r="E6771" i="3"/>
  <c r="X2531" i="4" s="1"/>
  <c r="E6779" i="3"/>
  <c r="X2539" i="4" s="1"/>
  <c r="E6776" i="3"/>
  <c r="X2536" i="4" s="1"/>
  <c r="E6784" i="3"/>
  <c r="X2544" i="4" s="1"/>
  <c r="E6687" i="3"/>
  <c r="X2503" i="4" s="1"/>
  <c r="E6773" i="3"/>
  <c r="X2533" i="4" s="1"/>
  <c r="E6690" i="3"/>
  <c r="X2506" i="4" s="1"/>
  <c r="E6695" i="3"/>
  <c r="X2511" i="4" s="1"/>
  <c r="E6692" i="3"/>
  <c r="X2508" i="4" s="1"/>
  <c r="E6689" i="3"/>
  <c r="X2505" i="4" s="1"/>
  <c r="E6697" i="3"/>
  <c r="X2513" i="4" s="1"/>
  <c r="E6699" i="3"/>
  <c r="X2515" i="4" s="1"/>
  <c r="E6604" i="3"/>
  <c r="X2476" i="4" s="1"/>
  <c r="H6611" i="3"/>
  <c r="AA2483" i="4" s="1"/>
  <c r="E6694" i="3"/>
  <c r="X2510" i="4" s="1"/>
  <c r="E6691" i="3"/>
  <c r="X2507" i="4" s="1"/>
  <c r="E6600" i="3"/>
  <c r="X2472" i="4" s="1"/>
  <c r="E6688" i="3"/>
  <c r="X2504" i="4" s="1"/>
  <c r="E6696" i="3"/>
  <c r="X2512" i="4" s="1"/>
  <c r="E6698" i="3"/>
  <c r="X2514" i="4" s="1"/>
  <c r="E6608" i="3"/>
  <c r="X2480" i="4" s="1"/>
  <c r="E6685" i="3"/>
  <c r="X2501" i="4" s="1"/>
  <c r="E6558" i="3"/>
  <c r="X2458" i="4" s="1"/>
  <c r="E6565" i="3"/>
  <c r="X2465" i="4" s="1"/>
  <c r="E6601" i="3"/>
  <c r="X2473" i="4" s="1"/>
  <c r="E6609" i="3"/>
  <c r="X2481" i="4" s="1"/>
  <c r="E6606" i="3"/>
  <c r="X2478" i="4" s="1"/>
  <c r="E6603" i="3"/>
  <c r="X2475" i="4" s="1"/>
  <c r="E6611" i="3"/>
  <c r="X2483" i="4" s="1"/>
  <c r="E6613" i="3"/>
  <c r="X2485" i="4" s="1"/>
  <c r="E6556" i="3"/>
  <c r="X2456" i="4" s="1"/>
  <c r="H6568" i="3"/>
  <c r="AA2468" i="4" s="1"/>
  <c r="E6605" i="3"/>
  <c r="X2477" i="4" s="1"/>
  <c r="E6557" i="3"/>
  <c r="X2457" i="4" s="1"/>
  <c r="E6563" i="3"/>
  <c r="X2463" i="4" s="1"/>
  <c r="E6602" i="3"/>
  <c r="X2474" i="4" s="1"/>
  <c r="E6610" i="3"/>
  <c r="X2482" i="4" s="1"/>
  <c r="E6612" i="3"/>
  <c r="X2484" i="4" s="1"/>
  <c r="E6599" i="3"/>
  <c r="X2471" i="4" s="1"/>
  <c r="E6561" i="3"/>
  <c r="X2461" i="4" s="1"/>
  <c r="E6566" i="3"/>
  <c r="X2466" i="4" s="1"/>
  <c r="E6560" i="3"/>
  <c r="X2460" i="4" s="1"/>
  <c r="E6568" i="3"/>
  <c r="X2468" i="4" s="1"/>
  <c r="E6570" i="3"/>
  <c r="X2470" i="4" s="1"/>
  <c r="E6562" i="3"/>
  <c r="X2462" i="4" s="1"/>
  <c r="E6559" i="3"/>
  <c r="X2459" i="4" s="1"/>
  <c r="E6567" i="3"/>
  <c r="X2467" i="4" s="1"/>
  <c r="E6569" i="3"/>
  <c r="X2469" i="4" s="1"/>
  <c r="H6484" i="3"/>
  <c r="AA2440" i="4" s="1"/>
  <c r="H6525" i="3"/>
  <c r="AA2453" i="4" s="1"/>
  <c r="E6513" i="3"/>
  <c r="X2441" i="4" s="1"/>
  <c r="E6518" i="3"/>
  <c r="X2446" i="4" s="1"/>
  <c r="E6521" i="3"/>
  <c r="X2449" i="4" s="1"/>
  <c r="E6514" i="3"/>
  <c r="X2442" i="4" s="1"/>
  <c r="E6522" i="3"/>
  <c r="X2450" i="4" s="1"/>
  <c r="E6470" i="3"/>
  <c r="X2426" i="4" s="1"/>
  <c r="E6479" i="3"/>
  <c r="X2435" i="4" s="1"/>
  <c r="E6515" i="3"/>
  <c r="X2443" i="4" s="1"/>
  <c r="E6523" i="3"/>
  <c r="X2451" i="4" s="1"/>
  <c r="E6520" i="3"/>
  <c r="X2448" i="4" s="1"/>
  <c r="E6471" i="3"/>
  <c r="X2427" i="4" s="1"/>
  <c r="E6517" i="3"/>
  <c r="X2445" i="4" s="1"/>
  <c r="E6525" i="3"/>
  <c r="X2453" i="4" s="1"/>
  <c r="E6527" i="3"/>
  <c r="X2455" i="4" s="1"/>
  <c r="H6482" i="3"/>
  <c r="AA2438" i="4" s="1"/>
  <c r="E6519" i="3"/>
  <c r="X2447" i="4" s="1"/>
  <c r="E6516" i="3"/>
  <c r="X2444" i="4" s="1"/>
  <c r="E6524" i="3"/>
  <c r="X2452" i="4" s="1"/>
  <c r="E6475" i="3"/>
  <c r="X2431" i="4" s="1"/>
  <c r="E6472" i="3"/>
  <c r="X2428" i="4" s="1"/>
  <c r="E6480" i="3"/>
  <c r="X2436" i="4" s="1"/>
  <c r="E6477" i="3"/>
  <c r="X2433" i="4" s="1"/>
  <c r="E6474" i="3"/>
  <c r="X2430" i="4" s="1"/>
  <c r="E6482" i="3"/>
  <c r="X2438" i="4" s="1"/>
  <c r="E6484" i="3"/>
  <c r="X2440" i="4" s="1"/>
  <c r="E6476" i="3"/>
  <c r="X2432" i="4" s="1"/>
  <c r="E6473" i="3"/>
  <c r="X2429" i="4" s="1"/>
  <c r="E6481" i="3"/>
  <c r="X2437" i="4" s="1"/>
  <c r="E6483" i="3"/>
  <c r="X2439" i="4" s="1"/>
  <c r="E6384" i="3"/>
  <c r="X2396" i="4" s="1"/>
  <c r="E6428" i="3"/>
  <c r="X2412" i="4" s="1"/>
  <c r="E6436" i="3"/>
  <c r="X2420" i="4" s="1"/>
  <c r="E6427" i="3"/>
  <c r="X2411" i="4" s="1"/>
  <c r="H6439" i="3"/>
  <c r="AA2423" i="4" s="1"/>
  <c r="E6432" i="3"/>
  <c r="X2416" i="4" s="1"/>
  <c r="E6258" i="3"/>
  <c r="X2354" i="4" s="1"/>
  <c r="E6393" i="3"/>
  <c r="X2405" i="4" s="1"/>
  <c r="E6429" i="3"/>
  <c r="X2413" i="4" s="1"/>
  <c r="E6437" i="3"/>
  <c r="X2421" i="4" s="1"/>
  <c r="E6434" i="3"/>
  <c r="X2418" i="4" s="1"/>
  <c r="E6431" i="3"/>
  <c r="X2415" i="4" s="1"/>
  <c r="E6439" i="3"/>
  <c r="X2423" i="4" s="1"/>
  <c r="E6441" i="3"/>
  <c r="X2425" i="4" s="1"/>
  <c r="E6385" i="3"/>
  <c r="X2397" i="4" s="1"/>
  <c r="H6396" i="3"/>
  <c r="AA2408" i="4" s="1"/>
  <c r="E6433" i="3"/>
  <c r="X2417" i="4" s="1"/>
  <c r="E6430" i="3"/>
  <c r="X2414" i="4" s="1"/>
  <c r="E6438" i="3"/>
  <c r="X2422" i="4" s="1"/>
  <c r="E6440" i="3"/>
  <c r="X2424" i="4" s="1"/>
  <c r="E6389" i="3"/>
  <c r="X2401" i="4" s="1"/>
  <c r="E6386" i="3"/>
  <c r="X2398" i="4" s="1"/>
  <c r="E6394" i="3"/>
  <c r="X2406" i="4" s="1"/>
  <c r="E6391" i="3"/>
  <c r="X2403" i="4" s="1"/>
  <c r="E6388" i="3"/>
  <c r="X2400" i="4" s="1"/>
  <c r="E6396" i="3"/>
  <c r="X2408" i="4" s="1"/>
  <c r="E6398" i="3"/>
  <c r="X2410" i="4" s="1"/>
  <c r="E6390" i="3"/>
  <c r="X2402" i="4" s="1"/>
  <c r="E6387" i="3"/>
  <c r="X2399" i="4" s="1"/>
  <c r="E6395" i="3"/>
  <c r="X2407" i="4" s="1"/>
  <c r="E6397" i="3"/>
  <c r="X2409" i="4" s="1"/>
  <c r="E6256" i="3"/>
  <c r="X2352" i="4" s="1"/>
  <c r="E6260" i="3"/>
  <c r="X2356" i="4" s="1"/>
  <c r="E6177" i="3"/>
  <c r="X2329" i="4" s="1"/>
  <c r="E6257" i="3"/>
  <c r="X2353" i="4" s="1"/>
  <c r="E6263" i="3"/>
  <c r="X2359" i="4" s="1"/>
  <c r="E6261" i="3"/>
  <c r="X2357" i="4" s="1"/>
  <c r="AA2363" i="4"/>
  <c r="H6045" i="3"/>
  <c r="AA2281" i="4" s="1"/>
  <c r="E6264" i="3"/>
  <c r="X2360" i="4" s="1"/>
  <c r="E6255" i="3"/>
  <c r="X2351" i="4" s="1"/>
  <c r="E6265" i="3"/>
  <c r="X2361" i="4" s="1"/>
  <c r="E6178" i="3"/>
  <c r="X2330" i="4" s="1"/>
  <c r="E6262" i="3"/>
  <c r="X2358" i="4" s="1"/>
  <c r="E6259" i="3"/>
  <c r="X2355" i="4" s="1"/>
  <c r="X2363" i="4"/>
  <c r="E6269" i="3"/>
  <c r="X2365" i="4" s="1"/>
  <c r="H6043" i="3"/>
  <c r="AA2279" i="4" s="1"/>
  <c r="E6169" i="3"/>
  <c r="X2321" i="4" s="1"/>
  <c r="E6266" i="3"/>
  <c r="X2362" i="4" s="1"/>
  <c r="E6170" i="3"/>
  <c r="X2322" i="4" s="1"/>
  <c r="AA2333" i="4"/>
  <c r="E6174" i="3"/>
  <c r="X2326" i="4" s="1"/>
  <c r="E6171" i="3"/>
  <c r="X2323" i="4" s="1"/>
  <c r="E6179" i="3"/>
  <c r="X2331" i="4" s="1"/>
  <c r="E6176" i="3"/>
  <c r="X2328" i="4" s="1"/>
  <c r="E6173" i="3"/>
  <c r="X2325" i="4" s="1"/>
  <c r="X2333" i="4"/>
  <c r="E6183" i="3"/>
  <c r="X2335" i="4" s="1"/>
  <c r="H6044" i="3"/>
  <c r="AA2280" i="4" s="1"/>
  <c r="E6175" i="3"/>
  <c r="X2327" i="4" s="1"/>
  <c r="E6172" i="3"/>
  <c r="X2324" i="4" s="1"/>
  <c r="E6180" i="3"/>
  <c r="X2332" i="4" s="1"/>
  <c r="H6041" i="3"/>
  <c r="AA2277" i="4" s="1"/>
  <c r="H6048" i="3"/>
  <c r="AA2284" i="4" s="1"/>
  <c r="H6042" i="3"/>
  <c r="AA2278" i="4" s="1"/>
  <c r="E6049" i="3"/>
  <c r="X2285" i="4" s="1"/>
  <c r="H6049" i="3"/>
  <c r="AA2285" i="4" s="1"/>
  <c r="H6050" i="3"/>
  <c r="AA2286" i="4" s="1"/>
  <c r="H6051" i="3"/>
  <c r="AA2287" i="4" s="1"/>
  <c r="E6040" i="3"/>
  <c r="X2276" i="4" s="1"/>
  <c r="H6046" i="3"/>
  <c r="AA2282" i="4" s="1"/>
  <c r="H6052" i="3"/>
  <c r="AA2288" i="4" s="1"/>
  <c r="H6047" i="3"/>
  <c r="AA2283" i="4" s="1"/>
  <c r="H6053" i="3"/>
  <c r="AA2289" i="4" s="1"/>
  <c r="E6041" i="3"/>
  <c r="X2277" i="4" s="1"/>
  <c r="E6048" i="3"/>
  <c r="X2284" i="4" s="1"/>
  <c r="H6054" i="3"/>
  <c r="AA2290" i="4" s="1"/>
  <c r="E6027" i="3"/>
  <c r="H6040" i="3"/>
  <c r="AA2276" i="4" s="1"/>
  <c r="X2168" i="4"/>
  <c r="E6045" i="3"/>
  <c r="X2281" i="4" s="1"/>
  <c r="E6042" i="3"/>
  <c r="X2278" i="4" s="1"/>
  <c r="E6050" i="3"/>
  <c r="X2286" i="4" s="1"/>
  <c r="E6047" i="3"/>
  <c r="X2283" i="4" s="1"/>
  <c r="E6044" i="3"/>
  <c r="X2280" i="4" s="1"/>
  <c r="E6052" i="3"/>
  <c r="X2288" i="4" s="1"/>
  <c r="E6054" i="3"/>
  <c r="X2290" i="4" s="1"/>
  <c r="E5746" i="3"/>
  <c r="X2178" i="4" s="1"/>
  <c r="E6046" i="3"/>
  <c r="X2282" i="4" s="1"/>
  <c r="E5740" i="3"/>
  <c r="X2172" i="4" s="1"/>
  <c r="E6043" i="3"/>
  <c r="X2279" i="4" s="1"/>
  <c r="E6051" i="3"/>
  <c r="X2287" i="4" s="1"/>
  <c r="E5747" i="3"/>
  <c r="X2179" i="4" s="1"/>
  <c r="E6821" i="3"/>
  <c r="X2598" i="4" s="1"/>
  <c r="E5739" i="3"/>
  <c r="X2171" i="4" s="1"/>
  <c r="E5745" i="3"/>
  <c r="X2177" i="4" s="1"/>
  <c r="H5918" i="3"/>
  <c r="AA2238" i="4" s="1"/>
  <c r="H5919" i="3"/>
  <c r="AA2239" i="4" s="1"/>
  <c r="H6828" i="3"/>
  <c r="AA2605" i="4" s="1"/>
  <c r="E5748" i="3"/>
  <c r="X2180" i="4" s="1"/>
  <c r="E6214" i="3"/>
  <c r="X2338" i="4" s="1"/>
  <c r="H7255" i="3"/>
  <c r="H7335" i="3"/>
  <c r="H5917" i="3"/>
  <c r="AA2237" i="4" s="1"/>
  <c r="H6820" i="3"/>
  <c r="AA2597" i="4" s="1"/>
  <c r="H6827" i="3"/>
  <c r="AA2604" i="4" s="1"/>
  <c r="H5915" i="3"/>
  <c r="AA2235" i="4" s="1"/>
  <c r="H5916" i="3"/>
  <c r="AA2236" i="4" s="1"/>
  <c r="E5920" i="3"/>
  <c r="X2240" i="4" s="1"/>
  <c r="H5920" i="3"/>
  <c r="AA2240" i="4" s="1"/>
  <c r="E5912" i="3"/>
  <c r="X2232" i="4" s="1"/>
  <c r="H5921" i="3"/>
  <c r="AA2241" i="4" s="1"/>
  <c r="H5912" i="3"/>
  <c r="AA2232" i="4" s="1"/>
  <c r="H5922" i="3"/>
  <c r="AA2242" i="4" s="1"/>
  <c r="E5697" i="3"/>
  <c r="X2157" i="4" s="1"/>
  <c r="E5703" i="3"/>
  <c r="X2163" i="4" s="1"/>
  <c r="AA2168" i="4"/>
  <c r="E5913" i="3"/>
  <c r="X2233" i="4" s="1"/>
  <c r="AA2243" i="4"/>
  <c r="H5913" i="3"/>
  <c r="AA2233" i="4" s="1"/>
  <c r="AA2244" i="4"/>
  <c r="H6819" i="3"/>
  <c r="AA2596" i="4" s="1"/>
  <c r="H6826" i="3"/>
  <c r="AA2603" i="4" s="1"/>
  <c r="E5698" i="3"/>
  <c r="X2158" i="4" s="1"/>
  <c r="E5704" i="3"/>
  <c r="X2164" i="4" s="1"/>
  <c r="H5914" i="3"/>
  <c r="AA2234" i="4" s="1"/>
  <c r="H5925" i="3"/>
  <c r="AA2245" i="4" s="1"/>
  <c r="E5898" i="3"/>
  <c r="H6859" i="3"/>
  <c r="E5618" i="3"/>
  <c r="X2134" i="4" s="1"/>
  <c r="E5696" i="3"/>
  <c r="X2156" i="4" s="1"/>
  <c r="E5753" i="3"/>
  <c r="X2185" i="4" s="1"/>
  <c r="E5916" i="3"/>
  <c r="X2236" i="4" s="1"/>
  <c r="E5921" i="3"/>
  <c r="X2241" i="4" s="1"/>
  <c r="E5918" i="3"/>
  <c r="X2238" i="4" s="1"/>
  <c r="H7206" i="3"/>
  <c r="H7214" i="3"/>
  <c r="H5911" i="3"/>
  <c r="AA2231" i="4" s="1"/>
  <c r="E5915" i="3"/>
  <c r="X2235" i="4" s="1"/>
  <c r="X2243" i="4"/>
  <c r="E5925" i="3"/>
  <c r="X2245" i="4" s="1"/>
  <c r="H7343" i="3"/>
  <c r="H7248" i="3"/>
  <c r="H7256" i="3"/>
  <c r="H7336" i="3"/>
  <c r="H7344" i="3"/>
  <c r="E5610" i="3"/>
  <c r="X2126" i="4" s="1"/>
  <c r="E5617" i="3"/>
  <c r="X2133" i="4" s="1"/>
  <c r="E5743" i="3"/>
  <c r="X2175" i="4" s="1"/>
  <c r="X2183" i="4"/>
  <c r="E5917" i="3"/>
  <c r="X2237" i="4" s="1"/>
  <c r="H6953" i="3"/>
  <c r="H7249" i="3"/>
  <c r="E5705" i="3"/>
  <c r="X2165" i="4" s="1"/>
  <c r="E5914" i="3"/>
  <c r="X2234" i="4" s="1"/>
  <c r="E5922" i="3"/>
  <c r="X2242" i="4" s="1"/>
  <c r="X2244" i="4"/>
  <c r="H6858" i="3"/>
  <c r="E5911" i="3"/>
  <c r="X2231" i="4" s="1"/>
  <c r="H5439" i="3"/>
  <c r="AA2067" i="4" s="1"/>
  <c r="H5870" i="3"/>
  <c r="AA2218" i="4" s="1"/>
  <c r="H5878" i="3"/>
  <c r="AA2226" i="4" s="1"/>
  <c r="E7245" i="3"/>
  <c r="E7252" i="3"/>
  <c r="E5616" i="3"/>
  <c r="X2132" i="4" s="1"/>
  <c r="E5619" i="3"/>
  <c r="X2135" i="4" s="1"/>
  <c r="E5744" i="3"/>
  <c r="X2176" i="4" s="1"/>
  <c r="E5611" i="3"/>
  <c r="X2127" i="4" s="1"/>
  <c r="E5741" i="3"/>
  <c r="X2173" i="4" s="1"/>
  <c r="E5749" i="3"/>
  <c r="X2181" i="4" s="1"/>
  <c r="E5612" i="3"/>
  <c r="X2128" i="4" s="1"/>
  <c r="E6948" i="3"/>
  <c r="AA2138" i="4"/>
  <c r="E5700" i="3"/>
  <c r="X2160" i="4" s="1"/>
  <c r="E5742" i="3"/>
  <c r="X2174" i="4" s="1"/>
  <c r="X2182" i="4"/>
  <c r="H5869" i="3"/>
  <c r="AA2217" i="4" s="1"/>
  <c r="H5877" i="3"/>
  <c r="AA2225" i="4" s="1"/>
  <c r="E7165" i="3"/>
  <c r="H7251" i="3"/>
  <c r="H7258" i="3"/>
  <c r="E5445" i="3"/>
  <c r="X2073" i="4" s="1"/>
  <c r="H5874" i="3"/>
  <c r="AA2222" i="4" s="1"/>
  <c r="H5445" i="3"/>
  <c r="AA2073" i="4" s="1"/>
  <c r="E5868" i="3"/>
  <c r="X2216" i="4" s="1"/>
  <c r="H5875" i="3"/>
  <c r="AA2223" i="4" s="1"/>
  <c r="E6219" i="3"/>
  <c r="X2343" i="4" s="1"/>
  <c r="E6349" i="3"/>
  <c r="X2389" i="4" s="1"/>
  <c r="H6818" i="3"/>
  <c r="AA2595" i="4" s="1"/>
  <c r="H6825" i="3"/>
  <c r="AA2602" i="4" s="1"/>
  <c r="H6864" i="3"/>
  <c r="H6904" i="3"/>
  <c r="H6944" i="3"/>
  <c r="H7374" i="3"/>
  <c r="E7381" i="3"/>
  <c r="E5701" i="3"/>
  <c r="X2161" i="4" s="1"/>
  <c r="H6997" i="3"/>
  <c r="E5706" i="3"/>
  <c r="X2166" i="4" s="1"/>
  <c r="H6947" i="3"/>
  <c r="E6953" i="3"/>
  <c r="H6991" i="3"/>
  <c r="H6999" i="3"/>
  <c r="H7213" i="3"/>
  <c r="H7377" i="3"/>
  <c r="H7383" i="3"/>
  <c r="E5574" i="3"/>
  <c r="X2118" i="4" s="1"/>
  <c r="E5710" i="3"/>
  <c r="X2170" i="4" s="1"/>
  <c r="E6816" i="3"/>
  <c r="X2593" i="4" s="1"/>
  <c r="H6822" i="3"/>
  <c r="AA2599" i="4" s="1"/>
  <c r="H6993" i="3"/>
  <c r="H7207" i="3"/>
  <c r="E7373" i="3"/>
  <c r="H7379" i="3"/>
  <c r="H7385" i="3"/>
  <c r="E5569" i="3"/>
  <c r="X2113" i="4" s="1"/>
  <c r="E5702" i="3"/>
  <c r="X2162" i="4" s="1"/>
  <c r="H6998" i="3"/>
  <c r="H6992" i="3"/>
  <c r="H5450" i="3"/>
  <c r="AA2078" i="4" s="1"/>
  <c r="H5451" i="3"/>
  <c r="AA2079" i="4" s="1"/>
  <c r="H6816" i="3"/>
  <c r="AA2593" i="4" s="1"/>
  <c r="H6823" i="3"/>
  <c r="AA2600" i="4" s="1"/>
  <c r="H6949" i="3"/>
  <c r="H6955" i="3"/>
  <c r="H6987" i="3"/>
  <c r="E7380" i="3"/>
  <c r="H7386" i="3"/>
  <c r="E5620" i="3"/>
  <c r="X2136" i="4" s="1"/>
  <c r="E5699" i="3"/>
  <c r="X2159" i="4" s="1"/>
  <c r="X2167" i="4"/>
  <c r="H5882" i="3"/>
  <c r="AA2230" i="4" s="1"/>
  <c r="H6005" i="3"/>
  <c r="AA2269" i="4" s="1"/>
  <c r="E6864" i="3"/>
  <c r="H6871" i="3"/>
  <c r="E6950" i="3"/>
  <c r="H6956" i="3"/>
  <c r="E6988" i="3"/>
  <c r="H7295" i="3"/>
  <c r="E7374" i="3"/>
  <c r="H7380" i="3"/>
  <c r="H7387" i="3"/>
  <c r="H5838" i="3"/>
  <c r="AA2214" i="4" s="1"/>
  <c r="H5441" i="3"/>
  <c r="AA2069" i="4" s="1"/>
  <c r="E5660" i="3"/>
  <c r="X2148" i="4" s="1"/>
  <c r="E5438" i="3"/>
  <c r="X2066" i="4" s="1"/>
  <c r="H5444" i="3"/>
  <c r="AA2072" i="4" s="1"/>
  <c r="H5449" i="3"/>
  <c r="AA2077" i="4" s="1"/>
  <c r="E5481" i="3"/>
  <c r="X2081" i="4" s="1"/>
  <c r="H5956" i="3"/>
  <c r="AA2248" i="4" s="1"/>
  <c r="H6004" i="3"/>
  <c r="AA2268" i="4" s="1"/>
  <c r="H6815" i="3"/>
  <c r="AA2592" i="4" s="1"/>
  <c r="H6821" i="3"/>
  <c r="AA2598" i="4" s="1"/>
  <c r="E7029" i="3"/>
  <c r="H7036" i="3"/>
  <c r="H7043" i="3"/>
  <c r="H7083" i="3"/>
  <c r="E7115" i="3"/>
  <c r="H7120" i="3"/>
  <c r="H7124" i="3"/>
  <c r="H7254" i="3"/>
  <c r="E5568" i="3"/>
  <c r="X2112" i="4" s="1"/>
  <c r="E5615" i="3"/>
  <c r="X2131" i="4" s="1"/>
  <c r="E7037" i="3"/>
  <c r="H7076" i="3"/>
  <c r="E7121" i="3"/>
  <c r="E5576" i="3"/>
  <c r="X2120" i="4" s="1"/>
  <c r="E5581" i="3"/>
  <c r="X2125" i="4" s="1"/>
  <c r="H7030" i="3"/>
  <c r="H7037" i="3"/>
  <c r="E7116" i="3"/>
  <c r="H7121" i="3"/>
  <c r="H7126" i="3"/>
  <c r="H7204" i="3"/>
  <c r="H7211" i="3"/>
  <c r="E5440" i="3"/>
  <c r="X2068" i="4" s="1"/>
  <c r="E5446" i="3"/>
  <c r="X2074" i="4" s="1"/>
  <c r="H5452" i="3"/>
  <c r="AA2080" i="4" s="1"/>
  <c r="H5830" i="3"/>
  <c r="AA2206" i="4" s="1"/>
  <c r="H5876" i="3"/>
  <c r="AA2224" i="4" s="1"/>
  <c r="H5999" i="3"/>
  <c r="AA2263" i="4" s="1"/>
  <c r="H6007" i="3"/>
  <c r="AA2271" i="4" s="1"/>
  <c r="E6341" i="3"/>
  <c r="X2381" i="4" s="1"/>
  <c r="H6910" i="3"/>
  <c r="H6948" i="3"/>
  <c r="H6954" i="3"/>
  <c r="E6993" i="3"/>
  <c r="H7000" i="3"/>
  <c r="H7031" i="3"/>
  <c r="H7116" i="3"/>
  <c r="H7127" i="3"/>
  <c r="H7159" i="3"/>
  <c r="H7205" i="3"/>
  <c r="H7212" i="3"/>
  <c r="E7244" i="3"/>
  <c r="H7250" i="3"/>
  <c r="H7257" i="3"/>
  <c r="H7289" i="3"/>
  <c r="E5577" i="3"/>
  <c r="X2121" i="4" s="1"/>
  <c r="E5614" i="3"/>
  <c r="X2130" i="4" s="1"/>
  <c r="X2138" i="4"/>
  <c r="E5624" i="3"/>
  <c r="X2140" i="4" s="1"/>
  <c r="H7117" i="3"/>
  <c r="H7122" i="3"/>
  <c r="H7128" i="3"/>
  <c r="H7118" i="3"/>
  <c r="E7123" i="3"/>
  <c r="H7129" i="3"/>
  <c r="E5571" i="3"/>
  <c r="X2115" i="4" s="1"/>
  <c r="E5575" i="3"/>
  <c r="X2119" i="4" s="1"/>
  <c r="H5447" i="3"/>
  <c r="AA2075" i="4" s="1"/>
  <c r="H5839" i="3"/>
  <c r="AA2215" i="4" s="1"/>
  <c r="H5442" i="3"/>
  <c r="AA2070" i="4" s="1"/>
  <c r="E5448" i="3"/>
  <c r="X2076" i="4" s="1"/>
  <c r="E5486" i="3"/>
  <c r="X2086" i="4" s="1"/>
  <c r="H5493" i="3"/>
  <c r="AA2093" i="4" s="1"/>
  <c r="H5832" i="3"/>
  <c r="AA2208" i="4" s="1"/>
  <c r="H5962" i="3"/>
  <c r="AA2254" i="4" s="1"/>
  <c r="H6002" i="3"/>
  <c r="AA2266" i="4" s="1"/>
  <c r="H6010" i="3"/>
  <c r="AA2274" i="4" s="1"/>
  <c r="E6859" i="3"/>
  <c r="H6865" i="3"/>
  <c r="H6905" i="3"/>
  <c r="E6945" i="3"/>
  <c r="H6950" i="3"/>
  <c r="H6957" i="3"/>
  <c r="H6988" i="3"/>
  <c r="H7119" i="3"/>
  <c r="H7123" i="3"/>
  <c r="H7169" i="3"/>
  <c r="E7201" i="3"/>
  <c r="E7208" i="3"/>
  <c r="H7215" i="3"/>
  <c r="H7245" i="3"/>
  <c r="H7252" i="3"/>
  <c r="H7378" i="3"/>
  <c r="H7384" i="3"/>
  <c r="E5567" i="3"/>
  <c r="X2111" i="4" s="1"/>
  <c r="X2123" i="4"/>
  <c r="E5613" i="3"/>
  <c r="X2129" i="4" s="1"/>
  <c r="E5621" i="3"/>
  <c r="X2137" i="4" s="1"/>
  <c r="H5831" i="3"/>
  <c r="AA2207" i="4" s="1"/>
  <c r="H6138" i="3"/>
  <c r="AA2318" i="4" s="1"/>
  <c r="E5825" i="3"/>
  <c r="X2201" i="4" s="1"/>
  <c r="E5832" i="3"/>
  <c r="X2208" i="4" s="1"/>
  <c r="H5443" i="3"/>
  <c r="AA2071" i="4" s="1"/>
  <c r="H5448" i="3"/>
  <c r="AA2076" i="4" s="1"/>
  <c r="H5826" i="3"/>
  <c r="AA2202" i="4" s="1"/>
  <c r="H5872" i="3"/>
  <c r="AA2220" i="4" s="1"/>
  <c r="AA2228" i="4"/>
  <c r="H6003" i="3"/>
  <c r="AA2267" i="4" s="1"/>
  <c r="H6011" i="3"/>
  <c r="AA2275" i="4" s="1"/>
  <c r="H6945" i="3"/>
  <c r="H6951" i="3"/>
  <c r="H7035" i="3"/>
  <c r="H7042" i="3"/>
  <c r="E7120" i="3"/>
  <c r="E7124" i="3"/>
  <c r="H7201" i="3"/>
  <c r="AA2123" i="4"/>
  <c r="H5829" i="3"/>
  <c r="AA2205" i="4" s="1"/>
  <c r="H5835" i="3"/>
  <c r="AA2211" i="4" s="1"/>
  <c r="E5956" i="3"/>
  <c r="X2248" i="4" s="1"/>
  <c r="E5962" i="3"/>
  <c r="X2254" i="4" s="1"/>
  <c r="H6001" i="3"/>
  <c r="AA2265" i="4" s="1"/>
  <c r="H6009" i="3"/>
  <c r="AA2273" i="4" s="1"/>
  <c r="E6212" i="3"/>
  <c r="X2336" i="4" s="1"/>
  <c r="H6353" i="3"/>
  <c r="AA2393" i="4" s="1"/>
  <c r="E6857" i="3"/>
  <c r="H6863" i="3"/>
  <c r="H6870" i="3"/>
  <c r="H6902" i="3"/>
  <c r="H6908" i="3"/>
  <c r="E6991" i="3"/>
  <c r="H6996" i="3"/>
  <c r="H7034" i="3"/>
  <c r="H7041" i="3"/>
  <c r="H7073" i="3"/>
  <c r="H7080" i="3"/>
  <c r="E7158" i="3"/>
  <c r="E7163" i="3"/>
  <c r="H7167" i="3"/>
  <c r="E7287" i="3"/>
  <c r="E7294" i="3"/>
  <c r="H7300" i="3"/>
  <c r="H7332" i="3"/>
  <c r="H7340" i="3"/>
  <c r="E7416" i="3"/>
  <c r="H7422" i="3"/>
  <c r="H7427" i="3"/>
  <c r="E5572" i="3"/>
  <c r="X2116" i="4" s="1"/>
  <c r="E6738" i="3"/>
  <c r="X2526" i="4" s="1"/>
  <c r="H6903" i="3"/>
  <c r="H6909" i="3"/>
  <c r="H7074" i="3"/>
  <c r="H7081" i="3"/>
  <c r="H7163" i="3"/>
  <c r="E7168" i="3"/>
  <c r="H7294" i="3"/>
  <c r="H7301" i="3"/>
  <c r="H7333" i="3"/>
  <c r="H7341" i="3"/>
  <c r="H7428" i="3"/>
  <c r="H5963" i="3"/>
  <c r="AA2255" i="4" s="1"/>
  <c r="H7075" i="3"/>
  <c r="H7082" i="3"/>
  <c r="E7159" i="3"/>
  <c r="H7164" i="3"/>
  <c r="H7168" i="3"/>
  <c r="H7288" i="3"/>
  <c r="E7295" i="3"/>
  <c r="H7334" i="3"/>
  <c r="H7342" i="3"/>
  <c r="E7417" i="3"/>
  <c r="H7423" i="3"/>
  <c r="H7429" i="3"/>
  <c r="H5958" i="3"/>
  <c r="AA2250" i="4" s="1"/>
  <c r="H7417" i="3"/>
  <c r="E7424" i="3"/>
  <c r="H7430" i="3"/>
  <c r="E7077" i="3"/>
  <c r="H7084" i="3"/>
  <c r="E7160" i="3"/>
  <c r="H7165" i="3"/>
  <c r="H7170" i="3"/>
  <c r="H7290" i="3"/>
  <c r="H7296" i="3"/>
  <c r="H7418" i="3"/>
  <c r="H7424" i="3"/>
  <c r="H5959" i="3"/>
  <c r="AA2251" i="4" s="1"/>
  <c r="H6866" i="3"/>
  <c r="H6912" i="3"/>
  <c r="E5489" i="3"/>
  <c r="X2089" i="4" s="1"/>
  <c r="E5789" i="3"/>
  <c r="X2193" i="4" s="1"/>
  <c r="E5827" i="3"/>
  <c r="X2203" i="4" s="1"/>
  <c r="E5833" i="3"/>
  <c r="X2209" i="4" s="1"/>
  <c r="H5871" i="3"/>
  <c r="AA2219" i="4" s="1"/>
  <c r="H5879" i="3"/>
  <c r="AA2227" i="4" s="1"/>
  <c r="E5954" i="3"/>
  <c r="X2246" i="4" s="1"/>
  <c r="H5960" i="3"/>
  <c r="AA2252" i="4" s="1"/>
  <c r="H5966" i="3"/>
  <c r="AA2258" i="4" s="1"/>
  <c r="H5998" i="3"/>
  <c r="AA2262" i="4" s="1"/>
  <c r="H6006" i="3"/>
  <c r="AA2270" i="4" s="1"/>
  <c r="H6095" i="3"/>
  <c r="AA2303" i="4" s="1"/>
  <c r="E6127" i="3"/>
  <c r="X2307" i="4" s="1"/>
  <c r="E6647" i="3"/>
  <c r="X2491" i="4" s="1"/>
  <c r="E6735" i="3"/>
  <c r="X2523" i="4" s="1"/>
  <c r="H6741" i="3"/>
  <c r="AA2529" i="4" s="1"/>
  <c r="H6860" i="3"/>
  <c r="H6867" i="3"/>
  <c r="H6906" i="3"/>
  <c r="H6913" i="3"/>
  <c r="H6994" i="3"/>
  <c r="H7032" i="3"/>
  <c r="H7038" i="3"/>
  <c r="H7077" i="3"/>
  <c r="H7085" i="3"/>
  <c r="H7160" i="3"/>
  <c r="E7166" i="3"/>
  <c r="H7171" i="3"/>
  <c r="H7202" i="3"/>
  <c r="H7208" i="3"/>
  <c r="H7246" i="3"/>
  <c r="E7253" i="3"/>
  <c r="H7291" i="3"/>
  <c r="H7297" i="3"/>
  <c r="H7337" i="3"/>
  <c r="H7375" i="3"/>
  <c r="H7381" i="3"/>
  <c r="H7419" i="3"/>
  <c r="E7425" i="3"/>
  <c r="E5573" i="3"/>
  <c r="X2117" i="4" s="1"/>
  <c r="H5965" i="3"/>
  <c r="AA2257" i="4" s="1"/>
  <c r="H5827" i="3"/>
  <c r="AA2203" i="4" s="1"/>
  <c r="H5833" i="3"/>
  <c r="AA2209" i="4" s="1"/>
  <c r="E5961" i="3"/>
  <c r="X2253" i="4" s="1"/>
  <c r="H5967" i="3"/>
  <c r="AA2259" i="4" s="1"/>
  <c r="H6654" i="3"/>
  <c r="AA2498" i="4" s="1"/>
  <c r="H6861" i="3"/>
  <c r="H6868" i="3"/>
  <c r="E6907" i="3"/>
  <c r="H6914" i="3"/>
  <c r="H6989" i="3"/>
  <c r="H6995" i="3"/>
  <c r="H7033" i="3"/>
  <c r="H7039" i="3"/>
  <c r="H7078" i="3"/>
  <c r="H7086" i="3"/>
  <c r="E7125" i="3"/>
  <c r="H7161" i="3"/>
  <c r="H7166" i="3"/>
  <c r="H7172" i="3"/>
  <c r="E7203" i="3"/>
  <c r="H7209" i="3"/>
  <c r="H7247" i="3"/>
  <c r="H7253" i="3"/>
  <c r="H7292" i="3"/>
  <c r="H7298" i="3"/>
  <c r="H7338" i="3"/>
  <c r="H7376" i="3"/>
  <c r="H7382" i="3"/>
  <c r="H7420" i="3"/>
  <c r="H7425" i="3"/>
  <c r="E5570" i="3"/>
  <c r="X2114" i="4" s="1"/>
  <c r="E5578" i="3"/>
  <c r="X2122" i="4" s="1"/>
  <c r="H5957" i="3"/>
  <c r="AA2249" i="4" s="1"/>
  <c r="AA2198" i="4"/>
  <c r="H5964" i="3"/>
  <c r="AA2256" i="4" s="1"/>
  <c r="H6911" i="3"/>
  <c r="H5440" i="3"/>
  <c r="AA2068" i="4" s="1"/>
  <c r="H5446" i="3"/>
  <c r="AA2074" i="4" s="1"/>
  <c r="H5665" i="3"/>
  <c r="AA2153" i="4" s="1"/>
  <c r="H5828" i="3"/>
  <c r="AA2204" i="4" s="1"/>
  <c r="H5834" i="3"/>
  <c r="AA2210" i="4" s="1"/>
  <c r="H5873" i="3"/>
  <c r="AA2221" i="4" s="1"/>
  <c r="H5881" i="3"/>
  <c r="AA2229" i="4" s="1"/>
  <c r="H5955" i="3"/>
  <c r="AA2247" i="4" s="1"/>
  <c r="H5961" i="3"/>
  <c r="AA2253" i="4" s="1"/>
  <c r="H5968" i="3"/>
  <c r="AA2260" i="4" s="1"/>
  <c r="H6000" i="3"/>
  <c r="AA2264" i="4" s="1"/>
  <c r="H6008" i="3"/>
  <c r="AA2272" i="4" s="1"/>
  <c r="E6090" i="3"/>
  <c r="X2298" i="4" s="1"/>
  <c r="E6346" i="3"/>
  <c r="X2386" i="4" s="1"/>
  <c r="E6642" i="3"/>
  <c r="X2486" i="4" s="1"/>
  <c r="E6730" i="3"/>
  <c r="X2518" i="4" s="1"/>
  <c r="H6817" i="3"/>
  <c r="AA2594" i="4" s="1"/>
  <c r="H6824" i="3"/>
  <c r="AA2601" i="4" s="1"/>
  <c r="H6862" i="3"/>
  <c r="H6869" i="3"/>
  <c r="H6901" i="3"/>
  <c r="H6907" i="3"/>
  <c r="H6946" i="3"/>
  <c r="H6952" i="3"/>
  <c r="H6990" i="3"/>
  <c r="E6996" i="3"/>
  <c r="E7034" i="3"/>
  <c r="H7040" i="3"/>
  <c r="H7079" i="3"/>
  <c r="E7117" i="3"/>
  <c r="E7122" i="3"/>
  <c r="H7125" i="3"/>
  <c r="H7162" i="3"/>
  <c r="E7167" i="3"/>
  <c r="H7203" i="3"/>
  <c r="H7210" i="3"/>
  <c r="H7293" i="3"/>
  <c r="H7299" i="3"/>
  <c r="H7331" i="3"/>
  <c r="H7339" i="3"/>
  <c r="H7421" i="3"/>
  <c r="H7426" i="3"/>
  <c r="AA2108" i="4"/>
  <c r="E5532" i="3"/>
  <c r="X2104" i="4" s="1"/>
  <c r="E5524" i="3"/>
  <c r="X2096" i="4" s="1"/>
  <c r="E7403" i="3"/>
  <c r="E7405" i="3" s="1"/>
  <c r="E7406" i="3" s="1"/>
  <c r="E7360" i="3"/>
  <c r="E7362" i="3" s="1"/>
  <c r="E7363" i="3" s="1"/>
  <c r="E7378" i="3"/>
  <c r="E7421" i="3"/>
  <c r="E7375" i="3"/>
  <c r="E7383" i="3"/>
  <c r="E7418" i="3"/>
  <c r="E7426" i="3"/>
  <c r="E7423" i="3"/>
  <c r="H7373" i="3"/>
  <c r="E7377" i="3"/>
  <c r="E7385" i="3"/>
  <c r="E7387" i="3"/>
  <c r="H7416" i="3"/>
  <c r="E7420" i="3"/>
  <c r="E7428" i="3"/>
  <c r="E7430" i="3"/>
  <c r="E7379" i="3"/>
  <c r="E7422" i="3"/>
  <c r="E7382" i="3"/>
  <c r="E7376" i="3"/>
  <c r="E7384" i="3"/>
  <c r="E7419" i="3"/>
  <c r="E7427" i="3"/>
  <c r="H7330" i="3"/>
  <c r="E7317" i="3"/>
  <c r="E7319" i="3" s="1"/>
  <c r="E7320" i="3" s="1"/>
  <c r="H7287" i="3"/>
  <c r="E7274" i="3"/>
  <c r="E7276" i="3" s="1"/>
  <c r="E7277" i="3" s="1"/>
  <c r="E7292" i="3"/>
  <c r="E7335" i="3"/>
  <c r="E7289" i="3"/>
  <c r="E7297" i="3"/>
  <c r="E7332" i="3"/>
  <c r="E7340" i="3"/>
  <c r="E7337" i="3"/>
  <c r="E7334" i="3"/>
  <c r="E7342" i="3"/>
  <c r="E7344" i="3"/>
  <c r="E7331" i="3"/>
  <c r="E7293" i="3"/>
  <c r="E7336" i="3"/>
  <c r="E7291" i="3"/>
  <c r="E7299" i="3"/>
  <c r="E7301" i="3"/>
  <c r="E7288" i="3"/>
  <c r="E7296" i="3"/>
  <c r="E7339" i="3"/>
  <c r="E7290" i="3"/>
  <c r="E7298" i="3"/>
  <c r="E7333" i="3"/>
  <c r="E7341" i="3"/>
  <c r="E7343" i="3"/>
  <c r="E7330" i="3"/>
  <c r="E7231" i="3"/>
  <c r="E7233" i="3" s="1"/>
  <c r="E7234" i="3" s="1"/>
  <c r="E7209" i="3"/>
  <c r="E7206" i="3"/>
  <c r="E7249" i="3"/>
  <c r="E7211" i="3"/>
  <c r="E7246" i="3"/>
  <c r="E7254" i="3"/>
  <c r="E7251" i="3"/>
  <c r="E7205" i="3"/>
  <c r="E7213" i="3"/>
  <c r="E7215" i="3"/>
  <c r="H7244" i="3"/>
  <c r="E7248" i="3"/>
  <c r="E7256" i="3"/>
  <c r="E7258" i="3"/>
  <c r="E7188" i="3"/>
  <c r="E7190" i="3" s="1"/>
  <c r="E7191" i="3" s="1"/>
  <c r="E7207" i="3"/>
  <c r="E7250" i="3"/>
  <c r="E7202" i="3"/>
  <c r="E7210" i="3"/>
  <c r="E7204" i="3"/>
  <c r="E7212" i="3"/>
  <c r="E7247" i="3"/>
  <c r="E7255" i="3"/>
  <c r="E7102" i="3"/>
  <c r="E7104" i="3" s="1"/>
  <c r="E7105" i="3" s="1"/>
  <c r="H7115" i="3"/>
  <c r="E7145" i="3"/>
  <c r="E7147" i="3" s="1"/>
  <c r="E7148" i="3" s="1"/>
  <c r="H7158" i="3"/>
  <c r="E7119" i="3"/>
  <c r="E7127" i="3"/>
  <c r="E7129" i="3"/>
  <c r="E7162" i="3"/>
  <c r="E7170" i="3"/>
  <c r="E7172" i="3"/>
  <c r="E7164" i="3"/>
  <c r="E7118" i="3"/>
  <c r="E7126" i="3"/>
  <c r="E7161" i="3"/>
  <c r="E7169" i="3"/>
  <c r="E7016" i="3"/>
  <c r="E7018" i="3" s="1"/>
  <c r="E7019" i="3" s="1"/>
  <c r="H7029" i="3"/>
  <c r="H7072" i="3"/>
  <c r="E7059" i="3"/>
  <c r="E7061" i="3" s="1"/>
  <c r="E7062" i="3" s="1"/>
  <c r="E7031" i="3"/>
  <c r="E7039" i="3"/>
  <c r="E7074" i="3"/>
  <c r="E7082" i="3"/>
  <c r="E7036" i="3"/>
  <c r="E7079" i="3"/>
  <c r="E7033" i="3"/>
  <c r="E7084" i="3"/>
  <c r="E7086" i="3"/>
  <c r="E7073" i="3"/>
  <c r="E7035" i="3"/>
  <c r="E7078" i="3"/>
  <c r="E7041" i="3"/>
  <c r="E7043" i="3"/>
  <c r="E7076" i="3"/>
  <c r="E7030" i="3"/>
  <c r="E7038" i="3"/>
  <c r="E7081" i="3"/>
  <c r="E7032" i="3"/>
  <c r="E7040" i="3"/>
  <c r="E7075" i="3"/>
  <c r="E7083" i="3"/>
  <c r="E7085" i="3"/>
  <c r="E7072" i="3"/>
  <c r="E6930" i="3"/>
  <c r="E6932" i="3" s="1"/>
  <c r="E6933" i="3" s="1"/>
  <c r="H6943" i="3"/>
  <c r="E6973" i="3"/>
  <c r="E6975" i="3" s="1"/>
  <c r="E6976" i="3" s="1"/>
  <c r="H6986" i="3"/>
  <c r="E6947" i="3"/>
  <c r="E6955" i="3"/>
  <c r="E6957" i="3"/>
  <c r="E6990" i="3"/>
  <c r="E6998" i="3"/>
  <c r="E7000" i="3"/>
  <c r="E6944" i="3"/>
  <c r="E6952" i="3"/>
  <c r="E6987" i="3"/>
  <c r="E6995" i="3"/>
  <c r="E6949" i="3"/>
  <c r="E6992" i="3"/>
  <c r="E6946" i="3"/>
  <c r="E6954" i="3"/>
  <c r="E6956" i="3"/>
  <c r="E6989" i="3"/>
  <c r="E6997" i="3"/>
  <c r="E6999" i="3"/>
  <c r="E6943" i="3"/>
  <c r="E6986" i="3"/>
  <c r="H6857" i="3"/>
  <c r="E6844" i="3"/>
  <c r="E6846" i="3" s="1"/>
  <c r="E6847" i="3" s="1"/>
  <c r="E6887" i="3"/>
  <c r="E6889" i="3" s="1"/>
  <c r="E6890" i="3" s="1"/>
  <c r="E6865" i="3"/>
  <c r="E6908" i="3"/>
  <c r="E6862" i="3"/>
  <c r="E6905" i="3"/>
  <c r="E6867" i="3"/>
  <c r="E6902" i="3"/>
  <c r="E6910" i="3"/>
  <c r="E6869" i="3"/>
  <c r="E6871" i="3"/>
  <c r="H6900" i="3"/>
  <c r="E6904" i="3"/>
  <c r="E6912" i="3"/>
  <c r="E6914" i="3"/>
  <c r="E6901" i="3"/>
  <c r="E6863" i="3"/>
  <c r="E6906" i="3"/>
  <c r="E6861" i="3"/>
  <c r="E6858" i="3"/>
  <c r="E6866" i="3"/>
  <c r="E6909" i="3"/>
  <c r="E6860" i="3"/>
  <c r="E6868" i="3"/>
  <c r="E6903" i="3"/>
  <c r="E6911" i="3"/>
  <c r="E6913" i="3"/>
  <c r="E6801" i="3"/>
  <c r="E6728" i="3"/>
  <c r="X2516" i="4" s="1"/>
  <c r="E6736" i="3"/>
  <c r="X2524" i="4" s="1"/>
  <c r="E6822" i="3"/>
  <c r="X2599" i="4" s="1"/>
  <c r="E6733" i="3"/>
  <c r="X2521" i="4" s="1"/>
  <c r="E6819" i="3"/>
  <c r="X2596" i="4" s="1"/>
  <c r="E6824" i="3"/>
  <c r="X2601" i="4" s="1"/>
  <c r="E6732" i="3"/>
  <c r="X2520" i="4" s="1"/>
  <c r="H6814" i="3"/>
  <c r="AA2591" i="4" s="1"/>
  <c r="E6818" i="3"/>
  <c r="X2595" i="4" s="1"/>
  <c r="E6826" i="3"/>
  <c r="X2603" i="4" s="1"/>
  <c r="E6828" i="3"/>
  <c r="X2605" i="4" s="1"/>
  <c r="E6815" i="3"/>
  <c r="X2592" i="4" s="1"/>
  <c r="E6734" i="3"/>
  <c r="X2522" i="4" s="1"/>
  <c r="E6820" i="3"/>
  <c r="X2597" i="4" s="1"/>
  <c r="E6740" i="3"/>
  <c r="X2528" i="4" s="1"/>
  <c r="E6742" i="3"/>
  <c r="X2530" i="4" s="1"/>
  <c r="E6729" i="3"/>
  <c r="X2517" i="4" s="1"/>
  <c r="E6737" i="3"/>
  <c r="X2525" i="4" s="1"/>
  <c r="E6823" i="3"/>
  <c r="X2600" i="4" s="1"/>
  <c r="E6731" i="3"/>
  <c r="X2519" i="4" s="1"/>
  <c r="E6739" i="3"/>
  <c r="X2527" i="4" s="1"/>
  <c r="E6817" i="3"/>
  <c r="X2594" i="4" s="1"/>
  <c r="E6825" i="3"/>
  <c r="X2602" i="4" s="1"/>
  <c r="E6827" i="3"/>
  <c r="X2604" i="4" s="1"/>
  <c r="E6351" i="3"/>
  <c r="X2391" i="4" s="1"/>
  <c r="E6644" i="3"/>
  <c r="X2488" i="4" s="1"/>
  <c r="E6343" i="3"/>
  <c r="X2383" i="4" s="1"/>
  <c r="E6652" i="3"/>
  <c r="X2496" i="4" s="1"/>
  <c r="E6348" i="3"/>
  <c r="X2388" i="4" s="1"/>
  <c r="E6649" i="3"/>
  <c r="X2493" i="4" s="1"/>
  <c r="E6654" i="3"/>
  <c r="X2498" i="4" s="1"/>
  <c r="E6656" i="3"/>
  <c r="X2500" i="4" s="1"/>
  <c r="E6643" i="3"/>
  <c r="X2487" i="4" s="1"/>
  <c r="E6347" i="3"/>
  <c r="X2387" i="4" s="1"/>
  <c r="E6648" i="3"/>
  <c r="X2492" i="4" s="1"/>
  <c r="E6345" i="3"/>
  <c r="X2385" i="4" s="1"/>
  <c r="E6353" i="3"/>
  <c r="X2393" i="4" s="1"/>
  <c r="E6355" i="3"/>
  <c r="X2395" i="4" s="1"/>
  <c r="E6646" i="3"/>
  <c r="X2490" i="4" s="1"/>
  <c r="E6342" i="3"/>
  <c r="X2382" i="4" s="1"/>
  <c r="E6350" i="3"/>
  <c r="X2390" i="4" s="1"/>
  <c r="E6651" i="3"/>
  <c r="X2495" i="4" s="1"/>
  <c r="E6344" i="3"/>
  <c r="X2384" i="4" s="1"/>
  <c r="E6352" i="3"/>
  <c r="X2392" i="4" s="1"/>
  <c r="E6645" i="3"/>
  <c r="X2489" i="4" s="1"/>
  <c r="E6653" i="3"/>
  <c r="X2497" i="4" s="1"/>
  <c r="E6655" i="3"/>
  <c r="X2499" i="4" s="1"/>
  <c r="E6220" i="3"/>
  <c r="X2344" i="4" s="1"/>
  <c r="E6298" i="3"/>
  <c r="X2366" i="4" s="1"/>
  <c r="E6217" i="3"/>
  <c r="X2341" i="4" s="1"/>
  <c r="E6303" i="3"/>
  <c r="X2371" i="4" s="1"/>
  <c r="E6222" i="3"/>
  <c r="X2346" i="4" s="1"/>
  <c r="E6300" i="3"/>
  <c r="X2368" i="4" s="1"/>
  <c r="E6308" i="3"/>
  <c r="X2376" i="4" s="1"/>
  <c r="E6305" i="3"/>
  <c r="X2373" i="4" s="1"/>
  <c r="E6216" i="3"/>
  <c r="X2340" i="4" s="1"/>
  <c r="E6302" i="3"/>
  <c r="X2370" i="4" s="1"/>
  <c r="E6310" i="3"/>
  <c r="X2378" i="4" s="1"/>
  <c r="E6312" i="3"/>
  <c r="X2380" i="4" s="1"/>
  <c r="E6299" i="3"/>
  <c r="X2367" i="4" s="1"/>
  <c r="E6218" i="3"/>
  <c r="X2342" i="4" s="1"/>
  <c r="E6304" i="3"/>
  <c r="X2372" i="4" s="1"/>
  <c r="X2348" i="4"/>
  <c r="E6226" i="3"/>
  <c r="X2350" i="4" s="1"/>
  <c r="E6213" i="3"/>
  <c r="X2337" i="4" s="1"/>
  <c r="E6221" i="3"/>
  <c r="X2345" i="4" s="1"/>
  <c r="E6307" i="3"/>
  <c r="X2375" i="4" s="1"/>
  <c r="E6215" i="3"/>
  <c r="X2339" i="4" s="1"/>
  <c r="E6223" i="3"/>
  <c r="X2347" i="4" s="1"/>
  <c r="E6301" i="3"/>
  <c r="X2369" i="4" s="1"/>
  <c r="E6309" i="3"/>
  <c r="X2377" i="4" s="1"/>
  <c r="E6311" i="3"/>
  <c r="X2379" i="4" s="1"/>
  <c r="E6092" i="3"/>
  <c r="X2300" i="4" s="1"/>
  <c r="E6083" i="3"/>
  <c r="X2291" i="4" s="1"/>
  <c r="E6091" i="3"/>
  <c r="X2299" i="4" s="1"/>
  <c r="E6088" i="3"/>
  <c r="X2296" i="4" s="1"/>
  <c r="E6131" i="3"/>
  <c r="X2311" i="4" s="1"/>
  <c r="E6085" i="3"/>
  <c r="X2293" i="4" s="1"/>
  <c r="E6093" i="3"/>
  <c r="X2301" i="4" s="1"/>
  <c r="E6128" i="3"/>
  <c r="X2308" i="4" s="1"/>
  <c r="E6136" i="3"/>
  <c r="X2316" i="4" s="1"/>
  <c r="E6133" i="3"/>
  <c r="X2313" i="4" s="1"/>
  <c r="E6087" i="3"/>
  <c r="X2295" i="4" s="1"/>
  <c r="E6095" i="3"/>
  <c r="X2303" i="4" s="1"/>
  <c r="E6097" i="3"/>
  <c r="X2305" i="4" s="1"/>
  <c r="E6130" i="3"/>
  <c r="X2310" i="4" s="1"/>
  <c r="E6138" i="3"/>
  <c r="X2318" i="4" s="1"/>
  <c r="E6140" i="3"/>
  <c r="X2320" i="4" s="1"/>
  <c r="E6132" i="3"/>
  <c r="X2312" i="4" s="1"/>
  <c r="E6135" i="3"/>
  <c r="X2315" i="4" s="1"/>
  <c r="E6089" i="3"/>
  <c r="X2297" i="4" s="1"/>
  <c r="E6086" i="3"/>
  <c r="X2294" i="4" s="1"/>
  <c r="E6094" i="3"/>
  <c r="X2302" i="4" s="1"/>
  <c r="E6096" i="3"/>
  <c r="X2304" i="4" s="1"/>
  <c r="E6129" i="3"/>
  <c r="X2309" i="4" s="1"/>
  <c r="E6137" i="3"/>
  <c r="X2317" i="4" s="1"/>
  <c r="E6139" i="3"/>
  <c r="X2319" i="4" s="1"/>
  <c r="E6126" i="3"/>
  <c r="X2306" i="4" s="1"/>
  <c r="E5984" i="3"/>
  <c r="E5941" i="3"/>
  <c r="H5954" i="3"/>
  <c r="AA2246" i="4" s="1"/>
  <c r="E5997" i="3"/>
  <c r="X2261" i="4" s="1"/>
  <c r="E5959" i="3"/>
  <c r="X2251" i="4" s="1"/>
  <c r="E6002" i="3"/>
  <c r="X2266" i="4" s="1"/>
  <c r="E5964" i="3"/>
  <c r="X2256" i="4" s="1"/>
  <c r="E5999" i="3"/>
  <c r="X2263" i="4" s="1"/>
  <c r="E6007" i="3"/>
  <c r="X2271" i="4" s="1"/>
  <c r="E6004" i="3"/>
  <c r="X2268" i="4" s="1"/>
  <c r="E5958" i="3"/>
  <c r="X2250" i="4" s="1"/>
  <c r="H5997" i="3"/>
  <c r="AA2261" i="4" s="1"/>
  <c r="E6001" i="3"/>
  <c r="X2265" i="4" s="1"/>
  <c r="E6009" i="3"/>
  <c r="X2273" i="4" s="1"/>
  <c r="E6011" i="3"/>
  <c r="X2275" i="4" s="1"/>
  <c r="E5966" i="3"/>
  <c r="X2258" i="4" s="1"/>
  <c r="E5968" i="3"/>
  <c r="X2260" i="4" s="1"/>
  <c r="E5955" i="3"/>
  <c r="X2247" i="4" s="1"/>
  <c r="E5963" i="3"/>
  <c r="X2255" i="4" s="1"/>
  <c r="E5998" i="3"/>
  <c r="X2262" i="4" s="1"/>
  <c r="E5960" i="3"/>
  <c r="X2252" i="4" s="1"/>
  <c r="E6003" i="3"/>
  <c r="X2267" i="4" s="1"/>
  <c r="E6006" i="3"/>
  <c r="X2270" i="4" s="1"/>
  <c r="E5957" i="3"/>
  <c r="X2249" i="4" s="1"/>
  <c r="E5965" i="3"/>
  <c r="X2257" i="4" s="1"/>
  <c r="E6000" i="3"/>
  <c r="X2264" i="4" s="1"/>
  <c r="E6008" i="3"/>
  <c r="X2272" i="4" s="1"/>
  <c r="E6010" i="3"/>
  <c r="X2274" i="4" s="1"/>
  <c r="E5812" i="3"/>
  <c r="H5825" i="3"/>
  <c r="AA2201" i="4" s="1"/>
  <c r="E5855" i="3"/>
  <c r="E5830" i="3"/>
  <c r="X2206" i="4" s="1"/>
  <c r="E5873" i="3"/>
  <c r="X2221" i="4" s="1"/>
  <c r="E5835" i="3"/>
  <c r="X2211" i="4" s="1"/>
  <c r="E5870" i="3"/>
  <c r="X2218" i="4" s="1"/>
  <c r="E5878" i="3"/>
  <c r="X2226" i="4" s="1"/>
  <c r="E5875" i="3"/>
  <c r="X2223" i="4" s="1"/>
  <c r="X2213" i="4"/>
  <c r="E5839" i="3"/>
  <c r="X2215" i="4" s="1"/>
  <c r="H5868" i="3"/>
  <c r="AA2216" i="4" s="1"/>
  <c r="E5872" i="3"/>
  <c r="X2220" i="4" s="1"/>
  <c r="X2228" i="4"/>
  <c r="E5882" i="3"/>
  <c r="X2230" i="4" s="1"/>
  <c r="E5829" i="3"/>
  <c r="X2205" i="4" s="1"/>
  <c r="E5826" i="3"/>
  <c r="X2202" i="4" s="1"/>
  <c r="E5834" i="3"/>
  <c r="X2210" i="4" s="1"/>
  <c r="E5877" i="3"/>
  <c r="X2225" i="4" s="1"/>
  <c r="E5874" i="3"/>
  <c r="X2222" i="4" s="1"/>
  <c r="E5869" i="3"/>
  <c r="X2217" i="4" s="1"/>
  <c r="E5831" i="3"/>
  <c r="X2207" i="4" s="1"/>
  <c r="E5828" i="3"/>
  <c r="X2204" i="4" s="1"/>
  <c r="X2212" i="4"/>
  <c r="E5871" i="3"/>
  <c r="X2219" i="4" s="1"/>
  <c r="E5879" i="3"/>
  <c r="X2227" i="4" s="1"/>
  <c r="E5881" i="3"/>
  <c r="X2229" i="4" s="1"/>
  <c r="E5657" i="3"/>
  <c r="X2145" i="4" s="1"/>
  <c r="E5653" i="3"/>
  <c r="X2141" i="4" s="1"/>
  <c r="E5661" i="3"/>
  <c r="X2149" i="4" s="1"/>
  <c r="E5658" i="3"/>
  <c r="X2146" i="4" s="1"/>
  <c r="E5787" i="3"/>
  <c r="X2191" i="4" s="1"/>
  <c r="E5655" i="3"/>
  <c r="X2143" i="4" s="1"/>
  <c r="E5663" i="3"/>
  <c r="X2151" i="4" s="1"/>
  <c r="E5784" i="3"/>
  <c r="X2188" i="4" s="1"/>
  <c r="E5792" i="3"/>
  <c r="X2196" i="4" s="1"/>
  <c r="X2198" i="4"/>
  <c r="E5796" i="3"/>
  <c r="X2200" i="4" s="1"/>
  <c r="E5662" i="3"/>
  <c r="X2150" i="4" s="1"/>
  <c r="E5665" i="3"/>
  <c r="X2153" i="4" s="1"/>
  <c r="E5667" i="3"/>
  <c r="X2155" i="4" s="1"/>
  <c r="E5786" i="3"/>
  <c r="X2190" i="4" s="1"/>
  <c r="E5654" i="3"/>
  <c r="X2142" i="4" s="1"/>
  <c r="E5788" i="3"/>
  <c r="X2192" i="4" s="1"/>
  <c r="E5783" i="3"/>
  <c r="X2187" i="4" s="1"/>
  <c r="E5791" i="3"/>
  <c r="X2195" i="4" s="1"/>
  <c r="E5659" i="3"/>
  <c r="X2147" i="4" s="1"/>
  <c r="E5656" i="3"/>
  <c r="X2144" i="4" s="1"/>
  <c r="E5664" i="3"/>
  <c r="X2152" i="4" s="1"/>
  <c r="E5785" i="3"/>
  <c r="X2189" i="4" s="1"/>
  <c r="X2197" i="4"/>
  <c r="E5795" i="3"/>
  <c r="X2199" i="4" s="1"/>
  <c r="E5782" i="3"/>
  <c r="X2186" i="4" s="1"/>
  <c r="E5491" i="3"/>
  <c r="X2091" i="4" s="1"/>
  <c r="E5526" i="3"/>
  <c r="X2098" i="4" s="1"/>
  <c r="X2106" i="4"/>
  <c r="E5529" i="3"/>
  <c r="X2101" i="4" s="1"/>
  <c r="E5483" i="3"/>
  <c r="X2083" i="4" s="1"/>
  <c r="E5488" i="3"/>
  <c r="X2088" i="4" s="1"/>
  <c r="E5531" i="3"/>
  <c r="X2103" i="4" s="1"/>
  <c r="X2108" i="4"/>
  <c r="E5538" i="3"/>
  <c r="X2110" i="4" s="1"/>
  <c r="E5485" i="3"/>
  <c r="X2085" i="4" s="1"/>
  <c r="E5493" i="3"/>
  <c r="X2093" i="4" s="1"/>
  <c r="E5495" i="3"/>
  <c r="X2095" i="4" s="1"/>
  <c r="E5528" i="3"/>
  <c r="X2100" i="4" s="1"/>
  <c r="E5482" i="3"/>
  <c r="X2082" i="4" s="1"/>
  <c r="E5490" i="3"/>
  <c r="X2090" i="4" s="1"/>
  <c r="E5533" i="3"/>
  <c r="X2105" i="4" s="1"/>
  <c r="E5530" i="3"/>
  <c r="X2102" i="4" s="1"/>
  <c r="E5525" i="3"/>
  <c r="X2097" i="4" s="1"/>
  <c r="E5487" i="3"/>
  <c r="X2087" i="4" s="1"/>
  <c r="E5484" i="3"/>
  <c r="X2084" i="4" s="1"/>
  <c r="E5492" i="3"/>
  <c r="X2092" i="4" s="1"/>
  <c r="E5527" i="3"/>
  <c r="X2099" i="4" s="1"/>
  <c r="X2107" i="4"/>
  <c r="E5425" i="3"/>
  <c r="H5438" i="3"/>
  <c r="AA2066" i="4" s="1"/>
  <c r="E5443" i="3"/>
  <c r="X2071" i="4" s="1"/>
  <c r="E5450" i="3"/>
  <c r="X2078" i="4" s="1"/>
  <c r="E5452" i="3"/>
  <c r="X2080" i="4" s="1"/>
  <c r="E5439" i="3"/>
  <c r="X2067" i="4" s="1"/>
  <c r="E5444" i="3"/>
  <c r="X2072" i="4" s="1"/>
  <c r="E5442" i="3"/>
  <c r="X2070" i="4" s="1"/>
  <c r="E5447" i="3"/>
  <c r="X2075" i="4" s="1"/>
  <c r="E5441" i="3"/>
  <c r="X2069" i="4" s="1"/>
  <c r="E5449" i="3"/>
  <c r="X2077" i="4" s="1"/>
  <c r="H6088" i="3" l="1"/>
  <c r="AA2296" i="4" s="1"/>
  <c r="E6803" i="3"/>
  <c r="M2595" i="4"/>
  <c r="M2603" i="4"/>
  <c r="M2591" i="4"/>
  <c r="M2598" i="4"/>
  <c r="M2596" i="4"/>
  <c r="M2604" i="4"/>
  <c r="M2593" i="4"/>
  <c r="M2601" i="4"/>
  <c r="M2605" i="4"/>
  <c r="M2599" i="4"/>
  <c r="M2594" i="4"/>
  <c r="M2592" i="4"/>
  <c r="M2600" i="4"/>
  <c r="M2602" i="4"/>
  <c r="M2597" i="4"/>
  <c r="H6311" i="3"/>
  <c r="AA2379" i="4" s="1"/>
  <c r="Z2096" i="4"/>
  <c r="E5511" i="3"/>
  <c r="M2109" i="4" s="1"/>
  <c r="H5576" i="3"/>
  <c r="AA2120" i="4" s="1"/>
  <c r="H6343" i="3"/>
  <c r="AA2383" i="4" s="1"/>
  <c r="H6302" i="3"/>
  <c r="AA2370" i="4" s="1"/>
  <c r="H6096" i="3"/>
  <c r="AA2304" i="4" s="1"/>
  <c r="H6303" i="3"/>
  <c r="AA2371" i="4" s="1"/>
  <c r="H5657" i="3"/>
  <c r="AA2145" i="4" s="1"/>
  <c r="H5792" i="3"/>
  <c r="AA2196" i="4" s="1"/>
  <c r="H5487" i="3"/>
  <c r="AA2087" i="4" s="1"/>
  <c r="H5698" i="3"/>
  <c r="AA2158" i="4" s="1"/>
  <c r="H6129" i="3"/>
  <c r="AA2309" i="4" s="1"/>
  <c r="H6732" i="3"/>
  <c r="AA2520" i="4" s="1"/>
  <c r="H5568" i="3"/>
  <c r="AA2112" i="4" s="1"/>
  <c r="H5569" i="3"/>
  <c r="AA2113" i="4" s="1"/>
  <c r="H6219" i="3"/>
  <c r="AA2343" i="4" s="1"/>
  <c r="H6742" i="3"/>
  <c r="AA2530" i="4" s="1"/>
  <c r="H6649" i="3"/>
  <c r="AA2493" i="4" s="1"/>
  <c r="H5706" i="3"/>
  <c r="AA2166" i="4" s="1"/>
  <c r="H5787" i="3"/>
  <c r="AA2191" i="4" s="1"/>
  <c r="H6560" i="3"/>
  <c r="AA2460" i="4" s="1"/>
  <c r="H6602" i="3"/>
  <c r="AA2474" i="4" s="1"/>
  <c r="H6612" i="3"/>
  <c r="AA2484" i="4" s="1"/>
  <c r="H6180" i="3"/>
  <c r="AA2332" i="4" s="1"/>
  <c r="H6785" i="3"/>
  <c r="AA2545" i="4" s="1"/>
  <c r="H5570" i="3"/>
  <c r="AA2114" i="4" s="1"/>
  <c r="H6312" i="3"/>
  <c r="AA2380" i="4" s="1"/>
  <c r="H6513" i="3"/>
  <c r="AA2441" i="4" s="1"/>
  <c r="H6083" i="3"/>
  <c r="AA2291" i="4" s="1"/>
  <c r="H5784" i="3"/>
  <c r="AA2188" i="4" s="1"/>
  <c r="H6172" i="3"/>
  <c r="AA2324" i="4" s="1"/>
  <c r="H6428" i="3"/>
  <c r="AA2412" i="4" s="1"/>
  <c r="H6136" i="3"/>
  <c r="AA2316" i="4" s="1"/>
  <c r="H5752" i="3"/>
  <c r="AA2184" i="4" s="1"/>
  <c r="H6653" i="3"/>
  <c r="AA2497" i="4" s="1"/>
  <c r="H6737" i="3"/>
  <c r="AA2525" i="4" s="1"/>
  <c r="H5745" i="3"/>
  <c r="AA2177" i="4" s="1"/>
  <c r="H6476" i="3"/>
  <c r="AA2432" i="4" s="1"/>
  <c r="H6225" i="3"/>
  <c r="AA2349" i="4" s="1"/>
  <c r="H5661" i="3"/>
  <c r="AA2149" i="4" s="1"/>
  <c r="AA2182" i="4"/>
  <c r="H5532" i="3"/>
  <c r="AA2104" i="4" s="1"/>
  <c r="H5614" i="3"/>
  <c r="AA2130" i="4" s="1"/>
  <c r="H6085" i="3"/>
  <c r="AA2293" i="4" s="1"/>
  <c r="H6258" i="3"/>
  <c r="AA2354" i="4" s="1"/>
  <c r="H6260" i="3"/>
  <c r="AA2356" i="4" s="1"/>
  <c r="H6392" i="3"/>
  <c r="AA2404" i="4" s="1"/>
  <c r="H5567" i="3"/>
  <c r="AA2111" i="4" s="1"/>
  <c r="H6133" i="3"/>
  <c r="AA2313" i="4" s="1"/>
  <c r="E6199" i="3"/>
  <c r="M2349" i="4" s="1"/>
  <c r="E6629" i="3"/>
  <c r="M2494" i="4" s="1"/>
  <c r="H5533" i="3"/>
  <c r="AA2105" i="4" s="1"/>
  <c r="H6091" i="3"/>
  <c r="AA2299" i="4" s="1"/>
  <c r="H5739" i="3"/>
  <c r="AA2171" i="4" s="1"/>
  <c r="H6213" i="3"/>
  <c r="AA2337" i="4" s="1"/>
  <c r="H6128" i="3"/>
  <c r="AA2308" i="4" s="1"/>
  <c r="H6223" i="3"/>
  <c r="AA2347" i="4" s="1"/>
  <c r="H6256" i="3"/>
  <c r="AA2352" i="4" s="1"/>
  <c r="E5769" i="3"/>
  <c r="M2197" i="4" s="1"/>
  <c r="H5660" i="3"/>
  <c r="AA2148" i="4" s="1"/>
  <c r="H5492" i="3"/>
  <c r="AA2092" i="4" s="1"/>
  <c r="H5696" i="3"/>
  <c r="AA2156" i="4" s="1"/>
  <c r="H5616" i="3"/>
  <c r="AA2132" i="4" s="1"/>
  <c r="H6214" i="3"/>
  <c r="AA2338" i="4" s="1"/>
  <c r="H6349" i="3"/>
  <c r="AA2389" i="4" s="1"/>
  <c r="H6169" i="3"/>
  <c r="AA2321" i="4" s="1"/>
  <c r="H6269" i="3"/>
  <c r="AA2365" i="4" s="1"/>
  <c r="M2097" i="4"/>
  <c r="H6341" i="3"/>
  <c r="AA2381" i="4" s="1"/>
  <c r="H5490" i="3"/>
  <c r="AA2090" i="4" s="1"/>
  <c r="AA2197" i="4"/>
  <c r="H6651" i="3"/>
  <c r="AA2495" i="4" s="1"/>
  <c r="H6139" i="3"/>
  <c r="AA2319" i="4" s="1"/>
  <c r="H5613" i="3"/>
  <c r="AA2129" i="4" s="1"/>
  <c r="H5537" i="3"/>
  <c r="AA2109" i="4" s="1"/>
  <c r="H6523" i="3"/>
  <c r="AA2451" i="4" s="1"/>
  <c r="H5702" i="3"/>
  <c r="AA2162" i="4" s="1"/>
  <c r="H5697" i="3"/>
  <c r="AA2157" i="4" s="1"/>
  <c r="H6398" i="3"/>
  <c r="AA2410" i="4" s="1"/>
  <c r="H6171" i="3"/>
  <c r="AA2323" i="4" s="1"/>
  <c r="H6429" i="3"/>
  <c r="AA2413" i="4" s="1"/>
  <c r="H6520" i="3"/>
  <c r="AA2448" i="4" s="1"/>
  <c r="H6556" i="3"/>
  <c r="AA2456" i="4" s="1"/>
  <c r="H6729" i="3"/>
  <c r="AA2517" i="4" s="1"/>
  <c r="H6645" i="3"/>
  <c r="AA2489" i="4" s="1"/>
  <c r="AA2124" i="4"/>
  <c r="H5704" i="3"/>
  <c r="AA2164" i="4" s="1"/>
  <c r="H5741" i="3"/>
  <c r="AA2173" i="4" s="1"/>
  <c r="H6175" i="3"/>
  <c r="AA2327" i="4" s="1"/>
  <c r="H6350" i="3"/>
  <c r="AA2390" i="4" s="1"/>
  <c r="H5538" i="3"/>
  <c r="AA2110" i="4" s="1"/>
  <c r="H5790" i="3"/>
  <c r="AA2194" i="4" s="1"/>
  <c r="H6647" i="3"/>
  <c r="AA2491" i="4" s="1"/>
  <c r="H6215" i="3"/>
  <c r="AA2339" i="4" s="1"/>
  <c r="H6304" i="3"/>
  <c r="AA2372" i="4" s="1"/>
  <c r="AA2139" i="4"/>
  <c r="H6262" i="3"/>
  <c r="AA2358" i="4" s="1"/>
  <c r="H6427" i="3"/>
  <c r="AA2411" i="4" s="1"/>
  <c r="H6390" i="3"/>
  <c r="AA2402" i="4" s="1"/>
  <c r="H6563" i="3"/>
  <c r="AA2463" i="4" s="1"/>
  <c r="H6562" i="3"/>
  <c r="AA2462" i="4" s="1"/>
  <c r="H6685" i="3"/>
  <c r="AA2501" i="4" s="1"/>
  <c r="H6693" i="3"/>
  <c r="AA2509" i="4" s="1"/>
  <c r="H6771" i="3"/>
  <c r="AA2531" i="4" s="1"/>
  <c r="E5468" i="3"/>
  <c r="E5470" i="3" s="1"/>
  <c r="H6298" i="3"/>
  <c r="AA2366" i="4" s="1"/>
  <c r="H5491" i="3"/>
  <c r="AA2091" i="4" s="1"/>
  <c r="H5577" i="3"/>
  <c r="AA2121" i="4" s="1"/>
  <c r="H6086" i="3"/>
  <c r="AA2294" i="4" s="1"/>
  <c r="H5742" i="3"/>
  <c r="AA2174" i="4" s="1"/>
  <c r="H6182" i="3"/>
  <c r="AA2334" i="4" s="1"/>
  <c r="H6386" i="3"/>
  <c r="AA2398" i="4" s="1"/>
  <c r="H6389" i="3"/>
  <c r="AA2401" i="4" s="1"/>
  <c r="H6177" i="3"/>
  <c r="AA2329" i="4" s="1"/>
  <c r="E6457" i="3"/>
  <c r="M2430" i="4" s="1"/>
  <c r="H6430" i="3"/>
  <c r="AA2414" i="4" s="1"/>
  <c r="H6522" i="3"/>
  <c r="AA2450" i="4" s="1"/>
  <c r="H6561" i="3"/>
  <c r="AA2461" i="4" s="1"/>
  <c r="H6600" i="3"/>
  <c r="AA2472" i="4" s="1"/>
  <c r="H6609" i="3"/>
  <c r="AA2481" i="4" s="1"/>
  <c r="H6516" i="3"/>
  <c r="AA2444" i="4" s="1"/>
  <c r="H6212" i="3"/>
  <c r="AA2336" i="4" s="1"/>
  <c r="H6299" i="3"/>
  <c r="AA2367" i="4" s="1"/>
  <c r="H6345" i="3"/>
  <c r="AA2385" i="4" s="1"/>
  <c r="H5789" i="3"/>
  <c r="AA2193" i="4" s="1"/>
  <c r="H5656" i="3"/>
  <c r="AA2144" i="4" s="1"/>
  <c r="H6310" i="3"/>
  <c r="AA2378" i="4" s="1"/>
  <c r="H6084" i="3"/>
  <c r="AA2292" i="4" s="1"/>
  <c r="H5659" i="3"/>
  <c r="AA2147" i="4" s="1"/>
  <c r="H5578" i="3"/>
  <c r="AA2122" i="4" s="1"/>
  <c r="H6348" i="3"/>
  <c r="AA2388" i="4" s="1"/>
  <c r="H5655" i="3"/>
  <c r="AA2143" i="4" s="1"/>
  <c r="H6347" i="3"/>
  <c r="AA2387" i="4" s="1"/>
  <c r="H6255" i="3"/>
  <c r="AA2351" i="4" s="1"/>
  <c r="H6388" i="3"/>
  <c r="AA2400" i="4" s="1"/>
  <c r="H6431" i="3"/>
  <c r="AA2415" i="4" s="1"/>
  <c r="E6414" i="3"/>
  <c r="M2424" i="4" s="1"/>
  <c r="H6527" i="3"/>
  <c r="AA2455" i="4" s="1"/>
  <c r="H6433" i="3"/>
  <c r="AA2417" i="4" s="1"/>
  <c r="H6473" i="3"/>
  <c r="AA2429" i="4" s="1"/>
  <c r="H6608" i="3"/>
  <c r="AA2480" i="4" s="1"/>
  <c r="E5640" i="3"/>
  <c r="M2148" i="4" s="1"/>
  <c r="H6642" i="3"/>
  <c r="AA2486" i="4" s="1"/>
  <c r="H5528" i="3"/>
  <c r="AA2100" i="4" s="1"/>
  <c r="H5531" i="3"/>
  <c r="AA2103" i="4" s="1"/>
  <c r="H6217" i="3"/>
  <c r="AA2341" i="4" s="1"/>
  <c r="H6135" i="3"/>
  <c r="AA2315" i="4" s="1"/>
  <c r="H6305" i="3"/>
  <c r="AA2373" i="4" s="1"/>
  <c r="H6646" i="3"/>
  <c r="AA2490" i="4" s="1"/>
  <c r="H6656" i="3"/>
  <c r="AA2500" i="4" s="1"/>
  <c r="H6132" i="3"/>
  <c r="AA2312" i="4" s="1"/>
  <c r="H6309" i="3"/>
  <c r="AA2377" i="4" s="1"/>
  <c r="H5575" i="3"/>
  <c r="AA2119" i="4" s="1"/>
  <c r="H5700" i="3"/>
  <c r="AA2160" i="4" s="1"/>
  <c r="H6397" i="3"/>
  <c r="AA2409" i="4" s="1"/>
  <c r="H6393" i="3"/>
  <c r="AA2405" i="4" s="1"/>
  <c r="H6518" i="3"/>
  <c r="AA2446" i="4" s="1"/>
  <c r="H6481" i="3"/>
  <c r="AA2437" i="4" s="1"/>
  <c r="E6586" i="3"/>
  <c r="M2482" i="4" s="1"/>
  <c r="H6607" i="3"/>
  <c r="AA2479" i="4" s="1"/>
  <c r="H6694" i="3"/>
  <c r="AA2510" i="4" s="1"/>
  <c r="H6559" i="3"/>
  <c r="AA2459" i="4" s="1"/>
  <c r="H6688" i="3"/>
  <c r="AA2504" i="4" s="1"/>
  <c r="H6126" i="3"/>
  <c r="AA2306" i="4" s="1"/>
  <c r="H6728" i="3"/>
  <c r="AA2516" i="4" s="1"/>
  <c r="H5527" i="3"/>
  <c r="AA2099" i="4" s="1"/>
  <c r="H6740" i="3"/>
  <c r="AA2528" i="4" s="1"/>
  <c r="H5788" i="3"/>
  <c r="AA2192" i="4" s="1"/>
  <c r="H6308" i="3"/>
  <c r="AA2376" i="4" s="1"/>
  <c r="H5494" i="3"/>
  <c r="AA2094" i="4" s="1"/>
  <c r="H6226" i="3"/>
  <c r="AA2350" i="4" s="1"/>
  <c r="H5703" i="3"/>
  <c r="AA2163" i="4" s="1"/>
  <c r="H5753" i="3"/>
  <c r="AA2185" i="4" s="1"/>
  <c r="H6178" i="3"/>
  <c r="AA2330" i="4" s="1"/>
  <c r="H6173" i="3"/>
  <c r="AA2325" i="4" s="1"/>
  <c r="H6384" i="3"/>
  <c r="AA2396" i="4" s="1"/>
  <c r="H6257" i="3"/>
  <c r="AA2353" i="4" s="1"/>
  <c r="H6170" i="3"/>
  <c r="AA2322" i="4" s="1"/>
  <c r="H6472" i="3"/>
  <c r="AA2428" i="4" s="1"/>
  <c r="H6477" i="3"/>
  <c r="AA2433" i="4" s="1"/>
  <c r="H6474" i="3"/>
  <c r="AA2430" i="4" s="1"/>
  <c r="H6613" i="3"/>
  <c r="AA2485" i="4" s="1"/>
  <c r="H6605" i="3"/>
  <c r="AA2477" i="4" s="1"/>
  <c r="H6783" i="3"/>
  <c r="AA2543" i="4" s="1"/>
  <c r="E6416" i="3"/>
  <c r="H5782" i="3"/>
  <c r="AA2186" i="4" s="1"/>
  <c r="E6070" i="3"/>
  <c r="E6328" i="3"/>
  <c r="AA2107" i="4"/>
  <c r="H6736" i="3"/>
  <c r="AA2524" i="4" s="1"/>
  <c r="H5783" i="3"/>
  <c r="AA2187" i="4" s="1"/>
  <c r="H6093" i="3"/>
  <c r="AA2301" i="4" s="1"/>
  <c r="H6306" i="3"/>
  <c r="AA2374" i="4" s="1"/>
  <c r="H6739" i="3"/>
  <c r="AA2527" i="4" s="1"/>
  <c r="H6344" i="3"/>
  <c r="AA2384" i="4" s="1"/>
  <c r="H5796" i="3"/>
  <c r="AA2200" i="4" s="1"/>
  <c r="H6734" i="3"/>
  <c r="AA2522" i="4" s="1"/>
  <c r="H6731" i="3"/>
  <c r="AA2519" i="4" s="1"/>
  <c r="H6300" i="3"/>
  <c r="AA2368" i="4" s="1"/>
  <c r="H5666" i="3"/>
  <c r="AA2154" i="4" s="1"/>
  <c r="H5572" i="3"/>
  <c r="AA2116" i="4" s="1"/>
  <c r="H5654" i="3"/>
  <c r="AA2142" i="4" s="1"/>
  <c r="H5667" i="3"/>
  <c r="AA2155" i="4" s="1"/>
  <c r="H5786" i="3"/>
  <c r="AA2190" i="4" s="1"/>
  <c r="H6301" i="3"/>
  <c r="AA2369" i="4" s="1"/>
  <c r="H5573" i="3"/>
  <c r="AA2117" i="4" s="1"/>
  <c r="AA2167" i="4"/>
  <c r="H5621" i="3"/>
  <c r="AA2137" i="4" s="1"/>
  <c r="H5488" i="3"/>
  <c r="AA2088" i="4" s="1"/>
  <c r="H6092" i="3"/>
  <c r="AA2300" i="4" s="1"/>
  <c r="H5705" i="3"/>
  <c r="AA2165" i="4" s="1"/>
  <c r="H5743" i="3"/>
  <c r="AA2175" i="4" s="1"/>
  <c r="H5620" i="3"/>
  <c r="AA2136" i="4" s="1"/>
  <c r="H5747" i="3"/>
  <c r="AA2179" i="4" s="1"/>
  <c r="H6220" i="3"/>
  <c r="AA2344" i="4" s="1"/>
  <c r="H5489" i="3"/>
  <c r="AA2089" i="4" s="1"/>
  <c r="H6179" i="3"/>
  <c r="AA2331" i="4" s="1"/>
  <c r="H6263" i="3"/>
  <c r="AA2359" i="4" s="1"/>
  <c r="H6259" i="3"/>
  <c r="AA2355" i="4" s="1"/>
  <c r="H6268" i="3"/>
  <c r="AA2364" i="4" s="1"/>
  <c r="H6440" i="3"/>
  <c r="AA2424" i="4" s="1"/>
  <c r="H6436" i="3"/>
  <c r="AA2420" i="4" s="1"/>
  <c r="H6434" i="3"/>
  <c r="AA2418" i="4" s="1"/>
  <c r="E6500" i="3"/>
  <c r="H6521" i="3"/>
  <c r="AA2449" i="4" s="1"/>
  <c r="H6517" i="3"/>
  <c r="AA2445" i="4" s="1"/>
  <c r="H6526" i="3"/>
  <c r="AA2454" i="4" s="1"/>
  <c r="H6478" i="3"/>
  <c r="AA2434" i="4" s="1"/>
  <c r="E6543" i="3"/>
  <c r="H6569" i="3"/>
  <c r="AA2469" i="4" s="1"/>
  <c r="H6601" i="3"/>
  <c r="AA2473" i="4" s="1"/>
  <c r="H6695" i="3"/>
  <c r="AA2511" i="4" s="1"/>
  <c r="H6698" i="3"/>
  <c r="AA2514" i="4" s="1"/>
  <c r="E6672" i="3"/>
  <c r="H6784" i="3"/>
  <c r="AA2544" i="4" s="1"/>
  <c r="H6777" i="3"/>
  <c r="AA2537" i="4" s="1"/>
  <c r="Z2537" i="4"/>
  <c r="H6775" i="3"/>
  <c r="AA2535" i="4" s="1"/>
  <c r="Z2535" i="4"/>
  <c r="H6692" i="3"/>
  <c r="AA2508" i="4" s="1"/>
  <c r="Z2508" i="4"/>
  <c r="H5524" i="3"/>
  <c r="AA2096" i="4" s="1"/>
  <c r="H5653" i="3"/>
  <c r="AA2141" i="4" s="1"/>
  <c r="E6715" i="3"/>
  <c r="H5525" i="3"/>
  <c r="AA2097" i="4" s="1"/>
  <c r="H6655" i="3"/>
  <c r="AA2499" i="4" s="1"/>
  <c r="H5658" i="3"/>
  <c r="AA2146" i="4" s="1"/>
  <c r="H6735" i="3"/>
  <c r="AA2523" i="4" s="1"/>
  <c r="H6216" i="3"/>
  <c r="AA2340" i="4" s="1"/>
  <c r="H6222" i="3"/>
  <c r="AA2346" i="4" s="1"/>
  <c r="H5663" i="3"/>
  <c r="AA2151" i="4" s="1"/>
  <c r="H6733" i="3"/>
  <c r="AA2521" i="4" s="1"/>
  <c r="E5554" i="3"/>
  <c r="H6730" i="3"/>
  <c r="AA2518" i="4" s="1"/>
  <c r="H6218" i="3"/>
  <c r="AA2342" i="4" s="1"/>
  <c r="H6652" i="3"/>
  <c r="AA2496" i="4" s="1"/>
  <c r="H5486" i="3"/>
  <c r="AA2086" i="4" s="1"/>
  <c r="H6140" i="3"/>
  <c r="AA2320" i="4" s="1"/>
  <c r="H5574" i="3"/>
  <c r="AA2118" i="4" s="1"/>
  <c r="H5581" i="3"/>
  <c r="AA2125" i="4" s="1"/>
  <c r="H6644" i="3"/>
  <c r="AA2488" i="4" s="1"/>
  <c r="E5597" i="3"/>
  <c r="H5662" i="3"/>
  <c r="AA2150" i="4" s="1"/>
  <c r="H6650" i="3"/>
  <c r="AA2494" i="4" s="1"/>
  <c r="H5624" i="3"/>
  <c r="AA2140" i="4" s="1"/>
  <c r="H5611" i="3"/>
  <c r="AA2127" i="4" s="1"/>
  <c r="H5699" i="3"/>
  <c r="AA2159" i="4" s="1"/>
  <c r="H5710" i="3"/>
  <c r="AA2170" i="4" s="1"/>
  <c r="H5701" i="3"/>
  <c r="AA2161" i="4" s="1"/>
  <c r="H5482" i="3"/>
  <c r="AA2082" i="4" s="1"/>
  <c r="H5740" i="3"/>
  <c r="AA2172" i="4" s="1"/>
  <c r="H6176" i="3"/>
  <c r="AA2328" i="4" s="1"/>
  <c r="H6265" i="3"/>
  <c r="AA2361" i="4" s="1"/>
  <c r="E6371" i="3"/>
  <c r="H6385" i="3"/>
  <c r="AA2397" i="4" s="1"/>
  <c r="H6479" i="3"/>
  <c r="AA2435" i="4" s="1"/>
  <c r="H6524" i="3"/>
  <c r="AA2452" i="4" s="1"/>
  <c r="H6570" i="3"/>
  <c r="AA2470" i="4" s="1"/>
  <c r="H6558" i="3"/>
  <c r="AA2458" i="4" s="1"/>
  <c r="H6519" i="3"/>
  <c r="AA2447" i="4" s="1"/>
  <c r="H6603" i="3"/>
  <c r="AA2475" i="4" s="1"/>
  <c r="H6686" i="3"/>
  <c r="AA2502" i="4" s="1"/>
  <c r="H6606" i="3"/>
  <c r="AA2478" i="4" s="1"/>
  <c r="H6776" i="3"/>
  <c r="AA2536" i="4" s="1"/>
  <c r="H5530" i="3"/>
  <c r="AA2102" i="4" s="1"/>
  <c r="H6699" i="3"/>
  <c r="AA2515" i="4" s="1"/>
  <c r="Z2515" i="4"/>
  <c r="H6690" i="3"/>
  <c r="AA2506" i="4" s="1"/>
  <c r="Z2506" i="4"/>
  <c r="H5481" i="3"/>
  <c r="AA2081" i="4" s="1"/>
  <c r="E6285" i="3"/>
  <c r="AA2106" i="4"/>
  <c r="H5529" i="3"/>
  <c r="AA2101" i="4" s="1"/>
  <c r="H6352" i="3"/>
  <c r="AA2392" i="4" s="1"/>
  <c r="H6097" i="3"/>
  <c r="AA2305" i="4" s="1"/>
  <c r="H5484" i="3"/>
  <c r="AA2084" i="4" s="1"/>
  <c r="H6738" i="3"/>
  <c r="AA2526" i="4" s="1"/>
  <c r="H6127" i="3"/>
  <c r="AA2307" i="4" s="1"/>
  <c r="H5664" i="3"/>
  <c r="AA2152" i="4" s="1"/>
  <c r="H6134" i="3"/>
  <c r="AA2314" i="4" s="1"/>
  <c r="H6087" i="3"/>
  <c r="AA2295" i="4" s="1"/>
  <c r="H6648" i="3"/>
  <c r="AA2492" i="4" s="1"/>
  <c r="H6137" i="3"/>
  <c r="AA2317" i="4" s="1"/>
  <c r="H5795" i="3"/>
  <c r="AA2199" i="4" s="1"/>
  <c r="H6355" i="3"/>
  <c r="AA2395" i="4" s="1"/>
  <c r="H5495" i="3"/>
  <c r="AA2095" i="4" s="1"/>
  <c r="H5485" i="3"/>
  <c r="AA2085" i="4" s="1"/>
  <c r="E5683" i="3"/>
  <c r="H6130" i="3"/>
  <c r="AA2310" i="4" s="1"/>
  <c r="H5619" i="3"/>
  <c r="AA2135" i="4" s="1"/>
  <c r="E5726" i="3"/>
  <c r="H5610" i="3"/>
  <c r="AA2126" i="4" s="1"/>
  <c r="H6221" i="3"/>
  <c r="AA2345" i="4" s="1"/>
  <c r="H5709" i="3"/>
  <c r="AA2169" i="4" s="1"/>
  <c r="H5749" i="3"/>
  <c r="AA2181" i="4" s="1"/>
  <c r="E6156" i="3"/>
  <c r="H6264" i="3"/>
  <c r="AA2360" i="4" s="1"/>
  <c r="H6266" i="3"/>
  <c r="AA2362" i="4" s="1"/>
  <c r="H6391" i="3"/>
  <c r="AA2403" i="4" s="1"/>
  <c r="H6387" i="3"/>
  <c r="AA2399" i="4" s="1"/>
  <c r="H6183" i="3"/>
  <c r="AA2335" i="4" s="1"/>
  <c r="H6342" i="3"/>
  <c r="AA2382" i="4" s="1"/>
  <c r="H6483" i="3"/>
  <c r="AA2439" i="4" s="1"/>
  <c r="H6480" i="3"/>
  <c r="AA2436" i="4" s="1"/>
  <c r="H6438" i="3"/>
  <c r="AA2422" i="4" s="1"/>
  <c r="H6515" i="3"/>
  <c r="AA2443" i="4" s="1"/>
  <c r="H6471" i="3"/>
  <c r="AA2427" i="4" s="1"/>
  <c r="H6557" i="3"/>
  <c r="AA2457" i="4" s="1"/>
  <c r="H6566" i="3"/>
  <c r="AA2466" i="4" s="1"/>
  <c r="H6564" i="3"/>
  <c r="AA2464" i="4" s="1"/>
  <c r="H6604" i="3"/>
  <c r="AA2476" i="4" s="1"/>
  <c r="E6758" i="3"/>
  <c r="H6689" i="3"/>
  <c r="AA2505" i="4" s="1"/>
  <c r="H6782" i="3"/>
  <c r="AA2542" i="4" s="1"/>
  <c r="H5618" i="3"/>
  <c r="AA2134" i="4" s="1"/>
  <c r="H5748" i="3"/>
  <c r="AA2180" i="4" s="1"/>
  <c r="H6780" i="3"/>
  <c r="AA2540" i="4" s="1"/>
  <c r="H6773" i="3"/>
  <c r="AA2533" i="4" s="1"/>
  <c r="H6691" i="3"/>
  <c r="AA2507" i="4" s="1"/>
  <c r="Z2507" i="4"/>
  <c r="M2098" i="4"/>
  <c r="M2106" i="4"/>
  <c r="M2101" i="4"/>
  <c r="M2345" i="4"/>
  <c r="M2350" i="4"/>
  <c r="M2336" i="4"/>
  <c r="M2487" i="4"/>
  <c r="H6395" i="3"/>
  <c r="AA2407" i="4" s="1"/>
  <c r="H6772" i="3"/>
  <c r="AA2532" i="4" s="1"/>
  <c r="Z2532" i="4"/>
  <c r="H6778" i="3"/>
  <c r="AA2538" i="4" s="1"/>
  <c r="Z2538" i="4"/>
  <c r="E6113" i="3"/>
  <c r="H5526" i="3"/>
  <c r="AA2098" i="4" s="1"/>
  <c r="H6307" i="3"/>
  <c r="AA2375" i="4" s="1"/>
  <c r="H6351" i="3"/>
  <c r="AA2391" i="4" s="1"/>
  <c r="H6089" i="3"/>
  <c r="AA2297" i="4" s="1"/>
  <c r="H6094" i="3"/>
  <c r="AA2302" i="4" s="1"/>
  <c r="H6346" i="3"/>
  <c r="AA2386" i="4" s="1"/>
  <c r="H6090" i="3"/>
  <c r="AA2298" i="4" s="1"/>
  <c r="H5791" i="3"/>
  <c r="AA2195" i="4" s="1"/>
  <c r="H5571" i="3"/>
  <c r="AA2115" i="4" s="1"/>
  <c r="H6131" i="3"/>
  <c r="AA2311" i="4" s="1"/>
  <c r="H5483" i="3"/>
  <c r="AA2083" i="4" s="1"/>
  <c r="H5612" i="3"/>
  <c r="AA2128" i="4" s="1"/>
  <c r="H6354" i="3"/>
  <c r="AA2394" i="4" s="1"/>
  <c r="H5785" i="3"/>
  <c r="AA2189" i="4" s="1"/>
  <c r="H5615" i="3"/>
  <c r="AA2131" i="4" s="1"/>
  <c r="H5617" i="3"/>
  <c r="AA2133" i="4" s="1"/>
  <c r="H6643" i="3"/>
  <c r="AA2487" i="4" s="1"/>
  <c r="H5744" i="3"/>
  <c r="AA2176" i="4" s="1"/>
  <c r="H5746" i="3"/>
  <c r="AA2178" i="4" s="1"/>
  <c r="E6242" i="3"/>
  <c r="H6261" i="3"/>
  <c r="AA2357" i="4" s="1"/>
  <c r="H6441" i="3"/>
  <c r="AA2425" i="4" s="1"/>
  <c r="H6394" i="3"/>
  <c r="AA2406" i="4" s="1"/>
  <c r="H6435" i="3"/>
  <c r="AA2419" i="4" s="1"/>
  <c r="H6470" i="3"/>
  <c r="AA2426" i="4" s="1"/>
  <c r="H6432" i="3"/>
  <c r="AA2416" i="4" s="1"/>
  <c r="H6174" i="3"/>
  <c r="AA2326" i="4" s="1"/>
  <c r="H6437" i="3"/>
  <c r="AA2421" i="4" s="1"/>
  <c r="H6475" i="3"/>
  <c r="AA2431" i="4" s="1"/>
  <c r="H6514" i="3"/>
  <c r="AA2442" i="4" s="1"/>
  <c r="H6567" i="3"/>
  <c r="AA2467" i="4" s="1"/>
  <c r="H6599" i="3"/>
  <c r="AA2471" i="4" s="1"/>
  <c r="H6565" i="3"/>
  <c r="AA2465" i="4" s="1"/>
  <c r="H6774" i="3"/>
  <c r="AA2534" i="4" s="1"/>
  <c r="H6696" i="3"/>
  <c r="AA2512" i="4" s="1"/>
  <c r="H6610" i="3"/>
  <c r="AA2482" i="4" s="1"/>
  <c r="H6781" i="3"/>
  <c r="AA2541" i="4" s="1"/>
  <c r="Z2541" i="4"/>
  <c r="H6779" i="3"/>
  <c r="AA2539" i="4" s="1"/>
  <c r="Z2539" i="4"/>
  <c r="E6029" i="3"/>
  <c r="M2281" i="4"/>
  <c r="M2289" i="4"/>
  <c r="M2276" i="4"/>
  <c r="M2284" i="4"/>
  <c r="M2279" i="4"/>
  <c r="M2287" i="4"/>
  <c r="M2282" i="4"/>
  <c r="M2290" i="4"/>
  <c r="M2277" i="4"/>
  <c r="M2285" i="4"/>
  <c r="M2280" i="4"/>
  <c r="M2288" i="4"/>
  <c r="M2283" i="4"/>
  <c r="M2278" i="4"/>
  <c r="M2286" i="4"/>
  <c r="E5986" i="3"/>
  <c r="M2266" i="4"/>
  <c r="M2274" i="4"/>
  <c r="M2261" i="4"/>
  <c r="M2269" i="4"/>
  <c r="M2264" i="4"/>
  <c r="M2272" i="4"/>
  <c r="M2267" i="4"/>
  <c r="M2275" i="4"/>
  <c r="M2262" i="4"/>
  <c r="M2270" i="4"/>
  <c r="M2265" i="4"/>
  <c r="M2273" i="4"/>
  <c r="M2268" i="4"/>
  <c r="M2263" i="4"/>
  <c r="M2271" i="4"/>
  <c r="E5943" i="3"/>
  <c r="M2251" i="4"/>
  <c r="M2259" i="4"/>
  <c r="M2246" i="4"/>
  <c r="M2254" i="4"/>
  <c r="M2249" i="4"/>
  <c r="M2257" i="4"/>
  <c r="M2252" i="4"/>
  <c r="M2260" i="4"/>
  <c r="M2247" i="4"/>
  <c r="M2255" i="4"/>
  <c r="M2250" i="4"/>
  <c r="M2258" i="4"/>
  <c r="M2253" i="4"/>
  <c r="M2248" i="4"/>
  <c r="M2256" i="4"/>
  <c r="E5900" i="3"/>
  <c r="M2236" i="4"/>
  <c r="M2244" i="4"/>
  <c r="M2231" i="4"/>
  <c r="M2239" i="4"/>
  <c r="M2234" i="4"/>
  <c r="M2242" i="4"/>
  <c r="M2237" i="4"/>
  <c r="M2245" i="4"/>
  <c r="M2232" i="4"/>
  <c r="M2240" i="4"/>
  <c r="M2235" i="4"/>
  <c r="M2243" i="4"/>
  <c r="M2238" i="4"/>
  <c r="M2233" i="4"/>
  <c r="M2241" i="4"/>
  <c r="E5857" i="3"/>
  <c r="M2221" i="4"/>
  <c r="M2229" i="4"/>
  <c r="M2216" i="4"/>
  <c r="M2224" i="4"/>
  <c r="M2219" i="4"/>
  <c r="M2227" i="4"/>
  <c r="M2222" i="4"/>
  <c r="M2230" i="4"/>
  <c r="M2217" i="4"/>
  <c r="M2225" i="4"/>
  <c r="M2220" i="4"/>
  <c r="M2228" i="4"/>
  <c r="M2223" i="4"/>
  <c r="M2218" i="4"/>
  <c r="M2226" i="4"/>
  <c r="E5814" i="3"/>
  <c r="M2206" i="4"/>
  <c r="M2214" i="4"/>
  <c r="M2201" i="4"/>
  <c r="M2209" i="4"/>
  <c r="M2204" i="4"/>
  <c r="M2212" i="4"/>
  <c r="M2207" i="4"/>
  <c r="M2215" i="4"/>
  <c r="M2202" i="4"/>
  <c r="M2210" i="4"/>
  <c r="M2205" i="4"/>
  <c r="M2213" i="4"/>
  <c r="M2208" i="4"/>
  <c r="M2203" i="4"/>
  <c r="M2211" i="4"/>
  <c r="E5427" i="3"/>
  <c r="M2071" i="4"/>
  <c r="M2079" i="4"/>
  <c r="M2066" i="4"/>
  <c r="M2074" i="4"/>
  <c r="M2069" i="4"/>
  <c r="M2077" i="4"/>
  <c r="M2072" i="4"/>
  <c r="M2080" i="4"/>
  <c r="M2067" i="4"/>
  <c r="M2075" i="4"/>
  <c r="M2070" i="4"/>
  <c r="M2078" i="4"/>
  <c r="M2073" i="4"/>
  <c r="M2068" i="4"/>
  <c r="M2076" i="4"/>
  <c r="F5409" i="3" a="1"/>
  <c r="F5409" i="3" s="1"/>
  <c r="F5408" i="3" a="1"/>
  <c r="F5408" i="3" s="1"/>
  <c r="G5407" i="3"/>
  <c r="Z2063" i="4" s="1"/>
  <c r="F5406" i="3" a="1"/>
  <c r="F5406" i="3" s="1"/>
  <c r="F5405" i="3" a="1"/>
  <c r="F5405" i="3" s="1"/>
  <c r="F5404" i="3" a="1"/>
  <c r="F5404" i="3" s="1"/>
  <c r="F5403" i="3" a="1"/>
  <c r="F5403" i="3" s="1"/>
  <c r="F5402" i="3" a="1"/>
  <c r="F5402" i="3" s="1"/>
  <c r="F5401" i="3" a="1"/>
  <c r="F5401" i="3" s="1"/>
  <c r="F5400" i="3" a="1"/>
  <c r="F5400" i="3" s="1"/>
  <c r="F5399" i="3" a="1"/>
  <c r="F5399" i="3" s="1"/>
  <c r="F5398" i="3" a="1"/>
  <c r="F5398" i="3" s="1"/>
  <c r="F5397" i="3" a="1"/>
  <c r="F5397" i="3" s="1"/>
  <c r="F5396" i="3" a="1"/>
  <c r="F5396" i="3" s="1"/>
  <c r="F5395" i="3" a="1"/>
  <c r="F5395" i="3" s="1"/>
  <c r="E5389" i="3"/>
  <c r="E5388" i="3"/>
  <c r="Q5387" i="3"/>
  <c r="P5387" i="3"/>
  <c r="O5387" i="3"/>
  <c r="N5387" i="3"/>
  <c r="M5387" i="3"/>
  <c r="L5387" i="3"/>
  <c r="K5387" i="3"/>
  <c r="J5387" i="3"/>
  <c r="I5387" i="3"/>
  <c r="H5387" i="3"/>
  <c r="E5408" i="3" s="1"/>
  <c r="X2064" i="4" s="1"/>
  <c r="H5384" i="3"/>
  <c r="H5383" i="3"/>
  <c r="H5382" i="3"/>
  <c r="H5381" i="3"/>
  <c r="H5380" i="3"/>
  <c r="H5379" i="3"/>
  <c r="H5378" i="3"/>
  <c r="H5377" i="3"/>
  <c r="F5366" i="3" a="1"/>
  <c r="F5366" i="3" s="1"/>
  <c r="Z2048" i="4"/>
  <c r="F5362" i="3" a="1"/>
  <c r="F5362" i="3" s="1"/>
  <c r="F5361" i="3" a="1"/>
  <c r="F5361" i="3" s="1"/>
  <c r="F5360" i="3" a="1"/>
  <c r="F5360" i="3" s="1"/>
  <c r="F5359" i="3" a="1"/>
  <c r="F5359" i="3" s="1"/>
  <c r="F5358" i="3" a="1"/>
  <c r="F5358" i="3" s="1"/>
  <c r="F5357" i="3" a="1"/>
  <c r="F5357" i="3" s="1"/>
  <c r="F5356" i="3" a="1"/>
  <c r="F5356" i="3" s="1"/>
  <c r="F5355" i="3" a="1"/>
  <c r="F5355" i="3" s="1"/>
  <c r="F5354" i="3" a="1"/>
  <c r="F5354" i="3" s="1"/>
  <c r="F5353" i="3" a="1"/>
  <c r="F5353" i="3" s="1"/>
  <c r="F5352" i="3" a="1"/>
  <c r="F5352" i="3" s="1"/>
  <c r="E5346" i="3"/>
  <c r="E5345" i="3"/>
  <c r="M5344" i="3"/>
  <c r="L5344" i="3"/>
  <c r="K5344" i="3"/>
  <c r="J5344" i="3"/>
  <c r="I5344" i="3"/>
  <c r="H5341" i="3"/>
  <c r="H5340" i="3"/>
  <c r="H5339" i="3"/>
  <c r="H5338" i="3"/>
  <c r="H5337" i="3"/>
  <c r="H5336" i="3"/>
  <c r="H5335" i="3"/>
  <c r="H5334" i="3"/>
  <c r="F5323" i="3" a="1"/>
  <c r="F5323" i="3" s="1"/>
  <c r="F5322" i="3" a="1"/>
  <c r="F5322" i="3" s="1"/>
  <c r="Z2033" i="4"/>
  <c r="F5319" i="3" a="1"/>
  <c r="F5319" i="3" s="1"/>
  <c r="F5318" i="3" a="1"/>
  <c r="F5318" i="3" s="1"/>
  <c r="F5317" i="3" a="1"/>
  <c r="F5317" i="3" s="1"/>
  <c r="F5316" i="3" a="1"/>
  <c r="F5316" i="3" s="1"/>
  <c r="F5315" i="3" a="1"/>
  <c r="F5315" i="3" s="1"/>
  <c r="F5314" i="3" a="1"/>
  <c r="F5314" i="3" s="1"/>
  <c r="F5313" i="3" a="1"/>
  <c r="F5313" i="3" s="1"/>
  <c r="F5312" i="3" a="1"/>
  <c r="F5312" i="3" s="1"/>
  <c r="F5311" i="3" a="1"/>
  <c r="F5311" i="3" s="1"/>
  <c r="F5310" i="3" a="1"/>
  <c r="F5310" i="3" s="1"/>
  <c r="F5309" i="3" a="1"/>
  <c r="F5309" i="3" s="1"/>
  <c r="E5303" i="3"/>
  <c r="E5302" i="3"/>
  <c r="E5322" i="3"/>
  <c r="X2034" i="4" s="1"/>
  <c r="F5280" i="3" a="1"/>
  <c r="F5280" i="3" s="1"/>
  <c r="F5279" i="3" a="1"/>
  <c r="F5279" i="3" s="1"/>
  <c r="G5278" i="3"/>
  <c r="Z2018" i="4" s="1"/>
  <c r="F5276" i="3" a="1"/>
  <c r="F5276" i="3" s="1"/>
  <c r="F5275" i="3" a="1"/>
  <c r="F5275" i="3" s="1"/>
  <c r="F5274" i="3" a="1"/>
  <c r="F5274" i="3" s="1"/>
  <c r="F5273" i="3" a="1"/>
  <c r="F5273" i="3" s="1"/>
  <c r="E5273" i="3"/>
  <c r="X2013" i="4" s="1"/>
  <c r="F5272" i="3" a="1"/>
  <c r="F5272" i="3" s="1"/>
  <c r="F5271" i="3" a="1"/>
  <c r="F5271" i="3" s="1"/>
  <c r="F5270" i="3" a="1"/>
  <c r="F5270" i="3" s="1"/>
  <c r="F5269" i="3" a="1"/>
  <c r="F5269" i="3" s="1"/>
  <c r="F5268" i="3" a="1"/>
  <c r="F5268" i="3" s="1"/>
  <c r="F5267" i="3" a="1"/>
  <c r="F5267" i="3" s="1"/>
  <c r="F5266" i="3" a="1"/>
  <c r="F5266" i="3" s="1"/>
  <c r="G5266" i="3" s="1"/>
  <c r="E5266" i="3"/>
  <c r="X2006" i="4" s="1"/>
  <c r="E5279" i="3"/>
  <c r="X2019" i="4" s="1"/>
  <c r="F5237" i="3" a="1"/>
  <c r="F5237" i="3" s="1"/>
  <c r="F5236" i="3" a="1"/>
  <c r="F5236" i="3" s="1"/>
  <c r="Z2003" i="4"/>
  <c r="F5231" i="3" a="1"/>
  <c r="F5231" i="3" s="1"/>
  <c r="F5230" i="3" a="1"/>
  <c r="F5230" i="3" s="1"/>
  <c r="F5228" i="3" a="1"/>
  <c r="F5228" i="3" s="1"/>
  <c r="F5227" i="3" a="1"/>
  <c r="F5227" i="3" s="1"/>
  <c r="F5226" i="3" a="1"/>
  <c r="F5226" i="3" s="1"/>
  <c r="F5225" i="3" a="1"/>
  <c r="F5225" i="3" s="1"/>
  <c r="F5224" i="3" a="1"/>
  <c r="F5224" i="3" s="1"/>
  <c r="F5223" i="3" a="1"/>
  <c r="F5223" i="3" s="1"/>
  <c r="E5217" i="3"/>
  <c r="E5216" i="3"/>
  <c r="E5236" i="3"/>
  <c r="X2004" i="4" s="1"/>
  <c r="F5194" i="3" a="1"/>
  <c r="F5194" i="3" s="1"/>
  <c r="F5193" i="3" a="1"/>
  <c r="F5193" i="3" s="1"/>
  <c r="Z1988" i="4"/>
  <c r="F5190" i="3" a="1"/>
  <c r="F5190" i="3" s="1"/>
  <c r="F5189" i="3" a="1"/>
  <c r="F5189" i="3" s="1"/>
  <c r="F5188" i="3" a="1"/>
  <c r="F5188" i="3" s="1"/>
  <c r="F5187" i="3" a="1"/>
  <c r="F5187" i="3" s="1"/>
  <c r="F5186" i="3" a="1"/>
  <c r="F5186" i="3" s="1"/>
  <c r="F5185" i="3" a="1"/>
  <c r="F5185" i="3" s="1"/>
  <c r="F5184" i="3" a="1"/>
  <c r="F5184" i="3" s="1"/>
  <c r="F5183" i="3" a="1"/>
  <c r="F5183" i="3" s="1"/>
  <c r="F5182" i="3" a="1"/>
  <c r="F5182" i="3" s="1"/>
  <c r="F5181" i="3" a="1"/>
  <c r="F5181" i="3" s="1"/>
  <c r="F5180" i="3" a="1"/>
  <c r="F5180" i="3" s="1"/>
  <c r="E5174" i="3"/>
  <c r="E5173" i="3"/>
  <c r="F5151" i="3" a="1"/>
  <c r="F5151" i="3" s="1"/>
  <c r="F5150" i="3" a="1"/>
  <c r="F5150" i="3" s="1"/>
  <c r="Z1973" i="4"/>
  <c r="F5147" i="3" a="1"/>
  <c r="F5147" i="3" s="1"/>
  <c r="F5146" i="3" a="1"/>
  <c r="F5146" i="3" s="1"/>
  <c r="F5145" i="3" a="1"/>
  <c r="F5145" i="3" s="1"/>
  <c r="F5144" i="3" a="1"/>
  <c r="F5144" i="3" s="1"/>
  <c r="F5143" i="3" a="1"/>
  <c r="F5143" i="3" s="1"/>
  <c r="F5142" i="3" a="1"/>
  <c r="F5142" i="3" s="1"/>
  <c r="F5141" i="3" a="1"/>
  <c r="F5141" i="3" s="1"/>
  <c r="F5140" i="3" a="1"/>
  <c r="F5140" i="3" s="1"/>
  <c r="F5139" i="3" a="1"/>
  <c r="F5139" i="3" s="1"/>
  <c r="F5138" i="3" a="1"/>
  <c r="F5138" i="3" s="1"/>
  <c r="F5137" i="3" a="1"/>
  <c r="F5137" i="3" s="1"/>
  <c r="E5131" i="3"/>
  <c r="E5130" i="3"/>
  <c r="Z1958" i="4"/>
  <c r="X1959" i="4"/>
  <c r="Z1943" i="4"/>
  <c r="X1944" i="4"/>
  <c r="F5108" i="3" a="1"/>
  <c r="F5108" i="3" s="1"/>
  <c r="F5107" i="3" a="1"/>
  <c r="F5107" i="3" s="1"/>
  <c r="Z1928" i="4"/>
  <c r="F5104" i="3" a="1"/>
  <c r="F5104" i="3" s="1"/>
  <c r="F5103" i="3" a="1"/>
  <c r="F5103" i="3" s="1"/>
  <c r="F5102" i="3" a="1"/>
  <c r="F5102" i="3" s="1"/>
  <c r="F5101" i="3" a="1"/>
  <c r="F5101" i="3" s="1"/>
  <c r="F5100" i="3" a="1"/>
  <c r="F5100" i="3" s="1"/>
  <c r="F5099" i="3" a="1"/>
  <c r="F5099" i="3" s="1"/>
  <c r="F5098" i="3" a="1"/>
  <c r="F5098" i="3" s="1"/>
  <c r="F5097" i="3" a="1"/>
  <c r="F5097" i="3" s="1"/>
  <c r="F5096" i="3" a="1"/>
  <c r="F5096" i="3" s="1"/>
  <c r="F5095" i="3" a="1"/>
  <c r="F5095" i="3" s="1"/>
  <c r="F5094" i="3" a="1"/>
  <c r="F5094" i="3" s="1"/>
  <c r="E5088" i="3"/>
  <c r="E5087" i="3"/>
  <c r="Z1913" i="4"/>
  <c r="X1914" i="4"/>
  <c r="F5065" i="3" a="1"/>
  <c r="F5065" i="3" s="1"/>
  <c r="F5064" i="3" a="1"/>
  <c r="F5064" i="3" s="1"/>
  <c r="G5063" i="3"/>
  <c r="Z1898" i="4" s="1"/>
  <c r="F5062" i="3" a="1"/>
  <c r="F5062" i="3" s="1"/>
  <c r="F5061" i="3" a="1"/>
  <c r="F5061" i="3" s="1"/>
  <c r="F5060" i="3" a="1"/>
  <c r="F5060" i="3" s="1"/>
  <c r="F5059" i="3" a="1"/>
  <c r="F5059" i="3" s="1"/>
  <c r="F5058" i="3" a="1"/>
  <c r="F5058" i="3" s="1"/>
  <c r="F5057" i="3" a="1"/>
  <c r="F5057" i="3" s="1"/>
  <c r="F5056" i="3" a="1"/>
  <c r="F5056" i="3" s="1"/>
  <c r="F5055" i="3" a="1"/>
  <c r="F5055" i="3" s="1"/>
  <c r="F5054" i="3" a="1"/>
  <c r="F5054" i="3" s="1"/>
  <c r="F5053" i="3" a="1"/>
  <c r="F5053" i="3" s="1"/>
  <c r="F5052" i="3" a="1"/>
  <c r="F5052" i="3" s="1"/>
  <c r="F5051" i="3" a="1"/>
  <c r="F5051" i="3" s="1"/>
  <c r="E5045" i="3"/>
  <c r="E5044" i="3"/>
  <c r="Q5043" i="3"/>
  <c r="P5043" i="3"/>
  <c r="O5043" i="3"/>
  <c r="N5043" i="3"/>
  <c r="M5043" i="3"/>
  <c r="L5043" i="3"/>
  <c r="K5043" i="3"/>
  <c r="J5043" i="3"/>
  <c r="I5043" i="3"/>
  <c r="H5043" i="3"/>
  <c r="E5064" i="3" s="1"/>
  <c r="X1899" i="4" s="1"/>
  <c r="H5040" i="3"/>
  <c r="H5039" i="3"/>
  <c r="H5038" i="3"/>
  <c r="H5037" i="3"/>
  <c r="H5036" i="3"/>
  <c r="H5035" i="3"/>
  <c r="H5034" i="3"/>
  <c r="H5033" i="3"/>
  <c r="F5022" i="3" a="1"/>
  <c r="F5022" i="3" s="1"/>
  <c r="F5021" i="3" a="1"/>
  <c r="F5021" i="3" s="1"/>
  <c r="Z1883" i="4"/>
  <c r="F5018" i="3" a="1"/>
  <c r="F5018" i="3" s="1"/>
  <c r="F5017" i="3" a="1"/>
  <c r="F5017" i="3" s="1"/>
  <c r="F5016" i="3" a="1"/>
  <c r="F5016" i="3" s="1"/>
  <c r="F5015" i="3" a="1"/>
  <c r="F5015" i="3" s="1"/>
  <c r="F5014" i="3" a="1"/>
  <c r="F5014" i="3" s="1"/>
  <c r="F5013" i="3" a="1"/>
  <c r="F5013" i="3" s="1"/>
  <c r="F5012" i="3" a="1"/>
  <c r="F5012" i="3" s="1"/>
  <c r="F5011" i="3" a="1"/>
  <c r="F5011" i="3" s="1"/>
  <c r="F5010" i="3" a="1"/>
  <c r="F5010" i="3" s="1"/>
  <c r="F5009" i="3" a="1"/>
  <c r="F5009" i="3" s="1"/>
  <c r="F5008" i="3" a="1"/>
  <c r="F5008" i="3" s="1"/>
  <c r="E5002" i="3"/>
  <c r="E5001" i="3"/>
  <c r="E5021" i="3"/>
  <c r="X1884" i="4" s="1"/>
  <c r="F4979" i="3" a="1"/>
  <c r="F4979" i="3" s="1"/>
  <c r="F4978" i="3" a="1"/>
  <c r="F4978" i="3" s="1"/>
  <c r="Z1868" i="4"/>
  <c r="F4975" i="3" a="1"/>
  <c r="F4975" i="3" s="1"/>
  <c r="F4974" i="3" a="1"/>
  <c r="F4974" i="3" s="1"/>
  <c r="F4973" i="3" a="1"/>
  <c r="F4973" i="3" s="1"/>
  <c r="F4972" i="3" a="1"/>
  <c r="F4972" i="3" s="1"/>
  <c r="F4971" i="3" a="1"/>
  <c r="F4971" i="3" s="1"/>
  <c r="F4970" i="3" a="1"/>
  <c r="F4970" i="3" s="1"/>
  <c r="F4969" i="3" a="1"/>
  <c r="F4969" i="3" s="1"/>
  <c r="F4968" i="3" a="1"/>
  <c r="F4968" i="3" s="1"/>
  <c r="F4967" i="3" a="1"/>
  <c r="F4967" i="3" s="1"/>
  <c r="F4966" i="3" a="1"/>
  <c r="F4966" i="3" s="1"/>
  <c r="F4965" i="3" a="1"/>
  <c r="F4965" i="3" s="1"/>
  <c r="E4959" i="3"/>
  <c r="E4958" i="3"/>
  <c r="E4978" i="3"/>
  <c r="X1869" i="4" s="1"/>
  <c r="F4936" i="3" a="1"/>
  <c r="F4936" i="3" s="1"/>
  <c r="F4935" i="3" a="1"/>
  <c r="F4935" i="3" s="1"/>
  <c r="Z1853" i="4"/>
  <c r="F4933" i="3" a="1"/>
  <c r="F4933" i="3" s="1"/>
  <c r="F4932" i="3" a="1"/>
  <c r="F4932" i="3" s="1"/>
  <c r="F4931" i="3" a="1"/>
  <c r="F4931" i="3" s="1"/>
  <c r="F4930" i="3" a="1"/>
  <c r="F4930" i="3" s="1"/>
  <c r="F4929" i="3" a="1"/>
  <c r="F4929" i="3" s="1"/>
  <c r="F4928" i="3" a="1"/>
  <c r="F4928" i="3" s="1"/>
  <c r="F4927" i="3" a="1"/>
  <c r="F4927" i="3" s="1"/>
  <c r="F4926" i="3" a="1"/>
  <c r="F4926" i="3" s="1"/>
  <c r="F4925" i="3" a="1"/>
  <c r="F4925" i="3" s="1"/>
  <c r="F4924" i="3" a="1"/>
  <c r="F4924" i="3" s="1"/>
  <c r="F4923" i="3" a="1"/>
  <c r="F4923" i="3" s="1"/>
  <c r="F4922" i="3" a="1"/>
  <c r="F4922" i="3" s="1"/>
  <c r="E4916" i="3"/>
  <c r="E4915" i="3"/>
  <c r="E4930" i="3"/>
  <c r="X1849" i="4" s="1"/>
  <c r="M2347" i="4" l="1"/>
  <c r="E6804" i="3"/>
  <c r="N2592" i="4"/>
  <c r="N2600" i="4"/>
  <c r="N2604" i="4"/>
  <c r="N2595" i="4"/>
  <c r="N2603" i="4"/>
  <c r="N2605" i="4"/>
  <c r="N2598" i="4"/>
  <c r="N2601" i="4"/>
  <c r="N2596" i="4"/>
  <c r="N2599" i="4"/>
  <c r="N2594" i="4"/>
  <c r="N2602" i="4"/>
  <c r="N2593" i="4"/>
  <c r="N2597" i="4"/>
  <c r="N2591" i="4"/>
  <c r="M2341" i="4"/>
  <c r="M2344" i="4"/>
  <c r="M2096" i="4"/>
  <c r="M2110" i="4"/>
  <c r="M2099" i="4"/>
  <c r="M2104" i="4"/>
  <c r="H5342" i="3"/>
  <c r="H5344" i="3" s="1"/>
  <c r="E5193" i="3"/>
  <c r="X1989" i="4" s="1"/>
  <c r="E5191" i="3"/>
  <c r="H5191" i="3"/>
  <c r="H5192" i="3"/>
  <c r="E5150" i="3"/>
  <c r="X1974" i="4" s="1"/>
  <c r="H5149" i="3"/>
  <c r="AA1973" i="4" s="1"/>
  <c r="M2498" i="4"/>
  <c r="M2088" i="4"/>
  <c r="M2085" i="4"/>
  <c r="M2196" i="4"/>
  <c r="E5107" i="3"/>
  <c r="X1929" i="4" s="1"/>
  <c r="E5106" i="3"/>
  <c r="X1928" i="4" s="1"/>
  <c r="E5105" i="3"/>
  <c r="X1927" i="4" s="1"/>
  <c r="H5105" i="3"/>
  <c r="H5106" i="3"/>
  <c r="M2105" i="4"/>
  <c r="M2198" i="4"/>
  <c r="M2094" i="4"/>
  <c r="M2497" i="4"/>
  <c r="M2340" i="4"/>
  <c r="M2488" i="4"/>
  <c r="M2337" i="4"/>
  <c r="M2193" i="4"/>
  <c r="M2342" i="4"/>
  <c r="M2084" i="4"/>
  <c r="M2082" i="4"/>
  <c r="M2343" i="4"/>
  <c r="M2087" i="4"/>
  <c r="M2089" i="4"/>
  <c r="M2090" i="4"/>
  <c r="M2141" i="4"/>
  <c r="M2154" i="4"/>
  <c r="M2499" i="4"/>
  <c r="M2103" i="4"/>
  <c r="M2194" i="4"/>
  <c r="M2107" i="4"/>
  <c r="M2186" i="4"/>
  <c r="M2199" i="4"/>
  <c r="M2490" i="4"/>
  <c r="M2144" i="4"/>
  <c r="M2188" i="4"/>
  <c r="M2091" i="4"/>
  <c r="M2108" i="4"/>
  <c r="M2086" i="4"/>
  <c r="M2095" i="4"/>
  <c r="M2083" i="4"/>
  <c r="M2489" i="4"/>
  <c r="M2092" i="4"/>
  <c r="M2093" i="4"/>
  <c r="M2187" i="4"/>
  <c r="M2081" i="4"/>
  <c r="M2418" i="4"/>
  <c r="M2414" i="4"/>
  <c r="M2416" i="4"/>
  <c r="M2495" i="4"/>
  <c r="M2486" i="4"/>
  <c r="M2346" i="4"/>
  <c r="M2348" i="4"/>
  <c r="M2151" i="4"/>
  <c r="M2192" i="4"/>
  <c r="M2190" i="4"/>
  <c r="M2412" i="4"/>
  <c r="M2496" i="4"/>
  <c r="M2491" i="4"/>
  <c r="M2191" i="4"/>
  <c r="E5771" i="3"/>
  <c r="N2190" i="4" s="1"/>
  <c r="M2492" i="4"/>
  <c r="E6631" i="3"/>
  <c r="N2499" i="4" s="1"/>
  <c r="M2339" i="4"/>
  <c r="E6201" i="3"/>
  <c r="N2341" i="4" s="1"/>
  <c r="M2195" i="4"/>
  <c r="M2500" i="4"/>
  <c r="M2338" i="4"/>
  <c r="M2142" i="4"/>
  <c r="M2189" i="4"/>
  <c r="M2437" i="4"/>
  <c r="R1872" i="4"/>
  <c r="R1873" i="4"/>
  <c r="R1874" i="4"/>
  <c r="R1875" i="4"/>
  <c r="R1876" i="4"/>
  <c r="R1877" i="4"/>
  <c r="R1878" i="4"/>
  <c r="R1879" i="4"/>
  <c r="R1880" i="4"/>
  <c r="R1881" i="4"/>
  <c r="R1882" i="4"/>
  <c r="R1883" i="4"/>
  <c r="R1884" i="4"/>
  <c r="R1885" i="4"/>
  <c r="R1871" i="4"/>
  <c r="R1842" i="4"/>
  <c r="R1843" i="4"/>
  <c r="R1844" i="4"/>
  <c r="R1845" i="4"/>
  <c r="R1846" i="4"/>
  <c r="R1847" i="4"/>
  <c r="R1848" i="4"/>
  <c r="R1849" i="4"/>
  <c r="R1850" i="4"/>
  <c r="R1851" i="4"/>
  <c r="R1852" i="4"/>
  <c r="R1853" i="4"/>
  <c r="R1854" i="4"/>
  <c r="R1855" i="4"/>
  <c r="R1841" i="4"/>
  <c r="R1969" i="4"/>
  <c r="R1968" i="4"/>
  <c r="R1967" i="4"/>
  <c r="R1966" i="4"/>
  <c r="R1961" i="4"/>
  <c r="R1965" i="4"/>
  <c r="R1973" i="4"/>
  <c r="R1974" i="4"/>
  <c r="R1975" i="4"/>
  <c r="R1964" i="4"/>
  <c r="R1972" i="4"/>
  <c r="R1963" i="4"/>
  <c r="R1971" i="4"/>
  <c r="R1962" i="4"/>
  <c r="R1970" i="4"/>
  <c r="R2022" i="4"/>
  <c r="R2023" i="4"/>
  <c r="R2024" i="4"/>
  <c r="R2025" i="4"/>
  <c r="R2026" i="4"/>
  <c r="R2027" i="4"/>
  <c r="R2028" i="4"/>
  <c r="R2029" i="4"/>
  <c r="R2030" i="4"/>
  <c r="R2031" i="4"/>
  <c r="R2032" i="4"/>
  <c r="R2033" i="4"/>
  <c r="R2034" i="4"/>
  <c r="R2035" i="4"/>
  <c r="R2021" i="4"/>
  <c r="Q1856" i="4"/>
  <c r="Q1862" i="4"/>
  <c r="Q1870" i="4"/>
  <c r="Q1861" i="4"/>
  <c r="Q1869" i="4"/>
  <c r="Q1860" i="4"/>
  <c r="Q1868" i="4"/>
  <c r="Q1859" i="4"/>
  <c r="Q1867" i="4"/>
  <c r="Q1858" i="4"/>
  <c r="Q1866" i="4"/>
  <c r="Q1857" i="4"/>
  <c r="Q1865" i="4"/>
  <c r="Q1864" i="4"/>
  <c r="Q1863" i="4"/>
  <c r="M2149" i="4"/>
  <c r="Q2007" i="4"/>
  <c r="Q2008" i="4"/>
  <c r="Q2009" i="4"/>
  <c r="Q2010" i="4"/>
  <c r="Q2011" i="4"/>
  <c r="Q2012" i="4"/>
  <c r="Q2013" i="4"/>
  <c r="Q2014" i="4"/>
  <c r="Q2015" i="4"/>
  <c r="Q2016" i="4"/>
  <c r="Q2017" i="4"/>
  <c r="Q2018" i="4"/>
  <c r="Q2019" i="4"/>
  <c r="Q2020" i="4"/>
  <c r="Q2006" i="4"/>
  <c r="M2493" i="4"/>
  <c r="M2147" i="4"/>
  <c r="M2200" i="4"/>
  <c r="M2417" i="4"/>
  <c r="R2008" i="4"/>
  <c r="R2016" i="4"/>
  <c r="R2007" i="4"/>
  <c r="R2015" i="4"/>
  <c r="R2014" i="4"/>
  <c r="R2013" i="4"/>
  <c r="R2012" i="4"/>
  <c r="R2020" i="4"/>
  <c r="R2006" i="4"/>
  <c r="R2011" i="4"/>
  <c r="R2019" i="4"/>
  <c r="R2010" i="4"/>
  <c r="R2018" i="4"/>
  <c r="R2009" i="4"/>
  <c r="R2017" i="4"/>
  <c r="Q1872" i="4"/>
  <c r="Q1873" i="4"/>
  <c r="Q1874" i="4"/>
  <c r="Q1875" i="4"/>
  <c r="Q1876" i="4"/>
  <c r="Q1877" i="4"/>
  <c r="Q1878" i="4"/>
  <c r="Q1879" i="4"/>
  <c r="Q1880" i="4"/>
  <c r="Q1881" i="4"/>
  <c r="Q1882" i="4"/>
  <c r="Q1883" i="4"/>
  <c r="Q1884" i="4"/>
  <c r="Q1885" i="4"/>
  <c r="Q1871" i="4"/>
  <c r="Q1992" i="4"/>
  <c r="Q1993" i="4"/>
  <c r="Q1994" i="4"/>
  <c r="Q1995" i="4"/>
  <c r="Q1996" i="4"/>
  <c r="Q1997" i="4"/>
  <c r="Q1998" i="4"/>
  <c r="Q1999" i="4"/>
  <c r="Q2000" i="4"/>
  <c r="Q2001" i="4"/>
  <c r="Q2002" i="4"/>
  <c r="Q2003" i="4"/>
  <c r="Q2004" i="4"/>
  <c r="Q2005" i="4"/>
  <c r="Q1991" i="4"/>
  <c r="R1857" i="4"/>
  <c r="R1858" i="4"/>
  <c r="R1859" i="4"/>
  <c r="R1860" i="4"/>
  <c r="R1861" i="4"/>
  <c r="R1862" i="4"/>
  <c r="R1863" i="4"/>
  <c r="R1864" i="4"/>
  <c r="R1865" i="4"/>
  <c r="R1866" i="4"/>
  <c r="R1867" i="4"/>
  <c r="R1868" i="4"/>
  <c r="R1869" i="4"/>
  <c r="R1870" i="4"/>
  <c r="R1856" i="4"/>
  <c r="Q2036" i="4"/>
  <c r="Q2037" i="4"/>
  <c r="Q2038" i="4"/>
  <c r="Q2039" i="4"/>
  <c r="Q2040" i="4"/>
  <c r="Q2041" i="4"/>
  <c r="Q2042" i="4"/>
  <c r="Q2043" i="4"/>
  <c r="Q2044" i="4"/>
  <c r="Q2045" i="4"/>
  <c r="Q2046" i="4"/>
  <c r="Q2047" i="4"/>
  <c r="Q2048" i="4"/>
  <c r="Q2049" i="4"/>
  <c r="Q2050" i="4"/>
  <c r="M2428" i="4"/>
  <c r="R1992" i="4"/>
  <c r="R1993" i="4"/>
  <c r="R1994" i="4"/>
  <c r="R1995" i="4"/>
  <c r="R1996" i="4"/>
  <c r="R1997" i="4"/>
  <c r="R1998" i="4"/>
  <c r="R1999" i="4"/>
  <c r="R2000" i="4"/>
  <c r="R2001" i="4"/>
  <c r="R2002" i="4"/>
  <c r="R2003" i="4"/>
  <c r="R2004" i="4"/>
  <c r="R2005" i="4"/>
  <c r="R1991" i="4"/>
  <c r="Q1841" i="4"/>
  <c r="Q1842" i="4"/>
  <c r="Q1843" i="4"/>
  <c r="Q1844" i="4"/>
  <c r="Q1845" i="4"/>
  <c r="Q1846" i="4"/>
  <c r="Q1847" i="4"/>
  <c r="Q1848" i="4"/>
  <c r="Q1849" i="4"/>
  <c r="Q1850" i="4"/>
  <c r="Q1851" i="4"/>
  <c r="Q1852" i="4"/>
  <c r="Q1853" i="4"/>
  <c r="Q1854" i="4"/>
  <c r="Q1855" i="4"/>
  <c r="Q1962" i="4"/>
  <c r="Q1963" i="4"/>
  <c r="Q1964" i="4"/>
  <c r="Q1965" i="4"/>
  <c r="Q1966" i="4"/>
  <c r="Q1967" i="4"/>
  <c r="Q1968" i="4"/>
  <c r="Q1969" i="4"/>
  <c r="Q1970" i="4"/>
  <c r="Q1971" i="4"/>
  <c r="Q1972" i="4"/>
  <c r="Q1973" i="4"/>
  <c r="Q1961" i="4"/>
  <c r="Q1974" i="4"/>
  <c r="Q1975" i="4"/>
  <c r="Q2024" i="4"/>
  <c r="Q2032" i="4"/>
  <c r="Q2023" i="4"/>
  <c r="Q2031" i="4"/>
  <c r="Q2022" i="4"/>
  <c r="Q2030" i="4"/>
  <c r="Q2029" i="4"/>
  <c r="Q2028" i="4"/>
  <c r="Q2027" i="4"/>
  <c r="Q2035" i="4"/>
  <c r="Q2026" i="4"/>
  <c r="Q2034" i="4"/>
  <c r="Q2021" i="4"/>
  <c r="Q2025" i="4"/>
  <c r="Q2033" i="4"/>
  <c r="R2036" i="4"/>
  <c r="R2037" i="4"/>
  <c r="R2038" i="4"/>
  <c r="R2039" i="4"/>
  <c r="R2040" i="4"/>
  <c r="R2041" i="4"/>
  <c r="R2042" i="4"/>
  <c r="R2043" i="4"/>
  <c r="R2044" i="4"/>
  <c r="R2045" i="4"/>
  <c r="R2046" i="4"/>
  <c r="R2047" i="4"/>
  <c r="R2048" i="4"/>
  <c r="R2049" i="4"/>
  <c r="R2050" i="4"/>
  <c r="M2431" i="4"/>
  <c r="M2422" i="4"/>
  <c r="M2436" i="4"/>
  <c r="M2415" i="4"/>
  <c r="M2102" i="4"/>
  <c r="E5513" i="3"/>
  <c r="N2103" i="4" s="1"/>
  <c r="E6459" i="3"/>
  <c r="N2440" i="4" s="1"/>
  <c r="R1977" i="4"/>
  <c r="R1978" i="4"/>
  <c r="R1979" i="4"/>
  <c r="R1980" i="4"/>
  <c r="R1981" i="4"/>
  <c r="R1982" i="4"/>
  <c r="R1983" i="4"/>
  <c r="R1984" i="4"/>
  <c r="R1985" i="4"/>
  <c r="R1986" i="4"/>
  <c r="R1987" i="4"/>
  <c r="R1988" i="4"/>
  <c r="R1989" i="4"/>
  <c r="R1990" i="4"/>
  <c r="R1976" i="4"/>
  <c r="Q1978" i="4"/>
  <c r="Q1984" i="4"/>
  <c r="Q1979" i="4"/>
  <c r="Q1980" i="4"/>
  <c r="Q1983" i="4"/>
  <c r="Q1987" i="4"/>
  <c r="Q1988" i="4"/>
  <c r="Q1986" i="4"/>
  <c r="Q1989" i="4"/>
  <c r="Q1976" i="4"/>
  <c r="Q1977" i="4"/>
  <c r="Q1981" i="4"/>
  <c r="Q1982" i="4"/>
  <c r="Q1985" i="4"/>
  <c r="Q1990" i="4"/>
  <c r="M2152" i="4"/>
  <c r="M2143" i="4"/>
  <c r="M2145" i="4"/>
  <c r="E5642" i="3"/>
  <c r="N2145" i="4" s="1"/>
  <c r="M2440" i="4"/>
  <c r="M2421" i="4"/>
  <c r="M2155" i="4"/>
  <c r="M2100" i="4"/>
  <c r="M2420" i="4"/>
  <c r="M2423" i="4"/>
  <c r="M2480" i="4"/>
  <c r="M2485" i="4"/>
  <c r="M2439" i="4"/>
  <c r="M2432" i="4"/>
  <c r="M2150" i="4"/>
  <c r="M2146" i="4"/>
  <c r="M2476" i="4"/>
  <c r="M2426" i="4"/>
  <c r="M2429" i="4"/>
  <c r="M2411" i="4"/>
  <c r="M2473" i="4"/>
  <c r="M2153" i="4"/>
  <c r="M2478" i="4"/>
  <c r="M2438" i="4"/>
  <c r="M2419" i="4"/>
  <c r="M2413" i="4"/>
  <c r="M2475" i="4"/>
  <c r="M2435" i="4"/>
  <c r="M2481" i="4"/>
  <c r="M2474" i="4"/>
  <c r="M2434" i="4"/>
  <c r="M2427" i="4"/>
  <c r="M2471" i="4"/>
  <c r="M2483" i="4"/>
  <c r="M2479" i="4"/>
  <c r="M2477" i="4"/>
  <c r="M2472" i="4"/>
  <c r="E6588" i="3"/>
  <c r="N2481" i="4" s="1"/>
  <c r="M2484" i="4"/>
  <c r="M2433" i="4"/>
  <c r="M2425" i="4"/>
  <c r="G4930" i="3"/>
  <c r="Z1849" i="4" s="1"/>
  <c r="Y1849" i="4"/>
  <c r="G5022" i="3"/>
  <c r="Z1885" i="4" s="1"/>
  <c r="Y1885" i="4"/>
  <c r="G5141" i="3"/>
  <c r="Z1965" i="4" s="1"/>
  <c r="Y1965" i="4"/>
  <c r="G5189" i="3"/>
  <c r="Z1985" i="4" s="1"/>
  <c r="Y1985" i="4"/>
  <c r="G5229" i="3"/>
  <c r="Z1997" i="4" s="1"/>
  <c r="Y1997" i="4"/>
  <c r="G4935" i="3"/>
  <c r="Z1854" i="4" s="1"/>
  <c r="Y1854" i="4"/>
  <c r="G5015" i="3"/>
  <c r="Z1878" i="4" s="1"/>
  <c r="Y1878" i="4"/>
  <c r="G4936" i="3"/>
  <c r="Z1855" i="4" s="1"/>
  <c r="Y1855" i="4"/>
  <c r="G4968" i="3"/>
  <c r="Z1859" i="4" s="1"/>
  <c r="Y1859" i="4"/>
  <c r="Z1867" i="4"/>
  <c r="Y1867" i="4"/>
  <c r="G5008" i="3"/>
  <c r="Z1871" i="4" s="1"/>
  <c r="Y1871" i="4"/>
  <c r="G5016" i="3"/>
  <c r="Z1879" i="4" s="1"/>
  <c r="Y1879" i="4"/>
  <c r="G5143" i="3"/>
  <c r="Z1967" i="4" s="1"/>
  <c r="Y1967" i="4"/>
  <c r="G5151" i="3"/>
  <c r="Z1975" i="4" s="1"/>
  <c r="Y1975" i="4"/>
  <c r="G5183" i="3"/>
  <c r="Z1979" i="4" s="1"/>
  <c r="Y1979" i="4"/>
  <c r="Z1987" i="4"/>
  <c r="Y1987" i="4"/>
  <c r="G5223" i="3"/>
  <c r="Z1991" i="4" s="1"/>
  <c r="Y1991" i="4"/>
  <c r="G5231" i="3"/>
  <c r="Z1999" i="4" s="1"/>
  <c r="Y1999" i="4"/>
  <c r="G5271" i="3"/>
  <c r="Z2011" i="4" s="1"/>
  <c r="Y2011" i="4"/>
  <c r="G5311" i="3"/>
  <c r="Z2023" i="4" s="1"/>
  <c r="Y2023" i="4"/>
  <c r="G5319" i="3"/>
  <c r="Z2031" i="4" s="1"/>
  <c r="Y2031" i="4"/>
  <c r="G5355" i="3"/>
  <c r="Z2039" i="4" s="1"/>
  <c r="Y2039" i="4"/>
  <c r="Z2047" i="4"/>
  <c r="Y2047" i="4"/>
  <c r="G4966" i="3"/>
  <c r="Z1857" i="4" s="1"/>
  <c r="Y1857" i="4"/>
  <c r="G5014" i="3"/>
  <c r="Z1877" i="4" s="1"/>
  <c r="Y1877" i="4"/>
  <c r="G5237" i="3"/>
  <c r="Z2005" i="4" s="1"/>
  <c r="Y2005" i="4"/>
  <c r="G5269" i="3"/>
  <c r="Z2009" i="4" s="1"/>
  <c r="Y2009" i="4"/>
  <c r="G5276" i="3"/>
  <c r="Z2016" i="4" s="1"/>
  <c r="Y2016" i="4"/>
  <c r="G4927" i="3"/>
  <c r="Z1846" i="4" s="1"/>
  <c r="Y1846" i="4"/>
  <c r="G4975" i="3"/>
  <c r="Z1866" i="4" s="1"/>
  <c r="Y1866" i="4"/>
  <c r="G5142" i="3"/>
  <c r="Z1966" i="4" s="1"/>
  <c r="Y1966" i="4"/>
  <c r="G4928" i="3"/>
  <c r="Z1847" i="4" s="1"/>
  <c r="Y1847" i="4"/>
  <c r="G4929" i="3"/>
  <c r="Z1848" i="4" s="1"/>
  <c r="Y1848" i="4"/>
  <c r="G4969" i="3"/>
  <c r="Z1860" i="4" s="1"/>
  <c r="Y1860" i="4"/>
  <c r="G5009" i="3"/>
  <c r="Z1872" i="4" s="1"/>
  <c r="Y1872" i="4"/>
  <c r="G5017" i="3"/>
  <c r="Z1880" i="4" s="1"/>
  <c r="Y1880" i="4"/>
  <c r="G5144" i="3"/>
  <c r="Z1968" i="4" s="1"/>
  <c r="Y1968" i="4"/>
  <c r="G5184" i="3"/>
  <c r="Z1980" i="4" s="1"/>
  <c r="Y1980" i="4"/>
  <c r="G5224" i="3"/>
  <c r="Z1992" i="4" s="1"/>
  <c r="Y1992" i="4"/>
  <c r="G5232" i="3"/>
  <c r="Z2000" i="4" s="1"/>
  <c r="Y2000" i="4"/>
  <c r="G5272" i="3"/>
  <c r="Z2012" i="4" s="1"/>
  <c r="Y2012" i="4"/>
  <c r="G5279" i="3"/>
  <c r="Y2019" i="4"/>
  <c r="G5312" i="3"/>
  <c r="Y2024" i="4"/>
  <c r="Z2032" i="4"/>
  <c r="Y2032" i="4"/>
  <c r="G5356" i="3"/>
  <c r="Z2040" i="4" s="1"/>
  <c r="Y2040" i="4"/>
  <c r="E6502" i="3"/>
  <c r="M2449" i="4"/>
  <c r="M2447" i="4"/>
  <c r="M2446" i="4"/>
  <c r="M2441" i="4"/>
  <c r="M2443" i="4"/>
  <c r="M2450" i="4"/>
  <c r="M2453" i="4"/>
  <c r="M2442" i="4"/>
  <c r="M2455" i="4"/>
  <c r="M2444" i="4"/>
  <c r="M2445" i="4"/>
  <c r="M2451" i="4"/>
  <c r="M2452" i="4"/>
  <c r="M2454" i="4"/>
  <c r="M2448" i="4"/>
  <c r="G5145" i="3"/>
  <c r="Z1969" i="4" s="1"/>
  <c r="Y1969" i="4"/>
  <c r="G5193" i="3"/>
  <c r="Z1989" i="4" s="1"/>
  <c r="Y1989" i="4"/>
  <c r="G5225" i="3"/>
  <c r="Z1993" i="4" s="1"/>
  <c r="Y1993" i="4"/>
  <c r="G5233" i="3"/>
  <c r="Z2001" i="4" s="1"/>
  <c r="Y2001" i="4"/>
  <c r="G5280" i="3"/>
  <c r="Z2020" i="4" s="1"/>
  <c r="Y2020" i="4"/>
  <c r="G5313" i="3"/>
  <c r="Z2025" i="4" s="1"/>
  <c r="Y2025" i="4"/>
  <c r="G5357" i="3"/>
  <c r="Z2041" i="4" s="1"/>
  <c r="Y2041" i="4"/>
  <c r="Z2049" i="4"/>
  <c r="Y2049" i="4"/>
  <c r="E5728" i="3"/>
  <c r="M2176" i="4"/>
  <c r="M2184" i="4"/>
  <c r="M2171" i="4"/>
  <c r="M2179" i="4"/>
  <c r="M2174" i="4"/>
  <c r="M2182" i="4"/>
  <c r="M2175" i="4"/>
  <c r="M2183" i="4"/>
  <c r="M2181" i="4"/>
  <c r="M2177" i="4"/>
  <c r="M2172" i="4"/>
  <c r="M2178" i="4"/>
  <c r="M2173" i="4"/>
  <c r="M2185" i="4"/>
  <c r="M2180" i="4"/>
  <c r="G4970" i="3"/>
  <c r="Z1861" i="4" s="1"/>
  <c r="Y1861" i="4"/>
  <c r="G5322" i="3"/>
  <c r="Y2034" i="4"/>
  <c r="G5358" i="3"/>
  <c r="Z2042" i="4" s="1"/>
  <c r="Y2042" i="4"/>
  <c r="G5366" i="3"/>
  <c r="Z2050" i="4" s="1"/>
  <c r="Y2050" i="4"/>
  <c r="E6244" i="3"/>
  <c r="M2358" i="4"/>
  <c r="M2353" i="4"/>
  <c r="M2361" i="4"/>
  <c r="M2356" i="4"/>
  <c r="M2364" i="4"/>
  <c r="M2351" i="4"/>
  <c r="M2352" i="4"/>
  <c r="M2365" i="4"/>
  <c r="M2357" i="4"/>
  <c r="M2362" i="4"/>
  <c r="M2354" i="4"/>
  <c r="M2359" i="4"/>
  <c r="M2363" i="4"/>
  <c r="M2355" i="4"/>
  <c r="M2360" i="4"/>
  <c r="E5599" i="3"/>
  <c r="M2134" i="4"/>
  <c r="M2129" i="4"/>
  <c r="M2137" i="4"/>
  <c r="M2132" i="4"/>
  <c r="M2140" i="4"/>
  <c r="M2133" i="4"/>
  <c r="M2127" i="4"/>
  <c r="M2138" i="4"/>
  <c r="M2126" i="4"/>
  <c r="M2128" i="4"/>
  <c r="M2139" i="4"/>
  <c r="M2135" i="4"/>
  <c r="M2130" i="4"/>
  <c r="M2136" i="4"/>
  <c r="M2131" i="4"/>
  <c r="G4922" i="3"/>
  <c r="Z1841" i="4" s="1"/>
  <c r="Y1841" i="4"/>
  <c r="G5018" i="3"/>
  <c r="Z1881" i="4" s="1"/>
  <c r="Y1881" i="4"/>
  <c r="G4923" i="3"/>
  <c r="Z1842" i="4" s="1"/>
  <c r="Y1842" i="4"/>
  <c r="G4931" i="3"/>
  <c r="Z1850" i="4" s="1"/>
  <c r="Y1850" i="4"/>
  <c r="G4971" i="3"/>
  <c r="Z1862" i="4" s="1"/>
  <c r="Y1862" i="4"/>
  <c r="G5011" i="3"/>
  <c r="Z1874" i="4" s="1"/>
  <c r="Y1874" i="4"/>
  <c r="Z1882" i="4"/>
  <c r="Y1882" i="4"/>
  <c r="G5138" i="3"/>
  <c r="Z1962" i="4" s="1"/>
  <c r="Y1962" i="4"/>
  <c r="G5146" i="3"/>
  <c r="Z1970" i="4" s="1"/>
  <c r="Y1970" i="4"/>
  <c r="G5186" i="3"/>
  <c r="Z1982" i="4" s="1"/>
  <c r="Y1982" i="4"/>
  <c r="Z2006" i="4"/>
  <c r="Y2006" i="4"/>
  <c r="G5314" i="3"/>
  <c r="Z2026" i="4" s="1"/>
  <c r="Y2026" i="4"/>
  <c r="G4932" i="3"/>
  <c r="Z1851" i="4" s="1"/>
  <c r="Y1851" i="4"/>
  <c r="G4972" i="3"/>
  <c r="Z1863" i="4" s="1"/>
  <c r="Y1863" i="4"/>
  <c r="G5012" i="3"/>
  <c r="Z1875" i="4" s="1"/>
  <c r="Y1875" i="4"/>
  <c r="G5139" i="3"/>
  <c r="Z1963" i="4" s="1"/>
  <c r="Y1963" i="4"/>
  <c r="G5147" i="3"/>
  <c r="Z1971" i="4" s="1"/>
  <c r="Y1971" i="4"/>
  <c r="G5187" i="3"/>
  <c r="Z1983" i="4" s="1"/>
  <c r="Y1983" i="4"/>
  <c r="G5227" i="3"/>
  <c r="Z1995" i="4" s="1"/>
  <c r="Y1995" i="4"/>
  <c r="G5267" i="3"/>
  <c r="Z2007" i="4" s="1"/>
  <c r="Y2007" i="4"/>
  <c r="G5274" i="3"/>
  <c r="Y2014" i="4"/>
  <c r="G5315" i="3"/>
  <c r="Z2027" i="4" s="1"/>
  <c r="Y2027" i="4"/>
  <c r="G5323" i="3"/>
  <c r="Z2035" i="4" s="1"/>
  <c r="Y2035" i="4"/>
  <c r="G5359" i="3"/>
  <c r="Z2043" i="4" s="1"/>
  <c r="Y2043" i="4"/>
  <c r="E6632" i="3"/>
  <c r="N2488" i="4"/>
  <c r="N2496" i="4"/>
  <c r="N2344" i="4"/>
  <c r="E5471" i="3"/>
  <c r="N2082" i="4"/>
  <c r="N2090" i="4"/>
  <c r="N2085" i="4"/>
  <c r="N2093" i="4"/>
  <c r="N2088" i="4"/>
  <c r="N2081" i="4"/>
  <c r="N2083" i="4"/>
  <c r="N2091" i="4"/>
  <c r="N2086" i="4"/>
  <c r="N2094" i="4"/>
  <c r="N2089" i="4"/>
  <c r="N2084" i="4"/>
  <c r="N2092" i="4"/>
  <c r="N2087" i="4"/>
  <c r="N2095" i="4"/>
  <c r="E5556" i="3"/>
  <c r="M2112" i="4"/>
  <c r="M2120" i="4"/>
  <c r="M2115" i="4"/>
  <c r="M2123" i="4"/>
  <c r="M2118" i="4"/>
  <c r="M2119" i="4"/>
  <c r="M2122" i="4"/>
  <c r="M2117" i="4"/>
  <c r="M2111" i="4"/>
  <c r="M2113" i="4"/>
  <c r="M2124" i="4"/>
  <c r="M2114" i="4"/>
  <c r="M2125" i="4"/>
  <c r="M2121" i="4"/>
  <c r="M2116" i="4"/>
  <c r="E6545" i="3"/>
  <c r="M2463" i="4"/>
  <c r="M2461" i="4"/>
  <c r="M2469" i="4"/>
  <c r="M2456" i="4"/>
  <c r="M2462" i="4"/>
  <c r="M2459" i="4"/>
  <c r="M2466" i="4"/>
  <c r="M2470" i="4"/>
  <c r="M2467" i="4"/>
  <c r="M2468" i="4"/>
  <c r="M2464" i="4"/>
  <c r="M2457" i="4"/>
  <c r="M2458" i="4"/>
  <c r="M2460" i="4"/>
  <c r="M2465" i="4"/>
  <c r="G4978" i="3"/>
  <c r="Z1869" i="4" s="1"/>
  <c r="Y1869" i="4"/>
  <c r="G5137" i="3"/>
  <c r="Z1961" i="4" s="1"/>
  <c r="Y1961" i="4"/>
  <c r="G5185" i="3"/>
  <c r="Z1981" i="4" s="1"/>
  <c r="Y1981" i="4"/>
  <c r="G4979" i="3"/>
  <c r="Z1870" i="4" s="1"/>
  <c r="Y1870" i="4"/>
  <c r="G5194" i="3"/>
  <c r="Z1990" i="4" s="1"/>
  <c r="Y1990" i="4"/>
  <c r="G5226" i="3"/>
  <c r="Z1994" i="4" s="1"/>
  <c r="Y1994" i="4"/>
  <c r="G5234" i="3"/>
  <c r="Z2002" i="4" s="1"/>
  <c r="Y2002" i="4"/>
  <c r="G5273" i="3"/>
  <c r="Z2013" i="4" s="1"/>
  <c r="Y2013" i="4"/>
  <c r="G4924" i="3"/>
  <c r="Z1843" i="4" s="1"/>
  <c r="Y1843" i="4"/>
  <c r="G4925" i="3"/>
  <c r="Z1844" i="4" s="1"/>
  <c r="Y1844" i="4"/>
  <c r="G4933" i="3"/>
  <c r="Z1852" i="4" s="1"/>
  <c r="Y1852" i="4"/>
  <c r="G4965" i="3"/>
  <c r="Z1856" i="4" s="1"/>
  <c r="Y1856" i="4"/>
  <c r="G4973" i="3"/>
  <c r="Z1864" i="4" s="1"/>
  <c r="Y1864" i="4"/>
  <c r="G5013" i="3"/>
  <c r="Z1876" i="4" s="1"/>
  <c r="Y1876" i="4"/>
  <c r="G5021" i="3"/>
  <c r="Z1884" i="4" s="1"/>
  <c r="Y1884" i="4"/>
  <c r="G5140" i="3"/>
  <c r="Z1964" i="4" s="1"/>
  <c r="Y1964" i="4"/>
  <c r="G5148" i="3"/>
  <c r="Z1972" i="4" s="1"/>
  <c r="Y1972" i="4"/>
  <c r="G5180" i="3"/>
  <c r="Z1976" i="4" s="1"/>
  <c r="Y1976" i="4"/>
  <c r="G5188" i="3"/>
  <c r="Z1984" i="4" s="1"/>
  <c r="Y1984" i="4"/>
  <c r="G5228" i="3"/>
  <c r="Z1996" i="4" s="1"/>
  <c r="Y1996" i="4"/>
  <c r="G5236" i="3"/>
  <c r="Z2004" i="4" s="1"/>
  <c r="Y2004" i="4"/>
  <c r="G5268" i="3"/>
  <c r="Y2008" i="4"/>
  <c r="G5275" i="3"/>
  <c r="Z2015" i="4" s="1"/>
  <c r="Y2015" i="4"/>
  <c r="G5316" i="3"/>
  <c r="Y2028" i="4"/>
  <c r="G5352" i="3"/>
  <c r="Z2036" i="4" s="1"/>
  <c r="Y2036" i="4"/>
  <c r="G5360" i="3"/>
  <c r="Z2044" i="4" s="1"/>
  <c r="Y2044" i="4"/>
  <c r="E6760" i="3"/>
  <c r="M2533" i="4"/>
  <c r="M2541" i="4"/>
  <c r="M2536" i="4"/>
  <c r="M2544" i="4"/>
  <c r="M2531" i="4"/>
  <c r="M2539" i="4"/>
  <c r="M2534" i="4"/>
  <c r="M2542" i="4"/>
  <c r="M2537" i="4"/>
  <c r="M2545" i="4"/>
  <c r="M2532" i="4"/>
  <c r="M2540" i="4"/>
  <c r="M2535" i="4"/>
  <c r="M2538" i="4"/>
  <c r="M2543" i="4"/>
  <c r="E6158" i="3"/>
  <c r="M2322" i="4"/>
  <c r="M2330" i="4"/>
  <c r="M2325" i="4"/>
  <c r="M2328" i="4"/>
  <c r="M2323" i="4"/>
  <c r="M2327" i="4"/>
  <c r="M2332" i="4"/>
  <c r="M2335" i="4"/>
  <c r="M2333" i="4"/>
  <c r="M2321" i="4"/>
  <c r="M2326" i="4"/>
  <c r="M2334" i="4"/>
  <c r="M2329" i="4"/>
  <c r="M2331" i="4"/>
  <c r="M2324" i="4"/>
  <c r="E5685" i="3"/>
  <c r="M2162" i="4"/>
  <c r="M2170" i="4"/>
  <c r="M2157" i="4"/>
  <c r="M2165" i="4"/>
  <c r="M2160" i="4"/>
  <c r="M2168" i="4"/>
  <c r="M2161" i="4"/>
  <c r="M2169" i="4"/>
  <c r="M2156" i="4"/>
  <c r="M2158" i="4"/>
  <c r="M2164" i="4"/>
  <c r="M2159" i="4"/>
  <c r="M2166" i="4"/>
  <c r="M2167" i="4"/>
  <c r="M2163" i="4"/>
  <c r="E6717" i="3"/>
  <c r="M2517" i="4"/>
  <c r="M2521" i="4"/>
  <c r="M2525" i="4"/>
  <c r="M2529" i="4"/>
  <c r="M2518" i="4"/>
  <c r="M2522" i="4"/>
  <c r="M2526" i="4"/>
  <c r="M2530" i="4"/>
  <c r="M2519" i="4"/>
  <c r="M2523" i="4"/>
  <c r="M2527" i="4"/>
  <c r="M2524" i="4"/>
  <c r="M2520" i="4"/>
  <c r="M2528" i="4"/>
  <c r="M2516" i="4"/>
  <c r="E6330" i="3"/>
  <c r="M2387" i="4"/>
  <c r="M2395" i="4"/>
  <c r="M2382" i="4"/>
  <c r="M2390" i="4"/>
  <c r="M2385" i="4"/>
  <c r="M2393" i="4"/>
  <c r="M2391" i="4"/>
  <c r="M2383" i="4"/>
  <c r="M2388" i="4"/>
  <c r="M2384" i="4"/>
  <c r="M2392" i="4"/>
  <c r="M2381" i="4"/>
  <c r="M2394" i="4"/>
  <c r="M2386" i="4"/>
  <c r="M2389" i="4"/>
  <c r="G4926" i="3"/>
  <c r="Z1845" i="4" s="1"/>
  <c r="Y1845" i="4"/>
  <c r="G5309" i="3"/>
  <c r="Z2021" i="4" s="1"/>
  <c r="Y2021" i="4"/>
  <c r="G5317" i="3"/>
  <c r="Z2029" i="4" s="1"/>
  <c r="Y2029" i="4"/>
  <c r="G5353" i="3"/>
  <c r="Z2037" i="4" s="1"/>
  <c r="Y2037" i="4"/>
  <c r="G5361" i="3"/>
  <c r="Z2045" i="4" s="1"/>
  <c r="Y2045" i="4"/>
  <c r="E6287" i="3"/>
  <c r="M2368" i="4"/>
  <c r="M2372" i="4"/>
  <c r="M2380" i="4"/>
  <c r="M2375" i="4"/>
  <c r="M2370" i="4"/>
  <c r="M2378" i="4"/>
  <c r="M2367" i="4"/>
  <c r="M2376" i="4"/>
  <c r="M2377" i="4"/>
  <c r="M2373" i="4"/>
  <c r="M2379" i="4"/>
  <c r="M2374" i="4"/>
  <c r="M2369" i="4"/>
  <c r="M2371" i="4"/>
  <c r="M2366" i="4"/>
  <c r="E6072" i="3"/>
  <c r="M2293" i="4"/>
  <c r="M2301" i="4"/>
  <c r="M2296" i="4"/>
  <c r="M2304" i="4"/>
  <c r="M2291" i="4"/>
  <c r="M2299" i="4"/>
  <c r="M2292" i="4"/>
  <c r="M2300" i="4"/>
  <c r="M2297" i="4"/>
  <c r="M2303" i="4"/>
  <c r="M2298" i="4"/>
  <c r="M2294" i="4"/>
  <c r="M2305" i="4"/>
  <c r="M2295" i="4"/>
  <c r="M2302" i="4"/>
  <c r="G5010" i="3"/>
  <c r="Z1873" i="4" s="1"/>
  <c r="Y1873" i="4"/>
  <c r="G4974" i="3"/>
  <c r="Z1865" i="4" s="1"/>
  <c r="Y1865" i="4"/>
  <c r="G5181" i="3"/>
  <c r="Z1977" i="4" s="1"/>
  <c r="Y1977" i="4"/>
  <c r="G4967" i="3"/>
  <c r="Z1858" i="4" s="1"/>
  <c r="Y1858" i="4"/>
  <c r="G5150" i="3"/>
  <c r="Z1974" i="4" s="1"/>
  <c r="Y1974" i="4"/>
  <c r="G5182" i="3"/>
  <c r="Z1978" i="4" s="1"/>
  <c r="Y1978" i="4"/>
  <c r="G5190" i="3"/>
  <c r="Z1986" i="4" s="1"/>
  <c r="Y1986" i="4"/>
  <c r="G5230" i="3"/>
  <c r="Z1998" i="4" s="1"/>
  <c r="Y1998" i="4"/>
  <c r="G5270" i="3"/>
  <c r="Z2010" i="4" s="1"/>
  <c r="Y2010" i="4"/>
  <c r="G5277" i="3"/>
  <c r="Z2017" i="4" s="1"/>
  <c r="Y2017" i="4"/>
  <c r="G5310" i="3"/>
  <c r="Y2022" i="4"/>
  <c r="G5318" i="3"/>
  <c r="Y2030" i="4"/>
  <c r="G5354" i="3"/>
  <c r="Z2038" i="4" s="1"/>
  <c r="Y2038" i="4"/>
  <c r="G5362" i="3"/>
  <c r="Z2046" i="4" s="1"/>
  <c r="Y2046" i="4"/>
  <c r="E6115" i="3"/>
  <c r="M2307" i="4"/>
  <c r="M2315" i="4"/>
  <c r="M2310" i="4"/>
  <c r="M2318" i="4"/>
  <c r="M2313" i="4"/>
  <c r="M2314" i="4"/>
  <c r="M2312" i="4"/>
  <c r="M2306" i="4"/>
  <c r="M2308" i="4"/>
  <c r="M2319" i="4"/>
  <c r="M2309" i="4"/>
  <c r="M2320" i="4"/>
  <c r="M2316" i="4"/>
  <c r="M2311" i="4"/>
  <c r="M2317" i="4"/>
  <c r="E6373" i="3"/>
  <c r="M2401" i="4"/>
  <c r="M2409" i="4"/>
  <c r="M2396" i="4"/>
  <c r="M2404" i="4"/>
  <c r="M2399" i="4"/>
  <c r="M2407" i="4"/>
  <c r="M2402" i="4"/>
  <c r="M2406" i="4"/>
  <c r="M2397" i="4"/>
  <c r="M2403" i="4"/>
  <c r="M2405" i="4"/>
  <c r="M2408" i="4"/>
  <c r="M2398" i="4"/>
  <c r="M2410" i="4"/>
  <c r="M2400" i="4"/>
  <c r="E6674" i="3"/>
  <c r="M2505" i="4"/>
  <c r="M2513" i="4"/>
  <c r="M2508" i="4"/>
  <c r="M2503" i="4"/>
  <c r="M2511" i="4"/>
  <c r="M2509" i="4"/>
  <c r="M2514" i="4"/>
  <c r="M2506" i="4"/>
  <c r="M2510" i="4"/>
  <c r="M2515" i="4"/>
  <c r="M2507" i="4"/>
  <c r="M2502" i="4"/>
  <c r="M2512" i="4"/>
  <c r="M2504" i="4"/>
  <c r="M2501" i="4"/>
  <c r="E6589" i="3"/>
  <c r="E6417" i="3"/>
  <c r="N2412" i="4"/>
  <c r="N2420" i="4"/>
  <c r="N2415" i="4"/>
  <c r="N2423" i="4"/>
  <c r="N2418" i="4"/>
  <c r="N2411" i="4"/>
  <c r="N2413" i="4"/>
  <c r="N2421" i="4"/>
  <c r="N2422" i="4"/>
  <c r="N2417" i="4"/>
  <c r="N2419" i="4"/>
  <c r="N2425" i="4"/>
  <c r="N2416" i="4"/>
  <c r="N2424" i="4"/>
  <c r="N2414" i="4"/>
  <c r="E6030" i="3"/>
  <c r="N2278" i="4"/>
  <c r="N2286" i="4"/>
  <c r="N2281" i="4"/>
  <c r="N2289" i="4"/>
  <c r="N2284" i="4"/>
  <c r="N2279" i="4"/>
  <c r="N2287" i="4"/>
  <c r="N2282" i="4"/>
  <c r="N2290" i="4"/>
  <c r="N2277" i="4"/>
  <c r="N2285" i="4"/>
  <c r="N2280" i="4"/>
  <c r="N2288" i="4"/>
  <c r="N2283" i="4"/>
  <c r="N2276" i="4"/>
  <c r="E5987" i="3"/>
  <c r="N2263" i="4"/>
  <c r="N2271" i="4"/>
  <c r="N2266" i="4"/>
  <c r="N2274" i="4"/>
  <c r="N2269" i="4"/>
  <c r="N2264" i="4"/>
  <c r="N2272" i="4"/>
  <c r="N2267" i="4"/>
  <c r="N2275" i="4"/>
  <c r="N2262" i="4"/>
  <c r="N2270" i="4"/>
  <c r="N2265" i="4"/>
  <c r="N2273" i="4"/>
  <c r="N2268" i="4"/>
  <c r="N2261" i="4"/>
  <c r="E5944" i="3"/>
  <c r="N2248" i="4"/>
  <c r="N2256" i="4"/>
  <c r="N2251" i="4"/>
  <c r="N2259" i="4"/>
  <c r="N2254" i="4"/>
  <c r="N2249" i="4"/>
  <c r="N2257" i="4"/>
  <c r="N2252" i="4"/>
  <c r="N2260" i="4"/>
  <c r="N2247" i="4"/>
  <c r="N2255" i="4"/>
  <c r="N2250" i="4"/>
  <c r="N2258" i="4"/>
  <c r="N2253" i="4"/>
  <c r="N2246" i="4"/>
  <c r="E5901" i="3"/>
  <c r="N2233" i="4"/>
  <c r="N2241" i="4"/>
  <c r="N2236" i="4"/>
  <c r="N2244" i="4"/>
  <c r="N2239" i="4"/>
  <c r="N2234" i="4"/>
  <c r="N2242" i="4"/>
  <c r="N2237" i="4"/>
  <c r="N2245" i="4"/>
  <c r="N2232" i="4"/>
  <c r="N2240" i="4"/>
  <c r="N2235" i="4"/>
  <c r="N2243" i="4"/>
  <c r="N2238" i="4"/>
  <c r="N2231" i="4"/>
  <c r="E5858" i="3"/>
  <c r="N2218" i="4"/>
  <c r="N2226" i="4"/>
  <c r="N2221" i="4"/>
  <c r="N2229" i="4"/>
  <c r="N2224" i="4"/>
  <c r="N2219" i="4"/>
  <c r="N2227" i="4"/>
  <c r="N2222" i="4"/>
  <c r="N2230" i="4"/>
  <c r="N2217" i="4"/>
  <c r="N2225" i="4"/>
  <c r="N2220" i="4"/>
  <c r="N2228" i="4"/>
  <c r="N2223" i="4"/>
  <c r="N2216" i="4"/>
  <c r="E5815" i="3"/>
  <c r="N2203" i="4"/>
  <c r="N2211" i="4"/>
  <c r="N2206" i="4"/>
  <c r="N2214" i="4"/>
  <c r="N2209" i="4"/>
  <c r="N2204" i="4"/>
  <c r="N2212" i="4"/>
  <c r="N2207" i="4"/>
  <c r="N2215" i="4"/>
  <c r="N2202" i="4"/>
  <c r="N2210" i="4"/>
  <c r="N2205" i="4"/>
  <c r="N2213" i="4"/>
  <c r="N2208" i="4"/>
  <c r="N2201" i="4"/>
  <c r="E5428" i="3"/>
  <c r="N2068" i="4"/>
  <c r="N2076" i="4"/>
  <c r="N2071" i="4"/>
  <c r="N2079" i="4"/>
  <c r="N2074" i="4"/>
  <c r="N2069" i="4"/>
  <c r="N2077" i="4"/>
  <c r="N2072" i="4"/>
  <c r="N2080" i="4"/>
  <c r="N2067" i="4"/>
  <c r="N2075" i="4"/>
  <c r="N2070" i="4"/>
  <c r="N2078" i="4"/>
  <c r="N2073" i="4"/>
  <c r="N2066" i="4"/>
  <c r="G5401" i="3"/>
  <c r="Z2057" i="4" s="1"/>
  <c r="Y2057" i="4"/>
  <c r="R2057" i="4"/>
  <c r="R2065" i="4"/>
  <c r="R2052" i="4"/>
  <c r="R2060" i="4"/>
  <c r="R2055" i="4"/>
  <c r="R2063" i="4"/>
  <c r="R2058" i="4"/>
  <c r="R2051" i="4"/>
  <c r="R2053" i="4"/>
  <c r="R2061" i="4"/>
  <c r="R2056" i="4"/>
  <c r="R2064" i="4"/>
  <c r="R2059" i="4"/>
  <c r="R2054" i="4"/>
  <c r="R2062" i="4"/>
  <c r="G5402" i="3"/>
  <c r="Z2058" i="4" s="1"/>
  <c r="Y2058" i="4"/>
  <c r="G5395" i="3"/>
  <c r="Z2051" i="4" s="1"/>
  <c r="Y2051" i="4"/>
  <c r="G5403" i="3"/>
  <c r="Z2059" i="4" s="1"/>
  <c r="Y2059" i="4"/>
  <c r="G5396" i="3"/>
  <c r="Y2052" i="4"/>
  <c r="G5404" i="3"/>
  <c r="Z2060" i="4" s="1"/>
  <c r="Y2060" i="4"/>
  <c r="G5397" i="3"/>
  <c r="Z2053" i="4" s="1"/>
  <c r="Y2053" i="4"/>
  <c r="G5405" i="3"/>
  <c r="Z2061" i="4" s="1"/>
  <c r="Y2061" i="4"/>
  <c r="G5398" i="3"/>
  <c r="Z2054" i="4" s="1"/>
  <c r="Y2054" i="4"/>
  <c r="G5406" i="3"/>
  <c r="Z2062" i="4" s="1"/>
  <c r="Y2062" i="4"/>
  <c r="G5400" i="3"/>
  <c r="Z2056" i="4" s="1"/>
  <c r="Y2056" i="4"/>
  <c r="Q2052" i="4"/>
  <c r="Q2060" i="4"/>
  <c r="Q2055" i="4"/>
  <c r="Q2063" i="4"/>
  <c r="Q2058" i="4"/>
  <c r="Q2053" i="4"/>
  <c r="Q2061" i="4"/>
  <c r="Q2056" i="4"/>
  <c r="Q2064" i="4"/>
  <c r="Q2051" i="4"/>
  <c r="Q2059" i="4"/>
  <c r="Q2054" i="4"/>
  <c r="Q2062" i="4"/>
  <c r="Q2057" i="4"/>
  <c r="Q2065" i="4"/>
  <c r="G5399" i="3"/>
  <c r="Z2055" i="4" s="1"/>
  <c r="Y2055" i="4"/>
  <c r="G5408" i="3"/>
  <c r="Z2064" i="4" s="1"/>
  <c r="Y2064" i="4"/>
  <c r="G5409" i="3"/>
  <c r="Z2065" i="4" s="1"/>
  <c r="Y2065" i="4"/>
  <c r="Z1946" i="4"/>
  <c r="Y1946" i="4"/>
  <c r="Z1954" i="4"/>
  <c r="Y1954" i="4"/>
  <c r="Z1947" i="4"/>
  <c r="Y1947" i="4"/>
  <c r="Z1955" i="4"/>
  <c r="Y1955" i="4"/>
  <c r="Z1948" i="4"/>
  <c r="Y1948" i="4"/>
  <c r="Z1956" i="4"/>
  <c r="Y1956" i="4"/>
  <c r="Z1949" i="4"/>
  <c r="Y1949" i="4"/>
  <c r="Z1957" i="4"/>
  <c r="Y1957" i="4"/>
  <c r="Z1950" i="4"/>
  <c r="Y1950" i="4"/>
  <c r="Z1959" i="4"/>
  <c r="Y1959" i="4"/>
  <c r="Z1960" i="4"/>
  <c r="Y1960" i="4"/>
  <c r="Z1951" i="4"/>
  <c r="Y1951" i="4"/>
  <c r="Q1947" i="4"/>
  <c r="Q1955" i="4"/>
  <c r="Q1950" i="4"/>
  <c r="Q1958" i="4"/>
  <c r="Q1953" i="4"/>
  <c r="Q1948" i="4"/>
  <c r="Q1956" i="4"/>
  <c r="Q1951" i="4"/>
  <c r="Q1959" i="4"/>
  <c r="Q1946" i="4"/>
  <c r="Q1954" i="4"/>
  <c r="Q1949" i="4"/>
  <c r="Q1957" i="4"/>
  <c r="Q1952" i="4"/>
  <c r="Q1960" i="4"/>
  <c r="Z1952" i="4"/>
  <c r="Y1952" i="4"/>
  <c r="R1952" i="4"/>
  <c r="R1960" i="4"/>
  <c r="R1947" i="4"/>
  <c r="R1955" i="4"/>
  <c r="R1950" i="4"/>
  <c r="R1958" i="4"/>
  <c r="R1953" i="4"/>
  <c r="R1946" i="4"/>
  <c r="R1948" i="4"/>
  <c r="R1956" i="4"/>
  <c r="R1951" i="4"/>
  <c r="R1959" i="4"/>
  <c r="R1954" i="4"/>
  <c r="R1949" i="4"/>
  <c r="R1957" i="4"/>
  <c r="Z1953" i="4"/>
  <c r="Y1953" i="4"/>
  <c r="Z1935" i="4"/>
  <c r="Y1935" i="4"/>
  <c r="Q1932" i="4"/>
  <c r="Q1940" i="4"/>
  <c r="Q1935" i="4"/>
  <c r="Q1943" i="4"/>
  <c r="Q1938" i="4"/>
  <c r="Q1933" i="4"/>
  <c r="Q1941" i="4"/>
  <c r="Q1936" i="4"/>
  <c r="Q1944" i="4"/>
  <c r="Q1931" i="4"/>
  <c r="Q1939" i="4"/>
  <c r="Q1934" i="4"/>
  <c r="Q1942" i="4"/>
  <c r="Q1937" i="4"/>
  <c r="Q1945" i="4"/>
  <c r="Z1934" i="4"/>
  <c r="Y1934" i="4"/>
  <c r="Z1942" i="4"/>
  <c r="Y1942" i="4"/>
  <c r="Z1944" i="4"/>
  <c r="Y1944" i="4"/>
  <c r="Z1945" i="4"/>
  <c r="Y1945" i="4"/>
  <c r="R1937" i="4"/>
  <c r="R1945" i="4"/>
  <c r="R1932" i="4"/>
  <c r="R1940" i="4"/>
  <c r="R1935" i="4"/>
  <c r="R1943" i="4"/>
  <c r="R1938" i="4"/>
  <c r="R1931" i="4"/>
  <c r="R1933" i="4"/>
  <c r="R1941" i="4"/>
  <c r="R1936" i="4"/>
  <c r="R1944" i="4"/>
  <c r="R1939" i="4"/>
  <c r="R1934" i="4"/>
  <c r="R1942" i="4"/>
  <c r="Z1938" i="4"/>
  <c r="Y1938" i="4"/>
  <c r="Z1937" i="4"/>
  <c r="Y1937" i="4"/>
  <c r="Z1931" i="4"/>
  <c r="Y1931" i="4"/>
  <c r="Z1939" i="4"/>
  <c r="Y1939" i="4"/>
  <c r="Z1932" i="4"/>
  <c r="Y1932" i="4"/>
  <c r="Z1940" i="4"/>
  <c r="Y1940" i="4"/>
  <c r="Z1936" i="4"/>
  <c r="Y1936" i="4"/>
  <c r="Z1933" i="4"/>
  <c r="Y1933" i="4"/>
  <c r="Z1941" i="4"/>
  <c r="Y1941" i="4"/>
  <c r="G5108" i="3"/>
  <c r="Z1930" i="4" s="1"/>
  <c r="Y1930" i="4"/>
  <c r="G5101" i="3"/>
  <c r="Z1923" i="4" s="1"/>
  <c r="Y1923" i="4"/>
  <c r="G5102" i="3"/>
  <c r="Z1924" i="4" s="1"/>
  <c r="Y1924" i="4"/>
  <c r="G5103" i="3"/>
  <c r="Z1925" i="4" s="1"/>
  <c r="Y1925" i="4"/>
  <c r="G5100" i="3"/>
  <c r="Z1922" i="4" s="1"/>
  <c r="Y1922" i="4"/>
  <c r="R1922" i="4"/>
  <c r="R1930" i="4"/>
  <c r="R1917" i="4"/>
  <c r="R1925" i="4"/>
  <c r="R1920" i="4"/>
  <c r="R1928" i="4"/>
  <c r="R1923" i="4"/>
  <c r="R1916" i="4"/>
  <c r="R1918" i="4"/>
  <c r="R1926" i="4"/>
  <c r="R1921" i="4"/>
  <c r="R1929" i="4"/>
  <c r="R1924" i="4"/>
  <c r="R1919" i="4"/>
  <c r="R1927" i="4"/>
  <c r="G5096" i="3"/>
  <c r="Z1918" i="4" s="1"/>
  <c r="Y1918" i="4"/>
  <c r="G5104" i="3"/>
  <c r="Z1926" i="4" s="1"/>
  <c r="Y1926" i="4"/>
  <c r="G5094" i="3"/>
  <c r="Z1916" i="4" s="1"/>
  <c r="Y1916" i="4"/>
  <c r="G5097" i="3"/>
  <c r="Z1919" i="4" s="1"/>
  <c r="Y1919" i="4"/>
  <c r="Z1927" i="4"/>
  <c r="Y1927" i="4"/>
  <c r="G5099" i="3"/>
  <c r="Z1921" i="4" s="1"/>
  <c r="Y1921" i="4"/>
  <c r="Q1917" i="4"/>
  <c r="Q1925" i="4"/>
  <c r="Q1920" i="4"/>
  <c r="Q1928" i="4"/>
  <c r="Q1923" i="4"/>
  <c r="Q1918" i="4"/>
  <c r="Q1926" i="4"/>
  <c r="Q1921" i="4"/>
  <c r="Q1929" i="4"/>
  <c r="Q1916" i="4"/>
  <c r="Q1924" i="4"/>
  <c r="Q1919" i="4"/>
  <c r="Q1927" i="4"/>
  <c r="Q1922" i="4"/>
  <c r="Q1930" i="4"/>
  <c r="G5095" i="3"/>
  <c r="Z1917" i="4" s="1"/>
  <c r="Y1917" i="4"/>
  <c r="G5098" i="3"/>
  <c r="Z1920" i="4" s="1"/>
  <c r="Y1920" i="4"/>
  <c r="G5107" i="3"/>
  <c r="Z1929" i="4" s="1"/>
  <c r="Y1929" i="4"/>
  <c r="Z1902" i="4"/>
  <c r="Y1902" i="4"/>
  <c r="Z1910" i="4"/>
  <c r="Y1910" i="4"/>
  <c r="Z1911" i="4"/>
  <c r="Y1911" i="4"/>
  <c r="Z1912" i="4"/>
  <c r="Y1912" i="4"/>
  <c r="Z1905" i="4"/>
  <c r="Y1905" i="4"/>
  <c r="Z1914" i="4"/>
  <c r="Y1914" i="4"/>
  <c r="Z1915" i="4"/>
  <c r="Y1915" i="4"/>
  <c r="Z1904" i="4"/>
  <c r="Y1904" i="4"/>
  <c r="Z1907" i="4"/>
  <c r="Y1907" i="4"/>
  <c r="R1907" i="4"/>
  <c r="R1915" i="4"/>
  <c r="R1902" i="4"/>
  <c r="R1910" i="4"/>
  <c r="R1905" i="4"/>
  <c r="R1913" i="4"/>
  <c r="R1908" i="4"/>
  <c r="R1901" i="4"/>
  <c r="R1903" i="4"/>
  <c r="R1911" i="4"/>
  <c r="R1906" i="4"/>
  <c r="R1914" i="4"/>
  <c r="R1909" i="4"/>
  <c r="R1904" i="4"/>
  <c r="R1912" i="4"/>
  <c r="Z1908" i="4"/>
  <c r="Y1908" i="4"/>
  <c r="Z1903" i="4"/>
  <c r="Y1903" i="4"/>
  <c r="Z1906" i="4"/>
  <c r="Y1906" i="4"/>
  <c r="Q1902" i="4"/>
  <c r="Q1910" i="4"/>
  <c r="Q1905" i="4"/>
  <c r="Q1913" i="4"/>
  <c r="Q1908" i="4"/>
  <c r="Q1903" i="4"/>
  <c r="Q1911" i="4"/>
  <c r="Q1906" i="4"/>
  <c r="Q1914" i="4"/>
  <c r="Q1901" i="4"/>
  <c r="Q1909" i="4"/>
  <c r="Q1904" i="4"/>
  <c r="Q1912" i="4"/>
  <c r="Q1907" i="4"/>
  <c r="Q1915" i="4"/>
  <c r="Z1901" i="4"/>
  <c r="Y1901" i="4"/>
  <c r="Z1909" i="4"/>
  <c r="Y1909" i="4"/>
  <c r="G5055" i="3"/>
  <c r="Z1890" i="4" s="1"/>
  <c r="Y1890" i="4"/>
  <c r="G5064" i="3"/>
  <c r="Z1899" i="4" s="1"/>
  <c r="Y1899" i="4"/>
  <c r="G5065" i="3"/>
  <c r="Z1900" i="4" s="1"/>
  <c r="Y1900" i="4"/>
  <c r="G5057" i="3"/>
  <c r="Z1892" i="4" s="1"/>
  <c r="Y1892" i="4"/>
  <c r="R1892" i="4"/>
  <c r="R1900" i="4"/>
  <c r="R1887" i="4"/>
  <c r="R1890" i="4"/>
  <c r="R1898" i="4"/>
  <c r="R1893" i="4"/>
  <c r="R1886" i="4"/>
  <c r="R1895" i="4"/>
  <c r="R1888" i="4"/>
  <c r="R1896" i="4"/>
  <c r="R1891" i="4"/>
  <c r="R1899" i="4"/>
  <c r="R1894" i="4"/>
  <c r="R1889" i="4"/>
  <c r="R1897" i="4"/>
  <c r="G5058" i="3"/>
  <c r="Z1893" i="4" s="1"/>
  <c r="Y1893" i="4"/>
  <c r="G5051" i="3"/>
  <c r="Z1886" i="4" s="1"/>
  <c r="Y1886" i="4"/>
  <c r="G5059" i="3"/>
  <c r="Z1894" i="4" s="1"/>
  <c r="Y1894" i="4"/>
  <c r="G5052" i="3"/>
  <c r="Z1887" i="4" s="1"/>
  <c r="Y1887" i="4"/>
  <c r="G5060" i="3"/>
  <c r="Z1895" i="4" s="1"/>
  <c r="Y1895" i="4"/>
  <c r="Q1887" i="4"/>
  <c r="Q1895" i="4"/>
  <c r="Q1893" i="4"/>
  <c r="Q1890" i="4"/>
  <c r="Q1888" i="4"/>
  <c r="Q1896" i="4"/>
  <c r="Q1898" i="4"/>
  <c r="Q1891" i="4"/>
  <c r="Q1899" i="4"/>
  <c r="Q1886" i="4"/>
  <c r="Q1894" i="4"/>
  <c r="Q1889" i="4"/>
  <c r="Q1897" i="4"/>
  <c r="Q1892" i="4"/>
  <c r="Q1900" i="4"/>
  <c r="G5053" i="3"/>
  <c r="Z1888" i="4" s="1"/>
  <c r="Y1888" i="4"/>
  <c r="G5061" i="3"/>
  <c r="Z1896" i="4" s="1"/>
  <c r="Y1896" i="4"/>
  <c r="G5056" i="3"/>
  <c r="Z1891" i="4" s="1"/>
  <c r="Y1891" i="4"/>
  <c r="G5054" i="3"/>
  <c r="Z1889" i="4" s="1"/>
  <c r="Y1889" i="4"/>
  <c r="G5062" i="3"/>
  <c r="Z1897" i="4" s="1"/>
  <c r="Y1897" i="4"/>
  <c r="E5228" i="3"/>
  <c r="X1996" i="4" s="1"/>
  <c r="E5223" i="3"/>
  <c r="X1991" i="4" s="1"/>
  <c r="E5230" i="3"/>
  <c r="X1998" i="4" s="1"/>
  <c r="H5235" i="3"/>
  <c r="AA2003" i="4" s="1"/>
  <c r="AA1988" i="4"/>
  <c r="AA1853" i="4"/>
  <c r="E5190" i="3"/>
  <c r="X1986" i="4" s="1"/>
  <c r="X1956" i="4"/>
  <c r="E5102" i="3"/>
  <c r="X1924" i="4" s="1"/>
  <c r="X1954" i="4"/>
  <c r="E5180" i="3"/>
  <c r="X1976" i="4" s="1"/>
  <c r="E5187" i="3"/>
  <c r="X1983" i="4" s="1"/>
  <c r="E4924" i="3"/>
  <c r="X1843" i="4" s="1"/>
  <c r="E5096" i="3"/>
  <c r="X1918" i="4" s="1"/>
  <c r="X1948" i="4"/>
  <c r="H5141" i="3"/>
  <c r="AA1965" i="4" s="1"/>
  <c r="E5231" i="3"/>
  <c r="X1999" i="4" s="1"/>
  <c r="E5402" i="3"/>
  <c r="X2058" i="4" s="1"/>
  <c r="E5397" i="3"/>
  <c r="X2053" i="4" s="1"/>
  <c r="E5403" i="3"/>
  <c r="X2059" i="4" s="1"/>
  <c r="E4967" i="3"/>
  <c r="X1858" i="4" s="1"/>
  <c r="E4973" i="3"/>
  <c r="X1864" i="4" s="1"/>
  <c r="E5010" i="3"/>
  <c r="X1873" i="4" s="1"/>
  <c r="E5016" i="3"/>
  <c r="X1879" i="4" s="1"/>
  <c r="E5053" i="3"/>
  <c r="X1888" i="4" s="1"/>
  <c r="X1933" i="4"/>
  <c r="X1939" i="4"/>
  <c r="E5311" i="3"/>
  <c r="X2023" i="4" s="1"/>
  <c r="E5317" i="3"/>
  <c r="X2029" i="4" s="1"/>
  <c r="E5274" i="3"/>
  <c r="X2014" i="4" s="1"/>
  <c r="E5319" i="3"/>
  <c r="X2031" i="4" s="1"/>
  <c r="E4975" i="3"/>
  <c r="X1866" i="4" s="1"/>
  <c r="E5018" i="3"/>
  <c r="X1881" i="4" s="1"/>
  <c r="H5063" i="3"/>
  <c r="AA1898" i="4" s="1"/>
  <c r="X1909" i="4"/>
  <c r="X1946" i="4"/>
  <c r="E5137" i="3"/>
  <c r="X1961" i="4" s="1"/>
  <c r="E5182" i="3"/>
  <c r="X1978" i="4" s="1"/>
  <c r="E5395" i="3"/>
  <c r="X2051" i="4" s="1"/>
  <c r="H5407" i="3"/>
  <c r="AA2063" i="4" s="1"/>
  <c r="E4965" i="3"/>
  <c r="X1856" i="4" s="1"/>
  <c r="E5008" i="3"/>
  <c r="X1871" i="4" s="1"/>
  <c r="E5051" i="3"/>
  <c r="X1886" i="4" s="1"/>
  <c r="X1903" i="4"/>
  <c r="X1931" i="4"/>
  <c r="AA1943" i="4"/>
  <c r="X1953" i="4"/>
  <c r="AA1958" i="4"/>
  <c r="E5145" i="3"/>
  <c r="X1969" i="4" s="1"/>
  <c r="H5189" i="3"/>
  <c r="AA1985" i="4" s="1"/>
  <c r="E5309" i="3"/>
  <c r="X2021" i="4" s="1"/>
  <c r="E4972" i="3"/>
  <c r="X1863" i="4" s="1"/>
  <c r="AA1868" i="4"/>
  <c r="E5015" i="3"/>
  <c r="X1878" i="4" s="1"/>
  <c r="AA1883" i="4"/>
  <c r="E5058" i="3"/>
  <c r="X1893" i="4" s="1"/>
  <c r="X1938" i="4"/>
  <c r="H5278" i="3"/>
  <c r="AA2018" i="4" s="1"/>
  <c r="E5316" i="3"/>
  <c r="X2028" i="4" s="1"/>
  <c r="AA2033" i="4"/>
  <c r="E5061" i="3"/>
  <c r="X1896" i="4" s="1"/>
  <c r="X1911" i="4"/>
  <c r="X1901" i="4"/>
  <c r="X1908" i="4"/>
  <c r="AA1913" i="4"/>
  <c r="E5104" i="3"/>
  <c r="X1926" i="4" s="1"/>
  <c r="E5094" i="3"/>
  <c r="X1916" i="4" s="1"/>
  <c r="E5101" i="3"/>
  <c r="X1923" i="4" s="1"/>
  <c r="AA1928" i="4"/>
  <c r="E5400" i="3"/>
  <c r="X2056" i="4" s="1"/>
  <c r="E5405" i="3"/>
  <c r="X2061" i="4" s="1"/>
  <c r="E5407" i="3"/>
  <c r="X2063" i="4" s="1"/>
  <c r="E5409" i="3"/>
  <c r="X2065" i="4" s="1"/>
  <c r="E5401" i="3"/>
  <c r="X2057" i="4" s="1"/>
  <c r="E5399" i="3"/>
  <c r="X2055" i="4" s="1"/>
  <c r="E5396" i="3"/>
  <c r="X2052" i="4" s="1"/>
  <c r="E5404" i="3"/>
  <c r="X2060" i="4" s="1"/>
  <c r="E5398" i="3"/>
  <c r="X2054" i="4" s="1"/>
  <c r="E5406" i="3"/>
  <c r="X2062" i="4" s="1"/>
  <c r="E5314" i="3"/>
  <c r="X2026" i="4" s="1"/>
  <c r="X2033" i="4"/>
  <c r="E5323" i="3"/>
  <c r="X2035" i="4" s="1"/>
  <c r="E5318" i="3"/>
  <c r="X2030" i="4" s="1"/>
  <c r="E5315" i="3"/>
  <c r="X2027" i="4" s="1"/>
  <c r="E5313" i="3"/>
  <c r="X2025" i="4" s="1"/>
  <c r="E5310" i="3"/>
  <c r="X2022" i="4" s="1"/>
  <c r="E5312" i="3"/>
  <c r="X2024" i="4" s="1"/>
  <c r="X2032" i="4"/>
  <c r="E5271" i="3"/>
  <c r="X2011" i="4" s="1"/>
  <c r="E5268" i="3"/>
  <c r="X2008" i="4" s="1"/>
  <c r="E5276" i="3"/>
  <c r="X2016" i="4" s="1"/>
  <c r="E5270" i="3"/>
  <c r="X2010" i="4" s="1"/>
  <c r="E5275" i="3"/>
  <c r="X2015" i="4" s="1"/>
  <c r="E5272" i="3"/>
  <c r="X2012" i="4" s="1"/>
  <c r="E5278" i="3"/>
  <c r="X2018" i="4" s="1"/>
  <c r="E5280" i="3"/>
  <c r="X2020" i="4" s="1"/>
  <c r="E5267" i="3"/>
  <c r="X2007" i="4" s="1"/>
  <c r="E5269" i="3"/>
  <c r="X2009" i="4" s="1"/>
  <c r="E5277" i="3"/>
  <c r="X2017" i="4" s="1"/>
  <c r="E5225" i="3"/>
  <c r="X1993" i="4" s="1"/>
  <c r="E5233" i="3"/>
  <c r="X2001" i="4" s="1"/>
  <c r="E5235" i="3"/>
  <c r="X2003" i="4" s="1"/>
  <c r="E5237" i="3"/>
  <c r="X2005" i="4" s="1"/>
  <c r="E5227" i="3"/>
  <c r="X1995" i="4" s="1"/>
  <c r="E5224" i="3"/>
  <c r="X1992" i="4" s="1"/>
  <c r="E5229" i="3"/>
  <c r="X1997" i="4" s="1"/>
  <c r="E5232" i="3"/>
  <c r="X2000" i="4" s="1"/>
  <c r="E5226" i="3"/>
  <c r="X1994" i="4" s="1"/>
  <c r="E5234" i="3"/>
  <c r="X2002" i="4" s="1"/>
  <c r="E5188" i="3"/>
  <c r="X1984" i="4" s="1"/>
  <c r="E5185" i="3"/>
  <c r="X1981" i="4" s="1"/>
  <c r="X1988" i="4"/>
  <c r="E5194" i="3"/>
  <c r="X1990" i="4" s="1"/>
  <c r="E5181" i="3"/>
  <c r="X1977" i="4" s="1"/>
  <c r="E5189" i="3"/>
  <c r="X1985" i="4" s="1"/>
  <c r="E5186" i="3"/>
  <c r="X1982" i="4" s="1"/>
  <c r="E5184" i="3"/>
  <c r="X1980" i="4" s="1"/>
  <c r="E5183" i="3"/>
  <c r="X1979" i="4" s="1"/>
  <c r="X1987" i="4"/>
  <c r="E5142" i="3"/>
  <c r="X1966" i="4" s="1"/>
  <c r="E5139" i="3"/>
  <c r="X1963" i="4" s="1"/>
  <c r="E5147" i="3"/>
  <c r="X1971" i="4" s="1"/>
  <c r="E5144" i="3"/>
  <c r="X1968" i="4" s="1"/>
  <c r="E5141" i="3"/>
  <c r="X1965" i="4" s="1"/>
  <c r="X1973" i="4"/>
  <c r="E5151" i="3"/>
  <c r="X1975" i="4" s="1"/>
  <c r="E5138" i="3"/>
  <c r="X1962" i="4" s="1"/>
  <c r="E5146" i="3"/>
  <c r="X1970" i="4" s="1"/>
  <c r="E5143" i="3"/>
  <c r="X1967" i="4" s="1"/>
  <c r="E5140" i="3"/>
  <c r="X1964" i="4" s="1"/>
  <c r="E5148" i="3"/>
  <c r="X1972" i="4" s="1"/>
  <c r="X1951" i="4"/>
  <c r="X1958" i="4"/>
  <c r="X1960" i="4"/>
  <c r="X1950" i="4"/>
  <c r="X1947" i="4"/>
  <c r="X1955" i="4"/>
  <c r="X1952" i="4"/>
  <c r="X1949" i="4"/>
  <c r="X1957" i="4"/>
  <c r="X1936" i="4"/>
  <c r="X1941" i="4"/>
  <c r="X1943" i="4"/>
  <c r="X1945" i="4"/>
  <c r="X1935" i="4"/>
  <c r="X1932" i="4"/>
  <c r="X1937" i="4"/>
  <c r="X1940" i="4"/>
  <c r="X1934" i="4"/>
  <c r="X1942" i="4"/>
  <c r="E5099" i="3"/>
  <c r="X1921" i="4" s="1"/>
  <c r="E5108" i="3"/>
  <c r="X1930" i="4" s="1"/>
  <c r="E5098" i="3"/>
  <c r="X1920" i="4" s="1"/>
  <c r="E5095" i="3"/>
  <c r="X1917" i="4" s="1"/>
  <c r="E5100" i="3"/>
  <c r="X1922" i="4" s="1"/>
  <c r="E5103" i="3"/>
  <c r="X1925" i="4" s="1"/>
  <c r="E5097" i="3"/>
  <c r="X1919" i="4" s="1"/>
  <c r="X1906" i="4"/>
  <c r="X1913" i="4"/>
  <c r="X1915" i="4"/>
  <c r="X1905" i="4"/>
  <c r="X1902" i="4"/>
  <c r="X1907" i="4"/>
  <c r="X1910" i="4"/>
  <c r="X1904" i="4"/>
  <c r="X1912" i="4"/>
  <c r="E5059" i="3"/>
  <c r="X1894" i="4" s="1"/>
  <c r="E5056" i="3"/>
  <c r="X1891" i="4" s="1"/>
  <c r="E5055" i="3"/>
  <c r="X1890" i="4" s="1"/>
  <c r="E5065" i="3"/>
  <c r="X1900" i="4" s="1"/>
  <c r="E5063" i="3"/>
  <c r="X1898" i="4" s="1"/>
  <c r="E5052" i="3"/>
  <c r="X1887" i="4" s="1"/>
  <c r="E5060" i="3"/>
  <c r="X1895" i="4" s="1"/>
  <c r="E5057" i="3"/>
  <c r="X1892" i="4" s="1"/>
  <c r="E5054" i="3"/>
  <c r="X1889" i="4" s="1"/>
  <c r="E5062" i="3"/>
  <c r="X1897" i="4" s="1"/>
  <c r="E5013" i="3"/>
  <c r="X1876" i="4" s="1"/>
  <c r="X1883" i="4"/>
  <c r="E5022" i="3"/>
  <c r="X1885" i="4" s="1"/>
  <c r="E5012" i="3"/>
  <c r="X1875" i="4" s="1"/>
  <c r="E5009" i="3"/>
  <c r="X1872" i="4" s="1"/>
  <c r="E5014" i="3"/>
  <c r="X1877" i="4" s="1"/>
  <c r="E5017" i="3"/>
  <c r="X1880" i="4" s="1"/>
  <c r="E5011" i="3"/>
  <c r="X1874" i="4" s="1"/>
  <c r="X1882" i="4"/>
  <c r="E4970" i="3"/>
  <c r="X1861" i="4" s="1"/>
  <c r="X1868" i="4"/>
  <c r="E4979" i="3"/>
  <c r="X1870" i="4" s="1"/>
  <c r="E4969" i="3"/>
  <c r="X1860" i="4" s="1"/>
  <c r="E4966" i="3"/>
  <c r="X1857" i="4" s="1"/>
  <c r="E4971" i="3"/>
  <c r="X1862" i="4" s="1"/>
  <c r="E4974" i="3"/>
  <c r="X1865" i="4" s="1"/>
  <c r="E4968" i="3"/>
  <c r="X1859" i="4" s="1"/>
  <c r="X1867" i="4"/>
  <c r="E4922" i="3"/>
  <c r="X1841" i="4" s="1"/>
  <c r="E4927" i="3"/>
  <c r="X1846" i="4" s="1"/>
  <c r="E4932" i="3"/>
  <c r="X1851" i="4" s="1"/>
  <c r="E4929" i="3"/>
  <c r="X1848" i="4" s="1"/>
  <c r="X1853" i="4"/>
  <c r="E4936" i="3"/>
  <c r="X1855" i="4" s="1"/>
  <c r="E4926" i="3"/>
  <c r="X1845" i="4" s="1"/>
  <c r="E4923" i="3"/>
  <c r="X1842" i="4" s="1"/>
  <c r="E4931" i="3"/>
  <c r="X1850" i="4" s="1"/>
  <c r="E4928" i="3"/>
  <c r="X1847" i="4" s="1"/>
  <c r="E4925" i="3"/>
  <c r="X1844" i="4" s="1"/>
  <c r="E4933" i="3"/>
  <c r="X1852" i="4" s="1"/>
  <c r="E4935" i="3"/>
  <c r="X1854" i="4" s="1"/>
  <c r="O2597" i="4" l="1"/>
  <c r="O2592" i="4"/>
  <c r="O2600" i="4"/>
  <c r="O2593" i="4"/>
  <c r="O2605" i="4"/>
  <c r="O2595" i="4"/>
  <c r="O2603" i="4"/>
  <c r="O2598" i="4"/>
  <c r="O2601" i="4"/>
  <c r="O2604" i="4"/>
  <c r="O2594" i="4"/>
  <c r="O2602" i="4"/>
  <c r="O2596" i="4"/>
  <c r="O2599" i="4"/>
  <c r="O2591" i="4"/>
  <c r="H4930" i="3"/>
  <c r="AA1849" i="4" s="1"/>
  <c r="H4935" i="3"/>
  <c r="AA1854" i="4" s="1"/>
  <c r="H5319" i="3"/>
  <c r="AA2031" i="4" s="1"/>
  <c r="N2187" i="4"/>
  <c r="N2195" i="4"/>
  <c r="N2110" i="4"/>
  <c r="N2106" i="4"/>
  <c r="N2348" i="4"/>
  <c r="E5353" i="3"/>
  <c r="X2037" i="4" s="1"/>
  <c r="E5359" i="3"/>
  <c r="X2043" i="4" s="1"/>
  <c r="E5360" i="3"/>
  <c r="X2044" i="4" s="1"/>
  <c r="E5355" i="3"/>
  <c r="X2039" i="4" s="1"/>
  <c r="E5354" i="3"/>
  <c r="X2038" i="4" s="1"/>
  <c r="H5364" i="3"/>
  <c r="AA2048" i="4" s="1"/>
  <c r="E5358" i="3"/>
  <c r="X2042" i="4" s="1"/>
  <c r="E5361" i="3"/>
  <c r="X2045" i="4" s="1"/>
  <c r="E5363" i="3"/>
  <c r="X2047" i="4" s="1"/>
  <c r="E5366" i="3"/>
  <c r="X2050" i="4" s="1"/>
  <c r="E5365" i="3"/>
  <c r="X2049" i="4" s="1"/>
  <c r="E5364" i="3"/>
  <c r="X2048" i="4" s="1"/>
  <c r="E5352" i="3"/>
  <c r="X2036" i="4" s="1"/>
  <c r="E5356" i="3"/>
  <c r="X2040" i="4" s="1"/>
  <c r="H5363" i="3"/>
  <c r="AA2047" i="4" s="1"/>
  <c r="E5357" i="3"/>
  <c r="X2041" i="4" s="1"/>
  <c r="H5365" i="3"/>
  <c r="AA2049" i="4" s="1"/>
  <c r="E5362" i="3"/>
  <c r="X2046" i="4" s="1"/>
  <c r="H4968" i="3"/>
  <c r="AA1859" i="4" s="1"/>
  <c r="N2199" i="4"/>
  <c r="N2430" i="4"/>
  <c r="H5266" i="3"/>
  <c r="AA2006" i="4" s="1"/>
  <c r="H5357" i="3"/>
  <c r="AA2041" i="4" s="1"/>
  <c r="H5223" i="3"/>
  <c r="AA1991" i="4" s="1"/>
  <c r="H5229" i="3"/>
  <c r="AA1997" i="4" s="1"/>
  <c r="N2427" i="4"/>
  <c r="N2429" i="4"/>
  <c r="N2435" i="4"/>
  <c r="N2099" i="4"/>
  <c r="N2346" i="4"/>
  <c r="N2431" i="4"/>
  <c r="N2478" i="4"/>
  <c r="N2436" i="4"/>
  <c r="N2189" i="4"/>
  <c r="N2337" i="4"/>
  <c r="H5143" i="3"/>
  <c r="AA1967" i="4" s="1"/>
  <c r="H5145" i="3"/>
  <c r="AA1969" i="4" s="1"/>
  <c r="N2149" i="4"/>
  <c r="N2200" i="4"/>
  <c r="N2155" i="4"/>
  <c r="N2432" i="4"/>
  <c r="N2143" i="4"/>
  <c r="H5404" i="3"/>
  <c r="AA2060" i="4" s="1"/>
  <c r="N2105" i="4"/>
  <c r="N2153" i="4"/>
  <c r="N2098" i="4"/>
  <c r="N2191" i="4"/>
  <c r="H5237" i="3"/>
  <c r="AA2005" i="4" s="1"/>
  <c r="N2186" i="4"/>
  <c r="N2147" i="4"/>
  <c r="N2109" i="4"/>
  <c r="N2188" i="4"/>
  <c r="N2486" i="4"/>
  <c r="N2196" i="4"/>
  <c r="E5772" i="3"/>
  <c r="O2187" i="4" s="1"/>
  <c r="N2194" i="4"/>
  <c r="N2096" i="4"/>
  <c r="N2193" i="4"/>
  <c r="N2107" i="4"/>
  <c r="H5096" i="3"/>
  <c r="AA1918" i="4" s="1"/>
  <c r="H5052" i="3"/>
  <c r="AA1887" i="4" s="1"/>
  <c r="E5643" i="3"/>
  <c r="O2153" i="4" s="1"/>
  <c r="N2108" i="4"/>
  <c r="N2146" i="4"/>
  <c r="N2101" i="4"/>
  <c r="N2148" i="4"/>
  <c r="N2500" i="4"/>
  <c r="H5403" i="3"/>
  <c r="AA2059" i="4" s="1"/>
  <c r="AA1944" i="4"/>
  <c r="N2497" i="4"/>
  <c r="N2492" i="4"/>
  <c r="H5097" i="3"/>
  <c r="AA1919" i="4" s="1"/>
  <c r="N2491" i="4"/>
  <c r="H5406" i="3"/>
  <c r="AA2062" i="4" s="1"/>
  <c r="N2343" i="4"/>
  <c r="N2340" i="4"/>
  <c r="N2345" i="4"/>
  <c r="E6202" i="3"/>
  <c r="O2348" i="4" s="1"/>
  <c r="H5008" i="3"/>
  <c r="AA1871" i="4" s="1"/>
  <c r="H4975" i="3"/>
  <c r="AA1866" i="4" s="1"/>
  <c r="H5402" i="3"/>
  <c r="AA2058" i="4" s="1"/>
  <c r="N2154" i="4"/>
  <c r="N2336" i="4"/>
  <c r="N2342" i="4"/>
  <c r="N2493" i="4"/>
  <c r="N2487" i="4"/>
  <c r="N2439" i="4"/>
  <c r="N2192" i="4"/>
  <c r="N2198" i="4"/>
  <c r="N2144" i="4"/>
  <c r="N2349" i="4"/>
  <c r="N2350" i="4"/>
  <c r="N2498" i="4"/>
  <c r="N2494" i="4"/>
  <c r="N2152" i="4"/>
  <c r="N2347" i="4"/>
  <c r="N2339" i="4"/>
  <c r="N2490" i="4"/>
  <c r="N2495" i="4"/>
  <c r="H5104" i="3"/>
  <c r="AA1926" i="4" s="1"/>
  <c r="AA1867" i="4"/>
  <c r="H5151" i="3"/>
  <c r="AA1975" i="4" s="1"/>
  <c r="H5355" i="3"/>
  <c r="AA2039" i="4" s="1"/>
  <c r="H5058" i="3"/>
  <c r="AA1893" i="4" s="1"/>
  <c r="N2434" i="4"/>
  <c r="N2433" i="4"/>
  <c r="E6460" i="3"/>
  <c r="O2429" i="4" s="1"/>
  <c r="N2197" i="4"/>
  <c r="N2104" i="4"/>
  <c r="E5514" i="3"/>
  <c r="O2103" i="4" s="1"/>
  <c r="N2151" i="4"/>
  <c r="N2338" i="4"/>
  <c r="N2489" i="4"/>
  <c r="N2426" i="4"/>
  <c r="N2438" i="4"/>
  <c r="N2437" i="4"/>
  <c r="N2100" i="4"/>
  <c r="N2102" i="4"/>
  <c r="N2150" i="4"/>
  <c r="N2141" i="4"/>
  <c r="AA1882" i="4"/>
  <c r="H4929" i="3"/>
  <c r="AA1848" i="4" s="1"/>
  <c r="H4933" i="3"/>
  <c r="AA1852" i="4" s="1"/>
  <c r="AA1942" i="4"/>
  <c r="N2428" i="4"/>
  <c r="N2097" i="4"/>
  <c r="N2142" i="4"/>
  <c r="N2472" i="4"/>
  <c r="N2484" i="4"/>
  <c r="H5275" i="3"/>
  <c r="AA2015" i="4" s="1"/>
  <c r="H5232" i="3"/>
  <c r="AA2000" i="4" s="1"/>
  <c r="H5012" i="3"/>
  <c r="AA1875" i="4" s="1"/>
  <c r="H5231" i="3"/>
  <c r="AA1999" i="4" s="1"/>
  <c r="H5183" i="3"/>
  <c r="AA1979" i="4" s="1"/>
  <c r="H5017" i="3"/>
  <c r="AA1880" i="4" s="1"/>
  <c r="N2479" i="4"/>
  <c r="AA1927" i="4"/>
  <c r="H4969" i="3"/>
  <c r="AA1860" i="4" s="1"/>
  <c r="H5022" i="3"/>
  <c r="AA1885" i="4" s="1"/>
  <c r="H5398" i="3"/>
  <c r="AA2054" i="4" s="1"/>
  <c r="N2477" i="4"/>
  <c r="H4927" i="3"/>
  <c r="AA1846" i="4" s="1"/>
  <c r="H5146" i="3"/>
  <c r="AA1970" i="4" s="1"/>
  <c r="N2475" i="4"/>
  <c r="H5269" i="3"/>
  <c r="AA2009" i="4" s="1"/>
  <c r="N2480" i="4"/>
  <c r="H5062" i="3"/>
  <c r="AA1897" i="4" s="1"/>
  <c r="H5315" i="3"/>
  <c r="AA2027" i="4" s="1"/>
  <c r="H5144" i="3"/>
  <c r="AA1968" i="4" s="1"/>
  <c r="H4970" i="3"/>
  <c r="AA1861" i="4" s="1"/>
  <c r="H5356" i="3"/>
  <c r="AA2040" i="4" s="1"/>
  <c r="H5184" i="3"/>
  <c r="AA1980" i="4" s="1"/>
  <c r="H4922" i="3"/>
  <c r="AA1841" i="4" s="1"/>
  <c r="H5094" i="3"/>
  <c r="AA1916" i="4" s="1"/>
  <c r="H5277" i="3"/>
  <c r="AA2017" i="4" s="1"/>
  <c r="H4932" i="3"/>
  <c r="AA1851" i="4" s="1"/>
  <c r="H5142" i="3"/>
  <c r="AA1966" i="4" s="1"/>
  <c r="H5015" i="3"/>
  <c r="AA1878" i="4" s="1"/>
  <c r="N2476" i="4"/>
  <c r="N2482" i="4"/>
  <c r="H5051" i="3"/>
  <c r="AA1886" i="4" s="1"/>
  <c r="H4971" i="3"/>
  <c r="AA1862" i="4" s="1"/>
  <c r="H5353" i="3"/>
  <c r="AA2037" i="4" s="1"/>
  <c r="N2471" i="4"/>
  <c r="N2474" i="4"/>
  <c r="H5137" i="3"/>
  <c r="AA1961" i="4" s="1"/>
  <c r="H5273" i="3"/>
  <c r="AA2013" i="4" s="1"/>
  <c r="H5224" i="3"/>
  <c r="AA1992" i="4" s="1"/>
  <c r="N2483" i="4"/>
  <c r="N2485" i="4"/>
  <c r="H5271" i="3"/>
  <c r="AA2011" i="4" s="1"/>
  <c r="H5018" i="3"/>
  <c r="AA1881" i="4" s="1"/>
  <c r="H5313" i="3"/>
  <c r="AA2025" i="4" s="1"/>
  <c r="N2473" i="4"/>
  <c r="H5057" i="3"/>
  <c r="AA1892" i="4" s="1"/>
  <c r="H5226" i="3"/>
  <c r="AA1994" i="4" s="1"/>
  <c r="H5280" i="3"/>
  <c r="AA2020" i="4" s="1"/>
  <c r="AA1947" i="4"/>
  <c r="H4926" i="3"/>
  <c r="AA1845" i="4" s="1"/>
  <c r="H5234" i="3"/>
  <c r="AA2002" i="4" s="1"/>
  <c r="H5138" i="3"/>
  <c r="AA1962" i="4" s="1"/>
  <c r="H5147" i="3"/>
  <c r="AA1971" i="4" s="1"/>
  <c r="H4931" i="3"/>
  <c r="AA1850" i="4" s="1"/>
  <c r="H5101" i="3"/>
  <c r="AA1923" i="4" s="1"/>
  <c r="H4978" i="3"/>
  <c r="AA1869" i="4" s="1"/>
  <c r="AA1931" i="4"/>
  <c r="H5180" i="3"/>
  <c r="AA1976" i="4" s="1"/>
  <c r="H4923" i="3"/>
  <c r="AA1842" i="4" s="1"/>
  <c r="H5225" i="3"/>
  <c r="AA1993" i="4" s="1"/>
  <c r="H5103" i="3"/>
  <c r="AA1925" i="4" s="1"/>
  <c r="H5098" i="3"/>
  <c r="AA1920" i="4" s="1"/>
  <c r="H5228" i="3"/>
  <c r="AA1996" i="4" s="1"/>
  <c r="H5148" i="3"/>
  <c r="AA1972" i="4" s="1"/>
  <c r="AA1950" i="4"/>
  <c r="AA1954" i="4"/>
  <c r="H4979" i="3"/>
  <c r="AA1870" i="4" s="1"/>
  <c r="H4965" i="3"/>
  <c r="AA1856" i="4" s="1"/>
  <c r="H5061" i="3"/>
  <c r="AA1896" i="4" s="1"/>
  <c r="H5270" i="3"/>
  <c r="AA2010" i="4" s="1"/>
  <c r="E5210" i="3"/>
  <c r="M1995" i="4" s="1"/>
  <c r="H5395" i="3"/>
  <c r="AA2051" i="4" s="1"/>
  <c r="H5272" i="3"/>
  <c r="AA2012" i="4" s="1"/>
  <c r="AA1937" i="4"/>
  <c r="H5401" i="3"/>
  <c r="AA2057" i="4" s="1"/>
  <c r="H5317" i="3"/>
  <c r="AA2029" i="4" s="1"/>
  <c r="AA1959" i="4"/>
  <c r="AA1932" i="4"/>
  <c r="AA1956" i="4"/>
  <c r="H5233" i="3"/>
  <c r="AA2001" i="4" s="1"/>
  <c r="H5055" i="3"/>
  <c r="AA1890" i="4" s="1"/>
  <c r="H5267" i="3"/>
  <c r="AA2007" i="4" s="1"/>
  <c r="H5194" i="3"/>
  <c r="AA1990" i="4" s="1"/>
  <c r="H4967" i="3"/>
  <c r="AA1858" i="4" s="1"/>
  <c r="AA1938" i="4"/>
  <c r="AA1911" i="4"/>
  <c r="M1951" i="4"/>
  <c r="H5354" i="3"/>
  <c r="AA2038" i="4" s="1"/>
  <c r="AA1915" i="4"/>
  <c r="H5056" i="3"/>
  <c r="AA1891" i="4" s="1"/>
  <c r="H5150" i="3"/>
  <c r="AA1974" i="4" s="1"/>
  <c r="E5339" i="3"/>
  <c r="M2037" i="4" s="1"/>
  <c r="E5167" i="3"/>
  <c r="M1978" i="4" s="1"/>
  <c r="H5309" i="3"/>
  <c r="AA2021" i="4" s="1"/>
  <c r="AA1910" i="4"/>
  <c r="AA2032" i="4"/>
  <c r="H5014" i="3"/>
  <c r="AA1877" i="4" s="1"/>
  <c r="H5016" i="3"/>
  <c r="AA1879" i="4" s="1"/>
  <c r="H5314" i="3"/>
  <c r="AA2026" i="4" s="1"/>
  <c r="AA1957" i="4"/>
  <c r="H5013" i="3"/>
  <c r="AA1876" i="4" s="1"/>
  <c r="AA1934" i="4"/>
  <c r="H5059" i="3"/>
  <c r="AA1894" i="4" s="1"/>
  <c r="AA1945" i="4"/>
  <c r="H5366" i="3"/>
  <c r="AA2050" i="4" s="1"/>
  <c r="H4928" i="3"/>
  <c r="AA1847" i="4" s="1"/>
  <c r="H5021" i="3"/>
  <c r="AA1884" i="4" s="1"/>
  <c r="H5053" i="3"/>
  <c r="AA1888" i="4" s="1"/>
  <c r="E6073" i="3"/>
  <c r="N2298" i="4"/>
  <c r="N2291" i="4"/>
  <c r="N2293" i="4"/>
  <c r="N2301" i="4"/>
  <c r="N2296" i="4"/>
  <c r="N2304" i="4"/>
  <c r="N2297" i="4"/>
  <c r="N2305" i="4"/>
  <c r="N2302" i="4"/>
  <c r="N2292" i="4"/>
  <c r="N2303" i="4"/>
  <c r="N2299" i="4"/>
  <c r="N2294" i="4"/>
  <c r="N2300" i="4"/>
  <c r="N2295" i="4"/>
  <c r="AA1946" i="4"/>
  <c r="H5060" i="3"/>
  <c r="AA1895" i="4" s="1"/>
  <c r="H5359" i="3"/>
  <c r="AA2043" i="4" s="1"/>
  <c r="H5182" i="3"/>
  <c r="AA1978" i="4" s="1"/>
  <c r="H5064" i="3"/>
  <c r="AA1899" i="4" s="1"/>
  <c r="H5276" i="3"/>
  <c r="AA2016" i="4" s="1"/>
  <c r="AA1935" i="4"/>
  <c r="H5362" i="3"/>
  <c r="AA2046" i="4" s="1"/>
  <c r="H5361" i="3"/>
  <c r="AA2045" i="4" s="1"/>
  <c r="H5140" i="3"/>
  <c r="AA1964" i="4" s="1"/>
  <c r="H4972" i="3"/>
  <c r="AA1863" i="4" s="1"/>
  <c r="H5193" i="3"/>
  <c r="AA1989" i="4" s="1"/>
  <c r="H5010" i="3"/>
  <c r="AA1873" i="4" s="1"/>
  <c r="AA1904" i="4"/>
  <c r="H5139" i="3"/>
  <c r="AA1963" i="4" s="1"/>
  <c r="E6331" i="3"/>
  <c r="N2384" i="4"/>
  <c r="N2392" i="4"/>
  <c r="N2387" i="4"/>
  <c r="N2395" i="4"/>
  <c r="N2382" i="4"/>
  <c r="N2390" i="4"/>
  <c r="N2386" i="4"/>
  <c r="N2391" i="4"/>
  <c r="N2383" i="4"/>
  <c r="N2381" i="4"/>
  <c r="N2393" i="4"/>
  <c r="N2389" i="4"/>
  <c r="N2385" i="4"/>
  <c r="N2394" i="4"/>
  <c r="N2388" i="4"/>
  <c r="E6718" i="3"/>
  <c r="N2520" i="4"/>
  <c r="N2524" i="4"/>
  <c r="N2528" i="4"/>
  <c r="N2517" i="4"/>
  <c r="N2521" i="4"/>
  <c r="N2525" i="4"/>
  <c r="N2529" i="4"/>
  <c r="N2518" i="4"/>
  <c r="N2522" i="4"/>
  <c r="N2526" i="4"/>
  <c r="N2530" i="4"/>
  <c r="N2523" i="4"/>
  <c r="N2519" i="4"/>
  <c r="N2527" i="4"/>
  <c r="N2516" i="4"/>
  <c r="E5686" i="3"/>
  <c r="N2159" i="4"/>
  <c r="N2167" i="4"/>
  <c r="N2162" i="4"/>
  <c r="N2170" i="4"/>
  <c r="N2157" i="4"/>
  <c r="N2165" i="4"/>
  <c r="N2158" i="4"/>
  <c r="N2166" i="4"/>
  <c r="N2163" i="4"/>
  <c r="N2169" i="4"/>
  <c r="N2164" i="4"/>
  <c r="N2160" i="4"/>
  <c r="N2161" i="4"/>
  <c r="N2156" i="4"/>
  <c r="N2168" i="4"/>
  <c r="E6159" i="3"/>
  <c r="N2327" i="4"/>
  <c r="N2322" i="4"/>
  <c r="N2330" i="4"/>
  <c r="N2325" i="4"/>
  <c r="N2333" i="4"/>
  <c r="N2331" i="4"/>
  <c r="N2334" i="4"/>
  <c r="N2323" i="4"/>
  <c r="N2328" i="4"/>
  <c r="N2329" i="4"/>
  <c r="N2324" i="4"/>
  <c r="N2326" i="4"/>
  <c r="N2335" i="4"/>
  <c r="N2332" i="4"/>
  <c r="N2321" i="4"/>
  <c r="E6761" i="3"/>
  <c r="N2538" i="4"/>
  <c r="N2531" i="4"/>
  <c r="N2533" i="4"/>
  <c r="N2541" i="4"/>
  <c r="N2536" i="4"/>
  <c r="N2544" i="4"/>
  <c r="N2539" i="4"/>
  <c r="N2534" i="4"/>
  <c r="N2542" i="4"/>
  <c r="N2537" i="4"/>
  <c r="N2545" i="4"/>
  <c r="N2535" i="4"/>
  <c r="N2540" i="4"/>
  <c r="N2532" i="4"/>
  <c r="N2543" i="4"/>
  <c r="H5318" i="3"/>
  <c r="AA2030" i="4" s="1"/>
  <c r="Z2030" i="4"/>
  <c r="E4995" i="3"/>
  <c r="E5081" i="3"/>
  <c r="M1929" i="4" s="1"/>
  <c r="E5253" i="3"/>
  <c r="H5102" i="3"/>
  <c r="AA1924" i="4" s="1"/>
  <c r="AA1905" i="4"/>
  <c r="E5124" i="3"/>
  <c r="H4925" i="3"/>
  <c r="AA1844" i="4" s="1"/>
  <c r="H5323" i="3"/>
  <c r="AA2035" i="4" s="1"/>
  <c r="AA1948" i="4"/>
  <c r="H5409" i="3"/>
  <c r="AA2065" i="4" s="1"/>
  <c r="AA1987" i="4"/>
  <c r="H5186" i="3"/>
  <c r="AA1982" i="4" s="1"/>
  <c r="H4973" i="3"/>
  <c r="AA1864" i="4" s="1"/>
  <c r="H5108" i="3"/>
  <c r="AA1930" i="4" s="1"/>
  <c r="O2434" i="4"/>
  <c r="O2440" i="4"/>
  <c r="O2417" i="4"/>
  <c r="O2425" i="4"/>
  <c r="O2412" i="4"/>
  <c r="O2420" i="4"/>
  <c r="O2411" i="4"/>
  <c r="O2415" i="4"/>
  <c r="O2423" i="4"/>
  <c r="O2418" i="4"/>
  <c r="O2416" i="4"/>
  <c r="O2422" i="4"/>
  <c r="O2424" i="4"/>
  <c r="O2414" i="4"/>
  <c r="O2419" i="4"/>
  <c r="O2421" i="4"/>
  <c r="O2413" i="4"/>
  <c r="O2479" i="4"/>
  <c r="O2477" i="4"/>
  <c r="O2485" i="4"/>
  <c r="O2484" i="4"/>
  <c r="O2474" i="4"/>
  <c r="O2481" i="4"/>
  <c r="O2478" i="4"/>
  <c r="O2471" i="4"/>
  <c r="O2475" i="4"/>
  <c r="O2482" i="4"/>
  <c r="O2472" i="4"/>
  <c r="O2480" i="4"/>
  <c r="O2473" i="4"/>
  <c r="O2476" i="4"/>
  <c r="O2483" i="4"/>
  <c r="E6675" i="3"/>
  <c r="N2502" i="4"/>
  <c r="N2510" i="4"/>
  <c r="N2505" i="4"/>
  <c r="N2513" i="4"/>
  <c r="N2508" i="4"/>
  <c r="N2501" i="4"/>
  <c r="N2503" i="4"/>
  <c r="N2504" i="4"/>
  <c r="N2509" i="4"/>
  <c r="N2514" i="4"/>
  <c r="N2506" i="4"/>
  <c r="N2511" i="4"/>
  <c r="N2515" i="4"/>
  <c r="N2507" i="4"/>
  <c r="N2512" i="4"/>
  <c r="E6374" i="3"/>
  <c r="N2398" i="4"/>
  <c r="N2406" i="4"/>
  <c r="N2401" i="4"/>
  <c r="N2409" i="4"/>
  <c r="N2404" i="4"/>
  <c r="N2399" i="4"/>
  <c r="N2407" i="4"/>
  <c r="N2400" i="4"/>
  <c r="N2402" i="4"/>
  <c r="N2408" i="4"/>
  <c r="N2405" i="4"/>
  <c r="N2396" i="4"/>
  <c r="N2397" i="4"/>
  <c r="N2410" i="4"/>
  <c r="N2403" i="4"/>
  <c r="E6116" i="3"/>
  <c r="N2312" i="4"/>
  <c r="N2320" i="4"/>
  <c r="N2307" i="4"/>
  <c r="N2315" i="4"/>
  <c r="N2310" i="4"/>
  <c r="N2318" i="4"/>
  <c r="N2311" i="4"/>
  <c r="N2319" i="4"/>
  <c r="N2317" i="4"/>
  <c r="N2313" i="4"/>
  <c r="N2308" i="4"/>
  <c r="N2314" i="4"/>
  <c r="N2309" i="4"/>
  <c r="N2316" i="4"/>
  <c r="N2306" i="4"/>
  <c r="H5310" i="3"/>
  <c r="AA2022" i="4" s="1"/>
  <c r="Z2022" i="4"/>
  <c r="H5268" i="3"/>
  <c r="AA2008" i="4" s="1"/>
  <c r="Z2008" i="4"/>
  <c r="H5322" i="3"/>
  <c r="AA2034" i="4" s="1"/>
  <c r="Z2034" i="4"/>
  <c r="H5312" i="3"/>
  <c r="AA2024" i="4" s="1"/>
  <c r="Z2024" i="4"/>
  <c r="E4909" i="3"/>
  <c r="E5296" i="3"/>
  <c r="H5352" i="3"/>
  <c r="AA2036" i="4" s="1"/>
  <c r="AA1909" i="4"/>
  <c r="H5011" i="3"/>
  <c r="AA1874" i="4" s="1"/>
  <c r="AA1940" i="4"/>
  <c r="H5188" i="3"/>
  <c r="AA1984" i="4" s="1"/>
  <c r="AA1936" i="4"/>
  <c r="H5311" i="3"/>
  <c r="AA2023" i="4" s="1"/>
  <c r="H5181" i="3"/>
  <c r="AA1977" i="4" s="1"/>
  <c r="H4936" i="3"/>
  <c r="AA1855" i="4" s="1"/>
  <c r="H5009" i="3"/>
  <c r="AA1872" i="4" s="1"/>
  <c r="H5230" i="3"/>
  <c r="AA1998" i="4" s="1"/>
  <c r="H5227" i="3"/>
  <c r="AA1995" i="4" s="1"/>
  <c r="E5557" i="3"/>
  <c r="N2117" i="4"/>
  <c r="N2125" i="4"/>
  <c r="N2112" i="4"/>
  <c r="N2120" i="4"/>
  <c r="N2115" i="4"/>
  <c r="N2123" i="4"/>
  <c r="N2116" i="4"/>
  <c r="N2124" i="4"/>
  <c r="N2111" i="4"/>
  <c r="N2122" i="4"/>
  <c r="N2118" i="4"/>
  <c r="N2113" i="4"/>
  <c r="N2119" i="4"/>
  <c r="N2114" i="4"/>
  <c r="N2121" i="4"/>
  <c r="O2142" i="4"/>
  <c r="O2145" i="4"/>
  <c r="O2087" i="4"/>
  <c r="O2095" i="4"/>
  <c r="O2082" i="4"/>
  <c r="O2090" i="4"/>
  <c r="O2081" i="4"/>
  <c r="O2085" i="4"/>
  <c r="O2093" i="4"/>
  <c r="O2088" i="4"/>
  <c r="O2083" i="4"/>
  <c r="O2091" i="4"/>
  <c r="O2086" i="4"/>
  <c r="O2094" i="4"/>
  <c r="O2089" i="4"/>
  <c r="O2084" i="4"/>
  <c r="O2092" i="4"/>
  <c r="O2493" i="4"/>
  <c r="O2488" i="4"/>
  <c r="O2496" i="4"/>
  <c r="O2491" i="4"/>
  <c r="O2499" i="4"/>
  <c r="O2490" i="4"/>
  <c r="O2495" i="4"/>
  <c r="O2486" i="4"/>
  <c r="O2487" i="4"/>
  <c r="O2500" i="4"/>
  <c r="O2492" i="4"/>
  <c r="O2497" i="4"/>
  <c r="O2489" i="4"/>
  <c r="O2498" i="4"/>
  <c r="O2494" i="4"/>
  <c r="H5274" i="3"/>
  <c r="AA2014" i="4" s="1"/>
  <c r="Z2014" i="4"/>
  <c r="E5600" i="3"/>
  <c r="N2131" i="4"/>
  <c r="N2139" i="4"/>
  <c r="N2134" i="4"/>
  <c r="N2129" i="4"/>
  <c r="N2137" i="4"/>
  <c r="N2130" i="4"/>
  <c r="N2138" i="4"/>
  <c r="N2132" i="4"/>
  <c r="N2126" i="4"/>
  <c r="N2127" i="4"/>
  <c r="N2133" i="4"/>
  <c r="N2128" i="4"/>
  <c r="N2140" i="4"/>
  <c r="N2135" i="4"/>
  <c r="N2136" i="4"/>
  <c r="E6245" i="3"/>
  <c r="N2355" i="4"/>
  <c r="N2363" i="4"/>
  <c r="N2358" i="4"/>
  <c r="N2351" i="4"/>
  <c r="N2353" i="4"/>
  <c r="N2361" i="4"/>
  <c r="N2360" i="4"/>
  <c r="N2352" i="4"/>
  <c r="N2365" i="4"/>
  <c r="N2357" i="4"/>
  <c r="N2362" i="4"/>
  <c r="N2354" i="4"/>
  <c r="N2359" i="4"/>
  <c r="N2356" i="4"/>
  <c r="N2364" i="4"/>
  <c r="E5729" i="3"/>
  <c r="N2173" i="4"/>
  <c r="N2181" i="4"/>
  <c r="N2176" i="4"/>
  <c r="N2184" i="4"/>
  <c r="N2179" i="4"/>
  <c r="N2172" i="4"/>
  <c r="N2180" i="4"/>
  <c r="N2175" i="4"/>
  <c r="N2182" i="4"/>
  <c r="N2177" i="4"/>
  <c r="N2183" i="4"/>
  <c r="N2178" i="4"/>
  <c r="N2174" i="4"/>
  <c r="N2171" i="4"/>
  <c r="N2185" i="4"/>
  <c r="E6503" i="3"/>
  <c r="N2446" i="4"/>
  <c r="N2454" i="4"/>
  <c r="N2444" i="4"/>
  <c r="N2442" i="4"/>
  <c r="N2449" i="4"/>
  <c r="N2452" i="4"/>
  <c r="N2455" i="4"/>
  <c r="N2441" i="4"/>
  <c r="N2443" i="4"/>
  <c r="N2447" i="4"/>
  <c r="N2450" i="4"/>
  <c r="N2453" i="4"/>
  <c r="N2448" i="4"/>
  <c r="N2451" i="4"/>
  <c r="N2445" i="4"/>
  <c r="H5279" i="3"/>
  <c r="AA2019" i="4" s="1"/>
  <c r="Z2019" i="4"/>
  <c r="E5038" i="3"/>
  <c r="M1889" i="4" s="1"/>
  <c r="M1944" i="4"/>
  <c r="AA1912" i="4"/>
  <c r="AA1914" i="4"/>
  <c r="H5187" i="3"/>
  <c r="AA1983" i="4" s="1"/>
  <c r="H5360" i="3"/>
  <c r="AA2044" i="4" s="1"/>
  <c r="H4966" i="3"/>
  <c r="AA1857" i="4" s="1"/>
  <c r="H5236" i="3"/>
  <c r="AA2004" i="4" s="1"/>
  <c r="H5185" i="3"/>
  <c r="AA1981" i="4" s="1"/>
  <c r="E6546" i="3"/>
  <c r="N2460" i="4"/>
  <c r="N2468" i="4"/>
  <c r="N2458" i="4"/>
  <c r="N2466" i="4"/>
  <c r="N2465" i="4"/>
  <c r="N2469" i="4"/>
  <c r="N2462" i="4"/>
  <c r="N2459" i="4"/>
  <c r="N2463" i="4"/>
  <c r="N2470" i="4"/>
  <c r="N2461" i="4"/>
  <c r="N2456" i="4"/>
  <c r="N2464" i="4"/>
  <c r="N2457" i="4"/>
  <c r="N2467" i="4"/>
  <c r="H5065" i="3"/>
  <c r="AA1900" i="4" s="1"/>
  <c r="H4974" i="3"/>
  <c r="AA1865" i="4" s="1"/>
  <c r="E4952" i="3"/>
  <c r="H5100" i="3"/>
  <c r="AA1922" i="4" s="1"/>
  <c r="AA1907" i="4"/>
  <c r="H5054" i="3"/>
  <c r="AA1889" i="4" s="1"/>
  <c r="AA1902" i="4"/>
  <c r="H4924" i="3"/>
  <c r="AA1843" i="4" s="1"/>
  <c r="AA1939" i="4"/>
  <c r="H5095" i="3"/>
  <c r="AA1917" i="4" s="1"/>
  <c r="H5190" i="3"/>
  <c r="AA1986" i="4" s="1"/>
  <c r="H5358" i="3"/>
  <c r="AA2042" i="4" s="1"/>
  <c r="E6288" i="3"/>
  <c r="N2368" i="4"/>
  <c r="N2369" i="4"/>
  <c r="N2377" i="4"/>
  <c r="N2372" i="4"/>
  <c r="N2380" i="4"/>
  <c r="N2375" i="4"/>
  <c r="N2373" i="4"/>
  <c r="N2371" i="4"/>
  <c r="N2378" i="4"/>
  <c r="N2367" i="4"/>
  <c r="N2379" i="4"/>
  <c r="N2374" i="4"/>
  <c r="N2370" i="4"/>
  <c r="N2366" i="4"/>
  <c r="N2376" i="4"/>
  <c r="H5316" i="3"/>
  <c r="AA2028" i="4" s="1"/>
  <c r="Z2028" i="4"/>
  <c r="O2283" i="4"/>
  <c r="O2278" i="4"/>
  <c r="O2286" i="4"/>
  <c r="O2281" i="4"/>
  <c r="O2289" i="4"/>
  <c r="O2284" i="4"/>
  <c r="O2279" i="4"/>
  <c r="O2287" i="4"/>
  <c r="O2282" i="4"/>
  <c r="O2290" i="4"/>
  <c r="O2277" i="4"/>
  <c r="O2285" i="4"/>
  <c r="O2276" i="4"/>
  <c r="O2280" i="4"/>
  <c r="O2288" i="4"/>
  <c r="O2268" i="4"/>
  <c r="O2263" i="4"/>
  <c r="O2271" i="4"/>
  <c r="O2266" i="4"/>
  <c r="O2274" i="4"/>
  <c r="O2269" i="4"/>
  <c r="O2264" i="4"/>
  <c r="O2272" i="4"/>
  <c r="O2267" i="4"/>
  <c r="O2275" i="4"/>
  <c r="O2262" i="4"/>
  <c r="O2270" i="4"/>
  <c r="O2261" i="4"/>
  <c r="O2265" i="4"/>
  <c r="O2273" i="4"/>
  <c r="O2253" i="4"/>
  <c r="O2248" i="4"/>
  <c r="O2256" i="4"/>
  <c r="O2251" i="4"/>
  <c r="O2259" i="4"/>
  <c r="O2254" i="4"/>
  <c r="O2249" i="4"/>
  <c r="O2257" i="4"/>
  <c r="O2252" i="4"/>
  <c r="O2260" i="4"/>
  <c r="O2247" i="4"/>
  <c r="O2255" i="4"/>
  <c r="O2246" i="4"/>
  <c r="O2250" i="4"/>
  <c r="O2258" i="4"/>
  <c r="O2238" i="4"/>
  <c r="O2233" i="4"/>
  <c r="O2241" i="4"/>
  <c r="O2236" i="4"/>
  <c r="O2244" i="4"/>
  <c r="O2239" i="4"/>
  <c r="O2234" i="4"/>
  <c r="O2242" i="4"/>
  <c r="O2237" i="4"/>
  <c r="O2245" i="4"/>
  <c r="O2232" i="4"/>
  <c r="O2240" i="4"/>
  <c r="O2231" i="4"/>
  <c r="O2235" i="4"/>
  <c r="O2243" i="4"/>
  <c r="O2223" i="4"/>
  <c r="O2218" i="4"/>
  <c r="O2226" i="4"/>
  <c r="O2221" i="4"/>
  <c r="O2229" i="4"/>
  <c r="O2224" i="4"/>
  <c r="O2219" i="4"/>
  <c r="O2227" i="4"/>
  <c r="O2222" i="4"/>
  <c r="O2230" i="4"/>
  <c r="O2217" i="4"/>
  <c r="O2225" i="4"/>
  <c r="O2216" i="4"/>
  <c r="O2220" i="4"/>
  <c r="O2228" i="4"/>
  <c r="O2208" i="4"/>
  <c r="O2203" i="4"/>
  <c r="O2211" i="4"/>
  <c r="O2206" i="4"/>
  <c r="O2214" i="4"/>
  <c r="O2209" i="4"/>
  <c r="O2204" i="4"/>
  <c r="O2212" i="4"/>
  <c r="O2207" i="4"/>
  <c r="O2215" i="4"/>
  <c r="O2202" i="4"/>
  <c r="O2210" i="4"/>
  <c r="O2201" i="4"/>
  <c r="O2205" i="4"/>
  <c r="O2213" i="4"/>
  <c r="O2073" i="4"/>
  <c r="O2068" i="4"/>
  <c r="O2076" i="4"/>
  <c r="O2071" i="4"/>
  <c r="O2079" i="4"/>
  <c r="O2074" i="4"/>
  <c r="O2069" i="4"/>
  <c r="O2077" i="4"/>
  <c r="O2072" i="4"/>
  <c r="O2080" i="4"/>
  <c r="O2067" i="4"/>
  <c r="O2075" i="4"/>
  <c r="O2066" i="4"/>
  <c r="O2070" i="4"/>
  <c r="O2078" i="4"/>
  <c r="H5399" i="3"/>
  <c r="AA2055" i="4" s="1"/>
  <c r="H5396" i="3"/>
  <c r="AA2052" i="4" s="1"/>
  <c r="Z2052" i="4"/>
  <c r="H5400" i="3"/>
  <c r="AA2056" i="4" s="1"/>
  <c r="H5408" i="3"/>
  <c r="AA2064" i="4" s="1"/>
  <c r="E5382" i="3"/>
  <c r="H5397" i="3"/>
  <c r="AA2053" i="4" s="1"/>
  <c r="H5405" i="3"/>
  <c r="AA2061" i="4" s="1"/>
  <c r="AA1955" i="4"/>
  <c r="AA1952" i="4"/>
  <c r="AA1960" i="4"/>
  <c r="AA1951" i="4"/>
  <c r="AA1949" i="4"/>
  <c r="AA1953" i="4"/>
  <c r="AA1933" i="4"/>
  <c r="AA1941" i="4"/>
  <c r="H5099" i="3"/>
  <c r="AA1921" i="4" s="1"/>
  <c r="H5107" i="3"/>
  <c r="AA1929" i="4" s="1"/>
  <c r="AA1903" i="4"/>
  <c r="AA1906" i="4"/>
  <c r="AA1908" i="4"/>
  <c r="AA1901" i="4"/>
  <c r="F4807" i="3" a="1"/>
  <c r="F4807" i="3" s="1"/>
  <c r="F4806" i="3" a="1"/>
  <c r="F4806" i="3" s="1"/>
  <c r="G4805" i="3"/>
  <c r="Z1808" i="4" s="1"/>
  <c r="F4804" i="3" a="1"/>
  <c r="F4804" i="3" s="1"/>
  <c r="F4803" i="3" a="1"/>
  <c r="F4803" i="3" s="1"/>
  <c r="F4802" i="3" a="1"/>
  <c r="F4802" i="3" s="1"/>
  <c r="F4801" i="3" a="1"/>
  <c r="F4801" i="3" s="1"/>
  <c r="F4800" i="3" a="1"/>
  <c r="F4800" i="3" s="1"/>
  <c r="F4799" i="3" a="1"/>
  <c r="F4799" i="3" s="1"/>
  <c r="F4798" i="3" a="1"/>
  <c r="F4798" i="3" s="1"/>
  <c r="F4797" i="3" a="1"/>
  <c r="F4797" i="3" s="1"/>
  <c r="F4796" i="3" a="1"/>
  <c r="F4796" i="3" s="1"/>
  <c r="F4795" i="3" a="1"/>
  <c r="F4795" i="3" s="1"/>
  <c r="F4794" i="3" a="1"/>
  <c r="F4794" i="3" s="1"/>
  <c r="F4793" i="3" a="1"/>
  <c r="F4793" i="3" s="1"/>
  <c r="E4787" i="3"/>
  <c r="E4786" i="3"/>
  <c r="Q4785" i="3"/>
  <c r="P4785" i="3"/>
  <c r="O4785" i="3"/>
  <c r="N4785" i="3"/>
  <c r="M4785" i="3"/>
  <c r="L4785" i="3"/>
  <c r="K4785" i="3"/>
  <c r="J4785" i="3"/>
  <c r="I4785" i="3"/>
  <c r="H4785" i="3"/>
  <c r="E4801" i="3" s="1"/>
  <c r="X1804" i="4" s="1"/>
  <c r="H4782" i="3"/>
  <c r="H4781" i="3"/>
  <c r="H4780" i="3"/>
  <c r="H4779" i="3"/>
  <c r="H4778" i="3"/>
  <c r="H4777" i="3"/>
  <c r="H4776" i="3"/>
  <c r="H4775" i="3"/>
  <c r="F4764" i="3" a="1"/>
  <c r="F4764" i="3" s="1"/>
  <c r="F4763" i="3" a="1"/>
  <c r="F4763" i="3" s="1"/>
  <c r="G4762" i="3"/>
  <c r="Z1793" i="4" s="1"/>
  <c r="F4761" i="3" a="1"/>
  <c r="F4761" i="3" s="1"/>
  <c r="F4760" i="3" a="1"/>
  <c r="F4760" i="3" s="1"/>
  <c r="F4759" i="3" a="1"/>
  <c r="F4759" i="3" s="1"/>
  <c r="F4758" i="3" a="1"/>
  <c r="F4758" i="3" s="1"/>
  <c r="F4757" i="3" a="1"/>
  <c r="F4757" i="3" s="1"/>
  <c r="F4756" i="3" a="1"/>
  <c r="F4756" i="3" s="1"/>
  <c r="F4755" i="3" a="1"/>
  <c r="F4755" i="3" s="1"/>
  <c r="F4754" i="3" a="1"/>
  <c r="F4754" i="3" s="1"/>
  <c r="F4753" i="3" a="1"/>
  <c r="F4753" i="3" s="1"/>
  <c r="F4752" i="3" a="1"/>
  <c r="F4752" i="3" s="1"/>
  <c r="F4751" i="3" a="1"/>
  <c r="F4751" i="3" s="1"/>
  <c r="F4750" i="3" a="1"/>
  <c r="F4750" i="3" s="1"/>
  <c r="E4744" i="3"/>
  <c r="E4743" i="3"/>
  <c r="Q4742" i="3"/>
  <c r="P4742" i="3"/>
  <c r="O4742" i="3"/>
  <c r="N4742" i="3"/>
  <c r="M4742" i="3"/>
  <c r="L4742" i="3"/>
  <c r="K4742" i="3"/>
  <c r="J4742" i="3"/>
  <c r="I4742" i="3"/>
  <c r="H4742" i="3"/>
  <c r="E4758" i="3" s="1"/>
  <c r="X1789" i="4" s="1"/>
  <c r="H4739" i="3"/>
  <c r="H4738" i="3"/>
  <c r="H4737" i="3"/>
  <c r="H4736" i="3"/>
  <c r="H4735" i="3"/>
  <c r="H4734" i="3"/>
  <c r="H4733" i="3"/>
  <c r="H4732" i="3"/>
  <c r="F4721" i="3" a="1"/>
  <c r="F4721" i="3" s="1"/>
  <c r="F4720" i="3" a="1"/>
  <c r="F4720" i="3" s="1"/>
  <c r="Z1778" i="4"/>
  <c r="F4717" i="3" a="1"/>
  <c r="F4717" i="3" s="1"/>
  <c r="F4716" i="3" a="1"/>
  <c r="F4716" i="3" s="1"/>
  <c r="F4715" i="3" a="1"/>
  <c r="F4715" i="3" s="1"/>
  <c r="F4714" i="3" a="1"/>
  <c r="F4714" i="3" s="1"/>
  <c r="F4713" i="3" a="1"/>
  <c r="F4713" i="3" s="1"/>
  <c r="F4712" i="3" a="1"/>
  <c r="F4712" i="3" s="1"/>
  <c r="F4711" i="3" a="1"/>
  <c r="F4711" i="3" s="1"/>
  <c r="F4710" i="3" a="1"/>
  <c r="F4710" i="3" s="1"/>
  <c r="F4709" i="3" a="1"/>
  <c r="F4709" i="3" s="1"/>
  <c r="F4708" i="3" a="1"/>
  <c r="F4708" i="3" s="1"/>
  <c r="F4707" i="3" a="1"/>
  <c r="F4707" i="3" s="1"/>
  <c r="E4701" i="3"/>
  <c r="E4700" i="3"/>
  <c r="Q4699" i="3"/>
  <c r="P4699" i="3"/>
  <c r="O4699" i="3"/>
  <c r="N4699" i="3"/>
  <c r="M4699" i="3"/>
  <c r="L4699" i="3"/>
  <c r="K4699" i="3"/>
  <c r="J4699" i="3"/>
  <c r="I4699" i="3"/>
  <c r="H4696" i="3"/>
  <c r="H4695" i="3"/>
  <c r="H4694" i="3"/>
  <c r="H4693" i="3"/>
  <c r="H4692" i="3"/>
  <c r="H4691" i="3"/>
  <c r="H4690" i="3"/>
  <c r="H4689" i="3"/>
  <c r="H4697" i="3" s="1"/>
  <c r="H4699" i="3" s="1"/>
  <c r="O2430" i="4" l="1"/>
  <c r="O2141" i="4"/>
  <c r="O2155" i="4"/>
  <c r="O2344" i="4"/>
  <c r="O2149" i="4"/>
  <c r="O2338" i="4"/>
  <c r="O2194" i="4"/>
  <c r="O2189" i="4"/>
  <c r="O2199" i="4"/>
  <c r="O2198" i="4"/>
  <c r="O2200" i="4"/>
  <c r="O2186" i="4"/>
  <c r="O2195" i="4"/>
  <c r="O2345" i="4"/>
  <c r="O2341" i="4"/>
  <c r="O2152" i="4"/>
  <c r="O2146" i="4"/>
  <c r="O2148" i="4"/>
  <c r="O2144" i="4"/>
  <c r="O2143" i="4"/>
  <c r="O2147" i="4"/>
  <c r="O2099" i="4"/>
  <c r="O2098" i="4"/>
  <c r="O2350" i="4"/>
  <c r="O2154" i="4"/>
  <c r="O2150" i="4"/>
  <c r="O2191" i="4"/>
  <c r="O2151" i="4"/>
  <c r="O2197" i="4"/>
  <c r="O2196" i="4"/>
  <c r="O2192" i="4"/>
  <c r="E4720" i="3"/>
  <c r="X1779" i="4" s="1"/>
  <c r="E4718" i="3"/>
  <c r="E4719" i="3"/>
  <c r="H4719" i="3"/>
  <c r="AA1778" i="4" s="1"/>
  <c r="H4718" i="3"/>
  <c r="O2104" i="4"/>
  <c r="O2342" i="4"/>
  <c r="O2108" i="4"/>
  <c r="O2339" i="4"/>
  <c r="O2101" i="4"/>
  <c r="O2337" i="4"/>
  <c r="O2347" i="4"/>
  <c r="O2188" i="4"/>
  <c r="O2190" i="4"/>
  <c r="O2346" i="4"/>
  <c r="O2343" i="4"/>
  <c r="O2110" i="4"/>
  <c r="O2193" i="4"/>
  <c r="O2438" i="4"/>
  <c r="O2432" i="4"/>
  <c r="O2097" i="4"/>
  <c r="O2107" i="4"/>
  <c r="O2105" i="4"/>
  <c r="O2106" i="4"/>
  <c r="O2096" i="4"/>
  <c r="M2043" i="4"/>
  <c r="O2436" i="4"/>
  <c r="M1954" i="4"/>
  <c r="O2426" i="4"/>
  <c r="O2431" i="4"/>
  <c r="O2433" i="4"/>
  <c r="M1960" i="4"/>
  <c r="O2428" i="4"/>
  <c r="O2439" i="4"/>
  <c r="M1949" i="4"/>
  <c r="M1948" i="4"/>
  <c r="M1934" i="4"/>
  <c r="M2041" i="4"/>
  <c r="M2039" i="4"/>
  <c r="O2336" i="4"/>
  <c r="O2340" i="4"/>
  <c r="O2102" i="4"/>
  <c r="O2100" i="4"/>
  <c r="M2038" i="4"/>
  <c r="E5341" i="3"/>
  <c r="N2047" i="4" s="1"/>
  <c r="M2044" i="4"/>
  <c r="M2050" i="4"/>
  <c r="O2349" i="4"/>
  <c r="O2109" i="4"/>
  <c r="O2427" i="4"/>
  <c r="O2437" i="4"/>
  <c r="M2048" i="4"/>
  <c r="M2040" i="4"/>
  <c r="M2045" i="4"/>
  <c r="M2036" i="4"/>
  <c r="M2047" i="4"/>
  <c r="O2435" i="4"/>
  <c r="M1931" i="4"/>
  <c r="M1953" i="4"/>
  <c r="M1957" i="4"/>
  <c r="M1956" i="4"/>
  <c r="M1928" i="4"/>
  <c r="M1958" i="4"/>
  <c r="M1946" i="4"/>
  <c r="M1930" i="4"/>
  <c r="M1950" i="4"/>
  <c r="M1959" i="4"/>
  <c r="M1922" i="4"/>
  <c r="M1955" i="4"/>
  <c r="N1954" i="4"/>
  <c r="M1952" i="4"/>
  <c r="M1997" i="4"/>
  <c r="M1991" i="4"/>
  <c r="E5212" i="3"/>
  <c r="N1992" i="4" s="1"/>
  <c r="M1998" i="4"/>
  <c r="M2002" i="4"/>
  <c r="M2003" i="4"/>
  <c r="M2005" i="4"/>
  <c r="M2004" i="4"/>
  <c r="M1996" i="4"/>
  <c r="M1994" i="4"/>
  <c r="M2000" i="4"/>
  <c r="M2001" i="4"/>
  <c r="M1993" i="4"/>
  <c r="M1992" i="4"/>
  <c r="M1980" i="4"/>
  <c r="M1984" i="4"/>
  <c r="M1981" i="4"/>
  <c r="M1917" i="4"/>
  <c r="M1937" i="4"/>
  <c r="M1979" i="4"/>
  <c r="M2046" i="4"/>
  <c r="M2042" i="4"/>
  <c r="M1916" i="4"/>
  <c r="N1942" i="4"/>
  <c r="E5083" i="3"/>
  <c r="N1927" i="4" s="1"/>
  <c r="M2049" i="4"/>
  <c r="M1987" i="4"/>
  <c r="M1898" i="4"/>
  <c r="M1926" i="4"/>
  <c r="M1927" i="4"/>
  <c r="M1982" i="4"/>
  <c r="M1999" i="4"/>
  <c r="M1897" i="4"/>
  <c r="M1918" i="4"/>
  <c r="M1919" i="4"/>
  <c r="M1945" i="4"/>
  <c r="M1947" i="4"/>
  <c r="M1976" i="4"/>
  <c r="M1923" i="4"/>
  <c r="M1924" i="4"/>
  <c r="M1989" i="4"/>
  <c r="M1920" i="4"/>
  <c r="M1921" i="4"/>
  <c r="M1985" i="4"/>
  <c r="M1983" i="4"/>
  <c r="M1894" i="4"/>
  <c r="M1990" i="4"/>
  <c r="E5169" i="3"/>
  <c r="E5170" i="3" s="1"/>
  <c r="M1900" i="4"/>
  <c r="M1886" i="4"/>
  <c r="M1891" i="4"/>
  <c r="M1938" i="4"/>
  <c r="M1988" i="4"/>
  <c r="M1986" i="4"/>
  <c r="M1935" i="4"/>
  <c r="M1977" i="4"/>
  <c r="M1896" i="4"/>
  <c r="M1895" i="4"/>
  <c r="M1925" i="4"/>
  <c r="M1932" i="4"/>
  <c r="M1890" i="4"/>
  <c r="M1899" i="4"/>
  <c r="M1887" i="4"/>
  <c r="E5040" i="3"/>
  <c r="N1892" i="4" s="1"/>
  <c r="M1888" i="4"/>
  <c r="M1892" i="4"/>
  <c r="M1941" i="4"/>
  <c r="M1936" i="4"/>
  <c r="M1893" i="4"/>
  <c r="O2535" i="4"/>
  <c r="O2543" i="4"/>
  <c r="O2538" i="4"/>
  <c r="O2533" i="4"/>
  <c r="O2541" i="4"/>
  <c r="O2536" i="4"/>
  <c r="O2544" i="4"/>
  <c r="O2539" i="4"/>
  <c r="O2534" i="4"/>
  <c r="O2542" i="4"/>
  <c r="O2545" i="4"/>
  <c r="O2537" i="4"/>
  <c r="O2540" i="4"/>
  <c r="O2531" i="4"/>
  <c r="O2532" i="4"/>
  <c r="O2324" i="4"/>
  <c r="O2327" i="4"/>
  <c r="O2322" i="4"/>
  <c r="O2330" i="4"/>
  <c r="O2326" i="4"/>
  <c r="O2331" i="4"/>
  <c r="O2334" i="4"/>
  <c r="O2323" i="4"/>
  <c r="O2325" i="4"/>
  <c r="O2321" i="4"/>
  <c r="O2332" i="4"/>
  <c r="O2333" i="4"/>
  <c r="O2328" i="4"/>
  <c r="O2335" i="4"/>
  <c r="O2329" i="4"/>
  <c r="O2164" i="4"/>
  <c r="O2159" i="4"/>
  <c r="O2167" i="4"/>
  <c r="O2162" i="4"/>
  <c r="O2170" i="4"/>
  <c r="O2163" i="4"/>
  <c r="O2168" i="4"/>
  <c r="O2158" i="4"/>
  <c r="O2169" i="4"/>
  <c r="O2165" i="4"/>
  <c r="O2160" i="4"/>
  <c r="O2166" i="4"/>
  <c r="O2156" i="4"/>
  <c r="O2161" i="4"/>
  <c r="O2157" i="4"/>
  <c r="O2520" i="4"/>
  <c r="O2524" i="4"/>
  <c r="O2528" i="4"/>
  <c r="O2517" i="4"/>
  <c r="O2521" i="4"/>
  <c r="O2525" i="4"/>
  <c r="O2529" i="4"/>
  <c r="O2516" i="4"/>
  <c r="O2518" i="4"/>
  <c r="O2522" i="4"/>
  <c r="O2526" i="4"/>
  <c r="O2523" i="4"/>
  <c r="O2530" i="4"/>
  <c r="O2519" i="4"/>
  <c r="O2527" i="4"/>
  <c r="O2389" i="4"/>
  <c r="O2384" i="4"/>
  <c r="O2392" i="4"/>
  <c r="O2387" i="4"/>
  <c r="O2395" i="4"/>
  <c r="O2382" i="4"/>
  <c r="O2394" i="4"/>
  <c r="O2386" i="4"/>
  <c r="O2381" i="4"/>
  <c r="O2391" i="4"/>
  <c r="O2388" i="4"/>
  <c r="O2390" i="4"/>
  <c r="O2383" i="4"/>
  <c r="O2393" i="4"/>
  <c r="O2385" i="4"/>
  <c r="O2443" i="4"/>
  <c r="O2451" i="4"/>
  <c r="O2445" i="4"/>
  <c r="O2442" i="4"/>
  <c r="O2449" i="4"/>
  <c r="O2452" i="4"/>
  <c r="O2455" i="4"/>
  <c r="O2446" i="4"/>
  <c r="O2454" i="4"/>
  <c r="O2448" i="4"/>
  <c r="O2450" i="4"/>
  <c r="O2441" i="4"/>
  <c r="O2453" i="4"/>
  <c r="O2444" i="4"/>
  <c r="O2447" i="4"/>
  <c r="O2178" i="4"/>
  <c r="O2173" i="4"/>
  <c r="O2181" i="4"/>
  <c r="O2176" i="4"/>
  <c r="O2184" i="4"/>
  <c r="O2177" i="4"/>
  <c r="O2185" i="4"/>
  <c r="O2180" i="4"/>
  <c r="O2175" i="4"/>
  <c r="O2182" i="4"/>
  <c r="O2172" i="4"/>
  <c r="O2183" i="4"/>
  <c r="O2171" i="4"/>
  <c r="O2179" i="4"/>
  <c r="O2174" i="4"/>
  <c r="O2352" i="4"/>
  <c r="O2360" i="4"/>
  <c r="O2351" i="4"/>
  <c r="O2355" i="4"/>
  <c r="O2363" i="4"/>
  <c r="O2358" i="4"/>
  <c r="O2356" i="4"/>
  <c r="O2361" i="4"/>
  <c r="O2353" i="4"/>
  <c r="O2365" i="4"/>
  <c r="O2357" i="4"/>
  <c r="O2362" i="4"/>
  <c r="O2354" i="4"/>
  <c r="O2359" i="4"/>
  <c r="O2364" i="4"/>
  <c r="O2128" i="4"/>
  <c r="O2136" i="4"/>
  <c r="O2131" i="4"/>
  <c r="O2139" i="4"/>
  <c r="O2134" i="4"/>
  <c r="O2127" i="4"/>
  <c r="O2135" i="4"/>
  <c r="O2126" i="4"/>
  <c r="O2137" i="4"/>
  <c r="O2132" i="4"/>
  <c r="O2138" i="4"/>
  <c r="O2133" i="4"/>
  <c r="O2129" i="4"/>
  <c r="O2140" i="4"/>
  <c r="O2130" i="4"/>
  <c r="E5126" i="3"/>
  <c r="M1969" i="4"/>
  <c r="M1964" i="4"/>
  <c r="M1972" i="4"/>
  <c r="M1967" i="4"/>
  <c r="M1975" i="4"/>
  <c r="M1968" i="4"/>
  <c r="M1965" i="4"/>
  <c r="M1971" i="4"/>
  <c r="M1966" i="4"/>
  <c r="M1962" i="4"/>
  <c r="M1973" i="4"/>
  <c r="M1961" i="4"/>
  <c r="M1963" i="4"/>
  <c r="M1974" i="4"/>
  <c r="M1970" i="4"/>
  <c r="E5298" i="3"/>
  <c r="M2025" i="4"/>
  <c r="M2033" i="4"/>
  <c r="M2028" i="4"/>
  <c r="M2023" i="4"/>
  <c r="M2031" i="4"/>
  <c r="M2026" i="4"/>
  <c r="M2034" i="4"/>
  <c r="M2021" i="4"/>
  <c r="M2029" i="4"/>
  <c r="M2024" i="4"/>
  <c r="M2032" i="4"/>
  <c r="M2027" i="4"/>
  <c r="M2035" i="4"/>
  <c r="M2022" i="4"/>
  <c r="M2030" i="4"/>
  <c r="O2367" i="4"/>
  <c r="O2374" i="4"/>
  <c r="O2369" i="4"/>
  <c r="O2377" i="4"/>
  <c r="O2372" i="4"/>
  <c r="O2380" i="4"/>
  <c r="O2370" i="4"/>
  <c r="O2378" i="4"/>
  <c r="O2376" i="4"/>
  <c r="O2371" i="4"/>
  <c r="O2373" i="4"/>
  <c r="O2368" i="4"/>
  <c r="O2379" i="4"/>
  <c r="O2366" i="4"/>
  <c r="O2375" i="4"/>
  <c r="M1933" i="4"/>
  <c r="M1942" i="4"/>
  <c r="E4911" i="3"/>
  <c r="M1845" i="4"/>
  <c r="M1853" i="4"/>
  <c r="M1848" i="4"/>
  <c r="M1843" i="4"/>
  <c r="M1851" i="4"/>
  <c r="M1844" i="4"/>
  <c r="M1852" i="4"/>
  <c r="M1849" i="4"/>
  <c r="M1855" i="4"/>
  <c r="M1850" i="4"/>
  <c r="M1846" i="4"/>
  <c r="M1841" i="4"/>
  <c r="M1847" i="4"/>
  <c r="M1842" i="4"/>
  <c r="M1854" i="4"/>
  <c r="O2309" i="4"/>
  <c r="O2317" i="4"/>
  <c r="O2312" i="4"/>
  <c r="O2320" i="4"/>
  <c r="O2307" i="4"/>
  <c r="O2315" i="4"/>
  <c r="O2306" i="4"/>
  <c r="O2308" i="4"/>
  <c r="O2316" i="4"/>
  <c r="O2318" i="4"/>
  <c r="O2313" i="4"/>
  <c r="O2319" i="4"/>
  <c r="O2314" i="4"/>
  <c r="O2310" i="4"/>
  <c r="O2311" i="4"/>
  <c r="O2403" i="4"/>
  <c r="O2398" i="4"/>
  <c r="O2406" i="4"/>
  <c r="O2401" i="4"/>
  <c r="O2409" i="4"/>
  <c r="O2404" i="4"/>
  <c r="O2405" i="4"/>
  <c r="O2410" i="4"/>
  <c r="O2400" i="4"/>
  <c r="O2407" i="4"/>
  <c r="O2397" i="4"/>
  <c r="O2396" i="4"/>
  <c r="O2408" i="4"/>
  <c r="O2399" i="4"/>
  <c r="O2402" i="4"/>
  <c r="O2507" i="4"/>
  <c r="O2515" i="4"/>
  <c r="O2502" i="4"/>
  <c r="O2510" i="4"/>
  <c r="O2501" i="4"/>
  <c r="O2505" i="4"/>
  <c r="O2513" i="4"/>
  <c r="O2503" i="4"/>
  <c r="O2512" i="4"/>
  <c r="O2504" i="4"/>
  <c r="O2509" i="4"/>
  <c r="O2514" i="4"/>
  <c r="O2506" i="4"/>
  <c r="O2511" i="4"/>
  <c r="O2508" i="4"/>
  <c r="E4954" i="3"/>
  <c r="M1857" i="4"/>
  <c r="M1865" i="4"/>
  <c r="M1858" i="4"/>
  <c r="M1866" i="4"/>
  <c r="M1859" i="4"/>
  <c r="M1867" i="4"/>
  <c r="M1862" i="4"/>
  <c r="M1870" i="4"/>
  <c r="M1860" i="4"/>
  <c r="M1861" i="4"/>
  <c r="M1863" i="4"/>
  <c r="M1864" i="4"/>
  <c r="M1856" i="4"/>
  <c r="M1868" i="4"/>
  <c r="M1869" i="4"/>
  <c r="E5255" i="3"/>
  <c r="M2011" i="4"/>
  <c r="M2019" i="4"/>
  <c r="M2006" i="4"/>
  <c r="M2014" i="4"/>
  <c r="M2009" i="4"/>
  <c r="M2017" i="4"/>
  <c r="M2007" i="4"/>
  <c r="M2010" i="4"/>
  <c r="M2018" i="4"/>
  <c r="M2008" i="4"/>
  <c r="M2013" i="4"/>
  <c r="M2020" i="4"/>
  <c r="M2015" i="4"/>
  <c r="M2016" i="4"/>
  <c r="M2012" i="4"/>
  <c r="M1943" i="4"/>
  <c r="M1939" i="4"/>
  <c r="O2114" i="4"/>
  <c r="O2122" i="4"/>
  <c r="O2117" i="4"/>
  <c r="O2125" i="4"/>
  <c r="O2112" i="4"/>
  <c r="O2120" i="4"/>
  <c r="O2111" i="4"/>
  <c r="O2113" i="4"/>
  <c r="O2121" i="4"/>
  <c r="O2116" i="4"/>
  <c r="O2123" i="4"/>
  <c r="O2118" i="4"/>
  <c r="O2124" i="4"/>
  <c r="O2119" i="4"/>
  <c r="O2115" i="4"/>
  <c r="O2457" i="4"/>
  <c r="O2465" i="4"/>
  <c r="O2456" i="4"/>
  <c r="O2463" i="4"/>
  <c r="O2458" i="4"/>
  <c r="O2469" i="4"/>
  <c r="O2462" i="4"/>
  <c r="O2466" i="4"/>
  <c r="O2459" i="4"/>
  <c r="O2461" i="4"/>
  <c r="O2468" i="4"/>
  <c r="O2470" i="4"/>
  <c r="O2464" i="4"/>
  <c r="O2467" i="4"/>
  <c r="O2460" i="4"/>
  <c r="E4997" i="3"/>
  <c r="M1879" i="4"/>
  <c r="M1874" i="4"/>
  <c r="M1882" i="4"/>
  <c r="M1877" i="4"/>
  <c r="M1885" i="4"/>
  <c r="M1878" i="4"/>
  <c r="M1872" i="4"/>
  <c r="M1883" i="4"/>
  <c r="M1871" i="4"/>
  <c r="M1873" i="4"/>
  <c r="M1884" i="4"/>
  <c r="M1880" i="4"/>
  <c r="M1875" i="4"/>
  <c r="M1881" i="4"/>
  <c r="M1876" i="4"/>
  <c r="M1940" i="4"/>
  <c r="O2295" i="4"/>
  <c r="O2303" i="4"/>
  <c r="O2298" i="4"/>
  <c r="O2293" i="4"/>
  <c r="O2301" i="4"/>
  <c r="O2294" i="4"/>
  <c r="O2302" i="4"/>
  <c r="O2297" i="4"/>
  <c r="O2292" i="4"/>
  <c r="O2304" i="4"/>
  <c r="O2299" i="4"/>
  <c r="O2305" i="4"/>
  <c r="O2291" i="4"/>
  <c r="O2300" i="4"/>
  <c r="O2296" i="4"/>
  <c r="E5384" i="3"/>
  <c r="M2056" i="4"/>
  <c r="M2064" i="4"/>
  <c r="M2051" i="4"/>
  <c r="M2059" i="4"/>
  <c r="M2054" i="4"/>
  <c r="M2062" i="4"/>
  <c r="M2057" i="4"/>
  <c r="M2065" i="4"/>
  <c r="M2052" i="4"/>
  <c r="M2060" i="4"/>
  <c r="M2055" i="4"/>
  <c r="M2063" i="4"/>
  <c r="M2058" i="4"/>
  <c r="M2053" i="4"/>
  <c r="M2061" i="4"/>
  <c r="M1906" i="4"/>
  <c r="M1914" i="4"/>
  <c r="M1901" i="4"/>
  <c r="M1909" i="4"/>
  <c r="M1904" i="4"/>
  <c r="M1912" i="4"/>
  <c r="M1907" i="4"/>
  <c r="M1915" i="4"/>
  <c r="M1902" i="4"/>
  <c r="M1910" i="4"/>
  <c r="M1905" i="4"/>
  <c r="M1913" i="4"/>
  <c r="M1908" i="4"/>
  <c r="M1903" i="4"/>
  <c r="M1911" i="4"/>
  <c r="G4799" i="3"/>
  <c r="Z1802" i="4" s="1"/>
  <c r="Y1802" i="4"/>
  <c r="R1802" i="4"/>
  <c r="R1810" i="4"/>
  <c r="R1797" i="4"/>
  <c r="R1805" i="4"/>
  <c r="R1800" i="4"/>
  <c r="R1808" i="4"/>
  <c r="R1803" i="4"/>
  <c r="R1796" i="4"/>
  <c r="R1798" i="4"/>
  <c r="R1806" i="4"/>
  <c r="R1801" i="4"/>
  <c r="R1809" i="4"/>
  <c r="R1804" i="4"/>
  <c r="R1799" i="4"/>
  <c r="R1807" i="4"/>
  <c r="G4800" i="3"/>
  <c r="Z1803" i="4" s="1"/>
  <c r="Y1803" i="4"/>
  <c r="G4793" i="3"/>
  <c r="Z1796" i="4" s="1"/>
  <c r="Y1796" i="4"/>
  <c r="G4801" i="3"/>
  <c r="Z1804" i="4" s="1"/>
  <c r="Y1804" i="4"/>
  <c r="G4798" i="3"/>
  <c r="Y1801" i="4"/>
  <c r="Q1797" i="4"/>
  <c r="Q1805" i="4"/>
  <c r="Q1800" i="4"/>
  <c r="Q1808" i="4"/>
  <c r="Q1803" i="4"/>
  <c r="Q1798" i="4"/>
  <c r="Q1806" i="4"/>
  <c r="Q1801" i="4"/>
  <c r="Q1809" i="4"/>
  <c r="Q1796" i="4"/>
  <c r="Q1804" i="4"/>
  <c r="Q1799" i="4"/>
  <c r="Q1807" i="4"/>
  <c r="Q1802" i="4"/>
  <c r="Q1810" i="4"/>
  <c r="G4802" i="3"/>
  <c r="Z1805" i="4" s="1"/>
  <c r="Y1805" i="4"/>
  <c r="G4795" i="3"/>
  <c r="Z1798" i="4" s="1"/>
  <c r="Y1798" i="4"/>
  <c r="G4803" i="3"/>
  <c r="Z1806" i="4" s="1"/>
  <c r="Y1806" i="4"/>
  <c r="G4796" i="3"/>
  <c r="Z1799" i="4" s="1"/>
  <c r="Y1799" i="4"/>
  <c r="G4804" i="3"/>
  <c r="Z1807" i="4" s="1"/>
  <c r="Y1807" i="4"/>
  <c r="G4794" i="3"/>
  <c r="Z1797" i="4" s="1"/>
  <c r="Y1797" i="4"/>
  <c r="G4797" i="3"/>
  <c r="Z1800" i="4" s="1"/>
  <c r="Y1800" i="4"/>
  <c r="G4806" i="3"/>
  <c r="Z1809" i="4" s="1"/>
  <c r="Y1809" i="4"/>
  <c r="G4807" i="3"/>
  <c r="Z1810" i="4" s="1"/>
  <c r="Y1810" i="4"/>
  <c r="G4752" i="3"/>
  <c r="Z1783" i="4" s="1"/>
  <c r="Y1783" i="4"/>
  <c r="G4760" i="3"/>
  <c r="Z1791" i="4" s="1"/>
  <c r="Y1791" i="4"/>
  <c r="G4753" i="3"/>
  <c r="Z1784" i="4" s="1"/>
  <c r="Y1784" i="4"/>
  <c r="G4761" i="3"/>
  <c r="Z1792" i="4" s="1"/>
  <c r="Y1792" i="4"/>
  <c r="Q1782" i="4"/>
  <c r="Q1790" i="4"/>
  <c r="Q1785" i="4"/>
  <c r="Q1793" i="4"/>
  <c r="Q1788" i="4"/>
  <c r="Q1783" i="4"/>
  <c r="Q1791" i="4"/>
  <c r="Q1786" i="4"/>
  <c r="Q1794" i="4"/>
  <c r="Q1781" i="4"/>
  <c r="Q1789" i="4"/>
  <c r="Q1784" i="4"/>
  <c r="Q1792" i="4"/>
  <c r="Q1787" i="4"/>
  <c r="Q1795" i="4"/>
  <c r="G4754" i="3"/>
  <c r="Z1785" i="4" s="1"/>
  <c r="Y1785" i="4"/>
  <c r="G4763" i="3"/>
  <c r="Z1794" i="4" s="1"/>
  <c r="Y1794" i="4"/>
  <c r="G4764" i="3"/>
  <c r="Z1795" i="4" s="1"/>
  <c r="Y1795" i="4"/>
  <c r="G4756" i="3"/>
  <c r="Z1787" i="4" s="1"/>
  <c r="Y1787" i="4"/>
  <c r="R1787" i="4"/>
  <c r="R1795" i="4"/>
  <c r="R1782" i="4"/>
  <c r="R1790" i="4"/>
  <c r="R1785" i="4"/>
  <c r="R1793" i="4"/>
  <c r="R1788" i="4"/>
  <c r="R1781" i="4"/>
  <c r="R1783" i="4"/>
  <c r="R1791" i="4"/>
  <c r="R1786" i="4"/>
  <c r="R1794" i="4"/>
  <c r="R1789" i="4"/>
  <c r="R1784" i="4"/>
  <c r="R1792" i="4"/>
  <c r="G4757" i="3"/>
  <c r="Z1788" i="4" s="1"/>
  <c r="Y1788" i="4"/>
  <c r="G4750" i="3"/>
  <c r="Z1781" i="4" s="1"/>
  <c r="Y1781" i="4"/>
  <c r="G4758" i="3"/>
  <c r="Z1789" i="4" s="1"/>
  <c r="Y1789" i="4"/>
  <c r="G4755" i="3"/>
  <c r="Z1786" i="4" s="1"/>
  <c r="Y1786" i="4"/>
  <c r="G4751" i="3"/>
  <c r="Z1782" i="4" s="1"/>
  <c r="Y1782" i="4"/>
  <c r="G4759" i="3"/>
  <c r="Z1790" i="4" s="1"/>
  <c r="Y1790" i="4"/>
  <c r="G4720" i="3"/>
  <c r="Z1779" i="4" s="1"/>
  <c r="Y1779" i="4"/>
  <c r="G4721" i="3"/>
  <c r="Z1780" i="4" s="1"/>
  <c r="Y1780" i="4"/>
  <c r="G4713" i="3"/>
  <c r="Z1772" i="4" s="1"/>
  <c r="Y1772" i="4"/>
  <c r="R1772" i="4"/>
  <c r="R1780" i="4"/>
  <c r="R1767" i="4"/>
  <c r="R1775" i="4"/>
  <c r="R1770" i="4"/>
  <c r="R1778" i="4"/>
  <c r="R1773" i="4"/>
  <c r="R1766" i="4"/>
  <c r="R1768" i="4"/>
  <c r="R1776" i="4"/>
  <c r="R1771" i="4"/>
  <c r="R1779" i="4"/>
  <c r="R1774" i="4"/>
  <c r="R1769" i="4"/>
  <c r="R1777" i="4"/>
  <c r="G4714" i="3"/>
  <c r="Z1773" i="4" s="1"/>
  <c r="Y1773" i="4"/>
  <c r="G4707" i="3"/>
  <c r="Z1766" i="4" s="1"/>
  <c r="Y1766" i="4"/>
  <c r="G4715" i="3"/>
  <c r="Z1774" i="4" s="1"/>
  <c r="Y1774" i="4"/>
  <c r="G4708" i="3"/>
  <c r="Z1767" i="4" s="1"/>
  <c r="Y1767" i="4"/>
  <c r="G4716" i="3"/>
  <c r="Z1775" i="4" s="1"/>
  <c r="Y1775" i="4"/>
  <c r="G4709" i="3"/>
  <c r="Z1768" i="4" s="1"/>
  <c r="Y1768" i="4"/>
  <c r="G4717" i="3"/>
  <c r="Z1776" i="4" s="1"/>
  <c r="Y1776" i="4"/>
  <c r="G4710" i="3"/>
  <c r="Z1769" i="4" s="1"/>
  <c r="Y1769" i="4"/>
  <c r="Z1777" i="4"/>
  <c r="Y1777" i="4"/>
  <c r="G4712" i="3"/>
  <c r="Z1771" i="4" s="1"/>
  <c r="Y1771" i="4"/>
  <c r="Q1767" i="4"/>
  <c r="Q1775" i="4"/>
  <c r="Q1770" i="4"/>
  <c r="Q1778" i="4"/>
  <c r="Q1773" i="4"/>
  <c r="Q1768" i="4"/>
  <c r="Q1776" i="4"/>
  <c r="Q1771" i="4"/>
  <c r="Q1779" i="4"/>
  <c r="Q1766" i="4"/>
  <c r="Q1774" i="4"/>
  <c r="Q1769" i="4"/>
  <c r="Q1777" i="4"/>
  <c r="Q1772" i="4"/>
  <c r="Q1780" i="4"/>
  <c r="G4711" i="3"/>
  <c r="Z1770" i="4" s="1"/>
  <c r="Y1770" i="4"/>
  <c r="E4795" i="3"/>
  <c r="X1798" i="4" s="1"/>
  <c r="E4802" i="3"/>
  <c r="X1805" i="4" s="1"/>
  <c r="H4805" i="3"/>
  <c r="AA1808" i="4" s="1"/>
  <c r="E4794" i="3"/>
  <c r="X1797" i="4" s="1"/>
  <c r="E4800" i="3"/>
  <c r="X1803" i="4" s="1"/>
  <c r="E4798" i="3"/>
  <c r="X1801" i="4" s="1"/>
  <c r="E4803" i="3"/>
  <c r="X1806" i="4" s="1"/>
  <c r="E4797" i="3"/>
  <c r="X1800" i="4" s="1"/>
  <c r="E4805" i="3"/>
  <c r="X1808" i="4" s="1"/>
  <c r="E4807" i="3"/>
  <c r="X1810" i="4" s="1"/>
  <c r="E4755" i="3"/>
  <c r="X1786" i="4" s="1"/>
  <c r="H4762" i="3"/>
  <c r="AA1793" i="4" s="1"/>
  <c r="E4799" i="3"/>
  <c r="X1802" i="4" s="1"/>
  <c r="E4796" i="3"/>
  <c r="X1799" i="4" s="1"/>
  <c r="E4804" i="3"/>
  <c r="X1807" i="4" s="1"/>
  <c r="E4806" i="3"/>
  <c r="X1809" i="4" s="1"/>
  <c r="E4793" i="3"/>
  <c r="X1796" i="4" s="1"/>
  <c r="E4752" i="3"/>
  <c r="X1783" i="4" s="1"/>
  <c r="E4760" i="3"/>
  <c r="X1791" i="4" s="1"/>
  <c r="E4707" i="3"/>
  <c r="X1766" i="4" s="1"/>
  <c r="E4717" i="3"/>
  <c r="X1776" i="4" s="1"/>
  <c r="E4757" i="3"/>
  <c r="X1788" i="4" s="1"/>
  <c r="E4715" i="3"/>
  <c r="X1774" i="4" s="1"/>
  <c r="E4762" i="3"/>
  <c r="X1793" i="4" s="1"/>
  <c r="E4764" i="3"/>
  <c r="X1795" i="4" s="1"/>
  <c r="E4754" i="3"/>
  <c r="X1785" i="4" s="1"/>
  <c r="E4714" i="3"/>
  <c r="X1773" i="4" s="1"/>
  <c r="E4751" i="3"/>
  <c r="X1782" i="4" s="1"/>
  <c r="E4759" i="3"/>
  <c r="X1790" i="4" s="1"/>
  <c r="E4709" i="3"/>
  <c r="X1768" i="4" s="1"/>
  <c r="E4756" i="3"/>
  <c r="X1787" i="4" s="1"/>
  <c r="E4753" i="3"/>
  <c r="X1784" i="4" s="1"/>
  <c r="E4761" i="3"/>
  <c r="X1792" i="4" s="1"/>
  <c r="E4763" i="3"/>
  <c r="X1794" i="4" s="1"/>
  <c r="E4750" i="3"/>
  <c r="X1781" i="4" s="1"/>
  <c r="E4712" i="3"/>
  <c r="X1771" i="4" s="1"/>
  <c r="X1778" i="4"/>
  <c r="E4721" i="3"/>
  <c r="X1780" i="4" s="1"/>
  <c r="E4711" i="3"/>
  <c r="X1770" i="4" s="1"/>
  <c r="E4708" i="3"/>
  <c r="X1767" i="4" s="1"/>
  <c r="E4713" i="3"/>
  <c r="X1772" i="4" s="1"/>
  <c r="E4716" i="3"/>
  <c r="X1775" i="4" s="1"/>
  <c r="E4710" i="3"/>
  <c r="X1769" i="4" s="1"/>
  <c r="X1777" i="4"/>
  <c r="N1922" i="4" l="1"/>
  <c r="N1925" i="4"/>
  <c r="N1923" i="4"/>
  <c r="N1959" i="4"/>
  <c r="N1950" i="4"/>
  <c r="N1955" i="4"/>
  <c r="N1951" i="4"/>
  <c r="N1960" i="4"/>
  <c r="N1948" i="4"/>
  <c r="N1952" i="4"/>
  <c r="N1946" i="4"/>
  <c r="N1957" i="4"/>
  <c r="N1953" i="4"/>
  <c r="N1949" i="4"/>
  <c r="N1947" i="4"/>
  <c r="N1956" i="4"/>
  <c r="N1934" i="4"/>
  <c r="O1953" i="4"/>
  <c r="N2039" i="4"/>
  <c r="N1958" i="4"/>
  <c r="N1930" i="4"/>
  <c r="N1918" i="4"/>
  <c r="N1919" i="4"/>
  <c r="N1935" i="4"/>
  <c r="N1940" i="4"/>
  <c r="N2043" i="4"/>
  <c r="N2048" i="4"/>
  <c r="N2044" i="4"/>
  <c r="N2040" i="4"/>
  <c r="E5342" i="3"/>
  <c r="O2039" i="4" s="1"/>
  <c r="N2049" i="4"/>
  <c r="N2045" i="4"/>
  <c r="N2041" i="4"/>
  <c r="N2037" i="4"/>
  <c r="N2046" i="4"/>
  <c r="N2050" i="4"/>
  <c r="N2038" i="4"/>
  <c r="N2042" i="4"/>
  <c r="N2036" i="4"/>
  <c r="N1924" i="4"/>
  <c r="N1929" i="4"/>
  <c r="N1920" i="4"/>
  <c r="N1928" i="4"/>
  <c r="N1921" i="4"/>
  <c r="N1895" i="4"/>
  <c r="H4756" i="3"/>
  <c r="AA1787" i="4" s="1"/>
  <c r="N1944" i="4"/>
  <c r="N1939" i="4"/>
  <c r="N1936" i="4"/>
  <c r="N1938" i="4"/>
  <c r="N1943" i="4"/>
  <c r="N1997" i="4"/>
  <c r="E5213" i="3"/>
  <c r="O1999" i="4" s="1"/>
  <c r="N2005" i="4"/>
  <c r="N2002" i="4"/>
  <c r="N1994" i="4"/>
  <c r="N1999" i="4"/>
  <c r="N1998" i="4"/>
  <c r="N2003" i="4"/>
  <c r="N1991" i="4"/>
  <c r="N1996" i="4"/>
  <c r="N2001" i="4"/>
  <c r="N1993" i="4"/>
  <c r="N1995" i="4"/>
  <c r="N2000" i="4"/>
  <c r="N2004" i="4"/>
  <c r="N1898" i="4"/>
  <c r="N1984" i="4"/>
  <c r="N1887" i="4"/>
  <c r="N1977" i="4"/>
  <c r="N1989" i="4"/>
  <c r="H4795" i="3"/>
  <c r="AA1798" i="4" s="1"/>
  <c r="N1889" i="4"/>
  <c r="N1917" i="4"/>
  <c r="N1926" i="4"/>
  <c r="N1932" i="4"/>
  <c r="N1941" i="4"/>
  <c r="N1978" i="4"/>
  <c r="N1897" i="4"/>
  <c r="N1986" i="4"/>
  <c r="N1888" i="4"/>
  <c r="N1945" i="4"/>
  <c r="N1933" i="4"/>
  <c r="N1976" i="4"/>
  <c r="E5041" i="3"/>
  <c r="O1897" i="4" s="1"/>
  <c r="E5084" i="3"/>
  <c r="O1926" i="4" s="1"/>
  <c r="N1937" i="4"/>
  <c r="O1933" i="4"/>
  <c r="N1983" i="4"/>
  <c r="N1893" i="4"/>
  <c r="H4720" i="3"/>
  <c r="AA1779" i="4" s="1"/>
  <c r="N1899" i="4"/>
  <c r="N1916" i="4"/>
  <c r="N1931" i="4"/>
  <c r="N1990" i="4"/>
  <c r="N1985" i="4"/>
  <c r="N1979" i="4"/>
  <c r="H4708" i="3"/>
  <c r="AA1767" i="4" s="1"/>
  <c r="H4715" i="3"/>
  <c r="AA1774" i="4" s="1"/>
  <c r="H4752" i="3"/>
  <c r="AA1783" i="4" s="1"/>
  <c r="N1894" i="4"/>
  <c r="N1982" i="4"/>
  <c r="N1988" i="4"/>
  <c r="N1981" i="4"/>
  <c r="N1980" i="4"/>
  <c r="N1987" i="4"/>
  <c r="H4801" i="3"/>
  <c r="AA1804" i="4" s="1"/>
  <c r="H4721" i="3"/>
  <c r="AA1780" i="4" s="1"/>
  <c r="H4755" i="3"/>
  <c r="AA1786" i="4" s="1"/>
  <c r="H4758" i="3"/>
  <c r="AA1789" i="4" s="1"/>
  <c r="N1890" i="4"/>
  <c r="N1896" i="4"/>
  <c r="H4711" i="3"/>
  <c r="AA1770" i="4" s="1"/>
  <c r="H4717" i="3"/>
  <c r="AA1776" i="4" s="1"/>
  <c r="H4760" i="3"/>
  <c r="AA1791" i="4" s="1"/>
  <c r="N1891" i="4"/>
  <c r="N1900" i="4"/>
  <c r="N1886" i="4"/>
  <c r="H4764" i="3"/>
  <c r="AA1795" i="4" s="1"/>
  <c r="H4806" i="3"/>
  <c r="AA1809" i="4" s="1"/>
  <c r="H4761" i="3"/>
  <c r="AA1792" i="4" s="1"/>
  <c r="H4753" i="3"/>
  <c r="AA1784" i="4" s="1"/>
  <c r="H4800" i="3"/>
  <c r="AA1803" i="4" s="1"/>
  <c r="E5299" i="3"/>
  <c r="N2022" i="4"/>
  <c r="N2030" i="4"/>
  <c r="N2025" i="4"/>
  <c r="N2033" i="4"/>
  <c r="N2028" i="4"/>
  <c r="N2021" i="4"/>
  <c r="N2023" i="4"/>
  <c r="N2031" i="4"/>
  <c r="N2026" i="4"/>
  <c r="N2034" i="4"/>
  <c r="N2029" i="4"/>
  <c r="N2024" i="4"/>
  <c r="N2032" i="4"/>
  <c r="N2027" i="4"/>
  <c r="N2035" i="4"/>
  <c r="E5127" i="3"/>
  <c r="N1966" i="4"/>
  <c r="N1974" i="4"/>
  <c r="N1969" i="4"/>
  <c r="N1964" i="4"/>
  <c r="N1972" i="4"/>
  <c r="N1965" i="4"/>
  <c r="N1973" i="4"/>
  <c r="N1970" i="4"/>
  <c r="N1971" i="4"/>
  <c r="N1967" i="4"/>
  <c r="N1961" i="4"/>
  <c r="N1962" i="4"/>
  <c r="N1968" i="4"/>
  <c r="N1963" i="4"/>
  <c r="N1975" i="4"/>
  <c r="E4998" i="3"/>
  <c r="N1876" i="4"/>
  <c r="N1884" i="4"/>
  <c r="N1879" i="4"/>
  <c r="N1874" i="4"/>
  <c r="N1882" i="4"/>
  <c r="N1875" i="4"/>
  <c r="N1883" i="4"/>
  <c r="N1877" i="4"/>
  <c r="N1871" i="4"/>
  <c r="N1872" i="4"/>
  <c r="N1878" i="4"/>
  <c r="N1873" i="4"/>
  <c r="N1885" i="4"/>
  <c r="N1880" i="4"/>
  <c r="N1881" i="4"/>
  <c r="O1977" i="4"/>
  <c r="O1985" i="4"/>
  <c r="O1976" i="4"/>
  <c r="O1980" i="4"/>
  <c r="O1988" i="4"/>
  <c r="O1983" i="4"/>
  <c r="O1984" i="4"/>
  <c r="O1986" i="4"/>
  <c r="O1981" i="4"/>
  <c r="O1987" i="4"/>
  <c r="O1982" i="4"/>
  <c r="O1978" i="4"/>
  <c r="O1989" i="4"/>
  <c r="O1979" i="4"/>
  <c r="O1990" i="4"/>
  <c r="E5256" i="3"/>
  <c r="N2008" i="4"/>
  <c r="N2016" i="4"/>
  <c r="N2011" i="4"/>
  <c r="N2019" i="4"/>
  <c r="N2014" i="4"/>
  <c r="N2009" i="4"/>
  <c r="N2012" i="4"/>
  <c r="N2007" i="4"/>
  <c r="N2015" i="4"/>
  <c r="N2010" i="4"/>
  <c r="N2013" i="4"/>
  <c r="N2006" i="4"/>
  <c r="N2020" i="4"/>
  <c r="N2017" i="4"/>
  <c r="N2018" i="4"/>
  <c r="N1858" i="4"/>
  <c r="N1870" i="4"/>
  <c r="N1866" i="4"/>
  <c r="N1857" i="4"/>
  <c r="N1861" i="4"/>
  <c r="N1865" i="4"/>
  <c r="N1869" i="4"/>
  <c r="N1860" i="4"/>
  <c r="N1864" i="4"/>
  <c r="N1868" i="4"/>
  <c r="N1859" i="4"/>
  <c r="N1863" i="4"/>
  <c r="N1867" i="4"/>
  <c r="N1856" i="4"/>
  <c r="E4955" i="3"/>
  <c r="N1862" i="4"/>
  <c r="H4707" i="3"/>
  <c r="AA1766" i="4" s="1"/>
  <c r="H4763" i="3"/>
  <c r="AA1794" i="4" s="1"/>
  <c r="E4694" i="3"/>
  <c r="M1766" i="4" s="1"/>
  <c r="H4714" i="3"/>
  <c r="AA1773" i="4" s="1"/>
  <c r="H4713" i="3"/>
  <c r="AA1772" i="4" s="1"/>
  <c r="H4793" i="3"/>
  <c r="AA1796" i="4" s="1"/>
  <c r="H4799" i="3"/>
  <c r="AA1802" i="4" s="1"/>
  <c r="H4709" i="3"/>
  <c r="AA1768" i="4" s="1"/>
  <c r="H4716" i="3"/>
  <c r="AA1775" i="4" s="1"/>
  <c r="H4804" i="3"/>
  <c r="AA1807" i="4" s="1"/>
  <c r="H4751" i="3"/>
  <c r="AA1782" i="4" s="1"/>
  <c r="H4710" i="3"/>
  <c r="AA1769" i="4" s="1"/>
  <c r="H4802" i="3"/>
  <c r="AA1805" i="4" s="1"/>
  <c r="H4807" i="3"/>
  <c r="AA1810" i="4" s="1"/>
  <c r="E4912" i="3"/>
  <c r="N1842" i="4"/>
  <c r="N1850" i="4"/>
  <c r="N1845" i="4"/>
  <c r="N1853" i="4"/>
  <c r="N1848" i="4"/>
  <c r="N1841" i="4"/>
  <c r="N1849" i="4"/>
  <c r="N1854" i="4"/>
  <c r="N1844" i="4"/>
  <c r="N1855" i="4"/>
  <c r="N1851" i="4"/>
  <c r="N1846" i="4"/>
  <c r="N1852" i="4"/>
  <c r="N1847" i="4"/>
  <c r="N1843" i="4"/>
  <c r="E5385" i="3"/>
  <c r="N2053" i="4"/>
  <c r="N2061" i="4"/>
  <c r="N2056" i="4"/>
  <c r="N2064" i="4"/>
  <c r="N2059" i="4"/>
  <c r="N2054" i="4"/>
  <c r="N2062" i="4"/>
  <c r="N2057" i="4"/>
  <c r="N2065" i="4"/>
  <c r="N2052" i="4"/>
  <c r="N2060" i="4"/>
  <c r="N2055" i="4"/>
  <c r="N2063" i="4"/>
  <c r="N2058" i="4"/>
  <c r="N2051" i="4"/>
  <c r="N1903" i="4"/>
  <c r="N1911" i="4"/>
  <c r="N1906" i="4"/>
  <c r="N1914" i="4"/>
  <c r="N1909" i="4"/>
  <c r="N1904" i="4"/>
  <c r="N1912" i="4"/>
  <c r="N1907" i="4"/>
  <c r="N1915" i="4"/>
  <c r="N1902" i="4"/>
  <c r="N1910" i="4"/>
  <c r="N1905" i="4"/>
  <c r="N1913" i="4"/>
  <c r="N1908" i="4"/>
  <c r="N1901" i="4"/>
  <c r="H4798" i="3"/>
  <c r="AA1801" i="4" s="1"/>
  <c r="Z1801" i="4"/>
  <c r="H4797" i="3"/>
  <c r="AA1800" i="4" s="1"/>
  <c r="H4796" i="3"/>
  <c r="AA1799" i="4" s="1"/>
  <c r="E4780" i="3"/>
  <c r="H4803" i="3"/>
  <c r="AA1806" i="4" s="1"/>
  <c r="H4794" i="3"/>
  <c r="AA1797" i="4" s="1"/>
  <c r="H4759" i="3"/>
  <c r="AA1790" i="4" s="1"/>
  <c r="E4737" i="3"/>
  <c r="H4750" i="3"/>
  <c r="AA1781" i="4" s="1"/>
  <c r="H4754" i="3"/>
  <c r="AA1785" i="4" s="1"/>
  <c r="H4757" i="3"/>
  <c r="AA1788" i="4" s="1"/>
  <c r="H4712" i="3"/>
  <c r="AA1771" i="4" s="1"/>
  <c r="AA1777" i="4"/>
  <c r="F4162" i="3" a="1"/>
  <c r="F4162" i="3" s="1"/>
  <c r="F4161" i="3" a="1"/>
  <c r="F4161" i="3" s="1"/>
  <c r="G4160" i="3"/>
  <c r="Z1553" i="4" s="1"/>
  <c r="F4159" i="3" a="1"/>
  <c r="F4159" i="3" s="1"/>
  <c r="F4158" i="3" a="1"/>
  <c r="F4158" i="3" s="1"/>
  <c r="F4157" i="3" a="1"/>
  <c r="F4157" i="3" s="1"/>
  <c r="F4156" i="3" a="1"/>
  <c r="F4156" i="3" s="1"/>
  <c r="F4155" i="3" a="1"/>
  <c r="F4155" i="3" s="1"/>
  <c r="F4154" i="3" a="1"/>
  <c r="F4154" i="3" s="1"/>
  <c r="F4153" i="3" a="1"/>
  <c r="F4153" i="3" s="1"/>
  <c r="F4152" i="3" a="1"/>
  <c r="F4152" i="3" s="1"/>
  <c r="F4151" i="3" a="1"/>
  <c r="F4151" i="3" s="1"/>
  <c r="F4150" i="3" a="1"/>
  <c r="F4150" i="3" s="1"/>
  <c r="F4149" i="3" a="1"/>
  <c r="F4149" i="3" s="1"/>
  <c r="F4148" i="3" a="1"/>
  <c r="F4148" i="3" s="1"/>
  <c r="E4142" i="3"/>
  <c r="E4141" i="3"/>
  <c r="Q4140" i="3"/>
  <c r="P4140" i="3"/>
  <c r="O4140" i="3"/>
  <c r="N4140" i="3"/>
  <c r="M4140" i="3"/>
  <c r="L4140" i="3"/>
  <c r="K4140" i="3"/>
  <c r="J4140" i="3"/>
  <c r="I4140" i="3"/>
  <c r="H4140" i="3"/>
  <c r="E4156" i="3" s="1"/>
  <c r="X1549" i="4" s="1"/>
  <c r="H4137" i="3"/>
  <c r="H4136" i="3"/>
  <c r="H4135" i="3"/>
  <c r="H4134" i="3"/>
  <c r="H4133" i="3"/>
  <c r="H4132" i="3"/>
  <c r="H4131" i="3"/>
  <c r="H4130" i="3"/>
  <c r="F4119" i="3" a="1"/>
  <c r="F4119" i="3" s="1"/>
  <c r="F4118" i="3" a="1"/>
  <c r="F4118" i="3" s="1"/>
  <c r="G4117" i="3"/>
  <c r="Z1538" i="4" s="1"/>
  <c r="F4116" i="3" a="1"/>
  <c r="F4116" i="3" s="1"/>
  <c r="F4115" i="3" a="1"/>
  <c r="F4115" i="3" s="1"/>
  <c r="F4114" i="3" a="1"/>
  <c r="F4114" i="3" s="1"/>
  <c r="F4113" i="3" a="1"/>
  <c r="F4113" i="3" s="1"/>
  <c r="F4112" i="3" a="1"/>
  <c r="F4112" i="3" s="1"/>
  <c r="F4111" i="3" a="1"/>
  <c r="F4111" i="3" s="1"/>
  <c r="F4110" i="3" a="1"/>
  <c r="F4110" i="3" s="1"/>
  <c r="F4109" i="3" a="1"/>
  <c r="F4109" i="3" s="1"/>
  <c r="F4108" i="3" a="1"/>
  <c r="F4108" i="3" s="1"/>
  <c r="F4107" i="3" a="1"/>
  <c r="F4107" i="3" s="1"/>
  <c r="F4106" i="3" a="1"/>
  <c r="F4106" i="3" s="1"/>
  <c r="F4105" i="3" a="1"/>
  <c r="F4105" i="3" s="1"/>
  <c r="E4099" i="3"/>
  <c r="E4098" i="3"/>
  <c r="Q4097" i="3"/>
  <c r="P4097" i="3"/>
  <c r="O4097" i="3"/>
  <c r="N4097" i="3"/>
  <c r="M4097" i="3"/>
  <c r="L4097" i="3"/>
  <c r="K4097" i="3"/>
  <c r="J4097" i="3"/>
  <c r="I4097" i="3"/>
  <c r="H4097" i="3"/>
  <c r="E4113" i="3" s="1"/>
  <c r="X1534" i="4" s="1"/>
  <c r="H4094" i="3"/>
  <c r="H4093" i="3"/>
  <c r="H4092" i="3"/>
  <c r="H4091" i="3"/>
  <c r="H4090" i="3"/>
  <c r="H4089" i="3"/>
  <c r="H4088" i="3"/>
  <c r="H4087" i="3"/>
  <c r="F4031" i="3" a="1"/>
  <c r="F4031" i="3" s="1"/>
  <c r="F4893" i="3" a="1"/>
  <c r="F4893" i="3" s="1"/>
  <c r="F4892" i="3" a="1"/>
  <c r="F4892" i="3" s="1"/>
  <c r="G4891" i="3"/>
  <c r="Z1838" i="4" s="1"/>
  <c r="F4890" i="3" a="1"/>
  <c r="F4890" i="3" s="1"/>
  <c r="F4889" i="3" a="1"/>
  <c r="F4889" i="3" s="1"/>
  <c r="F4888" i="3" a="1"/>
  <c r="F4888" i="3" s="1"/>
  <c r="F4887" i="3" a="1"/>
  <c r="F4887" i="3" s="1"/>
  <c r="F4886" i="3" a="1"/>
  <c r="F4886" i="3" s="1"/>
  <c r="F4885" i="3" a="1"/>
  <c r="F4885" i="3" s="1"/>
  <c r="F4884" i="3" a="1"/>
  <c r="F4884" i="3" s="1"/>
  <c r="F4883" i="3" a="1"/>
  <c r="F4883" i="3" s="1"/>
  <c r="F4882" i="3" a="1"/>
  <c r="F4882" i="3" s="1"/>
  <c r="F4881" i="3" a="1"/>
  <c r="F4881" i="3" s="1"/>
  <c r="F4880" i="3" a="1"/>
  <c r="F4880" i="3" s="1"/>
  <c r="F4879" i="3" a="1"/>
  <c r="F4879" i="3" s="1"/>
  <c r="E4873" i="3"/>
  <c r="E4872" i="3"/>
  <c r="E4887" i="3"/>
  <c r="X1834" i="4" s="1"/>
  <c r="F4850" i="3" a="1"/>
  <c r="F4850" i="3" s="1"/>
  <c r="F4849" i="3" a="1"/>
  <c r="F4849" i="3" s="1"/>
  <c r="Z1823" i="4"/>
  <c r="F4846" i="3" a="1"/>
  <c r="F4846" i="3" s="1"/>
  <c r="F4845" i="3" a="1"/>
  <c r="F4845" i="3" s="1"/>
  <c r="F4844" i="3" a="1"/>
  <c r="F4844" i="3" s="1"/>
  <c r="F4843" i="3" a="1"/>
  <c r="F4843" i="3" s="1"/>
  <c r="F4842" i="3" a="1"/>
  <c r="F4842" i="3" s="1"/>
  <c r="F4841" i="3" a="1"/>
  <c r="F4841" i="3" s="1"/>
  <c r="F4840" i="3" a="1"/>
  <c r="F4840" i="3" s="1"/>
  <c r="F4839" i="3" a="1"/>
  <c r="F4839" i="3" s="1"/>
  <c r="F4838" i="3" a="1"/>
  <c r="F4838" i="3" s="1"/>
  <c r="F4837" i="3" a="1"/>
  <c r="F4837" i="3" s="1"/>
  <c r="F4836" i="3" a="1"/>
  <c r="F4836" i="3" s="1"/>
  <c r="E4830" i="3"/>
  <c r="E4829" i="3"/>
  <c r="E4849" i="3"/>
  <c r="X1824" i="4" s="1"/>
  <c r="F4678" i="3" a="1"/>
  <c r="F4678" i="3" s="1"/>
  <c r="F4677" i="3" a="1"/>
  <c r="F4677" i="3" s="1"/>
  <c r="Z1763" i="4"/>
  <c r="F4674" i="3" a="1"/>
  <c r="F4674" i="3" s="1"/>
  <c r="F4673" i="3" a="1"/>
  <c r="F4673" i="3" s="1"/>
  <c r="F4672" i="3" a="1"/>
  <c r="F4672" i="3" s="1"/>
  <c r="F4671" i="3" a="1"/>
  <c r="F4671" i="3" s="1"/>
  <c r="F4670" i="3" a="1"/>
  <c r="F4670" i="3" s="1"/>
  <c r="F4669" i="3" a="1"/>
  <c r="F4669" i="3" s="1"/>
  <c r="F4668" i="3" a="1"/>
  <c r="F4668" i="3" s="1"/>
  <c r="F4667" i="3" a="1"/>
  <c r="F4667" i="3" s="1"/>
  <c r="F4666" i="3" a="1"/>
  <c r="F4666" i="3" s="1"/>
  <c r="F4665" i="3" a="1"/>
  <c r="F4665" i="3" s="1"/>
  <c r="F4664" i="3" a="1"/>
  <c r="F4664" i="3" s="1"/>
  <c r="E4658" i="3"/>
  <c r="E4657" i="3"/>
  <c r="Q4656" i="3"/>
  <c r="P4656" i="3"/>
  <c r="O4656" i="3"/>
  <c r="N4656" i="3"/>
  <c r="M4656" i="3"/>
  <c r="L4656" i="3"/>
  <c r="K4656" i="3"/>
  <c r="J4656" i="3"/>
  <c r="I4656" i="3"/>
  <c r="H4653" i="3"/>
  <c r="H4652" i="3"/>
  <c r="H4651" i="3"/>
  <c r="H4650" i="3"/>
  <c r="H4649" i="3"/>
  <c r="H4648" i="3"/>
  <c r="H4647" i="3"/>
  <c r="H4646" i="3"/>
  <c r="H4654" i="3" s="1"/>
  <c r="H4656" i="3" s="1"/>
  <c r="F4635" i="3" a="1"/>
  <c r="F4635" i="3" s="1"/>
  <c r="F4634" i="3" a="1"/>
  <c r="F4634" i="3" s="1"/>
  <c r="Z1748" i="4"/>
  <c r="F4631" i="3" a="1"/>
  <c r="F4631" i="3" s="1"/>
  <c r="F4630" i="3" a="1"/>
  <c r="F4630" i="3" s="1"/>
  <c r="F4629" i="3" a="1"/>
  <c r="F4629" i="3" s="1"/>
  <c r="F4628" i="3" a="1"/>
  <c r="F4628" i="3" s="1"/>
  <c r="F4627" i="3" a="1"/>
  <c r="F4627" i="3" s="1"/>
  <c r="F4626" i="3" a="1"/>
  <c r="F4626" i="3" s="1"/>
  <c r="F4625" i="3" a="1"/>
  <c r="F4625" i="3" s="1"/>
  <c r="F4624" i="3" a="1"/>
  <c r="F4624" i="3" s="1"/>
  <c r="F4623" i="3" a="1"/>
  <c r="F4623" i="3" s="1"/>
  <c r="F4622" i="3" a="1"/>
  <c r="F4622" i="3" s="1"/>
  <c r="F4621" i="3" a="1"/>
  <c r="F4621" i="3" s="1"/>
  <c r="E4615" i="3"/>
  <c r="E4614" i="3"/>
  <c r="E4629" i="3"/>
  <c r="X1744" i="4" s="1"/>
  <c r="F4592" i="3" a="1"/>
  <c r="F4592" i="3" s="1"/>
  <c r="F4591" i="3" a="1"/>
  <c r="F4591" i="3" s="1"/>
  <c r="Z1733" i="4"/>
  <c r="F4588" i="3" a="1"/>
  <c r="F4588" i="3" s="1"/>
  <c r="F4587" i="3" a="1"/>
  <c r="F4587" i="3" s="1"/>
  <c r="F4586" i="3" a="1"/>
  <c r="F4586" i="3" s="1"/>
  <c r="F4585" i="3" a="1"/>
  <c r="F4585" i="3" s="1"/>
  <c r="F4584" i="3" a="1"/>
  <c r="F4584" i="3" s="1"/>
  <c r="F4583" i="3" a="1"/>
  <c r="F4583" i="3" s="1"/>
  <c r="F4582" i="3" a="1"/>
  <c r="F4582" i="3" s="1"/>
  <c r="F4581" i="3" a="1"/>
  <c r="F4581" i="3" s="1"/>
  <c r="F4580" i="3" a="1"/>
  <c r="F4580" i="3" s="1"/>
  <c r="F4579" i="3" a="1"/>
  <c r="F4579" i="3" s="1"/>
  <c r="F4578" i="3" a="1"/>
  <c r="F4578" i="3" s="1"/>
  <c r="E4572" i="3"/>
  <c r="E4571" i="3"/>
  <c r="E4591" i="3"/>
  <c r="X1734" i="4" s="1"/>
  <c r="F4549" i="3" a="1"/>
  <c r="F4549" i="3" s="1"/>
  <c r="F4548" i="3" a="1"/>
  <c r="F4548" i="3" s="1"/>
  <c r="G4547" i="3"/>
  <c r="Z1718" i="4" s="1"/>
  <c r="F4546" i="3" a="1"/>
  <c r="F4546" i="3" s="1"/>
  <c r="F4545" i="3" a="1"/>
  <c r="F4545" i="3" s="1"/>
  <c r="F4544" i="3" a="1"/>
  <c r="F4544" i="3" s="1"/>
  <c r="F4543" i="3" a="1"/>
  <c r="F4543" i="3" s="1"/>
  <c r="F4542" i="3" a="1"/>
  <c r="F4542" i="3" s="1"/>
  <c r="F4541" i="3" a="1"/>
  <c r="F4541" i="3" s="1"/>
  <c r="F4540" i="3" a="1"/>
  <c r="F4540" i="3" s="1"/>
  <c r="F4539" i="3" a="1"/>
  <c r="F4539" i="3" s="1"/>
  <c r="F4538" i="3" a="1"/>
  <c r="F4538" i="3" s="1"/>
  <c r="F4537" i="3" a="1"/>
  <c r="F4537" i="3" s="1"/>
  <c r="F4536" i="3" a="1"/>
  <c r="F4536" i="3" s="1"/>
  <c r="F4535" i="3" a="1"/>
  <c r="F4535" i="3" s="1"/>
  <c r="E4529" i="3"/>
  <c r="E4528" i="3"/>
  <c r="Q4527" i="3"/>
  <c r="P4527" i="3"/>
  <c r="O4527" i="3"/>
  <c r="N4527" i="3"/>
  <c r="M4527" i="3"/>
  <c r="L4527" i="3"/>
  <c r="K4527" i="3"/>
  <c r="J4527" i="3"/>
  <c r="I4527" i="3"/>
  <c r="H4527" i="3"/>
  <c r="E4543" i="3" s="1"/>
  <c r="X1714" i="4" s="1"/>
  <c r="H4524" i="3"/>
  <c r="H4523" i="3"/>
  <c r="H4522" i="3"/>
  <c r="H4521" i="3"/>
  <c r="H4520" i="3"/>
  <c r="H4519" i="3"/>
  <c r="H4518" i="3"/>
  <c r="H4517" i="3"/>
  <c r="F4506" i="3" a="1"/>
  <c r="F4506" i="3" s="1"/>
  <c r="F4505" i="3" a="1"/>
  <c r="F4505" i="3" s="1"/>
  <c r="G4504" i="3"/>
  <c r="Z1703" i="4" s="1"/>
  <c r="F4503" i="3" a="1"/>
  <c r="F4503" i="3" s="1"/>
  <c r="F4502" i="3" a="1"/>
  <c r="F4502" i="3" s="1"/>
  <c r="F4501" i="3" a="1"/>
  <c r="F4501" i="3" s="1"/>
  <c r="F4500" i="3" a="1"/>
  <c r="F4500" i="3" s="1"/>
  <c r="F4499" i="3" a="1"/>
  <c r="F4499" i="3" s="1"/>
  <c r="F4498" i="3" a="1"/>
  <c r="F4498" i="3" s="1"/>
  <c r="F4497" i="3" a="1"/>
  <c r="F4497" i="3" s="1"/>
  <c r="F4496" i="3" a="1"/>
  <c r="F4496" i="3" s="1"/>
  <c r="F4495" i="3" a="1"/>
  <c r="F4495" i="3" s="1"/>
  <c r="F4494" i="3" a="1"/>
  <c r="F4494" i="3" s="1"/>
  <c r="F4493" i="3" a="1"/>
  <c r="F4493" i="3" s="1"/>
  <c r="F4492" i="3" a="1"/>
  <c r="F4492" i="3" s="1"/>
  <c r="E4486" i="3"/>
  <c r="E4485" i="3"/>
  <c r="Q4484" i="3"/>
  <c r="P4484" i="3"/>
  <c r="O4484" i="3"/>
  <c r="N4484" i="3"/>
  <c r="M4484" i="3"/>
  <c r="L4484" i="3"/>
  <c r="K4484" i="3"/>
  <c r="J4484" i="3"/>
  <c r="I4484" i="3"/>
  <c r="H4484" i="3"/>
  <c r="E4500" i="3" s="1"/>
  <c r="X1699" i="4" s="1"/>
  <c r="H4481" i="3"/>
  <c r="H4480" i="3"/>
  <c r="H4479" i="3"/>
  <c r="H4478" i="3"/>
  <c r="H4477" i="3"/>
  <c r="H4476" i="3"/>
  <c r="H4475" i="3"/>
  <c r="H4474" i="3"/>
  <c r="F4463" i="3" a="1"/>
  <c r="F4463" i="3" s="1"/>
  <c r="F4462" i="3" a="1"/>
  <c r="F4462" i="3" s="1"/>
  <c r="G4461" i="3"/>
  <c r="Z1688" i="4" s="1"/>
  <c r="F4460" i="3" a="1"/>
  <c r="F4460" i="3" s="1"/>
  <c r="F4459" i="3" a="1"/>
  <c r="F4459" i="3" s="1"/>
  <c r="F4458" i="3" a="1"/>
  <c r="F4458" i="3" s="1"/>
  <c r="F4457" i="3" a="1"/>
  <c r="F4457" i="3" s="1"/>
  <c r="F4456" i="3" a="1"/>
  <c r="F4456" i="3" s="1"/>
  <c r="F4455" i="3" a="1"/>
  <c r="F4455" i="3" s="1"/>
  <c r="F4454" i="3" a="1"/>
  <c r="F4454" i="3" s="1"/>
  <c r="F4453" i="3" a="1"/>
  <c r="F4453" i="3" s="1"/>
  <c r="F4452" i="3" a="1"/>
  <c r="F4452" i="3" s="1"/>
  <c r="F4451" i="3" a="1"/>
  <c r="F4451" i="3" s="1"/>
  <c r="F4450" i="3" a="1"/>
  <c r="F4450" i="3" s="1"/>
  <c r="F4449" i="3" a="1"/>
  <c r="F4449" i="3" s="1"/>
  <c r="E4443" i="3"/>
  <c r="E4442" i="3"/>
  <c r="Q4441" i="3"/>
  <c r="P4441" i="3"/>
  <c r="O4441" i="3"/>
  <c r="N4441" i="3"/>
  <c r="M4441" i="3"/>
  <c r="L4441" i="3"/>
  <c r="K4441" i="3"/>
  <c r="J4441" i="3"/>
  <c r="I4441" i="3"/>
  <c r="H4441" i="3"/>
  <c r="E4462" i="3" s="1"/>
  <c r="X1689" i="4" s="1"/>
  <c r="H4438" i="3"/>
  <c r="H4437" i="3"/>
  <c r="H4436" i="3"/>
  <c r="H4435" i="3"/>
  <c r="H4434" i="3"/>
  <c r="H4433" i="3"/>
  <c r="H4432" i="3"/>
  <c r="H4431" i="3"/>
  <c r="F4420" i="3" a="1"/>
  <c r="F4420" i="3" s="1"/>
  <c r="F4419" i="3" a="1"/>
  <c r="F4419" i="3" s="1"/>
  <c r="G4418" i="3"/>
  <c r="Z1673" i="4" s="1"/>
  <c r="F4417" i="3" a="1"/>
  <c r="F4417" i="3" s="1"/>
  <c r="F4416" i="3" a="1"/>
  <c r="F4416" i="3" s="1"/>
  <c r="F4415" i="3" a="1"/>
  <c r="F4415" i="3" s="1"/>
  <c r="F4414" i="3" a="1"/>
  <c r="F4414" i="3" s="1"/>
  <c r="F4413" i="3" a="1"/>
  <c r="F4413" i="3" s="1"/>
  <c r="F4412" i="3" a="1"/>
  <c r="F4412" i="3" s="1"/>
  <c r="F4411" i="3" a="1"/>
  <c r="F4411" i="3" s="1"/>
  <c r="F4410" i="3" a="1"/>
  <c r="F4410" i="3" s="1"/>
  <c r="F4409" i="3" a="1"/>
  <c r="F4409" i="3" s="1"/>
  <c r="F4408" i="3" a="1"/>
  <c r="F4408" i="3" s="1"/>
  <c r="F4407" i="3" a="1"/>
  <c r="F4407" i="3" s="1"/>
  <c r="F4406" i="3" a="1"/>
  <c r="F4406" i="3" s="1"/>
  <c r="E4400" i="3"/>
  <c r="E4399" i="3"/>
  <c r="Q4398" i="3"/>
  <c r="P4398" i="3"/>
  <c r="O4398" i="3"/>
  <c r="N4398" i="3"/>
  <c r="M4398" i="3"/>
  <c r="L4398" i="3"/>
  <c r="K4398" i="3"/>
  <c r="J4398" i="3"/>
  <c r="I4398" i="3"/>
  <c r="H4398" i="3"/>
  <c r="E4419" i="3" s="1"/>
  <c r="X1674" i="4" s="1"/>
  <c r="H4395" i="3"/>
  <c r="H4394" i="3"/>
  <c r="H4393" i="3"/>
  <c r="H4392" i="3"/>
  <c r="H4391" i="3"/>
  <c r="H4390" i="3"/>
  <c r="H4389" i="3"/>
  <c r="H4388" i="3"/>
  <c r="Z1658" i="4"/>
  <c r="X1654" i="4"/>
  <c r="F4377" i="3" a="1"/>
  <c r="F4377" i="3" s="1"/>
  <c r="F4376" i="3" a="1"/>
  <c r="F4376" i="3" s="1"/>
  <c r="Z1643" i="4"/>
  <c r="F4374" i="3" a="1"/>
  <c r="F4374" i="3" s="1"/>
  <c r="F4373" i="3" a="1"/>
  <c r="F4373" i="3" s="1"/>
  <c r="F4372" i="3" a="1"/>
  <c r="F4372" i="3" s="1"/>
  <c r="F4371" i="3" a="1"/>
  <c r="F4371" i="3" s="1"/>
  <c r="F4370" i="3" a="1"/>
  <c r="F4370" i="3" s="1"/>
  <c r="F4369" i="3" a="1"/>
  <c r="F4369" i="3" s="1"/>
  <c r="F4368" i="3" a="1"/>
  <c r="F4368" i="3" s="1"/>
  <c r="F4367" i="3" a="1"/>
  <c r="F4367" i="3" s="1"/>
  <c r="F4366" i="3" a="1"/>
  <c r="F4366" i="3" s="1"/>
  <c r="F4365" i="3" a="1"/>
  <c r="F4365" i="3" s="1"/>
  <c r="F4364" i="3" a="1"/>
  <c r="F4364" i="3" s="1"/>
  <c r="F4363" i="3" a="1"/>
  <c r="F4363" i="3" s="1"/>
  <c r="E4357" i="3"/>
  <c r="E4356" i="3"/>
  <c r="Q4355" i="3"/>
  <c r="P4355" i="3"/>
  <c r="O4355" i="3"/>
  <c r="N4355" i="3"/>
  <c r="M4355" i="3"/>
  <c r="L4355" i="3"/>
  <c r="K4355" i="3"/>
  <c r="J4355" i="3"/>
  <c r="I4355" i="3"/>
  <c r="H4352" i="3"/>
  <c r="H4351" i="3"/>
  <c r="H4350" i="3"/>
  <c r="H4349" i="3"/>
  <c r="H4348" i="3"/>
  <c r="H4347" i="3"/>
  <c r="H4346" i="3"/>
  <c r="H4345" i="3"/>
  <c r="H4353" i="3" s="1"/>
  <c r="H4355" i="3" s="1"/>
  <c r="F4334" i="3" a="1"/>
  <c r="F4334" i="3" s="1"/>
  <c r="F4333" i="3" a="1"/>
  <c r="F4333" i="3" s="1"/>
  <c r="Z1628" i="4"/>
  <c r="F4331" i="3" a="1"/>
  <c r="F4331" i="3" s="1"/>
  <c r="F4330" i="3" a="1"/>
  <c r="F4330" i="3" s="1"/>
  <c r="F4329" i="3" a="1"/>
  <c r="F4329" i="3" s="1"/>
  <c r="F4328" i="3" a="1"/>
  <c r="F4328" i="3" s="1"/>
  <c r="F4327" i="3" a="1"/>
  <c r="F4327" i="3" s="1"/>
  <c r="F4326" i="3" a="1"/>
  <c r="F4326" i="3" s="1"/>
  <c r="F4325" i="3" a="1"/>
  <c r="F4325" i="3" s="1"/>
  <c r="F4324" i="3" a="1"/>
  <c r="F4324" i="3" s="1"/>
  <c r="F4323" i="3" a="1"/>
  <c r="F4323" i="3" s="1"/>
  <c r="F4322" i="3" a="1"/>
  <c r="F4322" i="3" s="1"/>
  <c r="F4321" i="3" a="1"/>
  <c r="F4321" i="3" s="1"/>
  <c r="F4320" i="3" a="1"/>
  <c r="F4320" i="3" s="1"/>
  <c r="E4314" i="3"/>
  <c r="E4313" i="3"/>
  <c r="Q4312" i="3"/>
  <c r="P4312" i="3"/>
  <c r="O4312" i="3"/>
  <c r="N4312" i="3"/>
  <c r="M4312" i="3"/>
  <c r="L4312" i="3"/>
  <c r="K4312" i="3"/>
  <c r="J4312" i="3"/>
  <c r="I4312" i="3"/>
  <c r="H4309" i="3"/>
  <c r="H4308" i="3"/>
  <c r="H4307" i="3"/>
  <c r="H4306" i="3"/>
  <c r="H4305" i="3"/>
  <c r="H4304" i="3"/>
  <c r="H4303" i="3"/>
  <c r="H4302" i="3"/>
  <c r="H4310" i="3" s="1"/>
  <c r="H4312" i="3" s="1"/>
  <c r="F4291" i="3" a="1"/>
  <c r="F4291" i="3" s="1"/>
  <c r="F4290" i="3" a="1"/>
  <c r="F4290" i="3" s="1"/>
  <c r="G4289" i="3"/>
  <c r="Z1613" i="4" s="1"/>
  <c r="F4287" i="3" a="1"/>
  <c r="F4287" i="3" s="1"/>
  <c r="F4286" i="3" a="1"/>
  <c r="F4286" i="3" s="1"/>
  <c r="F4285" i="3" a="1"/>
  <c r="F4285" i="3" s="1"/>
  <c r="F4284" i="3" a="1"/>
  <c r="F4284" i="3" s="1"/>
  <c r="F4283" i="3" a="1"/>
  <c r="F4283" i="3" s="1"/>
  <c r="F4282" i="3" a="1"/>
  <c r="F4282" i="3" s="1"/>
  <c r="F4281" i="3" a="1"/>
  <c r="F4281" i="3" s="1"/>
  <c r="F4280" i="3" a="1"/>
  <c r="F4280" i="3" s="1"/>
  <c r="F4279" i="3" a="1"/>
  <c r="F4279" i="3" s="1"/>
  <c r="F4278" i="3" a="1"/>
  <c r="F4278" i="3" s="1"/>
  <c r="F4277" i="3" a="1"/>
  <c r="F4277" i="3" s="1"/>
  <c r="E4271" i="3"/>
  <c r="E4270" i="3"/>
  <c r="Q4269" i="3"/>
  <c r="P4269" i="3"/>
  <c r="O4269" i="3"/>
  <c r="N4269" i="3"/>
  <c r="M4269" i="3"/>
  <c r="L4269" i="3"/>
  <c r="K4269" i="3"/>
  <c r="J4269" i="3"/>
  <c r="I4269" i="3"/>
  <c r="H4266" i="3"/>
  <c r="H4265" i="3"/>
  <c r="H4264" i="3"/>
  <c r="H4263" i="3"/>
  <c r="H4262" i="3"/>
  <c r="H4261" i="3"/>
  <c r="H4260" i="3"/>
  <c r="H4259" i="3"/>
  <c r="H4267" i="3" s="1"/>
  <c r="H4269" i="3" s="1"/>
  <c r="E4285" i="3" s="1"/>
  <c r="X1609" i="4" s="1"/>
  <c r="F4248" i="3" a="1"/>
  <c r="F4248" i="3" s="1"/>
  <c r="F4247" i="3" a="1"/>
  <c r="F4247" i="3" s="1"/>
  <c r="G4246" i="3"/>
  <c r="Z1598" i="4" s="1"/>
  <c r="F4245" i="3" a="1"/>
  <c r="F4245" i="3" s="1"/>
  <c r="F4244" i="3" a="1"/>
  <c r="F4244" i="3" s="1"/>
  <c r="F4243" i="3" a="1"/>
  <c r="F4243" i="3" s="1"/>
  <c r="F4242" i="3" a="1"/>
  <c r="F4242" i="3" s="1"/>
  <c r="F4241" i="3" a="1"/>
  <c r="F4241" i="3" s="1"/>
  <c r="F4240" i="3" a="1"/>
  <c r="F4240" i="3" s="1"/>
  <c r="F4239" i="3" a="1"/>
  <c r="F4239" i="3" s="1"/>
  <c r="F4238" i="3" a="1"/>
  <c r="F4238" i="3" s="1"/>
  <c r="F4237" i="3" a="1"/>
  <c r="F4237" i="3" s="1"/>
  <c r="F4236" i="3" a="1"/>
  <c r="F4236" i="3" s="1"/>
  <c r="F4235" i="3" a="1"/>
  <c r="F4235" i="3" s="1"/>
  <c r="F4234" i="3" a="1"/>
  <c r="F4234" i="3" s="1"/>
  <c r="E4228" i="3"/>
  <c r="E4227" i="3"/>
  <c r="Q4226" i="3"/>
  <c r="P4226" i="3"/>
  <c r="O4226" i="3"/>
  <c r="N4226" i="3"/>
  <c r="M4226" i="3"/>
  <c r="L4226" i="3"/>
  <c r="K4226" i="3"/>
  <c r="J4226" i="3"/>
  <c r="I4226" i="3"/>
  <c r="H4223" i="3"/>
  <c r="H4222" i="3"/>
  <c r="H4221" i="3"/>
  <c r="H4220" i="3"/>
  <c r="H4219" i="3"/>
  <c r="H4218" i="3"/>
  <c r="H4217" i="3"/>
  <c r="H4216" i="3"/>
  <c r="H4224" i="3" s="1"/>
  <c r="H4226" i="3" s="1"/>
  <c r="E4247" i="3" s="1"/>
  <c r="X1599" i="4" s="1"/>
  <c r="Z1583" i="4"/>
  <c r="X1584" i="4"/>
  <c r="F4205" i="3" a="1"/>
  <c r="F4205" i="3" s="1"/>
  <c r="F4204" i="3" a="1"/>
  <c r="F4204" i="3" s="1"/>
  <c r="G4203" i="3"/>
  <c r="Z1568" i="4" s="1"/>
  <c r="F4202" i="3" a="1"/>
  <c r="F4202" i="3" s="1"/>
  <c r="F4201" i="3" a="1"/>
  <c r="F4201" i="3" s="1"/>
  <c r="F4200" i="3" a="1"/>
  <c r="F4200" i="3" s="1"/>
  <c r="F4199" i="3" a="1"/>
  <c r="F4199" i="3" s="1"/>
  <c r="F4198" i="3" a="1"/>
  <c r="F4198" i="3" s="1"/>
  <c r="F4197" i="3" a="1"/>
  <c r="F4197" i="3" s="1"/>
  <c r="F4196" i="3" a="1"/>
  <c r="F4196" i="3" s="1"/>
  <c r="F4195" i="3" a="1"/>
  <c r="F4195" i="3" s="1"/>
  <c r="F4194" i="3" a="1"/>
  <c r="F4194" i="3" s="1"/>
  <c r="F4193" i="3" a="1"/>
  <c r="F4193" i="3" s="1"/>
  <c r="F4192" i="3" a="1"/>
  <c r="F4192" i="3" s="1"/>
  <c r="F4191" i="3" a="1"/>
  <c r="F4191" i="3" s="1"/>
  <c r="E4185" i="3"/>
  <c r="E4184" i="3"/>
  <c r="Q4183" i="3"/>
  <c r="P4183" i="3"/>
  <c r="O4183" i="3"/>
  <c r="N4183" i="3"/>
  <c r="M4183" i="3"/>
  <c r="L4183" i="3"/>
  <c r="K4183" i="3"/>
  <c r="J4183" i="3"/>
  <c r="I4183" i="3"/>
  <c r="H4183" i="3"/>
  <c r="E4204" i="3" s="1"/>
  <c r="X1569" i="4" s="1"/>
  <c r="H4180" i="3"/>
  <c r="H4179" i="3"/>
  <c r="H4178" i="3"/>
  <c r="H4177" i="3"/>
  <c r="H4176" i="3"/>
  <c r="H4175" i="3"/>
  <c r="H4174" i="3"/>
  <c r="H4173" i="3"/>
  <c r="F4076" i="3" a="1"/>
  <c r="F4076" i="3" s="1"/>
  <c r="F4075" i="3" a="1"/>
  <c r="F4075" i="3" s="1"/>
  <c r="G4074" i="3"/>
  <c r="Z1523" i="4" s="1"/>
  <c r="F4073" i="3" a="1"/>
  <c r="F4073" i="3" s="1"/>
  <c r="F4072" i="3" a="1"/>
  <c r="F4072" i="3" s="1"/>
  <c r="F4071" i="3" a="1"/>
  <c r="F4071" i="3" s="1"/>
  <c r="F4070" i="3" a="1"/>
  <c r="F4070" i="3" s="1"/>
  <c r="F4069" i="3" a="1"/>
  <c r="F4069" i="3" s="1"/>
  <c r="F4068" i="3" a="1"/>
  <c r="F4068" i="3" s="1"/>
  <c r="F4067" i="3" a="1"/>
  <c r="F4067" i="3" s="1"/>
  <c r="F4066" i="3" a="1"/>
  <c r="F4066" i="3" s="1"/>
  <c r="F4065" i="3" a="1"/>
  <c r="F4065" i="3" s="1"/>
  <c r="F4064" i="3" a="1"/>
  <c r="F4064" i="3" s="1"/>
  <c r="F4063" i="3" a="1"/>
  <c r="F4063" i="3" s="1"/>
  <c r="F4062" i="3" a="1"/>
  <c r="F4062" i="3" s="1"/>
  <c r="E4056" i="3"/>
  <c r="E4055" i="3"/>
  <c r="Q4054" i="3"/>
  <c r="P4054" i="3"/>
  <c r="O4054" i="3"/>
  <c r="N4054" i="3"/>
  <c r="M4054" i="3"/>
  <c r="L4054" i="3"/>
  <c r="K4054" i="3"/>
  <c r="J4054" i="3"/>
  <c r="I4054" i="3"/>
  <c r="H4054" i="3"/>
  <c r="E4075" i="3" s="1"/>
  <c r="X1524" i="4" s="1"/>
  <c r="H4051" i="3"/>
  <c r="H4050" i="3"/>
  <c r="H4049" i="3"/>
  <c r="H4048" i="3"/>
  <c r="H4047" i="3"/>
  <c r="H4046" i="3"/>
  <c r="H4045" i="3"/>
  <c r="H4044" i="3"/>
  <c r="F4033" i="3" a="1"/>
  <c r="F4033" i="3" s="1"/>
  <c r="F4032" i="3" a="1"/>
  <c r="F4032" i="3" s="1"/>
  <c r="F4030" i="3" a="1"/>
  <c r="F4030" i="3" s="1"/>
  <c r="F4029" i="3" a="1"/>
  <c r="F4029" i="3" s="1"/>
  <c r="F4028" i="3" a="1"/>
  <c r="F4028" i="3" s="1"/>
  <c r="F4027" i="3" a="1"/>
  <c r="F4027" i="3" s="1"/>
  <c r="F4026" i="3" a="1"/>
  <c r="F4026" i="3" s="1"/>
  <c r="F4025" i="3" a="1"/>
  <c r="F4025" i="3" s="1"/>
  <c r="F4024" i="3" a="1"/>
  <c r="F4024" i="3" s="1"/>
  <c r="F4023" i="3" a="1"/>
  <c r="F4023" i="3" s="1"/>
  <c r="F4022" i="3" a="1"/>
  <c r="F4022" i="3" s="1"/>
  <c r="F4021" i="3" a="1"/>
  <c r="F4021" i="3" s="1"/>
  <c r="F4020" i="3" a="1"/>
  <c r="F4020" i="3" s="1"/>
  <c r="F4019" i="3" a="1"/>
  <c r="F4019" i="3" s="1"/>
  <c r="E4013" i="3"/>
  <c r="E4012" i="3"/>
  <c r="Q4011" i="3"/>
  <c r="P4011" i="3"/>
  <c r="O4011" i="3"/>
  <c r="N4011" i="3"/>
  <c r="M4011" i="3"/>
  <c r="L4011" i="3"/>
  <c r="K4011" i="3"/>
  <c r="J4011" i="3"/>
  <c r="I4011" i="3"/>
  <c r="H4011" i="3"/>
  <c r="E4032" i="3" s="1"/>
  <c r="X1509" i="4" s="1"/>
  <c r="H4008" i="3"/>
  <c r="H4007" i="3"/>
  <c r="H4006" i="3"/>
  <c r="H4005" i="3"/>
  <c r="H4004" i="3"/>
  <c r="H4003" i="3"/>
  <c r="H4002" i="3"/>
  <c r="H4001" i="3"/>
  <c r="F3988" i="3" a="1"/>
  <c r="F3988" i="3" s="1"/>
  <c r="F3945" i="3" a="1"/>
  <c r="F3945" i="3" s="1"/>
  <c r="F3902" i="3" a="1"/>
  <c r="F3902" i="3" s="1"/>
  <c r="F3859" i="3" a="1"/>
  <c r="F3859" i="3" s="1"/>
  <c r="F3816" i="3" a="1"/>
  <c r="F3816" i="3" s="1"/>
  <c r="F3773" i="3" a="1"/>
  <c r="F3773" i="3" s="1"/>
  <c r="F3730" i="3" a="1"/>
  <c r="F3730" i="3" s="1"/>
  <c r="F3687" i="3" a="1"/>
  <c r="F3687" i="3" s="1"/>
  <c r="F3644" i="3" a="1"/>
  <c r="F3644" i="3" s="1"/>
  <c r="F3601" i="3" a="1"/>
  <c r="F3601" i="3" s="1"/>
  <c r="F3990" i="3" a="1"/>
  <c r="F3990" i="3" s="1"/>
  <c r="F3989" i="3" a="1"/>
  <c r="F3989" i="3" s="1"/>
  <c r="F3987" i="3" a="1"/>
  <c r="F3987" i="3" s="1"/>
  <c r="F3986" i="3" a="1"/>
  <c r="F3986" i="3" s="1"/>
  <c r="F3985" i="3" a="1"/>
  <c r="F3985" i="3" s="1"/>
  <c r="F3984" i="3" a="1"/>
  <c r="F3984" i="3" s="1"/>
  <c r="F3983" i="3" a="1"/>
  <c r="F3983" i="3" s="1"/>
  <c r="F3982" i="3" a="1"/>
  <c r="F3982" i="3" s="1"/>
  <c r="F3981" i="3" a="1"/>
  <c r="F3981" i="3" s="1"/>
  <c r="F3980" i="3" a="1"/>
  <c r="F3980" i="3" s="1"/>
  <c r="F3979" i="3" a="1"/>
  <c r="F3979" i="3" s="1"/>
  <c r="F3978" i="3" a="1"/>
  <c r="F3978" i="3" s="1"/>
  <c r="F3977" i="3" a="1"/>
  <c r="F3977" i="3" s="1"/>
  <c r="F3976" i="3" a="1"/>
  <c r="F3976" i="3" s="1"/>
  <c r="E3970" i="3"/>
  <c r="E3969" i="3"/>
  <c r="Q3968" i="3"/>
  <c r="P3968" i="3"/>
  <c r="O3968" i="3"/>
  <c r="N3968" i="3"/>
  <c r="M3968" i="3"/>
  <c r="L3968" i="3"/>
  <c r="K3968" i="3"/>
  <c r="J3968" i="3"/>
  <c r="I3968" i="3"/>
  <c r="H3965" i="3"/>
  <c r="H3964" i="3"/>
  <c r="H3963" i="3"/>
  <c r="H3962" i="3"/>
  <c r="H3961" i="3"/>
  <c r="H3960" i="3"/>
  <c r="H3959" i="3"/>
  <c r="H3958" i="3"/>
  <c r="H3966" i="3" s="1"/>
  <c r="H3968" i="3" s="1"/>
  <c r="E3989" i="3" s="1"/>
  <c r="X1494" i="4" s="1"/>
  <c r="F3947" i="3" a="1"/>
  <c r="F3947" i="3" s="1"/>
  <c r="F3946" i="3" a="1"/>
  <c r="F3946" i="3" s="1"/>
  <c r="F3944" i="3" a="1"/>
  <c r="F3944" i="3" s="1"/>
  <c r="F3943" i="3" a="1"/>
  <c r="F3943" i="3" s="1"/>
  <c r="F3942" i="3" a="1"/>
  <c r="F3942" i="3" s="1"/>
  <c r="F3941" i="3" a="1"/>
  <c r="F3941" i="3" s="1"/>
  <c r="F3940" i="3" a="1"/>
  <c r="F3940" i="3" s="1"/>
  <c r="F3939" i="3" a="1"/>
  <c r="F3939" i="3" s="1"/>
  <c r="F3938" i="3" a="1"/>
  <c r="F3938" i="3" s="1"/>
  <c r="F3937" i="3" a="1"/>
  <c r="F3937" i="3" s="1"/>
  <c r="F3936" i="3" a="1"/>
  <c r="F3936" i="3" s="1"/>
  <c r="F3935" i="3" a="1"/>
  <c r="F3935" i="3" s="1"/>
  <c r="F3934" i="3" a="1"/>
  <c r="F3934" i="3" s="1"/>
  <c r="F3933" i="3" a="1"/>
  <c r="F3933" i="3" s="1"/>
  <c r="E3927" i="3"/>
  <c r="E3926" i="3"/>
  <c r="Q3925" i="3"/>
  <c r="P3925" i="3"/>
  <c r="O3925" i="3"/>
  <c r="N3925" i="3"/>
  <c r="M3925" i="3"/>
  <c r="L3925" i="3"/>
  <c r="K3925" i="3"/>
  <c r="J3925" i="3"/>
  <c r="I3925" i="3"/>
  <c r="H3922" i="3"/>
  <c r="H3921" i="3"/>
  <c r="H3920" i="3"/>
  <c r="H3919" i="3"/>
  <c r="H3918" i="3"/>
  <c r="H3917" i="3"/>
  <c r="H3916" i="3"/>
  <c r="H3915" i="3"/>
  <c r="H3923" i="3" s="1"/>
  <c r="H3925" i="3" s="1"/>
  <c r="E3946" i="3" s="1"/>
  <c r="X1479" i="4" s="1"/>
  <c r="F3904" i="3" a="1"/>
  <c r="F3904" i="3" s="1"/>
  <c r="F3903" i="3" a="1"/>
  <c r="F3903" i="3" s="1"/>
  <c r="F3901" i="3" a="1"/>
  <c r="F3901" i="3" s="1"/>
  <c r="F3900" i="3" a="1"/>
  <c r="F3900" i="3" s="1"/>
  <c r="F3899" i="3" a="1"/>
  <c r="F3899" i="3" s="1"/>
  <c r="F3898" i="3" a="1"/>
  <c r="F3898" i="3" s="1"/>
  <c r="F3897" i="3" a="1"/>
  <c r="F3897" i="3" s="1"/>
  <c r="F3896" i="3" a="1"/>
  <c r="F3896" i="3" s="1"/>
  <c r="F3895" i="3" a="1"/>
  <c r="F3895" i="3" s="1"/>
  <c r="F3894" i="3" a="1"/>
  <c r="F3894" i="3" s="1"/>
  <c r="F3893" i="3" a="1"/>
  <c r="F3893" i="3" s="1"/>
  <c r="F3892" i="3" a="1"/>
  <c r="F3892" i="3" s="1"/>
  <c r="F3891" i="3" a="1"/>
  <c r="F3891" i="3" s="1"/>
  <c r="F3890" i="3" a="1"/>
  <c r="F3890" i="3" s="1"/>
  <c r="E3884" i="3"/>
  <c r="E3883" i="3"/>
  <c r="Q3882" i="3"/>
  <c r="P3882" i="3"/>
  <c r="O3882" i="3"/>
  <c r="N3882" i="3"/>
  <c r="M3882" i="3"/>
  <c r="L3882" i="3"/>
  <c r="K3882" i="3"/>
  <c r="J3882" i="3"/>
  <c r="I3882" i="3"/>
  <c r="H3879" i="3"/>
  <c r="H3878" i="3"/>
  <c r="H3877" i="3"/>
  <c r="H3876" i="3"/>
  <c r="H3875" i="3"/>
  <c r="H3874" i="3"/>
  <c r="H3873" i="3"/>
  <c r="H3872" i="3"/>
  <c r="H3880" i="3" s="1"/>
  <c r="H3882" i="3" s="1"/>
  <c r="E3903" i="3" s="1"/>
  <c r="X1464" i="4" s="1"/>
  <c r="F3861" i="3" a="1"/>
  <c r="F3861" i="3" s="1"/>
  <c r="F3860" i="3" a="1"/>
  <c r="F3860" i="3" s="1"/>
  <c r="F3858" i="3" a="1"/>
  <c r="F3858" i="3" s="1"/>
  <c r="F3857" i="3" a="1"/>
  <c r="F3857" i="3" s="1"/>
  <c r="F3856" i="3" a="1"/>
  <c r="F3856" i="3" s="1"/>
  <c r="F3855" i="3" a="1"/>
  <c r="F3855" i="3" s="1"/>
  <c r="F3854" i="3" a="1"/>
  <c r="F3854" i="3" s="1"/>
  <c r="F3853" i="3" a="1"/>
  <c r="F3853" i="3" s="1"/>
  <c r="F3852" i="3" a="1"/>
  <c r="F3852" i="3" s="1"/>
  <c r="F3851" i="3" a="1"/>
  <c r="F3851" i="3" s="1"/>
  <c r="F3850" i="3" a="1"/>
  <c r="F3850" i="3" s="1"/>
  <c r="F3849" i="3" a="1"/>
  <c r="F3849" i="3" s="1"/>
  <c r="F3848" i="3" a="1"/>
  <c r="F3848" i="3" s="1"/>
  <c r="F3847" i="3" a="1"/>
  <c r="F3847" i="3" s="1"/>
  <c r="E3841" i="3"/>
  <c r="E3840" i="3"/>
  <c r="Q3839" i="3"/>
  <c r="P3839" i="3"/>
  <c r="O3839" i="3"/>
  <c r="N3839" i="3"/>
  <c r="M3839" i="3"/>
  <c r="L3839" i="3"/>
  <c r="K3839" i="3"/>
  <c r="J3839" i="3"/>
  <c r="I3839" i="3"/>
  <c r="H3836" i="3"/>
  <c r="H3835" i="3"/>
  <c r="H3834" i="3"/>
  <c r="H3833" i="3"/>
  <c r="H3832" i="3"/>
  <c r="H3831" i="3"/>
  <c r="H3830" i="3"/>
  <c r="H3829" i="3"/>
  <c r="H3837" i="3" s="1"/>
  <c r="H3839" i="3" s="1"/>
  <c r="E3860" i="3" s="1"/>
  <c r="X1449" i="4" s="1"/>
  <c r="F3818" i="3" a="1"/>
  <c r="F3818" i="3" s="1"/>
  <c r="F3817" i="3" a="1"/>
  <c r="F3817" i="3" s="1"/>
  <c r="F3815" i="3" a="1"/>
  <c r="F3815" i="3" s="1"/>
  <c r="F3814" i="3" a="1"/>
  <c r="F3814" i="3" s="1"/>
  <c r="F3813" i="3" a="1"/>
  <c r="F3813" i="3" s="1"/>
  <c r="F3812" i="3" a="1"/>
  <c r="F3812" i="3" s="1"/>
  <c r="F3811" i="3" a="1"/>
  <c r="F3811" i="3" s="1"/>
  <c r="F3810" i="3" a="1"/>
  <c r="F3810" i="3" s="1"/>
  <c r="F3809" i="3" a="1"/>
  <c r="F3809" i="3" s="1"/>
  <c r="F3808" i="3" a="1"/>
  <c r="F3808" i="3" s="1"/>
  <c r="F3807" i="3" a="1"/>
  <c r="F3807" i="3" s="1"/>
  <c r="F3806" i="3" a="1"/>
  <c r="F3806" i="3" s="1"/>
  <c r="F3805" i="3" a="1"/>
  <c r="F3805" i="3" s="1"/>
  <c r="F3804" i="3" a="1"/>
  <c r="F3804" i="3" s="1"/>
  <c r="E3798" i="3"/>
  <c r="E3797" i="3"/>
  <c r="Q3796" i="3"/>
  <c r="P3796" i="3"/>
  <c r="O3796" i="3"/>
  <c r="N3796" i="3"/>
  <c r="M3796" i="3"/>
  <c r="L3796" i="3"/>
  <c r="K3796" i="3"/>
  <c r="J3796" i="3"/>
  <c r="I3796" i="3"/>
  <c r="H3793" i="3"/>
  <c r="H3792" i="3"/>
  <c r="H3791" i="3"/>
  <c r="H3790" i="3"/>
  <c r="H3789" i="3"/>
  <c r="H3788" i="3"/>
  <c r="H3787" i="3"/>
  <c r="H3786" i="3"/>
  <c r="H3794" i="3" s="1"/>
  <c r="H3796" i="3" s="1"/>
  <c r="E3817" i="3" s="1"/>
  <c r="X1434" i="4" s="1"/>
  <c r="F3775" i="3" a="1"/>
  <c r="F3775" i="3" s="1"/>
  <c r="F3774" i="3" a="1"/>
  <c r="F3774" i="3" s="1"/>
  <c r="F3772" i="3" a="1"/>
  <c r="F3772" i="3" s="1"/>
  <c r="F3771" i="3" a="1"/>
  <c r="F3771" i="3" s="1"/>
  <c r="F3770" i="3" a="1"/>
  <c r="F3770" i="3" s="1"/>
  <c r="F3769" i="3" a="1"/>
  <c r="F3769" i="3" s="1"/>
  <c r="F3768" i="3" a="1"/>
  <c r="F3768" i="3" s="1"/>
  <c r="F3767" i="3" a="1"/>
  <c r="F3767" i="3" s="1"/>
  <c r="F3766" i="3" a="1"/>
  <c r="F3766" i="3" s="1"/>
  <c r="F3765" i="3" a="1"/>
  <c r="F3765" i="3" s="1"/>
  <c r="F3764" i="3" a="1"/>
  <c r="F3764" i="3" s="1"/>
  <c r="F3763" i="3" a="1"/>
  <c r="F3763" i="3" s="1"/>
  <c r="F3762" i="3" a="1"/>
  <c r="F3762" i="3" s="1"/>
  <c r="F3761" i="3" a="1"/>
  <c r="F3761" i="3" s="1"/>
  <c r="E3755" i="3"/>
  <c r="E3754" i="3"/>
  <c r="Q3753" i="3"/>
  <c r="P3753" i="3"/>
  <c r="O3753" i="3"/>
  <c r="N3753" i="3"/>
  <c r="M3753" i="3"/>
  <c r="L3753" i="3"/>
  <c r="K3753" i="3"/>
  <c r="J3753" i="3"/>
  <c r="I3753" i="3"/>
  <c r="H3750" i="3"/>
  <c r="H3749" i="3"/>
  <c r="H3748" i="3"/>
  <c r="H3747" i="3"/>
  <c r="H3746" i="3"/>
  <c r="H3745" i="3"/>
  <c r="H3744" i="3"/>
  <c r="H3743" i="3"/>
  <c r="H3751" i="3" s="1"/>
  <c r="H3753" i="3" s="1"/>
  <c r="E3774" i="3" s="1"/>
  <c r="X1419" i="4" s="1"/>
  <c r="F3732" i="3" a="1"/>
  <c r="F3732" i="3" s="1"/>
  <c r="F3731" i="3" a="1"/>
  <c r="F3731" i="3" s="1"/>
  <c r="F3729" i="3" a="1"/>
  <c r="F3729" i="3" s="1"/>
  <c r="F3728" i="3" a="1"/>
  <c r="F3728" i="3" s="1"/>
  <c r="F3727" i="3" a="1"/>
  <c r="F3727" i="3" s="1"/>
  <c r="F3726" i="3" a="1"/>
  <c r="F3726" i="3" s="1"/>
  <c r="F3725" i="3" a="1"/>
  <c r="F3725" i="3" s="1"/>
  <c r="F3724" i="3" a="1"/>
  <c r="F3724" i="3" s="1"/>
  <c r="F3723" i="3" a="1"/>
  <c r="F3723" i="3" s="1"/>
  <c r="F3722" i="3" a="1"/>
  <c r="F3722" i="3" s="1"/>
  <c r="F3721" i="3" a="1"/>
  <c r="F3721" i="3" s="1"/>
  <c r="F3720" i="3" a="1"/>
  <c r="F3720" i="3" s="1"/>
  <c r="F3719" i="3" a="1"/>
  <c r="F3719" i="3" s="1"/>
  <c r="F3718" i="3" a="1"/>
  <c r="F3718" i="3" s="1"/>
  <c r="E3712" i="3"/>
  <c r="E3711" i="3"/>
  <c r="Q3710" i="3"/>
  <c r="P3710" i="3"/>
  <c r="O3710" i="3"/>
  <c r="N3710" i="3"/>
  <c r="M3710" i="3"/>
  <c r="L3710" i="3"/>
  <c r="K3710" i="3"/>
  <c r="J3710" i="3"/>
  <c r="I3710" i="3"/>
  <c r="H3707" i="3"/>
  <c r="H3706" i="3"/>
  <c r="H3705" i="3"/>
  <c r="H3704" i="3"/>
  <c r="H3703" i="3"/>
  <c r="H3702" i="3"/>
  <c r="H3701" i="3"/>
  <c r="H3700" i="3"/>
  <c r="H3708" i="3" s="1"/>
  <c r="H3710" i="3" s="1"/>
  <c r="E3731" i="3" s="1"/>
  <c r="X1404" i="4" s="1"/>
  <c r="F3689" i="3" a="1"/>
  <c r="F3689" i="3" s="1"/>
  <c r="F3688" i="3" a="1"/>
  <c r="F3688" i="3" s="1"/>
  <c r="F3686" i="3" a="1"/>
  <c r="F3686" i="3" s="1"/>
  <c r="F3685" i="3" a="1"/>
  <c r="F3685" i="3" s="1"/>
  <c r="F3684" i="3" a="1"/>
  <c r="F3684" i="3" s="1"/>
  <c r="F3683" i="3" a="1"/>
  <c r="F3683" i="3" s="1"/>
  <c r="F3682" i="3" a="1"/>
  <c r="F3682" i="3" s="1"/>
  <c r="F3681" i="3" a="1"/>
  <c r="F3681" i="3" s="1"/>
  <c r="F3680" i="3" a="1"/>
  <c r="F3680" i="3" s="1"/>
  <c r="F3679" i="3" a="1"/>
  <c r="F3679" i="3" s="1"/>
  <c r="F3678" i="3" a="1"/>
  <c r="F3678" i="3" s="1"/>
  <c r="F3677" i="3" a="1"/>
  <c r="F3677" i="3" s="1"/>
  <c r="F3676" i="3" a="1"/>
  <c r="F3676" i="3" s="1"/>
  <c r="F3675" i="3" a="1"/>
  <c r="F3675" i="3" s="1"/>
  <c r="E3669" i="3"/>
  <c r="E3668" i="3"/>
  <c r="Q3667" i="3"/>
  <c r="P3667" i="3"/>
  <c r="O3667" i="3"/>
  <c r="N3667" i="3"/>
  <c r="M3667" i="3"/>
  <c r="L3667" i="3"/>
  <c r="K3667" i="3"/>
  <c r="J3667" i="3"/>
  <c r="I3667" i="3"/>
  <c r="H3664" i="3"/>
  <c r="H3663" i="3"/>
  <c r="H3662" i="3"/>
  <c r="H3661" i="3"/>
  <c r="H3660" i="3"/>
  <c r="H3659" i="3"/>
  <c r="H3658" i="3"/>
  <c r="H3657" i="3"/>
  <c r="H3665" i="3" s="1"/>
  <c r="H3667" i="3" s="1"/>
  <c r="E3688" i="3" s="1"/>
  <c r="X1389" i="4" s="1"/>
  <c r="F3646" i="3" a="1"/>
  <c r="F3646" i="3" s="1"/>
  <c r="F3645" i="3" a="1"/>
  <c r="F3645" i="3" s="1"/>
  <c r="F3643" i="3" a="1"/>
  <c r="F3643" i="3" s="1"/>
  <c r="F3642" i="3" a="1"/>
  <c r="F3642" i="3" s="1"/>
  <c r="F3641" i="3" a="1"/>
  <c r="F3641" i="3" s="1"/>
  <c r="F3640" i="3" a="1"/>
  <c r="F3640" i="3" s="1"/>
  <c r="F3639" i="3" a="1"/>
  <c r="F3639" i="3" s="1"/>
  <c r="F3638" i="3" a="1"/>
  <c r="F3638" i="3" s="1"/>
  <c r="F3637" i="3" a="1"/>
  <c r="F3637" i="3" s="1"/>
  <c r="F3636" i="3" a="1"/>
  <c r="F3636" i="3" s="1"/>
  <c r="F3635" i="3" a="1"/>
  <c r="F3635" i="3" s="1"/>
  <c r="F3634" i="3" a="1"/>
  <c r="F3634" i="3" s="1"/>
  <c r="F3633" i="3" a="1"/>
  <c r="F3633" i="3" s="1"/>
  <c r="F3632" i="3" a="1"/>
  <c r="F3632" i="3" s="1"/>
  <c r="E3626" i="3"/>
  <c r="E3625" i="3"/>
  <c r="Q3624" i="3"/>
  <c r="P3624" i="3"/>
  <c r="O3624" i="3"/>
  <c r="N3624" i="3"/>
  <c r="M3624" i="3"/>
  <c r="L3624" i="3"/>
  <c r="K3624" i="3"/>
  <c r="J3624" i="3"/>
  <c r="I3624" i="3"/>
  <c r="H3624" i="3"/>
  <c r="E3645" i="3" s="1"/>
  <c r="X1374" i="4" s="1"/>
  <c r="H3621" i="3"/>
  <c r="H3620" i="3"/>
  <c r="H3619" i="3"/>
  <c r="H3618" i="3"/>
  <c r="H3617" i="3"/>
  <c r="H3616" i="3"/>
  <c r="H3615" i="3"/>
  <c r="H3614" i="3"/>
  <c r="F3603" i="3" a="1"/>
  <c r="F3603" i="3" s="1"/>
  <c r="F3602" i="3" a="1"/>
  <c r="F3602" i="3" s="1"/>
  <c r="F3600" i="3" a="1"/>
  <c r="F3600" i="3" s="1"/>
  <c r="F3599" i="3" a="1"/>
  <c r="F3599" i="3" s="1"/>
  <c r="F3598" i="3" a="1"/>
  <c r="F3598" i="3" s="1"/>
  <c r="F3597" i="3" a="1"/>
  <c r="F3597" i="3" s="1"/>
  <c r="F3596" i="3" a="1"/>
  <c r="F3596" i="3" s="1"/>
  <c r="F3595" i="3" a="1"/>
  <c r="F3595" i="3" s="1"/>
  <c r="F3594" i="3" a="1"/>
  <c r="F3594" i="3" s="1"/>
  <c r="F3593" i="3" a="1"/>
  <c r="F3593" i="3" s="1"/>
  <c r="F3592" i="3" a="1"/>
  <c r="F3592" i="3" s="1"/>
  <c r="F3591" i="3" a="1"/>
  <c r="F3591" i="3" s="1"/>
  <c r="F3590" i="3" a="1"/>
  <c r="F3590" i="3" s="1"/>
  <c r="F3589" i="3" a="1"/>
  <c r="F3589" i="3" s="1"/>
  <c r="E3583" i="3"/>
  <c r="E3582" i="3"/>
  <c r="Q3581" i="3"/>
  <c r="P3581" i="3"/>
  <c r="O3581" i="3"/>
  <c r="N3581" i="3"/>
  <c r="M3581" i="3"/>
  <c r="L3581" i="3"/>
  <c r="K3581" i="3"/>
  <c r="J3581" i="3"/>
  <c r="I3581" i="3"/>
  <c r="H3578" i="3"/>
  <c r="H3577" i="3"/>
  <c r="H3576" i="3"/>
  <c r="H3575" i="3"/>
  <c r="H3574" i="3"/>
  <c r="H3573" i="3"/>
  <c r="H3572" i="3"/>
  <c r="H3571" i="3"/>
  <c r="H3579" i="3" s="1"/>
  <c r="H3581" i="3" s="1"/>
  <c r="E3602" i="3" s="1"/>
  <c r="X1359" i="4" s="1"/>
  <c r="F3517" i="3" a="1"/>
  <c r="F3517" i="3" s="1"/>
  <c r="F3516" i="3" a="1"/>
  <c r="F3516" i="3" s="1"/>
  <c r="F3514" i="3" a="1"/>
  <c r="F3514" i="3" s="1"/>
  <c r="F3513" i="3" a="1"/>
  <c r="F3513" i="3" s="1"/>
  <c r="F3512" i="3" a="1"/>
  <c r="F3512" i="3" s="1"/>
  <c r="F3511" i="3" a="1"/>
  <c r="F3511" i="3" s="1"/>
  <c r="F3510" i="3" a="1"/>
  <c r="F3510" i="3" s="1"/>
  <c r="F3509" i="3" a="1"/>
  <c r="F3509" i="3" s="1"/>
  <c r="F3508" i="3" a="1"/>
  <c r="F3508" i="3" s="1"/>
  <c r="F3507" i="3" a="1"/>
  <c r="F3507" i="3" s="1"/>
  <c r="F3506" i="3" a="1"/>
  <c r="F3506" i="3" s="1"/>
  <c r="F3505" i="3" a="1"/>
  <c r="F3505" i="3" s="1"/>
  <c r="F3504" i="3" a="1"/>
  <c r="F3504" i="3" s="1"/>
  <c r="F3503" i="3" a="1"/>
  <c r="F3503" i="3" s="1"/>
  <c r="E3497" i="3"/>
  <c r="E3496" i="3"/>
  <c r="Q3495" i="3"/>
  <c r="P3495" i="3"/>
  <c r="O3495" i="3"/>
  <c r="N3495" i="3"/>
  <c r="M3495" i="3"/>
  <c r="L3495" i="3"/>
  <c r="K3495" i="3"/>
  <c r="J3495" i="3"/>
  <c r="I3495" i="3"/>
  <c r="H3495" i="3"/>
  <c r="E3516" i="3" s="1"/>
  <c r="X1344" i="4" s="1"/>
  <c r="H3492" i="3"/>
  <c r="H3491" i="3"/>
  <c r="H3490" i="3"/>
  <c r="H3489" i="3"/>
  <c r="H3488" i="3"/>
  <c r="H3487" i="3"/>
  <c r="H3486" i="3"/>
  <c r="H3485" i="3"/>
  <c r="E4376" i="3" l="1"/>
  <c r="X1644" i="4" s="1"/>
  <c r="E4375" i="3"/>
  <c r="H4375" i="3"/>
  <c r="E4677" i="3"/>
  <c r="X1764" i="4" s="1"/>
  <c r="E4676" i="3"/>
  <c r="H4676" i="3"/>
  <c r="E4333" i="3"/>
  <c r="X1629" i="4" s="1"/>
  <c r="H4332" i="3"/>
  <c r="AA1628" i="4" s="1"/>
  <c r="E4332" i="3"/>
  <c r="O1955" i="4"/>
  <c r="O1951" i="4"/>
  <c r="O1956" i="4"/>
  <c r="O1950" i="4"/>
  <c r="O1954" i="4"/>
  <c r="O1958" i="4"/>
  <c r="O1947" i="4"/>
  <c r="O1946" i="4"/>
  <c r="O1949" i="4"/>
  <c r="O1959" i="4"/>
  <c r="O1995" i="4"/>
  <c r="O2004" i="4"/>
  <c r="O1931" i="4"/>
  <c r="O1957" i="4"/>
  <c r="O2044" i="4"/>
  <c r="O2005" i="4"/>
  <c r="O1890" i="4"/>
  <c r="O1886" i="4"/>
  <c r="O2046" i="4"/>
  <c r="O1896" i="4"/>
  <c r="O1960" i="4"/>
  <c r="O1948" i="4"/>
  <c r="O2043" i="4"/>
  <c r="O1893" i="4"/>
  <c r="O1952" i="4"/>
  <c r="O2040" i="4"/>
  <c r="O1937" i="4"/>
  <c r="O2047" i="4"/>
  <c r="O2049" i="4"/>
  <c r="O2038" i="4"/>
  <c r="O2036" i="4"/>
  <c r="O1889" i="4"/>
  <c r="O1887" i="4"/>
  <c r="O2037" i="4"/>
  <c r="O1900" i="4"/>
  <c r="O2050" i="4"/>
  <c r="O1925" i="4"/>
  <c r="O1923" i="4"/>
  <c r="O1894" i="4"/>
  <c r="O1916" i="4"/>
  <c r="O2042" i="4"/>
  <c r="O2045" i="4"/>
  <c r="O2041" i="4"/>
  <c r="O1935" i="4"/>
  <c r="O1898" i="4"/>
  <c r="O1891" i="4"/>
  <c r="O1939" i="4"/>
  <c r="O2048" i="4"/>
  <c r="O1927" i="4"/>
  <c r="O1919" i="4"/>
  <c r="O1921" i="4"/>
  <c r="O1918" i="4"/>
  <c r="O1930" i="4"/>
  <c r="O1922" i="4"/>
  <c r="Q1542" i="4"/>
  <c r="Q1543" i="4"/>
  <c r="Q1544" i="4"/>
  <c r="Q1545" i="4"/>
  <c r="Q1546" i="4"/>
  <c r="Q1547" i="4"/>
  <c r="Q1548" i="4"/>
  <c r="Q1549" i="4"/>
  <c r="Q1550" i="4"/>
  <c r="Q1551" i="4"/>
  <c r="Q1552" i="4"/>
  <c r="Q1553" i="4"/>
  <c r="Q1554" i="4"/>
  <c r="Q1555" i="4"/>
  <c r="Q1541" i="4"/>
  <c r="O2001" i="4"/>
  <c r="Q1347" i="4"/>
  <c r="Q1348" i="4"/>
  <c r="Q1349" i="4"/>
  <c r="Q1350" i="4"/>
  <c r="Q1351" i="4"/>
  <c r="Q1352" i="4"/>
  <c r="Q1353" i="4"/>
  <c r="Q1354" i="4"/>
  <c r="Q1355" i="4"/>
  <c r="Q1356" i="4"/>
  <c r="Q1357" i="4"/>
  <c r="Q1358" i="4"/>
  <c r="Q1359" i="4"/>
  <c r="Q1360" i="4"/>
  <c r="Q1346" i="4"/>
  <c r="Q1467" i="4"/>
  <c r="Q1468" i="4"/>
  <c r="Q1469" i="4"/>
  <c r="Q1470" i="4"/>
  <c r="Q1471" i="4"/>
  <c r="Q1472" i="4"/>
  <c r="Q1473" i="4"/>
  <c r="Q1474" i="4"/>
  <c r="Q1475" i="4"/>
  <c r="Q1476" i="4"/>
  <c r="Q1477" i="4"/>
  <c r="Q1478" i="4"/>
  <c r="Q1479" i="4"/>
  <c r="Q1480" i="4"/>
  <c r="Q1466" i="4"/>
  <c r="Q1827" i="4"/>
  <c r="Q1828" i="4"/>
  <c r="Q1829" i="4"/>
  <c r="Q1830" i="4"/>
  <c r="Q1831" i="4"/>
  <c r="Q1832" i="4"/>
  <c r="Q1833" i="4"/>
  <c r="Q1834" i="4"/>
  <c r="Q1835" i="4"/>
  <c r="Q1836" i="4"/>
  <c r="Q1837" i="4"/>
  <c r="Q1838" i="4"/>
  <c r="Q1839" i="4"/>
  <c r="Q1840" i="4"/>
  <c r="Q1826" i="4"/>
  <c r="R1542" i="4"/>
  <c r="R1543" i="4"/>
  <c r="R1544" i="4"/>
  <c r="R1545" i="4"/>
  <c r="R1546" i="4"/>
  <c r="R1547" i="4"/>
  <c r="R1548" i="4"/>
  <c r="R1549" i="4"/>
  <c r="R1550" i="4"/>
  <c r="R1551" i="4"/>
  <c r="R1552" i="4"/>
  <c r="R1553" i="4"/>
  <c r="R1554" i="4"/>
  <c r="R1555" i="4"/>
  <c r="R1541" i="4"/>
  <c r="O1998" i="4"/>
  <c r="Q1406" i="4"/>
  <c r="Q1407" i="4"/>
  <c r="Q1408" i="4"/>
  <c r="Q1409" i="4"/>
  <c r="Q1410" i="4"/>
  <c r="Q1411" i="4"/>
  <c r="Q1412" i="4"/>
  <c r="Q1413" i="4"/>
  <c r="Q1414" i="4"/>
  <c r="Q1415" i="4"/>
  <c r="Q1416" i="4"/>
  <c r="Q1417" i="4"/>
  <c r="Q1418" i="4"/>
  <c r="Q1419" i="4"/>
  <c r="Q1420" i="4"/>
  <c r="Q1512" i="4"/>
  <c r="Q1513" i="4"/>
  <c r="Q1514" i="4"/>
  <c r="Q1515" i="4"/>
  <c r="Q1516" i="4"/>
  <c r="Q1511" i="4"/>
  <c r="Q1517" i="4"/>
  <c r="Q1518" i="4"/>
  <c r="Q1519" i="4"/>
  <c r="Q1520" i="4"/>
  <c r="Q1521" i="4"/>
  <c r="Q1522" i="4"/>
  <c r="Q1523" i="4"/>
  <c r="Q1524" i="4"/>
  <c r="Q1525" i="4"/>
  <c r="R1346" i="4"/>
  <c r="R1349" i="4"/>
  <c r="R1357" i="4"/>
  <c r="R1348" i="4"/>
  <c r="R1356" i="4"/>
  <c r="R1347" i="4"/>
  <c r="R1355" i="4"/>
  <c r="R1354" i="4"/>
  <c r="R1353" i="4"/>
  <c r="R1352" i="4"/>
  <c r="R1360" i="4"/>
  <c r="R1351" i="4"/>
  <c r="R1359" i="4"/>
  <c r="R1350" i="4"/>
  <c r="R1358" i="4"/>
  <c r="R1406" i="4"/>
  <c r="R1407" i="4"/>
  <c r="R1408" i="4"/>
  <c r="R1409" i="4"/>
  <c r="R1410" i="4"/>
  <c r="R1411" i="4"/>
  <c r="R1412" i="4"/>
  <c r="R1413" i="4"/>
  <c r="R1414" i="4"/>
  <c r="R1415" i="4"/>
  <c r="R1416" i="4"/>
  <c r="R1417" i="4"/>
  <c r="R1418" i="4"/>
  <c r="R1419" i="4"/>
  <c r="R1420" i="4"/>
  <c r="R1466" i="4"/>
  <c r="R1473" i="4"/>
  <c r="R1472" i="4"/>
  <c r="R1480" i="4"/>
  <c r="R1471" i="4"/>
  <c r="R1479" i="4"/>
  <c r="R1470" i="4"/>
  <c r="R1478" i="4"/>
  <c r="R1469" i="4"/>
  <c r="R1477" i="4"/>
  <c r="R1468" i="4"/>
  <c r="R1476" i="4"/>
  <c r="R1467" i="4"/>
  <c r="R1475" i="4"/>
  <c r="R1474" i="4"/>
  <c r="R1512" i="4"/>
  <c r="R1513" i="4"/>
  <c r="R1514" i="4"/>
  <c r="R1515" i="4"/>
  <c r="R1516" i="4"/>
  <c r="R1511" i="4"/>
  <c r="R1517" i="4"/>
  <c r="R1518" i="4"/>
  <c r="R1519" i="4"/>
  <c r="R1520" i="4"/>
  <c r="R1521" i="4"/>
  <c r="R1522" i="4"/>
  <c r="R1523" i="4"/>
  <c r="R1524" i="4"/>
  <c r="R1525" i="4"/>
  <c r="Q1587" i="4"/>
  <c r="Q1588" i="4"/>
  <c r="Q1589" i="4"/>
  <c r="Q1590" i="4"/>
  <c r="Q1591" i="4"/>
  <c r="Q1592" i="4"/>
  <c r="Q1593" i="4"/>
  <c r="Q1594" i="4"/>
  <c r="Q1595" i="4"/>
  <c r="Q1596" i="4"/>
  <c r="Q1597" i="4"/>
  <c r="Q1598" i="4"/>
  <c r="Q1599" i="4"/>
  <c r="Q1600" i="4"/>
  <c r="Q1586" i="4"/>
  <c r="R1828" i="4"/>
  <c r="R1836" i="4"/>
  <c r="R1827" i="4"/>
  <c r="R1835" i="4"/>
  <c r="R1834" i="4"/>
  <c r="R1826" i="4"/>
  <c r="R1833" i="4"/>
  <c r="R1832" i="4"/>
  <c r="R1840" i="4"/>
  <c r="R1831" i="4"/>
  <c r="R1839" i="4"/>
  <c r="R1830" i="4"/>
  <c r="R1838" i="4"/>
  <c r="R1829" i="4"/>
  <c r="R1837" i="4"/>
  <c r="R1587" i="4"/>
  <c r="R1588" i="4"/>
  <c r="R1589" i="4"/>
  <c r="R1590" i="4"/>
  <c r="R1591" i="4"/>
  <c r="R1592" i="4"/>
  <c r="R1593" i="4"/>
  <c r="R1594" i="4"/>
  <c r="R1595" i="4"/>
  <c r="R1596" i="4"/>
  <c r="R1597" i="4"/>
  <c r="R1598" i="4"/>
  <c r="R1599" i="4"/>
  <c r="R1600" i="4"/>
  <c r="R1586" i="4"/>
  <c r="O1895" i="4"/>
  <c r="O1899" i="4"/>
  <c r="O2000" i="4"/>
  <c r="O2002" i="4"/>
  <c r="Q1452" i="4"/>
  <c r="Q1453" i="4"/>
  <c r="Q1454" i="4"/>
  <c r="Q1455" i="4"/>
  <c r="Q1456" i="4"/>
  <c r="Q1457" i="4"/>
  <c r="Q1458" i="4"/>
  <c r="Q1459" i="4"/>
  <c r="Q1460" i="4"/>
  <c r="Q1461" i="4"/>
  <c r="Q1462" i="4"/>
  <c r="Q1463" i="4"/>
  <c r="Q1464" i="4"/>
  <c r="Q1465" i="4"/>
  <c r="Q1451" i="4"/>
  <c r="R1421" i="4"/>
  <c r="R1422" i="4"/>
  <c r="R1423" i="4"/>
  <c r="R1424" i="4"/>
  <c r="R1425" i="4"/>
  <c r="R1426" i="4"/>
  <c r="R1427" i="4"/>
  <c r="R1428" i="4"/>
  <c r="R1429" i="4"/>
  <c r="R1430" i="4"/>
  <c r="R1431" i="4"/>
  <c r="R1432" i="4"/>
  <c r="R1433" i="4"/>
  <c r="R1434" i="4"/>
  <c r="R1435" i="4"/>
  <c r="R1391" i="4"/>
  <c r="R1392" i="4"/>
  <c r="R1393" i="4"/>
  <c r="R1394" i="4"/>
  <c r="R1395" i="4"/>
  <c r="R1396" i="4"/>
  <c r="R1397" i="4"/>
  <c r="R1398" i="4"/>
  <c r="R1399" i="4"/>
  <c r="R1400" i="4"/>
  <c r="R1401" i="4"/>
  <c r="R1402" i="4"/>
  <c r="R1403" i="4"/>
  <c r="R1404" i="4"/>
  <c r="R1405" i="4"/>
  <c r="Q1366" i="4"/>
  <c r="Q1374" i="4"/>
  <c r="Q1365" i="4"/>
  <c r="Q1373" i="4"/>
  <c r="Q1364" i="4"/>
  <c r="Q1372" i="4"/>
  <c r="Q1363" i="4"/>
  <c r="Q1371" i="4"/>
  <c r="Q1362" i="4"/>
  <c r="Q1370" i="4"/>
  <c r="Q1369" i="4"/>
  <c r="Q1368" i="4"/>
  <c r="Q1367" i="4"/>
  <c r="Q1375" i="4"/>
  <c r="Q1361" i="4"/>
  <c r="R1482" i="4"/>
  <c r="R1483" i="4"/>
  <c r="R1484" i="4"/>
  <c r="R1485" i="4"/>
  <c r="R1486" i="4"/>
  <c r="R1487" i="4"/>
  <c r="R1488" i="4"/>
  <c r="R1489" i="4"/>
  <c r="R1490" i="4"/>
  <c r="R1491" i="4"/>
  <c r="R1492" i="4"/>
  <c r="R1493" i="4"/>
  <c r="R1494" i="4"/>
  <c r="R1495" i="4"/>
  <c r="R1481" i="4"/>
  <c r="Q1384" i="4"/>
  <c r="Q1383" i="4"/>
  <c r="Q1376" i="4"/>
  <c r="Q1382" i="4"/>
  <c r="Q1390" i="4"/>
  <c r="Q1381" i="4"/>
  <c r="Q1389" i="4"/>
  <c r="Q1380" i="4"/>
  <c r="Q1388" i="4"/>
  <c r="Q1379" i="4"/>
  <c r="Q1387" i="4"/>
  <c r="Q1378" i="4"/>
  <c r="Q1386" i="4"/>
  <c r="Q1377" i="4"/>
  <c r="Q1385" i="4"/>
  <c r="Q1437" i="4"/>
  <c r="Q1438" i="4"/>
  <c r="Q1439" i="4"/>
  <c r="Q1440" i="4"/>
  <c r="Q1441" i="4"/>
  <c r="Q1442" i="4"/>
  <c r="Q1443" i="4"/>
  <c r="Q1444" i="4"/>
  <c r="Q1445" i="4"/>
  <c r="Q1446" i="4"/>
  <c r="Q1447" i="4"/>
  <c r="Q1448" i="4"/>
  <c r="Q1449" i="4"/>
  <c r="Q1450" i="4"/>
  <c r="Q1436" i="4"/>
  <c r="Q1527" i="4"/>
  <c r="Q1528" i="4"/>
  <c r="Q1529" i="4"/>
  <c r="Q1530" i="4"/>
  <c r="Q1531" i="4"/>
  <c r="Q1532" i="4"/>
  <c r="Q1533" i="4"/>
  <c r="Q1534" i="4"/>
  <c r="Q1535" i="4"/>
  <c r="Q1536" i="4"/>
  <c r="Q1537" i="4"/>
  <c r="Q1538" i="4"/>
  <c r="Q1539" i="4"/>
  <c r="Q1540" i="4"/>
  <c r="Q1526" i="4"/>
  <c r="O1993" i="4"/>
  <c r="Q1392" i="4"/>
  <c r="Q1393" i="4"/>
  <c r="Q1394" i="4"/>
  <c r="Q1395" i="4"/>
  <c r="Q1396" i="4"/>
  <c r="Q1397" i="4"/>
  <c r="Q1398" i="4"/>
  <c r="Q1399" i="4"/>
  <c r="Q1400" i="4"/>
  <c r="Q1401" i="4"/>
  <c r="Q1402" i="4"/>
  <c r="Q1403" i="4"/>
  <c r="Q1404" i="4"/>
  <c r="Q1405" i="4"/>
  <c r="Q1391" i="4"/>
  <c r="R1453" i="4"/>
  <c r="R1461" i="4"/>
  <c r="R1452" i="4"/>
  <c r="R1460" i="4"/>
  <c r="R1459" i="4"/>
  <c r="R1451" i="4"/>
  <c r="R1458" i="4"/>
  <c r="R1457" i="4"/>
  <c r="R1465" i="4"/>
  <c r="R1456" i="4"/>
  <c r="R1464" i="4"/>
  <c r="R1455" i="4"/>
  <c r="R1463" i="4"/>
  <c r="R1454" i="4"/>
  <c r="R1462" i="4"/>
  <c r="R1497" i="4"/>
  <c r="R1498" i="4"/>
  <c r="R1499" i="4"/>
  <c r="R1500" i="4"/>
  <c r="R1501" i="4"/>
  <c r="R1502" i="4"/>
  <c r="R1503" i="4"/>
  <c r="R1504" i="4"/>
  <c r="R1505" i="4"/>
  <c r="R1506" i="4"/>
  <c r="R1507" i="4"/>
  <c r="R1508" i="4"/>
  <c r="R1509" i="4"/>
  <c r="R1510" i="4"/>
  <c r="R1496" i="4"/>
  <c r="Q1422" i="4"/>
  <c r="Q1423" i="4"/>
  <c r="Q1424" i="4"/>
  <c r="Q1425" i="4"/>
  <c r="Q1426" i="4"/>
  <c r="Q1427" i="4"/>
  <c r="Q1428" i="4"/>
  <c r="Q1429" i="4"/>
  <c r="Q1430" i="4"/>
  <c r="Q1431" i="4"/>
  <c r="Q1432" i="4"/>
  <c r="Q1433" i="4"/>
  <c r="Q1434" i="4"/>
  <c r="Q1435" i="4"/>
  <c r="Q1421" i="4"/>
  <c r="Q1481" i="4"/>
  <c r="Q1483" i="4"/>
  <c r="Q1491" i="4"/>
  <c r="Q1482" i="4"/>
  <c r="Q1490" i="4"/>
  <c r="Q1489" i="4"/>
  <c r="Q1488" i="4"/>
  <c r="Q1487" i="4"/>
  <c r="Q1495" i="4"/>
  <c r="Q1486" i="4"/>
  <c r="Q1494" i="4"/>
  <c r="Q1485" i="4"/>
  <c r="Q1493" i="4"/>
  <c r="Q1484" i="4"/>
  <c r="Q1492" i="4"/>
  <c r="R1362" i="4"/>
  <c r="R1363" i="4"/>
  <c r="R1364" i="4"/>
  <c r="R1365" i="4"/>
  <c r="R1366" i="4"/>
  <c r="R1367" i="4"/>
  <c r="R1368" i="4"/>
  <c r="R1369" i="4"/>
  <c r="R1370" i="4"/>
  <c r="R1371" i="4"/>
  <c r="R1372" i="4"/>
  <c r="R1373" i="4"/>
  <c r="R1374" i="4"/>
  <c r="R1375" i="4"/>
  <c r="R1361" i="4"/>
  <c r="R1377" i="4"/>
  <c r="R1378" i="4"/>
  <c r="R1379" i="4"/>
  <c r="R1380" i="4"/>
  <c r="R1381" i="4"/>
  <c r="R1382" i="4"/>
  <c r="R1383" i="4"/>
  <c r="R1384" i="4"/>
  <c r="R1385" i="4"/>
  <c r="R1386" i="4"/>
  <c r="R1387" i="4"/>
  <c r="R1388" i="4"/>
  <c r="R1389" i="4"/>
  <c r="R1390" i="4"/>
  <c r="R1376" i="4"/>
  <c r="R1437" i="4"/>
  <c r="R1438" i="4"/>
  <c r="R1439" i="4"/>
  <c r="R1440" i="4"/>
  <c r="R1441" i="4"/>
  <c r="R1442" i="4"/>
  <c r="R1443" i="4"/>
  <c r="R1444" i="4"/>
  <c r="R1445" i="4"/>
  <c r="R1446" i="4"/>
  <c r="R1447" i="4"/>
  <c r="R1448" i="4"/>
  <c r="R1449" i="4"/>
  <c r="R1450" i="4"/>
  <c r="R1436" i="4"/>
  <c r="Q1812" i="4"/>
  <c r="Q1813" i="4"/>
  <c r="Q1814" i="4"/>
  <c r="Q1815" i="4"/>
  <c r="Q1816" i="4"/>
  <c r="Q1817" i="4"/>
  <c r="Q1818" i="4"/>
  <c r="Q1819" i="4"/>
  <c r="Q1820" i="4"/>
  <c r="Q1821" i="4"/>
  <c r="Q1822" i="4"/>
  <c r="Q1823" i="4"/>
  <c r="Q1824" i="4"/>
  <c r="Q1825" i="4"/>
  <c r="Q1811" i="4"/>
  <c r="R1534" i="4"/>
  <c r="R1533" i="4"/>
  <c r="R1532" i="4"/>
  <c r="R1540" i="4"/>
  <c r="R1529" i="4"/>
  <c r="R1537" i="4"/>
  <c r="R1528" i="4"/>
  <c r="R1536" i="4"/>
  <c r="R1527" i="4"/>
  <c r="R1535" i="4"/>
  <c r="R1531" i="4"/>
  <c r="R1530" i="4"/>
  <c r="R1539" i="4"/>
  <c r="R1526" i="4"/>
  <c r="R1538" i="4"/>
  <c r="O1892" i="4"/>
  <c r="O1928" i="4"/>
  <c r="O1924" i="4"/>
  <c r="O1992" i="4"/>
  <c r="Q1501" i="4"/>
  <c r="Q1509" i="4"/>
  <c r="Q1500" i="4"/>
  <c r="Q1508" i="4"/>
  <c r="Q1499" i="4"/>
  <c r="Q1507" i="4"/>
  <c r="Q1498" i="4"/>
  <c r="Q1506" i="4"/>
  <c r="Q1497" i="4"/>
  <c r="Q1505" i="4"/>
  <c r="Q1504" i="4"/>
  <c r="Q1503" i="4"/>
  <c r="Q1496" i="4"/>
  <c r="Q1502" i="4"/>
  <c r="Q1510" i="4"/>
  <c r="R1812" i="4"/>
  <c r="R1813" i="4"/>
  <c r="R1814" i="4"/>
  <c r="R1815" i="4"/>
  <c r="R1816" i="4"/>
  <c r="R1817" i="4"/>
  <c r="R1818" i="4"/>
  <c r="R1819" i="4"/>
  <c r="R1820" i="4"/>
  <c r="R1821" i="4"/>
  <c r="R1822" i="4"/>
  <c r="R1823" i="4"/>
  <c r="R1824" i="4"/>
  <c r="R1825" i="4"/>
  <c r="R1811" i="4"/>
  <c r="O1888" i="4"/>
  <c r="O1920" i="4"/>
  <c r="O1929" i="4"/>
  <c r="O1991" i="4"/>
  <c r="M1776" i="4"/>
  <c r="O1944" i="4"/>
  <c r="O1994" i="4"/>
  <c r="M1774" i="4"/>
  <c r="O1938" i="4"/>
  <c r="O2003" i="4"/>
  <c r="O1997" i="4"/>
  <c r="O1942" i="4"/>
  <c r="O1943" i="4"/>
  <c r="O1934" i="4"/>
  <c r="O1940" i="4"/>
  <c r="O1936" i="4"/>
  <c r="O1932" i="4"/>
  <c r="O1941" i="4"/>
  <c r="O1917" i="4"/>
  <c r="O1945" i="4"/>
  <c r="O1996" i="4"/>
  <c r="M1779" i="4"/>
  <c r="M1771" i="4"/>
  <c r="M1772" i="4"/>
  <c r="M1777" i="4"/>
  <c r="M1768" i="4"/>
  <c r="M1778" i="4"/>
  <c r="M1775" i="4"/>
  <c r="E4696" i="3"/>
  <c r="N1779" i="4" s="1"/>
  <c r="M1767" i="4"/>
  <c r="M1780" i="4"/>
  <c r="G3594" i="3"/>
  <c r="Z1351" i="4" s="1"/>
  <c r="Y1351" i="4"/>
  <c r="G3725" i="3"/>
  <c r="Z1398" i="4" s="1"/>
  <c r="Y1398" i="4"/>
  <c r="G3848" i="3"/>
  <c r="Z1437" i="4" s="1"/>
  <c r="Y1437" i="4"/>
  <c r="G3856" i="3"/>
  <c r="Z1445" i="4" s="1"/>
  <c r="Y1445" i="4"/>
  <c r="G3987" i="3"/>
  <c r="Z1492" i="4" s="1"/>
  <c r="Y1492" i="4"/>
  <c r="G3636" i="3"/>
  <c r="Z1365" i="4" s="1"/>
  <c r="Y1365" i="4"/>
  <c r="G3726" i="3"/>
  <c r="Z1399" i="4" s="1"/>
  <c r="Y1399" i="4"/>
  <c r="G3890" i="3"/>
  <c r="Z1451" i="4" s="1"/>
  <c r="Y1451" i="4"/>
  <c r="G4019" i="3"/>
  <c r="Z1496" i="4" s="1"/>
  <c r="Y1496" i="4"/>
  <c r="G3637" i="3"/>
  <c r="Z1366" i="4" s="1"/>
  <c r="Y1366" i="4"/>
  <c r="G3768" i="3"/>
  <c r="Z1413" i="4" s="1"/>
  <c r="Y1413" i="4"/>
  <c r="G3940" i="3"/>
  <c r="Z1473" i="4" s="1"/>
  <c r="Y1473" i="4"/>
  <c r="G3598" i="3"/>
  <c r="Z1355" i="4" s="1"/>
  <c r="Y1355" i="4"/>
  <c r="G3689" i="3"/>
  <c r="Z1390" i="4" s="1"/>
  <c r="Y1390" i="4"/>
  <c r="G3729" i="3"/>
  <c r="Z1402" i="4" s="1"/>
  <c r="Y1402" i="4"/>
  <c r="G3852" i="3"/>
  <c r="Z1441" i="4" s="1"/>
  <c r="Y1441" i="4"/>
  <c r="G3934" i="3"/>
  <c r="Z1467" i="4" s="1"/>
  <c r="Y1467" i="4"/>
  <c r="G3942" i="3"/>
  <c r="Z1475" i="4" s="1"/>
  <c r="Y1475" i="4"/>
  <c r="G4022" i="3"/>
  <c r="Z1499" i="4" s="1"/>
  <c r="Y1499" i="4"/>
  <c r="G4071" i="3"/>
  <c r="Z1520" i="4" s="1"/>
  <c r="Y1520" i="4"/>
  <c r="G3591" i="3"/>
  <c r="Z1348" i="4" s="1"/>
  <c r="Y1348" i="4"/>
  <c r="G3599" i="3"/>
  <c r="Z1356" i="4" s="1"/>
  <c r="Y1356" i="4"/>
  <c r="G3592" i="3"/>
  <c r="Z1349" i="4" s="1"/>
  <c r="Y1349" i="4"/>
  <c r="G3600" i="3"/>
  <c r="Z1357" i="4" s="1"/>
  <c r="Y1357" i="4"/>
  <c r="G3633" i="3"/>
  <c r="Z1362" i="4" s="1"/>
  <c r="Y1362" i="4"/>
  <c r="G3641" i="3"/>
  <c r="Z1370" i="4" s="1"/>
  <c r="Y1370" i="4"/>
  <c r="G3682" i="3"/>
  <c r="Z1383" i="4" s="1"/>
  <c r="Y1383" i="4"/>
  <c r="G3723" i="3"/>
  <c r="Z1396" i="4" s="1"/>
  <c r="Y1396" i="4"/>
  <c r="G3732" i="3"/>
  <c r="Z1405" i="4" s="1"/>
  <c r="Y1405" i="4"/>
  <c r="G3764" i="3"/>
  <c r="Z1409" i="4" s="1"/>
  <c r="Y1409" i="4"/>
  <c r="G3772" i="3"/>
  <c r="Z1417" i="4" s="1"/>
  <c r="Y1417" i="4"/>
  <c r="G3805" i="3"/>
  <c r="Z1422" i="4" s="1"/>
  <c r="Y1422" i="4"/>
  <c r="G3813" i="3"/>
  <c r="Z1430" i="4" s="1"/>
  <c r="Y1430" i="4"/>
  <c r="G3854" i="3"/>
  <c r="Z1443" i="4" s="1"/>
  <c r="Y1443" i="4"/>
  <c r="G3895" i="3"/>
  <c r="Z1456" i="4" s="1"/>
  <c r="Y1456" i="4"/>
  <c r="G3904" i="3"/>
  <c r="Z1465" i="4" s="1"/>
  <c r="Y1465" i="4"/>
  <c r="G3936" i="3"/>
  <c r="Z1469" i="4" s="1"/>
  <c r="Y1469" i="4"/>
  <c r="G3944" i="3"/>
  <c r="Z1477" i="4" s="1"/>
  <c r="Y1477" i="4"/>
  <c r="G3977" i="3"/>
  <c r="Z1482" i="4" s="1"/>
  <c r="Y1482" i="4"/>
  <c r="G3985" i="3"/>
  <c r="Z1490" i="4" s="1"/>
  <c r="Y1490" i="4"/>
  <c r="G3730" i="3"/>
  <c r="Z1403" i="4" s="1"/>
  <c r="Y1403" i="4"/>
  <c r="G4024" i="3"/>
  <c r="Z1501" i="4" s="1"/>
  <c r="Y1501" i="4"/>
  <c r="G4033" i="3"/>
  <c r="Z1510" i="4" s="1"/>
  <c r="Y1510" i="4"/>
  <c r="G4065" i="3"/>
  <c r="Z1514" i="4" s="1"/>
  <c r="Y1514" i="4"/>
  <c r="G4073" i="3"/>
  <c r="Z1522" i="4" s="1"/>
  <c r="Y1522" i="4"/>
  <c r="G4236" i="3"/>
  <c r="Z1588" i="4" s="1"/>
  <c r="Y1588" i="4"/>
  <c r="G4244" i="3"/>
  <c r="Z1596" i="4" s="1"/>
  <c r="Y1596" i="4"/>
  <c r="G4842" i="3"/>
  <c r="Z1817" i="4" s="1"/>
  <c r="Y1817" i="4"/>
  <c r="G4850" i="3"/>
  <c r="Z1825" i="4" s="1"/>
  <c r="Y1825" i="4"/>
  <c r="G4882" i="3"/>
  <c r="Z1829" i="4" s="1"/>
  <c r="Y1829" i="4"/>
  <c r="G4890" i="3"/>
  <c r="Z1837" i="4" s="1"/>
  <c r="Y1837" i="4"/>
  <c r="G4112" i="3"/>
  <c r="Z1533" i="4" s="1"/>
  <c r="Y1533" i="4"/>
  <c r="G4152" i="3"/>
  <c r="Z1545" i="4" s="1"/>
  <c r="Y1545" i="4"/>
  <c r="G3603" i="3"/>
  <c r="Z1360" i="4" s="1"/>
  <c r="Y1360" i="4"/>
  <c r="G3766" i="3"/>
  <c r="Z1411" i="4" s="1"/>
  <c r="Y1411" i="4"/>
  <c r="G3897" i="3"/>
  <c r="Z1458" i="4" s="1"/>
  <c r="Y1458" i="4"/>
  <c r="G3595" i="3"/>
  <c r="Z1352" i="4" s="1"/>
  <c r="Y1352" i="4"/>
  <c r="G3718" i="3"/>
  <c r="Z1391" i="4" s="1"/>
  <c r="Y1391" i="4"/>
  <c r="G3817" i="3"/>
  <c r="Z1434" i="4" s="1"/>
  <c r="Y1434" i="4"/>
  <c r="G3989" i="3"/>
  <c r="Z1494" i="4" s="1"/>
  <c r="Y1494" i="4"/>
  <c r="G3646" i="3"/>
  <c r="Z1375" i="4" s="1"/>
  <c r="Y1375" i="4"/>
  <c r="G3686" i="3"/>
  <c r="Z1387" i="4" s="1"/>
  <c r="Y1387" i="4"/>
  <c r="G3727" i="3"/>
  <c r="Z1400" i="4" s="1"/>
  <c r="Y1400" i="4"/>
  <c r="G3891" i="3"/>
  <c r="Z1452" i="4" s="1"/>
  <c r="Y1452" i="4"/>
  <c r="G3590" i="3"/>
  <c r="Z1347" i="4" s="1"/>
  <c r="Y1347" i="4"/>
  <c r="G3680" i="3"/>
  <c r="Z1381" i="4" s="1"/>
  <c r="Y1381" i="4"/>
  <c r="G3811" i="3"/>
  <c r="Z1428" i="4" s="1"/>
  <c r="Y1428" i="4"/>
  <c r="G3893" i="3"/>
  <c r="Z1454" i="4" s="1"/>
  <c r="Y1454" i="4"/>
  <c r="G3901" i="3"/>
  <c r="Z1462" i="4" s="1"/>
  <c r="Y1462" i="4"/>
  <c r="G3988" i="3"/>
  <c r="Z1493" i="4" s="1"/>
  <c r="Y1493" i="4"/>
  <c r="G3593" i="3"/>
  <c r="Z1350" i="4" s="1"/>
  <c r="Y1350" i="4"/>
  <c r="G3602" i="3"/>
  <c r="Z1359" i="4" s="1"/>
  <c r="Y1359" i="4"/>
  <c r="G3634" i="3"/>
  <c r="Z1363" i="4" s="1"/>
  <c r="Y1363" i="4"/>
  <c r="G3642" i="3"/>
  <c r="Z1371" i="4" s="1"/>
  <c r="Y1371" i="4"/>
  <c r="G3675" i="3"/>
  <c r="Z1376" i="4" s="1"/>
  <c r="Y1376" i="4"/>
  <c r="G3683" i="3"/>
  <c r="Z1384" i="4" s="1"/>
  <c r="Y1384" i="4"/>
  <c r="G3724" i="3"/>
  <c r="Z1397" i="4" s="1"/>
  <c r="Y1397" i="4"/>
  <c r="G3765" i="3"/>
  <c r="Z1410" i="4" s="1"/>
  <c r="Y1410" i="4"/>
  <c r="G3774" i="3"/>
  <c r="Z1419" i="4" s="1"/>
  <c r="Y1419" i="4"/>
  <c r="G3806" i="3"/>
  <c r="Z1423" i="4" s="1"/>
  <c r="Y1423" i="4"/>
  <c r="G3814" i="3"/>
  <c r="Z1431" i="4" s="1"/>
  <c r="Y1431" i="4"/>
  <c r="G3847" i="3"/>
  <c r="Z1436" i="4" s="1"/>
  <c r="Y1436" i="4"/>
  <c r="G3855" i="3"/>
  <c r="Z1444" i="4" s="1"/>
  <c r="Y1444" i="4"/>
  <c r="G3896" i="3"/>
  <c r="Z1457" i="4" s="1"/>
  <c r="Y1457" i="4"/>
  <c r="G3937" i="3"/>
  <c r="Z1470" i="4" s="1"/>
  <c r="Y1470" i="4"/>
  <c r="G3946" i="3"/>
  <c r="Z1479" i="4" s="1"/>
  <c r="Y1479" i="4"/>
  <c r="G3978" i="3"/>
  <c r="Z1483" i="4" s="1"/>
  <c r="Y1483" i="4"/>
  <c r="G3986" i="3"/>
  <c r="Z1491" i="4" s="1"/>
  <c r="Y1491" i="4"/>
  <c r="G3773" i="3"/>
  <c r="Z1418" i="4" s="1"/>
  <c r="Y1418" i="4"/>
  <c r="G4025" i="3"/>
  <c r="Z1502" i="4" s="1"/>
  <c r="Y1502" i="4"/>
  <c r="G4066" i="3"/>
  <c r="Z1515" i="4" s="1"/>
  <c r="Y1515" i="4"/>
  <c r="G4237" i="3"/>
  <c r="Z1589" i="4" s="1"/>
  <c r="Y1589" i="4"/>
  <c r="G4245" i="3"/>
  <c r="Z1597" i="4" s="1"/>
  <c r="Y1597" i="4"/>
  <c r="G4843" i="3"/>
  <c r="Z1818" i="4" s="1"/>
  <c r="Y1818" i="4"/>
  <c r="G4883" i="3"/>
  <c r="Z1830" i="4" s="1"/>
  <c r="Y1830" i="4"/>
  <c r="G4105" i="3"/>
  <c r="Z1526" i="4" s="1"/>
  <c r="Y1526" i="4"/>
  <c r="G4113" i="3"/>
  <c r="Z1534" i="4" s="1"/>
  <c r="Y1534" i="4"/>
  <c r="G4153" i="3"/>
  <c r="Z1546" i="4" s="1"/>
  <c r="Y1546" i="4"/>
  <c r="G4161" i="3"/>
  <c r="Z1554" i="4" s="1"/>
  <c r="Y1554" i="4"/>
  <c r="O1873" i="4"/>
  <c r="O1881" i="4"/>
  <c r="O1876" i="4"/>
  <c r="O1884" i="4"/>
  <c r="O1879" i="4"/>
  <c r="O1872" i="4"/>
  <c r="O1880" i="4"/>
  <c r="O1871" i="4"/>
  <c r="O1882" i="4"/>
  <c r="O1877" i="4"/>
  <c r="O1883" i="4"/>
  <c r="O1878" i="4"/>
  <c r="O1874" i="4"/>
  <c r="O1885" i="4"/>
  <c r="O1875" i="4"/>
  <c r="G3947" i="3"/>
  <c r="Z1480" i="4" s="1"/>
  <c r="Y1480" i="4"/>
  <c r="G4075" i="3"/>
  <c r="Z1524" i="4" s="1"/>
  <c r="Y1524" i="4"/>
  <c r="G4238" i="3"/>
  <c r="Z1590" i="4" s="1"/>
  <c r="Y1590" i="4"/>
  <c r="G4836" i="3"/>
  <c r="Z1811" i="4" s="1"/>
  <c r="Y1811" i="4"/>
  <c r="G4844" i="3"/>
  <c r="Z1819" i="4" s="1"/>
  <c r="Y1819" i="4"/>
  <c r="G4884" i="3"/>
  <c r="Z1831" i="4" s="1"/>
  <c r="Y1831" i="4"/>
  <c r="G4892" i="3"/>
  <c r="Z1839" i="4" s="1"/>
  <c r="Y1839" i="4"/>
  <c r="G4106" i="3"/>
  <c r="Z1527" i="4" s="1"/>
  <c r="Y1527" i="4"/>
  <c r="G4114" i="3"/>
  <c r="Z1535" i="4" s="1"/>
  <c r="Y1535" i="4"/>
  <c r="G4154" i="3"/>
  <c r="Z1547" i="4" s="1"/>
  <c r="Y1547" i="4"/>
  <c r="G4162" i="3"/>
  <c r="Z1555" i="4" s="1"/>
  <c r="Y1555" i="4"/>
  <c r="O2013" i="4"/>
  <c r="O2008" i="4"/>
  <c r="O2016" i="4"/>
  <c r="O2011" i="4"/>
  <c r="O2019" i="4"/>
  <c r="O2009" i="4"/>
  <c r="O2012" i="4"/>
  <c r="O2020" i="4"/>
  <c r="O2007" i="4"/>
  <c r="O2010" i="4"/>
  <c r="O2018" i="4"/>
  <c r="O2006" i="4"/>
  <c r="O2014" i="4"/>
  <c r="O2015" i="4"/>
  <c r="O2017" i="4"/>
  <c r="G3938" i="3"/>
  <c r="Z1471" i="4" s="1"/>
  <c r="Y1471" i="4"/>
  <c r="G3898" i="3"/>
  <c r="Z1459" i="4" s="1"/>
  <c r="Y1459" i="4"/>
  <c r="G4027" i="3"/>
  <c r="Z1504" i="4" s="1"/>
  <c r="Y1504" i="4"/>
  <c r="G4068" i="3"/>
  <c r="Z1517" i="4" s="1"/>
  <c r="Y1517" i="4"/>
  <c r="G4076" i="3"/>
  <c r="Z1525" i="4" s="1"/>
  <c r="Y1525" i="4"/>
  <c r="G4239" i="3"/>
  <c r="Z1591" i="4" s="1"/>
  <c r="Y1591" i="4"/>
  <c r="G4247" i="3"/>
  <c r="Z1599" i="4" s="1"/>
  <c r="Y1599" i="4"/>
  <c r="G4837" i="3"/>
  <c r="Z1812" i="4" s="1"/>
  <c r="Y1812" i="4"/>
  <c r="G4845" i="3"/>
  <c r="Z1820" i="4" s="1"/>
  <c r="Y1820" i="4"/>
  <c r="G4885" i="3"/>
  <c r="Z1832" i="4" s="1"/>
  <c r="Y1832" i="4"/>
  <c r="G4893" i="3"/>
  <c r="Z1840" i="4" s="1"/>
  <c r="Y1840" i="4"/>
  <c r="G4107" i="3"/>
  <c r="Z1528" i="4" s="1"/>
  <c r="Y1528" i="4"/>
  <c r="G4115" i="3"/>
  <c r="Z1536" i="4" s="1"/>
  <c r="Y1536" i="4"/>
  <c r="G4155" i="3"/>
  <c r="Z1548" i="4" s="1"/>
  <c r="Y1548" i="4"/>
  <c r="G3979" i="3"/>
  <c r="Z1484" i="4" s="1"/>
  <c r="Y1484" i="4"/>
  <c r="G3939" i="3"/>
  <c r="Z1472" i="4" s="1"/>
  <c r="Y1472" i="4"/>
  <c r="G3809" i="3"/>
  <c r="Z1426" i="4" s="1"/>
  <c r="Y1426" i="4"/>
  <c r="G4020" i="3"/>
  <c r="Z1497" i="4" s="1"/>
  <c r="Y1497" i="4"/>
  <c r="G4248" i="3"/>
  <c r="Z1600" i="4" s="1"/>
  <c r="Y1600" i="4"/>
  <c r="G4838" i="3"/>
  <c r="Z1813" i="4" s="1"/>
  <c r="Y1813" i="4"/>
  <c r="G4846" i="3"/>
  <c r="Z1821" i="4" s="1"/>
  <c r="Y1821" i="4"/>
  <c r="G4886" i="3"/>
  <c r="Z1833" i="4" s="1"/>
  <c r="Y1833" i="4"/>
  <c r="G4031" i="3"/>
  <c r="Z1508" i="4" s="1"/>
  <c r="Y1508" i="4"/>
  <c r="G4108" i="3"/>
  <c r="Z1529" i="4" s="1"/>
  <c r="Y1529" i="4"/>
  <c r="G4116" i="3"/>
  <c r="Z1537" i="4" s="1"/>
  <c r="Y1537" i="4"/>
  <c r="G4148" i="3"/>
  <c r="Z1541" i="4" s="1"/>
  <c r="Y1541" i="4"/>
  <c r="G4156" i="3"/>
  <c r="Z1549" i="4" s="1"/>
  <c r="Y1549" i="4"/>
  <c r="O1847" i="4"/>
  <c r="O1855" i="4"/>
  <c r="O1842" i="4"/>
  <c r="O1850" i="4"/>
  <c r="O1841" i="4"/>
  <c r="O1845" i="4"/>
  <c r="O1853" i="4"/>
  <c r="O1846" i="4"/>
  <c r="O1854" i="4"/>
  <c r="O1843" i="4"/>
  <c r="O1849" i="4"/>
  <c r="O1844" i="4"/>
  <c r="O1851" i="4"/>
  <c r="O1852" i="4"/>
  <c r="O1848" i="4"/>
  <c r="O1861" i="4"/>
  <c r="O1865" i="4"/>
  <c r="O1869" i="4"/>
  <c r="O1856" i="4"/>
  <c r="O1867" i="4"/>
  <c r="O1866" i="4"/>
  <c r="O1864" i="4"/>
  <c r="O1860" i="4"/>
  <c r="O1859" i="4"/>
  <c r="O1868" i="4"/>
  <c r="O1857" i="4"/>
  <c r="O1863" i="4"/>
  <c r="O1862" i="4"/>
  <c r="O1858" i="4"/>
  <c r="O1870" i="4"/>
  <c r="G3635" i="3"/>
  <c r="Z1364" i="4" s="1"/>
  <c r="Y1364" i="4"/>
  <c r="G3643" i="3"/>
  <c r="Z1372" i="4" s="1"/>
  <c r="Y1372" i="4"/>
  <c r="G3684" i="3"/>
  <c r="Z1385" i="4" s="1"/>
  <c r="Y1385" i="4"/>
  <c r="G3807" i="3"/>
  <c r="Z1424" i="4" s="1"/>
  <c r="Y1424" i="4"/>
  <c r="G4026" i="3"/>
  <c r="Z1503" i="4" s="1"/>
  <c r="Y1503" i="4"/>
  <c r="G3645" i="3"/>
  <c r="Z1374" i="4" s="1"/>
  <c r="Y1374" i="4"/>
  <c r="G3767" i="3"/>
  <c r="Z1412" i="4" s="1"/>
  <c r="Y1412" i="4"/>
  <c r="G3980" i="3"/>
  <c r="Z1485" i="4" s="1"/>
  <c r="Y1485" i="4"/>
  <c r="G3596" i="3"/>
  <c r="Z1353" i="4" s="1"/>
  <c r="Y1353" i="4"/>
  <c r="G3719" i="3"/>
  <c r="Z1392" i="4" s="1"/>
  <c r="Y1392" i="4"/>
  <c r="G3850" i="3"/>
  <c r="Z1439" i="4" s="1"/>
  <c r="Y1439" i="4"/>
  <c r="G3858" i="3"/>
  <c r="Z1447" i="4" s="1"/>
  <c r="Y1447" i="4"/>
  <c r="G3899" i="3"/>
  <c r="Z1460" i="4" s="1"/>
  <c r="Y1460" i="4"/>
  <c r="G3990" i="3"/>
  <c r="Z1495" i="4" s="1"/>
  <c r="Y1495" i="4"/>
  <c r="G3902" i="3"/>
  <c r="Z1463" i="4" s="1"/>
  <c r="Y1463" i="4"/>
  <c r="G4028" i="3"/>
  <c r="Z1505" i="4" s="1"/>
  <c r="Y1505" i="4"/>
  <c r="G4069" i="3"/>
  <c r="Z1518" i="4" s="1"/>
  <c r="Y1518" i="4"/>
  <c r="G4240" i="3"/>
  <c r="Z1592" i="4" s="1"/>
  <c r="Y1592" i="4"/>
  <c r="G3589" i="3"/>
  <c r="Z1346" i="4" s="1"/>
  <c r="Y1346" i="4"/>
  <c r="G3597" i="3"/>
  <c r="Z1354" i="4" s="1"/>
  <c r="Y1354" i="4"/>
  <c r="G3638" i="3"/>
  <c r="Z1367" i="4" s="1"/>
  <c r="Y1367" i="4"/>
  <c r="G3679" i="3"/>
  <c r="Z1380" i="4" s="1"/>
  <c r="Y1380" i="4"/>
  <c r="G3688" i="3"/>
  <c r="Z1389" i="4" s="1"/>
  <c r="Y1389" i="4"/>
  <c r="G3720" i="3"/>
  <c r="Z1393" i="4" s="1"/>
  <c r="Y1393" i="4"/>
  <c r="G3728" i="3"/>
  <c r="Z1401" i="4" s="1"/>
  <c r="Y1401" i="4"/>
  <c r="G3761" i="3"/>
  <c r="Z1406" i="4" s="1"/>
  <c r="Y1406" i="4"/>
  <c r="G3769" i="3"/>
  <c r="Z1414" i="4" s="1"/>
  <c r="Y1414" i="4"/>
  <c r="G3810" i="3"/>
  <c r="Z1427" i="4" s="1"/>
  <c r="Y1427" i="4"/>
  <c r="G3851" i="3"/>
  <c r="Z1440" i="4" s="1"/>
  <c r="Y1440" i="4"/>
  <c r="G3860" i="3"/>
  <c r="Z1449" i="4" s="1"/>
  <c r="Y1449" i="4"/>
  <c r="G3892" i="3"/>
  <c r="Z1453" i="4" s="1"/>
  <c r="Y1453" i="4"/>
  <c r="G3900" i="3"/>
  <c r="Z1461" i="4" s="1"/>
  <c r="Y1461" i="4"/>
  <c r="G3933" i="3"/>
  <c r="Z1466" i="4" s="1"/>
  <c r="Y1466" i="4"/>
  <c r="G3941" i="3"/>
  <c r="Z1474" i="4" s="1"/>
  <c r="Y1474" i="4"/>
  <c r="G3982" i="3"/>
  <c r="Z1487" i="4" s="1"/>
  <c r="Y1487" i="4"/>
  <c r="G3601" i="3"/>
  <c r="Z1358" i="4" s="1"/>
  <c r="Y1358" i="4"/>
  <c r="G3945" i="3"/>
  <c r="Z1478" i="4" s="1"/>
  <c r="Y1478" i="4"/>
  <c r="G4021" i="3"/>
  <c r="Z1498" i="4" s="1"/>
  <c r="Y1498" i="4"/>
  <c r="G4029" i="3"/>
  <c r="Z1506" i="4" s="1"/>
  <c r="Y1506" i="4"/>
  <c r="G4062" i="3"/>
  <c r="Z1511" i="4" s="1"/>
  <c r="Y1511" i="4"/>
  <c r="G4070" i="3"/>
  <c r="Z1519" i="4" s="1"/>
  <c r="Y1519" i="4"/>
  <c r="G4241" i="3"/>
  <c r="Z1593" i="4" s="1"/>
  <c r="Y1593" i="4"/>
  <c r="G4839" i="3"/>
  <c r="Z1814" i="4" s="1"/>
  <c r="Y1814" i="4"/>
  <c r="Z1822" i="4"/>
  <c r="Y1822" i="4"/>
  <c r="G4879" i="3"/>
  <c r="Z1826" i="4" s="1"/>
  <c r="Y1826" i="4"/>
  <c r="G4887" i="3"/>
  <c r="Z1834" i="4" s="1"/>
  <c r="Y1834" i="4"/>
  <c r="G4109" i="3"/>
  <c r="Z1530" i="4" s="1"/>
  <c r="Y1530" i="4"/>
  <c r="G4149" i="3"/>
  <c r="Z1542" i="4" s="1"/>
  <c r="Y1542" i="4"/>
  <c r="G4157" i="3"/>
  <c r="Z1550" i="4" s="1"/>
  <c r="Y1550" i="4"/>
  <c r="M1773" i="4"/>
  <c r="M1769" i="4"/>
  <c r="G3816" i="3"/>
  <c r="Z1433" i="4" s="1"/>
  <c r="Y1433" i="4"/>
  <c r="G3849" i="3"/>
  <c r="Z1438" i="4" s="1"/>
  <c r="Y1438" i="4"/>
  <c r="G3721" i="3"/>
  <c r="Z1394" i="4" s="1"/>
  <c r="Y1394" i="4"/>
  <c r="G3644" i="3"/>
  <c r="Z1373" i="4" s="1"/>
  <c r="Y1373" i="4"/>
  <c r="G4030" i="3"/>
  <c r="Z1507" i="4" s="1"/>
  <c r="Y1507" i="4"/>
  <c r="G4234" i="3"/>
  <c r="Z1586" i="4" s="1"/>
  <c r="Y1586" i="4"/>
  <c r="G4242" i="3"/>
  <c r="Z1594" i="4" s="1"/>
  <c r="Y1594" i="4"/>
  <c r="G4840" i="3"/>
  <c r="Z1815" i="4" s="1"/>
  <c r="Y1815" i="4"/>
  <c r="G4880" i="3"/>
  <c r="Z1827" i="4" s="1"/>
  <c r="Y1827" i="4"/>
  <c r="G4888" i="3"/>
  <c r="Z1835" i="4" s="1"/>
  <c r="Y1835" i="4"/>
  <c r="G4110" i="3"/>
  <c r="Z1531" i="4" s="1"/>
  <c r="Y1531" i="4"/>
  <c r="G4118" i="3"/>
  <c r="Z1539" i="4" s="1"/>
  <c r="Y1539" i="4"/>
  <c r="G4150" i="3"/>
  <c r="Z1543" i="4" s="1"/>
  <c r="Y1543" i="4"/>
  <c r="G4158" i="3"/>
  <c r="Z1551" i="4" s="1"/>
  <c r="Y1551" i="4"/>
  <c r="G3676" i="3"/>
  <c r="Z1377" i="4" s="1"/>
  <c r="Y1377" i="4"/>
  <c r="G3775" i="3"/>
  <c r="Z1420" i="4" s="1"/>
  <c r="Y1420" i="4"/>
  <c r="G3815" i="3"/>
  <c r="Z1432" i="4" s="1"/>
  <c r="Y1432" i="4"/>
  <c r="G4067" i="3"/>
  <c r="Z1516" i="4" s="1"/>
  <c r="Y1516" i="4"/>
  <c r="G3677" i="3"/>
  <c r="Z1378" i="4" s="1"/>
  <c r="Y1378" i="4"/>
  <c r="G3685" i="3"/>
  <c r="Z1386" i="4" s="1"/>
  <c r="Y1386" i="4"/>
  <c r="G3808" i="3"/>
  <c r="Z1425" i="4" s="1"/>
  <c r="Y1425" i="4"/>
  <c r="G3857" i="3"/>
  <c r="Z1446" i="4" s="1"/>
  <c r="Y1446" i="4"/>
  <c r="G3859" i="3"/>
  <c r="Z1448" i="4" s="1"/>
  <c r="Y1448" i="4"/>
  <c r="G3678" i="3"/>
  <c r="Z1379" i="4" s="1"/>
  <c r="Y1379" i="4"/>
  <c r="G3818" i="3"/>
  <c r="Z1435" i="4" s="1"/>
  <c r="Y1435" i="4"/>
  <c r="G3981" i="3"/>
  <c r="Z1486" i="4" s="1"/>
  <c r="Y1486" i="4"/>
  <c r="G3639" i="3"/>
  <c r="Z1368" i="4" s="1"/>
  <c r="Y1368" i="4"/>
  <c r="G3762" i="3"/>
  <c r="Z1407" i="4" s="1"/>
  <c r="Y1407" i="4"/>
  <c r="G3770" i="3"/>
  <c r="Z1415" i="4" s="1"/>
  <c r="Y1415" i="4"/>
  <c r="G3861" i="3"/>
  <c r="Z1450" i="4" s="1"/>
  <c r="Y1450" i="4"/>
  <c r="G3983" i="3"/>
  <c r="Z1488" i="4" s="1"/>
  <c r="Y1488" i="4"/>
  <c r="G4063" i="3"/>
  <c r="Y1512" i="4"/>
  <c r="G3632" i="3"/>
  <c r="Z1361" i="4" s="1"/>
  <c r="Y1361" i="4"/>
  <c r="G3640" i="3"/>
  <c r="Z1369" i="4" s="1"/>
  <c r="Y1369" i="4"/>
  <c r="G3681" i="3"/>
  <c r="Z1382" i="4" s="1"/>
  <c r="Y1382" i="4"/>
  <c r="G3722" i="3"/>
  <c r="Z1395" i="4" s="1"/>
  <c r="Y1395" i="4"/>
  <c r="G3731" i="3"/>
  <c r="Z1404" i="4" s="1"/>
  <c r="Y1404" i="4"/>
  <c r="G3763" i="3"/>
  <c r="Z1408" i="4" s="1"/>
  <c r="Y1408" i="4"/>
  <c r="G3771" i="3"/>
  <c r="Z1416" i="4" s="1"/>
  <c r="Y1416" i="4"/>
  <c r="G3804" i="3"/>
  <c r="Z1421" i="4" s="1"/>
  <c r="Y1421" i="4"/>
  <c r="G3812" i="3"/>
  <c r="Z1429" i="4" s="1"/>
  <c r="Y1429" i="4"/>
  <c r="G3853" i="3"/>
  <c r="Z1442" i="4" s="1"/>
  <c r="Y1442" i="4"/>
  <c r="G3894" i="3"/>
  <c r="Z1455" i="4" s="1"/>
  <c r="Y1455" i="4"/>
  <c r="G3903" i="3"/>
  <c r="Z1464" i="4" s="1"/>
  <c r="Y1464" i="4"/>
  <c r="G3935" i="3"/>
  <c r="Z1468" i="4" s="1"/>
  <c r="Y1468" i="4"/>
  <c r="G3943" i="3"/>
  <c r="Z1476" i="4" s="1"/>
  <c r="Y1476" i="4"/>
  <c r="G3976" i="3"/>
  <c r="Z1481" i="4" s="1"/>
  <c r="Y1481" i="4"/>
  <c r="G3984" i="3"/>
  <c r="Z1489" i="4" s="1"/>
  <c r="Y1489" i="4"/>
  <c r="G3687" i="3"/>
  <c r="Z1388" i="4" s="1"/>
  <c r="Y1388" i="4"/>
  <c r="G4023" i="3"/>
  <c r="Z1500" i="4" s="1"/>
  <c r="Y1500" i="4"/>
  <c r="G4032" i="3"/>
  <c r="Z1509" i="4" s="1"/>
  <c r="Y1509" i="4"/>
  <c r="G4064" i="3"/>
  <c r="Z1513" i="4" s="1"/>
  <c r="Y1513" i="4"/>
  <c r="G4072" i="3"/>
  <c r="Z1521" i="4" s="1"/>
  <c r="Y1521" i="4"/>
  <c r="G4235" i="3"/>
  <c r="Z1587" i="4" s="1"/>
  <c r="Y1587" i="4"/>
  <c r="G4243" i="3"/>
  <c r="Z1595" i="4" s="1"/>
  <c r="Y1595" i="4"/>
  <c r="G4841" i="3"/>
  <c r="Z1816" i="4" s="1"/>
  <c r="Y1816" i="4"/>
  <c r="G4849" i="3"/>
  <c r="Z1824" i="4" s="1"/>
  <c r="Y1824" i="4"/>
  <c r="G4881" i="3"/>
  <c r="Z1828" i="4" s="1"/>
  <c r="Y1828" i="4"/>
  <c r="G4889" i="3"/>
  <c r="Z1836" i="4" s="1"/>
  <c r="Y1836" i="4"/>
  <c r="G4111" i="3"/>
  <c r="Z1532" i="4" s="1"/>
  <c r="Y1532" i="4"/>
  <c r="G4119" i="3"/>
  <c r="Z1540" i="4" s="1"/>
  <c r="Y1540" i="4"/>
  <c r="G4151" i="3"/>
  <c r="Z1544" i="4" s="1"/>
  <c r="Y1544" i="4"/>
  <c r="G4159" i="3"/>
  <c r="Z1552" i="4" s="1"/>
  <c r="Y1552" i="4"/>
  <c r="M1770" i="4"/>
  <c r="O1963" i="4"/>
  <c r="O1971" i="4"/>
  <c r="O1966" i="4"/>
  <c r="O1974" i="4"/>
  <c r="O1969" i="4"/>
  <c r="O1962" i="4"/>
  <c r="O1970" i="4"/>
  <c r="O1961" i="4"/>
  <c r="O1975" i="4"/>
  <c r="O1965" i="4"/>
  <c r="O1972" i="4"/>
  <c r="O1967" i="4"/>
  <c r="O1973" i="4"/>
  <c r="O1968" i="4"/>
  <c r="O1964" i="4"/>
  <c r="O2027" i="4"/>
  <c r="O2035" i="4"/>
  <c r="O2022" i="4"/>
  <c r="O2030" i="4"/>
  <c r="O2021" i="4"/>
  <c r="O2025" i="4"/>
  <c r="O2033" i="4"/>
  <c r="O2028" i="4"/>
  <c r="O2023" i="4"/>
  <c r="O2031" i="4"/>
  <c r="O2026" i="4"/>
  <c r="O2034" i="4"/>
  <c r="O2029" i="4"/>
  <c r="O2024" i="4"/>
  <c r="O2032" i="4"/>
  <c r="O2058" i="4"/>
  <c r="O2053" i="4"/>
  <c r="O2061" i="4"/>
  <c r="O2056" i="4"/>
  <c r="O2064" i="4"/>
  <c r="O2059" i="4"/>
  <c r="O2054" i="4"/>
  <c r="O2062" i="4"/>
  <c r="O2057" i="4"/>
  <c r="O2065" i="4"/>
  <c r="O2052" i="4"/>
  <c r="O2060" i="4"/>
  <c r="O2051" i="4"/>
  <c r="O2055" i="4"/>
  <c r="O2063" i="4"/>
  <c r="O1908" i="4"/>
  <c r="O1903" i="4"/>
  <c r="O1911" i="4"/>
  <c r="O1906" i="4"/>
  <c r="O1914" i="4"/>
  <c r="O1909" i="4"/>
  <c r="O1904" i="4"/>
  <c r="O1912" i="4"/>
  <c r="O1907" i="4"/>
  <c r="O1915" i="4"/>
  <c r="O1902" i="4"/>
  <c r="O1910" i="4"/>
  <c r="O1901" i="4"/>
  <c r="O1905" i="4"/>
  <c r="O1913" i="4"/>
  <c r="E4782" i="3"/>
  <c r="M1801" i="4"/>
  <c r="M1809" i="4"/>
  <c r="M1796" i="4"/>
  <c r="M1804" i="4"/>
  <c r="M1799" i="4"/>
  <c r="M1807" i="4"/>
  <c r="M1802" i="4"/>
  <c r="M1810" i="4"/>
  <c r="M1797" i="4"/>
  <c r="M1805" i="4"/>
  <c r="M1800" i="4"/>
  <c r="M1808" i="4"/>
  <c r="M1803" i="4"/>
  <c r="M1798" i="4"/>
  <c r="M1806" i="4"/>
  <c r="E4739" i="3"/>
  <c r="M1786" i="4"/>
  <c r="M1794" i="4"/>
  <c r="M1781" i="4"/>
  <c r="M1789" i="4"/>
  <c r="M1784" i="4"/>
  <c r="M1792" i="4"/>
  <c r="M1787" i="4"/>
  <c r="M1795" i="4"/>
  <c r="M1782" i="4"/>
  <c r="M1790" i="4"/>
  <c r="M1785" i="4"/>
  <c r="M1793" i="4"/>
  <c r="M1788" i="4"/>
  <c r="M1783" i="4"/>
  <c r="M1791" i="4"/>
  <c r="E4697" i="3"/>
  <c r="G4668" i="3"/>
  <c r="Z1755" i="4" s="1"/>
  <c r="Y1755" i="4"/>
  <c r="G4677" i="3"/>
  <c r="Z1764" i="4" s="1"/>
  <c r="Y1764" i="4"/>
  <c r="G4678" i="3"/>
  <c r="Z1765" i="4" s="1"/>
  <c r="Y1765" i="4"/>
  <c r="G4671" i="3"/>
  <c r="Z1758" i="4" s="1"/>
  <c r="Y1758" i="4"/>
  <c r="G4664" i="3"/>
  <c r="Z1751" i="4" s="1"/>
  <c r="Y1751" i="4"/>
  <c r="G4672" i="3"/>
  <c r="Z1759" i="4" s="1"/>
  <c r="Y1759" i="4"/>
  <c r="G4670" i="3"/>
  <c r="Z1757" i="4" s="1"/>
  <c r="Y1757" i="4"/>
  <c r="G4665" i="3"/>
  <c r="Z1752" i="4" s="1"/>
  <c r="Y1752" i="4"/>
  <c r="G4673" i="3"/>
  <c r="Z1760" i="4" s="1"/>
  <c r="Y1760" i="4"/>
  <c r="G4669" i="3"/>
  <c r="Z1756" i="4" s="1"/>
  <c r="Y1756" i="4"/>
  <c r="Q1752" i="4"/>
  <c r="Q1760" i="4"/>
  <c r="Q1755" i="4"/>
  <c r="Q1763" i="4"/>
  <c r="Q1758" i="4"/>
  <c r="Q1753" i="4"/>
  <c r="Q1761" i="4"/>
  <c r="Q1756" i="4"/>
  <c r="Q1764" i="4"/>
  <c r="Q1751" i="4"/>
  <c r="Q1759" i="4"/>
  <c r="Q1754" i="4"/>
  <c r="Q1762" i="4"/>
  <c r="Q1757" i="4"/>
  <c r="Q1765" i="4"/>
  <c r="R1757" i="4"/>
  <c r="R1765" i="4"/>
  <c r="R1752" i="4"/>
  <c r="R1760" i="4"/>
  <c r="R1755" i="4"/>
  <c r="R1763" i="4"/>
  <c r="R1758" i="4"/>
  <c r="R1751" i="4"/>
  <c r="R1753" i="4"/>
  <c r="R1761" i="4"/>
  <c r="R1756" i="4"/>
  <c r="R1764" i="4"/>
  <c r="R1759" i="4"/>
  <c r="R1754" i="4"/>
  <c r="R1762" i="4"/>
  <c r="G4666" i="3"/>
  <c r="Z1753" i="4" s="1"/>
  <c r="Y1753" i="4"/>
  <c r="G4674" i="3"/>
  <c r="Z1761" i="4" s="1"/>
  <c r="Y1761" i="4"/>
  <c r="G4667" i="3"/>
  <c r="Z1754" i="4" s="1"/>
  <c r="Y1754" i="4"/>
  <c r="G4675" i="3"/>
  <c r="Z1762" i="4" s="1"/>
  <c r="Y1762" i="4"/>
  <c r="R1742" i="4"/>
  <c r="R1750" i="4"/>
  <c r="R1737" i="4"/>
  <c r="R1745" i="4"/>
  <c r="R1740" i="4"/>
  <c r="R1748" i="4"/>
  <c r="R1743" i="4"/>
  <c r="R1736" i="4"/>
  <c r="R1738" i="4"/>
  <c r="R1746" i="4"/>
  <c r="R1741" i="4"/>
  <c r="R1749" i="4"/>
  <c r="R1744" i="4"/>
  <c r="R1739" i="4"/>
  <c r="R1747" i="4"/>
  <c r="G4628" i="3"/>
  <c r="Z1743" i="4" s="1"/>
  <c r="Y1743" i="4"/>
  <c r="G4626" i="3"/>
  <c r="Z1741" i="4" s="1"/>
  <c r="Y1741" i="4"/>
  <c r="G4621" i="3"/>
  <c r="Z1736" i="4" s="1"/>
  <c r="Y1736" i="4"/>
  <c r="G4629" i="3"/>
  <c r="Z1744" i="4" s="1"/>
  <c r="Y1744" i="4"/>
  <c r="G4622" i="3"/>
  <c r="Z1737" i="4" s="1"/>
  <c r="Y1737" i="4"/>
  <c r="G4630" i="3"/>
  <c r="Z1745" i="4" s="1"/>
  <c r="Y1745" i="4"/>
  <c r="G4627" i="3"/>
  <c r="Z1742" i="4" s="1"/>
  <c r="Y1742" i="4"/>
  <c r="G4623" i="3"/>
  <c r="Z1738" i="4" s="1"/>
  <c r="Y1738" i="4"/>
  <c r="G4631" i="3"/>
  <c r="Z1746" i="4" s="1"/>
  <c r="Y1746" i="4"/>
  <c r="G4624" i="3"/>
  <c r="Z1739" i="4" s="1"/>
  <c r="Y1739" i="4"/>
  <c r="G4632" i="3"/>
  <c r="Z1747" i="4" s="1"/>
  <c r="Y1747" i="4"/>
  <c r="Q1737" i="4"/>
  <c r="Q1745" i="4"/>
  <c r="Q1740" i="4"/>
  <c r="Q1748" i="4"/>
  <c r="Q1743" i="4"/>
  <c r="Q1738" i="4"/>
  <c r="Q1746" i="4"/>
  <c r="Q1741" i="4"/>
  <c r="Q1749" i="4"/>
  <c r="Q1736" i="4"/>
  <c r="Q1744" i="4"/>
  <c r="Q1739" i="4"/>
  <c r="Q1747" i="4"/>
  <c r="Q1742" i="4"/>
  <c r="Q1750" i="4"/>
  <c r="G4625" i="3"/>
  <c r="Z1740" i="4" s="1"/>
  <c r="Y1740" i="4"/>
  <c r="G4634" i="3"/>
  <c r="Z1749" i="4" s="1"/>
  <c r="Y1749" i="4"/>
  <c r="G4635" i="3"/>
  <c r="Z1750" i="4" s="1"/>
  <c r="Y1750" i="4"/>
  <c r="G4583" i="3"/>
  <c r="Z1726" i="4" s="1"/>
  <c r="Y1726" i="4"/>
  <c r="G4580" i="3"/>
  <c r="Z1723" i="4" s="1"/>
  <c r="Y1723" i="4"/>
  <c r="G4588" i="3"/>
  <c r="Z1731" i="4" s="1"/>
  <c r="Y1731" i="4"/>
  <c r="G4581" i="3"/>
  <c r="Z1724" i="4" s="1"/>
  <c r="Y1724" i="4"/>
  <c r="G4589" i="3"/>
  <c r="Z1732" i="4" s="1"/>
  <c r="Y1732" i="4"/>
  <c r="G4582" i="3"/>
  <c r="Z1725" i="4" s="1"/>
  <c r="Y1725" i="4"/>
  <c r="G4591" i="3"/>
  <c r="Z1734" i="4" s="1"/>
  <c r="Y1734" i="4"/>
  <c r="G4592" i="3"/>
  <c r="Z1735" i="4" s="1"/>
  <c r="Y1735" i="4"/>
  <c r="G4584" i="3"/>
  <c r="Z1727" i="4" s="1"/>
  <c r="Y1727" i="4"/>
  <c r="R1727" i="4"/>
  <c r="R1735" i="4"/>
  <c r="R1722" i="4"/>
  <c r="R1730" i="4"/>
  <c r="R1725" i="4"/>
  <c r="R1733" i="4"/>
  <c r="R1728" i="4"/>
  <c r="R1721" i="4"/>
  <c r="R1723" i="4"/>
  <c r="R1731" i="4"/>
  <c r="R1726" i="4"/>
  <c r="R1734" i="4"/>
  <c r="R1729" i="4"/>
  <c r="R1724" i="4"/>
  <c r="R1732" i="4"/>
  <c r="G4585" i="3"/>
  <c r="Z1728" i="4" s="1"/>
  <c r="Y1728" i="4"/>
  <c r="G4578" i="3"/>
  <c r="Z1721" i="4" s="1"/>
  <c r="Y1721" i="4"/>
  <c r="G4586" i="3"/>
  <c r="Z1729" i="4" s="1"/>
  <c r="Y1729" i="4"/>
  <c r="Q1722" i="4"/>
  <c r="Q1730" i="4"/>
  <c r="Q1725" i="4"/>
  <c r="Q1733" i="4"/>
  <c r="Q1728" i="4"/>
  <c r="Q1723" i="4"/>
  <c r="Q1731" i="4"/>
  <c r="Q1726" i="4"/>
  <c r="Q1734" i="4"/>
  <c r="Q1721" i="4"/>
  <c r="Q1729" i="4"/>
  <c r="Q1724" i="4"/>
  <c r="Q1732" i="4"/>
  <c r="Q1727" i="4"/>
  <c r="Q1735" i="4"/>
  <c r="G4579" i="3"/>
  <c r="Z1722" i="4" s="1"/>
  <c r="Y1722" i="4"/>
  <c r="G4587" i="3"/>
  <c r="Z1730" i="4" s="1"/>
  <c r="Y1730" i="4"/>
  <c r="G4548" i="3"/>
  <c r="Z1719" i="4" s="1"/>
  <c r="Y1719" i="4"/>
  <c r="G4549" i="3"/>
  <c r="Z1720" i="4" s="1"/>
  <c r="Y1720" i="4"/>
  <c r="R1707" i="4"/>
  <c r="R1708" i="4"/>
  <c r="R1709" i="4"/>
  <c r="R1710" i="4"/>
  <c r="R1711" i="4"/>
  <c r="R1712" i="4"/>
  <c r="R1713" i="4"/>
  <c r="R1714" i="4"/>
  <c r="R1715" i="4"/>
  <c r="R1716" i="4"/>
  <c r="R1717" i="4"/>
  <c r="R1718" i="4"/>
  <c r="R1719" i="4"/>
  <c r="R1720" i="4"/>
  <c r="R1706" i="4"/>
  <c r="G4542" i="3"/>
  <c r="Z1713" i="4" s="1"/>
  <c r="Y1713" i="4"/>
  <c r="G4535" i="3"/>
  <c r="Z1706" i="4" s="1"/>
  <c r="Y1706" i="4"/>
  <c r="G4543" i="3"/>
  <c r="Z1714" i="4" s="1"/>
  <c r="Y1714" i="4"/>
  <c r="G4544" i="3"/>
  <c r="Z1715" i="4" s="1"/>
  <c r="Y1715" i="4"/>
  <c r="G4541" i="3"/>
  <c r="Z1712" i="4" s="1"/>
  <c r="Y1712" i="4"/>
  <c r="G4537" i="3"/>
  <c r="Z1708" i="4" s="1"/>
  <c r="Y1708" i="4"/>
  <c r="G4545" i="3"/>
  <c r="Z1716" i="4" s="1"/>
  <c r="Y1716" i="4"/>
  <c r="G4540" i="3"/>
  <c r="Z1711" i="4" s="1"/>
  <c r="Y1711" i="4"/>
  <c r="Q1707" i="4"/>
  <c r="Q1708" i="4"/>
  <c r="Q1709" i="4"/>
  <c r="Q1710" i="4"/>
  <c r="Q1711" i="4"/>
  <c r="Q1712" i="4"/>
  <c r="Q1713" i="4"/>
  <c r="Q1714" i="4"/>
  <c r="Q1715" i="4"/>
  <c r="Q1716" i="4"/>
  <c r="Q1717" i="4"/>
  <c r="Q1718" i="4"/>
  <c r="Q1719" i="4"/>
  <c r="Q1720" i="4"/>
  <c r="Q1706" i="4"/>
  <c r="G4538" i="3"/>
  <c r="Z1709" i="4" s="1"/>
  <c r="Y1709" i="4"/>
  <c r="G4546" i="3"/>
  <c r="Z1717" i="4" s="1"/>
  <c r="Y1717" i="4"/>
  <c r="G4536" i="3"/>
  <c r="Z1707" i="4" s="1"/>
  <c r="Y1707" i="4"/>
  <c r="G4539" i="3"/>
  <c r="Z1710" i="4" s="1"/>
  <c r="Y1710" i="4"/>
  <c r="G4492" i="3"/>
  <c r="Z1691" i="4" s="1"/>
  <c r="Y1691" i="4"/>
  <c r="G4500" i="3"/>
  <c r="Z1699" i="4" s="1"/>
  <c r="Y1699" i="4"/>
  <c r="G4498" i="3"/>
  <c r="Z1697" i="4" s="1"/>
  <c r="Y1697" i="4"/>
  <c r="G4493" i="3"/>
  <c r="Z1692" i="4" s="1"/>
  <c r="Y1692" i="4"/>
  <c r="G4501" i="3"/>
  <c r="Z1700" i="4" s="1"/>
  <c r="Y1700" i="4"/>
  <c r="G4497" i="3"/>
  <c r="Z1696" i="4" s="1"/>
  <c r="Y1696" i="4"/>
  <c r="Q1692" i="4"/>
  <c r="Q1700" i="4"/>
  <c r="Q1695" i="4"/>
  <c r="Q1703" i="4"/>
  <c r="Q1698" i="4"/>
  <c r="Q1693" i="4"/>
  <c r="Q1701" i="4"/>
  <c r="Q1696" i="4"/>
  <c r="Q1704" i="4"/>
  <c r="Q1691" i="4"/>
  <c r="Q1699" i="4"/>
  <c r="Q1694" i="4"/>
  <c r="Q1702" i="4"/>
  <c r="Q1697" i="4"/>
  <c r="Q1705" i="4"/>
  <c r="R1697" i="4"/>
  <c r="R1705" i="4"/>
  <c r="R1692" i="4"/>
  <c r="R1700" i="4"/>
  <c r="R1695" i="4"/>
  <c r="R1703" i="4"/>
  <c r="R1698" i="4"/>
  <c r="R1691" i="4"/>
  <c r="R1693" i="4"/>
  <c r="R1701" i="4"/>
  <c r="R1696" i="4"/>
  <c r="R1704" i="4"/>
  <c r="R1699" i="4"/>
  <c r="R1694" i="4"/>
  <c r="R1702" i="4"/>
  <c r="G4494" i="3"/>
  <c r="Z1693" i="4" s="1"/>
  <c r="Y1693" i="4"/>
  <c r="G4502" i="3"/>
  <c r="Z1701" i="4" s="1"/>
  <c r="Y1701" i="4"/>
  <c r="G4495" i="3"/>
  <c r="Z1694" i="4" s="1"/>
  <c r="Y1694" i="4"/>
  <c r="G4503" i="3"/>
  <c r="Z1702" i="4" s="1"/>
  <c r="Y1702" i="4"/>
  <c r="G4496" i="3"/>
  <c r="Z1695" i="4" s="1"/>
  <c r="Y1695" i="4"/>
  <c r="G4505" i="3"/>
  <c r="Z1704" i="4" s="1"/>
  <c r="Y1704" i="4"/>
  <c r="G4506" i="3"/>
  <c r="Z1705" i="4" s="1"/>
  <c r="Y1705" i="4"/>
  <c r="G4499" i="3"/>
  <c r="Z1698" i="4" s="1"/>
  <c r="Y1698" i="4"/>
  <c r="G4452" i="3"/>
  <c r="Z1679" i="4" s="1"/>
  <c r="Y1679" i="4"/>
  <c r="G4460" i="3"/>
  <c r="Z1687" i="4" s="1"/>
  <c r="Y1687" i="4"/>
  <c r="G4454" i="3"/>
  <c r="Z1681" i="4" s="1"/>
  <c r="Y1681" i="4"/>
  <c r="Q1677" i="4"/>
  <c r="Q1678" i="4"/>
  <c r="Q1679" i="4"/>
  <c r="Q1680" i="4"/>
  <c r="Q1681" i="4"/>
  <c r="Q1682" i="4"/>
  <c r="Q1683" i="4"/>
  <c r="Q1684" i="4"/>
  <c r="Q1685" i="4"/>
  <c r="Q1686" i="4"/>
  <c r="Q1687" i="4"/>
  <c r="Q1688" i="4"/>
  <c r="Q1689" i="4"/>
  <c r="Q1690" i="4"/>
  <c r="Q1676" i="4"/>
  <c r="G4453" i="3"/>
  <c r="Z1680" i="4" s="1"/>
  <c r="Y1680" i="4"/>
  <c r="G4462" i="3"/>
  <c r="Z1689" i="4" s="1"/>
  <c r="Y1689" i="4"/>
  <c r="G4463" i="3"/>
  <c r="Z1690" i="4" s="1"/>
  <c r="Y1690" i="4"/>
  <c r="G4455" i="3"/>
  <c r="Z1682" i="4" s="1"/>
  <c r="Y1682" i="4"/>
  <c r="R1677" i="4"/>
  <c r="R1678" i="4"/>
  <c r="R1679" i="4"/>
  <c r="R1680" i="4"/>
  <c r="R1681" i="4"/>
  <c r="R1682" i="4"/>
  <c r="R1683" i="4"/>
  <c r="R1684" i="4"/>
  <c r="R1685" i="4"/>
  <c r="R1686" i="4"/>
  <c r="R1687" i="4"/>
  <c r="R1688" i="4"/>
  <c r="R1689" i="4"/>
  <c r="R1690" i="4"/>
  <c r="R1676" i="4"/>
  <c r="G4456" i="3"/>
  <c r="Z1683" i="4" s="1"/>
  <c r="Y1683" i="4"/>
  <c r="G4457" i="3"/>
  <c r="Z1684" i="4" s="1"/>
  <c r="Y1684" i="4"/>
  <c r="G4449" i="3"/>
  <c r="Z1676" i="4" s="1"/>
  <c r="Y1676" i="4"/>
  <c r="G4450" i="3"/>
  <c r="Z1677" i="4" s="1"/>
  <c r="Y1677" i="4"/>
  <c r="G4458" i="3"/>
  <c r="Z1685" i="4" s="1"/>
  <c r="Y1685" i="4"/>
  <c r="G4451" i="3"/>
  <c r="Z1678" i="4" s="1"/>
  <c r="Y1678" i="4"/>
  <c r="G4459" i="3"/>
  <c r="Z1686" i="4" s="1"/>
  <c r="Y1686" i="4"/>
  <c r="G4420" i="3"/>
  <c r="Z1675" i="4" s="1"/>
  <c r="Y1675" i="4"/>
  <c r="G4412" i="3"/>
  <c r="Z1667" i="4" s="1"/>
  <c r="Y1667" i="4"/>
  <c r="R1667" i="4"/>
  <c r="R1675" i="4"/>
  <c r="R1662" i="4"/>
  <c r="R1670" i="4"/>
  <c r="R1665" i="4"/>
  <c r="R1673" i="4"/>
  <c r="R1668" i="4"/>
  <c r="R1661" i="4"/>
  <c r="R1663" i="4"/>
  <c r="R1671" i="4"/>
  <c r="R1666" i="4"/>
  <c r="R1674" i="4"/>
  <c r="R1669" i="4"/>
  <c r="R1664" i="4"/>
  <c r="R1672" i="4"/>
  <c r="G4413" i="3"/>
  <c r="Z1668" i="4" s="1"/>
  <c r="Y1668" i="4"/>
  <c r="G4411" i="3"/>
  <c r="Z1666" i="4" s="1"/>
  <c r="Y1666" i="4"/>
  <c r="G4406" i="3"/>
  <c r="Z1661" i="4" s="1"/>
  <c r="Y1661" i="4"/>
  <c r="G4414" i="3"/>
  <c r="Z1669" i="4" s="1"/>
  <c r="Y1669" i="4"/>
  <c r="G4410" i="3"/>
  <c r="Z1665" i="4" s="1"/>
  <c r="Y1665" i="4"/>
  <c r="Q1662" i="4"/>
  <c r="Q1670" i="4"/>
  <c r="Q1665" i="4"/>
  <c r="Q1673" i="4"/>
  <c r="Q1668" i="4"/>
  <c r="Q1663" i="4"/>
  <c r="Q1671" i="4"/>
  <c r="Q1666" i="4"/>
  <c r="Q1674" i="4"/>
  <c r="Q1661" i="4"/>
  <c r="Q1669" i="4"/>
  <c r="Q1664" i="4"/>
  <c r="Q1672" i="4"/>
  <c r="Q1667" i="4"/>
  <c r="Q1675" i="4"/>
  <c r="G4407" i="3"/>
  <c r="Z1662" i="4" s="1"/>
  <c r="Y1662" i="4"/>
  <c r="G4415" i="3"/>
  <c r="Z1670" i="4" s="1"/>
  <c r="Y1670" i="4"/>
  <c r="G4408" i="3"/>
  <c r="Z1663" i="4" s="1"/>
  <c r="Y1663" i="4"/>
  <c r="G4416" i="3"/>
  <c r="Z1671" i="4" s="1"/>
  <c r="Y1671" i="4"/>
  <c r="G4409" i="3"/>
  <c r="Z1664" i="4" s="1"/>
  <c r="Y1664" i="4"/>
  <c r="G4417" i="3"/>
  <c r="Z1672" i="4" s="1"/>
  <c r="Y1672" i="4"/>
  <c r="G4419" i="3"/>
  <c r="Z1674" i="4" s="1"/>
  <c r="Y1674" i="4"/>
  <c r="Z1647" i="4"/>
  <c r="Y1647" i="4"/>
  <c r="Z1655" i="4"/>
  <c r="Y1655" i="4"/>
  <c r="Z1648" i="4"/>
  <c r="Y1648" i="4"/>
  <c r="Z1656" i="4"/>
  <c r="Y1656" i="4"/>
  <c r="Z1649" i="4"/>
  <c r="Y1649" i="4"/>
  <c r="Z1657" i="4"/>
  <c r="Y1657" i="4"/>
  <c r="Z1650" i="4"/>
  <c r="Y1650" i="4"/>
  <c r="Z1659" i="4"/>
  <c r="Y1659" i="4"/>
  <c r="Z1660" i="4"/>
  <c r="Y1660" i="4"/>
  <c r="Z1652" i="4"/>
  <c r="Y1652" i="4"/>
  <c r="R1652" i="4"/>
  <c r="R1660" i="4"/>
  <c r="R1647" i="4"/>
  <c r="R1655" i="4"/>
  <c r="R1650" i="4"/>
  <c r="R1658" i="4"/>
  <c r="R1653" i="4"/>
  <c r="R1646" i="4"/>
  <c r="R1648" i="4"/>
  <c r="R1656" i="4"/>
  <c r="R1651" i="4"/>
  <c r="R1659" i="4"/>
  <c r="R1654" i="4"/>
  <c r="R1649" i="4"/>
  <c r="R1657" i="4"/>
  <c r="Z1653" i="4"/>
  <c r="Y1653" i="4"/>
  <c r="Z1651" i="4"/>
  <c r="Y1651" i="4"/>
  <c r="Q1647" i="4"/>
  <c r="Q1655" i="4"/>
  <c r="Q1650" i="4"/>
  <c r="Q1658" i="4"/>
  <c r="Q1653" i="4"/>
  <c r="Q1648" i="4"/>
  <c r="Q1656" i="4"/>
  <c r="Q1651" i="4"/>
  <c r="Q1659" i="4"/>
  <c r="Q1646" i="4"/>
  <c r="Q1654" i="4"/>
  <c r="Q1649" i="4"/>
  <c r="Q1657" i="4"/>
  <c r="Q1652" i="4"/>
  <c r="Q1660" i="4"/>
  <c r="Z1646" i="4"/>
  <c r="Y1646" i="4"/>
  <c r="Z1654" i="4"/>
  <c r="Y1654" i="4"/>
  <c r="G4368" i="3"/>
  <c r="Z1636" i="4" s="1"/>
  <c r="Y1636" i="4"/>
  <c r="G4367" i="3"/>
  <c r="Z1635" i="4" s="1"/>
  <c r="Y1635" i="4"/>
  <c r="G4376" i="3"/>
  <c r="Z1644" i="4" s="1"/>
  <c r="Y1644" i="4"/>
  <c r="G4377" i="3"/>
  <c r="Z1645" i="4" s="1"/>
  <c r="Y1645" i="4"/>
  <c r="G4370" i="3"/>
  <c r="Z1638" i="4" s="1"/>
  <c r="Y1638" i="4"/>
  <c r="R1637" i="4"/>
  <c r="R1645" i="4"/>
  <c r="R1632" i="4"/>
  <c r="R1640" i="4"/>
  <c r="R1635" i="4"/>
  <c r="R1643" i="4"/>
  <c r="R1638" i="4"/>
  <c r="R1631" i="4"/>
  <c r="R1633" i="4"/>
  <c r="R1641" i="4"/>
  <c r="R1639" i="4"/>
  <c r="R1636" i="4"/>
  <c r="R1644" i="4"/>
  <c r="R1634" i="4"/>
  <c r="R1642" i="4"/>
  <c r="G4363" i="3"/>
  <c r="Z1631" i="4" s="1"/>
  <c r="Y1631" i="4"/>
  <c r="G4371" i="3"/>
  <c r="Z1639" i="4" s="1"/>
  <c r="Y1639" i="4"/>
  <c r="G4364" i="3"/>
  <c r="Z1632" i="4" s="1"/>
  <c r="Y1632" i="4"/>
  <c r="G4372" i="3"/>
  <c r="Z1640" i="4" s="1"/>
  <c r="Y1640" i="4"/>
  <c r="Q1632" i="4"/>
  <c r="Q1640" i="4"/>
  <c r="Q1635" i="4"/>
  <c r="Q1643" i="4"/>
  <c r="Q1638" i="4"/>
  <c r="Q1633" i="4"/>
  <c r="Q1641" i="4"/>
  <c r="Q1636" i="4"/>
  <c r="Q1644" i="4"/>
  <c r="Q1631" i="4"/>
  <c r="Q1639" i="4"/>
  <c r="Q1634" i="4"/>
  <c r="Q1642" i="4"/>
  <c r="Q1637" i="4"/>
  <c r="Q1645" i="4"/>
  <c r="G4365" i="3"/>
  <c r="Z1633" i="4" s="1"/>
  <c r="Y1633" i="4"/>
  <c r="G4373" i="3"/>
  <c r="Z1641" i="4" s="1"/>
  <c r="Y1641" i="4"/>
  <c r="G4369" i="3"/>
  <c r="Z1637" i="4" s="1"/>
  <c r="Y1637" i="4"/>
  <c r="G4366" i="3"/>
  <c r="Z1634" i="4" s="1"/>
  <c r="Y1634" i="4"/>
  <c r="G4374" i="3"/>
  <c r="Z1642" i="4" s="1"/>
  <c r="Y1642" i="4"/>
  <c r="G4320" i="3"/>
  <c r="Z1616" i="4" s="1"/>
  <c r="Y1616" i="4"/>
  <c r="G4328" i="3"/>
  <c r="Z1624" i="4" s="1"/>
  <c r="Y1624" i="4"/>
  <c r="G4321" i="3"/>
  <c r="Z1617" i="4" s="1"/>
  <c r="Y1617" i="4"/>
  <c r="G4329" i="3"/>
  <c r="Z1625" i="4" s="1"/>
  <c r="Y1625" i="4"/>
  <c r="G4325" i="3"/>
  <c r="Z1621" i="4" s="1"/>
  <c r="Y1621" i="4"/>
  <c r="Q1617" i="4"/>
  <c r="Q1625" i="4"/>
  <c r="Q1620" i="4"/>
  <c r="Q1628" i="4"/>
  <c r="Q1623" i="4"/>
  <c r="Q1618" i="4"/>
  <c r="Q1626" i="4"/>
  <c r="Q1621" i="4"/>
  <c r="Q1629" i="4"/>
  <c r="Q1616" i="4"/>
  <c r="Q1624" i="4"/>
  <c r="Q1619" i="4"/>
  <c r="Q1627" i="4"/>
  <c r="Q1622" i="4"/>
  <c r="Q1630" i="4"/>
  <c r="G4322" i="3"/>
  <c r="Z1618" i="4" s="1"/>
  <c r="Y1618" i="4"/>
  <c r="G4330" i="3"/>
  <c r="Z1626" i="4" s="1"/>
  <c r="Y1626" i="4"/>
  <c r="G4327" i="3"/>
  <c r="Z1623" i="4" s="1"/>
  <c r="Y1623" i="4"/>
  <c r="G4323" i="3"/>
  <c r="Z1619" i="4" s="1"/>
  <c r="Y1619" i="4"/>
  <c r="G4331" i="3"/>
  <c r="Z1627" i="4" s="1"/>
  <c r="Y1627" i="4"/>
  <c r="G4326" i="3"/>
  <c r="Z1622" i="4" s="1"/>
  <c r="Y1622" i="4"/>
  <c r="R1622" i="4"/>
  <c r="R1630" i="4"/>
  <c r="R1617" i="4"/>
  <c r="R1625" i="4"/>
  <c r="R1620" i="4"/>
  <c r="R1628" i="4"/>
  <c r="R1623" i="4"/>
  <c r="R1616" i="4"/>
  <c r="R1618" i="4"/>
  <c r="R1626" i="4"/>
  <c r="R1621" i="4"/>
  <c r="R1629" i="4"/>
  <c r="R1624" i="4"/>
  <c r="R1619" i="4"/>
  <c r="R1627" i="4"/>
  <c r="G4324" i="3"/>
  <c r="Z1620" i="4" s="1"/>
  <c r="Y1620" i="4"/>
  <c r="G4333" i="3"/>
  <c r="Z1629" i="4" s="1"/>
  <c r="Y1629" i="4"/>
  <c r="G4334" i="3"/>
  <c r="Z1630" i="4" s="1"/>
  <c r="Y1630" i="4"/>
  <c r="G4279" i="3"/>
  <c r="Z1603" i="4" s="1"/>
  <c r="Y1603" i="4"/>
  <c r="G4287" i="3"/>
  <c r="Z1611" i="4" s="1"/>
  <c r="Y1611" i="4"/>
  <c r="G4281" i="3"/>
  <c r="Z1605" i="4" s="1"/>
  <c r="Y1605" i="4"/>
  <c r="G4278" i="3"/>
  <c r="Z1602" i="4" s="1"/>
  <c r="Y1602" i="4"/>
  <c r="G4280" i="3"/>
  <c r="Z1604" i="4" s="1"/>
  <c r="Y1604" i="4"/>
  <c r="G4288" i="3"/>
  <c r="Z1612" i="4" s="1"/>
  <c r="Y1612" i="4"/>
  <c r="G4291" i="3"/>
  <c r="Z1615" i="4" s="1"/>
  <c r="Y1615" i="4"/>
  <c r="G4282" i="3"/>
  <c r="Z1606" i="4" s="1"/>
  <c r="Y1606" i="4"/>
  <c r="G4283" i="3"/>
  <c r="Z1607" i="4" s="1"/>
  <c r="Y1607" i="4"/>
  <c r="R1607" i="4"/>
  <c r="R1615" i="4"/>
  <c r="R1602" i="4"/>
  <c r="R1610" i="4"/>
  <c r="R1605" i="4"/>
  <c r="R1613" i="4"/>
  <c r="R1608" i="4"/>
  <c r="R1601" i="4"/>
  <c r="R1603" i="4"/>
  <c r="R1611" i="4"/>
  <c r="R1606" i="4"/>
  <c r="R1614" i="4"/>
  <c r="R1609" i="4"/>
  <c r="R1604" i="4"/>
  <c r="R1612" i="4"/>
  <c r="G4284" i="3"/>
  <c r="Z1608" i="4" s="1"/>
  <c r="Y1608" i="4"/>
  <c r="G4290" i="3"/>
  <c r="Z1614" i="4" s="1"/>
  <c r="Y1614" i="4"/>
  <c r="Q1602" i="4"/>
  <c r="Q1610" i="4"/>
  <c r="Q1605" i="4"/>
  <c r="Q1613" i="4"/>
  <c r="Q1608" i="4"/>
  <c r="Q1603" i="4"/>
  <c r="Q1611" i="4"/>
  <c r="Q1606" i="4"/>
  <c r="Q1614" i="4"/>
  <c r="Q1601" i="4"/>
  <c r="Q1609" i="4"/>
  <c r="Q1604" i="4"/>
  <c r="Q1612" i="4"/>
  <c r="Q1607" i="4"/>
  <c r="Q1615" i="4"/>
  <c r="G4277" i="3"/>
  <c r="Z1601" i="4" s="1"/>
  <c r="Y1601" i="4"/>
  <c r="G4285" i="3"/>
  <c r="Z1609" i="4" s="1"/>
  <c r="Y1609" i="4"/>
  <c r="G4286" i="3"/>
  <c r="Z1610" i="4" s="1"/>
  <c r="Y1610" i="4"/>
  <c r="Z1576" i="4"/>
  <c r="Y1576" i="4"/>
  <c r="Q1572" i="4"/>
  <c r="Q1580" i="4"/>
  <c r="Q1573" i="4"/>
  <c r="Q1575" i="4"/>
  <c r="Q1583" i="4"/>
  <c r="Q1578" i="4"/>
  <c r="Q1576" i="4"/>
  <c r="Q1584" i="4"/>
  <c r="Q1571" i="4"/>
  <c r="Q1579" i="4"/>
  <c r="Q1574" i="4"/>
  <c r="Q1582" i="4"/>
  <c r="Q1577" i="4"/>
  <c r="Q1585" i="4"/>
  <c r="Q1581" i="4"/>
  <c r="Z1571" i="4"/>
  <c r="Y1571" i="4"/>
  <c r="Z1579" i="4"/>
  <c r="Y1579" i="4"/>
  <c r="Z1572" i="4"/>
  <c r="Y1572" i="4"/>
  <c r="Z1580" i="4"/>
  <c r="Y1580" i="4"/>
  <c r="Z1573" i="4"/>
  <c r="Y1573" i="4"/>
  <c r="Z1581" i="4"/>
  <c r="Y1581" i="4"/>
  <c r="Z1574" i="4"/>
  <c r="Y1574" i="4"/>
  <c r="Z1582" i="4"/>
  <c r="Y1582" i="4"/>
  <c r="Z1575" i="4"/>
  <c r="Y1575" i="4"/>
  <c r="Z1584" i="4"/>
  <c r="Y1584" i="4"/>
  <c r="Z1585" i="4"/>
  <c r="Y1585" i="4"/>
  <c r="Z1577" i="4"/>
  <c r="Y1577" i="4"/>
  <c r="R1577" i="4"/>
  <c r="R1585" i="4"/>
  <c r="R1572" i="4"/>
  <c r="R1580" i="4"/>
  <c r="R1575" i="4"/>
  <c r="R1583" i="4"/>
  <c r="R1573" i="4"/>
  <c r="R1581" i="4"/>
  <c r="R1576" i="4"/>
  <c r="R1584" i="4"/>
  <c r="R1578" i="4"/>
  <c r="R1571" i="4"/>
  <c r="R1579" i="4"/>
  <c r="R1574" i="4"/>
  <c r="R1582" i="4"/>
  <c r="Z1578" i="4"/>
  <c r="Y1578" i="4"/>
  <c r="G4202" i="3"/>
  <c r="Z1567" i="4" s="1"/>
  <c r="Y1567" i="4"/>
  <c r="G4194" i="3"/>
  <c r="Z1559" i="4" s="1"/>
  <c r="Y1559" i="4"/>
  <c r="G4195" i="3"/>
  <c r="Z1560" i="4" s="1"/>
  <c r="Y1560" i="4"/>
  <c r="G4204" i="3"/>
  <c r="Z1569" i="4" s="1"/>
  <c r="Y1569" i="4"/>
  <c r="G4205" i="3"/>
  <c r="Z1570" i="4" s="1"/>
  <c r="Y1570" i="4"/>
  <c r="Q1557" i="4"/>
  <c r="Q1558" i="4"/>
  <c r="Q1559" i="4"/>
  <c r="Q1560" i="4"/>
  <c r="Q1561" i="4"/>
  <c r="Q1562" i="4"/>
  <c r="Q1563" i="4"/>
  <c r="Q1564" i="4"/>
  <c r="Q1565" i="4"/>
  <c r="Q1566" i="4"/>
  <c r="Q1567" i="4"/>
  <c r="Q1568" i="4"/>
  <c r="Q1569" i="4"/>
  <c r="Q1570" i="4"/>
  <c r="Q1556" i="4"/>
  <c r="R1557" i="4"/>
  <c r="R1558" i="4"/>
  <c r="R1559" i="4"/>
  <c r="R1560" i="4"/>
  <c r="R1561" i="4"/>
  <c r="R1562" i="4"/>
  <c r="R1563" i="4"/>
  <c r="R1564" i="4"/>
  <c r="R1565" i="4"/>
  <c r="R1566" i="4"/>
  <c r="R1567" i="4"/>
  <c r="R1568" i="4"/>
  <c r="R1569" i="4"/>
  <c r="R1570" i="4"/>
  <c r="R1556" i="4"/>
  <c r="G4198" i="3"/>
  <c r="Z1563" i="4" s="1"/>
  <c r="Y1563" i="4"/>
  <c r="G4196" i="3"/>
  <c r="Z1561" i="4" s="1"/>
  <c r="Y1561" i="4"/>
  <c r="G4191" i="3"/>
  <c r="Z1556" i="4" s="1"/>
  <c r="Y1556" i="4"/>
  <c r="G4199" i="3"/>
  <c r="Z1564" i="4" s="1"/>
  <c r="Y1564" i="4"/>
  <c r="G4192" i="3"/>
  <c r="Z1557" i="4" s="1"/>
  <c r="Y1557" i="4"/>
  <c r="G4200" i="3"/>
  <c r="Z1565" i="4" s="1"/>
  <c r="Y1565" i="4"/>
  <c r="G4197" i="3"/>
  <c r="Z1562" i="4" s="1"/>
  <c r="Y1562" i="4"/>
  <c r="G4193" i="3"/>
  <c r="Z1558" i="4" s="1"/>
  <c r="Y1558" i="4"/>
  <c r="G4201" i="3"/>
  <c r="Z1566" i="4" s="1"/>
  <c r="Y1566" i="4"/>
  <c r="G3504" i="3"/>
  <c r="Z1332" i="4" s="1"/>
  <c r="Y1332" i="4"/>
  <c r="G3512" i="3"/>
  <c r="Z1340" i="4" s="1"/>
  <c r="Y1340" i="4"/>
  <c r="G3505" i="3"/>
  <c r="Z1333" i="4" s="1"/>
  <c r="Y1333" i="4"/>
  <c r="G3513" i="3"/>
  <c r="Z1341" i="4" s="1"/>
  <c r="Y1341" i="4"/>
  <c r="G3506" i="3"/>
  <c r="Z1334" i="4" s="1"/>
  <c r="Y1334" i="4"/>
  <c r="G3514" i="3"/>
  <c r="Z1342" i="4" s="1"/>
  <c r="Y1342" i="4"/>
  <c r="G3516" i="3"/>
  <c r="Z1344" i="4" s="1"/>
  <c r="Y1344" i="4"/>
  <c r="G3517" i="3"/>
  <c r="Z1345" i="4" s="1"/>
  <c r="Y1345" i="4"/>
  <c r="G3508" i="3"/>
  <c r="Z1336" i="4" s="1"/>
  <c r="Y1336" i="4"/>
  <c r="Q1332" i="4"/>
  <c r="Q1340" i="4"/>
  <c r="Q1335" i="4"/>
  <c r="Q1343" i="4"/>
  <c r="Q1338" i="4"/>
  <c r="Q1333" i="4"/>
  <c r="Q1341" i="4"/>
  <c r="Q1336" i="4"/>
  <c r="Q1344" i="4"/>
  <c r="Q1331" i="4"/>
  <c r="Q1339" i="4"/>
  <c r="Q1334" i="4"/>
  <c r="Q1342" i="4"/>
  <c r="Q1337" i="4"/>
  <c r="Q1345" i="4"/>
  <c r="G3509" i="3"/>
  <c r="Z1337" i="4" s="1"/>
  <c r="Y1337" i="4"/>
  <c r="G3507" i="3"/>
  <c r="Z1335" i="4" s="1"/>
  <c r="Y1335" i="4"/>
  <c r="R1337" i="4"/>
  <c r="R1345" i="4"/>
  <c r="R1332" i="4"/>
  <c r="R1340" i="4"/>
  <c r="R1335" i="4"/>
  <c r="R1343" i="4"/>
  <c r="R1338" i="4"/>
  <c r="R1331" i="4"/>
  <c r="R1333" i="4"/>
  <c r="R1341" i="4"/>
  <c r="R1336" i="4"/>
  <c r="R1344" i="4"/>
  <c r="R1339" i="4"/>
  <c r="R1334" i="4"/>
  <c r="R1342" i="4"/>
  <c r="G3510" i="3"/>
  <c r="Z1338" i="4" s="1"/>
  <c r="Y1338" i="4"/>
  <c r="G3503" i="3"/>
  <c r="Z1331" i="4" s="1"/>
  <c r="Y1331" i="4"/>
  <c r="G3511" i="3"/>
  <c r="Z1339" i="4" s="1"/>
  <c r="Y1339" i="4"/>
  <c r="E4062" i="3"/>
  <c r="X1511" i="4" s="1"/>
  <c r="E4537" i="3"/>
  <c r="X1708" i="4" s="1"/>
  <c r="E4110" i="3"/>
  <c r="X1531" i="4" s="1"/>
  <c r="E4021" i="3"/>
  <c r="X1498" i="4" s="1"/>
  <c r="E4106" i="3"/>
  <c r="X1527" i="4" s="1"/>
  <c r="H4074" i="3"/>
  <c r="AA1523" i="4" s="1"/>
  <c r="E4880" i="3"/>
  <c r="X1827" i="4" s="1"/>
  <c r="H4892" i="3"/>
  <c r="AA1839" i="4" s="1"/>
  <c r="H3848" i="3"/>
  <c r="AA1437" i="4" s="1"/>
  <c r="E4363" i="3"/>
  <c r="X1631" i="4" s="1"/>
  <c r="E4370" i="3"/>
  <c r="X1638" i="4" s="1"/>
  <c r="E3855" i="3"/>
  <c r="X1444" i="4" s="1"/>
  <c r="E4069" i="3"/>
  <c r="X1518" i="4" s="1"/>
  <c r="H4075" i="3"/>
  <c r="AA1524" i="4" s="1"/>
  <c r="E4150" i="3"/>
  <c r="X1543" i="4" s="1"/>
  <c r="E4157" i="3"/>
  <c r="X1550" i="4" s="1"/>
  <c r="E4064" i="3"/>
  <c r="X1513" i="4" s="1"/>
  <c r="E4070" i="3"/>
  <c r="X1519" i="4" s="1"/>
  <c r="E4108" i="3"/>
  <c r="X1529" i="4" s="1"/>
  <c r="E4114" i="3"/>
  <c r="X1535" i="4" s="1"/>
  <c r="H4160" i="3"/>
  <c r="AA1553" i="4" s="1"/>
  <c r="AA1643" i="4"/>
  <c r="H4154" i="3"/>
  <c r="AA1547" i="4" s="1"/>
  <c r="E4191" i="3"/>
  <c r="X1556" i="4" s="1"/>
  <c r="E4198" i="3"/>
  <c r="X1563" i="4" s="1"/>
  <c r="E4149" i="3"/>
  <c r="X1542" i="4" s="1"/>
  <c r="E4286" i="3"/>
  <c r="X1610" i="4" s="1"/>
  <c r="H4203" i="3"/>
  <c r="AA1568" i="4" s="1"/>
  <c r="E4153" i="3"/>
  <c r="X1546" i="4" s="1"/>
  <c r="E4414" i="3"/>
  <c r="X1669" i="4" s="1"/>
  <c r="E4158" i="3"/>
  <c r="X1551" i="4" s="1"/>
  <c r="E4155" i="3"/>
  <c r="X1548" i="4" s="1"/>
  <c r="E4029" i="3"/>
  <c r="X1506" i="4" s="1"/>
  <c r="E4415" i="3"/>
  <c r="X1670" i="4" s="1"/>
  <c r="E4542" i="3"/>
  <c r="X1713" i="4" s="1"/>
  <c r="E4888" i="3"/>
  <c r="X1835" i="4" s="1"/>
  <c r="E4111" i="3"/>
  <c r="X1532" i="4" s="1"/>
  <c r="E4152" i="3"/>
  <c r="X1545" i="4" s="1"/>
  <c r="E4160" i="3"/>
  <c r="X1553" i="4" s="1"/>
  <c r="E4162" i="3"/>
  <c r="X1555" i="4" s="1"/>
  <c r="H4246" i="3"/>
  <c r="AA1598" i="4" s="1"/>
  <c r="E4019" i="3"/>
  <c r="X1496" i="4" s="1"/>
  <c r="AA1658" i="4"/>
  <c r="E4406" i="3"/>
  <c r="X1661" i="4" s="1"/>
  <c r="E4456" i="3"/>
  <c r="X1683" i="4" s="1"/>
  <c r="H4117" i="3"/>
  <c r="AA1538" i="4" s="1"/>
  <c r="E4154" i="3"/>
  <c r="X1547" i="4" s="1"/>
  <c r="H3940" i="3"/>
  <c r="AA1473" i="4" s="1"/>
  <c r="E3723" i="3"/>
  <c r="X1396" i="4" s="1"/>
  <c r="E4026" i="3"/>
  <c r="X1503" i="4" s="1"/>
  <c r="E4241" i="3"/>
  <c r="X1593" i="4" s="1"/>
  <c r="H4884" i="3"/>
  <c r="AA1831" i="4" s="1"/>
  <c r="E4151" i="3"/>
  <c r="X1544" i="4" s="1"/>
  <c r="E4159" i="3"/>
  <c r="X1552" i="4" s="1"/>
  <c r="E4161" i="3"/>
  <c r="X1554" i="4" s="1"/>
  <c r="E3943" i="3"/>
  <c r="X1476" i="4" s="1"/>
  <c r="X1571" i="4"/>
  <c r="E4407" i="3"/>
  <c r="X1662" i="4" s="1"/>
  <c r="E4501" i="3"/>
  <c r="X1700" i="4" s="1"/>
  <c r="E4148" i="3"/>
  <c r="X1541" i="4" s="1"/>
  <c r="E4199" i="3"/>
  <c r="X1564" i="4" s="1"/>
  <c r="X1572" i="4"/>
  <c r="E4320" i="3"/>
  <c r="X1616" i="4" s="1"/>
  <c r="E4499" i="3"/>
  <c r="X1698" i="4" s="1"/>
  <c r="E4580" i="3"/>
  <c r="X1723" i="4" s="1"/>
  <c r="E4585" i="3"/>
  <c r="X1728" i="4" s="1"/>
  <c r="AA1733" i="4"/>
  <c r="AA1823" i="4"/>
  <c r="E3895" i="3"/>
  <c r="X1456" i="4" s="1"/>
  <c r="E3852" i="3"/>
  <c r="X1441" i="4" s="1"/>
  <c r="X1578" i="4"/>
  <c r="H4289" i="3"/>
  <c r="AA1613" i="4" s="1"/>
  <c r="E4413" i="3"/>
  <c r="X1668" i="4" s="1"/>
  <c r="E4449" i="3"/>
  <c r="X1676" i="4" s="1"/>
  <c r="E4458" i="3"/>
  <c r="X1685" i="4" s="1"/>
  <c r="H4504" i="3"/>
  <c r="AA1703" i="4" s="1"/>
  <c r="E4664" i="3"/>
  <c r="X1751" i="4" s="1"/>
  <c r="E4673" i="3"/>
  <c r="X1760" i="4" s="1"/>
  <c r="E4107" i="3"/>
  <c r="X1528" i="4" s="1"/>
  <c r="E4115" i="3"/>
  <c r="X1536" i="4" s="1"/>
  <c r="E3898" i="3"/>
  <c r="X1459" i="4" s="1"/>
  <c r="AA1583" i="4"/>
  <c r="E4327" i="3"/>
  <c r="X1623" i="4" s="1"/>
  <c r="H4418" i="3"/>
  <c r="AA1673" i="4" s="1"/>
  <c r="E4545" i="3"/>
  <c r="X1716" i="4" s="1"/>
  <c r="E4628" i="3"/>
  <c r="X1743" i="4" s="1"/>
  <c r="H4633" i="3"/>
  <c r="AA1748" i="4" s="1"/>
  <c r="E4844" i="3"/>
  <c r="X1819" i="4" s="1"/>
  <c r="E4112" i="3"/>
  <c r="X1533" i="4" s="1"/>
  <c r="E3847" i="3"/>
  <c r="X1436" i="4" s="1"/>
  <c r="E3861" i="3"/>
  <c r="X1450" i="4" s="1"/>
  <c r="E3986" i="3"/>
  <c r="X1491" i="4" s="1"/>
  <c r="X1579" i="4"/>
  <c r="E4277" i="3"/>
  <c r="X1601" i="4" s="1"/>
  <c r="E4371" i="3"/>
  <c r="X1639" i="4" s="1"/>
  <c r="E4450" i="3"/>
  <c r="X1677" i="4" s="1"/>
  <c r="E4623" i="3"/>
  <c r="X1738" i="4" s="1"/>
  <c r="E4665" i="3"/>
  <c r="X1752" i="4" s="1"/>
  <c r="H4844" i="3"/>
  <c r="AA1819" i="4" s="1"/>
  <c r="H4891" i="3"/>
  <c r="AA1838" i="4" s="1"/>
  <c r="E4109" i="3"/>
  <c r="X1530" i="4" s="1"/>
  <c r="E4117" i="3"/>
  <c r="X1538" i="4" s="1"/>
  <c r="E4119" i="3"/>
  <c r="X1540" i="4" s="1"/>
  <c r="E4671" i="3"/>
  <c r="X1758" i="4" s="1"/>
  <c r="E4836" i="3"/>
  <c r="X1811" i="4" s="1"/>
  <c r="E4845" i="3"/>
  <c r="X1820" i="4" s="1"/>
  <c r="E3981" i="3"/>
  <c r="X1486" i="4" s="1"/>
  <c r="H4461" i="3"/>
  <c r="AA1688" i="4" s="1"/>
  <c r="E4493" i="3"/>
  <c r="X1692" i="4" s="1"/>
  <c r="H4547" i="3"/>
  <c r="AA1718" i="4" s="1"/>
  <c r="AA1763" i="4"/>
  <c r="E4837" i="3"/>
  <c r="X1812" i="4" s="1"/>
  <c r="E4116" i="3"/>
  <c r="X1537" i="4" s="1"/>
  <c r="E4118" i="3"/>
  <c r="X1539" i="4" s="1"/>
  <c r="E3729" i="3"/>
  <c r="X1402" i="4" s="1"/>
  <c r="E4278" i="3"/>
  <c r="X1602" i="4" s="1"/>
  <c r="E4457" i="3"/>
  <c r="X1684" i="4" s="1"/>
  <c r="E4539" i="3"/>
  <c r="X1710" i="4" s="1"/>
  <c r="E4672" i="3"/>
  <c r="X1759" i="4" s="1"/>
  <c r="E4843" i="3"/>
  <c r="X1818" i="4" s="1"/>
  <c r="E4105" i="3"/>
  <c r="X1526" i="4" s="1"/>
  <c r="H4836" i="3"/>
  <c r="AA1811" i="4" s="1"/>
  <c r="E4669" i="3"/>
  <c r="X1756" i="4" s="1"/>
  <c r="E4841" i="3"/>
  <c r="X1816" i="4" s="1"/>
  <c r="E4884" i="3"/>
  <c r="X1831" i="4" s="1"/>
  <c r="E4666" i="3"/>
  <c r="X1753" i="4" s="1"/>
  <c r="E4674" i="3"/>
  <c r="X1761" i="4" s="1"/>
  <c r="E4838" i="3"/>
  <c r="X1813" i="4" s="1"/>
  <c r="E4846" i="3"/>
  <c r="X1821" i="4" s="1"/>
  <c r="E4881" i="3"/>
  <c r="X1828" i="4" s="1"/>
  <c r="E4889" i="3"/>
  <c r="X1836" i="4" s="1"/>
  <c r="E4886" i="3"/>
  <c r="X1833" i="4" s="1"/>
  <c r="E4668" i="3"/>
  <c r="X1755" i="4" s="1"/>
  <c r="X1763" i="4"/>
  <c r="E4678" i="3"/>
  <c r="X1765" i="4" s="1"/>
  <c r="E4840" i="3"/>
  <c r="X1815" i="4" s="1"/>
  <c r="X1823" i="4"/>
  <c r="E4850" i="3"/>
  <c r="X1825" i="4" s="1"/>
  <c r="E4883" i="3"/>
  <c r="X1830" i="4" s="1"/>
  <c r="E4891" i="3"/>
  <c r="X1838" i="4" s="1"/>
  <c r="E4893" i="3"/>
  <c r="X1840" i="4" s="1"/>
  <c r="E4842" i="3"/>
  <c r="X1817" i="4" s="1"/>
  <c r="E4885" i="3"/>
  <c r="X1832" i="4" s="1"/>
  <c r="E4670" i="3"/>
  <c r="X1757" i="4" s="1"/>
  <c r="E4667" i="3"/>
  <c r="X1754" i="4" s="1"/>
  <c r="E4675" i="3"/>
  <c r="X1762" i="4" s="1"/>
  <c r="E4839" i="3"/>
  <c r="X1814" i="4" s="1"/>
  <c r="X1822" i="4"/>
  <c r="E4882" i="3"/>
  <c r="X1829" i="4" s="1"/>
  <c r="E4890" i="3"/>
  <c r="X1837" i="4" s="1"/>
  <c r="E4892" i="3"/>
  <c r="X1839" i="4" s="1"/>
  <c r="E4879" i="3"/>
  <c r="X1826" i="4" s="1"/>
  <c r="E4578" i="3"/>
  <c r="X1721" i="4" s="1"/>
  <c r="E4586" i="3"/>
  <c r="X1729" i="4" s="1"/>
  <c r="E4540" i="3"/>
  <c r="X1711" i="4" s="1"/>
  <c r="E4583" i="3"/>
  <c r="X1726" i="4" s="1"/>
  <c r="E4626" i="3"/>
  <c r="X1741" i="4" s="1"/>
  <c r="E4588" i="3"/>
  <c r="X1731" i="4" s="1"/>
  <c r="E4631" i="3"/>
  <c r="X1746" i="4" s="1"/>
  <c r="E4547" i="3"/>
  <c r="X1718" i="4" s="1"/>
  <c r="E4549" i="3"/>
  <c r="X1720" i="4" s="1"/>
  <c r="E4582" i="3"/>
  <c r="X1725" i="4" s="1"/>
  <c r="X1733" i="4"/>
  <c r="E4592" i="3"/>
  <c r="X1735" i="4" s="1"/>
  <c r="E4625" i="3"/>
  <c r="X1740" i="4" s="1"/>
  <c r="X1748" i="4"/>
  <c r="E4635" i="3"/>
  <c r="X1750" i="4" s="1"/>
  <c r="E4536" i="3"/>
  <c r="X1707" i="4" s="1"/>
  <c r="E4544" i="3"/>
  <c r="X1715" i="4" s="1"/>
  <c r="E4622" i="3"/>
  <c r="X1737" i="4" s="1"/>
  <c r="E4630" i="3"/>
  <c r="X1745" i="4" s="1"/>
  <c r="E4541" i="3"/>
  <c r="X1712" i="4" s="1"/>
  <c r="E4584" i="3"/>
  <c r="X1727" i="4" s="1"/>
  <c r="E4627" i="3"/>
  <c r="X1742" i="4" s="1"/>
  <c r="E4579" i="3"/>
  <c r="X1722" i="4" s="1"/>
  <c r="E4587" i="3"/>
  <c r="X1730" i="4" s="1"/>
  <c r="E4538" i="3"/>
  <c r="X1709" i="4" s="1"/>
  <c r="E4546" i="3"/>
  <c r="X1717" i="4" s="1"/>
  <c r="E4548" i="3"/>
  <c r="X1719" i="4" s="1"/>
  <c r="E4581" i="3"/>
  <c r="X1724" i="4" s="1"/>
  <c r="E4589" i="3"/>
  <c r="X1732" i="4" s="1"/>
  <c r="E4624" i="3"/>
  <c r="X1739" i="4" s="1"/>
  <c r="X1747" i="4"/>
  <c r="E4634" i="3"/>
  <c r="X1749" i="4" s="1"/>
  <c r="E4535" i="3"/>
  <c r="X1706" i="4" s="1"/>
  <c r="E4621" i="3"/>
  <c r="X1736" i="4" s="1"/>
  <c r="E4411" i="3"/>
  <c r="X1666" i="4" s="1"/>
  <c r="E4454" i="3"/>
  <c r="X1681" i="4" s="1"/>
  <c r="E4497" i="3"/>
  <c r="X1696" i="4" s="1"/>
  <c r="E4408" i="3"/>
  <c r="X1663" i="4" s="1"/>
  <c r="E4416" i="3"/>
  <c r="X1671" i="4" s="1"/>
  <c r="E4451" i="3"/>
  <c r="X1678" i="4" s="1"/>
  <c r="E4459" i="3"/>
  <c r="X1686" i="4" s="1"/>
  <c r="E4494" i="3"/>
  <c r="X1693" i="4" s="1"/>
  <c r="E4502" i="3"/>
  <c r="X1701" i="4" s="1"/>
  <c r="E4410" i="3"/>
  <c r="X1665" i="4" s="1"/>
  <c r="E4418" i="3"/>
  <c r="X1673" i="4" s="1"/>
  <c r="E4420" i="3"/>
  <c r="X1675" i="4" s="1"/>
  <c r="E4453" i="3"/>
  <c r="X1680" i="4" s="1"/>
  <c r="E4461" i="3"/>
  <c r="X1688" i="4" s="1"/>
  <c r="E4463" i="3"/>
  <c r="X1690" i="4" s="1"/>
  <c r="E4496" i="3"/>
  <c r="X1695" i="4" s="1"/>
  <c r="E4504" i="3"/>
  <c r="X1703" i="4" s="1"/>
  <c r="E4506" i="3"/>
  <c r="X1705" i="4" s="1"/>
  <c r="E4412" i="3"/>
  <c r="X1667" i="4" s="1"/>
  <c r="E4455" i="3"/>
  <c r="X1682" i="4" s="1"/>
  <c r="E4498" i="3"/>
  <c r="X1697" i="4" s="1"/>
  <c r="E4409" i="3"/>
  <c r="X1664" i="4" s="1"/>
  <c r="E4417" i="3"/>
  <c r="X1672" i="4" s="1"/>
  <c r="E4452" i="3"/>
  <c r="X1679" i="4" s="1"/>
  <c r="E4460" i="3"/>
  <c r="X1687" i="4" s="1"/>
  <c r="E4495" i="3"/>
  <c r="X1694" i="4" s="1"/>
  <c r="E4503" i="3"/>
  <c r="X1702" i="4" s="1"/>
  <c r="E4505" i="3"/>
  <c r="X1704" i="4" s="1"/>
  <c r="E4492" i="3"/>
  <c r="X1691" i="4" s="1"/>
  <c r="E4328" i="3"/>
  <c r="X1624" i="4" s="1"/>
  <c r="E4325" i="3"/>
  <c r="X1621" i="4" s="1"/>
  <c r="E4368" i="3"/>
  <c r="X1636" i="4" s="1"/>
  <c r="X1651" i="4"/>
  <c r="E4322" i="3"/>
  <c r="X1618" i="4" s="1"/>
  <c r="E4330" i="3"/>
  <c r="X1626" i="4" s="1"/>
  <c r="E4365" i="3"/>
  <c r="X1633" i="4" s="1"/>
  <c r="E4373" i="3"/>
  <c r="X1641" i="4" s="1"/>
  <c r="X1648" i="4"/>
  <c r="X1656" i="4"/>
  <c r="X1653" i="4"/>
  <c r="X1628" i="4"/>
  <c r="E4334" i="3"/>
  <c r="X1630" i="4" s="1"/>
  <c r="E4367" i="3"/>
  <c r="X1635" i="4" s="1"/>
  <c r="X1643" i="4"/>
  <c r="E4377" i="3"/>
  <c r="X1645" i="4" s="1"/>
  <c r="X1650" i="4"/>
  <c r="X1658" i="4"/>
  <c r="X1660" i="4"/>
  <c r="E4364" i="3"/>
  <c r="X1632" i="4" s="1"/>
  <c r="E4372" i="3"/>
  <c r="X1640" i="4" s="1"/>
  <c r="X1655" i="4"/>
  <c r="E4326" i="3"/>
  <c r="X1622" i="4" s="1"/>
  <c r="E4369" i="3"/>
  <c r="X1637" i="4" s="1"/>
  <c r="X1652" i="4"/>
  <c r="E4324" i="3"/>
  <c r="X1620" i="4" s="1"/>
  <c r="E4321" i="3"/>
  <c r="X1617" i="4" s="1"/>
  <c r="E4329" i="3"/>
  <c r="X1625" i="4" s="1"/>
  <c r="X1647" i="4"/>
  <c r="E4323" i="3"/>
  <c r="X1619" i="4" s="1"/>
  <c r="E4331" i="3"/>
  <c r="X1627" i="4" s="1"/>
  <c r="E4366" i="3"/>
  <c r="X1634" i="4" s="1"/>
  <c r="E4374" i="3"/>
  <c r="X1642" i="4" s="1"/>
  <c r="X1649" i="4"/>
  <c r="X1657" i="4"/>
  <c r="X1659" i="4"/>
  <c r="X1646" i="4"/>
  <c r="E4234" i="3"/>
  <c r="X1586" i="4" s="1"/>
  <c r="E4242" i="3"/>
  <c r="X1594" i="4" s="1"/>
  <c r="X1576" i="4"/>
  <c r="E4239" i="3"/>
  <c r="X1591" i="4" s="1"/>
  <c r="E4282" i="3"/>
  <c r="X1606" i="4" s="1"/>
  <c r="X1573" i="4"/>
  <c r="X1581" i="4"/>
  <c r="E4236" i="3"/>
  <c r="X1588" i="4" s="1"/>
  <c r="E4244" i="3"/>
  <c r="X1596" i="4" s="1"/>
  <c r="E4279" i="3"/>
  <c r="X1603" i="4" s="1"/>
  <c r="E4287" i="3"/>
  <c r="X1611" i="4" s="1"/>
  <c r="E4284" i="3"/>
  <c r="X1608" i="4" s="1"/>
  <c r="X1575" i="4"/>
  <c r="X1583" i="4"/>
  <c r="X1585" i="4"/>
  <c r="E4238" i="3"/>
  <c r="X1590" i="4" s="1"/>
  <c r="E4246" i="3"/>
  <c r="X1598" i="4" s="1"/>
  <c r="E4248" i="3"/>
  <c r="X1600" i="4" s="1"/>
  <c r="E4281" i="3"/>
  <c r="X1605" i="4" s="1"/>
  <c r="E4289" i="3"/>
  <c r="X1613" i="4" s="1"/>
  <c r="E4291" i="3"/>
  <c r="X1615" i="4" s="1"/>
  <c r="E4235" i="3"/>
  <c r="X1587" i="4" s="1"/>
  <c r="E4243" i="3"/>
  <c r="X1595" i="4" s="1"/>
  <c r="X1577" i="4"/>
  <c r="E4240" i="3"/>
  <c r="X1592" i="4" s="1"/>
  <c r="E4283" i="3"/>
  <c r="X1607" i="4" s="1"/>
  <c r="X1580" i="4"/>
  <c r="X1574" i="4"/>
  <c r="X1582" i="4"/>
  <c r="E4237" i="3"/>
  <c r="X1589" i="4" s="1"/>
  <c r="E4245" i="3"/>
  <c r="X1597" i="4" s="1"/>
  <c r="E4280" i="3"/>
  <c r="X1604" i="4" s="1"/>
  <c r="E4288" i="3"/>
  <c r="X1612" i="4" s="1"/>
  <c r="E4290" i="3"/>
  <c r="X1614" i="4" s="1"/>
  <c r="E4196" i="3"/>
  <c r="X1561" i="4" s="1"/>
  <c r="E4193" i="3"/>
  <c r="X1558" i="4" s="1"/>
  <c r="E4201" i="3"/>
  <c r="X1566" i="4" s="1"/>
  <c r="E4195" i="3"/>
  <c r="X1560" i="4" s="1"/>
  <c r="E4205" i="3"/>
  <c r="X1570" i="4" s="1"/>
  <c r="E4203" i="3"/>
  <c r="X1568" i="4" s="1"/>
  <c r="E4192" i="3"/>
  <c r="X1557" i="4" s="1"/>
  <c r="E4197" i="3"/>
  <c r="X1562" i="4" s="1"/>
  <c r="E4200" i="3"/>
  <c r="X1565" i="4" s="1"/>
  <c r="E4194" i="3"/>
  <c r="X1559" i="4" s="1"/>
  <c r="E4202" i="3"/>
  <c r="X1567" i="4" s="1"/>
  <c r="E4067" i="3"/>
  <c r="X1516" i="4" s="1"/>
  <c r="E4072" i="3"/>
  <c r="X1521" i="4" s="1"/>
  <c r="E4074" i="3"/>
  <c r="X1523" i="4" s="1"/>
  <c r="E4076" i="3"/>
  <c r="X1525" i="4" s="1"/>
  <c r="E4071" i="3"/>
  <c r="X1520" i="4" s="1"/>
  <c r="E4068" i="3"/>
  <c r="X1517" i="4" s="1"/>
  <c r="E4066" i="3"/>
  <c r="X1515" i="4" s="1"/>
  <c r="E4063" i="3"/>
  <c r="X1512" i="4" s="1"/>
  <c r="E4065" i="3"/>
  <c r="X1514" i="4" s="1"/>
  <c r="E4073" i="3"/>
  <c r="X1522" i="4" s="1"/>
  <c r="H4019" i="3"/>
  <c r="AA1496" i="4" s="1"/>
  <c r="E4027" i="3"/>
  <c r="X1504" i="4" s="1"/>
  <c r="E4024" i="3"/>
  <c r="X1501" i="4" s="1"/>
  <c r="E4031" i="3"/>
  <c r="X1508" i="4" s="1"/>
  <c r="E4033" i="3"/>
  <c r="X1510" i="4" s="1"/>
  <c r="E4023" i="3"/>
  <c r="X1500" i="4" s="1"/>
  <c r="E4020" i="3"/>
  <c r="X1497" i="4" s="1"/>
  <c r="E4025" i="3"/>
  <c r="X1502" i="4" s="1"/>
  <c r="E4028" i="3"/>
  <c r="X1505" i="4" s="1"/>
  <c r="E4022" i="3"/>
  <c r="X1499" i="4" s="1"/>
  <c r="E4030" i="3"/>
  <c r="X1507" i="4" s="1"/>
  <c r="H3598" i="3"/>
  <c r="AA1355" i="4" s="1"/>
  <c r="E3728" i="3"/>
  <c r="X1401" i="4" s="1"/>
  <c r="E3815" i="3"/>
  <c r="X1432" i="4" s="1"/>
  <c r="E3642" i="3"/>
  <c r="X1371" i="4" s="1"/>
  <c r="E3599" i="3"/>
  <c r="X1356" i="4" s="1"/>
  <c r="E3637" i="3"/>
  <c r="X1366" i="4" s="1"/>
  <c r="E3936" i="3"/>
  <c r="X1469" i="4" s="1"/>
  <c r="H3942" i="3"/>
  <c r="AA1475" i="4" s="1"/>
  <c r="E3600" i="3"/>
  <c r="X1357" i="4" s="1"/>
  <c r="E3632" i="3"/>
  <c r="X1361" i="4" s="1"/>
  <c r="H3594" i="3"/>
  <c r="AA1351" i="4" s="1"/>
  <c r="E3646" i="3"/>
  <c r="X1375" i="4" s="1"/>
  <c r="E3718" i="3"/>
  <c r="X1391" i="4" s="1"/>
  <c r="E3804" i="3"/>
  <c r="X1421" i="4" s="1"/>
  <c r="E3850" i="3"/>
  <c r="X1439" i="4" s="1"/>
  <c r="E3900" i="3"/>
  <c r="X1461" i="4" s="1"/>
  <c r="E3938" i="3"/>
  <c r="X1471" i="4" s="1"/>
  <c r="H3637" i="3"/>
  <c r="AA1366" i="4" s="1"/>
  <c r="E3640" i="3"/>
  <c r="X1369" i="4" s="1"/>
  <c r="H3725" i="3"/>
  <c r="AA1398" i="4" s="1"/>
  <c r="H3856" i="3"/>
  <c r="AA1445" i="4" s="1"/>
  <c r="E3933" i="3"/>
  <c r="X1466" i="4" s="1"/>
  <c r="H3641" i="3"/>
  <c r="AA1370" i="4" s="1"/>
  <c r="E3589" i="3"/>
  <c r="X1346" i="4" s="1"/>
  <c r="E3857" i="3"/>
  <c r="X1446" i="4" s="1"/>
  <c r="E3947" i="3"/>
  <c r="X1480" i="4" s="1"/>
  <c r="E3763" i="3"/>
  <c r="X1408" i="4" s="1"/>
  <c r="E3770" i="3"/>
  <c r="X1415" i="4" s="1"/>
  <c r="E3720" i="3"/>
  <c r="X1393" i="4" s="1"/>
  <c r="E3598" i="3"/>
  <c r="X1355" i="4" s="1"/>
  <c r="E3634" i="3"/>
  <c r="X1363" i="4" s="1"/>
  <c r="E3727" i="3"/>
  <c r="X1400" i="4" s="1"/>
  <c r="E3767" i="3"/>
  <c r="X1412" i="4" s="1"/>
  <c r="E3772" i="3"/>
  <c r="X1417" i="4" s="1"/>
  <c r="E3813" i="3"/>
  <c r="X1430" i="4" s="1"/>
  <c r="E3849" i="3"/>
  <c r="X1438" i="4" s="1"/>
  <c r="E3890" i="3"/>
  <c r="X1451" i="4" s="1"/>
  <c r="E3935" i="3"/>
  <c r="X1468" i="4" s="1"/>
  <c r="H3944" i="3"/>
  <c r="AA1477" i="4" s="1"/>
  <c r="E3976" i="3"/>
  <c r="X1481" i="4" s="1"/>
  <c r="E3816" i="3"/>
  <c r="X1433" i="4" s="1"/>
  <c r="E3945" i="3"/>
  <c r="X1478" i="4" s="1"/>
  <c r="E3891" i="3"/>
  <c r="X1452" i="4" s="1"/>
  <c r="E3977" i="3"/>
  <c r="X1482" i="4" s="1"/>
  <c r="E3644" i="3"/>
  <c r="X1373" i="4" s="1"/>
  <c r="E3730" i="3"/>
  <c r="X1403" i="4" s="1"/>
  <c r="H3768" i="3"/>
  <c r="AA1413" i="4" s="1"/>
  <c r="E3814" i="3"/>
  <c r="X1431" i="4" s="1"/>
  <c r="E3590" i="3"/>
  <c r="X1347" i="4" s="1"/>
  <c r="E3595" i="3"/>
  <c r="X1352" i="4" s="1"/>
  <c r="H3599" i="3"/>
  <c r="AA1356" i="4" s="1"/>
  <c r="H3636" i="3"/>
  <c r="AA1365" i="4" s="1"/>
  <c r="E3641" i="3"/>
  <c r="X1370" i="4" s="1"/>
  <c r="E3719" i="3"/>
  <c r="X1392" i="4" s="1"/>
  <c r="E3764" i="3"/>
  <c r="X1409" i="4" s="1"/>
  <c r="E3775" i="3"/>
  <c r="X1420" i="4" s="1"/>
  <c r="E3805" i="3"/>
  <c r="X1422" i="4" s="1"/>
  <c r="E3810" i="3"/>
  <c r="X1427" i="4" s="1"/>
  <c r="E3856" i="3"/>
  <c r="X1445" i="4" s="1"/>
  <c r="E3901" i="3"/>
  <c r="X1462" i="4" s="1"/>
  <c r="E3942" i="3"/>
  <c r="X1475" i="4" s="1"/>
  <c r="E3982" i="3"/>
  <c r="X1487" i="4" s="1"/>
  <c r="E3987" i="3"/>
  <c r="X1492" i="4" s="1"/>
  <c r="E3859" i="3"/>
  <c r="X1448" i="4" s="1"/>
  <c r="E3892" i="3"/>
  <c r="X1453" i="4" s="1"/>
  <c r="E3978" i="3"/>
  <c r="X1483" i="4" s="1"/>
  <c r="H3987" i="3"/>
  <c r="AA1492" i="4" s="1"/>
  <c r="E3601" i="3"/>
  <c r="X1358" i="4" s="1"/>
  <c r="E3761" i="3"/>
  <c r="X1406" i="4" s="1"/>
  <c r="E3773" i="3"/>
  <c r="X1418" i="4" s="1"/>
  <c r="E3988" i="3"/>
  <c r="X1493" i="4" s="1"/>
  <c r="E3806" i="3"/>
  <c r="X1423" i="4" s="1"/>
  <c r="E3503" i="3"/>
  <c r="X1331" i="4" s="1"/>
  <c r="E3597" i="3"/>
  <c r="X1354" i="4" s="1"/>
  <c r="E3633" i="3"/>
  <c r="X1362" i="4" s="1"/>
  <c r="E3638" i="3"/>
  <c r="X1367" i="4" s="1"/>
  <c r="E3726" i="3"/>
  <c r="X1399" i="4" s="1"/>
  <c r="E3766" i="3"/>
  <c r="X1411" i="4" s="1"/>
  <c r="E3771" i="3"/>
  <c r="X1416" i="4" s="1"/>
  <c r="E3812" i="3"/>
  <c r="X1429" i="4" s="1"/>
  <c r="E3848" i="3"/>
  <c r="X1437" i="4" s="1"/>
  <c r="H3852" i="3"/>
  <c r="AA1441" i="4" s="1"/>
  <c r="E3893" i="3"/>
  <c r="X1454" i="4" s="1"/>
  <c r="E3904" i="3"/>
  <c r="X1465" i="4" s="1"/>
  <c r="E3934" i="3"/>
  <c r="X1467" i="4" s="1"/>
  <c r="E3979" i="3"/>
  <c r="X1484" i="4" s="1"/>
  <c r="E3990" i="3"/>
  <c r="X1495" i="4" s="1"/>
  <c r="E3902" i="3"/>
  <c r="X1463" i="4" s="1"/>
  <c r="E3591" i="3"/>
  <c r="X1348" i="4" s="1"/>
  <c r="H3600" i="3"/>
  <c r="AA1357" i="4" s="1"/>
  <c r="E3592" i="3"/>
  <c r="X1349" i="4" s="1"/>
  <c r="E3721" i="3"/>
  <c r="X1394" i="4" s="1"/>
  <c r="H3726" i="3"/>
  <c r="AA1399" i="4" s="1"/>
  <c r="E3732" i="3"/>
  <c r="X1405" i="4" s="1"/>
  <c r="E3762" i="3"/>
  <c r="X1407" i="4" s="1"/>
  <c r="E3807" i="3"/>
  <c r="X1424" i="4" s="1"/>
  <c r="E3858" i="3"/>
  <c r="X1447" i="4" s="1"/>
  <c r="E3899" i="3"/>
  <c r="X1460" i="4" s="1"/>
  <c r="E3939" i="3"/>
  <c r="X1472" i="4" s="1"/>
  <c r="E3944" i="3"/>
  <c r="X1477" i="4" s="1"/>
  <c r="E3985" i="3"/>
  <c r="X1490" i="4" s="1"/>
  <c r="E3676" i="3"/>
  <c r="X1377" i="4" s="1"/>
  <c r="E3684" i="3"/>
  <c r="X1385" i="4" s="1"/>
  <c r="E3677" i="3"/>
  <c r="X1378" i="4" s="1"/>
  <c r="E3675" i="3"/>
  <c r="X1376" i="4" s="1"/>
  <c r="E3680" i="3"/>
  <c r="X1381" i="4" s="1"/>
  <c r="E3685" i="3"/>
  <c r="X1386" i="4" s="1"/>
  <c r="E3687" i="3"/>
  <c r="X1388" i="4" s="1"/>
  <c r="E3683" i="3"/>
  <c r="X1384" i="4" s="1"/>
  <c r="H3689" i="3"/>
  <c r="AA1390" i="4" s="1"/>
  <c r="E3678" i="3"/>
  <c r="X1379" i="4" s="1"/>
  <c r="E3512" i="3"/>
  <c r="X1340" i="4" s="1"/>
  <c r="E3504" i="3"/>
  <c r="X1332" i="4" s="1"/>
  <c r="E3508" i="3"/>
  <c r="X1336" i="4" s="1"/>
  <c r="E3517" i="3"/>
  <c r="X1345" i="4" s="1"/>
  <c r="E3513" i="3"/>
  <c r="X1341" i="4" s="1"/>
  <c r="E3505" i="3"/>
  <c r="X1333" i="4" s="1"/>
  <c r="E3506" i="3"/>
  <c r="X1334" i="4" s="1"/>
  <c r="E3511" i="3"/>
  <c r="X1339" i="4" s="1"/>
  <c r="E3514" i="3"/>
  <c r="X1342" i="4" s="1"/>
  <c r="E3984" i="3"/>
  <c r="X1489" i="4" s="1"/>
  <c r="E3983" i="3"/>
  <c r="X1488" i="4" s="1"/>
  <c r="E3980" i="3"/>
  <c r="X1485" i="4" s="1"/>
  <c r="E3941" i="3"/>
  <c r="X1474" i="4" s="1"/>
  <c r="E3940" i="3"/>
  <c r="X1473" i="4" s="1"/>
  <c r="E3937" i="3"/>
  <c r="X1470" i="4" s="1"/>
  <c r="H3890" i="3"/>
  <c r="AA1451" i="4" s="1"/>
  <c r="E3896" i="3"/>
  <c r="X1457" i="4" s="1"/>
  <c r="E3897" i="3"/>
  <c r="X1458" i="4" s="1"/>
  <c r="E3894" i="3"/>
  <c r="X1455" i="4" s="1"/>
  <c r="E3853" i="3"/>
  <c r="X1442" i="4" s="1"/>
  <c r="E3854" i="3"/>
  <c r="X1443" i="4" s="1"/>
  <c r="E3851" i="3"/>
  <c r="X1440" i="4" s="1"/>
  <c r="E3809" i="3"/>
  <c r="X1426" i="4" s="1"/>
  <c r="E3818" i="3"/>
  <c r="X1435" i="4" s="1"/>
  <c r="E3811" i="3"/>
  <c r="X1428" i="4" s="1"/>
  <c r="E3808" i="3"/>
  <c r="X1425" i="4" s="1"/>
  <c r="E3769" i="3"/>
  <c r="X1414" i="4" s="1"/>
  <c r="E3768" i="3"/>
  <c r="X1413" i="4" s="1"/>
  <c r="E3765" i="3"/>
  <c r="X1410" i="4" s="1"/>
  <c r="E3724" i="3"/>
  <c r="X1397" i="4" s="1"/>
  <c r="E3725" i="3"/>
  <c r="X1398" i="4" s="1"/>
  <c r="E3722" i="3"/>
  <c r="X1395" i="4" s="1"/>
  <c r="E3681" i="3"/>
  <c r="X1382" i="4" s="1"/>
  <c r="E3686" i="3"/>
  <c r="X1387" i="4" s="1"/>
  <c r="E3689" i="3"/>
  <c r="X1390" i="4" s="1"/>
  <c r="E3682" i="3"/>
  <c r="X1383" i="4" s="1"/>
  <c r="E3679" i="3"/>
  <c r="X1380" i="4" s="1"/>
  <c r="E3635" i="3"/>
  <c r="X1364" i="4" s="1"/>
  <c r="E3643" i="3"/>
  <c r="X1372" i="4" s="1"/>
  <c r="E3639" i="3"/>
  <c r="X1368" i="4" s="1"/>
  <c r="E3636" i="3"/>
  <c r="X1365" i="4" s="1"/>
  <c r="E3594" i="3"/>
  <c r="X1351" i="4" s="1"/>
  <c r="E3603" i="3"/>
  <c r="X1360" i="4" s="1"/>
  <c r="E3596" i="3"/>
  <c r="X1353" i="4" s="1"/>
  <c r="E3593" i="3"/>
  <c r="X1350" i="4" s="1"/>
  <c r="E3509" i="3"/>
  <c r="X1337" i="4" s="1"/>
  <c r="E3510" i="3"/>
  <c r="X1338" i="4" s="1"/>
  <c r="E3507" i="3"/>
  <c r="X1335" i="4" s="1"/>
  <c r="F3474" i="3" a="1"/>
  <c r="F3474" i="3" s="1"/>
  <c r="F3473" i="3" a="1"/>
  <c r="F3473" i="3" s="1"/>
  <c r="F3471" i="3" a="1"/>
  <c r="F3471" i="3" s="1"/>
  <c r="F3470" i="3" a="1"/>
  <c r="F3470" i="3" s="1"/>
  <c r="F3469" i="3" a="1"/>
  <c r="F3469" i="3" s="1"/>
  <c r="F3468" i="3" a="1"/>
  <c r="F3468" i="3" s="1"/>
  <c r="F3467" i="3" a="1"/>
  <c r="F3467" i="3" s="1"/>
  <c r="F3466" i="3" a="1"/>
  <c r="F3466" i="3" s="1"/>
  <c r="F3465" i="3" a="1"/>
  <c r="F3465" i="3" s="1"/>
  <c r="F3464" i="3" a="1"/>
  <c r="F3464" i="3" s="1"/>
  <c r="F3463" i="3" a="1"/>
  <c r="F3463" i="3" s="1"/>
  <c r="F3462" i="3" a="1"/>
  <c r="F3462" i="3" s="1"/>
  <c r="F3461" i="3" a="1"/>
  <c r="F3461" i="3" s="1"/>
  <c r="F3460" i="3" a="1"/>
  <c r="F3460" i="3" s="1"/>
  <c r="E3454" i="3"/>
  <c r="E3453" i="3"/>
  <c r="Q3452" i="3"/>
  <c r="P3452" i="3"/>
  <c r="O3452" i="3"/>
  <c r="N3452" i="3"/>
  <c r="M3452" i="3"/>
  <c r="L3452" i="3"/>
  <c r="K3452" i="3"/>
  <c r="J3452" i="3"/>
  <c r="I3452" i="3"/>
  <c r="H3449" i="3"/>
  <c r="H3448" i="3"/>
  <c r="H3447" i="3"/>
  <c r="H3446" i="3"/>
  <c r="H3445" i="3"/>
  <c r="H3444" i="3"/>
  <c r="H3443" i="3"/>
  <c r="H3442" i="3"/>
  <c r="H3450" i="3" s="1"/>
  <c r="H3452" i="3" s="1"/>
  <c r="F3431" i="3" a="1"/>
  <c r="F3431" i="3" s="1"/>
  <c r="F3430" i="3" a="1"/>
  <c r="F3430" i="3" s="1"/>
  <c r="F3428" i="3" a="1"/>
  <c r="F3428" i="3" s="1"/>
  <c r="F3427" i="3" a="1"/>
  <c r="F3427" i="3" s="1"/>
  <c r="F3426" i="3" a="1"/>
  <c r="F3426" i="3" s="1"/>
  <c r="F3425" i="3" a="1"/>
  <c r="F3425" i="3" s="1"/>
  <c r="F3424" i="3" a="1"/>
  <c r="F3424" i="3" s="1"/>
  <c r="F3423" i="3" a="1"/>
  <c r="F3423" i="3" s="1"/>
  <c r="F3422" i="3" a="1"/>
  <c r="F3422" i="3" s="1"/>
  <c r="F3421" i="3" a="1"/>
  <c r="F3421" i="3" s="1"/>
  <c r="F3420" i="3" a="1"/>
  <c r="F3420" i="3" s="1"/>
  <c r="F3419" i="3" a="1"/>
  <c r="F3419" i="3" s="1"/>
  <c r="F3418" i="3" a="1"/>
  <c r="F3418" i="3" s="1"/>
  <c r="F3417" i="3" a="1"/>
  <c r="F3417" i="3" s="1"/>
  <c r="E3411" i="3"/>
  <c r="E3410" i="3"/>
  <c r="Q3409" i="3"/>
  <c r="P3409" i="3"/>
  <c r="O3409" i="3"/>
  <c r="N3409" i="3"/>
  <c r="M3409" i="3"/>
  <c r="L3409" i="3"/>
  <c r="K3409" i="3"/>
  <c r="J3409" i="3"/>
  <c r="I3409" i="3"/>
  <c r="H3409" i="3"/>
  <c r="H3406" i="3"/>
  <c r="H3405" i="3"/>
  <c r="H3404" i="3"/>
  <c r="H3403" i="3"/>
  <c r="H3402" i="3"/>
  <c r="H3401" i="3"/>
  <c r="H3400" i="3"/>
  <c r="H3399" i="3"/>
  <c r="F3388" i="3" a="1"/>
  <c r="F3388" i="3" s="1"/>
  <c r="F3387" i="3" a="1"/>
  <c r="F3387" i="3" s="1"/>
  <c r="F3385" i="3" a="1"/>
  <c r="F3385" i="3" s="1"/>
  <c r="F3384" i="3" a="1"/>
  <c r="F3384" i="3" s="1"/>
  <c r="F3383" i="3" a="1"/>
  <c r="F3383" i="3" s="1"/>
  <c r="F3382" i="3" a="1"/>
  <c r="F3382" i="3" s="1"/>
  <c r="F3381" i="3" a="1"/>
  <c r="F3381" i="3" s="1"/>
  <c r="F3380" i="3" a="1"/>
  <c r="F3380" i="3" s="1"/>
  <c r="F3379" i="3" a="1"/>
  <c r="F3379" i="3" s="1"/>
  <c r="F3378" i="3" a="1"/>
  <c r="F3378" i="3" s="1"/>
  <c r="F3377" i="3" a="1"/>
  <c r="F3377" i="3" s="1"/>
  <c r="F3376" i="3" a="1"/>
  <c r="F3376" i="3" s="1"/>
  <c r="F3375" i="3" a="1"/>
  <c r="F3375" i="3" s="1"/>
  <c r="F3374" i="3" a="1"/>
  <c r="F3374" i="3" s="1"/>
  <c r="E3368" i="3"/>
  <c r="E3367" i="3"/>
  <c r="Q3366" i="3"/>
  <c r="P3366" i="3"/>
  <c r="O3366" i="3"/>
  <c r="N3366" i="3"/>
  <c r="M3366" i="3"/>
  <c r="L3366" i="3"/>
  <c r="K3366" i="3"/>
  <c r="J3366" i="3"/>
  <c r="I3366" i="3"/>
  <c r="H3363" i="3"/>
  <c r="H3362" i="3"/>
  <c r="H3361" i="3"/>
  <c r="H3360" i="3"/>
  <c r="H3359" i="3"/>
  <c r="H3358" i="3"/>
  <c r="H3357" i="3"/>
  <c r="H3356" i="3"/>
  <c r="H3364" i="3" s="1"/>
  <c r="H3366" i="3" s="1"/>
  <c r="X1284" i="4"/>
  <c r="F3345" i="3" a="1"/>
  <c r="F3345" i="3" s="1"/>
  <c r="F3344" i="3" a="1"/>
  <c r="F3344" i="3" s="1"/>
  <c r="F3342" i="3" a="1"/>
  <c r="F3342" i="3" s="1"/>
  <c r="F3341" i="3" a="1"/>
  <c r="F3341" i="3" s="1"/>
  <c r="F3340" i="3" a="1"/>
  <c r="F3340" i="3" s="1"/>
  <c r="F3339" i="3" a="1"/>
  <c r="F3339" i="3" s="1"/>
  <c r="F3338" i="3" a="1"/>
  <c r="F3338" i="3" s="1"/>
  <c r="F3337" i="3" a="1"/>
  <c r="F3337" i="3" s="1"/>
  <c r="F3336" i="3" a="1"/>
  <c r="F3336" i="3" s="1"/>
  <c r="F3335" i="3" a="1"/>
  <c r="F3335" i="3" s="1"/>
  <c r="F3334" i="3" a="1"/>
  <c r="F3334" i="3" s="1"/>
  <c r="F3333" i="3" a="1"/>
  <c r="F3333" i="3" s="1"/>
  <c r="F3332" i="3" a="1"/>
  <c r="F3332" i="3" s="1"/>
  <c r="F3331" i="3" a="1"/>
  <c r="F3331" i="3" s="1"/>
  <c r="E3325" i="3"/>
  <c r="E3324" i="3"/>
  <c r="Q3323" i="3"/>
  <c r="P3323" i="3"/>
  <c r="O3323" i="3"/>
  <c r="N3323" i="3"/>
  <c r="M3323" i="3"/>
  <c r="L3323" i="3"/>
  <c r="K3323" i="3"/>
  <c r="J3323" i="3"/>
  <c r="I3323" i="3"/>
  <c r="H3323" i="3"/>
  <c r="H3320" i="3"/>
  <c r="H3319" i="3"/>
  <c r="H3318" i="3"/>
  <c r="H3317" i="3"/>
  <c r="H3316" i="3"/>
  <c r="H3315" i="3"/>
  <c r="H3314" i="3"/>
  <c r="H3313" i="3"/>
  <c r="F3302" i="3" a="1"/>
  <c r="F3302" i="3" s="1"/>
  <c r="F3301" i="3" a="1"/>
  <c r="F3301" i="3" s="1"/>
  <c r="F3299" i="3" a="1"/>
  <c r="F3299" i="3" s="1"/>
  <c r="F3298" i="3" a="1"/>
  <c r="F3298" i="3" s="1"/>
  <c r="F3297" i="3" a="1"/>
  <c r="F3297" i="3" s="1"/>
  <c r="F3296" i="3" a="1"/>
  <c r="F3296" i="3" s="1"/>
  <c r="F3295" i="3" a="1"/>
  <c r="F3295" i="3" s="1"/>
  <c r="F3294" i="3" a="1"/>
  <c r="F3294" i="3" s="1"/>
  <c r="F3293" i="3" a="1"/>
  <c r="F3293" i="3" s="1"/>
  <c r="F3292" i="3" a="1"/>
  <c r="F3292" i="3" s="1"/>
  <c r="F3291" i="3" a="1"/>
  <c r="F3291" i="3" s="1"/>
  <c r="F3290" i="3" a="1"/>
  <c r="F3290" i="3" s="1"/>
  <c r="F3289" i="3" a="1"/>
  <c r="F3289" i="3" s="1"/>
  <c r="F3288" i="3" a="1"/>
  <c r="F3288" i="3" s="1"/>
  <c r="E3282" i="3"/>
  <c r="E3281" i="3"/>
  <c r="Q3280" i="3"/>
  <c r="P3280" i="3"/>
  <c r="O3280" i="3"/>
  <c r="N3280" i="3"/>
  <c r="M3280" i="3"/>
  <c r="L3280" i="3"/>
  <c r="K3280" i="3"/>
  <c r="J3280" i="3"/>
  <c r="I3280" i="3"/>
  <c r="H3277" i="3"/>
  <c r="H3276" i="3"/>
  <c r="H3275" i="3"/>
  <c r="H3274" i="3"/>
  <c r="H3273" i="3"/>
  <c r="H3272" i="3"/>
  <c r="H3271" i="3"/>
  <c r="H3270" i="3"/>
  <c r="H3278" i="3" s="1"/>
  <c r="H3280" i="3" s="1"/>
  <c r="F3259" i="3" a="1"/>
  <c r="F3259" i="3" s="1"/>
  <c r="F3258" i="3" a="1"/>
  <c r="F3258" i="3" s="1"/>
  <c r="F3256" i="3" a="1"/>
  <c r="F3256" i="3" s="1"/>
  <c r="F3255" i="3" a="1"/>
  <c r="F3255" i="3" s="1"/>
  <c r="F3254" i="3" a="1"/>
  <c r="F3254" i="3" s="1"/>
  <c r="F3253" i="3" a="1"/>
  <c r="F3253" i="3" s="1"/>
  <c r="F3252" i="3" a="1"/>
  <c r="F3252" i="3" s="1"/>
  <c r="F3251" i="3" a="1"/>
  <c r="F3251" i="3" s="1"/>
  <c r="F3250" i="3" a="1"/>
  <c r="F3250" i="3" s="1"/>
  <c r="F3249" i="3" a="1"/>
  <c r="F3249" i="3" s="1"/>
  <c r="F3248" i="3" a="1"/>
  <c r="F3248" i="3" s="1"/>
  <c r="F3247" i="3" a="1"/>
  <c r="F3247" i="3" s="1"/>
  <c r="F3246" i="3" a="1"/>
  <c r="F3246" i="3" s="1"/>
  <c r="F3245" i="3" a="1"/>
  <c r="F3245" i="3" s="1"/>
  <c r="E3239" i="3"/>
  <c r="E3238" i="3"/>
  <c r="Q3237" i="3"/>
  <c r="P3237" i="3"/>
  <c r="O3237" i="3"/>
  <c r="N3237" i="3"/>
  <c r="M3237" i="3"/>
  <c r="L3237" i="3"/>
  <c r="K3237" i="3"/>
  <c r="J3237" i="3"/>
  <c r="I3237" i="3"/>
  <c r="H3234" i="3"/>
  <c r="H3233" i="3"/>
  <c r="H3232" i="3"/>
  <c r="H3231" i="3"/>
  <c r="H3230" i="3"/>
  <c r="H3229" i="3"/>
  <c r="H3228" i="3"/>
  <c r="H3227" i="3"/>
  <c r="H3235" i="3" s="1"/>
  <c r="H3237" i="3" s="1"/>
  <c r="X1224" i="4"/>
  <c r="F3216" i="3" a="1"/>
  <c r="F3216" i="3" s="1"/>
  <c r="F3215" i="3" a="1"/>
  <c r="F3215" i="3" s="1"/>
  <c r="F3213" i="3" a="1"/>
  <c r="F3213" i="3" s="1"/>
  <c r="F3212" i="3" a="1"/>
  <c r="F3212" i="3" s="1"/>
  <c r="F3211" i="3" a="1"/>
  <c r="F3211" i="3" s="1"/>
  <c r="F3210" i="3" a="1"/>
  <c r="F3210" i="3" s="1"/>
  <c r="F3209" i="3" a="1"/>
  <c r="F3209" i="3" s="1"/>
  <c r="F3208" i="3" a="1"/>
  <c r="F3208" i="3" s="1"/>
  <c r="F3207" i="3" a="1"/>
  <c r="F3207" i="3" s="1"/>
  <c r="F3206" i="3" a="1"/>
  <c r="F3206" i="3" s="1"/>
  <c r="F3205" i="3" a="1"/>
  <c r="F3205" i="3" s="1"/>
  <c r="F3204" i="3" a="1"/>
  <c r="F3204" i="3" s="1"/>
  <c r="F3203" i="3" a="1"/>
  <c r="F3203" i="3" s="1"/>
  <c r="F3202" i="3" a="1"/>
  <c r="F3202" i="3" s="1"/>
  <c r="E3196" i="3"/>
  <c r="E3195" i="3"/>
  <c r="Q3194" i="3"/>
  <c r="P3194" i="3"/>
  <c r="O3194" i="3"/>
  <c r="N3194" i="3"/>
  <c r="M3194" i="3"/>
  <c r="L3194" i="3"/>
  <c r="K3194" i="3"/>
  <c r="J3194" i="3"/>
  <c r="I3194" i="3"/>
  <c r="H3194" i="3"/>
  <c r="H3191" i="3"/>
  <c r="H3190" i="3"/>
  <c r="H3189" i="3"/>
  <c r="H3188" i="3"/>
  <c r="H3187" i="3"/>
  <c r="H3186" i="3"/>
  <c r="H3185" i="3"/>
  <c r="H3184" i="3"/>
  <c r="X1194" i="4"/>
  <c r="H3723" i="3" l="1"/>
  <c r="AA1396" i="4" s="1"/>
  <c r="H3985" i="3"/>
  <c r="AA1490" i="4" s="1"/>
  <c r="H3772" i="3"/>
  <c r="AA1417" i="4" s="1"/>
  <c r="H3591" i="3"/>
  <c r="AA1348" i="4" s="1"/>
  <c r="H3732" i="3"/>
  <c r="AA1405" i="4" s="1"/>
  <c r="H3729" i="3"/>
  <c r="AA1402" i="4" s="1"/>
  <c r="H3813" i="3"/>
  <c r="AA1430" i="4" s="1"/>
  <c r="H3854" i="3"/>
  <c r="AA1443" i="4" s="1"/>
  <c r="H3904" i="3"/>
  <c r="AA1465" i="4" s="1"/>
  <c r="H3682" i="3"/>
  <c r="AA1383" i="4" s="1"/>
  <c r="H3806" i="3"/>
  <c r="AA1423" i="4" s="1"/>
  <c r="H3592" i="3"/>
  <c r="AA1349" i="4" s="1"/>
  <c r="H3977" i="3"/>
  <c r="AA1482" i="4" s="1"/>
  <c r="H3895" i="3"/>
  <c r="AA1456" i="4" s="1"/>
  <c r="N1768" i="4"/>
  <c r="H3602" i="3"/>
  <c r="AA1359" i="4" s="1"/>
  <c r="H3947" i="3"/>
  <c r="AA1480" i="4" s="1"/>
  <c r="N1778" i="4"/>
  <c r="H3595" i="3"/>
  <c r="AA1352" i="4" s="1"/>
  <c r="H3730" i="3"/>
  <c r="AA1403" i="4" s="1"/>
  <c r="H3686" i="3"/>
  <c r="AA1387" i="4" s="1"/>
  <c r="H3764" i="3"/>
  <c r="AA1409" i="4" s="1"/>
  <c r="N1775" i="4"/>
  <c r="H3718" i="3"/>
  <c r="AA1391" i="4" s="1"/>
  <c r="H3814" i="3"/>
  <c r="AA1431" i="4" s="1"/>
  <c r="H3986" i="3"/>
  <c r="AA1491" i="4" s="1"/>
  <c r="N1780" i="4"/>
  <c r="H3897" i="3"/>
  <c r="AA1458" i="4" s="1"/>
  <c r="H3936" i="3"/>
  <c r="AA1469" i="4" s="1"/>
  <c r="H3769" i="3"/>
  <c r="AA1414" i="4" s="1"/>
  <c r="H3683" i="3"/>
  <c r="AA1384" i="4" s="1"/>
  <c r="H3934" i="3"/>
  <c r="AA1467" i="4" s="1"/>
  <c r="H3891" i="3"/>
  <c r="AA1452" i="4" s="1"/>
  <c r="H3728" i="3"/>
  <c r="AA1401" i="4" s="1"/>
  <c r="H3805" i="3"/>
  <c r="AA1422" i="4" s="1"/>
  <c r="H3633" i="3"/>
  <c r="AA1362" i="4" s="1"/>
  <c r="H4238" i="3"/>
  <c r="AA1590" i="4" s="1"/>
  <c r="E3473" i="3"/>
  <c r="X1329" i="4" s="1"/>
  <c r="E3472" i="3"/>
  <c r="X1328" i="4" s="1"/>
  <c r="H3472" i="3"/>
  <c r="AA1328" i="4" s="1"/>
  <c r="E3344" i="3"/>
  <c r="X1269" i="4" s="1"/>
  <c r="E3343" i="3"/>
  <c r="X1268" i="4" s="1"/>
  <c r="H3343" i="3"/>
  <c r="AA1268" i="4" s="1"/>
  <c r="H3646" i="3"/>
  <c r="AA1375" i="4" s="1"/>
  <c r="N1769" i="4"/>
  <c r="E3215" i="3"/>
  <c r="X1209" i="4" s="1"/>
  <c r="E3214" i="3"/>
  <c r="X1208" i="4" s="1"/>
  <c r="H3214" i="3"/>
  <c r="AA1208" i="4" s="1"/>
  <c r="E3387" i="3"/>
  <c r="X1299" i="4" s="1"/>
  <c r="E3386" i="3"/>
  <c r="X1298" i="4" s="1"/>
  <c r="H3386" i="3"/>
  <c r="AA1298" i="4" s="1"/>
  <c r="H4071" i="3"/>
  <c r="AA1520" i="4" s="1"/>
  <c r="E3430" i="3"/>
  <c r="X1314" i="4" s="1"/>
  <c r="E3429" i="3"/>
  <c r="X1313" i="4" s="1"/>
  <c r="H3429" i="3"/>
  <c r="AA1313" i="4" s="1"/>
  <c r="H4162" i="3"/>
  <c r="AA1555" i="4" s="1"/>
  <c r="H4114" i="3"/>
  <c r="AA1535" i="4" s="1"/>
  <c r="E3301" i="3"/>
  <c r="X1254" i="4" s="1"/>
  <c r="E3300" i="3"/>
  <c r="X1253" i="4" s="1"/>
  <c r="H3300" i="3"/>
  <c r="AA1253" i="4" s="1"/>
  <c r="E3258" i="3"/>
  <c r="X1239" i="4" s="1"/>
  <c r="E3257" i="3"/>
  <c r="X1238" i="4" s="1"/>
  <c r="H3257" i="3"/>
  <c r="AA1238" i="4" s="1"/>
  <c r="H3893" i="3"/>
  <c r="AA1454" i="4" s="1"/>
  <c r="H3989" i="3"/>
  <c r="AA1494" i="4" s="1"/>
  <c r="H3597" i="3"/>
  <c r="AA1354" i="4" s="1"/>
  <c r="H3590" i="3"/>
  <c r="AA1347" i="4" s="1"/>
  <c r="H4850" i="3"/>
  <c r="AA1825" i="4" s="1"/>
  <c r="H4033" i="3"/>
  <c r="AA1510" i="4" s="1"/>
  <c r="H4157" i="3"/>
  <c r="AA1550" i="4" s="1"/>
  <c r="H3896" i="3"/>
  <c r="AA1457" i="4" s="1"/>
  <c r="H4027" i="3"/>
  <c r="AA1504" i="4" s="1"/>
  <c r="N1767" i="4"/>
  <c r="N1772" i="4"/>
  <c r="H3762" i="3"/>
  <c r="AA1407" i="4" s="1"/>
  <c r="H4106" i="3"/>
  <c r="AA1527" i="4" s="1"/>
  <c r="N1771" i="4"/>
  <c r="H4244" i="3"/>
  <c r="AA1596" i="4" s="1"/>
  <c r="H4022" i="3"/>
  <c r="AA1499" i="4" s="1"/>
  <c r="H4065" i="3"/>
  <c r="AA1514" i="4" s="1"/>
  <c r="H3638" i="3"/>
  <c r="AA1367" i="4" s="1"/>
  <c r="H3765" i="3"/>
  <c r="AA1410" i="4" s="1"/>
  <c r="H4236" i="3"/>
  <c r="AA1588" i="4" s="1"/>
  <c r="H4024" i="3"/>
  <c r="AA1501" i="4" s="1"/>
  <c r="N1766" i="4"/>
  <c r="N1776" i="4"/>
  <c r="H4025" i="3"/>
  <c r="AA1502" i="4" s="1"/>
  <c r="H3847" i="3"/>
  <c r="AA1436" i="4" s="1"/>
  <c r="H3988" i="3"/>
  <c r="AA1493" i="4" s="1"/>
  <c r="H3933" i="3"/>
  <c r="AA1466" i="4" s="1"/>
  <c r="H3720" i="3"/>
  <c r="AA1393" i="4" s="1"/>
  <c r="H3508" i="3"/>
  <c r="AA1336" i="4" s="1"/>
  <c r="H3810" i="3"/>
  <c r="AA1427" i="4" s="1"/>
  <c r="H4634" i="3"/>
  <c r="AA1749" i="4" s="1"/>
  <c r="H4501" i="3"/>
  <c r="AA1700" i="4" s="1"/>
  <c r="H4500" i="3"/>
  <c r="AA1699" i="4" s="1"/>
  <c r="H4105" i="3"/>
  <c r="AA1526" i="4" s="1"/>
  <c r="H4237" i="3"/>
  <c r="AA1589" i="4" s="1"/>
  <c r="H3816" i="3"/>
  <c r="AA1433" i="4" s="1"/>
  <c r="H3688" i="3"/>
  <c r="AA1389" i="4" s="1"/>
  <c r="H3811" i="3"/>
  <c r="AA1428" i="4" s="1"/>
  <c r="H4492" i="3"/>
  <c r="AA1691" i="4" s="1"/>
  <c r="H4671" i="3"/>
  <c r="AA1758" i="4" s="1"/>
  <c r="H4581" i="3"/>
  <c r="AA1724" i="4" s="1"/>
  <c r="H4503" i="3"/>
  <c r="AA1702" i="4" s="1"/>
  <c r="H4890" i="3"/>
  <c r="AA1837" i="4" s="1"/>
  <c r="AA1656" i="4"/>
  <c r="H4412" i="3"/>
  <c r="AA1667" i="4" s="1"/>
  <c r="H3766" i="3"/>
  <c r="AA1411" i="4" s="1"/>
  <c r="H4277" i="3"/>
  <c r="AA1601" i="4" s="1"/>
  <c r="AA1646" i="4"/>
  <c r="H4664" i="3"/>
  <c r="AA1751" i="4" s="1"/>
  <c r="H4499" i="3"/>
  <c r="AA1698" i="4" s="1"/>
  <c r="H4457" i="3"/>
  <c r="AA1684" i="4" s="1"/>
  <c r="H3849" i="3"/>
  <c r="AA1438" i="4" s="1"/>
  <c r="H3946" i="3"/>
  <c r="AA1479" i="4" s="1"/>
  <c r="H4153" i="3"/>
  <c r="AA1546" i="4" s="1"/>
  <c r="H4076" i="3"/>
  <c r="AA1525" i="4" s="1"/>
  <c r="H3589" i="3"/>
  <c r="AA1346" i="4" s="1"/>
  <c r="H3938" i="3"/>
  <c r="AA1471" i="4" s="1"/>
  <c r="H4668" i="3"/>
  <c r="AA1755" i="4" s="1"/>
  <c r="H4161" i="3"/>
  <c r="AA1554" i="4" s="1"/>
  <c r="H4192" i="3"/>
  <c r="AA1557" i="4" s="1"/>
  <c r="H4883" i="3"/>
  <c r="AA1830" i="4" s="1"/>
  <c r="H3681" i="3"/>
  <c r="AA1382" i="4" s="1"/>
  <c r="H3900" i="3"/>
  <c r="AA1461" i="4" s="1"/>
  <c r="H3855" i="3"/>
  <c r="AA1444" i="4" s="1"/>
  <c r="H3593" i="3"/>
  <c r="AA1350" i="4" s="1"/>
  <c r="H3850" i="3"/>
  <c r="AA1439" i="4" s="1"/>
  <c r="H4845" i="3"/>
  <c r="AA1820" i="4" s="1"/>
  <c r="AA1650" i="4"/>
  <c r="H3983" i="3"/>
  <c r="AA1488" i="4" s="1"/>
  <c r="H4333" i="3"/>
  <c r="AA1629" i="4" s="1"/>
  <c r="H4115" i="3"/>
  <c r="AA1536" i="4" s="1"/>
  <c r="H3514" i="3"/>
  <c r="AA1342" i="4" s="1"/>
  <c r="H3898" i="3"/>
  <c r="AA1459" i="4" s="1"/>
  <c r="H3774" i="3"/>
  <c r="AA1419" i="4" s="1"/>
  <c r="H3858" i="3"/>
  <c r="AA1447" i="4" s="1"/>
  <c r="H4579" i="3"/>
  <c r="AA1722" i="4" s="1"/>
  <c r="H4538" i="3"/>
  <c r="AA1709" i="4" s="1"/>
  <c r="H3808" i="3"/>
  <c r="AA1425" i="4" s="1"/>
  <c r="H4494" i="3"/>
  <c r="AA1693" i="4" s="1"/>
  <c r="H4328" i="3"/>
  <c r="AA1624" i="4" s="1"/>
  <c r="H4066" i="3"/>
  <c r="AA1515" i="4" s="1"/>
  <c r="H4673" i="3"/>
  <c r="AA1760" i="4" s="1"/>
  <c r="H4450" i="3"/>
  <c r="AA1677" i="4" s="1"/>
  <c r="H4420" i="3"/>
  <c r="AA1675" i="4" s="1"/>
  <c r="AA1654" i="4"/>
  <c r="H4885" i="3"/>
  <c r="AA1832" i="4" s="1"/>
  <c r="AA1657" i="4"/>
  <c r="AA1660" i="4"/>
  <c r="H3675" i="3"/>
  <c r="AA1376" i="4" s="1"/>
  <c r="H3817" i="3"/>
  <c r="AA1434" i="4" s="1"/>
  <c r="H3517" i="3"/>
  <c r="AA1345" i="4" s="1"/>
  <c r="H3807" i="3"/>
  <c r="AA1424" i="4" s="1"/>
  <c r="H4677" i="3"/>
  <c r="AA1764" i="4" s="1"/>
  <c r="H4324" i="3"/>
  <c r="AA1620" i="4" s="1"/>
  <c r="H4459" i="3"/>
  <c r="AA1686" i="4" s="1"/>
  <c r="H3978" i="3"/>
  <c r="AA1483" i="4" s="1"/>
  <c r="H4367" i="3"/>
  <c r="AA1635" i="4" s="1"/>
  <c r="H3727" i="3"/>
  <c r="AA1400" i="4" s="1"/>
  <c r="H4669" i="3"/>
  <c r="AA1756" i="4" s="1"/>
  <c r="H3504" i="3"/>
  <c r="AA1332" i="4" s="1"/>
  <c r="H4837" i="3"/>
  <c r="AA1812" i="4" s="1"/>
  <c r="H4288" i="3"/>
  <c r="AA1612" i="4" s="1"/>
  <c r="H4498" i="3"/>
  <c r="AA1697" i="4" s="1"/>
  <c r="AA1659" i="4"/>
  <c r="H3763" i="3"/>
  <c r="AA1408" i="4" s="1"/>
  <c r="H4678" i="3"/>
  <c r="AA1765" i="4" s="1"/>
  <c r="H4195" i="3"/>
  <c r="AA1560" i="4" s="1"/>
  <c r="H4584" i="3"/>
  <c r="AA1727" i="4" s="1"/>
  <c r="H4280" i="3"/>
  <c r="AA1604" i="4" s="1"/>
  <c r="H4377" i="3"/>
  <c r="AA1645" i="4" s="1"/>
  <c r="H3506" i="3"/>
  <c r="AA1334" i="4" s="1"/>
  <c r="H3901" i="3"/>
  <c r="AA1462" i="4" s="1"/>
  <c r="H4675" i="3"/>
  <c r="AA1762" i="4" s="1"/>
  <c r="H4201" i="3"/>
  <c r="AA1566" i="4" s="1"/>
  <c r="H3937" i="3"/>
  <c r="AA1470" i="4" s="1"/>
  <c r="H4108" i="3"/>
  <c r="AA1529" i="4" s="1"/>
  <c r="H4202" i="3"/>
  <c r="AA1567" i="4" s="1"/>
  <c r="H4583" i="3"/>
  <c r="AA1726" i="4" s="1"/>
  <c r="H4286" i="3"/>
  <c r="AA1610" i="4" s="1"/>
  <c r="H4073" i="3"/>
  <c r="AA1522" i="4" s="1"/>
  <c r="H4495" i="3"/>
  <c r="AA1694" i="4" s="1"/>
  <c r="H4674" i="3"/>
  <c r="AA1761" i="4" s="1"/>
  <c r="H4419" i="3"/>
  <c r="AA1674" i="4" s="1"/>
  <c r="H4408" i="3"/>
  <c r="AA1663" i="4" s="1"/>
  <c r="H4460" i="3"/>
  <c r="AA1687" i="4" s="1"/>
  <c r="H3990" i="3"/>
  <c r="AA1495" i="4" s="1"/>
  <c r="H3634" i="3"/>
  <c r="AA1363" i="4" s="1"/>
  <c r="H4191" i="3"/>
  <c r="AA1556" i="4" s="1"/>
  <c r="H4589" i="3"/>
  <c r="AA1732" i="4" s="1"/>
  <c r="H4588" i="3"/>
  <c r="AA1731" i="4" s="1"/>
  <c r="H4451" i="3"/>
  <c r="AA1678" i="4" s="1"/>
  <c r="H4665" i="3"/>
  <c r="AA1752" i="4" s="1"/>
  <c r="AA1655" i="4"/>
  <c r="H4334" i="3"/>
  <c r="AA1630" i="4" s="1"/>
  <c r="H4407" i="3"/>
  <c r="AA1662" i="4" s="1"/>
  <c r="H4452" i="3"/>
  <c r="AA1679" i="4" s="1"/>
  <c r="H3635" i="3"/>
  <c r="AA1364" i="4" s="1"/>
  <c r="H3761" i="3"/>
  <c r="AA1406" i="4" s="1"/>
  <c r="H3505" i="3"/>
  <c r="AA1333" i="4" s="1"/>
  <c r="H4549" i="3"/>
  <c r="AA1720" i="4" s="1"/>
  <c r="H4592" i="3"/>
  <c r="AA1735" i="4" s="1"/>
  <c r="H4321" i="3"/>
  <c r="AA1617" i="4" s="1"/>
  <c r="H4370" i="3"/>
  <c r="AA1638" i="4" s="1"/>
  <c r="H4493" i="3"/>
  <c r="AA1692" i="4" s="1"/>
  <c r="H4152" i="3"/>
  <c r="AA1545" i="4" s="1"/>
  <c r="H4670" i="3"/>
  <c r="AA1757" i="4" s="1"/>
  <c r="H4548" i="3"/>
  <c r="AA1719" i="4" s="1"/>
  <c r="H3503" i="3"/>
  <c r="AA1331" i="4" s="1"/>
  <c r="H3861" i="3"/>
  <c r="AA1450" i="4" s="1"/>
  <c r="H3939" i="3"/>
  <c r="AA1472" i="4" s="1"/>
  <c r="H3512" i="3"/>
  <c r="AA1340" i="4" s="1"/>
  <c r="H3644" i="3"/>
  <c r="AA1373" i="4" s="1"/>
  <c r="H3724" i="3"/>
  <c r="AA1397" i="4" s="1"/>
  <c r="H3773" i="3"/>
  <c r="AA1418" i="4" s="1"/>
  <c r="H3941" i="3"/>
  <c r="AA1474" i="4" s="1"/>
  <c r="H4587" i="3"/>
  <c r="AA1730" i="4" s="1"/>
  <c r="H4536" i="3"/>
  <c r="AA1707" i="4" s="1"/>
  <c r="H4366" i="3"/>
  <c r="AA1634" i="4" s="1"/>
  <c r="H4591" i="3"/>
  <c r="AA1734" i="4" s="1"/>
  <c r="H4279" i="3"/>
  <c r="AA1603" i="4" s="1"/>
  <c r="H4365" i="3"/>
  <c r="AA1633" i="4" s="1"/>
  <c r="H4369" i="3"/>
  <c r="AA1637" i="4" s="1"/>
  <c r="H4204" i="3"/>
  <c r="AA1569" i="4" s="1"/>
  <c r="H4506" i="3"/>
  <c r="AA1705" i="4" s="1"/>
  <c r="Q1272" i="4"/>
  <c r="Q1273" i="4"/>
  <c r="Q1274" i="4"/>
  <c r="Q1275" i="4"/>
  <c r="Q1276" i="4"/>
  <c r="Q1277" i="4"/>
  <c r="Q1278" i="4"/>
  <c r="Q1279" i="4"/>
  <c r="Q1280" i="4"/>
  <c r="Q1281" i="4"/>
  <c r="Q1282" i="4"/>
  <c r="Q1283" i="4"/>
  <c r="Q1285" i="4"/>
  <c r="Q1284" i="4"/>
  <c r="Q1271" i="4"/>
  <c r="Q1226" i="4"/>
  <c r="Q1227" i="4"/>
  <c r="Q1228" i="4"/>
  <c r="Q1229" i="4"/>
  <c r="Q1230" i="4"/>
  <c r="Q1231" i="4"/>
  <c r="Q1232" i="4"/>
  <c r="Q1233" i="4"/>
  <c r="Q1234" i="4"/>
  <c r="Q1235" i="4"/>
  <c r="Q1236" i="4"/>
  <c r="Q1237" i="4"/>
  <c r="Q1238" i="4"/>
  <c r="Q1239" i="4"/>
  <c r="Q1240" i="4"/>
  <c r="Q1286" i="4"/>
  <c r="Q1287" i="4"/>
  <c r="Q1288" i="4"/>
  <c r="Q1289" i="4"/>
  <c r="Q1290" i="4"/>
  <c r="Q1291" i="4"/>
  <c r="Q1292" i="4"/>
  <c r="Q1293" i="4"/>
  <c r="Q1294" i="4"/>
  <c r="Q1295" i="4"/>
  <c r="Q1296" i="4"/>
  <c r="Q1297" i="4"/>
  <c r="Q1298" i="4"/>
  <c r="Q1299" i="4"/>
  <c r="Q1300" i="4"/>
  <c r="R1227" i="4"/>
  <c r="R1228" i="4"/>
  <c r="R1229" i="4"/>
  <c r="R1230" i="4"/>
  <c r="R1231" i="4"/>
  <c r="R1232" i="4"/>
  <c r="R1233" i="4"/>
  <c r="R1234" i="4"/>
  <c r="R1235" i="4"/>
  <c r="R1236" i="4"/>
  <c r="R1237" i="4"/>
  <c r="R1238" i="4"/>
  <c r="R1239" i="4"/>
  <c r="R1240" i="4"/>
  <c r="R1226" i="4"/>
  <c r="R1286" i="4"/>
  <c r="R1287" i="4"/>
  <c r="R1288" i="4"/>
  <c r="R1289" i="4"/>
  <c r="R1290" i="4"/>
  <c r="R1291" i="4"/>
  <c r="R1292" i="4"/>
  <c r="R1293" i="4"/>
  <c r="R1294" i="4"/>
  <c r="R1295" i="4"/>
  <c r="R1296" i="4"/>
  <c r="R1297" i="4"/>
  <c r="R1298" i="4"/>
  <c r="R1299" i="4"/>
  <c r="R1300" i="4"/>
  <c r="Q1301" i="4"/>
  <c r="Q1302" i="4"/>
  <c r="Q1303" i="4"/>
  <c r="Q1304" i="4"/>
  <c r="Q1305" i="4"/>
  <c r="Q1306" i="4"/>
  <c r="Q1307" i="4"/>
  <c r="Q1308" i="4"/>
  <c r="Q1309" i="4"/>
  <c r="Q1310" i="4"/>
  <c r="Q1311" i="4"/>
  <c r="Q1312" i="4"/>
  <c r="Q1313" i="4"/>
  <c r="Q1314" i="4"/>
  <c r="Q1315" i="4"/>
  <c r="Q1242" i="4"/>
  <c r="Q1243" i="4"/>
  <c r="Q1244" i="4"/>
  <c r="Q1245" i="4"/>
  <c r="Q1246" i="4"/>
  <c r="Q1247" i="4"/>
  <c r="Q1248" i="4"/>
  <c r="Q1249" i="4"/>
  <c r="Q1250" i="4"/>
  <c r="Q1251" i="4"/>
  <c r="Q1252" i="4"/>
  <c r="Q1253" i="4"/>
  <c r="Q1254" i="4"/>
  <c r="Q1255" i="4"/>
  <c r="Q1241" i="4"/>
  <c r="R1242" i="4"/>
  <c r="R1243" i="4"/>
  <c r="R1244" i="4"/>
  <c r="R1245" i="4"/>
  <c r="R1246" i="4"/>
  <c r="R1247" i="4"/>
  <c r="R1248" i="4"/>
  <c r="R1249" i="4"/>
  <c r="R1250" i="4"/>
  <c r="R1251" i="4"/>
  <c r="R1252" i="4"/>
  <c r="R1253" i="4"/>
  <c r="R1254" i="4"/>
  <c r="R1255" i="4"/>
  <c r="R1241" i="4"/>
  <c r="R1301" i="4"/>
  <c r="R1303" i="4"/>
  <c r="R1304" i="4"/>
  <c r="R1305" i="4"/>
  <c r="R1306" i="4"/>
  <c r="R1307" i="4"/>
  <c r="R1308" i="4"/>
  <c r="R1309" i="4"/>
  <c r="R1310" i="4"/>
  <c r="R1311" i="4"/>
  <c r="R1312" i="4"/>
  <c r="R1313" i="4"/>
  <c r="R1314" i="4"/>
  <c r="R1315" i="4"/>
  <c r="R1302" i="4"/>
  <c r="Q1196" i="4"/>
  <c r="Q1197" i="4"/>
  <c r="Q1198" i="4"/>
  <c r="Q1199" i="4"/>
  <c r="Q1200" i="4"/>
  <c r="Q1201" i="4"/>
  <c r="Q1202" i="4"/>
  <c r="Q1203" i="4"/>
  <c r="Q1204" i="4"/>
  <c r="Q1205" i="4"/>
  <c r="Q1206" i="4"/>
  <c r="Q1207" i="4"/>
  <c r="Q1208" i="4"/>
  <c r="Q1209" i="4"/>
  <c r="Q1210" i="4"/>
  <c r="Q1260" i="4"/>
  <c r="Q1268" i="4"/>
  <c r="Q1259" i="4"/>
  <c r="Q1267" i="4"/>
  <c r="Q1258" i="4"/>
  <c r="Q1266" i="4"/>
  <c r="Q1257" i="4"/>
  <c r="Q1265" i="4"/>
  <c r="Q1264" i="4"/>
  <c r="Q1263" i="4"/>
  <c r="Q1262" i="4"/>
  <c r="Q1270" i="4"/>
  <c r="Q1256" i="4"/>
  <c r="Q1261" i="4"/>
  <c r="Q1269" i="4"/>
  <c r="Q1316" i="4"/>
  <c r="Q1324" i="4"/>
  <c r="Q1323" i="4"/>
  <c r="Q1322" i="4"/>
  <c r="Q1330" i="4"/>
  <c r="Q1321" i="4"/>
  <c r="Q1329" i="4"/>
  <c r="Q1320" i="4"/>
  <c r="Q1328" i="4"/>
  <c r="Q1319" i="4"/>
  <c r="Q1327" i="4"/>
  <c r="Q1318" i="4"/>
  <c r="Q1326" i="4"/>
  <c r="Q1317" i="4"/>
  <c r="Q1325" i="4"/>
  <c r="R1197" i="4"/>
  <c r="R1198" i="4"/>
  <c r="R1199" i="4"/>
  <c r="R1200" i="4"/>
  <c r="R1201" i="4"/>
  <c r="R1202" i="4"/>
  <c r="R1203" i="4"/>
  <c r="R1204" i="4"/>
  <c r="R1205" i="4"/>
  <c r="R1206" i="4"/>
  <c r="R1207" i="4"/>
  <c r="R1208" i="4"/>
  <c r="R1209" i="4"/>
  <c r="R1210" i="4"/>
  <c r="R1196" i="4"/>
  <c r="R1257" i="4"/>
  <c r="R1258" i="4"/>
  <c r="R1259" i="4"/>
  <c r="R1260" i="4"/>
  <c r="R1261" i="4"/>
  <c r="R1262" i="4"/>
  <c r="R1263" i="4"/>
  <c r="R1264" i="4"/>
  <c r="R1265" i="4"/>
  <c r="R1266" i="4"/>
  <c r="R1267" i="4"/>
  <c r="R1268" i="4"/>
  <c r="R1269" i="4"/>
  <c r="R1270" i="4"/>
  <c r="R1256" i="4"/>
  <c r="R1317" i="4"/>
  <c r="R1318" i="4"/>
  <c r="R1319" i="4"/>
  <c r="R1320" i="4"/>
  <c r="R1321" i="4"/>
  <c r="R1322" i="4"/>
  <c r="R1323" i="4"/>
  <c r="R1324" i="4"/>
  <c r="R1325" i="4"/>
  <c r="R1326" i="4"/>
  <c r="R1327" i="4"/>
  <c r="R1328" i="4"/>
  <c r="R1329" i="4"/>
  <c r="R1330" i="4"/>
  <c r="R1316" i="4"/>
  <c r="H4320" i="3"/>
  <c r="AA1616" i="4" s="1"/>
  <c r="H4449" i="3"/>
  <c r="AA1676" i="4" s="1"/>
  <c r="H4417" i="3"/>
  <c r="AA1672" i="4" s="1"/>
  <c r="H4119" i="3"/>
  <c r="AA1540" i="4" s="1"/>
  <c r="N1777" i="4"/>
  <c r="R1272" i="4"/>
  <c r="R1273" i="4"/>
  <c r="R1274" i="4"/>
  <c r="R1275" i="4"/>
  <c r="R1276" i="4"/>
  <c r="R1277" i="4"/>
  <c r="R1278" i="4"/>
  <c r="R1279" i="4"/>
  <c r="R1280" i="4"/>
  <c r="R1281" i="4"/>
  <c r="R1282" i="4"/>
  <c r="R1283" i="4"/>
  <c r="R1284" i="4"/>
  <c r="R1285" i="4"/>
  <c r="R1271" i="4"/>
  <c r="N1773" i="4"/>
  <c r="N1774" i="4"/>
  <c r="E3662" i="3"/>
  <c r="M1376" i="4" s="1"/>
  <c r="H3511" i="3"/>
  <c r="AA1339" i="4" s="1"/>
  <c r="H3601" i="3"/>
  <c r="AA1358" i="4" s="1"/>
  <c r="H3719" i="3"/>
  <c r="AA1392" i="4" s="1"/>
  <c r="H4245" i="3"/>
  <c r="AA1597" i="4" s="1"/>
  <c r="AA1648" i="4"/>
  <c r="H4155" i="3"/>
  <c r="AA1548" i="4" s="1"/>
  <c r="H4113" i="3"/>
  <c r="AA1534" i="4" s="1"/>
  <c r="H3770" i="3"/>
  <c r="AA1415" i="4" s="1"/>
  <c r="H4628" i="3"/>
  <c r="AA1743" i="4" s="1"/>
  <c r="H4881" i="3"/>
  <c r="AA1828" i="4" s="1"/>
  <c r="E3576" i="3"/>
  <c r="M1351" i="4" s="1"/>
  <c r="E3705" i="3"/>
  <c r="M1398" i="4" s="1"/>
  <c r="H3684" i="3"/>
  <c r="AA1385" i="4" s="1"/>
  <c r="H3853" i="3"/>
  <c r="AA1442" i="4" s="1"/>
  <c r="H3643" i="3"/>
  <c r="AA1372" i="4" s="1"/>
  <c r="H3857" i="3"/>
  <c r="AA1446" i="4" s="1"/>
  <c r="H3510" i="3"/>
  <c r="AA1338" i="4" s="1"/>
  <c r="H3982" i="3"/>
  <c r="AA1487" i="4" s="1"/>
  <c r="H3516" i="3"/>
  <c r="AA1344" i="4" s="1"/>
  <c r="H3980" i="3"/>
  <c r="AA1485" i="4" s="1"/>
  <c r="H3645" i="3"/>
  <c r="AA1374" i="4" s="1"/>
  <c r="H3902" i="3"/>
  <c r="AA1463" i="4" s="1"/>
  <c r="H4062" i="3"/>
  <c r="AA1511" i="4" s="1"/>
  <c r="H4205" i="3"/>
  <c r="AA1570" i="4" s="1"/>
  <c r="H4846" i="3"/>
  <c r="AA1821" i="4" s="1"/>
  <c r="H4582" i="3"/>
  <c r="AA1725" i="4" s="1"/>
  <c r="H4028" i="3"/>
  <c r="AA1505" i="4" s="1"/>
  <c r="H4496" i="3"/>
  <c r="AA1695" i="4" s="1"/>
  <c r="H4580" i="3"/>
  <c r="AA1723" i="4" s="1"/>
  <c r="H4838" i="3"/>
  <c r="AA1813" i="4" s="1"/>
  <c r="H4416" i="3"/>
  <c r="AA1671" i="4" s="1"/>
  <c r="H4415" i="3"/>
  <c r="AA1670" i="4" s="1"/>
  <c r="H4843" i="3"/>
  <c r="AA1818" i="4" s="1"/>
  <c r="H4148" i="3"/>
  <c r="AA1541" i="4" s="1"/>
  <c r="H4635" i="3"/>
  <c r="AA1750" i="4" s="1"/>
  <c r="H4882" i="3"/>
  <c r="AA1829" i="4" s="1"/>
  <c r="H4546" i="3"/>
  <c r="AA1717" i="4" s="1"/>
  <c r="H4456" i="3"/>
  <c r="AA1683" i="4" s="1"/>
  <c r="H4539" i="3"/>
  <c r="AA1710" i="4" s="1"/>
  <c r="H3812" i="3"/>
  <c r="AA1429" i="4" s="1"/>
  <c r="H3984" i="3"/>
  <c r="AA1489" i="4" s="1"/>
  <c r="H4234" i="3"/>
  <c r="AA1586" i="4" s="1"/>
  <c r="H4198" i="3"/>
  <c r="AA1563" i="4" s="1"/>
  <c r="E3791" i="3"/>
  <c r="M1421" i="4" s="1"/>
  <c r="E3963" i="3"/>
  <c r="E3965" i="3" s="1"/>
  <c r="H3687" i="3"/>
  <c r="AA1388" i="4" s="1"/>
  <c r="H3603" i="3"/>
  <c r="AA1360" i="4" s="1"/>
  <c r="H3642" i="3"/>
  <c r="AA1371" i="4" s="1"/>
  <c r="H3815" i="3"/>
  <c r="AA1432" i="4" s="1"/>
  <c r="H3679" i="3"/>
  <c r="AA1380" i="4" s="1"/>
  <c r="H3809" i="3"/>
  <c r="AA1426" i="4" s="1"/>
  <c r="AA1822" i="4"/>
  <c r="H4193" i="3"/>
  <c r="AA1558" i="4" s="1"/>
  <c r="H4291" i="3"/>
  <c r="AA1615" i="4" s="1"/>
  <c r="H3680" i="3"/>
  <c r="AA1381" i="4" s="1"/>
  <c r="AA1647" i="4"/>
  <c r="H4374" i="3"/>
  <c r="AA1642" i="4" s="1"/>
  <c r="AA1576" i="4"/>
  <c r="H4200" i="3"/>
  <c r="AA1565" i="4" s="1"/>
  <c r="H4023" i="3"/>
  <c r="AA1500" i="4" s="1"/>
  <c r="H4197" i="3"/>
  <c r="AA1562" i="4" s="1"/>
  <c r="H4194" i="3"/>
  <c r="AA1559" i="4" s="1"/>
  <c r="H4072" i="3"/>
  <c r="AA1521" i="4" s="1"/>
  <c r="H3632" i="3"/>
  <c r="AA1361" i="4" s="1"/>
  <c r="E3748" i="3"/>
  <c r="M1412" i="4" s="1"/>
  <c r="E4522" i="3"/>
  <c r="M1712" i="4" s="1"/>
  <c r="H4880" i="3"/>
  <c r="AA1827" i="4" s="1"/>
  <c r="H4372" i="3"/>
  <c r="AA1640" i="4" s="1"/>
  <c r="H3892" i="3"/>
  <c r="AA1453" i="4" s="1"/>
  <c r="H3767" i="3"/>
  <c r="AA1412" i="4" s="1"/>
  <c r="H4109" i="3"/>
  <c r="AA1530" i="4" s="1"/>
  <c r="H4116" i="3"/>
  <c r="AA1537" i="4" s="1"/>
  <c r="H3818" i="3"/>
  <c r="AA1435" i="4" s="1"/>
  <c r="H3731" i="3"/>
  <c r="AA1404" i="4" s="1"/>
  <c r="H4029" i="3"/>
  <c r="AA1506" i="4" s="1"/>
  <c r="H4578" i="3"/>
  <c r="AA1721" i="4" s="1"/>
  <c r="H4030" i="3"/>
  <c r="AA1507" i="4" s="1"/>
  <c r="E3619" i="3"/>
  <c r="E3621" i="3" s="1"/>
  <c r="H3804" i="3"/>
  <c r="AA1421" i="4" s="1"/>
  <c r="E3877" i="3"/>
  <c r="M1462" i="4" s="1"/>
  <c r="H3979" i="3"/>
  <c r="AA1484" i="4" s="1"/>
  <c r="H3509" i="3"/>
  <c r="AA1337" i="4" s="1"/>
  <c r="H3899" i="3"/>
  <c r="AA1460" i="4" s="1"/>
  <c r="H3513" i="3"/>
  <c r="AA1341" i="4" s="1"/>
  <c r="H4879" i="3"/>
  <c r="AA1826" i="4" s="1"/>
  <c r="H4247" i="3"/>
  <c r="AA1599" i="4" s="1"/>
  <c r="H4064" i="3"/>
  <c r="AA1513" i="4" s="1"/>
  <c r="AA1649" i="4"/>
  <c r="H4585" i="3"/>
  <c r="AA1728" i="4" s="1"/>
  <c r="H4331" i="3"/>
  <c r="AA1627" i="4" s="1"/>
  <c r="H4329" i="3"/>
  <c r="AA1625" i="4" s="1"/>
  <c r="H4458" i="3"/>
  <c r="AA1685" i="4" s="1"/>
  <c r="AA1578" i="4"/>
  <c r="H4839" i="3"/>
  <c r="AA1814" i="4" s="1"/>
  <c r="H4199" i="3"/>
  <c r="AA1564" i="4" s="1"/>
  <c r="H4020" i="3"/>
  <c r="AA1497" i="4" s="1"/>
  <c r="H4248" i="3"/>
  <c r="AA1600" i="4" s="1"/>
  <c r="H4240" i="3"/>
  <c r="AA1592" i="4" s="1"/>
  <c r="H4454" i="3"/>
  <c r="AA1681" i="4" s="1"/>
  <c r="H4150" i="3"/>
  <c r="AA1543" i="4" s="1"/>
  <c r="H4107" i="3"/>
  <c r="AA1528" i="4" s="1"/>
  <c r="H4149" i="3"/>
  <c r="AA1542" i="4" s="1"/>
  <c r="N1770" i="4"/>
  <c r="H3640" i="3"/>
  <c r="AA1369" i="4" s="1"/>
  <c r="E4049" i="3"/>
  <c r="E4051" i="3" s="1"/>
  <c r="H3676" i="3"/>
  <c r="AA1377" i="4" s="1"/>
  <c r="H4364" i="3"/>
  <c r="AA1632" i="4" s="1"/>
  <c r="H4151" i="3"/>
  <c r="AA1544" i="4" s="1"/>
  <c r="H4453" i="3"/>
  <c r="AA1680" i="4" s="1"/>
  <c r="H4413" i="3"/>
  <c r="AA1668" i="4" s="1"/>
  <c r="H3943" i="3"/>
  <c r="AA1476" i="4" s="1"/>
  <c r="H3507" i="3"/>
  <c r="AA1335" i="4" s="1"/>
  <c r="H3981" i="3"/>
  <c r="AA1486" i="4" s="1"/>
  <c r="AA1582" i="4"/>
  <c r="H4455" i="3"/>
  <c r="AA1682" i="4" s="1"/>
  <c r="H4376" i="3"/>
  <c r="AA1644" i="4" s="1"/>
  <c r="H4110" i="3"/>
  <c r="AA1531" i="4" s="1"/>
  <c r="AA1584" i="4"/>
  <c r="H4631" i="3"/>
  <c r="AA1746" i="4" s="1"/>
  <c r="H4586" i="3"/>
  <c r="AA1729" i="4" s="1"/>
  <c r="E3490" i="3"/>
  <c r="M1334" i="4" s="1"/>
  <c r="E3834" i="3"/>
  <c r="M1450" i="4" s="1"/>
  <c r="H3976" i="3"/>
  <c r="AA1481" i="4" s="1"/>
  <c r="H3596" i="3"/>
  <c r="AA1353" i="4" s="1"/>
  <c r="H3677" i="3"/>
  <c r="AA1378" i="4" s="1"/>
  <c r="M1572" i="4"/>
  <c r="E4350" i="3"/>
  <c r="M1636" i="4" s="1"/>
  <c r="H4406" i="3"/>
  <c r="AA1661" i="4" s="1"/>
  <c r="E4866" i="3"/>
  <c r="M1834" i="4" s="1"/>
  <c r="H3903" i="3"/>
  <c r="AA1464" i="4" s="1"/>
  <c r="H4537" i="3"/>
  <c r="AA1708" i="4" s="1"/>
  <c r="H4241" i="3"/>
  <c r="AA1593" i="4" s="1"/>
  <c r="H4322" i="3"/>
  <c r="AA1618" i="4" s="1"/>
  <c r="H4371" i="3"/>
  <c r="AA1639" i="4" s="1"/>
  <c r="AA1581" i="4"/>
  <c r="AA1579" i="4"/>
  <c r="H4889" i="3"/>
  <c r="AA1836" i="4" s="1"/>
  <c r="H3851" i="3"/>
  <c r="AA1440" i="4" s="1"/>
  <c r="E3920" i="3"/>
  <c r="M1468" i="4" s="1"/>
  <c r="H3685" i="3"/>
  <c r="AA1386" i="4" s="1"/>
  <c r="H3775" i="3"/>
  <c r="AA1420" i="4" s="1"/>
  <c r="H3721" i="3"/>
  <c r="AA1394" i="4" s="1"/>
  <c r="H3935" i="3"/>
  <c r="AA1468" i="4" s="1"/>
  <c r="E4006" i="3"/>
  <c r="M1509" i="4" s="1"/>
  <c r="H4031" i="3"/>
  <c r="AA1508" i="4" s="1"/>
  <c r="H4287" i="3"/>
  <c r="AA1611" i="4" s="1"/>
  <c r="H4323" i="3"/>
  <c r="AA1619" i="4" s="1"/>
  <c r="H4281" i="3"/>
  <c r="AA1605" i="4" s="1"/>
  <c r="H4622" i="3"/>
  <c r="AA1737" i="4" s="1"/>
  <c r="H4849" i="3"/>
  <c r="AA1824" i="4" s="1"/>
  <c r="H4544" i="3"/>
  <c r="AA1715" i="4" s="1"/>
  <c r="H4070" i="3"/>
  <c r="AA1519" i="4" s="1"/>
  <c r="H4624" i="3"/>
  <c r="AA1739" i="4" s="1"/>
  <c r="H4118" i="3"/>
  <c r="AA1539" i="4" s="1"/>
  <c r="H4032" i="3"/>
  <c r="AA1509" i="4" s="1"/>
  <c r="H4239" i="3"/>
  <c r="AA1591" i="4" s="1"/>
  <c r="H4196" i="3"/>
  <c r="AA1561" i="4" s="1"/>
  <c r="H4368" i="3"/>
  <c r="AA1636" i="4" s="1"/>
  <c r="H4842" i="3"/>
  <c r="AA1817" i="4" s="1"/>
  <c r="H4159" i="3"/>
  <c r="AA1552" i="4" s="1"/>
  <c r="H4497" i="3"/>
  <c r="AA1696" i="4" s="1"/>
  <c r="H4112" i="3"/>
  <c r="AA1533" i="4" s="1"/>
  <c r="H4886" i="3"/>
  <c r="AA1833" i="4" s="1"/>
  <c r="H4235" i="3"/>
  <c r="AA1587" i="4" s="1"/>
  <c r="H4325" i="3"/>
  <c r="AA1621" i="4" s="1"/>
  <c r="H4068" i="3"/>
  <c r="AA1517" i="4" s="1"/>
  <c r="H3771" i="3"/>
  <c r="AA1416" i="4" s="1"/>
  <c r="H3639" i="3"/>
  <c r="AA1368" i="4" s="1"/>
  <c r="H3945" i="3"/>
  <c r="AA1478" i="4" s="1"/>
  <c r="H3722" i="3"/>
  <c r="AA1395" i="4" s="1"/>
  <c r="H4841" i="3"/>
  <c r="AA1816" i="4" s="1"/>
  <c r="H4021" i="3"/>
  <c r="AA1498" i="4" s="1"/>
  <c r="H3860" i="3"/>
  <c r="AA1449" i="4" s="1"/>
  <c r="H4243" i="3"/>
  <c r="AA1595" i="4" s="1"/>
  <c r="H4026" i="3"/>
  <c r="AA1503" i="4" s="1"/>
  <c r="H4893" i="3"/>
  <c r="AA1840" i="4" s="1"/>
  <c r="H3678" i="3"/>
  <c r="AA1379" i="4" s="1"/>
  <c r="H3894" i="3"/>
  <c r="AA1455" i="4" s="1"/>
  <c r="H3859" i="3"/>
  <c r="AA1448" i="4" s="1"/>
  <c r="H4535" i="3"/>
  <c r="AA1706" i="4" s="1"/>
  <c r="H4463" i="3"/>
  <c r="AA1690" i="4" s="1"/>
  <c r="H4545" i="3"/>
  <c r="AA1716" i="4" s="1"/>
  <c r="H4840" i="3"/>
  <c r="AA1815" i="4" s="1"/>
  <c r="H4632" i="3"/>
  <c r="AA1747" i="4" s="1"/>
  <c r="E4092" i="3"/>
  <c r="M1534" i="4" s="1"/>
  <c r="H4623" i="3"/>
  <c r="AA1738" i="4" s="1"/>
  <c r="H4278" i="3"/>
  <c r="AA1602" i="4" s="1"/>
  <c r="H4626" i="3"/>
  <c r="AA1741" i="4" s="1"/>
  <c r="H4158" i="3"/>
  <c r="AA1551" i="4" s="1"/>
  <c r="H4414" i="3"/>
  <c r="AA1669" i="4" s="1"/>
  <c r="H4887" i="3"/>
  <c r="AA1834" i="4" s="1"/>
  <c r="H4156" i="3"/>
  <c r="AA1549" i="4" s="1"/>
  <c r="E4221" i="3"/>
  <c r="M1589" i="4" s="1"/>
  <c r="H4363" i="3"/>
  <c r="AA1631" i="4" s="1"/>
  <c r="H4542" i="3"/>
  <c r="AA1713" i="4" s="1"/>
  <c r="AA1574" i="4"/>
  <c r="AA1572" i="4"/>
  <c r="H4242" i="3"/>
  <c r="AA1594" i="4" s="1"/>
  <c r="H4111" i="3"/>
  <c r="AA1532" i="4" s="1"/>
  <c r="H4069" i="3"/>
  <c r="AA1518" i="4" s="1"/>
  <c r="G3250" i="3"/>
  <c r="Z1231" i="4" s="1"/>
  <c r="Y1231" i="4"/>
  <c r="G3205" i="3"/>
  <c r="Z1199" i="4" s="1"/>
  <c r="Y1199" i="4"/>
  <c r="G3302" i="3"/>
  <c r="Z1255" i="4" s="1"/>
  <c r="Y1255" i="4"/>
  <c r="G3431" i="3"/>
  <c r="Z1315" i="4" s="1"/>
  <c r="Y1315" i="4"/>
  <c r="G3463" i="3"/>
  <c r="Z1319" i="4" s="1"/>
  <c r="Y1319" i="4"/>
  <c r="G3471" i="3"/>
  <c r="Z1327" i="4" s="1"/>
  <c r="Y1327" i="4"/>
  <c r="G3211" i="3"/>
  <c r="Z1205" i="4" s="1"/>
  <c r="Y1205" i="4"/>
  <c r="G3291" i="3"/>
  <c r="Z1244" i="4" s="1"/>
  <c r="Y1244" i="4"/>
  <c r="G3213" i="3"/>
  <c r="Z1207" i="4" s="1"/>
  <c r="Y1207" i="4"/>
  <c r="G3252" i="3"/>
  <c r="Z1233" i="4" s="1"/>
  <c r="Y1233" i="4"/>
  <c r="G3293" i="3"/>
  <c r="Z1246" i="4" s="1"/>
  <c r="Y1246" i="4"/>
  <c r="G3334" i="3"/>
  <c r="Z1259" i="4" s="1"/>
  <c r="Y1259" i="4"/>
  <c r="G3342" i="3"/>
  <c r="Z1267" i="4" s="1"/>
  <c r="Y1267" i="4"/>
  <c r="Z1272" i="4"/>
  <c r="Y1272" i="4"/>
  <c r="Z1280" i="4"/>
  <c r="Y1280" i="4"/>
  <c r="G3381" i="3"/>
  <c r="Z1293" i="4" s="1"/>
  <c r="Y1293" i="4"/>
  <c r="G3422" i="3"/>
  <c r="Z1306" i="4" s="1"/>
  <c r="Y1306" i="4"/>
  <c r="G3206" i="3"/>
  <c r="Z1200" i="4" s="1"/>
  <c r="Y1200" i="4"/>
  <c r="G3215" i="3"/>
  <c r="Z1209" i="4" s="1"/>
  <c r="Y1209" i="4"/>
  <c r="G3245" i="3"/>
  <c r="Z1226" i="4" s="1"/>
  <c r="Y1226" i="4"/>
  <c r="G3253" i="3"/>
  <c r="Z1234" i="4" s="1"/>
  <c r="Y1234" i="4"/>
  <c r="G3294" i="3"/>
  <c r="Z1247" i="4" s="1"/>
  <c r="Y1247" i="4"/>
  <c r="G3335" i="3"/>
  <c r="Z1260" i="4" s="1"/>
  <c r="Y1260" i="4"/>
  <c r="G3344" i="3"/>
  <c r="Z1269" i="4" s="1"/>
  <c r="Y1269" i="4"/>
  <c r="Z1273" i="4"/>
  <c r="Y1273" i="4"/>
  <c r="Z1281" i="4"/>
  <c r="Y1281" i="4"/>
  <c r="G3374" i="3"/>
  <c r="Z1286" i="4" s="1"/>
  <c r="Y1286" i="4"/>
  <c r="G3382" i="3"/>
  <c r="Z1294" i="4" s="1"/>
  <c r="Y1294" i="4"/>
  <c r="G3423" i="3"/>
  <c r="Z1307" i="4" s="1"/>
  <c r="Y1307" i="4"/>
  <c r="G3464" i="3"/>
  <c r="Z1320" i="4" s="1"/>
  <c r="Y1320" i="4"/>
  <c r="G3473" i="3"/>
  <c r="Z1329" i="4" s="1"/>
  <c r="Y1329" i="4"/>
  <c r="AA1571" i="4"/>
  <c r="M1651" i="4"/>
  <c r="E4393" i="3"/>
  <c r="M1669" i="4" s="1"/>
  <c r="H4621" i="3"/>
  <c r="AA1736" i="4" s="1"/>
  <c r="E4608" i="3"/>
  <c r="M1749" i="4" s="1"/>
  <c r="E4823" i="3"/>
  <c r="AA1580" i="4"/>
  <c r="H4540" i="3"/>
  <c r="AA1711" i="4" s="1"/>
  <c r="AA1577" i="4"/>
  <c r="E4135" i="3"/>
  <c r="H4373" i="3"/>
  <c r="AA1641" i="4" s="1"/>
  <c r="H4629" i="3"/>
  <c r="AA1744" i="4" s="1"/>
  <c r="H4630" i="3"/>
  <c r="AA1745" i="4" s="1"/>
  <c r="H4283" i="3"/>
  <c r="AA1607" i="4" s="1"/>
  <c r="H4543" i="3"/>
  <c r="AA1714" i="4" s="1"/>
  <c r="G3254" i="3"/>
  <c r="Z1235" i="4" s="1"/>
  <c r="Y1235" i="4"/>
  <c r="G3375" i="3"/>
  <c r="Z1287" i="4" s="1"/>
  <c r="Y1287" i="4"/>
  <c r="G3383" i="3"/>
  <c r="Z1295" i="4" s="1"/>
  <c r="Y1295" i="4"/>
  <c r="G3424" i="3"/>
  <c r="Z1308" i="4" s="1"/>
  <c r="Y1308" i="4"/>
  <c r="G3465" i="3"/>
  <c r="Z1321" i="4" s="1"/>
  <c r="Y1321" i="4"/>
  <c r="G3474" i="3"/>
  <c r="Z1330" i="4" s="1"/>
  <c r="Y1330" i="4"/>
  <c r="G3336" i="3"/>
  <c r="Z1261" i="4" s="1"/>
  <c r="Y1261" i="4"/>
  <c r="G3288" i="3"/>
  <c r="Z1241" i="4" s="1"/>
  <c r="Y1241" i="4"/>
  <c r="Z1284" i="4"/>
  <c r="Y1284" i="4"/>
  <c r="G3417" i="3"/>
  <c r="Z1301" i="4" s="1"/>
  <c r="Y1301" i="4"/>
  <c r="G3425" i="3"/>
  <c r="Z1309" i="4" s="1"/>
  <c r="Y1309" i="4"/>
  <c r="G3466" i="3"/>
  <c r="Z1322" i="4" s="1"/>
  <c r="Y1322" i="4"/>
  <c r="G3216" i="3"/>
  <c r="Z1210" i="4" s="1"/>
  <c r="Y1210" i="4"/>
  <c r="G3295" i="3"/>
  <c r="Z1248" i="4" s="1"/>
  <c r="Y1248" i="4"/>
  <c r="G3345" i="3"/>
  <c r="Z1270" i="4" s="1"/>
  <c r="Y1270" i="4"/>
  <c r="Z1274" i="4"/>
  <c r="Y1274" i="4"/>
  <c r="Z1282" i="4"/>
  <c r="Y1282" i="4"/>
  <c r="G3208" i="3"/>
  <c r="Z1202" i="4" s="1"/>
  <c r="Y1202" i="4"/>
  <c r="G3247" i="3"/>
  <c r="Z1228" i="4" s="1"/>
  <c r="Y1228" i="4"/>
  <c r="G3255" i="3"/>
  <c r="Z1236" i="4" s="1"/>
  <c r="Y1236" i="4"/>
  <c r="G3296" i="3"/>
  <c r="Z1249" i="4" s="1"/>
  <c r="Y1249" i="4"/>
  <c r="G3337" i="3"/>
  <c r="Z1262" i="4" s="1"/>
  <c r="Y1262" i="4"/>
  <c r="Z1275" i="4"/>
  <c r="Y1275" i="4"/>
  <c r="G3376" i="3"/>
  <c r="Z1288" i="4" s="1"/>
  <c r="Y1288" i="4"/>
  <c r="G3384" i="3"/>
  <c r="Z1296" i="4" s="1"/>
  <c r="Y1296" i="4"/>
  <c r="G3209" i="3"/>
  <c r="Z1203" i="4" s="1"/>
  <c r="Y1203" i="4"/>
  <c r="G3248" i="3"/>
  <c r="Z1229" i="4" s="1"/>
  <c r="Y1229" i="4"/>
  <c r="G3256" i="3"/>
  <c r="Z1237" i="4" s="1"/>
  <c r="Y1237" i="4"/>
  <c r="G3289" i="3"/>
  <c r="Z1242" i="4" s="1"/>
  <c r="Y1242" i="4"/>
  <c r="G3297" i="3"/>
  <c r="Z1250" i="4" s="1"/>
  <c r="Y1250" i="4"/>
  <c r="G3338" i="3"/>
  <c r="Z1263" i="4" s="1"/>
  <c r="Y1263" i="4"/>
  <c r="Z1276" i="4"/>
  <c r="Y1276" i="4"/>
  <c r="Z1285" i="4"/>
  <c r="Y1285" i="4"/>
  <c r="G3377" i="3"/>
  <c r="Z1289" i="4" s="1"/>
  <c r="Y1289" i="4"/>
  <c r="G3385" i="3"/>
  <c r="Z1297" i="4" s="1"/>
  <c r="Y1297" i="4"/>
  <c r="G3418" i="3"/>
  <c r="Z1302" i="4" s="1"/>
  <c r="Y1302" i="4"/>
  <c r="G3426" i="3"/>
  <c r="Z1310" i="4" s="1"/>
  <c r="Y1310" i="4"/>
  <c r="G3467" i="3"/>
  <c r="Z1323" i="4" s="1"/>
  <c r="Y1323" i="4"/>
  <c r="H4282" i="3"/>
  <c r="AA1606" i="4" s="1"/>
  <c r="AA1585" i="4"/>
  <c r="AA1651" i="4"/>
  <c r="H4888" i="3"/>
  <c r="AA1835" i="4" s="1"/>
  <c r="G3246" i="3"/>
  <c r="Z1227" i="4" s="1"/>
  <c r="Y1227" i="4"/>
  <c r="G3202" i="3"/>
  <c r="Z1196" i="4" s="1"/>
  <c r="Y1196" i="4"/>
  <c r="G3210" i="3"/>
  <c r="Z1204" i="4" s="1"/>
  <c r="Y1204" i="4"/>
  <c r="G3249" i="3"/>
  <c r="Z1230" i="4" s="1"/>
  <c r="Y1230" i="4"/>
  <c r="G3258" i="3"/>
  <c r="Z1239" i="4" s="1"/>
  <c r="Y1239" i="4"/>
  <c r="G3290" i="3"/>
  <c r="Z1243" i="4" s="1"/>
  <c r="Y1243" i="4"/>
  <c r="G3298" i="3"/>
  <c r="Z1251" i="4" s="1"/>
  <c r="Y1251" i="4"/>
  <c r="G3331" i="3"/>
  <c r="Z1256" i="4" s="1"/>
  <c r="Y1256" i="4"/>
  <c r="G3339" i="3"/>
  <c r="Z1264" i="4" s="1"/>
  <c r="Y1264" i="4"/>
  <c r="Z1277" i="4"/>
  <c r="Y1277" i="4"/>
  <c r="G3378" i="3"/>
  <c r="Z1290" i="4" s="1"/>
  <c r="Y1290" i="4"/>
  <c r="G3387" i="3"/>
  <c r="Z1299" i="4" s="1"/>
  <c r="Y1299" i="4"/>
  <c r="G3419" i="3"/>
  <c r="Z1303" i="4" s="1"/>
  <c r="Y1303" i="4"/>
  <c r="G3427" i="3"/>
  <c r="Z1311" i="4" s="1"/>
  <c r="Y1311" i="4"/>
  <c r="G3460" i="3"/>
  <c r="Z1316" i="4" s="1"/>
  <c r="Y1316" i="4"/>
  <c r="G3468" i="3"/>
  <c r="Z1324" i="4" s="1"/>
  <c r="Y1324" i="4"/>
  <c r="G3340" i="3"/>
  <c r="Z1265" i="4" s="1"/>
  <c r="Y1265" i="4"/>
  <c r="Z1278" i="4"/>
  <c r="Y1278" i="4"/>
  <c r="G3388" i="3"/>
  <c r="Z1300" i="4" s="1"/>
  <c r="Y1300" i="4"/>
  <c r="G3420" i="3"/>
  <c r="Z1304" i="4" s="1"/>
  <c r="Y1304" i="4"/>
  <c r="G3428" i="3"/>
  <c r="Z1312" i="4" s="1"/>
  <c r="Y1312" i="4"/>
  <c r="G3461" i="3"/>
  <c r="Z1317" i="4" s="1"/>
  <c r="Y1317" i="4"/>
  <c r="G3469" i="3"/>
  <c r="Z1325" i="4" s="1"/>
  <c r="Y1325" i="4"/>
  <c r="M1393" i="4"/>
  <c r="M1399" i="4"/>
  <c r="AA1573" i="4"/>
  <c r="H4067" i="3"/>
  <c r="AA1516" i="4" s="1"/>
  <c r="H4290" i="3"/>
  <c r="AA1614" i="4" s="1"/>
  <c r="G3207" i="3"/>
  <c r="Z1201" i="4" s="1"/>
  <c r="Y1201" i="4"/>
  <c r="G3203" i="3"/>
  <c r="Z1197" i="4" s="1"/>
  <c r="Y1197" i="4"/>
  <c r="G3259" i="3"/>
  <c r="Z1240" i="4" s="1"/>
  <c r="Y1240" i="4"/>
  <c r="G3299" i="3"/>
  <c r="Z1252" i="4" s="1"/>
  <c r="Y1252" i="4"/>
  <c r="G3332" i="3"/>
  <c r="Z1257" i="4" s="1"/>
  <c r="Y1257" i="4"/>
  <c r="G3379" i="3"/>
  <c r="Z1291" i="4" s="1"/>
  <c r="Y1291" i="4"/>
  <c r="G3204" i="3"/>
  <c r="Z1198" i="4" s="1"/>
  <c r="Y1198" i="4"/>
  <c r="G3212" i="3"/>
  <c r="Z1206" i="4" s="1"/>
  <c r="Y1206" i="4"/>
  <c r="G3251" i="3"/>
  <c r="Z1232" i="4" s="1"/>
  <c r="Y1232" i="4"/>
  <c r="G3292" i="3"/>
  <c r="Z1245" i="4" s="1"/>
  <c r="Y1245" i="4"/>
  <c r="G3301" i="3"/>
  <c r="Z1254" i="4" s="1"/>
  <c r="Y1254" i="4"/>
  <c r="G3333" i="3"/>
  <c r="Z1258" i="4" s="1"/>
  <c r="Y1258" i="4"/>
  <c r="G3341" i="3"/>
  <c r="Z1266" i="4" s="1"/>
  <c r="Y1266" i="4"/>
  <c r="Z1271" i="4"/>
  <c r="Y1271" i="4"/>
  <c r="Z1279" i="4"/>
  <c r="Y1279" i="4"/>
  <c r="G3380" i="3"/>
  <c r="Z1292" i="4" s="1"/>
  <c r="Y1292" i="4"/>
  <c r="G3421" i="3"/>
  <c r="Z1305" i="4" s="1"/>
  <c r="Y1305" i="4"/>
  <c r="G3430" i="3"/>
  <c r="Z1314" i="4" s="1"/>
  <c r="Y1314" i="4"/>
  <c r="G3462" i="3"/>
  <c r="Z1318" i="4" s="1"/>
  <c r="Y1318" i="4"/>
  <c r="G3470" i="3"/>
  <c r="Z1326" i="4" s="1"/>
  <c r="Y1326" i="4"/>
  <c r="H4063" i="3"/>
  <c r="AA1512" i="4" s="1"/>
  <c r="Z1512" i="4"/>
  <c r="E4783" i="3"/>
  <c r="N1798" i="4"/>
  <c r="N1806" i="4"/>
  <c r="N1801" i="4"/>
  <c r="N1809" i="4"/>
  <c r="N1804" i="4"/>
  <c r="N1799" i="4"/>
  <c r="N1807" i="4"/>
  <c r="N1802" i="4"/>
  <c r="N1810" i="4"/>
  <c r="N1797" i="4"/>
  <c r="N1805" i="4"/>
  <c r="N1800" i="4"/>
  <c r="N1808" i="4"/>
  <c r="N1803" i="4"/>
  <c r="N1796" i="4"/>
  <c r="E4740" i="3"/>
  <c r="N1783" i="4"/>
  <c r="N1791" i="4"/>
  <c r="N1786" i="4"/>
  <c r="N1794" i="4"/>
  <c r="N1789" i="4"/>
  <c r="N1784" i="4"/>
  <c r="N1792" i="4"/>
  <c r="N1787" i="4"/>
  <c r="N1795" i="4"/>
  <c r="N1782" i="4"/>
  <c r="N1790" i="4"/>
  <c r="N1785" i="4"/>
  <c r="N1793" i="4"/>
  <c r="N1788" i="4"/>
  <c r="N1781" i="4"/>
  <c r="O1773" i="4"/>
  <c r="O1768" i="4"/>
  <c r="O1776" i="4"/>
  <c r="O1771" i="4"/>
  <c r="O1779" i="4"/>
  <c r="O1774" i="4"/>
  <c r="O1769" i="4"/>
  <c r="O1777" i="4"/>
  <c r="O1772" i="4"/>
  <c r="O1780" i="4"/>
  <c r="O1767" i="4"/>
  <c r="O1775" i="4"/>
  <c r="O1766" i="4"/>
  <c r="O1770" i="4"/>
  <c r="O1778" i="4"/>
  <c r="H4672" i="3"/>
  <c r="AA1759" i="4" s="1"/>
  <c r="H4667" i="3"/>
  <c r="AA1754" i="4" s="1"/>
  <c r="E4651" i="3"/>
  <c r="H4666" i="3"/>
  <c r="AA1753" i="4" s="1"/>
  <c r="H4627" i="3"/>
  <c r="AA1742" i="4" s="1"/>
  <c r="H4625" i="3"/>
  <c r="AA1740" i="4" s="1"/>
  <c r="E4565" i="3"/>
  <c r="H4541" i="3"/>
  <c r="AA1712" i="4" s="1"/>
  <c r="H4505" i="3"/>
  <c r="AA1704" i="4" s="1"/>
  <c r="E4479" i="3"/>
  <c r="H4502" i="3"/>
  <c r="AA1701" i="4" s="1"/>
  <c r="H4462" i="3"/>
  <c r="AA1689" i="4" s="1"/>
  <c r="E4436" i="3"/>
  <c r="M1687" i="4" s="1"/>
  <c r="H4409" i="3"/>
  <c r="AA1664" i="4" s="1"/>
  <c r="H4410" i="3"/>
  <c r="AA1665" i="4" s="1"/>
  <c r="H4411" i="3"/>
  <c r="AA1666" i="4" s="1"/>
  <c r="AA1652" i="4"/>
  <c r="AA1653" i="4"/>
  <c r="H4330" i="3"/>
  <c r="AA1626" i="4" s="1"/>
  <c r="H4327" i="3"/>
  <c r="AA1623" i="4" s="1"/>
  <c r="E4307" i="3"/>
  <c r="H4326" i="3"/>
  <c r="AA1622" i="4" s="1"/>
  <c r="H4284" i="3"/>
  <c r="AA1608" i="4" s="1"/>
  <c r="E4264" i="3"/>
  <c r="H4285" i="3"/>
  <c r="AA1609" i="4" s="1"/>
  <c r="M1574" i="4"/>
  <c r="M1580" i="4"/>
  <c r="M1575" i="4"/>
  <c r="M1578" i="4"/>
  <c r="M1573" i="4"/>
  <c r="AA1575" i="4"/>
  <c r="E4178" i="3"/>
  <c r="E4180" i="3" s="1"/>
  <c r="Z1218" i="4"/>
  <c r="Y1218" i="4"/>
  <c r="Z1214" i="4"/>
  <c r="Y1214" i="4"/>
  <c r="Z1222" i="4"/>
  <c r="Y1222" i="4"/>
  <c r="Z1224" i="4"/>
  <c r="Y1224" i="4"/>
  <c r="Z1225" i="4"/>
  <c r="Y1225" i="4"/>
  <c r="Z1216" i="4"/>
  <c r="Y1216" i="4"/>
  <c r="Q1212" i="4"/>
  <c r="Q1220" i="4"/>
  <c r="Q1215" i="4"/>
  <c r="Q1223" i="4"/>
  <c r="Q1218" i="4"/>
  <c r="Q1213" i="4"/>
  <c r="Q1221" i="4"/>
  <c r="Q1216" i="4"/>
  <c r="Q1224" i="4"/>
  <c r="Q1211" i="4"/>
  <c r="Q1219" i="4"/>
  <c r="Q1214" i="4"/>
  <c r="Q1222" i="4"/>
  <c r="Q1217" i="4"/>
  <c r="Q1225" i="4"/>
  <c r="Z1217" i="4"/>
  <c r="Y1217" i="4"/>
  <c r="Z1215" i="4"/>
  <c r="Y1215" i="4"/>
  <c r="Z1211" i="4"/>
  <c r="Y1211" i="4"/>
  <c r="Z1219" i="4"/>
  <c r="Y1219" i="4"/>
  <c r="Z1212" i="4"/>
  <c r="Y1212" i="4"/>
  <c r="Z1220" i="4"/>
  <c r="Y1220" i="4"/>
  <c r="R1217" i="4"/>
  <c r="R1225" i="4"/>
  <c r="R1212" i="4"/>
  <c r="R1220" i="4"/>
  <c r="R1215" i="4"/>
  <c r="R1223" i="4"/>
  <c r="R1218" i="4"/>
  <c r="R1211" i="4"/>
  <c r="R1213" i="4"/>
  <c r="R1221" i="4"/>
  <c r="R1216" i="4"/>
  <c r="R1224" i="4"/>
  <c r="R1219" i="4"/>
  <c r="R1214" i="4"/>
  <c r="R1222" i="4"/>
  <c r="Z1213" i="4"/>
  <c r="Y1213" i="4"/>
  <c r="Z1221" i="4"/>
  <c r="Y1221" i="4"/>
  <c r="Z1185" i="4"/>
  <c r="Y1185" i="4"/>
  <c r="R1187" i="4"/>
  <c r="R1195" i="4"/>
  <c r="R1182" i="4"/>
  <c r="R1190" i="4"/>
  <c r="R1185" i="4"/>
  <c r="R1193" i="4"/>
  <c r="R1188" i="4"/>
  <c r="R1181" i="4"/>
  <c r="R1183" i="4"/>
  <c r="R1191" i="4"/>
  <c r="R1186" i="4"/>
  <c r="R1194" i="4"/>
  <c r="R1189" i="4"/>
  <c r="R1184" i="4"/>
  <c r="R1192" i="4"/>
  <c r="Z1188" i="4"/>
  <c r="Y1188" i="4"/>
  <c r="Z1181" i="4"/>
  <c r="Y1181" i="4"/>
  <c r="Z1189" i="4"/>
  <c r="Y1189" i="4"/>
  <c r="Z1182" i="4"/>
  <c r="Y1182" i="4"/>
  <c r="Z1190" i="4"/>
  <c r="Y1190" i="4"/>
  <c r="Z1183" i="4"/>
  <c r="Y1183" i="4"/>
  <c r="Z1191" i="4"/>
  <c r="Y1191" i="4"/>
  <c r="Z1184" i="4"/>
  <c r="Y1184" i="4"/>
  <c r="Z1192" i="4"/>
  <c r="Y1192" i="4"/>
  <c r="Z1194" i="4"/>
  <c r="Y1194" i="4"/>
  <c r="Z1195" i="4"/>
  <c r="Y1195" i="4"/>
  <c r="Z1186" i="4"/>
  <c r="Y1186" i="4"/>
  <c r="Q1182" i="4"/>
  <c r="Q1190" i="4"/>
  <c r="Q1185" i="4"/>
  <c r="Q1193" i="4"/>
  <c r="Q1188" i="4"/>
  <c r="Q1183" i="4"/>
  <c r="Q1191" i="4"/>
  <c r="Q1186" i="4"/>
  <c r="Q1194" i="4"/>
  <c r="Q1181" i="4"/>
  <c r="Q1189" i="4"/>
  <c r="Q1184" i="4"/>
  <c r="Q1192" i="4"/>
  <c r="Q1187" i="4"/>
  <c r="Q1195" i="4"/>
  <c r="Z1187" i="4"/>
  <c r="Y1187" i="4"/>
  <c r="X1280" i="4"/>
  <c r="E3461" i="3"/>
  <c r="X1317" i="4" s="1"/>
  <c r="E3383" i="3"/>
  <c r="X1295" i="4" s="1"/>
  <c r="E3379" i="3"/>
  <c r="X1291" i="4" s="1"/>
  <c r="E3384" i="3"/>
  <c r="X1296" i="4" s="1"/>
  <c r="E3250" i="3"/>
  <c r="X1231" i="4" s="1"/>
  <c r="E3374" i="3"/>
  <c r="X1286" i="4" s="1"/>
  <c r="E3248" i="3"/>
  <c r="X1229" i="4" s="1"/>
  <c r="E3254" i="3"/>
  <c r="X1235" i="4" s="1"/>
  <c r="E3255" i="3"/>
  <c r="X1236" i="4" s="1"/>
  <c r="E3380" i="3"/>
  <c r="X1292" i="4" s="1"/>
  <c r="E3246" i="3"/>
  <c r="X1227" i="4" s="1"/>
  <c r="E3331" i="3"/>
  <c r="X1256" i="4" s="1"/>
  <c r="E3375" i="3"/>
  <c r="X1287" i="4" s="1"/>
  <c r="E3471" i="3"/>
  <c r="X1327" i="4" s="1"/>
  <c r="X1184" i="4"/>
  <c r="E3205" i="3"/>
  <c r="X1199" i="4" s="1"/>
  <c r="E3216" i="3"/>
  <c r="X1210" i="4" s="1"/>
  <c r="E3245" i="3"/>
  <c r="X1226" i="4" s="1"/>
  <c r="E3291" i="3"/>
  <c r="X1244" i="4" s="1"/>
  <c r="E3302" i="3"/>
  <c r="X1255" i="4" s="1"/>
  <c r="E3339" i="3"/>
  <c r="X1264" i="4" s="1"/>
  <c r="E3297" i="3"/>
  <c r="X1250" i="4" s="1"/>
  <c r="E3462" i="3"/>
  <c r="X1318" i="4" s="1"/>
  <c r="E3468" i="3"/>
  <c r="X1324" i="4" s="1"/>
  <c r="E3290" i="3"/>
  <c r="X1243" i="4" s="1"/>
  <c r="E3204" i="3"/>
  <c r="X1198" i="4" s="1"/>
  <c r="X1189" i="4"/>
  <c r="E3211" i="3"/>
  <c r="X1205" i="4" s="1"/>
  <c r="E3288" i="3"/>
  <c r="X1241" i="4" s="1"/>
  <c r="X1186" i="4"/>
  <c r="E3207" i="3"/>
  <c r="X1201" i="4" s="1"/>
  <c r="E3212" i="3"/>
  <c r="X1206" i="4" s="1"/>
  <c r="E3293" i="3"/>
  <c r="X1246" i="4" s="1"/>
  <c r="E3298" i="3"/>
  <c r="X1251" i="4" s="1"/>
  <c r="X1271" i="4"/>
  <c r="E3463" i="3"/>
  <c r="X1319" i="4" s="1"/>
  <c r="E3469" i="3"/>
  <c r="X1325" i="4" s="1"/>
  <c r="E3210" i="3"/>
  <c r="X1204" i="4" s="1"/>
  <c r="E3203" i="3"/>
  <c r="X1197" i="4" s="1"/>
  <c r="E3247" i="3"/>
  <c r="X1228" i="4" s="1"/>
  <c r="E3289" i="3"/>
  <c r="X1242" i="4" s="1"/>
  <c r="E3376" i="3"/>
  <c r="X1288" i="4" s="1"/>
  <c r="X1183" i="4"/>
  <c r="X1181" i="4"/>
  <c r="E3202" i="3"/>
  <c r="X1196" i="4" s="1"/>
  <c r="E3334" i="3"/>
  <c r="X1259" i="4" s="1"/>
  <c r="X1182" i="4"/>
  <c r="E3213" i="3"/>
  <c r="X1207" i="4" s="1"/>
  <c r="E3253" i="3"/>
  <c r="X1234" i="4" s="1"/>
  <c r="E3294" i="3"/>
  <c r="X1247" i="4" s="1"/>
  <c r="E3299" i="3"/>
  <c r="X1252" i="4" s="1"/>
  <c r="X1272" i="4"/>
  <c r="E3382" i="3"/>
  <c r="X1294" i="4" s="1"/>
  <c r="E3388" i="3"/>
  <c r="X1300" i="4" s="1"/>
  <c r="E3460" i="3"/>
  <c r="X1316" i="4" s="1"/>
  <c r="E3470" i="3"/>
  <c r="X1326" i="4" s="1"/>
  <c r="X1276" i="4"/>
  <c r="X1281" i="4"/>
  <c r="X1282" i="4"/>
  <c r="X1273" i="4"/>
  <c r="X1279" i="4"/>
  <c r="X1274" i="4"/>
  <c r="X1285" i="4"/>
  <c r="E3419" i="3"/>
  <c r="X1303" i="4" s="1"/>
  <c r="E3418" i="3"/>
  <c r="X1302" i="4" s="1"/>
  <c r="E3423" i="3"/>
  <c r="X1307" i="4" s="1"/>
  <c r="E3427" i="3"/>
  <c r="X1311" i="4" s="1"/>
  <c r="E3425" i="3"/>
  <c r="X1309" i="4" s="1"/>
  <c r="E3417" i="3"/>
  <c r="X1301" i="4" s="1"/>
  <c r="E3422" i="3"/>
  <c r="X1306" i="4" s="1"/>
  <c r="E3426" i="3"/>
  <c r="X1310" i="4" s="1"/>
  <c r="X1216" i="4"/>
  <c r="X1221" i="4"/>
  <c r="X1212" i="4"/>
  <c r="X1222" i="4"/>
  <c r="X1219" i="4"/>
  <c r="X1214" i="4"/>
  <c r="X1225" i="4"/>
  <c r="X1213" i="4"/>
  <c r="X1220" i="4"/>
  <c r="X1211" i="4"/>
  <c r="X1190" i="4"/>
  <c r="X1195" i="4"/>
  <c r="X1191" i="4"/>
  <c r="X1192" i="4"/>
  <c r="E3466" i="3"/>
  <c r="X1322" i="4" s="1"/>
  <c r="E3465" i="3"/>
  <c r="X1321" i="4" s="1"/>
  <c r="E3474" i="3"/>
  <c r="X1330" i="4" s="1"/>
  <c r="E3467" i="3"/>
  <c r="X1323" i="4" s="1"/>
  <c r="E3464" i="3"/>
  <c r="X1320" i="4" s="1"/>
  <c r="E3420" i="3"/>
  <c r="X1304" i="4" s="1"/>
  <c r="E3428" i="3"/>
  <c r="X1312" i="4" s="1"/>
  <c r="E3431" i="3"/>
  <c r="X1315" i="4" s="1"/>
  <c r="E3424" i="3"/>
  <c r="X1308" i="4" s="1"/>
  <c r="E3421" i="3"/>
  <c r="X1305" i="4" s="1"/>
  <c r="E3377" i="3"/>
  <c r="X1289" i="4" s="1"/>
  <c r="E3385" i="3"/>
  <c r="X1297" i="4" s="1"/>
  <c r="E3381" i="3"/>
  <c r="X1293" i="4" s="1"/>
  <c r="E3378" i="3"/>
  <c r="X1290" i="4" s="1"/>
  <c r="X1277" i="4"/>
  <c r="X1278" i="4"/>
  <c r="X1275" i="4"/>
  <c r="E3335" i="3"/>
  <c r="X1260" i="4" s="1"/>
  <c r="E3332" i="3"/>
  <c r="X1257" i="4" s="1"/>
  <c r="E3340" i="3"/>
  <c r="X1265" i="4" s="1"/>
  <c r="E3337" i="3"/>
  <c r="X1262" i="4" s="1"/>
  <c r="E3342" i="3"/>
  <c r="X1267" i="4" s="1"/>
  <c r="E3345" i="3"/>
  <c r="X1270" i="4" s="1"/>
  <c r="E3336" i="3"/>
  <c r="X1261" i="4" s="1"/>
  <c r="E3333" i="3"/>
  <c r="X1258" i="4" s="1"/>
  <c r="E3341" i="3"/>
  <c r="X1266" i="4" s="1"/>
  <c r="E3338" i="3"/>
  <c r="X1263" i="4" s="1"/>
  <c r="E3296" i="3"/>
  <c r="X1249" i="4" s="1"/>
  <c r="E3295" i="3"/>
  <c r="X1248" i="4" s="1"/>
  <c r="E3292" i="3"/>
  <c r="X1245" i="4" s="1"/>
  <c r="E3251" i="3"/>
  <c r="X1232" i="4" s="1"/>
  <c r="E3256" i="3"/>
  <c r="X1237" i="4" s="1"/>
  <c r="E3259" i="3"/>
  <c r="X1240" i="4" s="1"/>
  <c r="E3252" i="3"/>
  <c r="X1233" i="4" s="1"/>
  <c r="E3249" i="3"/>
  <c r="X1230" i="4" s="1"/>
  <c r="X1217" i="4"/>
  <c r="X1218" i="4"/>
  <c r="X1215" i="4"/>
  <c r="E3208" i="3"/>
  <c r="X1202" i="4" s="1"/>
  <c r="E3209" i="3"/>
  <c r="X1203" i="4" s="1"/>
  <c r="E3206" i="3"/>
  <c r="X1200" i="4" s="1"/>
  <c r="X1187" i="4"/>
  <c r="X1188" i="4"/>
  <c r="X1185" i="4"/>
  <c r="M1382" i="4" l="1"/>
  <c r="M1381" i="4"/>
  <c r="M1492" i="4"/>
  <c r="M1404" i="4"/>
  <c r="M1419" i="4"/>
  <c r="M1396" i="4"/>
  <c r="M1489" i="4"/>
  <c r="M1495" i="4"/>
  <c r="M1380" i="4"/>
  <c r="M1390" i="4"/>
  <c r="M1424" i="4"/>
  <c r="M1403" i="4"/>
  <c r="M1711" i="4"/>
  <c r="E4524" i="3"/>
  <c r="M1718" i="4"/>
  <c r="M1715" i="4"/>
  <c r="M1709" i="4"/>
  <c r="M1708" i="4"/>
  <c r="M1638" i="4"/>
  <c r="M1395" i="4"/>
  <c r="M1494" i="4"/>
  <c r="M1369" i="4"/>
  <c r="M1377" i="4"/>
  <c r="M1387" i="4"/>
  <c r="M1400" i="4"/>
  <c r="E3664" i="3"/>
  <c r="N1384" i="4" s="1"/>
  <c r="M1430" i="4"/>
  <c r="M1643" i="4"/>
  <c r="M1637" i="4"/>
  <c r="M1714" i="4"/>
  <c r="M1426" i="4"/>
  <c r="M1582" i="4"/>
  <c r="M1710" i="4"/>
  <c r="M1401" i="4"/>
  <c r="M1410" i="4"/>
  <c r="M1385" i="4"/>
  <c r="M1331" i="4"/>
  <c r="M1391" i="4"/>
  <c r="M1397" i="4"/>
  <c r="M1464" i="4"/>
  <c r="M1362" i="4"/>
  <c r="M1706" i="4"/>
  <c r="M1485" i="4"/>
  <c r="M1359" i="4"/>
  <c r="M1364" i="4"/>
  <c r="M1576" i="4"/>
  <c r="M1372" i="4"/>
  <c r="M1439" i="4"/>
  <c r="M1335" i="4"/>
  <c r="M1579" i="4"/>
  <c r="M1392" i="4"/>
  <c r="E3707" i="3"/>
  <c r="N1392" i="4" s="1"/>
  <c r="M1352" i="4"/>
  <c r="M1365" i="4"/>
  <c r="M1428" i="4"/>
  <c r="M1389" i="4"/>
  <c r="E3836" i="3"/>
  <c r="N1437" i="4" s="1"/>
  <c r="M1386" i="4"/>
  <c r="M1635" i="4"/>
  <c r="M1370" i="4"/>
  <c r="M1423" i="4"/>
  <c r="M1642" i="4"/>
  <c r="M1490" i="4"/>
  <c r="M1357" i="4"/>
  <c r="M1366" i="4"/>
  <c r="M1571" i="4"/>
  <c r="M1717" i="4"/>
  <c r="M1394" i="4"/>
  <c r="M1402" i="4"/>
  <c r="M1360" i="4"/>
  <c r="M1434" i="4"/>
  <c r="M1658" i="4"/>
  <c r="M1577" i="4"/>
  <c r="M1713" i="4"/>
  <c r="M1719" i="4"/>
  <c r="M1447" i="4"/>
  <c r="M1405" i="4"/>
  <c r="M1348" i="4"/>
  <c r="M1422" i="4"/>
  <c r="E3793" i="3"/>
  <c r="N1423" i="4" s="1"/>
  <c r="H3375" i="3"/>
  <c r="AA1287" i="4" s="1"/>
  <c r="M1443" i="4"/>
  <c r="E3578" i="3"/>
  <c r="N1358" i="4" s="1"/>
  <c r="M1425" i="4"/>
  <c r="M1440" i="4"/>
  <c r="M1429" i="4"/>
  <c r="M1644" i="4"/>
  <c r="H3252" i="3"/>
  <c r="AA1233" i="4" s="1"/>
  <c r="M1486" i="4"/>
  <c r="M1353" i="4"/>
  <c r="M1432" i="4"/>
  <c r="M1442" i="4"/>
  <c r="M1537" i="4"/>
  <c r="H3205" i="3"/>
  <c r="AA1199" i="4" s="1"/>
  <c r="H3376" i="3"/>
  <c r="AA1288" i="4" s="1"/>
  <c r="M1707" i="4"/>
  <c r="M1438" i="4"/>
  <c r="M1487" i="4"/>
  <c r="M1350" i="4"/>
  <c r="H3418" i="3"/>
  <c r="AA1302" i="4" s="1"/>
  <c r="M1641" i="4"/>
  <c r="M1631" i="4"/>
  <c r="M1354" i="4"/>
  <c r="M1356" i="4"/>
  <c r="M1645" i="4"/>
  <c r="M1656" i="4"/>
  <c r="M1720" i="4"/>
  <c r="M1446" i="4"/>
  <c r="M1347" i="4"/>
  <c r="M1349" i="4"/>
  <c r="M1355" i="4"/>
  <c r="M1346" i="4"/>
  <c r="M1433" i="4"/>
  <c r="M1639" i="4"/>
  <c r="M1445" i="4"/>
  <c r="M1358" i="4"/>
  <c r="M1827" i="4"/>
  <c r="AA1282" i="4"/>
  <c r="M1339" i="4"/>
  <c r="M1444" i="4"/>
  <c r="M1515" i="4"/>
  <c r="M1491" i="4"/>
  <c r="M1375" i="4"/>
  <c r="M1383" i="4"/>
  <c r="M1384" i="4"/>
  <c r="H3334" i="3"/>
  <c r="AA1259" i="4" s="1"/>
  <c r="M1482" i="4"/>
  <c r="H3382" i="3"/>
  <c r="AA1294" i="4" s="1"/>
  <c r="M1463" i="4"/>
  <c r="H3431" i="3"/>
  <c r="AA1315" i="4" s="1"/>
  <c r="M1640" i="4"/>
  <c r="E4352" i="3"/>
  <c r="N1644" i="4" s="1"/>
  <c r="M1454" i="4"/>
  <c r="H3344" i="3"/>
  <c r="AA1269" i="4" s="1"/>
  <c r="M1343" i="4"/>
  <c r="M1633" i="4"/>
  <c r="M1634" i="4"/>
  <c r="M1458" i="4"/>
  <c r="M1407" i="4"/>
  <c r="M1361" i="4"/>
  <c r="M1378" i="4"/>
  <c r="M1379" i="4"/>
  <c r="M1496" i="4"/>
  <c r="M1465" i="4"/>
  <c r="M1363" i="4"/>
  <c r="M1388" i="4"/>
  <c r="M1453" i="4"/>
  <c r="H3288" i="3"/>
  <c r="AA1241" i="4" s="1"/>
  <c r="H3216" i="3"/>
  <c r="AA1210" i="4" s="1"/>
  <c r="M1474" i="4"/>
  <c r="M1592" i="4"/>
  <c r="M1415" i="4"/>
  <c r="M1374" i="4"/>
  <c r="M1367" i="4"/>
  <c r="M1435" i="4"/>
  <c r="M1431" i="4"/>
  <c r="M1470" i="4"/>
  <c r="M1746" i="4"/>
  <c r="M1540" i="4"/>
  <c r="M1512" i="4"/>
  <c r="M1408" i="4"/>
  <c r="M1427" i="4"/>
  <c r="M1838" i="4"/>
  <c r="M1418" i="4"/>
  <c r="M1420" i="4"/>
  <c r="M1340" i="4"/>
  <c r="M1344" i="4"/>
  <c r="M1529" i="4"/>
  <c r="M1332" i="4"/>
  <c r="M1336" i="4"/>
  <c r="E4094" i="3"/>
  <c r="N1527" i="4" s="1"/>
  <c r="M1837" i="4"/>
  <c r="M1522" i="4"/>
  <c r="M1414" i="4"/>
  <c r="M1417" i="4"/>
  <c r="H3245" i="3"/>
  <c r="AA1226" i="4" s="1"/>
  <c r="M1345" i="4"/>
  <c r="E3492" i="3"/>
  <c r="N1344" i="4" s="1"/>
  <c r="M1539" i="4"/>
  <c r="M1826" i="4"/>
  <c r="M1525" i="4"/>
  <c r="M1406" i="4"/>
  <c r="M1409" i="4"/>
  <c r="H3336" i="3"/>
  <c r="AA1261" i="4" s="1"/>
  <c r="H3250" i="3"/>
  <c r="AA1231" i="4" s="1"/>
  <c r="M1341" i="4"/>
  <c r="M1337" i="4"/>
  <c r="M1526" i="4"/>
  <c r="M1586" i="4"/>
  <c r="M1831" i="4"/>
  <c r="M1514" i="4"/>
  <c r="M1416" i="4"/>
  <c r="E3750" i="3"/>
  <c r="N1420" i="4" s="1"/>
  <c r="E4868" i="3"/>
  <c r="N1834" i="4" s="1"/>
  <c r="M1524" i="4"/>
  <c r="M1840" i="4"/>
  <c r="H3425" i="3"/>
  <c r="AA1309" i="4" s="1"/>
  <c r="M1333" i="4"/>
  <c r="M1342" i="4"/>
  <c r="M1533" i="4"/>
  <c r="M1596" i="4"/>
  <c r="H3291" i="3"/>
  <c r="AA1244" i="4" s="1"/>
  <c r="M1338" i="4"/>
  <c r="M1538" i="4"/>
  <c r="M1598" i="4"/>
  <c r="M1833" i="4"/>
  <c r="M1516" i="4"/>
  <c r="M1413" i="4"/>
  <c r="M1481" i="4"/>
  <c r="M1488" i="4"/>
  <c r="H3298" i="3"/>
  <c r="AA1251" i="4" s="1"/>
  <c r="M1469" i="4"/>
  <c r="H3423" i="3"/>
  <c r="AA1307" i="4" s="1"/>
  <c r="H3210" i="3"/>
  <c r="AA1204" i="4" s="1"/>
  <c r="M1648" i="4"/>
  <c r="M1590" i="4"/>
  <c r="M1483" i="4"/>
  <c r="M1484" i="4"/>
  <c r="AA1271" i="4"/>
  <c r="M1493" i="4"/>
  <c r="E4223" i="3"/>
  <c r="N1594" i="4" s="1"/>
  <c r="M1527" i="4"/>
  <c r="M1599" i="4"/>
  <c r="M1830" i="4"/>
  <c r="M1520" i="4"/>
  <c r="M1456" i="4"/>
  <c r="M1530" i="4"/>
  <c r="M1593" i="4"/>
  <c r="M1521" i="4"/>
  <c r="M1742" i="4"/>
  <c r="H3428" i="3"/>
  <c r="AA1312" i="4" s="1"/>
  <c r="H3419" i="3"/>
  <c r="AA1303" i="4" s="1"/>
  <c r="H3289" i="3"/>
  <c r="AA1242" i="4" s="1"/>
  <c r="H3209" i="3"/>
  <c r="AA1203" i="4" s="1"/>
  <c r="H3426" i="3"/>
  <c r="AA1310" i="4" s="1"/>
  <c r="M1649" i="4"/>
  <c r="M1535" i="4"/>
  <c r="M1595" i="4"/>
  <c r="M1594" i="4"/>
  <c r="M1835" i="4"/>
  <c r="M1519" i="4"/>
  <c r="H3337" i="3"/>
  <c r="AA1262" i="4" s="1"/>
  <c r="H3424" i="3"/>
  <c r="AA1308" i="4" s="1"/>
  <c r="AA1284" i="4"/>
  <c r="H3248" i="3"/>
  <c r="AA1229" i="4" s="1"/>
  <c r="H3383" i="3"/>
  <c r="AA1295" i="4" s="1"/>
  <c r="H3254" i="3"/>
  <c r="AA1235" i="4" s="1"/>
  <c r="H3338" i="3"/>
  <c r="AA1263" i="4" s="1"/>
  <c r="M1583" i="4"/>
  <c r="M1584" i="4"/>
  <c r="M1632" i="4"/>
  <c r="M1646" i="4"/>
  <c r="M1531" i="4"/>
  <c r="M1600" i="4"/>
  <c r="M1828" i="4"/>
  <c r="M1829" i="4"/>
  <c r="M1513" i="4"/>
  <c r="M1523" i="4"/>
  <c r="M1452" i="4"/>
  <c r="M1411" i="4"/>
  <c r="M1368" i="4"/>
  <c r="M1373" i="4"/>
  <c r="H3345" i="3"/>
  <c r="AA1270" i="4" s="1"/>
  <c r="M1585" i="4"/>
  <c r="AA1214" i="4"/>
  <c r="H3292" i="3"/>
  <c r="AA1245" i="4" s="1"/>
  <c r="H3213" i="3"/>
  <c r="AA1207" i="4" s="1"/>
  <c r="H3253" i="3"/>
  <c r="AA1234" i="4" s="1"/>
  <c r="H3342" i="3"/>
  <c r="AA1267" i="4" s="1"/>
  <c r="H3204" i="3"/>
  <c r="AA1198" i="4" s="1"/>
  <c r="M1668" i="4"/>
  <c r="M1667" i="4"/>
  <c r="M1477" i="4"/>
  <c r="M1741" i="4"/>
  <c r="M1461" i="4"/>
  <c r="M1459" i="4"/>
  <c r="AA1281" i="4"/>
  <c r="M1665" i="4"/>
  <c r="H3427" i="3"/>
  <c r="AA1311" i="4" s="1"/>
  <c r="AA1274" i="4"/>
  <c r="M1654" i="4"/>
  <c r="M1662" i="4"/>
  <c r="M1716" i="4"/>
  <c r="M1591" i="4"/>
  <c r="M1441" i="4"/>
  <c r="M1448" i="4"/>
  <c r="M1455" i="4"/>
  <c r="M1451" i="4"/>
  <c r="AA1278" i="4"/>
  <c r="H3302" i="3"/>
  <c r="AA1255" i="4" s="1"/>
  <c r="H3294" i="3"/>
  <c r="AA1247" i="4" s="1"/>
  <c r="E4395" i="3"/>
  <c r="N1666" i="4" s="1"/>
  <c r="M1436" i="4"/>
  <c r="M1437" i="4"/>
  <c r="M1460" i="4"/>
  <c r="E3879" i="3"/>
  <c r="N1456" i="4" s="1"/>
  <c r="M1497" i="4"/>
  <c r="H3203" i="3"/>
  <c r="AA1197" i="4" s="1"/>
  <c r="H3461" i="3"/>
  <c r="AA1317" i="4" s="1"/>
  <c r="H3465" i="3"/>
  <c r="AA1321" i="4" s="1"/>
  <c r="M1663" i="4"/>
  <c r="M1737" i="4"/>
  <c r="M1457" i="4"/>
  <c r="M1498" i="4"/>
  <c r="H3251" i="3"/>
  <c r="AA1232" i="4" s="1"/>
  <c r="AA1185" i="4"/>
  <c r="H3247" i="3"/>
  <c r="AA1228" i="4" s="1"/>
  <c r="H3466" i="3"/>
  <c r="AA1322" i="4" s="1"/>
  <c r="H3384" i="3"/>
  <c r="AA1296" i="4" s="1"/>
  <c r="H3333" i="3"/>
  <c r="AA1258" i="4" s="1"/>
  <c r="M1505" i="4"/>
  <c r="M1661" i="4"/>
  <c r="H3374" i="3"/>
  <c r="AA1286" i="4" s="1"/>
  <c r="AA1216" i="4"/>
  <c r="H3422" i="3"/>
  <c r="AA1306" i="4" s="1"/>
  <c r="H3463" i="3"/>
  <c r="AA1319" i="4" s="1"/>
  <c r="H3207" i="3"/>
  <c r="AA1201" i="4" s="1"/>
  <c r="AA1285" i="4"/>
  <c r="M1581" i="4"/>
  <c r="M1674" i="4"/>
  <c r="M1528" i="4"/>
  <c r="M1532" i="4"/>
  <c r="M1588" i="4"/>
  <c r="M1597" i="4"/>
  <c r="M1449" i="4"/>
  <c r="M1836" i="4"/>
  <c r="M1839" i="4"/>
  <c r="M1517" i="4"/>
  <c r="M1518" i="4"/>
  <c r="M1371" i="4"/>
  <c r="M1502" i="4"/>
  <c r="H3430" i="3"/>
  <c r="AA1314" i="4" s="1"/>
  <c r="AA1275" i="4"/>
  <c r="H3379" i="3"/>
  <c r="AA1291" i="4" s="1"/>
  <c r="M1652" i="4"/>
  <c r="M1671" i="4"/>
  <c r="M1664" i="4"/>
  <c r="M1657" i="4"/>
  <c r="AA1222" i="4"/>
  <c r="AA1273" i="4"/>
  <c r="M1653" i="4"/>
  <c r="M1675" i="4"/>
  <c r="M1472" i="4"/>
  <c r="M1660" i="4"/>
  <c r="M1672" i="4"/>
  <c r="M1750" i="4"/>
  <c r="E4610" i="3"/>
  <c r="E4611" i="3" s="1"/>
  <c r="M1508" i="4"/>
  <c r="M1504" i="4"/>
  <c r="M1479" i="4"/>
  <c r="H3473" i="3"/>
  <c r="AA1329" i="4" s="1"/>
  <c r="H3299" i="3"/>
  <c r="AA1252" i="4" s="1"/>
  <c r="M1738" i="4"/>
  <c r="M1747" i="4"/>
  <c r="M1503" i="4"/>
  <c r="M1501" i="4"/>
  <c r="M1480" i="4"/>
  <c r="H3212" i="3"/>
  <c r="AA1206" i="4" s="1"/>
  <c r="AA1280" i="4"/>
  <c r="AA1181" i="4"/>
  <c r="H3259" i="3"/>
  <c r="AA1240" i="4" s="1"/>
  <c r="M1500" i="4"/>
  <c r="M1506" i="4"/>
  <c r="H3335" i="3"/>
  <c r="AA1260" i="4" s="1"/>
  <c r="H3380" i="3"/>
  <c r="AA1292" i="4" s="1"/>
  <c r="M1743" i="4"/>
  <c r="M1739" i="4"/>
  <c r="AA1279" i="4"/>
  <c r="H3417" i="3"/>
  <c r="AA1301" i="4" s="1"/>
  <c r="AA1187" i="4"/>
  <c r="M1736" i="4"/>
  <c r="M1499" i="4"/>
  <c r="E4008" i="3"/>
  <c r="N1503" i="4" s="1"/>
  <c r="M1476" i="4"/>
  <c r="H3301" i="3"/>
  <c r="AA1254" i="4" s="1"/>
  <c r="H3462" i="3"/>
  <c r="AA1318" i="4" s="1"/>
  <c r="M1748" i="4"/>
  <c r="M1744" i="4"/>
  <c r="H3293" i="3"/>
  <c r="AA1246" i="4" s="1"/>
  <c r="H3206" i="3"/>
  <c r="AA1200" i="4" s="1"/>
  <c r="H3474" i="3"/>
  <c r="AA1330" i="4" s="1"/>
  <c r="H3295" i="3"/>
  <c r="AA1248" i="4" s="1"/>
  <c r="H3290" i="3"/>
  <c r="AA1243" i="4" s="1"/>
  <c r="AA1272" i="4"/>
  <c r="M1650" i="4"/>
  <c r="M1659" i="4"/>
  <c r="M1740" i="4"/>
  <c r="E3232" i="3"/>
  <c r="M1238" i="4" s="1"/>
  <c r="E3361" i="3"/>
  <c r="M1296" i="4" s="1"/>
  <c r="AA1219" i="4"/>
  <c r="H3464" i="3"/>
  <c r="AA1320" i="4" s="1"/>
  <c r="H3208" i="3"/>
  <c r="AA1202" i="4" s="1"/>
  <c r="H3469" i="3"/>
  <c r="AA1325" i="4" s="1"/>
  <c r="AA1190" i="4"/>
  <c r="AA1277" i="4"/>
  <c r="H3211" i="3"/>
  <c r="AA1205" i="4" s="1"/>
  <c r="H3471" i="3"/>
  <c r="AA1327" i="4" s="1"/>
  <c r="H3215" i="3"/>
  <c r="AA1209" i="4" s="1"/>
  <c r="H3377" i="3"/>
  <c r="AA1289" i="4" s="1"/>
  <c r="M1655" i="4"/>
  <c r="N1657" i="4"/>
  <c r="M1670" i="4"/>
  <c r="M1666" i="4"/>
  <c r="M1745" i="4"/>
  <c r="M1536" i="4"/>
  <c r="M1587" i="4"/>
  <c r="M1832" i="4"/>
  <c r="M1511" i="4"/>
  <c r="M1510" i="4"/>
  <c r="M1467" i="4"/>
  <c r="M1478" i="4"/>
  <c r="AA1189" i="4"/>
  <c r="H3332" i="3"/>
  <c r="AA1257" i="4" s="1"/>
  <c r="AA1211" i="4"/>
  <c r="H3421" i="3"/>
  <c r="AA1305" i="4" s="1"/>
  <c r="E3189" i="3"/>
  <c r="M1207" i="4" s="1"/>
  <c r="H3202" i="3"/>
  <c r="AA1196" i="4" s="1"/>
  <c r="H3297" i="3"/>
  <c r="AA1250" i="4" s="1"/>
  <c r="H3381" i="3"/>
  <c r="AA1293" i="4" s="1"/>
  <c r="H3341" i="3"/>
  <c r="AA1266" i="4" s="1"/>
  <c r="H3467" i="3"/>
  <c r="AA1323" i="4" s="1"/>
  <c r="H3296" i="3"/>
  <c r="AA1249" i="4" s="1"/>
  <c r="H3378" i="3"/>
  <c r="AA1290" i="4" s="1"/>
  <c r="M1475" i="4"/>
  <c r="E3922" i="3"/>
  <c r="N1466" i="4" s="1"/>
  <c r="M1471" i="4"/>
  <c r="M1473" i="4"/>
  <c r="M1570" i="4"/>
  <c r="AA1218" i="4"/>
  <c r="M1562" i="4"/>
  <c r="E3447" i="3"/>
  <c r="M1316" i="4" s="1"/>
  <c r="M1559" i="4"/>
  <c r="M1685" i="4"/>
  <c r="M1211" i="4"/>
  <c r="H3331" i="3"/>
  <c r="AA1256" i="4" s="1"/>
  <c r="E3404" i="3"/>
  <c r="M1310" i="4" s="1"/>
  <c r="H3460" i="3"/>
  <c r="AA1316" i="4" s="1"/>
  <c r="H3385" i="3"/>
  <c r="AA1297" i="4" s="1"/>
  <c r="H3468" i="3"/>
  <c r="AA1324" i="4" s="1"/>
  <c r="M1556" i="4"/>
  <c r="M1681" i="4"/>
  <c r="H3420" i="3"/>
  <c r="AA1304" i="4" s="1"/>
  <c r="H3256" i="3"/>
  <c r="AA1237" i="4" s="1"/>
  <c r="H3249" i="3"/>
  <c r="AA1230" i="4" s="1"/>
  <c r="H3255" i="3"/>
  <c r="AA1236" i="4" s="1"/>
  <c r="H3388" i="3"/>
  <c r="AA1300" i="4" s="1"/>
  <c r="AA1276" i="4"/>
  <c r="M1566" i="4"/>
  <c r="M1647" i="4"/>
  <c r="M1673" i="4"/>
  <c r="M1563" i="4"/>
  <c r="E3275" i="3"/>
  <c r="M1251" i="4" s="1"/>
  <c r="H3387" i="3"/>
  <c r="AA1299" i="4" s="1"/>
  <c r="AA1188" i="4"/>
  <c r="AA1212" i="4"/>
  <c r="AA1224" i="4"/>
  <c r="M1560" i="4"/>
  <c r="M1507" i="4"/>
  <c r="M1466" i="4"/>
  <c r="M1688" i="4"/>
  <c r="M1676" i="4"/>
  <c r="E4137" i="3"/>
  <c r="M1548" i="4"/>
  <c r="M1543" i="4"/>
  <c r="M1551" i="4"/>
  <c r="M1546" i="4"/>
  <c r="M1554" i="4"/>
  <c r="M1541" i="4"/>
  <c r="M1544" i="4"/>
  <c r="M1552" i="4"/>
  <c r="M1545" i="4"/>
  <c r="M1547" i="4"/>
  <c r="M1542" i="4"/>
  <c r="M1553" i="4"/>
  <c r="M1549" i="4"/>
  <c r="M1555" i="4"/>
  <c r="M1550" i="4"/>
  <c r="E3318" i="3"/>
  <c r="AA1194" i="4"/>
  <c r="H3470" i="3"/>
  <c r="AA1326" i="4" s="1"/>
  <c r="H3340" i="3"/>
  <c r="AA1265" i="4" s="1"/>
  <c r="M1558" i="4"/>
  <c r="M1567" i="4"/>
  <c r="M1680" i="4"/>
  <c r="M1689" i="4"/>
  <c r="N1425" i="4"/>
  <c r="N1428" i="4"/>
  <c r="N1429" i="4"/>
  <c r="E3665" i="3"/>
  <c r="N1378" i="4"/>
  <c r="N1386" i="4"/>
  <c r="N1381" i="4"/>
  <c r="N1389" i="4"/>
  <c r="N1382" i="4"/>
  <c r="N1390" i="4"/>
  <c r="N1377" i="4"/>
  <c r="N1379" i="4"/>
  <c r="N1383" i="4"/>
  <c r="N1385" i="4"/>
  <c r="N1388" i="4"/>
  <c r="N1380" i="4"/>
  <c r="E4052" i="3"/>
  <c r="N1517" i="4"/>
  <c r="N1525" i="4"/>
  <c r="N1512" i="4"/>
  <c r="N1520" i="4"/>
  <c r="N1515" i="4"/>
  <c r="N1523" i="4"/>
  <c r="N1513" i="4"/>
  <c r="N1521" i="4"/>
  <c r="N1524" i="4"/>
  <c r="N1519" i="4"/>
  <c r="N1514" i="4"/>
  <c r="N1516" i="4"/>
  <c r="N1511" i="4"/>
  <c r="N1518" i="4"/>
  <c r="N1522" i="4"/>
  <c r="E3966" i="3"/>
  <c r="N1489" i="4"/>
  <c r="N1484" i="4"/>
  <c r="N1492" i="4"/>
  <c r="N1487" i="4"/>
  <c r="N1495" i="4"/>
  <c r="N1485" i="4"/>
  <c r="N1493" i="4"/>
  <c r="N1482" i="4"/>
  <c r="N1488" i="4"/>
  <c r="N1483" i="4"/>
  <c r="N1490" i="4"/>
  <c r="N1481" i="4"/>
  <c r="N1491" i="4"/>
  <c r="N1494" i="4"/>
  <c r="N1486" i="4"/>
  <c r="M1568" i="4"/>
  <c r="M1564" i="4"/>
  <c r="M1677" i="4"/>
  <c r="E4438" i="3"/>
  <c r="E4439" i="3" s="1"/>
  <c r="N1531" i="4"/>
  <c r="N1536" i="4"/>
  <c r="N1532" i="4"/>
  <c r="N1538" i="4"/>
  <c r="N1526" i="4"/>
  <c r="AA1220" i="4"/>
  <c r="M1690" i="4"/>
  <c r="E3837" i="3"/>
  <c r="N1447" i="4"/>
  <c r="N1442" i="4"/>
  <c r="N1450" i="4"/>
  <c r="N1445" i="4"/>
  <c r="N1443" i="4"/>
  <c r="N1436" i="4"/>
  <c r="N1448" i="4"/>
  <c r="N1449" i="4"/>
  <c r="N1440" i="4"/>
  <c r="N1446" i="4"/>
  <c r="N1441" i="4"/>
  <c r="E3708" i="3"/>
  <c r="N1400" i="4"/>
  <c r="N1395" i="4"/>
  <c r="N1403" i="4"/>
  <c r="N1398" i="4"/>
  <c r="N1391" i="4"/>
  <c r="N1396" i="4"/>
  <c r="N1404" i="4"/>
  <c r="N1397" i="4"/>
  <c r="N1394" i="4"/>
  <c r="N1399" i="4"/>
  <c r="N1401" i="4"/>
  <c r="N1393" i="4"/>
  <c r="N1405" i="4"/>
  <c r="E4825" i="3"/>
  <c r="M1817" i="4"/>
  <c r="M1812" i="4"/>
  <c r="M1820" i="4"/>
  <c r="M1815" i="4"/>
  <c r="M1816" i="4"/>
  <c r="M1824" i="4"/>
  <c r="M1822" i="4"/>
  <c r="M1825" i="4"/>
  <c r="M1811" i="4"/>
  <c r="M1818" i="4"/>
  <c r="M1813" i="4"/>
  <c r="M1819" i="4"/>
  <c r="M1823" i="4"/>
  <c r="M1814" i="4"/>
  <c r="M1821" i="4"/>
  <c r="H3246" i="3"/>
  <c r="AA1227" i="4" s="1"/>
  <c r="M1565" i="4"/>
  <c r="M1569" i="4"/>
  <c r="M1682" i="4"/>
  <c r="H3258" i="3"/>
  <c r="AA1239" i="4" s="1"/>
  <c r="AA1183" i="4"/>
  <c r="AA1215" i="4"/>
  <c r="AA1191" i="4"/>
  <c r="AA1221" i="4"/>
  <c r="AA1225" i="4"/>
  <c r="M1557" i="4"/>
  <c r="M1561" i="4"/>
  <c r="M1686" i="4"/>
  <c r="M1679" i="4"/>
  <c r="E4869" i="3"/>
  <c r="E3579" i="3"/>
  <c r="N1350" i="4"/>
  <c r="N1353" i="4"/>
  <c r="N1346" i="4"/>
  <c r="N1348" i="4"/>
  <c r="N1356" i="4"/>
  <c r="N1354" i="4"/>
  <c r="N1355" i="4"/>
  <c r="N1351" i="4"/>
  <c r="N1359" i="4"/>
  <c r="N1347" i="4"/>
  <c r="N1349" i="4"/>
  <c r="N1360" i="4"/>
  <c r="N1352" i="4"/>
  <c r="E3622" i="3"/>
  <c r="N1364" i="4"/>
  <c r="N1372" i="4"/>
  <c r="N1367" i="4"/>
  <c r="N1375" i="4"/>
  <c r="N1362" i="4"/>
  <c r="N1370" i="4"/>
  <c r="N1368" i="4"/>
  <c r="N1361" i="4"/>
  <c r="N1365" i="4"/>
  <c r="N1371" i="4"/>
  <c r="N1366" i="4"/>
  <c r="N1363" i="4"/>
  <c r="N1369" i="4"/>
  <c r="N1373" i="4"/>
  <c r="N1374" i="4"/>
  <c r="H3339" i="3"/>
  <c r="AA1264" i="4" s="1"/>
  <c r="M1683" i="4"/>
  <c r="M1684" i="4"/>
  <c r="O1803" i="4"/>
  <c r="O1798" i="4"/>
  <c r="O1806" i="4"/>
  <c r="O1801" i="4"/>
  <c r="O1809" i="4"/>
  <c r="O1804" i="4"/>
  <c r="O1799" i="4"/>
  <c r="O1807" i="4"/>
  <c r="O1802" i="4"/>
  <c r="O1810" i="4"/>
  <c r="O1797" i="4"/>
  <c r="O1805" i="4"/>
  <c r="O1796" i="4"/>
  <c r="O1800" i="4"/>
  <c r="O1808" i="4"/>
  <c r="O1788" i="4"/>
  <c r="O1783" i="4"/>
  <c r="O1791" i="4"/>
  <c r="O1786" i="4"/>
  <c r="O1794" i="4"/>
  <c r="O1789" i="4"/>
  <c r="O1784" i="4"/>
  <c r="O1792" i="4"/>
  <c r="O1787" i="4"/>
  <c r="O1795" i="4"/>
  <c r="O1782" i="4"/>
  <c r="O1790" i="4"/>
  <c r="O1781" i="4"/>
  <c r="O1785" i="4"/>
  <c r="O1793" i="4"/>
  <c r="E4653" i="3"/>
  <c r="M1756" i="4"/>
  <c r="M1764" i="4"/>
  <c r="M1751" i="4"/>
  <c r="M1759" i="4"/>
  <c r="M1754" i="4"/>
  <c r="M1762" i="4"/>
  <c r="M1757" i="4"/>
  <c r="M1765" i="4"/>
  <c r="M1752" i="4"/>
  <c r="M1760" i="4"/>
  <c r="M1755" i="4"/>
  <c r="M1763" i="4"/>
  <c r="M1758" i="4"/>
  <c r="M1753" i="4"/>
  <c r="M1761" i="4"/>
  <c r="E4567" i="3"/>
  <c r="M1726" i="4"/>
  <c r="M1734" i="4"/>
  <c r="M1721" i="4"/>
  <c r="M1729" i="4"/>
  <c r="M1724" i="4"/>
  <c r="M1732" i="4"/>
  <c r="M1727" i="4"/>
  <c r="M1735" i="4"/>
  <c r="M1722" i="4"/>
  <c r="M1730" i="4"/>
  <c r="M1725" i="4"/>
  <c r="M1733" i="4"/>
  <c r="M1728" i="4"/>
  <c r="M1723" i="4"/>
  <c r="M1731" i="4"/>
  <c r="E4525" i="3"/>
  <c r="N1708" i="4"/>
  <c r="N1716" i="4"/>
  <c r="N1711" i="4"/>
  <c r="N1719" i="4"/>
  <c r="N1714" i="4"/>
  <c r="N1709" i="4"/>
  <c r="N1717" i="4"/>
  <c r="N1712" i="4"/>
  <c r="N1720" i="4"/>
  <c r="N1707" i="4"/>
  <c r="N1715" i="4"/>
  <c r="N1710" i="4"/>
  <c r="N1718" i="4"/>
  <c r="N1713" i="4"/>
  <c r="N1706" i="4"/>
  <c r="E4481" i="3"/>
  <c r="M1696" i="4"/>
  <c r="M1704" i="4"/>
  <c r="M1691" i="4"/>
  <c r="M1699" i="4"/>
  <c r="M1694" i="4"/>
  <c r="M1702" i="4"/>
  <c r="M1697" i="4"/>
  <c r="M1705" i="4"/>
  <c r="M1692" i="4"/>
  <c r="M1700" i="4"/>
  <c r="M1695" i="4"/>
  <c r="M1703" i="4"/>
  <c r="M1698" i="4"/>
  <c r="M1693" i="4"/>
  <c r="M1701" i="4"/>
  <c r="M1678" i="4"/>
  <c r="E4309" i="3"/>
  <c r="M1621" i="4"/>
  <c r="M1629" i="4"/>
  <c r="M1616" i="4"/>
  <c r="M1624" i="4"/>
  <c r="M1619" i="4"/>
  <c r="M1627" i="4"/>
  <c r="M1622" i="4"/>
  <c r="M1630" i="4"/>
  <c r="M1617" i="4"/>
  <c r="M1625" i="4"/>
  <c r="M1620" i="4"/>
  <c r="M1628" i="4"/>
  <c r="M1623" i="4"/>
  <c r="M1618" i="4"/>
  <c r="M1626" i="4"/>
  <c r="E4266" i="3"/>
  <c r="M1606" i="4"/>
  <c r="M1614" i="4"/>
  <c r="M1601" i="4"/>
  <c r="M1609" i="4"/>
  <c r="M1604" i="4"/>
  <c r="M1612" i="4"/>
  <c r="M1607" i="4"/>
  <c r="M1615" i="4"/>
  <c r="M1602" i="4"/>
  <c r="M1610" i="4"/>
  <c r="M1605" i="4"/>
  <c r="M1613" i="4"/>
  <c r="M1608" i="4"/>
  <c r="M1603" i="4"/>
  <c r="M1611" i="4"/>
  <c r="N1573" i="4"/>
  <c r="N1581" i="4"/>
  <c r="N1584" i="4"/>
  <c r="N1578" i="4"/>
  <c r="E4181" i="3"/>
  <c r="N1558" i="4"/>
  <c r="N1566" i="4"/>
  <c r="N1561" i="4"/>
  <c r="N1569" i="4"/>
  <c r="N1564" i="4"/>
  <c r="N1559" i="4"/>
  <c r="N1567" i="4"/>
  <c r="N1562" i="4"/>
  <c r="N1570" i="4"/>
  <c r="N1557" i="4"/>
  <c r="N1565" i="4"/>
  <c r="N1560" i="4"/>
  <c r="N1568" i="4"/>
  <c r="N1563" i="4"/>
  <c r="N1556" i="4"/>
  <c r="E3493" i="3"/>
  <c r="N1333" i="4"/>
  <c r="N1337" i="4"/>
  <c r="N1345" i="4"/>
  <c r="AA1213" i="4"/>
  <c r="AA1217" i="4"/>
  <c r="AA1195" i="4"/>
  <c r="AA1192" i="4"/>
  <c r="AA1182" i="4"/>
  <c r="AA1184" i="4"/>
  <c r="AA1186" i="4"/>
  <c r="F5" i="4"/>
  <c r="F6" i="4"/>
  <c r="F7" i="4"/>
  <c r="F8" i="4"/>
  <c r="F9" i="4"/>
  <c r="F10" i="4"/>
  <c r="F11" i="4"/>
  <c r="F12" i="4"/>
  <c r="F13" i="4"/>
  <c r="F14" i="4"/>
  <c r="F4" i="4"/>
  <c r="F3" i="4"/>
  <c r="F2" i="4"/>
  <c r="A3" i="4"/>
  <c r="B3" i="4"/>
  <c r="C3" i="4"/>
  <c r="E3" i="4"/>
  <c r="G3" i="4"/>
  <c r="H3" i="4"/>
  <c r="I3" i="4"/>
  <c r="J3" i="4"/>
  <c r="K3" i="4"/>
  <c r="L3" i="4"/>
  <c r="P3" i="4"/>
  <c r="S3" i="4"/>
  <c r="A4" i="4"/>
  <c r="B4" i="4"/>
  <c r="C4" i="4"/>
  <c r="E4" i="4"/>
  <c r="G4" i="4"/>
  <c r="H4" i="4"/>
  <c r="I4" i="4"/>
  <c r="J4" i="4"/>
  <c r="K4" i="4"/>
  <c r="L4" i="4"/>
  <c r="P4" i="4"/>
  <c r="S4" i="4"/>
  <c r="A5" i="4"/>
  <c r="B5" i="4"/>
  <c r="C5" i="4"/>
  <c r="E5" i="4"/>
  <c r="G5" i="4"/>
  <c r="H5" i="4"/>
  <c r="I5" i="4"/>
  <c r="J5" i="4"/>
  <c r="K5" i="4"/>
  <c r="L5" i="4"/>
  <c r="P5" i="4"/>
  <c r="S5" i="4"/>
  <c r="A6" i="4"/>
  <c r="B6" i="4"/>
  <c r="C6" i="4"/>
  <c r="E6" i="4"/>
  <c r="G6" i="4"/>
  <c r="H6" i="4"/>
  <c r="I6" i="4"/>
  <c r="J6" i="4"/>
  <c r="K6" i="4"/>
  <c r="L6" i="4"/>
  <c r="P6" i="4"/>
  <c r="S6" i="4"/>
  <c r="A7" i="4"/>
  <c r="B7" i="4"/>
  <c r="C7" i="4"/>
  <c r="E7" i="4"/>
  <c r="G7" i="4"/>
  <c r="H7" i="4"/>
  <c r="I7" i="4"/>
  <c r="J7" i="4"/>
  <c r="K7" i="4"/>
  <c r="L7" i="4"/>
  <c r="P7" i="4"/>
  <c r="S7" i="4"/>
  <c r="A8" i="4"/>
  <c r="B8" i="4"/>
  <c r="C8" i="4"/>
  <c r="E8" i="4"/>
  <c r="G8" i="4"/>
  <c r="H8" i="4"/>
  <c r="I8" i="4"/>
  <c r="J8" i="4"/>
  <c r="K8" i="4"/>
  <c r="L8" i="4"/>
  <c r="P8" i="4"/>
  <c r="S8" i="4"/>
  <c r="A9" i="4"/>
  <c r="B9" i="4"/>
  <c r="C9" i="4"/>
  <c r="E9" i="4"/>
  <c r="G9" i="4"/>
  <c r="H9" i="4"/>
  <c r="I9" i="4"/>
  <c r="J9" i="4"/>
  <c r="K9" i="4"/>
  <c r="L9" i="4"/>
  <c r="P9" i="4"/>
  <c r="S9" i="4"/>
  <c r="A10" i="4"/>
  <c r="B10" i="4"/>
  <c r="C10" i="4"/>
  <c r="E10" i="4"/>
  <c r="G10" i="4"/>
  <c r="H10" i="4"/>
  <c r="I10" i="4"/>
  <c r="J10" i="4"/>
  <c r="K10" i="4"/>
  <c r="L10" i="4"/>
  <c r="P10" i="4"/>
  <c r="S10" i="4"/>
  <c r="A11" i="4"/>
  <c r="B11" i="4"/>
  <c r="C11" i="4"/>
  <c r="E11" i="4"/>
  <c r="G11" i="4"/>
  <c r="H11" i="4"/>
  <c r="I11" i="4"/>
  <c r="J11" i="4"/>
  <c r="K11" i="4"/>
  <c r="L11" i="4"/>
  <c r="P11" i="4"/>
  <c r="S11" i="4"/>
  <c r="A12" i="4"/>
  <c r="B12" i="4"/>
  <c r="C12" i="4"/>
  <c r="E12" i="4"/>
  <c r="G12" i="4"/>
  <c r="H12" i="4"/>
  <c r="I12" i="4"/>
  <c r="J12" i="4"/>
  <c r="K12" i="4"/>
  <c r="L12" i="4"/>
  <c r="P12" i="4"/>
  <c r="S12" i="4"/>
  <c r="A13" i="4"/>
  <c r="B13" i="4"/>
  <c r="C13" i="4"/>
  <c r="E13" i="4"/>
  <c r="G13" i="4"/>
  <c r="H13" i="4"/>
  <c r="I13" i="4"/>
  <c r="J13" i="4"/>
  <c r="K13" i="4"/>
  <c r="L13" i="4"/>
  <c r="P13" i="4"/>
  <c r="S13" i="4"/>
  <c r="A14" i="4"/>
  <c r="B14" i="4"/>
  <c r="C14" i="4"/>
  <c r="E14" i="4"/>
  <c r="G14" i="4"/>
  <c r="H14" i="4"/>
  <c r="I14" i="4"/>
  <c r="J14" i="4"/>
  <c r="K14" i="4"/>
  <c r="L14" i="4"/>
  <c r="P14" i="4"/>
  <c r="S14" i="4"/>
  <c r="S2" i="4"/>
  <c r="P2" i="4"/>
  <c r="L2" i="4"/>
  <c r="K2" i="4"/>
  <c r="J2" i="4"/>
  <c r="I2" i="4"/>
  <c r="H2" i="4"/>
  <c r="G2" i="4"/>
  <c r="E2" i="4"/>
  <c r="C2" i="4"/>
  <c r="B2" i="4"/>
  <c r="A2" i="4"/>
  <c r="T14" i="4"/>
  <c r="U14" i="4"/>
  <c r="V14" i="4"/>
  <c r="W14" i="4"/>
  <c r="T3" i="4"/>
  <c r="U3" i="4"/>
  <c r="V3" i="4"/>
  <c r="W3" i="4"/>
  <c r="T4" i="4"/>
  <c r="U4" i="4"/>
  <c r="V4" i="4"/>
  <c r="W4" i="4"/>
  <c r="T5" i="4"/>
  <c r="U5" i="4"/>
  <c r="V5" i="4"/>
  <c r="W5" i="4"/>
  <c r="T6" i="4"/>
  <c r="U6" i="4"/>
  <c r="V6" i="4"/>
  <c r="W6" i="4"/>
  <c r="T7" i="4"/>
  <c r="U7" i="4"/>
  <c r="V7" i="4"/>
  <c r="W7" i="4"/>
  <c r="T8" i="4"/>
  <c r="U8" i="4"/>
  <c r="V8" i="4"/>
  <c r="W8" i="4"/>
  <c r="T9" i="4"/>
  <c r="U9" i="4"/>
  <c r="V9" i="4"/>
  <c r="W9" i="4"/>
  <c r="T10" i="4"/>
  <c r="U10" i="4"/>
  <c r="V10" i="4"/>
  <c r="W10" i="4"/>
  <c r="T11" i="4"/>
  <c r="U11" i="4"/>
  <c r="V11" i="4"/>
  <c r="W11" i="4"/>
  <c r="T12" i="4"/>
  <c r="U12" i="4"/>
  <c r="V12" i="4"/>
  <c r="W12" i="4"/>
  <c r="X12" i="4"/>
  <c r="Y12" i="4"/>
  <c r="Z12" i="4"/>
  <c r="AA12" i="4"/>
  <c r="T13" i="4"/>
  <c r="U13" i="4"/>
  <c r="V13" i="4"/>
  <c r="W13" i="4"/>
  <c r="U2" i="4"/>
  <c r="V2" i="4"/>
  <c r="W2" i="4"/>
  <c r="T2" i="4"/>
  <c r="F3173" i="3" a="1"/>
  <c r="F3173" i="3" s="1"/>
  <c r="F3172" i="3" a="1"/>
  <c r="F3172" i="3" s="1"/>
  <c r="F3170" i="3" a="1"/>
  <c r="F3170" i="3" s="1"/>
  <c r="F3169" i="3" a="1"/>
  <c r="F3169" i="3" s="1"/>
  <c r="F3168" i="3" a="1"/>
  <c r="F3168" i="3" s="1"/>
  <c r="F3167" i="3" a="1"/>
  <c r="F3167" i="3" s="1"/>
  <c r="F3166" i="3" a="1"/>
  <c r="F3166" i="3" s="1"/>
  <c r="F3165" i="3" a="1"/>
  <c r="F3165" i="3" s="1"/>
  <c r="F3164" i="3" a="1"/>
  <c r="F3164" i="3" s="1"/>
  <c r="F3163" i="3" a="1"/>
  <c r="F3163" i="3" s="1"/>
  <c r="F3162" i="3" a="1"/>
  <c r="F3162" i="3" s="1"/>
  <c r="F3161" i="3" a="1"/>
  <c r="F3161" i="3" s="1"/>
  <c r="F3160" i="3" a="1"/>
  <c r="F3160" i="3" s="1"/>
  <c r="F3159" i="3" a="1"/>
  <c r="F3159" i="3" s="1"/>
  <c r="E3153" i="3"/>
  <c r="E3152" i="3"/>
  <c r="Q3151" i="3"/>
  <c r="P3151" i="3"/>
  <c r="O3151" i="3"/>
  <c r="N3151" i="3"/>
  <c r="M3151" i="3"/>
  <c r="L3151" i="3"/>
  <c r="K3151" i="3"/>
  <c r="J3151" i="3"/>
  <c r="I3151" i="3"/>
  <c r="H3151" i="3"/>
  <c r="H3148" i="3"/>
  <c r="H3147" i="3"/>
  <c r="H3146" i="3"/>
  <c r="H3145" i="3"/>
  <c r="H3144" i="3"/>
  <c r="H3143" i="3"/>
  <c r="H3142" i="3"/>
  <c r="H3141" i="3"/>
  <c r="X1164" i="4"/>
  <c r="F3130" i="3" a="1"/>
  <c r="F3130" i="3" s="1"/>
  <c r="F3129" i="3" a="1"/>
  <c r="F3129" i="3" s="1"/>
  <c r="F3127" i="3" a="1"/>
  <c r="F3127" i="3" s="1"/>
  <c r="F3126" i="3" a="1"/>
  <c r="F3126" i="3" s="1"/>
  <c r="F3125" i="3" a="1"/>
  <c r="F3125" i="3" s="1"/>
  <c r="F3124" i="3" a="1"/>
  <c r="F3124" i="3" s="1"/>
  <c r="F3123" i="3" a="1"/>
  <c r="F3123" i="3" s="1"/>
  <c r="F3122" i="3" a="1"/>
  <c r="F3122" i="3" s="1"/>
  <c r="F3121" i="3" a="1"/>
  <c r="F3121" i="3" s="1"/>
  <c r="F3120" i="3" a="1"/>
  <c r="F3120" i="3" s="1"/>
  <c r="F3119" i="3" a="1"/>
  <c r="F3119" i="3" s="1"/>
  <c r="F3118" i="3" a="1"/>
  <c r="F3118" i="3" s="1"/>
  <c r="F3117" i="3" a="1"/>
  <c r="F3117" i="3" s="1"/>
  <c r="F3116" i="3" a="1"/>
  <c r="F3116" i="3" s="1"/>
  <c r="E3110" i="3"/>
  <c r="E3109" i="3"/>
  <c r="Q3108" i="3"/>
  <c r="P3108" i="3"/>
  <c r="O3108" i="3"/>
  <c r="N3108" i="3"/>
  <c r="M3108" i="3"/>
  <c r="L3108" i="3"/>
  <c r="K3108" i="3"/>
  <c r="J3108" i="3"/>
  <c r="I3108" i="3"/>
  <c r="H3108" i="3"/>
  <c r="H3105" i="3"/>
  <c r="H3104" i="3"/>
  <c r="H3103" i="3"/>
  <c r="H3102" i="3"/>
  <c r="H3101" i="3"/>
  <c r="H3100" i="3"/>
  <c r="H3099" i="3"/>
  <c r="H3098" i="3"/>
  <c r="F3087" i="3" a="1"/>
  <c r="F3087" i="3" s="1"/>
  <c r="F3086" i="3" a="1"/>
  <c r="F3086" i="3" s="1"/>
  <c r="F3084" i="3" a="1"/>
  <c r="F3084" i="3" s="1"/>
  <c r="F3083" i="3" a="1"/>
  <c r="F3083" i="3" s="1"/>
  <c r="F3082" i="3" a="1"/>
  <c r="F3082" i="3" s="1"/>
  <c r="F3081" i="3" a="1"/>
  <c r="F3081" i="3" s="1"/>
  <c r="F3080" i="3" a="1"/>
  <c r="F3080" i="3" s="1"/>
  <c r="F3079" i="3" a="1"/>
  <c r="F3079" i="3" s="1"/>
  <c r="F3078" i="3" a="1"/>
  <c r="F3078" i="3" s="1"/>
  <c r="F3077" i="3" a="1"/>
  <c r="F3077" i="3" s="1"/>
  <c r="F3076" i="3" a="1"/>
  <c r="F3076" i="3" s="1"/>
  <c r="F3075" i="3" a="1"/>
  <c r="F3075" i="3" s="1"/>
  <c r="F3074" i="3" a="1"/>
  <c r="F3074" i="3" s="1"/>
  <c r="F3073" i="3" a="1"/>
  <c r="F3073" i="3" s="1"/>
  <c r="E3067" i="3"/>
  <c r="E3066" i="3"/>
  <c r="Q3065" i="3"/>
  <c r="P3065" i="3"/>
  <c r="O3065" i="3"/>
  <c r="N3065" i="3"/>
  <c r="M3065" i="3"/>
  <c r="L3065" i="3"/>
  <c r="K3065" i="3"/>
  <c r="J3065" i="3"/>
  <c r="I3065" i="3"/>
  <c r="H3065" i="3"/>
  <c r="H3062" i="3"/>
  <c r="H3061" i="3"/>
  <c r="H3060" i="3"/>
  <c r="H3059" i="3"/>
  <c r="H3058" i="3"/>
  <c r="H3057" i="3"/>
  <c r="H3056" i="3"/>
  <c r="H3055" i="3"/>
  <c r="F3044" i="3" a="1"/>
  <c r="F3044" i="3" s="1"/>
  <c r="F3043" i="3" a="1"/>
  <c r="F3043" i="3" s="1"/>
  <c r="F3041" i="3" a="1"/>
  <c r="F3041" i="3" s="1"/>
  <c r="F3040" i="3" a="1"/>
  <c r="F3040" i="3" s="1"/>
  <c r="F3039" i="3" a="1"/>
  <c r="F3039" i="3" s="1"/>
  <c r="F3038" i="3" a="1"/>
  <c r="F3038" i="3" s="1"/>
  <c r="F3037" i="3" a="1"/>
  <c r="F3037" i="3" s="1"/>
  <c r="F3036" i="3" a="1"/>
  <c r="F3036" i="3" s="1"/>
  <c r="F3035" i="3" a="1"/>
  <c r="F3035" i="3" s="1"/>
  <c r="F3034" i="3" a="1"/>
  <c r="F3034" i="3" s="1"/>
  <c r="F3033" i="3" a="1"/>
  <c r="F3033" i="3" s="1"/>
  <c r="F3032" i="3" a="1"/>
  <c r="F3032" i="3" s="1"/>
  <c r="F3031" i="3" a="1"/>
  <c r="F3031" i="3" s="1"/>
  <c r="F3030" i="3" a="1"/>
  <c r="F3030" i="3" s="1"/>
  <c r="E3024" i="3"/>
  <c r="E3023" i="3"/>
  <c r="Q3022" i="3"/>
  <c r="P3022" i="3"/>
  <c r="O3022" i="3"/>
  <c r="N3022" i="3"/>
  <c r="M3022" i="3"/>
  <c r="L3022" i="3"/>
  <c r="K3022" i="3"/>
  <c r="J3022" i="3"/>
  <c r="I3022" i="3"/>
  <c r="H3019" i="3"/>
  <c r="H3018" i="3"/>
  <c r="H3017" i="3"/>
  <c r="H3016" i="3"/>
  <c r="H3015" i="3"/>
  <c r="H3014" i="3"/>
  <c r="H3013" i="3"/>
  <c r="H3012" i="3"/>
  <c r="H3020" i="3" s="1"/>
  <c r="H3022" i="3" s="1"/>
  <c r="F3001" i="3" a="1"/>
  <c r="F3001" i="3" s="1"/>
  <c r="F3000" i="3" a="1"/>
  <c r="F3000" i="3" s="1"/>
  <c r="F2998" i="3" a="1"/>
  <c r="F2998" i="3" s="1"/>
  <c r="F2997" i="3" a="1"/>
  <c r="F2997" i="3" s="1"/>
  <c r="F2996" i="3" a="1"/>
  <c r="F2996" i="3" s="1"/>
  <c r="F2995" i="3" a="1"/>
  <c r="F2995" i="3" s="1"/>
  <c r="F2994" i="3" a="1"/>
  <c r="F2994" i="3" s="1"/>
  <c r="F2993" i="3" a="1"/>
  <c r="F2993" i="3" s="1"/>
  <c r="F2992" i="3" a="1"/>
  <c r="F2992" i="3" s="1"/>
  <c r="F2991" i="3" a="1"/>
  <c r="F2991" i="3" s="1"/>
  <c r="F2990" i="3" a="1"/>
  <c r="F2990" i="3" s="1"/>
  <c r="F2989" i="3" a="1"/>
  <c r="F2989" i="3" s="1"/>
  <c r="F2988" i="3" a="1"/>
  <c r="F2988" i="3" s="1"/>
  <c r="F2987" i="3" a="1"/>
  <c r="F2987" i="3" s="1"/>
  <c r="E2981" i="3"/>
  <c r="E2980" i="3"/>
  <c r="Q2979" i="3"/>
  <c r="P2979" i="3"/>
  <c r="O2979" i="3"/>
  <c r="N2979" i="3"/>
  <c r="M2979" i="3"/>
  <c r="L2979" i="3"/>
  <c r="K2979" i="3"/>
  <c r="J2979" i="3"/>
  <c r="I2979" i="3"/>
  <c r="H2976" i="3"/>
  <c r="H2975" i="3"/>
  <c r="H2974" i="3"/>
  <c r="H2973" i="3"/>
  <c r="H2972" i="3"/>
  <c r="H2971" i="3"/>
  <c r="H2970" i="3"/>
  <c r="H2969" i="3"/>
  <c r="H2977" i="3" s="1"/>
  <c r="H2979" i="3" s="1"/>
  <c r="F2958" i="3" a="1"/>
  <c r="F2958" i="3" s="1"/>
  <c r="F2957" i="3" a="1"/>
  <c r="F2957" i="3" s="1"/>
  <c r="F2955" i="3" a="1"/>
  <c r="F2955" i="3" s="1"/>
  <c r="F2954" i="3" a="1"/>
  <c r="F2954" i="3" s="1"/>
  <c r="F2953" i="3" a="1"/>
  <c r="F2953" i="3" s="1"/>
  <c r="F2952" i="3" a="1"/>
  <c r="F2952" i="3" s="1"/>
  <c r="F2951" i="3" a="1"/>
  <c r="F2951" i="3" s="1"/>
  <c r="F2950" i="3" a="1"/>
  <c r="F2950" i="3" s="1"/>
  <c r="F2949" i="3" a="1"/>
  <c r="F2949" i="3" s="1"/>
  <c r="F2948" i="3" a="1"/>
  <c r="F2948" i="3" s="1"/>
  <c r="F2947" i="3" a="1"/>
  <c r="F2947" i="3" s="1"/>
  <c r="F2946" i="3" a="1"/>
  <c r="F2946" i="3" s="1"/>
  <c r="F2945" i="3" a="1"/>
  <c r="F2945" i="3" s="1"/>
  <c r="F2944" i="3" a="1"/>
  <c r="F2944" i="3" s="1"/>
  <c r="E2938" i="3"/>
  <c r="E2937" i="3"/>
  <c r="Q2936" i="3"/>
  <c r="P2936" i="3"/>
  <c r="O2936" i="3"/>
  <c r="N2936" i="3"/>
  <c r="M2936" i="3"/>
  <c r="L2936" i="3"/>
  <c r="K2936" i="3"/>
  <c r="J2936" i="3"/>
  <c r="I2936" i="3"/>
  <c r="H2933" i="3"/>
  <c r="H2932" i="3"/>
  <c r="H2931" i="3"/>
  <c r="H2930" i="3"/>
  <c r="H2929" i="3"/>
  <c r="H2928" i="3"/>
  <c r="H2927" i="3"/>
  <c r="H2926" i="3"/>
  <c r="H2934" i="3" s="1"/>
  <c r="H2936" i="3" s="1"/>
  <c r="F2915" i="3" a="1"/>
  <c r="F2915" i="3" s="1"/>
  <c r="F2914" i="3" a="1"/>
  <c r="F2914" i="3" s="1"/>
  <c r="F2912" i="3" a="1"/>
  <c r="F2912" i="3" s="1"/>
  <c r="F2911" i="3" a="1"/>
  <c r="F2911" i="3" s="1"/>
  <c r="F2910" i="3" a="1"/>
  <c r="F2910" i="3" s="1"/>
  <c r="F2909" i="3" a="1"/>
  <c r="F2909" i="3" s="1"/>
  <c r="F2908" i="3" a="1"/>
  <c r="F2908" i="3" s="1"/>
  <c r="F2907" i="3" a="1"/>
  <c r="F2907" i="3" s="1"/>
  <c r="F2906" i="3" a="1"/>
  <c r="F2906" i="3" s="1"/>
  <c r="F2905" i="3" a="1"/>
  <c r="F2905" i="3" s="1"/>
  <c r="F2904" i="3" a="1"/>
  <c r="F2904" i="3" s="1"/>
  <c r="F2903" i="3" a="1"/>
  <c r="F2903" i="3" s="1"/>
  <c r="F2902" i="3" a="1"/>
  <c r="F2902" i="3" s="1"/>
  <c r="F2901" i="3" a="1"/>
  <c r="F2901" i="3" s="1"/>
  <c r="E2895" i="3"/>
  <c r="E2894" i="3"/>
  <c r="Q2893" i="3"/>
  <c r="P2893" i="3"/>
  <c r="O2893" i="3"/>
  <c r="N2893" i="3"/>
  <c r="M2893" i="3"/>
  <c r="L2893" i="3"/>
  <c r="K2893" i="3"/>
  <c r="J2893" i="3"/>
  <c r="I2893" i="3"/>
  <c r="H2893" i="3"/>
  <c r="E2914" i="3" s="1"/>
  <c r="X1074" i="4" s="1"/>
  <c r="H2890" i="3"/>
  <c r="H2889" i="3"/>
  <c r="H2888" i="3"/>
  <c r="H2887" i="3"/>
  <c r="H2886" i="3"/>
  <c r="H2885" i="3"/>
  <c r="H2884" i="3"/>
  <c r="H2883" i="3"/>
  <c r="F2872" i="3" a="1"/>
  <c r="F2872" i="3" s="1"/>
  <c r="F2871" i="3" a="1"/>
  <c r="F2871" i="3" s="1"/>
  <c r="F2869" i="3" a="1"/>
  <c r="F2869" i="3" s="1"/>
  <c r="F2868" i="3" a="1"/>
  <c r="F2868" i="3" s="1"/>
  <c r="F2867" i="3" a="1"/>
  <c r="F2867" i="3" s="1"/>
  <c r="F2866" i="3" a="1"/>
  <c r="F2866" i="3" s="1"/>
  <c r="F2865" i="3" a="1"/>
  <c r="F2865" i="3" s="1"/>
  <c r="F2864" i="3" a="1"/>
  <c r="F2864" i="3" s="1"/>
  <c r="F2863" i="3" a="1"/>
  <c r="F2863" i="3" s="1"/>
  <c r="F2862" i="3" a="1"/>
  <c r="F2862" i="3" s="1"/>
  <c r="F2861" i="3" a="1"/>
  <c r="F2861" i="3" s="1"/>
  <c r="F2860" i="3" a="1"/>
  <c r="F2860" i="3" s="1"/>
  <c r="F2859" i="3" a="1"/>
  <c r="F2859" i="3" s="1"/>
  <c r="F2858" i="3" a="1"/>
  <c r="F2858" i="3" s="1"/>
  <c r="E2852" i="3"/>
  <c r="E2851" i="3"/>
  <c r="Q2850" i="3"/>
  <c r="P2850" i="3"/>
  <c r="O2850" i="3"/>
  <c r="N2850" i="3"/>
  <c r="M2850" i="3"/>
  <c r="L2850" i="3"/>
  <c r="K2850" i="3"/>
  <c r="J2850" i="3"/>
  <c r="I2850" i="3"/>
  <c r="H2847" i="3"/>
  <c r="H2846" i="3"/>
  <c r="H2845" i="3"/>
  <c r="H2844" i="3"/>
  <c r="H2843" i="3"/>
  <c r="H2842" i="3"/>
  <c r="H2841" i="3"/>
  <c r="H2840" i="3"/>
  <c r="H2848" i="3" s="1"/>
  <c r="H2850" i="3" s="1"/>
  <c r="F2829" i="3" a="1"/>
  <c r="F2829" i="3" s="1"/>
  <c r="F2828" i="3" a="1"/>
  <c r="F2828" i="3" s="1"/>
  <c r="F2826" i="3" a="1"/>
  <c r="F2826" i="3" s="1"/>
  <c r="F2825" i="3" a="1"/>
  <c r="F2825" i="3" s="1"/>
  <c r="F2824" i="3" a="1"/>
  <c r="F2824" i="3" s="1"/>
  <c r="F2823" i="3" a="1"/>
  <c r="F2823" i="3" s="1"/>
  <c r="F2822" i="3" a="1"/>
  <c r="F2822" i="3" s="1"/>
  <c r="F2821" i="3" a="1"/>
  <c r="F2821" i="3" s="1"/>
  <c r="F2820" i="3" a="1"/>
  <c r="F2820" i="3" s="1"/>
  <c r="F2819" i="3" a="1"/>
  <c r="F2819" i="3" s="1"/>
  <c r="F2818" i="3" a="1"/>
  <c r="F2818" i="3" s="1"/>
  <c r="F2817" i="3" a="1"/>
  <c r="F2817" i="3" s="1"/>
  <c r="F2816" i="3" a="1"/>
  <c r="F2816" i="3" s="1"/>
  <c r="F2815" i="3" a="1"/>
  <c r="F2815" i="3" s="1"/>
  <c r="E2809" i="3"/>
  <c r="E2808" i="3"/>
  <c r="Q2807" i="3"/>
  <c r="P2807" i="3"/>
  <c r="O2807" i="3"/>
  <c r="N2807" i="3"/>
  <c r="M2807" i="3"/>
  <c r="L2807" i="3"/>
  <c r="K2807" i="3"/>
  <c r="J2807" i="3"/>
  <c r="I2807" i="3"/>
  <c r="H2804" i="3"/>
  <c r="H2803" i="3"/>
  <c r="H2802" i="3"/>
  <c r="H2801" i="3"/>
  <c r="H2800" i="3"/>
  <c r="H2799" i="3"/>
  <c r="H2798" i="3"/>
  <c r="H2797" i="3"/>
  <c r="H2805" i="3" s="1"/>
  <c r="H2807" i="3" s="1"/>
  <c r="F2786" i="3" a="1"/>
  <c r="F2786" i="3" s="1"/>
  <c r="F2785" i="3" a="1"/>
  <c r="F2785" i="3" s="1"/>
  <c r="F2783" i="3" a="1"/>
  <c r="F2783" i="3" s="1"/>
  <c r="F2782" i="3" a="1"/>
  <c r="F2782" i="3" s="1"/>
  <c r="F2781" i="3" a="1"/>
  <c r="F2781" i="3" s="1"/>
  <c r="F2780" i="3" a="1"/>
  <c r="F2780" i="3" s="1"/>
  <c r="F2779" i="3" a="1"/>
  <c r="F2779" i="3" s="1"/>
  <c r="F2778" i="3" a="1"/>
  <c r="F2778" i="3" s="1"/>
  <c r="F2777" i="3" a="1"/>
  <c r="F2777" i="3" s="1"/>
  <c r="F2776" i="3" a="1"/>
  <c r="F2776" i="3" s="1"/>
  <c r="F2775" i="3" a="1"/>
  <c r="F2775" i="3" s="1"/>
  <c r="F2774" i="3" a="1"/>
  <c r="F2774" i="3" s="1"/>
  <c r="F2773" i="3" a="1"/>
  <c r="F2773" i="3" s="1"/>
  <c r="F2772" i="3" a="1"/>
  <c r="F2772" i="3" s="1"/>
  <c r="E2766" i="3"/>
  <c r="E2765" i="3"/>
  <c r="Q2764" i="3"/>
  <c r="P2764" i="3"/>
  <c r="O2764" i="3"/>
  <c r="N2764" i="3"/>
  <c r="M2764" i="3"/>
  <c r="L2764" i="3"/>
  <c r="K2764" i="3"/>
  <c r="J2764" i="3"/>
  <c r="I2764" i="3"/>
  <c r="H2764" i="3"/>
  <c r="E2785" i="3" s="1"/>
  <c r="X1029" i="4" s="1"/>
  <c r="H2761" i="3"/>
  <c r="H2760" i="3"/>
  <c r="H2759" i="3"/>
  <c r="H2758" i="3"/>
  <c r="H2757" i="3"/>
  <c r="H2756" i="3"/>
  <c r="H2755" i="3"/>
  <c r="H2754" i="3"/>
  <c r="X1014" i="4"/>
  <c r="X999" i="4"/>
  <c r="X984" i="4"/>
  <c r="X969" i="4"/>
  <c r="X954" i="4"/>
  <c r="N1402" i="4" l="1"/>
  <c r="N1528" i="4"/>
  <c r="N1387" i="4"/>
  <c r="N1430" i="4"/>
  <c r="N1432" i="4"/>
  <c r="N1539" i="4"/>
  <c r="N1376" i="4"/>
  <c r="N1424" i="4"/>
  <c r="N1418" i="4"/>
  <c r="N1342" i="4"/>
  <c r="N1336" i="4"/>
  <c r="N1340" i="4"/>
  <c r="N1438" i="4"/>
  <c r="N1439" i="4"/>
  <c r="N1410" i="4"/>
  <c r="N1413" i="4"/>
  <c r="N1828" i="4"/>
  <c r="N1833" i="4"/>
  <c r="N1837" i="4"/>
  <c r="N1838" i="4"/>
  <c r="N1840" i="4"/>
  <c r="N1839" i="4"/>
  <c r="N1831" i="4"/>
  <c r="N1331" i="4"/>
  <c r="N1827" i="4"/>
  <c r="N1408" i="4"/>
  <c r="N1534" i="4"/>
  <c r="N1530" i="4"/>
  <c r="N1537" i="4"/>
  <c r="N1640" i="4"/>
  <c r="N1645" i="4"/>
  <c r="N1643" i="4"/>
  <c r="N1634" i="4"/>
  <c r="N1639" i="4"/>
  <c r="N1642" i="4"/>
  <c r="N1633" i="4"/>
  <c r="N1631" i="4"/>
  <c r="E4353" i="3"/>
  <c r="O1640" i="4" s="1"/>
  <c r="N1529" i="4"/>
  <c r="N1638" i="4"/>
  <c r="N1636" i="4"/>
  <c r="N1426" i="4"/>
  <c r="E3794" i="3"/>
  <c r="O1433" i="4" s="1"/>
  <c r="N1637" i="4"/>
  <c r="N1737" i="4"/>
  <c r="N1434" i="4"/>
  <c r="N1632" i="4"/>
  <c r="N1641" i="4"/>
  <c r="N1826" i="4"/>
  <c r="N1635" i="4"/>
  <c r="N1596" i="4"/>
  <c r="E4224" i="3"/>
  <c r="O1599" i="4" s="1"/>
  <c r="E3086" i="3"/>
  <c r="X1134" i="4" s="1"/>
  <c r="E3085" i="3"/>
  <c r="X1133" i="4" s="1"/>
  <c r="H3085" i="3"/>
  <c r="AA1133" i="4" s="1"/>
  <c r="E2957" i="3"/>
  <c r="X1089" i="4" s="1"/>
  <c r="E2956" i="3"/>
  <c r="X1088" i="4" s="1"/>
  <c r="H2956" i="3"/>
  <c r="AA1088" i="4" s="1"/>
  <c r="E3129" i="3"/>
  <c r="X1149" i="4" s="1"/>
  <c r="E3128" i="3"/>
  <c r="X1148" i="4" s="1"/>
  <c r="H3128" i="3"/>
  <c r="AA1148" i="4" s="1"/>
  <c r="E3172" i="3"/>
  <c r="X1179" i="4" s="1"/>
  <c r="E3171" i="3"/>
  <c r="X1178" i="4" s="1"/>
  <c r="H3171" i="3"/>
  <c r="AA1178" i="4" s="1"/>
  <c r="N1575" i="4"/>
  <c r="N1580" i="4"/>
  <c r="N1579" i="4"/>
  <c r="N1332" i="4"/>
  <c r="N1341" i="4"/>
  <c r="N1338" i="4"/>
  <c r="N1334" i="4"/>
  <c r="N1343" i="4"/>
  <c r="N1339" i="4"/>
  <c r="N1335" i="4"/>
  <c r="E3449" i="3"/>
  <c r="N1323" i="4" s="1"/>
  <c r="M1222" i="4"/>
  <c r="E3043" i="3"/>
  <c r="X1119" i="4" s="1"/>
  <c r="E3042" i="3"/>
  <c r="X1118" i="4" s="1"/>
  <c r="H3042" i="3"/>
  <c r="AA1118" i="4" s="1"/>
  <c r="E3000" i="3"/>
  <c r="X1104" i="4" s="1"/>
  <c r="E2999" i="3"/>
  <c r="X1103" i="4" s="1"/>
  <c r="H2999" i="3"/>
  <c r="AA1103" i="4" s="1"/>
  <c r="E2871" i="3"/>
  <c r="X1059" i="4" s="1"/>
  <c r="E2870" i="3"/>
  <c r="X1058" i="4" s="1"/>
  <c r="H2870" i="3"/>
  <c r="AA1058" i="4" s="1"/>
  <c r="E2828" i="3"/>
  <c r="X1044" i="4" s="1"/>
  <c r="E2827" i="3"/>
  <c r="X1043" i="4" s="1"/>
  <c r="H2827" i="3"/>
  <c r="AA1043" i="4" s="1"/>
  <c r="N1582" i="4"/>
  <c r="N1421" i="4"/>
  <c r="N1433" i="4"/>
  <c r="N1417" i="4"/>
  <c r="N1409" i="4"/>
  <c r="N1574" i="4"/>
  <c r="N1357" i="4"/>
  <c r="N1835" i="4"/>
  <c r="N1444" i="4"/>
  <c r="N1535" i="4"/>
  <c r="N1427" i="4"/>
  <c r="N1431" i="4"/>
  <c r="N1738" i="4"/>
  <c r="N1736" i="4"/>
  <c r="N1416" i="4"/>
  <c r="N1414" i="4"/>
  <c r="N1422" i="4"/>
  <c r="N1453" i="4"/>
  <c r="N1435" i="4"/>
  <c r="N1829" i="4"/>
  <c r="N1583" i="4"/>
  <c r="N1576" i="4"/>
  <c r="N1411" i="4"/>
  <c r="N1412" i="4"/>
  <c r="E3880" i="3"/>
  <c r="O1464" i="4" s="1"/>
  <c r="N1585" i="4"/>
  <c r="N1406" i="4"/>
  <c r="N1407" i="4"/>
  <c r="N1571" i="4"/>
  <c r="N1577" i="4"/>
  <c r="N1415" i="4"/>
  <c r="E3751" i="3"/>
  <c r="O1414" i="4" s="1"/>
  <c r="N1452" i="4"/>
  <c r="N1647" i="4"/>
  <c r="N1830" i="4"/>
  <c r="N1836" i="4"/>
  <c r="N1648" i="4"/>
  <c r="N1675" i="4"/>
  <c r="N1743" i="4"/>
  <c r="N1749" i="4"/>
  <c r="N1654" i="4"/>
  <c r="N1572" i="4"/>
  <c r="N1740" i="4"/>
  <c r="N1419" i="4"/>
  <c r="N1460" i="4"/>
  <c r="N1478" i="4"/>
  <c r="N1650" i="4"/>
  <c r="N1463" i="4"/>
  <c r="N1465" i="4"/>
  <c r="O1656" i="4"/>
  <c r="N1739" i="4"/>
  <c r="N1653" i="4"/>
  <c r="N1746" i="4"/>
  <c r="N1660" i="4"/>
  <c r="N1748" i="4"/>
  <c r="N1668" i="4"/>
  <c r="E4396" i="3"/>
  <c r="O1664" i="4" s="1"/>
  <c r="N1598" i="4"/>
  <c r="N1599" i="4"/>
  <c r="N1662" i="4"/>
  <c r="M1226" i="4"/>
  <c r="N1592" i="4"/>
  <c r="N1591" i="4"/>
  <c r="N1672" i="4"/>
  <c r="N1600" i="4"/>
  <c r="N1587" i="4"/>
  <c r="M1216" i="4"/>
  <c r="N1664" i="4"/>
  <c r="N1588" i="4"/>
  <c r="N1597" i="4"/>
  <c r="N1540" i="4"/>
  <c r="E4095" i="3"/>
  <c r="O1532" i="4" s="1"/>
  <c r="N1595" i="4"/>
  <c r="N1669" i="4"/>
  <c r="N1593" i="4"/>
  <c r="N1589" i="4"/>
  <c r="N1667" i="4"/>
  <c r="N1590" i="4"/>
  <c r="N1661" i="4"/>
  <c r="N1671" i="4"/>
  <c r="N1586" i="4"/>
  <c r="N1533" i="4"/>
  <c r="N1750" i="4"/>
  <c r="N1744" i="4"/>
  <c r="N1832" i="4"/>
  <c r="M1299" i="4"/>
  <c r="M1213" i="4"/>
  <c r="N1499" i="4"/>
  <c r="N1659" i="4"/>
  <c r="N1480" i="4"/>
  <c r="N1474" i="4"/>
  <c r="E3923" i="3"/>
  <c r="O1466" i="4" s="1"/>
  <c r="N1652" i="4"/>
  <c r="N1673" i="4"/>
  <c r="N1663" i="4"/>
  <c r="N1509" i="4"/>
  <c r="N1454" i="4"/>
  <c r="N1649" i="4"/>
  <c r="N1458" i="4"/>
  <c r="M1314" i="4"/>
  <c r="N1665" i="4"/>
  <c r="N1674" i="4"/>
  <c r="M1236" i="4"/>
  <c r="M1287" i="4"/>
  <c r="N1670" i="4"/>
  <c r="N1461" i="4"/>
  <c r="M1228" i="4"/>
  <c r="M1225" i="4"/>
  <c r="M1217" i="4"/>
  <c r="M1219" i="4"/>
  <c r="N1687" i="4"/>
  <c r="M1221" i="4"/>
  <c r="M1224" i="4"/>
  <c r="N1684" i="4"/>
  <c r="N1747" i="4"/>
  <c r="M1223" i="4"/>
  <c r="N1221" i="4"/>
  <c r="M1220" i="4"/>
  <c r="Q1032" i="4"/>
  <c r="Q1033" i="4"/>
  <c r="Q1034" i="4"/>
  <c r="Q1035" i="4"/>
  <c r="Q1036" i="4"/>
  <c r="Q1037" i="4"/>
  <c r="Q1038" i="4"/>
  <c r="Q1039" i="4"/>
  <c r="Q1040" i="4"/>
  <c r="Q1041" i="4"/>
  <c r="Q1042" i="4"/>
  <c r="Q1043" i="4"/>
  <c r="Q1044" i="4"/>
  <c r="Q1045" i="4"/>
  <c r="Q1031" i="4"/>
  <c r="Q1092" i="4"/>
  <c r="Q1093" i="4"/>
  <c r="Q1094" i="4"/>
  <c r="Q1095" i="4"/>
  <c r="Q1096" i="4"/>
  <c r="Q1097" i="4"/>
  <c r="Q1098" i="4"/>
  <c r="Q1099" i="4"/>
  <c r="Q1100" i="4"/>
  <c r="Q1101" i="4"/>
  <c r="Q1102" i="4"/>
  <c r="Q1103" i="4"/>
  <c r="Q1104" i="4"/>
  <c r="Q1105" i="4"/>
  <c r="Q1091" i="4"/>
  <c r="N1688" i="4"/>
  <c r="M1232" i="4"/>
  <c r="M1300" i="4"/>
  <c r="M1298" i="4"/>
  <c r="N1502" i="4"/>
  <c r="N1496" i="4"/>
  <c r="R1065" i="4"/>
  <c r="R1073" i="4"/>
  <c r="R1064" i="4"/>
  <c r="R1072" i="4"/>
  <c r="R1061" i="4"/>
  <c r="R1063" i="4"/>
  <c r="R1071" i="4"/>
  <c r="R1062" i="4"/>
  <c r="R1070" i="4"/>
  <c r="R1069" i="4"/>
  <c r="R1068" i="4"/>
  <c r="R1067" i="4"/>
  <c r="R1075" i="4"/>
  <c r="R1066" i="4"/>
  <c r="R1074" i="4"/>
  <c r="R1032" i="4"/>
  <c r="R1033" i="4"/>
  <c r="R1034" i="4"/>
  <c r="R1035" i="4"/>
  <c r="R1036" i="4"/>
  <c r="R1037" i="4"/>
  <c r="R1038" i="4"/>
  <c r="R1039" i="4"/>
  <c r="R1040" i="4"/>
  <c r="R1041" i="4"/>
  <c r="R1042" i="4"/>
  <c r="R1043" i="4"/>
  <c r="R1044" i="4"/>
  <c r="R1045" i="4"/>
  <c r="R1031" i="4"/>
  <c r="R1092" i="4"/>
  <c r="R1093" i="4"/>
  <c r="R1094" i="4"/>
  <c r="R1095" i="4"/>
  <c r="R1096" i="4"/>
  <c r="R1097" i="4"/>
  <c r="R1098" i="4"/>
  <c r="R1099" i="4"/>
  <c r="R1100" i="4"/>
  <c r="R1101" i="4"/>
  <c r="R1102" i="4"/>
  <c r="R1103" i="4"/>
  <c r="R1104" i="4"/>
  <c r="R1105" i="4"/>
  <c r="R1091" i="4"/>
  <c r="M1295" i="4"/>
  <c r="M1290" i="4"/>
  <c r="N1500" i="4"/>
  <c r="E4009" i="3"/>
  <c r="O1498" i="4" s="1"/>
  <c r="Q1107" i="4"/>
  <c r="Q1108" i="4"/>
  <c r="Q1109" i="4"/>
  <c r="Q1110" i="4"/>
  <c r="Q1111" i="4"/>
  <c r="Q1112" i="4"/>
  <c r="Q1113" i="4"/>
  <c r="Q1114" i="4"/>
  <c r="Q1115" i="4"/>
  <c r="Q1116" i="4"/>
  <c r="Q1117" i="4"/>
  <c r="Q1118" i="4"/>
  <c r="Q1119" i="4"/>
  <c r="Q1120" i="4"/>
  <c r="Q1106" i="4"/>
  <c r="Q1166" i="4"/>
  <c r="Q1167" i="4"/>
  <c r="Q1168" i="4"/>
  <c r="Q1169" i="4"/>
  <c r="Q1170" i="4"/>
  <c r="Q1171" i="4"/>
  <c r="Q1172" i="4"/>
  <c r="Q1173" i="4"/>
  <c r="Q1174" i="4"/>
  <c r="Q1175" i="4"/>
  <c r="Q1176" i="4"/>
  <c r="Q1177" i="4"/>
  <c r="Q1178" i="4"/>
  <c r="Q1179" i="4"/>
  <c r="Q1180" i="4"/>
  <c r="M1239" i="4"/>
  <c r="M1291" i="4"/>
  <c r="N1505" i="4"/>
  <c r="R1046" i="4"/>
  <c r="R1047" i="4"/>
  <c r="R1048" i="4"/>
  <c r="R1049" i="4"/>
  <c r="R1050" i="4"/>
  <c r="R1051" i="4"/>
  <c r="R1052" i="4"/>
  <c r="R1053" i="4"/>
  <c r="R1054" i="4"/>
  <c r="R1055" i="4"/>
  <c r="R1056" i="4"/>
  <c r="R1057" i="4"/>
  <c r="R1058" i="4"/>
  <c r="R1059" i="4"/>
  <c r="R1060" i="4"/>
  <c r="R1106" i="4"/>
  <c r="R1107" i="4"/>
  <c r="R1108" i="4"/>
  <c r="R1109" i="4"/>
  <c r="R1110" i="4"/>
  <c r="R1111" i="4"/>
  <c r="R1112" i="4"/>
  <c r="R1113" i="4"/>
  <c r="R1114" i="4"/>
  <c r="R1115" i="4"/>
  <c r="R1116" i="4"/>
  <c r="R1117" i="4"/>
  <c r="R1118" i="4"/>
  <c r="R1119" i="4"/>
  <c r="R1120" i="4"/>
  <c r="R1167" i="4"/>
  <c r="R1168" i="4"/>
  <c r="R1169" i="4"/>
  <c r="R1170" i="4"/>
  <c r="R1171" i="4"/>
  <c r="R1172" i="4"/>
  <c r="R1173" i="4"/>
  <c r="R1174" i="4"/>
  <c r="R1175" i="4"/>
  <c r="R1176" i="4"/>
  <c r="R1177" i="4"/>
  <c r="R1178" i="4"/>
  <c r="R1179" i="4"/>
  <c r="R1180" i="4"/>
  <c r="R1166" i="4"/>
  <c r="Q1121" i="4"/>
  <c r="Q1122" i="4"/>
  <c r="Q1123" i="4"/>
  <c r="Q1124" i="4"/>
  <c r="Q1125" i="4"/>
  <c r="Q1126" i="4"/>
  <c r="Q1127" i="4"/>
  <c r="Q1128" i="4"/>
  <c r="Q1129" i="4"/>
  <c r="Q1130" i="4"/>
  <c r="Q1131" i="4"/>
  <c r="Q1132" i="4"/>
  <c r="Q1133" i="4"/>
  <c r="Q1134" i="4"/>
  <c r="Q1135" i="4"/>
  <c r="R1125" i="4"/>
  <c r="R1133" i="4"/>
  <c r="R1124" i="4"/>
  <c r="R1132" i="4"/>
  <c r="R1121" i="4"/>
  <c r="R1123" i="4"/>
  <c r="R1131" i="4"/>
  <c r="R1122" i="4"/>
  <c r="R1130" i="4"/>
  <c r="R1129" i="4"/>
  <c r="R1128" i="4"/>
  <c r="R1127" i="4"/>
  <c r="R1135" i="4"/>
  <c r="R1126" i="4"/>
  <c r="R1134" i="4"/>
  <c r="E3234" i="3"/>
  <c r="N1226" i="4" s="1"/>
  <c r="M1309" i="4"/>
  <c r="M1294" i="4"/>
  <c r="N1501" i="4"/>
  <c r="N1459" i="4"/>
  <c r="Q1047" i="4"/>
  <c r="Q1048" i="4"/>
  <c r="Q1049" i="4"/>
  <c r="Q1050" i="4"/>
  <c r="Q1051" i="4"/>
  <c r="Q1052" i="4"/>
  <c r="Q1053" i="4"/>
  <c r="Q1054" i="4"/>
  <c r="Q1055" i="4"/>
  <c r="Q1056" i="4"/>
  <c r="Q1057" i="4"/>
  <c r="Q1058" i="4"/>
  <c r="Q1059" i="4"/>
  <c r="Q1060" i="4"/>
  <c r="Q1046" i="4"/>
  <c r="Q1061" i="4"/>
  <c r="Q1062" i="4"/>
  <c r="Q1063" i="4"/>
  <c r="Q1064" i="4"/>
  <c r="Q1065" i="4"/>
  <c r="Q1066" i="4"/>
  <c r="Q1067" i="4"/>
  <c r="Q1068" i="4"/>
  <c r="Q1069" i="4"/>
  <c r="Q1070" i="4"/>
  <c r="Q1071" i="4"/>
  <c r="Q1072" i="4"/>
  <c r="Q1073" i="4"/>
  <c r="Q1074" i="4"/>
  <c r="Q1075" i="4"/>
  <c r="Q1076" i="4"/>
  <c r="Q1080" i="4"/>
  <c r="Q1088" i="4"/>
  <c r="Q1079" i="4"/>
  <c r="Q1087" i="4"/>
  <c r="Q1078" i="4"/>
  <c r="Q1086" i="4"/>
  <c r="Q1077" i="4"/>
  <c r="Q1085" i="4"/>
  <c r="Q1090" i="4"/>
  <c r="Q1084" i="4"/>
  <c r="Q1083" i="4"/>
  <c r="Q1082" i="4"/>
  <c r="Q1081" i="4"/>
  <c r="Q1089" i="4"/>
  <c r="Q1136" i="4"/>
  <c r="Q1137" i="4"/>
  <c r="Q1138" i="4"/>
  <c r="Q1141" i="4"/>
  <c r="Q1149" i="4"/>
  <c r="Q1140" i="4"/>
  <c r="Q1148" i="4"/>
  <c r="Q1139" i="4"/>
  <c r="Q1147" i="4"/>
  <c r="Q1146" i="4"/>
  <c r="Q1145" i="4"/>
  <c r="Q1144" i="4"/>
  <c r="Q1143" i="4"/>
  <c r="Q1142" i="4"/>
  <c r="Q1150" i="4"/>
  <c r="M1235" i="4"/>
  <c r="M1307" i="4"/>
  <c r="M1288" i="4"/>
  <c r="N1508" i="4"/>
  <c r="N1506" i="4"/>
  <c r="N1451" i="4"/>
  <c r="N1464" i="4"/>
  <c r="R1090" i="4"/>
  <c r="R1077" i="4"/>
  <c r="R1078" i="4"/>
  <c r="R1079" i="4"/>
  <c r="R1080" i="4"/>
  <c r="R1081" i="4"/>
  <c r="R1082" i="4"/>
  <c r="R1083" i="4"/>
  <c r="R1084" i="4"/>
  <c r="R1085" i="4"/>
  <c r="R1086" i="4"/>
  <c r="R1087" i="4"/>
  <c r="R1088" i="4"/>
  <c r="R1089" i="4"/>
  <c r="R1076" i="4"/>
  <c r="R1137" i="4"/>
  <c r="R1138" i="4"/>
  <c r="R1139" i="4"/>
  <c r="R1140" i="4"/>
  <c r="R1141" i="4"/>
  <c r="R1142" i="4"/>
  <c r="R1143" i="4"/>
  <c r="R1144" i="4"/>
  <c r="R1145" i="4"/>
  <c r="R1146" i="4"/>
  <c r="R1147" i="4"/>
  <c r="R1148" i="4"/>
  <c r="R1149" i="4"/>
  <c r="R1150" i="4"/>
  <c r="R1136" i="4"/>
  <c r="N1683" i="4"/>
  <c r="M1240" i="4"/>
  <c r="M1304" i="4"/>
  <c r="M1292" i="4"/>
  <c r="M1293" i="4"/>
  <c r="N1497" i="4"/>
  <c r="N1498" i="4"/>
  <c r="N1678" i="4"/>
  <c r="M1200" i="4"/>
  <c r="N1455" i="4"/>
  <c r="N1457" i="4"/>
  <c r="M1209" i="4"/>
  <c r="E3191" i="3"/>
  <c r="N1209" i="4" s="1"/>
  <c r="N1462" i="4"/>
  <c r="M1243" i="4"/>
  <c r="M1197" i="4"/>
  <c r="N1745" i="4"/>
  <c r="N1741" i="4"/>
  <c r="M1305" i="4"/>
  <c r="N1472" i="4"/>
  <c r="N1658" i="4"/>
  <c r="N1656" i="4"/>
  <c r="N1742" i="4"/>
  <c r="M1315" i="4"/>
  <c r="M1245" i="4"/>
  <c r="M1289" i="4"/>
  <c r="M1198" i="4"/>
  <c r="N1479" i="4"/>
  <c r="N1510" i="4"/>
  <c r="M1234" i="4"/>
  <c r="M1230" i="4"/>
  <c r="M1311" i="4"/>
  <c r="M1302" i="4"/>
  <c r="M1255" i="4"/>
  <c r="M1241" i="4"/>
  <c r="M1254" i="4"/>
  <c r="M1227" i="4"/>
  <c r="M1231" i="4"/>
  <c r="M1303" i="4"/>
  <c r="M1312" i="4"/>
  <c r="M1252" i="4"/>
  <c r="M1246" i="4"/>
  <c r="M1313" i="4"/>
  <c r="E3406" i="3"/>
  <c r="N1309" i="4" s="1"/>
  <c r="M1250" i="4"/>
  <c r="M1248" i="4"/>
  <c r="M1237" i="4"/>
  <c r="M1233" i="4"/>
  <c r="M1306" i="4"/>
  <c r="M1249" i="4"/>
  <c r="E3277" i="3"/>
  <c r="N1251" i="4" s="1"/>
  <c r="M1212" i="4"/>
  <c r="N1677" i="4"/>
  <c r="M1229" i="4"/>
  <c r="M1308" i="4"/>
  <c r="M1253" i="4"/>
  <c r="M1202" i="4"/>
  <c r="M1286" i="4"/>
  <c r="E3363" i="3"/>
  <c r="N1295" i="4" s="1"/>
  <c r="M1201" i="4"/>
  <c r="N1475" i="4"/>
  <c r="N1507" i="4"/>
  <c r="M1188" i="4"/>
  <c r="M1192" i="4"/>
  <c r="M1206" i="4"/>
  <c r="M1204" i="4"/>
  <c r="N1471" i="4"/>
  <c r="M1329" i="4"/>
  <c r="M1318" i="4"/>
  <c r="N1655" i="4"/>
  <c r="N1651" i="4"/>
  <c r="N1690" i="4"/>
  <c r="M1242" i="4"/>
  <c r="M1247" i="4"/>
  <c r="M1208" i="4"/>
  <c r="N1477" i="4"/>
  <c r="N1473" i="4"/>
  <c r="M1317" i="4"/>
  <c r="M1187" i="4"/>
  <c r="N1679" i="4"/>
  <c r="M1205" i="4"/>
  <c r="M1199" i="4"/>
  <c r="N1468" i="4"/>
  <c r="N1470" i="4"/>
  <c r="M1319" i="4"/>
  <c r="M1328" i="4"/>
  <c r="M1184" i="4"/>
  <c r="N1646" i="4"/>
  <c r="N1676" i="4"/>
  <c r="N1689" i="4"/>
  <c r="M1301" i="4"/>
  <c r="M1244" i="4"/>
  <c r="M1297" i="4"/>
  <c r="M1203" i="4"/>
  <c r="M1196" i="4"/>
  <c r="N1469" i="4"/>
  <c r="N1467" i="4"/>
  <c r="N1504" i="4"/>
  <c r="M1330" i="4"/>
  <c r="M1183" i="4"/>
  <c r="N1685" i="4"/>
  <c r="N1686" i="4"/>
  <c r="M1324" i="4"/>
  <c r="M1327" i="4"/>
  <c r="M1321" i="4"/>
  <c r="M1325" i="4"/>
  <c r="M1191" i="4"/>
  <c r="N1680" i="4"/>
  <c r="N1681" i="4"/>
  <c r="M1210" i="4"/>
  <c r="N1476" i="4"/>
  <c r="M1322" i="4"/>
  <c r="M1193" i="4"/>
  <c r="M1189" i="4"/>
  <c r="M1218" i="4"/>
  <c r="M1214" i="4"/>
  <c r="M1185" i="4"/>
  <c r="M1181" i="4"/>
  <c r="M1190" i="4"/>
  <c r="M1194" i="4"/>
  <c r="M1215" i="4"/>
  <c r="M1320" i="4"/>
  <c r="M1326" i="4"/>
  <c r="M1182" i="4"/>
  <c r="M1186" i="4"/>
  <c r="M1195" i="4"/>
  <c r="M1323" i="4"/>
  <c r="G2867" i="3"/>
  <c r="Z1055" i="4" s="1"/>
  <c r="Y1055" i="4"/>
  <c r="G2823" i="3"/>
  <c r="Z1039" i="4" s="1"/>
  <c r="Y1039" i="4"/>
  <c r="G2905" i="3"/>
  <c r="Z1065" i="4" s="1"/>
  <c r="Y1065" i="4"/>
  <c r="G2817" i="3"/>
  <c r="Z1033" i="4" s="1"/>
  <c r="Y1033" i="4"/>
  <c r="G2825" i="3"/>
  <c r="Z1041" i="4" s="1"/>
  <c r="Y1041" i="4"/>
  <c r="G2858" i="3"/>
  <c r="Z1046" i="4" s="1"/>
  <c r="Y1046" i="4"/>
  <c r="G2866" i="3"/>
  <c r="Z1054" i="4" s="1"/>
  <c r="Y1054" i="4"/>
  <c r="G2907" i="3"/>
  <c r="Z1067" i="4" s="1"/>
  <c r="Y1067" i="4"/>
  <c r="G2948" i="3"/>
  <c r="Z1080" i="4" s="1"/>
  <c r="Y1080" i="4"/>
  <c r="G2957" i="3"/>
  <c r="Z1089" i="4" s="1"/>
  <c r="Y1089" i="4"/>
  <c r="G2989" i="3"/>
  <c r="Z1093" i="4" s="1"/>
  <c r="Y1093" i="4"/>
  <c r="G2997" i="3"/>
  <c r="Z1101" i="4" s="1"/>
  <c r="Y1101" i="4"/>
  <c r="G3030" i="3"/>
  <c r="Z1106" i="4" s="1"/>
  <c r="Y1106" i="4"/>
  <c r="G3038" i="3"/>
  <c r="Z1114" i="4" s="1"/>
  <c r="Y1114" i="4"/>
  <c r="G3079" i="3"/>
  <c r="Z1127" i="4" s="1"/>
  <c r="Y1127" i="4"/>
  <c r="G3120" i="3"/>
  <c r="Z1140" i="4" s="1"/>
  <c r="Y1140" i="4"/>
  <c r="G3129" i="3"/>
  <c r="Z1149" i="4" s="1"/>
  <c r="Y1149" i="4"/>
  <c r="G3159" i="3"/>
  <c r="Z1166" i="4" s="1"/>
  <c r="Y1166" i="4"/>
  <c r="G3167" i="3"/>
  <c r="Z1174" i="4" s="1"/>
  <c r="Y1174" i="4"/>
  <c r="G3031" i="3"/>
  <c r="Z1107" i="4" s="1"/>
  <c r="Y1107" i="4"/>
  <c r="G3039" i="3"/>
  <c r="Z1115" i="4" s="1"/>
  <c r="Y1115" i="4"/>
  <c r="G3080" i="3"/>
  <c r="Z1128" i="4" s="1"/>
  <c r="Y1128" i="4"/>
  <c r="G3121" i="3"/>
  <c r="Z1141" i="4" s="1"/>
  <c r="Y1141" i="4"/>
  <c r="G3130" i="3"/>
  <c r="Z1150" i="4" s="1"/>
  <c r="Y1150" i="4"/>
  <c r="G3160" i="3"/>
  <c r="Z1167" i="4" s="1"/>
  <c r="Y1167" i="4"/>
  <c r="G3168" i="3"/>
  <c r="Z1175" i="4" s="1"/>
  <c r="Y1175" i="4"/>
  <c r="G2859" i="3"/>
  <c r="Z1047" i="4" s="1"/>
  <c r="Y1047" i="4"/>
  <c r="G2828" i="3"/>
  <c r="Z1044" i="4" s="1"/>
  <c r="Y1044" i="4"/>
  <c r="G2950" i="3"/>
  <c r="Z1082" i="4" s="1"/>
  <c r="Y1082" i="4"/>
  <c r="G3032" i="3"/>
  <c r="Z1108" i="4" s="1"/>
  <c r="Y1108" i="4"/>
  <c r="G3040" i="3"/>
  <c r="Z1116" i="4" s="1"/>
  <c r="Y1116" i="4"/>
  <c r="G3073" i="3"/>
  <c r="Z1121" i="4" s="1"/>
  <c r="Y1121" i="4"/>
  <c r="G3081" i="3"/>
  <c r="Z1129" i="4" s="1"/>
  <c r="Y1129" i="4"/>
  <c r="G3122" i="3"/>
  <c r="Z1142" i="4" s="1"/>
  <c r="Y1142" i="4"/>
  <c r="G3161" i="3"/>
  <c r="Z1168" i="4" s="1"/>
  <c r="Y1168" i="4"/>
  <c r="G3169" i="3"/>
  <c r="Z1176" i="4" s="1"/>
  <c r="Y1176" i="4"/>
  <c r="G2826" i="3"/>
  <c r="Z1042" i="4" s="1"/>
  <c r="Y1042" i="4"/>
  <c r="G2819" i="3"/>
  <c r="Z1035" i="4" s="1"/>
  <c r="Y1035" i="4"/>
  <c r="G2860" i="3"/>
  <c r="Z1048" i="4" s="1"/>
  <c r="Y1048" i="4"/>
  <c r="G2868" i="3"/>
  <c r="Z1056" i="4" s="1"/>
  <c r="Y1056" i="4"/>
  <c r="G2901" i="3"/>
  <c r="Z1061" i="4" s="1"/>
  <c r="Y1061" i="4"/>
  <c r="G2909" i="3"/>
  <c r="Z1069" i="4" s="1"/>
  <c r="Y1069" i="4"/>
  <c r="G2991" i="3"/>
  <c r="Z1095" i="4" s="1"/>
  <c r="Y1095" i="4"/>
  <c r="G3000" i="3"/>
  <c r="Z1104" i="4" s="1"/>
  <c r="Y1104" i="4"/>
  <c r="G2820" i="3"/>
  <c r="Z1036" i="4" s="1"/>
  <c r="Y1036" i="4"/>
  <c r="G2829" i="3"/>
  <c r="Z1045" i="4" s="1"/>
  <c r="Y1045" i="4"/>
  <c r="G2861" i="3"/>
  <c r="Z1049" i="4" s="1"/>
  <c r="Y1049" i="4"/>
  <c r="G2869" i="3"/>
  <c r="Z1057" i="4" s="1"/>
  <c r="Y1057" i="4"/>
  <c r="G2902" i="3"/>
  <c r="Z1062" i="4" s="1"/>
  <c r="Y1062" i="4"/>
  <c r="G2910" i="3"/>
  <c r="Z1070" i="4" s="1"/>
  <c r="Y1070" i="4"/>
  <c r="G2951" i="3"/>
  <c r="Z1083" i="4" s="1"/>
  <c r="Y1083" i="4"/>
  <c r="G2992" i="3"/>
  <c r="Z1096" i="4" s="1"/>
  <c r="Y1096" i="4"/>
  <c r="G3001" i="3"/>
  <c r="Z1105" i="4" s="1"/>
  <c r="Y1105" i="4"/>
  <c r="G3033" i="3"/>
  <c r="Z1109" i="4" s="1"/>
  <c r="Y1109" i="4"/>
  <c r="G3041" i="3"/>
  <c r="Z1117" i="4" s="1"/>
  <c r="Y1117" i="4"/>
  <c r="G3074" i="3"/>
  <c r="Z1122" i="4" s="1"/>
  <c r="Y1122" i="4"/>
  <c r="G3082" i="3"/>
  <c r="Z1130" i="4" s="1"/>
  <c r="Y1130" i="4"/>
  <c r="G3123" i="3"/>
  <c r="Z1143" i="4" s="1"/>
  <c r="Y1143" i="4"/>
  <c r="G3162" i="3"/>
  <c r="Z1169" i="4" s="1"/>
  <c r="Y1169" i="4"/>
  <c r="G3170" i="3"/>
  <c r="Z1177" i="4" s="1"/>
  <c r="Y1177" i="4"/>
  <c r="G2908" i="3"/>
  <c r="Z1068" i="4" s="1"/>
  <c r="Y1068" i="4"/>
  <c r="G2862" i="3"/>
  <c r="Z1050" i="4" s="1"/>
  <c r="Y1050" i="4"/>
  <c r="G2944" i="3"/>
  <c r="Z1076" i="4" s="1"/>
  <c r="Y1076" i="4"/>
  <c r="G3043" i="3"/>
  <c r="Z1119" i="4" s="1"/>
  <c r="Y1119" i="4"/>
  <c r="G3075" i="3"/>
  <c r="Z1123" i="4" s="1"/>
  <c r="Y1123" i="4"/>
  <c r="G3083" i="3"/>
  <c r="Z1131" i="4" s="1"/>
  <c r="Y1131" i="4"/>
  <c r="G3116" i="3"/>
  <c r="Z1136" i="4" s="1"/>
  <c r="Y1136" i="4"/>
  <c r="G3124" i="3"/>
  <c r="Z1144" i="4" s="1"/>
  <c r="Y1144" i="4"/>
  <c r="G3163" i="3"/>
  <c r="Z1170" i="4" s="1"/>
  <c r="Y1170" i="4"/>
  <c r="G3172" i="3"/>
  <c r="Z1179" i="4" s="1"/>
  <c r="Y1179" i="4"/>
  <c r="N1318" i="4"/>
  <c r="G2818" i="3"/>
  <c r="Z1034" i="4" s="1"/>
  <c r="Y1034" i="4"/>
  <c r="G2990" i="3"/>
  <c r="Z1094" i="4" s="1"/>
  <c r="Y1094" i="4"/>
  <c r="G2821" i="3"/>
  <c r="Z1037" i="4" s="1"/>
  <c r="Y1037" i="4"/>
  <c r="G2871" i="3"/>
  <c r="Z1059" i="4" s="1"/>
  <c r="Y1059" i="4"/>
  <c r="G2903" i="3"/>
  <c r="Z1063" i="4" s="1"/>
  <c r="Y1063" i="4"/>
  <c r="G2911" i="3"/>
  <c r="Z1071" i="4" s="1"/>
  <c r="Y1071" i="4"/>
  <c r="G2952" i="3"/>
  <c r="Z1084" i="4" s="1"/>
  <c r="Y1084" i="4"/>
  <c r="G2993" i="3"/>
  <c r="Z1097" i="4" s="1"/>
  <c r="Y1097" i="4"/>
  <c r="G3034" i="3"/>
  <c r="Z1110" i="4" s="1"/>
  <c r="Y1110" i="4"/>
  <c r="G2822" i="3"/>
  <c r="Z1038" i="4" s="1"/>
  <c r="Y1038" i="4"/>
  <c r="G2863" i="3"/>
  <c r="Z1051" i="4" s="1"/>
  <c r="Y1051" i="4"/>
  <c r="G2872" i="3"/>
  <c r="Z1060" i="4" s="1"/>
  <c r="Y1060" i="4"/>
  <c r="G2904" i="3"/>
  <c r="Z1064" i="4" s="1"/>
  <c r="Y1064" i="4"/>
  <c r="G2912" i="3"/>
  <c r="Z1072" i="4" s="1"/>
  <c r="Y1072" i="4"/>
  <c r="G2945" i="3"/>
  <c r="Z1077" i="4" s="1"/>
  <c r="Y1077" i="4"/>
  <c r="G2953" i="3"/>
  <c r="Z1085" i="4" s="1"/>
  <c r="Y1085" i="4"/>
  <c r="G2994" i="3"/>
  <c r="Z1098" i="4" s="1"/>
  <c r="Y1098" i="4"/>
  <c r="G3035" i="3"/>
  <c r="Z1111" i="4" s="1"/>
  <c r="Y1111" i="4"/>
  <c r="G3044" i="3"/>
  <c r="Z1120" i="4" s="1"/>
  <c r="Y1120" i="4"/>
  <c r="G3076" i="3"/>
  <c r="Z1124" i="4" s="1"/>
  <c r="Y1124" i="4"/>
  <c r="G3084" i="3"/>
  <c r="Z1132" i="4" s="1"/>
  <c r="Y1132" i="4"/>
  <c r="G3117" i="3"/>
  <c r="Z1137" i="4" s="1"/>
  <c r="Y1137" i="4"/>
  <c r="G3125" i="3"/>
  <c r="Z1145" i="4" s="1"/>
  <c r="Y1145" i="4"/>
  <c r="G3164" i="3"/>
  <c r="Z1171" i="4" s="1"/>
  <c r="Y1171" i="4"/>
  <c r="G3173" i="3"/>
  <c r="Z1180" i="4" s="1"/>
  <c r="Y1180" i="4"/>
  <c r="N1682" i="4"/>
  <c r="O1486" i="4"/>
  <c r="O1494" i="4"/>
  <c r="O1489" i="4"/>
  <c r="O1484" i="4"/>
  <c r="O1492" i="4"/>
  <c r="O1482" i="4"/>
  <c r="O1490" i="4"/>
  <c r="O1481" i="4"/>
  <c r="O1487" i="4"/>
  <c r="O1493" i="4"/>
  <c r="O1488" i="4"/>
  <c r="O1495" i="4"/>
  <c r="O1491" i="4"/>
  <c r="O1483" i="4"/>
  <c r="O1485" i="4"/>
  <c r="O1460" i="4"/>
  <c r="O1514" i="4"/>
  <c r="O1522" i="4"/>
  <c r="O1517" i="4"/>
  <c r="O1525" i="4"/>
  <c r="O1512" i="4"/>
  <c r="O1520" i="4"/>
  <c r="O1511" i="4"/>
  <c r="O1518" i="4"/>
  <c r="O1513" i="4"/>
  <c r="O1524" i="4"/>
  <c r="O1519" i="4"/>
  <c r="O1515" i="4"/>
  <c r="O1521" i="4"/>
  <c r="O1516" i="4"/>
  <c r="O1523" i="4"/>
  <c r="O1383" i="4"/>
  <c r="O1378" i="4"/>
  <c r="O1386" i="4"/>
  <c r="O1381" i="4"/>
  <c r="O1389" i="4"/>
  <c r="O1379" i="4"/>
  <c r="O1387" i="4"/>
  <c r="O1380" i="4"/>
  <c r="O1382" i="4"/>
  <c r="O1376" i="4"/>
  <c r="O1384" i="4"/>
  <c r="O1385" i="4"/>
  <c r="O1377" i="4"/>
  <c r="O1388" i="4"/>
  <c r="O1390" i="4"/>
  <c r="O1430" i="4"/>
  <c r="O1425" i="4"/>
  <c r="O1428" i="4"/>
  <c r="O1429" i="4"/>
  <c r="O1424" i="4"/>
  <c r="O1431" i="4"/>
  <c r="E3320" i="3"/>
  <c r="M1262" i="4"/>
  <c r="M1257" i="4"/>
  <c r="M1265" i="4"/>
  <c r="M1260" i="4"/>
  <c r="M1258" i="4"/>
  <c r="M1264" i="4"/>
  <c r="M1270" i="4"/>
  <c r="M1259" i="4"/>
  <c r="M1268" i="4"/>
  <c r="M1269" i="4"/>
  <c r="M1256" i="4"/>
  <c r="M1263" i="4"/>
  <c r="M1266" i="4"/>
  <c r="M1267" i="4"/>
  <c r="M1261" i="4"/>
  <c r="E4138" i="3"/>
  <c r="N1545" i="4"/>
  <c r="N1553" i="4"/>
  <c r="N1548" i="4"/>
  <c r="N1541" i="4"/>
  <c r="N1543" i="4"/>
  <c r="N1551" i="4"/>
  <c r="N1549" i="4"/>
  <c r="N1550" i="4"/>
  <c r="N1546" i="4"/>
  <c r="N1552" i="4"/>
  <c r="N1547" i="4"/>
  <c r="N1542" i="4"/>
  <c r="N1554" i="4"/>
  <c r="N1544" i="4"/>
  <c r="N1555" i="4"/>
  <c r="G2949" i="3"/>
  <c r="Z1081" i="4" s="1"/>
  <c r="Y1081" i="4"/>
  <c r="G2815" i="3"/>
  <c r="Z1031" i="4" s="1"/>
  <c r="Y1031" i="4"/>
  <c r="G2987" i="3"/>
  <c r="Z1091" i="4" s="1"/>
  <c r="Y1091" i="4"/>
  <c r="G3036" i="3"/>
  <c r="Z1112" i="4" s="1"/>
  <c r="Y1112" i="4"/>
  <c r="G3077" i="3"/>
  <c r="Z1125" i="4" s="1"/>
  <c r="Y1125" i="4"/>
  <c r="G3086" i="3"/>
  <c r="Z1134" i="4" s="1"/>
  <c r="Y1134" i="4"/>
  <c r="G3118" i="3"/>
  <c r="Z1138" i="4" s="1"/>
  <c r="Y1138" i="4"/>
  <c r="G3126" i="3"/>
  <c r="Z1146" i="4" s="1"/>
  <c r="Y1146" i="4"/>
  <c r="G3165" i="3"/>
  <c r="Z1172" i="4" s="1"/>
  <c r="Y1172" i="4"/>
  <c r="G2958" i="3"/>
  <c r="Z1090" i="4" s="1"/>
  <c r="Y1090" i="4"/>
  <c r="G2998" i="3"/>
  <c r="Z1102" i="4" s="1"/>
  <c r="Y1102" i="4"/>
  <c r="G2864" i="3"/>
  <c r="Z1052" i="4" s="1"/>
  <c r="Y1052" i="4"/>
  <c r="G2914" i="3"/>
  <c r="Z1074" i="4" s="1"/>
  <c r="Y1074" i="4"/>
  <c r="G2946" i="3"/>
  <c r="Z1078" i="4" s="1"/>
  <c r="Y1078" i="4"/>
  <c r="G2954" i="3"/>
  <c r="Z1086" i="4" s="1"/>
  <c r="Y1086" i="4"/>
  <c r="G2995" i="3"/>
  <c r="Z1099" i="4" s="1"/>
  <c r="Y1099" i="4"/>
  <c r="G2816" i="3"/>
  <c r="Z1032" i="4" s="1"/>
  <c r="Y1032" i="4"/>
  <c r="G2824" i="3"/>
  <c r="Z1040" i="4" s="1"/>
  <c r="Y1040" i="4"/>
  <c r="G2865" i="3"/>
  <c r="Z1053" i="4" s="1"/>
  <c r="Y1053" i="4"/>
  <c r="G2906" i="3"/>
  <c r="Z1066" i="4" s="1"/>
  <c r="Y1066" i="4"/>
  <c r="G2915" i="3"/>
  <c r="Z1075" i="4" s="1"/>
  <c r="Y1075" i="4"/>
  <c r="G2947" i="3"/>
  <c r="Z1079" i="4" s="1"/>
  <c r="Y1079" i="4"/>
  <c r="G2955" i="3"/>
  <c r="Z1087" i="4" s="1"/>
  <c r="Y1087" i="4"/>
  <c r="G2988" i="3"/>
  <c r="Z1092" i="4" s="1"/>
  <c r="Y1092" i="4"/>
  <c r="G2996" i="3"/>
  <c r="Z1100" i="4" s="1"/>
  <c r="Y1100" i="4"/>
  <c r="G3037" i="3"/>
  <c r="Z1113" i="4" s="1"/>
  <c r="Y1113" i="4"/>
  <c r="G3078" i="3"/>
  <c r="Z1126" i="4" s="1"/>
  <c r="Y1126" i="4"/>
  <c r="G3087" i="3"/>
  <c r="Z1135" i="4" s="1"/>
  <c r="Y1135" i="4"/>
  <c r="G3119" i="3"/>
  <c r="Z1139" i="4" s="1"/>
  <c r="Y1139" i="4"/>
  <c r="G3127" i="3"/>
  <c r="Z1147" i="4" s="1"/>
  <c r="Y1147" i="4"/>
  <c r="G3166" i="3"/>
  <c r="Z1173" i="4" s="1"/>
  <c r="Y1173" i="4"/>
  <c r="O1369" i="4"/>
  <c r="O1364" i="4"/>
  <c r="O1372" i="4"/>
  <c r="O1367" i="4"/>
  <c r="O1375" i="4"/>
  <c r="O1365" i="4"/>
  <c r="O1373" i="4"/>
  <c r="O1370" i="4"/>
  <c r="O1361" i="4"/>
  <c r="O1371" i="4"/>
  <c r="O1368" i="4"/>
  <c r="O1362" i="4"/>
  <c r="O1363" i="4"/>
  <c r="O1374" i="4"/>
  <c r="O1366" i="4"/>
  <c r="O1347" i="4"/>
  <c r="O1355" i="4"/>
  <c r="O1346" i="4"/>
  <c r="O1350" i="4"/>
  <c r="O1358" i="4"/>
  <c r="O1353" i="4"/>
  <c r="O1351" i="4"/>
  <c r="O1359" i="4"/>
  <c r="O1360" i="4"/>
  <c r="O1356" i="4"/>
  <c r="O1348" i="4"/>
  <c r="O1349" i="4"/>
  <c r="O1352" i="4"/>
  <c r="O1354" i="4"/>
  <c r="O1357" i="4"/>
  <c r="O1833" i="4"/>
  <c r="O1828" i="4"/>
  <c r="O1836" i="4"/>
  <c r="O1831" i="4"/>
  <c r="O1839" i="4"/>
  <c r="O1832" i="4"/>
  <c r="O1840" i="4"/>
  <c r="O1834" i="4"/>
  <c r="O1829" i="4"/>
  <c r="O1835" i="4"/>
  <c r="O1830" i="4"/>
  <c r="O1837" i="4"/>
  <c r="O1827" i="4"/>
  <c r="O1838" i="4"/>
  <c r="O1826" i="4"/>
  <c r="M1276" i="4"/>
  <c r="M1284" i="4"/>
  <c r="M1271" i="4"/>
  <c r="M1279" i="4"/>
  <c r="M1274" i="4"/>
  <c r="M1282" i="4"/>
  <c r="M1272" i="4"/>
  <c r="M1280" i="4"/>
  <c r="M1281" i="4"/>
  <c r="M1277" i="4"/>
  <c r="M1283" i="4"/>
  <c r="M1285" i="4"/>
  <c r="M1278" i="4"/>
  <c r="M1273" i="4"/>
  <c r="M1275" i="4"/>
  <c r="E4826" i="3"/>
  <c r="N1814" i="4"/>
  <c r="N1817" i="4"/>
  <c r="N1812" i="4"/>
  <c r="N1820" i="4"/>
  <c r="N1813" i="4"/>
  <c r="N1821" i="4"/>
  <c r="N1822" i="4"/>
  <c r="N1825" i="4"/>
  <c r="N1818" i="4"/>
  <c r="N1819" i="4"/>
  <c r="N1823" i="4"/>
  <c r="N1815" i="4"/>
  <c r="N1824" i="4"/>
  <c r="N1816" i="4"/>
  <c r="N1811" i="4"/>
  <c r="O1397" i="4"/>
  <c r="O1405" i="4"/>
  <c r="O1392" i="4"/>
  <c r="O1400" i="4"/>
  <c r="O1391" i="4"/>
  <c r="O1395" i="4"/>
  <c r="O1403" i="4"/>
  <c r="O1393" i="4"/>
  <c r="O1401" i="4"/>
  <c r="O1396" i="4"/>
  <c r="O1402" i="4"/>
  <c r="O1399" i="4"/>
  <c r="O1398" i="4"/>
  <c r="O1404" i="4"/>
  <c r="O1394" i="4"/>
  <c r="O1444" i="4"/>
  <c r="O1439" i="4"/>
  <c r="O1447" i="4"/>
  <c r="O1442" i="4"/>
  <c r="O1450" i="4"/>
  <c r="O1440" i="4"/>
  <c r="O1448" i="4"/>
  <c r="O1437" i="4"/>
  <c r="O1443" i="4"/>
  <c r="O1438" i="4"/>
  <c r="O1445" i="4"/>
  <c r="O1446" i="4"/>
  <c r="O1449" i="4"/>
  <c r="O1441" i="4"/>
  <c r="O1436" i="4"/>
  <c r="O1588" i="4"/>
  <c r="O1596" i="4"/>
  <c r="O1600" i="4"/>
  <c r="O1590" i="4"/>
  <c r="O1597" i="4"/>
  <c r="O1587" i="4"/>
  <c r="O1589" i="4"/>
  <c r="E4654" i="3"/>
  <c r="N1753" i="4"/>
  <c r="N1761" i="4"/>
  <c r="N1756" i="4"/>
  <c r="N1764" i="4"/>
  <c r="N1759" i="4"/>
  <c r="N1754" i="4"/>
  <c r="N1762" i="4"/>
  <c r="N1757" i="4"/>
  <c r="N1765" i="4"/>
  <c r="N1752" i="4"/>
  <c r="N1760" i="4"/>
  <c r="N1755" i="4"/>
  <c r="N1763" i="4"/>
  <c r="N1758" i="4"/>
  <c r="N1751" i="4"/>
  <c r="O1743" i="4"/>
  <c r="O1738" i="4"/>
  <c r="O1746" i="4"/>
  <c r="O1741" i="4"/>
  <c r="O1749" i="4"/>
  <c r="O1744" i="4"/>
  <c r="O1739" i="4"/>
  <c r="O1747" i="4"/>
  <c r="O1742" i="4"/>
  <c r="O1750" i="4"/>
  <c r="O1737" i="4"/>
  <c r="O1745" i="4"/>
  <c r="O1736" i="4"/>
  <c r="O1740" i="4"/>
  <c r="O1748" i="4"/>
  <c r="E4568" i="3"/>
  <c r="N1723" i="4"/>
  <c r="N1731" i="4"/>
  <c r="N1726" i="4"/>
  <c r="N1734" i="4"/>
  <c r="N1729" i="4"/>
  <c r="N1724" i="4"/>
  <c r="N1732" i="4"/>
  <c r="N1727" i="4"/>
  <c r="N1735" i="4"/>
  <c r="N1722" i="4"/>
  <c r="N1730" i="4"/>
  <c r="N1725" i="4"/>
  <c r="N1733" i="4"/>
  <c r="N1728" i="4"/>
  <c r="N1721" i="4"/>
  <c r="O1713" i="4"/>
  <c r="O1708" i="4"/>
  <c r="O1716" i="4"/>
  <c r="O1711" i="4"/>
  <c r="O1719" i="4"/>
  <c r="O1714" i="4"/>
  <c r="O1709" i="4"/>
  <c r="O1717" i="4"/>
  <c r="O1712" i="4"/>
  <c r="O1720" i="4"/>
  <c r="O1707" i="4"/>
  <c r="O1715" i="4"/>
  <c r="O1706" i="4"/>
  <c r="O1710" i="4"/>
  <c r="O1718" i="4"/>
  <c r="E4482" i="3"/>
  <c r="N1693" i="4"/>
  <c r="N1701" i="4"/>
  <c r="N1696" i="4"/>
  <c r="N1704" i="4"/>
  <c r="N1699" i="4"/>
  <c r="N1694" i="4"/>
  <c r="N1702" i="4"/>
  <c r="N1697" i="4"/>
  <c r="N1705" i="4"/>
  <c r="N1692" i="4"/>
  <c r="N1700" i="4"/>
  <c r="N1695" i="4"/>
  <c r="N1703" i="4"/>
  <c r="N1698" i="4"/>
  <c r="N1691" i="4"/>
  <c r="O1683" i="4"/>
  <c r="O1678" i="4"/>
  <c r="O1686" i="4"/>
  <c r="O1681" i="4"/>
  <c r="O1689" i="4"/>
  <c r="O1684" i="4"/>
  <c r="O1679" i="4"/>
  <c r="O1687" i="4"/>
  <c r="O1682" i="4"/>
  <c r="O1690" i="4"/>
  <c r="O1677" i="4"/>
  <c r="O1685" i="4"/>
  <c r="O1676" i="4"/>
  <c r="O1680" i="4"/>
  <c r="O1688" i="4"/>
  <c r="O1653" i="4"/>
  <c r="O1659" i="4"/>
  <c r="O1652" i="4"/>
  <c r="O1660" i="4"/>
  <c r="O1655" i="4"/>
  <c r="O1658" i="4"/>
  <c r="O1633" i="4"/>
  <c r="O1637" i="4"/>
  <c r="E4310" i="3"/>
  <c r="N1618" i="4"/>
  <c r="N1626" i="4"/>
  <c r="N1621" i="4"/>
  <c r="N1629" i="4"/>
  <c r="N1624" i="4"/>
  <c r="N1619" i="4"/>
  <c r="N1627" i="4"/>
  <c r="N1622" i="4"/>
  <c r="N1630" i="4"/>
  <c r="N1617" i="4"/>
  <c r="N1625" i="4"/>
  <c r="N1620" i="4"/>
  <c r="N1628" i="4"/>
  <c r="N1623" i="4"/>
  <c r="N1616" i="4"/>
  <c r="E4267" i="3"/>
  <c r="N1603" i="4"/>
  <c r="N1611" i="4"/>
  <c r="N1606" i="4"/>
  <c r="N1614" i="4"/>
  <c r="N1609" i="4"/>
  <c r="N1604" i="4"/>
  <c r="N1612" i="4"/>
  <c r="N1607" i="4"/>
  <c r="N1615" i="4"/>
  <c r="N1602" i="4"/>
  <c r="N1610" i="4"/>
  <c r="N1605" i="4"/>
  <c r="N1613" i="4"/>
  <c r="N1608" i="4"/>
  <c r="N1601" i="4"/>
  <c r="O1578" i="4"/>
  <c r="O1573" i="4"/>
  <c r="O1581" i="4"/>
  <c r="O1576" i="4"/>
  <c r="O1584" i="4"/>
  <c r="O1574" i="4"/>
  <c r="O1582" i="4"/>
  <c r="O1579" i="4"/>
  <c r="O1577" i="4"/>
  <c r="O1585" i="4"/>
  <c r="O1572" i="4"/>
  <c r="O1580" i="4"/>
  <c r="O1571" i="4"/>
  <c r="O1575" i="4"/>
  <c r="O1583" i="4"/>
  <c r="O1563" i="4"/>
  <c r="O1558" i="4"/>
  <c r="O1566" i="4"/>
  <c r="O1561" i="4"/>
  <c r="O1569" i="4"/>
  <c r="O1564" i="4"/>
  <c r="O1559" i="4"/>
  <c r="O1567" i="4"/>
  <c r="O1562" i="4"/>
  <c r="O1570" i="4"/>
  <c r="O1557" i="4"/>
  <c r="O1565" i="4"/>
  <c r="O1556" i="4"/>
  <c r="O1560" i="4"/>
  <c r="O1568" i="4"/>
  <c r="O1338" i="4"/>
  <c r="O1333" i="4"/>
  <c r="O1341" i="4"/>
  <c r="O1336" i="4"/>
  <c r="O1344" i="4"/>
  <c r="O1339" i="4"/>
  <c r="O1334" i="4"/>
  <c r="O1342" i="4"/>
  <c r="O1337" i="4"/>
  <c r="O1345" i="4"/>
  <c r="O1332" i="4"/>
  <c r="O1340" i="4"/>
  <c r="O1331" i="4"/>
  <c r="O1335" i="4"/>
  <c r="O1343" i="4"/>
  <c r="N1217" i="4"/>
  <c r="N1183" i="4"/>
  <c r="N1191" i="4"/>
  <c r="N1186" i="4"/>
  <c r="N1194" i="4"/>
  <c r="N1189" i="4"/>
  <c r="N1184" i="4"/>
  <c r="N1192" i="4"/>
  <c r="N1187" i="4"/>
  <c r="N1195" i="4"/>
  <c r="N1182" i="4"/>
  <c r="N1190" i="4"/>
  <c r="N1185" i="4"/>
  <c r="N1193" i="4"/>
  <c r="N1188" i="4"/>
  <c r="N1181" i="4"/>
  <c r="Z1152" i="4"/>
  <c r="Y1152" i="4"/>
  <c r="Z1160" i="4"/>
  <c r="Y1160" i="4"/>
  <c r="Z1153" i="4"/>
  <c r="Y1153" i="4"/>
  <c r="Z1161" i="4"/>
  <c r="Y1161" i="4"/>
  <c r="Z1154" i="4"/>
  <c r="Y1154" i="4"/>
  <c r="Z1162" i="4"/>
  <c r="Y1162" i="4"/>
  <c r="Z1164" i="4"/>
  <c r="Y1164" i="4"/>
  <c r="Z1165" i="4"/>
  <c r="Y1165" i="4"/>
  <c r="Z1156" i="4"/>
  <c r="Y1156" i="4"/>
  <c r="Q1152" i="4"/>
  <c r="Q1160" i="4"/>
  <c r="Q1155" i="4"/>
  <c r="Q1163" i="4"/>
  <c r="Q1158" i="4"/>
  <c r="Q1153" i="4"/>
  <c r="Q1161" i="4"/>
  <c r="Q1156" i="4"/>
  <c r="Q1164" i="4"/>
  <c r="Q1151" i="4"/>
  <c r="Q1159" i="4"/>
  <c r="Q1154" i="4"/>
  <c r="Q1162" i="4"/>
  <c r="Q1157" i="4"/>
  <c r="Q1165" i="4"/>
  <c r="Z1157" i="4"/>
  <c r="Y1157" i="4"/>
  <c r="Z1155" i="4"/>
  <c r="Y1155" i="4"/>
  <c r="R1157" i="4"/>
  <c r="R1165" i="4"/>
  <c r="R1152" i="4"/>
  <c r="R1160" i="4"/>
  <c r="R1155" i="4"/>
  <c r="R1163" i="4"/>
  <c r="R1158" i="4"/>
  <c r="R1151" i="4"/>
  <c r="R1153" i="4"/>
  <c r="R1161" i="4"/>
  <c r="R1156" i="4"/>
  <c r="R1164" i="4"/>
  <c r="R1159" i="4"/>
  <c r="R1154" i="4"/>
  <c r="R1162" i="4"/>
  <c r="Z1158" i="4"/>
  <c r="Y1158" i="4"/>
  <c r="Z1151" i="4"/>
  <c r="Y1151" i="4"/>
  <c r="Z1159" i="4"/>
  <c r="Y1159" i="4"/>
  <c r="G2775" i="3"/>
  <c r="Z1019" i="4" s="1"/>
  <c r="Y1019" i="4"/>
  <c r="G2783" i="3"/>
  <c r="Z1027" i="4" s="1"/>
  <c r="Y1027" i="4"/>
  <c r="G2785" i="3"/>
  <c r="Z1029" i="4" s="1"/>
  <c r="Y1029" i="4"/>
  <c r="G2786" i="3"/>
  <c r="Z1030" i="4" s="1"/>
  <c r="Y1030" i="4"/>
  <c r="G2777" i="3"/>
  <c r="Z1021" i="4" s="1"/>
  <c r="Y1021" i="4"/>
  <c r="Q1017" i="4"/>
  <c r="Q1025" i="4"/>
  <c r="Q1020" i="4"/>
  <c r="Q1028" i="4"/>
  <c r="Q1023" i="4"/>
  <c r="Q1018" i="4"/>
  <c r="Q1026" i="4"/>
  <c r="Q1021" i="4"/>
  <c r="Q1029" i="4"/>
  <c r="Q1016" i="4"/>
  <c r="Q1024" i="4"/>
  <c r="Q1019" i="4"/>
  <c r="Q1027" i="4"/>
  <c r="Q1022" i="4"/>
  <c r="Q1030" i="4"/>
  <c r="G2778" i="3"/>
  <c r="Z1022" i="4" s="1"/>
  <c r="Y1022" i="4"/>
  <c r="G2776" i="3"/>
  <c r="Z1020" i="4" s="1"/>
  <c r="Y1020" i="4"/>
  <c r="R1022" i="4"/>
  <c r="R1030" i="4"/>
  <c r="R1017" i="4"/>
  <c r="R1025" i="4"/>
  <c r="R1020" i="4"/>
  <c r="R1028" i="4"/>
  <c r="R1023" i="4"/>
  <c r="R1016" i="4"/>
  <c r="R1018" i="4"/>
  <c r="R1026" i="4"/>
  <c r="R1021" i="4"/>
  <c r="R1029" i="4"/>
  <c r="R1024" i="4"/>
  <c r="R1019" i="4"/>
  <c r="R1027" i="4"/>
  <c r="G2779" i="3"/>
  <c r="Z1023" i="4" s="1"/>
  <c r="Y1023" i="4"/>
  <c r="G2772" i="3"/>
  <c r="Z1016" i="4" s="1"/>
  <c r="Y1016" i="4"/>
  <c r="G2780" i="3"/>
  <c r="Z1024" i="4" s="1"/>
  <c r="Y1024" i="4"/>
  <c r="G2773" i="3"/>
  <c r="Z1017" i="4" s="1"/>
  <c r="Y1017" i="4"/>
  <c r="G2781" i="3"/>
  <c r="Z1025" i="4" s="1"/>
  <c r="Y1025" i="4"/>
  <c r="G2774" i="3"/>
  <c r="Z1018" i="4" s="1"/>
  <c r="Y1018" i="4"/>
  <c r="G2782" i="3"/>
  <c r="Z1026" i="4" s="1"/>
  <c r="Y1026" i="4"/>
  <c r="Z1015" i="4"/>
  <c r="Y1015" i="4"/>
  <c r="Q1002" i="4"/>
  <c r="Q1010" i="4"/>
  <c r="Q1005" i="4"/>
  <c r="Q1013" i="4"/>
  <c r="Q1008" i="4"/>
  <c r="Q1003" i="4"/>
  <c r="Q1011" i="4"/>
  <c r="Q1006" i="4"/>
  <c r="Q1014" i="4"/>
  <c r="Q1001" i="4"/>
  <c r="Q1009" i="4"/>
  <c r="Q1004" i="4"/>
  <c r="Q1012" i="4"/>
  <c r="Q1007" i="4"/>
  <c r="Q1015" i="4"/>
  <c r="Z1007" i="4"/>
  <c r="Y1007" i="4"/>
  <c r="Z1005" i="4"/>
  <c r="Y1005" i="4"/>
  <c r="R1007" i="4"/>
  <c r="R1015" i="4"/>
  <c r="R1002" i="4"/>
  <c r="R1010" i="4"/>
  <c r="R1005" i="4"/>
  <c r="R1013" i="4"/>
  <c r="R1008" i="4"/>
  <c r="R1001" i="4"/>
  <c r="R1003" i="4"/>
  <c r="R1011" i="4"/>
  <c r="R1006" i="4"/>
  <c r="R1014" i="4"/>
  <c r="R1009" i="4"/>
  <c r="R1004" i="4"/>
  <c r="R1012" i="4"/>
  <c r="Z1008" i="4"/>
  <c r="Y1008" i="4"/>
  <c r="Z1001" i="4"/>
  <c r="Y1001" i="4"/>
  <c r="Z1009" i="4"/>
  <c r="Y1009" i="4"/>
  <c r="Z1002" i="4"/>
  <c r="Y1002" i="4"/>
  <c r="Z1010" i="4"/>
  <c r="Y1010" i="4"/>
  <c r="Z1006" i="4"/>
  <c r="Y1006" i="4"/>
  <c r="Z1003" i="4"/>
  <c r="Y1003" i="4"/>
  <c r="Z1011" i="4"/>
  <c r="Y1011" i="4"/>
  <c r="Z1004" i="4"/>
  <c r="Y1004" i="4"/>
  <c r="Z1012" i="4"/>
  <c r="Y1012" i="4"/>
  <c r="Z1014" i="4"/>
  <c r="Y1014" i="4"/>
  <c r="Z990" i="4"/>
  <c r="Y990" i="4"/>
  <c r="R992" i="4"/>
  <c r="R1000" i="4"/>
  <c r="R987" i="4"/>
  <c r="R995" i="4"/>
  <c r="R990" i="4"/>
  <c r="R998" i="4"/>
  <c r="R993" i="4"/>
  <c r="R986" i="4"/>
  <c r="R988" i="4"/>
  <c r="R996" i="4"/>
  <c r="R991" i="4"/>
  <c r="R999" i="4"/>
  <c r="R994" i="4"/>
  <c r="R989" i="4"/>
  <c r="R997" i="4"/>
  <c r="Z993" i="4"/>
  <c r="Y993" i="4"/>
  <c r="Z986" i="4"/>
  <c r="Y986" i="4"/>
  <c r="Z994" i="4"/>
  <c r="Y994" i="4"/>
  <c r="Z987" i="4"/>
  <c r="Y987" i="4"/>
  <c r="Z995" i="4"/>
  <c r="Y995" i="4"/>
  <c r="Z988" i="4"/>
  <c r="Y988" i="4"/>
  <c r="Z996" i="4"/>
  <c r="Y996" i="4"/>
  <c r="Z989" i="4"/>
  <c r="Y989" i="4"/>
  <c r="Z997" i="4"/>
  <c r="Y997" i="4"/>
  <c r="Z999" i="4"/>
  <c r="Y999" i="4"/>
  <c r="Z1000" i="4"/>
  <c r="Y1000" i="4"/>
  <c r="Z991" i="4"/>
  <c r="Y991" i="4"/>
  <c r="Q987" i="4"/>
  <c r="Q995" i="4"/>
  <c r="Q990" i="4"/>
  <c r="Q998" i="4"/>
  <c r="Q993" i="4"/>
  <c r="Q988" i="4"/>
  <c r="Q996" i="4"/>
  <c r="Q991" i="4"/>
  <c r="Q999" i="4"/>
  <c r="Q986" i="4"/>
  <c r="Q994" i="4"/>
  <c r="Q989" i="4"/>
  <c r="Q997" i="4"/>
  <c r="Q992" i="4"/>
  <c r="Q1000" i="4"/>
  <c r="Z992" i="4"/>
  <c r="Y992" i="4"/>
  <c r="Z972" i="4"/>
  <c r="Y972" i="4"/>
  <c r="Z980" i="4"/>
  <c r="Y980" i="4"/>
  <c r="Z973" i="4"/>
  <c r="Y973" i="4"/>
  <c r="Z981" i="4"/>
  <c r="Y981" i="4"/>
  <c r="Z974" i="4"/>
  <c r="Y974" i="4"/>
  <c r="Z982" i="4"/>
  <c r="Y982" i="4"/>
  <c r="Z984" i="4"/>
  <c r="Y984" i="4"/>
  <c r="Z985" i="4"/>
  <c r="Y985" i="4"/>
  <c r="Z976" i="4"/>
  <c r="Y976" i="4"/>
  <c r="Q972" i="4"/>
  <c r="Q980" i="4"/>
  <c r="Q975" i="4"/>
  <c r="Q983" i="4"/>
  <c r="Q978" i="4"/>
  <c r="Q973" i="4"/>
  <c r="Q981" i="4"/>
  <c r="Q976" i="4"/>
  <c r="Q984" i="4"/>
  <c r="Q971" i="4"/>
  <c r="Q979" i="4"/>
  <c r="Q974" i="4"/>
  <c r="Q982" i="4"/>
  <c r="Q977" i="4"/>
  <c r="Q985" i="4"/>
  <c r="Z977" i="4"/>
  <c r="Y977" i="4"/>
  <c r="Z975" i="4"/>
  <c r="Y975" i="4"/>
  <c r="R977" i="4"/>
  <c r="R985" i="4"/>
  <c r="R972" i="4"/>
  <c r="R980" i="4"/>
  <c r="R975" i="4"/>
  <c r="R983" i="4"/>
  <c r="R978" i="4"/>
  <c r="R971" i="4"/>
  <c r="R973" i="4"/>
  <c r="R981" i="4"/>
  <c r="R976" i="4"/>
  <c r="R984" i="4"/>
  <c r="R979" i="4"/>
  <c r="R974" i="4"/>
  <c r="R982" i="4"/>
  <c r="Z978" i="4"/>
  <c r="Y978" i="4"/>
  <c r="Z971" i="4"/>
  <c r="Y971" i="4"/>
  <c r="Z979" i="4"/>
  <c r="Y979" i="4"/>
  <c r="Z959" i="4"/>
  <c r="Y959" i="4"/>
  <c r="Z967" i="4"/>
  <c r="Y967" i="4"/>
  <c r="Z969" i="4"/>
  <c r="Y969" i="4"/>
  <c r="Z970" i="4"/>
  <c r="Y970" i="4"/>
  <c r="Z961" i="4"/>
  <c r="Y961" i="4"/>
  <c r="Q959" i="4"/>
  <c r="Q963" i="4"/>
  <c r="Q967" i="4"/>
  <c r="Q960" i="4"/>
  <c r="Q964" i="4"/>
  <c r="Q968" i="4"/>
  <c r="Q956" i="4"/>
  <c r="Q957" i="4"/>
  <c r="Q961" i="4"/>
  <c r="Q965" i="4"/>
  <c r="Q969" i="4"/>
  <c r="Q958" i="4"/>
  <c r="Q962" i="4"/>
  <c r="Q966" i="4"/>
  <c r="Q970" i="4"/>
  <c r="Z962" i="4"/>
  <c r="Y962" i="4"/>
  <c r="R958" i="4"/>
  <c r="R962" i="4"/>
  <c r="R966" i="4"/>
  <c r="R970" i="4"/>
  <c r="R959" i="4"/>
  <c r="R963" i="4"/>
  <c r="R967" i="4"/>
  <c r="R956" i="4"/>
  <c r="R960" i="4"/>
  <c r="R964" i="4"/>
  <c r="R968" i="4"/>
  <c r="R957" i="4"/>
  <c r="R961" i="4"/>
  <c r="R965" i="4"/>
  <c r="R969" i="4"/>
  <c r="Z963" i="4"/>
  <c r="Y963" i="4"/>
  <c r="Z956" i="4"/>
  <c r="Y956" i="4"/>
  <c r="Z964" i="4"/>
  <c r="Y964" i="4"/>
  <c r="Z957" i="4"/>
  <c r="Y957" i="4"/>
  <c r="Z965" i="4"/>
  <c r="Y965" i="4"/>
  <c r="Z960" i="4"/>
  <c r="Y960" i="4"/>
  <c r="Z958" i="4"/>
  <c r="Y958" i="4"/>
  <c r="Z966" i="4"/>
  <c r="Y966" i="4"/>
  <c r="Z955" i="4"/>
  <c r="Y955" i="4"/>
  <c r="Z945" i="4"/>
  <c r="Y945" i="4"/>
  <c r="Q942" i="4"/>
  <c r="Q950" i="4"/>
  <c r="Q945" i="4"/>
  <c r="Q953" i="4"/>
  <c r="Q948" i="4"/>
  <c r="Q943" i="4"/>
  <c r="Q951" i="4"/>
  <c r="Q946" i="4"/>
  <c r="Q954" i="4"/>
  <c r="Q941" i="4"/>
  <c r="Q949" i="4"/>
  <c r="Q944" i="4"/>
  <c r="Q952" i="4"/>
  <c r="Q947" i="4"/>
  <c r="Q955" i="4"/>
  <c r="Z947" i="4"/>
  <c r="Y947" i="4"/>
  <c r="Z946" i="4"/>
  <c r="Y946" i="4"/>
  <c r="R947" i="4"/>
  <c r="R955" i="4"/>
  <c r="R942" i="4"/>
  <c r="R950" i="4"/>
  <c r="R945" i="4"/>
  <c r="R953" i="4"/>
  <c r="R948" i="4"/>
  <c r="R941" i="4"/>
  <c r="R943" i="4"/>
  <c r="R951" i="4"/>
  <c r="R946" i="4"/>
  <c r="R954" i="4"/>
  <c r="R949" i="4"/>
  <c r="R944" i="4"/>
  <c r="R952" i="4"/>
  <c r="Z948" i="4"/>
  <c r="Y948" i="4"/>
  <c r="Z944" i="4"/>
  <c r="Y944" i="4"/>
  <c r="Z941" i="4"/>
  <c r="Y941" i="4"/>
  <c r="Z949" i="4"/>
  <c r="Y949" i="4"/>
  <c r="Z942" i="4"/>
  <c r="Y942" i="4"/>
  <c r="Z950" i="4"/>
  <c r="Y950" i="4"/>
  <c r="Z943" i="4"/>
  <c r="Y943" i="4"/>
  <c r="Z951" i="4"/>
  <c r="Y951" i="4"/>
  <c r="Z952" i="4"/>
  <c r="Y952" i="4"/>
  <c r="Z954" i="4"/>
  <c r="Y954" i="4"/>
  <c r="E3074" i="3"/>
  <c r="X1122" i="4" s="1"/>
  <c r="E3159" i="3"/>
  <c r="X1166" i="4" s="1"/>
  <c r="E3079" i="3"/>
  <c r="X1127" i="4" s="1"/>
  <c r="E2825" i="3"/>
  <c r="X1041" i="4" s="1"/>
  <c r="E3030" i="3"/>
  <c r="X1106" i="4" s="1"/>
  <c r="E3044" i="3"/>
  <c r="X1120" i="4" s="1"/>
  <c r="E2820" i="3"/>
  <c r="X1036" i="4" s="1"/>
  <c r="E3031" i="3"/>
  <c r="X1107" i="4" s="1"/>
  <c r="E3038" i="3"/>
  <c r="X1114" i="4" s="1"/>
  <c r="E2815" i="3"/>
  <c r="X1031" i="4" s="1"/>
  <c r="E2824" i="3"/>
  <c r="X1040" i="4" s="1"/>
  <c r="E3117" i="3"/>
  <c r="X1137" i="4" s="1"/>
  <c r="H3129" i="3"/>
  <c r="AA1149" i="4" s="1"/>
  <c r="E3130" i="3"/>
  <c r="X1150" i="4" s="1"/>
  <c r="E3124" i="3"/>
  <c r="X1144" i="4" s="1"/>
  <c r="E2910" i="3"/>
  <c r="X1070" i="4" s="1"/>
  <c r="E3119" i="3"/>
  <c r="X1139" i="4" s="1"/>
  <c r="E3125" i="3"/>
  <c r="X1145" i="4" s="1"/>
  <c r="E2911" i="3"/>
  <c r="X1071" i="4" s="1"/>
  <c r="E2906" i="3"/>
  <c r="X1066" i="4" s="1"/>
  <c r="X1007" i="4"/>
  <c r="E2901" i="3"/>
  <c r="X1061" i="4" s="1"/>
  <c r="E3083" i="3"/>
  <c r="X1131" i="4" s="1"/>
  <c r="E3162" i="3"/>
  <c r="X1169" i="4" s="1"/>
  <c r="E2816" i="3"/>
  <c r="X1032" i="4" s="1"/>
  <c r="E3033" i="3"/>
  <c r="X1109" i="4" s="1"/>
  <c r="E3039" i="3"/>
  <c r="X1115" i="4" s="1"/>
  <c r="E3116" i="3"/>
  <c r="X1136" i="4" s="1"/>
  <c r="E3121" i="3"/>
  <c r="X1141" i="4" s="1"/>
  <c r="X1002" i="4"/>
  <c r="E2902" i="3"/>
  <c r="X1062" i="4" s="1"/>
  <c r="E2988" i="3"/>
  <c r="X1092" i="4" s="1"/>
  <c r="X1161" i="4"/>
  <c r="X1156" i="4"/>
  <c r="X1152" i="4"/>
  <c r="E2858" i="3"/>
  <c r="X1046" i="4" s="1"/>
  <c r="H2867" i="3"/>
  <c r="AA1055" i="4" s="1"/>
  <c r="E2903" i="3"/>
  <c r="X1063" i="4" s="1"/>
  <c r="E2818" i="3"/>
  <c r="X1034" i="4" s="1"/>
  <c r="E2829" i="3"/>
  <c r="X1045" i="4" s="1"/>
  <c r="E2859" i="3"/>
  <c r="X1047" i="4" s="1"/>
  <c r="E2904" i="3"/>
  <c r="X1064" i="4" s="1"/>
  <c r="E2915" i="3"/>
  <c r="X1075" i="4" s="1"/>
  <c r="E2945" i="3"/>
  <c r="X1077" i="4" s="1"/>
  <c r="E2987" i="3"/>
  <c r="X1091" i="4" s="1"/>
  <c r="E3032" i="3"/>
  <c r="X1108" i="4" s="1"/>
  <c r="E3073" i="3"/>
  <c r="X1121" i="4" s="1"/>
  <c r="E3078" i="3"/>
  <c r="X1126" i="4" s="1"/>
  <c r="X1151" i="4"/>
  <c r="E3161" i="3"/>
  <c r="X1168" i="4" s="1"/>
  <c r="E2869" i="3"/>
  <c r="X1057" i="4" s="1"/>
  <c r="E2950" i="3"/>
  <c r="X1082" i="4" s="1"/>
  <c r="E2992" i="3"/>
  <c r="X1096" i="4" s="1"/>
  <c r="E2997" i="3"/>
  <c r="X1101" i="4" s="1"/>
  <c r="E2946" i="3"/>
  <c r="X1078" i="4" s="1"/>
  <c r="E2860" i="3"/>
  <c r="X1048" i="4" s="1"/>
  <c r="E2998" i="3"/>
  <c r="X1102" i="4" s="1"/>
  <c r="X1162" i="4"/>
  <c r="E3168" i="3"/>
  <c r="X1175" i="4" s="1"/>
  <c r="E2866" i="3"/>
  <c r="X1054" i="4" s="1"/>
  <c r="E2872" i="3"/>
  <c r="X1060" i="4" s="1"/>
  <c r="E3075" i="3"/>
  <c r="X1123" i="4" s="1"/>
  <c r="E3080" i="3"/>
  <c r="X1128" i="4" s="1"/>
  <c r="X1153" i="4"/>
  <c r="E2861" i="3"/>
  <c r="X1049" i="4" s="1"/>
  <c r="E2947" i="3"/>
  <c r="X1079" i="4" s="1"/>
  <c r="E2989" i="3"/>
  <c r="X1093" i="4" s="1"/>
  <c r="X951" i="4"/>
  <c r="E2826" i="3"/>
  <c r="X1042" i="4" s="1"/>
  <c r="E2867" i="3"/>
  <c r="X1055" i="4" s="1"/>
  <c r="E2907" i="3"/>
  <c r="X1067" i="4" s="1"/>
  <c r="E2912" i="3"/>
  <c r="X1072" i="4" s="1"/>
  <c r="E2953" i="3"/>
  <c r="X1085" i="4" s="1"/>
  <c r="E2995" i="3"/>
  <c r="X1099" i="4" s="1"/>
  <c r="E3035" i="3"/>
  <c r="X1111" i="4" s="1"/>
  <c r="E3040" i="3"/>
  <c r="X1116" i="4" s="1"/>
  <c r="E3087" i="3"/>
  <c r="X1135" i="4" s="1"/>
  <c r="E3126" i="3"/>
  <c r="X1146" i="4" s="1"/>
  <c r="X1159" i="4"/>
  <c r="E3164" i="3"/>
  <c r="X1171" i="4" s="1"/>
  <c r="E3169" i="3"/>
  <c r="X1176" i="4" s="1"/>
  <c r="E2944" i="3"/>
  <c r="X1076" i="4" s="1"/>
  <c r="E2990" i="3"/>
  <c r="X1094" i="4" s="1"/>
  <c r="E3001" i="3"/>
  <c r="X1105" i="4" s="1"/>
  <c r="H3040" i="3"/>
  <c r="AA1116" i="4" s="1"/>
  <c r="E3122" i="3"/>
  <c r="X1142" i="4" s="1"/>
  <c r="X1154" i="4"/>
  <c r="X1165" i="4"/>
  <c r="E3160" i="3"/>
  <c r="X1167" i="4" s="1"/>
  <c r="E2817" i="3"/>
  <c r="X1033" i="4" s="1"/>
  <c r="E2823" i="3"/>
  <c r="X1039" i="4" s="1"/>
  <c r="E2863" i="3"/>
  <c r="X1051" i="4" s="1"/>
  <c r="E2868" i="3"/>
  <c r="X1056" i="4" s="1"/>
  <c r="E2949" i="3"/>
  <c r="X1081" i="4" s="1"/>
  <c r="E2954" i="3"/>
  <c r="X1086" i="4" s="1"/>
  <c r="E2996" i="3"/>
  <c r="X1100" i="4" s="1"/>
  <c r="E3041" i="3"/>
  <c r="X1117" i="4" s="1"/>
  <c r="E3082" i="3"/>
  <c r="X1130" i="4" s="1"/>
  <c r="E3118" i="3"/>
  <c r="X1138" i="4" s="1"/>
  <c r="E3127" i="3"/>
  <c r="X1147" i="4" s="1"/>
  <c r="X1160" i="4"/>
  <c r="E3165" i="3"/>
  <c r="X1172" i="4" s="1"/>
  <c r="E3170" i="3"/>
  <c r="X1177" i="4" s="1"/>
  <c r="X1011" i="4"/>
  <c r="X1015" i="4"/>
  <c r="X1008" i="4"/>
  <c r="X1010" i="4"/>
  <c r="X1003" i="4"/>
  <c r="X1001" i="4"/>
  <c r="X1006" i="4"/>
  <c r="E2773" i="3"/>
  <c r="X1017" i="4" s="1"/>
  <c r="E2781" i="3"/>
  <c r="X1025" i="4" s="1"/>
  <c r="E2772" i="3"/>
  <c r="X1016" i="4" s="1"/>
  <c r="E2777" i="3"/>
  <c r="X1021" i="4" s="1"/>
  <c r="E2782" i="3"/>
  <c r="X1026" i="4" s="1"/>
  <c r="E2783" i="3"/>
  <c r="X1027" i="4" s="1"/>
  <c r="E2774" i="3"/>
  <c r="X1018" i="4" s="1"/>
  <c r="E2780" i="3"/>
  <c r="X1024" i="4" s="1"/>
  <c r="E2775" i="3"/>
  <c r="X1019" i="4" s="1"/>
  <c r="E2786" i="3"/>
  <c r="X1030" i="4" s="1"/>
  <c r="E3167" i="3"/>
  <c r="X1174" i="4" s="1"/>
  <c r="E3173" i="3"/>
  <c r="X1180" i="4" s="1"/>
  <c r="E3166" i="3"/>
  <c r="X1173" i="4" s="1"/>
  <c r="E3163" i="3"/>
  <c r="X1170" i="4" s="1"/>
  <c r="X1157" i="4"/>
  <c r="X1158" i="4"/>
  <c r="X1155" i="4"/>
  <c r="E3123" i="3"/>
  <c r="X1143" i="4" s="1"/>
  <c r="E3120" i="3"/>
  <c r="X1140" i="4" s="1"/>
  <c r="E3076" i="3"/>
  <c r="X1124" i="4" s="1"/>
  <c r="E3084" i="3"/>
  <c r="X1132" i="4" s="1"/>
  <c r="E3081" i="3"/>
  <c r="X1129" i="4" s="1"/>
  <c r="E3077" i="3"/>
  <c r="X1125" i="4" s="1"/>
  <c r="E3036" i="3"/>
  <c r="X1112" i="4" s="1"/>
  <c r="E3037" i="3"/>
  <c r="X1113" i="4" s="1"/>
  <c r="E3034" i="3"/>
  <c r="X1110" i="4" s="1"/>
  <c r="E2993" i="3"/>
  <c r="X1097" i="4" s="1"/>
  <c r="E2994" i="3"/>
  <c r="X1098" i="4" s="1"/>
  <c r="E2991" i="3"/>
  <c r="X1095" i="4" s="1"/>
  <c r="E2955" i="3"/>
  <c r="X1087" i="4" s="1"/>
  <c r="E2952" i="3"/>
  <c r="X1084" i="4" s="1"/>
  <c r="E2958" i="3"/>
  <c r="X1090" i="4" s="1"/>
  <c r="E2951" i="3"/>
  <c r="X1083" i="4" s="1"/>
  <c r="E2948" i="3"/>
  <c r="X1080" i="4" s="1"/>
  <c r="E2909" i="3"/>
  <c r="X1069" i="4" s="1"/>
  <c r="E2908" i="3"/>
  <c r="X1068" i="4" s="1"/>
  <c r="E2905" i="3"/>
  <c r="X1065" i="4" s="1"/>
  <c r="E2864" i="3"/>
  <c r="X1052" i="4" s="1"/>
  <c r="E2865" i="3"/>
  <c r="X1053" i="4" s="1"/>
  <c r="E2862" i="3"/>
  <c r="X1050" i="4" s="1"/>
  <c r="E2821" i="3"/>
  <c r="X1037" i="4" s="1"/>
  <c r="E2822" i="3"/>
  <c r="X1038" i="4" s="1"/>
  <c r="E2819" i="3"/>
  <c r="X1035" i="4" s="1"/>
  <c r="X986" i="4"/>
  <c r="X991" i="4"/>
  <c r="X995" i="4"/>
  <c r="X987" i="4"/>
  <c r="X992" i="4"/>
  <c r="X996" i="4"/>
  <c r="X988" i="4"/>
  <c r="X994" i="4"/>
  <c r="X1000" i="4"/>
  <c r="X971" i="4"/>
  <c r="X972" i="4"/>
  <c r="X985" i="4"/>
  <c r="X980" i="4"/>
  <c r="X976" i="4"/>
  <c r="X958" i="4"/>
  <c r="X965" i="4"/>
  <c r="X964" i="4"/>
  <c r="X956" i="4"/>
  <c r="X961" i="4"/>
  <c r="X957" i="4"/>
  <c r="X962" i="4"/>
  <c r="X966" i="4"/>
  <c r="X973" i="4"/>
  <c r="X981" i="4"/>
  <c r="X974" i="4"/>
  <c r="X979" i="4"/>
  <c r="X982" i="4"/>
  <c r="X944" i="4"/>
  <c r="X941" i="4"/>
  <c r="X942" i="4"/>
  <c r="X946" i="4"/>
  <c r="X950" i="4"/>
  <c r="X947" i="4"/>
  <c r="X943" i="4"/>
  <c r="X949" i="4"/>
  <c r="E2778" i="3"/>
  <c r="X1022" i="4" s="1"/>
  <c r="E2779" i="3"/>
  <c r="X1023" i="4" s="1"/>
  <c r="E2776" i="3"/>
  <c r="X1020" i="4" s="1"/>
  <c r="X1004" i="4"/>
  <c r="X1012" i="4"/>
  <c r="X1009" i="4"/>
  <c r="X1005" i="4"/>
  <c r="X989" i="4"/>
  <c r="X997" i="4"/>
  <c r="X993" i="4"/>
  <c r="X990" i="4"/>
  <c r="X977" i="4"/>
  <c r="X978" i="4"/>
  <c r="X975" i="4"/>
  <c r="X959" i="4"/>
  <c r="X967" i="4"/>
  <c r="X970" i="4"/>
  <c r="X963" i="4"/>
  <c r="X960" i="4"/>
  <c r="X952" i="4"/>
  <c r="X955" i="4"/>
  <c r="X948" i="4"/>
  <c r="X945" i="4"/>
  <c r="X939" i="4"/>
  <c r="X924" i="4"/>
  <c r="F2746" i="3" a="1"/>
  <c r="F2746" i="3" s="1"/>
  <c r="F2745" i="3" a="1"/>
  <c r="F2745" i="3" s="1"/>
  <c r="F2743" i="3" a="1"/>
  <c r="F2743" i="3" s="1"/>
  <c r="F2742" i="3" a="1"/>
  <c r="F2742" i="3" s="1"/>
  <c r="F2741" i="3" a="1"/>
  <c r="F2741" i="3" s="1"/>
  <c r="F2740" i="3" a="1"/>
  <c r="F2740" i="3" s="1"/>
  <c r="F2739" i="3" a="1"/>
  <c r="F2739" i="3" s="1"/>
  <c r="F2738" i="3" a="1"/>
  <c r="F2738" i="3" s="1"/>
  <c r="F2737" i="3" a="1"/>
  <c r="F2737" i="3" s="1"/>
  <c r="F2736" i="3" a="1"/>
  <c r="F2736" i="3" s="1"/>
  <c r="F2735" i="3" a="1"/>
  <c r="F2735" i="3" s="1"/>
  <c r="F2734" i="3" a="1"/>
  <c r="F2734" i="3" s="1"/>
  <c r="F2733" i="3" a="1"/>
  <c r="F2733" i="3" s="1"/>
  <c r="F2732" i="3" a="1"/>
  <c r="F2732" i="3" s="1"/>
  <c r="E2726" i="3"/>
  <c r="E2725" i="3"/>
  <c r="Q2724" i="3"/>
  <c r="P2724" i="3"/>
  <c r="O2724" i="3"/>
  <c r="N2724" i="3"/>
  <c r="M2724" i="3"/>
  <c r="L2724" i="3"/>
  <c r="K2724" i="3"/>
  <c r="J2724" i="3"/>
  <c r="I2724" i="3"/>
  <c r="H2724" i="3"/>
  <c r="E2745" i="3" s="1"/>
  <c r="X909" i="4" s="1"/>
  <c r="H2721" i="3"/>
  <c r="H2720" i="3"/>
  <c r="H2719" i="3"/>
  <c r="H2718" i="3"/>
  <c r="H2717" i="3"/>
  <c r="H2716" i="3"/>
  <c r="H2715" i="3"/>
  <c r="H2714" i="3"/>
  <c r="F2703" i="3" a="1"/>
  <c r="F2703" i="3" s="1"/>
  <c r="F2702" i="3" a="1"/>
  <c r="F2702" i="3" s="1"/>
  <c r="F2700" i="3" a="1"/>
  <c r="F2700" i="3" s="1"/>
  <c r="F2699" i="3" a="1"/>
  <c r="F2699" i="3" s="1"/>
  <c r="F2698" i="3" a="1"/>
  <c r="F2698" i="3" s="1"/>
  <c r="F2697" i="3" a="1"/>
  <c r="F2697" i="3" s="1"/>
  <c r="F2696" i="3" a="1"/>
  <c r="F2696" i="3" s="1"/>
  <c r="F2695" i="3" a="1"/>
  <c r="F2695" i="3" s="1"/>
  <c r="F2694" i="3" a="1"/>
  <c r="F2694" i="3" s="1"/>
  <c r="F2693" i="3" a="1"/>
  <c r="F2693" i="3" s="1"/>
  <c r="F2692" i="3" a="1"/>
  <c r="F2692" i="3" s="1"/>
  <c r="F2691" i="3" a="1"/>
  <c r="F2691" i="3" s="1"/>
  <c r="F2690" i="3" a="1"/>
  <c r="F2690" i="3" s="1"/>
  <c r="F2689" i="3" a="1"/>
  <c r="F2689" i="3" s="1"/>
  <c r="E2683" i="3"/>
  <c r="E2682" i="3"/>
  <c r="Q2681" i="3"/>
  <c r="P2681" i="3"/>
  <c r="O2681" i="3"/>
  <c r="N2681" i="3"/>
  <c r="M2681" i="3"/>
  <c r="L2681" i="3"/>
  <c r="K2681" i="3"/>
  <c r="J2681" i="3"/>
  <c r="I2681" i="3"/>
  <c r="H2681" i="3"/>
  <c r="E2702" i="3" s="1"/>
  <c r="X894" i="4" s="1"/>
  <c r="H2678" i="3"/>
  <c r="H2677" i="3"/>
  <c r="H2676" i="3"/>
  <c r="H2675" i="3"/>
  <c r="H2674" i="3"/>
  <c r="H2673" i="3"/>
  <c r="H2672" i="3"/>
  <c r="H2671" i="3"/>
  <c r="F2660" i="3" a="1"/>
  <c r="F2660" i="3" s="1"/>
  <c r="F2659" i="3" a="1"/>
  <c r="F2659" i="3" s="1"/>
  <c r="F2657" i="3" a="1"/>
  <c r="F2657" i="3" s="1"/>
  <c r="F2656" i="3" a="1"/>
  <c r="F2656" i="3" s="1"/>
  <c r="F2655" i="3" a="1"/>
  <c r="F2655" i="3" s="1"/>
  <c r="F2654" i="3" a="1"/>
  <c r="F2654" i="3" s="1"/>
  <c r="F2653" i="3" a="1"/>
  <c r="F2653" i="3" s="1"/>
  <c r="F2652" i="3" a="1"/>
  <c r="F2652" i="3" s="1"/>
  <c r="F2651" i="3" a="1"/>
  <c r="F2651" i="3" s="1"/>
  <c r="F2650" i="3" a="1"/>
  <c r="F2650" i="3" s="1"/>
  <c r="F2649" i="3" a="1"/>
  <c r="F2649" i="3" s="1"/>
  <c r="F2648" i="3" a="1"/>
  <c r="F2648" i="3" s="1"/>
  <c r="F2647" i="3" a="1"/>
  <c r="F2647" i="3" s="1"/>
  <c r="F2646" i="3" a="1"/>
  <c r="F2646" i="3" s="1"/>
  <c r="E2640" i="3"/>
  <c r="E2639" i="3"/>
  <c r="Q2638" i="3"/>
  <c r="P2638" i="3"/>
  <c r="O2638" i="3"/>
  <c r="N2638" i="3"/>
  <c r="M2638" i="3"/>
  <c r="L2638" i="3"/>
  <c r="K2638" i="3"/>
  <c r="J2638" i="3"/>
  <c r="I2638" i="3"/>
  <c r="H2638" i="3"/>
  <c r="E2659" i="3" s="1"/>
  <c r="X879" i="4" s="1"/>
  <c r="H2635" i="3"/>
  <c r="H2634" i="3"/>
  <c r="H2633" i="3"/>
  <c r="H2632" i="3"/>
  <c r="H2631" i="3"/>
  <c r="H2630" i="3"/>
  <c r="H2629" i="3"/>
  <c r="H2628" i="3"/>
  <c r="F2617" i="3" a="1"/>
  <c r="F2617" i="3" s="1"/>
  <c r="F2616" i="3" a="1"/>
  <c r="F2616" i="3" s="1"/>
  <c r="F2614" i="3" a="1"/>
  <c r="F2614" i="3" s="1"/>
  <c r="F2613" i="3" a="1"/>
  <c r="F2613" i="3" s="1"/>
  <c r="F2612" i="3" a="1"/>
  <c r="F2612" i="3" s="1"/>
  <c r="F2611" i="3" a="1"/>
  <c r="F2611" i="3" s="1"/>
  <c r="F2610" i="3" a="1"/>
  <c r="F2610" i="3" s="1"/>
  <c r="F2609" i="3" a="1"/>
  <c r="F2609" i="3" s="1"/>
  <c r="F2608" i="3" a="1"/>
  <c r="F2608" i="3" s="1"/>
  <c r="F2607" i="3" a="1"/>
  <c r="F2607" i="3" s="1"/>
  <c r="F2606" i="3" a="1"/>
  <c r="F2606" i="3" s="1"/>
  <c r="F2605" i="3" a="1"/>
  <c r="F2605" i="3" s="1"/>
  <c r="F2604" i="3" a="1"/>
  <c r="F2604" i="3" s="1"/>
  <c r="F2603" i="3" a="1"/>
  <c r="F2603" i="3" s="1"/>
  <c r="E2597" i="3"/>
  <c r="E2596" i="3"/>
  <c r="Q2595" i="3"/>
  <c r="P2595" i="3"/>
  <c r="O2595" i="3"/>
  <c r="N2595" i="3"/>
  <c r="M2595" i="3"/>
  <c r="L2595" i="3"/>
  <c r="K2595" i="3"/>
  <c r="J2595" i="3"/>
  <c r="I2595" i="3"/>
  <c r="H2595" i="3"/>
  <c r="E2616" i="3" s="1"/>
  <c r="X864" i="4" s="1"/>
  <c r="H2592" i="3"/>
  <c r="H2591" i="3"/>
  <c r="H2590" i="3"/>
  <c r="H2589" i="3"/>
  <c r="H2588" i="3"/>
  <c r="H2587" i="3"/>
  <c r="H2586" i="3"/>
  <c r="H2585" i="3"/>
  <c r="O1586" i="4" l="1"/>
  <c r="O1427" i="4"/>
  <c r="O1434" i="4"/>
  <c r="O1594" i="4"/>
  <c r="O1426" i="4"/>
  <c r="H3163" i="3"/>
  <c r="AA1170" i="4" s="1"/>
  <c r="O1407" i="4"/>
  <c r="N1211" i="4"/>
  <c r="H3167" i="3"/>
  <c r="AA1174" i="4" s="1"/>
  <c r="O1465" i="4"/>
  <c r="O1453" i="4"/>
  <c r="N1324" i="4"/>
  <c r="O1452" i="4"/>
  <c r="O1458" i="4"/>
  <c r="O1455" i="4"/>
  <c r="O1459" i="4"/>
  <c r="N1223" i="4"/>
  <c r="H2825" i="3"/>
  <c r="AA1041" i="4" s="1"/>
  <c r="N1219" i="4"/>
  <c r="H3159" i="3"/>
  <c r="AA1166" i="4" s="1"/>
  <c r="O1595" i="4"/>
  <c r="O1592" i="4"/>
  <c r="N1329" i="4"/>
  <c r="H3030" i="3"/>
  <c r="AA1106" i="4" s="1"/>
  <c r="O1593" i="4"/>
  <c r="O1591" i="4"/>
  <c r="O1423" i="4"/>
  <c r="O1422" i="4"/>
  <c r="N1327" i="4"/>
  <c r="N1326" i="4"/>
  <c r="H3079" i="3"/>
  <c r="AA1127" i="4" s="1"/>
  <c r="O1435" i="4"/>
  <c r="O1421" i="4"/>
  <c r="H2949" i="3"/>
  <c r="AA1081" i="4" s="1"/>
  <c r="H2860" i="3"/>
  <c r="AA1048" i="4" s="1"/>
  <c r="H2989" i="3"/>
  <c r="AA1093" i="4" s="1"/>
  <c r="N1243" i="4"/>
  <c r="O1462" i="4"/>
  <c r="O1461" i="4"/>
  <c r="O1456" i="4"/>
  <c r="N1213" i="4"/>
  <c r="H2950" i="3"/>
  <c r="AA1082" i="4" s="1"/>
  <c r="H3033" i="3"/>
  <c r="AA1109" i="4" s="1"/>
  <c r="N1222" i="4"/>
  <c r="O1598" i="4"/>
  <c r="O1432" i="4"/>
  <c r="N1328" i="4"/>
  <c r="O1642" i="4"/>
  <c r="O1639" i="4"/>
  <c r="O1645" i="4"/>
  <c r="O1641" i="4"/>
  <c r="O1643" i="4"/>
  <c r="O1635" i="4"/>
  <c r="O1644" i="4"/>
  <c r="O1631" i="4"/>
  <c r="O1636" i="4"/>
  <c r="O1638" i="4"/>
  <c r="O1634" i="4"/>
  <c r="O1632" i="4"/>
  <c r="N1320" i="4"/>
  <c r="O1221" i="4"/>
  <c r="N1230" i="4"/>
  <c r="N1319" i="4"/>
  <c r="H2815" i="3"/>
  <c r="AA1031" i="4" s="1"/>
  <c r="H2858" i="3"/>
  <c r="AA1046" i="4" s="1"/>
  <c r="N1317" i="4"/>
  <c r="N1316" i="4"/>
  <c r="E3450" i="3"/>
  <c r="O1320" i="4" s="1"/>
  <c r="H2987" i="3"/>
  <c r="AA1091" i="4" s="1"/>
  <c r="N1325" i="4"/>
  <c r="H3001" i="3"/>
  <c r="AA1105" i="4" s="1"/>
  <c r="H2948" i="3"/>
  <c r="AA1080" i="4" s="1"/>
  <c r="N1224" i="4"/>
  <c r="N1322" i="4"/>
  <c r="N1321" i="4"/>
  <c r="H3081" i="3"/>
  <c r="AA1129" i="4" s="1"/>
  <c r="N1215" i="4"/>
  <c r="N1330" i="4"/>
  <c r="H2866" i="3"/>
  <c r="AA1054" i="4" s="1"/>
  <c r="N1236" i="4"/>
  <c r="N1248" i="4"/>
  <c r="O1463" i="4"/>
  <c r="O1412" i="4"/>
  <c r="H2905" i="3"/>
  <c r="AA1065" i="4" s="1"/>
  <c r="O1457" i="4"/>
  <c r="O1454" i="4"/>
  <c r="O1406" i="4"/>
  <c r="O1451" i="4"/>
  <c r="O1408" i="4"/>
  <c r="O1675" i="4"/>
  <c r="O1674" i="4"/>
  <c r="O1671" i="4"/>
  <c r="O1672" i="4"/>
  <c r="O1669" i="4"/>
  <c r="O1665" i="4"/>
  <c r="O1663" i="4"/>
  <c r="O1661" i="4"/>
  <c r="O1668" i="4"/>
  <c r="O1662" i="4"/>
  <c r="H3077" i="3"/>
  <c r="AA1125" i="4" s="1"/>
  <c r="H2955" i="3"/>
  <c r="AA1087" i="4" s="1"/>
  <c r="H3038" i="3"/>
  <c r="AA1114" i="4" s="1"/>
  <c r="O1420" i="4"/>
  <c r="O1415" i="4"/>
  <c r="O1650" i="4"/>
  <c r="O1648" i="4"/>
  <c r="O1657" i="4"/>
  <c r="O1649" i="4"/>
  <c r="O1654" i="4"/>
  <c r="O1646" i="4"/>
  <c r="O1651" i="4"/>
  <c r="O1470" i="4"/>
  <c r="N1229" i="4"/>
  <c r="O1413" i="4"/>
  <c r="O1534" i="4"/>
  <c r="H2862" i="3"/>
  <c r="AA1050" i="4" s="1"/>
  <c r="H3165" i="3"/>
  <c r="AA1172" i="4" s="1"/>
  <c r="H2816" i="3"/>
  <c r="AA1032" i="4" s="1"/>
  <c r="O1411" i="4"/>
  <c r="H3122" i="3"/>
  <c r="AA1142" i="4" s="1"/>
  <c r="O1475" i="4"/>
  <c r="N1225" i="4"/>
  <c r="N1239" i="4"/>
  <c r="N1247" i="4"/>
  <c r="O1419" i="4"/>
  <c r="O1472" i="4"/>
  <c r="O1467" i="4"/>
  <c r="N1234" i="4"/>
  <c r="O1667" i="4"/>
  <c r="N1238" i="4"/>
  <c r="N1249" i="4"/>
  <c r="O1417" i="4"/>
  <c r="O1670" i="4"/>
  <c r="O1666" i="4"/>
  <c r="N1227" i="4"/>
  <c r="N1242" i="4"/>
  <c r="O1410" i="4"/>
  <c r="N1244" i="4"/>
  <c r="N1241" i="4"/>
  <c r="O1673" i="4"/>
  <c r="N1228" i="4"/>
  <c r="E3278" i="3"/>
  <c r="O1242" i="4" s="1"/>
  <c r="H2914" i="3"/>
  <c r="AA1074" i="4" s="1"/>
  <c r="N1237" i="4"/>
  <c r="N1235" i="4"/>
  <c r="N1250" i="4"/>
  <c r="O1416" i="4"/>
  <c r="O1409" i="4"/>
  <c r="N1231" i="4"/>
  <c r="E3235" i="3"/>
  <c r="O1230" i="4" s="1"/>
  <c r="N1255" i="4"/>
  <c r="N1253" i="4"/>
  <c r="N1240" i="4"/>
  <c r="N1233" i="4"/>
  <c r="N1252" i="4"/>
  <c r="O1418" i="4"/>
  <c r="H3036" i="3"/>
  <c r="AA1112" i="4" s="1"/>
  <c r="H2828" i="3"/>
  <c r="AA1044" i="4" s="1"/>
  <c r="H3041" i="3"/>
  <c r="AA1117" i="4" s="1"/>
  <c r="H3161" i="3"/>
  <c r="AA1168" i="4" s="1"/>
  <c r="O1473" i="4"/>
  <c r="H2901" i="3"/>
  <c r="AA1061" i="4" s="1"/>
  <c r="H2859" i="3"/>
  <c r="AA1047" i="4" s="1"/>
  <c r="H2991" i="3"/>
  <c r="AA1095" i="4" s="1"/>
  <c r="O1647" i="4"/>
  <c r="O1469" i="4"/>
  <c r="O1474" i="4"/>
  <c r="H2902" i="3"/>
  <c r="AA1062" i="4" s="1"/>
  <c r="H2957" i="3"/>
  <c r="AA1089" i="4" s="1"/>
  <c r="N1232" i="4"/>
  <c r="N1254" i="4"/>
  <c r="N1245" i="4"/>
  <c r="O1527" i="4"/>
  <c r="O1526" i="4"/>
  <c r="O1480" i="4"/>
  <c r="O1476" i="4"/>
  <c r="O1468" i="4"/>
  <c r="H3170" i="3"/>
  <c r="AA1177" i="4" s="1"/>
  <c r="O1479" i="4"/>
  <c r="H3043" i="3"/>
  <c r="AA1119" i="4" s="1"/>
  <c r="O1539" i="4"/>
  <c r="O1537" i="4"/>
  <c r="O1531" i="4"/>
  <c r="O1530" i="4"/>
  <c r="O1536" i="4"/>
  <c r="O1535" i="4"/>
  <c r="O1528" i="4"/>
  <c r="O1529" i="4"/>
  <c r="O1533" i="4"/>
  <c r="O1540" i="4"/>
  <c r="O1538" i="4"/>
  <c r="H2909" i="3"/>
  <c r="AA1069" i="4" s="1"/>
  <c r="H2824" i="3"/>
  <c r="AA1040" i="4" s="1"/>
  <c r="H2776" i="3"/>
  <c r="AA1020" i="4" s="1"/>
  <c r="AA1007" i="4"/>
  <c r="H2995" i="3"/>
  <c r="AA1099" i="4" s="1"/>
  <c r="H3120" i="3"/>
  <c r="AA1140" i="4" s="1"/>
  <c r="H3168" i="3"/>
  <c r="AA1175" i="4" s="1"/>
  <c r="H3074" i="3"/>
  <c r="AA1122" i="4" s="1"/>
  <c r="E2802" i="3"/>
  <c r="M1044" i="4" s="1"/>
  <c r="H3080" i="3"/>
  <c r="AA1128" i="4" s="1"/>
  <c r="H2868" i="3"/>
  <c r="AA1056" i="4" s="1"/>
  <c r="N1218" i="4"/>
  <c r="N1214" i="4"/>
  <c r="H3126" i="3"/>
  <c r="AA1146" i="4" s="1"/>
  <c r="H3127" i="3"/>
  <c r="AA1147" i="4" s="1"/>
  <c r="H2907" i="3"/>
  <c r="AA1067" i="4" s="1"/>
  <c r="H3032" i="3"/>
  <c r="AA1108" i="4" s="1"/>
  <c r="H3031" i="3"/>
  <c r="AA1107" i="4" s="1"/>
  <c r="H3073" i="3"/>
  <c r="AA1121" i="4" s="1"/>
  <c r="H3000" i="3"/>
  <c r="AA1104" i="4" s="1"/>
  <c r="H3123" i="3"/>
  <c r="AA1143" i="4" s="1"/>
  <c r="H2823" i="3"/>
  <c r="AA1039" i="4" s="1"/>
  <c r="H2869" i="3"/>
  <c r="AA1057" i="4" s="1"/>
  <c r="H2819" i="3"/>
  <c r="AA1035" i="4" s="1"/>
  <c r="H3078" i="3"/>
  <c r="AA1126" i="4" s="1"/>
  <c r="N1220" i="4"/>
  <c r="N1216" i="4"/>
  <c r="N1198" i="4"/>
  <c r="H2817" i="3"/>
  <c r="AA1033" i="4" s="1"/>
  <c r="H2998" i="3"/>
  <c r="AA1102" i="4" s="1"/>
  <c r="H2997" i="3"/>
  <c r="AA1101" i="4" s="1"/>
  <c r="H3118" i="3"/>
  <c r="AA1138" i="4" s="1"/>
  <c r="H2829" i="3"/>
  <c r="AA1045" i="4" s="1"/>
  <c r="H3130" i="3"/>
  <c r="AA1150" i="4" s="1"/>
  <c r="N1212" i="4"/>
  <c r="H2953" i="3"/>
  <c r="AA1085" i="4" s="1"/>
  <c r="AA1154" i="4"/>
  <c r="H2910" i="3"/>
  <c r="AA1070" i="4" s="1"/>
  <c r="AA990" i="4"/>
  <c r="O1509" i="4"/>
  <c r="H2944" i="3"/>
  <c r="AA1076" i="4" s="1"/>
  <c r="H3116" i="3"/>
  <c r="AA1136" i="4" s="1"/>
  <c r="H2861" i="3"/>
  <c r="AA1049" i="4" s="1"/>
  <c r="O1503" i="4"/>
  <c r="O1477" i="4"/>
  <c r="O1478" i="4"/>
  <c r="O1471" i="4"/>
  <c r="AA977" i="4"/>
  <c r="O1504" i="4"/>
  <c r="H2871" i="3"/>
  <c r="AA1059" i="4" s="1"/>
  <c r="H3172" i="3"/>
  <c r="AA1179" i="4" s="1"/>
  <c r="N1307" i="4"/>
  <c r="O1499" i="4"/>
  <c r="E3192" i="3"/>
  <c r="O1206" i="4" s="1"/>
  <c r="N1206" i="4"/>
  <c r="H2908" i="3"/>
  <c r="AA1068" i="4" s="1"/>
  <c r="H3169" i="3"/>
  <c r="AA1176" i="4" s="1"/>
  <c r="H2826" i="3"/>
  <c r="AA1042" i="4" s="1"/>
  <c r="H3121" i="3"/>
  <c r="AA1141" i="4" s="1"/>
  <c r="H2821" i="3"/>
  <c r="AA1037" i="4" s="1"/>
  <c r="N1310" i="4"/>
  <c r="N1308" i="4"/>
  <c r="O1497" i="4"/>
  <c r="O1508" i="4"/>
  <c r="N1196" i="4"/>
  <c r="AA989" i="4"/>
  <c r="AA987" i="4"/>
  <c r="H3082" i="3"/>
  <c r="AA1130" i="4" s="1"/>
  <c r="H3124" i="3"/>
  <c r="AA1144" i="4" s="1"/>
  <c r="N1301" i="4"/>
  <c r="O1507" i="4"/>
  <c r="N1208" i="4"/>
  <c r="AA946" i="4"/>
  <c r="H3075" i="3"/>
  <c r="AA1123" i="4" s="1"/>
  <c r="N1303" i="4"/>
  <c r="O1502" i="4"/>
  <c r="N1202" i="4"/>
  <c r="N1315" i="4"/>
  <c r="O1501" i="4"/>
  <c r="N1197" i="4"/>
  <c r="N1205" i="4"/>
  <c r="O1510" i="4"/>
  <c r="O1500" i="4"/>
  <c r="N1210" i="4"/>
  <c r="N1201" i="4"/>
  <c r="H3119" i="3"/>
  <c r="AA1139" i="4" s="1"/>
  <c r="O1505" i="4"/>
  <c r="O1506" i="4"/>
  <c r="N1207" i="4"/>
  <c r="AA996" i="4"/>
  <c r="AA1155" i="4"/>
  <c r="O1496" i="4"/>
  <c r="N1200" i="4"/>
  <c r="AA997" i="4"/>
  <c r="H3076" i="3"/>
  <c r="AA1124" i="4" s="1"/>
  <c r="H2865" i="3"/>
  <c r="AA1053" i="4" s="1"/>
  <c r="AA986" i="4"/>
  <c r="H3166" i="3"/>
  <c r="AA1173" i="4" s="1"/>
  <c r="E3407" i="3"/>
  <c r="O1309" i="4" s="1"/>
  <c r="N1199" i="4"/>
  <c r="N1204" i="4"/>
  <c r="H2954" i="3"/>
  <c r="AA1086" i="4" s="1"/>
  <c r="H3083" i="3"/>
  <c r="AA1131" i="4" s="1"/>
  <c r="N1305" i="4"/>
  <c r="N1203" i="4"/>
  <c r="H3087" i="3"/>
  <c r="AA1135" i="4" s="1"/>
  <c r="AA985" i="4"/>
  <c r="H2945" i="3"/>
  <c r="AA1077" i="4" s="1"/>
  <c r="H2906" i="3"/>
  <c r="AA1066" i="4" s="1"/>
  <c r="H2988" i="3"/>
  <c r="AA1092" i="4" s="1"/>
  <c r="N1311" i="4"/>
  <c r="N1299" i="4"/>
  <c r="N1246" i="4"/>
  <c r="N1313" i="4"/>
  <c r="N1291" i="4"/>
  <c r="E2931" i="3"/>
  <c r="M1089" i="4" s="1"/>
  <c r="H2864" i="3"/>
  <c r="AA1052" i="4" s="1"/>
  <c r="H2904" i="3"/>
  <c r="AA1064" i="4" s="1"/>
  <c r="E3364" i="3"/>
  <c r="O1295" i="4" s="1"/>
  <c r="H2772" i="3"/>
  <c r="AA1016" i="4" s="1"/>
  <c r="AA1008" i="4"/>
  <c r="N1300" i="4"/>
  <c r="N1292" i="4"/>
  <c r="N1287" i="4"/>
  <c r="AA1160" i="4"/>
  <c r="AA972" i="4"/>
  <c r="E2845" i="3"/>
  <c r="M1047" i="4" s="1"/>
  <c r="E2974" i="3"/>
  <c r="M1103" i="4" s="1"/>
  <c r="AA1005" i="4"/>
  <c r="H2952" i="3"/>
  <c r="AA1084" i="4" s="1"/>
  <c r="H2820" i="3"/>
  <c r="AA1036" i="4" s="1"/>
  <c r="N1289" i="4"/>
  <c r="N1286" i="4"/>
  <c r="N1297" i="4"/>
  <c r="N1293" i="4"/>
  <c r="H2782" i="3"/>
  <c r="AA1026" i="4" s="1"/>
  <c r="N1314" i="4"/>
  <c r="N1312" i="4"/>
  <c r="N1296" i="4"/>
  <c r="N1298" i="4"/>
  <c r="N1302" i="4"/>
  <c r="N1304" i="4"/>
  <c r="N1294" i="4"/>
  <c r="N1290" i="4"/>
  <c r="AA994" i="4"/>
  <c r="H3117" i="3"/>
  <c r="AA1137" i="4" s="1"/>
  <c r="AA1152" i="4"/>
  <c r="H3125" i="3"/>
  <c r="AA1145" i="4" s="1"/>
  <c r="N1306" i="4"/>
  <c r="N1288" i="4"/>
  <c r="AA967" i="4"/>
  <c r="H2994" i="3"/>
  <c r="AA1098" i="4" s="1"/>
  <c r="AA955" i="4"/>
  <c r="AA962" i="4"/>
  <c r="H3160" i="3"/>
  <c r="AA1167" i="4" s="1"/>
  <c r="H2903" i="3"/>
  <c r="AA1063" i="4" s="1"/>
  <c r="H2947" i="3"/>
  <c r="AA1079" i="4" s="1"/>
  <c r="AA975" i="4"/>
  <c r="H2946" i="3"/>
  <c r="AA1078" i="4" s="1"/>
  <c r="H3086" i="3"/>
  <c r="AA1134" i="4" s="1"/>
  <c r="H2863" i="3"/>
  <c r="AA1051" i="4" s="1"/>
  <c r="H2951" i="3"/>
  <c r="AA1083" i="4" s="1"/>
  <c r="H3044" i="3"/>
  <c r="AA1120" i="4" s="1"/>
  <c r="H3034" i="3"/>
  <c r="AA1110" i="4" s="1"/>
  <c r="H2818" i="3"/>
  <c r="AA1034" i="4" s="1"/>
  <c r="H2958" i="3"/>
  <c r="AA1090" i="4" s="1"/>
  <c r="E3146" i="3"/>
  <c r="M1169" i="4" s="1"/>
  <c r="AA971" i="4"/>
  <c r="H2778" i="3"/>
  <c r="AA1022" i="4" s="1"/>
  <c r="AA1153" i="4"/>
  <c r="H2872" i="3"/>
  <c r="AA1060" i="4" s="1"/>
  <c r="H3084" i="3"/>
  <c r="AA1132" i="4" s="1"/>
  <c r="H2993" i="3"/>
  <c r="AA1097" i="4" s="1"/>
  <c r="H3162" i="3"/>
  <c r="AA1169" i="4" s="1"/>
  <c r="H3039" i="3"/>
  <c r="AA1115" i="4" s="1"/>
  <c r="AA988" i="4"/>
  <c r="AA944" i="4"/>
  <c r="AA995" i="4"/>
  <c r="AA1159" i="4"/>
  <c r="H2786" i="3"/>
  <c r="AA1030" i="4" s="1"/>
  <c r="AA1162" i="4"/>
  <c r="H3037" i="3"/>
  <c r="AA1113" i="4" s="1"/>
  <c r="H2992" i="3"/>
  <c r="AA1096" i="4" s="1"/>
  <c r="AA993" i="4"/>
  <c r="H2996" i="3"/>
  <c r="AA1100" i="4" s="1"/>
  <c r="H2915" i="3"/>
  <c r="AA1075" i="4" s="1"/>
  <c r="AA961" i="4"/>
  <c r="AA963" i="4"/>
  <c r="H2775" i="3"/>
  <c r="AA1019" i="4" s="1"/>
  <c r="H3164" i="3"/>
  <c r="AA1171" i="4" s="1"/>
  <c r="AA942" i="4"/>
  <c r="H2780" i="3"/>
  <c r="AA1024" i="4" s="1"/>
  <c r="AA1004" i="4"/>
  <c r="H2777" i="3"/>
  <c r="AA1021" i="4" s="1"/>
  <c r="AA970" i="4"/>
  <c r="AA974" i="4"/>
  <c r="AA1158" i="4"/>
  <c r="AA965" i="4"/>
  <c r="AA984" i="4"/>
  <c r="AA950" i="4"/>
  <c r="AA1003" i="4"/>
  <c r="H2783" i="3"/>
  <c r="AA1027" i="4" s="1"/>
  <c r="H3173" i="3"/>
  <c r="AA1180" i="4" s="1"/>
  <c r="AA949" i="4"/>
  <c r="AA973" i="4"/>
  <c r="AA980" i="4"/>
  <c r="E3060" i="3"/>
  <c r="M1124" i="4" s="1"/>
  <c r="AA978" i="4"/>
  <c r="AA1164" i="4"/>
  <c r="AA1014" i="4"/>
  <c r="H2773" i="3"/>
  <c r="AA1017" i="4" s="1"/>
  <c r="AA1009" i="4"/>
  <c r="AA1015" i="4"/>
  <c r="AA999" i="4"/>
  <c r="M941" i="4"/>
  <c r="AA956" i="4"/>
  <c r="E3103" i="3"/>
  <c r="AA1161" i="4"/>
  <c r="AA941" i="4"/>
  <c r="E2759" i="3"/>
  <c r="M1024" i="4" s="1"/>
  <c r="AA960" i="4"/>
  <c r="AA992" i="4"/>
  <c r="H2822" i="3"/>
  <c r="AA1038" i="4" s="1"/>
  <c r="O1542" i="4"/>
  <c r="O1550" i="4"/>
  <c r="O1541" i="4"/>
  <c r="O1545" i="4"/>
  <c r="O1553" i="4"/>
  <c r="O1548" i="4"/>
  <c r="O1546" i="4"/>
  <c r="O1554" i="4"/>
  <c r="O1555" i="4"/>
  <c r="O1551" i="4"/>
  <c r="O1552" i="4"/>
  <c r="O1547" i="4"/>
  <c r="O1543" i="4"/>
  <c r="O1549" i="4"/>
  <c r="O1544" i="4"/>
  <c r="E3321" i="3"/>
  <c r="N1259" i="4"/>
  <c r="N1262" i="4"/>
  <c r="N1257" i="4"/>
  <c r="N1263" i="4"/>
  <c r="N1267" i="4"/>
  <c r="N1264" i="4"/>
  <c r="N1270" i="4"/>
  <c r="N1260" i="4"/>
  <c r="N1265" i="4"/>
  <c r="N1266" i="4"/>
  <c r="N1261" i="4"/>
  <c r="N1269" i="4"/>
  <c r="N1258" i="4"/>
  <c r="N1256" i="4"/>
  <c r="N1268" i="4"/>
  <c r="AA982" i="4"/>
  <c r="AA1002" i="4"/>
  <c r="H2785" i="3"/>
  <c r="AA1029" i="4" s="1"/>
  <c r="AA948" i="4"/>
  <c r="E2888" i="3"/>
  <c r="M1156" i="4"/>
  <c r="H2911" i="3"/>
  <c r="AA1071" i="4" s="1"/>
  <c r="AA943" i="4"/>
  <c r="AA952" i="4"/>
  <c r="E3017" i="3"/>
  <c r="AA1151" i="4"/>
  <c r="H2990" i="3"/>
  <c r="AA1094" i="4" s="1"/>
  <c r="AA1011" i="4"/>
  <c r="H2912" i="3"/>
  <c r="AA1072" i="4" s="1"/>
  <c r="H3035" i="3"/>
  <c r="AA1111" i="4" s="1"/>
  <c r="AA969" i="4"/>
  <c r="O1819" i="4"/>
  <c r="O1814" i="4"/>
  <c r="O1817" i="4"/>
  <c r="O1818" i="4"/>
  <c r="O1816" i="4"/>
  <c r="O1812" i="4"/>
  <c r="O1822" i="4"/>
  <c r="O1825" i="4"/>
  <c r="O1813" i="4"/>
  <c r="O1820" i="4"/>
  <c r="O1823" i="4"/>
  <c r="O1815" i="4"/>
  <c r="O1811" i="4"/>
  <c r="O1821" i="4"/>
  <c r="O1824" i="4"/>
  <c r="O1249" i="4"/>
  <c r="O1252" i="4"/>
  <c r="N1273" i="4"/>
  <c r="N1281" i="4"/>
  <c r="N1276" i="4"/>
  <c r="N1284" i="4"/>
  <c r="N1279" i="4"/>
  <c r="N1277" i="4"/>
  <c r="N1285" i="4"/>
  <c r="N1282" i="4"/>
  <c r="N1272" i="4"/>
  <c r="N1274" i="4"/>
  <c r="N1271" i="4"/>
  <c r="N1278" i="4"/>
  <c r="N1280" i="4"/>
  <c r="N1283" i="4"/>
  <c r="N1275" i="4"/>
  <c r="O1328" i="4"/>
  <c r="O1318" i="4"/>
  <c r="O1326" i="4"/>
  <c r="O1324" i="4"/>
  <c r="O1330" i="4"/>
  <c r="O1325" i="4"/>
  <c r="O1329" i="4"/>
  <c r="O1327" i="4"/>
  <c r="AA945" i="4"/>
  <c r="AA981" i="4"/>
  <c r="AA959" i="4"/>
  <c r="AA954" i="4"/>
  <c r="O1235" i="4"/>
  <c r="O1239" i="4"/>
  <c r="O1758" i="4"/>
  <c r="O1753" i="4"/>
  <c r="O1761" i="4"/>
  <c r="O1756" i="4"/>
  <c r="O1764" i="4"/>
  <c r="O1759" i="4"/>
  <c r="O1754" i="4"/>
  <c r="O1762" i="4"/>
  <c r="O1757" i="4"/>
  <c r="O1765" i="4"/>
  <c r="O1752" i="4"/>
  <c r="O1760" i="4"/>
  <c r="O1751" i="4"/>
  <c r="O1755" i="4"/>
  <c r="O1763" i="4"/>
  <c r="O1728" i="4"/>
  <c r="O1723" i="4"/>
  <c r="O1731" i="4"/>
  <c r="O1726" i="4"/>
  <c r="O1734" i="4"/>
  <c r="O1729" i="4"/>
  <c r="O1724" i="4"/>
  <c r="O1732" i="4"/>
  <c r="O1727" i="4"/>
  <c r="O1735" i="4"/>
  <c r="O1722" i="4"/>
  <c r="O1730" i="4"/>
  <c r="O1721" i="4"/>
  <c r="O1725" i="4"/>
  <c r="O1733" i="4"/>
  <c r="O1698" i="4"/>
  <c r="O1693" i="4"/>
  <c r="O1701" i="4"/>
  <c r="O1696" i="4"/>
  <c r="O1704" i="4"/>
  <c r="O1699" i="4"/>
  <c r="O1694" i="4"/>
  <c r="O1702" i="4"/>
  <c r="O1697" i="4"/>
  <c r="O1705" i="4"/>
  <c r="O1692" i="4"/>
  <c r="O1700" i="4"/>
  <c r="O1691" i="4"/>
  <c r="O1695" i="4"/>
  <c r="O1703" i="4"/>
  <c r="O1623" i="4"/>
  <c r="O1618" i="4"/>
  <c r="O1626" i="4"/>
  <c r="O1621" i="4"/>
  <c r="O1629" i="4"/>
  <c r="O1624" i="4"/>
  <c r="O1619" i="4"/>
  <c r="O1627" i="4"/>
  <c r="O1622" i="4"/>
  <c r="O1630" i="4"/>
  <c r="O1617" i="4"/>
  <c r="O1625" i="4"/>
  <c r="O1616" i="4"/>
  <c r="O1620" i="4"/>
  <c r="O1628" i="4"/>
  <c r="O1608" i="4"/>
  <c r="O1603" i="4"/>
  <c r="O1611" i="4"/>
  <c r="O1606" i="4"/>
  <c r="O1614" i="4"/>
  <c r="O1609" i="4"/>
  <c r="O1604" i="4"/>
  <c r="O1612" i="4"/>
  <c r="O1607" i="4"/>
  <c r="O1615" i="4"/>
  <c r="O1602" i="4"/>
  <c r="O1610" i="4"/>
  <c r="O1601" i="4"/>
  <c r="O1605" i="4"/>
  <c r="O1613" i="4"/>
  <c r="O1218" i="4"/>
  <c r="O1213" i="4"/>
  <c r="O1224" i="4"/>
  <c r="O1219" i="4"/>
  <c r="O1214" i="4"/>
  <c r="O1222" i="4"/>
  <c r="O1217" i="4"/>
  <c r="O1225" i="4"/>
  <c r="O1220" i="4"/>
  <c r="O1215" i="4"/>
  <c r="O1223" i="4"/>
  <c r="O1188" i="4"/>
  <c r="O1183" i="4"/>
  <c r="O1191" i="4"/>
  <c r="O1186" i="4"/>
  <c r="O1194" i="4"/>
  <c r="O1189" i="4"/>
  <c r="O1184" i="4"/>
  <c r="O1192" i="4"/>
  <c r="O1187" i="4"/>
  <c r="O1195" i="4"/>
  <c r="O1182" i="4"/>
  <c r="O1190" i="4"/>
  <c r="O1181" i="4"/>
  <c r="O1185" i="4"/>
  <c r="O1193" i="4"/>
  <c r="AA1157" i="4"/>
  <c r="AA1156" i="4"/>
  <c r="AA1165" i="4"/>
  <c r="H2774" i="3"/>
  <c r="AA1018" i="4" s="1"/>
  <c r="H2781" i="3"/>
  <c r="AA1025" i="4" s="1"/>
  <c r="H2779" i="3"/>
  <c r="AA1023" i="4" s="1"/>
  <c r="AA1012" i="4"/>
  <c r="AA1001" i="4"/>
  <c r="AA1006" i="4"/>
  <c r="AA1010" i="4"/>
  <c r="AA1000" i="4"/>
  <c r="AA991" i="4"/>
  <c r="AA979" i="4"/>
  <c r="AA976" i="4"/>
  <c r="AA964" i="4"/>
  <c r="AA958" i="4"/>
  <c r="AA957" i="4"/>
  <c r="AA966" i="4"/>
  <c r="AA951" i="4"/>
  <c r="AA947" i="4"/>
  <c r="Z932" i="4"/>
  <c r="Y932" i="4"/>
  <c r="R932" i="4"/>
  <c r="R940" i="4"/>
  <c r="R927" i="4"/>
  <c r="R935" i="4"/>
  <c r="R930" i="4"/>
  <c r="R938" i="4"/>
  <c r="R933" i="4"/>
  <c r="R926" i="4"/>
  <c r="R928" i="4"/>
  <c r="R936" i="4"/>
  <c r="R931" i="4"/>
  <c r="R939" i="4"/>
  <c r="R934" i="4"/>
  <c r="R929" i="4"/>
  <c r="R937" i="4"/>
  <c r="Z933" i="4"/>
  <c r="Y933" i="4"/>
  <c r="Z926" i="4"/>
  <c r="Y926" i="4"/>
  <c r="Z934" i="4"/>
  <c r="Y934" i="4"/>
  <c r="Z930" i="4"/>
  <c r="Y930" i="4"/>
  <c r="Q927" i="4"/>
  <c r="Q935" i="4"/>
  <c r="Q930" i="4"/>
  <c r="Q938" i="4"/>
  <c r="Q933" i="4"/>
  <c r="Q928" i="4"/>
  <c r="Q936" i="4"/>
  <c r="Q931" i="4"/>
  <c r="Q939" i="4"/>
  <c r="Q926" i="4"/>
  <c r="Q934" i="4"/>
  <c r="Q929" i="4"/>
  <c r="Q937" i="4"/>
  <c r="Q932" i="4"/>
  <c r="Q940" i="4"/>
  <c r="Z927" i="4"/>
  <c r="Y927" i="4"/>
  <c r="Z935" i="4"/>
  <c r="Y935" i="4"/>
  <c r="Z928" i="4"/>
  <c r="Y928" i="4"/>
  <c r="Z936" i="4"/>
  <c r="Y936" i="4"/>
  <c r="Z931" i="4"/>
  <c r="Y931" i="4"/>
  <c r="Z929" i="4"/>
  <c r="Y929" i="4"/>
  <c r="Z937" i="4"/>
  <c r="Y937" i="4"/>
  <c r="Z939" i="4"/>
  <c r="Y939" i="4"/>
  <c r="Z940" i="4"/>
  <c r="Y940" i="4"/>
  <c r="Z911" i="4"/>
  <c r="Y911" i="4"/>
  <c r="Z919" i="4"/>
  <c r="Y919" i="4"/>
  <c r="Z912" i="4"/>
  <c r="Y912" i="4"/>
  <c r="Z920" i="4"/>
  <c r="Y920" i="4"/>
  <c r="Z913" i="4"/>
  <c r="Y913" i="4"/>
  <c r="Z921" i="4"/>
  <c r="Y921" i="4"/>
  <c r="Z914" i="4"/>
  <c r="Y914" i="4"/>
  <c r="Z922" i="4"/>
  <c r="Y922" i="4"/>
  <c r="Z924" i="4"/>
  <c r="Y924" i="4"/>
  <c r="Z925" i="4"/>
  <c r="Y925" i="4"/>
  <c r="Z915" i="4"/>
  <c r="Y915" i="4"/>
  <c r="Q912" i="4"/>
  <c r="Q920" i="4"/>
  <c r="Q915" i="4"/>
  <c r="Q923" i="4"/>
  <c r="Q918" i="4"/>
  <c r="Q913" i="4"/>
  <c r="Q921" i="4"/>
  <c r="Q916" i="4"/>
  <c r="Q924" i="4"/>
  <c r="Q911" i="4"/>
  <c r="Q919" i="4"/>
  <c r="Q914" i="4"/>
  <c r="Q922" i="4"/>
  <c r="Q917" i="4"/>
  <c r="Q925" i="4"/>
  <c r="Z917" i="4"/>
  <c r="Y917" i="4"/>
  <c r="Z916" i="4"/>
  <c r="Y916" i="4"/>
  <c r="R917" i="4"/>
  <c r="R925" i="4"/>
  <c r="R912" i="4"/>
  <c r="R920" i="4"/>
  <c r="R915" i="4"/>
  <c r="R923" i="4"/>
  <c r="R918" i="4"/>
  <c r="R911" i="4"/>
  <c r="R913" i="4"/>
  <c r="R921" i="4"/>
  <c r="R916" i="4"/>
  <c r="R924" i="4"/>
  <c r="R919" i="4"/>
  <c r="R914" i="4"/>
  <c r="R922" i="4"/>
  <c r="Z918" i="4"/>
  <c r="Y918" i="4"/>
  <c r="G2734" i="3"/>
  <c r="Z898" i="4" s="1"/>
  <c r="Y898" i="4"/>
  <c r="G2742" i="3"/>
  <c r="Z906" i="4" s="1"/>
  <c r="Y906" i="4"/>
  <c r="G2735" i="3"/>
  <c r="Z899" i="4" s="1"/>
  <c r="Y899" i="4"/>
  <c r="G2743" i="3"/>
  <c r="Z907" i="4" s="1"/>
  <c r="Y907" i="4"/>
  <c r="G2745" i="3"/>
  <c r="Z909" i="4" s="1"/>
  <c r="Y909" i="4"/>
  <c r="G2746" i="3"/>
  <c r="Z910" i="4" s="1"/>
  <c r="Y910" i="4"/>
  <c r="G2736" i="3"/>
  <c r="Z900" i="4" s="1"/>
  <c r="Y900" i="4"/>
  <c r="G2738" i="3"/>
  <c r="Z902" i="4" s="1"/>
  <c r="Y902" i="4"/>
  <c r="G2737" i="3"/>
  <c r="Z901" i="4" s="1"/>
  <c r="Y901" i="4"/>
  <c r="Q897" i="4"/>
  <c r="Q905" i="4"/>
  <c r="Q900" i="4"/>
  <c r="Q908" i="4"/>
  <c r="Q903" i="4"/>
  <c r="Q898" i="4"/>
  <c r="Q906" i="4"/>
  <c r="Q901" i="4"/>
  <c r="Q909" i="4"/>
  <c r="Q896" i="4"/>
  <c r="Q904" i="4"/>
  <c r="Q899" i="4"/>
  <c r="Q907" i="4"/>
  <c r="Q902" i="4"/>
  <c r="Q910" i="4"/>
  <c r="R902" i="4"/>
  <c r="R910" i="4"/>
  <c r="R897" i="4"/>
  <c r="R905" i="4"/>
  <c r="R900" i="4"/>
  <c r="R908" i="4"/>
  <c r="R903" i="4"/>
  <c r="R896" i="4"/>
  <c r="R898" i="4"/>
  <c r="R906" i="4"/>
  <c r="R901" i="4"/>
  <c r="R909" i="4"/>
  <c r="R904" i="4"/>
  <c r="R899" i="4"/>
  <c r="R907" i="4"/>
  <c r="G2739" i="3"/>
  <c r="Z903" i="4" s="1"/>
  <c r="Y903" i="4"/>
  <c r="G2732" i="3"/>
  <c r="Z896" i="4" s="1"/>
  <c r="Y896" i="4"/>
  <c r="G2740" i="3"/>
  <c r="Z904" i="4" s="1"/>
  <c r="Y904" i="4"/>
  <c r="G2733" i="3"/>
  <c r="Z897" i="4" s="1"/>
  <c r="Y897" i="4"/>
  <c r="G2741" i="3"/>
  <c r="Z905" i="4" s="1"/>
  <c r="Y905" i="4"/>
  <c r="G2702" i="3"/>
  <c r="Z894" i="4" s="1"/>
  <c r="Y894" i="4"/>
  <c r="G2703" i="3"/>
  <c r="Z895" i="4" s="1"/>
  <c r="Y895" i="4"/>
  <c r="G2694" i="3"/>
  <c r="Z886" i="4" s="1"/>
  <c r="Y886" i="4"/>
  <c r="Q882" i="4"/>
  <c r="Q890" i="4"/>
  <c r="Q885" i="4"/>
  <c r="Q893" i="4"/>
  <c r="Q888" i="4"/>
  <c r="Q883" i="4"/>
  <c r="Q891" i="4"/>
  <c r="Q886" i="4"/>
  <c r="Q894" i="4"/>
  <c r="Q881" i="4"/>
  <c r="Q889" i="4"/>
  <c r="Q884" i="4"/>
  <c r="Q892" i="4"/>
  <c r="Q887" i="4"/>
  <c r="Q895" i="4"/>
  <c r="G2695" i="3"/>
  <c r="Z887" i="4" s="1"/>
  <c r="Y887" i="4"/>
  <c r="R887" i="4"/>
  <c r="R895" i="4"/>
  <c r="R882" i="4"/>
  <c r="R890" i="4"/>
  <c r="R885" i="4"/>
  <c r="R893" i="4"/>
  <c r="R888" i="4"/>
  <c r="R881" i="4"/>
  <c r="R883" i="4"/>
  <c r="R891" i="4"/>
  <c r="R886" i="4"/>
  <c r="R894" i="4"/>
  <c r="R889" i="4"/>
  <c r="R884" i="4"/>
  <c r="R892" i="4"/>
  <c r="G2696" i="3"/>
  <c r="Z888" i="4" s="1"/>
  <c r="Y888" i="4"/>
  <c r="G2689" i="3"/>
  <c r="Z881" i="4" s="1"/>
  <c r="Y881" i="4"/>
  <c r="G2697" i="3"/>
  <c r="Z889" i="4" s="1"/>
  <c r="Y889" i="4"/>
  <c r="G2690" i="3"/>
  <c r="Z882" i="4" s="1"/>
  <c r="Y882" i="4"/>
  <c r="G2698" i="3"/>
  <c r="Z890" i="4" s="1"/>
  <c r="Y890" i="4"/>
  <c r="G2691" i="3"/>
  <c r="Z883" i="4" s="1"/>
  <c r="Y883" i="4"/>
  <c r="G2699" i="3"/>
  <c r="Z891" i="4" s="1"/>
  <c r="Y891" i="4"/>
  <c r="G2693" i="3"/>
  <c r="Z885" i="4" s="1"/>
  <c r="Y885" i="4"/>
  <c r="G2692" i="3"/>
  <c r="Z884" i="4" s="1"/>
  <c r="Y884" i="4"/>
  <c r="G2700" i="3"/>
  <c r="Z892" i="4" s="1"/>
  <c r="Y892" i="4"/>
  <c r="G2651" i="3"/>
  <c r="Z871" i="4" s="1"/>
  <c r="Y871" i="4"/>
  <c r="Q867" i="4"/>
  <c r="Q875" i="4"/>
  <c r="Q870" i="4"/>
  <c r="Q878" i="4"/>
  <c r="Q873" i="4"/>
  <c r="Q868" i="4"/>
  <c r="Q876" i="4"/>
  <c r="Q871" i="4"/>
  <c r="Q879" i="4"/>
  <c r="Q866" i="4"/>
  <c r="Q874" i="4"/>
  <c r="Q869" i="4"/>
  <c r="Q877" i="4"/>
  <c r="Q872" i="4"/>
  <c r="Q880" i="4"/>
  <c r="G2652" i="3"/>
  <c r="Z872" i="4" s="1"/>
  <c r="Y872" i="4"/>
  <c r="G2650" i="3"/>
  <c r="Z870" i="4" s="1"/>
  <c r="Y870" i="4"/>
  <c r="R872" i="4"/>
  <c r="R880" i="4"/>
  <c r="R867" i="4"/>
  <c r="R875" i="4"/>
  <c r="R870" i="4"/>
  <c r="R878" i="4"/>
  <c r="R873" i="4"/>
  <c r="R866" i="4"/>
  <c r="R868" i="4"/>
  <c r="R876" i="4"/>
  <c r="R871" i="4"/>
  <c r="R879" i="4"/>
  <c r="R874" i="4"/>
  <c r="R869" i="4"/>
  <c r="R877" i="4"/>
  <c r="G2653" i="3"/>
  <c r="Z873" i="4" s="1"/>
  <c r="Y873" i="4"/>
  <c r="G2646" i="3"/>
  <c r="Z866" i="4" s="1"/>
  <c r="Y866" i="4"/>
  <c r="G2654" i="3"/>
  <c r="Z874" i="4" s="1"/>
  <c r="Y874" i="4"/>
  <c r="G2647" i="3"/>
  <c r="Z867" i="4" s="1"/>
  <c r="Y867" i="4"/>
  <c r="G2655" i="3"/>
  <c r="Z875" i="4" s="1"/>
  <c r="Y875" i="4"/>
  <c r="G2648" i="3"/>
  <c r="Z868" i="4" s="1"/>
  <c r="Y868" i="4"/>
  <c r="G2656" i="3"/>
  <c r="Z876" i="4" s="1"/>
  <c r="Y876" i="4"/>
  <c r="G2649" i="3"/>
  <c r="Z869" i="4" s="1"/>
  <c r="Y869" i="4"/>
  <c r="G2657" i="3"/>
  <c r="Z877" i="4" s="1"/>
  <c r="Y877" i="4"/>
  <c r="G2659" i="3"/>
  <c r="Z879" i="4" s="1"/>
  <c r="Y879" i="4"/>
  <c r="G2660" i="3"/>
  <c r="Z880" i="4" s="1"/>
  <c r="Y880" i="4"/>
  <c r="G2603" i="3"/>
  <c r="Z851" i="4" s="1"/>
  <c r="Y851" i="4"/>
  <c r="G2611" i="3"/>
  <c r="Z859" i="4" s="1"/>
  <c r="Y859" i="4"/>
  <c r="G2604" i="3"/>
  <c r="Z852" i="4" s="1"/>
  <c r="Y852" i="4"/>
  <c r="G2612" i="3"/>
  <c r="Z860" i="4" s="1"/>
  <c r="Y860" i="4"/>
  <c r="G2605" i="3"/>
  <c r="Z853" i="4" s="1"/>
  <c r="Y853" i="4"/>
  <c r="G2613" i="3"/>
  <c r="Z861" i="4" s="1"/>
  <c r="Y861" i="4"/>
  <c r="G2606" i="3"/>
  <c r="Z854" i="4" s="1"/>
  <c r="Y854" i="4"/>
  <c r="G2614" i="3"/>
  <c r="Z862" i="4" s="1"/>
  <c r="Y862" i="4"/>
  <c r="G2616" i="3"/>
  <c r="Z864" i="4" s="1"/>
  <c r="Y864" i="4"/>
  <c r="G2617" i="3"/>
  <c r="Z865" i="4" s="1"/>
  <c r="Y865" i="4"/>
  <c r="G2608" i="3"/>
  <c r="Z856" i="4" s="1"/>
  <c r="Y856" i="4"/>
  <c r="Q852" i="4"/>
  <c r="Q860" i="4"/>
  <c r="Q855" i="4"/>
  <c r="Q863" i="4"/>
  <c r="Q858" i="4"/>
  <c r="Q853" i="4"/>
  <c r="Q861" i="4"/>
  <c r="Q856" i="4"/>
  <c r="Q864" i="4"/>
  <c r="Q851" i="4"/>
  <c r="Q859" i="4"/>
  <c r="Q854" i="4"/>
  <c r="Q862" i="4"/>
  <c r="Q857" i="4"/>
  <c r="Q865" i="4"/>
  <c r="G2609" i="3"/>
  <c r="Z857" i="4" s="1"/>
  <c r="Y857" i="4"/>
  <c r="G2607" i="3"/>
  <c r="Z855" i="4" s="1"/>
  <c r="Y855" i="4"/>
  <c r="R857" i="4"/>
  <c r="R865" i="4"/>
  <c r="R852" i="4"/>
  <c r="R860" i="4"/>
  <c r="R855" i="4"/>
  <c r="R863" i="4"/>
  <c r="R858" i="4"/>
  <c r="R851" i="4"/>
  <c r="R853" i="4"/>
  <c r="R861" i="4"/>
  <c r="R856" i="4"/>
  <c r="R864" i="4"/>
  <c r="R859" i="4"/>
  <c r="R854" i="4"/>
  <c r="R862" i="4"/>
  <c r="G2610" i="3"/>
  <c r="Z858" i="4" s="1"/>
  <c r="Y858" i="4"/>
  <c r="X919" i="4"/>
  <c r="E2690" i="3"/>
  <c r="X882" i="4" s="1"/>
  <c r="E2694" i="3"/>
  <c r="X886" i="4" s="1"/>
  <c r="E2689" i="3"/>
  <c r="X881" i="4" s="1"/>
  <c r="X912" i="4"/>
  <c r="AA933" i="4"/>
  <c r="X916" i="4"/>
  <c r="X927" i="4"/>
  <c r="X926" i="4"/>
  <c r="E2605" i="3"/>
  <c r="X853" i="4" s="1"/>
  <c r="E2611" i="3"/>
  <c r="X859" i="4" s="1"/>
  <c r="X935" i="4"/>
  <c r="E2613" i="3"/>
  <c r="X861" i="4" s="1"/>
  <c r="E2606" i="3"/>
  <c r="X854" i="4" s="1"/>
  <c r="E2651" i="3"/>
  <c r="X871" i="4" s="1"/>
  <c r="E2603" i="3"/>
  <c r="X851" i="4" s="1"/>
  <c r="E2697" i="3"/>
  <c r="X889" i="4" s="1"/>
  <c r="E2614" i="3"/>
  <c r="X862" i="4" s="1"/>
  <c r="E2646" i="3"/>
  <c r="X866" i="4" s="1"/>
  <c r="E2647" i="3"/>
  <c r="X867" i="4" s="1"/>
  <c r="E2692" i="3"/>
  <c r="X884" i="4" s="1"/>
  <c r="X931" i="4"/>
  <c r="X929" i="4"/>
  <c r="X934" i="4"/>
  <c r="X937" i="4"/>
  <c r="X940" i="4"/>
  <c r="X928" i="4"/>
  <c r="X936" i="4"/>
  <c r="X913" i="4"/>
  <c r="X917" i="4"/>
  <c r="X920" i="4"/>
  <c r="X925" i="4"/>
  <c r="X914" i="4"/>
  <c r="X918" i="4"/>
  <c r="X921" i="4"/>
  <c r="X911" i="4"/>
  <c r="X922" i="4"/>
  <c r="E2737" i="3"/>
  <c r="X901" i="4" s="1"/>
  <c r="E2732" i="3"/>
  <c r="X896" i="4" s="1"/>
  <c r="E2733" i="3"/>
  <c r="X897" i="4" s="1"/>
  <c r="E2742" i="3"/>
  <c r="X906" i="4" s="1"/>
  <c r="E2734" i="3"/>
  <c r="X898" i="4" s="1"/>
  <c r="E2741" i="3"/>
  <c r="X905" i="4" s="1"/>
  <c r="E2735" i="3"/>
  <c r="X899" i="4" s="1"/>
  <c r="E2740" i="3"/>
  <c r="X904" i="4" s="1"/>
  <c r="E2743" i="3"/>
  <c r="X907" i="4" s="1"/>
  <c r="E2699" i="3"/>
  <c r="X891" i="4" s="1"/>
  <c r="E2691" i="3"/>
  <c r="X883" i="4" s="1"/>
  <c r="E2700" i="3"/>
  <c r="X892" i="4" s="1"/>
  <c r="E2698" i="3"/>
  <c r="X890" i="4" s="1"/>
  <c r="E2703" i="3"/>
  <c r="X895" i="4" s="1"/>
  <c r="E2656" i="3"/>
  <c r="X876" i="4" s="1"/>
  <c r="E2657" i="3"/>
  <c r="X877" i="4" s="1"/>
  <c r="E2648" i="3"/>
  <c r="X868" i="4" s="1"/>
  <c r="E2649" i="3"/>
  <c r="X869" i="4" s="1"/>
  <c r="E2654" i="3"/>
  <c r="X874" i="4" s="1"/>
  <c r="E2655" i="3"/>
  <c r="X875" i="4" s="1"/>
  <c r="E2660" i="3"/>
  <c r="X880" i="4" s="1"/>
  <c r="E2609" i="3"/>
  <c r="X857" i="4" s="1"/>
  <c r="E2604" i="3"/>
  <c r="X852" i="4" s="1"/>
  <c r="E2608" i="3"/>
  <c r="X856" i="4" s="1"/>
  <c r="E2612" i="3"/>
  <c r="X860" i="4" s="1"/>
  <c r="E2617" i="3"/>
  <c r="X865" i="4" s="1"/>
  <c r="X932" i="4"/>
  <c r="X933" i="4"/>
  <c r="X930" i="4"/>
  <c r="X915" i="4"/>
  <c r="E2738" i="3"/>
  <c r="X902" i="4" s="1"/>
  <c r="E2746" i="3"/>
  <c r="X910" i="4" s="1"/>
  <c r="E2739" i="3"/>
  <c r="X903" i="4" s="1"/>
  <c r="E2736" i="3"/>
  <c r="X900" i="4" s="1"/>
  <c r="E2695" i="3"/>
  <c r="X887" i="4" s="1"/>
  <c r="E2696" i="3"/>
  <c r="X888" i="4" s="1"/>
  <c r="E2693" i="3"/>
  <c r="X885" i="4" s="1"/>
  <c r="E2652" i="3"/>
  <c r="X872" i="4" s="1"/>
  <c r="E2653" i="3"/>
  <c r="X873" i="4" s="1"/>
  <c r="E2650" i="3"/>
  <c r="X870" i="4" s="1"/>
  <c r="E2610" i="3"/>
  <c r="X858" i="4" s="1"/>
  <c r="E2607" i="3"/>
  <c r="X855" i="4" s="1"/>
  <c r="O1211" i="4" l="1"/>
  <c r="O1216" i="4"/>
  <c r="O1226" i="4"/>
  <c r="O1227" i="4"/>
  <c r="O1321" i="4"/>
  <c r="AA926" i="4"/>
  <c r="O1317" i="4"/>
  <c r="O1319" i="4"/>
  <c r="O1322" i="4"/>
  <c r="O1323" i="4"/>
  <c r="O1234" i="4"/>
  <c r="O1316" i="4"/>
  <c r="M1041" i="4"/>
  <c r="O1212" i="4"/>
  <c r="O1231" i="4"/>
  <c r="M1039" i="4"/>
  <c r="M1033" i="4"/>
  <c r="M1042" i="4"/>
  <c r="O1246" i="4"/>
  <c r="O1251" i="4"/>
  <c r="O1247" i="4"/>
  <c r="O1241" i="4"/>
  <c r="O1248" i="4"/>
  <c r="O1253" i="4"/>
  <c r="O1245" i="4"/>
  <c r="O1244" i="4"/>
  <c r="O1254" i="4"/>
  <c r="O1250" i="4"/>
  <c r="O1255" i="4"/>
  <c r="O1243" i="4"/>
  <c r="O1236" i="4"/>
  <c r="O1228" i="4"/>
  <c r="O1233" i="4"/>
  <c r="O1240" i="4"/>
  <c r="O1232" i="4"/>
  <c r="O1237" i="4"/>
  <c r="O1238" i="4"/>
  <c r="O1229" i="4"/>
  <c r="M1043" i="4"/>
  <c r="M1032" i="4"/>
  <c r="M1040" i="4"/>
  <c r="E2804" i="3"/>
  <c r="N1039" i="4" s="1"/>
  <c r="M1037" i="4"/>
  <c r="M1034" i="4"/>
  <c r="M1035" i="4"/>
  <c r="M1031" i="4"/>
  <c r="M1045" i="4"/>
  <c r="M1036" i="4"/>
  <c r="E2976" i="3"/>
  <c r="N1093" i="4" s="1"/>
  <c r="O1312" i="4"/>
  <c r="O1300" i="4"/>
  <c r="M1102" i="4"/>
  <c r="O1292" i="4"/>
  <c r="M1038" i="4"/>
  <c r="M1018" i="4"/>
  <c r="O1302" i="4"/>
  <c r="O1205" i="4"/>
  <c r="O1314" i="4"/>
  <c r="M1076" i="4"/>
  <c r="O1305" i="4"/>
  <c r="O1308" i="4"/>
  <c r="M1077" i="4"/>
  <c r="O1313" i="4"/>
  <c r="M1082" i="4"/>
  <c r="O1301" i="4"/>
  <c r="M1091" i="4"/>
  <c r="M1085" i="4"/>
  <c r="E2761" i="3"/>
  <c r="N1021" i="4" s="1"/>
  <c r="O1199" i="4"/>
  <c r="O1210" i="4"/>
  <c r="M1083" i="4"/>
  <c r="O1286" i="4"/>
  <c r="O1207" i="4"/>
  <c r="O1198" i="4"/>
  <c r="O1200" i="4"/>
  <c r="O1203" i="4"/>
  <c r="E2933" i="3"/>
  <c r="N1087" i="4" s="1"/>
  <c r="O1196" i="4"/>
  <c r="O1209" i="4"/>
  <c r="O1204" i="4"/>
  <c r="O1202" i="4"/>
  <c r="O1294" i="4"/>
  <c r="O1208" i="4"/>
  <c r="O1201" i="4"/>
  <c r="M1096" i="4"/>
  <c r="M1060" i="4"/>
  <c r="O1293" i="4"/>
  <c r="O1197" i="4"/>
  <c r="M1053" i="4"/>
  <c r="O1315" i="4"/>
  <c r="O1304" i="4"/>
  <c r="O1307" i="4"/>
  <c r="O1306" i="4"/>
  <c r="O1311" i="4"/>
  <c r="O1310" i="4"/>
  <c r="M1174" i="4"/>
  <c r="M1090" i="4"/>
  <c r="M1084" i="4"/>
  <c r="M1087" i="4"/>
  <c r="M1081" i="4"/>
  <c r="M1168" i="4"/>
  <c r="M1059" i="4"/>
  <c r="O1296" i="4"/>
  <c r="M943" i="4"/>
  <c r="M1125" i="4"/>
  <c r="O1288" i="4"/>
  <c r="M1178" i="4"/>
  <c r="M1056" i="4"/>
  <c r="M942" i="4"/>
  <c r="O1290" i="4"/>
  <c r="M1171" i="4"/>
  <c r="M1048" i="4"/>
  <c r="O1289" i="4"/>
  <c r="O1287" i="4"/>
  <c r="M1050" i="4"/>
  <c r="O1297" i="4"/>
  <c r="M1099" i="4"/>
  <c r="M1176" i="4"/>
  <c r="M1054" i="4"/>
  <c r="M1086" i="4"/>
  <c r="M1051" i="4"/>
  <c r="M1055" i="4"/>
  <c r="AA935" i="4"/>
  <c r="M1179" i="4"/>
  <c r="M1046" i="4"/>
  <c r="O1291" i="4"/>
  <c r="O1298" i="4"/>
  <c r="M1180" i="4"/>
  <c r="M1049" i="4"/>
  <c r="M1058" i="4"/>
  <c r="M1135" i="4"/>
  <c r="M1172" i="4"/>
  <c r="M1027" i="4"/>
  <c r="E3062" i="3"/>
  <c r="N1133" i="4" s="1"/>
  <c r="M1088" i="4"/>
  <c r="O1299" i="4"/>
  <c r="O1303" i="4"/>
  <c r="M1104" i="4"/>
  <c r="M1170" i="4"/>
  <c r="E3148" i="3"/>
  <c r="N1179" i="4" s="1"/>
  <c r="M1052" i="4"/>
  <c r="E2847" i="3"/>
  <c r="N1050" i="4" s="1"/>
  <c r="M1101" i="4"/>
  <c r="M1092" i="4"/>
  <c r="M950" i="4"/>
  <c r="M1079" i="4"/>
  <c r="M1080" i="4"/>
  <c r="M1093" i="4"/>
  <c r="M1105" i="4"/>
  <c r="M1175" i="4"/>
  <c r="M1177" i="4"/>
  <c r="M1121" i="4"/>
  <c r="M1098" i="4"/>
  <c r="M1097" i="4"/>
  <c r="AA932" i="4"/>
  <c r="M1078" i="4"/>
  <c r="M1100" i="4"/>
  <c r="M1173" i="4"/>
  <c r="H2743" i="3"/>
  <c r="AA907" i="4" s="1"/>
  <c r="M952" i="4"/>
  <c r="M1095" i="4"/>
  <c r="M1167" i="4"/>
  <c r="M1057" i="4"/>
  <c r="M1131" i="4"/>
  <c r="H2689" i="3"/>
  <c r="AA881" i="4" s="1"/>
  <c r="H2734" i="3"/>
  <c r="AA898" i="4" s="1"/>
  <c r="M954" i="4"/>
  <c r="H2691" i="3"/>
  <c r="AA883" i="4" s="1"/>
  <c r="M946" i="4"/>
  <c r="M1094" i="4"/>
  <c r="M1166" i="4"/>
  <c r="H2608" i="3"/>
  <c r="AA856" i="4" s="1"/>
  <c r="H2702" i="3"/>
  <c r="AA894" i="4" s="1"/>
  <c r="M1022" i="4"/>
  <c r="M1130" i="4"/>
  <c r="AA937" i="4"/>
  <c r="H2659" i="3"/>
  <c r="AA879" i="4" s="1"/>
  <c r="H2617" i="3"/>
  <c r="AA865" i="4" s="1"/>
  <c r="H2647" i="3"/>
  <c r="AA867" i="4" s="1"/>
  <c r="H2653" i="3"/>
  <c r="AA873" i="4" s="1"/>
  <c r="AA911" i="4"/>
  <c r="H2690" i="3"/>
  <c r="AA882" i="4" s="1"/>
  <c r="H2611" i="3"/>
  <c r="AA859" i="4" s="1"/>
  <c r="AA925" i="4"/>
  <c r="M955" i="4"/>
  <c r="N946" i="4"/>
  <c r="M1016" i="4"/>
  <c r="M1152" i="4"/>
  <c r="M1129" i="4"/>
  <c r="AA921" i="4"/>
  <c r="H2737" i="3"/>
  <c r="AA901" i="4" s="1"/>
  <c r="H2739" i="3"/>
  <c r="AA903" i="4" s="1"/>
  <c r="AA928" i="4"/>
  <c r="AA927" i="4"/>
  <c r="M951" i="4"/>
  <c r="M947" i="4"/>
  <c r="M1026" i="4"/>
  <c r="M1021" i="4"/>
  <c r="M1157" i="4"/>
  <c r="M1132" i="4"/>
  <c r="M1162" i="4"/>
  <c r="M948" i="4"/>
  <c r="M944" i="4"/>
  <c r="M1020" i="4"/>
  <c r="M1134" i="4"/>
  <c r="M1123" i="4"/>
  <c r="H2650" i="3"/>
  <c r="AA870" i="4" s="1"/>
  <c r="H2613" i="3"/>
  <c r="AA861" i="4" s="1"/>
  <c r="AA919" i="4"/>
  <c r="M953" i="4"/>
  <c r="M949" i="4"/>
  <c r="M1017" i="4"/>
  <c r="M1127" i="4"/>
  <c r="M1128" i="4"/>
  <c r="M945" i="4"/>
  <c r="M1030" i="4"/>
  <c r="M1126" i="4"/>
  <c r="M1133" i="4"/>
  <c r="H2740" i="3"/>
  <c r="AA904" i="4" s="1"/>
  <c r="H2697" i="3"/>
  <c r="AA889" i="4" s="1"/>
  <c r="AA931" i="4"/>
  <c r="H2649" i="3"/>
  <c r="AA869" i="4" s="1"/>
  <c r="M1154" i="4"/>
  <c r="M1161" i="4"/>
  <c r="H2694" i="3"/>
  <c r="AA886" i="4" s="1"/>
  <c r="H2736" i="3"/>
  <c r="AA900" i="4" s="1"/>
  <c r="AA914" i="4"/>
  <c r="H2692" i="3"/>
  <c r="AA884" i="4" s="1"/>
  <c r="M1153" i="4"/>
  <c r="M1163" i="4"/>
  <c r="AA920" i="4"/>
  <c r="AA940" i="4"/>
  <c r="E2719" i="3"/>
  <c r="M896" i="4" s="1"/>
  <c r="H2738" i="3"/>
  <c r="AA902" i="4" s="1"/>
  <c r="H2746" i="3"/>
  <c r="AA910" i="4" s="1"/>
  <c r="H2742" i="3"/>
  <c r="AA906" i="4" s="1"/>
  <c r="H2606" i="3"/>
  <c r="AA854" i="4" s="1"/>
  <c r="H2703" i="3"/>
  <c r="AA895" i="4" s="1"/>
  <c r="M968" i="4"/>
  <c r="M960" i="4"/>
  <c r="M1165" i="4"/>
  <c r="M967" i="4"/>
  <c r="M959" i="4"/>
  <c r="H2603" i="3"/>
  <c r="AA851" i="4" s="1"/>
  <c r="AA913" i="4"/>
  <c r="AA929" i="4"/>
  <c r="H2605" i="3"/>
  <c r="AA853" i="4" s="1"/>
  <c r="AA918" i="4"/>
  <c r="M962" i="4"/>
  <c r="H2612" i="3"/>
  <c r="AA860" i="4" s="1"/>
  <c r="AA924" i="4"/>
  <c r="H2616" i="3"/>
  <c r="AA864" i="4" s="1"/>
  <c r="M969" i="4"/>
  <c r="M1151" i="4"/>
  <c r="M1159" i="4"/>
  <c r="M911" i="4"/>
  <c r="H2660" i="3"/>
  <c r="AA880" i="4" s="1"/>
  <c r="H2651" i="3"/>
  <c r="AA871" i="4" s="1"/>
  <c r="H2699" i="3"/>
  <c r="AA891" i="4" s="1"/>
  <c r="AA917" i="4"/>
  <c r="AA936" i="4"/>
  <c r="H2610" i="3"/>
  <c r="AA858" i="4" s="1"/>
  <c r="H2609" i="3"/>
  <c r="AA857" i="4" s="1"/>
  <c r="H2607" i="3"/>
  <c r="AA855" i="4" s="1"/>
  <c r="H2700" i="3"/>
  <c r="AA892" i="4" s="1"/>
  <c r="H2735" i="3"/>
  <c r="AA899" i="4" s="1"/>
  <c r="M965" i="4"/>
  <c r="M1158" i="4"/>
  <c r="N1154" i="4"/>
  <c r="M957" i="4"/>
  <c r="M1122" i="4"/>
  <c r="N1094" i="4"/>
  <c r="N1102" i="4"/>
  <c r="N1091" i="4"/>
  <c r="N1095" i="4"/>
  <c r="M964" i="4"/>
  <c r="M958" i="4"/>
  <c r="M1025" i="4"/>
  <c r="M1029" i="4"/>
  <c r="E3019" i="3"/>
  <c r="M1111" i="4"/>
  <c r="M1119" i="4"/>
  <c r="M1106" i="4"/>
  <c r="M1114" i="4"/>
  <c r="M1109" i="4"/>
  <c r="M1117" i="4"/>
  <c r="M1110" i="4"/>
  <c r="M1118" i="4"/>
  <c r="M1120" i="4"/>
  <c r="M1115" i="4"/>
  <c r="M1116" i="4"/>
  <c r="M1108" i="4"/>
  <c r="M1112" i="4"/>
  <c r="M1113" i="4"/>
  <c r="M1107" i="4"/>
  <c r="H2732" i="3"/>
  <c r="AA896" i="4" s="1"/>
  <c r="H2657" i="3"/>
  <c r="AA877" i="4" s="1"/>
  <c r="AA930" i="4"/>
  <c r="H2656" i="3"/>
  <c r="AA876" i="4" s="1"/>
  <c r="AA915" i="4"/>
  <c r="AA916" i="4"/>
  <c r="M963" i="4"/>
  <c r="M961" i="4"/>
  <c r="O1278" i="4"/>
  <c r="O1273" i="4"/>
  <c r="O1281" i="4"/>
  <c r="O1276" i="4"/>
  <c r="O1284" i="4"/>
  <c r="O1274" i="4"/>
  <c r="O1282" i="4"/>
  <c r="O1275" i="4"/>
  <c r="O1277" i="4"/>
  <c r="O1279" i="4"/>
  <c r="O1280" i="4"/>
  <c r="O1272" i="4"/>
  <c r="O1271" i="4"/>
  <c r="O1283" i="4"/>
  <c r="O1285" i="4"/>
  <c r="E3105" i="3"/>
  <c r="M1139" i="4"/>
  <c r="M1147" i="4"/>
  <c r="M1142" i="4"/>
  <c r="M1150" i="4"/>
  <c r="M1137" i="4"/>
  <c r="M1145" i="4"/>
  <c r="M1138" i="4"/>
  <c r="M1146" i="4"/>
  <c r="M1144" i="4"/>
  <c r="M1140" i="4"/>
  <c r="M1141" i="4"/>
  <c r="M1148" i="4"/>
  <c r="M1136" i="4"/>
  <c r="M1149" i="4"/>
  <c r="M1143" i="4"/>
  <c r="E2590" i="3"/>
  <c r="E2592" i="3" s="1"/>
  <c r="H2745" i="3"/>
  <c r="AA909" i="4" s="1"/>
  <c r="H2604" i="3"/>
  <c r="AA852" i="4" s="1"/>
  <c r="M970" i="4"/>
  <c r="M956" i="4"/>
  <c r="M1023" i="4"/>
  <c r="M1019" i="4"/>
  <c r="M1155" i="4"/>
  <c r="M1164" i="4"/>
  <c r="E2890" i="3"/>
  <c r="M1069" i="4"/>
  <c r="M1064" i="4"/>
  <c r="M1072" i="4"/>
  <c r="M1067" i="4"/>
  <c r="M1075" i="4"/>
  <c r="M1062" i="4"/>
  <c r="M1070" i="4"/>
  <c r="M1073" i="4"/>
  <c r="M1068" i="4"/>
  <c r="M1063" i="4"/>
  <c r="M1061" i="4"/>
  <c r="M1074" i="4"/>
  <c r="M1065" i="4"/>
  <c r="M1071" i="4"/>
  <c r="M1066" i="4"/>
  <c r="H2741" i="3"/>
  <c r="AA905" i="4" s="1"/>
  <c r="H2652" i="3"/>
  <c r="AA872" i="4" s="1"/>
  <c r="H2696" i="3"/>
  <c r="AA888" i="4" s="1"/>
  <c r="H2698" i="3"/>
  <c r="AA890" i="4" s="1"/>
  <c r="AA912" i="4"/>
  <c r="M966" i="4"/>
  <c r="M1028" i="4"/>
  <c r="M1160" i="4"/>
  <c r="N1036" i="4"/>
  <c r="N1032" i="4"/>
  <c r="O1264" i="4"/>
  <c r="O1259" i="4"/>
  <c r="O1262" i="4"/>
  <c r="O1260" i="4"/>
  <c r="O1258" i="4"/>
  <c r="O1267" i="4"/>
  <c r="O1270" i="4"/>
  <c r="O1261" i="4"/>
  <c r="O1268" i="4"/>
  <c r="O1263" i="4"/>
  <c r="O1269" i="4"/>
  <c r="O1265" i="4"/>
  <c r="O1257" i="4"/>
  <c r="O1266" i="4"/>
  <c r="O1256" i="4"/>
  <c r="M1006" i="4"/>
  <c r="M1014" i="4"/>
  <c r="M1001" i="4"/>
  <c r="M1009" i="4"/>
  <c r="M1004" i="4"/>
  <c r="M1012" i="4"/>
  <c r="M1007" i="4"/>
  <c r="M1015" i="4"/>
  <c r="M1002" i="4"/>
  <c r="M1010" i="4"/>
  <c r="M1005" i="4"/>
  <c r="M1013" i="4"/>
  <c r="M1008" i="4"/>
  <c r="M1003" i="4"/>
  <c r="M1011" i="4"/>
  <c r="M991" i="4"/>
  <c r="M999" i="4"/>
  <c r="M986" i="4"/>
  <c r="M994" i="4"/>
  <c r="M989" i="4"/>
  <c r="M997" i="4"/>
  <c r="M992" i="4"/>
  <c r="M1000" i="4"/>
  <c r="M987" i="4"/>
  <c r="M995" i="4"/>
  <c r="M990" i="4"/>
  <c r="M998" i="4"/>
  <c r="M993" i="4"/>
  <c r="M988" i="4"/>
  <c r="M996" i="4"/>
  <c r="M976" i="4"/>
  <c r="M984" i="4"/>
  <c r="M971" i="4"/>
  <c r="M979" i="4"/>
  <c r="M974" i="4"/>
  <c r="M982" i="4"/>
  <c r="M977" i="4"/>
  <c r="M985" i="4"/>
  <c r="M972" i="4"/>
  <c r="M980" i="4"/>
  <c r="M975" i="4"/>
  <c r="M983" i="4"/>
  <c r="M978" i="4"/>
  <c r="M973" i="4"/>
  <c r="M981" i="4"/>
  <c r="N960" i="4"/>
  <c r="N964" i="4"/>
  <c r="N968" i="4"/>
  <c r="N957" i="4"/>
  <c r="N961" i="4"/>
  <c r="N965" i="4"/>
  <c r="N969" i="4"/>
  <c r="N958" i="4"/>
  <c r="N962" i="4"/>
  <c r="N966" i="4"/>
  <c r="N970" i="4"/>
  <c r="N959" i="4"/>
  <c r="N963" i="4"/>
  <c r="N967" i="4"/>
  <c r="N956" i="4"/>
  <c r="AA939" i="4"/>
  <c r="AA934" i="4"/>
  <c r="AA922" i="4"/>
  <c r="H2733" i="3"/>
  <c r="AA897" i="4" s="1"/>
  <c r="E2676" i="3"/>
  <c r="H2695" i="3"/>
  <c r="AA887" i="4" s="1"/>
  <c r="H2693" i="3"/>
  <c r="AA885" i="4" s="1"/>
  <c r="H2654" i="3"/>
  <c r="AA874" i="4" s="1"/>
  <c r="H2648" i="3"/>
  <c r="AA868" i="4" s="1"/>
  <c r="H2646" i="3"/>
  <c r="AA866" i="4" s="1"/>
  <c r="E2633" i="3"/>
  <c r="H2655" i="3"/>
  <c r="AA875" i="4" s="1"/>
  <c r="H2614" i="3"/>
  <c r="AA862" i="4" s="1"/>
  <c r="F2574" i="3" a="1"/>
  <c r="F2574" i="3" s="1"/>
  <c r="F2573" i="3" a="1"/>
  <c r="F2573" i="3" s="1"/>
  <c r="F2571" i="3" a="1"/>
  <c r="F2571" i="3" s="1"/>
  <c r="F2570" i="3" a="1"/>
  <c r="F2570" i="3" s="1"/>
  <c r="F2569" i="3" a="1"/>
  <c r="F2569" i="3" s="1"/>
  <c r="F2568" i="3" a="1"/>
  <c r="F2568" i="3" s="1"/>
  <c r="F2567" i="3" a="1"/>
  <c r="F2567" i="3" s="1"/>
  <c r="F2566" i="3" a="1"/>
  <c r="F2566" i="3" s="1"/>
  <c r="F2565" i="3" a="1"/>
  <c r="F2565" i="3" s="1"/>
  <c r="F2564" i="3" a="1"/>
  <c r="F2564" i="3" s="1"/>
  <c r="F2563" i="3" a="1"/>
  <c r="F2563" i="3" s="1"/>
  <c r="F2562" i="3" a="1"/>
  <c r="F2562" i="3" s="1"/>
  <c r="F2561" i="3" a="1"/>
  <c r="F2561" i="3" s="1"/>
  <c r="F2560" i="3" a="1"/>
  <c r="F2560" i="3" s="1"/>
  <c r="E2554" i="3"/>
  <c r="E2553" i="3"/>
  <c r="Q2552" i="3"/>
  <c r="P2552" i="3"/>
  <c r="O2552" i="3"/>
  <c r="N2552" i="3"/>
  <c r="M2552" i="3"/>
  <c r="L2552" i="3"/>
  <c r="K2552" i="3"/>
  <c r="J2552" i="3"/>
  <c r="I2552" i="3"/>
  <c r="H2552" i="3"/>
  <c r="E2573" i="3" s="1"/>
  <c r="X849" i="4" s="1"/>
  <c r="H2549" i="3"/>
  <c r="H2548" i="3"/>
  <c r="H2547" i="3"/>
  <c r="H2546" i="3"/>
  <c r="H2545" i="3"/>
  <c r="H2544" i="3"/>
  <c r="H2543" i="3"/>
  <c r="H2542" i="3"/>
  <c r="F2531" i="3" a="1"/>
  <c r="F2531" i="3" s="1"/>
  <c r="F2530" i="3" a="1"/>
  <c r="F2530" i="3" s="1"/>
  <c r="F2528" i="3" a="1"/>
  <c r="F2528" i="3" s="1"/>
  <c r="F2527" i="3" a="1"/>
  <c r="F2527" i="3" s="1"/>
  <c r="F2526" i="3" a="1"/>
  <c r="F2526" i="3" s="1"/>
  <c r="F2525" i="3" a="1"/>
  <c r="F2525" i="3" s="1"/>
  <c r="F2524" i="3" a="1"/>
  <c r="F2524" i="3" s="1"/>
  <c r="F2523" i="3" a="1"/>
  <c r="F2523" i="3" s="1"/>
  <c r="F2522" i="3" a="1"/>
  <c r="F2522" i="3" s="1"/>
  <c r="F2521" i="3" a="1"/>
  <c r="F2521" i="3" s="1"/>
  <c r="F2520" i="3" a="1"/>
  <c r="F2520" i="3" s="1"/>
  <c r="F2519" i="3" a="1"/>
  <c r="F2519" i="3" s="1"/>
  <c r="F2518" i="3" a="1"/>
  <c r="F2518" i="3" s="1"/>
  <c r="F2517" i="3" a="1"/>
  <c r="F2517" i="3" s="1"/>
  <c r="E2511" i="3"/>
  <c r="E2510" i="3"/>
  <c r="Q2509" i="3"/>
  <c r="P2509" i="3"/>
  <c r="O2509" i="3"/>
  <c r="N2509" i="3"/>
  <c r="M2509" i="3"/>
  <c r="L2509" i="3"/>
  <c r="K2509" i="3"/>
  <c r="J2509" i="3"/>
  <c r="I2509" i="3"/>
  <c r="H2509" i="3"/>
  <c r="E2530" i="3" s="1"/>
  <c r="X834" i="4" s="1"/>
  <c r="H2506" i="3"/>
  <c r="H2505" i="3"/>
  <c r="H2504" i="3"/>
  <c r="H2503" i="3"/>
  <c r="H2502" i="3"/>
  <c r="H2501" i="3"/>
  <c r="H2500" i="3"/>
  <c r="H2499" i="3"/>
  <c r="F2488" i="3" a="1"/>
  <c r="F2488" i="3" s="1"/>
  <c r="F2487" i="3" a="1"/>
  <c r="F2487" i="3" s="1"/>
  <c r="F2485" i="3" a="1"/>
  <c r="F2485" i="3" s="1"/>
  <c r="F2484" i="3" a="1"/>
  <c r="F2484" i="3" s="1"/>
  <c r="F2483" i="3" a="1"/>
  <c r="F2483" i="3" s="1"/>
  <c r="F2482" i="3" a="1"/>
  <c r="F2482" i="3" s="1"/>
  <c r="F2481" i="3" a="1"/>
  <c r="F2481" i="3" s="1"/>
  <c r="F2480" i="3" a="1"/>
  <c r="F2480" i="3" s="1"/>
  <c r="F2479" i="3" a="1"/>
  <c r="F2479" i="3" s="1"/>
  <c r="F2478" i="3" a="1"/>
  <c r="F2478" i="3" s="1"/>
  <c r="F2477" i="3" a="1"/>
  <c r="F2477" i="3" s="1"/>
  <c r="F2476" i="3" a="1"/>
  <c r="F2476" i="3" s="1"/>
  <c r="F2475" i="3" a="1"/>
  <c r="F2475" i="3" s="1"/>
  <c r="F2474" i="3" a="1"/>
  <c r="F2474" i="3" s="1"/>
  <c r="E2468" i="3"/>
  <c r="E2467" i="3"/>
  <c r="Q2466" i="3"/>
  <c r="P2466" i="3"/>
  <c r="O2466" i="3"/>
  <c r="N2466" i="3"/>
  <c r="M2466" i="3"/>
  <c r="L2466" i="3"/>
  <c r="K2466" i="3"/>
  <c r="J2466" i="3"/>
  <c r="I2466" i="3"/>
  <c r="H2466" i="3"/>
  <c r="E2487" i="3" s="1"/>
  <c r="X819" i="4" s="1"/>
  <c r="H2463" i="3"/>
  <c r="H2462" i="3"/>
  <c r="H2461" i="3"/>
  <c r="H2460" i="3"/>
  <c r="H2459" i="3"/>
  <c r="H2458" i="3"/>
  <c r="H2457" i="3"/>
  <c r="H2456" i="3"/>
  <c r="F2445" i="3" a="1"/>
  <c r="F2445" i="3" s="1"/>
  <c r="F2444" i="3" a="1"/>
  <c r="F2444" i="3" s="1"/>
  <c r="F2442" i="3" a="1"/>
  <c r="F2442" i="3" s="1"/>
  <c r="F2441" i="3" a="1"/>
  <c r="F2441" i="3" s="1"/>
  <c r="F2440" i="3" a="1"/>
  <c r="F2440" i="3" s="1"/>
  <c r="F2439" i="3" a="1"/>
  <c r="F2439" i="3" s="1"/>
  <c r="F2438" i="3" a="1"/>
  <c r="F2438" i="3" s="1"/>
  <c r="F2437" i="3" a="1"/>
  <c r="F2437" i="3" s="1"/>
  <c r="F2436" i="3" a="1"/>
  <c r="F2436" i="3" s="1"/>
  <c r="F2435" i="3" a="1"/>
  <c r="F2435" i="3" s="1"/>
  <c r="F2434" i="3" a="1"/>
  <c r="F2434" i="3" s="1"/>
  <c r="F2433" i="3" a="1"/>
  <c r="F2433" i="3" s="1"/>
  <c r="F2432" i="3" a="1"/>
  <c r="F2432" i="3" s="1"/>
  <c r="F2431" i="3" a="1"/>
  <c r="F2431" i="3" s="1"/>
  <c r="E2425" i="3"/>
  <c r="E2424" i="3"/>
  <c r="Q2423" i="3"/>
  <c r="P2423" i="3"/>
  <c r="O2423" i="3"/>
  <c r="N2423" i="3"/>
  <c r="M2423" i="3"/>
  <c r="L2423" i="3"/>
  <c r="K2423" i="3"/>
  <c r="J2423" i="3"/>
  <c r="I2423" i="3"/>
  <c r="H2423" i="3"/>
  <c r="E2444" i="3" s="1"/>
  <c r="X804" i="4" s="1"/>
  <c r="H2420" i="3"/>
  <c r="H2419" i="3"/>
  <c r="H2418" i="3"/>
  <c r="H2417" i="3"/>
  <c r="H2416" i="3"/>
  <c r="H2415" i="3"/>
  <c r="H2414" i="3"/>
  <c r="H2413" i="3"/>
  <c r="F2402" i="3" a="1"/>
  <c r="F2402" i="3" s="1"/>
  <c r="F2401" i="3" a="1"/>
  <c r="F2401" i="3" s="1"/>
  <c r="F2399" i="3" a="1"/>
  <c r="F2399" i="3" s="1"/>
  <c r="F2398" i="3" a="1"/>
  <c r="F2398" i="3" s="1"/>
  <c r="F2397" i="3" a="1"/>
  <c r="F2397" i="3" s="1"/>
  <c r="F2396" i="3" a="1"/>
  <c r="F2396" i="3" s="1"/>
  <c r="F2395" i="3" a="1"/>
  <c r="F2395" i="3" s="1"/>
  <c r="F2394" i="3" a="1"/>
  <c r="F2394" i="3" s="1"/>
  <c r="F2393" i="3" a="1"/>
  <c r="F2393" i="3" s="1"/>
  <c r="F2392" i="3" a="1"/>
  <c r="F2392" i="3" s="1"/>
  <c r="F2391" i="3" a="1"/>
  <c r="F2391" i="3" s="1"/>
  <c r="F2390" i="3" a="1"/>
  <c r="F2390" i="3" s="1"/>
  <c r="F2389" i="3" a="1"/>
  <c r="F2389" i="3" s="1"/>
  <c r="F2388" i="3" a="1"/>
  <c r="F2388" i="3" s="1"/>
  <c r="E2382" i="3"/>
  <c r="E2381" i="3"/>
  <c r="Q2380" i="3"/>
  <c r="P2380" i="3"/>
  <c r="O2380" i="3"/>
  <c r="N2380" i="3"/>
  <c r="M2380" i="3"/>
  <c r="L2380" i="3"/>
  <c r="K2380" i="3"/>
  <c r="J2380" i="3"/>
  <c r="I2380" i="3"/>
  <c r="H2380" i="3"/>
  <c r="E2401" i="3" s="1"/>
  <c r="X789" i="4" s="1"/>
  <c r="H2377" i="3"/>
  <c r="H2376" i="3"/>
  <c r="H2375" i="3"/>
  <c r="H2374" i="3"/>
  <c r="H2373" i="3"/>
  <c r="H2372" i="3"/>
  <c r="H2371" i="3"/>
  <c r="H2370" i="3"/>
  <c r="F2359" i="3" a="1"/>
  <c r="F2359" i="3" s="1"/>
  <c r="F2358" i="3" a="1"/>
  <c r="F2358" i="3" s="1"/>
  <c r="F2356" i="3" a="1"/>
  <c r="F2356" i="3" s="1"/>
  <c r="F2355" i="3" a="1"/>
  <c r="F2355" i="3" s="1"/>
  <c r="F2354" i="3" a="1"/>
  <c r="F2354" i="3" s="1"/>
  <c r="F2353" i="3" a="1"/>
  <c r="F2353" i="3" s="1"/>
  <c r="F2352" i="3" a="1"/>
  <c r="F2352" i="3" s="1"/>
  <c r="F2351" i="3" a="1"/>
  <c r="F2351" i="3" s="1"/>
  <c r="F2350" i="3" a="1"/>
  <c r="F2350" i="3" s="1"/>
  <c r="F2349" i="3" a="1"/>
  <c r="F2349" i="3" s="1"/>
  <c r="F2348" i="3" a="1"/>
  <c r="F2348" i="3" s="1"/>
  <c r="F2347" i="3" a="1"/>
  <c r="F2347" i="3" s="1"/>
  <c r="F2346" i="3" a="1"/>
  <c r="F2346" i="3" s="1"/>
  <c r="F2345" i="3" a="1"/>
  <c r="F2345" i="3" s="1"/>
  <c r="E2339" i="3"/>
  <c r="E2338" i="3"/>
  <c r="Q2337" i="3"/>
  <c r="P2337" i="3"/>
  <c r="O2337" i="3"/>
  <c r="N2337" i="3"/>
  <c r="M2337" i="3"/>
  <c r="L2337" i="3"/>
  <c r="K2337" i="3"/>
  <c r="J2337" i="3"/>
  <c r="I2337" i="3"/>
  <c r="H2337" i="3"/>
  <c r="E2358" i="3" s="1"/>
  <c r="X774" i="4" s="1"/>
  <c r="H2334" i="3"/>
  <c r="H2333" i="3"/>
  <c r="H2332" i="3"/>
  <c r="H2331" i="3"/>
  <c r="H2330" i="3"/>
  <c r="H2329" i="3"/>
  <c r="H2328" i="3"/>
  <c r="H2327" i="3"/>
  <c r="F2316" i="3" a="1"/>
  <c r="F2316" i="3" s="1"/>
  <c r="F2315" i="3" a="1"/>
  <c r="F2315" i="3" s="1"/>
  <c r="F2313" i="3" a="1"/>
  <c r="F2313" i="3" s="1"/>
  <c r="F2312" i="3" a="1"/>
  <c r="F2312" i="3" s="1"/>
  <c r="F2311" i="3" a="1"/>
  <c r="F2311" i="3" s="1"/>
  <c r="F2310" i="3" a="1"/>
  <c r="F2310" i="3" s="1"/>
  <c r="F2309" i="3" a="1"/>
  <c r="F2309" i="3" s="1"/>
  <c r="F2308" i="3" a="1"/>
  <c r="F2308" i="3" s="1"/>
  <c r="F2307" i="3" a="1"/>
  <c r="F2307" i="3" s="1"/>
  <c r="F2306" i="3" a="1"/>
  <c r="F2306" i="3" s="1"/>
  <c r="F2305" i="3" a="1"/>
  <c r="F2305" i="3" s="1"/>
  <c r="F2304" i="3" a="1"/>
  <c r="F2304" i="3" s="1"/>
  <c r="F2303" i="3" a="1"/>
  <c r="F2303" i="3" s="1"/>
  <c r="F2302" i="3" a="1"/>
  <c r="F2302" i="3" s="1"/>
  <c r="E2296" i="3"/>
  <c r="E2295" i="3"/>
  <c r="E2315" i="3"/>
  <c r="X759" i="4" s="1"/>
  <c r="F2273" i="3" a="1"/>
  <c r="F2273" i="3" s="1"/>
  <c r="F2272" i="3" a="1"/>
  <c r="F2272" i="3" s="1"/>
  <c r="F2270" i="3" a="1"/>
  <c r="F2270" i="3" s="1"/>
  <c r="F2269" i="3" a="1"/>
  <c r="F2269" i="3" s="1"/>
  <c r="F2268" i="3" a="1"/>
  <c r="F2268" i="3" s="1"/>
  <c r="F2267" i="3" a="1"/>
  <c r="F2267" i="3" s="1"/>
  <c r="F2266" i="3" a="1"/>
  <c r="F2266" i="3" s="1"/>
  <c r="F2265" i="3" a="1"/>
  <c r="F2265" i="3" s="1"/>
  <c r="F2264" i="3" a="1"/>
  <c r="F2264" i="3" s="1"/>
  <c r="F2263" i="3" a="1"/>
  <c r="F2263" i="3" s="1"/>
  <c r="F2262" i="3" a="1"/>
  <c r="F2262" i="3" s="1"/>
  <c r="F2261" i="3" a="1"/>
  <c r="F2261" i="3" s="1"/>
  <c r="F2260" i="3" a="1"/>
  <c r="F2260" i="3" s="1"/>
  <c r="F2259" i="3" a="1"/>
  <c r="F2259" i="3" s="1"/>
  <c r="E2253" i="3"/>
  <c r="E2252" i="3"/>
  <c r="E2272" i="3"/>
  <c r="X744" i="4" s="1"/>
  <c r="F2230" i="3" a="1"/>
  <c r="F2230" i="3" s="1"/>
  <c r="F2229" i="3" a="1"/>
  <c r="F2229" i="3" s="1"/>
  <c r="F2227" i="3" a="1"/>
  <c r="F2227" i="3" s="1"/>
  <c r="F2226" i="3" a="1"/>
  <c r="F2226" i="3" s="1"/>
  <c r="F2225" i="3" a="1"/>
  <c r="F2225" i="3" s="1"/>
  <c r="F2224" i="3" a="1"/>
  <c r="F2224" i="3" s="1"/>
  <c r="F2223" i="3" a="1"/>
  <c r="F2223" i="3" s="1"/>
  <c r="F2222" i="3" a="1"/>
  <c r="F2222" i="3" s="1"/>
  <c r="F2221" i="3" a="1"/>
  <c r="F2221" i="3" s="1"/>
  <c r="F2220" i="3" a="1"/>
  <c r="F2220" i="3" s="1"/>
  <c r="F2219" i="3" a="1"/>
  <c r="F2219" i="3" s="1"/>
  <c r="F2218" i="3" a="1"/>
  <c r="F2218" i="3" s="1"/>
  <c r="F2217" i="3" a="1"/>
  <c r="F2217" i="3" s="1"/>
  <c r="F2216" i="3" a="1"/>
  <c r="F2216" i="3" s="1"/>
  <c r="E2210" i="3"/>
  <c r="E2209" i="3"/>
  <c r="E2229" i="3"/>
  <c r="X729" i="4" s="1"/>
  <c r="F2187" i="3" a="1"/>
  <c r="F2187" i="3" s="1"/>
  <c r="F2186" i="3" a="1"/>
  <c r="F2186" i="3" s="1"/>
  <c r="F2184" i="3" a="1"/>
  <c r="F2184" i="3" s="1"/>
  <c r="F2183" i="3" a="1"/>
  <c r="F2183" i="3" s="1"/>
  <c r="F2182" i="3" a="1"/>
  <c r="F2182" i="3" s="1"/>
  <c r="F2181" i="3" a="1"/>
  <c r="F2181" i="3" s="1"/>
  <c r="F2180" i="3" a="1"/>
  <c r="F2180" i="3" s="1"/>
  <c r="F2179" i="3" a="1"/>
  <c r="F2179" i="3" s="1"/>
  <c r="F2178" i="3" a="1"/>
  <c r="F2178" i="3" s="1"/>
  <c r="F2177" i="3" a="1"/>
  <c r="F2177" i="3" s="1"/>
  <c r="F2176" i="3" a="1"/>
  <c r="F2176" i="3" s="1"/>
  <c r="F2175" i="3" a="1"/>
  <c r="F2175" i="3" s="1"/>
  <c r="F2174" i="3" a="1"/>
  <c r="F2174" i="3" s="1"/>
  <c r="F2173" i="3" a="1"/>
  <c r="F2173" i="3" s="1"/>
  <c r="E2167" i="3"/>
  <c r="E2166" i="3"/>
  <c r="E2186" i="3"/>
  <c r="X714" i="4" s="1"/>
  <c r="F2144" i="3" a="1"/>
  <c r="F2144" i="3" s="1"/>
  <c r="F2143" i="3" a="1"/>
  <c r="F2143" i="3" s="1"/>
  <c r="F2141" i="3" a="1"/>
  <c r="F2141" i="3" s="1"/>
  <c r="F2140" i="3" a="1"/>
  <c r="F2140" i="3" s="1"/>
  <c r="F2139" i="3" a="1"/>
  <c r="F2139" i="3" s="1"/>
  <c r="F2138" i="3" a="1"/>
  <c r="F2138" i="3" s="1"/>
  <c r="F2137" i="3" a="1"/>
  <c r="F2137" i="3" s="1"/>
  <c r="F2136" i="3" a="1"/>
  <c r="F2136" i="3" s="1"/>
  <c r="F2135" i="3" a="1"/>
  <c r="F2135" i="3" s="1"/>
  <c r="F2134" i="3" a="1"/>
  <c r="F2134" i="3" s="1"/>
  <c r="F2133" i="3" a="1"/>
  <c r="F2133" i="3" s="1"/>
  <c r="F2132" i="3" a="1"/>
  <c r="F2132" i="3" s="1"/>
  <c r="F2131" i="3" a="1"/>
  <c r="F2131" i="3" s="1"/>
  <c r="F2130" i="3" a="1"/>
  <c r="F2130" i="3" s="1"/>
  <c r="E2124" i="3"/>
  <c r="E2123" i="3"/>
  <c r="Q2122" i="3"/>
  <c r="P2122" i="3"/>
  <c r="O2122" i="3"/>
  <c r="N2122" i="3"/>
  <c r="M2122" i="3"/>
  <c r="L2122" i="3"/>
  <c r="K2122" i="3"/>
  <c r="J2122" i="3"/>
  <c r="I2122" i="3"/>
  <c r="H2122" i="3"/>
  <c r="H2119" i="3"/>
  <c r="H2118" i="3"/>
  <c r="H2117" i="3"/>
  <c r="H2116" i="3"/>
  <c r="H2115" i="3"/>
  <c r="H2114" i="3"/>
  <c r="H2113" i="3"/>
  <c r="H2112" i="3"/>
  <c r="F2101" i="3" a="1"/>
  <c r="F2101" i="3" s="1"/>
  <c r="F2100" i="3" a="1"/>
  <c r="F2100" i="3" s="1"/>
  <c r="F2098" i="3" a="1"/>
  <c r="F2098" i="3" s="1"/>
  <c r="F2097" i="3" a="1"/>
  <c r="F2097" i="3" s="1"/>
  <c r="F2096" i="3" a="1"/>
  <c r="F2096" i="3" s="1"/>
  <c r="F2095" i="3" a="1"/>
  <c r="F2095" i="3" s="1"/>
  <c r="F2094" i="3" a="1"/>
  <c r="F2094" i="3" s="1"/>
  <c r="F2093" i="3" a="1"/>
  <c r="F2093" i="3" s="1"/>
  <c r="F2092" i="3" a="1"/>
  <c r="F2092" i="3" s="1"/>
  <c r="F2091" i="3" a="1"/>
  <c r="F2091" i="3" s="1"/>
  <c r="F2090" i="3" a="1"/>
  <c r="F2090" i="3" s="1"/>
  <c r="F2089" i="3" a="1"/>
  <c r="F2089" i="3" s="1"/>
  <c r="F2088" i="3" a="1"/>
  <c r="F2088" i="3" s="1"/>
  <c r="F2087" i="3" a="1"/>
  <c r="F2087" i="3" s="1"/>
  <c r="E2081" i="3"/>
  <c r="E2080" i="3"/>
  <c r="Q2079" i="3"/>
  <c r="P2079" i="3"/>
  <c r="O2079" i="3"/>
  <c r="N2079" i="3"/>
  <c r="M2079" i="3"/>
  <c r="L2079" i="3"/>
  <c r="K2079" i="3"/>
  <c r="J2079" i="3"/>
  <c r="I2079" i="3"/>
  <c r="H2079" i="3"/>
  <c r="H2076" i="3"/>
  <c r="H2075" i="3"/>
  <c r="H2074" i="3"/>
  <c r="H2073" i="3"/>
  <c r="H2072" i="3"/>
  <c r="H2071" i="3"/>
  <c r="H2070" i="3"/>
  <c r="H2069" i="3"/>
  <c r="F2058" i="3" a="1"/>
  <c r="F2058" i="3" s="1"/>
  <c r="F2057" i="3" a="1"/>
  <c r="F2057" i="3" s="1"/>
  <c r="F2055" i="3" a="1"/>
  <c r="F2055" i="3" s="1"/>
  <c r="F2054" i="3" a="1"/>
  <c r="F2054" i="3" s="1"/>
  <c r="F2053" i="3" a="1"/>
  <c r="F2053" i="3" s="1"/>
  <c r="F2052" i="3" a="1"/>
  <c r="F2052" i="3" s="1"/>
  <c r="F2051" i="3" a="1"/>
  <c r="F2051" i="3" s="1"/>
  <c r="F2050" i="3" a="1"/>
  <c r="F2050" i="3" s="1"/>
  <c r="F2049" i="3" a="1"/>
  <c r="F2049" i="3" s="1"/>
  <c r="F2048" i="3" a="1"/>
  <c r="F2048" i="3" s="1"/>
  <c r="F2047" i="3" a="1"/>
  <c r="F2047" i="3" s="1"/>
  <c r="F2046" i="3" a="1"/>
  <c r="F2046" i="3" s="1"/>
  <c r="F2045" i="3" a="1"/>
  <c r="F2045" i="3" s="1"/>
  <c r="F2044" i="3" a="1"/>
  <c r="F2044" i="3" s="1"/>
  <c r="E2038" i="3"/>
  <c r="E2037" i="3"/>
  <c r="Q2036" i="3"/>
  <c r="P2036" i="3"/>
  <c r="O2036" i="3"/>
  <c r="N2036" i="3"/>
  <c r="M2036" i="3"/>
  <c r="L2036" i="3"/>
  <c r="K2036" i="3"/>
  <c r="J2036" i="3"/>
  <c r="I2036" i="3"/>
  <c r="H2036" i="3"/>
  <c r="H2033" i="3"/>
  <c r="H2032" i="3"/>
  <c r="H2031" i="3"/>
  <c r="H2030" i="3"/>
  <c r="H2029" i="3"/>
  <c r="H2028" i="3"/>
  <c r="H2027" i="3"/>
  <c r="H2026" i="3"/>
  <c r="N1045" i="4" l="1"/>
  <c r="N1031" i="4"/>
  <c r="N1098" i="4"/>
  <c r="E2977" i="3"/>
  <c r="E2934" i="3"/>
  <c r="O1084" i="4" s="1"/>
  <c r="N1078" i="4"/>
  <c r="N1104" i="4"/>
  <c r="N1033" i="4"/>
  <c r="N1034" i="4"/>
  <c r="N1103" i="4"/>
  <c r="N1043" i="4"/>
  <c r="N1092" i="4"/>
  <c r="E2143" i="3"/>
  <c r="X699" i="4" s="1"/>
  <c r="E2142" i="3"/>
  <c r="X698" i="4" s="1"/>
  <c r="H2142" i="3"/>
  <c r="AA698" i="4" s="1"/>
  <c r="E2100" i="3"/>
  <c r="X684" i="4" s="1"/>
  <c r="E2099" i="3"/>
  <c r="X683" i="4" s="1"/>
  <c r="H2099" i="3"/>
  <c r="AA683" i="4" s="1"/>
  <c r="N1041" i="4"/>
  <c r="N1105" i="4"/>
  <c r="E2057" i="3"/>
  <c r="X669" i="4" s="1"/>
  <c r="E2056" i="3"/>
  <c r="X668" i="4" s="1"/>
  <c r="H2056" i="3"/>
  <c r="AA668" i="4" s="1"/>
  <c r="N1096" i="4"/>
  <c r="N1097" i="4"/>
  <c r="N1168" i="4"/>
  <c r="E3149" i="3"/>
  <c r="O1176" i="4" s="1"/>
  <c r="E3063" i="3"/>
  <c r="O1126" i="4" s="1"/>
  <c r="N1100" i="4"/>
  <c r="N1101" i="4"/>
  <c r="N1084" i="4"/>
  <c r="N1040" i="4"/>
  <c r="N1044" i="4"/>
  <c r="N1037" i="4"/>
  <c r="N1038" i="4"/>
  <c r="N1042" i="4"/>
  <c r="E2805" i="3"/>
  <c r="O1044" i="4" s="1"/>
  <c r="N1035" i="4"/>
  <c r="N1020" i="4"/>
  <c r="N1029" i="4"/>
  <c r="N1023" i="4"/>
  <c r="E2762" i="3"/>
  <c r="O1024" i="4" s="1"/>
  <c r="N1017" i="4"/>
  <c r="N1022" i="4"/>
  <c r="N1019" i="4"/>
  <c r="N1016" i="4"/>
  <c r="N1090" i="4"/>
  <c r="N1178" i="4"/>
  <c r="N1027" i="4"/>
  <c r="N1134" i="4"/>
  <c r="O948" i="4"/>
  <c r="N1024" i="4"/>
  <c r="N1175" i="4"/>
  <c r="N1099" i="4"/>
  <c r="N1129" i="4"/>
  <c r="N1028" i="4"/>
  <c r="N1026" i="4"/>
  <c r="N1052" i="4"/>
  <c r="N1131" i="4"/>
  <c r="N1051" i="4"/>
  <c r="N1088" i="4"/>
  <c r="N944" i="4"/>
  <c r="N1125" i="4"/>
  <c r="N1123" i="4"/>
  <c r="N1055" i="4"/>
  <c r="N1082" i="4"/>
  <c r="N1059" i="4"/>
  <c r="N1177" i="4"/>
  <c r="N943" i="4"/>
  <c r="N1030" i="4"/>
  <c r="N1018" i="4"/>
  <c r="N1171" i="4"/>
  <c r="N1180" i="4"/>
  <c r="N1176" i="4"/>
  <c r="N953" i="4"/>
  <c r="N1025" i="4"/>
  <c r="N1170" i="4"/>
  <c r="N1081" i="4"/>
  <c r="N1079" i="4"/>
  <c r="M898" i="4"/>
  <c r="N1089" i="4"/>
  <c r="N1086" i="4"/>
  <c r="N1083" i="4"/>
  <c r="N1085" i="4"/>
  <c r="N1080" i="4"/>
  <c r="N1077" i="4"/>
  <c r="N1076" i="4"/>
  <c r="M853" i="4"/>
  <c r="M923" i="4"/>
  <c r="M855" i="4"/>
  <c r="N1172" i="4"/>
  <c r="N1135" i="4"/>
  <c r="N1130" i="4"/>
  <c r="N1048" i="4"/>
  <c r="N1047" i="4"/>
  <c r="N1124" i="4"/>
  <c r="N1122" i="4"/>
  <c r="N1057" i="4"/>
  <c r="N1060" i="4"/>
  <c r="N1046" i="4"/>
  <c r="E2848" i="3"/>
  <c r="O1049" i="4" s="1"/>
  <c r="N1132" i="4"/>
  <c r="N1121" i="4"/>
  <c r="N1056" i="4"/>
  <c r="N1053" i="4"/>
  <c r="N1127" i="4"/>
  <c r="N1128" i="4"/>
  <c r="N1049" i="4"/>
  <c r="N1058" i="4"/>
  <c r="N1126" i="4"/>
  <c r="N1054" i="4"/>
  <c r="M922" i="4"/>
  <c r="M907" i="4"/>
  <c r="N942" i="4"/>
  <c r="N1173" i="4"/>
  <c r="N1169" i="4"/>
  <c r="N955" i="4"/>
  <c r="N1167" i="4"/>
  <c r="N1174" i="4"/>
  <c r="N947" i="4"/>
  <c r="N1166" i="4"/>
  <c r="N916" i="4"/>
  <c r="N1161" i="4"/>
  <c r="R657" i="4"/>
  <c r="R658" i="4"/>
  <c r="R659" i="4"/>
  <c r="R660" i="4"/>
  <c r="R661" i="4"/>
  <c r="R662" i="4"/>
  <c r="R663" i="4"/>
  <c r="R664" i="4"/>
  <c r="R665" i="4"/>
  <c r="R666" i="4"/>
  <c r="R667" i="4"/>
  <c r="R668" i="4"/>
  <c r="R669" i="4"/>
  <c r="R670" i="4"/>
  <c r="R656" i="4"/>
  <c r="R672" i="4"/>
  <c r="R673" i="4"/>
  <c r="R674" i="4"/>
  <c r="R675" i="4"/>
  <c r="R676" i="4"/>
  <c r="R677" i="4"/>
  <c r="R678" i="4"/>
  <c r="R679" i="4"/>
  <c r="R680" i="4"/>
  <c r="R681" i="4"/>
  <c r="R682" i="4"/>
  <c r="R683" i="4"/>
  <c r="R684" i="4"/>
  <c r="R685" i="4"/>
  <c r="R671" i="4"/>
  <c r="R732" i="4"/>
  <c r="R733" i="4"/>
  <c r="R734" i="4"/>
  <c r="R735" i="4"/>
  <c r="R736" i="4"/>
  <c r="R737" i="4"/>
  <c r="R738" i="4"/>
  <c r="R739" i="4"/>
  <c r="R740" i="4"/>
  <c r="R741" i="4"/>
  <c r="R742" i="4"/>
  <c r="R743" i="4"/>
  <c r="R744" i="4"/>
  <c r="R745" i="4"/>
  <c r="R731" i="4"/>
  <c r="Q686" i="4"/>
  <c r="Q687" i="4"/>
  <c r="Q688" i="4"/>
  <c r="Q689" i="4"/>
  <c r="Q690" i="4"/>
  <c r="Q691" i="4"/>
  <c r="Q692" i="4"/>
  <c r="Q693" i="4"/>
  <c r="Q694" i="4"/>
  <c r="Q695" i="4"/>
  <c r="Q696" i="4"/>
  <c r="Q697" i="4"/>
  <c r="Q698" i="4"/>
  <c r="Q699" i="4"/>
  <c r="Q700" i="4"/>
  <c r="Q747" i="4"/>
  <c r="Q748" i="4"/>
  <c r="Q749" i="4"/>
  <c r="Q750" i="4"/>
  <c r="Q751" i="4"/>
  <c r="Q752" i="4"/>
  <c r="Q753" i="4"/>
  <c r="Q754" i="4"/>
  <c r="Q755" i="4"/>
  <c r="Q756" i="4"/>
  <c r="Q757" i="4"/>
  <c r="Q758" i="4"/>
  <c r="Q759" i="4"/>
  <c r="Q760" i="4"/>
  <c r="Q746" i="4"/>
  <c r="Q677" i="4"/>
  <c r="Q685" i="4"/>
  <c r="Q676" i="4"/>
  <c r="Q684" i="4"/>
  <c r="Q675" i="4"/>
  <c r="Q683" i="4"/>
  <c r="Q671" i="4"/>
  <c r="Q674" i="4"/>
  <c r="Q682" i="4"/>
  <c r="Q672" i="4"/>
  <c r="Q680" i="4"/>
  <c r="Q679" i="4"/>
  <c r="Q678" i="4"/>
  <c r="Q673" i="4"/>
  <c r="Q681" i="4"/>
  <c r="R687" i="4"/>
  <c r="R688" i="4"/>
  <c r="R689" i="4"/>
  <c r="R690" i="4"/>
  <c r="R691" i="4"/>
  <c r="R692" i="4"/>
  <c r="R693" i="4"/>
  <c r="R694" i="4"/>
  <c r="R695" i="4"/>
  <c r="R696" i="4"/>
  <c r="R697" i="4"/>
  <c r="R698" i="4"/>
  <c r="R699" i="4"/>
  <c r="R700" i="4"/>
  <c r="R686" i="4"/>
  <c r="R746" i="4"/>
  <c r="R747" i="4"/>
  <c r="R748" i="4"/>
  <c r="R749" i="4"/>
  <c r="R750" i="4"/>
  <c r="R751" i="4"/>
  <c r="R752" i="4"/>
  <c r="R753" i="4"/>
  <c r="R754" i="4"/>
  <c r="R755" i="4"/>
  <c r="R756" i="4"/>
  <c r="R757" i="4"/>
  <c r="R758" i="4"/>
  <c r="R759" i="4"/>
  <c r="R760" i="4"/>
  <c r="N952" i="4"/>
  <c r="R717" i="4"/>
  <c r="R718" i="4"/>
  <c r="R719" i="4"/>
  <c r="R720" i="4"/>
  <c r="R721" i="4"/>
  <c r="R722" i="4"/>
  <c r="R723" i="4"/>
  <c r="R724" i="4"/>
  <c r="R725" i="4"/>
  <c r="R726" i="4"/>
  <c r="R727" i="4"/>
  <c r="R728" i="4"/>
  <c r="R729" i="4"/>
  <c r="R730" i="4"/>
  <c r="R716" i="4"/>
  <c r="R702" i="4"/>
  <c r="R703" i="4"/>
  <c r="R704" i="4"/>
  <c r="R705" i="4"/>
  <c r="R706" i="4"/>
  <c r="R707" i="4"/>
  <c r="R708" i="4"/>
  <c r="R709" i="4"/>
  <c r="R710" i="4"/>
  <c r="R711" i="4"/>
  <c r="R712" i="4"/>
  <c r="R713" i="4"/>
  <c r="R714" i="4"/>
  <c r="R715" i="4"/>
  <c r="R701" i="4"/>
  <c r="M913" i="4"/>
  <c r="N941" i="4"/>
  <c r="N949" i="4"/>
  <c r="Q701" i="4"/>
  <c r="Q702" i="4"/>
  <c r="Q710" i="4"/>
  <c r="Q709" i="4"/>
  <c r="Q708" i="4"/>
  <c r="Q707" i="4"/>
  <c r="Q715" i="4"/>
  <c r="Q705" i="4"/>
  <c r="Q713" i="4"/>
  <c r="Q704" i="4"/>
  <c r="Q712" i="4"/>
  <c r="Q703" i="4"/>
  <c r="Q711" i="4"/>
  <c r="Q706" i="4"/>
  <c r="Q714" i="4"/>
  <c r="Q657" i="4"/>
  <c r="Q658" i="4"/>
  <c r="Q659" i="4"/>
  <c r="Q660" i="4"/>
  <c r="Q661" i="4"/>
  <c r="Q662" i="4"/>
  <c r="Q663" i="4"/>
  <c r="Q664" i="4"/>
  <c r="Q665" i="4"/>
  <c r="Q666" i="4"/>
  <c r="Q667" i="4"/>
  <c r="Q668" i="4"/>
  <c r="Q669" i="4"/>
  <c r="Q670" i="4"/>
  <c r="Q656" i="4"/>
  <c r="Q717" i="4"/>
  <c r="Q718" i="4"/>
  <c r="Q719" i="4"/>
  <c r="Q720" i="4"/>
  <c r="Q721" i="4"/>
  <c r="Q722" i="4"/>
  <c r="Q723" i="4"/>
  <c r="Q724" i="4"/>
  <c r="Q725" i="4"/>
  <c r="Q726" i="4"/>
  <c r="Q727" i="4"/>
  <c r="Q728" i="4"/>
  <c r="Q729" i="4"/>
  <c r="Q730" i="4"/>
  <c r="Q716" i="4"/>
  <c r="M918" i="4"/>
  <c r="N948" i="4"/>
  <c r="N954" i="4"/>
  <c r="Q732" i="4"/>
  <c r="Q733" i="4"/>
  <c r="Q734" i="4"/>
  <c r="Q735" i="4"/>
  <c r="Q736" i="4"/>
  <c r="Q737" i="4"/>
  <c r="Q738" i="4"/>
  <c r="Q739" i="4"/>
  <c r="Q740" i="4"/>
  <c r="Q741" i="4"/>
  <c r="Q742" i="4"/>
  <c r="Q743" i="4"/>
  <c r="Q744" i="4"/>
  <c r="Q745" i="4"/>
  <c r="Q731" i="4"/>
  <c r="M863" i="4"/>
  <c r="N1156" i="4"/>
  <c r="M912" i="4"/>
  <c r="M917" i="4"/>
  <c r="M899" i="4"/>
  <c r="M924" i="4"/>
  <c r="N945" i="4"/>
  <c r="N951" i="4"/>
  <c r="M902" i="4"/>
  <c r="N1165" i="4"/>
  <c r="M904" i="4"/>
  <c r="M919" i="4"/>
  <c r="N1153" i="4"/>
  <c r="M903" i="4"/>
  <c r="N1155" i="4"/>
  <c r="M858" i="4"/>
  <c r="M925" i="4"/>
  <c r="N1151" i="4"/>
  <c r="M921" i="4"/>
  <c r="M914" i="4"/>
  <c r="N1162" i="4"/>
  <c r="M908" i="4"/>
  <c r="M906" i="4"/>
  <c r="N1160" i="4"/>
  <c r="M862" i="4"/>
  <c r="M905" i="4"/>
  <c r="M909" i="4"/>
  <c r="M851" i="4"/>
  <c r="M897" i="4"/>
  <c r="M901" i="4"/>
  <c r="N1164" i="4"/>
  <c r="M910" i="4"/>
  <c r="E2721" i="3"/>
  <c r="N904" i="4" s="1"/>
  <c r="M857" i="4"/>
  <c r="M900" i="4"/>
  <c r="N950" i="4"/>
  <c r="N1157" i="4"/>
  <c r="M854" i="4"/>
  <c r="M920" i="4"/>
  <c r="M916" i="4"/>
  <c r="N1152" i="4"/>
  <c r="N1163" i="4"/>
  <c r="N1159" i="4"/>
  <c r="O1159" i="4"/>
  <c r="M861" i="4"/>
  <c r="M859" i="4"/>
  <c r="M915" i="4"/>
  <c r="N1158" i="4"/>
  <c r="G2044" i="3"/>
  <c r="Z656" i="4" s="1"/>
  <c r="Y656" i="4"/>
  <c r="G2143" i="3"/>
  <c r="Z699" i="4" s="1"/>
  <c r="Y699" i="4"/>
  <c r="G2183" i="3"/>
  <c r="Z711" i="4" s="1"/>
  <c r="Y711" i="4"/>
  <c r="G2135" i="3"/>
  <c r="Z691" i="4" s="1"/>
  <c r="Y691" i="4"/>
  <c r="G2184" i="3"/>
  <c r="Z712" i="4" s="1"/>
  <c r="Y712" i="4"/>
  <c r="G2095" i="3"/>
  <c r="Z679" i="4" s="1"/>
  <c r="Y679" i="4"/>
  <c r="G2218" i="3"/>
  <c r="Z718" i="4" s="1"/>
  <c r="Y718" i="4"/>
  <c r="G2137" i="3"/>
  <c r="Z693" i="4" s="1"/>
  <c r="Y693" i="4"/>
  <c r="G2260" i="3"/>
  <c r="Z732" i="4" s="1"/>
  <c r="Y732" i="4"/>
  <c r="G2268" i="3"/>
  <c r="Z740" i="4" s="1"/>
  <c r="Y740" i="4"/>
  <c r="G2309" i="3"/>
  <c r="Z753" i="4" s="1"/>
  <c r="Y753" i="4"/>
  <c r="G2051" i="3"/>
  <c r="Z663" i="4" s="1"/>
  <c r="Y663" i="4"/>
  <c r="G2092" i="3"/>
  <c r="Z676" i="4" s="1"/>
  <c r="Y676" i="4"/>
  <c r="G2101" i="3"/>
  <c r="Z685" i="4" s="1"/>
  <c r="Y685" i="4"/>
  <c r="G2133" i="3"/>
  <c r="Z689" i="4" s="1"/>
  <c r="Y689" i="4"/>
  <c r="G2141" i="3"/>
  <c r="Z697" i="4" s="1"/>
  <c r="Y697" i="4"/>
  <c r="G2174" i="3"/>
  <c r="Z702" i="4" s="1"/>
  <c r="Y702" i="4"/>
  <c r="G2182" i="3"/>
  <c r="Z710" i="4" s="1"/>
  <c r="Y710" i="4"/>
  <c r="G2223" i="3"/>
  <c r="Z723" i="4" s="1"/>
  <c r="Y723" i="4"/>
  <c r="G2264" i="3"/>
  <c r="Z736" i="4" s="1"/>
  <c r="Y736" i="4"/>
  <c r="G2273" i="3"/>
  <c r="Z745" i="4" s="1"/>
  <c r="Y745" i="4"/>
  <c r="G2305" i="3"/>
  <c r="Z749" i="4" s="1"/>
  <c r="Y749" i="4"/>
  <c r="G2313" i="3"/>
  <c r="Z757" i="4" s="1"/>
  <c r="Y757" i="4"/>
  <c r="G2216" i="3"/>
  <c r="Z716" i="4" s="1"/>
  <c r="Y716" i="4"/>
  <c r="G2224" i="3"/>
  <c r="Z724" i="4" s="1"/>
  <c r="Y724" i="4"/>
  <c r="G2265" i="3"/>
  <c r="Z737" i="4" s="1"/>
  <c r="Y737" i="4"/>
  <c r="G2306" i="3"/>
  <c r="Z750" i="4" s="1"/>
  <c r="Y750" i="4"/>
  <c r="G2315" i="3"/>
  <c r="Z759" i="4" s="1"/>
  <c r="Y759" i="4"/>
  <c r="G2307" i="3"/>
  <c r="Z751" i="4" s="1"/>
  <c r="Y751" i="4"/>
  <c r="G2316" i="3"/>
  <c r="Z760" i="4" s="1"/>
  <c r="Y760" i="4"/>
  <c r="E3020" i="3"/>
  <c r="N1108" i="4"/>
  <c r="N1116" i="4"/>
  <c r="N1111" i="4"/>
  <c r="N1119" i="4"/>
  <c r="N1114" i="4"/>
  <c r="N1107" i="4"/>
  <c r="N1115" i="4"/>
  <c r="N1109" i="4"/>
  <c r="N1106" i="4"/>
  <c r="N1120" i="4"/>
  <c r="N1110" i="4"/>
  <c r="N1118" i="4"/>
  <c r="N1112" i="4"/>
  <c r="N1113" i="4"/>
  <c r="N1117" i="4"/>
  <c r="G2046" i="3"/>
  <c r="Z658" i="4" s="1"/>
  <c r="Y658" i="4"/>
  <c r="G2267" i="3"/>
  <c r="Z739" i="4" s="1"/>
  <c r="Y739" i="4"/>
  <c r="E3106" i="3"/>
  <c r="N1144" i="4"/>
  <c r="N1139" i="4"/>
  <c r="N1147" i="4"/>
  <c r="N1142" i="4"/>
  <c r="N1150" i="4"/>
  <c r="N1143" i="4"/>
  <c r="N1136" i="4"/>
  <c r="N1149" i="4"/>
  <c r="N1145" i="4"/>
  <c r="N1140" i="4"/>
  <c r="N1146" i="4"/>
  <c r="N1141" i="4"/>
  <c r="N1137" i="4"/>
  <c r="N1138" i="4"/>
  <c r="N1148" i="4"/>
  <c r="G2093" i="3"/>
  <c r="Z677" i="4" s="1"/>
  <c r="Y677" i="4"/>
  <c r="G2045" i="3"/>
  <c r="Z657" i="4" s="1"/>
  <c r="Y657" i="4"/>
  <c r="G2144" i="3"/>
  <c r="Z700" i="4" s="1"/>
  <c r="Y700" i="4"/>
  <c r="G2087" i="3"/>
  <c r="Z671" i="4" s="1"/>
  <c r="Y671" i="4"/>
  <c r="G2186" i="3"/>
  <c r="Z714" i="4" s="1"/>
  <c r="Y714" i="4"/>
  <c r="G2226" i="3"/>
  <c r="Z726" i="4" s="1"/>
  <c r="Y726" i="4"/>
  <c r="G2308" i="3"/>
  <c r="Z752" i="4" s="1"/>
  <c r="Y752" i="4"/>
  <c r="O1079" i="4"/>
  <c r="O1087" i="4"/>
  <c r="O1090" i="4"/>
  <c r="O1083" i="4"/>
  <c r="O1080" i="4"/>
  <c r="O1085" i="4"/>
  <c r="O1088" i="4"/>
  <c r="O1078" i="4"/>
  <c r="E2891" i="3"/>
  <c r="N1066" i="4"/>
  <c r="N1074" i="4"/>
  <c r="N1069" i="4"/>
  <c r="N1064" i="4"/>
  <c r="N1072" i="4"/>
  <c r="N1067" i="4"/>
  <c r="N1075" i="4"/>
  <c r="N1062" i="4"/>
  <c r="N1073" i="4"/>
  <c r="N1061" i="4"/>
  <c r="N1068" i="4"/>
  <c r="N1063" i="4"/>
  <c r="N1070" i="4"/>
  <c r="N1065" i="4"/>
  <c r="N1071" i="4"/>
  <c r="G2055" i="3"/>
  <c r="Z667" i="4" s="1"/>
  <c r="Y667" i="4"/>
  <c r="G2187" i="3"/>
  <c r="Z715" i="4" s="1"/>
  <c r="Y715" i="4"/>
  <c r="G2227" i="3"/>
  <c r="Z727" i="4" s="1"/>
  <c r="Y727" i="4"/>
  <c r="G2057" i="3"/>
  <c r="Z669" i="4" s="1"/>
  <c r="Y669" i="4"/>
  <c r="G2089" i="3"/>
  <c r="Z673" i="4" s="1"/>
  <c r="Y673" i="4"/>
  <c r="G2097" i="3"/>
  <c r="Z681" i="4" s="1"/>
  <c r="Y681" i="4"/>
  <c r="G2130" i="3"/>
  <c r="Z686" i="4" s="1"/>
  <c r="Y686" i="4"/>
  <c r="G2138" i="3"/>
  <c r="Z694" i="4" s="1"/>
  <c r="Y694" i="4"/>
  <c r="G2179" i="3"/>
  <c r="Z707" i="4" s="1"/>
  <c r="Y707" i="4"/>
  <c r="G2220" i="3"/>
  <c r="Z720" i="4" s="1"/>
  <c r="Y720" i="4"/>
  <c r="G2229" i="3"/>
  <c r="Z729" i="4" s="1"/>
  <c r="Y729" i="4"/>
  <c r="G2261" i="3"/>
  <c r="Z733" i="4" s="1"/>
  <c r="Y733" i="4"/>
  <c r="G2269" i="3"/>
  <c r="Z741" i="4" s="1"/>
  <c r="Y741" i="4"/>
  <c r="G2302" i="3"/>
  <c r="Z746" i="4" s="1"/>
  <c r="Y746" i="4"/>
  <c r="G2310" i="3"/>
  <c r="Z754" i="4" s="1"/>
  <c r="Y754" i="4"/>
  <c r="M860" i="4"/>
  <c r="M864" i="4"/>
  <c r="G2052" i="3"/>
  <c r="Z664" i="4" s="1"/>
  <c r="Y664" i="4"/>
  <c r="G2175" i="3"/>
  <c r="Z703" i="4" s="1"/>
  <c r="Y703" i="4"/>
  <c r="G2053" i="3"/>
  <c r="Z665" i="4" s="1"/>
  <c r="Y665" i="4"/>
  <c r="G2176" i="3"/>
  <c r="Z704" i="4" s="1"/>
  <c r="Y704" i="4"/>
  <c r="G2225" i="3"/>
  <c r="Z725" i="4" s="1"/>
  <c r="Y725" i="4"/>
  <c r="G2136" i="3"/>
  <c r="Z692" i="4" s="1"/>
  <c r="Y692" i="4"/>
  <c r="G2259" i="3"/>
  <c r="Z731" i="4" s="1"/>
  <c r="Y731" i="4"/>
  <c r="G2088" i="3"/>
  <c r="Z672" i="4" s="1"/>
  <c r="Y672" i="4"/>
  <c r="G2178" i="3"/>
  <c r="Z706" i="4" s="1"/>
  <c r="Y706" i="4"/>
  <c r="G2048" i="3"/>
  <c r="Z660" i="4" s="1"/>
  <c r="Y660" i="4"/>
  <c r="G2058" i="3"/>
  <c r="Z670" i="4" s="1"/>
  <c r="Y670" i="4"/>
  <c r="G2090" i="3"/>
  <c r="Z674" i="4" s="1"/>
  <c r="Y674" i="4"/>
  <c r="G2098" i="3"/>
  <c r="Z682" i="4" s="1"/>
  <c r="Y682" i="4"/>
  <c r="G2131" i="3"/>
  <c r="Z687" i="4" s="1"/>
  <c r="Y687" i="4"/>
  <c r="G2139" i="3"/>
  <c r="Z695" i="4" s="1"/>
  <c r="Y695" i="4"/>
  <c r="G2180" i="3"/>
  <c r="Z708" i="4" s="1"/>
  <c r="Y708" i="4"/>
  <c r="G2221" i="3"/>
  <c r="Z721" i="4" s="1"/>
  <c r="Y721" i="4"/>
  <c r="G2230" i="3"/>
  <c r="Z730" i="4" s="1"/>
  <c r="Y730" i="4"/>
  <c r="G2262" i="3"/>
  <c r="Z734" i="4" s="1"/>
  <c r="Y734" i="4"/>
  <c r="G2270" i="3"/>
  <c r="Z742" i="4" s="1"/>
  <c r="Y742" i="4"/>
  <c r="G2303" i="3"/>
  <c r="Z747" i="4" s="1"/>
  <c r="Y747" i="4"/>
  <c r="G2311" i="3"/>
  <c r="Z755" i="4" s="1"/>
  <c r="Y755" i="4"/>
  <c r="M852" i="4"/>
  <c r="M856" i="4"/>
  <c r="G2134" i="3"/>
  <c r="Z690" i="4" s="1"/>
  <c r="Y690" i="4"/>
  <c r="G2094" i="3"/>
  <c r="Z678" i="4" s="1"/>
  <c r="Y678" i="4"/>
  <c r="G2217" i="3"/>
  <c r="Z717" i="4" s="1"/>
  <c r="Y717" i="4"/>
  <c r="G2266" i="3"/>
  <c r="Z738" i="4" s="1"/>
  <c r="Y738" i="4"/>
  <c r="G2054" i="3"/>
  <c r="Z666" i="4" s="1"/>
  <c r="Y666" i="4"/>
  <c r="G2177" i="3"/>
  <c r="Z705" i="4" s="1"/>
  <c r="Y705" i="4"/>
  <c r="G2047" i="3"/>
  <c r="Z659" i="4" s="1"/>
  <c r="Y659" i="4"/>
  <c r="G2096" i="3"/>
  <c r="Z680" i="4" s="1"/>
  <c r="Y680" i="4"/>
  <c r="G2219" i="3"/>
  <c r="Z719" i="4" s="1"/>
  <c r="Y719" i="4"/>
  <c r="G2049" i="3"/>
  <c r="Z661" i="4" s="1"/>
  <c r="Y661" i="4"/>
  <c r="G2050" i="3"/>
  <c r="Z662" i="4" s="1"/>
  <c r="Y662" i="4"/>
  <c r="G2091" i="3"/>
  <c r="Z675" i="4" s="1"/>
  <c r="Y675" i="4"/>
  <c r="G2100" i="3"/>
  <c r="Z684" i="4" s="1"/>
  <c r="Y684" i="4"/>
  <c r="G2132" i="3"/>
  <c r="Z688" i="4" s="1"/>
  <c r="Y688" i="4"/>
  <c r="G2140" i="3"/>
  <c r="Z696" i="4" s="1"/>
  <c r="Y696" i="4"/>
  <c r="G2173" i="3"/>
  <c r="Z701" i="4" s="1"/>
  <c r="Y701" i="4"/>
  <c r="G2181" i="3"/>
  <c r="Z709" i="4" s="1"/>
  <c r="Y709" i="4"/>
  <c r="G2222" i="3"/>
  <c r="Z722" i="4" s="1"/>
  <c r="Y722" i="4"/>
  <c r="G2263" i="3"/>
  <c r="Z735" i="4" s="1"/>
  <c r="Y735" i="4"/>
  <c r="G2272" i="3"/>
  <c r="Z744" i="4" s="1"/>
  <c r="Y744" i="4"/>
  <c r="G2304" i="3"/>
  <c r="Z748" i="4" s="1"/>
  <c r="Y748" i="4"/>
  <c r="G2312" i="3"/>
  <c r="Z756" i="4" s="1"/>
  <c r="Y756" i="4"/>
  <c r="M865" i="4"/>
  <c r="O1099" i="4"/>
  <c r="O1094" i="4"/>
  <c r="O1102" i="4"/>
  <c r="O1097" i="4"/>
  <c r="O1105" i="4"/>
  <c r="O1098" i="4"/>
  <c r="O1096" i="4"/>
  <c r="O1092" i="4"/>
  <c r="O1091" i="4"/>
  <c r="O1103" i="4"/>
  <c r="O1093" i="4"/>
  <c r="O1095" i="4"/>
  <c r="O1100" i="4"/>
  <c r="O1101" i="4"/>
  <c r="O1104" i="4"/>
  <c r="N1003" i="4"/>
  <c r="N1011" i="4"/>
  <c r="N1006" i="4"/>
  <c r="N1014" i="4"/>
  <c r="N1009" i="4"/>
  <c r="N1004" i="4"/>
  <c r="N1012" i="4"/>
  <c r="N1007" i="4"/>
  <c r="N1015" i="4"/>
  <c r="N1002" i="4"/>
  <c r="N1010" i="4"/>
  <c r="N1005" i="4"/>
  <c r="N1013" i="4"/>
  <c r="N1008" i="4"/>
  <c r="N1001" i="4"/>
  <c r="N988" i="4"/>
  <c r="N996" i="4"/>
  <c r="N991" i="4"/>
  <c r="N999" i="4"/>
  <c r="N994" i="4"/>
  <c r="N989" i="4"/>
  <c r="N997" i="4"/>
  <c r="N992" i="4"/>
  <c r="N1000" i="4"/>
  <c r="N987" i="4"/>
  <c r="N995" i="4"/>
  <c r="N990" i="4"/>
  <c r="N998" i="4"/>
  <c r="N993" i="4"/>
  <c r="N986" i="4"/>
  <c r="N973" i="4"/>
  <c r="N981" i="4"/>
  <c r="N976" i="4"/>
  <c r="N984" i="4"/>
  <c r="N979" i="4"/>
  <c r="N974" i="4"/>
  <c r="N982" i="4"/>
  <c r="N977" i="4"/>
  <c r="N985" i="4"/>
  <c r="N972" i="4"/>
  <c r="N980" i="4"/>
  <c r="N975" i="4"/>
  <c r="N983" i="4"/>
  <c r="N978" i="4"/>
  <c r="N971" i="4"/>
  <c r="O960" i="4"/>
  <c r="O964" i="4"/>
  <c r="O968" i="4"/>
  <c r="O957" i="4"/>
  <c r="O961" i="4"/>
  <c r="O965" i="4"/>
  <c r="O969" i="4"/>
  <c r="O958" i="4"/>
  <c r="O962" i="4"/>
  <c r="O966" i="4"/>
  <c r="O970" i="4"/>
  <c r="O956" i="4"/>
  <c r="O959" i="4"/>
  <c r="O963" i="4"/>
  <c r="O967" i="4"/>
  <c r="M931" i="4"/>
  <c r="M939" i="4"/>
  <c r="M926" i="4"/>
  <c r="M934" i="4"/>
  <c r="M929" i="4"/>
  <c r="M937" i="4"/>
  <c r="M932" i="4"/>
  <c r="M940" i="4"/>
  <c r="M927" i="4"/>
  <c r="M935" i="4"/>
  <c r="M930" i="4"/>
  <c r="M938" i="4"/>
  <c r="M933" i="4"/>
  <c r="M928" i="4"/>
  <c r="M936" i="4"/>
  <c r="E2678" i="3"/>
  <c r="M886" i="4"/>
  <c r="M894" i="4"/>
  <c r="M881" i="4"/>
  <c r="M889" i="4"/>
  <c r="M884" i="4"/>
  <c r="M892" i="4"/>
  <c r="M887" i="4"/>
  <c r="M895" i="4"/>
  <c r="M882" i="4"/>
  <c r="M890" i="4"/>
  <c r="M885" i="4"/>
  <c r="M893" i="4"/>
  <c r="M888" i="4"/>
  <c r="M883" i="4"/>
  <c r="M891" i="4"/>
  <c r="E2635" i="3"/>
  <c r="M871" i="4"/>
  <c r="M879" i="4"/>
  <c r="M866" i="4"/>
  <c r="M874" i="4"/>
  <c r="M869" i="4"/>
  <c r="M877" i="4"/>
  <c r="M872" i="4"/>
  <c r="M880" i="4"/>
  <c r="M867" i="4"/>
  <c r="M875" i="4"/>
  <c r="M870" i="4"/>
  <c r="M878" i="4"/>
  <c r="M873" i="4"/>
  <c r="M868" i="4"/>
  <c r="M876" i="4"/>
  <c r="E2593" i="3"/>
  <c r="N853" i="4"/>
  <c r="N861" i="4"/>
  <c r="N856" i="4"/>
  <c r="N864" i="4"/>
  <c r="N859" i="4"/>
  <c r="N854" i="4"/>
  <c r="N862" i="4"/>
  <c r="N857" i="4"/>
  <c r="N865" i="4"/>
  <c r="N852" i="4"/>
  <c r="N860" i="4"/>
  <c r="N855" i="4"/>
  <c r="N863" i="4"/>
  <c r="N858" i="4"/>
  <c r="N851" i="4"/>
  <c r="G2565" i="3"/>
  <c r="Z841" i="4" s="1"/>
  <c r="Y841" i="4"/>
  <c r="Q837" i="4"/>
  <c r="Q845" i="4"/>
  <c r="Q840" i="4"/>
  <c r="Q848" i="4"/>
  <c r="Q843" i="4"/>
  <c r="Q838" i="4"/>
  <c r="Q846" i="4"/>
  <c r="Q841" i="4"/>
  <c r="Q849" i="4"/>
  <c r="Q836" i="4"/>
  <c r="Q844" i="4"/>
  <c r="Q839" i="4"/>
  <c r="Q847" i="4"/>
  <c r="Q842" i="4"/>
  <c r="Q850" i="4"/>
  <c r="G2566" i="3"/>
  <c r="Z842" i="4" s="1"/>
  <c r="Y842" i="4"/>
  <c r="G2564" i="3"/>
  <c r="Z840" i="4" s="1"/>
  <c r="Y840" i="4"/>
  <c r="R842" i="4"/>
  <c r="R850" i="4"/>
  <c r="R837" i="4"/>
  <c r="R845" i="4"/>
  <c r="R840" i="4"/>
  <c r="R848" i="4"/>
  <c r="R843" i="4"/>
  <c r="R836" i="4"/>
  <c r="R838" i="4"/>
  <c r="R846" i="4"/>
  <c r="R841" i="4"/>
  <c r="R849" i="4"/>
  <c r="R844" i="4"/>
  <c r="R839" i="4"/>
  <c r="R847" i="4"/>
  <c r="G2567" i="3"/>
  <c r="Z843" i="4" s="1"/>
  <c r="Y843" i="4"/>
  <c r="G2560" i="3"/>
  <c r="Z836" i="4" s="1"/>
  <c r="Y836" i="4"/>
  <c r="G2568" i="3"/>
  <c r="Z844" i="4" s="1"/>
  <c r="Y844" i="4"/>
  <c r="G2561" i="3"/>
  <c r="Z837" i="4" s="1"/>
  <c r="Y837" i="4"/>
  <c r="G2569" i="3"/>
  <c r="Z845" i="4" s="1"/>
  <c r="Y845" i="4"/>
  <c r="G2570" i="3"/>
  <c r="Z846" i="4" s="1"/>
  <c r="Y846" i="4"/>
  <c r="G2562" i="3"/>
  <c r="Z838" i="4" s="1"/>
  <c r="Y838" i="4"/>
  <c r="G2563" i="3"/>
  <c r="Z839" i="4" s="1"/>
  <c r="Y839" i="4"/>
  <c r="G2571" i="3"/>
  <c r="Z847" i="4" s="1"/>
  <c r="Y847" i="4"/>
  <c r="G2573" i="3"/>
  <c r="Z849" i="4" s="1"/>
  <c r="Y849" i="4"/>
  <c r="G2574" i="3"/>
  <c r="Z850" i="4" s="1"/>
  <c r="Y850" i="4"/>
  <c r="G2517" i="3"/>
  <c r="Z821" i="4" s="1"/>
  <c r="Y821" i="4"/>
  <c r="G2525" i="3"/>
  <c r="Z829" i="4" s="1"/>
  <c r="Y829" i="4"/>
  <c r="G2518" i="3"/>
  <c r="Z822" i="4" s="1"/>
  <c r="Y822" i="4"/>
  <c r="G2526" i="3"/>
  <c r="Z830" i="4" s="1"/>
  <c r="Y830" i="4"/>
  <c r="G2519" i="3"/>
  <c r="Z823" i="4" s="1"/>
  <c r="Y823" i="4"/>
  <c r="G2527" i="3"/>
  <c r="Z831" i="4" s="1"/>
  <c r="Y831" i="4"/>
  <c r="G2520" i="3"/>
  <c r="Z824" i="4" s="1"/>
  <c r="Y824" i="4"/>
  <c r="G2528" i="3"/>
  <c r="Z832" i="4" s="1"/>
  <c r="Y832" i="4"/>
  <c r="G2530" i="3"/>
  <c r="Z834" i="4" s="1"/>
  <c r="Y834" i="4"/>
  <c r="G2531" i="3"/>
  <c r="Z835" i="4" s="1"/>
  <c r="Y835" i="4"/>
  <c r="G2521" i="3"/>
  <c r="Z825" i="4" s="1"/>
  <c r="Y825" i="4"/>
  <c r="Q822" i="4"/>
  <c r="Q830" i="4"/>
  <c r="Q825" i="4"/>
  <c r="Q833" i="4"/>
  <c r="Q828" i="4"/>
  <c r="Q823" i="4"/>
  <c r="Q831" i="4"/>
  <c r="Q826" i="4"/>
  <c r="Q834" i="4"/>
  <c r="Q821" i="4"/>
  <c r="Q829" i="4"/>
  <c r="Q824" i="4"/>
  <c r="Q832" i="4"/>
  <c r="Q827" i="4"/>
  <c r="Q835" i="4"/>
  <c r="G2523" i="3"/>
  <c r="Z827" i="4" s="1"/>
  <c r="Y827" i="4"/>
  <c r="G2522" i="3"/>
  <c r="Z826" i="4" s="1"/>
  <c r="Y826" i="4"/>
  <c r="R827" i="4"/>
  <c r="R835" i="4"/>
  <c r="R822" i="4"/>
  <c r="R830" i="4"/>
  <c r="R825" i="4"/>
  <c r="R833" i="4"/>
  <c r="R828" i="4"/>
  <c r="R821" i="4"/>
  <c r="R823" i="4"/>
  <c r="R831" i="4"/>
  <c r="R826" i="4"/>
  <c r="R834" i="4"/>
  <c r="R829" i="4"/>
  <c r="R824" i="4"/>
  <c r="R832" i="4"/>
  <c r="G2524" i="3"/>
  <c r="Z828" i="4" s="1"/>
  <c r="Y828" i="4"/>
  <c r="G2476" i="3"/>
  <c r="Z808" i="4" s="1"/>
  <c r="Y808" i="4"/>
  <c r="G2484" i="3"/>
  <c r="Z816" i="4" s="1"/>
  <c r="Y816" i="4"/>
  <c r="G2477" i="3"/>
  <c r="Z809" i="4" s="1"/>
  <c r="Y809" i="4"/>
  <c r="G2485" i="3"/>
  <c r="Z817" i="4" s="1"/>
  <c r="Y817" i="4"/>
  <c r="G2487" i="3"/>
  <c r="Z819" i="4" s="1"/>
  <c r="Y819" i="4"/>
  <c r="G2488" i="3"/>
  <c r="Z820" i="4" s="1"/>
  <c r="Y820" i="4"/>
  <c r="G2479" i="3"/>
  <c r="Z811" i="4" s="1"/>
  <c r="Y811" i="4"/>
  <c r="Q807" i="4"/>
  <c r="Q815" i="4"/>
  <c r="Q810" i="4"/>
  <c r="Q818" i="4"/>
  <c r="Q813" i="4"/>
  <c r="Q808" i="4"/>
  <c r="Q816" i="4"/>
  <c r="Q811" i="4"/>
  <c r="Q819" i="4"/>
  <c r="Q806" i="4"/>
  <c r="Q814" i="4"/>
  <c r="Q809" i="4"/>
  <c r="Q817" i="4"/>
  <c r="Q812" i="4"/>
  <c r="Q820" i="4"/>
  <c r="G2480" i="3"/>
  <c r="Z812" i="4" s="1"/>
  <c r="Y812" i="4"/>
  <c r="G2478" i="3"/>
  <c r="Z810" i="4" s="1"/>
  <c r="Y810" i="4"/>
  <c r="R812" i="4"/>
  <c r="R820" i="4"/>
  <c r="R807" i="4"/>
  <c r="R815" i="4"/>
  <c r="R810" i="4"/>
  <c r="R818" i="4"/>
  <c r="R813" i="4"/>
  <c r="R806" i="4"/>
  <c r="R808" i="4"/>
  <c r="R816" i="4"/>
  <c r="R811" i="4"/>
  <c r="R819" i="4"/>
  <c r="R814" i="4"/>
  <c r="R809" i="4"/>
  <c r="R817" i="4"/>
  <c r="G2481" i="3"/>
  <c r="Z813" i="4" s="1"/>
  <c r="Y813" i="4"/>
  <c r="G2474" i="3"/>
  <c r="Z806" i="4" s="1"/>
  <c r="Y806" i="4"/>
  <c r="G2482" i="3"/>
  <c r="Z814" i="4" s="1"/>
  <c r="Y814" i="4"/>
  <c r="G2475" i="3"/>
  <c r="Z807" i="4" s="1"/>
  <c r="Y807" i="4"/>
  <c r="G2483" i="3"/>
  <c r="Z815" i="4" s="1"/>
  <c r="Y815" i="4"/>
  <c r="G2444" i="3"/>
  <c r="Z804" i="4" s="1"/>
  <c r="Y804" i="4"/>
  <c r="G2445" i="3"/>
  <c r="Z805" i="4" s="1"/>
  <c r="Y805" i="4"/>
  <c r="G2436" i="3"/>
  <c r="Z796" i="4" s="1"/>
  <c r="Y796" i="4"/>
  <c r="Q792" i="4"/>
  <c r="Q800" i="4"/>
  <c r="Q795" i="4"/>
  <c r="Q803" i="4"/>
  <c r="Q798" i="4"/>
  <c r="Q793" i="4"/>
  <c r="Q801" i="4"/>
  <c r="Q796" i="4"/>
  <c r="Q804" i="4"/>
  <c r="Q791" i="4"/>
  <c r="Q799" i="4"/>
  <c r="Q794" i="4"/>
  <c r="Q802" i="4"/>
  <c r="Q797" i="4"/>
  <c r="Q805" i="4"/>
  <c r="G2437" i="3"/>
  <c r="Z797" i="4" s="1"/>
  <c r="Y797" i="4"/>
  <c r="G2435" i="3"/>
  <c r="Z795" i="4" s="1"/>
  <c r="Y795" i="4"/>
  <c r="R797" i="4"/>
  <c r="R805" i="4"/>
  <c r="R792" i="4"/>
  <c r="R800" i="4"/>
  <c r="R795" i="4"/>
  <c r="R803" i="4"/>
  <c r="R798" i="4"/>
  <c r="R791" i="4"/>
  <c r="R793" i="4"/>
  <c r="R801" i="4"/>
  <c r="R796" i="4"/>
  <c r="R804" i="4"/>
  <c r="R799" i="4"/>
  <c r="R794" i="4"/>
  <c r="R802" i="4"/>
  <c r="G2438" i="3"/>
  <c r="Z798" i="4" s="1"/>
  <c r="Y798" i="4"/>
  <c r="G2431" i="3"/>
  <c r="Z791" i="4" s="1"/>
  <c r="Y791" i="4"/>
  <c r="G2439" i="3"/>
  <c r="Z799" i="4" s="1"/>
  <c r="Y799" i="4"/>
  <c r="G2432" i="3"/>
  <c r="Z792" i="4" s="1"/>
  <c r="Y792" i="4"/>
  <c r="G2440" i="3"/>
  <c r="Z800" i="4" s="1"/>
  <c r="Y800" i="4"/>
  <c r="G2433" i="3"/>
  <c r="Z793" i="4" s="1"/>
  <c r="Y793" i="4"/>
  <c r="G2441" i="3"/>
  <c r="Z801" i="4" s="1"/>
  <c r="Y801" i="4"/>
  <c r="G2434" i="3"/>
  <c r="Z794" i="4" s="1"/>
  <c r="Y794" i="4"/>
  <c r="G2442" i="3"/>
  <c r="Z802" i="4" s="1"/>
  <c r="Y802" i="4"/>
  <c r="G2392" i="3"/>
  <c r="Z780" i="4" s="1"/>
  <c r="Y780" i="4"/>
  <c r="G2394" i="3"/>
  <c r="Z782" i="4" s="1"/>
  <c r="Y782" i="4"/>
  <c r="R782" i="4"/>
  <c r="R790" i="4"/>
  <c r="R779" i="4"/>
  <c r="R777" i="4"/>
  <c r="R785" i="4"/>
  <c r="R780" i="4"/>
  <c r="R788" i="4"/>
  <c r="R783" i="4"/>
  <c r="R776" i="4"/>
  <c r="R787" i="4"/>
  <c r="R778" i="4"/>
  <c r="R786" i="4"/>
  <c r="R781" i="4"/>
  <c r="R789" i="4"/>
  <c r="R784" i="4"/>
  <c r="G2388" i="3"/>
  <c r="Z776" i="4" s="1"/>
  <c r="Y776" i="4"/>
  <c r="G2396" i="3"/>
  <c r="Z784" i="4" s="1"/>
  <c r="Y784" i="4"/>
  <c r="G2389" i="3"/>
  <c r="Z777" i="4" s="1"/>
  <c r="Y777" i="4"/>
  <c r="G2397" i="3"/>
  <c r="Z785" i="4" s="1"/>
  <c r="Y785" i="4"/>
  <c r="G2393" i="3"/>
  <c r="Z781" i="4" s="1"/>
  <c r="Y781" i="4"/>
  <c r="Q777" i="4"/>
  <c r="Q785" i="4"/>
  <c r="Q780" i="4"/>
  <c r="Q788" i="4"/>
  <c r="Q783" i="4"/>
  <c r="Q778" i="4"/>
  <c r="Q786" i="4"/>
  <c r="Q782" i="4"/>
  <c r="Q790" i="4"/>
  <c r="Q781" i="4"/>
  <c r="Q789" i="4"/>
  <c r="Q776" i="4"/>
  <c r="Q784" i="4"/>
  <c r="Q779" i="4"/>
  <c r="Q787" i="4"/>
  <c r="G2395" i="3"/>
  <c r="Z783" i="4" s="1"/>
  <c r="Y783" i="4"/>
  <c r="G2390" i="3"/>
  <c r="Z778" i="4" s="1"/>
  <c r="Y778" i="4"/>
  <c r="G2398" i="3"/>
  <c r="Z786" i="4" s="1"/>
  <c r="Y786" i="4"/>
  <c r="G2391" i="3"/>
  <c r="Z779" i="4" s="1"/>
  <c r="Y779" i="4"/>
  <c r="G2399" i="3"/>
  <c r="Z787" i="4" s="1"/>
  <c r="Y787" i="4"/>
  <c r="G2401" i="3"/>
  <c r="Z789" i="4" s="1"/>
  <c r="Y789" i="4"/>
  <c r="G2402" i="3"/>
  <c r="Z790" i="4" s="1"/>
  <c r="Y790" i="4"/>
  <c r="G2345" i="3"/>
  <c r="Z761" i="4" s="1"/>
  <c r="Y761" i="4"/>
  <c r="G2353" i="3"/>
  <c r="Z769" i="4" s="1"/>
  <c r="Y769" i="4"/>
  <c r="G2346" i="3"/>
  <c r="Z762" i="4" s="1"/>
  <c r="Y762" i="4"/>
  <c r="G2354" i="3"/>
  <c r="Z770" i="4" s="1"/>
  <c r="Y770" i="4"/>
  <c r="G2347" i="3"/>
  <c r="Z763" i="4" s="1"/>
  <c r="Y763" i="4"/>
  <c r="G2355" i="3"/>
  <c r="Z771" i="4" s="1"/>
  <c r="Y771" i="4"/>
  <c r="G2348" i="3"/>
  <c r="Z764" i="4" s="1"/>
  <c r="Y764" i="4"/>
  <c r="G2356" i="3"/>
  <c r="Z772" i="4" s="1"/>
  <c r="Y772" i="4"/>
  <c r="G2358" i="3"/>
  <c r="Z774" i="4" s="1"/>
  <c r="Y774" i="4"/>
  <c r="G2359" i="3"/>
  <c r="Z775" i="4" s="1"/>
  <c r="Y775" i="4"/>
  <c r="G2349" i="3"/>
  <c r="Z765" i="4" s="1"/>
  <c r="Y765" i="4"/>
  <c r="Q762" i="4"/>
  <c r="Q770" i="4"/>
  <c r="Q765" i="4"/>
  <c r="Q773" i="4"/>
  <c r="Q768" i="4"/>
  <c r="Q763" i="4"/>
  <c r="Q771" i="4"/>
  <c r="Q766" i="4"/>
  <c r="Q774" i="4"/>
  <c r="Q761" i="4"/>
  <c r="Q769" i="4"/>
  <c r="Q764" i="4"/>
  <c r="Q772" i="4"/>
  <c r="Q767" i="4"/>
  <c r="Q775" i="4"/>
  <c r="G2351" i="3"/>
  <c r="Z767" i="4" s="1"/>
  <c r="Y767" i="4"/>
  <c r="G2350" i="3"/>
  <c r="Z766" i="4" s="1"/>
  <c r="Y766" i="4"/>
  <c r="R767" i="4"/>
  <c r="R775" i="4"/>
  <c r="R762" i="4"/>
  <c r="R770" i="4"/>
  <c r="R765" i="4"/>
  <c r="R773" i="4"/>
  <c r="R768" i="4"/>
  <c r="R761" i="4"/>
  <c r="R763" i="4"/>
  <c r="R771" i="4"/>
  <c r="R766" i="4"/>
  <c r="R774" i="4"/>
  <c r="R769" i="4"/>
  <c r="R764" i="4"/>
  <c r="R772" i="4"/>
  <c r="G2352" i="3"/>
  <c r="Z768" i="4" s="1"/>
  <c r="Y768" i="4"/>
  <c r="E2055" i="3"/>
  <c r="X667" i="4" s="1"/>
  <c r="E2269" i="3"/>
  <c r="X741" i="4" s="1"/>
  <c r="E2480" i="3"/>
  <c r="X812" i="4" s="1"/>
  <c r="E2302" i="3"/>
  <c r="X746" i="4" s="1"/>
  <c r="E2130" i="3"/>
  <c r="X686" i="4" s="1"/>
  <c r="E2140" i="3"/>
  <c r="X696" i="4" s="1"/>
  <c r="E2096" i="3"/>
  <c r="X680" i="4" s="1"/>
  <c r="E2135" i="3"/>
  <c r="X691" i="4" s="1"/>
  <c r="E2307" i="3"/>
  <c r="X751" i="4" s="1"/>
  <c r="E2230" i="3"/>
  <c r="X730" i="4" s="1"/>
  <c r="E2092" i="3"/>
  <c r="X676" i="4" s="1"/>
  <c r="E2216" i="3"/>
  <c r="X716" i="4" s="1"/>
  <c r="E2087" i="3"/>
  <c r="X671" i="4" s="1"/>
  <c r="E2097" i="3"/>
  <c r="X681" i="4" s="1"/>
  <c r="E2133" i="3"/>
  <c r="X689" i="4" s="1"/>
  <c r="E2139" i="3"/>
  <c r="X695" i="4" s="1"/>
  <c r="E2221" i="3"/>
  <c r="X721" i="4" s="1"/>
  <c r="E2312" i="3"/>
  <c r="X756" i="4" s="1"/>
  <c r="E2474" i="3"/>
  <c r="X806" i="4" s="1"/>
  <c r="E2436" i="3"/>
  <c r="X796" i="4" s="1"/>
  <c r="E2475" i="3"/>
  <c r="X807" i="4" s="1"/>
  <c r="E2093" i="3"/>
  <c r="X677" i="4" s="1"/>
  <c r="E2219" i="3"/>
  <c r="X719" i="4" s="1"/>
  <c r="E2225" i="3"/>
  <c r="X725" i="4" s="1"/>
  <c r="E2088" i="3"/>
  <c r="X672" i="4" s="1"/>
  <c r="E2131" i="3"/>
  <c r="X687" i="4" s="1"/>
  <c r="E2136" i="3"/>
  <c r="X692" i="4" s="1"/>
  <c r="E2141" i="3"/>
  <c r="X697" i="4" s="1"/>
  <c r="E2311" i="3"/>
  <c r="X755" i="4" s="1"/>
  <c r="E2517" i="3"/>
  <c r="X821" i="4" s="1"/>
  <c r="E2174" i="3"/>
  <c r="X702" i="4" s="1"/>
  <c r="E2479" i="3"/>
  <c r="X811" i="4" s="1"/>
  <c r="E2525" i="3"/>
  <c r="X829" i="4" s="1"/>
  <c r="E2528" i="3"/>
  <c r="X832" i="4" s="1"/>
  <c r="E2520" i="3"/>
  <c r="X824" i="4" s="1"/>
  <c r="E2531" i="3"/>
  <c r="X835" i="4" s="1"/>
  <c r="E2526" i="3"/>
  <c r="X830" i="4" s="1"/>
  <c r="E2522" i="3"/>
  <c r="X826" i="4" s="1"/>
  <c r="E2527" i="3"/>
  <c r="X831" i="4" s="1"/>
  <c r="E2484" i="3"/>
  <c r="X816" i="4" s="1"/>
  <c r="E2397" i="3"/>
  <c r="X785" i="4" s="1"/>
  <c r="E2393" i="3"/>
  <c r="X781" i="4" s="1"/>
  <c r="E2398" i="3"/>
  <c r="X786" i="4" s="1"/>
  <c r="E2388" i="3"/>
  <c r="X776" i="4" s="1"/>
  <c r="E2394" i="3"/>
  <c r="X782" i="4" s="1"/>
  <c r="E2399" i="3"/>
  <c r="X787" i="4" s="1"/>
  <c r="E2389" i="3"/>
  <c r="X777" i="4" s="1"/>
  <c r="E2353" i="3"/>
  <c r="X769" i="4" s="1"/>
  <c r="E2348" i="3"/>
  <c r="X764" i="4" s="1"/>
  <c r="E2356" i="3"/>
  <c r="X772" i="4" s="1"/>
  <c r="E2359" i="3"/>
  <c r="X775" i="4" s="1"/>
  <c r="E2049" i="3"/>
  <c r="X661" i="4" s="1"/>
  <c r="E2054" i="3"/>
  <c r="X666" i="4" s="1"/>
  <c r="E2095" i="3"/>
  <c r="X679" i="4" s="1"/>
  <c r="E2173" i="3"/>
  <c r="X701" i="4" s="1"/>
  <c r="E2218" i="3"/>
  <c r="X718" i="4" s="1"/>
  <c r="E2268" i="3"/>
  <c r="X740" i="4" s="1"/>
  <c r="E2304" i="3"/>
  <c r="X748" i="4" s="1"/>
  <c r="E2045" i="3"/>
  <c r="X657" i="4" s="1"/>
  <c r="E2132" i="3"/>
  <c r="X688" i="4" s="1"/>
  <c r="E2178" i="3"/>
  <c r="X706" i="4" s="1"/>
  <c r="E2183" i="3"/>
  <c r="X711" i="4" s="1"/>
  <c r="H2218" i="3"/>
  <c r="AA718" i="4" s="1"/>
  <c r="E2223" i="3"/>
  <c r="X723" i="4" s="1"/>
  <c r="E2259" i="3"/>
  <c r="X731" i="4" s="1"/>
  <c r="E2264" i="3"/>
  <c r="X736" i="4" s="1"/>
  <c r="E2310" i="3"/>
  <c r="X754" i="4" s="1"/>
  <c r="E2316" i="3"/>
  <c r="X760" i="4" s="1"/>
  <c r="E2346" i="3"/>
  <c r="X762" i="4" s="1"/>
  <c r="E2391" i="3"/>
  <c r="X779" i="4" s="1"/>
  <c r="E2402" i="3"/>
  <c r="X790" i="4" s="1"/>
  <c r="E2483" i="3"/>
  <c r="X815" i="4" s="1"/>
  <c r="E2519" i="3"/>
  <c r="X823" i="4" s="1"/>
  <c r="E2560" i="3"/>
  <c r="X836" i="4" s="1"/>
  <c r="E2565" i="3"/>
  <c r="X841" i="4" s="1"/>
  <c r="E2570" i="3"/>
  <c r="X846" i="4" s="1"/>
  <c r="E2184" i="3"/>
  <c r="X712" i="4" s="1"/>
  <c r="E2260" i="3"/>
  <c r="X732" i="4" s="1"/>
  <c r="E2265" i="3"/>
  <c r="X737" i="4" s="1"/>
  <c r="E2347" i="3"/>
  <c r="X763" i="4" s="1"/>
  <c r="E2561" i="3"/>
  <c r="X837" i="4" s="1"/>
  <c r="E2046" i="3"/>
  <c r="X658" i="4" s="1"/>
  <c r="E2571" i="3"/>
  <c r="X847" i="4" s="1"/>
  <c r="E2047" i="3"/>
  <c r="X659" i="4" s="1"/>
  <c r="E2261" i="3"/>
  <c r="X733" i="4" s="1"/>
  <c r="E2562" i="3"/>
  <c r="X838" i="4" s="1"/>
  <c r="E2052" i="3"/>
  <c r="X664" i="4" s="1"/>
  <c r="E2175" i="3"/>
  <c r="X703" i="4" s="1"/>
  <c r="E2053" i="3"/>
  <c r="X665" i="4" s="1"/>
  <c r="E2176" i="3"/>
  <c r="X704" i="4" s="1"/>
  <c r="E2187" i="3"/>
  <c r="X715" i="4" s="1"/>
  <c r="E2217" i="3"/>
  <c r="X717" i="4" s="1"/>
  <c r="E2226" i="3"/>
  <c r="X726" i="4" s="1"/>
  <c r="E2267" i="3"/>
  <c r="X739" i="4" s="1"/>
  <c r="E2273" i="3"/>
  <c r="X745" i="4" s="1"/>
  <c r="E2303" i="3"/>
  <c r="X747" i="4" s="1"/>
  <c r="E2354" i="3"/>
  <c r="X770" i="4" s="1"/>
  <c r="E2476" i="3"/>
  <c r="X808" i="4" s="1"/>
  <c r="E2568" i="3"/>
  <c r="X844" i="4" s="1"/>
  <c r="E2058" i="3"/>
  <c r="X670" i="4" s="1"/>
  <c r="E2181" i="3"/>
  <c r="X709" i="4" s="1"/>
  <c r="E2044" i="3"/>
  <c r="X656" i="4" s="1"/>
  <c r="E2089" i="3"/>
  <c r="X673" i="4" s="1"/>
  <c r="E2182" i="3"/>
  <c r="X710" i="4" s="1"/>
  <c r="E2222" i="3"/>
  <c r="X722" i="4" s="1"/>
  <c r="E2309" i="3"/>
  <c r="X753" i="4" s="1"/>
  <c r="E2345" i="3"/>
  <c r="X761" i="4" s="1"/>
  <c r="E2390" i="3"/>
  <c r="X778" i="4" s="1"/>
  <c r="E2482" i="3"/>
  <c r="X814" i="4" s="1"/>
  <c r="E2488" i="3"/>
  <c r="X820" i="4" s="1"/>
  <c r="E2518" i="3"/>
  <c r="X822" i="4" s="1"/>
  <c r="E2563" i="3"/>
  <c r="X839" i="4" s="1"/>
  <c r="E2574" i="3"/>
  <c r="X850" i="4" s="1"/>
  <c r="E2227" i="3"/>
  <c r="X727" i="4" s="1"/>
  <c r="E2350" i="3"/>
  <c r="X766" i="4" s="1"/>
  <c r="E2355" i="3"/>
  <c r="X771" i="4" s="1"/>
  <c r="E2569" i="3"/>
  <c r="X845" i="4" s="1"/>
  <c r="E2566" i="3"/>
  <c r="X842" i="4" s="1"/>
  <c r="E2567" i="3"/>
  <c r="X843" i="4" s="1"/>
  <c r="E2564" i="3"/>
  <c r="X840" i="4" s="1"/>
  <c r="E2523" i="3"/>
  <c r="X827" i="4" s="1"/>
  <c r="E2524" i="3"/>
  <c r="X828" i="4" s="1"/>
  <c r="E2521" i="3"/>
  <c r="X825" i="4" s="1"/>
  <c r="E2477" i="3"/>
  <c r="X809" i="4" s="1"/>
  <c r="E2485" i="3"/>
  <c r="X817" i="4" s="1"/>
  <c r="E2481" i="3"/>
  <c r="X813" i="4" s="1"/>
  <c r="E2478" i="3"/>
  <c r="X810" i="4" s="1"/>
  <c r="E2440" i="3"/>
  <c r="X800" i="4" s="1"/>
  <c r="E2437" i="3"/>
  <c r="X797" i="4" s="1"/>
  <c r="E2442" i="3"/>
  <c r="X802" i="4" s="1"/>
  <c r="E2435" i="3"/>
  <c r="X795" i="4" s="1"/>
  <c r="E2432" i="3"/>
  <c r="X792" i="4" s="1"/>
  <c r="E2434" i="3"/>
  <c r="X794" i="4" s="1"/>
  <c r="E2431" i="3"/>
  <c r="X791" i="4" s="1"/>
  <c r="E2439" i="3"/>
  <c r="X799" i="4" s="1"/>
  <c r="E2445" i="3"/>
  <c r="X805" i="4" s="1"/>
  <c r="E2433" i="3"/>
  <c r="X793" i="4" s="1"/>
  <c r="E2441" i="3"/>
  <c r="X801" i="4" s="1"/>
  <c r="E2438" i="3"/>
  <c r="X798" i="4" s="1"/>
  <c r="E2396" i="3"/>
  <c r="X784" i="4" s="1"/>
  <c r="E2395" i="3"/>
  <c r="X783" i="4" s="1"/>
  <c r="E2392" i="3"/>
  <c r="X780" i="4" s="1"/>
  <c r="E2351" i="3"/>
  <c r="X767" i="4" s="1"/>
  <c r="E2352" i="3"/>
  <c r="X768" i="4" s="1"/>
  <c r="E2349" i="3"/>
  <c r="X765" i="4" s="1"/>
  <c r="E2308" i="3"/>
  <c r="X752" i="4" s="1"/>
  <c r="E2305" i="3"/>
  <c r="X749" i="4" s="1"/>
  <c r="E2313" i="3"/>
  <c r="X757" i="4" s="1"/>
  <c r="E2306" i="3"/>
  <c r="X750" i="4" s="1"/>
  <c r="E2262" i="3"/>
  <c r="X734" i="4" s="1"/>
  <c r="E2270" i="3"/>
  <c r="X742" i="4" s="1"/>
  <c r="E2266" i="3"/>
  <c r="X738" i="4" s="1"/>
  <c r="E2263" i="3"/>
  <c r="X735" i="4" s="1"/>
  <c r="E2224" i="3"/>
  <c r="X724" i="4" s="1"/>
  <c r="E2220" i="3"/>
  <c r="X720" i="4" s="1"/>
  <c r="E2179" i="3"/>
  <c r="X707" i="4" s="1"/>
  <c r="E2180" i="3"/>
  <c r="X708" i="4" s="1"/>
  <c r="E2177" i="3"/>
  <c r="X705" i="4" s="1"/>
  <c r="E2138" i="3"/>
  <c r="X694" i="4" s="1"/>
  <c r="E2144" i="3"/>
  <c r="X700" i="4" s="1"/>
  <c r="E2137" i="3"/>
  <c r="X693" i="4" s="1"/>
  <c r="E2134" i="3"/>
  <c r="X690" i="4" s="1"/>
  <c r="E2090" i="3"/>
  <c r="X674" i="4" s="1"/>
  <c r="E2098" i="3"/>
  <c r="X682" i="4" s="1"/>
  <c r="E2101" i="3"/>
  <c r="X685" i="4" s="1"/>
  <c r="E2094" i="3"/>
  <c r="X678" i="4" s="1"/>
  <c r="E2091" i="3"/>
  <c r="X675" i="4" s="1"/>
  <c r="E2050" i="3"/>
  <c r="X662" i="4" s="1"/>
  <c r="E2051" i="3"/>
  <c r="X663" i="4" s="1"/>
  <c r="E2048" i="3"/>
  <c r="X660" i="4" s="1"/>
  <c r="O1033" i="4" l="1"/>
  <c r="O1082" i="4"/>
  <c r="O1089" i="4"/>
  <c r="O1134" i="4"/>
  <c r="O1081" i="4"/>
  <c r="H2044" i="3"/>
  <c r="AA656" i="4" s="1"/>
  <c r="O1077" i="4"/>
  <c r="O1076" i="4"/>
  <c r="H2186" i="3"/>
  <c r="AA714" i="4" s="1"/>
  <c r="O1086" i="4"/>
  <c r="H2267" i="3"/>
  <c r="AA739" i="4" s="1"/>
  <c r="O1180" i="4"/>
  <c r="O1038" i="4"/>
  <c r="O1124" i="4"/>
  <c r="O1123" i="4"/>
  <c r="O1122" i="4"/>
  <c r="O1036" i="4"/>
  <c r="O1026" i="4"/>
  <c r="O1178" i="4"/>
  <c r="O1031" i="4"/>
  <c r="O1133" i="4"/>
  <c r="H2046" i="3"/>
  <c r="AA658" i="4" s="1"/>
  <c r="O1127" i="4"/>
  <c r="O1129" i="4"/>
  <c r="O1040" i="4"/>
  <c r="O1021" i="4"/>
  <c r="O1041" i="4"/>
  <c r="O1018" i="4"/>
  <c r="O1023" i="4"/>
  <c r="O1034" i="4"/>
  <c r="O1169" i="4"/>
  <c r="O1166" i="4"/>
  <c r="O1174" i="4"/>
  <c r="O1135" i="4"/>
  <c r="O1043" i="4"/>
  <c r="H2220" i="3"/>
  <c r="AA720" i="4" s="1"/>
  <c r="O1132" i="4"/>
  <c r="O1125" i="4"/>
  <c r="O1039" i="4"/>
  <c r="O1035" i="4"/>
  <c r="O1179" i="4"/>
  <c r="O1128" i="4"/>
  <c r="O1121" i="4"/>
  <c r="O1032" i="4"/>
  <c r="O1168" i="4"/>
  <c r="O1131" i="4"/>
  <c r="O1130" i="4"/>
  <c r="O1037" i="4"/>
  <c r="O1173" i="4"/>
  <c r="O1171" i="4"/>
  <c r="O1177" i="4"/>
  <c r="O1175" i="4"/>
  <c r="O1170" i="4"/>
  <c r="O1167" i="4"/>
  <c r="O1172" i="4"/>
  <c r="O1158" i="4"/>
  <c r="O1042" i="4"/>
  <c r="O1045" i="4"/>
  <c r="O952" i="4"/>
  <c r="O951" i="4"/>
  <c r="O941" i="4"/>
  <c r="O950" i="4"/>
  <c r="O955" i="4"/>
  <c r="O945" i="4"/>
  <c r="O946" i="4"/>
  <c r="O944" i="4"/>
  <c r="O949" i="4"/>
  <c r="O953" i="4"/>
  <c r="O954" i="4"/>
  <c r="O1022" i="4"/>
  <c r="O1016" i="4"/>
  <c r="O1025" i="4"/>
  <c r="O1017" i="4"/>
  <c r="O1030" i="4"/>
  <c r="O1029" i="4"/>
  <c r="O1027" i="4"/>
  <c r="O1028" i="4"/>
  <c r="O1019" i="4"/>
  <c r="O1020" i="4"/>
  <c r="N921" i="4"/>
  <c r="N913" i="4"/>
  <c r="O918" i="4"/>
  <c r="N915" i="4"/>
  <c r="N925" i="4"/>
  <c r="H2273" i="3"/>
  <c r="AA745" i="4" s="1"/>
  <c r="N917" i="4"/>
  <c r="O942" i="4"/>
  <c r="O943" i="4"/>
  <c r="O947" i="4"/>
  <c r="N902" i="4"/>
  <c r="O1059" i="4"/>
  <c r="O1053" i="4"/>
  <c r="H2130" i="3"/>
  <c r="AA686" i="4" s="1"/>
  <c r="H2057" i="3"/>
  <c r="AA669" i="4" s="1"/>
  <c r="N922" i="4"/>
  <c r="H2313" i="3"/>
  <c r="AA757" i="4" s="1"/>
  <c r="H2223" i="3"/>
  <c r="AA723" i="4" s="1"/>
  <c r="H2309" i="3"/>
  <c r="AA753" i="4" s="1"/>
  <c r="H2216" i="3"/>
  <c r="AA716" i="4" s="1"/>
  <c r="H2136" i="3"/>
  <c r="AA692" i="4" s="1"/>
  <c r="H2179" i="3"/>
  <c r="AA707" i="4" s="1"/>
  <c r="H2183" i="3"/>
  <c r="AA711" i="4" s="1"/>
  <c r="H2053" i="3"/>
  <c r="AA665" i="4" s="1"/>
  <c r="H2259" i="3"/>
  <c r="AA731" i="4" s="1"/>
  <c r="N918" i="4"/>
  <c r="H2260" i="3"/>
  <c r="AA732" i="4" s="1"/>
  <c r="H2227" i="3"/>
  <c r="AA727" i="4" s="1"/>
  <c r="N912" i="4"/>
  <c r="H2058" i="3"/>
  <c r="AA670" i="4" s="1"/>
  <c r="H2089" i="3"/>
  <c r="AA673" i="4" s="1"/>
  <c r="N914" i="4"/>
  <c r="H2261" i="3"/>
  <c r="AA733" i="4" s="1"/>
  <c r="H2097" i="3"/>
  <c r="AA681" i="4" s="1"/>
  <c r="H2270" i="3"/>
  <c r="AA742" i="4" s="1"/>
  <c r="H2176" i="3"/>
  <c r="AA704" i="4" s="1"/>
  <c r="H2437" i="3"/>
  <c r="AA797" i="4" s="1"/>
  <c r="N911" i="4"/>
  <c r="N924" i="4"/>
  <c r="N923" i="4"/>
  <c r="N919" i="4"/>
  <c r="N920" i="4"/>
  <c r="H2574" i="3"/>
  <c r="AA850" i="4" s="1"/>
  <c r="O1165" i="4"/>
  <c r="N899" i="4"/>
  <c r="O1156" i="4"/>
  <c r="N900" i="4"/>
  <c r="O1151" i="4"/>
  <c r="H2100" i="3"/>
  <c r="AA684" i="4" s="1"/>
  <c r="H2092" i="3"/>
  <c r="AA676" i="4" s="1"/>
  <c r="H2133" i="3"/>
  <c r="AA689" i="4" s="1"/>
  <c r="O1060" i="4"/>
  <c r="H2310" i="3"/>
  <c r="AA754" i="4" s="1"/>
  <c r="H2184" i="3"/>
  <c r="AA712" i="4" s="1"/>
  <c r="H2229" i="3"/>
  <c r="AA729" i="4" s="1"/>
  <c r="N896" i="4"/>
  <c r="E2722" i="3"/>
  <c r="O907" i="4" s="1"/>
  <c r="O1048" i="4"/>
  <c r="N910" i="4"/>
  <c r="O1047" i="4"/>
  <c r="H2302" i="3"/>
  <c r="AA746" i="4" s="1"/>
  <c r="N907" i="4"/>
  <c r="O1052" i="4"/>
  <c r="N901" i="4"/>
  <c r="O1160" i="4"/>
  <c r="H2054" i="3"/>
  <c r="AA666" i="4" s="1"/>
  <c r="H2308" i="3"/>
  <c r="AA752" i="4" s="1"/>
  <c r="H2143" i="3"/>
  <c r="AA699" i="4" s="1"/>
  <c r="N903" i="4"/>
  <c r="N909" i="4"/>
  <c r="O1051" i="4"/>
  <c r="O1057" i="4"/>
  <c r="H2101" i="3"/>
  <c r="AA685" i="4" s="1"/>
  <c r="E2160" i="3"/>
  <c r="M706" i="4" s="1"/>
  <c r="H2265" i="3"/>
  <c r="AA737" i="4" s="1"/>
  <c r="H2316" i="3"/>
  <c r="AA760" i="4" s="1"/>
  <c r="H2268" i="3"/>
  <c r="AA740" i="4" s="1"/>
  <c r="O1056" i="4"/>
  <c r="N905" i="4"/>
  <c r="N906" i="4"/>
  <c r="O1050" i="4"/>
  <c r="H2095" i="3"/>
  <c r="AA679" i="4" s="1"/>
  <c r="N897" i="4"/>
  <c r="N898" i="4"/>
  <c r="O1046" i="4"/>
  <c r="O1054" i="4"/>
  <c r="O1055" i="4"/>
  <c r="H2226" i="3"/>
  <c r="AA726" i="4" s="1"/>
  <c r="H2564" i="3"/>
  <c r="AA840" i="4" s="1"/>
  <c r="H2045" i="3"/>
  <c r="AA657" i="4" s="1"/>
  <c r="H2393" i="3"/>
  <c r="AA781" i="4" s="1"/>
  <c r="H2052" i="3"/>
  <c r="AA664" i="4" s="1"/>
  <c r="N908" i="4"/>
  <c r="O1058" i="4"/>
  <c r="H2048" i="3"/>
  <c r="AA660" i="4" s="1"/>
  <c r="H2305" i="3"/>
  <c r="AA749" i="4" s="1"/>
  <c r="H2230" i="3"/>
  <c r="AA730" i="4" s="1"/>
  <c r="H2307" i="3"/>
  <c r="AA751" i="4" s="1"/>
  <c r="O1157" i="4"/>
  <c r="O1164" i="4"/>
  <c r="H2175" i="3"/>
  <c r="AA703" i="4" s="1"/>
  <c r="H2262" i="3"/>
  <c r="AA734" i="4" s="1"/>
  <c r="O1163" i="4"/>
  <c r="O1161" i="4"/>
  <c r="H2137" i="3"/>
  <c r="AA693" i="4" s="1"/>
  <c r="H2141" i="3"/>
  <c r="AA697" i="4" s="1"/>
  <c r="H2264" i="3"/>
  <c r="AA736" i="4" s="1"/>
  <c r="O1162" i="4"/>
  <c r="H2440" i="3"/>
  <c r="AA800" i="4" s="1"/>
  <c r="H2217" i="3"/>
  <c r="AA717" i="4" s="1"/>
  <c r="H2088" i="3"/>
  <c r="AA672" i="4" s="1"/>
  <c r="H2090" i="3"/>
  <c r="AA674" i="4" s="1"/>
  <c r="H2180" i="3"/>
  <c r="AA708" i="4" s="1"/>
  <c r="H2144" i="3"/>
  <c r="AA700" i="4" s="1"/>
  <c r="H2138" i="3"/>
  <c r="AA694" i="4" s="1"/>
  <c r="O1152" i="4"/>
  <c r="O1153" i="4"/>
  <c r="H2474" i="3"/>
  <c r="AA806" i="4" s="1"/>
  <c r="H2521" i="3"/>
  <c r="AA825" i="4" s="1"/>
  <c r="H2269" i="3"/>
  <c r="AA741" i="4" s="1"/>
  <c r="H2055" i="3"/>
  <c r="AA667" i="4" s="1"/>
  <c r="O1154" i="4"/>
  <c r="H2562" i="3"/>
  <c r="AA838" i="4" s="1"/>
  <c r="H2047" i="3"/>
  <c r="AA659" i="4" s="1"/>
  <c r="H2351" i="3"/>
  <c r="AA767" i="4" s="1"/>
  <c r="O1155" i="4"/>
  <c r="H2139" i="3"/>
  <c r="AA695" i="4" s="1"/>
  <c r="H2087" i="3"/>
  <c r="AA671" i="4" s="1"/>
  <c r="E2289" i="3"/>
  <c r="M753" i="4" s="1"/>
  <c r="H2388" i="3"/>
  <c r="AA776" i="4" s="1"/>
  <c r="H2560" i="3"/>
  <c r="AA836" i="4" s="1"/>
  <c r="H2174" i="3"/>
  <c r="AA702" i="4" s="1"/>
  <c r="H2091" i="3"/>
  <c r="AA675" i="4" s="1"/>
  <c r="H2173" i="3"/>
  <c r="AA701" i="4" s="1"/>
  <c r="E2246" i="3"/>
  <c r="M740" i="4" s="1"/>
  <c r="H2488" i="3"/>
  <c r="AA820" i="4" s="1"/>
  <c r="H2566" i="3"/>
  <c r="AA842" i="4" s="1"/>
  <c r="H2401" i="3"/>
  <c r="AA789" i="4" s="1"/>
  <c r="E2074" i="3"/>
  <c r="M683" i="4" s="1"/>
  <c r="H2177" i="3"/>
  <c r="AA705" i="4" s="1"/>
  <c r="H2094" i="3"/>
  <c r="AA678" i="4" s="1"/>
  <c r="H2181" i="3"/>
  <c r="AA709" i="4" s="1"/>
  <c r="H2049" i="3"/>
  <c r="AA661" i="4" s="1"/>
  <c r="H2394" i="3"/>
  <c r="AA782" i="4" s="1"/>
  <c r="H2487" i="3"/>
  <c r="AA819" i="4" s="1"/>
  <c r="E2203" i="3"/>
  <c r="M728" i="4" s="1"/>
  <c r="H2221" i="3"/>
  <c r="AA721" i="4" s="1"/>
  <c r="H2561" i="3"/>
  <c r="AA837" i="4" s="1"/>
  <c r="H2522" i="3"/>
  <c r="AA826" i="4" s="1"/>
  <c r="H2312" i="3"/>
  <c r="AA756" i="4" s="1"/>
  <c r="H2355" i="3"/>
  <c r="AA771" i="4" s="1"/>
  <c r="H2178" i="3"/>
  <c r="AA706" i="4" s="1"/>
  <c r="H2224" i="3"/>
  <c r="AA724" i="4" s="1"/>
  <c r="H2396" i="3"/>
  <c r="AA784" i="4" s="1"/>
  <c r="H2476" i="3"/>
  <c r="AA808" i="4" s="1"/>
  <c r="H2569" i="3"/>
  <c r="AA845" i="4" s="1"/>
  <c r="H2263" i="3"/>
  <c r="AA735" i="4" s="1"/>
  <c r="H2311" i="3"/>
  <c r="AA755" i="4" s="1"/>
  <c r="H2050" i="3"/>
  <c r="AA662" i="4" s="1"/>
  <c r="H2187" i="3"/>
  <c r="AA715" i="4" s="1"/>
  <c r="H2131" i="3"/>
  <c r="AA687" i="4" s="1"/>
  <c r="H2140" i="3"/>
  <c r="AA696" i="4" s="1"/>
  <c r="H2527" i="3"/>
  <c r="AA831" i="4" s="1"/>
  <c r="H2353" i="3"/>
  <c r="AA769" i="4" s="1"/>
  <c r="H2359" i="3"/>
  <c r="AA775" i="4" s="1"/>
  <c r="H2432" i="3"/>
  <c r="AA792" i="4" s="1"/>
  <c r="H2399" i="3"/>
  <c r="AA787" i="4" s="1"/>
  <c r="H2573" i="3"/>
  <c r="AA849" i="4" s="1"/>
  <c r="H2483" i="3"/>
  <c r="AA815" i="4" s="1"/>
  <c r="H2096" i="3"/>
  <c r="AA680" i="4" s="1"/>
  <c r="H2481" i="3"/>
  <c r="AA813" i="4" s="1"/>
  <c r="H2391" i="3"/>
  <c r="AA779" i="4" s="1"/>
  <c r="H2525" i="3"/>
  <c r="AA829" i="4" s="1"/>
  <c r="H2444" i="3"/>
  <c r="AA804" i="4" s="1"/>
  <c r="H2528" i="3"/>
  <c r="AA832" i="4" s="1"/>
  <c r="H2445" i="3"/>
  <c r="AA805" i="4" s="1"/>
  <c r="H2345" i="3"/>
  <c r="AA761" i="4" s="1"/>
  <c r="H2436" i="3"/>
  <c r="AA796" i="4" s="1"/>
  <c r="H2477" i="3"/>
  <c r="AA809" i="4" s="1"/>
  <c r="H2482" i="3"/>
  <c r="AA814" i="4" s="1"/>
  <c r="H2526" i="3"/>
  <c r="AA830" i="4" s="1"/>
  <c r="E2031" i="3"/>
  <c r="M667" i="4" s="1"/>
  <c r="H2431" i="3"/>
  <c r="AA791" i="4" s="1"/>
  <c r="H2563" i="3"/>
  <c r="AA839" i="4" s="1"/>
  <c r="H2303" i="3"/>
  <c r="AA747" i="4" s="1"/>
  <c r="H2098" i="3"/>
  <c r="AA682" i="4" s="1"/>
  <c r="H2442" i="3"/>
  <c r="AA802" i="4" s="1"/>
  <c r="H2433" i="3"/>
  <c r="AA793" i="4" s="1"/>
  <c r="H2304" i="3"/>
  <c r="AA748" i="4" s="1"/>
  <c r="H2347" i="3"/>
  <c r="AA763" i="4" s="1"/>
  <c r="H2397" i="3"/>
  <c r="AA785" i="4" s="1"/>
  <c r="H2523" i="3"/>
  <c r="AA827" i="4" s="1"/>
  <c r="H2266" i="3"/>
  <c r="AA738" i="4" s="1"/>
  <c r="H2225" i="3"/>
  <c r="AA725" i="4" s="1"/>
  <c r="H2531" i="3"/>
  <c r="AA835" i="4" s="1"/>
  <c r="H2135" i="3"/>
  <c r="AA691" i="4" s="1"/>
  <c r="H2315" i="3"/>
  <c r="AA759" i="4" s="1"/>
  <c r="H2134" i="3"/>
  <c r="AA690" i="4" s="1"/>
  <c r="H2051" i="3"/>
  <c r="AA663" i="4" s="1"/>
  <c r="H2517" i="3"/>
  <c r="AA821" i="4" s="1"/>
  <c r="H2093" i="3"/>
  <c r="AA677" i="4" s="1"/>
  <c r="H2352" i="3"/>
  <c r="AA768" i="4" s="1"/>
  <c r="H2392" i="3"/>
  <c r="AA780" i="4" s="1"/>
  <c r="H2219" i="3"/>
  <c r="AA719" i="4" s="1"/>
  <c r="H2358" i="3"/>
  <c r="AA774" i="4" s="1"/>
  <c r="H2479" i="3"/>
  <c r="AA811" i="4" s="1"/>
  <c r="H2222" i="3"/>
  <c r="AA722" i="4" s="1"/>
  <c r="E2375" i="3"/>
  <c r="M782" i="4" s="1"/>
  <c r="H2485" i="3"/>
  <c r="AA817" i="4" s="1"/>
  <c r="H2346" i="3"/>
  <c r="AA762" i="4" s="1"/>
  <c r="E2076" i="3"/>
  <c r="O1141" i="4"/>
  <c r="O1149" i="4"/>
  <c r="O1144" i="4"/>
  <c r="O1139" i="4"/>
  <c r="O1147" i="4"/>
  <c r="O1140" i="4"/>
  <c r="O1148" i="4"/>
  <c r="O1138" i="4"/>
  <c r="O1150" i="4"/>
  <c r="O1145" i="4"/>
  <c r="O1146" i="4"/>
  <c r="O1136" i="4"/>
  <c r="O1142" i="4"/>
  <c r="O1137" i="4"/>
  <c r="O1143" i="4"/>
  <c r="E2418" i="3"/>
  <c r="E2420" i="3" s="1"/>
  <c r="H2354" i="3"/>
  <c r="AA770" i="4" s="1"/>
  <c r="H2348" i="3"/>
  <c r="AA764" i="4" s="1"/>
  <c r="H2484" i="3"/>
  <c r="AA816" i="4" s="1"/>
  <c r="H2520" i="3"/>
  <c r="AA824" i="4" s="1"/>
  <c r="H2402" i="3"/>
  <c r="AA790" i="4" s="1"/>
  <c r="H2395" i="3"/>
  <c r="AA783" i="4" s="1"/>
  <c r="M709" i="4"/>
  <c r="O1113" i="4"/>
  <c r="O1108" i="4"/>
  <c r="O1116" i="4"/>
  <c r="O1111" i="4"/>
  <c r="O1119" i="4"/>
  <c r="O1112" i="4"/>
  <c r="O1120" i="4"/>
  <c r="O1114" i="4"/>
  <c r="O1109" i="4"/>
  <c r="O1115" i="4"/>
  <c r="O1110" i="4"/>
  <c r="O1107" i="4"/>
  <c r="O1118" i="4"/>
  <c r="O1106" i="4"/>
  <c r="O1117" i="4"/>
  <c r="O1063" i="4"/>
  <c r="O1071" i="4"/>
  <c r="O1066" i="4"/>
  <c r="O1074" i="4"/>
  <c r="O1069" i="4"/>
  <c r="O1064" i="4"/>
  <c r="O1072" i="4"/>
  <c r="O1067" i="4"/>
  <c r="O1061" i="4"/>
  <c r="O1062" i="4"/>
  <c r="O1073" i="4"/>
  <c r="O1068" i="4"/>
  <c r="O1075" i="4"/>
  <c r="O1070" i="4"/>
  <c r="O1065" i="4"/>
  <c r="E2117" i="3"/>
  <c r="H2568" i="3"/>
  <c r="AA844" i="4" s="1"/>
  <c r="H2438" i="3"/>
  <c r="AA798" i="4" s="1"/>
  <c r="H2565" i="3"/>
  <c r="AA841" i="4" s="1"/>
  <c r="H2182" i="3"/>
  <c r="AA710" i="4" s="1"/>
  <c r="H2398" i="3"/>
  <c r="AA786" i="4" s="1"/>
  <c r="H2272" i="3"/>
  <c r="AA744" i="4" s="1"/>
  <c r="H2518" i="3"/>
  <c r="AA822" i="4" s="1"/>
  <c r="H2132" i="3"/>
  <c r="AA688" i="4" s="1"/>
  <c r="H2306" i="3"/>
  <c r="AA750" i="4" s="1"/>
  <c r="O1008" i="4"/>
  <c r="O1003" i="4"/>
  <c r="O1011" i="4"/>
  <c r="O1006" i="4"/>
  <c r="O1014" i="4"/>
  <c r="O1009" i="4"/>
  <c r="O1004" i="4"/>
  <c r="O1012" i="4"/>
  <c r="O1007" i="4"/>
  <c r="O1015" i="4"/>
  <c r="O1002" i="4"/>
  <c r="O1010" i="4"/>
  <c r="O1001" i="4"/>
  <c r="O1005" i="4"/>
  <c r="O1013" i="4"/>
  <c r="O993" i="4"/>
  <c r="O988" i="4"/>
  <c r="O996" i="4"/>
  <c r="O991" i="4"/>
  <c r="O999" i="4"/>
  <c r="O994" i="4"/>
  <c r="O989" i="4"/>
  <c r="O997" i="4"/>
  <c r="O992" i="4"/>
  <c r="O1000" i="4"/>
  <c r="O987" i="4"/>
  <c r="O995" i="4"/>
  <c r="O986" i="4"/>
  <c r="O990" i="4"/>
  <c r="O998" i="4"/>
  <c r="O978" i="4"/>
  <c r="O973" i="4"/>
  <c r="O981" i="4"/>
  <c r="O976" i="4"/>
  <c r="O984" i="4"/>
  <c r="O979" i="4"/>
  <c r="O974" i="4"/>
  <c r="O982" i="4"/>
  <c r="O977" i="4"/>
  <c r="O985" i="4"/>
  <c r="O972" i="4"/>
  <c r="O980" i="4"/>
  <c r="O971" i="4"/>
  <c r="O975" i="4"/>
  <c r="O983" i="4"/>
  <c r="N928" i="4"/>
  <c r="N936" i="4"/>
  <c r="N931" i="4"/>
  <c r="N939" i="4"/>
  <c r="N934" i="4"/>
  <c r="N929" i="4"/>
  <c r="N937" i="4"/>
  <c r="N932" i="4"/>
  <c r="N940" i="4"/>
  <c r="N927" i="4"/>
  <c r="N935" i="4"/>
  <c r="N930" i="4"/>
  <c r="N938" i="4"/>
  <c r="N933" i="4"/>
  <c r="N926" i="4"/>
  <c r="E2679" i="3"/>
  <c r="N883" i="4"/>
  <c r="N891" i="4"/>
  <c r="N886" i="4"/>
  <c r="N894" i="4"/>
  <c r="N889" i="4"/>
  <c r="N884" i="4"/>
  <c r="N892" i="4"/>
  <c r="N887" i="4"/>
  <c r="N895" i="4"/>
  <c r="N882" i="4"/>
  <c r="N890" i="4"/>
  <c r="N885" i="4"/>
  <c r="N893" i="4"/>
  <c r="N888" i="4"/>
  <c r="N881" i="4"/>
  <c r="E2636" i="3"/>
  <c r="N868" i="4"/>
  <c r="N876" i="4"/>
  <c r="N871" i="4"/>
  <c r="N879" i="4"/>
  <c r="N874" i="4"/>
  <c r="N869" i="4"/>
  <c r="N877" i="4"/>
  <c r="N872" i="4"/>
  <c r="N880" i="4"/>
  <c r="N867" i="4"/>
  <c r="N875" i="4"/>
  <c r="N870" i="4"/>
  <c r="N878" i="4"/>
  <c r="N873" i="4"/>
  <c r="N866" i="4"/>
  <c r="O858" i="4"/>
  <c r="O853" i="4"/>
  <c r="O861" i="4"/>
  <c r="O856" i="4"/>
  <c r="O864" i="4"/>
  <c r="O859" i="4"/>
  <c r="O854" i="4"/>
  <c r="O862" i="4"/>
  <c r="O857" i="4"/>
  <c r="O865" i="4"/>
  <c r="O852" i="4"/>
  <c r="O860" i="4"/>
  <c r="O851" i="4"/>
  <c r="O855" i="4"/>
  <c r="O863" i="4"/>
  <c r="E2547" i="3"/>
  <c r="H2571" i="3"/>
  <c r="AA847" i="4" s="1"/>
  <c r="H2567" i="3"/>
  <c r="AA843" i="4" s="1"/>
  <c r="H2570" i="3"/>
  <c r="AA846" i="4" s="1"/>
  <c r="H2519" i="3"/>
  <c r="AA823" i="4" s="1"/>
  <c r="H2530" i="3"/>
  <c r="AA834" i="4" s="1"/>
  <c r="H2524" i="3"/>
  <c r="AA828" i="4" s="1"/>
  <c r="E2504" i="3"/>
  <c r="E2461" i="3"/>
  <c r="H2475" i="3"/>
  <c r="AA807" i="4" s="1"/>
  <c r="H2480" i="3"/>
  <c r="AA812" i="4" s="1"/>
  <c r="H2478" i="3"/>
  <c r="AA810" i="4" s="1"/>
  <c r="H2434" i="3"/>
  <c r="AA794" i="4" s="1"/>
  <c r="H2439" i="3"/>
  <c r="AA799" i="4" s="1"/>
  <c r="H2435" i="3"/>
  <c r="AA795" i="4" s="1"/>
  <c r="H2441" i="3"/>
  <c r="AA801" i="4" s="1"/>
  <c r="H2390" i="3"/>
  <c r="AA778" i="4" s="1"/>
  <c r="H2389" i="3"/>
  <c r="AA777" i="4" s="1"/>
  <c r="E2332" i="3"/>
  <c r="H2349" i="3"/>
  <c r="AA765" i="4" s="1"/>
  <c r="H2350" i="3"/>
  <c r="AA766" i="4" s="1"/>
  <c r="H2356" i="3"/>
  <c r="AA772" i="4" s="1"/>
  <c r="F2015" i="3" a="1"/>
  <c r="F2015" i="3" s="1"/>
  <c r="F2014" i="3" a="1"/>
  <c r="F2014" i="3" s="1"/>
  <c r="F2012" i="3" a="1"/>
  <c r="F2012" i="3" s="1"/>
  <c r="F2011" i="3" a="1"/>
  <c r="F2011" i="3" s="1"/>
  <c r="F2010" i="3" a="1"/>
  <c r="F2010" i="3" s="1"/>
  <c r="F2009" i="3" a="1"/>
  <c r="F2009" i="3" s="1"/>
  <c r="F2008" i="3" a="1"/>
  <c r="F2008" i="3" s="1"/>
  <c r="F2007" i="3" a="1"/>
  <c r="F2007" i="3" s="1"/>
  <c r="F2006" i="3" a="1"/>
  <c r="F2006" i="3" s="1"/>
  <c r="F2005" i="3" a="1"/>
  <c r="F2005" i="3" s="1"/>
  <c r="F2004" i="3" a="1"/>
  <c r="F2004" i="3" s="1"/>
  <c r="F2003" i="3" a="1"/>
  <c r="F2003" i="3" s="1"/>
  <c r="F2002" i="3" a="1"/>
  <c r="F2002" i="3" s="1"/>
  <c r="F2001" i="3" a="1"/>
  <c r="F2001" i="3" s="1"/>
  <c r="E1995" i="3"/>
  <c r="E1994" i="3"/>
  <c r="Q1993" i="3"/>
  <c r="P1993" i="3"/>
  <c r="O1993" i="3"/>
  <c r="N1993" i="3"/>
  <c r="M1993" i="3"/>
  <c r="L1993" i="3"/>
  <c r="K1993" i="3"/>
  <c r="J1993" i="3"/>
  <c r="I1993" i="3"/>
  <c r="H1990" i="3"/>
  <c r="H1989" i="3"/>
  <c r="H1988" i="3"/>
  <c r="H1987" i="3"/>
  <c r="H1986" i="3"/>
  <c r="H1985" i="3"/>
  <c r="H1984" i="3"/>
  <c r="H1983" i="3"/>
  <c r="H1991" i="3" s="1"/>
  <c r="H1993" i="3" s="1"/>
  <c r="E2001" i="3" s="1"/>
  <c r="F1972" i="3" a="1"/>
  <c r="F1972" i="3" s="1"/>
  <c r="F1971" i="3" a="1"/>
  <c r="F1971" i="3" s="1"/>
  <c r="F1969" i="3" a="1"/>
  <c r="F1969" i="3" s="1"/>
  <c r="F1968" i="3" a="1"/>
  <c r="F1968" i="3" s="1"/>
  <c r="F1967" i="3" a="1"/>
  <c r="F1967" i="3" s="1"/>
  <c r="F1966" i="3" a="1"/>
  <c r="F1966" i="3" s="1"/>
  <c r="F1965" i="3" a="1"/>
  <c r="F1965" i="3" s="1"/>
  <c r="F1964" i="3" a="1"/>
  <c r="F1964" i="3" s="1"/>
  <c r="F1963" i="3" a="1"/>
  <c r="F1963" i="3" s="1"/>
  <c r="F1962" i="3" a="1"/>
  <c r="F1962" i="3" s="1"/>
  <c r="F1961" i="3" a="1"/>
  <c r="F1961" i="3" s="1"/>
  <c r="F1960" i="3" a="1"/>
  <c r="F1960" i="3" s="1"/>
  <c r="F1959" i="3" a="1"/>
  <c r="F1959" i="3" s="1"/>
  <c r="F1958" i="3" a="1"/>
  <c r="F1958" i="3" s="1"/>
  <c r="E1952" i="3"/>
  <c r="E1951" i="3"/>
  <c r="Q1950" i="3"/>
  <c r="P1950" i="3"/>
  <c r="O1950" i="3"/>
  <c r="N1950" i="3"/>
  <c r="M1950" i="3"/>
  <c r="L1950" i="3"/>
  <c r="K1950" i="3"/>
  <c r="J1950" i="3"/>
  <c r="I1950" i="3"/>
  <c r="H1947" i="3"/>
  <c r="H1946" i="3"/>
  <c r="H1945" i="3"/>
  <c r="H1944" i="3"/>
  <c r="H1943" i="3"/>
  <c r="H1942" i="3"/>
  <c r="H1941" i="3"/>
  <c r="H1940" i="3"/>
  <c r="H1948" i="3" s="1"/>
  <c r="H1950" i="3" s="1"/>
  <c r="F1929" i="3" a="1"/>
  <c r="F1929" i="3" s="1"/>
  <c r="F1928" i="3" a="1"/>
  <c r="F1928" i="3" s="1"/>
  <c r="F1926" i="3" a="1"/>
  <c r="F1926" i="3" s="1"/>
  <c r="F1925" i="3" a="1"/>
  <c r="F1925" i="3" s="1"/>
  <c r="F1924" i="3" a="1"/>
  <c r="F1924" i="3" s="1"/>
  <c r="F1923" i="3" a="1"/>
  <c r="F1923" i="3" s="1"/>
  <c r="F1922" i="3" a="1"/>
  <c r="F1922" i="3" s="1"/>
  <c r="F1921" i="3" a="1"/>
  <c r="F1921" i="3" s="1"/>
  <c r="F1920" i="3" a="1"/>
  <c r="F1920" i="3" s="1"/>
  <c r="F1919" i="3" a="1"/>
  <c r="F1919" i="3" s="1"/>
  <c r="F1918" i="3" a="1"/>
  <c r="F1918" i="3" s="1"/>
  <c r="F1917" i="3" a="1"/>
  <c r="F1917" i="3" s="1"/>
  <c r="F1916" i="3" a="1"/>
  <c r="F1916" i="3" s="1"/>
  <c r="F1915" i="3" a="1"/>
  <c r="F1915" i="3" s="1"/>
  <c r="E1909" i="3"/>
  <c r="E1908" i="3"/>
  <c r="Q1907" i="3"/>
  <c r="P1907" i="3"/>
  <c r="O1907" i="3"/>
  <c r="N1907" i="3"/>
  <c r="M1907" i="3"/>
  <c r="L1907" i="3"/>
  <c r="K1907" i="3"/>
  <c r="J1907" i="3"/>
  <c r="I1907" i="3"/>
  <c r="H1904" i="3"/>
  <c r="H1903" i="3"/>
  <c r="H1902" i="3"/>
  <c r="H1901" i="3"/>
  <c r="H1900" i="3"/>
  <c r="H1899" i="3"/>
  <c r="H1898" i="3"/>
  <c r="H1897" i="3"/>
  <c r="H1905" i="3" s="1"/>
  <c r="H1907" i="3" s="1"/>
  <c r="F1886" i="3" a="1"/>
  <c r="F1886" i="3" s="1"/>
  <c r="F1885" i="3" a="1"/>
  <c r="F1885" i="3" s="1"/>
  <c r="F1883" i="3" a="1"/>
  <c r="F1883" i="3" s="1"/>
  <c r="F1882" i="3" a="1"/>
  <c r="F1882" i="3" s="1"/>
  <c r="F1881" i="3" a="1"/>
  <c r="F1881" i="3" s="1"/>
  <c r="F1880" i="3" a="1"/>
  <c r="F1880" i="3" s="1"/>
  <c r="F1879" i="3" a="1"/>
  <c r="F1879" i="3" s="1"/>
  <c r="F1878" i="3" a="1"/>
  <c r="F1878" i="3" s="1"/>
  <c r="F1877" i="3" a="1"/>
  <c r="F1877" i="3" s="1"/>
  <c r="F1876" i="3" a="1"/>
  <c r="F1876" i="3" s="1"/>
  <c r="F1875" i="3" a="1"/>
  <c r="F1875" i="3" s="1"/>
  <c r="F1874" i="3" a="1"/>
  <c r="F1874" i="3" s="1"/>
  <c r="F1873" i="3" a="1"/>
  <c r="F1873" i="3" s="1"/>
  <c r="F1872" i="3" a="1"/>
  <c r="F1872" i="3" s="1"/>
  <c r="E1866" i="3"/>
  <c r="E1865" i="3"/>
  <c r="Q1864" i="3"/>
  <c r="P1864" i="3"/>
  <c r="O1864" i="3"/>
  <c r="N1864" i="3"/>
  <c r="M1864" i="3"/>
  <c r="L1864" i="3"/>
  <c r="K1864" i="3"/>
  <c r="J1864" i="3"/>
  <c r="I1864" i="3"/>
  <c r="H1861" i="3"/>
  <c r="H1860" i="3"/>
  <c r="H1859" i="3"/>
  <c r="H1858" i="3"/>
  <c r="H1857" i="3"/>
  <c r="H1856" i="3"/>
  <c r="H1855" i="3"/>
  <c r="H1854" i="3"/>
  <c r="H1862" i="3" s="1"/>
  <c r="H1864" i="3" s="1"/>
  <c r="F1843" i="3" a="1"/>
  <c r="F1843" i="3" s="1"/>
  <c r="F1842" i="3" a="1"/>
  <c r="F1842" i="3" s="1"/>
  <c r="F1840" i="3" a="1"/>
  <c r="F1840" i="3" s="1"/>
  <c r="F1839" i="3" a="1"/>
  <c r="F1839" i="3" s="1"/>
  <c r="F1838" i="3" a="1"/>
  <c r="F1838" i="3" s="1"/>
  <c r="F1837" i="3" a="1"/>
  <c r="F1837" i="3" s="1"/>
  <c r="F1836" i="3" a="1"/>
  <c r="F1836" i="3" s="1"/>
  <c r="F1835" i="3" a="1"/>
  <c r="F1835" i="3" s="1"/>
  <c r="F1834" i="3" a="1"/>
  <c r="F1834" i="3" s="1"/>
  <c r="F1833" i="3" a="1"/>
  <c r="F1833" i="3" s="1"/>
  <c r="F1832" i="3" a="1"/>
  <c r="F1832" i="3" s="1"/>
  <c r="F1831" i="3" a="1"/>
  <c r="F1831" i="3" s="1"/>
  <c r="F1830" i="3" a="1"/>
  <c r="F1830" i="3" s="1"/>
  <c r="F1829" i="3" a="1"/>
  <c r="F1829" i="3" s="1"/>
  <c r="E1823" i="3"/>
  <c r="E1822" i="3"/>
  <c r="Q1821" i="3"/>
  <c r="P1821" i="3"/>
  <c r="O1821" i="3"/>
  <c r="N1821" i="3"/>
  <c r="M1821" i="3"/>
  <c r="L1821" i="3"/>
  <c r="K1821" i="3"/>
  <c r="J1821" i="3"/>
  <c r="I1821" i="3"/>
  <c r="H1821" i="3"/>
  <c r="H1818" i="3"/>
  <c r="H1817" i="3"/>
  <c r="H1816" i="3"/>
  <c r="H1815" i="3"/>
  <c r="H1814" i="3"/>
  <c r="H1813" i="3"/>
  <c r="H1812" i="3"/>
  <c r="H1811" i="3"/>
  <c r="F1800" i="3" a="1"/>
  <c r="F1800" i="3" s="1"/>
  <c r="F1799" i="3" a="1"/>
  <c r="F1799" i="3" s="1"/>
  <c r="F1797" i="3" a="1"/>
  <c r="F1797" i="3" s="1"/>
  <c r="F1796" i="3" a="1"/>
  <c r="F1796" i="3" s="1"/>
  <c r="F1795" i="3" a="1"/>
  <c r="F1795" i="3" s="1"/>
  <c r="F1794" i="3" a="1"/>
  <c r="F1794" i="3" s="1"/>
  <c r="F1793" i="3" a="1"/>
  <c r="F1793" i="3" s="1"/>
  <c r="F1792" i="3" a="1"/>
  <c r="F1792" i="3" s="1"/>
  <c r="F1791" i="3" a="1"/>
  <c r="F1791" i="3" s="1"/>
  <c r="F1790" i="3" a="1"/>
  <c r="F1790" i="3" s="1"/>
  <c r="F1789" i="3" a="1"/>
  <c r="F1789" i="3" s="1"/>
  <c r="F1788" i="3" a="1"/>
  <c r="F1788" i="3" s="1"/>
  <c r="F1787" i="3" a="1"/>
  <c r="F1787" i="3" s="1"/>
  <c r="F1786" i="3" a="1"/>
  <c r="F1786" i="3" s="1"/>
  <c r="E1780" i="3"/>
  <c r="E1779" i="3"/>
  <c r="Q1778" i="3"/>
  <c r="P1778" i="3"/>
  <c r="O1778" i="3"/>
  <c r="N1778" i="3"/>
  <c r="M1778" i="3"/>
  <c r="L1778" i="3"/>
  <c r="K1778" i="3"/>
  <c r="J1778" i="3"/>
  <c r="I1778" i="3"/>
  <c r="H1775" i="3"/>
  <c r="H1774" i="3"/>
  <c r="H1773" i="3"/>
  <c r="H1772" i="3"/>
  <c r="H1771" i="3"/>
  <c r="H1770" i="3"/>
  <c r="H1769" i="3"/>
  <c r="H1768" i="3"/>
  <c r="H1776" i="3" s="1"/>
  <c r="H1778" i="3" s="1"/>
  <c r="F1757" i="3" a="1"/>
  <c r="F1757" i="3" s="1"/>
  <c r="F1756" i="3" a="1"/>
  <c r="F1756" i="3" s="1"/>
  <c r="F1754" i="3" a="1"/>
  <c r="F1754" i="3" s="1"/>
  <c r="F1753" i="3" a="1"/>
  <c r="F1753" i="3" s="1"/>
  <c r="F1752" i="3" a="1"/>
  <c r="F1752" i="3" s="1"/>
  <c r="F1751" i="3" a="1"/>
  <c r="F1751" i="3" s="1"/>
  <c r="F1750" i="3" a="1"/>
  <c r="F1750" i="3" s="1"/>
  <c r="F1749" i="3" a="1"/>
  <c r="F1749" i="3" s="1"/>
  <c r="F1748" i="3" a="1"/>
  <c r="F1748" i="3" s="1"/>
  <c r="F1747" i="3" a="1"/>
  <c r="F1747" i="3" s="1"/>
  <c r="F1746" i="3" a="1"/>
  <c r="F1746" i="3" s="1"/>
  <c r="F1745" i="3" a="1"/>
  <c r="F1745" i="3" s="1"/>
  <c r="F1744" i="3" a="1"/>
  <c r="F1744" i="3" s="1"/>
  <c r="F1743" i="3" a="1"/>
  <c r="F1743" i="3" s="1"/>
  <c r="E1737" i="3"/>
  <c r="E1736" i="3"/>
  <c r="Q1735" i="3"/>
  <c r="P1735" i="3"/>
  <c r="O1735" i="3"/>
  <c r="N1735" i="3"/>
  <c r="M1735" i="3"/>
  <c r="L1735" i="3"/>
  <c r="K1735" i="3"/>
  <c r="J1735" i="3"/>
  <c r="I1735" i="3"/>
  <c r="H1732" i="3"/>
  <c r="H1731" i="3"/>
  <c r="H1730" i="3"/>
  <c r="H1729" i="3"/>
  <c r="H1728" i="3"/>
  <c r="H1727" i="3"/>
  <c r="H1726" i="3"/>
  <c r="H1733" i="3"/>
  <c r="H1735" i="3" s="1"/>
  <c r="F1714" i="3" a="1"/>
  <c r="F1714" i="3" s="1"/>
  <c r="F1713" i="3" a="1"/>
  <c r="F1713" i="3" s="1"/>
  <c r="F1711" i="3" a="1"/>
  <c r="F1711" i="3" s="1"/>
  <c r="F1710" i="3" a="1"/>
  <c r="F1710" i="3" s="1"/>
  <c r="F1709" i="3" a="1"/>
  <c r="F1709" i="3" s="1"/>
  <c r="F1708" i="3" a="1"/>
  <c r="F1708" i="3" s="1"/>
  <c r="F1707" i="3" a="1"/>
  <c r="F1707" i="3" s="1"/>
  <c r="F1706" i="3" a="1"/>
  <c r="F1706" i="3" s="1"/>
  <c r="F1705" i="3" a="1"/>
  <c r="F1705" i="3" s="1"/>
  <c r="F1704" i="3" a="1"/>
  <c r="F1704" i="3" s="1"/>
  <c r="F1703" i="3" a="1"/>
  <c r="F1703" i="3" s="1"/>
  <c r="F1702" i="3" a="1"/>
  <c r="F1702" i="3" s="1"/>
  <c r="F1701" i="3" a="1"/>
  <c r="F1701" i="3" s="1"/>
  <c r="F1700" i="3" a="1"/>
  <c r="F1700" i="3" s="1"/>
  <c r="E1694" i="3"/>
  <c r="E1693" i="3"/>
  <c r="Q1692" i="3"/>
  <c r="P1692" i="3"/>
  <c r="O1692" i="3"/>
  <c r="N1692" i="3"/>
  <c r="M1692" i="3"/>
  <c r="L1692" i="3"/>
  <c r="K1692" i="3"/>
  <c r="J1692" i="3"/>
  <c r="I1692" i="3"/>
  <c r="H1692" i="3"/>
  <c r="E1713" i="3" s="1"/>
  <c r="X549" i="4" s="1"/>
  <c r="H1689" i="3"/>
  <c r="H1688" i="3"/>
  <c r="H1687" i="3"/>
  <c r="H1686" i="3"/>
  <c r="H1685" i="3"/>
  <c r="H1684" i="3"/>
  <c r="H1683" i="3"/>
  <c r="H1682" i="3"/>
  <c r="F1671" i="3" a="1"/>
  <c r="F1671" i="3" s="1"/>
  <c r="F1670" i="3" a="1"/>
  <c r="F1670" i="3" s="1"/>
  <c r="F1668" i="3" a="1"/>
  <c r="F1668" i="3" s="1"/>
  <c r="F1667" i="3" a="1"/>
  <c r="F1667" i="3" s="1"/>
  <c r="F1666" i="3" a="1"/>
  <c r="F1666" i="3" s="1"/>
  <c r="F1665" i="3" a="1"/>
  <c r="F1665" i="3" s="1"/>
  <c r="F1664" i="3" a="1"/>
  <c r="F1664" i="3" s="1"/>
  <c r="F1663" i="3" a="1"/>
  <c r="F1663" i="3" s="1"/>
  <c r="F1662" i="3" a="1"/>
  <c r="F1662" i="3" s="1"/>
  <c r="F1661" i="3" a="1"/>
  <c r="F1661" i="3" s="1"/>
  <c r="F1660" i="3" a="1"/>
  <c r="F1660" i="3" s="1"/>
  <c r="F1659" i="3" a="1"/>
  <c r="F1659" i="3" s="1"/>
  <c r="F1658" i="3" a="1"/>
  <c r="F1658" i="3" s="1"/>
  <c r="F1657" i="3" a="1"/>
  <c r="F1657" i="3" s="1"/>
  <c r="E1651" i="3"/>
  <c r="E1650" i="3"/>
  <c r="Q1649" i="3"/>
  <c r="P1649" i="3"/>
  <c r="O1649" i="3"/>
  <c r="N1649" i="3"/>
  <c r="M1649" i="3"/>
  <c r="L1649" i="3"/>
  <c r="K1649" i="3"/>
  <c r="J1649" i="3"/>
  <c r="I1649" i="3"/>
  <c r="H1646" i="3"/>
  <c r="H1645" i="3"/>
  <c r="H1644" i="3"/>
  <c r="H1643" i="3"/>
  <c r="H1642" i="3"/>
  <c r="H1641" i="3"/>
  <c r="H1640" i="3"/>
  <c r="H1639" i="3"/>
  <c r="H1647" i="3" s="1"/>
  <c r="H1649" i="3" s="1"/>
  <c r="F1628" i="3" a="1"/>
  <c r="F1628" i="3" s="1"/>
  <c r="F1627" i="3" a="1"/>
  <c r="F1627" i="3" s="1"/>
  <c r="F1625" i="3" a="1"/>
  <c r="F1625" i="3" s="1"/>
  <c r="F1624" i="3" a="1"/>
  <c r="F1624" i="3" s="1"/>
  <c r="F1623" i="3" a="1"/>
  <c r="F1623" i="3" s="1"/>
  <c r="F1622" i="3" a="1"/>
  <c r="F1622" i="3" s="1"/>
  <c r="F1621" i="3" a="1"/>
  <c r="F1621" i="3" s="1"/>
  <c r="F1620" i="3" a="1"/>
  <c r="F1620" i="3" s="1"/>
  <c r="F1619" i="3" a="1"/>
  <c r="F1619" i="3" s="1"/>
  <c r="F1618" i="3" a="1"/>
  <c r="F1618" i="3" s="1"/>
  <c r="F1617" i="3" a="1"/>
  <c r="F1617" i="3" s="1"/>
  <c r="F1616" i="3" a="1"/>
  <c r="F1616" i="3" s="1"/>
  <c r="F1615" i="3" a="1"/>
  <c r="F1615" i="3" s="1"/>
  <c r="F1614" i="3" a="1"/>
  <c r="F1614" i="3" s="1"/>
  <c r="E1608" i="3"/>
  <c r="E1607" i="3"/>
  <c r="Q1606" i="3"/>
  <c r="P1606" i="3"/>
  <c r="O1606" i="3"/>
  <c r="N1606" i="3"/>
  <c r="M1606" i="3"/>
  <c r="L1606" i="3"/>
  <c r="K1606" i="3"/>
  <c r="J1606" i="3"/>
  <c r="I1606" i="3"/>
  <c r="H1606" i="3"/>
  <c r="H1603" i="3"/>
  <c r="H1602" i="3"/>
  <c r="H1601" i="3"/>
  <c r="H1600" i="3"/>
  <c r="H1599" i="3"/>
  <c r="H1598" i="3"/>
  <c r="H1597" i="3"/>
  <c r="H1596" i="3"/>
  <c r="F1585" i="3" a="1"/>
  <c r="F1585" i="3" s="1"/>
  <c r="F1584" i="3" a="1"/>
  <c r="F1584" i="3" s="1"/>
  <c r="F1582" i="3" a="1"/>
  <c r="F1582" i="3" s="1"/>
  <c r="F1581" i="3" a="1"/>
  <c r="F1581" i="3" s="1"/>
  <c r="F1580" i="3" a="1"/>
  <c r="F1580" i="3" s="1"/>
  <c r="F1579" i="3" a="1"/>
  <c r="F1579" i="3" s="1"/>
  <c r="F1578" i="3" a="1"/>
  <c r="F1578" i="3" s="1"/>
  <c r="F1577" i="3" a="1"/>
  <c r="F1577" i="3" s="1"/>
  <c r="F1576" i="3" a="1"/>
  <c r="F1576" i="3" s="1"/>
  <c r="F1575" i="3" a="1"/>
  <c r="F1575" i="3" s="1"/>
  <c r="F1574" i="3" a="1"/>
  <c r="F1574" i="3" s="1"/>
  <c r="F1573" i="3" a="1"/>
  <c r="F1573" i="3" s="1"/>
  <c r="F1572" i="3" a="1"/>
  <c r="F1572" i="3" s="1"/>
  <c r="F1571" i="3" a="1"/>
  <c r="F1571" i="3" s="1"/>
  <c r="E1565" i="3"/>
  <c r="E1564" i="3"/>
  <c r="Q1563" i="3"/>
  <c r="P1563" i="3"/>
  <c r="O1563" i="3"/>
  <c r="N1563" i="3"/>
  <c r="M1563" i="3"/>
  <c r="L1563" i="3"/>
  <c r="K1563" i="3"/>
  <c r="J1563" i="3"/>
  <c r="I1563" i="3"/>
  <c r="H1563" i="3"/>
  <c r="H1560" i="3"/>
  <c r="H1559" i="3"/>
  <c r="H1558" i="3"/>
  <c r="H1557" i="3"/>
  <c r="H1556" i="3"/>
  <c r="H1555" i="3"/>
  <c r="H1554" i="3"/>
  <c r="H1553" i="3"/>
  <c r="F1542" i="3" a="1"/>
  <c r="F1542" i="3" s="1"/>
  <c r="F1541" i="3" a="1"/>
  <c r="F1541" i="3" s="1"/>
  <c r="F1539" i="3" a="1"/>
  <c r="F1539" i="3" s="1"/>
  <c r="F1538" i="3" a="1"/>
  <c r="F1538" i="3" s="1"/>
  <c r="F1537" i="3" a="1"/>
  <c r="F1537" i="3" s="1"/>
  <c r="F1536" i="3" a="1"/>
  <c r="F1536" i="3" s="1"/>
  <c r="F1535" i="3" a="1"/>
  <c r="F1535" i="3" s="1"/>
  <c r="F1534" i="3" a="1"/>
  <c r="F1534" i="3" s="1"/>
  <c r="F1533" i="3" a="1"/>
  <c r="F1533" i="3" s="1"/>
  <c r="F1532" i="3" a="1"/>
  <c r="F1532" i="3" s="1"/>
  <c r="F1531" i="3" a="1"/>
  <c r="F1531" i="3" s="1"/>
  <c r="F1530" i="3" a="1"/>
  <c r="F1530" i="3" s="1"/>
  <c r="F1529" i="3" a="1"/>
  <c r="F1529" i="3" s="1"/>
  <c r="F1528" i="3" a="1"/>
  <c r="F1528" i="3" s="1"/>
  <c r="E1522" i="3"/>
  <c r="E1521" i="3"/>
  <c r="Q1520" i="3"/>
  <c r="P1520" i="3"/>
  <c r="O1520" i="3"/>
  <c r="N1520" i="3"/>
  <c r="M1520" i="3"/>
  <c r="L1520" i="3"/>
  <c r="K1520" i="3"/>
  <c r="J1520" i="3"/>
  <c r="I1520" i="3"/>
  <c r="H1517" i="3"/>
  <c r="H1516" i="3"/>
  <c r="H1515" i="3"/>
  <c r="H1514" i="3"/>
  <c r="H1513" i="3"/>
  <c r="H1512" i="3"/>
  <c r="H1511" i="3"/>
  <c r="H1510" i="3"/>
  <c r="H1518" i="3" s="1"/>
  <c r="H1520" i="3" s="1"/>
  <c r="F1499" i="3" a="1"/>
  <c r="F1499" i="3" s="1"/>
  <c r="F1498" i="3" a="1"/>
  <c r="F1498" i="3" s="1"/>
  <c r="F1496" i="3" a="1"/>
  <c r="F1496" i="3" s="1"/>
  <c r="F1495" i="3" a="1"/>
  <c r="F1495" i="3" s="1"/>
  <c r="F1494" i="3" a="1"/>
  <c r="F1494" i="3" s="1"/>
  <c r="F1493" i="3" a="1"/>
  <c r="F1493" i="3" s="1"/>
  <c r="F1492" i="3" a="1"/>
  <c r="F1492" i="3" s="1"/>
  <c r="F1491" i="3" a="1"/>
  <c r="F1491" i="3" s="1"/>
  <c r="F1490" i="3" a="1"/>
  <c r="F1490" i="3" s="1"/>
  <c r="F1489" i="3" a="1"/>
  <c r="F1489" i="3" s="1"/>
  <c r="F1488" i="3" a="1"/>
  <c r="F1488" i="3" s="1"/>
  <c r="F1487" i="3" a="1"/>
  <c r="F1487" i="3" s="1"/>
  <c r="F1486" i="3" a="1"/>
  <c r="F1486" i="3" s="1"/>
  <c r="F1485" i="3" a="1"/>
  <c r="F1485" i="3" s="1"/>
  <c r="E1479" i="3"/>
  <c r="E1478" i="3"/>
  <c r="Q1477" i="3"/>
  <c r="P1477" i="3"/>
  <c r="O1477" i="3"/>
  <c r="N1477" i="3"/>
  <c r="M1477" i="3"/>
  <c r="L1477" i="3"/>
  <c r="K1477" i="3"/>
  <c r="J1477" i="3"/>
  <c r="I1477" i="3"/>
  <c r="H1477" i="3"/>
  <c r="E1498" i="3" s="1"/>
  <c r="X474" i="4" s="1"/>
  <c r="H1474" i="3"/>
  <c r="H1473" i="3"/>
  <c r="H1472" i="3"/>
  <c r="H1471" i="3"/>
  <c r="H1470" i="3"/>
  <c r="H1469" i="3"/>
  <c r="H1468" i="3"/>
  <c r="H1467" i="3"/>
  <c r="F1456" i="3" a="1"/>
  <c r="F1456" i="3" s="1"/>
  <c r="F1455" i="3" a="1"/>
  <c r="F1455" i="3" s="1"/>
  <c r="F1453" i="3" a="1"/>
  <c r="F1453" i="3" s="1"/>
  <c r="F1452" i="3" a="1"/>
  <c r="F1452" i="3" s="1"/>
  <c r="F1451" i="3" a="1"/>
  <c r="F1451" i="3" s="1"/>
  <c r="F1450" i="3" a="1"/>
  <c r="F1450" i="3" s="1"/>
  <c r="F1449" i="3" a="1"/>
  <c r="F1449" i="3" s="1"/>
  <c r="F1448" i="3" a="1"/>
  <c r="F1448" i="3" s="1"/>
  <c r="F1447" i="3" a="1"/>
  <c r="F1447" i="3" s="1"/>
  <c r="F1446" i="3" a="1"/>
  <c r="F1446" i="3" s="1"/>
  <c r="F1445" i="3" a="1"/>
  <c r="F1445" i="3" s="1"/>
  <c r="F1444" i="3" a="1"/>
  <c r="F1444" i="3" s="1"/>
  <c r="F1443" i="3" a="1"/>
  <c r="F1443" i="3" s="1"/>
  <c r="F1442" i="3" a="1"/>
  <c r="F1442" i="3" s="1"/>
  <c r="E1436" i="3"/>
  <c r="E1435" i="3"/>
  <c r="Q1434" i="3"/>
  <c r="P1434" i="3"/>
  <c r="O1434" i="3"/>
  <c r="N1434" i="3"/>
  <c r="M1434" i="3"/>
  <c r="L1434" i="3"/>
  <c r="K1434" i="3"/>
  <c r="J1434" i="3"/>
  <c r="I1434" i="3"/>
  <c r="H1434" i="3"/>
  <c r="E1455" i="3" s="1"/>
  <c r="X459" i="4" s="1"/>
  <c r="H1431" i="3"/>
  <c r="H1430" i="3"/>
  <c r="H1429" i="3"/>
  <c r="H1428" i="3"/>
  <c r="H1427" i="3"/>
  <c r="H1426" i="3"/>
  <c r="H1425" i="3"/>
  <c r="H1424" i="3"/>
  <c r="F1413" i="3" a="1"/>
  <c r="F1413" i="3" s="1"/>
  <c r="F1412" i="3" a="1"/>
  <c r="F1412" i="3" s="1"/>
  <c r="F1410" i="3" a="1"/>
  <c r="F1410" i="3" s="1"/>
  <c r="F1409" i="3" a="1"/>
  <c r="F1409" i="3" s="1"/>
  <c r="F1408" i="3" a="1"/>
  <c r="F1408" i="3" s="1"/>
  <c r="F1407" i="3" a="1"/>
  <c r="F1407" i="3" s="1"/>
  <c r="F1406" i="3" a="1"/>
  <c r="F1406" i="3" s="1"/>
  <c r="F1405" i="3" a="1"/>
  <c r="F1405" i="3" s="1"/>
  <c r="F1404" i="3" a="1"/>
  <c r="F1404" i="3" s="1"/>
  <c r="F1403" i="3" a="1"/>
  <c r="F1403" i="3" s="1"/>
  <c r="F1402" i="3" a="1"/>
  <c r="F1402" i="3" s="1"/>
  <c r="F1401" i="3" a="1"/>
  <c r="F1401" i="3" s="1"/>
  <c r="F1400" i="3" a="1"/>
  <c r="F1400" i="3" s="1"/>
  <c r="F1399" i="3" a="1"/>
  <c r="F1399" i="3" s="1"/>
  <c r="E1393" i="3"/>
  <c r="E1392" i="3"/>
  <c r="Q1391" i="3"/>
  <c r="P1391" i="3"/>
  <c r="O1391" i="3"/>
  <c r="N1391" i="3"/>
  <c r="M1391" i="3"/>
  <c r="L1391" i="3"/>
  <c r="K1391" i="3"/>
  <c r="J1391" i="3"/>
  <c r="I1391" i="3"/>
  <c r="H1391" i="3"/>
  <c r="E1412" i="3" s="1"/>
  <c r="X444" i="4" s="1"/>
  <c r="H1388" i="3"/>
  <c r="H1387" i="3"/>
  <c r="H1386" i="3"/>
  <c r="H1385" i="3"/>
  <c r="H1384" i="3"/>
  <c r="H1383" i="3"/>
  <c r="H1382" i="3"/>
  <c r="H1381" i="3"/>
  <c r="F1370" i="3" a="1"/>
  <c r="F1370" i="3" s="1"/>
  <c r="F1369" i="3" a="1"/>
  <c r="F1369" i="3" s="1"/>
  <c r="F1367" i="3" a="1"/>
  <c r="F1367" i="3" s="1"/>
  <c r="F1366" i="3" a="1"/>
  <c r="F1366" i="3" s="1"/>
  <c r="F1365" i="3" a="1"/>
  <c r="F1365" i="3" s="1"/>
  <c r="F1364" i="3" a="1"/>
  <c r="F1364" i="3" s="1"/>
  <c r="F1363" i="3" a="1"/>
  <c r="F1363" i="3" s="1"/>
  <c r="F1362" i="3" a="1"/>
  <c r="F1362" i="3" s="1"/>
  <c r="F1361" i="3" a="1"/>
  <c r="F1361" i="3" s="1"/>
  <c r="F1360" i="3" a="1"/>
  <c r="F1360" i="3" s="1"/>
  <c r="F1359" i="3" a="1"/>
  <c r="F1359" i="3" s="1"/>
  <c r="F1358" i="3" a="1"/>
  <c r="F1358" i="3" s="1"/>
  <c r="F1357" i="3" a="1"/>
  <c r="F1357" i="3" s="1"/>
  <c r="F1356" i="3" a="1"/>
  <c r="F1356" i="3" s="1"/>
  <c r="E1350" i="3"/>
  <c r="E1349" i="3"/>
  <c r="Q1348" i="3"/>
  <c r="P1348" i="3"/>
  <c r="O1348" i="3"/>
  <c r="N1348" i="3"/>
  <c r="M1348" i="3"/>
  <c r="L1348" i="3"/>
  <c r="K1348" i="3"/>
  <c r="J1348" i="3"/>
  <c r="I1348" i="3"/>
  <c r="H1348" i="3"/>
  <c r="E1369" i="3" s="1"/>
  <c r="X429" i="4" s="1"/>
  <c r="H1345" i="3"/>
  <c r="H1344" i="3"/>
  <c r="H1343" i="3"/>
  <c r="H1342" i="3"/>
  <c r="H1341" i="3"/>
  <c r="H1340" i="3"/>
  <c r="H1339" i="3"/>
  <c r="H1338" i="3"/>
  <c r="F1241" i="3" a="1"/>
  <c r="F1241" i="3" s="1"/>
  <c r="F1240" i="3" a="1"/>
  <c r="F1240" i="3" s="1"/>
  <c r="F1238" i="3" a="1"/>
  <c r="F1238" i="3" s="1"/>
  <c r="F1237" i="3" a="1"/>
  <c r="F1237" i="3" s="1"/>
  <c r="F1236" i="3" a="1"/>
  <c r="F1236" i="3" s="1"/>
  <c r="F1235" i="3" a="1"/>
  <c r="F1235" i="3" s="1"/>
  <c r="F1234" i="3" a="1"/>
  <c r="F1234" i="3" s="1"/>
  <c r="F1233" i="3" a="1"/>
  <c r="F1233" i="3" s="1"/>
  <c r="F1232" i="3" a="1"/>
  <c r="F1232" i="3" s="1"/>
  <c r="F1231" i="3" a="1"/>
  <c r="F1231" i="3" s="1"/>
  <c r="F1230" i="3" a="1"/>
  <c r="F1230" i="3" s="1"/>
  <c r="F1229" i="3" a="1"/>
  <c r="F1229" i="3" s="1"/>
  <c r="F1228" i="3" a="1"/>
  <c r="F1228" i="3" s="1"/>
  <c r="F1227" i="3" a="1"/>
  <c r="F1227" i="3" s="1"/>
  <c r="E1221" i="3"/>
  <c r="E1220" i="3"/>
  <c r="Q1219" i="3"/>
  <c r="P1219" i="3"/>
  <c r="O1219" i="3"/>
  <c r="N1219" i="3"/>
  <c r="M1219" i="3"/>
  <c r="L1219" i="3"/>
  <c r="K1219" i="3"/>
  <c r="J1219" i="3"/>
  <c r="I1219" i="3"/>
  <c r="H1219" i="3"/>
  <c r="H1216" i="3"/>
  <c r="H1215" i="3"/>
  <c r="H1214" i="3"/>
  <c r="H1213" i="3"/>
  <c r="H1212" i="3"/>
  <c r="H1211" i="3"/>
  <c r="H1210" i="3"/>
  <c r="H1209" i="3"/>
  <c r="F456" i="3" a="1"/>
  <c r="F456" i="3" s="1"/>
  <c r="Y119" i="4" s="1"/>
  <c r="F758" i="3" a="1"/>
  <c r="F758" i="3" s="1"/>
  <c r="Y165" i="4" s="1"/>
  <c r="F757" i="3" a="1"/>
  <c r="F757" i="3" s="1"/>
  <c r="Y164" i="4" s="1"/>
  <c r="F759" i="3" a="1"/>
  <c r="F759" i="3" s="1"/>
  <c r="Y166" i="4" s="1"/>
  <c r="F760" i="3" a="1"/>
  <c r="F760" i="3" s="1"/>
  <c r="Y167" i="4" s="1"/>
  <c r="F761" i="3" a="1"/>
  <c r="F761" i="3" s="1"/>
  <c r="Y168" i="4" s="1"/>
  <c r="F762" i="3" a="1"/>
  <c r="F762" i="3" s="1"/>
  <c r="Y169" i="4" s="1"/>
  <c r="F763" i="3" a="1"/>
  <c r="F763" i="3" s="1"/>
  <c r="Y170" i="4" s="1"/>
  <c r="F764" i="3" a="1"/>
  <c r="F764" i="3" s="1"/>
  <c r="Y171" i="4" s="1"/>
  <c r="Y172" i="4"/>
  <c r="F767" i="3" a="1"/>
  <c r="F767" i="3" s="1"/>
  <c r="Y174" i="4" s="1"/>
  <c r="F756" i="3" a="1"/>
  <c r="F756" i="3" s="1"/>
  <c r="Y163" i="4" s="1"/>
  <c r="O908" i="4" l="1"/>
  <c r="O909" i="4"/>
  <c r="O903" i="4"/>
  <c r="O896" i="4"/>
  <c r="M713" i="4"/>
  <c r="O910" i="4"/>
  <c r="O901" i="4"/>
  <c r="O897" i="4"/>
  <c r="E1584" i="3"/>
  <c r="X504" i="4" s="1"/>
  <c r="E1583" i="3"/>
  <c r="X503" i="4" s="1"/>
  <c r="H1583" i="3"/>
  <c r="AA503" i="4" s="1"/>
  <c r="E1670" i="3"/>
  <c r="X534" i="4" s="1"/>
  <c r="E1669" i="3"/>
  <c r="X533" i="4" s="1"/>
  <c r="H1669" i="3"/>
  <c r="AA533" i="4" s="1"/>
  <c r="E1541" i="3"/>
  <c r="X489" i="4" s="1"/>
  <c r="E1540" i="3"/>
  <c r="X488" i="4" s="1"/>
  <c r="H1540" i="3"/>
  <c r="AA488" i="4" s="1"/>
  <c r="E1756" i="3"/>
  <c r="X564" i="4" s="1"/>
  <c r="E1755" i="3"/>
  <c r="X563" i="4" s="1"/>
  <c r="H1755" i="3"/>
  <c r="AA563" i="4" s="1"/>
  <c r="E1627" i="3"/>
  <c r="X519" i="4" s="1"/>
  <c r="E1626" i="3"/>
  <c r="X518" i="4" s="1"/>
  <c r="H1626" i="3"/>
  <c r="AA518" i="4" s="1"/>
  <c r="O920" i="4"/>
  <c r="O921" i="4"/>
  <c r="O916" i="4"/>
  <c r="O912" i="4"/>
  <c r="O913" i="4"/>
  <c r="O925" i="4"/>
  <c r="O922" i="4"/>
  <c r="O914" i="4"/>
  <c r="O911" i="4"/>
  <c r="O923" i="4"/>
  <c r="O919" i="4"/>
  <c r="O915" i="4"/>
  <c r="O924" i="4"/>
  <c r="O917" i="4"/>
  <c r="E2162" i="3"/>
  <c r="N703" i="4" s="1"/>
  <c r="M705" i="4"/>
  <c r="E2014" i="3"/>
  <c r="X654" i="4" s="1"/>
  <c r="E2013" i="3"/>
  <c r="X653" i="4" s="1"/>
  <c r="H2013" i="3"/>
  <c r="AA653" i="4" s="1"/>
  <c r="E1971" i="3"/>
  <c r="X639" i="4" s="1"/>
  <c r="E1970" i="3"/>
  <c r="X638" i="4" s="1"/>
  <c r="H1970" i="3"/>
  <c r="AA638" i="4" s="1"/>
  <c r="E1928" i="3"/>
  <c r="X624" i="4" s="1"/>
  <c r="E1927" i="3"/>
  <c r="X623" i="4" s="1"/>
  <c r="H1927" i="3"/>
  <c r="AA623" i="4" s="1"/>
  <c r="E1885" i="3"/>
  <c r="X609" i="4" s="1"/>
  <c r="E1884" i="3"/>
  <c r="X608" i="4" s="1"/>
  <c r="H1884" i="3"/>
  <c r="AA608" i="4" s="1"/>
  <c r="E1842" i="3"/>
  <c r="X594" i="4" s="1"/>
  <c r="E1841" i="3"/>
  <c r="X593" i="4" s="1"/>
  <c r="H1841" i="3"/>
  <c r="AA593" i="4" s="1"/>
  <c r="E1799" i="3"/>
  <c r="X579" i="4" s="1"/>
  <c r="E1798" i="3"/>
  <c r="X578" i="4" s="1"/>
  <c r="H1798" i="3"/>
  <c r="AA578" i="4" s="1"/>
  <c r="O899" i="4"/>
  <c r="O904" i="4"/>
  <c r="O900" i="4"/>
  <c r="O898" i="4"/>
  <c r="M712" i="4"/>
  <c r="E1240" i="3"/>
  <c r="X414" i="4" s="1"/>
  <c r="E1239" i="3"/>
  <c r="X413" i="4" s="1"/>
  <c r="H1239" i="3"/>
  <c r="AA413" i="4" s="1"/>
  <c r="M702" i="4"/>
  <c r="O902" i="4"/>
  <c r="M714" i="4"/>
  <c r="O905" i="4"/>
  <c r="O906" i="4"/>
  <c r="M710" i="4"/>
  <c r="M711" i="4"/>
  <c r="M731" i="4"/>
  <c r="M707" i="4"/>
  <c r="M703" i="4"/>
  <c r="M715" i="4"/>
  <c r="M701" i="4"/>
  <c r="M733" i="4"/>
  <c r="M745" i="4"/>
  <c r="M719" i="4"/>
  <c r="M748" i="4"/>
  <c r="M739" i="4"/>
  <c r="M704" i="4"/>
  <c r="M755" i="4"/>
  <c r="M732" i="4"/>
  <c r="M708" i="4"/>
  <c r="M742" i="4"/>
  <c r="M736" i="4"/>
  <c r="M735" i="4"/>
  <c r="M743" i="4"/>
  <c r="M737" i="4"/>
  <c r="M744" i="4"/>
  <c r="E2248" i="3"/>
  <c r="E2249" i="3" s="1"/>
  <c r="M746" i="4"/>
  <c r="M752" i="4"/>
  <c r="M750" i="4"/>
  <c r="M680" i="4"/>
  <c r="M671" i="4"/>
  <c r="M681" i="4"/>
  <c r="M741" i="4"/>
  <c r="M734" i="4"/>
  <c r="M685" i="4"/>
  <c r="M738" i="4"/>
  <c r="M749" i="4"/>
  <c r="M682" i="4"/>
  <c r="M781" i="4"/>
  <c r="M754" i="4"/>
  <c r="E2291" i="3"/>
  <c r="N753" i="4" s="1"/>
  <c r="M677" i="4"/>
  <c r="M747" i="4"/>
  <c r="M756" i="4"/>
  <c r="M674" i="4"/>
  <c r="M675" i="4"/>
  <c r="M726" i="4"/>
  <c r="M718" i="4"/>
  <c r="M723" i="4"/>
  <c r="M720" i="4"/>
  <c r="M725" i="4"/>
  <c r="M760" i="4"/>
  <c r="M751" i="4"/>
  <c r="M673" i="4"/>
  <c r="M669" i="4"/>
  <c r="R566" i="4"/>
  <c r="R567" i="4"/>
  <c r="R568" i="4"/>
  <c r="R569" i="4"/>
  <c r="R570" i="4"/>
  <c r="R571" i="4"/>
  <c r="R572" i="4"/>
  <c r="R573" i="4"/>
  <c r="R574" i="4"/>
  <c r="R575" i="4"/>
  <c r="R576" i="4"/>
  <c r="R577" i="4"/>
  <c r="R578" i="4"/>
  <c r="R579" i="4"/>
  <c r="R580" i="4"/>
  <c r="R626" i="4"/>
  <c r="R627" i="4"/>
  <c r="R628" i="4"/>
  <c r="R629" i="4"/>
  <c r="R630" i="4"/>
  <c r="R631" i="4"/>
  <c r="R632" i="4"/>
  <c r="R633" i="4"/>
  <c r="R634" i="4"/>
  <c r="R635" i="4"/>
  <c r="R636" i="4"/>
  <c r="R637" i="4"/>
  <c r="R638" i="4"/>
  <c r="R639" i="4"/>
  <c r="R640" i="4"/>
  <c r="Q581" i="4"/>
  <c r="Q583" i="4"/>
  <c r="Q591" i="4"/>
  <c r="Q582" i="4"/>
  <c r="Q590" i="4"/>
  <c r="Q589" i="4"/>
  <c r="Q588" i="4"/>
  <c r="Q586" i="4"/>
  <c r="Q594" i="4"/>
  <c r="Q585" i="4"/>
  <c r="Q593" i="4"/>
  <c r="Q584" i="4"/>
  <c r="Q592" i="4"/>
  <c r="Q595" i="4"/>
  <c r="Q587" i="4"/>
  <c r="Q641" i="4"/>
  <c r="Q648" i="4"/>
  <c r="Q647" i="4"/>
  <c r="Q655" i="4"/>
  <c r="Q646" i="4"/>
  <c r="Q654" i="4"/>
  <c r="Q645" i="4"/>
  <c r="Q653" i="4"/>
  <c r="Q643" i="4"/>
  <c r="Q651" i="4"/>
  <c r="Q642" i="4"/>
  <c r="Q650" i="4"/>
  <c r="Q649" i="4"/>
  <c r="Q644" i="4"/>
  <c r="Q652" i="4"/>
  <c r="R582" i="4"/>
  <c r="R583" i="4"/>
  <c r="R584" i="4"/>
  <c r="R585" i="4"/>
  <c r="R586" i="4"/>
  <c r="R587" i="4"/>
  <c r="R588" i="4"/>
  <c r="R589" i="4"/>
  <c r="R590" i="4"/>
  <c r="R591" i="4"/>
  <c r="R592" i="4"/>
  <c r="R593" i="4"/>
  <c r="R594" i="4"/>
  <c r="R595" i="4"/>
  <c r="R581" i="4"/>
  <c r="R642" i="4"/>
  <c r="R643" i="4"/>
  <c r="R644" i="4"/>
  <c r="R645" i="4"/>
  <c r="R646" i="4"/>
  <c r="R647" i="4"/>
  <c r="R648" i="4"/>
  <c r="R649" i="4"/>
  <c r="R650" i="4"/>
  <c r="R651" i="4"/>
  <c r="R652" i="4"/>
  <c r="R653" i="4"/>
  <c r="R654" i="4"/>
  <c r="R655" i="4"/>
  <c r="R641" i="4"/>
  <c r="Q603" i="4"/>
  <c r="Q602" i="4"/>
  <c r="Q610" i="4"/>
  <c r="Q601" i="4"/>
  <c r="Q609" i="4"/>
  <c r="Q600" i="4"/>
  <c r="Q608" i="4"/>
  <c r="Q598" i="4"/>
  <c r="Q606" i="4"/>
  <c r="Q597" i="4"/>
  <c r="Q605" i="4"/>
  <c r="Q596" i="4"/>
  <c r="Q604" i="4"/>
  <c r="Q599" i="4"/>
  <c r="Q607" i="4"/>
  <c r="R402" i="4"/>
  <c r="R403" i="4"/>
  <c r="R404" i="4"/>
  <c r="R405" i="4"/>
  <c r="R406" i="4"/>
  <c r="R407" i="4"/>
  <c r="R408" i="4"/>
  <c r="R409" i="4"/>
  <c r="R410" i="4"/>
  <c r="R411" i="4"/>
  <c r="R412" i="4"/>
  <c r="R413" i="4"/>
  <c r="R414" i="4"/>
  <c r="R415" i="4"/>
  <c r="R401" i="4"/>
  <c r="R483" i="4"/>
  <c r="R482" i="4"/>
  <c r="R490" i="4"/>
  <c r="R481" i="4"/>
  <c r="R489" i="4"/>
  <c r="R476" i="4"/>
  <c r="R480" i="4"/>
  <c r="R488" i="4"/>
  <c r="R479" i="4"/>
  <c r="R487" i="4"/>
  <c r="R478" i="4"/>
  <c r="R486" i="4"/>
  <c r="R477" i="4"/>
  <c r="R485" i="4"/>
  <c r="R484" i="4"/>
  <c r="R597" i="4"/>
  <c r="R598" i="4"/>
  <c r="R599" i="4"/>
  <c r="R600" i="4"/>
  <c r="R601" i="4"/>
  <c r="R602" i="4"/>
  <c r="R603" i="4"/>
  <c r="R604" i="4"/>
  <c r="R605" i="4"/>
  <c r="R606" i="4"/>
  <c r="R607" i="4"/>
  <c r="R608" i="4"/>
  <c r="R609" i="4"/>
  <c r="R610" i="4"/>
  <c r="R596" i="4"/>
  <c r="Q477" i="4"/>
  <c r="Q478" i="4"/>
  <c r="Q479" i="4"/>
  <c r="Q480" i="4"/>
  <c r="Q481" i="4"/>
  <c r="Q482" i="4"/>
  <c r="Q483" i="4"/>
  <c r="Q484" i="4"/>
  <c r="Q485" i="4"/>
  <c r="Q486" i="4"/>
  <c r="Q487" i="4"/>
  <c r="Q488" i="4"/>
  <c r="Q489" i="4"/>
  <c r="Q490" i="4"/>
  <c r="Q476" i="4"/>
  <c r="Q498" i="4"/>
  <c r="Q497" i="4"/>
  <c r="Q505" i="4"/>
  <c r="Q496" i="4"/>
  <c r="Q504" i="4"/>
  <c r="Q495" i="4"/>
  <c r="Q503" i="4"/>
  <c r="Q491" i="4"/>
  <c r="Q494" i="4"/>
  <c r="Q502" i="4"/>
  <c r="Q493" i="4"/>
  <c r="Q501" i="4"/>
  <c r="Q492" i="4"/>
  <c r="Q500" i="4"/>
  <c r="Q499" i="4"/>
  <c r="Q551" i="4"/>
  <c r="Q552" i="4"/>
  <c r="Q553" i="4"/>
  <c r="Q554" i="4"/>
  <c r="Q555" i="4"/>
  <c r="Q556" i="4"/>
  <c r="Q557" i="4"/>
  <c r="Q558" i="4"/>
  <c r="Q560" i="4"/>
  <c r="Q559" i="4"/>
  <c r="Q561" i="4"/>
  <c r="Q562" i="4"/>
  <c r="Q563" i="4"/>
  <c r="Q564" i="4"/>
  <c r="Q565" i="4"/>
  <c r="Q615" i="4"/>
  <c r="Q623" i="4"/>
  <c r="Q614" i="4"/>
  <c r="Q622" i="4"/>
  <c r="Q613" i="4"/>
  <c r="Q621" i="4"/>
  <c r="Q612" i="4"/>
  <c r="Q620" i="4"/>
  <c r="Q611" i="4"/>
  <c r="Q618" i="4"/>
  <c r="Q617" i="4"/>
  <c r="Q625" i="4"/>
  <c r="Q616" i="4"/>
  <c r="Q624" i="4"/>
  <c r="Q619" i="4"/>
  <c r="M716" i="4"/>
  <c r="Q402" i="4"/>
  <c r="Q403" i="4"/>
  <c r="Q404" i="4"/>
  <c r="Q405" i="4"/>
  <c r="Q406" i="4"/>
  <c r="Q407" i="4"/>
  <c r="Q408" i="4"/>
  <c r="Q409" i="4"/>
  <c r="Q410" i="4"/>
  <c r="Q411" i="4"/>
  <c r="Q412" i="4"/>
  <c r="Q413" i="4"/>
  <c r="Q414" i="4"/>
  <c r="Q415" i="4"/>
  <c r="Q401" i="4"/>
  <c r="R492" i="4"/>
  <c r="R493" i="4"/>
  <c r="R494" i="4"/>
  <c r="R495" i="4"/>
  <c r="R496" i="4"/>
  <c r="R497" i="4"/>
  <c r="R498" i="4"/>
  <c r="R499" i="4"/>
  <c r="R500" i="4"/>
  <c r="R501" i="4"/>
  <c r="R502" i="4"/>
  <c r="R503" i="4"/>
  <c r="R504" i="4"/>
  <c r="R505" i="4"/>
  <c r="R491" i="4"/>
  <c r="R552" i="4"/>
  <c r="R553" i="4"/>
  <c r="R554" i="4"/>
  <c r="R555" i="4"/>
  <c r="R556" i="4"/>
  <c r="R557" i="4"/>
  <c r="R558" i="4"/>
  <c r="R559" i="4"/>
  <c r="R560" i="4"/>
  <c r="R561" i="4"/>
  <c r="R562" i="4"/>
  <c r="R563" i="4"/>
  <c r="R564" i="4"/>
  <c r="R565" i="4"/>
  <c r="R551" i="4"/>
  <c r="R612" i="4"/>
  <c r="R613" i="4"/>
  <c r="R614" i="4"/>
  <c r="R615" i="4"/>
  <c r="R616" i="4"/>
  <c r="R617" i="4"/>
  <c r="R618" i="4"/>
  <c r="R619" i="4"/>
  <c r="R620" i="4"/>
  <c r="R621" i="4"/>
  <c r="R622" i="4"/>
  <c r="R623" i="4"/>
  <c r="R624" i="4"/>
  <c r="R625" i="4"/>
  <c r="R611" i="4"/>
  <c r="M730" i="4"/>
  <c r="M664" i="4"/>
  <c r="M684" i="4"/>
  <c r="Q522" i="4"/>
  <c r="Q523" i="4"/>
  <c r="Q524" i="4"/>
  <c r="Q525" i="4"/>
  <c r="Q526" i="4"/>
  <c r="Q527" i="4"/>
  <c r="Q528" i="4"/>
  <c r="Q529" i="4"/>
  <c r="Q530" i="4"/>
  <c r="Q531" i="4"/>
  <c r="Q532" i="4"/>
  <c r="Q533" i="4"/>
  <c r="Q534" i="4"/>
  <c r="Q535" i="4"/>
  <c r="Q521" i="4"/>
  <c r="R521" i="4"/>
  <c r="R527" i="4"/>
  <c r="R535" i="4"/>
  <c r="R526" i="4"/>
  <c r="R534" i="4"/>
  <c r="R525" i="4"/>
  <c r="R533" i="4"/>
  <c r="R524" i="4"/>
  <c r="R532" i="4"/>
  <c r="R523" i="4"/>
  <c r="R531" i="4"/>
  <c r="R522" i="4"/>
  <c r="R530" i="4"/>
  <c r="R529" i="4"/>
  <c r="R528" i="4"/>
  <c r="Q566" i="4"/>
  <c r="Q572" i="4"/>
  <c r="Q580" i="4"/>
  <c r="Q571" i="4"/>
  <c r="Q579" i="4"/>
  <c r="Q570" i="4"/>
  <c r="Q578" i="4"/>
  <c r="Q569" i="4"/>
  <c r="Q577" i="4"/>
  <c r="Q568" i="4"/>
  <c r="Q576" i="4"/>
  <c r="Q567" i="4"/>
  <c r="Q575" i="4"/>
  <c r="Q574" i="4"/>
  <c r="Q573" i="4"/>
  <c r="Q626" i="4"/>
  <c r="Q627" i="4"/>
  <c r="Q628" i="4"/>
  <c r="Q629" i="4"/>
  <c r="Q630" i="4"/>
  <c r="Q631" i="4"/>
  <c r="Q632" i="4"/>
  <c r="Q633" i="4"/>
  <c r="Q634" i="4"/>
  <c r="Q635" i="4"/>
  <c r="Q636" i="4"/>
  <c r="Q637" i="4"/>
  <c r="Q638" i="4"/>
  <c r="Q639" i="4"/>
  <c r="Q640" i="4"/>
  <c r="M729" i="4"/>
  <c r="M656" i="4"/>
  <c r="M676" i="4"/>
  <c r="M724" i="4"/>
  <c r="M758" i="4"/>
  <c r="M759" i="4"/>
  <c r="M679" i="4"/>
  <c r="M678" i="4"/>
  <c r="M757" i="4"/>
  <c r="M657" i="4"/>
  <c r="M672" i="4"/>
  <c r="M722" i="4"/>
  <c r="M717" i="4"/>
  <c r="M662" i="4"/>
  <c r="M727" i="4"/>
  <c r="E2205" i="3"/>
  <c r="N723" i="4" s="1"/>
  <c r="M721" i="4"/>
  <c r="M778" i="4"/>
  <c r="M795" i="4"/>
  <c r="M666" i="4"/>
  <c r="M668" i="4"/>
  <c r="M660" i="4"/>
  <c r="M658" i="4"/>
  <c r="M659" i="4"/>
  <c r="M665" i="4"/>
  <c r="M661" i="4"/>
  <c r="M670" i="4"/>
  <c r="E2033" i="3"/>
  <c r="E2034" i="3" s="1"/>
  <c r="M788" i="4"/>
  <c r="M787" i="4"/>
  <c r="M791" i="4"/>
  <c r="M780" i="4"/>
  <c r="M779" i="4"/>
  <c r="M785" i="4"/>
  <c r="M784" i="4"/>
  <c r="M777" i="4"/>
  <c r="M776" i="4"/>
  <c r="M793" i="4"/>
  <c r="M786" i="4"/>
  <c r="M789" i="4"/>
  <c r="M798" i="4"/>
  <c r="M790" i="4"/>
  <c r="E2377" i="3"/>
  <c r="N789" i="4" s="1"/>
  <c r="M802" i="4"/>
  <c r="M783" i="4"/>
  <c r="M794" i="4"/>
  <c r="M801" i="4"/>
  <c r="M797" i="4"/>
  <c r="M803" i="4"/>
  <c r="M799" i="4"/>
  <c r="M800" i="4"/>
  <c r="M804" i="4"/>
  <c r="M792" i="4"/>
  <c r="M796" i="4"/>
  <c r="M663" i="4"/>
  <c r="M805" i="4"/>
  <c r="G1230" i="3"/>
  <c r="Z404" i="4" s="1"/>
  <c r="Y404" i="4"/>
  <c r="G1238" i="3"/>
  <c r="Z412" i="4" s="1"/>
  <c r="Y412" i="4"/>
  <c r="G1537" i="3"/>
  <c r="Z485" i="4" s="1"/>
  <c r="Y485" i="4"/>
  <c r="G1578" i="3"/>
  <c r="Z498" i="4" s="1"/>
  <c r="Y498" i="4"/>
  <c r="G1660" i="3"/>
  <c r="Z524" i="4" s="1"/>
  <c r="Y524" i="4"/>
  <c r="G1750" i="3"/>
  <c r="Z558" i="4" s="1"/>
  <c r="Y558" i="4"/>
  <c r="G1231" i="3"/>
  <c r="Z405" i="4" s="1"/>
  <c r="Y405" i="4"/>
  <c r="G1240" i="3"/>
  <c r="Z414" i="4" s="1"/>
  <c r="Y414" i="4"/>
  <c r="G1530" i="3"/>
  <c r="Z478" i="4" s="1"/>
  <c r="Y478" i="4"/>
  <c r="G1538" i="3"/>
  <c r="Z486" i="4" s="1"/>
  <c r="Y486" i="4"/>
  <c r="G1571" i="3"/>
  <c r="Y491" i="4"/>
  <c r="G1579" i="3"/>
  <c r="Z499" i="4" s="1"/>
  <c r="Y499" i="4"/>
  <c r="G1661" i="3"/>
  <c r="Z525" i="4" s="1"/>
  <c r="Y525" i="4"/>
  <c r="G1670" i="3"/>
  <c r="Z534" i="4" s="1"/>
  <c r="Y534" i="4"/>
  <c r="G1743" i="3"/>
  <c r="Z551" i="4" s="1"/>
  <c r="Y551" i="4"/>
  <c r="G1751" i="3"/>
  <c r="Z559" i="4" s="1"/>
  <c r="Y559" i="4"/>
  <c r="G1792" i="3"/>
  <c r="Z572" i="4" s="1"/>
  <c r="Y572" i="4"/>
  <c r="G1833" i="3"/>
  <c r="Z585" i="4" s="1"/>
  <c r="Y585" i="4"/>
  <c r="G1842" i="3"/>
  <c r="Z594" i="4" s="1"/>
  <c r="Y594" i="4"/>
  <c r="G1874" i="3"/>
  <c r="Z598" i="4" s="1"/>
  <c r="Y598" i="4"/>
  <c r="G1882" i="3"/>
  <c r="Z606" i="4" s="1"/>
  <c r="Y606" i="4"/>
  <c r="G1915" i="3"/>
  <c r="Z611" i="4" s="1"/>
  <c r="Y611" i="4"/>
  <c r="G1923" i="3"/>
  <c r="Z619" i="4" s="1"/>
  <c r="Y619" i="4"/>
  <c r="G1964" i="3"/>
  <c r="Z632" i="4" s="1"/>
  <c r="Y632" i="4"/>
  <c r="G2005" i="3"/>
  <c r="Z645" i="4" s="1"/>
  <c r="Y645" i="4"/>
  <c r="G2014" i="3"/>
  <c r="Z654" i="4" s="1"/>
  <c r="Y654" i="4"/>
  <c r="G1232" i="3"/>
  <c r="Z406" i="4" s="1"/>
  <c r="Y406" i="4"/>
  <c r="G1662" i="3"/>
  <c r="Z526" i="4" s="1"/>
  <c r="Y526" i="4"/>
  <c r="G1793" i="3"/>
  <c r="Z573" i="4" s="1"/>
  <c r="Y573" i="4"/>
  <c r="G1834" i="3"/>
  <c r="Z586" i="4" s="1"/>
  <c r="Y586" i="4"/>
  <c r="G1843" i="3"/>
  <c r="Z595" i="4" s="1"/>
  <c r="Y595" i="4"/>
  <c r="G1875" i="3"/>
  <c r="Z599" i="4" s="1"/>
  <c r="Y599" i="4"/>
  <c r="G1883" i="3"/>
  <c r="Z607" i="4" s="1"/>
  <c r="Y607" i="4"/>
  <c r="G1916" i="3"/>
  <c r="Z612" i="4" s="1"/>
  <c r="Y612" i="4"/>
  <c r="G1924" i="3"/>
  <c r="Z620" i="4" s="1"/>
  <c r="Y620" i="4"/>
  <c r="G1965" i="3"/>
  <c r="Z633" i="4" s="1"/>
  <c r="Y633" i="4"/>
  <c r="G2006" i="3"/>
  <c r="Z646" i="4" s="1"/>
  <c r="Y646" i="4"/>
  <c r="G2015" i="3"/>
  <c r="Z655" i="4" s="1"/>
  <c r="Y655" i="4"/>
  <c r="N714" i="4"/>
  <c r="G1241" i="3"/>
  <c r="Z415" i="4" s="1"/>
  <c r="Y415" i="4"/>
  <c r="G1531" i="3"/>
  <c r="Z479" i="4" s="1"/>
  <c r="Y479" i="4"/>
  <c r="G1539" i="3"/>
  <c r="Z487" i="4" s="1"/>
  <c r="Y487" i="4"/>
  <c r="G1572" i="3"/>
  <c r="Z492" i="4" s="1"/>
  <c r="Y492" i="4"/>
  <c r="G1580" i="3"/>
  <c r="Z500" i="4" s="1"/>
  <c r="Y500" i="4"/>
  <c r="G1671" i="3"/>
  <c r="Z535" i="4" s="1"/>
  <c r="Y535" i="4"/>
  <c r="G1744" i="3"/>
  <c r="Z552" i="4" s="1"/>
  <c r="Y552" i="4"/>
  <c r="G1752" i="3"/>
  <c r="Z560" i="4" s="1"/>
  <c r="Y560" i="4"/>
  <c r="G1233" i="3"/>
  <c r="Z407" i="4" s="1"/>
  <c r="Y407" i="4"/>
  <c r="G1532" i="3"/>
  <c r="Z480" i="4" s="1"/>
  <c r="Y480" i="4"/>
  <c r="G1541" i="3"/>
  <c r="Z489" i="4" s="1"/>
  <c r="Y489" i="4"/>
  <c r="G1573" i="3"/>
  <c r="Z493" i="4" s="1"/>
  <c r="Y493" i="4"/>
  <c r="G1581" i="3"/>
  <c r="Z501" i="4" s="1"/>
  <c r="Y501" i="4"/>
  <c r="G1663" i="3"/>
  <c r="Z527" i="4" s="1"/>
  <c r="Y527" i="4"/>
  <c r="G1745" i="3"/>
  <c r="Z553" i="4" s="1"/>
  <c r="Y553" i="4"/>
  <c r="G1753" i="3"/>
  <c r="Z561" i="4" s="1"/>
  <c r="Y561" i="4"/>
  <c r="G1786" i="3"/>
  <c r="Z566" i="4" s="1"/>
  <c r="Y566" i="4"/>
  <c r="G1794" i="3"/>
  <c r="Z574" i="4" s="1"/>
  <c r="Y574" i="4"/>
  <c r="G1835" i="3"/>
  <c r="Z587" i="4" s="1"/>
  <c r="Y587" i="4"/>
  <c r="G1876" i="3"/>
  <c r="Z600" i="4" s="1"/>
  <c r="Y600" i="4"/>
  <c r="G1885" i="3"/>
  <c r="Z609" i="4" s="1"/>
  <c r="Y609" i="4"/>
  <c r="G1917" i="3"/>
  <c r="Z613" i="4" s="1"/>
  <c r="Y613" i="4"/>
  <c r="G1925" i="3"/>
  <c r="Z621" i="4" s="1"/>
  <c r="Y621" i="4"/>
  <c r="G1958" i="3"/>
  <c r="Z626" i="4" s="1"/>
  <c r="Y626" i="4"/>
  <c r="G1966" i="3"/>
  <c r="Z634" i="4" s="1"/>
  <c r="Y634" i="4"/>
  <c r="G2007" i="3"/>
  <c r="Z647" i="4" s="1"/>
  <c r="Y647" i="4"/>
  <c r="G1533" i="3"/>
  <c r="Z481" i="4" s="1"/>
  <c r="Y481" i="4"/>
  <c r="G1746" i="3"/>
  <c r="Z554" i="4" s="1"/>
  <c r="Y554" i="4"/>
  <c r="G1754" i="3"/>
  <c r="Z562" i="4" s="1"/>
  <c r="Y562" i="4"/>
  <c r="G1787" i="3"/>
  <c r="Z567" i="4" s="1"/>
  <c r="Y567" i="4"/>
  <c r="G1795" i="3"/>
  <c r="Z575" i="4" s="1"/>
  <c r="Y575" i="4"/>
  <c r="G1836" i="3"/>
  <c r="Z588" i="4" s="1"/>
  <c r="Y588" i="4"/>
  <c r="G1877" i="3"/>
  <c r="Z601" i="4" s="1"/>
  <c r="Y601" i="4"/>
  <c r="G1886" i="3"/>
  <c r="Z610" i="4" s="1"/>
  <c r="Y610" i="4"/>
  <c r="G1918" i="3"/>
  <c r="Z614" i="4" s="1"/>
  <c r="Y614" i="4"/>
  <c r="G1926" i="3"/>
  <c r="Z622" i="4" s="1"/>
  <c r="Y622" i="4"/>
  <c r="G1959" i="3"/>
  <c r="Z627" i="4" s="1"/>
  <c r="Y627" i="4"/>
  <c r="G1967" i="3"/>
  <c r="Z635" i="4" s="1"/>
  <c r="Y635" i="4"/>
  <c r="G2008" i="3"/>
  <c r="Z648" i="4" s="1"/>
  <c r="Y648" i="4"/>
  <c r="E2119" i="3"/>
  <c r="M689" i="4"/>
  <c r="M697" i="4"/>
  <c r="M692" i="4"/>
  <c r="M700" i="4"/>
  <c r="M687" i="4"/>
  <c r="M695" i="4"/>
  <c r="M690" i="4"/>
  <c r="M698" i="4"/>
  <c r="M699" i="4"/>
  <c r="M694" i="4"/>
  <c r="M688" i="4"/>
  <c r="M691" i="4"/>
  <c r="M693" i="4"/>
  <c r="M686" i="4"/>
  <c r="M696" i="4"/>
  <c r="G1234" i="3"/>
  <c r="Z408" i="4" s="1"/>
  <c r="Y408" i="4"/>
  <c r="G1542" i="3"/>
  <c r="Z490" i="4" s="1"/>
  <c r="Y490" i="4"/>
  <c r="G1574" i="3"/>
  <c r="Z494" i="4" s="1"/>
  <c r="Y494" i="4"/>
  <c r="G1582" i="3"/>
  <c r="Z502" i="4" s="1"/>
  <c r="Y502" i="4"/>
  <c r="G1664" i="3"/>
  <c r="Z528" i="4" s="1"/>
  <c r="Y528" i="4"/>
  <c r="G1227" i="3"/>
  <c r="Z401" i="4" s="1"/>
  <c r="Y401" i="4"/>
  <c r="G1235" i="3"/>
  <c r="Z409" i="4" s="1"/>
  <c r="Y409" i="4"/>
  <c r="G1534" i="3"/>
  <c r="Z482" i="4" s="1"/>
  <c r="Y482" i="4"/>
  <c r="G1575" i="3"/>
  <c r="Z495" i="4" s="1"/>
  <c r="Y495" i="4"/>
  <c r="G1584" i="3"/>
  <c r="Z504" i="4" s="1"/>
  <c r="Y504" i="4"/>
  <c r="G1657" i="3"/>
  <c r="Y521" i="4"/>
  <c r="G1665" i="3"/>
  <c r="Z529" i="4" s="1"/>
  <c r="Y529" i="4"/>
  <c r="G1747" i="3"/>
  <c r="Z555" i="4" s="1"/>
  <c r="Y555" i="4"/>
  <c r="G1756" i="3"/>
  <c r="Z564" i="4" s="1"/>
  <c r="Y564" i="4"/>
  <c r="G1788" i="3"/>
  <c r="Z568" i="4" s="1"/>
  <c r="Y568" i="4"/>
  <c r="G1796" i="3"/>
  <c r="Z576" i="4" s="1"/>
  <c r="Y576" i="4"/>
  <c r="G1829" i="3"/>
  <c r="Z581" i="4" s="1"/>
  <c r="Y581" i="4"/>
  <c r="G1837" i="3"/>
  <c r="Z589" i="4" s="1"/>
  <c r="Y589" i="4"/>
  <c r="G1878" i="3"/>
  <c r="Z602" i="4" s="1"/>
  <c r="Y602" i="4"/>
  <c r="G1919" i="3"/>
  <c r="Z615" i="4" s="1"/>
  <c r="Y615" i="4"/>
  <c r="G1928" i="3"/>
  <c r="Z624" i="4" s="1"/>
  <c r="Y624" i="4"/>
  <c r="G1960" i="3"/>
  <c r="Z628" i="4" s="1"/>
  <c r="Y628" i="4"/>
  <c r="G1968" i="3"/>
  <c r="Z636" i="4" s="1"/>
  <c r="Y636" i="4"/>
  <c r="G2001" i="3"/>
  <c r="Z641" i="4" s="1"/>
  <c r="Y641" i="4"/>
  <c r="G2009" i="3"/>
  <c r="Z649" i="4" s="1"/>
  <c r="Y649" i="4"/>
  <c r="G1236" i="3"/>
  <c r="Z410" i="4" s="1"/>
  <c r="Y410" i="4"/>
  <c r="G1576" i="3"/>
  <c r="Z496" i="4" s="1"/>
  <c r="Y496" i="4"/>
  <c r="G1757" i="3"/>
  <c r="Z565" i="4" s="1"/>
  <c r="Y565" i="4"/>
  <c r="G1789" i="3"/>
  <c r="Z569" i="4" s="1"/>
  <c r="Y569" i="4"/>
  <c r="G1797" i="3"/>
  <c r="Z577" i="4" s="1"/>
  <c r="Y577" i="4"/>
  <c r="G1830" i="3"/>
  <c r="Z582" i="4" s="1"/>
  <c r="Y582" i="4"/>
  <c r="G1838" i="3"/>
  <c r="Z590" i="4" s="1"/>
  <c r="Y590" i="4"/>
  <c r="G1879" i="3"/>
  <c r="Z603" i="4" s="1"/>
  <c r="Y603" i="4"/>
  <c r="G1920" i="3"/>
  <c r="Z616" i="4" s="1"/>
  <c r="Y616" i="4"/>
  <c r="G1929" i="3"/>
  <c r="Z625" i="4" s="1"/>
  <c r="Y625" i="4"/>
  <c r="G1961" i="3"/>
  <c r="Z629" i="4" s="1"/>
  <c r="Y629" i="4"/>
  <c r="G1969" i="3"/>
  <c r="Z637" i="4" s="1"/>
  <c r="Y637" i="4"/>
  <c r="G2002" i="3"/>
  <c r="Z642" i="4" s="1"/>
  <c r="Y642" i="4"/>
  <c r="G2010" i="3"/>
  <c r="Z650" i="4" s="1"/>
  <c r="Y650" i="4"/>
  <c r="G1228" i="3"/>
  <c r="Z402" i="4" s="1"/>
  <c r="Y402" i="4"/>
  <c r="G1535" i="3"/>
  <c r="Z483" i="4" s="1"/>
  <c r="Y483" i="4"/>
  <c r="G1585" i="3"/>
  <c r="Z505" i="4" s="1"/>
  <c r="Y505" i="4"/>
  <c r="G1658" i="3"/>
  <c r="Z522" i="4" s="1"/>
  <c r="Y522" i="4"/>
  <c r="G1666" i="3"/>
  <c r="Z530" i="4" s="1"/>
  <c r="Y530" i="4"/>
  <c r="G1748" i="3"/>
  <c r="Z556" i="4" s="1"/>
  <c r="Y556" i="4"/>
  <c r="G1229" i="3"/>
  <c r="Z403" i="4" s="1"/>
  <c r="Y403" i="4"/>
  <c r="G1237" i="3"/>
  <c r="Z411" i="4" s="1"/>
  <c r="Y411" i="4"/>
  <c r="G1528" i="3"/>
  <c r="Z476" i="4" s="1"/>
  <c r="Y476" i="4"/>
  <c r="G1536" i="3"/>
  <c r="Z484" i="4" s="1"/>
  <c r="Y484" i="4"/>
  <c r="G1577" i="3"/>
  <c r="Z497" i="4" s="1"/>
  <c r="Y497" i="4"/>
  <c r="G1659" i="3"/>
  <c r="Z523" i="4" s="1"/>
  <c r="Y523" i="4"/>
  <c r="G1667" i="3"/>
  <c r="Z531" i="4" s="1"/>
  <c r="Y531" i="4"/>
  <c r="G1749" i="3"/>
  <c r="Z557" i="4" s="1"/>
  <c r="Y557" i="4"/>
  <c r="G1790" i="3"/>
  <c r="Z570" i="4" s="1"/>
  <c r="Y570" i="4"/>
  <c r="G1799" i="3"/>
  <c r="Z579" i="4" s="1"/>
  <c r="Y579" i="4"/>
  <c r="G1831" i="3"/>
  <c r="Z583" i="4" s="1"/>
  <c r="Y583" i="4"/>
  <c r="G1839" i="3"/>
  <c r="Z591" i="4" s="1"/>
  <c r="Y591" i="4"/>
  <c r="G1872" i="3"/>
  <c r="Y596" i="4"/>
  <c r="G1880" i="3"/>
  <c r="Z604" i="4" s="1"/>
  <c r="Y604" i="4"/>
  <c r="G1921" i="3"/>
  <c r="Z617" i="4" s="1"/>
  <c r="Y617" i="4"/>
  <c r="G1962" i="3"/>
  <c r="Z630" i="4" s="1"/>
  <c r="Y630" i="4"/>
  <c r="G1971" i="3"/>
  <c r="Z639" i="4" s="1"/>
  <c r="Y639" i="4"/>
  <c r="G2003" i="3"/>
  <c r="Z643" i="4" s="1"/>
  <c r="Y643" i="4"/>
  <c r="G2011" i="3"/>
  <c r="Z651" i="4" s="1"/>
  <c r="Y651" i="4"/>
  <c r="G1529" i="3"/>
  <c r="Z477" i="4" s="1"/>
  <c r="Y477" i="4"/>
  <c r="G1668" i="3"/>
  <c r="Z532" i="4" s="1"/>
  <c r="Y532" i="4"/>
  <c r="G1791" i="3"/>
  <c r="Z571" i="4" s="1"/>
  <c r="Y571" i="4"/>
  <c r="G1800" i="3"/>
  <c r="Z580" i="4" s="1"/>
  <c r="Y580" i="4"/>
  <c r="G1832" i="3"/>
  <c r="Z584" i="4" s="1"/>
  <c r="Y584" i="4"/>
  <c r="G1840" i="3"/>
  <c r="Z592" i="4" s="1"/>
  <c r="Y592" i="4"/>
  <c r="G1873" i="3"/>
  <c r="Z597" i="4" s="1"/>
  <c r="Y597" i="4"/>
  <c r="G1881" i="3"/>
  <c r="Z605" i="4" s="1"/>
  <c r="Y605" i="4"/>
  <c r="G1922" i="3"/>
  <c r="Z618" i="4" s="1"/>
  <c r="Y618" i="4"/>
  <c r="G1963" i="3"/>
  <c r="Z631" i="4" s="1"/>
  <c r="Y631" i="4"/>
  <c r="G1972" i="3"/>
  <c r="Z640" i="4" s="1"/>
  <c r="Y640" i="4"/>
  <c r="G2004" i="3"/>
  <c r="Z644" i="4" s="1"/>
  <c r="Y644" i="4"/>
  <c r="G2012" i="3"/>
  <c r="Z652" i="4" s="1"/>
  <c r="Y652" i="4"/>
  <c r="E2077" i="3"/>
  <c r="N672" i="4"/>
  <c r="N680" i="4"/>
  <c r="N675" i="4"/>
  <c r="N683" i="4"/>
  <c r="N678" i="4"/>
  <c r="N673" i="4"/>
  <c r="N681" i="4"/>
  <c r="N674" i="4"/>
  <c r="N685" i="4"/>
  <c r="N676" i="4"/>
  <c r="N671" i="4"/>
  <c r="N677" i="4"/>
  <c r="N679" i="4"/>
  <c r="N682" i="4"/>
  <c r="N684" i="4"/>
  <c r="O933" i="4"/>
  <c r="O928" i="4"/>
  <c r="O936" i="4"/>
  <c r="O931" i="4"/>
  <c r="O939" i="4"/>
  <c r="O934" i="4"/>
  <c r="O929" i="4"/>
  <c r="O937" i="4"/>
  <c r="O932" i="4"/>
  <c r="O940" i="4"/>
  <c r="O927" i="4"/>
  <c r="O935" i="4"/>
  <c r="O926" i="4"/>
  <c r="O930" i="4"/>
  <c r="O938" i="4"/>
  <c r="O888" i="4"/>
  <c r="O883" i="4"/>
  <c r="O891" i="4"/>
  <c r="O886" i="4"/>
  <c r="O894" i="4"/>
  <c r="O889" i="4"/>
  <c r="O884" i="4"/>
  <c r="O892" i="4"/>
  <c r="O887" i="4"/>
  <c r="O895" i="4"/>
  <c r="O882" i="4"/>
  <c r="O890" i="4"/>
  <c r="O881" i="4"/>
  <c r="O885" i="4"/>
  <c r="O893" i="4"/>
  <c r="O873" i="4"/>
  <c r="O868" i="4"/>
  <c r="O876" i="4"/>
  <c r="O871" i="4"/>
  <c r="O879" i="4"/>
  <c r="O874" i="4"/>
  <c r="O869" i="4"/>
  <c r="O877" i="4"/>
  <c r="O872" i="4"/>
  <c r="O880" i="4"/>
  <c r="O867" i="4"/>
  <c r="O875" i="4"/>
  <c r="O866" i="4"/>
  <c r="O870" i="4"/>
  <c r="O878" i="4"/>
  <c r="E2549" i="3"/>
  <c r="M841" i="4"/>
  <c r="M849" i="4"/>
  <c r="M836" i="4"/>
  <c r="M844" i="4"/>
  <c r="M839" i="4"/>
  <c r="M847" i="4"/>
  <c r="M842" i="4"/>
  <c r="M850" i="4"/>
  <c r="M837" i="4"/>
  <c r="M845" i="4"/>
  <c r="M840" i="4"/>
  <c r="M848" i="4"/>
  <c r="M843" i="4"/>
  <c r="M838" i="4"/>
  <c r="M846" i="4"/>
  <c r="E2506" i="3"/>
  <c r="M826" i="4"/>
  <c r="M834" i="4"/>
  <c r="M821" i="4"/>
  <c r="M829" i="4"/>
  <c r="M824" i="4"/>
  <c r="M832" i="4"/>
  <c r="M827" i="4"/>
  <c r="M835" i="4"/>
  <c r="M822" i="4"/>
  <c r="M830" i="4"/>
  <c r="M825" i="4"/>
  <c r="M833" i="4"/>
  <c r="M828" i="4"/>
  <c r="M823" i="4"/>
  <c r="M831" i="4"/>
  <c r="E2463" i="3"/>
  <c r="M811" i="4"/>
  <c r="M819" i="4"/>
  <c r="M814" i="4"/>
  <c r="M809" i="4"/>
  <c r="M817" i="4"/>
  <c r="M812" i="4"/>
  <c r="M820" i="4"/>
  <c r="M807" i="4"/>
  <c r="M815" i="4"/>
  <c r="M810" i="4"/>
  <c r="M818" i="4"/>
  <c r="M813" i="4"/>
  <c r="M806" i="4"/>
  <c r="M808" i="4"/>
  <c r="M816" i="4"/>
  <c r="E2421" i="3"/>
  <c r="N793" i="4"/>
  <c r="N801" i="4"/>
  <c r="N796" i="4"/>
  <c r="N804" i="4"/>
  <c r="N799" i="4"/>
  <c r="N794" i="4"/>
  <c r="N802" i="4"/>
  <c r="N797" i="4"/>
  <c r="N805" i="4"/>
  <c r="N792" i="4"/>
  <c r="N800" i="4"/>
  <c r="N795" i="4"/>
  <c r="N803" i="4"/>
  <c r="N798" i="4"/>
  <c r="N791" i="4"/>
  <c r="E2334" i="3"/>
  <c r="M766" i="4"/>
  <c r="M774" i="4"/>
  <c r="M761" i="4"/>
  <c r="M769" i="4"/>
  <c r="M764" i="4"/>
  <c r="M772" i="4"/>
  <c r="M767" i="4"/>
  <c r="M775" i="4"/>
  <c r="M762" i="4"/>
  <c r="M770" i="4"/>
  <c r="M765" i="4"/>
  <c r="M773" i="4"/>
  <c r="M768" i="4"/>
  <c r="M763" i="4"/>
  <c r="M771" i="4"/>
  <c r="G1704" i="3"/>
  <c r="Z540" i="4" s="1"/>
  <c r="Y540" i="4"/>
  <c r="G1713" i="3"/>
  <c r="Z549" i="4" s="1"/>
  <c r="Y549" i="4"/>
  <c r="G1705" i="3"/>
  <c r="Z541" i="4" s="1"/>
  <c r="Y541" i="4"/>
  <c r="G1714" i="3"/>
  <c r="Z550" i="4" s="1"/>
  <c r="Y550" i="4"/>
  <c r="Q537" i="4"/>
  <c r="Q545" i="4"/>
  <c r="Q540" i="4"/>
  <c r="Q548" i="4"/>
  <c r="Q543" i="4"/>
  <c r="Q538" i="4"/>
  <c r="Q546" i="4"/>
  <c r="Q541" i="4"/>
  <c r="Q549" i="4"/>
  <c r="Q536" i="4"/>
  <c r="Q544" i="4"/>
  <c r="Q539" i="4"/>
  <c r="Q547" i="4"/>
  <c r="Q542" i="4"/>
  <c r="Q550" i="4"/>
  <c r="G1706" i="3"/>
  <c r="Z542" i="4" s="1"/>
  <c r="Y542" i="4"/>
  <c r="R542" i="4"/>
  <c r="R550" i="4"/>
  <c r="R537" i="4"/>
  <c r="R545" i="4"/>
  <c r="R540" i="4"/>
  <c r="R548" i="4"/>
  <c r="R543" i="4"/>
  <c r="R536" i="4"/>
  <c r="R538" i="4"/>
  <c r="R546" i="4"/>
  <c r="R541" i="4"/>
  <c r="R549" i="4"/>
  <c r="R544" i="4"/>
  <c r="R539" i="4"/>
  <c r="R547" i="4"/>
  <c r="G1707" i="3"/>
  <c r="Z543" i="4" s="1"/>
  <c r="Y543" i="4"/>
  <c r="G1700" i="3"/>
  <c r="Z536" i="4" s="1"/>
  <c r="Y536" i="4"/>
  <c r="G1708" i="3"/>
  <c r="Z544" i="4" s="1"/>
  <c r="Y544" i="4"/>
  <c r="G1701" i="3"/>
  <c r="Z537" i="4" s="1"/>
  <c r="Y537" i="4"/>
  <c r="G1709" i="3"/>
  <c r="Z545" i="4" s="1"/>
  <c r="Y545" i="4"/>
  <c r="G1702" i="3"/>
  <c r="Z538" i="4" s="1"/>
  <c r="Y538" i="4"/>
  <c r="G1710" i="3"/>
  <c r="Z546" i="4" s="1"/>
  <c r="Y546" i="4"/>
  <c r="G1703" i="3"/>
  <c r="Z539" i="4" s="1"/>
  <c r="Y539" i="4"/>
  <c r="G1711" i="3"/>
  <c r="Z547" i="4" s="1"/>
  <c r="Y547" i="4"/>
  <c r="G1614" i="3"/>
  <c r="Z506" i="4" s="1"/>
  <c r="Y506" i="4"/>
  <c r="G1622" i="3"/>
  <c r="Z514" i="4" s="1"/>
  <c r="Y514" i="4"/>
  <c r="G1615" i="3"/>
  <c r="Z507" i="4" s="1"/>
  <c r="Y507" i="4"/>
  <c r="G1623" i="3"/>
  <c r="Z515" i="4" s="1"/>
  <c r="Y515" i="4"/>
  <c r="G1616" i="3"/>
  <c r="Z508" i="4" s="1"/>
  <c r="Y508" i="4"/>
  <c r="G1624" i="3"/>
  <c r="Z516" i="4" s="1"/>
  <c r="Y516" i="4"/>
  <c r="G1617" i="3"/>
  <c r="Z509" i="4" s="1"/>
  <c r="Y509" i="4"/>
  <c r="G1625" i="3"/>
  <c r="Z517" i="4" s="1"/>
  <c r="Y517" i="4"/>
  <c r="G1627" i="3"/>
  <c r="Z519" i="4" s="1"/>
  <c r="Y519" i="4"/>
  <c r="G1628" i="3"/>
  <c r="Z520" i="4" s="1"/>
  <c r="Y520" i="4"/>
  <c r="G1619" i="3"/>
  <c r="Z511" i="4" s="1"/>
  <c r="Y511" i="4"/>
  <c r="Q507" i="4"/>
  <c r="Q515" i="4"/>
  <c r="Q510" i="4"/>
  <c r="Q518" i="4"/>
  <c r="Q513" i="4"/>
  <c r="Q508" i="4"/>
  <c r="Q516" i="4"/>
  <c r="Q511" i="4"/>
  <c r="Q519" i="4"/>
  <c r="Q506" i="4"/>
  <c r="Q514" i="4"/>
  <c r="Q509" i="4"/>
  <c r="Q517" i="4"/>
  <c r="Q512" i="4"/>
  <c r="Q520" i="4"/>
  <c r="G1620" i="3"/>
  <c r="Z512" i="4" s="1"/>
  <c r="Y512" i="4"/>
  <c r="G1618" i="3"/>
  <c r="Z510" i="4" s="1"/>
  <c r="Y510" i="4"/>
  <c r="R512" i="4"/>
  <c r="R520" i="4"/>
  <c r="R507" i="4"/>
  <c r="R515" i="4"/>
  <c r="R510" i="4"/>
  <c r="R518" i="4"/>
  <c r="R513" i="4"/>
  <c r="R506" i="4"/>
  <c r="R508" i="4"/>
  <c r="R516" i="4"/>
  <c r="R511" i="4"/>
  <c r="R519" i="4"/>
  <c r="R514" i="4"/>
  <c r="R509" i="4"/>
  <c r="R517" i="4"/>
  <c r="G1621" i="3"/>
  <c r="Z513" i="4" s="1"/>
  <c r="Y513" i="4"/>
  <c r="G1489" i="3"/>
  <c r="Z465" i="4" s="1"/>
  <c r="Y465" i="4"/>
  <c r="G1490" i="3"/>
  <c r="Z466" i="4" s="1"/>
  <c r="Y466" i="4"/>
  <c r="Q462" i="4"/>
  <c r="Q470" i="4"/>
  <c r="Q465" i="4"/>
  <c r="Q473" i="4"/>
  <c r="Q468" i="4"/>
  <c r="Q463" i="4"/>
  <c r="Q471" i="4"/>
  <c r="Q466" i="4"/>
  <c r="Q474" i="4"/>
  <c r="Q461" i="4"/>
  <c r="Q469" i="4"/>
  <c r="Q464" i="4"/>
  <c r="Q472" i="4"/>
  <c r="Q467" i="4"/>
  <c r="Q475" i="4"/>
  <c r="G1491" i="3"/>
  <c r="Z467" i="4" s="1"/>
  <c r="Y467" i="4"/>
  <c r="R467" i="4"/>
  <c r="R475" i="4"/>
  <c r="R462" i="4"/>
  <c r="R470" i="4"/>
  <c r="R465" i="4"/>
  <c r="R473" i="4"/>
  <c r="R468" i="4"/>
  <c r="R461" i="4"/>
  <c r="R463" i="4"/>
  <c r="R471" i="4"/>
  <c r="R466" i="4"/>
  <c r="R474" i="4"/>
  <c r="R469" i="4"/>
  <c r="R464" i="4"/>
  <c r="R472" i="4"/>
  <c r="G1492" i="3"/>
  <c r="Z468" i="4" s="1"/>
  <c r="Y468" i="4"/>
  <c r="G1493" i="3"/>
  <c r="Z469" i="4" s="1"/>
  <c r="Y469" i="4"/>
  <c r="G1485" i="3"/>
  <c r="Z461" i="4" s="1"/>
  <c r="Y461" i="4"/>
  <c r="G1486" i="3"/>
  <c r="Z462" i="4" s="1"/>
  <c r="Y462" i="4"/>
  <c r="G1494" i="3"/>
  <c r="Z470" i="4" s="1"/>
  <c r="Y470" i="4"/>
  <c r="G1487" i="3"/>
  <c r="Z463" i="4" s="1"/>
  <c r="Y463" i="4"/>
  <c r="G1495" i="3"/>
  <c r="Z471" i="4" s="1"/>
  <c r="Y471" i="4"/>
  <c r="G1488" i="3"/>
  <c r="Z464" i="4" s="1"/>
  <c r="Y464" i="4"/>
  <c r="G1496" i="3"/>
  <c r="Z472" i="4" s="1"/>
  <c r="Y472" i="4"/>
  <c r="G1498" i="3"/>
  <c r="Z474" i="4" s="1"/>
  <c r="Y474" i="4"/>
  <c r="G1499" i="3"/>
  <c r="Z475" i="4" s="1"/>
  <c r="Y475" i="4"/>
  <c r="G1442" i="3"/>
  <c r="Z446" i="4" s="1"/>
  <c r="Y446" i="4"/>
  <c r="G1450" i="3"/>
  <c r="Z454" i="4" s="1"/>
  <c r="Y454" i="4"/>
  <c r="G1443" i="3"/>
  <c r="Z447" i="4" s="1"/>
  <c r="Y447" i="4"/>
  <c r="G1451" i="3"/>
  <c r="Z455" i="4" s="1"/>
  <c r="Y455" i="4"/>
  <c r="G1444" i="3"/>
  <c r="Z448" i="4" s="1"/>
  <c r="Y448" i="4"/>
  <c r="G1452" i="3"/>
  <c r="Z456" i="4" s="1"/>
  <c r="Y456" i="4"/>
  <c r="G1445" i="3"/>
  <c r="Z449" i="4" s="1"/>
  <c r="Y449" i="4"/>
  <c r="G1453" i="3"/>
  <c r="Z457" i="4" s="1"/>
  <c r="Y457" i="4"/>
  <c r="G1455" i="3"/>
  <c r="Z459" i="4" s="1"/>
  <c r="Y459" i="4"/>
  <c r="G1456" i="3"/>
  <c r="Z460" i="4" s="1"/>
  <c r="Y460" i="4"/>
  <c r="G1447" i="3"/>
  <c r="Z451" i="4" s="1"/>
  <c r="Y451" i="4"/>
  <c r="Q447" i="4"/>
  <c r="Q455" i="4"/>
  <c r="Q450" i="4"/>
  <c r="Q458" i="4"/>
  <c r="Q453" i="4"/>
  <c r="Q448" i="4"/>
  <c r="Q456" i="4"/>
  <c r="Q451" i="4"/>
  <c r="Q459" i="4"/>
  <c r="Q446" i="4"/>
  <c r="Q454" i="4"/>
  <c r="Q449" i="4"/>
  <c r="Q457" i="4"/>
  <c r="Q452" i="4"/>
  <c r="Q460" i="4"/>
  <c r="G1448" i="3"/>
  <c r="Z452" i="4" s="1"/>
  <c r="Y452" i="4"/>
  <c r="G1446" i="3"/>
  <c r="Z450" i="4" s="1"/>
  <c r="Y450" i="4"/>
  <c r="R452" i="4"/>
  <c r="R460" i="4"/>
  <c r="R447" i="4"/>
  <c r="R455" i="4"/>
  <c r="R450" i="4"/>
  <c r="R458" i="4"/>
  <c r="R453" i="4"/>
  <c r="R446" i="4"/>
  <c r="R448" i="4"/>
  <c r="R456" i="4"/>
  <c r="R451" i="4"/>
  <c r="R459" i="4"/>
  <c r="R454" i="4"/>
  <c r="R449" i="4"/>
  <c r="R457" i="4"/>
  <c r="G1449" i="3"/>
  <c r="Z453" i="4" s="1"/>
  <c r="Y453" i="4"/>
  <c r="G1401" i="3"/>
  <c r="Z433" i="4" s="1"/>
  <c r="Y433" i="4"/>
  <c r="G1409" i="3"/>
  <c r="Z441" i="4" s="1"/>
  <c r="Y441" i="4"/>
  <c r="G1402" i="3"/>
  <c r="Z434" i="4" s="1"/>
  <c r="Y434" i="4"/>
  <c r="G1410" i="3"/>
  <c r="Z442" i="4" s="1"/>
  <c r="Y442" i="4"/>
  <c r="G1412" i="3"/>
  <c r="Z444" i="4" s="1"/>
  <c r="Y444" i="4"/>
  <c r="G1413" i="3"/>
  <c r="Z445" i="4" s="1"/>
  <c r="Y445" i="4"/>
  <c r="G1403" i="3"/>
  <c r="Z435" i="4" s="1"/>
  <c r="Y435" i="4"/>
  <c r="Q432" i="4"/>
  <c r="Q440" i="4"/>
  <c r="Q435" i="4"/>
  <c r="Q443" i="4"/>
  <c r="Q438" i="4"/>
  <c r="Q433" i="4"/>
  <c r="Q441" i="4"/>
  <c r="Q436" i="4"/>
  <c r="Q444" i="4"/>
  <c r="Q431" i="4"/>
  <c r="Q439" i="4"/>
  <c r="Q434" i="4"/>
  <c r="Q442" i="4"/>
  <c r="Q437" i="4"/>
  <c r="Q445" i="4"/>
  <c r="G1405" i="3"/>
  <c r="Z437" i="4" s="1"/>
  <c r="Y437" i="4"/>
  <c r="G1404" i="3"/>
  <c r="Z436" i="4" s="1"/>
  <c r="Y436" i="4"/>
  <c r="R437" i="4"/>
  <c r="R445" i="4"/>
  <c r="R432" i="4"/>
  <c r="R440" i="4"/>
  <c r="R435" i="4"/>
  <c r="R443" i="4"/>
  <c r="R438" i="4"/>
  <c r="R431" i="4"/>
  <c r="R433" i="4"/>
  <c r="R441" i="4"/>
  <c r="R436" i="4"/>
  <c r="R444" i="4"/>
  <c r="R439" i="4"/>
  <c r="R434" i="4"/>
  <c r="R442" i="4"/>
  <c r="G1406" i="3"/>
  <c r="Z438" i="4" s="1"/>
  <c r="Y438" i="4"/>
  <c r="G1399" i="3"/>
  <c r="Z431" i="4" s="1"/>
  <c r="Y431" i="4"/>
  <c r="G1407" i="3"/>
  <c r="Z439" i="4" s="1"/>
  <c r="Y439" i="4"/>
  <c r="G1400" i="3"/>
  <c r="Z432" i="4" s="1"/>
  <c r="Y432" i="4"/>
  <c r="G1408" i="3"/>
  <c r="Z440" i="4" s="1"/>
  <c r="Y440" i="4"/>
  <c r="G1369" i="3"/>
  <c r="Z429" i="4" s="1"/>
  <c r="Y429" i="4"/>
  <c r="G1370" i="3"/>
  <c r="Z430" i="4" s="1"/>
  <c r="Y430" i="4"/>
  <c r="G1361" i="3"/>
  <c r="Z421" i="4" s="1"/>
  <c r="Y421" i="4"/>
  <c r="Q417" i="4"/>
  <c r="Q425" i="4"/>
  <c r="Q420" i="4"/>
  <c r="Q428" i="4"/>
  <c r="Q423" i="4"/>
  <c r="Q418" i="4"/>
  <c r="Q426" i="4"/>
  <c r="Q421" i="4"/>
  <c r="Q429" i="4"/>
  <c r="Q416" i="4"/>
  <c r="Q424" i="4"/>
  <c r="Q419" i="4"/>
  <c r="Q427" i="4"/>
  <c r="Q422" i="4"/>
  <c r="Q430" i="4"/>
  <c r="G1362" i="3"/>
  <c r="Z422" i="4" s="1"/>
  <c r="Y422" i="4"/>
  <c r="G1363" i="3"/>
  <c r="Z423" i="4" s="1"/>
  <c r="Y423" i="4"/>
  <c r="G1356" i="3"/>
  <c r="Z416" i="4" s="1"/>
  <c r="Y416" i="4"/>
  <c r="G1364" i="3"/>
  <c r="Z424" i="4" s="1"/>
  <c r="Y424" i="4"/>
  <c r="G1357" i="3"/>
  <c r="Z417" i="4" s="1"/>
  <c r="Y417" i="4"/>
  <c r="G1365" i="3"/>
  <c r="Z425" i="4" s="1"/>
  <c r="Y425" i="4"/>
  <c r="G1358" i="3"/>
  <c r="Z418" i="4" s="1"/>
  <c r="Y418" i="4"/>
  <c r="G1366" i="3"/>
  <c r="Z426" i="4" s="1"/>
  <c r="Y426" i="4"/>
  <c r="G1360" i="3"/>
  <c r="Z420" i="4" s="1"/>
  <c r="Y420" i="4"/>
  <c r="R422" i="4"/>
  <c r="R430" i="4"/>
  <c r="R417" i="4"/>
  <c r="R425" i="4"/>
  <c r="R420" i="4"/>
  <c r="R428" i="4"/>
  <c r="R423" i="4"/>
  <c r="R416" i="4"/>
  <c r="R418" i="4"/>
  <c r="R426" i="4"/>
  <c r="R421" i="4"/>
  <c r="R429" i="4"/>
  <c r="R424" i="4"/>
  <c r="R419" i="4"/>
  <c r="R427" i="4"/>
  <c r="G1359" i="3"/>
  <c r="Z419" i="4" s="1"/>
  <c r="Y419" i="4"/>
  <c r="G1367" i="3"/>
  <c r="Z427" i="4" s="1"/>
  <c r="Y427" i="4"/>
  <c r="E1873" i="3"/>
  <c r="X597" i="4" s="1"/>
  <c r="E1536" i="3"/>
  <c r="X484" i="4" s="1"/>
  <c r="E1228" i="3"/>
  <c r="X402" i="4" s="1"/>
  <c r="E1235" i="3"/>
  <c r="X409" i="4" s="1"/>
  <c r="E1572" i="3"/>
  <c r="X492" i="4" s="1"/>
  <c r="E1542" i="3"/>
  <c r="X490" i="4" s="1"/>
  <c r="E1238" i="3"/>
  <c r="X412" i="4" s="1"/>
  <c r="E1528" i="3"/>
  <c r="X476" i="4" s="1"/>
  <c r="E1628" i="3"/>
  <c r="X520" i="4" s="1"/>
  <c r="E1886" i="3"/>
  <c r="X610" i="4" s="1"/>
  <c r="E1531" i="3"/>
  <c r="X479" i="4" s="1"/>
  <c r="E1537" i="3"/>
  <c r="X485" i="4" s="1"/>
  <c r="E1753" i="3"/>
  <c r="X561" i="4" s="1"/>
  <c r="E1232" i="3"/>
  <c r="X406" i="4" s="1"/>
  <c r="E1237" i="3"/>
  <c r="X411" i="4" s="1"/>
  <c r="E1236" i="3"/>
  <c r="X410" i="4" s="1"/>
  <c r="E1227" i="3"/>
  <c r="X401" i="4" s="1"/>
  <c r="E1533" i="3"/>
  <c r="X481" i="4" s="1"/>
  <c r="E1658" i="3"/>
  <c r="X522" i="4" s="1"/>
  <c r="H1578" i="3"/>
  <c r="AA498" i="4" s="1"/>
  <c r="E1663" i="3"/>
  <c r="X527" i="4" s="1"/>
  <c r="E1800" i="3"/>
  <c r="X580" i="4" s="1"/>
  <c r="E1872" i="3"/>
  <c r="X596" i="4" s="1"/>
  <c r="E1877" i="3"/>
  <c r="X601" i="4" s="1"/>
  <c r="E2009" i="3"/>
  <c r="X649" i="4" s="1"/>
  <c r="E1966" i="3"/>
  <c r="X634" i="4" s="1"/>
  <c r="E2004" i="3"/>
  <c r="X644" i="4" s="1"/>
  <c r="E2010" i="3"/>
  <c r="X650" i="4" s="1"/>
  <c r="E1703" i="3"/>
  <c r="X539" i="4" s="1"/>
  <c r="E1796" i="3"/>
  <c r="X576" i="4" s="1"/>
  <c r="E1490" i="3"/>
  <c r="X466" i="4" s="1"/>
  <c r="E1538" i="3"/>
  <c r="X486" i="4" s="1"/>
  <c r="E1754" i="3"/>
  <c r="X562" i="4" s="1"/>
  <c r="E1786" i="3"/>
  <c r="X566" i="4" s="1"/>
  <c r="E1791" i="3"/>
  <c r="X571" i="4" s="1"/>
  <c r="E1875" i="3"/>
  <c r="X599" i="4" s="1"/>
  <c r="X641" i="4"/>
  <c r="E1496" i="3"/>
  <c r="X472" i="4" s="1"/>
  <c r="E1582" i="3"/>
  <c r="X502" i="4" s="1"/>
  <c r="E1529" i="3"/>
  <c r="X477" i="4" s="1"/>
  <c r="E1534" i="3"/>
  <c r="X482" i="4" s="1"/>
  <c r="E1662" i="3"/>
  <c r="X526" i="4" s="1"/>
  <c r="E1701" i="3"/>
  <c r="X537" i="4" s="1"/>
  <c r="E1882" i="3"/>
  <c r="X606" i="4" s="1"/>
  <c r="E1789" i="3"/>
  <c r="X569" i="4" s="1"/>
  <c r="E1795" i="3"/>
  <c r="X575" i="4" s="1"/>
  <c r="E1571" i="3"/>
  <c r="X491" i="4" s="1"/>
  <c r="E1657" i="3"/>
  <c r="X521" i="4" s="1"/>
  <c r="E1787" i="3"/>
  <c r="X567" i="4" s="1"/>
  <c r="E2002" i="3"/>
  <c r="X642" i="4" s="1"/>
  <c r="E1700" i="3"/>
  <c r="X536" i="4" s="1"/>
  <c r="E1705" i="3"/>
  <c r="X541" i="4" s="1"/>
  <c r="E1710" i="3"/>
  <c r="X546" i="4" s="1"/>
  <c r="E1708" i="3"/>
  <c r="X544" i="4" s="1"/>
  <c r="E1714" i="3"/>
  <c r="X550" i="4" s="1"/>
  <c r="E1709" i="3"/>
  <c r="X545" i="4" s="1"/>
  <c r="E1617" i="3"/>
  <c r="X509" i="4" s="1"/>
  <c r="E1495" i="3"/>
  <c r="X471" i="4" s="1"/>
  <c r="E1830" i="3"/>
  <c r="X582" i="4" s="1"/>
  <c r="E1963" i="3"/>
  <c r="X631" i="4" s="1"/>
  <c r="E1968" i="3"/>
  <c r="X636" i="4" s="1"/>
  <c r="E1616" i="3"/>
  <c r="X508" i="4" s="1"/>
  <c r="E1400" i="3"/>
  <c r="X432" i="4" s="1"/>
  <c r="E1407" i="3"/>
  <c r="X439" i="4" s="1"/>
  <c r="E1486" i="3"/>
  <c r="X462" i="4" s="1"/>
  <c r="E1576" i="3"/>
  <c r="X496" i="4" s="1"/>
  <c r="E1581" i="3"/>
  <c r="X501" i="4" s="1"/>
  <c r="E1622" i="3"/>
  <c r="X514" i="4" s="1"/>
  <c r="E1667" i="3"/>
  <c r="X531" i="4" s="1"/>
  <c r="E1744" i="3"/>
  <c r="X552" i="4" s="1"/>
  <c r="E1749" i="3"/>
  <c r="X557" i="4" s="1"/>
  <c r="E1840" i="3"/>
  <c r="X592" i="4" s="1"/>
  <c r="E1881" i="3"/>
  <c r="X605" i="4" s="1"/>
  <c r="E1917" i="3"/>
  <c r="X613" i="4" s="1"/>
  <c r="E1959" i="3"/>
  <c r="X627" i="4" s="1"/>
  <c r="E1831" i="3"/>
  <c r="X583" i="4" s="1"/>
  <c r="E1969" i="3"/>
  <c r="X637" i="4" s="1"/>
  <c r="E1623" i="3"/>
  <c r="X515" i="4" s="1"/>
  <c r="E1745" i="3"/>
  <c r="X553" i="4" s="1"/>
  <c r="E1837" i="3"/>
  <c r="X589" i="4" s="1"/>
  <c r="E1918" i="3"/>
  <c r="X614" i="4" s="1"/>
  <c r="E1924" i="3"/>
  <c r="X620" i="4" s="1"/>
  <c r="E1960" i="3"/>
  <c r="X628" i="4" s="1"/>
  <c r="E1659" i="3"/>
  <c r="X523" i="4" s="1"/>
  <c r="E1832" i="3"/>
  <c r="X584" i="4" s="1"/>
  <c r="E1843" i="3"/>
  <c r="X595" i="4" s="1"/>
  <c r="E2011" i="3"/>
  <c r="X651" i="4" s="1"/>
  <c r="E1493" i="3"/>
  <c r="X469" i="4" s="1"/>
  <c r="E1229" i="3"/>
  <c r="X403" i="4" s="1"/>
  <c r="H1238" i="3"/>
  <c r="AA412" i="4" s="1"/>
  <c r="E1488" i="3"/>
  <c r="X464" i="4" s="1"/>
  <c r="E1499" i="3"/>
  <c r="X475" i="4" s="1"/>
  <c r="E1579" i="3"/>
  <c r="X499" i="4" s="1"/>
  <c r="E1619" i="3"/>
  <c r="X511" i="4" s="1"/>
  <c r="E1624" i="3"/>
  <c r="X516" i="4" s="1"/>
  <c r="E1665" i="3"/>
  <c r="X529" i="4" s="1"/>
  <c r="E1671" i="3"/>
  <c r="X535" i="4" s="1"/>
  <c r="E1746" i="3"/>
  <c r="X554" i="4" s="1"/>
  <c r="E1797" i="3"/>
  <c r="X577" i="4" s="1"/>
  <c r="E1838" i="3"/>
  <c r="X590" i="4" s="1"/>
  <c r="E1883" i="3"/>
  <c r="X607" i="4" s="1"/>
  <c r="E1925" i="3"/>
  <c r="X621" i="4" s="1"/>
  <c r="E1961" i="3"/>
  <c r="X629" i="4" s="1"/>
  <c r="E1972" i="3"/>
  <c r="X640" i="4" s="1"/>
  <c r="E1573" i="3"/>
  <c r="X493" i="4" s="1"/>
  <c r="E1751" i="3"/>
  <c r="X559" i="4" s="1"/>
  <c r="E1494" i="3"/>
  <c r="X470" i="4" s="1"/>
  <c r="E1574" i="3"/>
  <c r="X494" i="4" s="1"/>
  <c r="E1585" i="3"/>
  <c r="X505" i="4" s="1"/>
  <c r="E1615" i="3"/>
  <c r="X507" i="4" s="1"/>
  <c r="E1711" i="3"/>
  <c r="X547" i="4" s="1"/>
  <c r="E1752" i="3"/>
  <c r="X560" i="4" s="1"/>
  <c r="E1788" i="3"/>
  <c r="X568" i="4" s="1"/>
  <c r="E1829" i="3"/>
  <c r="X581" i="4" s="1"/>
  <c r="E1874" i="3"/>
  <c r="X598" i="4" s="1"/>
  <c r="E1967" i="3"/>
  <c r="X635" i="4" s="1"/>
  <c r="E2008" i="3"/>
  <c r="X648" i="4" s="1"/>
  <c r="E2012" i="3"/>
  <c r="X652" i="4" s="1"/>
  <c r="E1408" i="3"/>
  <c r="X440" i="4" s="1"/>
  <c r="E1487" i="3"/>
  <c r="X463" i="4" s="1"/>
  <c r="E1614" i="3"/>
  <c r="X506" i="4" s="1"/>
  <c r="E1230" i="3"/>
  <c r="X404" i="4" s="1"/>
  <c r="E1241" i="3"/>
  <c r="X415" i="4" s="1"/>
  <c r="E1399" i="3"/>
  <c r="X431" i="4" s="1"/>
  <c r="E1485" i="3"/>
  <c r="X461" i="4" s="1"/>
  <c r="E1530" i="3"/>
  <c r="X478" i="4" s="1"/>
  <c r="E1539" i="3"/>
  <c r="X487" i="4" s="1"/>
  <c r="E1580" i="3"/>
  <c r="X500" i="4" s="1"/>
  <c r="E1625" i="3"/>
  <c r="X517" i="4" s="1"/>
  <c r="E1666" i="3"/>
  <c r="X530" i="4" s="1"/>
  <c r="E1702" i="3"/>
  <c r="X538" i="4" s="1"/>
  <c r="E1743" i="3"/>
  <c r="X551" i="4" s="1"/>
  <c r="E1794" i="3"/>
  <c r="X574" i="4" s="1"/>
  <c r="E1834" i="3"/>
  <c r="X586" i="4" s="1"/>
  <c r="E1839" i="3"/>
  <c r="X591" i="4" s="1"/>
  <c r="E1880" i="3"/>
  <c r="X604" i="4" s="1"/>
  <c r="E1916" i="3"/>
  <c r="X612" i="4" s="1"/>
  <c r="E1921" i="3"/>
  <c r="X617" i="4" s="1"/>
  <c r="E1926" i="3"/>
  <c r="X622" i="4" s="1"/>
  <c r="E1958" i="3"/>
  <c r="X626" i="4" s="1"/>
  <c r="E2003" i="3"/>
  <c r="X643" i="4" s="1"/>
  <c r="E1451" i="3"/>
  <c r="X455" i="4" s="1"/>
  <c r="E1442" i="3"/>
  <c r="X446" i="4" s="1"/>
  <c r="E1447" i="3"/>
  <c r="X451" i="4" s="1"/>
  <c r="E1452" i="3"/>
  <c r="X456" i="4" s="1"/>
  <c r="E1443" i="3"/>
  <c r="X447" i="4" s="1"/>
  <c r="E1448" i="3"/>
  <c r="X452" i="4" s="1"/>
  <c r="E1444" i="3"/>
  <c r="X448" i="4" s="1"/>
  <c r="E1450" i="3"/>
  <c r="X454" i="4" s="1"/>
  <c r="E1456" i="3"/>
  <c r="X460" i="4" s="1"/>
  <c r="E1358" i="3"/>
  <c r="X418" i="4" s="1"/>
  <c r="E1364" i="3"/>
  <c r="X424" i="4" s="1"/>
  <c r="E1359" i="3"/>
  <c r="X419" i="4" s="1"/>
  <c r="E1356" i="3"/>
  <c r="X416" i="4" s="1"/>
  <c r="E1366" i="3"/>
  <c r="X426" i="4" s="1"/>
  <c r="E1357" i="3"/>
  <c r="X417" i="4" s="1"/>
  <c r="E1362" i="3"/>
  <c r="X422" i="4" s="1"/>
  <c r="E1367" i="3"/>
  <c r="X427" i="4" s="1"/>
  <c r="E1365" i="3"/>
  <c r="X425" i="4" s="1"/>
  <c r="E1410" i="3"/>
  <c r="X442" i="4" s="1"/>
  <c r="E1401" i="3"/>
  <c r="X433" i="4" s="1"/>
  <c r="E1402" i="3"/>
  <c r="X434" i="4" s="1"/>
  <c r="E1413" i="3"/>
  <c r="X445" i="4" s="1"/>
  <c r="E1404" i="3"/>
  <c r="X436" i="4" s="1"/>
  <c r="E1409" i="3"/>
  <c r="X441" i="4" s="1"/>
  <c r="E2007" i="3"/>
  <c r="X647" i="4" s="1"/>
  <c r="E2006" i="3"/>
  <c r="X646" i="4" s="1"/>
  <c r="E2015" i="3"/>
  <c r="X655" i="4" s="1"/>
  <c r="E2005" i="3"/>
  <c r="X645" i="4" s="1"/>
  <c r="E1964" i="3"/>
  <c r="X632" i="4" s="1"/>
  <c r="E1965" i="3"/>
  <c r="X633" i="4" s="1"/>
  <c r="E1962" i="3"/>
  <c r="X630" i="4" s="1"/>
  <c r="E1915" i="3"/>
  <c r="X611" i="4" s="1"/>
  <c r="E1923" i="3"/>
  <c r="X619" i="4" s="1"/>
  <c r="E1920" i="3"/>
  <c r="X616" i="4" s="1"/>
  <c r="E1929" i="3"/>
  <c r="X625" i="4" s="1"/>
  <c r="E1922" i="3"/>
  <c r="X618" i="4" s="1"/>
  <c r="E1919" i="3"/>
  <c r="X615" i="4" s="1"/>
  <c r="E1878" i="3"/>
  <c r="X602" i="4" s="1"/>
  <c r="E1879" i="3"/>
  <c r="X603" i="4" s="1"/>
  <c r="E1876" i="3"/>
  <c r="X600" i="4" s="1"/>
  <c r="E1835" i="3"/>
  <c r="X587" i="4" s="1"/>
  <c r="E1836" i="3"/>
  <c r="X588" i="4" s="1"/>
  <c r="E1833" i="3"/>
  <c r="X585" i="4" s="1"/>
  <c r="E1792" i="3"/>
  <c r="X572" i="4" s="1"/>
  <c r="E1793" i="3"/>
  <c r="X573" i="4" s="1"/>
  <c r="E1790" i="3"/>
  <c r="X570" i="4" s="1"/>
  <c r="E1748" i="3"/>
  <c r="X556" i="4" s="1"/>
  <c r="E1757" i="3"/>
  <c r="X565" i="4" s="1"/>
  <c r="E1750" i="3"/>
  <c r="X558" i="4" s="1"/>
  <c r="E1747" i="3"/>
  <c r="X555" i="4" s="1"/>
  <c r="E1706" i="3"/>
  <c r="X542" i="4" s="1"/>
  <c r="E1707" i="3"/>
  <c r="X543" i="4" s="1"/>
  <c r="E1704" i="3"/>
  <c r="X540" i="4" s="1"/>
  <c r="E1660" i="3"/>
  <c r="X524" i="4" s="1"/>
  <c r="E1668" i="3"/>
  <c r="X532" i="4" s="1"/>
  <c r="E1664" i="3"/>
  <c r="X528" i="4" s="1"/>
  <c r="E1661" i="3"/>
  <c r="X525" i="4" s="1"/>
  <c r="E1620" i="3"/>
  <c r="X512" i="4" s="1"/>
  <c r="E1621" i="3"/>
  <c r="X513" i="4" s="1"/>
  <c r="E1618" i="3"/>
  <c r="X510" i="4" s="1"/>
  <c r="H1571" i="3"/>
  <c r="AA491" i="4" s="1"/>
  <c r="E1577" i="3"/>
  <c r="X497" i="4" s="1"/>
  <c r="E1578" i="3"/>
  <c r="X498" i="4" s="1"/>
  <c r="E1575" i="3"/>
  <c r="X495" i="4" s="1"/>
  <c r="E1535" i="3"/>
  <c r="X483" i="4" s="1"/>
  <c r="E1532" i="3"/>
  <c r="X480" i="4" s="1"/>
  <c r="E1491" i="3"/>
  <c r="X467" i="4" s="1"/>
  <c r="E1492" i="3"/>
  <c r="X468" i="4" s="1"/>
  <c r="E1489" i="3"/>
  <c r="X465" i="4" s="1"/>
  <c r="E1445" i="3"/>
  <c r="X449" i="4" s="1"/>
  <c r="E1453" i="3"/>
  <c r="X457" i="4" s="1"/>
  <c r="E1449" i="3"/>
  <c r="X453" i="4" s="1"/>
  <c r="E1446" i="3"/>
  <c r="X450" i="4" s="1"/>
  <c r="E1405" i="3"/>
  <c r="X437" i="4" s="1"/>
  <c r="E1406" i="3"/>
  <c r="X438" i="4" s="1"/>
  <c r="E1403" i="3"/>
  <c r="X435" i="4" s="1"/>
  <c r="E1361" i="3"/>
  <c r="X421" i="4" s="1"/>
  <c r="E1370" i="3"/>
  <c r="X430" i="4" s="1"/>
  <c r="E1363" i="3"/>
  <c r="X423" i="4" s="1"/>
  <c r="E1360" i="3"/>
  <c r="X420" i="4" s="1"/>
  <c r="E1233" i="3"/>
  <c r="X407" i="4" s="1"/>
  <c r="E1234" i="3"/>
  <c r="X408" i="4" s="1"/>
  <c r="E1231" i="3"/>
  <c r="X405" i="4" s="1"/>
  <c r="N708" i="4" l="1"/>
  <c r="Z596" i="4"/>
  <c r="E1859" i="3"/>
  <c r="E2163" i="3"/>
  <c r="N715" i="4"/>
  <c r="H1833" i="3"/>
  <c r="AA585" i="4" s="1"/>
  <c r="H1842" i="3"/>
  <c r="AA594" i="4" s="1"/>
  <c r="N706" i="4"/>
  <c r="N701" i="4"/>
  <c r="N705" i="4"/>
  <c r="N704" i="4"/>
  <c r="N713" i="4"/>
  <c r="N709" i="4"/>
  <c r="N702" i="4"/>
  <c r="N712" i="4"/>
  <c r="N711" i="4"/>
  <c r="N707" i="4"/>
  <c r="N710" i="4"/>
  <c r="H1538" i="3"/>
  <c r="AA486" i="4" s="1"/>
  <c r="H1750" i="3"/>
  <c r="AA558" i="4" s="1"/>
  <c r="Z521" i="4"/>
  <c r="E1644" i="3"/>
  <c r="M523" i="4" s="1"/>
  <c r="Z491" i="4"/>
  <c r="E1558" i="3"/>
  <c r="N785" i="4"/>
  <c r="E2292" i="3"/>
  <c r="N738" i="4"/>
  <c r="N736" i="4"/>
  <c r="N741" i="4"/>
  <c r="N718" i="4"/>
  <c r="H1964" i="3"/>
  <c r="AA632" i="4" s="1"/>
  <c r="H1230" i="3"/>
  <c r="AA404" i="4" s="1"/>
  <c r="N749" i="4"/>
  <c r="H1579" i="3"/>
  <c r="AA499" i="4" s="1"/>
  <c r="N782" i="4"/>
  <c r="N747" i="4"/>
  <c r="N735" i="4"/>
  <c r="N760" i="4"/>
  <c r="N739" i="4"/>
  <c r="N742" i="4"/>
  <c r="N756" i="4"/>
  <c r="N731" i="4"/>
  <c r="N722" i="4"/>
  <c r="N745" i="4"/>
  <c r="H1793" i="3"/>
  <c r="AA573" i="4" s="1"/>
  <c r="H1792" i="3"/>
  <c r="AA572" i="4" s="1"/>
  <c r="N732" i="4"/>
  <c r="N737" i="4"/>
  <c r="N740" i="4"/>
  <c r="N734" i="4"/>
  <c r="H1530" i="3"/>
  <c r="AA478" i="4" s="1"/>
  <c r="N733" i="4"/>
  <c r="N744" i="4"/>
  <c r="N746" i="4"/>
  <c r="H1670" i="3"/>
  <c r="AA534" i="4" s="1"/>
  <c r="N779" i="4"/>
  <c r="H1915" i="3"/>
  <c r="AA611" i="4" s="1"/>
  <c r="E2206" i="3"/>
  <c r="O725" i="4" s="1"/>
  <c r="N743" i="4"/>
  <c r="N758" i="4"/>
  <c r="N750" i="4"/>
  <c r="N757" i="4"/>
  <c r="N730" i="4"/>
  <c r="N755" i="4"/>
  <c r="N661" i="4"/>
  <c r="N759" i="4"/>
  <c r="N751" i="4"/>
  <c r="H1743" i="3"/>
  <c r="AA551" i="4" s="1"/>
  <c r="H1961" i="3"/>
  <c r="AA629" i="4" s="1"/>
  <c r="H1923" i="3"/>
  <c r="AA619" i="4" s="1"/>
  <c r="N752" i="4"/>
  <c r="N748" i="4"/>
  <c r="H1919" i="3"/>
  <c r="AA615" i="4" s="1"/>
  <c r="H2015" i="3"/>
  <c r="AA655" i="4" s="1"/>
  <c r="N754" i="4"/>
  <c r="N667" i="4"/>
  <c r="H1232" i="3"/>
  <c r="AA406" i="4" s="1"/>
  <c r="H1916" i="3"/>
  <c r="AA612" i="4" s="1"/>
  <c r="H1240" i="3"/>
  <c r="AA414" i="4" s="1"/>
  <c r="H1752" i="3"/>
  <c r="AA560" i="4" s="1"/>
  <c r="H1843" i="3"/>
  <c r="AA595" i="4" s="1"/>
  <c r="H1581" i="3"/>
  <c r="AA501" i="4" s="1"/>
  <c r="H1746" i="3"/>
  <c r="AA554" i="4" s="1"/>
  <c r="H1834" i="3"/>
  <c r="AA586" i="4" s="1"/>
  <c r="H1231" i="3"/>
  <c r="AA405" i="4" s="1"/>
  <c r="H1874" i="3"/>
  <c r="AA598" i="4" s="1"/>
  <c r="H1661" i="3"/>
  <c r="AA525" i="4" s="1"/>
  <c r="H1751" i="3"/>
  <c r="AA559" i="4" s="1"/>
  <c r="H1875" i="3"/>
  <c r="AA599" i="4" s="1"/>
  <c r="H1537" i="3"/>
  <c r="AA485" i="4" s="1"/>
  <c r="N781" i="4"/>
  <c r="H1883" i="3"/>
  <c r="AA607" i="4" s="1"/>
  <c r="N663" i="4"/>
  <c r="H1835" i="3"/>
  <c r="AA587" i="4" s="1"/>
  <c r="N780" i="4"/>
  <c r="N660" i="4"/>
  <c r="H1442" i="3"/>
  <c r="AA446" i="4" s="1"/>
  <c r="H1409" i="3"/>
  <c r="AA441" i="4" s="1"/>
  <c r="H1615" i="3"/>
  <c r="AA507" i="4" s="1"/>
  <c r="H1713" i="3"/>
  <c r="AA549" i="4" s="1"/>
  <c r="H1619" i="3"/>
  <c r="AA511" i="4" s="1"/>
  <c r="N721" i="4"/>
  <c r="H1534" i="3"/>
  <c r="AA482" i="4" s="1"/>
  <c r="H1241" i="3"/>
  <c r="AA415" i="4" s="1"/>
  <c r="N725" i="4"/>
  <c r="H1359" i="3"/>
  <c r="AA419" i="4" s="1"/>
  <c r="N719" i="4"/>
  <c r="N727" i="4"/>
  <c r="H1410" i="3"/>
  <c r="AA442" i="4" s="1"/>
  <c r="H1492" i="3"/>
  <c r="AA468" i="4" s="1"/>
  <c r="H1660" i="3"/>
  <c r="AA524" i="4" s="1"/>
  <c r="H1584" i="3"/>
  <c r="AA504" i="4" s="1"/>
  <c r="H1924" i="3"/>
  <c r="AA620" i="4" s="1"/>
  <c r="H1703" i="3"/>
  <c r="AA539" i="4" s="1"/>
  <c r="N716" i="4"/>
  <c r="H1614" i="3"/>
  <c r="AA506" i="4" s="1"/>
  <c r="H1700" i="3"/>
  <c r="AA536" i="4" s="1"/>
  <c r="H2006" i="3"/>
  <c r="AA646" i="4" s="1"/>
  <c r="H1533" i="3"/>
  <c r="AA481" i="4" s="1"/>
  <c r="N788" i="4"/>
  <c r="N778" i="4"/>
  <c r="N724" i="4"/>
  <c r="N717" i="4"/>
  <c r="H1369" i="3"/>
  <c r="AA429" i="4" s="1"/>
  <c r="H1407" i="3"/>
  <c r="AA439" i="4" s="1"/>
  <c r="H1702" i="3"/>
  <c r="AA538" i="4" s="1"/>
  <c r="H1413" i="3"/>
  <c r="AA445" i="4" s="1"/>
  <c r="H1745" i="3"/>
  <c r="AA553" i="4" s="1"/>
  <c r="H1236" i="3"/>
  <c r="AA410" i="4" s="1"/>
  <c r="H1580" i="3"/>
  <c r="AA500" i="4" s="1"/>
  <c r="N783" i="4"/>
  <c r="H1227" i="3"/>
  <c r="AA401" i="4" s="1"/>
  <c r="H1399" i="3"/>
  <c r="AA431" i="4" s="1"/>
  <c r="H1797" i="3"/>
  <c r="AA577" i="4" s="1"/>
  <c r="H1627" i="3"/>
  <c r="AA519" i="4" s="1"/>
  <c r="H2014" i="3"/>
  <c r="AA654" i="4" s="1"/>
  <c r="H1582" i="3"/>
  <c r="AA502" i="4" s="1"/>
  <c r="H1541" i="3"/>
  <c r="AA489" i="4" s="1"/>
  <c r="N784" i="4"/>
  <c r="N728" i="4"/>
  <c r="H1624" i="3"/>
  <c r="AA516" i="4" s="1"/>
  <c r="H1455" i="3"/>
  <c r="AA459" i="4" s="1"/>
  <c r="H1876" i="3"/>
  <c r="AA600" i="4" s="1"/>
  <c r="H1705" i="3"/>
  <c r="AA541" i="4" s="1"/>
  <c r="H1622" i="3"/>
  <c r="AA514" i="4" s="1"/>
  <c r="N657" i="4"/>
  <c r="N669" i="4"/>
  <c r="H1451" i="3"/>
  <c r="AA455" i="4" s="1"/>
  <c r="N668" i="4"/>
  <c r="N666" i="4"/>
  <c r="H1444" i="3"/>
  <c r="AA448" i="4" s="1"/>
  <c r="H1617" i="3"/>
  <c r="AA509" i="4" s="1"/>
  <c r="H1708" i="3"/>
  <c r="AA544" i="4" s="1"/>
  <c r="H1485" i="3"/>
  <c r="AA461" i="4" s="1"/>
  <c r="H1361" i="3"/>
  <c r="AA421" i="4" s="1"/>
  <c r="H1453" i="3"/>
  <c r="AA457" i="4" s="1"/>
  <c r="H1402" i="3"/>
  <c r="AA434" i="4" s="1"/>
  <c r="H1710" i="3"/>
  <c r="AA546" i="4" s="1"/>
  <c r="H1701" i="3"/>
  <c r="AA537" i="4" s="1"/>
  <c r="H1443" i="3"/>
  <c r="AA447" i="4" s="1"/>
  <c r="H1885" i="3"/>
  <c r="AA609" i="4" s="1"/>
  <c r="H1711" i="3"/>
  <c r="AA547" i="4" s="1"/>
  <c r="H1628" i="3"/>
  <c r="AA520" i="4" s="1"/>
  <c r="H1925" i="3"/>
  <c r="AA621" i="4" s="1"/>
  <c r="H1966" i="3"/>
  <c r="AA634" i="4" s="1"/>
  <c r="H1495" i="3"/>
  <c r="AA471" i="4" s="1"/>
  <c r="H1786" i="3"/>
  <c r="AA566" i="4" s="1"/>
  <c r="H1367" i="3"/>
  <c r="AA427" i="4" s="1"/>
  <c r="H1452" i="3"/>
  <c r="AA456" i="4" s="1"/>
  <c r="H1450" i="3"/>
  <c r="AA454" i="4" s="1"/>
  <c r="H1489" i="3"/>
  <c r="AA465" i="4" s="1"/>
  <c r="H1499" i="3"/>
  <c r="AA475" i="4" s="1"/>
  <c r="H1493" i="3"/>
  <c r="AA469" i="4" s="1"/>
  <c r="H1754" i="3"/>
  <c r="AA562" i="4" s="1"/>
  <c r="H1836" i="3"/>
  <c r="AA588" i="4" s="1"/>
  <c r="H1490" i="3"/>
  <c r="AA466" i="4" s="1"/>
  <c r="H1714" i="3"/>
  <c r="AA550" i="4" s="1"/>
  <c r="H1486" i="3"/>
  <c r="AA462" i="4" s="1"/>
  <c r="N726" i="4"/>
  <c r="N720" i="4"/>
  <c r="N670" i="4"/>
  <c r="N665" i="4"/>
  <c r="H1448" i="3"/>
  <c r="AA452" i="4" s="1"/>
  <c r="H1574" i="3"/>
  <c r="AA494" i="4" s="1"/>
  <c r="H1235" i="3"/>
  <c r="AA409" i="4" s="1"/>
  <c r="H1965" i="3"/>
  <c r="AA633" i="4" s="1"/>
  <c r="N787" i="4"/>
  <c r="H1531" i="3"/>
  <c r="AA479" i="4" s="1"/>
  <c r="H1877" i="3"/>
  <c r="AA601" i="4" s="1"/>
  <c r="H1542" i="3"/>
  <c r="AA490" i="4" s="1"/>
  <c r="N790" i="4"/>
  <c r="N786" i="4"/>
  <c r="N776" i="4"/>
  <c r="E2378" i="3"/>
  <c r="O783" i="4" s="1"/>
  <c r="N729" i="4"/>
  <c r="H1878" i="3"/>
  <c r="AA602" i="4" s="1"/>
  <c r="H1917" i="3"/>
  <c r="AA613" i="4" s="1"/>
  <c r="H2007" i="3"/>
  <c r="AA647" i="4" s="1"/>
  <c r="H2005" i="3"/>
  <c r="AA645" i="4" s="1"/>
  <c r="H1532" i="3"/>
  <c r="AA480" i="4" s="1"/>
  <c r="H1370" i="3"/>
  <c r="AA430" i="4" s="1"/>
  <c r="H1657" i="3"/>
  <c r="AA521" i="4" s="1"/>
  <c r="H1659" i="3"/>
  <c r="AA523" i="4" s="1"/>
  <c r="H1787" i="3"/>
  <c r="AA567" i="4" s="1"/>
  <c r="H1967" i="3"/>
  <c r="AA635" i="4" s="1"/>
  <c r="H1830" i="3"/>
  <c r="AA582" i="4" s="1"/>
  <c r="H1668" i="3"/>
  <c r="AA532" i="4" s="1"/>
  <c r="E1429" i="3"/>
  <c r="M446" i="4" s="1"/>
  <c r="H1872" i="3"/>
  <c r="AA596" i="4" s="1"/>
  <c r="H1788" i="3"/>
  <c r="AA568" i="4" s="1"/>
  <c r="H1671" i="3"/>
  <c r="AA535" i="4" s="1"/>
  <c r="H1663" i="3"/>
  <c r="AA527" i="4" s="1"/>
  <c r="H1968" i="3"/>
  <c r="AA636" i="4" s="1"/>
  <c r="H1662" i="3"/>
  <c r="AA526" i="4" s="1"/>
  <c r="H1794" i="3"/>
  <c r="AA574" i="4" s="1"/>
  <c r="H2001" i="3"/>
  <c r="AA641" i="4" s="1"/>
  <c r="H1918" i="3"/>
  <c r="AA614" i="4" s="1"/>
  <c r="N662" i="4"/>
  <c r="N664" i="4"/>
  <c r="H1366" i="3"/>
  <c r="AA426" i="4" s="1"/>
  <c r="H1445" i="3"/>
  <c r="AA449" i="4" s="1"/>
  <c r="H1838" i="3"/>
  <c r="AA590" i="4" s="1"/>
  <c r="H1886" i="3"/>
  <c r="AA610" i="4" s="1"/>
  <c r="H1882" i="3"/>
  <c r="AA606" i="4" s="1"/>
  <c r="H1539" i="3"/>
  <c r="AA487" i="4" s="1"/>
  <c r="H1795" i="3"/>
  <c r="AA575" i="4" s="1"/>
  <c r="H2008" i="3"/>
  <c r="AA648" i="4" s="1"/>
  <c r="H1972" i="3"/>
  <c r="AA640" i="4" s="1"/>
  <c r="H1665" i="3"/>
  <c r="AA529" i="4" s="1"/>
  <c r="H1757" i="3"/>
  <c r="AA565" i="4" s="1"/>
  <c r="H1487" i="3"/>
  <c r="AA463" i="4" s="1"/>
  <c r="H1498" i="3"/>
  <c r="AA474" i="4" s="1"/>
  <c r="H1959" i="3"/>
  <c r="AA627" i="4" s="1"/>
  <c r="H1744" i="3"/>
  <c r="AA552" i="4" s="1"/>
  <c r="N777" i="4"/>
  <c r="N656" i="4"/>
  <c r="N658" i="4"/>
  <c r="N659" i="4"/>
  <c r="H1958" i="3"/>
  <c r="AA626" i="4" s="1"/>
  <c r="H1799" i="3"/>
  <c r="AA579" i="4" s="1"/>
  <c r="H1969" i="3"/>
  <c r="AA637" i="4" s="1"/>
  <c r="H1840" i="3"/>
  <c r="AA592" i="4" s="1"/>
  <c r="H1456" i="3"/>
  <c r="AA460" i="4" s="1"/>
  <c r="H1879" i="3"/>
  <c r="AA603" i="4" s="1"/>
  <c r="H1234" i="3"/>
  <c r="AA408" i="4" s="1"/>
  <c r="H1229" i="3"/>
  <c r="AA403" i="4" s="1"/>
  <c r="H1748" i="3"/>
  <c r="AA556" i="4" s="1"/>
  <c r="M496" i="4"/>
  <c r="H1926" i="3"/>
  <c r="AA622" i="4" s="1"/>
  <c r="H1790" i="3"/>
  <c r="AA570" i="4" s="1"/>
  <c r="M597" i="4"/>
  <c r="H1356" i="3"/>
  <c r="AA416" i="4" s="1"/>
  <c r="H1585" i="3"/>
  <c r="AA505" i="4" s="1"/>
  <c r="H1412" i="3"/>
  <c r="AA444" i="4" s="1"/>
  <c r="H1496" i="3"/>
  <c r="AA472" i="4" s="1"/>
  <c r="H1839" i="3"/>
  <c r="AA591" i="4" s="1"/>
  <c r="H1709" i="3"/>
  <c r="AA545" i="4" s="1"/>
  <c r="H1406" i="3"/>
  <c r="AA438" i="4" s="1"/>
  <c r="E1515" i="3"/>
  <c r="M489" i="4" s="1"/>
  <c r="E1214" i="3"/>
  <c r="M410" i="4" s="1"/>
  <c r="H1528" i="3"/>
  <c r="AA476" i="4" s="1"/>
  <c r="E1730" i="3"/>
  <c r="M562" i="4" s="1"/>
  <c r="E1945" i="3"/>
  <c r="M632" i="4" s="1"/>
  <c r="H1707" i="3"/>
  <c r="AA543" i="4" s="1"/>
  <c r="H1920" i="3"/>
  <c r="AA616" i="4" s="1"/>
  <c r="H1573" i="3"/>
  <c r="AA493" i="4" s="1"/>
  <c r="H1623" i="3"/>
  <c r="AA515" i="4" s="1"/>
  <c r="H1929" i="3"/>
  <c r="AA625" i="4" s="1"/>
  <c r="H1963" i="3"/>
  <c r="AA631" i="4" s="1"/>
  <c r="H1753" i="3"/>
  <c r="AA561" i="4" s="1"/>
  <c r="H1625" i="3"/>
  <c r="AA517" i="4" s="1"/>
  <c r="H1971" i="3"/>
  <c r="AA639" i="4" s="1"/>
  <c r="H1577" i="3"/>
  <c r="AA497" i="4" s="1"/>
  <c r="H1401" i="3"/>
  <c r="AA433" i="4" s="1"/>
  <c r="H1233" i="3"/>
  <c r="AA407" i="4" s="1"/>
  <c r="H1704" i="3"/>
  <c r="AA540" i="4" s="1"/>
  <c r="H1658" i="3"/>
  <c r="AA522" i="4" s="1"/>
  <c r="H1572" i="3"/>
  <c r="AA492" i="4" s="1"/>
  <c r="H1408" i="3"/>
  <c r="AA440" i="4" s="1"/>
  <c r="H2004" i="3"/>
  <c r="AA644" i="4" s="1"/>
  <c r="H1363" i="3"/>
  <c r="AA423" i="4" s="1"/>
  <c r="H1365" i="3"/>
  <c r="AA425" i="4" s="1"/>
  <c r="H1747" i="3"/>
  <c r="AA555" i="4" s="1"/>
  <c r="H1620" i="3"/>
  <c r="AA512" i="4" s="1"/>
  <c r="H2002" i="3"/>
  <c r="AA642" i="4" s="1"/>
  <c r="H2011" i="3"/>
  <c r="AA651" i="4" s="1"/>
  <c r="H1873" i="3"/>
  <c r="AA597" i="4" s="1"/>
  <c r="H1756" i="3"/>
  <c r="AA564" i="4" s="1"/>
  <c r="H1837" i="3"/>
  <c r="AA589" i="4" s="1"/>
  <c r="H1881" i="3"/>
  <c r="AA605" i="4" s="1"/>
  <c r="H1575" i="3"/>
  <c r="AA495" i="4" s="1"/>
  <c r="H1666" i="3"/>
  <c r="AA530" i="4" s="1"/>
  <c r="H1535" i="3"/>
  <c r="AA483" i="4" s="1"/>
  <c r="H1237" i="3"/>
  <c r="AA411" i="4" s="1"/>
  <c r="H1749" i="3"/>
  <c r="AA557" i="4" s="1"/>
  <c r="H1789" i="3"/>
  <c r="AA569" i="4" s="1"/>
  <c r="H1536" i="3"/>
  <c r="AA484" i="4" s="1"/>
  <c r="H1922" i="3"/>
  <c r="AA618" i="4" s="1"/>
  <c r="E1816" i="3"/>
  <c r="E1988" i="3"/>
  <c r="H1829" i="3"/>
  <c r="AA581" i="4" s="1"/>
  <c r="H1357" i="3"/>
  <c r="AA417" i="4" s="1"/>
  <c r="H1962" i="3"/>
  <c r="AA630" i="4" s="1"/>
  <c r="H1529" i="3"/>
  <c r="AA477" i="4" s="1"/>
  <c r="H1791" i="3"/>
  <c r="AA571" i="4" s="1"/>
  <c r="H1796" i="3"/>
  <c r="AA576" i="4" s="1"/>
  <c r="H1960" i="3"/>
  <c r="AA628" i="4" s="1"/>
  <c r="H1228" i="3"/>
  <c r="AA402" i="4" s="1"/>
  <c r="H1921" i="3"/>
  <c r="AA617" i="4" s="1"/>
  <c r="H2009" i="3"/>
  <c r="AA649" i="4" s="1"/>
  <c r="O677" i="4"/>
  <c r="O685" i="4"/>
  <c r="O672" i="4"/>
  <c r="O680" i="4"/>
  <c r="O671" i="4"/>
  <c r="O675" i="4"/>
  <c r="O683" i="4"/>
  <c r="O678" i="4"/>
  <c r="O679" i="4"/>
  <c r="O674" i="4"/>
  <c r="O681" i="4"/>
  <c r="O682" i="4"/>
  <c r="O673" i="4"/>
  <c r="O684" i="4"/>
  <c r="O676" i="4"/>
  <c r="O705" i="4"/>
  <c r="O713" i="4"/>
  <c r="O708" i="4"/>
  <c r="O703" i="4"/>
  <c r="O711" i="4"/>
  <c r="O706" i="4"/>
  <c r="O714" i="4"/>
  <c r="O712" i="4"/>
  <c r="O707" i="4"/>
  <c r="O702" i="4"/>
  <c r="O715" i="4"/>
  <c r="O701" i="4"/>
  <c r="O709" i="4"/>
  <c r="O710" i="4"/>
  <c r="O704" i="4"/>
  <c r="O663" i="4"/>
  <c r="O658" i="4"/>
  <c r="O666" i="4"/>
  <c r="O661" i="4"/>
  <c r="O669" i="4"/>
  <c r="O662" i="4"/>
  <c r="O670" i="4"/>
  <c r="O664" i="4"/>
  <c r="O659" i="4"/>
  <c r="O665" i="4"/>
  <c r="O660" i="4"/>
  <c r="O667" i="4"/>
  <c r="O657" i="4"/>
  <c r="O668" i="4"/>
  <c r="O656" i="4"/>
  <c r="H1832" i="3"/>
  <c r="AA584" i="4" s="1"/>
  <c r="E1343" i="3"/>
  <c r="M421" i="4" s="1"/>
  <c r="E1773" i="3"/>
  <c r="H1405" i="3"/>
  <c r="AA437" i="4" s="1"/>
  <c r="H1364" i="3"/>
  <c r="AA424" i="4" s="1"/>
  <c r="H1831" i="3"/>
  <c r="AA583" i="4" s="1"/>
  <c r="H1880" i="3"/>
  <c r="AA604" i="4" s="1"/>
  <c r="H2003" i="3"/>
  <c r="AA643" i="4" s="1"/>
  <c r="H1664" i="3"/>
  <c r="AA528" i="4" s="1"/>
  <c r="O716" i="4"/>
  <c r="O726" i="4"/>
  <c r="O733" i="4"/>
  <c r="O741" i="4"/>
  <c r="O736" i="4"/>
  <c r="O744" i="4"/>
  <c r="O739" i="4"/>
  <c r="O734" i="4"/>
  <c r="O742" i="4"/>
  <c r="O732" i="4"/>
  <c r="O743" i="4"/>
  <c r="O738" i="4"/>
  <c r="O735" i="4"/>
  <c r="O745" i="4"/>
  <c r="O737" i="4"/>
  <c r="O740" i="4"/>
  <c r="O731" i="4"/>
  <c r="E2120" i="3"/>
  <c r="N694" i="4"/>
  <c r="N689" i="4"/>
  <c r="N697" i="4"/>
  <c r="N692" i="4"/>
  <c r="N700" i="4"/>
  <c r="N687" i="4"/>
  <c r="N695" i="4"/>
  <c r="N688" i="4"/>
  <c r="N699" i="4"/>
  <c r="N690" i="4"/>
  <c r="N691" i="4"/>
  <c r="N686" i="4"/>
  <c r="N693" i="4"/>
  <c r="N696" i="4"/>
  <c r="N698" i="4"/>
  <c r="E1902" i="3"/>
  <c r="H2012" i="3"/>
  <c r="AA652" i="4" s="1"/>
  <c r="H1928" i="3"/>
  <c r="AA624" i="4" s="1"/>
  <c r="H1576" i="3"/>
  <c r="AA496" i="4" s="1"/>
  <c r="H1667" i="3"/>
  <c r="AA531" i="4" s="1"/>
  <c r="H2010" i="3"/>
  <c r="AA650" i="4" s="1"/>
  <c r="H1800" i="3"/>
  <c r="AA580" i="4" s="1"/>
  <c r="O747" i="4"/>
  <c r="O755" i="4"/>
  <c r="O746" i="4"/>
  <c r="O750" i="4"/>
  <c r="O758" i="4"/>
  <c r="O753" i="4"/>
  <c r="O748" i="4"/>
  <c r="O756" i="4"/>
  <c r="O760" i="4"/>
  <c r="O751" i="4"/>
  <c r="O759" i="4"/>
  <c r="O749" i="4"/>
  <c r="O752" i="4"/>
  <c r="O754" i="4"/>
  <c r="O757" i="4"/>
  <c r="E2550" i="3"/>
  <c r="N838" i="4"/>
  <c r="N846" i="4"/>
  <c r="N841" i="4"/>
  <c r="N849" i="4"/>
  <c r="N844" i="4"/>
  <c r="N839" i="4"/>
  <c r="N847" i="4"/>
  <c r="N842" i="4"/>
  <c r="N850" i="4"/>
  <c r="N837" i="4"/>
  <c r="N845" i="4"/>
  <c r="N840" i="4"/>
  <c r="N848" i="4"/>
  <c r="N843" i="4"/>
  <c r="N836" i="4"/>
  <c r="E2507" i="3"/>
  <c r="N823" i="4"/>
  <c r="N831" i="4"/>
  <c r="N826" i="4"/>
  <c r="N834" i="4"/>
  <c r="N829" i="4"/>
  <c r="N824" i="4"/>
  <c r="N832" i="4"/>
  <c r="N827" i="4"/>
  <c r="N835" i="4"/>
  <c r="N822" i="4"/>
  <c r="N830" i="4"/>
  <c r="N825" i="4"/>
  <c r="N833" i="4"/>
  <c r="N828" i="4"/>
  <c r="N821" i="4"/>
  <c r="E2464" i="3"/>
  <c r="N808" i="4"/>
  <c r="N816" i="4"/>
  <c r="N806" i="4"/>
  <c r="N811" i="4"/>
  <c r="N819" i="4"/>
  <c r="N814" i="4"/>
  <c r="N809" i="4"/>
  <c r="N817" i="4"/>
  <c r="N812" i="4"/>
  <c r="N820" i="4"/>
  <c r="N807" i="4"/>
  <c r="N815" i="4"/>
  <c r="N810" i="4"/>
  <c r="N818" i="4"/>
  <c r="N813" i="4"/>
  <c r="O798" i="4"/>
  <c r="O793" i="4"/>
  <c r="O801" i="4"/>
  <c r="O796" i="4"/>
  <c r="O804" i="4"/>
  <c r="O799" i="4"/>
  <c r="O794" i="4"/>
  <c r="O802" i="4"/>
  <c r="O797" i="4"/>
  <c r="O805" i="4"/>
  <c r="O792" i="4"/>
  <c r="O800" i="4"/>
  <c r="O791" i="4"/>
  <c r="O795" i="4"/>
  <c r="O803" i="4"/>
  <c r="E2335" i="3"/>
  <c r="N763" i="4"/>
  <c r="N771" i="4"/>
  <c r="N766" i="4"/>
  <c r="N774" i="4"/>
  <c r="N769" i="4"/>
  <c r="N764" i="4"/>
  <c r="N772" i="4"/>
  <c r="N767" i="4"/>
  <c r="N775" i="4"/>
  <c r="N762" i="4"/>
  <c r="N770" i="4"/>
  <c r="N765" i="4"/>
  <c r="N773" i="4"/>
  <c r="N768" i="4"/>
  <c r="N761" i="4"/>
  <c r="E1687" i="3"/>
  <c r="H1706" i="3"/>
  <c r="AA542" i="4" s="1"/>
  <c r="H1621" i="3"/>
  <c r="AA513" i="4" s="1"/>
  <c r="H1618" i="3"/>
  <c r="AA510" i="4" s="1"/>
  <c r="E1601" i="3"/>
  <c r="H1616" i="3"/>
  <c r="AA508" i="4" s="1"/>
  <c r="H1488" i="3"/>
  <c r="AA464" i="4" s="1"/>
  <c r="E1472" i="3"/>
  <c r="H1494" i="3"/>
  <c r="AA470" i="4" s="1"/>
  <c r="H1491" i="3"/>
  <c r="AA467" i="4" s="1"/>
  <c r="H1446" i="3"/>
  <c r="AA450" i="4" s="1"/>
  <c r="H1449" i="3"/>
  <c r="AA453" i="4" s="1"/>
  <c r="H1447" i="3"/>
  <c r="AA451" i="4" s="1"/>
  <c r="E1386" i="3"/>
  <c r="H1400" i="3"/>
  <c r="AA432" i="4" s="1"/>
  <c r="H1404" i="3"/>
  <c r="AA436" i="4" s="1"/>
  <c r="H1403" i="3"/>
  <c r="AA435" i="4" s="1"/>
  <c r="H1362" i="3"/>
  <c r="AA422" i="4" s="1"/>
  <c r="H1360" i="3"/>
  <c r="AA420" i="4" s="1"/>
  <c r="H1358" i="3"/>
  <c r="AA418" i="4" s="1"/>
  <c r="F1198" i="3" a="1"/>
  <c r="F1198" i="3" s="1"/>
  <c r="F1197" i="3" a="1"/>
  <c r="F1197" i="3" s="1"/>
  <c r="F1195" i="3" a="1"/>
  <c r="F1195" i="3" s="1"/>
  <c r="F1194" i="3" a="1"/>
  <c r="F1194" i="3" s="1"/>
  <c r="F1193" i="3" a="1"/>
  <c r="F1193" i="3" s="1"/>
  <c r="F1192" i="3" a="1"/>
  <c r="F1192" i="3" s="1"/>
  <c r="F1191" i="3" a="1"/>
  <c r="F1191" i="3" s="1"/>
  <c r="F1190" i="3" a="1"/>
  <c r="F1190" i="3" s="1"/>
  <c r="F1189" i="3" a="1"/>
  <c r="F1189" i="3" s="1"/>
  <c r="F1188" i="3" a="1"/>
  <c r="F1188" i="3" s="1"/>
  <c r="F1187" i="3" a="1"/>
  <c r="F1187" i="3" s="1"/>
  <c r="F1186" i="3" a="1"/>
  <c r="F1186" i="3" s="1"/>
  <c r="F1185" i="3" a="1"/>
  <c r="F1185" i="3" s="1"/>
  <c r="F1184" i="3" a="1"/>
  <c r="F1184" i="3" s="1"/>
  <c r="E1178" i="3"/>
  <c r="E1177" i="3"/>
  <c r="Q1176" i="3"/>
  <c r="P1176" i="3"/>
  <c r="O1176" i="3"/>
  <c r="N1176" i="3"/>
  <c r="M1176" i="3"/>
  <c r="L1176" i="3"/>
  <c r="K1176" i="3"/>
  <c r="J1176" i="3"/>
  <c r="I1176" i="3"/>
  <c r="H1173" i="3"/>
  <c r="H1172" i="3"/>
  <c r="H1171" i="3"/>
  <c r="H1170" i="3"/>
  <c r="H1169" i="3"/>
  <c r="H1168" i="3"/>
  <c r="H1167" i="3"/>
  <c r="H1166" i="3"/>
  <c r="H1174" i="3" s="1"/>
  <c r="H1176" i="3" s="1"/>
  <c r="F1155" i="3" a="1"/>
  <c r="F1155" i="3" s="1"/>
  <c r="F1154" i="3" a="1"/>
  <c r="F1154" i="3" s="1"/>
  <c r="F1152" i="3" a="1"/>
  <c r="F1152" i="3" s="1"/>
  <c r="F1151" i="3" a="1"/>
  <c r="F1151" i="3" s="1"/>
  <c r="F1150" i="3" a="1"/>
  <c r="F1150" i="3" s="1"/>
  <c r="F1149" i="3" a="1"/>
  <c r="F1149" i="3" s="1"/>
  <c r="F1148" i="3" a="1"/>
  <c r="F1148" i="3" s="1"/>
  <c r="F1147" i="3" a="1"/>
  <c r="F1147" i="3" s="1"/>
  <c r="F1146" i="3" a="1"/>
  <c r="F1146" i="3" s="1"/>
  <c r="F1145" i="3" a="1"/>
  <c r="F1145" i="3" s="1"/>
  <c r="F1144" i="3" a="1"/>
  <c r="F1144" i="3" s="1"/>
  <c r="F1143" i="3" a="1"/>
  <c r="F1143" i="3" s="1"/>
  <c r="F1142" i="3" a="1"/>
  <c r="F1142" i="3" s="1"/>
  <c r="F1141" i="3" a="1"/>
  <c r="F1141" i="3" s="1"/>
  <c r="E1135" i="3"/>
  <c r="E1134" i="3"/>
  <c r="Q1133" i="3"/>
  <c r="P1133" i="3"/>
  <c r="O1133" i="3"/>
  <c r="N1133" i="3"/>
  <c r="M1133" i="3"/>
  <c r="L1133" i="3"/>
  <c r="K1133" i="3"/>
  <c r="J1133" i="3"/>
  <c r="I1133" i="3"/>
  <c r="H1133" i="3"/>
  <c r="H1130" i="3"/>
  <c r="H1129" i="3"/>
  <c r="H1128" i="3"/>
  <c r="H1127" i="3"/>
  <c r="H1126" i="3"/>
  <c r="H1125" i="3"/>
  <c r="H1124" i="3"/>
  <c r="H1123" i="3"/>
  <c r="F1112" i="3" a="1"/>
  <c r="F1112" i="3" s="1"/>
  <c r="F1111" i="3" a="1"/>
  <c r="F1111" i="3" s="1"/>
  <c r="F1109" i="3" a="1"/>
  <c r="F1109" i="3" s="1"/>
  <c r="F1108" i="3" a="1"/>
  <c r="F1108" i="3" s="1"/>
  <c r="F1107" i="3" a="1"/>
  <c r="F1107" i="3" s="1"/>
  <c r="F1106" i="3" a="1"/>
  <c r="F1106" i="3" s="1"/>
  <c r="F1105" i="3" a="1"/>
  <c r="F1105" i="3" s="1"/>
  <c r="F1104" i="3" a="1"/>
  <c r="F1104" i="3" s="1"/>
  <c r="F1103" i="3" a="1"/>
  <c r="F1103" i="3" s="1"/>
  <c r="F1102" i="3" a="1"/>
  <c r="F1102" i="3" s="1"/>
  <c r="F1101" i="3" a="1"/>
  <c r="F1101" i="3" s="1"/>
  <c r="F1100" i="3" a="1"/>
  <c r="F1100" i="3" s="1"/>
  <c r="F1099" i="3" a="1"/>
  <c r="F1099" i="3" s="1"/>
  <c r="F1098" i="3" a="1"/>
  <c r="F1098" i="3" s="1"/>
  <c r="E1092" i="3"/>
  <c r="E1091" i="3"/>
  <c r="Q1090" i="3"/>
  <c r="P1090" i="3"/>
  <c r="O1090" i="3"/>
  <c r="N1090" i="3"/>
  <c r="M1090" i="3"/>
  <c r="L1090" i="3"/>
  <c r="K1090" i="3"/>
  <c r="J1090" i="3"/>
  <c r="I1090" i="3"/>
  <c r="H1087" i="3"/>
  <c r="H1086" i="3"/>
  <c r="H1085" i="3"/>
  <c r="H1084" i="3"/>
  <c r="H1083" i="3"/>
  <c r="H1082" i="3"/>
  <c r="H1081" i="3"/>
  <c r="H1080" i="3"/>
  <c r="H1088" i="3" s="1"/>
  <c r="H1090" i="3" s="1"/>
  <c r="F1069" i="3" a="1"/>
  <c r="F1069" i="3" s="1"/>
  <c r="F1068" i="3" a="1"/>
  <c r="F1068" i="3" s="1"/>
  <c r="F1066" i="3" a="1"/>
  <c r="F1066" i="3" s="1"/>
  <c r="F1065" i="3" a="1"/>
  <c r="F1065" i="3" s="1"/>
  <c r="F1064" i="3" a="1"/>
  <c r="F1064" i="3" s="1"/>
  <c r="F1063" i="3" a="1"/>
  <c r="F1063" i="3" s="1"/>
  <c r="F1062" i="3" a="1"/>
  <c r="F1062" i="3" s="1"/>
  <c r="F1061" i="3" a="1"/>
  <c r="F1061" i="3" s="1"/>
  <c r="F1060" i="3" a="1"/>
  <c r="F1060" i="3" s="1"/>
  <c r="F1059" i="3" a="1"/>
  <c r="F1059" i="3" s="1"/>
  <c r="F1058" i="3" a="1"/>
  <c r="F1058" i="3" s="1"/>
  <c r="F1057" i="3" a="1"/>
  <c r="F1057" i="3" s="1"/>
  <c r="F1056" i="3" a="1"/>
  <c r="F1056" i="3" s="1"/>
  <c r="F1055" i="3" a="1"/>
  <c r="F1055" i="3" s="1"/>
  <c r="E1049" i="3"/>
  <c r="E1048" i="3"/>
  <c r="Q1047" i="3"/>
  <c r="P1047" i="3"/>
  <c r="O1047" i="3"/>
  <c r="N1047" i="3"/>
  <c r="M1047" i="3"/>
  <c r="L1047" i="3"/>
  <c r="K1047" i="3"/>
  <c r="J1047" i="3"/>
  <c r="I1047" i="3"/>
  <c r="H1047" i="3"/>
  <c r="H1044" i="3"/>
  <c r="H1043" i="3"/>
  <c r="H1042" i="3"/>
  <c r="H1041" i="3"/>
  <c r="H1040" i="3"/>
  <c r="H1039" i="3"/>
  <c r="H1038" i="3"/>
  <c r="H1037" i="3"/>
  <c r="F639" i="3" a="1"/>
  <c r="F639" i="3" s="1"/>
  <c r="F638" i="3" a="1"/>
  <c r="F638" i="3" s="1"/>
  <c r="F636" i="3" a="1"/>
  <c r="F636" i="3" s="1"/>
  <c r="F635" i="3" a="1"/>
  <c r="F635" i="3" s="1"/>
  <c r="F634" i="3" a="1"/>
  <c r="F634" i="3" s="1"/>
  <c r="F633" i="3" a="1"/>
  <c r="F633" i="3" s="1"/>
  <c r="F632" i="3" a="1"/>
  <c r="F632" i="3" s="1"/>
  <c r="F631" i="3" a="1"/>
  <c r="F631" i="3" s="1"/>
  <c r="F630" i="3" a="1"/>
  <c r="F630" i="3" s="1"/>
  <c r="F629" i="3" a="1"/>
  <c r="F629" i="3" s="1"/>
  <c r="F628" i="3" a="1"/>
  <c r="F628" i="3" s="1"/>
  <c r="F627" i="3" a="1"/>
  <c r="F627" i="3" s="1"/>
  <c r="F626" i="3" a="1"/>
  <c r="F626" i="3" s="1"/>
  <c r="F625" i="3" a="1"/>
  <c r="F625" i="3" s="1"/>
  <c r="E619" i="3"/>
  <c r="E618" i="3"/>
  <c r="Q617" i="3"/>
  <c r="P617" i="3"/>
  <c r="O617" i="3"/>
  <c r="N617" i="3"/>
  <c r="M617" i="3"/>
  <c r="L617" i="3"/>
  <c r="K617" i="3"/>
  <c r="J617" i="3"/>
  <c r="I617" i="3"/>
  <c r="H614" i="3"/>
  <c r="H613" i="3"/>
  <c r="H612" i="3"/>
  <c r="H611" i="3"/>
  <c r="H610" i="3"/>
  <c r="H609" i="3"/>
  <c r="H608" i="3"/>
  <c r="H607" i="3"/>
  <c r="H615" i="3" s="1"/>
  <c r="H617" i="3" s="1"/>
  <c r="E639" i="3" s="1"/>
  <c r="X340" i="4" s="1"/>
  <c r="F682" i="3" a="1"/>
  <c r="F682" i="3" s="1"/>
  <c r="F681" i="3" a="1"/>
  <c r="F681" i="3" s="1"/>
  <c r="F679" i="3" a="1"/>
  <c r="F679" i="3" s="1"/>
  <c r="F678" i="3" a="1"/>
  <c r="F678" i="3" s="1"/>
  <c r="F677" i="3" a="1"/>
  <c r="F677" i="3" s="1"/>
  <c r="F676" i="3" a="1"/>
  <c r="F676" i="3" s="1"/>
  <c r="F675" i="3" a="1"/>
  <c r="F675" i="3" s="1"/>
  <c r="F674" i="3" a="1"/>
  <c r="F674" i="3" s="1"/>
  <c r="F673" i="3" a="1"/>
  <c r="F673" i="3" s="1"/>
  <c r="F672" i="3" a="1"/>
  <c r="F672" i="3" s="1"/>
  <c r="F671" i="3" a="1"/>
  <c r="F671" i="3" s="1"/>
  <c r="F670" i="3" a="1"/>
  <c r="F670" i="3" s="1"/>
  <c r="F669" i="3" a="1"/>
  <c r="F669" i="3" s="1"/>
  <c r="F668" i="3" a="1"/>
  <c r="F668" i="3" s="1"/>
  <c r="E662" i="3"/>
  <c r="E661" i="3"/>
  <c r="Q660" i="3"/>
  <c r="P660" i="3"/>
  <c r="O660" i="3"/>
  <c r="N660" i="3"/>
  <c r="M660" i="3"/>
  <c r="L660" i="3"/>
  <c r="K660" i="3"/>
  <c r="J660" i="3"/>
  <c r="I660" i="3"/>
  <c r="H657" i="3"/>
  <c r="H656" i="3"/>
  <c r="H655" i="3"/>
  <c r="H654" i="3"/>
  <c r="H653" i="3"/>
  <c r="H652" i="3"/>
  <c r="H651" i="3"/>
  <c r="H650" i="3"/>
  <c r="H658" i="3" s="1"/>
  <c r="H660" i="3" s="1"/>
  <c r="E678" i="3" s="1"/>
  <c r="X306" i="4" s="1"/>
  <c r="F725" i="3" a="1"/>
  <c r="F725" i="3" s="1"/>
  <c r="F724" i="3" a="1"/>
  <c r="F724" i="3" s="1"/>
  <c r="F722" i="3" a="1"/>
  <c r="F722" i="3" s="1"/>
  <c r="F721" i="3" a="1"/>
  <c r="F721" i="3" s="1"/>
  <c r="F720" i="3" a="1"/>
  <c r="F720" i="3" s="1"/>
  <c r="F719" i="3" a="1"/>
  <c r="F719" i="3" s="1"/>
  <c r="F718" i="3" a="1"/>
  <c r="F718" i="3" s="1"/>
  <c r="F717" i="3" a="1"/>
  <c r="F717" i="3" s="1"/>
  <c r="F716" i="3" a="1"/>
  <c r="F716" i="3" s="1"/>
  <c r="F715" i="3" a="1"/>
  <c r="F715" i="3" s="1"/>
  <c r="F714" i="3" a="1"/>
  <c r="F714" i="3" s="1"/>
  <c r="F713" i="3" a="1"/>
  <c r="F713" i="3" s="1"/>
  <c r="F712" i="3" a="1"/>
  <c r="F712" i="3" s="1"/>
  <c r="F711" i="3" a="1"/>
  <c r="F711" i="3" s="1"/>
  <c r="E705" i="3"/>
  <c r="E704" i="3"/>
  <c r="Q703" i="3"/>
  <c r="P703" i="3"/>
  <c r="O703" i="3"/>
  <c r="N703" i="3"/>
  <c r="M703" i="3"/>
  <c r="L703" i="3"/>
  <c r="K703" i="3"/>
  <c r="J703" i="3"/>
  <c r="I703" i="3"/>
  <c r="H703" i="3"/>
  <c r="E722" i="3" s="1"/>
  <c r="X292" i="4" s="1"/>
  <c r="H700" i="3"/>
  <c r="H699" i="3"/>
  <c r="H698" i="3"/>
  <c r="H697" i="3"/>
  <c r="H696" i="3"/>
  <c r="H695" i="3"/>
  <c r="H694" i="3"/>
  <c r="H693" i="3"/>
  <c r="F596" i="3" a="1"/>
  <c r="F596" i="3" s="1"/>
  <c r="F595" i="3" a="1"/>
  <c r="F595" i="3" s="1"/>
  <c r="F593" i="3" a="1"/>
  <c r="F593" i="3" s="1"/>
  <c r="F592" i="3" a="1"/>
  <c r="F592" i="3" s="1"/>
  <c r="F591" i="3" a="1"/>
  <c r="F591" i="3" s="1"/>
  <c r="F590" i="3" a="1"/>
  <c r="F590" i="3" s="1"/>
  <c r="F589" i="3" a="1"/>
  <c r="F589" i="3" s="1"/>
  <c r="F588" i="3" a="1"/>
  <c r="F588" i="3" s="1"/>
  <c r="F587" i="3" a="1"/>
  <c r="F587" i="3" s="1"/>
  <c r="F586" i="3" a="1"/>
  <c r="F586" i="3" s="1"/>
  <c r="F585" i="3" a="1"/>
  <c r="F585" i="3" s="1"/>
  <c r="F584" i="3" a="1"/>
  <c r="F584" i="3" s="1"/>
  <c r="F583" i="3" a="1"/>
  <c r="F583" i="3" s="1"/>
  <c r="F582" i="3" a="1"/>
  <c r="F582" i="3" s="1"/>
  <c r="E576" i="3"/>
  <c r="E575" i="3"/>
  <c r="Q574" i="3"/>
  <c r="P574" i="3"/>
  <c r="O574" i="3"/>
  <c r="N574" i="3"/>
  <c r="M574" i="3"/>
  <c r="L574" i="3"/>
  <c r="K574" i="3"/>
  <c r="J574" i="3"/>
  <c r="I574" i="3"/>
  <c r="H571" i="3"/>
  <c r="H570" i="3"/>
  <c r="H569" i="3"/>
  <c r="H568" i="3"/>
  <c r="H567" i="3"/>
  <c r="H566" i="3"/>
  <c r="H565" i="3"/>
  <c r="H564" i="3"/>
  <c r="H572" i="3" s="1"/>
  <c r="H574" i="3" s="1"/>
  <c r="E595" i="3" s="1"/>
  <c r="X279" i="4" s="1"/>
  <c r="F1026" i="3" a="1"/>
  <c r="F1026" i="3" s="1"/>
  <c r="F1025" i="3" a="1"/>
  <c r="F1025" i="3" s="1"/>
  <c r="F1023" i="3" a="1"/>
  <c r="F1023" i="3" s="1"/>
  <c r="F1022" i="3" a="1"/>
  <c r="F1022" i="3" s="1"/>
  <c r="F1021" i="3" a="1"/>
  <c r="F1021" i="3" s="1"/>
  <c r="F1020" i="3" a="1"/>
  <c r="F1020" i="3" s="1"/>
  <c r="F1019" i="3" a="1"/>
  <c r="F1019" i="3" s="1"/>
  <c r="F1018" i="3" a="1"/>
  <c r="F1018" i="3" s="1"/>
  <c r="F1017" i="3" a="1"/>
  <c r="F1017" i="3" s="1"/>
  <c r="F1016" i="3" a="1"/>
  <c r="F1016" i="3" s="1"/>
  <c r="F1015" i="3" a="1"/>
  <c r="F1015" i="3" s="1"/>
  <c r="F1014" i="3" a="1"/>
  <c r="F1014" i="3" s="1"/>
  <c r="F1013" i="3" a="1"/>
  <c r="F1013" i="3" s="1"/>
  <c r="F1012" i="3" a="1"/>
  <c r="F1012" i="3" s="1"/>
  <c r="E1006" i="3"/>
  <c r="E1005" i="3"/>
  <c r="Q1004" i="3"/>
  <c r="P1004" i="3"/>
  <c r="O1004" i="3"/>
  <c r="N1004" i="3"/>
  <c r="M1004" i="3"/>
  <c r="L1004" i="3"/>
  <c r="K1004" i="3"/>
  <c r="J1004" i="3"/>
  <c r="I1004" i="3"/>
  <c r="H1004" i="3"/>
  <c r="H1001" i="3"/>
  <c r="H1000" i="3"/>
  <c r="H999" i="3"/>
  <c r="H998" i="3"/>
  <c r="H997" i="3"/>
  <c r="H996" i="3"/>
  <c r="H995" i="3"/>
  <c r="H994" i="3"/>
  <c r="F983" i="3" a="1"/>
  <c r="F983" i="3" s="1"/>
  <c r="F982" i="3" a="1"/>
  <c r="F982" i="3" s="1"/>
  <c r="F980" i="3" a="1"/>
  <c r="F980" i="3" s="1"/>
  <c r="F979" i="3" a="1"/>
  <c r="F979" i="3" s="1"/>
  <c r="F978" i="3" a="1"/>
  <c r="F978" i="3" s="1"/>
  <c r="F977" i="3" a="1"/>
  <c r="F977" i="3" s="1"/>
  <c r="F976" i="3" a="1"/>
  <c r="F976" i="3" s="1"/>
  <c r="F975" i="3" a="1"/>
  <c r="F975" i="3" s="1"/>
  <c r="F974" i="3" a="1"/>
  <c r="F974" i="3" s="1"/>
  <c r="F973" i="3" a="1"/>
  <c r="F973" i="3" s="1"/>
  <c r="F972" i="3" a="1"/>
  <c r="F972" i="3" s="1"/>
  <c r="F971" i="3" a="1"/>
  <c r="F971" i="3" s="1"/>
  <c r="F970" i="3" a="1"/>
  <c r="F970" i="3" s="1"/>
  <c r="F969" i="3" a="1"/>
  <c r="F969" i="3" s="1"/>
  <c r="E963" i="3"/>
  <c r="E962" i="3"/>
  <c r="Q961" i="3"/>
  <c r="P961" i="3"/>
  <c r="O961" i="3"/>
  <c r="N961" i="3"/>
  <c r="M961" i="3"/>
  <c r="L961" i="3"/>
  <c r="K961" i="3"/>
  <c r="J961" i="3"/>
  <c r="I961" i="3"/>
  <c r="H958" i="3"/>
  <c r="H957" i="3"/>
  <c r="H956" i="3"/>
  <c r="H955" i="3"/>
  <c r="H954" i="3"/>
  <c r="H953" i="3"/>
  <c r="H952" i="3"/>
  <c r="H951" i="3"/>
  <c r="H959" i="3" s="1"/>
  <c r="H961" i="3" s="1"/>
  <c r="F940" i="3" a="1"/>
  <c r="F940" i="3" s="1"/>
  <c r="F939" i="3" a="1"/>
  <c r="F939" i="3" s="1"/>
  <c r="F937" i="3" a="1"/>
  <c r="F937" i="3" s="1"/>
  <c r="F936" i="3" a="1"/>
  <c r="F936" i="3" s="1"/>
  <c r="F935" i="3" a="1"/>
  <c r="F935" i="3" s="1"/>
  <c r="F934" i="3" a="1"/>
  <c r="F934" i="3" s="1"/>
  <c r="F933" i="3" a="1"/>
  <c r="F933" i="3" s="1"/>
  <c r="F932" i="3" a="1"/>
  <c r="F932" i="3" s="1"/>
  <c r="F931" i="3" a="1"/>
  <c r="F931" i="3" s="1"/>
  <c r="F930" i="3" a="1"/>
  <c r="F930" i="3" s="1"/>
  <c r="F929" i="3" a="1"/>
  <c r="F929" i="3" s="1"/>
  <c r="F928" i="3" a="1"/>
  <c r="F928" i="3" s="1"/>
  <c r="F927" i="3" a="1"/>
  <c r="F927" i="3" s="1"/>
  <c r="F926" i="3" a="1"/>
  <c r="F926" i="3" s="1"/>
  <c r="E920" i="3"/>
  <c r="E919" i="3"/>
  <c r="Q918" i="3"/>
  <c r="P918" i="3"/>
  <c r="O918" i="3"/>
  <c r="N918" i="3"/>
  <c r="M918" i="3"/>
  <c r="L918" i="3"/>
  <c r="K918" i="3"/>
  <c r="J918" i="3"/>
  <c r="I918" i="3"/>
  <c r="H915" i="3"/>
  <c r="H914" i="3"/>
  <c r="H913" i="3"/>
  <c r="H912" i="3"/>
  <c r="H911" i="3"/>
  <c r="H910" i="3"/>
  <c r="H909" i="3"/>
  <c r="H908" i="3"/>
  <c r="H916" i="3" s="1"/>
  <c r="H918" i="3" s="1"/>
  <c r="F897" i="3" a="1"/>
  <c r="F897" i="3" s="1"/>
  <c r="F896" i="3" a="1"/>
  <c r="F896" i="3" s="1"/>
  <c r="F894" i="3" a="1"/>
  <c r="F894" i="3" s="1"/>
  <c r="F893" i="3" a="1"/>
  <c r="F893" i="3" s="1"/>
  <c r="F892" i="3" a="1"/>
  <c r="F892" i="3" s="1"/>
  <c r="F891" i="3" a="1"/>
  <c r="F891" i="3" s="1"/>
  <c r="F890" i="3" a="1"/>
  <c r="F890" i="3" s="1"/>
  <c r="F889" i="3" a="1"/>
  <c r="F889" i="3" s="1"/>
  <c r="F888" i="3" a="1"/>
  <c r="F888" i="3" s="1"/>
  <c r="F887" i="3" a="1"/>
  <c r="F887" i="3" s="1"/>
  <c r="F886" i="3" a="1"/>
  <c r="F886" i="3" s="1"/>
  <c r="F885" i="3" a="1"/>
  <c r="F885" i="3" s="1"/>
  <c r="F884" i="3" a="1"/>
  <c r="F884" i="3" s="1"/>
  <c r="F883" i="3" a="1"/>
  <c r="F883" i="3" s="1"/>
  <c r="E877" i="3"/>
  <c r="E876" i="3"/>
  <c r="Q875" i="3"/>
  <c r="P875" i="3"/>
  <c r="O875" i="3"/>
  <c r="N875" i="3"/>
  <c r="M875" i="3"/>
  <c r="L875" i="3"/>
  <c r="K875" i="3"/>
  <c r="J875" i="3"/>
  <c r="I875" i="3"/>
  <c r="H872" i="3"/>
  <c r="H871" i="3"/>
  <c r="H870" i="3"/>
  <c r="H869" i="3"/>
  <c r="H868" i="3"/>
  <c r="H867" i="3"/>
  <c r="H866" i="3"/>
  <c r="H865" i="3"/>
  <c r="H873" i="3" s="1"/>
  <c r="H875" i="3" s="1"/>
  <c r="F854" i="3" a="1"/>
  <c r="F854" i="3" s="1"/>
  <c r="F853" i="3" a="1"/>
  <c r="F853" i="3" s="1"/>
  <c r="F851" i="3" a="1"/>
  <c r="F851" i="3" s="1"/>
  <c r="F850" i="3" a="1"/>
  <c r="F850" i="3" s="1"/>
  <c r="F849" i="3" a="1"/>
  <c r="F849" i="3" s="1"/>
  <c r="F848" i="3" a="1"/>
  <c r="F848" i="3" s="1"/>
  <c r="F847" i="3" a="1"/>
  <c r="F847" i="3" s="1"/>
  <c r="F846" i="3" a="1"/>
  <c r="F846" i="3" s="1"/>
  <c r="F845" i="3" a="1"/>
  <c r="F845" i="3" s="1"/>
  <c r="F844" i="3" a="1"/>
  <c r="F844" i="3" s="1"/>
  <c r="F843" i="3" a="1"/>
  <c r="F843" i="3" s="1"/>
  <c r="F842" i="3" a="1"/>
  <c r="F842" i="3" s="1"/>
  <c r="F841" i="3" a="1"/>
  <c r="F841" i="3" s="1"/>
  <c r="F840" i="3" a="1"/>
  <c r="F840" i="3" s="1"/>
  <c r="E834" i="3"/>
  <c r="E833" i="3"/>
  <c r="Q832" i="3"/>
  <c r="P832" i="3"/>
  <c r="O832" i="3"/>
  <c r="N832" i="3"/>
  <c r="M832" i="3"/>
  <c r="L832" i="3"/>
  <c r="K832" i="3"/>
  <c r="J832" i="3"/>
  <c r="I832" i="3"/>
  <c r="H829" i="3"/>
  <c r="H828" i="3"/>
  <c r="H827" i="3"/>
  <c r="H826" i="3"/>
  <c r="H825" i="3"/>
  <c r="H824" i="3"/>
  <c r="H823" i="3"/>
  <c r="H822" i="3"/>
  <c r="H830" i="3" s="1"/>
  <c r="H832" i="3" s="1"/>
  <c r="F811" i="3" a="1"/>
  <c r="F811" i="3" s="1"/>
  <c r="F810" i="3" a="1"/>
  <c r="F810" i="3" s="1"/>
  <c r="F808" i="3" a="1"/>
  <c r="F808" i="3" s="1"/>
  <c r="F807" i="3" a="1"/>
  <c r="F807" i="3" s="1"/>
  <c r="F806" i="3" a="1"/>
  <c r="F806" i="3" s="1"/>
  <c r="F805" i="3" a="1"/>
  <c r="F805" i="3" s="1"/>
  <c r="F804" i="3" a="1"/>
  <c r="F804" i="3" s="1"/>
  <c r="F803" i="3" a="1"/>
  <c r="F803" i="3" s="1"/>
  <c r="F802" i="3" a="1"/>
  <c r="F802" i="3" s="1"/>
  <c r="F801" i="3" a="1"/>
  <c r="F801" i="3" s="1"/>
  <c r="F800" i="3" a="1"/>
  <c r="F800" i="3" s="1"/>
  <c r="F799" i="3" a="1"/>
  <c r="F799" i="3" s="1"/>
  <c r="F798" i="3" a="1"/>
  <c r="F798" i="3" s="1"/>
  <c r="F797" i="3" a="1"/>
  <c r="F797" i="3" s="1"/>
  <c r="E791" i="3"/>
  <c r="E790" i="3"/>
  <c r="Q789" i="3"/>
  <c r="P789" i="3"/>
  <c r="O789" i="3"/>
  <c r="N789" i="3"/>
  <c r="M789" i="3"/>
  <c r="L789" i="3"/>
  <c r="K789" i="3"/>
  <c r="J789" i="3"/>
  <c r="I789" i="3"/>
  <c r="H786" i="3"/>
  <c r="H785" i="3"/>
  <c r="H784" i="3"/>
  <c r="H783" i="3"/>
  <c r="H782" i="3"/>
  <c r="H781" i="3"/>
  <c r="H780" i="3"/>
  <c r="H779" i="3"/>
  <c r="H787" i="3" s="1"/>
  <c r="H789" i="3" s="1"/>
  <c r="E806" i="3" s="1"/>
  <c r="X185" i="4" s="1"/>
  <c r="F768" i="3" a="1"/>
  <c r="F768" i="3" s="1"/>
  <c r="G767" i="3"/>
  <c r="Z174" i="4" s="1"/>
  <c r="Z172" i="4"/>
  <c r="G764" i="3"/>
  <c r="Z171" i="4" s="1"/>
  <c r="G763" i="3"/>
  <c r="Z170" i="4" s="1"/>
  <c r="G762" i="3"/>
  <c r="Z169" i="4" s="1"/>
  <c r="G761" i="3"/>
  <c r="Z168" i="4" s="1"/>
  <c r="G760" i="3"/>
  <c r="Z167" i="4" s="1"/>
  <c r="G759" i="3"/>
  <c r="Z166" i="4" s="1"/>
  <c r="G758" i="3"/>
  <c r="Z165" i="4" s="1"/>
  <c r="G757" i="3"/>
  <c r="Z164" i="4" s="1"/>
  <c r="G756" i="3"/>
  <c r="Z163" i="4" s="1"/>
  <c r="F755" i="3" a="1"/>
  <c r="F755" i="3" s="1"/>
  <c r="F754" i="3" a="1"/>
  <c r="F754" i="3" s="1"/>
  <c r="E748" i="3"/>
  <c r="E747" i="3"/>
  <c r="Q746" i="3"/>
  <c r="P746" i="3"/>
  <c r="O746" i="3"/>
  <c r="N746" i="3"/>
  <c r="M746" i="3"/>
  <c r="L746" i="3"/>
  <c r="K746" i="3"/>
  <c r="J746" i="3"/>
  <c r="I746" i="3"/>
  <c r="H746" i="3"/>
  <c r="H743" i="3"/>
  <c r="H742" i="3"/>
  <c r="H741" i="3"/>
  <c r="H740" i="3"/>
  <c r="H739" i="3"/>
  <c r="H738" i="3"/>
  <c r="H737" i="3"/>
  <c r="H736" i="3"/>
  <c r="E490" i="3"/>
  <c r="E489" i="3"/>
  <c r="Q488" i="3"/>
  <c r="P488" i="3"/>
  <c r="O488" i="3"/>
  <c r="N488" i="3"/>
  <c r="M488" i="3"/>
  <c r="L488" i="3"/>
  <c r="K488" i="3"/>
  <c r="J488" i="3"/>
  <c r="I488" i="3"/>
  <c r="H488" i="3"/>
  <c r="H485" i="3"/>
  <c r="H484" i="3"/>
  <c r="H483" i="3"/>
  <c r="H482" i="3"/>
  <c r="H481" i="3"/>
  <c r="H480" i="3"/>
  <c r="H479" i="3"/>
  <c r="H478" i="3"/>
  <c r="F467" i="3" a="1"/>
  <c r="F467" i="3" s="1"/>
  <c r="F466" i="3" a="1"/>
  <c r="F466" i="3" s="1"/>
  <c r="F464" i="3" a="1"/>
  <c r="F464" i="3" s="1"/>
  <c r="F463" i="3" a="1"/>
  <c r="F463" i="3" s="1"/>
  <c r="F462" i="3" a="1"/>
  <c r="F462" i="3" s="1"/>
  <c r="F461" i="3" a="1"/>
  <c r="F461" i="3" s="1"/>
  <c r="F460" i="3" a="1"/>
  <c r="F460" i="3" s="1"/>
  <c r="F459" i="3" a="1"/>
  <c r="F459" i="3" s="1"/>
  <c r="F458" i="3" a="1"/>
  <c r="F458" i="3" s="1"/>
  <c r="F457" i="3" a="1"/>
  <c r="F457" i="3" s="1"/>
  <c r="G456" i="3"/>
  <c r="Z119" i="4" s="1"/>
  <c r="F455" i="3" a="1"/>
  <c r="F455" i="3" s="1"/>
  <c r="F454" i="3" a="1"/>
  <c r="F454" i="3" s="1"/>
  <c r="E447" i="3"/>
  <c r="E446" i="3"/>
  <c r="Q445" i="3"/>
  <c r="P445" i="3"/>
  <c r="O445" i="3"/>
  <c r="N445" i="3"/>
  <c r="M445" i="3"/>
  <c r="L445" i="3"/>
  <c r="K445" i="3"/>
  <c r="J445" i="3"/>
  <c r="I445" i="3"/>
  <c r="H445" i="3"/>
  <c r="H442" i="3"/>
  <c r="H441" i="3"/>
  <c r="H440" i="3"/>
  <c r="H439" i="3"/>
  <c r="H438" i="3"/>
  <c r="H437" i="3"/>
  <c r="H436" i="3"/>
  <c r="H435" i="3"/>
  <c r="F381" i="3" a="1"/>
  <c r="F381" i="3" s="1"/>
  <c r="F380" i="3" a="1"/>
  <c r="F380" i="3" s="1"/>
  <c r="F378" i="3" a="1"/>
  <c r="F378" i="3" s="1"/>
  <c r="F377" i="3" a="1"/>
  <c r="F377" i="3" s="1"/>
  <c r="F376" i="3" a="1"/>
  <c r="F376" i="3" s="1"/>
  <c r="F375" i="3" a="1"/>
  <c r="F375" i="3" s="1"/>
  <c r="F374" i="3" a="1"/>
  <c r="F374" i="3" s="1"/>
  <c r="F373" i="3" a="1"/>
  <c r="F373" i="3" s="1"/>
  <c r="F372" i="3" a="1"/>
  <c r="F372" i="3" s="1"/>
  <c r="F371" i="3" a="1"/>
  <c r="F371" i="3" s="1"/>
  <c r="F370" i="3" a="1"/>
  <c r="F370" i="3" s="1"/>
  <c r="F369" i="3" a="1"/>
  <c r="F369" i="3" s="1"/>
  <c r="F368" i="3" a="1"/>
  <c r="F368" i="3" s="1"/>
  <c r="F367" i="3" a="1"/>
  <c r="F367" i="3" s="1"/>
  <c r="E361" i="3"/>
  <c r="E360" i="3"/>
  <c r="Q359" i="3"/>
  <c r="P359" i="3"/>
  <c r="O359" i="3"/>
  <c r="N359" i="3"/>
  <c r="M359" i="3"/>
  <c r="L359" i="3"/>
  <c r="K359" i="3"/>
  <c r="J359" i="3"/>
  <c r="I359" i="3"/>
  <c r="H359" i="3"/>
  <c r="H356" i="3"/>
  <c r="H355" i="3"/>
  <c r="H354" i="3"/>
  <c r="H353" i="3"/>
  <c r="H352" i="3"/>
  <c r="H351" i="3"/>
  <c r="H350" i="3"/>
  <c r="H349" i="3"/>
  <c r="F338" i="3" a="1"/>
  <c r="F338" i="3" s="1"/>
  <c r="F337" i="3" a="1"/>
  <c r="F337" i="3" s="1"/>
  <c r="F335" i="3" a="1"/>
  <c r="F335" i="3" s="1"/>
  <c r="F334" i="3" a="1"/>
  <c r="F334" i="3" s="1"/>
  <c r="F333" i="3" a="1"/>
  <c r="F333" i="3" s="1"/>
  <c r="F332" i="3" a="1"/>
  <c r="F332" i="3" s="1"/>
  <c r="F331" i="3" a="1"/>
  <c r="F331" i="3" s="1"/>
  <c r="F330" i="3" a="1"/>
  <c r="F330" i="3" s="1"/>
  <c r="F329" i="3" a="1"/>
  <c r="F329" i="3" s="1"/>
  <c r="F328" i="3" a="1"/>
  <c r="F328" i="3" s="1"/>
  <c r="F327" i="3" a="1"/>
  <c r="F327" i="3" s="1"/>
  <c r="F326" i="3" a="1"/>
  <c r="F326" i="3" s="1"/>
  <c r="F325" i="3" a="1"/>
  <c r="F325" i="3" s="1"/>
  <c r="F324" i="3" a="1"/>
  <c r="F324" i="3" s="1"/>
  <c r="E318" i="3"/>
  <c r="E317" i="3"/>
  <c r="Q316" i="3"/>
  <c r="P316" i="3"/>
  <c r="O316" i="3"/>
  <c r="N316" i="3"/>
  <c r="M316" i="3"/>
  <c r="L316" i="3"/>
  <c r="K316" i="3"/>
  <c r="J316" i="3"/>
  <c r="I316" i="3"/>
  <c r="H316" i="3"/>
  <c r="H313" i="3"/>
  <c r="H312" i="3"/>
  <c r="H311" i="3"/>
  <c r="H310" i="3"/>
  <c r="H309" i="3"/>
  <c r="H308" i="3"/>
  <c r="H307" i="3"/>
  <c r="H306" i="3"/>
  <c r="F295" i="3" a="1"/>
  <c r="F295" i="3" s="1"/>
  <c r="F294" i="3" a="1"/>
  <c r="F294" i="3" s="1"/>
  <c r="F292" i="3" a="1"/>
  <c r="F292" i="3" s="1"/>
  <c r="F291" i="3" a="1"/>
  <c r="F291" i="3" s="1"/>
  <c r="F290" i="3" a="1"/>
  <c r="F290" i="3" s="1"/>
  <c r="F289" i="3" a="1"/>
  <c r="F289" i="3" s="1"/>
  <c r="F288" i="3" a="1"/>
  <c r="F288" i="3" s="1"/>
  <c r="F287" i="3" a="1"/>
  <c r="F287" i="3" s="1"/>
  <c r="F286" i="3" a="1"/>
  <c r="F286" i="3" s="1"/>
  <c r="F285" i="3" a="1"/>
  <c r="F285" i="3" s="1"/>
  <c r="F284" i="3" a="1"/>
  <c r="F284" i="3" s="1"/>
  <c r="F283" i="3" a="1"/>
  <c r="F283" i="3" s="1"/>
  <c r="F282" i="3" a="1"/>
  <c r="F282" i="3" s="1"/>
  <c r="F281" i="3" a="1"/>
  <c r="F281" i="3" s="1"/>
  <c r="E275" i="3"/>
  <c r="E274" i="3"/>
  <c r="Q273" i="3"/>
  <c r="P273" i="3"/>
  <c r="O273" i="3"/>
  <c r="N273" i="3"/>
  <c r="M273" i="3"/>
  <c r="L273" i="3"/>
  <c r="K273" i="3"/>
  <c r="J273" i="3"/>
  <c r="I273" i="3"/>
  <c r="H273" i="3"/>
  <c r="H270" i="3"/>
  <c r="H269" i="3"/>
  <c r="H268" i="3"/>
  <c r="H267" i="3"/>
  <c r="H266" i="3"/>
  <c r="H265" i="3"/>
  <c r="H264" i="3"/>
  <c r="H263" i="3"/>
  <c r="F252" i="3" a="1"/>
  <c r="F252" i="3" s="1"/>
  <c r="F251" i="3" a="1"/>
  <c r="F251" i="3" s="1"/>
  <c r="F249" i="3" a="1"/>
  <c r="F249" i="3" s="1"/>
  <c r="F248" i="3" a="1"/>
  <c r="F248" i="3" s="1"/>
  <c r="F247" i="3" a="1"/>
  <c r="F247" i="3" s="1"/>
  <c r="F246" i="3" a="1"/>
  <c r="F246" i="3" s="1"/>
  <c r="F245" i="3" a="1"/>
  <c r="F245" i="3" s="1"/>
  <c r="F244" i="3" a="1"/>
  <c r="F244" i="3" s="1"/>
  <c r="F243" i="3" a="1"/>
  <c r="F243" i="3" s="1"/>
  <c r="F242" i="3" a="1"/>
  <c r="F242" i="3" s="1"/>
  <c r="F241" i="3" a="1"/>
  <c r="F241" i="3" s="1"/>
  <c r="F240" i="3" a="1"/>
  <c r="F240" i="3" s="1"/>
  <c r="F239" i="3" a="1"/>
  <c r="F239" i="3" s="1"/>
  <c r="F238" i="3" a="1"/>
  <c r="F238" i="3" s="1"/>
  <c r="E232" i="3"/>
  <c r="E231" i="3"/>
  <c r="Q230" i="3"/>
  <c r="P230" i="3"/>
  <c r="O230" i="3"/>
  <c r="N230" i="3"/>
  <c r="M230" i="3"/>
  <c r="L230" i="3"/>
  <c r="K230" i="3"/>
  <c r="J230" i="3"/>
  <c r="I230" i="3"/>
  <c r="H230" i="3"/>
  <c r="H227" i="3"/>
  <c r="H226" i="3"/>
  <c r="H225" i="3"/>
  <c r="H224" i="3"/>
  <c r="H223" i="3"/>
  <c r="H222" i="3"/>
  <c r="H221" i="3"/>
  <c r="H220" i="3"/>
  <c r="F209" i="3" a="1"/>
  <c r="F209" i="3" s="1"/>
  <c r="F208" i="3" a="1"/>
  <c r="F208" i="3" s="1"/>
  <c r="F206" i="3" a="1"/>
  <c r="F206" i="3" s="1"/>
  <c r="F205" i="3" a="1"/>
  <c r="F205" i="3" s="1"/>
  <c r="F204" i="3" a="1"/>
  <c r="F204" i="3" s="1"/>
  <c r="F203" i="3" a="1"/>
  <c r="F203" i="3" s="1"/>
  <c r="F202" i="3" a="1"/>
  <c r="F202" i="3" s="1"/>
  <c r="F201" i="3" a="1"/>
  <c r="F201" i="3" s="1"/>
  <c r="F200" i="3" a="1"/>
  <c r="F200" i="3" s="1"/>
  <c r="F199" i="3" a="1"/>
  <c r="F199" i="3" s="1"/>
  <c r="F198" i="3" a="1"/>
  <c r="F198" i="3" s="1"/>
  <c r="F197" i="3" a="1"/>
  <c r="F197" i="3" s="1"/>
  <c r="F196" i="3" a="1"/>
  <c r="F196" i="3" s="1"/>
  <c r="F195" i="3" a="1"/>
  <c r="F195" i="3" s="1"/>
  <c r="E189" i="3"/>
  <c r="E188" i="3"/>
  <c r="Q187" i="3"/>
  <c r="P187" i="3"/>
  <c r="O187" i="3"/>
  <c r="N187" i="3"/>
  <c r="M187" i="3"/>
  <c r="L187" i="3"/>
  <c r="K187" i="3"/>
  <c r="J187" i="3"/>
  <c r="I187" i="3"/>
  <c r="H187" i="3"/>
  <c r="E203" i="3" s="1"/>
  <c r="X49" i="4" s="1"/>
  <c r="H184" i="3"/>
  <c r="H183" i="3"/>
  <c r="H182" i="3"/>
  <c r="H181" i="3"/>
  <c r="H180" i="3"/>
  <c r="H179" i="3"/>
  <c r="H178" i="3"/>
  <c r="H177" i="3"/>
  <c r="E508" i="3" l="1"/>
  <c r="E504" i="3"/>
  <c r="E500" i="3"/>
  <c r="E496" i="3"/>
  <c r="E510" i="3"/>
  <c r="E506" i="3"/>
  <c r="X141" i="4" s="1"/>
  <c r="E502" i="3"/>
  <c r="E498" i="3"/>
  <c r="E507" i="3"/>
  <c r="E503" i="3"/>
  <c r="E499" i="3"/>
  <c r="E509" i="3"/>
  <c r="E505" i="3"/>
  <c r="E501" i="3"/>
  <c r="E497" i="3"/>
  <c r="H496" i="3"/>
  <c r="H498" i="3"/>
  <c r="H504" i="3"/>
  <c r="H509" i="3"/>
  <c r="H508" i="3"/>
  <c r="H499" i="3"/>
  <c r="H507" i="3"/>
  <c r="H500" i="3"/>
  <c r="H503" i="3"/>
  <c r="H510" i="3"/>
  <c r="H506" i="3"/>
  <c r="H497" i="3"/>
  <c r="H505" i="3"/>
  <c r="H502" i="3"/>
  <c r="H501" i="3"/>
  <c r="O728" i="4"/>
  <c r="O717" i="4"/>
  <c r="O729" i="4"/>
  <c r="O730" i="4"/>
  <c r="O720" i="4"/>
  <c r="O724" i="4"/>
  <c r="O722" i="4"/>
  <c r="O723" i="4"/>
  <c r="O727" i="4"/>
  <c r="O721" i="4"/>
  <c r="O719" i="4"/>
  <c r="O718" i="4"/>
  <c r="X324" i="4"/>
  <c r="X323" i="4"/>
  <c r="AA323" i="4"/>
  <c r="E982" i="3"/>
  <c r="X249" i="4" s="1"/>
  <c r="E981" i="3"/>
  <c r="X248" i="4" s="1"/>
  <c r="H981" i="3"/>
  <c r="AA248" i="4" s="1"/>
  <c r="E1068" i="3"/>
  <c r="X354" i="4" s="1"/>
  <c r="E1067" i="3"/>
  <c r="X353" i="4" s="1"/>
  <c r="H1067" i="3"/>
  <c r="AA353" i="4" s="1"/>
  <c r="E767" i="3"/>
  <c r="X174" i="4" s="1"/>
  <c r="E765" i="3"/>
  <c r="H765" i="3"/>
  <c r="E853" i="3"/>
  <c r="X204" i="4" s="1"/>
  <c r="E852" i="3"/>
  <c r="X203" i="4" s="1"/>
  <c r="H852" i="3"/>
  <c r="AA203" i="4" s="1"/>
  <c r="E1151" i="3"/>
  <c r="X381" i="4" s="1"/>
  <c r="E1153" i="3"/>
  <c r="X383" i="4" s="1"/>
  <c r="H1153" i="3"/>
  <c r="AA383" i="4" s="1"/>
  <c r="E939" i="3"/>
  <c r="X234" i="4" s="1"/>
  <c r="E938" i="3"/>
  <c r="X233" i="4" s="1"/>
  <c r="H938" i="3"/>
  <c r="AA233" i="4" s="1"/>
  <c r="E892" i="3"/>
  <c r="X215" i="4" s="1"/>
  <c r="E895" i="3"/>
  <c r="X218" i="4" s="1"/>
  <c r="H895" i="3"/>
  <c r="AA218" i="4" s="1"/>
  <c r="E1197" i="3"/>
  <c r="X399" i="4" s="1"/>
  <c r="E1196" i="3"/>
  <c r="X398" i="4" s="1"/>
  <c r="H1196" i="3"/>
  <c r="AA398" i="4" s="1"/>
  <c r="E1109" i="3"/>
  <c r="X367" i="4" s="1"/>
  <c r="E1110" i="3"/>
  <c r="X368" i="4" s="1"/>
  <c r="H1110" i="3"/>
  <c r="AA368" i="4" s="1"/>
  <c r="M448" i="4"/>
  <c r="M460" i="4"/>
  <c r="M457" i="4"/>
  <c r="E1431" i="3"/>
  <c r="O790" i="4"/>
  <c r="E1026" i="3"/>
  <c r="X265" i="4" s="1"/>
  <c r="E1024" i="3"/>
  <c r="X263" i="4" s="1"/>
  <c r="H1024" i="3"/>
  <c r="AA263" i="4" s="1"/>
  <c r="O777" i="4"/>
  <c r="M447" i="4"/>
  <c r="O786" i="4"/>
  <c r="O787" i="4"/>
  <c r="O778" i="4"/>
  <c r="X156" i="4"/>
  <c r="X158" i="4"/>
  <c r="AA158" i="4"/>
  <c r="O785" i="4"/>
  <c r="X143" i="4"/>
  <c r="AA143" i="4"/>
  <c r="E463" i="3"/>
  <c r="X126" i="4" s="1"/>
  <c r="E465" i="3"/>
  <c r="X128" i="4" s="1"/>
  <c r="H465" i="3"/>
  <c r="AA128" i="4" s="1"/>
  <c r="M456" i="4"/>
  <c r="M455" i="4"/>
  <c r="M451" i="4"/>
  <c r="O788" i="4"/>
  <c r="M459" i="4"/>
  <c r="M637" i="4"/>
  <c r="O781" i="4"/>
  <c r="O782" i="4"/>
  <c r="O789" i="4"/>
  <c r="M603" i="4"/>
  <c r="M482" i="4"/>
  <c r="O780" i="4"/>
  <c r="O776" i="4"/>
  <c r="O784" i="4"/>
  <c r="M477" i="4"/>
  <c r="E1861" i="3"/>
  <c r="N602" i="4" s="1"/>
  <c r="M490" i="4"/>
  <c r="M478" i="4"/>
  <c r="M599" i="4"/>
  <c r="M609" i="4"/>
  <c r="M598" i="4"/>
  <c r="M479" i="4"/>
  <c r="M423" i="4"/>
  <c r="M602" i="4"/>
  <c r="M601" i="4"/>
  <c r="M555" i="4"/>
  <c r="M551" i="4"/>
  <c r="M608" i="4"/>
  <c r="M481" i="4"/>
  <c r="M639" i="4"/>
  <c r="M501" i="4"/>
  <c r="M452" i="4"/>
  <c r="M605" i="4"/>
  <c r="M486" i="4"/>
  <c r="Q269" i="4"/>
  <c r="Q277" i="4"/>
  <c r="Q270" i="4"/>
  <c r="Q278" i="4"/>
  <c r="Q271" i="4"/>
  <c r="Q274" i="4"/>
  <c r="Q279" i="4"/>
  <c r="Q266" i="4"/>
  <c r="Q272" i="4"/>
  <c r="Q273" i="4"/>
  <c r="Q275" i="4"/>
  <c r="Q276" i="4"/>
  <c r="Q280" i="4"/>
  <c r="Q267" i="4"/>
  <c r="Q268" i="4"/>
  <c r="Q327" i="4"/>
  <c r="Q328" i="4"/>
  <c r="Q329" i="4"/>
  <c r="Q330" i="4"/>
  <c r="Q331" i="4"/>
  <c r="Q332" i="4"/>
  <c r="Q333" i="4"/>
  <c r="Q334" i="4"/>
  <c r="Q335" i="4"/>
  <c r="Q336" i="4"/>
  <c r="Q337" i="4"/>
  <c r="Q338" i="4"/>
  <c r="Q339" i="4"/>
  <c r="Q340" i="4"/>
  <c r="Q326" i="4"/>
  <c r="Q386" i="4"/>
  <c r="Q387" i="4"/>
  <c r="Q388" i="4"/>
  <c r="Q389" i="4"/>
  <c r="Q390" i="4"/>
  <c r="Q391" i="4"/>
  <c r="Q392" i="4"/>
  <c r="Q393" i="4"/>
  <c r="Q394" i="4"/>
  <c r="Q395" i="4"/>
  <c r="Q396" i="4"/>
  <c r="Q397" i="4"/>
  <c r="Q398" i="4"/>
  <c r="Q399" i="4"/>
  <c r="Q400" i="4"/>
  <c r="R148" i="4"/>
  <c r="R156" i="4"/>
  <c r="R149" i="4"/>
  <c r="R157" i="4"/>
  <c r="R150" i="4"/>
  <c r="R158" i="4"/>
  <c r="R153" i="4"/>
  <c r="R151" i="4"/>
  <c r="R152" i="4"/>
  <c r="R155" i="4"/>
  <c r="R159" i="4"/>
  <c r="R160" i="4"/>
  <c r="R147" i="4"/>
  <c r="R146" i="4"/>
  <c r="R154" i="4"/>
  <c r="R331" i="4"/>
  <c r="R339" i="4"/>
  <c r="R326" i="4"/>
  <c r="R330" i="4"/>
  <c r="R338" i="4"/>
  <c r="R329" i="4"/>
  <c r="R337" i="4"/>
  <c r="R328" i="4"/>
  <c r="R336" i="4"/>
  <c r="R327" i="4"/>
  <c r="R335" i="4"/>
  <c r="R334" i="4"/>
  <c r="R333" i="4"/>
  <c r="R332" i="4"/>
  <c r="R340" i="4"/>
  <c r="R386" i="4"/>
  <c r="R387" i="4"/>
  <c r="R388" i="4"/>
  <c r="R389" i="4"/>
  <c r="R390" i="4"/>
  <c r="R391" i="4"/>
  <c r="R392" i="4"/>
  <c r="R393" i="4"/>
  <c r="R394" i="4"/>
  <c r="R395" i="4"/>
  <c r="R396" i="4"/>
  <c r="R397" i="4"/>
  <c r="R398" i="4"/>
  <c r="R399" i="4"/>
  <c r="R400" i="4"/>
  <c r="Q345" i="4"/>
  <c r="Q353" i="4"/>
  <c r="Q344" i="4"/>
  <c r="Q352" i="4"/>
  <c r="Q341" i="4"/>
  <c r="Q343" i="4"/>
  <c r="Q351" i="4"/>
  <c r="Q342" i="4"/>
  <c r="Q350" i="4"/>
  <c r="Q349" i="4"/>
  <c r="Q348" i="4"/>
  <c r="Q347" i="4"/>
  <c r="Q355" i="4"/>
  <c r="Q346" i="4"/>
  <c r="Q354" i="4"/>
  <c r="M636" i="4"/>
  <c r="M498" i="4"/>
  <c r="Q149" i="4"/>
  <c r="Q157" i="4"/>
  <c r="Q150" i="4"/>
  <c r="Q158" i="4"/>
  <c r="Q151" i="4"/>
  <c r="Q154" i="4"/>
  <c r="Q159" i="4"/>
  <c r="Q146" i="4"/>
  <c r="Q160" i="4"/>
  <c r="Q147" i="4"/>
  <c r="Q148" i="4"/>
  <c r="Q152" i="4"/>
  <c r="Q153" i="4"/>
  <c r="Q155" i="4"/>
  <c r="Q156" i="4"/>
  <c r="Q282" i="4"/>
  <c r="Q290" i="4"/>
  <c r="Q295" i="4"/>
  <c r="Q283" i="4"/>
  <c r="Q291" i="4"/>
  <c r="Q284" i="4"/>
  <c r="Q292" i="4"/>
  <c r="Q287" i="4"/>
  <c r="Q281" i="4"/>
  <c r="Q285" i="4"/>
  <c r="Q286" i="4"/>
  <c r="Q288" i="4"/>
  <c r="Q289" i="4"/>
  <c r="Q294" i="4"/>
  <c r="Q293" i="4"/>
  <c r="R169" i="4"/>
  <c r="R174" i="4"/>
  <c r="R162" i="4"/>
  <c r="R170" i="4"/>
  <c r="R175" i="4"/>
  <c r="R163" i="4"/>
  <c r="R171" i="4"/>
  <c r="R166" i="4"/>
  <c r="R164" i="4"/>
  <c r="R165" i="4"/>
  <c r="R168" i="4"/>
  <c r="R161" i="4"/>
  <c r="R172" i="4"/>
  <c r="R173" i="4"/>
  <c r="R167" i="4"/>
  <c r="R224" i="4"/>
  <c r="R228" i="4"/>
  <c r="R232" i="4"/>
  <c r="R235" i="4"/>
  <c r="R225" i="4"/>
  <c r="R229" i="4"/>
  <c r="R233" i="4"/>
  <c r="R221" i="4"/>
  <c r="R222" i="4"/>
  <c r="R223" i="4"/>
  <c r="R226" i="4"/>
  <c r="R227" i="4"/>
  <c r="R234" i="4"/>
  <c r="R230" i="4"/>
  <c r="R231" i="4"/>
  <c r="R289" i="4"/>
  <c r="R294" i="4"/>
  <c r="R282" i="4"/>
  <c r="R290" i="4"/>
  <c r="R295" i="4"/>
  <c r="R283" i="4"/>
  <c r="R291" i="4"/>
  <c r="R286" i="4"/>
  <c r="R292" i="4"/>
  <c r="R293" i="4"/>
  <c r="R287" i="4"/>
  <c r="R284" i="4"/>
  <c r="R285" i="4"/>
  <c r="R288" i="4"/>
  <c r="R281" i="4"/>
  <c r="R342" i="4"/>
  <c r="R343" i="4"/>
  <c r="R344" i="4"/>
  <c r="R345" i="4"/>
  <c r="R346" i="4"/>
  <c r="R347" i="4"/>
  <c r="R348" i="4"/>
  <c r="R349" i="4"/>
  <c r="R350" i="4"/>
  <c r="R351" i="4"/>
  <c r="R352" i="4"/>
  <c r="R353" i="4"/>
  <c r="R354" i="4"/>
  <c r="R355" i="4"/>
  <c r="R341" i="4"/>
  <c r="M497" i="4"/>
  <c r="R268" i="4"/>
  <c r="R276" i="4"/>
  <c r="R269" i="4"/>
  <c r="R277" i="4"/>
  <c r="R270" i="4"/>
  <c r="R278" i="4"/>
  <c r="R273" i="4"/>
  <c r="R267" i="4"/>
  <c r="R266" i="4"/>
  <c r="R274" i="4"/>
  <c r="R271" i="4"/>
  <c r="R272" i="4"/>
  <c r="R275" i="4"/>
  <c r="R279" i="4"/>
  <c r="R280" i="4"/>
  <c r="Q182" i="4"/>
  <c r="Q183" i="4"/>
  <c r="Q176" i="4"/>
  <c r="Q190" i="4"/>
  <c r="Q184" i="4"/>
  <c r="Q189" i="4"/>
  <c r="Q179" i="4"/>
  <c r="Q187" i="4"/>
  <c r="Q177" i="4"/>
  <c r="Q178" i="4"/>
  <c r="Q180" i="4"/>
  <c r="Q181" i="4"/>
  <c r="Q185" i="4"/>
  <c r="Q186" i="4"/>
  <c r="Q188" i="4"/>
  <c r="Q296" i="4"/>
  <c r="Q297" i="4"/>
  <c r="Q298" i="4"/>
  <c r="Q299" i="4"/>
  <c r="Q300" i="4"/>
  <c r="Q301" i="4"/>
  <c r="Q302" i="4"/>
  <c r="Q303" i="4"/>
  <c r="Q304" i="4"/>
  <c r="Q305" i="4"/>
  <c r="Q306" i="4"/>
  <c r="Q307" i="4"/>
  <c r="Q308" i="4"/>
  <c r="Q309" i="4"/>
  <c r="Q310" i="4"/>
  <c r="Q364" i="4"/>
  <c r="Q365" i="4"/>
  <c r="Q356" i="4"/>
  <c r="Q366" i="4"/>
  <c r="Q361" i="4"/>
  <c r="Q369" i="4"/>
  <c r="Q360" i="4"/>
  <c r="Q362" i="4"/>
  <c r="Q363" i="4"/>
  <c r="M362" i="4"/>
  <c r="Q367" i="4"/>
  <c r="Q357" i="4"/>
  <c r="Q358" i="4"/>
  <c r="Q359" i="4"/>
  <c r="Q368" i="4"/>
  <c r="Q370" i="4"/>
  <c r="M494" i="4"/>
  <c r="R122" i="4"/>
  <c r="R116" i="4"/>
  <c r="R124" i="4"/>
  <c r="R129" i="4"/>
  <c r="R121" i="4"/>
  <c r="R123" i="4"/>
  <c r="R126" i="4"/>
  <c r="R127" i="4"/>
  <c r="R128" i="4"/>
  <c r="R130" i="4"/>
  <c r="R117" i="4"/>
  <c r="R118" i="4"/>
  <c r="R119" i="4"/>
  <c r="R120" i="4"/>
  <c r="R125" i="4"/>
  <c r="R181" i="4"/>
  <c r="R176" i="4"/>
  <c r="R182" i="4"/>
  <c r="R183" i="4"/>
  <c r="R178" i="4"/>
  <c r="R186" i="4"/>
  <c r="R179" i="4"/>
  <c r="R189" i="4"/>
  <c r="R190" i="4"/>
  <c r="R177" i="4"/>
  <c r="R180" i="4"/>
  <c r="R187" i="4"/>
  <c r="R184" i="4"/>
  <c r="R185" i="4"/>
  <c r="R188" i="4"/>
  <c r="R250" i="4"/>
  <c r="R244" i="4"/>
  <c r="R236" i="4"/>
  <c r="R237" i="4"/>
  <c r="R245" i="4"/>
  <c r="R238" i="4"/>
  <c r="R246" i="4"/>
  <c r="R241" i="4"/>
  <c r="R242" i="4"/>
  <c r="R248" i="4"/>
  <c r="R239" i="4"/>
  <c r="R240" i="4"/>
  <c r="R243" i="4"/>
  <c r="R249" i="4"/>
  <c r="R247" i="4"/>
  <c r="R296" i="4"/>
  <c r="R297" i="4"/>
  <c r="R298" i="4"/>
  <c r="R299" i="4"/>
  <c r="R300" i="4"/>
  <c r="R301" i="4"/>
  <c r="R302" i="4"/>
  <c r="R303" i="4"/>
  <c r="R304" i="4"/>
  <c r="R305" i="4"/>
  <c r="R306" i="4"/>
  <c r="R307" i="4"/>
  <c r="R308" i="4"/>
  <c r="R309" i="4"/>
  <c r="R310" i="4"/>
  <c r="R363" i="4"/>
  <c r="R356" i="4"/>
  <c r="R364" i="4"/>
  <c r="R365" i="4"/>
  <c r="R360" i="4"/>
  <c r="M363" i="4"/>
  <c r="R368" i="4"/>
  <c r="R357" i="4"/>
  <c r="R358" i="4"/>
  <c r="R359" i="4"/>
  <c r="R361" i="4"/>
  <c r="R370" i="4"/>
  <c r="R362" i="4"/>
  <c r="R366" i="4"/>
  <c r="R367" i="4"/>
  <c r="R369" i="4"/>
  <c r="M453" i="4"/>
  <c r="M449" i="4"/>
  <c r="M492" i="4"/>
  <c r="Q237" i="4"/>
  <c r="Q245" i="4"/>
  <c r="Q238" i="4"/>
  <c r="Q246" i="4"/>
  <c r="Q236" i="4"/>
  <c r="Q248" i="4"/>
  <c r="Q239" i="4"/>
  <c r="Q247" i="4"/>
  <c r="Q242" i="4"/>
  <c r="Q240" i="4"/>
  <c r="Q241" i="4"/>
  <c r="Q243" i="4"/>
  <c r="Q244" i="4"/>
  <c r="Q249" i="4"/>
  <c r="Q250" i="4"/>
  <c r="Q136" i="4"/>
  <c r="Q137" i="4"/>
  <c r="Q138" i="4"/>
  <c r="Q133" i="4"/>
  <c r="Q141" i="4"/>
  <c r="Q144" i="4"/>
  <c r="Q145" i="4"/>
  <c r="Q132" i="4"/>
  <c r="Q134" i="4"/>
  <c r="Q135" i="4"/>
  <c r="Q139" i="4"/>
  <c r="Q140" i="4"/>
  <c r="Q142" i="4"/>
  <c r="Q143" i="4"/>
  <c r="Q131" i="4"/>
  <c r="Q196" i="4"/>
  <c r="Q197" i="4"/>
  <c r="Q198" i="4"/>
  <c r="Q193" i="4"/>
  <c r="Q201" i="4"/>
  <c r="Q192" i="4"/>
  <c r="Q194" i="4"/>
  <c r="Q195" i="4"/>
  <c r="Q199" i="4"/>
  <c r="Q200" i="4"/>
  <c r="Q202" i="4"/>
  <c r="Q203" i="4"/>
  <c r="Q191" i="4"/>
  <c r="Q204" i="4"/>
  <c r="Q205" i="4"/>
  <c r="Q252" i="4"/>
  <c r="Q256" i="4"/>
  <c r="Q260" i="4"/>
  <c r="Q253" i="4"/>
  <c r="Q257" i="4"/>
  <c r="Q261" i="4"/>
  <c r="Q265" i="4"/>
  <c r="Q263" i="4"/>
  <c r="Q254" i="4"/>
  <c r="Q251" i="4"/>
  <c r="Q255" i="4"/>
  <c r="Q258" i="4"/>
  <c r="Q264" i="4"/>
  <c r="Q259" i="4"/>
  <c r="Q262" i="4"/>
  <c r="Q312" i="4"/>
  <c r="Q313" i="4"/>
  <c r="Q314" i="4"/>
  <c r="Q315" i="4"/>
  <c r="Q316" i="4"/>
  <c r="Q317" i="4"/>
  <c r="Q318" i="4"/>
  <c r="Q319" i="4"/>
  <c r="Q320" i="4"/>
  <c r="Q321" i="4"/>
  <c r="Q322" i="4"/>
  <c r="Q323" i="4"/>
  <c r="Q324" i="4"/>
  <c r="Q325" i="4"/>
  <c r="Q311" i="4"/>
  <c r="Q377" i="4"/>
  <c r="Q385" i="4"/>
  <c r="Q376" i="4"/>
  <c r="Q384" i="4"/>
  <c r="Q375" i="4"/>
  <c r="Q383" i="4"/>
  <c r="Q374" i="4"/>
  <c r="Q382" i="4"/>
  <c r="Q371" i="4"/>
  <c r="Q373" i="4"/>
  <c r="Q381" i="4"/>
  <c r="Q372" i="4"/>
  <c r="Q380" i="4"/>
  <c r="Q379" i="4"/>
  <c r="Q378" i="4"/>
  <c r="M458" i="4"/>
  <c r="M454" i="4"/>
  <c r="M499" i="4"/>
  <c r="M484" i="4"/>
  <c r="Q209" i="4"/>
  <c r="Q217" i="4"/>
  <c r="Q210" i="4"/>
  <c r="Q218" i="4"/>
  <c r="Q211" i="4"/>
  <c r="Q214" i="4"/>
  <c r="Q219" i="4"/>
  <c r="Q206" i="4"/>
  <c r="Q207" i="4"/>
  <c r="Q208" i="4"/>
  <c r="Q212" i="4"/>
  <c r="Q213" i="4"/>
  <c r="Q215" i="4"/>
  <c r="Q216" i="4"/>
  <c r="Q220" i="4"/>
  <c r="R208" i="4"/>
  <c r="R216" i="4"/>
  <c r="R209" i="4"/>
  <c r="R217" i="4"/>
  <c r="R210" i="4"/>
  <c r="R218" i="4"/>
  <c r="R213" i="4"/>
  <c r="R207" i="4"/>
  <c r="R206" i="4"/>
  <c r="R214" i="4"/>
  <c r="R211" i="4"/>
  <c r="R212" i="4"/>
  <c r="R215" i="4"/>
  <c r="R219" i="4"/>
  <c r="R220" i="4"/>
  <c r="E248" i="3"/>
  <c r="X66" i="4" s="1"/>
  <c r="E250" i="3"/>
  <c r="X68" i="4" s="1"/>
  <c r="H250" i="3"/>
  <c r="AA68" i="4" s="1"/>
  <c r="Q162" i="4"/>
  <c r="Q170" i="4"/>
  <c r="Q175" i="4"/>
  <c r="Q163" i="4"/>
  <c r="Q171" i="4"/>
  <c r="Q164" i="4"/>
  <c r="Q172" i="4"/>
  <c r="Q167" i="4"/>
  <c r="Q173" i="4"/>
  <c r="Q161" i="4"/>
  <c r="Q165" i="4"/>
  <c r="Q166" i="4"/>
  <c r="Q168" i="4"/>
  <c r="Q169" i="4"/>
  <c r="Q174" i="4"/>
  <c r="Q235" i="4"/>
  <c r="Q225" i="4"/>
  <c r="Q229" i="4"/>
  <c r="Q233" i="4"/>
  <c r="Q223" i="4"/>
  <c r="Q227" i="4"/>
  <c r="Q231" i="4"/>
  <c r="Q222" i="4"/>
  <c r="Q221" i="4"/>
  <c r="Q224" i="4"/>
  <c r="Q226" i="4"/>
  <c r="Q234" i="4"/>
  <c r="Q228" i="4"/>
  <c r="Q230" i="4"/>
  <c r="Q232" i="4"/>
  <c r="Q123" i="4"/>
  <c r="Q117" i="4"/>
  <c r="Q125" i="4"/>
  <c r="Q130" i="4"/>
  <c r="Q122" i="4"/>
  <c r="Q124" i="4"/>
  <c r="Q128" i="4"/>
  <c r="Q116" i="4"/>
  <c r="Q129" i="4"/>
  <c r="Q118" i="4"/>
  <c r="Q119" i="4"/>
  <c r="Q120" i="4"/>
  <c r="Q121" i="4"/>
  <c r="Q126" i="4"/>
  <c r="Q127" i="4"/>
  <c r="E337" i="3"/>
  <c r="X99" i="4" s="1"/>
  <c r="E336" i="3"/>
  <c r="X98" i="4" s="1"/>
  <c r="H336" i="3"/>
  <c r="AA98" i="4" s="1"/>
  <c r="R135" i="4"/>
  <c r="R143" i="4"/>
  <c r="R136" i="4"/>
  <c r="R137" i="4"/>
  <c r="R131" i="4"/>
  <c r="R132" i="4"/>
  <c r="R140" i="4"/>
  <c r="R145" i="4"/>
  <c r="R138" i="4"/>
  <c r="R139" i="4"/>
  <c r="R142" i="4"/>
  <c r="R133" i="4"/>
  <c r="R144" i="4"/>
  <c r="R134" i="4"/>
  <c r="R141" i="4"/>
  <c r="R195" i="4"/>
  <c r="R203" i="4"/>
  <c r="R196" i="4"/>
  <c r="R197" i="4"/>
  <c r="R191" i="4"/>
  <c r="R192" i="4"/>
  <c r="R200" i="4"/>
  <c r="R205" i="4"/>
  <c r="R193" i="4"/>
  <c r="R204" i="4"/>
  <c r="R194" i="4"/>
  <c r="R201" i="4"/>
  <c r="R198" i="4"/>
  <c r="R199" i="4"/>
  <c r="R202" i="4"/>
  <c r="R252" i="4"/>
  <c r="R256" i="4"/>
  <c r="R260" i="4"/>
  <c r="R254" i="4"/>
  <c r="R258" i="4"/>
  <c r="R262" i="4"/>
  <c r="R263" i="4"/>
  <c r="R251" i="4"/>
  <c r="R253" i="4"/>
  <c r="R255" i="4"/>
  <c r="R257" i="4"/>
  <c r="R264" i="4"/>
  <c r="R265" i="4"/>
  <c r="R259" i="4"/>
  <c r="R261" i="4"/>
  <c r="R312" i="4"/>
  <c r="R313" i="4"/>
  <c r="R314" i="4"/>
  <c r="R315" i="4"/>
  <c r="R316" i="4"/>
  <c r="R317" i="4"/>
  <c r="R318" i="4"/>
  <c r="R319" i="4"/>
  <c r="R320" i="4"/>
  <c r="R321" i="4"/>
  <c r="R322" i="4"/>
  <c r="R323" i="4"/>
  <c r="R324" i="4"/>
  <c r="R325" i="4"/>
  <c r="R311" i="4"/>
  <c r="R372" i="4"/>
  <c r="R373" i="4"/>
  <c r="R374" i="4"/>
  <c r="R375" i="4"/>
  <c r="R376" i="4"/>
  <c r="R377" i="4"/>
  <c r="R378" i="4"/>
  <c r="R379" i="4"/>
  <c r="R380" i="4"/>
  <c r="R381" i="4"/>
  <c r="R382" i="4"/>
  <c r="R383" i="4"/>
  <c r="R384" i="4"/>
  <c r="R385" i="4"/>
  <c r="R371" i="4"/>
  <c r="M450" i="4"/>
  <c r="M635" i="4"/>
  <c r="M504" i="4"/>
  <c r="M476" i="4"/>
  <c r="E377" i="3"/>
  <c r="X111" i="4" s="1"/>
  <c r="E379" i="3"/>
  <c r="X113" i="4" s="1"/>
  <c r="H379" i="3"/>
  <c r="AA113" i="4" s="1"/>
  <c r="Q104" i="4"/>
  <c r="Q112" i="4"/>
  <c r="Q105" i="4"/>
  <c r="Q113" i="4"/>
  <c r="Q106" i="4"/>
  <c r="Q107" i="4"/>
  <c r="Q101" i="4"/>
  <c r="Q114" i="4"/>
  <c r="Q108" i="4"/>
  <c r="Q115" i="4"/>
  <c r="Q109" i="4"/>
  <c r="Q102" i="4"/>
  <c r="Q110" i="4"/>
  <c r="Q103" i="4"/>
  <c r="Q111" i="4"/>
  <c r="R103" i="4"/>
  <c r="R111" i="4"/>
  <c r="R104" i="4"/>
  <c r="R112" i="4"/>
  <c r="R105" i="4"/>
  <c r="R113" i="4"/>
  <c r="R101" i="4"/>
  <c r="R106" i="4"/>
  <c r="R107" i="4"/>
  <c r="R114" i="4"/>
  <c r="R108" i="4"/>
  <c r="R115" i="4"/>
  <c r="R109" i="4"/>
  <c r="R102" i="4"/>
  <c r="R110" i="4"/>
  <c r="Q93" i="4"/>
  <c r="Q94" i="4"/>
  <c r="Q99" i="4"/>
  <c r="Q86" i="4"/>
  <c r="Q87" i="4"/>
  <c r="Q95" i="4"/>
  <c r="Q100" i="4"/>
  <c r="Q88" i="4"/>
  <c r="Q96" i="4"/>
  <c r="Q90" i="4"/>
  <c r="Q98" i="4"/>
  <c r="Q89" i="4"/>
  <c r="Q97" i="4"/>
  <c r="Q91" i="4"/>
  <c r="Q92" i="4"/>
  <c r="R92" i="4"/>
  <c r="R86" i="4"/>
  <c r="R93" i="4"/>
  <c r="R94" i="4"/>
  <c r="R99" i="4"/>
  <c r="R87" i="4"/>
  <c r="R95" i="4"/>
  <c r="R100" i="4"/>
  <c r="R89" i="4"/>
  <c r="R97" i="4"/>
  <c r="R88" i="4"/>
  <c r="R96" i="4"/>
  <c r="R90" i="4"/>
  <c r="R98" i="4"/>
  <c r="R91" i="4"/>
  <c r="Q72" i="4"/>
  <c r="Q73" i="4"/>
  <c r="Q74" i="4"/>
  <c r="Q75" i="4"/>
  <c r="Q76" i="4"/>
  <c r="Q77" i="4"/>
  <c r="Q78" i="4"/>
  <c r="Q79" i="4"/>
  <c r="Q80" i="4"/>
  <c r="Q81" i="4"/>
  <c r="Q82" i="4"/>
  <c r="Q83" i="4"/>
  <c r="Q84" i="4"/>
  <c r="Q85" i="4"/>
  <c r="Q71" i="4"/>
  <c r="R72" i="4"/>
  <c r="R73" i="4"/>
  <c r="R74" i="4"/>
  <c r="R75" i="4"/>
  <c r="R76" i="4"/>
  <c r="R77" i="4"/>
  <c r="R78" i="4"/>
  <c r="R79" i="4"/>
  <c r="R80" i="4"/>
  <c r="R81" i="4"/>
  <c r="R82" i="4"/>
  <c r="R83" i="4"/>
  <c r="R84" i="4"/>
  <c r="R85" i="4"/>
  <c r="R71" i="4"/>
  <c r="E291" i="3"/>
  <c r="X81" i="4" s="1"/>
  <c r="E293" i="3"/>
  <c r="X83" i="4" s="1"/>
  <c r="H293" i="3"/>
  <c r="AA83" i="4" s="1"/>
  <c r="Q57" i="4"/>
  <c r="Q58" i="4"/>
  <c r="Q59" i="4"/>
  <c r="Q60" i="4"/>
  <c r="Q61" i="4"/>
  <c r="Q62" i="4"/>
  <c r="Q63" i="4"/>
  <c r="Q64" i="4"/>
  <c r="Q65" i="4"/>
  <c r="Q66" i="4"/>
  <c r="Q67" i="4"/>
  <c r="Q68" i="4"/>
  <c r="Q69" i="4"/>
  <c r="Q70" i="4"/>
  <c r="Q56" i="4"/>
  <c r="R57" i="4"/>
  <c r="R58" i="4"/>
  <c r="R59" i="4"/>
  <c r="R60" i="4"/>
  <c r="R61" i="4"/>
  <c r="R62" i="4"/>
  <c r="R63" i="4"/>
  <c r="R64" i="4"/>
  <c r="R65" i="4"/>
  <c r="R66" i="4"/>
  <c r="R67" i="4"/>
  <c r="R68" i="4"/>
  <c r="R69" i="4"/>
  <c r="R70" i="4"/>
  <c r="R56" i="4"/>
  <c r="Q42" i="4"/>
  <c r="Q43" i="4"/>
  <c r="Q44" i="4"/>
  <c r="Q45" i="4"/>
  <c r="Q46" i="4"/>
  <c r="Q47" i="4"/>
  <c r="Q48" i="4"/>
  <c r="Q49" i="4"/>
  <c r="Q50" i="4"/>
  <c r="Q51" i="4"/>
  <c r="Q52" i="4"/>
  <c r="Q53" i="4"/>
  <c r="Q54" i="4"/>
  <c r="Q55" i="4"/>
  <c r="Q41" i="4"/>
  <c r="R42" i="4"/>
  <c r="R43" i="4"/>
  <c r="R44" i="4"/>
  <c r="R45" i="4"/>
  <c r="R46" i="4"/>
  <c r="R47" i="4"/>
  <c r="R48" i="4"/>
  <c r="R49" i="4"/>
  <c r="R50" i="4"/>
  <c r="R51" i="4"/>
  <c r="R52" i="4"/>
  <c r="R53" i="4"/>
  <c r="R54" i="4"/>
  <c r="R55" i="4"/>
  <c r="R41" i="4"/>
  <c r="M419" i="4"/>
  <c r="O779" i="4"/>
  <c r="M634" i="4"/>
  <c r="M495" i="4"/>
  <c r="E1560" i="3"/>
  <c r="N498" i="4" s="1"/>
  <c r="M534" i="4"/>
  <c r="E1947" i="3"/>
  <c r="N628" i="4" s="1"/>
  <c r="M503" i="4"/>
  <c r="M491" i="4"/>
  <c r="M408" i="4"/>
  <c r="M629" i="4"/>
  <c r="M502" i="4"/>
  <c r="M493" i="4"/>
  <c r="M552" i="4"/>
  <c r="M631" i="4"/>
  <c r="M500" i="4"/>
  <c r="M559" i="4"/>
  <c r="M487" i="4"/>
  <c r="M553" i="4"/>
  <c r="M403" i="4"/>
  <c r="M527" i="4"/>
  <c r="M405" i="4"/>
  <c r="M526" i="4"/>
  <c r="M402" i="4"/>
  <c r="M524" i="4"/>
  <c r="M531" i="4"/>
  <c r="M407" i="4"/>
  <c r="M529" i="4"/>
  <c r="M528" i="4"/>
  <c r="M560" i="4"/>
  <c r="M401" i="4"/>
  <c r="M412" i="4"/>
  <c r="M533" i="4"/>
  <c r="M411" i="4"/>
  <c r="M404" i="4"/>
  <c r="M522" i="4"/>
  <c r="M414" i="4"/>
  <c r="M525" i="4"/>
  <c r="M604" i="4"/>
  <c r="M640" i="4"/>
  <c r="M505" i="4"/>
  <c r="M561" i="4"/>
  <c r="M420" i="4"/>
  <c r="M610" i="4"/>
  <c r="M606" i="4"/>
  <c r="M554" i="4"/>
  <c r="M558" i="4"/>
  <c r="M485" i="4"/>
  <c r="M483" i="4"/>
  <c r="M409" i="4"/>
  <c r="M415" i="4"/>
  <c r="M416" i="4"/>
  <c r="M564" i="4"/>
  <c r="M563" i="4"/>
  <c r="M596" i="4"/>
  <c r="M600" i="4"/>
  <c r="M557" i="4"/>
  <c r="E1732" i="3"/>
  <c r="N560" i="4" s="1"/>
  <c r="M480" i="4"/>
  <c r="E1517" i="3"/>
  <c r="E1518" i="3" s="1"/>
  <c r="M413" i="4"/>
  <c r="E1216" i="3"/>
  <c r="N410" i="4" s="1"/>
  <c r="E1646" i="3"/>
  <c r="N533" i="4" s="1"/>
  <c r="M418" i="4"/>
  <c r="M607" i="4"/>
  <c r="M556" i="4"/>
  <c r="M488" i="4"/>
  <c r="M406" i="4"/>
  <c r="M535" i="4"/>
  <c r="E1345" i="3"/>
  <c r="N426" i="4" s="1"/>
  <c r="M638" i="4"/>
  <c r="M628" i="4"/>
  <c r="M627" i="4"/>
  <c r="M633" i="4"/>
  <c r="M626" i="4"/>
  <c r="M530" i="4"/>
  <c r="M521" i="4"/>
  <c r="M430" i="4"/>
  <c r="M427" i="4"/>
  <c r="M630" i="4"/>
  <c r="M565" i="4"/>
  <c r="M532" i="4"/>
  <c r="G972" i="3"/>
  <c r="Z239" i="4" s="1"/>
  <c r="Y239" i="4"/>
  <c r="G457" i="3"/>
  <c r="Z120" i="4" s="1"/>
  <c r="Y120" i="4"/>
  <c r="G801" i="3"/>
  <c r="Z180" i="4" s="1"/>
  <c r="Y180" i="4"/>
  <c r="G850" i="3"/>
  <c r="Z201" i="4" s="1"/>
  <c r="Y201" i="4"/>
  <c r="G973" i="3"/>
  <c r="Z240" i="4" s="1"/>
  <c r="Y240" i="4"/>
  <c r="G717" i="3"/>
  <c r="Z287" i="4" s="1"/>
  <c r="Y287" i="4"/>
  <c r="G681" i="3"/>
  <c r="Z309" i="4" s="1"/>
  <c r="Y309" i="4"/>
  <c r="Z313" i="4"/>
  <c r="Y313" i="4"/>
  <c r="Z321" i="4"/>
  <c r="Y321" i="4"/>
  <c r="G625" i="3"/>
  <c r="Z326" i="4" s="1"/>
  <c r="Y326" i="4"/>
  <c r="G633" i="3"/>
  <c r="Z334" i="4" s="1"/>
  <c r="Y334" i="4"/>
  <c r="G1061" i="3"/>
  <c r="Z347" i="4" s="1"/>
  <c r="Y347" i="4"/>
  <c r="G1102" i="3"/>
  <c r="Z360" i="4" s="1"/>
  <c r="Y360" i="4"/>
  <c r="G1111" i="3"/>
  <c r="Z369" i="4" s="1"/>
  <c r="Y369" i="4"/>
  <c r="G1143" i="3"/>
  <c r="Z373" i="4" s="1"/>
  <c r="Y373" i="4"/>
  <c r="G1151" i="3"/>
  <c r="Z381" i="4" s="1"/>
  <c r="Y381" i="4"/>
  <c r="G1184" i="3"/>
  <c r="Z386" i="4" s="1"/>
  <c r="Y386" i="4"/>
  <c r="G1192" i="3"/>
  <c r="Z394" i="4" s="1"/>
  <c r="Y394" i="4"/>
  <c r="G241" i="3"/>
  <c r="Z59" i="4" s="1"/>
  <c r="Y59" i="4"/>
  <c r="G768" i="3"/>
  <c r="Z175" i="4" s="1"/>
  <c r="Y175" i="4"/>
  <c r="G931" i="3"/>
  <c r="Z226" i="4" s="1"/>
  <c r="Y226" i="4"/>
  <c r="G242" i="3"/>
  <c r="Z60" i="4" s="1"/>
  <c r="Y60" i="4"/>
  <c r="G283" i="3"/>
  <c r="Z73" i="4" s="1"/>
  <c r="Y73" i="4"/>
  <c r="G324" i="3"/>
  <c r="Z86" i="4" s="1"/>
  <c r="Y86" i="4"/>
  <c r="G332" i="3"/>
  <c r="Z94" i="4" s="1"/>
  <c r="Y94" i="4"/>
  <c r="G373" i="3"/>
  <c r="Z107" i="4" s="1"/>
  <c r="Y107" i="4"/>
  <c r="G466" i="3"/>
  <c r="Z129" i="4" s="1"/>
  <c r="Y129" i="4"/>
  <c r="Z133" i="4"/>
  <c r="Y133" i="4"/>
  <c r="Z141" i="4"/>
  <c r="Y141" i="4"/>
  <c r="Z146" i="4"/>
  <c r="Y146" i="4"/>
  <c r="Z154" i="4"/>
  <c r="Y154" i="4"/>
  <c r="G810" i="3"/>
  <c r="Z189" i="4" s="1"/>
  <c r="Y189" i="4"/>
  <c r="G842" i="3"/>
  <c r="Z193" i="4" s="1"/>
  <c r="Y193" i="4"/>
  <c r="G883" i="3"/>
  <c r="Z206" i="4" s="1"/>
  <c r="Y206" i="4"/>
  <c r="G891" i="3"/>
  <c r="Z214" i="4" s="1"/>
  <c r="Y214" i="4"/>
  <c r="G932" i="3"/>
  <c r="Z227" i="4" s="1"/>
  <c r="Y227" i="4"/>
  <c r="G982" i="3"/>
  <c r="Z249" i="4" s="1"/>
  <c r="Y249" i="4"/>
  <c r="G1014" i="3"/>
  <c r="Z253" i="4" s="1"/>
  <c r="Y253" i="4"/>
  <c r="G1022" i="3"/>
  <c r="Z261" i="4" s="1"/>
  <c r="Y261" i="4"/>
  <c r="G582" i="3"/>
  <c r="Z266" i="4" s="1"/>
  <c r="Y266" i="4"/>
  <c r="G590" i="3"/>
  <c r="Z274" i="4" s="1"/>
  <c r="Y274" i="4"/>
  <c r="G672" i="3"/>
  <c r="Z300" i="4" s="1"/>
  <c r="Y300" i="4"/>
  <c r="G202" i="3"/>
  <c r="Z48" i="4" s="1"/>
  <c r="Y48" i="4"/>
  <c r="G243" i="3"/>
  <c r="Z61" i="4" s="1"/>
  <c r="Y61" i="4"/>
  <c r="G252" i="3"/>
  <c r="Z70" i="4" s="1"/>
  <c r="Y70" i="4"/>
  <c r="G284" i="3"/>
  <c r="Z74" i="4" s="1"/>
  <c r="Y74" i="4"/>
  <c r="G292" i="3"/>
  <c r="Z82" i="4" s="1"/>
  <c r="Y82" i="4"/>
  <c r="G325" i="3"/>
  <c r="Z87" i="4" s="1"/>
  <c r="Y87" i="4"/>
  <c r="G333" i="3"/>
  <c r="Z95" i="4" s="1"/>
  <c r="Y95" i="4"/>
  <c r="G374" i="3"/>
  <c r="Z108" i="4" s="1"/>
  <c r="Y108" i="4"/>
  <c r="G458" i="3"/>
  <c r="Z121" i="4" s="1"/>
  <c r="Y121" i="4"/>
  <c r="G467" i="3"/>
  <c r="Z130" i="4" s="1"/>
  <c r="Y130" i="4"/>
  <c r="Z134" i="4"/>
  <c r="Y134" i="4"/>
  <c r="Z142" i="4"/>
  <c r="Y142" i="4"/>
  <c r="Z147" i="4"/>
  <c r="Y147" i="4"/>
  <c r="Z155" i="4"/>
  <c r="Y155" i="4"/>
  <c r="G802" i="3"/>
  <c r="Z181" i="4" s="1"/>
  <c r="Y181" i="4"/>
  <c r="G811" i="3"/>
  <c r="Z190" i="4" s="1"/>
  <c r="Y190" i="4"/>
  <c r="G843" i="3"/>
  <c r="Z194" i="4" s="1"/>
  <c r="Y194" i="4"/>
  <c r="G851" i="3"/>
  <c r="Z202" i="4" s="1"/>
  <c r="Y202" i="4"/>
  <c r="G884" i="3"/>
  <c r="Z207" i="4" s="1"/>
  <c r="Y207" i="4"/>
  <c r="G892" i="3"/>
  <c r="Z215" i="4" s="1"/>
  <c r="Y215" i="4"/>
  <c r="G933" i="3"/>
  <c r="Z228" i="4" s="1"/>
  <c r="Y228" i="4"/>
  <c r="G974" i="3"/>
  <c r="Z241" i="4" s="1"/>
  <c r="Y241" i="4"/>
  <c r="G983" i="3"/>
  <c r="Z250" i="4" s="1"/>
  <c r="Y250" i="4"/>
  <c r="G1015" i="3"/>
  <c r="Z254" i="4" s="1"/>
  <c r="Y254" i="4"/>
  <c r="G1023" i="3"/>
  <c r="Z262" i="4" s="1"/>
  <c r="Y262" i="4"/>
  <c r="G583" i="3"/>
  <c r="Z267" i="4" s="1"/>
  <c r="Y267" i="4"/>
  <c r="G591" i="3"/>
  <c r="Z275" i="4" s="1"/>
  <c r="Y275" i="4"/>
  <c r="G718" i="3"/>
  <c r="Z288" i="4" s="1"/>
  <c r="Y288" i="4"/>
  <c r="G673" i="3"/>
  <c r="Z301" i="4" s="1"/>
  <c r="Y301" i="4"/>
  <c r="G682" i="3"/>
  <c r="Z310" i="4" s="1"/>
  <c r="Y310" i="4"/>
  <c r="Z314" i="4"/>
  <c r="Y314" i="4"/>
  <c r="Z322" i="4"/>
  <c r="Y322" i="4"/>
  <c r="G626" i="3"/>
  <c r="Z327" i="4" s="1"/>
  <c r="Y327" i="4"/>
  <c r="G634" i="3"/>
  <c r="Z335" i="4" s="1"/>
  <c r="Y335" i="4"/>
  <c r="G1062" i="3"/>
  <c r="Z348" i="4" s="1"/>
  <c r="Y348" i="4"/>
  <c r="G1103" i="3"/>
  <c r="Z361" i="4" s="1"/>
  <c r="Y361" i="4"/>
  <c r="G1112" i="3"/>
  <c r="Z370" i="4" s="1"/>
  <c r="Y370" i="4"/>
  <c r="G1144" i="3"/>
  <c r="Z374" i="4" s="1"/>
  <c r="Y374" i="4"/>
  <c r="G1152" i="3"/>
  <c r="Z382" i="4" s="1"/>
  <c r="Y382" i="4"/>
  <c r="G1185" i="3"/>
  <c r="Z387" i="4" s="1"/>
  <c r="Y387" i="4"/>
  <c r="G1193" i="3"/>
  <c r="Z395" i="4" s="1"/>
  <c r="Y395" i="4"/>
  <c r="M426" i="4"/>
  <c r="M422" i="4"/>
  <c r="G627" i="3"/>
  <c r="Z328" i="4" s="1"/>
  <c r="Y328" i="4"/>
  <c r="G635" i="3"/>
  <c r="Z336" i="4" s="1"/>
  <c r="Y336" i="4"/>
  <c r="G1055" i="3"/>
  <c r="Z341" i="4" s="1"/>
  <c r="Y341" i="4"/>
  <c r="G1063" i="3"/>
  <c r="Z349" i="4" s="1"/>
  <c r="Y349" i="4"/>
  <c r="G1104" i="3"/>
  <c r="Z362" i="4" s="1"/>
  <c r="Y362" i="4"/>
  <c r="G1145" i="3"/>
  <c r="Z375" i="4" s="1"/>
  <c r="Y375" i="4"/>
  <c r="G1154" i="3"/>
  <c r="Z384" i="4" s="1"/>
  <c r="Y384" i="4"/>
  <c r="G1186" i="3"/>
  <c r="Z388" i="4" s="1"/>
  <c r="Y388" i="4"/>
  <c r="G1194" i="3"/>
  <c r="Z396" i="4" s="1"/>
  <c r="Y396" i="4"/>
  <c r="E1775" i="3"/>
  <c r="M569" i="4"/>
  <c r="M577" i="4"/>
  <c r="M572" i="4"/>
  <c r="M580" i="4"/>
  <c r="M567" i="4"/>
  <c r="M575" i="4"/>
  <c r="M568" i="4"/>
  <c r="M576" i="4"/>
  <c r="M578" i="4"/>
  <c r="M566" i="4"/>
  <c r="M573" i="4"/>
  <c r="M579" i="4"/>
  <c r="M574" i="4"/>
  <c r="M570" i="4"/>
  <c r="M571" i="4"/>
  <c r="G290" i="3"/>
  <c r="Z80" i="4" s="1"/>
  <c r="Y80" i="4"/>
  <c r="Z132" i="4"/>
  <c r="Y132" i="4"/>
  <c r="G849" i="3"/>
  <c r="Z200" i="4" s="1"/>
  <c r="Y200" i="4"/>
  <c r="G459" i="3"/>
  <c r="Z122" i="4" s="1"/>
  <c r="Y122" i="4"/>
  <c r="G1016" i="3"/>
  <c r="Z255" i="4" s="1"/>
  <c r="Y255" i="4"/>
  <c r="G204" i="3"/>
  <c r="Z50" i="4" s="1"/>
  <c r="Y50" i="4"/>
  <c r="G335" i="3"/>
  <c r="Z97" i="4" s="1"/>
  <c r="Y97" i="4"/>
  <c r="Z149" i="4"/>
  <c r="Y149" i="4"/>
  <c r="G1026" i="3"/>
  <c r="Z265" i="4" s="1"/>
  <c r="Y265" i="4"/>
  <c r="G593" i="3"/>
  <c r="Z277" i="4" s="1"/>
  <c r="Y277" i="4"/>
  <c r="G675" i="3"/>
  <c r="Z303" i="4" s="1"/>
  <c r="Y303" i="4"/>
  <c r="Z316" i="4"/>
  <c r="Y316" i="4"/>
  <c r="Z325" i="4"/>
  <c r="Y325" i="4"/>
  <c r="G628" i="3"/>
  <c r="Z329" i="4" s="1"/>
  <c r="Y329" i="4"/>
  <c r="G636" i="3"/>
  <c r="Z337" i="4" s="1"/>
  <c r="Y337" i="4"/>
  <c r="G1056" i="3"/>
  <c r="Z342" i="4" s="1"/>
  <c r="Y342" i="4"/>
  <c r="G1064" i="3"/>
  <c r="Z350" i="4" s="1"/>
  <c r="Y350" i="4"/>
  <c r="G1105" i="3"/>
  <c r="Z363" i="4" s="1"/>
  <c r="Y363" i="4"/>
  <c r="G1146" i="3"/>
  <c r="Z376" i="4" s="1"/>
  <c r="Y376" i="4"/>
  <c r="G1155" i="3"/>
  <c r="Z385" i="4" s="1"/>
  <c r="Y385" i="4"/>
  <c r="G1187" i="3"/>
  <c r="Z389" i="4" s="1"/>
  <c r="Y389" i="4"/>
  <c r="G1195" i="3"/>
  <c r="Z397" i="4" s="1"/>
  <c r="Y397" i="4"/>
  <c r="G200" i="3"/>
  <c r="Z46" i="4" s="1"/>
  <c r="Y46" i="4"/>
  <c r="G249" i="3"/>
  <c r="Z67" i="4" s="1"/>
  <c r="Y67" i="4"/>
  <c r="G800" i="3"/>
  <c r="Z179" i="4" s="1"/>
  <c r="Y179" i="4"/>
  <c r="G201" i="3"/>
  <c r="Z47" i="4" s="1"/>
  <c r="Y47" i="4"/>
  <c r="G203" i="3"/>
  <c r="Z49" i="4" s="1"/>
  <c r="Y49" i="4"/>
  <c r="G244" i="3"/>
  <c r="Z62" i="4" s="1"/>
  <c r="Y62" i="4"/>
  <c r="G285" i="3"/>
  <c r="Z75" i="4" s="1"/>
  <c r="Y75" i="4"/>
  <c r="Z144" i="4"/>
  <c r="Y144" i="4"/>
  <c r="G803" i="3"/>
  <c r="Z182" i="4" s="1"/>
  <c r="Y182" i="4"/>
  <c r="G844" i="3"/>
  <c r="Z195" i="4" s="1"/>
  <c r="Y195" i="4"/>
  <c r="G926" i="3"/>
  <c r="Z221" i="4" s="1"/>
  <c r="Y221" i="4"/>
  <c r="G1025" i="3"/>
  <c r="Z264" i="4" s="1"/>
  <c r="Y264" i="4"/>
  <c r="G592" i="3"/>
  <c r="Z276" i="4" s="1"/>
  <c r="Y276" i="4"/>
  <c r="G674" i="3"/>
  <c r="Z302" i="4" s="1"/>
  <c r="Y302" i="4"/>
  <c r="G196" i="3"/>
  <c r="Z42" i="4" s="1"/>
  <c r="Y42" i="4"/>
  <c r="G460" i="3"/>
  <c r="Z123" i="4" s="1"/>
  <c r="Y123" i="4"/>
  <c r="G755" i="3"/>
  <c r="Z162" i="4" s="1"/>
  <c r="Y162" i="4"/>
  <c r="G886" i="3"/>
  <c r="Z209" i="4" s="1"/>
  <c r="Y209" i="4"/>
  <c r="G894" i="3"/>
  <c r="Z217" i="4" s="1"/>
  <c r="Y217" i="4"/>
  <c r="G976" i="3"/>
  <c r="Z243" i="4" s="1"/>
  <c r="Y243" i="4"/>
  <c r="G712" i="3"/>
  <c r="Z282" i="4" s="1"/>
  <c r="Y282" i="4"/>
  <c r="G238" i="3"/>
  <c r="Y56" i="4"/>
  <c r="G246" i="3"/>
  <c r="Z64" i="4" s="1"/>
  <c r="Y64" i="4"/>
  <c r="G287" i="3"/>
  <c r="Z77" i="4" s="1"/>
  <c r="Y77" i="4"/>
  <c r="G328" i="3"/>
  <c r="Z90" i="4" s="1"/>
  <c r="Y90" i="4"/>
  <c r="G337" i="3"/>
  <c r="Z99" i="4" s="1"/>
  <c r="Y99" i="4"/>
  <c r="G369" i="3"/>
  <c r="Z103" i="4" s="1"/>
  <c r="Y103" i="4"/>
  <c r="G377" i="3"/>
  <c r="Z111" i="4" s="1"/>
  <c r="Y111" i="4"/>
  <c r="G453" i="3"/>
  <c r="Z116" i="4" s="1"/>
  <c r="Y116" i="4"/>
  <c r="G461" i="3"/>
  <c r="Z124" i="4" s="1"/>
  <c r="Y124" i="4"/>
  <c r="Z137" i="4"/>
  <c r="Y137" i="4"/>
  <c r="Z150" i="4"/>
  <c r="Y150" i="4"/>
  <c r="Z159" i="4"/>
  <c r="Y159" i="4"/>
  <c r="G797" i="3"/>
  <c r="Z176" i="4" s="1"/>
  <c r="Y176" i="4"/>
  <c r="G805" i="3"/>
  <c r="Z184" i="4" s="1"/>
  <c r="Y184" i="4"/>
  <c r="G846" i="3"/>
  <c r="Z197" i="4" s="1"/>
  <c r="Y197" i="4"/>
  <c r="G887" i="3"/>
  <c r="Z210" i="4" s="1"/>
  <c r="Y210" i="4"/>
  <c r="G896" i="3"/>
  <c r="Z219" i="4" s="1"/>
  <c r="Y219" i="4"/>
  <c r="G928" i="3"/>
  <c r="Z223" i="4" s="1"/>
  <c r="Y223" i="4"/>
  <c r="G936" i="3"/>
  <c r="Z231" i="4" s="1"/>
  <c r="Y231" i="4"/>
  <c r="G969" i="3"/>
  <c r="Z236" i="4" s="1"/>
  <c r="Y236" i="4"/>
  <c r="G977" i="3"/>
  <c r="Z244" i="4" s="1"/>
  <c r="Y244" i="4"/>
  <c r="G1018" i="3"/>
  <c r="Z257" i="4" s="1"/>
  <c r="Y257" i="4"/>
  <c r="G586" i="3"/>
  <c r="Z270" i="4" s="1"/>
  <c r="Y270" i="4"/>
  <c r="G595" i="3"/>
  <c r="Z279" i="4" s="1"/>
  <c r="Y279" i="4"/>
  <c r="G713" i="3"/>
  <c r="Z283" i="4" s="1"/>
  <c r="Y283" i="4"/>
  <c r="G721" i="3"/>
  <c r="Z291" i="4" s="1"/>
  <c r="Y291" i="4"/>
  <c r="G668" i="3"/>
  <c r="Z296" i="4" s="1"/>
  <c r="Y296" i="4"/>
  <c r="G676" i="3"/>
  <c r="Z304" i="4" s="1"/>
  <c r="Y304" i="4"/>
  <c r="Z317" i="4"/>
  <c r="Y317" i="4"/>
  <c r="G629" i="3"/>
  <c r="Z330" i="4" s="1"/>
  <c r="Y330" i="4"/>
  <c r="G638" i="3"/>
  <c r="Z339" i="4" s="1"/>
  <c r="Y339" i="4"/>
  <c r="G1057" i="3"/>
  <c r="Z343" i="4" s="1"/>
  <c r="Y343" i="4"/>
  <c r="G1065" i="3"/>
  <c r="Z351" i="4" s="1"/>
  <c r="Y351" i="4"/>
  <c r="G1098" i="3"/>
  <c r="Z356" i="4" s="1"/>
  <c r="Y356" i="4"/>
  <c r="G1106" i="3"/>
  <c r="Z364" i="4" s="1"/>
  <c r="Y364" i="4"/>
  <c r="G1147" i="3"/>
  <c r="Z377" i="4" s="1"/>
  <c r="Y377" i="4"/>
  <c r="G1188" i="3"/>
  <c r="Z390" i="4" s="1"/>
  <c r="Y390" i="4"/>
  <c r="G1197" i="3"/>
  <c r="Z399" i="4" s="1"/>
  <c r="Y399" i="4"/>
  <c r="M428" i="4"/>
  <c r="M424" i="4"/>
  <c r="E1948" i="3"/>
  <c r="E1990" i="3"/>
  <c r="M647" i="4"/>
  <c r="M655" i="4"/>
  <c r="M642" i="4"/>
  <c r="M650" i="4"/>
  <c r="M645" i="4"/>
  <c r="M653" i="4"/>
  <c r="M646" i="4"/>
  <c r="M654" i="4"/>
  <c r="M641" i="4"/>
  <c r="M652" i="4"/>
  <c r="M648" i="4"/>
  <c r="M643" i="4"/>
  <c r="M649" i="4"/>
  <c r="M644" i="4"/>
  <c r="M651" i="4"/>
  <c r="G209" i="3"/>
  <c r="Z55" i="4" s="1"/>
  <c r="Y55" i="4"/>
  <c r="G282" i="3"/>
  <c r="Z72" i="4" s="1"/>
  <c r="Y72" i="4"/>
  <c r="G331" i="3"/>
  <c r="Z93" i="4" s="1"/>
  <c r="Y93" i="4"/>
  <c r="G372" i="3"/>
  <c r="Z106" i="4" s="1"/>
  <c r="Y106" i="4"/>
  <c r="G464" i="3"/>
  <c r="Z127" i="4" s="1"/>
  <c r="Y127" i="4"/>
  <c r="Z153" i="4"/>
  <c r="Y153" i="4"/>
  <c r="G890" i="3"/>
  <c r="Z213" i="4" s="1"/>
  <c r="Y213" i="4"/>
  <c r="G195" i="3"/>
  <c r="Z41" i="4" s="1"/>
  <c r="Y41" i="4"/>
  <c r="G367" i="3"/>
  <c r="Z101" i="4" s="1"/>
  <c r="Y101" i="4"/>
  <c r="G754" i="3"/>
  <c r="Z161" i="4" s="1"/>
  <c r="Y161" i="4"/>
  <c r="G885" i="3"/>
  <c r="Z208" i="4" s="1"/>
  <c r="Y208" i="4"/>
  <c r="G893" i="3"/>
  <c r="Z216" i="4" s="1"/>
  <c r="Y216" i="4"/>
  <c r="G975" i="3"/>
  <c r="Z242" i="4" s="1"/>
  <c r="Y242" i="4"/>
  <c r="G711" i="3"/>
  <c r="Z281" i="4" s="1"/>
  <c r="Y281" i="4"/>
  <c r="Z315" i="4"/>
  <c r="Y315" i="4"/>
  <c r="G295" i="3"/>
  <c r="Z85" i="4" s="1"/>
  <c r="Y85" i="4"/>
  <c r="G327" i="3"/>
  <c r="Z89" i="4" s="1"/>
  <c r="Y89" i="4"/>
  <c r="G368" i="3"/>
  <c r="Z102" i="4" s="1"/>
  <c r="Y102" i="4"/>
  <c r="G376" i="3"/>
  <c r="Z110" i="4" s="1"/>
  <c r="Y110" i="4"/>
  <c r="Z136" i="4"/>
  <c r="Y136" i="4"/>
  <c r="G804" i="3"/>
  <c r="Z183" i="4" s="1"/>
  <c r="Y183" i="4"/>
  <c r="G845" i="3"/>
  <c r="Z196" i="4" s="1"/>
  <c r="Y196" i="4"/>
  <c r="G927" i="3"/>
  <c r="Z222" i="4" s="1"/>
  <c r="Y222" i="4"/>
  <c r="G1017" i="3"/>
  <c r="Z256" i="4" s="1"/>
  <c r="Y256" i="4"/>
  <c r="G720" i="3"/>
  <c r="Z290" i="4" s="1"/>
  <c r="Y290" i="4"/>
  <c r="G198" i="3"/>
  <c r="Z44" i="4" s="1"/>
  <c r="Y44" i="4"/>
  <c r="G206" i="3"/>
  <c r="Z52" i="4" s="1"/>
  <c r="Y52" i="4"/>
  <c r="G239" i="3"/>
  <c r="Z57" i="4" s="1"/>
  <c r="Y57" i="4"/>
  <c r="G247" i="3"/>
  <c r="Z65" i="4" s="1"/>
  <c r="Y65" i="4"/>
  <c r="G288" i="3"/>
  <c r="Z78" i="4" s="1"/>
  <c r="Y78" i="4"/>
  <c r="G338" i="3"/>
  <c r="Z100" i="4" s="1"/>
  <c r="Y100" i="4"/>
  <c r="G370" i="3"/>
  <c r="Z104" i="4" s="1"/>
  <c r="Y104" i="4"/>
  <c r="G378" i="3"/>
  <c r="Z112" i="4" s="1"/>
  <c r="Y112" i="4"/>
  <c r="G454" i="3"/>
  <c r="Z117" i="4" s="1"/>
  <c r="Y117" i="4"/>
  <c r="G462" i="3"/>
  <c r="Z125" i="4" s="1"/>
  <c r="Y125" i="4"/>
  <c r="Z138" i="4"/>
  <c r="Y138" i="4"/>
  <c r="Z151" i="4"/>
  <c r="Y151" i="4"/>
  <c r="Z160" i="4"/>
  <c r="Y160" i="4"/>
  <c r="G798" i="3"/>
  <c r="Z177" i="4" s="1"/>
  <c r="Y177" i="4"/>
  <c r="G806" i="3"/>
  <c r="Z185" i="4" s="1"/>
  <c r="Y185" i="4"/>
  <c r="G847" i="3"/>
  <c r="Z198" i="4" s="1"/>
  <c r="Y198" i="4"/>
  <c r="G888" i="3"/>
  <c r="Z211" i="4" s="1"/>
  <c r="Y211" i="4"/>
  <c r="G897" i="3"/>
  <c r="Z220" i="4" s="1"/>
  <c r="Y220" i="4"/>
  <c r="G929" i="3"/>
  <c r="Z224" i="4" s="1"/>
  <c r="Y224" i="4"/>
  <c r="G937" i="3"/>
  <c r="Z232" i="4" s="1"/>
  <c r="Y232" i="4"/>
  <c r="G970" i="3"/>
  <c r="Z237" i="4" s="1"/>
  <c r="Y237" i="4"/>
  <c r="G978" i="3"/>
  <c r="Z245" i="4" s="1"/>
  <c r="Y245" i="4"/>
  <c r="G1019" i="3"/>
  <c r="Z258" i="4" s="1"/>
  <c r="Y258" i="4"/>
  <c r="G587" i="3"/>
  <c r="Z271" i="4" s="1"/>
  <c r="Y271" i="4"/>
  <c r="G596" i="3"/>
  <c r="Z280" i="4" s="1"/>
  <c r="Y280" i="4"/>
  <c r="G714" i="3"/>
  <c r="Z284" i="4" s="1"/>
  <c r="Y284" i="4"/>
  <c r="G722" i="3"/>
  <c r="Z292" i="4" s="1"/>
  <c r="Y292" i="4"/>
  <c r="G669" i="3"/>
  <c r="Z297" i="4" s="1"/>
  <c r="Y297" i="4"/>
  <c r="G677" i="3"/>
  <c r="Z305" i="4" s="1"/>
  <c r="Y305" i="4"/>
  <c r="Z318" i="4"/>
  <c r="Y318" i="4"/>
  <c r="G630" i="3"/>
  <c r="Z331" i="4" s="1"/>
  <c r="Y331" i="4"/>
  <c r="G639" i="3"/>
  <c r="Z340" i="4" s="1"/>
  <c r="Y340" i="4"/>
  <c r="G1058" i="3"/>
  <c r="Z344" i="4" s="1"/>
  <c r="Y344" i="4"/>
  <c r="G1066" i="3"/>
  <c r="Z352" i="4" s="1"/>
  <c r="Y352" i="4"/>
  <c r="G1099" i="3"/>
  <c r="Z357" i="4" s="1"/>
  <c r="Y357" i="4"/>
  <c r="G1107" i="3"/>
  <c r="Z365" i="4" s="1"/>
  <c r="Y365" i="4"/>
  <c r="G1148" i="3"/>
  <c r="Z378" i="4" s="1"/>
  <c r="Y378" i="4"/>
  <c r="G1189" i="3"/>
  <c r="Z391" i="4" s="1"/>
  <c r="Y391" i="4"/>
  <c r="G1198" i="3"/>
  <c r="Z400" i="4" s="1"/>
  <c r="Y400" i="4"/>
  <c r="E1904" i="3"/>
  <c r="M619" i="4"/>
  <c r="M614" i="4"/>
  <c r="M622" i="4"/>
  <c r="M617" i="4"/>
  <c r="M625" i="4"/>
  <c r="M618" i="4"/>
  <c r="M621" i="4"/>
  <c r="M616" i="4"/>
  <c r="M612" i="4"/>
  <c r="M623" i="4"/>
  <c r="M611" i="4"/>
  <c r="M613" i="4"/>
  <c r="M624" i="4"/>
  <c r="M620" i="4"/>
  <c r="M615" i="4"/>
  <c r="O691" i="4"/>
  <c r="O699" i="4"/>
  <c r="O694" i="4"/>
  <c r="O689" i="4"/>
  <c r="O697" i="4"/>
  <c r="O692" i="4"/>
  <c r="O700" i="4"/>
  <c r="O693" i="4"/>
  <c r="O688" i="4"/>
  <c r="O695" i="4"/>
  <c r="O686" i="4"/>
  <c r="O696" i="4"/>
  <c r="O698" i="4"/>
  <c r="O690" i="4"/>
  <c r="O687" i="4"/>
  <c r="E1818" i="3"/>
  <c r="M583" i="4"/>
  <c r="M591" i="4"/>
  <c r="M586" i="4"/>
  <c r="M594" i="4"/>
  <c r="M581" i="4"/>
  <c r="M589" i="4"/>
  <c r="M582" i="4"/>
  <c r="M590" i="4"/>
  <c r="M585" i="4"/>
  <c r="M592" i="4"/>
  <c r="M587" i="4"/>
  <c r="M593" i="4"/>
  <c r="M588" i="4"/>
  <c r="M584" i="4"/>
  <c r="M595" i="4"/>
  <c r="G381" i="3"/>
  <c r="Z115" i="4" s="1"/>
  <c r="Y115" i="4"/>
  <c r="Z140" i="4"/>
  <c r="Y140" i="4"/>
  <c r="G808" i="3"/>
  <c r="Z187" i="4" s="1"/>
  <c r="Y187" i="4"/>
  <c r="G841" i="3"/>
  <c r="Z192" i="4" s="1"/>
  <c r="Y192" i="4"/>
  <c r="G251" i="3"/>
  <c r="Z69" i="4" s="1"/>
  <c r="Y69" i="4"/>
  <c r="G291" i="3"/>
  <c r="Z81" i="4" s="1"/>
  <c r="Y81" i="4"/>
  <c r="G294" i="3"/>
  <c r="Z84" i="4" s="1"/>
  <c r="Y84" i="4"/>
  <c r="G326" i="3"/>
  <c r="Z88" i="4" s="1"/>
  <c r="Y88" i="4"/>
  <c r="G334" i="3"/>
  <c r="Z96" i="4" s="1"/>
  <c r="Y96" i="4"/>
  <c r="G375" i="3"/>
  <c r="Z109" i="4" s="1"/>
  <c r="Y109" i="4"/>
  <c r="Z135" i="4"/>
  <c r="Y135" i="4"/>
  <c r="Z148" i="4"/>
  <c r="Y148" i="4"/>
  <c r="Z156" i="4"/>
  <c r="Y156" i="4"/>
  <c r="G853" i="3"/>
  <c r="Z204" i="4" s="1"/>
  <c r="Y204" i="4"/>
  <c r="G934" i="3"/>
  <c r="Z229" i="4" s="1"/>
  <c r="Y229" i="4"/>
  <c r="G584" i="3"/>
  <c r="Z268" i="4" s="1"/>
  <c r="Y268" i="4"/>
  <c r="G719" i="3"/>
  <c r="Z289" i="4" s="1"/>
  <c r="Y289" i="4"/>
  <c r="Z324" i="4"/>
  <c r="Y324" i="4"/>
  <c r="G245" i="3"/>
  <c r="Z63" i="4" s="1"/>
  <c r="Y63" i="4"/>
  <c r="G286" i="3"/>
  <c r="Z76" i="4" s="1"/>
  <c r="Y76" i="4"/>
  <c r="Z145" i="4"/>
  <c r="Y145" i="4"/>
  <c r="Z157" i="4"/>
  <c r="Y157" i="4"/>
  <c r="G854" i="3"/>
  <c r="Z205" i="4" s="1"/>
  <c r="Y205" i="4"/>
  <c r="G935" i="3"/>
  <c r="Z230" i="4" s="1"/>
  <c r="Y230" i="4"/>
  <c r="G585" i="3"/>
  <c r="Z269" i="4" s="1"/>
  <c r="Y269" i="4"/>
  <c r="G197" i="3"/>
  <c r="Z43" i="4" s="1"/>
  <c r="Y43" i="4"/>
  <c r="G199" i="3"/>
  <c r="Z45" i="4" s="1"/>
  <c r="Y45" i="4"/>
  <c r="G208" i="3"/>
  <c r="Z54" i="4" s="1"/>
  <c r="Y54" i="4"/>
  <c r="G240" i="3"/>
  <c r="Z58" i="4" s="1"/>
  <c r="Y58" i="4"/>
  <c r="G248" i="3"/>
  <c r="Z66" i="4" s="1"/>
  <c r="Y66" i="4"/>
  <c r="G281" i="3"/>
  <c r="Z71" i="4" s="1"/>
  <c r="Y71" i="4"/>
  <c r="G289" i="3"/>
  <c r="Z79" i="4" s="1"/>
  <c r="Y79" i="4"/>
  <c r="G371" i="3"/>
  <c r="Z105" i="4" s="1"/>
  <c r="Y105" i="4"/>
  <c r="G380" i="3"/>
  <c r="Z114" i="4" s="1"/>
  <c r="Y114" i="4"/>
  <c r="G455" i="3"/>
  <c r="Z118" i="4" s="1"/>
  <c r="Y118" i="4"/>
  <c r="G463" i="3"/>
  <c r="Z126" i="4" s="1"/>
  <c r="Y126" i="4"/>
  <c r="Z131" i="4"/>
  <c r="Y131" i="4"/>
  <c r="Z139" i="4"/>
  <c r="Y139" i="4"/>
  <c r="Z152" i="4"/>
  <c r="Y152" i="4"/>
  <c r="G799" i="3"/>
  <c r="Z178" i="4" s="1"/>
  <c r="Y178" i="4"/>
  <c r="G807" i="3"/>
  <c r="Z186" i="4" s="1"/>
  <c r="Y186" i="4"/>
  <c r="G840" i="3"/>
  <c r="Z191" i="4" s="1"/>
  <c r="Y191" i="4"/>
  <c r="G848" i="3"/>
  <c r="Z199" i="4" s="1"/>
  <c r="Y199" i="4"/>
  <c r="G889" i="3"/>
  <c r="Z212" i="4" s="1"/>
  <c r="Y212" i="4"/>
  <c r="G930" i="3"/>
  <c r="Z225" i="4" s="1"/>
  <c r="Y225" i="4"/>
  <c r="G939" i="3"/>
  <c r="Z234" i="4" s="1"/>
  <c r="Y234" i="4"/>
  <c r="G971" i="3"/>
  <c r="Z238" i="4" s="1"/>
  <c r="Y238" i="4"/>
  <c r="G979" i="3"/>
  <c r="Z246" i="4" s="1"/>
  <c r="Y246" i="4"/>
  <c r="G1012" i="3"/>
  <c r="Z251" i="4" s="1"/>
  <c r="Y251" i="4"/>
  <c r="G1020" i="3"/>
  <c r="Z259" i="4" s="1"/>
  <c r="Y259" i="4"/>
  <c r="G588" i="3"/>
  <c r="Z272" i="4" s="1"/>
  <c r="Y272" i="4"/>
  <c r="G715" i="3"/>
  <c r="Z285" i="4" s="1"/>
  <c r="Y285" i="4"/>
  <c r="G724" i="3"/>
  <c r="Z294" i="4" s="1"/>
  <c r="Y294" i="4"/>
  <c r="G670" i="3"/>
  <c r="Z298" i="4" s="1"/>
  <c r="Y298" i="4"/>
  <c r="G678" i="3"/>
  <c r="Z306" i="4" s="1"/>
  <c r="Y306" i="4"/>
  <c r="Z311" i="4"/>
  <c r="Y311" i="4"/>
  <c r="Z319" i="4"/>
  <c r="Y319" i="4"/>
  <c r="G631" i="3"/>
  <c r="Z332" i="4" s="1"/>
  <c r="Y332" i="4"/>
  <c r="G1059" i="3"/>
  <c r="Z345" i="4" s="1"/>
  <c r="Y345" i="4"/>
  <c r="G1068" i="3"/>
  <c r="Z354" i="4" s="1"/>
  <c r="Y354" i="4"/>
  <c r="G1100" i="3"/>
  <c r="Z358" i="4" s="1"/>
  <c r="Y358" i="4"/>
  <c r="G1108" i="3"/>
  <c r="Z366" i="4" s="1"/>
  <c r="Y366" i="4"/>
  <c r="G1141" i="3"/>
  <c r="Z371" i="4" s="1"/>
  <c r="Y371" i="4"/>
  <c r="G1149" i="3"/>
  <c r="Z379" i="4" s="1"/>
  <c r="Y379" i="4"/>
  <c r="G1190" i="3"/>
  <c r="Z392" i="4" s="1"/>
  <c r="Y392" i="4"/>
  <c r="M425" i="4"/>
  <c r="M429" i="4"/>
  <c r="G940" i="3"/>
  <c r="Z235" i="4" s="1"/>
  <c r="Y235" i="4"/>
  <c r="G980" i="3"/>
  <c r="Z247" i="4" s="1"/>
  <c r="Y247" i="4"/>
  <c r="G1013" i="3"/>
  <c r="Z252" i="4" s="1"/>
  <c r="Y252" i="4"/>
  <c r="G1021" i="3"/>
  <c r="Z260" i="4" s="1"/>
  <c r="Y260" i="4"/>
  <c r="G589" i="3"/>
  <c r="Z273" i="4" s="1"/>
  <c r="Y273" i="4"/>
  <c r="G716" i="3"/>
  <c r="Z286" i="4" s="1"/>
  <c r="Y286" i="4"/>
  <c r="G725" i="3"/>
  <c r="Z295" i="4" s="1"/>
  <c r="Y295" i="4"/>
  <c r="G671" i="3"/>
  <c r="Z299" i="4" s="1"/>
  <c r="Y299" i="4"/>
  <c r="G679" i="3"/>
  <c r="Z307" i="4" s="1"/>
  <c r="Y307" i="4"/>
  <c r="Z312" i="4"/>
  <c r="Y312" i="4"/>
  <c r="Z320" i="4"/>
  <c r="Y320" i="4"/>
  <c r="G632" i="3"/>
  <c r="Z333" i="4" s="1"/>
  <c r="Y333" i="4"/>
  <c r="G1060" i="3"/>
  <c r="Z346" i="4" s="1"/>
  <c r="Y346" i="4"/>
  <c r="G1069" i="3"/>
  <c r="Z355" i="4" s="1"/>
  <c r="Y355" i="4"/>
  <c r="G1101" i="3"/>
  <c r="Z359" i="4" s="1"/>
  <c r="Y359" i="4"/>
  <c r="G1109" i="3"/>
  <c r="Z367" i="4" s="1"/>
  <c r="Y367" i="4"/>
  <c r="G1142" i="3"/>
  <c r="Z372" i="4" s="1"/>
  <c r="Y372" i="4"/>
  <c r="G1150" i="3"/>
  <c r="Z380" i="4" s="1"/>
  <c r="Y380" i="4"/>
  <c r="G1191" i="3"/>
  <c r="Z393" i="4" s="1"/>
  <c r="Y393" i="4"/>
  <c r="M417" i="4"/>
  <c r="G330" i="3"/>
  <c r="Z92" i="4" s="1"/>
  <c r="Y92" i="4"/>
  <c r="G329" i="3"/>
  <c r="Z91" i="4" s="1"/>
  <c r="Y91" i="4"/>
  <c r="G205" i="3"/>
  <c r="Z51" i="4" s="1"/>
  <c r="Y51" i="4"/>
  <c r="O843" i="4"/>
  <c r="O838" i="4"/>
  <c r="O846" i="4"/>
  <c r="O841" i="4"/>
  <c r="O849" i="4"/>
  <c r="O844" i="4"/>
  <c r="O839" i="4"/>
  <c r="O847" i="4"/>
  <c r="O842" i="4"/>
  <c r="O850" i="4"/>
  <c r="O837" i="4"/>
  <c r="O845" i="4"/>
  <c r="O836" i="4"/>
  <c r="O840" i="4"/>
  <c r="O848" i="4"/>
  <c r="O828" i="4"/>
  <c r="O823" i="4"/>
  <c r="O831" i="4"/>
  <c r="O826" i="4"/>
  <c r="O834" i="4"/>
  <c r="O829" i="4"/>
  <c r="O824" i="4"/>
  <c r="O832" i="4"/>
  <c r="O827" i="4"/>
  <c r="O835" i="4"/>
  <c r="O822" i="4"/>
  <c r="O830" i="4"/>
  <c r="O821" i="4"/>
  <c r="O825" i="4"/>
  <c r="O833" i="4"/>
  <c r="O813" i="4"/>
  <c r="O808" i="4"/>
  <c r="O816" i="4"/>
  <c r="O811" i="4"/>
  <c r="O819" i="4"/>
  <c r="O814" i="4"/>
  <c r="O809" i="4"/>
  <c r="O817" i="4"/>
  <c r="O812" i="4"/>
  <c r="O820" i="4"/>
  <c r="O807" i="4"/>
  <c r="O815" i="4"/>
  <c r="O810" i="4"/>
  <c r="O818" i="4"/>
  <c r="O806" i="4"/>
  <c r="O768" i="4"/>
  <c r="O763" i="4"/>
  <c r="O771" i="4"/>
  <c r="O766" i="4"/>
  <c r="O774" i="4"/>
  <c r="O769" i="4"/>
  <c r="O764" i="4"/>
  <c r="O772" i="4"/>
  <c r="O767" i="4"/>
  <c r="O775" i="4"/>
  <c r="O762" i="4"/>
  <c r="O770" i="4"/>
  <c r="O761" i="4"/>
  <c r="O765" i="4"/>
  <c r="O773" i="4"/>
  <c r="E1689" i="3"/>
  <c r="M541" i="4"/>
  <c r="M549" i="4"/>
  <c r="M536" i="4"/>
  <c r="M544" i="4"/>
  <c r="M539" i="4"/>
  <c r="M547" i="4"/>
  <c r="M542" i="4"/>
  <c r="M550" i="4"/>
  <c r="M537" i="4"/>
  <c r="M545" i="4"/>
  <c r="M540" i="4"/>
  <c r="M548" i="4"/>
  <c r="M543" i="4"/>
  <c r="M538" i="4"/>
  <c r="M546" i="4"/>
  <c r="E1603" i="3"/>
  <c r="M511" i="4"/>
  <c r="M519" i="4"/>
  <c r="M506" i="4"/>
  <c r="M514" i="4"/>
  <c r="M509" i="4"/>
  <c r="M517" i="4"/>
  <c r="M512" i="4"/>
  <c r="M520" i="4"/>
  <c r="M507" i="4"/>
  <c r="M515" i="4"/>
  <c r="M510" i="4"/>
  <c r="M518" i="4"/>
  <c r="M513" i="4"/>
  <c r="M508" i="4"/>
  <c r="M516" i="4"/>
  <c r="E1474" i="3"/>
  <c r="M466" i="4"/>
  <c r="M474" i="4"/>
  <c r="M461" i="4"/>
  <c r="M469" i="4"/>
  <c r="M464" i="4"/>
  <c r="M472" i="4"/>
  <c r="M467" i="4"/>
  <c r="M475" i="4"/>
  <c r="M462" i="4"/>
  <c r="M470" i="4"/>
  <c r="M465" i="4"/>
  <c r="M473" i="4"/>
  <c r="M468" i="4"/>
  <c r="M463" i="4"/>
  <c r="M471" i="4"/>
  <c r="E1432" i="3"/>
  <c r="N448" i="4"/>
  <c r="N456" i="4"/>
  <c r="N451" i="4"/>
  <c r="N459" i="4"/>
  <c r="N454" i="4"/>
  <c r="N449" i="4"/>
  <c r="N457" i="4"/>
  <c r="N452" i="4"/>
  <c r="N460" i="4"/>
  <c r="N447" i="4"/>
  <c r="N455" i="4"/>
  <c r="N450" i="4"/>
  <c r="N458" i="4"/>
  <c r="N453" i="4"/>
  <c r="N446" i="4"/>
  <c r="E1388" i="3"/>
  <c r="M436" i="4"/>
  <c r="M444" i="4"/>
  <c r="M431" i="4"/>
  <c r="M439" i="4"/>
  <c r="M434" i="4"/>
  <c r="M442" i="4"/>
  <c r="M437" i="4"/>
  <c r="M445" i="4"/>
  <c r="M432" i="4"/>
  <c r="M440" i="4"/>
  <c r="M435" i="4"/>
  <c r="M443" i="4"/>
  <c r="M438" i="4"/>
  <c r="M433" i="4"/>
  <c r="M441" i="4"/>
  <c r="N427" i="4"/>
  <c r="H982" i="3"/>
  <c r="AA249" i="4" s="1"/>
  <c r="E799" i="3"/>
  <c r="X178" i="4" s="1"/>
  <c r="E977" i="3"/>
  <c r="X244" i="4" s="1"/>
  <c r="E1056" i="3"/>
  <c r="X342" i="4" s="1"/>
  <c r="H756" i="3"/>
  <c r="AA163" i="4" s="1"/>
  <c r="E802" i="3"/>
  <c r="X181" i="4" s="1"/>
  <c r="H810" i="3"/>
  <c r="AA189" i="4" s="1"/>
  <c r="H761" i="3"/>
  <c r="AA168" i="4" s="1"/>
  <c r="H760" i="3"/>
  <c r="AA167" i="4" s="1"/>
  <c r="E768" i="3"/>
  <c r="X175" i="4" s="1"/>
  <c r="E763" i="3"/>
  <c r="X170" i="4" s="1"/>
  <c r="E335" i="3"/>
  <c r="X97" i="4" s="1"/>
  <c r="H762" i="3"/>
  <c r="AA169" i="4" s="1"/>
  <c r="E324" i="3"/>
  <c r="X86" i="4" s="1"/>
  <c r="E330" i="3"/>
  <c r="X92" i="4" s="1"/>
  <c r="E811" i="3"/>
  <c r="X190" i="4" s="1"/>
  <c r="E325" i="3"/>
  <c r="X87" i="4" s="1"/>
  <c r="H972" i="3"/>
  <c r="AA239" i="4" s="1"/>
  <c r="E670" i="3"/>
  <c r="X298" i="4" s="1"/>
  <c r="E889" i="3"/>
  <c r="X212" i="4" s="1"/>
  <c r="E196" i="3"/>
  <c r="X42" i="4" s="1"/>
  <c r="H767" i="3"/>
  <c r="AA174" i="4" s="1"/>
  <c r="E885" i="3"/>
  <c r="X208" i="4" s="1"/>
  <c r="E195" i="3"/>
  <c r="X41" i="4" s="1"/>
  <c r="H457" i="3"/>
  <c r="AA120" i="4" s="1"/>
  <c r="H759" i="3"/>
  <c r="AA166" i="4" s="1"/>
  <c r="X172" i="4"/>
  <c r="E969" i="3"/>
  <c r="X236" i="4" s="1"/>
  <c r="E675" i="3"/>
  <c r="X303" i="4" s="1"/>
  <c r="X319" i="4"/>
  <c r="E1055" i="3"/>
  <c r="X341" i="4" s="1"/>
  <c r="E1187" i="3"/>
  <c r="X389" i="4" s="1"/>
  <c r="H1192" i="3"/>
  <c r="AA394" i="4" s="1"/>
  <c r="E1142" i="3"/>
  <c r="X372" i="4" s="1"/>
  <c r="E1193" i="3"/>
  <c r="X395" i="4" s="1"/>
  <c r="X314" i="4"/>
  <c r="X320" i="4"/>
  <c r="E671" i="3"/>
  <c r="X299" i="4" s="1"/>
  <c r="E677" i="3"/>
  <c r="X305" i="4" s="1"/>
  <c r="E1184" i="3"/>
  <c r="X386" i="4" s="1"/>
  <c r="E1189" i="3"/>
  <c r="X391" i="4" s="1"/>
  <c r="E1194" i="3"/>
  <c r="X396" i="4" s="1"/>
  <c r="E978" i="3"/>
  <c r="X245" i="4" s="1"/>
  <c r="X321" i="4"/>
  <c r="E245" i="3"/>
  <c r="X63" i="4" s="1"/>
  <c r="E757" i="3"/>
  <c r="X164" i="4" s="1"/>
  <c r="E846" i="3"/>
  <c r="X197" i="4" s="1"/>
  <c r="H973" i="3"/>
  <c r="AA240" i="4" s="1"/>
  <c r="E713" i="3"/>
  <c r="X283" i="4" s="1"/>
  <c r="E1065" i="3"/>
  <c r="X351" i="4" s="1"/>
  <c r="E1185" i="3"/>
  <c r="X387" i="4" s="1"/>
  <c r="E205" i="3"/>
  <c r="X51" i="4" s="1"/>
  <c r="E206" i="3"/>
  <c r="X52" i="4" s="1"/>
  <c r="H757" i="3"/>
  <c r="AA164" i="4" s="1"/>
  <c r="E764" i="3"/>
  <c r="X171" i="4" s="1"/>
  <c r="E974" i="3"/>
  <c r="X241" i="4" s="1"/>
  <c r="E979" i="3"/>
  <c r="X246" i="4" s="1"/>
  <c r="E679" i="3"/>
  <c r="X307" i="4" s="1"/>
  <c r="X311" i="4"/>
  <c r="X322" i="4"/>
  <c r="E326" i="3"/>
  <c r="X88" i="4" s="1"/>
  <c r="E841" i="3"/>
  <c r="X192" i="4" s="1"/>
  <c r="E669" i="3"/>
  <c r="X297" i="4" s="1"/>
  <c r="E1060" i="3"/>
  <c r="X346" i="4" s="1"/>
  <c r="E1192" i="3"/>
  <c r="X394" i="4" s="1"/>
  <c r="E200" i="3"/>
  <c r="X46" i="4" s="1"/>
  <c r="E334" i="3"/>
  <c r="X96" i="4" s="1"/>
  <c r="H456" i="3"/>
  <c r="AA119" i="4" s="1"/>
  <c r="E756" i="3"/>
  <c r="X163" i="4" s="1"/>
  <c r="E761" i="3"/>
  <c r="X168" i="4" s="1"/>
  <c r="AA172" i="4"/>
  <c r="E927" i="3"/>
  <c r="X222" i="4" s="1"/>
  <c r="E932" i="3"/>
  <c r="X227" i="4" s="1"/>
  <c r="E936" i="3"/>
  <c r="X231" i="4" s="1"/>
  <c r="E972" i="3"/>
  <c r="X239" i="4" s="1"/>
  <c r="E983" i="3"/>
  <c r="X250" i="4" s="1"/>
  <c r="E1014" i="3"/>
  <c r="X253" i="4" s="1"/>
  <c r="E585" i="3"/>
  <c r="X269" i="4" s="1"/>
  <c r="E596" i="3"/>
  <c r="X280" i="4" s="1"/>
  <c r="E719" i="3"/>
  <c r="X289" i="4" s="1"/>
  <c r="X313" i="4"/>
  <c r="H633" i="3"/>
  <c r="AA334" i="4" s="1"/>
  <c r="E1058" i="3"/>
  <c r="X344" i="4" s="1"/>
  <c r="E1063" i="3"/>
  <c r="X349" i="4" s="1"/>
  <c r="E1069" i="3"/>
  <c r="X355" i="4" s="1"/>
  <c r="E1100" i="3"/>
  <c r="X358" i="4" s="1"/>
  <c r="E1105" i="3"/>
  <c r="X363" i="4" s="1"/>
  <c r="E1112" i="3"/>
  <c r="X370" i="4" s="1"/>
  <c r="E1150" i="3"/>
  <c r="X380" i="4" s="1"/>
  <c r="E842" i="3"/>
  <c r="X193" i="4" s="1"/>
  <c r="E591" i="3"/>
  <c r="X275" i="4" s="1"/>
  <c r="E928" i="3"/>
  <c r="X223" i="4" s="1"/>
  <c r="E933" i="3"/>
  <c r="X228" i="4" s="1"/>
  <c r="E1022" i="3"/>
  <c r="X261" i="4" s="1"/>
  <c r="H1151" i="3"/>
  <c r="AA381" i="4" s="1"/>
  <c r="E886" i="3"/>
  <c r="X209" i="4" s="1"/>
  <c r="E587" i="3"/>
  <c r="X271" i="4" s="1"/>
  <c r="E592" i="3"/>
  <c r="X276" i="4" s="1"/>
  <c r="E721" i="3"/>
  <c r="X291" i="4" s="1"/>
  <c r="E1102" i="3"/>
  <c r="X360" i="4" s="1"/>
  <c r="E331" i="3"/>
  <c r="X93" i="4" s="1"/>
  <c r="E843" i="3"/>
  <c r="X194" i="4" s="1"/>
  <c r="E460" i="3"/>
  <c r="X123" i="4" s="1"/>
  <c r="E754" i="3"/>
  <c r="X161" i="4" s="1"/>
  <c r="H758" i="3"/>
  <c r="AA165" i="4" s="1"/>
  <c r="H763" i="3"/>
  <c r="AA170" i="4" s="1"/>
  <c r="E849" i="3"/>
  <c r="X200" i="4" s="1"/>
  <c r="E893" i="3"/>
  <c r="X216" i="4" s="1"/>
  <c r="E934" i="3"/>
  <c r="X229" i="4" s="1"/>
  <c r="E940" i="3"/>
  <c r="X235" i="4" s="1"/>
  <c r="E970" i="3"/>
  <c r="X237" i="4" s="1"/>
  <c r="E583" i="3"/>
  <c r="X267" i="4" s="1"/>
  <c r="E1108" i="3"/>
  <c r="X366" i="4" s="1"/>
  <c r="E848" i="3"/>
  <c r="X199" i="4" s="1"/>
  <c r="E197" i="3"/>
  <c r="X43" i="4" s="1"/>
  <c r="E327" i="3"/>
  <c r="X89" i="4" s="1"/>
  <c r="H332" i="3"/>
  <c r="AA94" i="4" s="1"/>
  <c r="E338" i="3"/>
  <c r="X100" i="4" s="1"/>
  <c r="E840" i="3"/>
  <c r="X191" i="4" s="1"/>
  <c r="E980" i="3"/>
  <c r="X247" i="4" s="1"/>
  <c r="E588" i="3"/>
  <c r="X272" i="4" s="1"/>
  <c r="E593" i="3"/>
  <c r="X277" i="4" s="1"/>
  <c r="E1061" i="3"/>
  <c r="X347" i="4" s="1"/>
  <c r="E1066" i="3"/>
  <c r="X352" i="4" s="1"/>
  <c r="E1103" i="3"/>
  <c r="X361" i="4" s="1"/>
  <c r="E1195" i="3"/>
  <c r="X397" i="4" s="1"/>
  <c r="E208" i="3"/>
  <c r="X54" i="4" s="1"/>
  <c r="E198" i="3"/>
  <c r="X44" i="4" s="1"/>
  <c r="E204" i="3"/>
  <c r="X50" i="4" s="1"/>
  <c r="E333" i="3"/>
  <c r="X95" i="4" s="1"/>
  <c r="E755" i="3"/>
  <c r="X162" i="4" s="1"/>
  <c r="E760" i="3"/>
  <c r="X167" i="4" s="1"/>
  <c r="H764" i="3"/>
  <c r="AA171" i="4" s="1"/>
  <c r="E850" i="3"/>
  <c r="X201" i="4" s="1"/>
  <c r="E894" i="3"/>
  <c r="X217" i="4" s="1"/>
  <c r="E926" i="3"/>
  <c r="X221" i="4" s="1"/>
  <c r="E931" i="3"/>
  <c r="X226" i="4" s="1"/>
  <c r="E935" i="3"/>
  <c r="X230" i="4" s="1"/>
  <c r="E971" i="3"/>
  <c r="X238" i="4" s="1"/>
  <c r="E1019" i="3"/>
  <c r="X258" i="4" s="1"/>
  <c r="E584" i="3"/>
  <c r="X268" i="4" s="1"/>
  <c r="E711" i="3"/>
  <c r="X281" i="4" s="1"/>
  <c r="H717" i="3"/>
  <c r="AA287" i="4" s="1"/>
  <c r="X312" i="4"/>
  <c r="X317" i="4"/>
  <c r="AA321" i="4"/>
  <c r="E632" i="3"/>
  <c r="X333" i="4" s="1"/>
  <c r="E1057" i="3"/>
  <c r="X343" i="4" s="1"/>
  <c r="H1061" i="3"/>
  <c r="AA347" i="4" s="1"/>
  <c r="E1186" i="3"/>
  <c r="X388" i="4" s="1"/>
  <c r="H1184" i="3"/>
  <c r="AA386" i="4" s="1"/>
  <c r="E627" i="3"/>
  <c r="X328" i="4" s="1"/>
  <c r="E635" i="3"/>
  <c r="X336" i="4" s="1"/>
  <c r="E1064" i="3"/>
  <c r="X350" i="4" s="1"/>
  <c r="E1098" i="3"/>
  <c r="E1106" i="3"/>
  <c r="X364" i="4" s="1"/>
  <c r="E1148" i="3"/>
  <c r="X378" i="4" s="1"/>
  <c r="E1190" i="3"/>
  <c r="X392" i="4" s="1"/>
  <c r="E1145" i="3"/>
  <c r="X375" i="4" s="1"/>
  <c r="E1154" i="3"/>
  <c r="X384" i="4" s="1"/>
  <c r="E1147" i="3"/>
  <c r="X377" i="4" s="1"/>
  <c r="E1198" i="3"/>
  <c r="X400" i="4" s="1"/>
  <c r="H625" i="3"/>
  <c r="AA326" i="4" s="1"/>
  <c r="E629" i="3"/>
  <c r="X330" i="4" s="1"/>
  <c r="E631" i="3"/>
  <c r="X332" i="4" s="1"/>
  <c r="E1111" i="3"/>
  <c r="X369" i="4" s="1"/>
  <c r="E1144" i="3"/>
  <c r="X374" i="4" s="1"/>
  <c r="E628" i="3"/>
  <c r="X329" i="4" s="1"/>
  <c r="E636" i="3"/>
  <c r="X337" i="4" s="1"/>
  <c r="E1099" i="3"/>
  <c r="E1107" i="3"/>
  <c r="X365" i="4" s="1"/>
  <c r="E1141" i="3"/>
  <c r="X371" i="4" s="1"/>
  <c r="E1149" i="3"/>
  <c r="X379" i="4" s="1"/>
  <c r="E1191" i="3"/>
  <c r="X393" i="4" s="1"/>
  <c r="E638" i="3"/>
  <c r="X339" i="4" s="1"/>
  <c r="E634" i="3"/>
  <c r="X335" i="4" s="1"/>
  <c r="E625" i="3"/>
  <c r="X326" i="4" s="1"/>
  <c r="E633" i="3"/>
  <c r="X334" i="4" s="1"/>
  <c r="E1062" i="3"/>
  <c r="X348" i="4" s="1"/>
  <c r="E1104" i="3"/>
  <c r="X362" i="4" s="1"/>
  <c r="E1146" i="3"/>
  <c r="X376" i="4" s="1"/>
  <c r="E1155" i="3"/>
  <c r="X385" i="4" s="1"/>
  <c r="E1188" i="3"/>
  <c r="X390" i="4" s="1"/>
  <c r="E626" i="3"/>
  <c r="X327" i="4" s="1"/>
  <c r="E1152" i="3"/>
  <c r="X382" i="4" s="1"/>
  <c r="E630" i="3"/>
  <c r="X331" i="4" s="1"/>
  <c r="E1059" i="3"/>
  <c r="X345" i="4" s="1"/>
  <c r="E1101" i="3"/>
  <c r="X359" i="4" s="1"/>
  <c r="E1143" i="3"/>
  <c r="X373" i="4" s="1"/>
  <c r="E716" i="3"/>
  <c r="X286" i="4" s="1"/>
  <c r="E725" i="3"/>
  <c r="X295" i="4" s="1"/>
  <c r="E672" i="3"/>
  <c r="X300" i="4" s="1"/>
  <c r="E681" i="3"/>
  <c r="X309" i="4" s="1"/>
  <c r="E1013" i="3"/>
  <c r="X252" i="4" s="1"/>
  <c r="E1021" i="3"/>
  <c r="X260" i="4" s="1"/>
  <c r="E582" i="3"/>
  <c r="X266" i="4" s="1"/>
  <c r="E590" i="3"/>
  <c r="X274" i="4" s="1"/>
  <c r="E718" i="3"/>
  <c r="X288" i="4" s="1"/>
  <c r="E674" i="3"/>
  <c r="X302" i="4" s="1"/>
  <c r="X316" i="4"/>
  <c r="X325" i="4"/>
  <c r="E1018" i="3"/>
  <c r="X257" i="4" s="1"/>
  <c r="E1015" i="3"/>
  <c r="X254" i="4" s="1"/>
  <c r="E712" i="3"/>
  <c r="X282" i="4" s="1"/>
  <c r="E720" i="3"/>
  <c r="X290" i="4" s="1"/>
  <c r="E668" i="3"/>
  <c r="X296" i="4" s="1"/>
  <c r="E676" i="3"/>
  <c r="X304" i="4" s="1"/>
  <c r="X318" i="4"/>
  <c r="E1016" i="3"/>
  <c r="X255" i="4" s="1"/>
  <c r="E724" i="3"/>
  <c r="X294" i="4" s="1"/>
  <c r="E1023" i="3"/>
  <c r="X262" i="4" s="1"/>
  <c r="E1012" i="3"/>
  <c r="X251" i="4" s="1"/>
  <c r="E1020" i="3"/>
  <c r="X259" i="4" s="1"/>
  <c r="E589" i="3"/>
  <c r="X273" i="4" s="1"/>
  <c r="E717" i="3"/>
  <c r="X287" i="4" s="1"/>
  <c r="E673" i="3"/>
  <c r="X301" i="4" s="1"/>
  <c r="E682" i="3"/>
  <c r="X310" i="4" s="1"/>
  <c r="X315" i="4"/>
  <c r="E1025" i="3"/>
  <c r="X264" i="4" s="1"/>
  <c r="E715" i="3"/>
  <c r="X285" i="4" s="1"/>
  <c r="E1017" i="3"/>
  <c r="X256" i="4" s="1"/>
  <c r="E586" i="3"/>
  <c r="X270" i="4" s="1"/>
  <c r="E714" i="3"/>
  <c r="X284" i="4" s="1"/>
  <c r="E975" i="3"/>
  <c r="X242" i="4" s="1"/>
  <c r="E976" i="3"/>
  <c r="X243" i="4" s="1"/>
  <c r="E973" i="3"/>
  <c r="X240" i="4" s="1"/>
  <c r="E929" i="3"/>
  <c r="X224" i="4" s="1"/>
  <c r="E937" i="3"/>
  <c r="X232" i="4" s="1"/>
  <c r="E930" i="3"/>
  <c r="X225" i="4" s="1"/>
  <c r="E883" i="3"/>
  <c r="X206" i="4" s="1"/>
  <c r="E891" i="3"/>
  <c r="X214" i="4" s="1"/>
  <c r="E888" i="3"/>
  <c r="X211" i="4" s="1"/>
  <c r="E897" i="3"/>
  <c r="X220" i="4" s="1"/>
  <c r="E890" i="3"/>
  <c r="X213" i="4" s="1"/>
  <c r="E887" i="3"/>
  <c r="X210" i="4" s="1"/>
  <c r="E896" i="3"/>
  <c r="X219" i="4" s="1"/>
  <c r="E884" i="3"/>
  <c r="X207" i="4" s="1"/>
  <c r="E851" i="3"/>
  <c r="X202" i="4" s="1"/>
  <c r="E845" i="3"/>
  <c r="X196" i="4" s="1"/>
  <c r="E854" i="3"/>
  <c r="X205" i="4" s="1"/>
  <c r="E847" i="3"/>
  <c r="X198" i="4" s="1"/>
  <c r="E844" i="3"/>
  <c r="X195" i="4" s="1"/>
  <c r="E801" i="3"/>
  <c r="X180" i="4" s="1"/>
  <c r="E803" i="3"/>
  <c r="X182" i="4" s="1"/>
  <c r="E800" i="3"/>
  <c r="X179" i="4" s="1"/>
  <c r="E808" i="3"/>
  <c r="X187" i="4" s="1"/>
  <c r="E797" i="3"/>
  <c r="X176" i="4" s="1"/>
  <c r="E805" i="3"/>
  <c r="X184" i="4" s="1"/>
  <c r="E807" i="3"/>
  <c r="X186" i="4" s="1"/>
  <c r="E804" i="3"/>
  <c r="X183" i="4" s="1"/>
  <c r="E810" i="3"/>
  <c r="X189" i="4" s="1"/>
  <c r="E798" i="3"/>
  <c r="X177" i="4" s="1"/>
  <c r="E758" i="3"/>
  <c r="X165" i="4" s="1"/>
  <c r="E762" i="3"/>
  <c r="X169" i="4" s="1"/>
  <c r="E759" i="3"/>
  <c r="X166" i="4" s="1"/>
  <c r="X153" i="4"/>
  <c r="X155" i="4"/>
  <c r="X152" i="4"/>
  <c r="X160" i="4"/>
  <c r="X150" i="4"/>
  <c r="X146" i="4"/>
  <c r="X154" i="4"/>
  <c r="X147" i="4"/>
  <c r="X149" i="4"/>
  <c r="X157" i="4"/>
  <c r="X151" i="4"/>
  <c r="X159" i="4"/>
  <c r="X148" i="4"/>
  <c r="X132" i="4"/>
  <c r="X138" i="4"/>
  <c r="X145" i="4"/>
  <c r="X135" i="4"/>
  <c r="X131" i="4"/>
  <c r="X139" i="4"/>
  <c r="X140" i="4"/>
  <c r="X137" i="4"/>
  <c r="X134" i="4"/>
  <c r="X142" i="4"/>
  <c r="X136" i="4"/>
  <c r="X144" i="4"/>
  <c r="X133" i="4"/>
  <c r="E457" i="3"/>
  <c r="X120" i="4" s="1"/>
  <c r="E454" i="3"/>
  <c r="X117" i="4" s="1"/>
  <c r="E462" i="3"/>
  <c r="X125" i="4" s="1"/>
  <c r="E467" i="3"/>
  <c r="X130" i="4" s="1"/>
  <c r="E456" i="3"/>
  <c r="X119" i="4" s="1"/>
  <c r="E453" i="3"/>
  <c r="X116" i="4" s="1"/>
  <c r="E461" i="3"/>
  <c r="X124" i="4" s="1"/>
  <c r="E464" i="3"/>
  <c r="X127" i="4" s="1"/>
  <c r="E458" i="3"/>
  <c r="X121" i="4" s="1"/>
  <c r="E466" i="3"/>
  <c r="X129" i="4" s="1"/>
  <c r="E459" i="3"/>
  <c r="X122" i="4" s="1"/>
  <c r="E455" i="3"/>
  <c r="X118" i="4" s="1"/>
  <c r="E371" i="3"/>
  <c r="X105" i="4" s="1"/>
  <c r="E368" i="3"/>
  <c r="X102" i="4" s="1"/>
  <c r="E369" i="3"/>
  <c r="X103" i="4" s="1"/>
  <c r="E374" i="3"/>
  <c r="X108" i="4" s="1"/>
  <c r="E381" i="3"/>
  <c r="X115" i="4" s="1"/>
  <c r="E373" i="3"/>
  <c r="X107" i="4" s="1"/>
  <c r="E370" i="3"/>
  <c r="X104" i="4" s="1"/>
  <c r="E367" i="3"/>
  <c r="X101" i="4" s="1"/>
  <c r="E375" i="3"/>
  <c r="X109" i="4" s="1"/>
  <c r="E378" i="3"/>
  <c r="X112" i="4" s="1"/>
  <c r="E372" i="3"/>
  <c r="X106" i="4" s="1"/>
  <c r="E380" i="3"/>
  <c r="X114" i="4" s="1"/>
  <c r="E376" i="3"/>
  <c r="X110" i="4" s="1"/>
  <c r="E328" i="3"/>
  <c r="X90" i="4" s="1"/>
  <c r="E332" i="3"/>
  <c r="X94" i="4" s="1"/>
  <c r="E329" i="3"/>
  <c r="X91" i="4" s="1"/>
  <c r="E285" i="3"/>
  <c r="X75" i="4" s="1"/>
  <c r="E283" i="3"/>
  <c r="X73" i="4" s="1"/>
  <c r="E288" i="3"/>
  <c r="X78" i="4" s="1"/>
  <c r="E295" i="3"/>
  <c r="X85" i="4" s="1"/>
  <c r="E282" i="3"/>
  <c r="X72" i="4" s="1"/>
  <c r="E290" i="3"/>
  <c r="X80" i="4" s="1"/>
  <c r="E281" i="3"/>
  <c r="X71" i="4" s="1"/>
  <c r="E289" i="3"/>
  <c r="X79" i="4" s="1"/>
  <c r="E287" i="3"/>
  <c r="X77" i="4" s="1"/>
  <c r="E284" i="3"/>
  <c r="X74" i="4" s="1"/>
  <c r="E292" i="3"/>
  <c r="X82" i="4" s="1"/>
  <c r="E286" i="3"/>
  <c r="X76" i="4" s="1"/>
  <c r="E294" i="3"/>
  <c r="X84" i="4" s="1"/>
  <c r="E242" i="3"/>
  <c r="X60" i="4" s="1"/>
  <c r="E239" i="3"/>
  <c r="X57" i="4" s="1"/>
  <c r="E247" i="3"/>
  <c r="X65" i="4" s="1"/>
  <c r="E252" i="3"/>
  <c r="X70" i="4" s="1"/>
  <c r="E244" i="3"/>
  <c r="X62" i="4" s="1"/>
  <c r="E249" i="3"/>
  <c r="X67" i="4" s="1"/>
  <c r="E238" i="3"/>
  <c r="X56" i="4" s="1"/>
  <c r="E246" i="3"/>
  <c r="X64" i="4" s="1"/>
  <c r="E243" i="3"/>
  <c r="X61" i="4" s="1"/>
  <c r="E251" i="3"/>
  <c r="X69" i="4" s="1"/>
  <c r="E241" i="3"/>
  <c r="X59" i="4" s="1"/>
  <c r="E240" i="3"/>
  <c r="X58" i="4" s="1"/>
  <c r="E202" i="3"/>
  <c r="X48" i="4" s="1"/>
  <c r="E199" i="3"/>
  <c r="X45" i="4" s="1"/>
  <c r="E201" i="3"/>
  <c r="X47" i="4" s="1"/>
  <c r="E209" i="3"/>
  <c r="X55" i="4" s="1"/>
  <c r="F166" i="3" a="1"/>
  <c r="F166" i="3" s="1"/>
  <c r="F165" i="3" a="1"/>
  <c r="F165" i="3" s="1"/>
  <c r="F163" i="3" a="1"/>
  <c r="F163" i="3" s="1"/>
  <c r="F162" i="3" a="1"/>
  <c r="F162" i="3" s="1"/>
  <c r="F161" i="3" a="1"/>
  <c r="F161" i="3" s="1"/>
  <c r="F160" i="3" a="1"/>
  <c r="F160" i="3" s="1"/>
  <c r="F159" i="3" a="1"/>
  <c r="F159" i="3" s="1"/>
  <c r="F158" i="3" a="1"/>
  <c r="F158" i="3" s="1"/>
  <c r="F157" i="3" a="1"/>
  <c r="F157" i="3" s="1"/>
  <c r="F156" i="3" a="1"/>
  <c r="F156" i="3" s="1"/>
  <c r="F155" i="3" a="1"/>
  <c r="F155" i="3" s="1"/>
  <c r="F154" i="3" a="1"/>
  <c r="F154" i="3" s="1"/>
  <c r="E148" i="3"/>
  <c r="E147" i="3"/>
  <c r="Q146" i="3"/>
  <c r="P146" i="3"/>
  <c r="O146" i="3"/>
  <c r="N146" i="3"/>
  <c r="M146" i="3"/>
  <c r="L146" i="3"/>
  <c r="K146" i="3"/>
  <c r="J146" i="3"/>
  <c r="I146" i="3"/>
  <c r="H146" i="3"/>
  <c r="E161" i="3" s="1"/>
  <c r="X35" i="4" s="1"/>
  <c r="H143" i="3"/>
  <c r="H142" i="3"/>
  <c r="H141" i="3"/>
  <c r="H140" i="3"/>
  <c r="H139" i="3"/>
  <c r="H138" i="3"/>
  <c r="H137" i="3"/>
  <c r="H136" i="3"/>
  <c r="F125" i="3" a="1"/>
  <c r="F125" i="3" s="1"/>
  <c r="F124" i="3" a="1"/>
  <c r="F124" i="3" s="1"/>
  <c r="F122" i="3" a="1"/>
  <c r="F122" i="3" s="1"/>
  <c r="F121" i="3" a="1"/>
  <c r="F121" i="3" s="1"/>
  <c r="F120" i="3" a="1"/>
  <c r="F120" i="3" s="1"/>
  <c r="F119" i="3" a="1"/>
  <c r="F119" i="3" s="1"/>
  <c r="F118" i="3" a="1"/>
  <c r="F118" i="3" s="1"/>
  <c r="F117" i="3" a="1"/>
  <c r="F117" i="3" s="1"/>
  <c r="F116" i="3" a="1"/>
  <c r="F116" i="3" s="1"/>
  <c r="F115" i="3" a="1"/>
  <c r="F115" i="3" s="1"/>
  <c r="F114" i="3" a="1"/>
  <c r="F114" i="3" s="1"/>
  <c r="F113" i="3" a="1"/>
  <c r="F113" i="3" s="1"/>
  <c r="E107" i="3"/>
  <c r="E106" i="3"/>
  <c r="Q105" i="3"/>
  <c r="P105" i="3"/>
  <c r="O105" i="3"/>
  <c r="N105" i="3"/>
  <c r="M105" i="3"/>
  <c r="L105" i="3"/>
  <c r="K105" i="3"/>
  <c r="J105" i="3"/>
  <c r="I105" i="3"/>
  <c r="H105" i="3"/>
  <c r="E120" i="3" s="1"/>
  <c r="X22" i="4" s="1"/>
  <c r="H102" i="3"/>
  <c r="H101" i="3"/>
  <c r="H100" i="3"/>
  <c r="H99" i="3"/>
  <c r="H98" i="3"/>
  <c r="H97" i="3"/>
  <c r="H96" i="3"/>
  <c r="H95" i="3"/>
  <c r="N601" i="4" l="1"/>
  <c r="N604" i="4"/>
  <c r="N418" i="4"/>
  <c r="E1346" i="3"/>
  <c r="N423" i="4"/>
  <c r="N420" i="4"/>
  <c r="N430" i="4"/>
  <c r="H883" i="3"/>
  <c r="AA206" i="4" s="1"/>
  <c r="N424" i="4"/>
  <c r="H325" i="3"/>
  <c r="AA87" i="4" s="1"/>
  <c r="H582" i="3"/>
  <c r="AA266" i="4" s="1"/>
  <c r="H373" i="3"/>
  <c r="AA107" i="4" s="1"/>
  <c r="H1111" i="3"/>
  <c r="AA369" i="4" s="1"/>
  <c r="H1143" i="3"/>
  <c r="AA373" i="4" s="1"/>
  <c r="N421" i="4"/>
  <c r="N599" i="4"/>
  <c r="AA155" i="4"/>
  <c r="H242" i="3"/>
  <c r="AA60" i="4" s="1"/>
  <c r="N608" i="4"/>
  <c r="H974" i="3"/>
  <c r="AA241" i="4" s="1"/>
  <c r="H284" i="3"/>
  <c r="AA74" i="4" s="1"/>
  <c r="H811" i="3"/>
  <c r="AA190" i="4" s="1"/>
  <c r="H1023" i="3"/>
  <c r="AA262" i="4" s="1"/>
  <c r="H768" i="3"/>
  <c r="AA175" i="4" s="1"/>
  <c r="H1102" i="3"/>
  <c r="AA360" i="4" s="1"/>
  <c r="H672" i="3"/>
  <c r="AA300" i="4" s="1"/>
  <c r="H801" i="3"/>
  <c r="AA180" i="4" s="1"/>
  <c r="N425" i="4"/>
  <c r="H1185" i="3"/>
  <c r="AA387" i="4" s="1"/>
  <c r="H290" i="3"/>
  <c r="AA80" i="4" s="1"/>
  <c r="H892" i="3"/>
  <c r="AA215" i="4" s="1"/>
  <c r="AA322" i="4"/>
  <c r="H1014" i="3"/>
  <c r="AA253" i="4" s="1"/>
  <c r="N629" i="4"/>
  <c r="N609" i="4"/>
  <c r="E1862" i="3"/>
  <c r="O602" i="4" s="1"/>
  <c r="N607" i="4"/>
  <c r="N597" i="4"/>
  <c r="N610" i="4"/>
  <c r="N598" i="4"/>
  <c r="N600" i="4"/>
  <c r="N603" i="4"/>
  <c r="N605" i="4"/>
  <c r="N596" i="4"/>
  <c r="N606" i="4"/>
  <c r="N535" i="4"/>
  <c r="N529" i="4"/>
  <c r="E1561" i="3"/>
  <c r="N523" i="4"/>
  <c r="N531" i="4"/>
  <c r="N528" i="4"/>
  <c r="N524" i="4"/>
  <c r="E1647" i="3"/>
  <c r="O535" i="4" s="1"/>
  <c r="N527" i="4"/>
  <c r="N530" i="4"/>
  <c r="N534" i="4"/>
  <c r="N525" i="4"/>
  <c r="N532" i="4"/>
  <c r="H1103" i="3"/>
  <c r="AA361" i="4" s="1"/>
  <c r="H374" i="3"/>
  <c r="AA108" i="4" s="1"/>
  <c r="N416" i="4"/>
  <c r="N419" i="4"/>
  <c r="N428" i="4"/>
  <c r="N429" i="4"/>
  <c r="H1098" i="3"/>
  <c r="AA356" i="4" s="1"/>
  <c r="N422" i="4"/>
  <c r="N635" i="4"/>
  <c r="H1112" i="3"/>
  <c r="AA370" i="4" s="1"/>
  <c r="H241" i="3"/>
  <c r="AA59" i="4" s="1"/>
  <c r="H1154" i="3"/>
  <c r="AA384" i="4" s="1"/>
  <c r="H252" i="3"/>
  <c r="AA70" i="4" s="1"/>
  <c r="N417" i="4"/>
  <c r="N522" i="4"/>
  <c r="N521" i="4"/>
  <c r="N526" i="4"/>
  <c r="N490" i="4"/>
  <c r="N482" i="4"/>
  <c r="AA142" i="4"/>
  <c r="N402" i="4"/>
  <c r="H849" i="3"/>
  <c r="AA200" i="4" s="1"/>
  <c r="H467" i="3"/>
  <c r="AA130" i="4" s="1"/>
  <c r="H1025" i="3"/>
  <c r="AA264" i="4" s="1"/>
  <c r="H926" i="3"/>
  <c r="AA221" i="4" s="1"/>
  <c r="H1195" i="3"/>
  <c r="AA397" i="4" s="1"/>
  <c r="H843" i="3"/>
  <c r="AA194" i="4" s="1"/>
  <c r="H851" i="3"/>
  <c r="AA202" i="4" s="1"/>
  <c r="H634" i="3"/>
  <c r="AA335" i="4" s="1"/>
  <c r="H850" i="3"/>
  <c r="AA201" i="4" s="1"/>
  <c r="AA313" i="4"/>
  <c r="H1145" i="3"/>
  <c r="AA375" i="4" s="1"/>
  <c r="H635" i="3"/>
  <c r="AA336" i="4" s="1"/>
  <c r="N492" i="4"/>
  <c r="H243" i="3"/>
  <c r="AA61" i="4" s="1"/>
  <c r="H324" i="3"/>
  <c r="AA86" i="4" s="1"/>
  <c r="N632" i="4"/>
  <c r="N505" i="4"/>
  <c r="N626" i="4"/>
  <c r="N639" i="4"/>
  <c r="H980" i="3"/>
  <c r="AA247" i="4" s="1"/>
  <c r="N638" i="4"/>
  <c r="N489" i="4"/>
  <c r="N500" i="4"/>
  <c r="H679" i="3"/>
  <c r="AA307" i="4" s="1"/>
  <c r="AA146" i="4"/>
  <c r="AA141" i="4"/>
  <c r="AA133" i="4"/>
  <c r="N485" i="4"/>
  <c r="H932" i="3"/>
  <c r="AA227" i="4" s="1"/>
  <c r="N488" i="4"/>
  <c r="N496" i="4"/>
  <c r="H853" i="3"/>
  <c r="AA204" i="4" s="1"/>
  <c r="N497" i="4"/>
  <c r="N493" i="4"/>
  <c r="H1187" i="3"/>
  <c r="AA389" i="4" s="1"/>
  <c r="H375" i="3"/>
  <c r="AA109" i="4" s="1"/>
  <c r="H848" i="3"/>
  <c r="AA199" i="4" s="1"/>
  <c r="H1108" i="3"/>
  <c r="AA366" i="4" s="1"/>
  <c r="H670" i="3"/>
  <c r="AA298" i="4" s="1"/>
  <c r="H934" i="3"/>
  <c r="AA229" i="4" s="1"/>
  <c r="H636" i="3"/>
  <c r="AA337" i="4" s="1"/>
  <c r="AA140" i="4"/>
  <c r="H678" i="3"/>
  <c r="AA306" i="4" s="1"/>
  <c r="N413" i="4"/>
  <c r="N483" i="4"/>
  <c r="H631" i="3"/>
  <c r="AA332" i="4" s="1"/>
  <c r="H245" i="3"/>
  <c r="AA63" i="4" s="1"/>
  <c r="H671" i="3"/>
  <c r="AA299" i="4" s="1"/>
  <c r="H808" i="3"/>
  <c r="AA187" i="4" s="1"/>
  <c r="N407" i="4"/>
  <c r="N559" i="4"/>
  <c r="AA157" i="4"/>
  <c r="AA139" i="4"/>
  <c r="N404" i="4"/>
  <c r="N631" i="4"/>
  <c r="N636" i="4"/>
  <c r="N494" i="4"/>
  <c r="H461" i="3"/>
  <c r="AA124" i="4" s="1"/>
  <c r="N634" i="4"/>
  <c r="N633" i="4"/>
  <c r="N504" i="4"/>
  <c r="N627" i="4"/>
  <c r="N630" i="4"/>
  <c r="N502" i="4"/>
  <c r="N501" i="4"/>
  <c r="H1026" i="3"/>
  <c r="AA265" i="4" s="1"/>
  <c r="H285" i="3"/>
  <c r="AA75" i="4" s="1"/>
  <c r="N637" i="4"/>
  <c r="N403" i="4"/>
  <c r="N480" i="4"/>
  <c r="N495" i="4"/>
  <c r="N491" i="4"/>
  <c r="H337" i="3"/>
  <c r="AA99" i="4" s="1"/>
  <c r="H931" i="3"/>
  <c r="AA226" i="4" s="1"/>
  <c r="N415" i="4"/>
  <c r="H712" i="3"/>
  <c r="AA282" i="4" s="1"/>
  <c r="H884" i="3"/>
  <c r="AA207" i="4" s="1"/>
  <c r="H842" i="3"/>
  <c r="AA193" i="4" s="1"/>
  <c r="N406" i="4"/>
  <c r="H458" i="3"/>
  <c r="AA121" i="4" s="1"/>
  <c r="H584" i="3"/>
  <c r="AA268" i="4" s="1"/>
  <c r="N411" i="4"/>
  <c r="E1217" i="3"/>
  <c r="O402" i="4" s="1"/>
  <c r="N476" i="4"/>
  <c r="AA147" i="4"/>
  <c r="H466" i="3"/>
  <c r="AA129" i="4" s="1"/>
  <c r="H933" i="3"/>
  <c r="AA228" i="4" s="1"/>
  <c r="H292" i="3"/>
  <c r="AA82" i="4" s="1"/>
  <c r="H248" i="3"/>
  <c r="AA66" i="4" s="1"/>
  <c r="AA154" i="4"/>
  <c r="H935" i="3"/>
  <c r="AA230" i="4" s="1"/>
  <c r="H681" i="3"/>
  <c r="AA309" i="4" s="1"/>
  <c r="N408" i="4"/>
  <c r="N481" i="4"/>
  <c r="N484" i="4"/>
  <c r="N499" i="4"/>
  <c r="H1109" i="3"/>
  <c r="AA367" i="4" s="1"/>
  <c r="H840" i="3"/>
  <c r="AA191" i="4" s="1"/>
  <c r="H939" i="3"/>
  <c r="AA234" i="4" s="1"/>
  <c r="H291" i="3"/>
  <c r="AA81" i="4" s="1"/>
  <c r="H799" i="3"/>
  <c r="AA178" i="4" s="1"/>
  <c r="H1020" i="3"/>
  <c r="AA259" i="4" s="1"/>
  <c r="H371" i="3"/>
  <c r="AA105" i="4" s="1"/>
  <c r="H800" i="3"/>
  <c r="AA179" i="4" s="1"/>
  <c r="N564" i="4"/>
  <c r="H464" i="3"/>
  <c r="AA127" i="4" s="1"/>
  <c r="Z56" i="4"/>
  <c r="E225" i="3"/>
  <c r="X356" i="4"/>
  <c r="M369" i="4"/>
  <c r="X357" i="4"/>
  <c r="M370" i="4"/>
  <c r="H841" i="3"/>
  <c r="AA192" i="4" s="1"/>
  <c r="N563" i="4"/>
  <c r="N557" i="4"/>
  <c r="E1733" i="3"/>
  <c r="O554" i="4" s="1"/>
  <c r="H1152" i="3"/>
  <c r="AA382" i="4" s="1"/>
  <c r="H590" i="3"/>
  <c r="AA274" i="4" s="1"/>
  <c r="AA316" i="4"/>
  <c r="H283" i="3"/>
  <c r="AA73" i="4" s="1"/>
  <c r="Q26" i="4"/>
  <c r="Q17" i="4"/>
  <c r="Q19" i="4"/>
  <c r="Q21" i="4"/>
  <c r="Q23" i="4"/>
  <c r="Q25" i="4"/>
  <c r="Q27" i="4"/>
  <c r="Q16" i="4"/>
  <c r="Q18" i="4"/>
  <c r="Q20" i="4"/>
  <c r="Q22" i="4"/>
  <c r="Q24" i="4"/>
  <c r="Q15" i="4"/>
  <c r="R26" i="4"/>
  <c r="R17" i="4"/>
  <c r="R19" i="4"/>
  <c r="R21" i="4"/>
  <c r="R23" i="4"/>
  <c r="R25" i="4"/>
  <c r="R15" i="4"/>
  <c r="R27" i="4"/>
  <c r="R16" i="4"/>
  <c r="R18" i="4"/>
  <c r="R20" i="4"/>
  <c r="R22" i="4"/>
  <c r="R24" i="4"/>
  <c r="Q33" i="4"/>
  <c r="Q32" i="4"/>
  <c r="Q40" i="4"/>
  <c r="Q31" i="4"/>
  <c r="Q39" i="4"/>
  <c r="Q28" i="4"/>
  <c r="Q30" i="4"/>
  <c r="Q38" i="4"/>
  <c r="Q29" i="4"/>
  <c r="Q37" i="4"/>
  <c r="Q36" i="4"/>
  <c r="Q35" i="4"/>
  <c r="Q34" i="4"/>
  <c r="R34" i="4"/>
  <c r="R33" i="4"/>
  <c r="R28" i="4"/>
  <c r="R32" i="4"/>
  <c r="R40" i="4"/>
  <c r="R31" i="4"/>
  <c r="R39" i="4"/>
  <c r="R30" i="4"/>
  <c r="R38" i="4"/>
  <c r="R29" i="4"/>
  <c r="R37" i="4"/>
  <c r="R36" i="4"/>
  <c r="R35" i="4"/>
  <c r="H197" i="3"/>
  <c r="AA43" i="4" s="1"/>
  <c r="H202" i="3"/>
  <c r="AA48" i="4" s="1"/>
  <c r="H204" i="3"/>
  <c r="AA50" i="4" s="1"/>
  <c r="H632" i="3"/>
  <c r="AA333" i="4" s="1"/>
  <c r="AA137" i="4"/>
  <c r="H969" i="3"/>
  <c r="AA236" i="4" s="1"/>
  <c r="H1147" i="3"/>
  <c r="AA377" i="4" s="1"/>
  <c r="H592" i="3"/>
  <c r="AA276" i="4" s="1"/>
  <c r="H203" i="3"/>
  <c r="AA49" i="4" s="1"/>
  <c r="AA132" i="4"/>
  <c r="H1193" i="3"/>
  <c r="AA395" i="4" s="1"/>
  <c r="N640" i="4"/>
  <c r="N401" i="4"/>
  <c r="N409" i="4"/>
  <c r="N486" i="4"/>
  <c r="N503" i="4"/>
  <c r="H585" i="3"/>
  <c r="AA269" i="4" s="1"/>
  <c r="H979" i="3"/>
  <c r="AA246" i="4" s="1"/>
  <c r="H807" i="3"/>
  <c r="AA186" i="4" s="1"/>
  <c r="H326" i="3"/>
  <c r="AA88" i="4" s="1"/>
  <c r="H1150" i="3"/>
  <c r="AA380" i="4" s="1"/>
  <c r="H1068" i="3"/>
  <c r="AA354" i="4" s="1"/>
  <c r="H1021" i="3"/>
  <c r="AA260" i="4" s="1"/>
  <c r="H240" i="3"/>
  <c r="AA58" i="4" s="1"/>
  <c r="H1059" i="3"/>
  <c r="AA345" i="4" s="1"/>
  <c r="H294" i="3"/>
  <c r="AA84" i="4" s="1"/>
  <c r="H1060" i="3"/>
  <c r="AA346" i="4" s="1"/>
  <c r="H251" i="3"/>
  <c r="AA69" i="4" s="1"/>
  <c r="H719" i="3"/>
  <c r="AA289" i="4" s="1"/>
  <c r="H588" i="3"/>
  <c r="AA272" i="4" s="1"/>
  <c r="H281" i="3"/>
  <c r="AA71" i="4" s="1"/>
  <c r="AA152" i="4"/>
  <c r="AA311" i="4"/>
  <c r="H1141" i="3"/>
  <c r="AA371" i="4" s="1"/>
  <c r="H583" i="3"/>
  <c r="AA267" i="4" s="1"/>
  <c r="H1146" i="3"/>
  <c r="AA376" i="4" s="1"/>
  <c r="H1016" i="3"/>
  <c r="AA255" i="4" s="1"/>
  <c r="H1015" i="3"/>
  <c r="AA254" i="4" s="1"/>
  <c r="H1142" i="3"/>
  <c r="AA372" i="4" s="1"/>
  <c r="H626" i="3"/>
  <c r="AA327" i="4" s="1"/>
  <c r="H889" i="3"/>
  <c r="AA212" i="4" s="1"/>
  <c r="H463" i="3"/>
  <c r="AA126" i="4" s="1"/>
  <c r="H455" i="3"/>
  <c r="AA118" i="4" s="1"/>
  <c r="H725" i="3"/>
  <c r="AA295" i="4" s="1"/>
  <c r="H380" i="3"/>
  <c r="AA114" i="4" s="1"/>
  <c r="H682" i="3"/>
  <c r="AA310" i="4" s="1"/>
  <c r="N487" i="4"/>
  <c r="N478" i="4"/>
  <c r="AA148" i="4"/>
  <c r="H381" i="3"/>
  <c r="AA115" i="4" s="1"/>
  <c r="H1186" i="3"/>
  <c r="AA388" i="4" s="1"/>
  <c r="AA324" i="4"/>
  <c r="H335" i="3"/>
  <c r="AA97" i="4" s="1"/>
  <c r="N477" i="4"/>
  <c r="N479" i="4"/>
  <c r="AA131" i="4"/>
  <c r="AA156" i="4"/>
  <c r="H1191" i="3"/>
  <c r="AA393" i="4" s="1"/>
  <c r="H940" i="3"/>
  <c r="AA235" i="4" s="1"/>
  <c r="AA135" i="4"/>
  <c r="H854" i="3"/>
  <c r="AA205" i="4" s="1"/>
  <c r="H199" i="3"/>
  <c r="AA45" i="4" s="1"/>
  <c r="AA145" i="4"/>
  <c r="H334" i="3"/>
  <c r="AA96" i="4" s="1"/>
  <c r="H289" i="3"/>
  <c r="AA79" i="4" s="1"/>
  <c r="H208" i="3"/>
  <c r="AA54" i="4" s="1"/>
  <c r="H286" i="3"/>
  <c r="AA76" i="4" s="1"/>
  <c r="H1104" i="3"/>
  <c r="AA362" i="4" s="1"/>
  <c r="H1149" i="3"/>
  <c r="AA379" i="4" s="1"/>
  <c r="AA319" i="4"/>
  <c r="N565" i="4"/>
  <c r="H238" i="3"/>
  <c r="AA56" i="4" s="1"/>
  <c r="H367" i="3"/>
  <c r="AA101" i="4" s="1"/>
  <c r="H1012" i="3"/>
  <c r="AA251" i="4" s="1"/>
  <c r="H1055" i="3"/>
  <c r="AA341" i="4" s="1"/>
  <c r="H593" i="3"/>
  <c r="AA277" i="4" s="1"/>
  <c r="H716" i="3"/>
  <c r="AA286" i="4" s="1"/>
  <c r="H930" i="3"/>
  <c r="AA225" i="4" s="1"/>
  <c r="H715" i="3"/>
  <c r="AA285" i="4" s="1"/>
  <c r="H1022" i="3"/>
  <c r="AA261" i="4" s="1"/>
  <c r="H1144" i="3"/>
  <c r="AA374" i="4" s="1"/>
  <c r="H1069" i="3"/>
  <c r="AA355" i="4" s="1"/>
  <c r="H891" i="3"/>
  <c r="AA214" i="4" s="1"/>
  <c r="H675" i="3"/>
  <c r="AA303" i="4" s="1"/>
  <c r="N562" i="4"/>
  <c r="H201" i="3"/>
  <c r="AA47" i="4" s="1"/>
  <c r="N551" i="4"/>
  <c r="H1148" i="3"/>
  <c r="AA378" i="4" s="1"/>
  <c r="H282" i="3"/>
  <c r="AA72" i="4" s="1"/>
  <c r="H453" i="3"/>
  <c r="AA116" i="4" s="1"/>
  <c r="H711" i="3"/>
  <c r="AA281" i="4" s="1"/>
  <c r="H724" i="3"/>
  <c r="AA294" i="4" s="1"/>
  <c r="H249" i="3"/>
  <c r="AA67" i="4" s="1"/>
  <c r="H1190" i="3"/>
  <c r="AA392" i="4" s="1"/>
  <c r="H975" i="3"/>
  <c r="AA242" i="4" s="1"/>
  <c r="H369" i="3"/>
  <c r="AA103" i="4" s="1"/>
  <c r="H886" i="3"/>
  <c r="AA209" i="4" s="1"/>
  <c r="AA144" i="4"/>
  <c r="H983" i="3"/>
  <c r="AA250" i="4" s="1"/>
  <c r="AA151" i="4"/>
  <c r="H1155" i="3"/>
  <c r="AA385" i="4" s="1"/>
  <c r="H1101" i="3"/>
  <c r="AA359" i="4" s="1"/>
  <c r="H1105" i="3"/>
  <c r="AA363" i="4" s="1"/>
  <c r="H1057" i="3"/>
  <c r="AA343" i="4" s="1"/>
  <c r="H1063" i="3"/>
  <c r="AA349" i="4" s="1"/>
  <c r="H1013" i="3"/>
  <c r="AA252" i="4" s="1"/>
  <c r="H803" i="3"/>
  <c r="AA182" i="4" s="1"/>
  <c r="N414" i="4"/>
  <c r="N412" i="4"/>
  <c r="AA153" i="4"/>
  <c r="H797" i="3"/>
  <c r="AA176" i="4" s="1"/>
  <c r="H378" i="3"/>
  <c r="AA112" i="4" s="1"/>
  <c r="H887" i="3"/>
  <c r="AA210" i="4" s="1"/>
  <c r="H928" i="3"/>
  <c r="AA223" i="4" s="1"/>
  <c r="H328" i="3"/>
  <c r="AA90" i="4" s="1"/>
  <c r="H1062" i="3"/>
  <c r="AA348" i="4" s="1"/>
  <c r="H195" i="3"/>
  <c r="AA41" i="4" s="1"/>
  <c r="AA159" i="4"/>
  <c r="H888" i="3"/>
  <c r="AA211" i="4" s="1"/>
  <c r="H1018" i="3"/>
  <c r="AA257" i="4" s="1"/>
  <c r="H844" i="3"/>
  <c r="AA195" i="4" s="1"/>
  <c r="AA325" i="4"/>
  <c r="AA134" i="4"/>
  <c r="N405" i="4"/>
  <c r="M318" i="4"/>
  <c r="H327" i="3"/>
  <c r="AA89" i="4" s="1"/>
  <c r="H209" i="3"/>
  <c r="AA55" i="4" s="1"/>
  <c r="H595" i="3"/>
  <c r="AA279" i="4" s="1"/>
  <c r="AA312" i="4"/>
  <c r="H718" i="3"/>
  <c r="AA288" i="4" s="1"/>
  <c r="H721" i="3"/>
  <c r="AA291" i="4" s="1"/>
  <c r="H1064" i="3"/>
  <c r="AA350" i="4" s="1"/>
  <c r="N561" i="4"/>
  <c r="N556" i="4"/>
  <c r="H196" i="3"/>
  <c r="AA42" i="4" s="1"/>
  <c r="N554" i="4"/>
  <c r="N555" i="4"/>
  <c r="H338" i="3"/>
  <c r="AA100" i="4" s="1"/>
  <c r="H246" i="3"/>
  <c r="AA64" i="4" s="1"/>
  <c r="N553" i="4"/>
  <c r="N552" i="4"/>
  <c r="H847" i="3"/>
  <c r="AA198" i="4" s="1"/>
  <c r="N558" i="4"/>
  <c r="H331" i="3"/>
  <c r="AA93" i="4" s="1"/>
  <c r="H596" i="3"/>
  <c r="AA280" i="4" s="1"/>
  <c r="AA318" i="4"/>
  <c r="H894" i="3"/>
  <c r="AA217" i="4" s="1"/>
  <c r="H244" i="3"/>
  <c r="AA62" i="4" s="1"/>
  <c r="H627" i="3"/>
  <c r="AA328" i="4" s="1"/>
  <c r="AA314" i="4"/>
  <c r="AA149" i="4"/>
  <c r="E1042" i="3"/>
  <c r="M341" i="4" s="1"/>
  <c r="H459" i="3"/>
  <c r="AA122" i="4" s="1"/>
  <c r="H1194" i="3"/>
  <c r="AA396" i="4" s="1"/>
  <c r="H587" i="3"/>
  <c r="AA271" i="4" s="1"/>
  <c r="H288" i="3"/>
  <c r="AA78" i="4" s="1"/>
  <c r="H591" i="3"/>
  <c r="AA275" i="4" s="1"/>
  <c r="H676" i="3"/>
  <c r="AA304" i="4" s="1"/>
  <c r="H1197" i="3"/>
  <c r="AA399" i="4" s="1"/>
  <c r="H978" i="3"/>
  <c r="AA245" i="4" s="1"/>
  <c r="H755" i="3"/>
  <c r="AA162" i="4" s="1"/>
  <c r="H805" i="3"/>
  <c r="AA184" i="4" s="1"/>
  <c r="H629" i="3"/>
  <c r="AA330" i="4" s="1"/>
  <c r="H1189" i="3"/>
  <c r="AA391" i="4" s="1"/>
  <c r="H333" i="3"/>
  <c r="AA95" i="4" s="1"/>
  <c r="E913" i="3"/>
  <c r="M221" i="4" s="1"/>
  <c r="H454" i="3"/>
  <c r="AA117" i="4" s="1"/>
  <c r="H1056" i="3"/>
  <c r="AA342" i="4" s="1"/>
  <c r="H376" i="3"/>
  <c r="AA110" i="4" s="1"/>
  <c r="H669" i="3"/>
  <c r="AA297" i="4" s="1"/>
  <c r="H802" i="3"/>
  <c r="AA181" i="4" s="1"/>
  <c r="H713" i="3"/>
  <c r="AA283" i="4" s="1"/>
  <c r="H896" i="3"/>
  <c r="AA219" i="4" s="1"/>
  <c r="H1065" i="3"/>
  <c r="AA351" i="4" s="1"/>
  <c r="AA315" i="4"/>
  <c r="H1188" i="3"/>
  <c r="AA390" i="4" s="1"/>
  <c r="E440" i="3"/>
  <c r="M122" i="4" s="1"/>
  <c r="H754" i="3"/>
  <c r="AA161" i="4" s="1"/>
  <c r="AA160" i="4"/>
  <c r="H198" i="3"/>
  <c r="AA44" i="4" s="1"/>
  <c r="H714" i="3"/>
  <c r="AA284" i="4" s="1"/>
  <c r="H206" i="3"/>
  <c r="AA52" i="4" s="1"/>
  <c r="H798" i="3"/>
  <c r="AA177" i="4" s="1"/>
  <c r="H330" i="3"/>
  <c r="AA92" i="4" s="1"/>
  <c r="E354" i="3"/>
  <c r="M108" i="4" s="1"/>
  <c r="E741" i="3"/>
  <c r="M165" i="4" s="1"/>
  <c r="H845" i="3"/>
  <c r="AA196" i="4" s="1"/>
  <c r="H970" i="3"/>
  <c r="AA237" i="4" s="1"/>
  <c r="H368" i="3"/>
  <c r="AA102" i="4" s="1"/>
  <c r="H977" i="3"/>
  <c r="AA244" i="4" s="1"/>
  <c r="H927" i="3"/>
  <c r="AA222" i="4" s="1"/>
  <c r="AA317" i="4"/>
  <c r="H885" i="3"/>
  <c r="AA208" i="4" s="1"/>
  <c r="H890" i="3"/>
  <c r="AA213" i="4" s="1"/>
  <c r="H897" i="3"/>
  <c r="AA220" i="4" s="1"/>
  <c r="E311" i="3"/>
  <c r="M90" i="4" s="1"/>
  <c r="E1128" i="3"/>
  <c r="M384" i="4" s="1"/>
  <c r="H1066" i="3"/>
  <c r="AA352" i="4" s="1"/>
  <c r="H846" i="3"/>
  <c r="AA197" i="4" s="1"/>
  <c r="H329" i="3"/>
  <c r="AA91" i="4" s="1"/>
  <c r="H462" i="3"/>
  <c r="AA125" i="4" s="1"/>
  <c r="H971" i="3"/>
  <c r="AA238" i="4" s="1"/>
  <c r="G121" i="3"/>
  <c r="Z23" i="4" s="1"/>
  <c r="Y23" i="4"/>
  <c r="G117" i="3"/>
  <c r="Z19" i="4" s="1"/>
  <c r="Y19" i="4"/>
  <c r="E870" i="3"/>
  <c r="E698" i="3"/>
  <c r="H370" i="3"/>
  <c r="AA104" i="4" s="1"/>
  <c r="H893" i="3"/>
  <c r="AA216" i="4" s="1"/>
  <c r="H586" i="3"/>
  <c r="AA270" i="4" s="1"/>
  <c r="E956" i="3"/>
  <c r="G118" i="3"/>
  <c r="Z20" i="4" s="1"/>
  <c r="Y20" i="4"/>
  <c r="G159" i="3"/>
  <c r="Z33" i="4" s="1"/>
  <c r="Y33" i="4"/>
  <c r="E268" i="3"/>
  <c r="E483" i="3"/>
  <c r="H976" i="3"/>
  <c r="AA243" i="4" s="1"/>
  <c r="H639" i="3"/>
  <c r="AA340" i="4" s="1"/>
  <c r="H295" i="3"/>
  <c r="AA85" i="4" s="1"/>
  <c r="H630" i="3"/>
  <c r="AA331" i="4" s="1"/>
  <c r="H247" i="3"/>
  <c r="AA65" i="4" s="1"/>
  <c r="H287" i="3"/>
  <c r="AA77" i="4" s="1"/>
  <c r="H1107" i="3"/>
  <c r="AA365" i="4" s="1"/>
  <c r="H674" i="3"/>
  <c r="AA302" i="4" s="1"/>
  <c r="H673" i="3"/>
  <c r="AA301" i="4" s="1"/>
  <c r="H1058" i="3"/>
  <c r="AA344" i="4" s="1"/>
  <c r="H677" i="3"/>
  <c r="AA305" i="4" s="1"/>
  <c r="AA320" i="4"/>
  <c r="H1100" i="3"/>
  <c r="AA358" i="4" s="1"/>
  <c r="G125" i="3"/>
  <c r="Z27" i="4" s="1"/>
  <c r="Y27" i="4"/>
  <c r="G119" i="3"/>
  <c r="Z21" i="4" s="1"/>
  <c r="Y21" i="4"/>
  <c r="G160" i="3"/>
  <c r="Z34" i="4" s="1"/>
  <c r="Y34" i="4"/>
  <c r="H668" i="3"/>
  <c r="AA296" i="4" s="1"/>
  <c r="E655" i="3"/>
  <c r="E612" i="3"/>
  <c r="E1085" i="3"/>
  <c r="H1198" i="3"/>
  <c r="AA400" i="4" s="1"/>
  <c r="H1019" i="3"/>
  <c r="AA258" i="4" s="1"/>
  <c r="H806" i="3"/>
  <c r="AA185" i="4" s="1"/>
  <c r="O599" i="4"/>
  <c r="O605" i="4"/>
  <c r="O596" i="4"/>
  <c r="O598" i="4"/>
  <c r="O606" i="4"/>
  <c r="O600" i="4"/>
  <c r="O609" i="4"/>
  <c r="O604" i="4"/>
  <c r="E1905" i="3"/>
  <c r="N616" i="4"/>
  <c r="N624" i="4"/>
  <c r="N619" i="4"/>
  <c r="N614" i="4"/>
  <c r="N622" i="4"/>
  <c r="N615" i="4"/>
  <c r="N623" i="4"/>
  <c r="N621" i="4"/>
  <c r="N617" i="4"/>
  <c r="N611" i="4"/>
  <c r="N612" i="4"/>
  <c r="N618" i="4"/>
  <c r="N613" i="4"/>
  <c r="N625" i="4"/>
  <c r="N620" i="4"/>
  <c r="E1991" i="3"/>
  <c r="N644" i="4"/>
  <c r="N652" i="4"/>
  <c r="N647" i="4"/>
  <c r="N655" i="4"/>
  <c r="N642" i="4"/>
  <c r="N650" i="4"/>
  <c r="N643" i="4"/>
  <c r="N651" i="4"/>
  <c r="N641" i="4"/>
  <c r="N653" i="4"/>
  <c r="N648" i="4"/>
  <c r="N654" i="4"/>
  <c r="N649" i="4"/>
  <c r="N645" i="4"/>
  <c r="N646" i="4"/>
  <c r="O627" i="4"/>
  <c r="O635" i="4"/>
  <c r="O626" i="4"/>
  <c r="O630" i="4"/>
  <c r="O638" i="4"/>
  <c r="O633" i="4"/>
  <c r="O634" i="4"/>
  <c r="O631" i="4"/>
  <c r="O637" i="4"/>
  <c r="O632" i="4"/>
  <c r="O628" i="4"/>
  <c r="O639" i="4"/>
  <c r="O629" i="4"/>
  <c r="O640" i="4"/>
  <c r="O636" i="4"/>
  <c r="O481" i="4"/>
  <c r="O479" i="4"/>
  <c r="O488" i="4"/>
  <c r="O478" i="4"/>
  <c r="O483" i="4"/>
  <c r="O486" i="4"/>
  <c r="O489" i="4"/>
  <c r="O480" i="4"/>
  <c r="O484" i="4"/>
  <c r="O477" i="4"/>
  <c r="O482" i="4"/>
  <c r="O485" i="4"/>
  <c r="O487" i="4"/>
  <c r="O490" i="4"/>
  <c r="O476" i="4"/>
  <c r="O495" i="4"/>
  <c r="O503" i="4"/>
  <c r="O498" i="4"/>
  <c r="O493" i="4"/>
  <c r="O501" i="4"/>
  <c r="O494" i="4"/>
  <c r="O499" i="4"/>
  <c r="O504" i="4"/>
  <c r="O500" i="4"/>
  <c r="O496" i="4"/>
  <c r="O505" i="4"/>
  <c r="O491" i="4"/>
  <c r="O497" i="4"/>
  <c r="O502" i="4"/>
  <c r="O492" i="4"/>
  <c r="G113" i="3"/>
  <c r="Z15" i="4" s="1"/>
  <c r="Y15" i="4"/>
  <c r="G166" i="3"/>
  <c r="Z40" i="4" s="1"/>
  <c r="Y40" i="4"/>
  <c r="G120" i="3"/>
  <c r="Z22" i="4" s="1"/>
  <c r="Y22" i="4"/>
  <c r="G161" i="3"/>
  <c r="Z35" i="4" s="1"/>
  <c r="Y35" i="4"/>
  <c r="AA150" i="4"/>
  <c r="E1171" i="3"/>
  <c r="H722" i="3"/>
  <c r="AA292" i="4" s="1"/>
  <c r="H1106" i="3"/>
  <c r="AA364" i="4" s="1"/>
  <c r="H937" i="3"/>
  <c r="AA232" i="4" s="1"/>
  <c r="H205" i="3"/>
  <c r="AA51" i="4" s="1"/>
  <c r="H239" i="3"/>
  <c r="AA57" i="4" s="1"/>
  <c r="E1819" i="3"/>
  <c r="N588" i="4"/>
  <c r="N581" i="4"/>
  <c r="N583" i="4"/>
  <c r="N591" i="4"/>
  <c r="N586" i="4"/>
  <c r="N594" i="4"/>
  <c r="N587" i="4"/>
  <c r="N595" i="4"/>
  <c r="N590" i="4"/>
  <c r="N585" i="4"/>
  <c r="N592" i="4"/>
  <c r="N582" i="4"/>
  <c r="N593" i="4"/>
  <c r="N589" i="4"/>
  <c r="N584" i="4"/>
  <c r="G162" i="3"/>
  <c r="Z36" i="4" s="1"/>
  <c r="Y36" i="4"/>
  <c r="G114" i="3"/>
  <c r="Z16" i="4" s="1"/>
  <c r="Y16" i="4"/>
  <c r="G122" i="3"/>
  <c r="Z24" i="4" s="1"/>
  <c r="Y24" i="4"/>
  <c r="G155" i="3"/>
  <c r="Z29" i="4" s="1"/>
  <c r="Y29" i="4"/>
  <c r="G163" i="3"/>
  <c r="Z37" i="4" s="1"/>
  <c r="Y37" i="4"/>
  <c r="E827" i="3"/>
  <c r="H460" i="3"/>
  <c r="AA123" i="4" s="1"/>
  <c r="H720" i="3"/>
  <c r="AA290" i="4" s="1"/>
  <c r="H372" i="3"/>
  <c r="AA106" i="4" s="1"/>
  <c r="H589" i="3"/>
  <c r="AA273" i="4" s="1"/>
  <c r="H1099" i="3"/>
  <c r="AA357" i="4" s="1"/>
  <c r="H200" i="3"/>
  <c r="AA46" i="4" s="1"/>
  <c r="AA136" i="4"/>
  <c r="AA138" i="4"/>
  <c r="H628" i="3"/>
  <c r="AA329" i="4" s="1"/>
  <c r="G154" i="3"/>
  <c r="Z28" i="4" s="1"/>
  <c r="Y28" i="4"/>
  <c r="G115" i="3"/>
  <c r="Z17" i="4" s="1"/>
  <c r="Y17" i="4"/>
  <c r="G124" i="3"/>
  <c r="Z26" i="4" s="1"/>
  <c r="Y26" i="4"/>
  <c r="G156" i="3"/>
  <c r="Z30" i="4" s="1"/>
  <c r="Y30" i="4"/>
  <c r="G165" i="3"/>
  <c r="Z39" i="4" s="1"/>
  <c r="Y39" i="4"/>
  <c r="E784" i="3"/>
  <c r="H377" i="3"/>
  <c r="AA111" i="4" s="1"/>
  <c r="H929" i="3"/>
  <c r="AA224" i="4" s="1"/>
  <c r="E999" i="3"/>
  <c r="E1776" i="3"/>
  <c r="N574" i="4"/>
  <c r="N569" i="4"/>
  <c r="N577" i="4"/>
  <c r="N572" i="4"/>
  <c r="N580" i="4"/>
  <c r="N573" i="4"/>
  <c r="N566" i="4"/>
  <c r="N571" i="4"/>
  <c r="N567" i="4"/>
  <c r="N578" i="4"/>
  <c r="N568" i="4"/>
  <c r="N579" i="4"/>
  <c r="N575" i="4"/>
  <c r="N570" i="4"/>
  <c r="N576" i="4"/>
  <c r="G157" i="3"/>
  <c r="Z31" i="4" s="1"/>
  <c r="Y31" i="4"/>
  <c r="E569" i="3"/>
  <c r="H804" i="3"/>
  <c r="AA183" i="4" s="1"/>
  <c r="G116" i="3"/>
  <c r="Z18" i="4" s="1"/>
  <c r="Y18" i="4"/>
  <c r="G158" i="3"/>
  <c r="Z32" i="4" s="1"/>
  <c r="Y32" i="4"/>
  <c r="H638" i="3"/>
  <c r="AA339" i="4" s="1"/>
  <c r="H1017" i="3"/>
  <c r="AA256" i="4" s="1"/>
  <c r="H936" i="3"/>
  <c r="AA231" i="4" s="1"/>
  <c r="E182" i="3"/>
  <c r="E184" i="3" s="1"/>
  <c r="E1690" i="3"/>
  <c r="N538" i="4"/>
  <c r="N546" i="4"/>
  <c r="N541" i="4"/>
  <c r="N549" i="4"/>
  <c r="N544" i="4"/>
  <c r="N539" i="4"/>
  <c r="N547" i="4"/>
  <c r="N542" i="4"/>
  <c r="N550" i="4"/>
  <c r="N537" i="4"/>
  <c r="N545" i="4"/>
  <c r="N540" i="4"/>
  <c r="N548" i="4"/>
  <c r="N543" i="4"/>
  <c r="N536" i="4"/>
  <c r="E1604" i="3"/>
  <c r="N508" i="4"/>
  <c r="N516" i="4"/>
  <c r="N511" i="4"/>
  <c r="N519" i="4"/>
  <c r="N514" i="4"/>
  <c r="N509" i="4"/>
  <c r="N517" i="4"/>
  <c r="N512" i="4"/>
  <c r="N520" i="4"/>
  <c r="N507" i="4"/>
  <c r="N515" i="4"/>
  <c r="N510" i="4"/>
  <c r="N518" i="4"/>
  <c r="N513" i="4"/>
  <c r="N506" i="4"/>
  <c r="E1475" i="3"/>
  <c r="N463" i="4"/>
  <c r="N471" i="4"/>
  <c r="N466" i="4"/>
  <c r="N474" i="4"/>
  <c r="N469" i="4"/>
  <c r="N464" i="4"/>
  <c r="N472" i="4"/>
  <c r="N467" i="4"/>
  <c r="N475" i="4"/>
  <c r="N462" i="4"/>
  <c r="N470" i="4"/>
  <c r="N465" i="4"/>
  <c r="N473" i="4"/>
  <c r="N468" i="4"/>
  <c r="N461" i="4"/>
  <c r="O453" i="4"/>
  <c r="O448" i="4"/>
  <c r="O456" i="4"/>
  <c r="O451" i="4"/>
  <c r="O459" i="4"/>
  <c r="O454" i="4"/>
  <c r="O449" i="4"/>
  <c r="O457" i="4"/>
  <c r="O452" i="4"/>
  <c r="O460" i="4"/>
  <c r="O447" i="4"/>
  <c r="O455" i="4"/>
  <c r="O446" i="4"/>
  <c r="O450" i="4"/>
  <c r="O458" i="4"/>
  <c r="E1389" i="3"/>
  <c r="N433" i="4"/>
  <c r="N441" i="4"/>
  <c r="N436" i="4"/>
  <c r="N444" i="4"/>
  <c r="N439" i="4"/>
  <c r="N434" i="4"/>
  <c r="N442" i="4"/>
  <c r="N437" i="4"/>
  <c r="N445" i="4"/>
  <c r="N432" i="4"/>
  <c r="N440" i="4"/>
  <c r="N435" i="4"/>
  <c r="N443" i="4"/>
  <c r="N438" i="4"/>
  <c r="N431" i="4"/>
  <c r="O423" i="4"/>
  <c r="O418" i="4"/>
  <c r="O426" i="4"/>
  <c r="O421" i="4"/>
  <c r="O429" i="4"/>
  <c r="O424" i="4"/>
  <c r="O419" i="4"/>
  <c r="O427" i="4"/>
  <c r="O422" i="4"/>
  <c r="O430" i="4"/>
  <c r="O417" i="4"/>
  <c r="O425" i="4"/>
  <c r="O416" i="4"/>
  <c r="O420" i="4"/>
  <c r="O428" i="4"/>
  <c r="E163" i="3"/>
  <c r="X37" i="4" s="1"/>
  <c r="E160" i="3"/>
  <c r="X34" i="4" s="1"/>
  <c r="E166" i="3"/>
  <c r="X40" i="4" s="1"/>
  <c r="E155" i="3"/>
  <c r="X29" i="4" s="1"/>
  <c r="E157" i="3"/>
  <c r="X31" i="4" s="1"/>
  <c r="E154" i="3"/>
  <c r="X28" i="4" s="1"/>
  <c r="E159" i="3"/>
  <c r="X33" i="4" s="1"/>
  <c r="E158" i="3"/>
  <c r="X32" i="4" s="1"/>
  <c r="E162" i="3"/>
  <c r="X36" i="4" s="1"/>
  <c r="E156" i="3"/>
  <c r="X30" i="4" s="1"/>
  <c r="E165" i="3"/>
  <c r="X39" i="4" s="1"/>
  <c r="E114" i="3"/>
  <c r="X16" i="4" s="1"/>
  <c r="E116" i="3"/>
  <c r="X18" i="4" s="1"/>
  <c r="E125" i="3"/>
  <c r="X27" i="4" s="1"/>
  <c r="E117" i="3"/>
  <c r="X19" i="4" s="1"/>
  <c r="E121" i="3"/>
  <c r="X23" i="4" s="1"/>
  <c r="E118" i="3"/>
  <c r="X20" i="4" s="1"/>
  <c r="E122" i="3"/>
  <c r="X24" i="4" s="1"/>
  <c r="E115" i="3"/>
  <c r="X17" i="4" s="1"/>
  <c r="E124" i="3"/>
  <c r="X26" i="4" s="1"/>
  <c r="E119" i="3"/>
  <c r="X21" i="4" s="1"/>
  <c r="E113" i="3"/>
  <c r="X15" i="4" s="1"/>
  <c r="O597" i="4" l="1"/>
  <c r="O610" i="4"/>
  <c r="O603" i="4"/>
  <c r="O608" i="4"/>
  <c r="O607" i="4"/>
  <c r="O601" i="4"/>
  <c r="O562" i="4"/>
  <c r="O556" i="4"/>
  <c r="O561" i="4"/>
  <c r="O553" i="4"/>
  <c r="O551" i="4"/>
  <c r="O552" i="4"/>
  <c r="O555" i="4"/>
  <c r="O557" i="4"/>
  <c r="O559" i="4"/>
  <c r="O565" i="4"/>
  <c r="O523" i="4"/>
  <c r="O527" i="4"/>
  <c r="O534" i="4"/>
  <c r="O525" i="4"/>
  <c r="O533" i="4"/>
  <c r="O528" i="4"/>
  <c r="O532" i="4"/>
  <c r="O524" i="4"/>
  <c r="O529" i="4"/>
  <c r="O526" i="4"/>
  <c r="O530" i="4"/>
  <c r="O521" i="4"/>
  <c r="O531" i="4"/>
  <c r="O522" i="4"/>
  <c r="O409" i="4"/>
  <c r="O414" i="4"/>
  <c r="O410" i="4"/>
  <c r="O412" i="4"/>
  <c r="O405" i="4"/>
  <c r="O406" i="4"/>
  <c r="O411" i="4"/>
  <c r="O403" i="4"/>
  <c r="O404" i="4"/>
  <c r="O408" i="4"/>
  <c r="O413" i="4"/>
  <c r="O415" i="4"/>
  <c r="O401" i="4"/>
  <c r="O407" i="4"/>
  <c r="O563" i="4"/>
  <c r="O558" i="4"/>
  <c r="O560" i="4"/>
  <c r="M314" i="4"/>
  <c r="M319" i="4"/>
  <c r="M322" i="4"/>
  <c r="M321" i="4"/>
  <c r="M320" i="4"/>
  <c r="O564" i="4"/>
  <c r="M230" i="4"/>
  <c r="M312" i="4"/>
  <c r="M316" i="4"/>
  <c r="M346" i="4"/>
  <c r="M311" i="4"/>
  <c r="M315" i="4"/>
  <c r="M325" i="4"/>
  <c r="M313" i="4"/>
  <c r="M342" i="4"/>
  <c r="M354" i="4"/>
  <c r="M87" i="4"/>
  <c r="M97" i="4"/>
  <c r="M344" i="4"/>
  <c r="M126" i="4"/>
  <c r="M381" i="4"/>
  <c r="M125" i="4"/>
  <c r="M380" i="4"/>
  <c r="M112" i="4"/>
  <c r="E313" i="3"/>
  <c r="N100" i="4" s="1"/>
  <c r="M96" i="4"/>
  <c r="H160" i="3"/>
  <c r="AA34" i="4" s="1"/>
  <c r="M88" i="4"/>
  <c r="M89" i="4"/>
  <c r="M324" i="4"/>
  <c r="M323" i="4"/>
  <c r="M95" i="4"/>
  <c r="M91" i="4"/>
  <c r="N325" i="4"/>
  <c r="M222" i="4"/>
  <c r="M353" i="4"/>
  <c r="M231" i="4"/>
  <c r="M235" i="4"/>
  <c r="M48" i="4"/>
  <c r="M104" i="4"/>
  <c r="M109" i="4"/>
  <c r="E356" i="3"/>
  <c r="N110" i="4" s="1"/>
  <c r="M115" i="4"/>
  <c r="H117" i="3"/>
  <c r="AA19" i="4" s="1"/>
  <c r="H121" i="3"/>
  <c r="AA23" i="4" s="1"/>
  <c r="H166" i="3"/>
  <c r="AA40" i="4" s="1"/>
  <c r="M229" i="4"/>
  <c r="M111" i="4"/>
  <c r="M343" i="4"/>
  <c r="M119" i="4"/>
  <c r="M129" i="4"/>
  <c r="M113" i="4"/>
  <c r="M117" i="4"/>
  <c r="M233" i="4"/>
  <c r="M101" i="4"/>
  <c r="M345" i="4"/>
  <c r="M348" i="4"/>
  <c r="M317" i="4"/>
  <c r="M225" i="4"/>
  <c r="M114" i="4"/>
  <c r="M355" i="4"/>
  <c r="E1044" i="3"/>
  <c r="N346" i="4" s="1"/>
  <c r="E442" i="3"/>
  <c r="N120" i="4" s="1"/>
  <c r="M375" i="4"/>
  <c r="M86" i="4"/>
  <c r="M172" i="4"/>
  <c r="M168" i="4"/>
  <c r="M228" i="4"/>
  <c r="M107" i="4"/>
  <c r="M127" i="4"/>
  <c r="M162" i="4"/>
  <c r="M164" i="4"/>
  <c r="M167" i="4"/>
  <c r="E743" i="3"/>
  <c r="N166" i="4" s="1"/>
  <c r="M98" i="4"/>
  <c r="M171" i="4"/>
  <c r="M175" i="4"/>
  <c r="H122" i="3"/>
  <c r="AA24" i="4" s="1"/>
  <c r="M94" i="4"/>
  <c r="M169" i="4"/>
  <c r="M232" i="4"/>
  <c r="E915" i="3"/>
  <c r="N223" i="4" s="1"/>
  <c r="M121" i="4"/>
  <c r="M163" i="4"/>
  <c r="M174" i="4"/>
  <c r="M161" i="4"/>
  <c r="M166" i="4"/>
  <c r="H124" i="3"/>
  <c r="AA26" i="4" s="1"/>
  <c r="H114" i="3"/>
  <c r="AA16" i="4" s="1"/>
  <c r="M173" i="4"/>
  <c r="M224" i="4"/>
  <c r="M223" i="4"/>
  <c r="M352" i="4"/>
  <c r="M351" i="4"/>
  <c r="M54" i="4"/>
  <c r="M227" i="4"/>
  <c r="M226" i="4"/>
  <c r="M350" i="4"/>
  <c r="M349" i="4"/>
  <c r="M100" i="4"/>
  <c r="M99" i="4"/>
  <c r="M234" i="4"/>
  <c r="M347" i="4"/>
  <c r="M382" i="4"/>
  <c r="M118" i="4"/>
  <c r="M128" i="4"/>
  <c r="M105" i="4"/>
  <c r="M110" i="4"/>
  <c r="M103" i="4"/>
  <c r="M102" i="4"/>
  <c r="M124" i="4"/>
  <c r="M120" i="4"/>
  <c r="M379" i="4"/>
  <c r="M371" i="4"/>
  <c r="H119" i="3"/>
  <c r="AA21" i="4" s="1"/>
  <c r="M93" i="4"/>
  <c r="M170" i="4"/>
  <c r="M106" i="4"/>
  <c r="M123" i="4"/>
  <c r="M130" i="4"/>
  <c r="M372" i="4"/>
  <c r="M374" i="4"/>
  <c r="H154" i="3"/>
  <c r="AA28" i="4" s="1"/>
  <c r="M46" i="4"/>
  <c r="M51" i="4"/>
  <c r="H163" i="3"/>
  <c r="AA37" i="4" s="1"/>
  <c r="M47" i="4"/>
  <c r="M50" i="4"/>
  <c r="M373" i="4"/>
  <c r="M376" i="4"/>
  <c r="M383" i="4"/>
  <c r="E1130" i="3"/>
  <c r="N379" i="4" s="1"/>
  <c r="M52" i="4"/>
  <c r="H125" i="3"/>
  <c r="AA27" i="4" s="1"/>
  <c r="M44" i="4"/>
  <c r="M385" i="4"/>
  <c r="H165" i="3"/>
  <c r="AA39" i="4" s="1"/>
  <c r="M49" i="4"/>
  <c r="M92" i="4"/>
  <c r="M116" i="4"/>
  <c r="M377" i="4"/>
  <c r="H116" i="3"/>
  <c r="AA18" i="4" s="1"/>
  <c r="H115" i="3"/>
  <c r="AA17" i="4" s="1"/>
  <c r="E141" i="3"/>
  <c r="M33" i="4" s="1"/>
  <c r="H156" i="3"/>
  <c r="AA30" i="4" s="1"/>
  <c r="H162" i="3"/>
  <c r="AA36" i="4" s="1"/>
  <c r="H155" i="3"/>
  <c r="AA29" i="4" s="1"/>
  <c r="H159" i="3"/>
  <c r="AA33" i="4" s="1"/>
  <c r="H157" i="3"/>
  <c r="AA31" i="4" s="1"/>
  <c r="H118" i="3"/>
  <c r="AA20" i="4" s="1"/>
  <c r="H120" i="3"/>
  <c r="AA22" i="4" s="1"/>
  <c r="M378" i="4"/>
  <c r="E1001" i="3"/>
  <c r="M251" i="4"/>
  <c r="M257" i="4"/>
  <c r="M254" i="4"/>
  <c r="M262" i="4"/>
  <c r="M259" i="4"/>
  <c r="M256" i="4"/>
  <c r="M265" i="4"/>
  <c r="M258" i="4"/>
  <c r="M255" i="4"/>
  <c r="M263" i="4"/>
  <c r="M264" i="4"/>
  <c r="M252" i="4"/>
  <c r="M260" i="4"/>
  <c r="M261" i="4"/>
  <c r="M253" i="4"/>
  <c r="H113" i="3"/>
  <c r="AA15" i="4" s="1"/>
  <c r="H158" i="3"/>
  <c r="AA32" i="4" s="1"/>
  <c r="H161" i="3"/>
  <c r="AA35" i="4" s="1"/>
  <c r="M55" i="4"/>
  <c r="M41" i="4"/>
  <c r="O571" i="4"/>
  <c r="O579" i="4"/>
  <c r="O574" i="4"/>
  <c r="O569" i="4"/>
  <c r="O577" i="4"/>
  <c r="O570" i="4"/>
  <c r="O578" i="4"/>
  <c r="O576" i="4"/>
  <c r="O566" i="4"/>
  <c r="O572" i="4"/>
  <c r="O567" i="4"/>
  <c r="O573" i="4"/>
  <c r="O568" i="4"/>
  <c r="O580" i="4"/>
  <c r="O575" i="4"/>
  <c r="E829" i="3"/>
  <c r="M196" i="4"/>
  <c r="M204" i="4"/>
  <c r="M195" i="4"/>
  <c r="M203" i="4"/>
  <c r="M194" i="4"/>
  <c r="M202" i="4"/>
  <c r="M193" i="4"/>
  <c r="M201" i="4"/>
  <c r="M191" i="4"/>
  <c r="M197" i="4"/>
  <c r="M199" i="4"/>
  <c r="M205" i="4"/>
  <c r="M192" i="4"/>
  <c r="M198" i="4"/>
  <c r="M200" i="4"/>
  <c r="E1173" i="3"/>
  <c r="M390" i="4"/>
  <c r="M398" i="4"/>
  <c r="M393" i="4"/>
  <c r="M388" i="4"/>
  <c r="M396" i="4"/>
  <c r="M391" i="4"/>
  <c r="M399" i="4"/>
  <c r="M386" i="4"/>
  <c r="M394" i="4"/>
  <c r="M389" i="4"/>
  <c r="M400" i="4"/>
  <c r="M395" i="4"/>
  <c r="M397" i="4"/>
  <c r="M392" i="4"/>
  <c r="M387" i="4"/>
  <c r="E614" i="3"/>
  <c r="M334" i="4"/>
  <c r="M329" i="4"/>
  <c r="M337" i="4"/>
  <c r="M332" i="4"/>
  <c r="M340" i="4"/>
  <c r="M327" i="4"/>
  <c r="M335" i="4"/>
  <c r="M330" i="4"/>
  <c r="M336" i="4"/>
  <c r="M331" i="4"/>
  <c r="M333" i="4"/>
  <c r="M328" i="4"/>
  <c r="M326" i="4"/>
  <c r="M339" i="4"/>
  <c r="M338" i="4"/>
  <c r="E270" i="3"/>
  <c r="M77" i="4"/>
  <c r="M85" i="4"/>
  <c r="M76" i="4"/>
  <c r="M84" i="4"/>
  <c r="M71" i="4"/>
  <c r="M75" i="4"/>
  <c r="M83" i="4"/>
  <c r="M74" i="4"/>
  <c r="M82" i="4"/>
  <c r="M79" i="4"/>
  <c r="M73" i="4"/>
  <c r="M72" i="4"/>
  <c r="M78" i="4"/>
  <c r="M80" i="4"/>
  <c r="M81" i="4"/>
  <c r="E657" i="3"/>
  <c r="M298" i="4"/>
  <c r="M306" i="4"/>
  <c r="M301" i="4"/>
  <c r="M309" i="4"/>
  <c r="M296" i="4"/>
  <c r="M304" i="4"/>
  <c r="M299" i="4"/>
  <c r="M307" i="4"/>
  <c r="M310" i="4"/>
  <c r="M305" i="4"/>
  <c r="M300" i="4"/>
  <c r="M297" i="4"/>
  <c r="M308" i="4"/>
  <c r="M303" i="4"/>
  <c r="M302" i="4"/>
  <c r="E700" i="3"/>
  <c r="M288" i="4"/>
  <c r="M287" i="4"/>
  <c r="M295" i="4"/>
  <c r="M286" i="4"/>
  <c r="M294" i="4"/>
  <c r="M285" i="4"/>
  <c r="M293" i="4"/>
  <c r="M283" i="4"/>
  <c r="M289" i="4"/>
  <c r="M291" i="4"/>
  <c r="M282" i="4"/>
  <c r="M284" i="4"/>
  <c r="M290" i="4"/>
  <c r="M292" i="4"/>
  <c r="M281" i="4"/>
  <c r="O585" i="4"/>
  <c r="O593" i="4"/>
  <c r="O588" i="4"/>
  <c r="O583" i="4"/>
  <c r="O591" i="4"/>
  <c r="O584" i="4"/>
  <c r="O592" i="4"/>
  <c r="O595" i="4"/>
  <c r="O581" i="4"/>
  <c r="O590" i="4"/>
  <c r="O586" i="4"/>
  <c r="O587" i="4"/>
  <c r="O582" i="4"/>
  <c r="O594" i="4"/>
  <c r="O589" i="4"/>
  <c r="E872" i="3"/>
  <c r="M208" i="4"/>
  <c r="M216" i="4"/>
  <c r="M213" i="4"/>
  <c r="M210" i="4"/>
  <c r="M218" i="4"/>
  <c r="M207" i="4"/>
  <c r="M215" i="4"/>
  <c r="M220" i="4"/>
  <c r="M217" i="4"/>
  <c r="M206" i="4"/>
  <c r="M219" i="4"/>
  <c r="M214" i="4"/>
  <c r="M211" i="4"/>
  <c r="M212" i="4"/>
  <c r="M209" i="4"/>
  <c r="E227" i="3"/>
  <c r="E228" i="3" s="1"/>
  <c r="M59" i="4"/>
  <c r="M62" i="4"/>
  <c r="M57" i="4"/>
  <c r="M60" i="4"/>
  <c r="M64" i="4"/>
  <c r="M67" i="4"/>
  <c r="M61" i="4"/>
  <c r="M70" i="4"/>
  <c r="M65" i="4"/>
  <c r="M63" i="4"/>
  <c r="M56" i="4"/>
  <c r="M69" i="4"/>
  <c r="M58" i="4"/>
  <c r="M66" i="4"/>
  <c r="M68" i="4"/>
  <c r="M150" i="4"/>
  <c r="M158" i="4"/>
  <c r="M149" i="4"/>
  <c r="M157" i="4"/>
  <c r="M148" i="4"/>
  <c r="M156" i="4"/>
  <c r="M147" i="4"/>
  <c r="M155" i="4"/>
  <c r="M146" i="4"/>
  <c r="M152" i="4"/>
  <c r="M154" i="4"/>
  <c r="M160" i="4"/>
  <c r="M159" i="4"/>
  <c r="M151" i="4"/>
  <c r="M153" i="4"/>
  <c r="O649" i="4"/>
  <c r="O644" i="4"/>
  <c r="O652" i="4"/>
  <c r="O647" i="4"/>
  <c r="O655" i="4"/>
  <c r="O648" i="4"/>
  <c r="O646" i="4"/>
  <c r="O642" i="4"/>
  <c r="O653" i="4"/>
  <c r="O643" i="4"/>
  <c r="O654" i="4"/>
  <c r="O650" i="4"/>
  <c r="O645" i="4"/>
  <c r="O651" i="4"/>
  <c r="O641" i="4"/>
  <c r="O613" i="4"/>
  <c r="O621" i="4"/>
  <c r="O616" i="4"/>
  <c r="O624" i="4"/>
  <c r="O619" i="4"/>
  <c r="O612" i="4"/>
  <c r="O620" i="4"/>
  <c r="O611" i="4"/>
  <c r="O615" i="4"/>
  <c r="O622" i="4"/>
  <c r="O617" i="4"/>
  <c r="O623" i="4"/>
  <c r="O618" i="4"/>
  <c r="O614" i="4"/>
  <c r="O625" i="4"/>
  <c r="E786" i="3"/>
  <c r="M184" i="4"/>
  <c r="M181" i="4"/>
  <c r="M189" i="4"/>
  <c r="M176" i="4"/>
  <c r="M178" i="4"/>
  <c r="M186" i="4"/>
  <c r="M183" i="4"/>
  <c r="M180" i="4"/>
  <c r="M182" i="4"/>
  <c r="M177" i="4"/>
  <c r="M179" i="4"/>
  <c r="M187" i="4"/>
  <c r="M188" i="4"/>
  <c r="M190" i="4"/>
  <c r="M185" i="4"/>
  <c r="E100" i="3"/>
  <c r="M43" i="4"/>
  <c r="M42" i="4"/>
  <c r="E958" i="3"/>
  <c r="M239" i="4"/>
  <c r="M247" i="4"/>
  <c r="M238" i="4"/>
  <c r="M246" i="4"/>
  <c r="M237" i="4"/>
  <c r="M245" i="4"/>
  <c r="M250" i="4"/>
  <c r="M244" i="4"/>
  <c r="M240" i="4"/>
  <c r="M242" i="4"/>
  <c r="M248" i="4"/>
  <c r="M236" i="4"/>
  <c r="M241" i="4"/>
  <c r="M243" i="4"/>
  <c r="M249" i="4"/>
  <c r="E571" i="3"/>
  <c r="M272" i="4"/>
  <c r="M280" i="4"/>
  <c r="M269" i="4"/>
  <c r="M277" i="4"/>
  <c r="M274" i="4"/>
  <c r="M271" i="4"/>
  <c r="M279" i="4"/>
  <c r="M266" i="4"/>
  <c r="M267" i="4"/>
  <c r="M276" i="4"/>
  <c r="M278" i="4"/>
  <c r="M273" i="4"/>
  <c r="M268" i="4"/>
  <c r="M270" i="4"/>
  <c r="M275" i="4"/>
  <c r="M45" i="4"/>
  <c r="E1087" i="3"/>
  <c r="M356" i="4"/>
  <c r="E485" i="3"/>
  <c r="M136" i="4"/>
  <c r="M144" i="4"/>
  <c r="M131" i="4"/>
  <c r="M133" i="4"/>
  <c r="M141" i="4"/>
  <c r="M138" i="4"/>
  <c r="M135" i="4"/>
  <c r="M143" i="4"/>
  <c r="M140" i="4"/>
  <c r="M142" i="4"/>
  <c r="M137" i="4"/>
  <c r="M134" i="4"/>
  <c r="M139" i="4"/>
  <c r="M145" i="4"/>
  <c r="M132" i="4"/>
  <c r="M53" i="4"/>
  <c r="N92" i="4"/>
  <c r="N99" i="4"/>
  <c r="E185" i="3"/>
  <c r="N47" i="4"/>
  <c r="N55" i="4"/>
  <c r="N48" i="4"/>
  <c r="N41" i="4"/>
  <c r="N51" i="4"/>
  <c r="N42" i="4"/>
  <c r="N50" i="4"/>
  <c r="N45" i="4"/>
  <c r="N53" i="4"/>
  <c r="N43" i="4"/>
  <c r="N46" i="4"/>
  <c r="N54" i="4"/>
  <c r="N49" i="4"/>
  <c r="N44" i="4"/>
  <c r="N52" i="4"/>
  <c r="O543" i="4"/>
  <c r="O538" i="4"/>
  <c r="O546" i="4"/>
  <c r="O541" i="4"/>
  <c r="O549" i="4"/>
  <c r="O544" i="4"/>
  <c r="O539" i="4"/>
  <c r="O547" i="4"/>
  <c r="O542" i="4"/>
  <c r="O550" i="4"/>
  <c r="O537" i="4"/>
  <c r="O545" i="4"/>
  <c r="O536" i="4"/>
  <c r="O540" i="4"/>
  <c r="O548" i="4"/>
  <c r="O513" i="4"/>
  <c r="O508" i="4"/>
  <c r="O516" i="4"/>
  <c r="O511" i="4"/>
  <c r="O519" i="4"/>
  <c r="O514" i="4"/>
  <c r="O509" i="4"/>
  <c r="O517" i="4"/>
  <c r="O512" i="4"/>
  <c r="O520" i="4"/>
  <c r="O507" i="4"/>
  <c r="O515" i="4"/>
  <c r="O506" i="4"/>
  <c r="O510" i="4"/>
  <c r="O518" i="4"/>
  <c r="O468" i="4"/>
  <c r="O463" i="4"/>
  <c r="O471" i="4"/>
  <c r="O466" i="4"/>
  <c r="O474" i="4"/>
  <c r="O469" i="4"/>
  <c r="O464" i="4"/>
  <c r="O472" i="4"/>
  <c r="O467" i="4"/>
  <c r="O475" i="4"/>
  <c r="O462" i="4"/>
  <c r="O470" i="4"/>
  <c r="O461" i="4"/>
  <c r="O465" i="4"/>
  <c r="O473" i="4"/>
  <c r="O438" i="4"/>
  <c r="O433" i="4"/>
  <c r="O441" i="4"/>
  <c r="O436" i="4"/>
  <c r="O444" i="4"/>
  <c r="O439" i="4"/>
  <c r="O434" i="4"/>
  <c r="O442" i="4"/>
  <c r="O437" i="4"/>
  <c r="O445" i="4"/>
  <c r="O432" i="4"/>
  <c r="O440" i="4"/>
  <c r="O431" i="4"/>
  <c r="O435" i="4"/>
  <c r="O443" i="4"/>
  <c r="F84" i="3" a="1"/>
  <c r="F84" i="3" s="1"/>
  <c r="F83" i="3" a="1"/>
  <c r="F83" i="3" s="1"/>
  <c r="F81" i="3" a="1"/>
  <c r="F81" i="3" s="1"/>
  <c r="F80" i="3" a="1"/>
  <c r="F80" i="3" s="1"/>
  <c r="F79" i="3" a="1"/>
  <c r="F79" i="3" s="1"/>
  <c r="F78" i="3" a="1"/>
  <c r="F78" i="3" s="1"/>
  <c r="F77" i="3" a="1"/>
  <c r="F77" i="3" s="1"/>
  <c r="F76" i="3" a="1"/>
  <c r="F76" i="3" s="1"/>
  <c r="Y6" i="4" s="1"/>
  <c r="F75" i="3" a="1"/>
  <c r="F75" i="3" s="1"/>
  <c r="F74" i="3" a="1"/>
  <c r="F74" i="3" s="1"/>
  <c r="F73" i="3" a="1"/>
  <c r="F73" i="3" s="1"/>
  <c r="E66" i="3"/>
  <c r="E65" i="3"/>
  <c r="Q64" i="3"/>
  <c r="P64" i="3"/>
  <c r="O64" i="3"/>
  <c r="N64" i="3"/>
  <c r="M64" i="3"/>
  <c r="L64" i="3"/>
  <c r="K64" i="3"/>
  <c r="J64" i="3"/>
  <c r="I64" i="3"/>
  <c r="H61" i="3"/>
  <c r="H60" i="3"/>
  <c r="H59" i="3"/>
  <c r="H58" i="3"/>
  <c r="H57" i="3"/>
  <c r="H56" i="3"/>
  <c r="H55" i="3"/>
  <c r="H54" i="3"/>
  <c r="H64" i="3" s="1"/>
  <c r="E72" i="3" s="1"/>
  <c r="G42" i="3"/>
  <c r="F43" i="3" a="1"/>
  <c r="F43" i="3" s="1"/>
  <c r="G43" i="3" s="1"/>
  <c r="F30" i="3" a="1"/>
  <c r="F30" i="3" s="1"/>
  <c r="G30" i="3" s="1"/>
  <c r="F31" i="3" a="1"/>
  <c r="F31" i="3" s="1"/>
  <c r="G31" i="3" s="1"/>
  <c r="F32" i="3" a="1"/>
  <c r="F32" i="3" s="1"/>
  <c r="G32" i="3" s="1"/>
  <c r="F33" i="3" a="1"/>
  <c r="F33" i="3" s="1"/>
  <c r="G33" i="3" s="1"/>
  <c r="F34" i="3" a="1"/>
  <c r="F34" i="3" s="1"/>
  <c r="G34" i="3" s="1"/>
  <c r="F35" i="3" a="1"/>
  <c r="F35" i="3" s="1"/>
  <c r="G35" i="3" s="1"/>
  <c r="F36" i="3" a="1"/>
  <c r="F36" i="3" s="1"/>
  <c r="G36" i="3" s="1"/>
  <c r="F37" i="3" a="1"/>
  <c r="F37" i="3" s="1"/>
  <c r="G37" i="3" s="1"/>
  <c r="F38" i="3" a="1"/>
  <c r="F38" i="3" s="1"/>
  <c r="G38" i="3" s="1"/>
  <c r="F39" i="3" a="1"/>
  <c r="F39" i="3" s="1"/>
  <c r="G39" i="3" s="1"/>
  <c r="F40" i="3" a="1"/>
  <c r="F40" i="3" s="1"/>
  <c r="G40" i="3" s="1"/>
  <c r="F29" i="3" a="1"/>
  <c r="F29" i="3" s="1"/>
  <c r="G29" i="3" s="1"/>
  <c r="H11" i="3"/>
  <c r="H12" i="3"/>
  <c r="H13" i="3"/>
  <c r="H14" i="3"/>
  <c r="H15" i="3"/>
  <c r="H16" i="3"/>
  <c r="H17" i="3"/>
  <c r="H18" i="3"/>
  <c r="H21" i="3"/>
  <c r="I21" i="3"/>
  <c r="J21" i="3"/>
  <c r="K21" i="3"/>
  <c r="L21" i="3"/>
  <c r="M21" i="3"/>
  <c r="N21" i="3"/>
  <c r="O21" i="3"/>
  <c r="P21" i="3"/>
  <c r="Q21" i="3"/>
  <c r="E22" i="3"/>
  <c r="E23" i="3"/>
  <c r="E83" i="3" l="1"/>
  <c r="X13" i="4" s="1"/>
  <c r="N88" i="4"/>
  <c r="N93" i="4"/>
  <c r="N96" i="4"/>
  <c r="N111" i="4"/>
  <c r="N312" i="4"/>
  <c r="O314" i="4"/>
  <c r="N168" i="4"/>
  <c r="N318" i="4"/>
  <c r="N91" i="4"/>
  <c r="N232" i="4"/>
  <c r="N98" i="4"/>
  <c r="E314" i="3"/>
  <c r="O98" i="4" s="1"/>
  <c r="N94" i="4"/>
  <c r="N90" i="4"/>
  <c r="N102" i="4"/>
  <c r="N174" i="4"/>
  <c r="N167" i="4"/>
  <c r="N352" i="4"/>
  <c r="N172" i="4"/>
  <c r="N234" i="4"/>
  <c r="N344" i="4"/>
  <c r="N350" i="4"/>
  <c r="N341" i="4"/>
  <c r="N348" i="4"/>
  <c r="N129" i="4"/>
  <c r="N123" i="4"/>
  <c r="N126" i="4"/>
  <c r="N121" i="4"/>
  <c r="N127" i="4"/>
  <c r="N97" i="4"/>
  <c r="N95" i="4"/>
  <c r="N224" i="4"/>
  <c r="N316" i="4"/>
  <c r="N231" i="4"/>
  <c r="N89" i="4"/>
  <c r="N87" i="4"/>
  <c r="N314" i="4"/>
  <c r="N161" i="4"/>
  <c r="N226" i="4"/>
  <c r="N86" i="4"/>
  <c r="N311" i="4"/>
  <c r="N165" i="4"/>
  <c r="N107" i="4"/>
  <c r="N229" i="4"/>
  <c r="N324" i="4"/>
  <c r="N317" i="4"/>
  <c r="N173" i="4"/>
  <c r="N175" i="4"/>
  <c r="N114" i="4"/>
  <c r="N233" i="4"/>
  <c r="N235" i="4"/>
  <c r="N313" i="4"/>
  <c r="N323" i="4"/>
  <c r="N170" i="4"/>
  <c r="N169" i="4"/>
  <c r="N122" i="4"/>
  <c r="N106" i="4"/>
  <c r="N103" i="4"/>
  <c r="N230" i="4"/>
  <c r="N221" i="4"/>
  <c r="N322" i="4"/>
  <c r="N315" i="4"/>
  <c r="N164" i="4"/>
  <c r="E744" i="3"/>
  <c r="O169" i="4" s="1"/>
  <c r="N113" i="4"/>
  <c r="E357" i="3"/>
  <c r="O112" i="4" s="1"/>
  <c r="N222" i="4"/>
  <c r="E916" i="3"/>
  <c r="O223" i="4" s="1"/>
  <c r="N321" i="4"/>
  <c r="N320" i="4"/>
  <c r="N171" i="4"/>
  <c r="N162" i="4"/>
  <c r="N116" i="4"/>
  <c r="N105" i="4"/>
  <c r="N227" i="4"/>
  <c r="N228" i="4"/>
  <c r="N319" i="4"/>
  <c r="N163" i="4"/>
  <c r="N119" i="4"/>
  <c r="N108" i="4"/>
  <c r="N225" i="4"/>
  <c r="N130" i="4"/>
  <c r="N124" i="4"/>
  <c r="N349" i="4"/>
  <c r="N118" i="4"/>
  <c r="E443" i="3"/>
  <c r="O124" i="4" s="1"/>
  <c r="N351" i="4"/>
  <c r="N125" i="4"/>
  <c r="N128" i="4"/>
  <c r="N343" i="4"/>
  <c r="N117" i="4"/>
  <c r="N109" i="4"/>
  <c r="N112" i="4"/>
  <c r="N115" i="4"/>
  <c r="N104" i="4"/>
  <c r="N101" i="4"/>
  <c r="E143" i="3"/>
  <c r="N31" i="4" s="1"/>
  <c r="M39" i="4"/>
  <c r="N342" i="4"/>
  <c r="N353" i="4"/>
  <c r="N347" i="4"/>
  <c r="N345" i="4"/>
  <c r="N354" i="4"/>
  <c r="E1045" i="3"/>
  <c r="O342" i="4" s="1"/>
  <c r="N355" i="4"/>
  <c r="M30" i="4"/>
  <c r="N384" i="4"/>
  <c r="N380" i="4"/>
  <c r="N376" i="4"/>
  <c r="N383" i="4"/>
  <c r="N372" i="4"/>
  <c r="M38" i="4"/>
  <c r="N371" i="4"/>
  <c r="N381" i="4"/>
  <c r="M34" i="4"/>
  <c r="N385" i="4"/>
  <c r="N373" i="4"/>
  <c r="M31" i="4"/>
  <c r="N378" i="4"/>
  <c r="E1131" i="3"/>
  <c r="O384" i="4" s="1"/>
  <c r="M29" i="4"/>
  <c r="M40" i="4"/>
  <c r="M36" i="4"/>
  <c r="N382" i="4"/>
  <c r="M35" i="4"/>
  <c r="M32" i="4"/>
  <c r="M37" i="4"/>
  <c r="N377" i="4"/>
  <c r="N374" i="4"/>
  <c r="M28" i="4"/>
  <c r="N375" i="4"/>
  <c r="E787" i="3"/>
  <c r="N176" i="4"/>
  <c r="N179" i="4"/>
  <c r="N183" i="4"/>
  <c r="N187" i="4"/>
  <c r="N178" i="4"/>
  <c r="N182" i="4"/>
  <c r="N186" i="4"/>
  <c r="N188" i="4"/>
  <c r="N177" i="4"/>
  <c r="N184" i="4"/>
  <c r="N181" i="4"/>
  <c r="N185" i="4"/>
  <c r="N190" i="4"/>
  <c r="N180" i="4"/>
  <c r="N189" i="4"/>
  <c r="E486" i="3"/>
  <c r="N135" i="4"/>
  <c r="N139" i="4"/>
  <c r="N143" i="4"/>
  <c r="N134" i="4"/>
  <c r="N138" i="4"/>
  <c r="N142" i="4"/>
  <c r="N132" i="4"/>
  <c r="N137" i="4"/>
  <c r="N133" i="4"/>
  <c r="N144" i="4"/>
  <c r="N140" i="4"/>
  <c r="N141" i="4"/>
  <c r="N131" i="4"/>
  <c r="N136" i="4"/>
  <c r="N145" i="4"/>
  <c r="E701" i="3"/>
  <c r="N289" i="4"/>
  <c r="N288" i="4"/>
  <c r="N287" i="4"/>
  <c r="N295" i="4"/>
  <c r="N286" i="4"/>
  <c r="N294" i="4"/>
  <c r="N282" i="4"/>
  <c r="N284" i="4"/>
  <c r="N290" i="4"/>
  <c r="N292" i="4"/>
  <c r="N285" i="4"/>
  <c r="N293" i="4"/>
  <c r="N281" i="4"/>
  <c r="N283" i="4"/>
  <c r="N291" i="4"/>
  <c r="E658" i="3"/>
  <c r="N303" i="4"/>
  <c r="N296" i="4"/>
  <c r="N298" i="4"/>
  <c r="N306" i="4"/>
  <c r="N301" i="4"/>
  <c r="N309" i="4"/>
  <c r="N304" i="4"/>
  <c r="N299" i="4"/>
  <c r="N310" i="4"/>
  <c r="N305" i="4"/>
  <c r="N300" i="4"/>
  <c r="N302" i="4"/>
  <c r="N297" i="4"/>
  <c r="N308" i="4"/>
  <c r="N307" i="4"/>
  <c r="E271" i="3"/>
  <c r="N78" i="4"/>
  <c r="N71" i="4"/>
  <c r="N77" i="4"/>
  <c r="N85" i="4"/>
  <c r="N76" i="4"/>
  <c r="N84" i="4"/>
  <c r="N75" i="4"/>
  <c r="N83" i="4"/>
  <c r="N74" i="4"/>
  <c r="N79" i="4"/>
  <c r="N73" i="4"/>
  <c r="N72" i="4"/>
  <c r="N80" i="4"/>
  <c r="N82" i="4"/>
  <c r="N81" i="4"/>
  <c r="E615" i="3"/>
  <c r="N331" i="4"/>
  <c r="N339" i="4"/>
  <c r="N334" i="4"/>
  <c r="N329" i="4"/>
  <c r="N337" i="4"/>
  <c r="N332" i="4"/>
  <c r="N340" i="4"/>
  <c r="N335" i="4"/>
  <c r="N330" i="4"/>
  <c r="N336" i="4"/>
  <c r="N338" i="4"/>
  <c r="N326" i="4"/>
  <c r="N333" i="4"/>
  <c r="N328" i="4"/>
  <c r="N327" i="4"/>
  <c r="E1174" i="3"/>
  <c r="N387" i="4"/>
  <c r="N395" i="4"/>
  <c r="N390" i="4"/>
  <c r="N398" i="4"/>
  <c r="N393" i="4"/>
  <c r="N386" i="4"/>
  <c r="N388" i="4"/>
  <c r="N396" i="4"/>
  <c r="N399" i="4"/>
  <c r="N394" i="4"/>
  <c r="N389" i="4"/>
  <c r="N400" i="4"/>
  <c r="N397" i="4"/>
  <c r="N392" i="4"/>
  <c r="N391" i="4"/>
  <c r="E830" i="3"/>
  <c r="N197" i="4"/>
  <c r="N205" i="4"/>
  <c r="N196" i="4"/>
  <c r="N204" i="4"/>
  <c r="N195" i="4"/>
  <c r="N203" i="4"/>
  <c r="N194" i="4"/>
  <c r="N202" i="4"/>
  <c r="N191" i="4"/>
  <c r="N192" i="4"/>
  <c r="N198" i="4"/>
  <c r="N200" i="4"/>
  <c r="N193" i="4"/>
  <c r="N201" i="4"/>
  <c r="N199" i="4"/>
  <c r="E1088" i="3"/>
  <c r="N359" i="4"/>
  <c r="N367" i="4"/>
  <c r="N362" i="4"/>
  <c r="N370" i="4"/>
  <c r="N357" i="4"/>
  <c r="N365" i="4"/>
  <c r="N360" i="4"/>
  <c r="N368" i="4"/>
  <c r="N363" i="4"/>
  <c r="N364" i="4"/>
  <c r="M358" i="4"/>
  <c r="N358" i="4"/>
  <c r="N366" i="4"/>
  <c r="N356" i="4"/>
  <c r="N361" i="4"/>
  <c r="N369" i="4"/>
  <c r="E572" i="3"/>
  <c r="N267" i="4"/>
  <c r="N271" i="4"/>
  <c r="N275" i="4"/>
  <c r="N279" i="4"/>
  <c r="N266" i="4"/>
  <c r="N270" i="4"/>
  <c r="N274" i="4"/>
  <c r="N278" i="4"/>
  <c r="N273" i="4"/>
  <c r="N269" i="4"/>
  <c r="N280" i="4"/>
  <c r="N276" i="4"/>
  <c r="N272" i="4"/>
  <c r="N277" i="4"/>
  <c r="N268" i="4"/>
  <c r="E959" i="3"/>
  <c r="N240" i="4"/>
  <c r="N239" i="4"/>
  <c r="N247" i="4"/>
  <c r="N238" i="4"/>
  <c r="N246" i="4"/>
  <c r="N237" i="4"/>
  <c r="N245" i="4"/>
  <c r="N250" i="4"/>
  <c r="N244" i="4"/>
  <c r="N242" i="4"/>
  <c r="N236" i="4"/>
  <c r="N249" i="4"/>
  <c r="N241" i="4"/>
  <c r="N243" i="4"/>
  <c r="N248" i="4"/>
  <c r="N151" i="4"/>
  <c r="N159" i="4"/>
  <c r="N150" i="4"/>
  <c r="N158" i="4"/>
  <c r="N149" i="4"/>
  <c r="N157" i="4"/>
  <c r="N146" i="4"/>
  <c r="N148" i="4"/>
  <c r="N156" i="4"/>
  <c r="N152" i="4"/>
  <c r="N154" i="4"/>
  <c r="N160" i="4"/>
  <c r="N147" i="4"/>
  <c r="N153" i="4"/>
  <c r="N155" i="4"/>
  <c r="N59" i="4"/>
  <c r="N57" i="4"/>
  <c r="N60" i="4"/>
  <c r="N69" i="4"/>
  <c r="N64" i="4"/>
  <c r="N67" i="4"/>
  <c r="N61" i="4"/>
  <c r="N70" i="4"/>
  <c r="N68" i="4"/>
  <c r="N56" i="4"/>
  <c r="N63" i="4"/>
  <c r="N65" i="4"/>
  <c r="N58" i="4"/>
  <c r="N66" i="4"/>
  <c r="N62" i="4"/>
  <c r="E873" i="3"/>
  <c r="N209" i="4"/>
  <c r="N213" i="4"/>
  <c r="N217" i="4"/>
  <c r="N208" i="4"/>
  <c r="N212" i="4"/>
  <c r="N216" i="4"/>
  <c r="N220" i="4"/>
  <c r="N218" i="4"/>
  <c r="N207" i="4"/>
  <c r="N206" i="4"/>
  <c r="N214" i="4"/>
  <c r="N215" i="4"/>
  <c r="N219" i="4"/>
  <c r="N211" i="4"/>
  <c r="N210" i="4"/>
  <c r="E102" i="3"/>
  <c r="M15" i="4"/>
  <c r="M18" i="4"/>
  <c r="M22" i="4"/>
  <c r="M26" i="4"/>
  <c r="M19" i="4"/>
  <c r="M23" i="4"/>
  <c r="M27" i="4"/>
  <c r="M21" i="4"/>
  <c r="M20" i="4"/>
  <c r="M17" i="4"/>
  <c r="M25" i="4"/>
  <c r="M16" i="4"/>
  <c r="M24" i="4"/>
  <c r="E1002" i="3"/>
  <c r="N251" i="4"/>
  <c r="N252" i="4"/>
  <c r="N260" i="4"/>
  <c r="N257" i="4"/>
  <c r="N254" i="4"/>
  <c r="N262" i="4"/>
  <c r="N259" i="4"/>
  <c r="N253" i="4"/>
  <c r="N261" i="4"/>
  <c r="N258" i="4"/>
  <c r="N255" i="4"/>
  <c r="N263" i="4"/>
  <c r="N264" i="4"/>
  <c r="N256" i="4"/>
  <c r="N265" i="4"/>
  <c r="O44" i="4"/>
  <c r="O52" i="4"/>
  <c r="O45" i="4"/>
  <c r="O53" i="4"/>
  <c r="O48" i="4"/>
  <c r="O47" i="4"/>
  <c r="O55" i="4"/>
  <c r="O42" i="4"/>
  <c r="O50" i="4"/>
  <c r="O41" i="4"/>
  <c r="O43" i="4"/>
  <c r="O51" i="4"/>
  <c r="O46" i="4"/>
  <c r="O54" i="4"/>
  <c r="O49" i="4"/>
  <c r="E34" i="3"/>
  <c r="E41" i="3"/>
  <c r="H41" i="3"/>
  <c r="E40" i="3"/>
  <c r="Q6" i="4"/>
  <c r="Q10" i="4"/>
  <c r="Q14" i="4"/>
  <c r="Q5" i="4"/>
  <c r="Q9" i="4"/>
  <c r="Q13" i="4"/>
  <c r="Q4" i="4"/>
  <c r="Q8" i="4"/>
  <c r="Q12" i="4"/>
  <c r="Q2" i="4"/>
  <c r="Q3" i="4"/>
  <c r="Q7" i="4"/>
  <c r="Q11" i="4"/>
  <c r="R6" i="4"/>
  <c r="R10" i="4"/>
  <c r="R14" i="4"/>
  <c r="R5" i="4"/>
  <c r="R9" i="4"/>
  <c r="R13" i="4"/>
  <c r="R2" i="4"/>
  <c r="R4" i="4"/>
  <c r="R8" i="4"/>
  <c r="R12" i="4"/>
  <c r="R3" i="4"/>
  <c r="R7" i="4"/>
  <c r="R11" i="4"/>
  <c r="G74" i="3"/>
  <c r="Z4" i="4" s="1"/>
  <c r="Y4" i="4"/>
  <c r="G77" i="3"/>
  <c r="Z7" i="4" s="1"/>
  <c r="Y7" i="4"/>
  <c r="G78" i="3"/>
  <c r="Z8" i="4" s="1"/>
  <c r="Y8" i="4"/>
  <c r="G79" i="3"/>
  <c r="Z9" i="4" s="1"/>
  <c r="Y9" i="4"/>
  <c r="Y2" i="4"/>
  <c r="G80" i="3"/>
  <c r="Z10" i="4" s="1"/>
  <c r="Y10" i="4"/>
  <c r="G73" i="3"/>
  <c r="Z3" i="4" s="1"/>
  <c r="Y3" i="4"/>
  <c r="G81" i="3"/>
  <c r="Z11" i="4" s="1"/>
  <c r="Y11" i="4"/>
  <c r="G83" i="3"/>
  <c r="Z13" i="4" s="1"/>
  <c r="Y13" i="4"/>
  <c r="G75" i="3"/>
  <c r="Z5" i="4" s="1"/>
  <c r="Y5" i="4"/>
  <c r="G84" i="3"/>
  <c r="Z14" i="4" s="1"/>
  <c r="Y14" i="4"/>
  <c r="E37" i="3"/>
  <c r="H39" i="3"/>
  <c r="H31" i="3"/>
  <c r="E29" i="3"/>
  <c r="H38" i="3"/>
  <c r="E30" i="3"/>
  <c r="H43" i="3"/>
  <c r="E35" i="3"/>
  <c r="H37" i="3"/>
  <c r="E43" i="3"/>
  <c r="H35" i="3"/>
  <c r="X2" i="4"/>
  <c r="E81" i="3"/>
  <c r="X11" i="4" s="1"/>
  <c r="H30" i="3"/>
  <c r="H34" i="3"/>
  <c r="E74" i="3"/>
  <c r="X4" i="4" s="1"/>
  <c r="E79" i="3"/>
  <c r="X9" i="4" s="1"/>
  <c r="E33" i="3"/>
  <c r="H33" i="3"/>
  <c r="E32" i="3"/>
  <c r="H40" i="3"/>
  <c r="H32" i="3"/>
  <c r="E75" i="3"/>
  <c r="X5" i="4" s="1"/>
  <c r="E38" i="3"/>
  <c r="H36" i="3"/>
  <c r="H42" i="3"/>
  <c r="E73" i="3"/>
  <c r="X3" i="4" s="1"/>
  <c r="E78" i="3"/>
  <c r="X8" i="4" s="1"/>
  <c r="E84" i="3"/>
  <c r="X14" i="4" s="1"/>
  <c r="G76" i="3"/>
  <c r="E76" i="3"/>
  <c r="X6" i="4" s="1"/>
  <c r="E80" i="3"/>
  <c r="X10" i="4" s="1"/>
  <c r="E77" i="3"/>
  <c r="X7" i="4" s="1"/>
  <c r="E16" i="3"/>
  <c r="E18" i="3" s="1"/>
  <c r="E19" i="3" s="1"/>
  <c r="H29" i="3"/>
  <c r="E36" i="3"/>
  <c r="E39" i="3"/>
  <c r="E31" i="3"/>
  <c r="E42" i="3"/>
  <c r="O318" i="4" l="1"/>
  <c r="O312" i="4"/>
  <c r="O319" i="4"/>
  <c r="O313" i="4"/>
  <c r="O315" i="4"/>
  <c r="O311" i="4"/>
  <c r="O320" i="4"/>
  <c r="O321" i="4"/>
  <c r="O325" i="4"/>
  <c r="O316" i="4"/>
  <c r="O317" i="4"/>
  <c r="O324" i="4"/>
  <c r="O322" i="4"/>
  <c r="O323" i="4"/>
  <c r="O86" i="4"/>
  <c r="O96" i="4"/>
  <c r="O97" i="4"/>
  <c r="O92" i="4"/>
  <c r="O89" i="4"/>
  <c r="O93" i="4"/>
  <c r="O100" i="4"/>
  <c r="O99" i="4"/>
  <c r="O87" i="4"/>
  <c r="O88" i="4"/>
  <c r="O95" i="4"/>
  <c r="O91" i="4"/>
  <c r="O90" i="4"/>
  <c r="O94" i="4"/>
  <c r="O162" i="4"/>
  <c r="O161" i="4"/>
  <c r="O174" i="4"/>
  <c r="O175" i="4"/>
  <c r="O172" i="4"/>
  <c r="O170" i="4"/>
  <c r="O165" i="4"/>
  <c r="O343" i="4"/>
  <c r="N37" i="4"/>
  <c r="E144" i="3"/>
  <c r="O33" i="4" s="1"/>
  <c r="O114" i="4"/>
  <c r="O115" i="4"/>
  <c r="O102" i="4"/>
  <c r="O171" i="4"/>
  <c r="O164" i="4"/>
  <c r="O173" i="4"/>
  <c r="O167" i="4"/>
  <c r="O163" i="4"/>
  <c r="O168" i="4"/>
  <c r="O221" i="4"/>
  <c r="O166" i="4"/>
  <c r="O120" i="4"/>
  <c r="O125" i="4"/>
  <c r="O117" i="4"/>
  <c r="O116" i="4"/>
  <c r="O122" i="4"/>
  <c r="O129" i="4"/>
  <c r="O224" i="4"/>
  <c r="O104" i="4"/>
  <c r="O348" i="4"/>
  <c r="O106" i="4"/>
  <c r="O109" i="4"/>
  <c r="O110" i="4"/>
  <c r="O222" i="4"/>
  <c r="O108" i="4"/>
  <c r="O111" i="4"/>
  <c r="O233" i="4"/>
  <c r="O113" i="4"/>
  <c r="O103" i="4"/>
  <c r="O225" i="4"/>
  <c r="O105" i="4"/>
  <c r="O101" i="4"/>
  <c r="O235" i="4"/>
  <c r="O107" i="4"/>
  <c r="O230" i="4"/>
  <c r="O226" i="4"/>
  <c r="O128" i="4"/>
  <c r="O227" i="4"/>
  <c r="O229" i="4"/>
  <c r="O234" i="4"/>
  <c r="O232" i="4"/>
  <c r="O231" i="4"/>
  <c r="O228" i="4"/>
  <c r="N40" i="4"/>
  <c r="O121" i="4"/>
  <c r="O118" i="4"/>
  <c r="O127" i="4"/>
  <c r="O130" i="4"/>
  <c r="N34" i="4"/>
  <c r="N33" i="4"/>
  <c r="N36" i="4"/>
  <c r="N30" i="4"/>
  <c r="N32" i="4"/>
  <c r="O344" i="4"/>
  <c r="N28" i="4"/>
  <c r="N39" i="4"/>
  <c r="O346" i="4"/>
  <c r="N29" i="4"/>
  <c r="N35" i="4"/>
  <c r="O119" i="4"/>
  <c r="O123" i="4"/>
  <c r="O351" i="4"/>
  <c r="N38" i="4"/>
  <c r="O126" i="4"/>
  <c r="O378" i="4"/>
  <c r="O349" i="4"/>
  <c r="O345" i="4"/>
  <c r="O355" i="4"/>
  <c r="O353" i="4"/>
  <c r="O354" i="4"/>
  <c r="O341" i="4"/>
  <c r="O347" i="4"/>
  <c r="O350" i="4"/>
  <c r="O352" i="4"/>
  <c r="O374" i="4"/>
  <c r="O381" i="4"/>
  <c r="O380" i="4"/>
  <c r="O383" i="4"/>
  <c r="O372" i="4"/>
  <c r="O376" i="4"/>
  <c r="O371" i="4"/>
  <c r="O373" i="4"/>
  <c r="O385" i="4"/>
  <c r="O377" i="4"/>
  <c r="O382" i="4"/>
  <c r="O379" i="4"/>
  <c r="O375" i="4"/>
  <c r="O241" i="4"/>
  <c r="O240" i="4"/>
  <c r="O239" i="4"/>
  <c r="O247" i="4"/>
  <c r="O238" i="4"/>
  <c r="O246" i="4"/>
  <c r="O236" i="4"/>
  <c r="O250" i="4"/>
  <c r="O244" i="4"/>
  <c r="O242" i="4"/>
  <c r="O248" i="4"/>
  <c r="O249" i="4"/>
  <c r="O245" i="4"/>
  <c r="O237" i="4"/>
  <c r="O243" i="4"/>
  <c r="O135" i="4"/>
  <c r="O139" i="4"/>
  <c r="O143" i="4"/>
  <c r="O134" i="4"/>
  <c r="O138" i="4"/>
  <c r="O142" i="4"/>
  <c r="O141" i="4"/>
  <c r="O132" i="4"/>
  <c r="O137" i="4"/>
  <c r="O133" i="4"/>
  <c r="O136" i="4"/>
  <c r="O145" i="4"/>
  <c r="O140" i="4"/>
  <c r="O144" i="4"/>
  <c r="O131" i="4"/>
  <c r="O255" i="4"/>
  <c r="O263" i="4"/>
  <c r="O264" i="4"/>
  <c r="O252" i="4"/>
  <c r="O260" i="4"/>
  <c r="O251" i="4"/>
  <c r="O257" i="4"/>
  <c r="O254" i="4"/>
  <c r="O262" i="4"/>
  <c r="O256" i="4"/>
  <c r="O265" i="4"/>
  <c r="O253" i="4"/>
  <c r="O261" i="4"/>
  <c r="O258" i="4"/>
  <c r="O259" i="4"/>
  <c r="O300" i="4"/>
  <c r="O308" i="4"/>
  <c r="O303" i="4"/>
  <c r="O298" i="4"/>
  <c r="O306" i="4"/>
  <c r="O301" i="4"/>
  <c r="O309" i="4"/>
  <c r="O304" i="4"/>
  <c r="O299" i="4"/>
  <c r="O310" i="4"/>
  <c r="O296" i="4"/>
  <c r="O305" i="4"/>
  <c r="O307" i="4"/>
  <c r="O302" i="4"/>
  <c r="O297" i="4"/>
  <c r="O282" i="4"/>
  <c r="O290" i="4"/>
  <c r="O289" i="4"/>
  <c r="O288" i="4"/>
  <c r="O287" i="4"/>
  <c r="O295" i="4"/>
  <c r="O284" i="4"/>
  <c r="O292" i="4"/>
  <c r="O294" i="4"/>
  <c r="O283" i="4"/>
  <c r="O291" i="4"/>
  <c r="O281" i="4"/>
  <c r="O286" i="4"/>
  <c r="O293" i="4"/>
  <c r="O285" i="4"/>
  <c r="O364" i="4"/>
  <c r="O359" i="4"/>
  <c r="O367" i="4"/>
  <c r="O362" i="4"/>
  <c r="O370" i="4"/>
  <c r="O357" i="4"/>
  <c r="O365" i="4"/>
  <c r="O356" i="4"/>
  <c r="M359" i="4"/>
  <c r="O363" i="4"/>
  <c r="O360" i="4"/>
  <c r="O368" i="4"/>
  <c r="O361" i="4"/>
  <c r="O369" i="4"/>
  <c r="O358" i="4"/>
  <c r="O366" i="4"/>
  <c r="O198" i="4"/>
  <c r="O197" i="4"/>
  <c r="O205" i="4"/>
  <c r="O196" i="4"/>
  <c r="O204" i="4"/>
  <c r="O191" i="4"/>
  <c r="O195" i="4"/>
  <c r="O203" i="4"/>
  <c r="O192" i="4"/>
  <c r="O200" i="4"/>
  <c r="O199" i="4"/>
  <c r="O194" i="4"/>
  <c r="O201" i="4"/>
  <c r="O193" i="4"/>
  <c r="O202" i="4"/>
  <c r="O392" i="4"/>
  <c r="O400" i="4"/>
  <c r="O387" i="4"/>
  <c r="O395" i="4"/>
  <c r="O386" i="4"/>
  <c r="O390" i="4"/>
  <c r="O398" i="4"/>
  <c r="O393" i="4"/>
  <c r="O388" i="4"/>
  <c r="O399" i="4"/>
  <c r="O394" i="4"/>
  <c r="O389" i="4"/>
  <c r="O391" i="4"/>
  <c r="O397" i="4"/>
  <c r="O396" i="4"/>
  <c r="O328" i="4"/>
  <c r="O336" i="4"/>
  <c r="O331" i="4"/>
  <c r="O339" i="4"/>
  <c r="O334" i="4"/>
  <c r="O329" i="4"/>
  <c r="O337" i="4"/>
  <c r="O340" i="4"/>
  <c r="O335" i="4"/>
  <c r="O330" i="4"/>
  <c r="O327" i="4"/>
  <c r="O338" i="4"/>
  <c r="O333" i="4"/>
  <c r="O332" i="4"/>
  <c r="O326" i="4"/>
  <c r="O79" i="4"/>
  <c r="O78" i="4"/>
  <c r="O77" i="4"/>
  <c r="O85" i="4"/>
  <c r="O76" i="4"/>
  <c r="O84" i="4"/>
  <c r="O80" i="4"/>
  <c r="O74" i="4"/>
  <c r="O83" i="4"/>
  <c r="O73" i="4"/>
  <c r="O71" i="4"/>
  <c r="O81" i="4"/>
  <c r="O75" i="4"/>
  <c r="O72" i="4"/>
  <c r="O82" i="4"/>
  <c r="O268" i="4"/>
  <c r="O272" i="4"/>
  <c r="O276" i="4"/>
  <c r="O280" i="4"/>
  <c r="O266" i="4"/>
  <c r="O267" i="4"/>
  <c r="O271" i="4"/>
  <c r="O275" i="4"/>
  <c r="O279" i="4"/>
  <c r="O273" i="4"/>
  <c r="O278" i="4"/>
  <c r="O269" i="4"/>
  <c r="O274" i="4"/>
  <c r="O270" i="4"/>
  <c r="O277" i="4"/>
  <c r="E103" i="3"/>
  <c r="N17" i="4"/>
  <c r="N21" i="4"/>
  <c r="N25" i="4"/>
  <c r="N18" i="4"/>
  <c r="N22" i="4"/>
  <c r="N26" i="4"/>
  <c r="N19" i="4"/>
  <c r="N20" i="4"/>
  <c r="N27" i="4"/>
  <c r="N15" i="4"/>
  <c r="N16" i="4"/>
  <c r="N23" i="4"/>
  <c r="N24" i="4"/>
  <c r="O210" i="4"/>
  <c r="O214" i="4"/>
  <c r="O218" i="4"/>
  <c r="O209" i="4"/>
  <c r="O213" i="4"/>
  <c r="O217" i="4"/>
  <c r="O211" i="4"/>
  <c r="O216" i="4"/>
  <c r="O220" i="4"/>
  <c r="O206" i="4"/>
  <c r="O207" i="4"/>
  <c r="O212" i="4"/>
  <c r="O215" i="4"/>
  <c r="O219" i="4"/>
  <c r="O208" i="4"/>
  <c r="O61" i="4"/>
  <c r="O59" i="4"/>
  <c r="O62" i="4"/>
  <c r="O66" i="4"/>
  <c r="O60" i="4"/>
  <c r="O69" i="4"/>
  <c r="O64" i="4"/>
  <c r="O67" i="4"/>
  <c r="O68" i="4"/>
  <c r="O63" i="4"/>
  <c r="O57" i="4"/>
  <c r="O70" i="4"/>
  <c r="O65" i="4"/>
  <c r="O58" i="4"/>
  <c r="O56" i="4"/>
  <c r="O152" i="4"/>
  <c r="O160" i="4"/>
  <c r="O151" i="4"/>
  <c r="O159" i="4"/>
  <c r="O146" i="4"/>
  <c r="O150" i="4"/>
  <c r="O158" i="4"/>
  <c r="O149" i="4"/>
  <c r="O157" i="4"/>
  <c r="O148" i="4"/>
  <c r="O156" i="4"/>
  <c r="O154" i="4"/>
  <c r="O147" i="4"/>
  <c r="O153" i="4"/>
  <c r="O155" i="4"/>
  <c r="O190" i="4"/>
  <c r="O180" i="4"/>
  <c r="O184" i="4"/>
  <c r="O188" i="4"/>
  <c r="O179" i="4"/>
  <c r="O183" i="4"/>
  <c r="O187" i="4"/>
  <c r="O181" i="4"/>
  <c r="O186" i="4"/>
  <c r="O177" i="4"/>
  <c r="O182" i="4"/>
  <c r="O176" i="4"/>
  <c r="O189" i="4"/>
  <c r="O178" i="4"/>
  <c r="O185" i="4"/>
  <c r="Z2" i="4"/>
  <c r="H74" i="3"/>
  <c r="AA4" i="4" s="1"/>
  <c r="H72" i="3"/>
  <c r="AA2" i="4" s="1"/>
  <c r="H77" i="3"/>
  <c r="AA7" i="4" s="1"/>
  <c r="H83" i="3"/>
  <c r="AA13" i="4" s="1"/>
  <c r="H78" i="3"/>
  <c r="AA8" i="4" s="1"/>
  <c r="H80" i="3"/>
  <c r="AA10" i="4" s="1"/>
  <c r="H75" i="3"/>
  <c r="AA5" i="4" s="1"/>
  <c r="H73" i="3"/>
  <c r="AA3" i="4" s="1"/>
  <c r="H76" i="3"/>
  <c r="AA6" i="4" s="1"/>
  <c r="Z6" i="4"/>
  <c r="H81" i="3"/>
  <c r="AA11" i="4" s="1"/>
  <c r="H79" i="3"/>
  <c r="AA9" i="4" s="1"/>
  <c r="H84" i="3"/>
  <c r="AA14" i="4" s="1"/>
  <c r="O36" i="4" l="1"/>
  <c r="O40" i="4"/>
  <c r="O39" i="4"/>
  <c r="O35" i="4"/>
  <c r="O28" i="4"/>
  <c r="O38" i="4"/>
  <c r="O29" i="4"/>
  <c r="O32" i="4"/>
  <c r="O37" i="4"/>
  <c r="O31" i="4"/>
  <c r="O34" i="4"/>
  <c r="O30" i="4"/>
  <c r="O17" i="4"/>
  <c r="O21" i="4"/>
  <c r="O25" i="4"/>
  <c r="O18" i="4"/>
  <c r="O22" i="4"/>
  <c r="O26" i="4"/>
  <c r="O15" i="4"/>
  <c r="O19" i="4"/>
  <c r="O20" i="4"/>
  <c r="O27" i="4"/>
  <c r="O16" i="4"/>
  <c r="O23" i="4"/>
  <c r="O24" i="4"/>
  <c r="E61" i="3"/>
  <c r="M6" i="4"/>
  <c r="M14" i="4"/>
  <c r="M7" i="4"/>
  <c r="M8" i="4"/>
  <c r="M9" i="4"/>
  <c r="M10" i="4"/>
  <c r="M3" i="4"/>
  <c r="M11" i="4"/>
  <c r="M2" i="4"/>
  <c r="M4" i="4"/>
  <c r="M12" i="4"/>
  <c r="M5" i="4"/>
  <c r="M13" i="4"/>
  <c r="E62" i="3" l="1"/>
  <c r="N5" i="4"/>
  <c r="N13" i="4"/>
  <c r="N6" i="4"/>
  <c r="N14" i="4"/>
  <c r="N7" i="4"/>
  <c r="N8" i="4"/>
  <c r="N9" i="4"/>
  <c r="N2" i="4"/>
  <c r="N10" i="4"/>
  <c r="N3" i="4"/>
  <c r="N11" i="4"/>
  <c r="N4" i="4"/>
  <c r="N12" i="4"/>
  <c r="O4" i="4" l="1"/>
  <c r="O12" i="4"/>
  <c r="O5" i="4"/>
  <c r="O13" i="4"/>
  <c r="O6" i="4"/>
  <c r="O14" i="4"/>
  <c r="O7" i="4"/>
  <c r="O2" i="4"/>
  <c r="O8" i="4"/>
  <c r="O9" i="4"/>
  <c r="O10" i="4"/>
  <c r="O3" i="4"/>
  <c r="O11" i="4"/>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1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bk>
      <extLst>
        <ext uri="{3e2802c4-a4d2-4d8b-9148-e3be6c30e623}">
          <xlrd:rvb i="14"/>
        </ext>
      </extLst>
    </bk>
    <bk>
      <extLst>
        <ext uri="{3e2802c4-a4d2-4d8b-9148-e3be6c30e623}">
          <xlrd:rvb i="15"/>
        </ext>
      </extLst>
    </bk>
    <bk>
      <extLst>
        <ext uri="{3e2802c4-a4d2-4d8b-9148-e3be6c30e623}">
          <xlrd:rvb i="16"/>
        </ext>
      </extLst>
    </bk>
    <bk>
      <extLst>
        <ext uri="{3e2802c4-a4d2-4d8b-9148-e3be6c30e623}">
          <xlrd:rvb i="17"/>
        </ext>
      </extLst>
    </bk>
    <bk>
      <extLst>
        <ext uri="{3e2802c4-a4d2-4d8b-9148-e3be6c30e623}">
          <xlrd:rvb i="18"/>
        </ext>
      </extLst>
    </bk>
    <bk>
      <extLst>
        <ext uri="{3e2802c4-a4d2-4d8b-9148-e3be6c30e623}">
          <xlrd:rvb i="19"/>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bk>
      <extLst>
        <ext uri="{3e2802c4-a4d2-4d8b-9148-e3be6c30e623}">
          <xlrd:rvb i="88"/>
        </ext>
      </extLst>
    </bk>
    <bk>
      <extLst>
        <ext uri="{3e2802c4-a4d2-4d8b-9148-e3be6c30e623}">
          <xlrd:rvb i="89"/>
        </ext>
      </extLst>
    </bk>
    <bk>
      <extLst>
        <ext uri="{3e2802c4-a4d2-4d8b-9148-e3be6c30e623}">
          <xlrd:rvb i="90"/>
        </ext>
      </extLst>
    </bk>
    <bk>
      <extLst>
        <ext uri="{3e2802c4-a4d2-4d8b-9148-e3be6c30e623}">
          <xlrd:rvb i="91"/>
        </ext>
      </extLst>
    </bk>
    <bk>
      <extLst>
        <ext uri="{3e2802c4-a4d2-4d8b-9148-e3be6c30e623}">
          <xlrd:rvb i="92"/>
        </ext>
      </extLst>
    </bk>
    <bk>
      <extLst>
        <ext uri="{3e2802c4-a4d2-4d8b-9148-e3be6c30e623}">
          <xlrd:rvb i="93"/>
        </ext>
      </extLst>
    </bk>
    <bk>
      <extLst>
        <ext uri="{3e2802c4-a4d2-4d8b-9148-e3be6c30e623}">
          <xlrd:rvb i="94"/>
        </ext>
      </extLst>
    </bk>
    <bk>
      <extLst>
        <ext uri="{3e2802c4-a4d2-4d8b-9148-e3be6c30e623}">
          <xlrd:rvb i="95"/>
        </ext>
      </extLst>
    </bk>
    <bk>
      <extLst>
        <ext uri="{3e2802c4-a4d2-4d8b-9148-e3be6c30e623}">
          <xlrd:rvb i="96"/>
        </ext>
      </extLst>
    </bk>
    <bk>
      <extLst>
        <ext uri="{3e2802c4-a4d2-4d8b-9148-e3be6c30e623}">
          <xlrd:rvb i="97"/>
        </ext>
      </extLst>
    </bk>
    <bk>
      <extLst>
        <ext uri="{3e2802c4-a4d2-4d8b-9148-e3be6c30e623}">
          <xlrd:rvb i="98"/>
        </ext>
      </extLst>
    </bk>
    <bk>
      <extLst>
        <ext uri="{3e2802c4-a4d2-4d8b-9148-e3be6c30e623}">
          <xlrd:rvb i="99"/>
        </ext>
      </extLst>
    </bk>
    <bk>
      <extLst>
        <ext uri="{3e2802c4-a4d2-4d8b-9148-e3be6c30e623}">
          <xlrd:rvb i="100"/>
        </ext>
      </extLst>
    </bk>
    <bk>
      <extLst>
        <ext uri="{3e2802c4-a4d2-4d8b-9148-e3be6c30e623}">
          <xlrd:rvb i="101"/>
        </ext>
      </extLst>
    </bk>
    <bk>
      <extLst>
        <ext uri="{3e2802c4-a4d2-4d8b-9148-e3be6c30e623}">
          <xlrd:rvb i="102"/>
        </ext>
      </extLst>
    </bk>
    <bk>
      <extLst>
        <ext uri="{3e2802c4-a4d2-4d8b-9148-e3be6c30e623}">
          <xlrd:rvb i="103"/>
        </ext>
      </extLst>
    </bk>
    <bk>
      <extLst>
        <ext uri="{3e2802c4-a4d2-4d8b-9148-e3be6c30e623}">
          <xlrd:rvb i="104"/>
        </ext>
      </extLst>
    </bk>
    <bk>
      <extLst>
        <ext uri="{3e2802c4-a4d2-4d8b-9148-e3be6c30e623}">
          <xlrd:rvb i="105"/>
        </ext>
      </extLst>
    </bk>
    <bk>
      <extLst>
        <ext uri="{3e2802c4-a4d2-4d8b-9148-e3be6c30e623}">
          <xlrd:rvb i="106"/>
        </ext>
      </extLst>
    </bk>
    <bk>
      <extLst>
        <ext uri="{3e2802c4-a4d2-4d8b-9148-e3be6c30e623}">
          <xlrd:rvb i="107"/>
        </ext>
      </extLst>
    </bk>
    <bk>
      <extLst>
        <ext uri="{3e2802c4-a4d2-4d8b-9148-e3be6c30e623}">
          <xlrd:rvb i="108"/>
        </ext>
      </extLst>
    </bk>
    <bk>
      <extLst>
        <ext uri="{3e2802c4-a4d2-4d8b-9148-e3be6c30e623}">
          <xlrd:rvb i="109"/>
        </ext>
      </extLst>
    </bk>
    <bk>
      <extLst>
        <ext uri="{3e2802c4-a4d2-4d8b-9148-e3be6c30e623}">
          <xlrd:rvb i="110"/>
        </ext>
      </extLst>
    </bk>
    <bk>
      <extLst>
        <ext uri="{3e2802c4-a4d2-4d8b-9148-e3be6c30e623}">
          <xlrd:rvb i="111"/>
        </ext>
      </extLst>
    </bk>
    <bk>
      <extLst>
        <ext uri="{3e2802c4-a4d2-4d8b-9148-e3be6c30e623}">
          <xlrd:rvb i="112"/>
        </ext>
      </extLst>
    </bk>
    <bk>
      <extLst>
        <ext uri="{3e2802c4-a4d2-4d8b-9148-e3be6c30e623}">
          <xlrd:rvb i="113"/>
        </ext>
      </extLst>
    </bk>
  </futureMetadata>
  <cellMetadata count="1">
    <bk>
      <rc t="1" v="0"/>
    </bk>
  </cellMetadata>
  <valueMetadata count="114">
    <bk>
      <rc t="2" v="0"/>
    </bk>
    <bk>
      <rc t="2" v="1"/>
    </bk>
    <bk>
      <rc t="2" v="2"/>
    </bk>
    <bk>
      <rc t="2" v="3"/>
    </bk>
    <bk>
      <rc t="2" v="4"/>
    </bk>
    <bk>
      <rc t="2" v="5"/>
    </bk>
    <bk>
      <rc t="2" v="6"/>
    </bk>
    <bk>
      <rc t="2" v="7"/>
    </bk>
    <bk>
      <rc t="2" v="8"/>
    </bk>
    <bk>
      <rc t="2" v="9"/>
    </bk>
    <bk>
      <rc t="2" v="10"/>
    </bk>
    <bk>
      <rc t="2" v="11"/>
    </bk>
    <bk>
      <rc t="2" v="12"/>
    </bk>
    <bk>
      <rc t="2" v="13"/>
    </bk>
    <bk>
      <rc t="2" v="14"/>
    </bk>
    <bk>
      <rc t="2" v="15"/>
    </bk>
    <bk>
      <rc t="2" v="16"/>
    </bk>
    <bk>
      <rc t="2" v="17"/>
    </bk>
    <bk>
      <rc t="2" v="18"/>
    </bk>
    <bk>
      <rc t="2" v="19"/>
    </bk>
    <bk>
      <rc t="2" v="20"/>
    </bk>
    <bk>
      <rc t="2" v="21"/>
    </bk>
    <bk>
      <rc t="2" v="22"/>
    </bk>
    <bk>
      <rc t="2" v="23"/>
    </bk>
    <bk>
      <rc t="2" v="24"/>
    </bk>
    <bk>
      <rc t="2" v="25"/>
    </bk>
    <bk>
      <rc t="2" v="26"/>
    </bk>
    <bk>
      <rc t="2" v="27"/>
    </bk>
    <bk>
      <rc t="2" v="28"/>
    </bk>
    <bk>
      <rc t="2" v="29"/>
    </bk>
    <bk>
      <rc t="2" v="30"/>
    </bk>
    <bk>
      <rc t="2" v="31"/>
    </bk>
    <bk>
      <rc t="2" v="32"/>
    </bk>
    <bk>
      <rc t="2" v="33"/>
    </bk>
    <bk>
      <rc t="2" v="34"/>
    </bk>
    <bk>
      <rc t="2" v="35"/>
    </bk>
    <bk>
      <rc t="2" v="36"/>
    </bk>
    <bk>
      <rc t="2" v="37"/>
    </bk>
    <bk>
      <rc t="2" v="38"/>
    </bk>
    <bk>
      <rc t="2" v="39"/>
    </bk>
    <bk>
      <rc t="2" v="40"/>
    </bk>
    <bk>
      <rc t="2" v="41"/>
    </bk>
    <bk>
      <rc t="2" v="42"/>
    </bk>
    <bk>
      <rc t="2" v="43"/>
    </bk>
    <bk>
      <rc t="2" v="44"/>
    </bk>
    <bk>
      <rc t="2" v="45"/>
    </bk>
    <bk>
      <rc t="2" v="46"/>
    </bk>
    <bk>
      <rc t="2" v="47"/>
    </bk>
    <bk>
      <rc t="2" v="48"/>
    </bk>
    <bk>
      <rc t="2" v="49"/>
    </bk>
    <bk>
      <rc t="2" v="50"/>
    </bk>
    <bk>
      <rc t="2" v="51"/>
    </bk>
    <bk>
      <rc t="2" v="52"/>
    </bk>
    <bk>
      <rc t="2" v="53"/>
    </bk>
    <bk>
      <rc t="2" v="54"/>
    </bk>
    <bk>
      <rc t="2" v="55"/>
    </bk>
    <bk>
      <rc t="2" v="56"/>
    </bk>
    <bk>
      <rc t="2" v="57"/>
    </bk>
    <bk>
      <rc t="2" v="58"/>
    </bk>
    <bk>
      <rc t="2" v="59"/>
    </bk>
    <bk>
      <rc t="2" v="60"/>
    </bk>
    <bk>
      <rc t="2" v="61"/>
    </bk>
    <bk>
      <rc t="2" v="62"/>
    </bk>
    <bk>
      <rc t="2" v="63"/>
    </bk>
    <bk>
      <rc t="2" v="64"/>
    </bk>
    <bk>
      <rc t="2" v="65"/>
    </bk>
    <bk>
      <rc t="2" v="66"/>
    </bk>
    <bk>
      <rc t="2" v="67"/>
    </bk>
    <bk>
      <rc t="2" v="68"/>
    </bk>
    <bk>
      <rc t="2" v="69"/>
    </bk>
    <bk>
      <rc t="2" v="70"/>
    </bk>
    <bk>
      <rc t="2" v="71"/>
    </bk>
    <bk>
      <rc t="2" v="72"/>
    </bk>
    <bk>
      <rc t="2" v="73"/>
    </bk>
    <bk>
      <rc t="2" v="74"/>
    </bk>
    <bk>
      <rc t="2" v="75"/>
    </bk>
    <bk>
      <rc t="2" v="76"/>
    </bk>
    <bk>
      <rc t="2" v="77"/>
    </bk>
    <bk>
      <rc t="2" v="78"/>
    </bk>
    <bk>
      <rc t="2" v="79"/>
    </bk>
    <bk>
      <rc t="2" v="80"/>
    </bk>
    <bk>
      <rc t="2" v="81"/>
    </bk>
    <bk>
      <rc t="2" v="82"/>
    </bk>
    <bk>
      <rc t="2" v="83"/>
    </bk>
    <bk>
      <rc t="2" v="84"/>
    </bk>
    <bk>
      <rc t="2" v="85"/>
    </bk>
    <bk>
      <rc t="2" v="86"/>
    </bk>
    <bk>
      <rc t="2" v="87"/>
    </bk>
    <bk>
      <rc t="2" v="88"/>
    </bk>
    <bk>
      <rc t="2" v="89"/>
    </bk>
    <bk>
      <rc t="2" v="90"/>
    </bk>
    <bk>
      <rc t="2" v="91"/>
    </bk>
    <bk>
      <rc t="2" v="92"/>
    </bk>
    <bk>
      <rc t="2" v="93"/>
    </bk>
    <bk>
      <rc t="2" v="94"/>
    </bk>
    <bk>
      <rc t="2" v="95"/>
    </bk>
    <bk>
      <rc t="2" v="96"/>
    </bk>
    <bk>
      <rc t="2" v="97"/>
    </bk>
    <bk>
      <rc t="2" v="98"/>
    </bk>
    <bk>
      <rc t="2" v="99"/>
    </bk>
    <bk>
      <rc t="2" v="100"/>
    </bk>
    <bk>
      <rc t="2" v="101"/>
    </bk>
    <bk>
      <rc t="2" v="102"/>
    </bk>
    <bk>
      <rc t="2" v="103"/>
    </bk>
    <bk>
      <rc t="2" v="104"/>
    </bk>
    <bk>
      <rc t="2" v="105"/>
    </bk>
    <bk>
      <rc t="2" v="106"/>
    </bk>
    <bk>
      <rc t="2" v="107"/>
    </bk>
    <bk>
      <rc t="2" v="108"/>
    </bk>
    <bk>
      <rc t="2" v="109"/>
    </bk>
    <bk>
      <rc t="2" v="110"/>
    </bk>
    <bk>
      <rc t="2" v="111"/>
    </bk>
    <bk>
      <rc t="2" v="112"/>
    </bk>
    <bk>
      <rc t="2" v="113"/>
    </bk>
  </valueMetadata>
</metadata>
</file>

<file path=xl/sharedStrings.xml><?xml version="1.0" encoding="utf-8"?>
<sst xmlns="http://schemas.openxmlformats.org/spreadsheetml/2006/main" count="12398" uniqueCount="696">
  <si>
    <t>TEMPLATE</t>
  </si>
  <si>
    <t>Priority</t>
  </si>
  <si>
    <t>W26-27</t>
  </si>
  <si>
    <t>Dernière MAJ</t>
  </si>
  <si>
    <t>In development</t>
  </si>
  <si>
    <t xml:space="preserve">Photo </t>
  </si>
  <si>
    <t>COMMENT</t>
  </si>
  <si>
    <t>Page</t>
  </si>
  <si>
    <t>STOCK date</t>
  </si>
  <si>
    <t>SAMPLE</t>
  </si>
  <si>
    <t>VENTE last saison</t>
  </si>
  <si>
    <t>Production</t>
  </si>
  <si>
    <t>Color Recipe</t>
  </si>
  <si>
    <t xml:space="preserve">Shooting fait </t>
  </si>
  <si>
    <t>TOTAL</t>
  </si>
  <si>
    <t>Order date</t>
  </si>
  <si>
    <t>Famille</t>
  </si>
  <si>
    <t xml:space="preserve">Sous-famille </t>
  </si>
  <si>
    <t>Production cost</t>
  </si>
  <si>
    <t>Fabric cost</t>
  </si>
  <si>
    <t>Total Price</t>
  </si>
  <si>
    <t>Margin</t>
  </si>
  <si>
    <t xml:space="preserve">Reassort </t>
  </si>
  <si>
    <t>Price TTC</t>
  </si>
  <si>
    <t>Price B2B 2,5</t>
  </si>
  <si>
    <t>Price B2B 2,2</t>
  </si>
  <si>
    <t>Update price for Fastmag</t>
  </si>
  <si>
    <t>Update website</t>
  </si>
  <si>
    <r>
      <rPr>
        <b/>
        <sz val="12"/>
        <color rgb="FF00B0F0"/>
        <rFont val="Aptos Narrow (Corps)"/>
      </rPr>
      <t xml:space="preserve">Nadejda in BLUE </t>
    </r>
    <r>
      <rPr>
        <b/>
        <sz val="12"/>
        <color theme="1"/>
        <rFont val="Aptos Narrow (Corps)"/>
      </rPr>
      <t xml:space="preserve">- </t>
    </r>
    <r>
      <rPr>
        <b/>
        <sz val="12"/>
        <color rgb="FF7030A0"/>
        <rFont val="Aptos Narrow (Corps)"/>
      </rPr>
      <t>Lise in PURPLE</t>
    </r>
  </si>
  <si>
    <t>Type</t>
  </si>
  <si>
    <t>Supplier</t>
  </si>
  <si>
    <t>REF PRODUCT</t>
  </si>
  <si>
    <t>Need</t>
  </si>
  <si>
    <t>Total need</t>
  </si>
  <si>
    <t>Cost / per m</t>
  </si>
  <si>
    <t>Cost product</t>
  </si>
  <si>
    <t>Total cost prod</t>
  </si>
  <si>
    <t xml:space="preserve">Last update </t>
  </si>
  <si>
    <t>Frais externe</t>
  </si>
  <si>
    <t xml:space="preserve">Classwash </t>
  </si>
  <si>
    <t>Transport</t>
  </si>
  <si>
    <t xml:space="preserve">Européen </t>
  </si>
  <si>
    <t>Communication</t>
  </si>
  <si>
    <t>Marketing</t>
  </si>
  <si>
    <t xml:space="preserve">MARIUS BROWN </t>
  </si>
  <si>
    <t>Brown</t>
  </si>
  <si>
    <t>+++</t>
  </si>
  <si>
    <t>IN PRODUCTION</t>
  </si>
  <si>
    <t>Page 11</t>
  </si>
  <si>
    <t xml:space="preserve">Not need </t>
  </si>
  <si>
    <t>OCEAN SURPLUS</t>
  </si>
  <si>
    <t xml:space="preserve">Order date 22 juillet 2026 </t>
  </si>
  <si>
    <t>Gilet</t>
  </si>
  <si>
    <t>Marius</t>
  </si>
  <si>
    <t>FABRIC</t>
  </si>
  <si>
    <t>AMBASSADOR</t>
  </si>
  <si>
    <t>SUE225PEC - FAUX SUEDE PECAN</t>
  </si>
  <si>
    <t>LINNING</t>
  </si>
  <si>
    <t>TABEL</t>
  </si>
  <si>
    <t>Dessin Camo - Fleurs Rouge </t>
  </si>
  <si>
    <t>BACK</t>
  </si>
  <si>
    <t>MDA</t>
  </si>
  <si>
    <t>2179 PPT / COL CW27742</t>
  </si>
  <si>
    <t>INTERLINING</t>
  </si>
  <si>
    <t>CHARGEUR</t>
  </si>
  <si>
    <t>713048 PRETA</t>
  </si>
  <si>
    <t xml:space="preserve">UNDER COLLAR </t>
  </si>
  <si>
    <t>OFFITEX</t>
  </si>
  <si>
    <t>COR 301C/1</t>
  </si>
  <si>
    <t>PANO DE BOLSO</t>
  </si>
  <si>
    <t>DRAGONI</t>
  </si>
  <si>
    <t xml:space="preserve">RAVENNA PXT </t>
  </si>
  <si>
    <t>GALON</t>
  </si>
  <si>
    <t>NASTRO</t>
  </si>
  <si>
    <t>G</t>
  </si>
  <si>
    <t>ETIQUETTES</t>
  </si>
  <si>
    <t>CADICA</t>
  </si>
  <si>
    <t>A3</t>
  </si>
  <si>
    <t>HANGTAG</t>
  </si>
  <si>
    <t>Y</t>
  </si>
  <si>
    <t>BOUTONS</t>
  </si>
  <si>
    <t>LOUROPEL</t>
  </si>
  <si>
    <t>BT1</t>
  </si>
  <si>
    <t>International</t>
  </si>
  <si>
    <t>Straw</t>
  </si>
  <si>
    <t>PROTO</t>
  </si>
  <si>
    <t xml:space="preserve">TO DO </t>
  </si>
  <si>
    <t xml:space="preserve">Page 12 </t>
  </si>
  <si>
    <t>NEW COLOR</t>
  </si>
  <si>
    <t>SUE225STR - FAUX SUEDE STARW</t>
  </si>
  <si>
    <t xml:space="preserve">MARIUS BLUE </t>
  </si>
  <si>
    <t>Navy</t>
  </si>
  <si>
    <t>SUE225NAV - FAUX SUEDE NAVY</t>
  </si>
  <si>
    <t xml:space="preserve">MARIUS-GMW0008C </t>
  </si>
  <si>
    <t>Marine</t>
  </si>
  <si>
    <t xml:space="preserve">REPORT / CANCEL </t>
  </si>
  <si>
    <t xml:space="preserve">Page 13 </t>
  </si>
  <si>
    <t xml:space="preserve">20 mai 2026 : à voir l'année prochaine 
Ne reste que 5m de tissus </t>
  </si>
  <si>
    <t>ALBANO MORGADO</t>
  </si>
  <si>
    <t>1516514-001</t>
  </si>
  <si>
    <t>Dessin Camo - Fleurs Bleue</t>
  </si>
  <si>
    <t>2179 PPT / COL CW21241</t>
  </si>
  <si>
    <t>Teinture</t>
  </si>
  <si>
    <t>???</t>
  </si>
  <si>
    <t xml:space="preserve">MARIUS PDP W </t>
  </si>
  <si>
    <t>Beige</t>
  </si>
  <si>
    <t>Page 15</t>
  </si>
  <si>
    <t>3516983X COL 2</t>
  </si>
  <si>
    <t xml:space="preserve">MARIUS PDG W </t>
  </si>
  <si>
    <t>Brown / Orange</t>
  </si>
  <si>
    <t>Page 16</t>
  </si>
  <si>
    <t>ZANIERI</t>
  </si>
  <si>
    <t>74044 SUPER WASHED COL 8161</t>
  </si>
  <si>
    <t>NF21</t>
  </si>
  <si>
    <t>4589-600</t>
  </si>
  <si>
    <t>MARIUS PKT PDG W</t>
  </si>
  <si>
    <t>Gray / Blue</t>
  </si>
  <si>
    <t xml:space="preserve">Page 17 </t>
  </si>
  <si>
    <t>MALLALEUS</t>
  </si>
  <si>
    <t>M5103 DENIM 4 - 100% Wool Pure 5744 / IA</t>
  </si>
  <si>
    <t>SLACK PKT PDG  W</t>
  </si>
  <si>
    <t>Page 17</t>
  </si>
  <si>
    <t>20 mai 2026 : Cancel</t>
  </si>
  <si>
    <t>35 16857 X MARRON 005</t>
  </si>
  <si>
    <t xml:space="preserve">MARIUS CHALE DENIM </t>
  </si>
  <si>
    <t>Brut</t>
  </si>
  <si>
    <t xml:space="preserve">Page 19 </t>
  </si>
  <si>
    <t xml:space="preserve">Order 22 juillet 2026 </t>
  </si>
  <si>
    <t>TROFICOLOR</t>
  </si>
  <si>
    <t>F6S1A 113 COL 100</t>
  </si>
  <si>
    <t xml:space="preserve">MARIUS CHALE WINTER </t>
  </si>
  <si>
    <t>-</t>
  </si>
  <si>
    <t xml:space="preserve">Page 20 </t>
  </si>
  <si>
    <t>35 14447 I 001</t>
  </si>
  <si>
    <t xml:space="preserve">ACM </t>
  </si>
  <si>
    <t>4544 VAR 2</t>
  </si>
  <si>
    <t>711048/A NATURAL</t>
  </si>
  <si>
    <t>Gris</t>
  </si>
  <si>
    <t>Page 21</t>
  </si>
  <si>
    <t>15 13825 I 029</t>
  </si>
  <si>
    <t>MARIUS PKT-GPW0021C</t>
  </si>
  <si>
    <t>Page 22</t>
  </si>
  <si>
    <t xml:space="preserve">20/05/2026 : reste 77m de tissus </t>
  </si>
  <si>
    <t xml:space="preserve">Order 20 mai 2026 </t>
  </si>
  <si>
    <t>35 13200 I 001</t>
  </si>
  <si>
    <t>MARIUS POCKET F79</t>
  </si>
  <si>
    <t xml:space="preserve">Rouge </t>
  </si>
  <si>
    <t xml:space="preserve">PRODUCTION FINISH </t>
  </si>
  <si>
    <t>Page 23</t>
  </si>
  <si>
    <t>Order date 20/05/26 - Finish S27</t>
  </si>
  <si>
    <t>15 13825 I 018</t>
  </si>
  <si>
    <t>MARIUS POCKET F99</t>
  </si>
  <si>
    <t>Kaki</t>
  </si>
  <si>
    <t>Page 24</t>
  </si>
  <si>
    <t xml:space="preserve">Order date 20/05/26 -&gt; Finish S27 </t>
  </si>
  <si>
    <t>15 12987 I 022</t>
  </si>
  <si>
    <t>MARIUS POCKET FX28</t>
  </si>
  <si>
    <t>Orange</t>
  </si>
  <si>
    <t xml:space="preserve">Page 25 </t>
  </si>
  <si>
    <t>Order date 20/05/26 -&gt; Finish S29</t>
  </si>
  <si>
    <t>15 13825 I 016</t>
  </si>
  <si>
    <t>MARIUS POCKET F89</t>
  </si>
  <si>
    <t>WAIT QUANTITY</t>
  </si>
  <si>
    <t>Page 26</t>
  </si>
  <si>
    <t>15 13825 I 010</t>
  </si>
  <si>
    <t>MARIUS CHEVRON F149</t>
  </si>
  <si>
    <t>GROS CHEVRON</t>
  </si>
  <si>
    <t xml:space="preserve">Page 27 </t>
  </si>
  <si>
    <t>20 mai 2026 : 32mt de tissus en stock. Order later</t>
  </si>
  <si>
    <t>13 15370 I 015</t>
  </si>
  <si>
    <t xml:space="preserve"> 2179 PPT / COL CW608790</t>
  </si>
  <si>
    <t>MARIUS CHEVRON F159</t>
  </si>
  <si>
    <t>Vert</t>
  </si>
  <si>
    <t xml:space="preserve">Page 29 </t>
  </si>
  <si>
    <t xml:space="preserve">20 mai 2026 : reste 51m de tissus </t>
  </si>
  <si>
    <t>Order 20 mai 2026 -&gt; Finish S29</t>
  </si>
  <si>
    <t>13 15370 I 017</t>
  </si>
  <si>
    <t>2179 PPT / COL CW708793</t>
  </si>
  <si>
    <t>MARIUS BIG CHV</t>
  </si>
  <si>
    <t>Page 28</t>
  </si>
  <si>
    <t>20 mai 2026 : Be careful to use the fabric on the nice way. Not bruch side. We will use the brchn side for the rain and jacket</t>
  </si>
  <si>
    <t>Done</t>
  </si>
  <si>
    <t>Order 22 juillet 2026</t>
  </si>
  <si>
    <t>13 16190 I 005</t>
  </si>
  <si>
    <t>MARIUS GMW3015</t>
  </si>
  <si>
    <t>Page 30</t>
  </si>
  <si>
    <t xml:space="preserve">20 mai 2026 : reste 195m de tissus </t>
  </si>
  <si>
    <t>35 16640 I 001</t>
  </si>
  <si>
    <t>2179 PPT / COL CW608790</t>
  </si>
  <si>
    <t>MARIUS GMW3016</t>
  </si>
  <si>
    <t>Page 31</t>
  </si>
  <si>
    <t>20 mai 2025 : reste 50m</t>
  </si>
  <si>
    <t>Order 20 mai 2026</t>
  </si>
  <si>
    <t>13 15370 I 008</t>
  </si>
  <si>
    <t>MARIUS CHEVRON F189</t>
  </si>
  <si>
    <t>gros chevron</t>
  </si>
  <si>
    <t xml:space="preserve">Page 32 </t>
  </si>
  <si>
    <t xml:space="preserve">20 mai 2026 : reste 97m </t>
  </si>
  <si>
    <t>13 15370 I 002</t>
  </si>
  <si>
    <t>SIDOGRAS</t>
  </si>
  <si>
    <t>MC00-5357-003</t>
  </si>
  <si>
    <t>Marron</t>
  </si>
  <si>
    <t>20 mai 2026 : Cancel 
22 juillet 2026 : assez en stock pour faire la saison</t>
  </si>
  <si>
    <t>35 16673 I 001</t>
  </si>
  <si>
    <t>MARIUS PKT3 GPW3003</t>
  </si>
  <si>
    <t>Tweed Brown</t>
  </si>
  <si>
    <t xml:space="preserve">Page 34 </t>
  </si>
  <si>
    <t>20 mai 2026 : Reste 109m</t>
  </si>
  <si>
    <t>35 16670 I 041</t>
  </si>
  <si>
    <t>4544 VAR 3</t>
  </si>
  <si>
    <t xml:space="preserve">Chambrey </t>
  </si>
  <si>
    <t>MARIUS PKT GPW4017</t>
  </si>
  <si>
    <t>Page 36</t>
  </si>
  <si>
    <t xml:space="preserve">20 mai 2026 : reste 33m de tissus </t>
  </si>
  <si>
    <t xml:space="preserve">Order 20 mai 2026 -&gt; Finish S29 </t>
  </si>
  <si>
    <t>15 15214 I 021</t>
  </si>
  <si>
    <t>MARIUS PKT W CHEVRON</t>
  </si>
  <si>
    <t xml:space="preserve">Page 37 </t>
  </si>
  <si>
    <t xml:space="preserve">20 mai 2026 : 130m de tissus </t>
  </si>
  <si>
    <t>15 16982 I 003</t>
  </si>
  <si>
    <t>Chambrey Bleach</t>
  </si>
  <si>
    <t>MARIUS GMW4016</t>
  </si>
  <si>
    <t>Page 38</t>
  </si>
  <si>
    <t xml:space="preserve">20 mai 2026 : 190m de dispo </t>
  </si>
  <si>
    <t>Order 20 mai 2026  -&gt; Finish S28</t>
  </si>
  <si>
    <t>15 16982 I 001</t>
  </si>
  <si>
    <t>MARIUS CHEVRON FX9</t>
  </si>
  <si>
    <t>Page 39</t>
  </si>
  <si>
    <t xml:space="preserve">20 mai 2026 : reste 148m de tissus </t>
  </si>
  <si>
    <t>15 15214 I 001</t>
  </si>
  <si>
    <t xml:space="preserve">Gris bleu </t>
  </si>
  <si>
    <t>Page 41</t>
  </si>
  <si>
    <t xml:space="preserve">20 mai 2026 : 8m de tissu s dispo
=&gt; il faudra refaire un commande de ligne </t>
  </si>
  <si>
    <t>15 16982 I 005</t>
  </si>
  <si>
    <t>Indigo</t>
  </si>
  <si>
    <t>Page 40</t>
  </si>
  <si>
    <t xml:space="preserve">20 mai 2026 : 100m de dispo </t>
  </si>
  <si>
    <t>15 16982 I 004</t>
  </si>
  <si>
    <t>MARIUS PATCH</t>
  </si>
  <si>
    <t xml:space="preserve">Page 39 </t>
  </si>
  <si>
    <t xml:space="preserve">MARIUS PATCH </t>
  </si>
  <si>
    <t>MARIUS CAMO W</t>
  </si>
  <si>
    <t>Page 45</t>
  </si>
  <si>
    <t>MARIUS CHALE INDIANA</t>
  </si>
  <si>
    <t>Page 46</t>
  </si>
  <si>
    <t xml:space="preserve">20 mai 1016 : NEW COLOR INDIGO  </t>
  </si>
  <si>
    <t>TELATEX</t>
  </si>
  <si>
    <t>H04175 KIOWA DENIM LAVE</t>
  </si>
  <si>
    <t>2179 PPT / COL 021979 / M / X5</t>
  </si>
  <si>
    <t>POCHETTE</t>
  </si>
  <si>
    <t>SONDRIO</t>
  </si>
  <si>
    <t>Chambray</t>
  </si>
  <si>
    <t>DANDY GDW2015</t>
  </si>
  <si>
    <t>Denim</t>
  </si>
  <si>
    <t>Page 47</t>
  </si>
  <si>
    <t>20 mai 2026 : 164 m d'Albano</t>
  </si>
  <si>
    <t xml:space="preserve">Dandy </t>
  </si>
  <si>
    <t>S1(A113-100)</t>
  </si>
  <si>
    <t>35 15955 R 001</t>
  </si>
  <si>
    <t>LE1</t>
  </si>
  <si>
    <t>LE2</t>
  </si>
  <si>
    <t>XD2</t>
  </si>
  <si>
    <t>DANDY GDS4015</t>
  </si>
  <si>
    <t>Bleu</t>
  </si>
  <si>
    <t>Page 48</t>
  </si>
  <si>
    <t>DANDY GDW4006</t>
  </si>
  <si>
    <t>Kaki / Brown</t>
  </si>
  <si>
    <t>Page 49</t>
  </si>
  <si>
    <t>OLMETEX</t>
  </si>
  <si>
    <t>N92 187 kaki/orange</t>
  </si>
  <si>
    <t>M5103 5688 7L</t>
  </si>
  <si>
    <t>Page 50</t>
  </si>
  <si>
    <t>N92 187 bleu / caramel</t>
  </si>
  <si>
    <t>PECK VELOURS</t>
  </si>
  <si>
    <t xml:space="preserve">Caramel </t>
  </si>
  <si>
    <t>Page 51</t>
  </si>
  <si>
    <t xml:space="preserve">20 mai : 152m  de dispo </t>
  </si>
  <si>
    <t xml:space="preserve">887481/X5 </t>
  </si>
  <si>
    <t xml:space="preserve">Order date 20 mai </t>
  </si>
  <si>
    <t xml:space="preserve">Peck </t>
  </si>
  <si>
    <t xml:space="preserve">DUCA VISCONTI </t>
  </si>
  <si>
    <t>QUATTROCORD FIT PPTC</t>
  </si>
  <si>
    <t>CERVOTESSILE</t>
  </si>
  <si>
    <t>SAND C IRR.49</t>
  </si>
  <si>
    <t>PANAMA</t>
  </si>
  <si>
    <t>DM1</t>
  </si>
  <si>
    <t>PECK VELOUR</t>
  </si>
  <si>
    <t>Page 52</t>
  </si>
  <si>
    <t>47524/X5</t>
  </si>
  <si>
    <t xml:space="preserve">Order date 20 mai 2026 </t>
  </si>
  <si>
    <t xml:space="preserve">Page 50 </t>
  </si>
  <si>
    <t>20 mai : CANCEL</t>
  </si>
  <si>
    <t>Page 54</t>
  </si>
  <si>
    <t>Page 55</t>
  </si>
  <si>
    <t>Page 56</t>
  </si>
  <si>
    <t xml:space="preserve">Indigo Fade OUT </t>
  </si>
  <si>
    <t>Off White</t>
  </si>
  <si>
    <t>Page 57</t>
  </si>
  <si>
    <t>PECK POCKET</t>
  </si>
  <si>
    <t>ALL</t>
  </si>
  <si>
    <t>Page 58</t>
  </si>
  <si>
    <t xml:space="preserve">20 mai 2026 : livraison mai, juin, voir les vente en septembre </t>
  </si>
  <si>
    <t>887481X5</t>
  </si>
  <si>
    <t>PANAMA PONZANO IRR.TUMBLER</t>
  </si>
  <si>
    <t>BOUCLE</t>
  </si>
  <si>
    <t xml:space="preserve">Loop 1 </t>
  </si>
  <si>
    <t>?</t>
  </si>
  <si>
    <t>G8</t>
  </si>
  <si>
    <t>BT Brown 1</t>
  </si>
  <si>
    <t xml:space="preserve">702670 X5 </t>
  </si>
  <si>
    <t>608790 + X5</t>
  </si>
  <si>
    <t>RESCUE</t>
  </si>
  <si>
    <t>Page 59</t>
  </si>
  <si>
    <t xml:space="preserve">Olmetex mini 300m / color
20 mai 2026 : 138m de tissus </t>
  </si>
  <si>
    <t>S</t>
  </si>
  <si>
    <t>M</t>
  </si>
  <si>
    <t>L</t>
  </si>
  <si>
    <t>XL</t>
  </si>
  <si>
    <t>XXL</t>
  </si>
  <si>
    <t>3XL</t>
  </si>
  <si>
    <t>Matelassé</t>
  </si>
  <si>
    <t>N92 187 KAIROS QUILTED COL 1 KAKI / ORANGE N92010</t>
  </si>
  <si>
    <t>PIPING</t>
  </si>
  <si>
    <t>J.GUERRA</t>
  </si>
  <si>
    <t>315/25 COL 239</t>
  </si>
  <si>
    <t>Page 60</t>
  </si>
  <si>
    <t xml:space="preserve">20 mai 2026 : 138m de tissus </t>
  </si>
  <si>
    <t xml:space="preserve">RESCUE </t>
  </si>
  <si>
    <t>Page 61</t>
  </si>
  <si>
    <t>N92 187 KAIROS QUILTED COL 2 BLEU / BEIGE N92010</t>
  </si>
  <si>
    <t>Page 62</t>
  </si>
  <si>
    <t>BOMBER</t>
  </si>
  <si>
    <t>Page 64</t>
  </si>
  <si>
    <t>Taupe</t>
  </si>
  <si>
    <t xml:space="preserve">DRIVER - COL 1 </t>
  </si>
  <si>
    <t xml:space="preserve">DRIVER - COL 2 </t>
  </si>
  <si>
    <t>DRIVER - COL 3</t>
  </si>
  <si>
    <t>PECK MAO  W</t>
  </si>
  <si>
    <t xml:space="preserve">Page 70 </t>
  </si>
  <si>
    <t>Page 67-68</t>
  </si>
  <si>
    <t>Page 76</t>
  </si>
  <si>
    <t>SLACK IVY NAVY</t>
  </si>
  <si>
    <t>Page 75</t>
  </si>
  <si>
    <r>
      <t xml:space="preserve">20 mai 2026 : reste 5 tissus 
</t>
    </r>
    <r>
      <rPr>
        <b/>
        <sz val="12"/>
        <color rgb="FFFF0000"/>
        <rFont val="Aptos Narrow (Corps)"/>
      </rPr>
      <t>==&gt;</t>
    </r>
    <r>
      <rPr>
        <b/>
        <sz val="12"/>
        <color theme="1"/>
        <rFont val="Aptos Narrow"/>
        <family val="2"/>
        <scheme val="minor"/>
      </rPr>
      <t xml:space="preserve"> </t>
    </r>
    <r>
      <rPr>
        <b/>
        <sz val="12"/>
        <color rgb="FFFF0000"/>
        <rFont val="Aptos Narrow (Corps)"/>
      </rPr>
      <t xml:space="preserve">ATTENTION penser à acheter plus de tissus </t>
    </r>
    <r>
      <rPr>
        <b/>
        <sz val="12"/>
        <color theme="1"/>
        <rFont val="Aptos Narrow"/>
        <family val="2"/>
        <scheme val="minor"/>
      </rPr>
      <t xml:space="preserve"> </t>
    </r>
  </si>
  <si>
    <t xml:space="preserve">Order 20 mai 202§ </t>
  </si>
  <si>
    <t>Blazers</t>
  </si>
  <si>
    <t>Slack</t>
  </si>
  <si>
    <t>MARZOTTO</t>
  </si>
  <si>
    <t xml:space="preserve"> F0065/004</t>
  </si>
  <si>
    <t>LOTO e.215</t>
  </si>
  <si>
    <t>TECNITEXTIL</t>
  </si>
  <si>
    <t>BT2</t>
  </si>
  <si>
    <t>H</t>
  </si>
  <si>
    <t>SLACK IVY VIW1001</t>
  </si>
  <si>
    <t xml:space="preserve">20 mai : Reste 150m </t>
  </si>
  <si>
    <t>SLACK IVY VIW3005</t>
  </si>
  <si>
    <t xml:space="preserve">Camel </t>
  </si>
  <si>
    <t>Page 80</t>
  </si>
  <si>
    <t>SLACK IVY VIW3006</t>
  </si>
  <si>
    <t>Page 78</t>
  </si>
  <si>
    <t>Page 79</t>
  </si>
  <si>
    <t xml:space="preserve">20 mai : reste 18m de tissus </t>
  </si>
  <si>
    <t xml:space="preserve">35 16100 I 028 </t>
  </si>
  <si>
    <t>SLACK IVY VIW4007</t>
  </si>
  <si>
    <t xml:space="preserve">20 mai : reste 133m dispo </t>
  </si>
  <si>
    <t>SLACK IVY VIW3004</t>
  </si>
  <si>
    <t>Page 81</t>
  </si>
  <si>
    <t>20 mai : reste 9 m</t>
  </si>
  <si>
    <t>35 13200 I 041</t>
  </si>
  <si>
    <t>Page 82</t>
  </si>
  <si>
    <t>35 16670 I 044</t>
  </si>
  <si>
    <t>SLACK IVY CHEVRON W</t>
  </si>
  <si>
    <t>Page 83</t>
  </si>
  <si>
    <t xml:space="preserve">SLACK IVY VIW4010 </t>
  </si>
  <si>
    <t>Page 84</t>
  </si>
  <si>
    <t>15 16982 I 002</t>
  </si>
  <si>
    <t xml:space="preserve">SLACK IVY CHEVRON W  </t>
  </si>
  <si>
    <t>Page 85</t>
  </si>
  <si>
    <t>20 mai : reste 33 m</t>
  </si>
  <si>
    <t xml:space="preserve">Order  20 mai 2026 </t>
  </si>
  <si>
    <t>SLACK IVY VIW3003</t>
  </si>
  <si>
    <t>Chevron</t>
  </si>
  <si>
    <t>Page 86</t>
  </si>
  <si>
    <t>Order 20 mai 2026  -&gt; -&gt; Finish S28</t>
  </si>
  <si>
    <t>Page 87</t>
  </si>
  <si>
    <t>SLACK IVY VIW3018</t>
  </si>
  <si>
    <t>Page 88</t>
  </si>
  <si>
    <t>LOTO e.202</t>
  </si>
  <si>
    <t>SLACK IVY PDG</t>
  </si>
  <si>
    <t>Page 89</t>
  </si>
  <si>
    <t>SLACK IVY BROWN</t>
  </si>
  <si>
    <t>Page 90</t>
  </si>
  <si>
    <t>Order 20 mai 26 (update 22 juillet 26)</t>
  </si>
  <si>
    <t xml:space="preserve"> FAUX SUEDE PECAN</t>
  </si>
  <si>
    <t>Page 91</t>
  </si>
  <si>
    <t xml:space="preserve">NAVY ET BEIGE A FAIRE </t>
  </si>
  <si>
    <t>SLACK IVY VELOURS</t>
  </si>
  <si>
    <t>Page 93</t>
  </si>
  <si>
    <t xml:space="preserve">SLACK IVY VELOURS  </t>
  </si>
  <si>
    <t>Page 94</t>
  </si>
  <si>
    <t xml:space="preserve">New color </t>
  </si>
  <si>
    <t>609147 FADE OUT INDIGO</t>
  </si>
  <si>
    <t xml:space="preserve">SLACK IVY VELOUR  </t>
  </si>
  <si>
    <t>Page 95</t>
  </si>
  <si>
    <t xml:space="preserve">Couleur : NEW RED ORANGE GRENA 447767 </t>
  </si>
  <si>
    <t>Page 96</t>
  </si>
  <si>
    <t xml:space="preserve">GREY BLUE New color 6618037 
Kaki Fade Out - LIGHT GREEN SAUGE 7711291 </t>
  </si>
  <si>
    <t xml:space="preserve">SLACK IVY VELOUR </t>
  </si>
  <si>
    <t>KAKI WASHED</t>
  </si>
  <si>
    <t>Page 97</t>
  </si>
  <si>
    <t>Red orange</t>
  </si>
  <si>
    <t>Page 98</t>
  </si>
  <si>
    <t>Rose</t>
  </si>
  <si>
    <t>Page 99</t>
  </si>
  <si>
    <t>LALALA</t>
  </si>
  <si>
    <t>Page 100</t>
  </si>
  <si>
    <t>Page 108</t>
  </si>
  <si>
    <t>Page 109</t>
  </si>
  <si>
    <t xml:space="preserve">Page 110 </t>
  </si>
  <si>
    <t xml:space="preserve">20 mai 2026 : couleur cancel </t>
  </si>
  <si>
    <t>SLACK IVY VIW4005</t>
  </si>
  <si>
    <t>Page 112</t>
  </si>
  <si>
    <t>Page 113</t>
  </si>
  <si>
    <t>Page 114</t>
  </si>
  <si>
    <t>SLACK IVY PATCH</t>
  </si>
  <si>
    <t>Terra</t>
  </si>
  <si>
    <t>Page 115</t>
  </si>
  <si>
    <t>SLACK IVY W PDG</t>
  </si>
  <si>
    <t>Multi Brown</t>
  </si>
  <si>
    <t>Page 117</t>
  </si>
  <si>
    <t>SLACK IVY PDG W</t>
  </si>
  <si>
    <t>Multi</t>
  </si>
  <si>
    <t xml:space="preserve">Page 118 </t>
  </si>
  <si>
    <t>35 16983 X 002</t>
  </si>
  <si>
    <t>Page 119</t>
  </si>
  <si>
    <t xml:space="preserve">20 mai : reste 10m </t>
  </si>
  <si>
    <t>Order 21 mai 2026 (update 22 jully 26)</t>
  </si>
  <si>
    <t>PANTEX</t>
  </si>
  <si>
    <t>BRERA P3851/P3851</t>
  </si>
  <si>
    <t>SLACK IVY PDP W</t>
  </si>
  <si>
    <t>Page 120</t>
  </si>
  <si>
    <t>LIPEZ 1106/0409M</t>
  </si>
  <si>
    <t>Page 122</t>
  </si>
  <si>
    <t>EASY SLACK</t>
  </si>
  <si>
    <t>Page 123</t>
  </si>
  <si>
    <t>ANTONIO AMADEU</t>
  </si>
  <si>
    <t>Page 124</t>
  </si>
  <si>
    <t>Page 125</t>
  </si>
  <si>
    <t>HABANO W</t>
  </si>
  <si>
    <t>Moleskine</t>
  </si>
  <si>
    <t xml:space="preserve">Page 127 </t>
  </si>
  <si>
    <t>612370/E</t>
  </si>
  <si>
    <t>Order 21 mai 2026</t>
  </si>
  <si>
    <t xml:space="preserve">Surchemise </t>
  </si>
  <si>
    <t>PONTEX</t>
  </si>
  <si>
    <t>06505/P05 MOLESKINE</t>
  </si>
  <si>
    <t>Page 128</t>
  </si>
  <si>
    <t>887481/X5</t>
  </si>
  <si>
    <t>SLACK X DENIM</t>
  </si>
  <si>
    <t>Stone</t>
  </si>
  <si>
    <t>Page 129</t>
  </si>
  <si>
    <t xml:space="preserve">Order 19 mai 2026 </t>
  </si>
  <si>
    <t>SLACK X CANEVAS</t>
  </si>
  <si>
    <t>Page 130</t>
  </si>
  <si>
    <t>SLACK X HBT</t>
  </si>
  <si>
    <t>Page 131</t>
  </si>
  <si>
    <t>2124 DESENCOLADO</t>
  </si>
  <si>
    <t>Page 132</t>
  </si>
  <si>
    <t>RAIN WINTER 2</t>
  </si>
  <si>
    <t>Page 135</t>
  </si>
  <si>
    <t xml:space="preserve">20 mai 2026 : reste 159m  en albano
===&gt; ATTENTION PASSER CHEZ MOON FAIREUN NEW ECHANTILLON </t>
  </si>
  <si>
    <t>Order 21 mai 2026 =&gt; see with Stéphane for fabric chose</t>
  </si>
  <si>
    <t>Pièce à manche</t>
  </si>
  <si>
    <t>Manteau</t>
  </si>
  <si>
    <t>changement of fabric ALABANO ===&gt; MOON</t>
  </si>
  <si>
    <t>Page 136</t>
  </si>
  <si>
    <t xml:space="preserve">Melton Camel </t>
  </si>
  <si>
    <t>Page 137</t>
  </si>
  <si>
    <t xml:space="preserve">21 mai : reste 44 m </t>
  </si>
  <si>
    <t xml:space="preserve">Order </t>
  </si>
  <si>
    <t>MOON</t>
  </si>
  <si>
    <t xml:space="preserve">HERITAGE 1116 /  F05 CAMEL </t>
  </si>
  <si>
    <t xml:space="preserve">Kaki Army </t>
  </si>
  <si>
    <t>Page 138</t>
  </si>
  <si>
    <t xml:space="preserve">21 mai : reste 46 de dispo </t>
  </si>
  <si>
    <t xml:space="preserve"> Pièce à manche </t>
  </si>
  <si>
    <t xml:space="preserve"> Manteau </t>
  </si>
  <si>
    <t xml:space="preserve">HERITAGE 1116 /  87 ARMY GREEN </t>
  </si>
  <si>
    <t>Page 139</t>
  </si>
  <si>
    <t>35 15370 I 017</t>
  </si>
  <si>
    <t>Page 140</t>
  </si>
  <si>
    <t xml:space="preserve">RAIN X </t>
  </si>
  <si>
    <t>Page 142</t>
  </si>
  <si>
    <t>WORKER VINTAGE</t>
  </si>
  <si>
    <t>Page 145</t>
  </si>
  <si>
    <t>21 mai 2026 : VERIFIER TISSUS =&gt; TELATEX Ou ART CANVAS (150) ref GOLIAS 400gr</t>
  </si>
  <si>
    <t>VALYS JEANS</t>
  </si>
  <si>
    <t>Veste</t>
  </si>
  <si>
    <t xml:space="preserve">Gros coton </t>
  </si>
  <si>
    <t xml:space="preserve">21-mai-26	</t>
  </si>
  <si>
    <t>Page 146</t>
  </si>
  <si>
    <t>608790 / X5</t>
  </si>
  <si>
    <t>KABAN</t>
  </si>
  <si>
    <t>Page 147</t>
  </si>
  <si>
    <t>HALLEY STEVENSON</t>
  </si>
  <si>
    <t>10:10 ARMY DUCK 1275 TAN CRUZ</t>
  </si>
  <si>
    <t>N9210R</t>
  </si>
  <si>
    <t>KINGSMAN</t>
  </si>
  <si>
    <t>Gold</t>
  </si>
  <si>
    <t>Page 148</t>
  </si>
  <si>
    <t xml:space="preserve">Order 21 mai 2026 </t>
  </si>
  <si>
    <t>Page 149</t>
  </si>
  <si>
    <t>Page 150</t>
  </si>
  <si>
    <t>SKATE</t>
  </si>
  <si>
    <t>Page 151</t>
  </si>
  <si>
    <t>Page 152</t>
  </si>
  <si>
    <t xml:space="preserve">ARMY ==&gt; RECUPERER INFOS  SUMMER </t>
  </si>
  <si>
    <t xml:space="preserve">Verifier si existe pas déjà et créer les fiche pour chaque couleur </t>
  </si>
  <si>
    <t>rajouter les informations prix et vérifier la marge (St à 4 et quelque)</t>
  </si>
  <si>
    <t xml:space="preserve">P200 - BEIGE - 21553 - FCFHAE
P200 - BREEN - 21293 - FCFHAE
NAVY -&gt; P200 DARK INDIGO - 11234 - FCFHAE
P200 - DUSKY GREEN - 51162 - FCFHAE (surement en pause car manque tissus en vert)
</t>
  </si>
  <si>
    <t>XXl</t>
  </si>
  <si>
    <t>XXXl</t>
  </si>
  <si>
    <t>BEIGE - Order date (22 juillet - pour septembre)</t>
  </si>
  <si>
    <t>NAVY - Order date (22 juillet - pour septembre)</t>
  </si>
  <si>
    <t>CARAMEL  - Order date (22 juillet - pour septembre)</t>
  </si>
  <si>
    <t>Besoin bien validé par Nadejda le 22 juillet 2026</t>
  </si>
  <si>
    <t>03040 SIZE 44 COL 21012</t>
  </si>
  <si>
    <t>WOOD SWW0072</t>
  </si>
  <si>
    <t>Page 154</t>
  </si>
  <si>
    <t xml:space="preserve">21mai 2026 : 133m de dispo </t>
  </si>
  <si>
    <t>Page155</t>
  </si>
  <si>
    <t>SAMLPE NEED WITH THE  MOON</t>
  </si>
  <si>
    <t>WOOD SWW0074</t>
  </si>
  <si>
    <t>Page 156</t>
  </si>
  <si>
    <t xml:space="preserve">PEACOAT NAVY BLUE PCOAT 6301N DX 52 </t>
  </si>
  <si>
    <t>WOOD VELOURS</t>
  </si>
  <si>
    <t>Page 157</t>
  </si>
  <si>
    <t>Sky</t>
  </si>
  <si>
    <t>Page 158</t>
  </si>
  <si>
    <t>Page 159</t>
  </si>
  <si>
    <t>WOOD SWW0075</t>
  </si>
  <si>
    <t>Page 160</t>
  </si>
  <si>
    <t>WOOD W PDG</t>
  </si>
  <si>
    <t>Page 161</t>
  </si>
  <si>
    <t>PILOT</t>
  </si>
  <si>
    <t>Page 162</t>
  </si>
  <si>
    <t xml:space="preserve">Order  date </t>
  </si>
  <si>
    <t xml:space="preserve">PILOT - col 3 </t>
  </si>
  <si>
    <t>INDOCHINE</t>
  </si>
  <si>
    <t>Page 169</t>
  </si>
  <si>
    <t>1603/K51VALLON PXT RESINA DOM 1+1</t>
  </si>
  <si>
    <t xml:space="preserve">INDOCHINE </t>
  </si>
  <si>
    <t>Page 170</t>
  </si>
  <si>
    <t>LOUISIANE DENIM</t>
  </si>
  <si>
    <t>Page 172</t>
  </si>
  <si>
    <t>Pantalon</t>
  </si>
  <si>
    <t>Cool pants - Louisiane</t>
  </si>
  <si>
    <t>K23 AZUL-BRANCO</t>
  </si>
  <si>
    <t>ZIP</t>
  </si>
  <si>
    <t>MYZIP</t>
  </si>
  <si>
    <t>ART 03VV1B130000 COL 631 (18CM)</t>
  </si>
  <si>
    <t>BT4 - 387 SIZE 14 COL 51</t>
  </si>
  <si>
    <t>ESPIGAO 1 - 387SIZE 9 COL 5 ESPIGÃO</t>
  </si>
  <si>
    <t>A2</t>
  </si>
  <si>
    <t>4/2 - EA0134704</t>
  </si>
  <si>
    <t>COOL PANTS 2 W</t>
  </si>
  <si>
    <t>Shetland</t>
  </si>
  <si>
    <t>Page 173</t>
  </si>
  <si>
    <t>Page 174</t>
  </si>
  <si>
    <t>LOUISIANE FLANELLE</t>
  </si>
  <si>
    <t>Gris foncé</t>
  </si>
  <si>
    <t>Page 175</t>
  </si>
  <si>
    <t xml:space="preserve">VITALE BARBERIS  </t>
  </si>
  <si>
    <t>504 801 COL 3</t>
  </si>
  <si>
    <t>Gris clair</t>
  </si>
  <si>
    <t>504 801 COL 1</t>
  </si>
  <si>
    <t>COOL PANTS 2 ECRU</t>
  </si>
  <si>
    <t>Ecru</t>
  </si>
  <si>
    <t>Page 177</t>
  </si>
  <si>
    <t>F11 NAPLES</t>
  </si>
  <si>
    <t>BT White 2 - CZL0092 SIZE 24</t>
  </si>
  <si>
    <t>EV3 - EA0135834</t>
  </si>
  <si>
    <t>COOL PANTS VELOURS</t>
  </si>
  <si>
    <t>Page 178 (1/6)</t>
  </si>
  <si>
    <t>New red</t>
  </si>
  <si>
    <t>Page 178 (2/6)</t>
  </si>
  <si>
    <t>Light green sauge</t>
  </si>
  <si>
    <t>Page 178 (3/6)</t>
  </si>
  <si>
    <t>7711291</t>
  </si>
  <si>
    <t>Page 178 (4/6)</t>
  </si>
  <si>
    <t>Page 178 (5/6)</t>
  </si>
  <si>
    <t xml:space="preserve">Indigo Fade out </t>
  </si>
  <si>
    <t>Page 178 (6/6)</t>
  </si>
  <si>
    <t>LOUISIANE COTON</t>
  </si>
  <si>
    <t>Page 179 (1/3)</t>
  </si>
  <si>
    <t>PECO-P100-0050 LAGOS ESM PFD GOTS</t>
  </si>
  <si>
    <t>Page 179 (2/3)</t>
  </si>
  <si>
    <t>Page 179 (3/3)</t>
  </si>
  <si>
    <t>CARGO W</t>
  </si>
  <si>
    <t>Page 180</t>
  </si>
  <si>
    <t>74427/M/X5</t>
  </si>
  <si>
    <t xml:space="preserve">Cargo </t>
  </si>
  <si>
    <t>C2 - EA0227993</t>
  </si>
  <si>
    <t xml:space="preserve">CARGO W </t>
  </si>
  <si>
    <t>Page 181</t>
  </si>
  <si>
    <t>608790</t>
  </si>
  <si>
    <t>ASPEN</t>
  </si>
  <si>
    <t xml:space="preserve">Chemise </t>
  </si>
  <si>
    <t xml:space="preserve">Ciel </t>
  </si>
  <si>
    <t xml:space="preserve">TRAVEL </t>
  </si>
  <si>
    <t xml:space="preserve">Bicolor </t>
  </si>
  <si>
    <t>CINTIZ</t>
  </si>
  <si>
    <t>P200 DUSKY GREEN 51162 FCF HYBRID AERO (KAKI)</t>
  </si>
  <si>
    <t>P200 BREEN 21293 FCF HYBRID AERO</t>
  </si>
  <si>
    <t>P207 FUJI W/R WATER REPELAN</t>
  </si>
  <si>
    <t xml:space="preserve">Autre ZIP </t>
  </si>
  <si>
    <t>STATUT</t>
  </si>
  <si>
    <t>Étiquettes de lignes</t>
  </si>
  <si>
    <t>Somme de PRIORITY</t>
  </si>
  <si>
    <t>Total général</t>
  </si>
  <si>
    <t>(Tous)</t>
  </si>
  <si>
    <t>TTC</t>
  </si>
  <si>
    <t>B2B 2,2</t>
  </si>
  <si>
    <t>B2B 2,5</t>
  </si>
  <si>
    <t>(Plusieurs éléments)</t>
  </si>
  <si>
    <t>Somme de Total need</t>
  </si>
  <si>
    <t>Somme de Total cost prod</t>
  </si>
  <si>
    <t>Moyenne de PRODUCTION COST</t>
  </si>
  <si>
    <t>(vide)</t>
  </si>
  <si>
    <t>#REF!</t>
  </si>
  <si>
    <t>REF</t>
  </si>
  <si>
    <t>COULEUR</t>
  </si>
  <si>
    <t>SAISON</t>
  </si>
  <si>
    <t>PRIORITY</t>
  </si>
  <si>
    <t>PAGE</t>
  </si>
  <si>
    <t xml:space="preserve">PRODUCTION </t>
  </si>
  <si>
    <t>SHOOTING</t>
  </si>
  <si>
    <t>FAMILLE</t>
  </si>
  <si>
    <t>SOUS-FAMILLE</t>
  </si>
  <si>
    <t>PRODUCTION COST</t>
  </si>
  <si>
    <t>FAVRIC COST</t>
  </si>
  <si>
    <t>TOTAL PRICE</t>
  </si>
  <si>
    <t>MARGE</t>
  </si>
  <si>
    <t>PRIX TTC</t>
  </si>
  <si>
    <t xml:space="preserve">DATE MAJ PRIX </t>
  </si>
  <si>
    <t xml:space="preserve">FAMILLE </t>
  </si>
  <si>
    <t xml:space="preserve">SOUS FAMILLE </t>
  </si>
  <si>
    <t>TYPE</t>
  </si>
  <si>
    <t>SUPPLIER2</t>
  </si>
  <si>
    <t xml:space="preserve">Dernière MAJ </t>
  </si>
  <si>
    <t>LISTE DEROULANTE SAMPLE</t>
  </si>
  <si>
    <t xml:space="preserve">LISTE DEROULANTE ETAT </t>
  </si>
  <si>
    <t>COLOR</t>
  </si>
  <si>
    <t>Army Brown</t>
  </si>
  <si>
    <t>Army Patch</t>
  </si>
  <si>
    <t>12 16190 I 005</t>
  </si>
  <si>
    <t>Sufficient stock</t>
  </si>
  <si>
    <t xml:space="preserve">Jeans </t>
  </si>
  <si>
    <t>Camo</t>
  </si>
  <si>
    <t>Chino</t>
  </si>
  <si>
    <t xml:space="preserve">Chambray Bleach </t>
  </si>
  <si>
    <t>Creme</t>
  </si>
  <si>
    <t>Polo</t>
  </si>
  <si>
    <t>Écrue</t>
  </si>
  <si>
    <t>Wood</t>
  </si>
  <si>
    <t xml:space="preserve">Fade out indigo </t>
  </si>
  <si>
    <t>Gitane</t>
  </si>
  <si>
    <t>Colonne1</t>
  </si>
  <si>
    <t xml:space="preserve">Naturel </t>
  </si>
  <si>
    <t>15900 SUPERFELT 901 COLOR 901</t>
  </si>
  <si>
    <t>Patch Bleu</t>
  </si>
  <si>
    <t xml:space="preserve">Patch Caramel </t>
  </si>
  <si>
    <t>2179 COL.  P.T.E. "CANVAS "</t>
  </si>
  <si>
    <t>Patch Kaki</t>
  </si>
  <si>
    <t>GARMENT</t>
  </si>
  <si>
    <t xml:space="preserve">Rayure Beige </t>
  </si>
  <si>
    <t>Rayure bleu</t>
  </si>
  <si>
    <t>Rayure Kaki</t>
  </si>
  <si>
    <t>Sable</t>
  </si>
  <si>
    <t>Seersucker</t>
  </si>
  <si>
    <t>35 13200 I 010</t>
  </si>
  <si>
    <t xml:space="preserve">Shibory </t>
  </si>
  <si>
    <t>Surseekur</t>
  </si>
  <si>
    <t>White</t>
  </si>
  <si>
    <t xml:space="preserve">BROW CHINE </t>
  </si>
  <si>
    <t>35 16857 I 005</t>
  </si>
  <si>
    <t>Fantaisie</t>
  </si>
  <si>
    <t>CANVAS STRETCH PXT 01425/P05-1970</t>
  </si>
  <si>
    <t xml:space="preserve">Edition 1 </t>
  </si>
  <si>
    <t>H03311 KIOWA</t>
  </si>
  <si>
    <t>K112 / COR : Desencolado</t>
  </si>
  <si>
    <t>LE3</t>
  </si>
  <si>
    <t>LOTO e.225</t>
  </si>
  <si>
    <t>LOTO e.235</t>
  </si>
  <si>
    <t>RIP STOP 1/2 BCO</t>
  </si>
  <si>
    <t>P200 DARK INDIGO 11234 FCF HYBRID AERO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</si>
</sst>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_);[Red]\(#,##0.00\ &quot;€&quot;\)"/>
    <numFmt numFmtId="44" formatCode="_ * #,##0.00_)\ &quot;€&quot;_ ;_ * \(#,##0.00\)\ &quot;€&quot;_ ;_ * &quot;-&quot;??_)\ &quot;€&quot;_ ;_ @_ "/>
    <numFmt numFmtId="164" formatCode="#,##0.00\ &quot;€&quot;"/>
    <numFmt numFmtId="165" formatCode="_-* #,##0.00\ [$€-40C]_-;\-* #,##0.00\ [$€-40C]_-;_-* &quot;-&quot;??\ [$€-40C]_-;_-@_-"/>
  </numFmts>
  <fonts count="50" x14ac:knownFonts="1">
    <font>
      <sz val="12"/>
      <color theme="1"/>
      <name val="Aptos Narrow"/>
      <family val="2"/>
      <scheme val="minor"/>
    </font>
    <font>
      <sz val="12"/>
      <color theme="1"/>
      <name val="Aptos Narrow"/>
      <family val="2"/>
      <scheme val="minor"/>
    </font>
    <font>
      <b/>
      <sz val="12"/>
      <color theme="0"/>
      <name val="Aptos Narrow"/>
      <family val="2"/>
      <scheme val="minor"/>
    </font>
    <font>
      <b/>
      <sz val="12"/>
      <color theme="1"/>
      <name val="Aptos Narrow"/>
      <family val="2"/>
      <scheme val="minor"/>
    </font>
    <font>
      <sz val="12"/>
      <color theme="0"/>
      <name val="Aptos Narrow"/>
      <family val="2"/>
      <scheme val="minor"/>
    </font>
    <font>
      <sz val="12"/>
      <color rgb="FF000000"/>
      <name val="Aptos Narrow"/>
      <family val="2"/>
      <scheme val="minor"/>
    </font>
    <font>
      <b/>
      <sz val="12"/>
      <color theme="0"/>
      <name val="Aptos Narrow"/>
      <scheme val="minor"/>
    </font>
    <font>
      <sz val="9"/>
      <color theme="1"/>
      <name val="Arial"/>
      <family val="2"/>
    </font>
    <font>
      <i/>
      <sz val="9"/>
      <color theme="1"/>
      <name val="Arial"/>
      <family val="2"/>
    </font>
    <font>
      <sz val="12"/>
      <name val="Aptos Narrow"/>
      <scheme val="minor"/>
    </font>
    <font>
      <sz val="10"/>
      <name val="Aptos Narrow"/>
      <scheme val="minor"/>
    </font>
    <font>
      <b/>
      <i/>
      <sz val="9"/>
      <color rgb="FF00B0F0"/>
      <name val="Arial"/>
      <family val="2"/>
    </font>
    <font>
      <b/>
      <sz val="12"/>
      <color rgb="FFFF0000"/>
      <name val="Aptos Narrow"/>
      <scheme val="minor"/>
    </font>
    <font>
      <i/>
      <sz val="9"/>
      <color theme="1"/>
      <name val="Aptos Narrow"/>
      <family val="2"/>
      <scheme val="minor"/>
    </font>
    <font>
      <sz val="9"/>
      <color rgb="FF000000"/>
      <name val="Arial"/>
      <family val="2"/>
    </font>
    <font>
      <b/>
      <sz val="12"/>
      <color theme="1"/>
      <name val="Aptos Narrow (Corps)"/>
    </font>
    <font>
      <b/>
      <sz val="12"/>
      <color rgb="FF00B0F0"/>
      <name val="Aptos Narrow (Corps)"/>
    </font>
    <font>
      <b/>
      <sz val="12"/>
      <color rgb="FF7030A0"/>
      <name val="Aptos Narrow (Corps)"/>
    </font>
    <font>
      <i/>
      <sz val="8"/>
      <color theme="1"/>
      <name val="Arial"/>
      <family val="2"/>
    </font>
    <font>
      <b/>
      <i/>
      <sz val="12"/>
      <color rgb="FF7030A0"/>
      <name val="Aptos Narrow"/>
      <scheme val="minor"/>
    </font>
    <font>
      <b/>
      <i/>
      <sz val="12"/>
      <color rgb="FF7030A0"/>
      <name val="Aptos Narrow"/>
      <family val="2"/>
      <scheme val="minor"/>
    </font>
    <font>
      <sz val="26"/>
      <color theme="1"/>
      <name val="Aptos Narrow"/>
      <family val="2"/>
      <scheme val="minor"/>
    </font>
    <font>
      <b/>
      <sz val="9"/>
      <color theme="1"/>
      <name val="Arial"/>
      <family val="2"/>
    </font>
    <font>
      <b/>
      <sz val="12"/>
      <color rgb="FF7030A0"/>
      <name val="Aptos Narrow"/>
      <family val="2"/>
      <scheme val="minor"/>
    </font>
    <font>
      <b/>
      <sz val="9"/>
      <color rgb="FF7030A0"/>
      <name val="Arial"/>
      <family val="2"/>
    </font>
    <font>
      <i/>
      <sz val="10"/>
      <color theme="1"/>
      <name val="Aptos Narrow"/>
      <scheme val="minor"/>
    </font>
    <font>
      <i/>
      <sz val="9"/>
      <color theme="1" tint="0.249977111117893"/>
      <name val="Arial"/>
      <family val="2"/>
    </font>
    <font>
      <i/>
      <sz val="9"/>
      <color theme="1" tint="0.249977111117893"/>
      <name val="Aptos Narrow"/>
      <scheme val="minor"/>
    </font>
    <font>
      <i/>
      <sz val="9"/>
      <color theme="1" tint="0.249977111117893"/>
      <name val="Aptos Narrow"/>
      <family val="2"/>
      <scheme val="minor"/>
    </font>
    <font>
      <b/>
      <i/>
      <sz val="12"/>
      <color rgb="FFFF0000"/>
      <name val="Aptos Narrow"/>
      <family val="2"/>
      <scheme val="minor"/>
    </font>
    <font>
      <b/>
      <sz val="22"/>
      <color theme="0"/>
      <name val="Aptos Narrow"/>
      <family val="2"/>
      <scheme val="minor"/>
    </font>
    <font>
      <i/>
      <sz val="16"/>
      <name val="Aptos Narrow"/>
      <family val="2"/>
      <scheme val="minor"/>
    </font>
    <font>
      <b/>
      <sz val="28"/>
      <color theme="0"/>
      <name val="Aptos Narrow"/>
      <family val="2"/>
      <scheme val="minor"/>
    </font>
    <font>
      <u/>
      <sz val="12"/>
      <color theme="10"/>
      <name val="Aptos Narrow"/>
      <family val="2"/>
      <scheme val="minor"/>
    </font>
    <font>
      <b/>
      <sz val="26"/>
      <color rgb="FFFF0000"/>
      <name val="Aptos Narrow"/>
      <family val="2"/>
      <scheme val="minor"/>
    </font>
    <font>
      <sz val="26"/>
      <color rgb="FFFF0000"/>
      <name val="Aptos Narrow"/>
      <family val="2"/>
      <scheme val="minor"/>
    </font>
    <font>
      <b/>
      <sz val="48"/>
      <color rgb="FFFF0000"/>
      <name val="Aptos Narrow"/>
      <scheme val="minor"/>
    </font>
    <font>
      <sz val="9"/>
      <color theme="1"/>
      <name val="Aptos Narrow"/>
      <family val="2"/>
      <scheme val="minor"/>
    </font>
    <font>
      <b/>
      <sz val="12"/>
      <color rgb="FFFF0000"/>
      <name val="Aptos Narrow"/>
      <family val="2"/>
      <scheme val="minor"/>
    </font>
    <font>
      <sz val="8"/>
      <name val="Aptos Narrow"/>
      <family val="2"/>
      <scheme val="minor"/>
    </font>
    <font>
      <b/>
      <sz val="28"/>
      <color theme="1"/>
      <name val="Aptos Narrow"/>
      <family val="2"/>
      <scheme val="minor"/>
    </font>
    <font>
      <i/>
      <sz val="16"/>
      <color theme="1"/>
      <name val="Aptos Narrow"/>
      <family val="2"/>
      <scheme val="minor"/>
    </font>
    <font>
      <b/>
      <sz val="22"/>
      <color theme="1"/>
      <name val="Aptos Narrow"/>
      <family val="2"/>
      <scheme val="minor"/>
    </font>
    <font>
      <b/>
      <sz val="12"/>
      <color rgb="FFFF0000"/>
      <name val="Aptos Narrow (Corps)"/>
    </font>
    <font>
      <b/>
      <sz val="28"/>
      <name val="Aptos Narrow"/>
      <family val="2"/>
      <scheme val="minor"/>
    </font>
    <font>
      <b/>
      <sz val="22"/>
      <name val="Aptos Narrow"/>
      <family val="2"/>
      <scheme val="minor"/>
    </font>
    <font>
      <b/>
      <sz val="16"/>
      <color rgb="FFFF0000"/>
      <name val="Aptos Narrow"/>
      <scheme val="minor"/>
    </font>
    <font>
      <b/>
      <sz val="28"/>
      <color theme="3"/>
      <name val="Aptos Narrow"/>
      <family val="2"/>
      <scheme val="minor"/>
    </font>
    <font>
      <i/>
      <sz val="16"/>
      <color theme="3"/>
      <name val="Aptos Narrow"/>
      <family val="2"/>
      <scheme val="minor"/>
    </font>
    <font>
      <b/>
      <sz val="22"/>
      <color theme="3"/>
      <name val="Aptos Narrow"/>
      <family val="2"/>
      <scheme val="minor"/>
    </font>
  </fonts>
  <fills count="26">
    <fill>
      <patternFill patternType="none"/>
    </fill>
    <fill>
      <patternFill patternType="gray125"/>
    </fill>
    <fill>
      <patternFill patternType="solid">
        <fgColor theme="1" tint="0.499984740745262"/>
        <bgColor indexed="64"/>
      </patternFill>
    </fill>
    <fill>
      <patternFill patternType="solid">
        <fgColor theme="6"/>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EFD3E3"/>
        <bgColor indexed="64"/>
      </patternFill>
    </fill>
    <fill>
      <patternFill patternType="darkUp">
        <fgColor theme="0" tint="-0.499984740745262"/>
        <bgColor auto="1"/>
      </patternFill>
    </fill>
    <fill>
      <patternFill patternType="solid">
        <fgColor theme="8" tint="0.79998168889431442"/>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rgb="FF7030A0"/>
        <bgColor indexed="64"/>
      </patternFill>
    </fill>
    <fill>
      <patternFill patternType="solid">
        <fgColor theme="0" tint="-0.34998626667073579"/>
        <bgColor indexed="64"/>
      </patternFill>
    </fill>
    <fill>
      <patternFill patternType="solid">
        <fgColor rgb="FFFFFF00"/>
        <bgColor rgb="FFFFFF00"/>
      </patternFill>
    </fill>
    <fill>
      <patternFill patternType="solid">
        <fgColor rgb="FFFFC000"/>
        <bgColor indexed="64"/>
      </patternFill>
    </fill>
    <fill>
      <patternFill patternType="solid">
        <fgColor theme="2" tint="-0.749992370372631"/>
        <bgColor indexed="64"/>
      </patternFill>
    </fill>
    <fill>
      <patternFill patternType="solid">
        <fgColor rgb="FF00B050"/>
        <bgColor indexed="64"/>
      </patternFill>
    </fill>
    <fill>
      <patternFill patternType="solid">
        <fgColor theme="0" tint="-0.499984740745262"/>
        <bgColor indexed="64"/>
      </patternFill>
    </fill>
    <fill>
      <patternFill patternType="solid">
        <fgColor theme="1" tint="0.34998626667073579"/>
        <bgColor indexed="64"/>
      </patternFill>
    </fill>
    <fill>
      <patternFill patternType="solid">
        <fgColor rgb="FF00B0F0"/>
        <bgColor indexed="64"/>
      </patternFill>
    </fill>
    <fill>
      <patternFill patternType="solid">
        <fgColor theme="1" tint="0.34998626667073579"/>
        <bgColor rgb="FF000000"/>
      </patternFill>
    </fill>
  </fills>
  <borders count="6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medium">
        <color indexed="64"/>
      </right>
      <top/>
      <bottom style="medium">
        <color indexed="64"/>
      </bottom>
      <diagonal/>
    </border>
    <border>
      <left/>
      <right/>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top style="thin">
        <color auto="1"/>
      </top>
      <bottom style="medium">
        <color indexed="64"/>
      </bottom>
      <diagonal/>
    </border>
    <border>
      <left/>
      <right style="medium">
        <color indexed="64"/>
      </right>
      <top/>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style="thin">
        <color auto="1"/>
      </top>
      <bottom style="thin">
        <color auto="1"/>
      </bottom>
      <diagonal/>
    </border>
    <border>
      <left style="medium">
        <color indexed="64"/>
      </left>
      <right/>
      <top style="thin">
        <color auto="1"/>
      </top>
      <bottom style="thin">
        <color auto="1"/>
      </bottom>
      <diagonal/>
    </border>
    <border>
      <left style="medium">
        <color indexed="64"/>
      </left>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thin">
        <color theme="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theme="1"/>
      </right>
      <top style="medium">
        <color theme="1"/>
      </top>
      <bottom style="thin">
        <color auto="1"/>
      </bottom>
      <diagonal/>
    </border>
    <border>
      <left style="medium">
        <color indexed="64"/>
      </left>
      <right style="thin">
        <color indexed="64"/>
      </right>
      <top/>
      <bottom style="thin">
        <color indexed="64"/>
      </bottom>
      <diagonal/>
    </border>
    <border>
      <left style="thin">
        <color theme="1"/>
      </left>
      <right style="medium">
        <color theme="1"/>
      </right>
      <top style="thin">
        <color theme="1"/>
      </top>
      <bottom/>
      <diagonal/>
    </border>
    <border>
      <left style="medium">
        <color theme="1"/>
      </left>
      <right style="thin">
        <color theme="1"/>
      </right>
      <top style="thin">
        <color theme="1"/>
      </top>
      <bottom style="medium">
        <color theme="1"/>
      </bottom>
      <diagonal/>
    </border>
    <border>
      <left/>
      <right style="medium">
        <color theme="1"/>
      </right>
      <top/>
      <bottom style="medium">
        <color theme="1"/>
      </bottom>
      <diagonal/>
    </border>
    <border>
      <left style="medium">
        <color indexed="64"/>
      </left>
      <right/>
      <top/>
      <bottom style="medium">
        <color theme="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thin">
        <color theme="1"/>
      </bottom>
      <diagonal/>
    </border>
    <border>
      <left/>
      <right style="medium">
        <color theme="1"/>
      </right>
      <top/>
      <bottom/>
      <diagonal/>
    </border>
    <border>
      <left style="medium">
        <color indexed="64"/>
      </left>
      <right style="medium">
        <color indexed="64"/>
      </right>
      <top style="medium">
        <color indexed="64"/>
      </top>
      <bottom style="thin">
        <color auto="1"/>
      </bottom>
      <diagonal/>
    </border>
    <border>
      <left/>
      <right style="medium">
        <color theme="1"/>
      </right>
      <top style="thin">
        <color theme="1"/>
      </top>
      <bottom style="thin">
        <color theme="1"/>
      </bottom>
      <diagonal/>
    </border>
    <border>
      <left style="medium">
        <color theme="1"/>
      </left>
      <right/>
      <top style="thin">
        <color theme="1"/>
      </top>
      <bottom style="thin">
        <color theme="1"/>
      </bottom>
      <diagonal/>
    </border>
    <border>
      <left style="hair">
        <color indexed="64"/>
      </left>
      <right style="hair">
        <color indexed="64"/>
      </right>
      <top style="hair">
        <color indexed="64"/>
      </top>
      <bottom style="hair">
        <color indexed="64"/>
      </bottom>
      <diagonal/>
    </border>
    <border>
      <left style="thin">
        <color theme="1"/>
      </left>
      <right style="medium">
        <color theme="1"/>
      </right>
      <top style="medium">
        <color theme="1"/>
      </top>
      <bottom style="thin">
        <color theme="1"/>
      </bottom>
      <diagonal/>
    </border>
    <border>
      <left style="medium">
        <color theme="1"/>
      </left>
      <right style="thin">
        <color theme="1"/>
      </right>
      <top style="medium">
        <color theme="1"/>
      </top>
      <bottom style="thin">
        <color theme="1"/>
      </bottom>
      <diagonal/>
    </border>
    <border>
      <left/>
      <right style="medium">
        <color theme="1"/>
      </right>
      <top style="medium">
        <color theme="1"/>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theme="1"/>
      </bottom>
      <diagonal/>
    </border>
    <border>
      <left/>
      <right/>
      <top style="medium">
        <color indexed="64"/>
      </top>
      <bottom/>
      <diagonal/>
    </border>
    <border>
      <left style="medium">
        <color indexed="64"/>
      </left>
      <right/>
      <top style="medium">
        <color theme="1"/>
      </top>
      <bottom/>
      <diagonal/>
    </border>
    <border>
      <left/>
      <right style="thin">
        <color indexed="64"/>
      </right>
      <top style="medium">
        <color indexed="64"/>
      </top>
      <bottom style="thin">
        <color indexed="64"/>
      </bottom>
      <diagonal/>
    </border>
    <border>
      <left style="thin">
        <color auto="1"/>
      </left>
      <right style="medium">
        <color indexed="64"/>
      </right>
      <top style="thin">
        <color auto="1"/>
      </top>
      <bottom/>
      <diagonal/>
    </border>
    <border>
      <left/>
      <right/>
      <top style="medium">
        <color theme="1"/>
      </top>
      <bottom/>
      <diagonal/>
    </border>
    <border>
      <left style="medium">
        <color indexed="64"/>
      </left>
      <right/>
      <top style="medium">
        <color indexed="64"/>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medium">
        <color indexed="64"/>
      </left>
      <right/>
      <top/>
      <bottom style="medium">
        <color indexed="64"/>
      </bottom>
      <diagonal/>
    </border>
    <border>
      <left style="thin">
        <color rgb="FF000000"/>
      </left>
      <right style="medium">
        <color rgb="FF000000"/>
      </right>
      <top style="thin">
        <color rgb="FF000000"/>
      </top>
      <bottom style="thin">
        <color rgb="FF000000"/>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s>
  <cellStyleXfs count="3">
    <xf numFmtId="0" fontId="0" fillId="0" borderId="0"/>
    <xf numFmtId="44" fontId="1" fillId="0" borderId="0" applyFont="0" applyFill="0" applyBorder="0" applyAlignment="0" applyProtection="0"/>
    <xf numFmtId="0" fontId="33" fillId="0" borderId="0" applyNumberFormat="0" applyFill="0" applyBorder="0" applyAlignment="0" applyProtection="0"/>
  </cellStyleXfs>
  <cellXfs count="358">
    <xf numFmtId="0" fontId="0" fillId="0" borderId="0" xfId="0"/>
    <xf numFmtId="0" fontId="0" fillId="0" borderId="1" xfId="0" applyBorder="1"/>
    <xf numFmtId="0" fontId="0" fillId="0" borderId="2" xfId="0" applyBorder="1"/>
    <xf numFmtId="0" fontId="0" fillId="0" borderId="3" xfId="0" applyBorder="1"/>
    <xf numFmtId="164" fontId="0" fillId="0" borderId="2" xfId="0" applyNumberFormat="1" applyBorder="1"/>
    <xf numFmtId="0" fontId="0" fillId="0" borderId="4" xfId="0" applyBorder="1"/>
    <xf numFmtId="0" fontId="0" fillId="0" borderId="5" xfId="0" applyBorder="1"/>
    <xf numFmtId="0" fontId="0" fillId="0" borderId="6" xfId="0" applyBorder="1"/>
    <xf numFmtId="0" fontId="5" fillId="0" borderId="7" xfId="0" applyFont="1" applyBorder="1"/>
    <xf numFmtId="0" fontId="5" fillId="0" borderId="8" xfId="0" applyFont="1" applyBorder="1"/>
    <xf numFmtId="16" fontId="0" fillId="0" borderId="5" xfId="0" applyNumberFormat="1" applyBorder="1"/>
    <xf numFmtId="0" fontId="2" fillId="2" borderId="0" xfId="0" applyFont="1" applyFill="1"/>
    <xf numFmtId="0" fontId="2" fillId="2" borderId="9" xfId="0" applyFont="1" applyFill="1" applyBorder="1"/>
    <xf numFmtId="0" fontId="2" fillId="2" borderId="9" xfId="0" applyFont="1" applyFill="1" applyBorder="1" applyAlignment="1">
      <alignment horizontal="left"/>
    </xf>
    <xf numFmtId="0" fontId="6" fillId="3" borderId="10" xfId="0" applyFont="1" applyFill="1" applyBorder="1" applyAlignment="1">
      <alignment horizontal="center"/>
    </xf>
    <xf numFmtId="0" fontId="6" fillId="3" borderId="2" xfId="0" applyFont="1" applyFill="1" applyBorder="1" applyAlignment="1">
      <alignment horizontal="center"/>
    </xf>
    <xf numFmtId="0" fontId="6" fillId="3" borderId="11" xfId="0" applyFont="1" applyFill="1" applyBorder="1" applyAlignment="1">
      <alignment horizontal="center"/>
    </xf>
    <xf numFmtId="0" fontId="0" fillId="5" borderId="13" xfId="0" applyFill="1" applyBorder="1" applyAlignment="1">
      <alignment horizontal="center" vertical="center"/>
    </xf>
    <xf numFmtId="0" fontId="7" fillId="5" borderId="14" xfId="0" applyFont="1" applyFill="1" applyBorder="1" applyAlignment="1">
      <alignment horizontal="center" vertical="center"/>
    </xf>
    <xf numFmtId="0" fontId="8" fillId="6" borderId="14" xfId="0" applyFont="1" applyFill="1" applyBorder="1" applyAlignment="1">
      <alignment horizontal="center" vertical="center"/>
    </xf>
    <xf numFmtId="44" fontId="0" fillId="7" borderId="15" xfId="1" applyFont="1" applyFill="1" applyBorder="1" applyAlignment="1">
      <alignment horizontal="center" vertical="center"/>
    </xf>
    <xf numFmtId="44" fontId="0" fillId="0" borderId="16" xfId="1" applyFont="1" applyBorder="1" applyAlignment="1">
      <alignment vertical="center"/>
    </xf>
    <xf numFmtId="44" fontId="1" fillId="0" borderId="16" xfId="1" applyFont="1" applyFill="1" applyBorder="1" applyAlignment="1">
      <alignment vertical="center"/>
    </xf>
    <xf numFmtId="37" fontId="5" fillId="7" borderId="16" xfId="0" applyNumberFormat="1" applyFont="1" applyFill="1" applyBorder="1" applyAlignment="1">
      <alignment horizontal="center" vertical="center"/>
    </xf>
    <xf numFmtId="0" fontId="9" fillId="0" borderId="16" xfId="0" applyFont="1" applyBorder="1" applyAlignment="1">
      <alignment horizontal="center" vertical="center"/>
    </xf>
    <xf numFmtId="0" fontId="10" fillId="0" borderId="17" xfId="0" applyFont="1" applyBorder="1" applyAlignment="1">
      <alignment horizontal="center" vertical="center"/>
    </xf>
    <xf numFmtId="0" fontId="9" fillId="0" borderId="18" xfId="0" applyFont="1" applyBorder="1" applyAlignment="1">
      <alignment horizontal="center" vertical="center" wrapText="1"/>
    </xf>
    <xf numFmtId="0" fontId="9" fillId="0" borderId="19" xfId="0" applyFont="1" applyBorder="1" applyAlignment="1">
      <alignment horizontal="center" vertical="center"/>
    </xf>
    <xf numFmtId="0" fontId="0" fillId="5" borderId="20" xfId="0" applyFill="1" applyBorder="1" applyAlignment="1">
      <alignment horizontal="center" vertical="center"/>
    </xf>
    <xf numFmtId="0" fontId="7" fillId="5" borderId="0" xfId="0" applyFont="1" applyFill="1" applyAlignment="1">
      <alignment horizontal="center" vertical="center"/>
    </xf>
    <xf numFmtId="0" fontId="8" fillId="6" borderId="0" xfId="0" applyFont="1" applyFill="1" applyAlignment="1">
      <alignment horizontal="center" vertical="center"/>
    </xf>
    <xf numFmtId="44" fontId="0" fillId="7" borderId="21" xfId="1" applyFont="1" applyFill="1" applyBorder="1" applyAlignment="1">
      <alignment horizontal="center" vertical="center"/>
    </xf>
    <xf numFmtId="44" fontId="0" fillId="0" borderId="2" xfId="1" applyFont="1" applyBorder="1" applyAlignment="1">
      <alignment vertical="center"/>
    </xf>
    <xf numFmtId="44" fontId="1" fillId="0" borderId="2" xfId="1" applyFont="1" applyFill="1" applyBorder="1" applyAlignment="1">
      <alignment vertical="center"/>
    </xf>
    <xf numFmtId="37" fontId="5" fillId="7" borderId="2" xfId="0" applyNumberFormat="1" applyFont="1" applyFill="1" applyBorder="1" applyAlignment="1">
      <alignment horizontal="center" vertical="center"/>
    </xf>
    <xf numFmtId="0" fontId="9" fillId="0" borderId="2" xfId="0" applyFont="1" applyBorder="1" applyAlignment="1">
      <alignment horizontal="center" vertical="center"/>
    </xf>
    <xf numFmtId="0" fontId="10" fillId="0" borderId="6" xfId="0" applyFont="1" applyBorder="1" applyAlignment="1">
      <alignment horizontal="center" vertical="center"/>
    </xf>
    <xf numFmtId="0" fontId="9" fillId="0" borderId="23" xfId="0" applyFont="1" applyBorder="1" applyAlignment="1">
      <alignment horizontal="center" vertical="center" wrapText="1"/>
    </xf>
    <xf numFmtId="0" fontId="9" fillId="0" borderId="24" xfId="0" applyFont="1" applyBorder="1" applyAlignment="1">
      <alignment horizontal="center" vertical="center"/>
    </xf>
    <xf numFmtId="0" fontId="13" fillId="6" borderId="0" xfId="0" applyFont="1" applyFill="1"/>
    <xf numFmtId="44" fontId="1" fillId="7" borderId="21" xfId="1" applyFont="1" applyFill="1" applyBorder="1" applyAlignment="1">
      <alignment horizontal="center" vertical="center"/>
    </xf>
    <xf numFmtId="37" fontId="1" fillId="7" borderId="2" xfId="0" applyNumberFormat="1" applyFont="1" applyFill="1" applyBorder="1" applyAlignment="1">
      <alignment horizontal="center" vertical="center"/>
    </xf>
    <xf numFmtId="0" fontId="0" fillId="5" borderId="0" xfId="0" applyFill="1"/>
    <xf numFmtId="0" fontId="4"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0" fillId="5" borderId="20" xfId="0" applyFill="1" applyBorder="1"/>
    <xf numFmtId="0" fontId="0" fillId="5" borderId="0" xfId="0" applyFill="1" applyAlignment="1">
      <alignment horizontal="center"/>
    </xf>
    <xf numFmtId="0" fontId="15" fillId="5" borderId="25" xfId="0" applyFont="1" applyFill="1" applyBorder="1"/>
    <xf numFmtId="15" fontId="18" fillId="6" borderId="30" xfId="0" applyNumberFormat="1" applyFont="1" applyFill="1" applyBorder="1" applyAlignment="1">
      <alignment horizontal="center" vertical="center"/>
    </xf>
    <xf numFmtId="0" fontId="18" fillId="6" borderId="23" xfId="0" applyFont="1" applyFill="1" applyBorder="1" applyAlignment="1">
      <alignment vertical="center"/>
    </xf>
    <xf numFmtId="0" fontId="19" fillId="5" borderId="31" xfId="0" applyFont="1" applyFill="1" applyBorder="1" applyAlignment="1">
      <alignment horizontal="center" vertical="center"/>
    </xf>
    <xf numFmtId="15" fontId="18" fillId="6" borderId="32" xfId="0" applyNumberFormat="1" applyFont="1" applyFill="1" applyBorder="1" applyAlignment="1">
      <alignment horizontal="center" vertical="center"/>
    </xf>
    <xf numFmtId="0" fontId="18" fillId="6" borderId="33" xfId="0" applyFont="1" applyFill="1" applyBorder="1" applyAlignment="1">
      <alignment vertical="center"/>
    </xf>
    <xf numFmtId="165" fontId="0" fillId="0" borderId="34" xfId="0" applyNumberFormat="1" applyBorder="1"/>
    <xf numFmtId="0" fontId="0" fillId="5" borderId="35" xfId="0" applyFill="1" applyBorder="1" applyAlignment="1">
      <alignment horizontal="center"/>
    </xf>
    <xf numFmtId="1" fontId="22" fillId="7" borderId="38" xfId="0" applyNumberFormat="1" applyFont="1" applyFill="1" applyBorder="1" applyAlignment="1">
      <alignment horizontal="center" vertical="center"/>
    </xf>
    <xf numFmtId="1" fontId="22" fillId="7" borderId="39" xfId="0" applyNumberFormat="1" applyFont="1" applyFill="1" applyBorder="1" applyAlignment="1">
      <alignment horizontal="center" vertical="center"/>
    </xf>
    <xf numFmtId="1" fontId="22" fillId="7" borderId="40" xfId="0" applyNumberFormat="1" applyFont="1" applyFill="1" applyBorder="1" applyAlignment="1">
      <alignment horizontal="center" vertical="center"/>
    </xf>
    <xf numFmtId="1" fontId="7" fillId="7" borderId="41" xfId="0" applyNumberFormat="1" applyFont="1" applyFill="1" applyBorder="1" applyAlignment="1">
      <alignment horizontal="center" vertical="center"/>
    </xf>
    <xf numFmtId="0" fontId="0" fillId="5" borderId="0" xfId="0" applyFill="1" applyAlignment="1">
      <alignment horizontal="center" vertical="center"/>
    </xf>
    <xf numFmtId="165" fontId="0" fillId="0" borderId="42" xfId="0" applyNumberFormat="1" applyBorder="1"/>
    <xf numFmtId="0" fontId="0" fillId="5" borderId="43" xfId="0" applyFill="1" applyBorder="1" applyAlignment="1">
      <alignment horizontal="center"/>
    </xf>
    <xf numFmtId="1" fontId="22" fillId="0" borderId="6" xfId="0" applyNumberFormat="1" applyFont="1" applyBorder="1" applyAlignment="1">
      <alignment horizontal="center" vertical="center"/>
    </xf>
    <xf numFmtId="1" fontId="3" fillId="9" borderId="45" xfId="0" applyNumberFormat="1" applyFont="1" applyFill="1" applyBorder="1" applyAlignment="1">
      <alignment horizontal="center" vertical="center"/>
    </xf>
    <xf numFmtId="44" fontId="0" fillId="0" borderId="42" xfId="1" applyFont="1" applyFill="1" applyBorder="1" applyAlignment="1">
      <alignment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23" fillId="0" borderId="2" xfId="0" applyFont="1" applyBorder="1" applyAlignment="1">
      <alignment horizontal="center" vertical="center"/>
    </xf>
    <xf numFmtId="0" fontId="20" fillId="5" borderId="0" xfId="0" applyFont="1" applyFill="1" applyAlignment="1">
      <alignment horizontal="center"/>
    </xf>
    <xf numFmtId="165" fontId="20" fillId="5" borderId="0" xfId="0" applyNumberFormat="1" applyFont="1" applyFill="1" applyAlignment="1">
      <alignment horizontal="center" vertical="center"/>
    </xf>
    <xf numFmtId="2" fontId="0" fillId="0" borderId="42" xfId="0" applyNumberFormat="1" applyBorder="1" applyAlignment="1">
      <alignment vertical="center"/>
    </xf>
    <xf numFmtId="0" fontId="0" fillId="0" borderId="2" xfId="0" applyBorder="1" applyAlignment="1">
      <alignment horizontal="center" vertical="center"/>
    </xf>
    <xf numFmtId="165" fontId="0" fillId="5" borderId="0" xfId="0" applyNumberFormat="1" applyFill="1" applyAlignment="1">
      <alignment vertical="center"/>
    </xf>
    <xf numFmtId="165" fontId="0" fillId="0" borderId="42" xfId="0" applyNumberFormat="1" applyBorder="1" applyAlignment="1">
      <alignment vertical="center"/>
    </xf>
    <xf numFmtId="165" fontId="0" fillId="0" borderId="42" xfId="1" applyNumberFormat="1" applyFont="1" applyFill="1" applyBorder="1"/>
    <xf numFmtId="0" fontId="24" fillId="11" borderId="2" xfId="0" applyFont="1" applyFill="1" applyBorder="1" applyAlignment="1">
      <alignment horizontal="center" vertical="center"/>
    </xf>
    <xf numFmtId="0" fontId="0" fillId="11" borderId="2" xfId="0" applyFill="1" applyBorder="1" applyAlignment="1">
      <alignment horizontal="center" vertical="center"/>
    </xf>
    <xf numFmtId="0" fontId="0" fillId="0" borderId="20" xfId="0" applyBorder="1"/>
    <xf numFmtId="0" fontId="8" fillId="0" borderId="0" xfId="0" applyFont="1" applyAlignment="1">
      <alignment horizontal="center" vertical="center"/>
    </xf>
    <xf numFmtId="0" fontId="25" fillId="0" borderId="0" xfId="0" applyFont="1" applyAlignment="1">
      <alignment horizontal="center" vertical="center"/>
    </xf>
    <xf numFmtId="14" fontId="0" fillId="0" borderId="42" xfId="0" applyNumberFormat="1" applyBorder="1"/>
    <xf numFmtId="0" fontId="26" fillId="0" borderId="48" xfId="0" applyFont="1" applyBorder="1" applyAlignment="1">
      <alignment horizontal="center" vertical="center"/>
    </xf>
    <xf numFmtId="0" fontId="27" fillId="0" borderId="48" xfId="0" applyFont="1" applyBorder="1" applyAlignment="1">
      <alignment horizontal="center" vertical="center"/>
    </xf>
    <xf numFmtId="0" fontId="3" fillId="0" borderId="49" xfId="0" applyFont="1" applyBorder="1"/>
    <xf numFmtId="0" fontId="0" fillId="5" borderId="50" xfId="0" applyFill="1" applyBorder="1" applyAlignment="1">
      <alignment horizontal="center"/>
    </xf>
    <xf numFmtId="0" fontId="0" fillId="0" borderId="20" xfId="0" applyBorder="1" applyAlignment="1">
      <alignment horizontal="center" vertical="center"/>
    </xf>
    <xf numFmtId="0" fontId="28" fillId="0" borderId="48" xfId="0" applyFont="1" applyBorder="1"/>
    <xf numFmtId="0" fontId="2" fillId="12" borderId="52" xfId="0" applyFont="1" applyFill="1" applyBorder="1" applyAlignment="1">
      <alignment horizontal="center"/>
    </xf>
    <xf numFmtId="0" fontId="2" fillId="2" borderId="53" xfId="0" applyFont="1" applyFill="1" applyBorder="1"/>
    <xf numFmtId="0" fontId="2" fillId="2" borderId="54" xfId="0" applyFont="1" applyFill="1" applyBorder="1" applyAlignment="1">
      <alignment horizontal="center"/>
    </xf>
    <xf numFmtId="0" fontId="0" fillId="5" borderId="25" xfId="0" applyFill="1" applyBorder="1"/>
    <xf numFmtId="0" fontId="0" fillId="5" borderId="26" xfId="0" applyFill="1" applyBorder="1" applyAlignment="1">
      <alignment horizontal="center"/>
    </xf>
    <xf numFmtId="0" fontId="0" fillId="5" borderId="54" xfId="0" applyFill="1" applyBorder="1"/>
    <xf numFmtId="0" fontId="0" fillId="16" borderId="0" xfId="0" applyFill="1"/>
    <xf numFmtId="0" fontId="1" fillId="0" borderId="2" xfId="1" applyNumberFormat="1" applyFont="1" applyBorder="1" applyAlignment="1">
      <alignment vertical="center"/>
    </xf>
    <xf numFmtId="0" fontId="9" fillId="0" borderId="2" xfId="0" applyFont="1" applyBorder="1" applyAlignment="1">
      <alignment horizontal="left" vertical="center"/>
    </xf>
    <xf numFmtId="49" fontId="33" fillId="12" borderId="52" xfId="2" applyNumberFormat="1" applyFill="1" applyBorder="1" applyAlignment="1">
      <alignment horizontal="center"/>
    </xf>
    <xf numFmtId="0" fontId="9" fillId="0" borderId="6" xfId="0" applyFont="1" applyBorder="1" applyAlignment="1">
      <alignment horizontal="left" vertical="center"/>
    </xf>
    <xf numFmtId="16" fontId="0" fillId="0" borderId="3" xfId="0" applyNumberFormat="1" applyBorder="1"/>
    <xf numFmtId="0" fontId="9" fillId="4" borderId="24" xfId="0" applyFont="1" applyFill="1" applyBorder="1" applyAlignment="1">
      <alignment horizontal="center" vertical="center"/>
    </xf>
    <xf numFmtId="0" fontId="9" fillId="4" borderId="23" xfId="0" applyFont="1" applyFill="1" applyBorder="1" applyAlignment="1">
      <alignment horizontal="center" vertical="center" wrapText="1"/>
    </xf>
    <xf numFmtId="0" fontId="10" fillId="4" borderId="6" xfId="0" applyFont="1" applyFill="1" applyBorder="1" applyAlignment="1">
      <alignment horizontal="center" vertical="center"/>
    </xf>
    <xf numFmtId="0" fontId="9" fillId="4" borderId="2" xfId="0" applyFont="1" applyFill="1" applyBorder="1" applyAlignment="1">
      <alignment horizontal="center" vertical="center"/>
    </xf>
    <xf numFmtId="0" fontId="37" fillId="0" borderId="42" xfId="0" applyFont="1" applyBorder="1">
      <extLst>
        <ext xmlns:xfpb="http://schemas.microsoft.com/office/spreadsheetml/2022/featurepropertybag" uri="{C7286773-470A-42A8-94C5-96B5CB345126}">
          <xfpb:xfComplement i="0"/>
        </ext>
      </extLst>
    </xf>
    <xf numFmtId="0" fontId="33" fillId="12" borderId="52" xfId="2" applyFill="1" applyBorder="1" applyAlignment="1">
      <alignment horizontal="center"/>
    </xf>
    <xf numFmtId="164" fontId="0" fillId="0" borderId="1" xfId="0" applyNumberFormat="1" applyBorder="1"/>
    <xf numFmtId="49" fontId="0" fillId="0" borderId="2" xfId="0" applyNumberFormat="1" applyBorder="1"/>
    <xf numFmtId="0" fontId="6" fillId="3" borderId="0" xfId="0" applyFont="1" applyFill="1" applyAlignment="1">
      <alignment horizontal="center"/>
    </xf>
    <xf numFmtId="0" fontId="0" fillId="0" borderId="7" xfId="0" applyBorder="1"/>
    <xf numFmtId="0" fontId="0" fillId="0" borderId="9" xfId="0" applyBorder="1"/>
    <xf numFmtId="15" fontId="19" fillId="5" borderId="31" xfId="0" applyNumberFormat="1" applyFont="1" applyFill="1" applyBorder="1" applyAlignment="1">
      <alignment horizontal="center" vertical="center"/>
    </xf>
    <xf numFmtId="0" fontId="0" fillId="0" borderId="8" xfId="0" applyBorder="1"/>
    <xf numFmtId="0" fontId="5" fillId="0" borderId="6" xfId="0" applyFont="1" applyBorder="1"/>
    <xf numFmtId="164" fontId="0" fillId="0" borderId="6" xfId="0" applyNumberFormat="1" applyBorder="1"/>
    <xf numFmtId="0" fontId="5" fillId="0" borderId="2" xfId="0" applyFont="1" applyBorder="1"/>
    <xf numFmtId="164" fontId="5" fillId="0" borderId="2" xfId="0" applyNumberFormat="1" applyFont="1" applyBorder="1"/>
    <xf numFmtId="0" fontId="38" fillId="18" borderId="60" xfId="0" applyFont="1" applyFill="1" applyBorder="1"/>
    <xf numFmtId="14" fontId="5" fillId="0" borderId="61" xfId="0" applyNumberFormat="1" applyFont="1" applyBorder="1"/>
    <xf numFmtId="165" fontId="5" fillId="0" borderId="63" xfId="0" applyNumberFormat="1" applyFont="1" applyBorder="1"/>
    <xf numFmtId="165" fontId="5" fillId="0" borderId="61" xfId="0" applyNumberFormat="1" applyFont="1" applyBorder="1" applyAlignment="1">
      <alignment vertical="center"/>
    </xf>
    <xf numFmtId="14" fontId="0" fillId="0" borderId="2" xfId="0" applyNumberFormat="1" applyBorder="1"/>
    <xf numFmtId="0" fontId="6" fillId="20" borderId="29" xfId="0" applyFont="1" applyFill="1" applyBorder="1" applyAlignment="1">
      <alignment horizontal="center" vertical="center"/>
    </xf>
    <xf numFmtId="0" fontId="6" fillId="20" borderId="28" xfId="0" applyFont="1" applyFill="1" applyBorder="1" applyAlignment="1">
      <alignment horizontal="center" vertical="center"/>
    </xf>
    <xf numFmtId="0" fontId="6" fillId="20" borderId="27" xfId="0" applyFont="1" applyFill="1" applyBorder="1" applyAlignment="1">
      <alignment horizontal="center" vertical="center"/>
    </xf>
    <xf numFmtId="0" fontId="6" fillId="20" borderId="26" xfId="0" applyFont="1" applyFill="1" applyBorder="1" applyAlignment="1">
      <alignment horizontal="center" vertical="center"/>
    </xf>
    <xf numFmtId="0" fontId="6" fillId="20" borderId="2" xfId="0" applyFont="1" applyFill="1" applyBorder="1" applyAlignment="1">
      <alignment horizontal="center" vertical="center"/>
    </xf>
    <xf numFmtId="0" fontId="0" fillId="0" borderId="0" xfId="0" applyAlignment="1">
      <alignment horizontal="center" vertical="center"/>
    </xf>
    <xf numFmtId="0" fontId="0" fillId="0" borderId="2" xfId="1" applyNumberFormat="1" applyFont="1" applyBorder="1" applyAlignment="1">
      <alignment vertical="center"/>
    </xf>
    <xf numFmtId="49" fontId="0" fillId="0" borderId="42" xfId="0" applyNumberFormat="1" applyBorder="1"/>
    <xf numFmtId="44" fontId="1" fillId="0" borderId="2" xfId="1" applyFont="1" applyBorder="1" applyAlignment="1">
      <alignment vertical="center"/>
    </xf>
    <xf numFmtId="14" fontId="6" fillId="20" borderId="2" xfId="0" applyNumberFormat="1" applyFont="1" applyFill="1" applyBorder="1" applyAlignment="1">
      <alignment horizontal="center" vertical="center"/>
    </xf>
    <xf numFmtId="14" fontId="0" fillId="0" borderId="0" xfId="0" applyNumberFormat="1"/>
    <xf numFmtId="164" fontId="6" fillId="20" borderId="2" xfId="0" applyNumberFormat="1" applyFont="1" applyFill="1" applyBorder="1" applyAlignment="1">
      <alignment horizontal="center" vertical="center"/>
    </xf>
    <xf numFmtId="164" fontId="0" fillId="0" borderId="0" xfId="0" applyNumberFormat="1"/>
    <xf numFmtId="0" fontId="6" fillId="20" borderId="6" xfId="0" applyFont="1" applyFill="1" applyBorder="1" applyAlignment="1">
      <alignment horizontal="center" vertical="center"/>
    </xf>
    <xf numFmtId="14" fontId="0" fillId="0" borderId="1" xfId="0" applyNumberFormat="1" applyBorder="1"/>
    <xf numFmtId="0" fontId="0" fillId="0" borderId="0" xfId="0" pivotButton="1"/>
    <xf numFmtId="0" fontId="0" fillId="0" borderId="0" xfId="0" applyAlignment="1">
      <alignment horizontal="left" indent="1"/>
    </xf>
    <xf numFmtId="14" fontId="0" fillId="0" borderId="0" xfId="0" applyNumberFormat="1" applyAlignment="1">
      <alignment horizontal="left"/>
    </xf>
    <xf numFmtId="14" fontId="19" fillId="5" borderId="31" xfId="0" applyNumberFormat="1" applyFont="1" applyFill="1" applyBorder="1" applyAlignment="1">
      <alignment horizontal="center" vertical="center"/>
    </xf>
    <xf numFmtId="49" fontId="0" fillId="0" borderId="1" xfId="0" applyNumberFormat="1" applyBorder="1"/>
    <xf numFmtId="8" fontId="0" fillId="0" borderId="42" xfId="1" applyNumberFormat="1" applyFont="1" applyFill="1" applyBorder="1" applyAlignment="1">
      <alignment vertical="center"/>
    </xf>
    <xf numFmtId="0" fontId="12" fillId="0" borderId="0" xfId="0" applyFont="1" applyAlignment="1">
      <alignment vertical="center" wrapText="1"/>
    </xf>
    <xf numFmtId="0" fontId="12" fillId="0" borderId="20" xfId="0" applyFont="1" applyBorder="1" applyAlignment="1">
      <alignment vertical="center" wrapText="1"/>
    </xf>
    <xf numFmtId="165" fontId="0" fillId="0" borderId="0" xfId="0" applyNumberFormat="1"/>
    <xf numFmtId="0" fontId="0" fillId="0" borderId="0" xfId="0" applyAlignment="1">
      <alignment horizontal="left" indent="2"/>
    </xf>
    <xf numFmtId="0" fontId="0" fillId="0" borderId="0" xfId="0" applyAlignment="1">
      <alignment horizontal="left" indent="3"/>
    </xf>
    <xf numFmtId="2" fontId="0" fillId="0" borderId="0" xfId="0" applyNumberFormat="1"/>
    <xf numFmtId="0" fontId="0" fillId="4" borderId="0" xfId="0" applyFill="1"/>
    <xf numFmtId="0" fontId="0" fillId="4" borderId="0" xfId="0" applyFill="1" applyAlignment="1">
      <alignment horizontal="center"/>
    </xf>
    <xf numFmtId="0" fontId="0" fillId="0" borderId="0" xfId="0" applyAlignment="1">
      <alignment horizontal="left"/>
    </xf>
    <xf numFmtId="0" fontId="0" fillId="0" borderId="20" xfId="0" applyBorder="1" applyAlignment="1">
      <alignment horizontal="left"/>
    </xf>
    <xf numFmtId="21" fontId="0" fillId="0" borderId="0" xfId="0" applyNumberFormat="1" applyAlignment="1">
      <alignment horizontal="left"/>
    </xf>
    <xf numFmtId="0" fontId="23" fillId="11" borderId="2" xfId="0" applyFont="1" applyFill="1" applyBorder="1" applyAlignment="1">
      <alignment horizontal="center" vertical="center"/>
    </xf>
    <xf numFmtId="0" fontId="12" fillId="0" borderId="0" xfId="0" applyFont="1" applyAlignment="1">
      <alignment horizontal="center" vertical="center" wrapText="1"/>
    </xf>
    <xf numFmtId="0" fontId="12" fillId="0" borderId="20" xfId="0" applyFont="1" applyBorder="1" applyAlignment="1">
      <alignment horizontal="center" vertical="center" wrapText="1"/>
    </xf>
    <xf numFmtId="49" fontId="11" fillId="6" borderId="25" xfId="0" applyNumberFormat="1" applyFont="1" applyFill="1" applyBorder="1" applyAlignment="1">
      <alignment horizontal="center" vertical="center"/>
    </xf>
    <xf numFmtId="49" fontId="11" fillId="6" borderId="0" xfId="0" applyNumberFormat="1" applyFont="1" applyFill="1" applyAlignment="1">
      <alignment horizontal="center" vertical="center"/>
    </xf>
    <xf numFmtId="0" fontId="32" fillId="19" borderId="59" xfId="0" applyFont="1" applyFill="1" applyBorder="1" applyAlignment="1">
      <alignment horizontal="center" vertical="center"/>
    </xf>
    <xf numFmtId="0" fontId="32" fillId="19" borderId="54" xfId="0" applyFont="1" applyFill="1" applyBorder="1" applyAlignment="1">
      <alignment horizontal="center" vertical="center"/>
    </xf>
    <xf numFmtId="0" fontId="32" fillId="19" borderId="52" xfId="0" applyFont="1" applyFill="1" applyBorder="1" applyAlignment="1">
      <alignment horizontal="center" vertical="center"/>
    </xf>
    <xf numFmtId="0" fontId="32" fillId="19" borderId="25" xfId="0" applyFont="1" applyFill="1" applyBorder="1" applyAlignment="1">
      <alignment horizontal="center" vertical="center"/>
    </xf>
    <xf numFmtId="0" fontId="32" fillId="19" borderId="0" xfId="0" applyFont="1" applyFill="1" applyAlignment="1">
      <alignment horizontal="center" vertical="center"/>
    </xf>
    <xf numFmtId="0" fontId="32" fillId="19" borderId="20" xfId="0" applyFont="1" applyFill="1" applyBorder="1" applyAlignment="1">
      <alignment horizontal="center" vertical="center"/>
    </xf>
    <xf numFmtId="0" fontId="31" fillId="11" borderId="28" xfId="0" applyFont="1" applyFill="1" applyBorder="1" applyAlignment="1">
      <alignment horizontal="center" vertical="center"/>
    </xf>
    <xf numFmtId="0" fontId="31" fillId="11" borderId="27" xfId="0" applyFont="1" applyFill="1" applyBorder="1" applyAlignment="1">
      <alignment horizontal="center" vertical="center"/>
    </xf>
    <xf numFmtId="0" fontId="31" fillId="11" borderId="26" xfId="0" applyFont="1" applyFill="1" applyBorder="1" applyAlignment="1">
      <alignment horizontal="center" vertical="center"/>
    </xf>
    <xf numFmtId="0" fontId="31" fillId="5" borderId="58" xfId="0" applyFont="1" applyFill="1" applyBorder="1" applyAlignment="1">
      <alignment horizontal="center" vertical="center"/>
    </xf>
    <xf numFmtId="0" fontId="31" fillId="5" borderId="0" xfId="0" applyFont="1" applyFill="1" applyAlignment="1">
      <alignment horizontal="center" vertical="center"/>
    </xf>
    <xf numFmtId="0" fontId="31" fillId="5" borderId="51" xfId="0" applyFont="1" applyFill="1" applyBorder="1" applyAlignment="1">
      <alignment horizontal="center" vertical="center"/>
    </xf>
    <xf numFmtId="0" fontId="31" fillId="5" borderId="44" xfId="0" applyFont="1" applyFill="1" applyBorder="1" applyAlignment="1">
      <alignment horizontal="center" vertical="center"/>
    </xf>
    <xf numFmtId="0" fontId="30" fillId="14" borderId="52" xfId="0" applyFont="1" applyFill="1" applyBorder="1" applyAlignment="1">
      <alignment horizontal="center" vertical="center"/>
    </xf>
    <xf numFmtId="0" fontId="30" fillId="14" borderId="20" xfId="0" applyFont="1" applyFill="1" applyBorder="1" applyAlignment="1">
      <alignment horizontal="center" vertical="center"/>
    </xf>
    <xf numFmtId="0" fontId="0" fillId="4" borderId="25" xfId="0" applyFill="1" applyBorder="1" applyAlignment="1">
      <alignment horizontal="center"/>
    </xf>
    <xf numFmtId="0" fontId="0" fillId="4" borderId="0" xfId="0" applyFill="1" applyAlignment="1">
      <alignment horizontal="center"/>
    </xf>
    <xf numFmtId="0" fontId="31" fillId="11" borderId="22" xfId="0" applyFont="1" applyFill="1" applyBorder="1" applyAlignment="1">
      <alignment horizontal="center" vertical="center"/>
    </xf>
    <xf numFmtId="0" fontId="31" fillId="11" borderId="1" xfId="0" applyFont="1" applyFill="1" applyBorder="1" applyAlignment="1">
      <alignment horizontal="center" vertical="center"/>
    </xf>
    <xf numFmtId="0" fontId="31" fillId="11" borderId="57" xfId="0" applyFont="1" applyFill="1" applyBorder="1" applyAlignment="1">
      <alignment horizontal="center" vertical="center"/>
    </xf>
    <xf numFmtId="0" fontId="29" fillId="13" borderId="29" xfId="0" applyFont="1" applyFill="1" applyBorder="1" applyAlignment="1">
      <alignment horizontal="center"/>
    </xf>
    <xf numFmtId="0" fontId="29" fillId="13" borderId="56" xfId="0" applyFont="1" applyFill="1" applyBorder="1" applyAlignment="1">
      <alignment horizontal="center"/>
    </xf>
    <xf numFmtId="0" fontId="21" fillId="0" borderId="55"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37" xfId="0" applyFont="1" applyBorder="1" applyAlignment="1">
      <alignment horizontal="center" vertical="center" wrapText="1"/>
    </xf>
    <xf numFmtId="0" fontId="21" fillId="0" borderId="36" xfId="0" applyFont="1" applyBorder="1" applyAlignment="1">
      <alignment horizontal="center" vertical="center" wrapText="1"/>
    </xf>
    <xf numFmtId="0" fontId="3" fillId="0" borderId="51" xfId="0" applyFont="1" applyBorder="1" applyAlignment="1">
      <alignment horizontal="center" vertical="center" wrapText="1"/>
    </xf>
    <xf numFmtId="0" fontId="0" fillId="0" borderId="44" xfId="0" applyBorder="1" applyAlignment="1">
      <alignment horizontal="center" vertical="center" wrapText="1"/>
    </xf>
    <xf numFmtId="0" fontId="0" fillId="0" borderId="36" xfId="0" applyBorder="1" applyAlignment="1">
      <alignment horizontal="center" vertical="center" wrapText="1"/>
    </xf>
    <xf numFmtId="0" fontId="0" fillId="0" borderId="0" xfId="0" applyAlignment="1">
      <alignment horizontal="left"/>
    </xf>
    <xf numFmtId="0" fontId="0" fillId="0" borderId="20" xfId="0" applyBorder="1" applyAlignment="1">
      <alignment horizontal="left"/>
    </xf>
    <xf numFmtId="0" fontId="0" fillId="10" borderId="47" xfId="0" applyFill="1" applyBorder="1" applyAlignment="1">
      <alignment horizontal="center"/>
    </xf>
    <xf numFmtId="0" fontId="0" fillId="10" borderId="46" xfId="0" applyFill="1" applyBorder="1" applyAlignment="1">
      <alignment horizontal="center"/>
    </xf>
    <xf numFmtId="0" fontId="23" fillId="0" borderId="12" xfId="0" applyFont="1" applyBorder="1" applyAlignment="1">
      <alignment horizontal="left"/>
    </xf>
    <xf numFmtId="0" fontId="23" fillId="0" borderId="20" xfId="0" applyFont="1" applyBorder="1" applyAlignment="1">
      <alignment horizontal="left"/>
    </xf>
    <xf numFmtId="0" fontId="0" fillId="0" borderId="12" xfId="0" applyBorder="1" applyAlignment="1">
      <alignment horizontal="left"/>
    </xf>
    <xf numFmtId="0" fontId="20" fillId="0" borderId="0" xfId="0" applyFont="1" applyAlignment="1">
      <alignment horizontal="left"/>
    </xf>
    <xf numFmtId="0" fontId="20" fillId="0" borderId="20" xfId="0" applyFont="1" applyBorder="1" applyAlignment="1">
      <alignment horizontal="left"/>
    </xf>
    <xf numFmtId="0" fontId="13" fillId="6" borderId="25" xfId="0" applyFont="1" applyFill="1" applyBorder="1" applyAlignment="1">
      <alignment horizontal="center"/>
    </xf>
    <xf numFmtId="0" fontId="13" fillId="6" borderId="0" xfId="0" applyFont="1" applyFill="1" applyAlignment="1">
      <alignment horizontal="center"/>
    </xf>
    <xf numFmtId="0" fontId="14" fillId="8" borderId="0" xfId="0" applyFont="1" applyFill="1" applyAlignment="1">
      <alignment horizontal="center" vertical="center"/>
    </xf>
    <xf numFmtId="16" fontId="13" fillId="6" borderId="25" xfId="0" applyNumberFormat="1" applyFont="1" applyFill="1" applyBorder="1" applyAlignment="1">
      <alignment horizontal="center"/>
    </xf>
    <xf numFmtId="0" fontId="32" fillId="15" borderId="59" xfId="0" applyFont="1" applyFill="1" applyBorder="1" applyAlignment="1">
      <alignment horizontal="center" vertical="center"/>
    </xf>
    <xf numFmtId="0" fontId="32" fillId="15" borderId="54" xfId="0" applyFont="1" applyFill="1" applyBorder="1" applyAlignment="1">
      <alignment horizontal="center" vertical="center"/>
    </xf>
    <xf numFmtId="0" fontId="32" fillId="15" borderId="52" xfId="0" applyFont="1" applyFill="1" applyBorder="1" applyAlignment="1">
      <alignment horizontal="center" vertical="center"/>
    </xf>
    <xf numFmtId="0" fontId="32" fillId="15" borderId="25" xfId="0" applyFont="1" applyFill="1" applyBorder="1" applyAlignment="1">
      <alignment horizontal="center" vertical="center"/>
    </xf>
    <xf numFmtId="0" fontId="32" fillId="15" borderId="0" xfId="0" applyFont="1" applyFill="1" applyAlignment="1">
      <alignment horizontal="center" vertical="center"/>
    </xf>
    <xf numFmtId="0" fontId="32" fillId="15" borderId="20" xfId="0" applyFont="1" applyFill="1" applyBorder="1" applyAlignment="1">
      <alignment horizontal="center" vertical="center"/>
    </xf>
    <xf numFmtId="0" fontId="0" fillId="21" borderId="25" xfId="0" applyFill="1" applyBorder="1" applyAlignment="1">
      <alignment horizontal="center"/>
    </xf>
    <xf numFmtId="0" fontId="0" fillId="21" borderId="0" xfId="0" applyFill="1" applyAlignment="1">
      <alignment horizontal="center"/>
    </xf>
    <xf numFmtId="15" fontId="29" fillId="13" borderId="29" xfId="0" applyNumberFormat="1" applyFont="1" applyFill="1" applyBorder="1" applyAlignment="1">
      <alignment horizontal="center"/>
    </xf>
    <xf numFmtId="0" fontId="40" fillId="25" borderId="59" xfId="0" applyFont="1" applyFill="1" applyBorder="1" applyAlignment="1">
      <alignment horizontal="center" vertical="center"/>
    </xf>
    <xf numFmtId="0" fontId="40" fillId="25" borderId="54" xfId="0" applyFont="1" applyFill="1" applyBorder="1" applyAlignment="1">
      <alignment horizontal="center" vertical="center"/>
    </xf>
    <xf numFmtId="0" fontId="40" fillId="25" borderId="52" xfId="0" applyFont="1" applyFill="1" applyBorder="1" applyAlignment="1">
      <alignment horizontal="center" vertical="center"/>
    </xf>
    <xf numFmtId="0" fontId="40" fillId="25" borderId="62" xfId="0" applyFont="1" applyFill="1" applyBorder="1" applyAlignment="1">
      <alignment horizontal="center" vertical="center"/>
    </xf>
    <xf numFmtId="0" fontId="40" fillId="25" borderId="14" xfId="0" applyFont="1" applyFill="1" applyBorder="1" applyAlignment="1">
      <alignment horizontal="center" vertical="center"/>
    </xf>
    <xf numFmtId="0" fontId="40" fillId="25" borderId="13" xfId="0" applyFont="1" applyFill="1" applyBorder="1" applyAlignment="1">
      <alignment horizontal="center" vertical="center"/>
    </xf>
    <xf numFmtId="0" fontId="41" fillId="23" borderId="28" xfId="0" applyFont="1" applyFill="1" applyBorder="1" applyAlignment="1">
      <alignment horizontal="center" vertical="center"/>
    </xf>
    <xf numFmtId="0" fontId="41" fillId="23" borderId="27" xfId="0" applyFont="1" applyFill="1" applyBorder="1" applyAlignment="1">
      <alignment horizontal="center" vertical="center"/>
    </xf>
    <xf numFmtId="0" fontId="41" fillId="23" borderId="26" xfId="0" applyFont="1" applyFill="1" applyBorder="1" applyAlignment="1">
      <alignment horizontal="center" vertical="center"/>
    </xf>
    <xf numFmtId="0" fontId="41" fillId="23" borderId="58" xfId="0" applyFont="1" applyFill="1" applyBorder="1" applyAlignment="1">
      <alignment horizontal="center" vertical="center"/>
    </xf>
    <xf numFmtId="0" fontId="41" fillId="23" borderId="0" xfId="0" applyFont="1" applyFill="1" applyAlignment="1">
      <alignment horizontal="center" vertical="center"/>
    </xf>
    <xf numFmtId="0" fontId="41" fillId="23" borderId="51" xfId="0" applyFont="1" applyFill="1" applyBorder="1" applyAlignment="1">
      <alignment horizontal="center" vertical="center"/>
    </xf>
    <xf numFmtId="0" fontId="41" fillId="23" borderId="44" xfId="0" applyFont="1" applyFill="1" applyBorder="1" applyAlignment="1">
      <alignment horizontal="center" vertical="center"/>
    </xf>
    <xf numFmtId="0" fontId="42" fillId="23" borderId="52" xfId="0" applyFont="1" applyFill="1" applyBorder="1" applyAlignment="1">
      <alignment horizontal="center" vertical="center"/>
    </xf>
    <xf numFmtId="0" fontId="42" fillId="23" borderId="20" xfId="0" applyFont="1" applyFill="1" applyBorder="1" applyAlignment="1">
      <alignment horizontal="center" vertical="center"/>
    </xf>
    <xf numFmtId="0" fontId="41" fillId="23" borderId="22" xfId="0" applyFont="1" applyFill="1" applyBorder="1" applyAlignment="1">
      <alignment horizontal="center" vertical="center"/>
    </xf>
    <xf numFmtId="0" fontId="41" fillId="23" borderId="1" xfId="0" applyFont="1" applyFill="1" applyBorder="1" applyAlignment="1">
      <alignment horizontal="center" vertical="center"/>
    </xf>
    <xf numFmtId="0" fontId="41" fillId="23" borderId="57" xfId="0" applyFont="1" applyFill="1" applyBorder="1" applyAlignment="1">
      <alignment horizontal="center" vertical="center"/>
    </xf>
    <xf numFmtId="0" fontId="23" fillId="0" borderId="0" xfId="0" applyFont="1" applyAlignment="1">
      <alignment horizontal="left"/>
    </xf>
    <xf numFmtId="0" fontId="3" fillId="0" borderId="51" xfId="0" applyFont="1" applyBorder="1" applyAlignment="1">
      <alignment horizontal="left" vertical="center" wrapText="1"/>
    </xf>
    <xf numFmtId="0" fontId="0" fillId="0" borderId="44" xfId="0" applyBorder="1" applyAlignment="1">
      <alignment horizontal="left" vertical="center" wrapText="1"/>
    </xf>
    <xf numFmtId="0" fontId="0" fillId="0" borderId="36" xfId="0" applyBorder="1" applyAlignment="1">
      <alignment horizontal="left" vertical="center" wrapText="1"/>
    </xf>
    <xf numFmtId="0" fontId="40" fillId="17" borderId="59" xfId="0" applyFont="1" applyFill="1" applyBorder="1" applyAlignment="1">
      <alignment horizontal="center" vertical="center"/>
    </xf>
    <xf numFmtId="0" fontId="40" fillId="17" borderId="54" xfId="0" applyFont="1" applyFill="1" applyBorder="1" applyAlignment="1">
      <alignment horizontal="center" vertical="center"/>
    </xf>
    <xf numFmtId="0" fontId="40" fillId="17" borderId="52" xfId="0" applyFont="1" applyFill="1" applyBorder="1" applyAlignment="1">
      <alignment horizontal="center" vertical="center"/>
    </xf>
    <xf numFmtId="0" fontId="40" fillId="17" borderId="25" xfId="0" applyFont="1" applyFill="1" applyBorder="1" applyAlignment="1">
      <alignment horizontal="center" vertical="center"/>
    </xf>
    <xf numFmtId="0" fontId="40" fillId="17" borderId="0" xfId="0" applyFont="1" applyFill="1" applyAlignment="1">
      <alignment horizontal="center" vertical="center"/>
    </xf>
    <xf numFmtId="0" fontId="40" fillId="17" borderId="20" xfId="0" applyFont="1" applyFill="1" applyBorder="1" applyAlignment="1">
      <alignment horizontal="center" vertical="center"/>
    </xf>
    <xf numFmtId="0" fontId="32" fillId="17" borderId="59" xfId="0" applyFont="1" applyFill="1" applyBorder="1" applyAlignment="1">
      <alignment horizontal="center" vertical="center"/>
    </xf>
    <xf numFmtId="0" fontId="32" fillId="17" borderId="54" xfId="0" applyFont="1" applyFill="1" applyBorder="1" applyAlignment="1">
      <alignment horizontal="center" vertical="center"/>
    </xf>
    <xf numFmtId="0" fontId="32" fillId="17" borderId="52" xfId="0" applyFont="1" applyFill="1" applyBorder="1" applyAlignment="1">
      <alignment horizontal="center" vertical="center"/>
    </xf>
    <xf numFmtId="0" fontId="32" fillId="17" borderId="25" xfId="0" applyFont="1" applyFill="1" applyBorder="1" applyAlignment="1">
      <alignment horizontal="center" vertical="center"/>
    </xf>
    <xf numFmtId="0" fontId="32" fillId="17" borderId="0" xfId="0" applyFont="1" applyFill="1" applyAlignment="1">
      <alignment horizontal="center" vertical="center"/>
    </xf>
    <xf numFmtId="0" fontId="32" fillId="17" borderId="20" xfId="0" applyFont="1" applyFill="1" applyBorder="1" applyAlignment="1">
      <alignment horizontal="center" vertical="center"/>
    </xf>
    <xf numFmtId="0" fontId="40" fillId="23" borderId="59" xfId="0" applyFont="1" applyFill="1" applyBorder="1" applyAlignment="1">
      <alignment horizontal="center" vertical="center"/>
    </xf>
    <xf numFmtId="0" fontId="40" fillId="23" borderId="54" xfId="0" applyFont="1" applyFill="1" applyBorder="1" applyAlignment="1">
      <alignment horizontal="center" vertical="center"/>
    </xf>
    <xf numFmtId="0" fontId="40" fillId="23" borderId="52" xfId="0" applyFont="1" applyFill="1" applyBorder="1" applyAlignment="1">
      <alignment horizontal="center" vertical="center"/>
    </xf>
    <xf numFmtId="0" fontId="40" fillId="23" borderId="25" xfId="0" applyFont="1" applyFill="1" applyBorder="1" applyAlignment="1">
      <alignment horizontal="center" vertical="center"/>
    </xf>
    <xf numFmtId="0" fontId="40" fillId="23" borderId="0" xfId="0" applyFont="1" applyFill="1" applyAlignment="1">
      <alignment horizontal="center" vertical="center"/>
    </xf>
    <xf numFmtId="0" fontId="40" fillId="23" borderId="20" xfId="0" applyFont="1" applyFill="1" applyBorder="1" applyAlignment="1">
      <alignment horizontal="center" vertical="center"/>
    </xf>
    <xf numFmtId="0" fontId="31" fillId="11" borderId="29" xfId="0" applyFont="1" applyFill="1" applyBorder="1" applyAlignment="1">
      <alignment horizontal="center" vertical="center"/>
    </xf>
    <xf numFmtId="0" fontId="31" fillId="11" borderId="64" xfId="0" applyFont="1" applyFill="1" applyBorder="1" applyAlignment="1">
      <alignment horizontal="center" vertical="center"/>
    </xf>
    <xf numFmtId="0" fontId="31" fillId="11" borderId="65" xfId="0" applyFont="1" applyFill="1" applyBorder="1" applyAlignment="1">
      <alignment horizontal="center" vertical="center"/>
    </xf>
    <xf numFmtId="0" fontId="44" fillId="23" borderId="59" xfId="0" applyFont="1" applyFill="1" applyBorder="1" applyAlignment="1">
      <alignment horizontal="center" vertical="center"/>
    </xf>
    <xf numFmtId="0" fontId="44" fillId="23" borderId="54" xfId="0" applyFont="1" applyFill="1" applyBorder="1" applyAlignment="1">
      <alignment horizontal="center" vertical="center"/>
    </xf>
    <xf numFmtId="0" fontId="44" fillId="23" borderId="52" xfId="0" applyFont="1" applyFill="1" applyBorder="1" applyAlignment="1">
      <alignment horizontal="center" vertical="center"/>
    </xf>
    <xf numFmtId="0" fontId="44" fillId="23" borderId="25" xfId="0" applyFont="1" applyFill="1" applyBorder="1" applyAlignment="1">
      <alignment horizontal="center" vertical="center"/>
    </xf>
    <xf numFmtId="0" fontId="44" fillId="23" borderId="0" xfId="0" applyFont="1" applyFill="1" applyAlignment="1">
      <alignment horizontal="center" vertical="center"/>
    </xf>
    <xf numFmtId="0" fontId="44" fillId="23" borderId="20" xfId="0" applyFont="1" applyFill="1" applyBorder="1" applyAlignment="1">
      <alignment horizontal="center" vertical="center"/>
    </xf>
    <xf numFmtId="0" fontId="31" fillId="23" borderId="28" xfId="0" applyFont="1" applyFill="1" applyBorder="1" applyAlignment="1">
      <alignment horizontal="center" vertical="center"/>
    </xf>
    <xf numFmtId="0" fontId="31" fillId="23" borderId="27" xfId="0" applyFont="1" applyFill="1" applyBorder="1" applyAlignment="1">
      <alignment horizontal="center" vertical="center"/>
    </xf>
    <xf numFmtId="0" fontId="31" fillId="23" borderId="26" xfId="0" applyFont="1" applyFill="1" applyBorder="1" applyAlignment="1">
      <alignment horizontal="center" vertical="center"/>
    </xf>
    <xf numFmtId="0" fontId="31" fillId="23" borderId="58" xfId="0" applyFont="1" applyFill="1" applyBorder="1" applyAlignment="1">
      <alignment horizontal="center" vertical="center"/>
    </xf>
    <xf numFmtId="0" fontId="31" fillId="23" borderId="0" xfId="0" applyFont="1" applyFill="1" applyAlignment="1">
      <alignment horizontal="center" vertical="center"/>
    </xf>
    <xf numFmtId="0" fontId="31" fillId="23" borderId="51" xfId="0" applyFont="1" applyFill="1" applyBorder="1" applyAlignment="1">
      <alignment horizontal="center" vertical="center"/>
    </xf>
    <xf numFmtId="0" fontId="31" fillId="23" borderId="44" xfId="0" applyFont="1" applyFill="1" applyBorder="1" applyAlignment="1">
      <alignment horizontal="center" vertical="center"/>
    </xf>
    <xf numFmtId="0" fontId="45" fillId="23" borderId="52" xfId="0" applyFont="1" applyFill="1" applyBorder="1" applyAlignment="1">
      <alignment horizontal="center" vertical="center"/>
    </xf>
    <xf numFmtId="0" fontId="45" fillId="23" borderId="20" xfId="0" applyFont="1" applyFill="1" applyBorder="1" applyAlignment="1">
      <alignment horizontal="center" vertical="center"/>
    </xf>
    <xf numFmtId="0" fontId="31" fillId="23" borderId="22" xfId="0" applyFont="1" applyFill="1" applyBorder="1" applyAlignment="1">
      <alignment horizontal="center" vertical="center"/>
    </xf>
    <xf numFmtId="0" fontId="31" fillId="23" borderId="1" xfId="0" applyFont="1" applyFill="1" applyBorder="1" applyAlignment="1">
      <alignment horizontal="center" vertical="center"/>
    </xf>
    <xf numFmtId="0" fontId="31" fillId="23" borderId="57" xfId="0" applyFont="1" applyFill="1" applyBorder="1" applyAlignment="1">
      <alignment horizontal="center" vertical="center"/>
    </xf>
    <xf numFmtId="0" fontId="31" fillId="0" borderId="58" xfId="0" applyFont="1" applyBorder="1" applyAlignment="1">
      <alignment horizontal="center" vertical="center"/>
    </xf>
    <xf numFmtId="0" fontId="31" fillId="0" borderId="0" xfId="0" applyFont="1" applyAlignment="1">
      <alignment horizontal="center" vertical="center"/>
    </xf>
    <xf numFmtId="0" fontId="31" fillId="0" borderId="51" xfId="0" applyFont="1" applyBorder="1" applyAlignment="1">
      <alignment horizontal="center" vertical="center"/>
    </xf>
    <xf numFmtId="0" fontId="31" fillId="0" borderId="44" xfId="0" applyFont="1" applyBorder="1" applyAlignment="1">
      <alignment horizontal="center" vertical="center"/>
    </xf>
    <xf numFmtId="0" fontId="30" fillId="24" borderId="52" xfId="0" applyFont="1" applyFill="1" applyBorder="1" applyAlignment="1">
      <alignment horizontal="center" vertical="center"/>
    </xf>
    <xf numFmtId="0" fontId="30" fillId="24" borderId="20" xfId="0" applyFont="1" applyFill="1" applyBorder="1" applyAlignment="1">
      <alignment horizontal="center" vertical="center"/>
    </xf>
    <xf numFmtId="0" fontId="31" fillId="5" borderId="58" xfId="0" quotePrefix="1" applyFont="1" applyFill="1" applyBorder="1" applyAlignment="1">
      <alignment horizontal="center" vertical="center"/>
    </xf>
    <xf numFmtId="0" fontId="41" fillId="2" borderId="22" xfId="0" applyFont="1" applyFill="1" applyBorder="1" applyAlignment="1">
      <alignment horizontal="center" vertical="center"/>
    </xf>
    <xf numFmtId="0" fontId="41" fillId="2" borderId="1" xfId="0" applyFont="1" applyFill="1" applyBorder="1" applyAlignment="1">
      <alignment horizontal="center" vertical="center"/>
    </xf>
    <xf numFmtId="0" fontId="41" fillId="2" borderId="57" xfId="0" applyFont="1" applyFill="1" applyBorder="1" applyAlignment="1">
      <alignment horizontal="center" vertical="center"/>
    </xf>
    <xf numFmtId="0" fontId="40" fillId="2" borderId="59" xfId="0" applyFont="1" applyFill="1" applyBorder="1" applyAlignment="1">
      <alignment horizontal="center" vertical="center"/>
    </xf>
    <xf numFmtId="0" fontId="40" fillId="2" borderId="54" xfId="0" applyFont="1" applyFill="1" applyBorder="1" applyAlignment="1">
      <alignment horizontal="center" vertical="center"/>
    </xf>
    <xf numFmtId="0" fontId="40" fillId="2" borderId="52" xfId="0" applyFont="1" applyFill="1" applyBorder="1" applyAlignment="1">
      <alignment horizontal="center" vertical="center"/>
    </xf>
    <xf numFmtId="0" fontId="40" fillId="2" borderId="25" xfId="0" applyFont="1" applyFill="1" applyBorder="1" applyAlignment="1">
      <alignment horizontal="center" vertical="center"/>
    </xf>
    <xf numFmtId="0" fontId="40" fillId="2" borderId="0" xfId="0" applyFont="1" applyFill="1" applyAlignment="1">
      <alignment horizontal="center" vertical="center"/>
    </xf>
    <xf numFmtId="0" fontId="40" fillId="2" borderId="20" xfId="0" applyFont="1" applyFill="1" applyBorder="1" applyAlignment="1">
      <alignment horizontal="center" vertical="center"/>
    </xf>
    <xf numFmtId="0" fontId="41" fillId="2" borderId="28" xfId="0" applyFont="1" applyFill="1" applyBorder="1" applyAlignment="1">
      <alignment horizontal="center" vertical="center"/>
    </xf>
    <xf numFmtId="0" fontId="41" fillId="2" borderId="27" xfId="0" applyFont="1" applyFill="1" applyBorder="1" applyAlignment="1">
      <alignment horizontal="center" vertical="center"/>
    </xf>
    <xf numFmtId="0" fontId="41" fillId="2" borderId="26" xfId="0" applyFont="1" applyFill="1" applyBorder="1" applyAlignment="1">
      <alignment horizontal="center" vertical="center"/>
    </xf>
    <xf numFmtId="0" fontId="41" fillId="2" borderId="58" xfId="0" applyFont="1" applyFill="1" applyBorder="1" applyAlignment="1">
      <alignment horizontal="center" vertical="center"/>
    </xf>
    <xf numFmtId="0" fontId="41" fillId="2" borderId="0" xfId="0" applyFont="1" applyFill="1" applyAlignment="1">
      <alignment horizontal="center" vertical="center"/>
    </xf>
    <xf numFmtId="0" fontId="41" fillId="2" borderId="51" xfId="0" applyFont="1" applyFill="1" applyBorder="1" applyAlignment="1">
      <alignment horizontal="center" vertical="center"/>
    </xf>
    <xf numFmtId="0" fontId="41" fillId="2" borderId="44" xfId="0" applyFont="1" applyFill="1" applyBorder="1" applyAlignment="1">
      <alignment horizontal="center" vertical="center"/>
    </xf>
    <xf numFmtId="0" fontId="42" fillId="2" borderId="52" xfId="0" applyFont="1" applyFill="1" applyBorder="1" applyAlignment="1">
      <alignment horizontal="center" vertical="center"/>
    </xf>
    <xf numFmtId="0" fontId="42" fillId="2" borderId="20" xfId="0" applyFont="1" applyFill="1" applyBorder="1" applyAlignment="1">
      <alignment horizontal="center" vertical="center"/>
    </xf>
    <xf numFmtId="0" fontId="36" fillId="0" borderId="55" xfId="0" applyFont="1" applyBorder="1" applyAlignment="1">
      <alignment horizontal="center" vertical="center" wrapText="1"/>
    </xf>
    <xf numFmtId="0" fontId="36" fillId="0" borderId="51" xfId="0" applyFont="1" applyBorder="1" applyAlignment="1">
      <alignment horizontal="center" vertical="center" wrapText="1"/>
    </xf>
    <xf numFmtId="0" fontId="36" fillId="0" borderId="25" xfId="0" applyFont="1" applyBorder="1" applyAlignment="1">
      <alignment horizontal="center" vertical="center" wrapText="1"/>
    </xf>
    <xf numFmtId="0" fontId="36" fillId="0" borderId="44" xfId="0" applyFont="1" applyBorder="1" applyAlignment="1">
      <alignment horizontal="center" vertical="center" wrapText="1"/>
    </xf>
    <xf numFmtId="0" fontId="36" fillId="0" borderId="37" xfId="0" applyFont="1" applyBorder="1" applyAlignment="1">
      <alignment horizontal="center" vertical="center" wrapText="1"/>
    </xf>
    <xf numFmtId="0" fontId="36" fillId="0" borderId="36" xfId="0" applyFont="1" applyBorder="1" applyAlignment="1">
      <alignment horizontal="center" vertical="center" wrapText="1"/>
    </xf>
    <xf numFmtId="0" fontId="34" fillId="0" borderId="51" xfId="0" applyFont="1" applyBorder="1" applyAlignment="1">
      <alignment horizontal="center" vertical="center" wrapText="1"/>
    </xf>
    <xf numFmtId="0" fontId="35" fillId="0" borderId="44" xfId="0" applyFont="1" applyBorder="1" applyAlignment="1">
      <alignment horizontal="center" vertical="center" wrapText="1"/>
    </xf>
    <xf numFmtId="0" fontId="35" fillId="0" borderId="36" xfId="0" applyFont="1" applyBorder="1" applyAlignment="1">
      <alignment horizontal="center" vertical="center" wrapText="1"/>
    </xf>
    <xf numFmtId="0" fontId="47" fillId="2" borderId="59" xfId="0" applyFont="1" applyFill="1" applyBorder="1" applyAlignment="1">
      <alignment horizontal="center" vertical="center"/>
    </xf>
    <xf numFmtId="0" fontId="47" fillId="2" borderId="54" xfId="0" applyFont="1" applyFill="1" applyBorder="1" applyAlignment="1">
      <alignment horizontal="center" vertical="center"/>
    </xf>
    <xf numFmtId="0" fontId="47" fillId="2" borderId="52" xfId="0" applyFont="1" applyFill="1" applyBorder="1" applyAlignment="1">
      <alignment horizontal="center" vertical="center"/>
    </xf>
    <xf numFmtId="0" fontId="47" fillId="2" borderId="25" xfId="0" applyFont="1" applyFill="1" applyBorder="1" applyAlignment="1">
      <alignment horizontal="center" vertical="center"/>
    </xf>
    <xf numFmtId="0" fontId="47" fillId="2" borderId="0" xfId="0" applyFont="1" applyFill="1" applyAlignment="1">
      <alignment horizontal="center" vertical="center"/>
    </xf>
    <xf numFmtId="0" fontId="47" fillId="2" borderId="20" xfId="0" applyFont="1" applyFill="1" applyBorder="1" applyAlignment="1">
      <alignment horizontal="center" vertical="center"/>
    </xf>
    <xf numFmtId="0" fontId="48" fillId="2" borderId="28" xfId="0" applyFont="1" applyFill="1" applyBorder="1" applyAlignment="1">
      <alignment horizontal="center" vertical="center"/>
    </xf>
    <xf numFmtId="0" fontId="48" fillId="2" borderId="27" xfId="0" applyFont="1" applyFill="1" applyBorder="1" applyAlignment="1">
      <alignment horizontal="center" vertical="center"/>
    </xf>
    <xf numFmtId="0" fontId="48" fillId="2" borderId="26" xfId="0" applyFont="1" applyFill="1" applyBorder="1" applyAlignment="1">
      <alignment horizontal="center" vertical="center"/>
    </xf>
    <xf numFmtId="0" fontId="48" fillId="2" borderId="58" xfId="0" applyFont="1" applyFill="1" applyBorder="1" applyAlignment="1">
      <alignment horizontal="center" vertical="center"/>
    </xf>
    <xf numFmtId="0" fontId="48" fillId="2" borderId="0" xfId="0" applyFont="1" applyFill="1" applyAlignment="1">
      <alignment horizontal="center" vertical="center"/>
    </xf>
    <xf numFmtId="0" fontId="48" fillId="2" borderId="51" xfId="0" applyFont="1" applyFill="1" applyBorder="1" applyAlignment="1">
      <alignment horizontal="center" vertical="center"/>
    </xf>
    <xf numFmtId="0" fontId="48" fillId="2" borderId="44" xfId="0" applyFont="1" applyFill="1" applyBorder="1" applyAlignment="1">
      <alignment horizontal="center" vertical="center"/>
    </xf>
    <xf numFmtId="0" fontId="49" fillId="2" borderId="52" xfId="0" applyFont="1" applyFill="1" applyBorder="1" applyAlignment="1">
      <alignment horizontal="center" vertical="center"/>
    </xf>
    <xf numFmtId="0" fontId="49" fillId="2" borderId="20" xfId="0" applyFont="1" applyFill="1" applyBorder="1" applyAlignment="1">
      <alignment horizontal="center" vertical="center"/>
    </xf>
    <xf numFmtId="0" fontId="48" fillId="2" borderId="22" xfId="0" applyFont="1" applyFill="1" applyBorder="1" applyAlignment="1">
      <alignment horizontal="center" vertical="center"/>
    </xf>
    <xf numFmtId="0" fontId="48" fillId="2" borderId="1" xfId="0" applyFont="1" applyFill="1" applyBorder="1" applyAlignment="1">
      <alignment horizontal="center" vertical="center"/>
    </xf>
    <xf numFmtId="0" fontId="48" fillId="2" borderId="57" xfId="0" applyFont="1" applyFill="1" applyBorder="1" applyAlignment="1">
      <alignment horizontal="center" vertical="center"/>
    </xf>
    <xf numFmtId="0" fontId="40" fillId="22" borderId="59" xfId="0" applyFont="1" applyFill="1" applyBorder="1" applyAlignment="1">
      <alignment horizontal="center" vertical="center"/>
    </xf>
    <xf numFmtId="0" fontId="40" fillId="22" borderId="54" xfId="0" applyFont="1" applyFill="1" applyBorder="1" applyAlignment="1">
      <alignment horizontal="center" vertical="center"/>
    </xf>
    <xf numFmtId="0" fontId="40" fillId="22" borderId="52" xfId="0" applyFont="1" applyFill="1" applyBorder="1" applyAlignment="1">
      <alignment horizontal="center" vertical="center"/>
    </xf>
    <xf numFmtId="0" fontId="40" fillId="22" borderId="25" xfId="0" applyFont="1" applyFill="1" applyBorder="1" applyAlignment="1">
      <alignment horizontal="center" vertical="center"/>
    </xf>
    <xf numFmtId="0" fontId="40" fillId="22" borderId="0" xfId="0" applyFont="1" applyFill="1" applyAlignment="1">
      <alignment horizontal="center" vertical="center"/>
    </xf>
    <xf numFmtId="0" fontId="40" fillId="22" borderId="20" xfId="0" applyFont="1" applyFill="1" applyBorder="1" applyAlignment="1">
      <alignment horizontal="center" vertical="center"/>
    </xf>
    <xf numFmtId="0" fontId="41" fillId="22" borderId="28" xfId="0" applyFont="1" applyFill="1" applyBorder="1" applyAlignment="1">
      <alignment horizontal="center" vertical="center"/>
    </xf>
    <xf numFmtId="0" fontId="41" fillId="22" borderId="27" xfId="0" applyFont="1" applyFill="1" applyBorder="1" applyAlignment="1">
      <alignment horizontal="center" vertical="center"/>
    </xf>
    <xf numFmtId="0" fontId="41" fillId="22" borderId="26" xfId="0" applyFont="1" applyFill="1" applyBorder="1" applyAlignment="1">
      <alignment horizontal="center" vertical="center"/>
    </xf>
    <xf numFmtId="0" fontId="41" fillId="22" borderId="58" xfId="0" applyFont="1" applyFill="1" applyBorder="1" applyAlignment="1">
      <alignment horizontal="center" vertical="center"/>
    </xf>
    <xf numFmtId="0" fontId="41" fillId="22" borderId="0" xfId="0" applyFont="1" applyFill="1" applyAlignment="1">
      <alignment horizontal="center" vertical="center"/>
    </xf>
    <xf numFmtId="0" fontId="41" fillId="22" borderId="51" xfId="0" applyFont="1" applyFill="1" applyBorder="1" applyAlignment="1">
      <alignment horizontal="center" vertical="center"/>
    </xf>
    <xf numFmtId="0" fontId="41" fillId="22" borderId="44" xfId="0" applyFont="1" applyFill="1" applyBorder="1" applyAlignment="1">
      <alignment horizontal="center" vertical="center"/>
    </xf>
    <xf numFmtId="0" fontId="42" fillId="22" borderId="52" xfId="0" applyFont="1" applyFill="1" applyBorder="1" applyAlignment="1">
      <alignment horizontal="center" vertical="center"/>
    </xf>
    <xf numFmtId="0" fontId="42" fillId="22" borderId="20" xfId="0" applyFont="1" applyFill="1" applyBorder="1" applyAlignment="1">
      <alignment horizontal="center" vertical="center"/>
    </xf>
    <xf numFmtId="0" fontId="41" fillId="22" borderId="22" xfId="0" applyFont="1" applyFill="1" applyBorder="1" applyAlignment="1">
      <alignment horizontal="center" vertical="center"/>
    </xf>
    <xf numFmtId="0" fontId="41" fillId="22" borderId="1" xfId="0" applyFont="1" applyFill="1" applyBorder="1" applyAlignment="1">
      <alignment horizontal="center" vertical="center"/>
    </xf>
    <xf numFmtId="0" fontId="41" fillId="22" borderId="57" xfId="0" applyFont="1" applyFill="1" applyBorder="1" applyAlignment="1">
      <alignment horizontal="center" vertical="center"/>
    </xf>
    <xf numFmtId="15" fontId="3" fillId="0" borderId="51" xfId="0" applyNumberFormat="1" applyFont="1" applyBorder="1" applyAlignment="1">
      <alignment horizontal="left" vertical="center" wrapText="1"/>
    </xf>
    <xf numFmtId="0" fontId="32" fillId="19" borderId="62" xfId="0" applyFont="1" applyFill="1" applyBorder="1" applyAlignment="1">
      <alignment horizontal="center" vertical="center"/>
    </xf>
    <xf numFmtId="0" fontId="32" fillId="19" borderId="14" xfId="0" applyFont="1" applyFill="1" applyBorder="1" applyAlignment="1">
      <alignment horizontal="center" vertical="center"/>
    </xf>
    <xf numFmtId="0" fontId="32" fillId="19" borderId="13" xfId="0" applyFont="1" applyFill="1" applyBorder="1" applyAlignment="1">
      <alignment horizontal="center" vertical="center"/>
    </xf>
    <xf numFmtId="0" fontId="32" fillId="17" borderId="62" xfId="0" applyFont="1" applyFill="1" applyBorder="1" applyAlignment="1">
      <alignment horizontal="center" vertical="center"/>
    </xf>
    <xf numFmtId="0" fontId="32" fillId="17" borderId="14" xfId="0" applyFont="1" applyFill="1" applyBorder="1" applyAlignment="1">
      <alignment horizontal="center" vertical="center"/>
    </xf>
    <xf numFmtId="0" fontId="32" fillId="17" borderId="13" xfId="0" applyFont="1" applyFill="1" applyBorder="1" applyAlignment="1">
      <alignment horizontal="center" vertical="center"/>
    </xf>
    <xf numFmtId="0" fontId="3" fillId="0" borderId="66" xfId="0" applyFont="1" applyBorder="1" applyAlignment="1">
      <alignment horizontal="left" vertical="center" wrapText="1"/>
    </xf>
    <xf numFmtId="0" fontId="0" fillId="0" borderId="67" xfId="0" applyBorder="1" applyAlignment="1">
      <alignment horizontal="left" vertical="center" wrapText="1"/>
    </xf>
    <xf numFmtId="0" fontId="0" fillId="0" borderId="68" xfId="0" applyBorder="1" applyAlignment="1">
      <alignment horizontal="left" vertical="center" wrapText="1"/>
    </xf>
    <xf numFmtId="0" fontId="46" fillId="0" borderId="0" xfId="0" applyFont="1" applyAlignment="1">
      <alignment horizontal="center" vertical="center" wrapText="1"/>
    </xf>
    <xf numFmtId="0" fontId="46" fillId="0" borderId="20" xfId="0" applyFont="1" applyBorder="1" applyAlignment="1">
      <alignment horizontal="center" vertical="center" wrapText="1"/>
    </xf>
    <xf numFmtId="0" fontId="12" fillId="0" borderId="0" xfId="0" applyFont="1" applyAlignment="1">
      <alignment horizontal="center" wrapText="1"/>
    </xf>
    <xf numFmtId="0" fontId="12" fillId="0" borderId="20" xfId="0" applyFont="1" applyBorder="1" applyAlignment="1">
      <alignment horizontal="center" wrapText="1"/>
    </xf>
  </cellXfs>
  <cellStyles count="3">
    <cellStyle name="Lien hypertexte" xfId="2" builtinId="8"/>
    <cellStyle name="Monétaire" xfId="1" builtinId="4"/>
    <cellStyle name="Normal" xfId="0" builtinId="0"/>
  </cellStyles>
  <dxfs count="247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FF00"/>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bgColor rgb="FFFFC000"/>
        </patternFill>
      </fill>
    </dxf>
    <dxf>
      <font>
        <b/>
        <i val="0"/>
      </font>
      <fill>
        <patternFill>
          <bgColor rgb="FFFFFF00"/>
        </patternFill>
      </fill>
    </dxf>
    <dxf>
      <font>
        <b/>
        <i val="0"/>
      </font>
      <fill>
        <patternFill>
          <bgColor theme="0" tint="-0.499984740745262"/>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auto="1"/>
          <bgColor rgb="FF00B0F0"/>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color theme="0"/>
      </font>
      <fill>
        <patternFill>
          <fgColor rgb="FFFF0000"/>
          <bgColor rgb="FFFF0000"/>
        </patternFill>
      </fill>
    </dxf>
    <dxf>
      <font>
        <b val="0"/>
        <i/>
        <color theme="1"/>
      </font>
      <fill>
        <patternFill>
          <bgColor theme="2" tint="-9.9948118533890809E-2"/>
        </patternFill>
      </fill>
    </dxf>
    <dxf>
      <font>
        <b/>
        <i val="0"/>
        <color theme="0"/>
      </font>
      <fill>
        <patternFill>
          <fgColor auto="1"/>
          <bgColor rgb="FF00B0F0"/>
        </patternFill>
      </fill>
    </dxf>
    <dxf>
      <font>
        <b/>
        <i val="0"/>
      </font>
      <fill>
        <patternFill>
          <fgColor theme="2" tint="-9.9917600024414813E-2"/>
          <bgColor theme="2" tint="-9.9948118533890809E-2"/>
        </patternFill>
      </fill>
    </dxf>
    <dxf>
      <font>
        <b/>
        <i val="0"/>
      </font>
      <fill>
        <patternFill>
          <bgColor rgb="FFFFFF00"/>
        </patternFill>
      </fill>
    </dxf>
    <dxf>
      <font>
        <b/>
        <i val="0"/>
      </font>
      <fill>
        <patternFill>
          <bgColor theme="0" tint="-0.499984740745262"/>
        </patternFill>
      </fill>
    </dxf>
    <dxf>
      <font>
        <b/>
        <i val="0"/>
        <color theme="0"/>
      </font>
      <fill>
        <patternFill>
          <fgColor theme="6" tint="0.39994506668294322"/>
          <bgColor theme="6" tint="0.39994506668294322"/>
        </patternFill>
      </fill>
    </dxf>
    <dxf>
      <font>
        <b/>
        <i val="0"/>
        <color theme="0"/>
      </font>
      <fill>
        <patternFill>
          <bgColor rgb="FFFFC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i val="0"/>
        <color theme="0"/>
      </font>
      <fill>
        <patternFill>
          <bgColor rgb="FFFFC000"/>
        </patternFill>
      </fill>
    </dxf>
    <dxf>
      <font>
        <b/>
        <i val="0"/>
      </font>
      <fill>
        <patternFill>
          <bgColor rgb="FFFFFF00"/>
        </patternFill>
      </fill>
    </dxf>
    <dxf>
      <font>
        <b/>
        <i val="0"/>
        <color theme="0"/>
      </font>
      <fill>
        <patternFill>
          <fgColor rgb="FFFF0000"/>
          <bgColor rgb="FFFF0000"/>
        </patternFill>
      </fill>
    </dxf>
    <dxf>
      <font>
        <b/>
        <i val="0"/>
        <color theme="0"/>
      </font>
      <fill>
        <patternFill>
          <fgColor auto="1"/>
          <bgColor rgb="FF00B0F0"/>
        </patternFill>
      </fill>
    </dxf>
    <dxf>
      <font>
        <b val="0"/>
        <i/>
        <color theme="1"/>
      </font>
      <fill>
        <patternFill>
          <bgColor theme="2" tint="-9.9948118533890809E-2"/>
        </patternFill>
      </fill>
    </dxf>
    <dxf>
      <font>
        <b/>
        <i val="0"/>
      </font>
      <fill>
        <patternFill>
          <bgColor theme="0" tint="-0.499984740745262"/>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i val="0"/>
      </font>
      <fill>
        <patternFill>
          <bgColor theme="0" tint="-0.499984740745262"/>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auto="1"/>
          <bgColor rgb="FF00B0F0"/>
        </patternFill>
      </fill>
    </dxf>
    <dxf>
      <font>
        <b/>
        <i val="0"/>
        <color theme="0"/>
      </font>
      <fill>
        <patternFill>
          <fgColor rgb="FFFF0000"/>
          <bgColor rgb="FFFF0000"/>
        </patternFill>
      </fill>
    </dxf>
    <dxf>
      <font>
        <b/>
        <i val="0"/>
      </font>
      <fill>
        <patternFill>
          <bgColor rgb="FFFFFF00"/>
        </patternFill>
      </fill>
    </dxf>
    <dxf>
      <font>
        <b/>
        <i val="0"/>
        <color theme="0"/>
      </font>
      <fill>
        <patternFill>
          <bgColor rgb="FFFFC000"/>
        </patternFill>
      </fill>
    </dxf>
    <dxf>
      <font>
        <b val="0"/>
        <i/>
        <color theme="1"/>
      </font>
      <fill>
        <patternFill>
          <bgColor theme="2" tint="-9.9948118533890809E-2"/>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rgb="FFFFFF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theme="0" tint="-0.499984740745262"/>
        </patternFill>
      </fill>
    </dxf>
    <dxf>
      <font>
        <b/>
        <i val="0"/>
      </font>
      <fill>
        <patternFill>
          <bgColor rgb="FFFFFF00"/>
        </patternFill>
      </fill>
    </dxf>
    <dxf>
      <font>
        <b/>
        <i val="0"/>
        <color theme="0"/>
      </font>
      <fill>
        <patternFill>
          <bgColor rgb="FFFFC0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font>
      <fill>
        <patternFill>
          <bgColor rgb="FFFFFF00"/>
        </patternFill>
      </fill>
    </dxf>
    <dxf>
      <font>
        <b/>
        <i val="0"/>
        <color theme="0"/>
      </font>
      <fill>
        <patternFill>
          <fgColor rgb="FFFF0000"/>
          <bgColor rgb="FFFF00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bgColor rgb="FFFFC000"/>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bgColor rgb="FFFFFF00"/>
        </patternFill>
      </fill>
    </dxf>
    <dxf>
      <font>
        <b/>
        <i val="0"/>
      </font>
      <fill>
        <patternFill>
          <bgColor theme="0" tint="-0.499984740745262"/>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font>
      <fill>
        <patternFill>
          <bgColor rgb="FFFFFF00"/>
        </patternFill>
      </fill>
    </dxf>
    <dxf>
      <font>
        <b/>
        <i val="0"/>
        <color theme="0"/>
      </font>
      <fill>
        <patternFill>
          <bgColor rgb="FFFFC000"/>
        </patternFill>
      </fill>
    </dxf>
    <dxf>
      <font>
        <b val="0"/>
        <i/>
        <color theme="1"/>
      </font>
      <fill>
        <patternFill>
          <bgColor theme="2" tint="-9.9948118533890809E-2"/>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bgColor rgb="FFFFC00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val="0"/>
        <i/>
        <color theme="1"/>
      </font>
      <fill>
        <patternFill>
          <bgColor theme="2" tint="-9.9948118533890809E-2"/>
        </patternFill>
      </fill>
    </dxf>
    <dxf>
      <font>
        <b/>
        <i val="0"/>
      </font>
      <fill>
        <patternFill>
          <bgColor theme="0" tint="-0.499984740745262"/>
        </patternFill>
      </fill>
    </dxf>
    <dxf>
      <font>
        <b/>
        <i val="0"/>
      </font>
      <fill>
        <patternFill>
          <fgColor theme="2" tint="-9.9917600024414813E-2"/>
          <bgColor theme="2" tint="-9.9948118533890809E-2"/>
        </patternFill>
      </fill>
    </dxf>
    <dxf>
      <font>
        <b/>
        <i val="0"/>
      </font>
      <fill>
        <patternFill>
          <bgColor rgb="FFFFFF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color theme="0"/>
      </font>
      <fill>
        <patternFill>
          <fgColor rgb="FFFF0000"/>
          <bgColor rgb="FFFF0000"/>
        </patternFill>
      </fill>
    </dxf>
    <dxf>
      <font>
        <b/>
        <i val="0"/>
      </font>
      <fill>
        <patternFill>
          <bgColor theme="0" tint="-0.499984740745262"/>
        </patternFill>
      </fill>
    </dxf>
    <dxf>
      <font>
        <b/>
        <i val="0"/>
      </font>
      <fill>
        <patternFill>
          <bgColor rgb="FFFFFF00"/>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color theme="0"/>
      </font>
      <fill>
        <patternFill>
          <bgColor rgb="FFFFC000"/>
        </patternFill>
      </fill>
    </dxf>
    <dxf>
      <font>
        <b/>
        <i val="0"/>
        <color theme="0"/>
      </font>
      <fill>
        <patternFill>
          <bgColor rgb="FFFFC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rgb="FFFFFF00"/>
        </patternFill>
      </fill>
    </dxf>
    <dxf>
      <font>
        <b/>
        <i val="0"/>
      </font>
      <fill>
        <patternFill>
          <bgColor theme="0" tint="-0.499984740745262"/>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i val="0"/>
        <color theme="0"/>
      </font>
      <fill>
        <patternFill>
          <bgColor rgb="FFFFC000"/>
        </patternFill>
      </fill>
    </dxf>
    <dxf>
      <font>
        <b val="0"/>
        <i/>
        <color theme="1"/>
      </font>
      <fill>
        <patternFill>
          <bgColor theme="2" tint="-9.9948118533890809E-2"/>
        </patternFill>
      </fill>
    </dxf>
    <dxf>
      <font>
        <b/>
        <i val="0"/>
      </font>
      <fill>
        <patternFill>
          <bgColor theme="0" tint="-0.49998474074526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rgb="FFFF0000"/>
          <bgColor rgb="FFFF0000"/>
        </patternFill>
      </fill>
    </dxf>
    <dxf>
      <font>
        <b/>
        <i val="0"/>
      </font>
      <fill>
        <patternFill>
          <bgColor rgb="FFFFFF00"/>
        </patternFill>
      </fill>
    </dxf>
    <dxf>
      <font>
        <b/>
        <i val="0"/>
        <color theme="0"/>
      </font>
      <fill>
        <patternFill>
          <fgColor auto="1"/>
          <bgColor rgb="FF00B0F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auto="1"/>
          <bgColor rgb="FF00B0F0"/>
        </patternFill>
      </fill>
    </dxf>
    <dxf>
      <font>
        <b/>
        <i val="0"/>
        <color theme="0"/>
      </font>
      <fill>
        <patternFill>
          <bgColor rgb="FFFFC000"/>
        </patternFill>
      </fill>
    </dxf>
    <dxf>
      <font>
        <b/>
        <i val="0"/>
      </font>
      <fill>
        <patternFill>
          <bgColor rgb="FFFFFF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font>
      <fill>
        <patternFill>
          <bgColor rgb="FFFFFF00"/>
        </patternFill>
      </fill>
    </dxf>
    <dxf>
      <font>
        <b/>
        <i val="0"/>
        <color theme="0"/>
      </font>
      <fill>
        <patternFill>
          <fgColor rgb="FFFF0000"/>
          <bgColor rgb="FFFF0000"/>
        </patternFill>
      </fill>
    </dxf>
    <dxf>
      <font>
        <b/>
        <i val="0"/>
        <color theme="0"/>
      </font>
      <fill>
        <patternFill>
          <fgColor auto="1"/>
          <bgColor rgb="FF00B0F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rgb="FFFFFF00"/>
        </patternFill>
      </fill>
    </dxf>
    <dxf>
      <font>
        <b/>
        <i val="0"/>
        <color theme="0"/>
      </font>
      <fill>
        <patternFill>
          <fgColor auto="1"/>
          <bgColor rgb="FF00B0F0"/>
        </patternFill>
      </fill>
    </dxf>
    <dxf>
      <font>
        <b/>
        <i val="0"/>
      </font>
      <fill>
        <patternFill>
          <bgColor theme="0" tint="-0.499984740745262"/>
        </patternFill>
      </fill>
    </dxf>
    <dxf>
      <font>
        <b/>
        <i val="0"/>
        <color theme="0"/>
      </font>
      <fill>
        <patternFill>
          <bgColor rgb="FFFFC000"/>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color theme="0"/>
      </font>
      <fill>
        <patternFill>
          <bgColor rgb="FFFFC000"/>
        </patternFill>
      </fill>
    </dxf>
    <dxf>
      <font>
        <b val="0"/>
        <i/>
        <color theme="1"/>
      </font>
      <fill>
        <patternFill>
          <bgColor theme="2" tint="-9.9948118533890809E-2"/>
        </patternFill>
      </fill>
    </dxf>
    <dxf>
      <font>
        <b/>
        <i val="0"/>
      </font>
      <fill>
        <patternFill>
          <bgColor rgb="FFFFFF00"/>
        </patternFill>
      </fill>
    </dxf>
    <dxf>
      <font>
        <b/>
        <i val="0"/>
      </font>
      <fill>
        <patternFill>
          <fgColor theme="2" tint="-9.9917600024414813E-2"/>
          <bgColor theme="2" tint="-9.9948118533890809E-2"/>
        </patternFill>
      </fill>
    </dxf>
    <dxf>
      <font>
        <b/>
        <i val="0"/>
        <color theme="0"/>
      </font>
      <fill>
        <patternFill>
          <fgColor auto="1"/>
          <bgColor rgb="FF00B0F0"/>
        </patternFill>
      </fill>
    </dxf>
    <dxf>
      <font>
        <b/>
        <i val="0"/>
        <color theme="0"/>
      </font>
      <fill>
        <patternFill>
          <fgColor rgb="FFFF0000"/>
          <bgColor rgb="FFFF000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font>
      <fill>
        <patternFill>
          <fgColor theme="2" tint="-9.9917600024414813E-2"/>
          <bgColor theme="2" tint="-9.9948118533890809E-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auto="1"/>
          <bgColor rgb="FF00B0F0"/>
        </patternFill>
      </fill>
    </dxf>
    <dxf>
      <font>
        <b val="0"/>
        <i/>
        <color theme="1"/>
      </font>
      <fill>
        <patternFill>
          <bgColor theme="2" tint="-9.9948118533890809E-2"/>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color theme="0"/>
      </font>
      <fill>
        <patternFill>
          <fgColor auto="1"/>
          <bgColor rgb="FF00B0F0"/>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val="0"/>
        <i/>
        <color theme="1"/>
      </font>
      <fill>
        <patternFill>
          <bgColor theme="2" tint="-9.9948118533890809E-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bgColor rgb="FFFFFF00"/>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val="0"/>
        <i/>
        <color theme="1"/>
      </font>
      <fill>
        <patternFill>
          <bgColor theme="2" tint="-9.9948118533890809E-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fgColor theme="2" tint="-9.9917600024414813E-2"/>
          <bgColor theme="2" tint="-9.9948118533890809E-2"/>
        </patternFill>
      </fill>
    </dxf>
    <dxf>
      <font>
        <b/>
        <i val="0"/>
      </font>
      <fill>
        <patternFill>
          <bgColor rgb="FFFFFF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fgColor rgb="FFFF0000"/>
          <bgColor rgb="FFFF0000"/>
        </patternFill>
      </fill>
    </dxf>
    <dxf>
      <font>
        <b/>
        <i val="0"/>
      </font>
      <fill>
        <patternFill>
          <bgColor rgb="FFFFFF0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auto="1"/>
          <bgColor rgb="FF00B0F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color theme="0"/>
      </font>
      <fill>
        <patternFill>
          <bgColor rgb="FFFFC0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bgColor rgb="FFFFFF00"/>
        </patternFill>
      </fill>
    </dxf>
    <dxf>
      <font>
        <b/>
        <i val="0"/>
      </font>
      <fill>
        <patternFill>
          <fgColor theme="2" tint="-9.9917600024414813E-2"/>
          <bgColor theme="2" tint="-9.9948118533890809E-2"/>
        </patternFill>
      </fill>
    </dxf>
    <dxf>
      <font>
        <b/>
        <i val="0"/>
      </font>
      <fill>
        <patternFill>
          <bgColor theme="0" tint="-0.499984740745262"/>
        </patternFill>
      </fill>
    </dxf>
    <dxf>
      <font>
        <b val="0"/>
        <i/>
        <color theme="1"/>
      </font>
      <fill>
        <patternFill>
          <bgColor theme="2" tint="-9.9948118533890809E-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val="0"/>
        <i/>
        <color theme="1"/>
      </font>
      <fill>
        <patternFill>
          <bgColor theme="2" tint="-9.9948118533890809E-2"/>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rgb="FFFFFF00"/>
        </patternFill>
      </fill>
    </dxf>
    <dxf>
      <font>
        <b/>
        <i val="0"/>
        <color theme="0"/>
      </font>
      <fill>
        <patternFill>
          <fgColor auto="1"/>
          <bgColor rgb="FF00B0F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rgb="FFFF0000"/>
          <bgColor rgb="FFFF0000"/>
        </patternFill>
      </fill>
    </dxf>
    <dxf>
      <font>
        <b/>
        <i val="0"/>
        <color theme="0"/>
      </font>
      <fill>
        <patternFill>
          <fgColor auto="1"/>
          <bgColor rgb="FF00B0F0"/>
        </patternFill>
      </fill>
    </dxf>
    <dxf>
      <font>
        <b/>
        <i val="0"/>
        <color theme="0"/>
      </font>
      <fill>
        <patternFill>
          <fgColor theme="6" tint="0.39994506668294322"/>
          <bgColor theme="6" tint="0.39994506668294322"/>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font>
      <fill>
        <patternFill>
          <bgColor theme="0" tint="-0.499984740745262"/>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rgb="FFFFFF00"/>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bgColor theme="0" tint="-0.499984740745262"/>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val="0"/>
        <i/>
        <color theme="1"/>
      </font>
      <fill>
        <patternFill>
          <bgColor theme="2" tint="-9.9948118533890809E-2"/>
        </patternFill>
      </fill>
    </dxf>
    <dxf>
      <font>
        <b/>
        <i val="0"/>
        <color theme="0"/>
      </font>
      <fill>
        <patternFill>
          <bgColor rgb="FFFFC0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theme="0" tint="-0.499984740745262"/>
        </patternFill>
      </fill>
    </dxf>
    <dxf>
      <font>
        <b/>
        <i val="0"/>
      </font>
      <fill>
        <patternFill>
          <fgColor theme="2" tint="-9.9917600024414813E-2"/>
          <bgColor theme="2" tint="-9.9948118533890809E-2"/>
        </patternFill>
      </fill>
    </dxf>
    <dxf>
      <font>
        <b/>
        <i val="0"/>
      </font>
      <fill>
        <patternFill>
          <bgColor rgb="FFFFFF00"/>
        </patternFill>
      </fill>
    </dxf>
    <dxf>
      <font>
        <b/>
        <i val="0"/>
        <color theme="0"/>
      </font>
      <fill>
        <patternFill>
          <bgColor rgb="FFFFC000"/>
        </patternFill>
      </fill>
    </dxf>
    <dxf>
      <font>
        <b val="0"/>
        <i/>
        <color theme="1"/>
      </font>
      <fill>
        <patternFill>
          <bgColor theme="2" tint="-9.9948118533890809E-2"/>
        </patternFill>
      </fill>
    </dxf>
    <dxf>
      <font>
        <b/>
        <i val="0"/>
        <color theme="0"/>
      </font>
      <fill>
        <patternFill>
          <fgColor rgb="FFFF0000"/>
          <bgColor rgb="FFFF000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color theme="0"/>
      </font>
      <fill>
        <patternFill>
          <fgColor auto="1"/>
          <bgColor rgb="FF00B0F0"/>
        </patternFill>
      </fill>
    </dxf>
    <dxf>
      <font>
        <b/>
        <i val="0"/>
        <color theme="0"/>
      </font>
      <fill>
        <patternFill>
          <bgColor rgb="FFFFC00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rgb="FFFFFF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theme="0" tint="-0.499984740745262"/>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bgColor rgb="FFFFC0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font>
      <fill>
        <patternFill>
          <bgColor rgb="FFFFFF00"/>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fgColor auto="1"/>
          <bgColor rgb="FF00B0F0"/>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i val="0"/>
        <color theme="0"/>
      </font>
      <fill>
        <patternFill>
          <fgColor auto="1"/>
          <bgColor rgb="FF00B0F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rgb="FFFFFF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val="0"/>
        <i/>
        <color theme="1"/>
      </font>
      <fill>
        <patternFill>
          <bgColor theme="2" tint="-9.9948118533890809E-2"/>
        </patternFill>
      </fill>
    </dxf>
    <dxf>
      <font>
        <b/>
        <i val="0"/>
      </font>
      <fill>
        <patternFill>
          <bgColor rgb="FFFFFF00"/>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val="0"/>
        <i/>
        <color theme="1"/>
      </font>
      <fill>
        <patternFill>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fgColor auto="1"/>
          <bgColor rgb="FF00B0F0"/>
        </patternFill>
      </fill>
    </dxf>
    <dxf>
      <font>
        <b/>
        <i val="0"/>
        <color theme="0"/>
      </font>
      <fill>
        <patternFill>
          <fgColor rgb="FFFF0000"/>
          <bgColor rgb="FFFF0000"/>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font>
      <fill>
        <patternFill>
          <bgColor rgb="FFFFFF00"/>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font>
      <fill>
        <patternFill>
          <bgColor rgb="FFFFFF00"/>
        </patternFill>
      </fill>
    </dxf>
    <dxf>
      <font>
        <b/>
        <i val="0"/>
      </font>
      <fill>
        <patternFill>
          <fgColor theme="2" tint="-9.9917600024414813E-2"/>
          <bgColor theme="2" tint="-9.9948118533890809E-2"/>
        </patternFill>
      </fill>
    </dxf>
    <dxf>
      <font>
        <b/>
        <i val="0"/>
      </font>
      <fill>
        <patternFill>
          <bgColor rgb="FFFFFF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val="0"/>
        <i/>
        <color theme="1"/>
      </font>
      <fill>
        <patternFill>
          <bgColor theme="2" tint="-9.9948118533890809E-2"/>
        </patternFill>
      </fill>
    </dxf>
    <dxf>
      <font>
        <b/>
        <i val="0"/>
        <color theme="0"/>
      </font>
      <fill>
        <patternFill>
          <bgColor rgb="FFFFC000"/>
        </patternFill>
      </fill>
    </dxf>
    <dxf>
      <font>
        <b/>
        <i val="0"/>
      </font>
      <fill>
        <patternFill>
          <bgColor theme="0" tint="-0.49998474074526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val="0"/>
        <i/>
        <color theme="1"/>
      </font>
      <fill>
        <patternFill>
          <bgColor theme="2" tint="-9.9948118533890809E-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auto="1"/>
          <bgColor rgb="FF00B0F0"/>
        </patternFill>
      </fill>
    </dxf>
    <dxf>
      <font>
        <b/>
        <i val="0"/>
        <color theme="0"/>
      </font>
      <fill>
        <patternFill>
          <fgColor rgb="FFFF0000"/>
          <bgColor rgb="FFFF0000"/>
        </patternFill>
      </fill>
    </dxf>
    <dxf>
      <font>
        <b/>
        <i val="0"/>
      </font>
      <fill>
        <patternFill>
          <bgColor rgb="FFFFFF00"/>
        </patternFill>
      </fill>
    </dxf>
    <dxf>
      <font>
        <b/>
        <i val="0"/>
        <color theme="0"/>
      </font>
      <fill>
        <patternFill>
          <fgColor theme="6" tint="0.39994506668294322"/>
          <bgColor theme="6" tint="0.39994506668294322"/>
        </patternFill>
      </fill>
    </dxf>
    <dxf>
      <font>
        <b/>
        <i val="0"/>
        <color theme="0"/>
      </font>
      <fill>
        <patternFill>
          <bgColor rgb="FFFFC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val="0"/>
        <i/>
        <color theme="1"/>
      </font>
      <fill>
        <patternFill>
          <bgColor theme="2" tint="-9.9948118533890809E-2"/>
        </patternFill>
      </fill>
    </dxf>
    <dxf>
      <font>
        <b/>
        <i val="0"/>
      </font>
      <fill>
        <patternFill>
          <bgColor rgb="FFFFFF00"/>
        </patternFill>
      </fill>
    </dxf>
    <dxf>
      <font>
        <b/>
        <i val="0"/>
      </font>
      <fill>
        <patternFill>
          <bgColor theme="0" tint="-0.499984740745262"/>
        </patternFill>
      </fill>
    </dxf>
    <dxf>
      <font>
        <b/>
        <i val="0"/>
      </font>
      <fill>
        <patternFill>
          <fgColor theme="2" tint="-9.9917600024414813E-2"/>
          <bgColor theme="2" tint="-9.9948118533890809E-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font>
      <fill>
        <patternFill>
          <bgColor theme="0" tint="-0.499984740745262"/>
        </patternFill>
      </fill>
    </dxf>
    <dxf>
      <font>
        <b/>
        <i val="0"/>
        <color theme="0"/>
      </font>
      <fill>
        <patternFill>
          <fgColor auto="1"/>
          <bgColor rgb="FF00B0F0"/>
        </patternFill>
      </fill>
    </dxf>
    <dxf>
      <font>
        <b val="0"/>
        <i/>
        <color theme="1"/>
      </font>
      <fill>
        <patternFill>
          <bgColor theme="2" tint="-9.9948118533890809E-2"/>
        </patternFill>
      </fill>
    </dxf>
    <dxf>
      <font>
        <b/>
        <i val="0"/>
      </font>
      <fill>
        <patternFill>
          <bgColor rgb="FFFFFF00"/>
        </patternFill>
      </fill>
    </dxf>
    <dxf>
      <font>
        <b/>
        <i val="0"/>
        <color theme="0"/>
      </font>
      <fill>
        <patternFill>
          <bgColor rgb="FFFFC000"/>
        </patternFill>
      </fill>
    </dxf>
    <dxf>
      <font>
        <b/>
        <i val="0"/>
      </font>
      <fill>
        <patternFill>
          <fgColor theme="2" tint="-9.9917600024414813E-2"/>
          <bgColor theme="2" tint="-9.9948118533890809E-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val="0"/>
        <i/>
        <color theme="1"/>
      </font>
      <fill>
        <patternFill>
          <bgColor theme="2" tint="-9.9948118533890809E-2"/>
        </patternFill>
      </fill>
    </dxf>
    <dxf>
      <font>
        <b val="0"/>
        <i/>
        <color theme="1"/>
      </font>
      <fill>
        <patternFill>
          <bgColor theme="2" tint="-9.9948118533890809E-2"/>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i val="0"/>
        <color theme="0"/>
      </font>
      <fill>
        <patternFill>
          <fgColor auto="1"/>
          <bgColor rgb="FF00B0F0"/>
        </patternFill>
      </fill>
    </dxf>
    <dxf>
      <font>
        <b/>
        <i val="0"/>
      </font>
      <fill>
        <patternFill>
          <bgColor rgb="FFFFFF00"/>
        </patternFill>
      </fill>
    </dxf>
    <dxf>
      <font>
        <b/>
        <i val="0"/>
      </font>
      <fill>
        <patternFill>
          <bgColor theme="0" tint="-0.499984740745262"/>
        </patternFill>
      </fill>
    </dxf>
    <dxf>
      <font>
        <b/>
        <i val="0"/>
        <color theme="0"/>
      </font>
      <fill>
        <patternFill>
          <fgColor theme="6" tint="0.39994506668294322"/>
          <bgColor theme="6" tint="0.39994506668294322"/>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font>
      <fill>
        <patternFill>
          <bgColor theme="0" tint="-0.49998474074526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rgb="FFFFFF00"/>
        </patternFill>
      </fill>
    </dxf>
    <dxf>
      <font>
        <b/>
        <i val="0"/>
        <color theme="0"/>
      </font>
      <fill>
        <patternFill>
          <fgColor auto="1"/>
          <bgColor rgb="FF00B0F0"/>
        </patternFill>
      </fill>
    </dxf>
    <dxf>
      <font>
        <b val="0"/>
        <i/>
        <color theme="1"/>
      </font>
      <fill>
        <patternFill>
          <bgColor theme="2" tint="-9.9948118533890809E-2"/>
        </patternFill>
      </fill>
    </dxf>
    <dxf>
      <font>
        <b/>
        <i val="0"/>
        <color theme="0"/>
      </font>
      <fill>
        <patternFill>
          <bgColor rgb="FFFFC000"/>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color theme="0"/>
      </font>
      <fill>
        <patternFill>
          <bgColor rgb="FFFFC0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fgColor theme="6" tint="0.39994506668294322"/>
          <bgColor theme="6" tint="0.3999450666829432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bgColor rgb="FFFFFF00"/>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font>
      <fill>
        <patternFill>
          <bgColor theme="0" tint="-0.49998474074526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theme="0" tint="-0.49998474074526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theme="0" tint="-0.49998474074526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fgColor theme="6" tint="0.39994506668294322"/>
          <bgColor theme="6" tint="0.3999450666829432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val="0"/>
        <i/>
        <color theme="1"/>
      </font>
      <fill>
        <patternFill>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rgb="FFFFFF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font>
      <fill>
        <patternFill>
          <fgColor theme="2" tint="-9.9917600024414813E-2"/>
          <bgColor theme="2" tint="-9.9948118533890809E-2"/>
        </patternFill>
      </fill>
    </dxf>
    <dxf>
      <font>
        <b/>
        <i val="0"/>
      </font>
      <fill>
        <patternFill>
          <bgColor theme="0" tint="-0.499984740745262"/>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theme="6" tint="0.39994506668294322"/>
          <bgColor theme="6" tint="0.3999450666829432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font>
      <fill>
        <patternFill>
          <bgColor rgb="FFFFFF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color theme="0"/>
      </font>
      <fill>
        <patternFill>
          <bgColor rgb="FFFFC00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font>
      <fill>
        <patternFill>
          <bgColor theme="0" tint="-0.49998474074526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bgColor rgb="FFFFC0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font>
      <fill>
        <patternFill>
          <bgColor rgb="FFFFFF00"/>
        </patternFill>
      </fill>
    </dxf>
    <dxf>
      <font>
        <b/>
        <i val="0"/>
      </font>
      <fill>
        <patternFill>
          <bgColor theme="0" tint="-0.49998474074526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color theme="0"/>
      </font>
      <fill>
        <patternFill>
          <bgColor rgb="FFFFC0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color theme="0"/>
      </font>
      <fill>
        <patternFill>
          <bgColor rgb="FFFFC0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fgColor auto="1"/>
          <bgColor rgb="FF00B0F0"/>
        </patternFill>
      </fill>
    </dxf>
    <dxf>
      <font>
        <b/>
        <i val="0"/>
        <color theme="0"/>
      </font>
      <fill>
        <patternFill>
          <fgColor rgb="FFFF0000"/>
          <bgColor rgb="FFFF0000"/>
        </patternFill>
      </fill>
    </dxf>
    <dxf>
      <font>
        <b/>
        <i val="0"/>
        <color theme="0"/>
      </font>
      <fill>
        <patternFill>
          <fgColor theme="6" tint="0.39994506668294322"/>
          <bgColor theme="6" tint="0.39994506668294322"/>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i val="0"/>
        <color theme="0"/>
      </font>
      <fill>
        <patternFill>
          <bgColor rgb="FFFFC000"/>
        </patternFill>
      </fill>
    </dxf>
    <dxf>
      <font>
        <b/>
        <i val="0"/>
      </font>
      <fill>
        <patternFill>
          <bgColor rgb="FFFFFF00"/>
        </patternFill>
      </fill>
    </dxf>
    <dxf>
      <font>
        <b/>
        <i val="0"/>
        <color theme="0"/>
      </font>
      <fill>
        <patternFill>
          <fgColor theme="6" tint="0.39994506668294322"/>
          <bgColor theme="6" tint="0.39994506668294322"/>
        </patternFill>
      </fill>
    </dxf>
    <dxf>
      <font>
        <b/>
        <i val="0"/>
        <color theme="0"/>
      </font>
      <fill>
        <patternFill>
          <fgColor rgb="FFFF0000"/>
          <bgColor rgb="FFFF0000"/>
        </patternFill>
      </fill>
    </dxf>
    <dxf>
      <font>
        <b/>
        <i val="0"/>
        <color theme="0"/>
      </font>
      <fill>
        <patternFill>
          <fgColor auto="1"/>
          <bgColor rgb="FF00B0F0"/>
        </patternFill>
      </fill>
    </dxf>
    <dxf>
      <font>
        <b/>
        <i val="0"/>
      </font>
      <fill>
        <patternFill>
          <bgColor rgb="FFFFFF00"/>
        </patternFill>
      </fill>
    </dxf>
    <dxf>
      <font>
        <b/>
        <i val="0"/>
        <color theme="0"/>
      </font>
      <fill>
        <patternFill>
          <bgColor rgb="FFFFC000"/>
        </patternFill>
      </fill>
    </dxf>
    <dxf>
      <font>
        <b/>
        <i val="0"/>
      </font>
      <fill>
        <patternFill>
          <bgColor theme="0" tint="-0.499984740745262"/>
        </patternFill>
      </fill>
    </dxf>
    <dxf>
      <font>
        <b/>
        <i val="0"/>
      </font>
      <fill>
        <patternFill>
          <fgColor theme="2" tint="-9.9917600024414813E-2"/>
          <bgColor theme="2" tint="-9.9948118533890809E-2"/>
        </patternFill>
      </fill>
    </dxf>
    <dxf>
      <font>
        <b val="0"/>
        <i/>
        <color theme="1"/>
      </font>
      <fill>
        <patternFill>
          <bgColor theme="2" tint="-9.9948118533890809E-2"/>
        </patternFill>
      </fill>
    </dxf>
    <dxf>
      <font>
        <b val="0"/>
        <i/>
        <color theme="1"/>
      </font>
      <fill>
        <patternFill>
          <bgColor theme="2" tint="-9.9948118533890809E-2"/>
        </patternFill>
      </fill>
    </dxf>
    <dxf>
      <font>
        <b/>
        <i val="0"/>
      </font>
      <fill>
        <patternFill>
          <fgColor theme="2" tint="-9.9917600024414813E-2"/>
          <bgColor theme="2" tint="-9.9948118533890809E-2"/>
        </patternFill>
      </fill>
    </dxf>
    <dxf>
      <font>
        <b/>
        <i val="0"/>
      </font>
      <fill>
        <patternFill>
          <bgColor theme="0" tint="-0.499984740745262"/>
        </patternFill>
      </fill>
    </dxf>
    <dxf>
      <font>
        <b/>
        <i val="0"/>
        <color theme="0"/>
      </font>
      <fill>
        <patternFill>
          <bgColor rgb="FFFFC000"/>
        </patternFill>
      </fill>
    </dxf>
    <dxf>
      <font>
        <b/>
        <i val="0"/>
      </font>
      <fill>
        <patternFill>
          <bgColor rgb="FFFFFF00"/>
        </patternFill>
      </fill>
    </dxf>
    <dxf>
      <font>
        <b/>
        <i val="0"/>
        <color theme="0"/>
      </font>
      <fill>
        <patternFill>
          <fgColor theme="6" tint="0.39994506668294322"/>
          <bgColor theme="6" tint="0.39994506668294322"/>
        </patternFill>
      </fill>
    </dxf>
    <dxf>
      <font>
        <b/>
        <i val="0"/>
        <color theme="0"/>
      </font>
      <fill>
        <patternFill>
          <fgColor auto="1"/>
          <bgColor rgb="FF00B0F0"/>
        </patternFill>
      </fill>
    </dxf>
    <dxf>
      <font>
        <b/>
        <i val="0"/>
        <color theme="0"/>
      </font>
      <fill>
        <patternFill>
          <fgColor rgb="FFFF0000"/>
          <bgColor rgb="FFFF00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rgb="FFFF0000"/>
      </font>
      <fill>
        <patternFill>
          <fgColor rgb="FFFFFF00"/>
          <bgColor rgb="FFFFFF00"/>
        </patternFill>
      </fill>
    </dxf>
    <dxf>
      <font>
        <color rgb="FF006100"/>
      </font>
      <fill>
        <patternFill>
          <bgColor rgb="FFC6EFCE"/>
        </patternFill>
      </fill>
    </dxf>
    <dxf>
      <font>
        <b val="0"/>
        <i/>
      </font>
      <fill>
        <patternFill>
          <bgColor theme="0" tint="-0.2499465926084170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color rgb="FF006100"/>
      </font>
      <fill>
        <patternFill>
          <bgColor rgb="FFC6EFCE"/>
        </patternFill>
      </fill>
    </dxf>
    <dxf>
      <font>
        <b val="0"/>
        <i/>
      </font>
      <fill>
        <patternFill>
          <bgColor theme="0" tint="-0.24994659260841701"/>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FF0000"/>
      </font>
      <fill>
        <patternFill>
          <fgColor rgb="FFFFFF00"/>
          <bgColor rgb="FFFFFF00"/>
        </patternFill>
      </fill>
    </dxf>
    <dxf>
      <font>
        <color rgb="FF006100"/>
      </font>
      <fill>
        <patternFill>
          <bgColor rgb="FFC6EFCE"/>
        </patternFill>
      </fill>
    </dxf>
    <dxf>
      <font>
        <b val="0"/>
        <i/>
      </font>
      <fill>
        <patternFill>
          <bgColor theme="0" tint="-0.2499465926084170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color rgb="FF006100"/>
      </font>
      <fill>
        <patternFill>
          <bgColor rgb="FFC6EFCE"/>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rgb="FFFF0000"/>
      </font>
      <fill>
        <patternFill>
          <fgColor rgb="FFFFFF00"/>
          <bgColor rgb="FFFFFF00"/>
        </patternFill>
      </fill>
    </dxf>
    <dxf>
      <font>
        <color rgb="FF006100"/>
      </font>
      <fill>
        <patternFill>
          <bgColor rgb="FFC6EFCE"/>
        </patternFill>
      </fill>
    </dxf>
    <dxf>
      <font>
        <b val="0"/>
        <i/>
      </font>
      <fill>
        <patternFill>
          <bgColor theme="0" tint="-0.24994659260841701"/>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color rgb="FF006100"/>
      </font>
      <fill>
        <patternFill>
          <bgColor rgb="FFC6EFCE"/>
        </patternFill>
      </fill>
    </dxf>
    <dxf>
      <font>
        <b val="0"/>
        <i/>
      </font>
      <fill>
        <patternFill>
          <bgColor theme="0" tint="-0.24994659260841701"/>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color rgb="FF006100"/>
      </font>
      <fill>
        <patternFill>
          <bgColor rgb="FFC6EFCE"/>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color rgb="FF006100"/>
      </font>
      <fill>
        <patternFill>
          <bgColor rgb="FFC6EFCE"/>
        </patternFill>
      </fill>
    </dxf>
    <dxf>
      <font>
        <b val="0"/>
        <i/>
      </font>
      <fill>
        <patternFill>
          <bgColor theme="0" tint="-0.24994659260841701"/>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color rgb="FF006100"/>
      </font>
      <fill>
        <patternFill>
          <bgColor rgb="FFC6EFCE"/>
        </patternFill>
      </fill>
    </dxf>
    <dxf>
      <font>
        <b val="0"/>
        <i/>
      </font>
      <fill>
        <patternFill>
          <bgColor theme="0" tint="-0.2499465926084170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b val="0"/>
        <i/>
      </font>
      <fill>
        <patternFill>
          <bgColor theme="0" tint="-0.2499465926084170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color rgb="FF006100"/>
      </font>
      <fill>
        <patternFill>
          <bgColor rgb="FFC6EFCE"/>
        </patternFill>
      </fill>
    </dxf>
    <dxf>
      <font>
        <b val="0"/>
        <i/>
      </font>
      <fill>
        <patternFill>
          <bgColor theme="0" tint="-0.24994659260841701"/>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i val="0"/>
        <color rgb="FFFF0000"/>
      </font>
      <fill>
        <patternFill>
          <fgColor rgb="FFFFFF00"/>
          <bgColor rgb="FFFFFF00"/>
        </patternFill>
      </fill>
    </dxf>
    <dxf>
      <font>
        <color rgb="FF006100"/>
      </font>
      <fill>
        <patternFill>
          <bgColor rgb="FFC6EFCE"/>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i val="0"/>
        <color rgb="FFFF0000"/>
      </font>
      <fill>
        <patternFill>
          <fgColor rgb="FFFFFF00"/>
          <bgColor rgb="FFFFFF00"/>
        </patternFill>
      </fill>
    </dxf>
    <dxf>
      <font>
        <b val="0"/>
        <i/>
      </font>
      <fill>
        <patternFill>
          <bgColor theme="0" tint="-0.24994659260841701"/>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b val="0"/>
        <i/>
      </font>
      <fill>
        <patternFill>
          <bgColor theme="0" tint="-0.24994659260841701"/>
        </patternFill>
      </fill>
    </dxf>
    <dxf>
      <font>
        <color rgb="FF006100"/>
      </font>
      <fill>
        <patternFill>
          <bgColor rgb="FFC6EFCE"/>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val="0"/>
        <i/>
      </font>
      <fill>
        <patternFill>
          <bgColor theme="0" tint="-0.24994659260841701"/>
        </patternFill>
      </fill>
    </dxf>
    <dxf>
      <font>
        <b/>
        <i val="0"/>
        <color rgb="FFFF0000"/>
      </font>
      <fill>
        <patternFill>
          <fgColor rgb="FFFFFF00"/>
          <bgColor rgb="FFFFFF00"/>
        </patternFill>
      </fill>
    </dxf>
    <dxf>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border diagonalUp="0" diagonalDown="0">
        <left style="thin">
          <color auto="1"/>
        </left>
        <right style="thin">
          <color auto="1"/>
        </right>
        <top style="thin">
          <color auto="1"/>
        </top>
        <bottom style="thin">
          <color auto="1"/>
        </bottom>
        <vertical/>
        <horizontal/>
      </border>
    </dxf>
    <dxf>
      <border outline="0">
        <bottom style="thin">
          <color auto="1"/>
        </bottom>
      </border>
    </dxf>
    <dxf>
      <font>
        <b/>
        <i val="0"/>
        <strike val="0"/>
        <condense val="0"/>
        <extend val="0"/>
        <outline val="0"/>
        <shadow val="0"/>
        <u val="none"/>
        <vertAlign val="baseline"/>
        <sz val="12"/>
        <color theme="0"/>
        <name val="Aptos Narrow"/>
        <family val="2"/>
        <scheme val="minor"/>
      </font>
      <fill>
        <patternFill patternType="solid">
          <fgColor indexed="64"/>
          <bgColor theme="1" tint="0.499984740745262"/>
        </patternFill>
      </fill>
    </dxf>
    <dxf>
      <font>
        <b val="0"/>
        <i val="0"/>
        <strike val="0"/>
        <condense val="0"/>
        <extend val="0"/>
        <outline val="0"/>
        <shadow val="0"/>
        <u val="none"/>
        <vertAlign val="baseline"/>
        <sz val="12"/>
        <color rgb="FF000000"/>
        <name val="Aptos Narrow"/>
        <family val="2"/>
        <scheme val="minor"/>
      </font>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Narrow"/>
        <family val="2"/>
        <scheme val="minor"/>
      </font>
    </dxf>
    <dxf>
      <border outline="0">
        <bottom style="thin">
          <color auto="1"/>
        </bottom>
      </border>
    </dxf>
    <dxf>
      <font>
        <b/>
        <i val="0"/>
        <strike val="0"/>
        <condense val="0"/>
        <extend val="0"/>
        <outline val="0"/>
        <shadow val="0"/>
        <u val="none"/>
        <vertAlign val="baseline"/>
        <sz val="12"/>
        <color theme="0"/>
        <name val="Aptos Narrow"/>
        <family val="2"/>
        <scheme val="minor"/>
      </font>
      <fill>
        <patternFill patternType="solid">
          <fgColor indexed="64"/>
          <bgColor theme="1" tint="0.499984740745262"/>
        </patternFill>
      </fill>
    </dxf>
    <dxf>
      <font>
        <b val="0"/>
        <i val="0"/>
        <strike val="0"/>
        <condense val="0"/>
        <extend val="0"/>
        <outline val="0"/>
        <shadow val="0"/>
        <u val="none"/>
        <vertAlign val="baseline"/>
        <sz val="12"/>
        <color rgb="FF000000"/>
        <name val="Aptos Narrow"/>
        <family val="2"/>
        <scheme val="minor"/>
      </font>
      <border diagonalUp="0" diagonalDown="0">
        <left/>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rgb="FF000000"/>
        <name val="Aptos Narrow"/>
        <family val="2"/>
        <scheme val="minor"/>
      </font>
    </dxf>
    <dxf>
      <border outline="0">
        <bottom style="thin">
          <color auto="1"/>
        </bottom>
      </border>
    </dxf>
    <dxf>
      <font>
        <b/>
        <i val="0"/>
        <strike val="0"/>
        <condense val="0"/>
        <extend val="0"/>
        <outline val="0"/>
        <shadow val="0"/>
        <u val="none"/>
        <vertAlign val="baseline"/>
        <sz val="12"/>
        <color theme="0"/>
        <name val="Aptos Narrow"/>
        <family val="2"/>
        <scheme val="minor"/>
      </font>
      <fill>
        <patternFill patternType="solid">
          <fgColor indexed="64"/>
          <bgColor theme="1" tint="0.499984740745262"/>
        </patternFill>
      </fill>
      <alignment horizontal="left" vertical="bottom" textRotation="0" wrapText="0" indent="0" justifyLastLine="0" shrinkToFit="0" readingOrder="0"/>
    </dxf>
    <dxf>
      <border diagonalUp="0" diagonalDown="0" outline="0">
        <left style="thin">
          <color auto="1"/>
        </left>
        <right/>
        <top style="thin">
          <color auto="1"/>
        </top>
        <bottom style="thin">
          <color auto="1"/>
        </bottom>
      </border>
    </dxf>
    <dxf>
      <numFmt numFmtId="164" formatCode="#,##0.00\ &quot;€&quot;"/>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auto="1"/>
        </right>
        <top style="thin">
          <color indexed="64"/>
        </top>
        <bottom style="thin">
          <color indexed="64"/>
        </bottom>
      </border>
    </dxf>
    <dxf>
      <border diagonalUp="0" diagonalDown="0">
        <left/>
        <right style="thin">
          <color auto="1"/>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2"/>
        <color theme="0"/>
        <name val="Aptos Narrow"/>
        <scheme val="minor"/>
      </font>
      <fill>
        <patternFill patternType="solid">
          <fgColor indexed="64"/>
          <bgColor theme="6"/>
        </patternFill>
      </fill>
      <alignment horizontal="center" vertical="bottom" textRotation="0" wrapText="0" indent="0" justifyLastLine="0" shrinkToFit="0" readingOrder="0"/>
      <border diagonalUp="0" diagonalDown="0" outline="0">
        <left style="thin">
          <color auto="1"/>
        </left>
        <right style="thin">
          <color auto="1"/>
        </right>
        <top/>
        <bottom/>
      </border>
    </dxf>
    <dxf>
      <border diagonalUp="0" diagonalDown="0">
        <left style="thin">
          <color auto="1"/>
        </left>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border outline="0">
        <bottom style="thin">
          <color auto="1"/>
        </bottom>
      </border>
    </dxf>
    <dxf>
      <font>
        <b/>
        <i val="0"/>
        <strike val="0"/>
        <condense val="0"/>
        <extend val="0"/>
        <outline val="0"/>
        <shadow val="0"/>
        <u val="none"/>
        <vertAlign val="baseline"/>
        <sz val="12"/>
        <color theme="0"/>
        <name val="Aptos Narrow"/>
        <scheme val="minor"/>
      </font>
      <fill>
        <patternFill patternType="solid">
          <fgColor indexed="64"/>
          <bgColor theme="6"/>
        </patternFill>
      </fill>
      <alignment horizontal="center" vertical="bottom" textRotation="0" wrapText="0" indent="0" justifyLastLine="0" shrinkToFit="0" readingOrder="0"/>
      <border diagonalUp="0" diagonalDown="0" outline="0">
        <left style="thin">
          <color auto="1"/>
        </left>
        <right style="thin">
          <color auto="1"/>
        </right>
        <top/>
        <bottom/>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numFmt numFmtId="19" formatCode="dd/mm/yyyy"/>
      <border diagonalUp="0" diagonalDown="0">
        <left style="thin">
          <color auto="1"/>
        </left>
        <right style="thin">
          <color auto="1"/>
        </right>
        <top style="thin">
          <color auto="1"/>
        </top>
        <bottom style="thin">
          <color auto="1"/>
        </bottom>
        <vertical/>
        <horizontal/>
      </border>
    </dxf>
    <dxf>
      <numFmt numFmtId="164" formatCode="#,##0.00\ &quot;€&quot;"/>
      <border diagonalUp="0" diagonalDown="0" outline="0">
        <left style="thin">
          <color auto="1"/>
        </left>
        <right style="thin">
          <color auto="1"/>
        </right>
        <top style="thin">
          <color auto="1"/>
        </top>
        <bottom style="thin">
          <color auto="1"/>
        </bottom>
      </border>
    </dxf>
    <dxf>
      <numFmt numFmtId="164" formatCode="#,##0.00\ &quot;€&quot;"/>
      <border diagonalUp="0" diagonalDown="0" outline="0">
        <left style="thin">
          <color auto="1"/>
        </left>
        <right style="thin">
          <color auto="1"/>
        </right>
        <top style="thin">
          <color auto="1"/>
        </top>
        <bottom style="thin">
          <color auto="1"/>
        </bottom>
      </border>
    </dxf>
    <dxf>
      <numFmt numFmtId="164" formatCode="#,##0.00\ &quot;€&quot;"/>
      <border diagonalUp="0" diagonalDown="0" outline="0">
        <left style="thin">
          <color auto="1"/>
        </left>
        <right style="thin">
          <color auto="1"/>
        </right>
        <top style="thin">
          <color auto="1"/>
        </top>
        <bottom style="thin">
          <color auto="1"/>
        </bottom>
      </border>
    </dxf>
    <dxf>
      <numFmt numFmtId="164" formatCode="#,##0.00\ &quot;€&quot;"/>
      <border diagonalUp="0" diagonalDown="0" outline="0">
        <left style="thin">
          <color auto="1"/>
        </left>
        <right style="thin">
          <color auto="1"/>
        </right>
        <top style="thin">
          <color auto="1"/>
        </top>
        <bottom style="thin">
          <color auto="1"/>
        </bottom>
      </border>
    </dxf>
    <dxf>
      <numFmt numFmtId="164" formatCode="#,##0.00\ &quot;€&quot;"/>
      <border diagonalUp="0" diagonalDown="0" outline="0">
        <left style="thin">
          <color auto="1"/>
        </left>
        <right style="thin">
          <color auto="1"/>
        </right>
        <top style="thin">
          <color auto="1"/>
        </top>
        <bottom style="thin">
          <color auto="1"/>
        </bottom>
      </border>
    </dxf>
    <dxf>
      <numFmt numFmtId="164" formatCode="#,##0.00\ &quot;€&quot;"/>
      <border diagonalUp="0" diagonalDown="0" outline="0">
        <left style="thin">
          <color auto="1"/>
        </left>
        <right style="thin">
          <color auto="1"/>
        </right>
        <top style="thin">
          <color auto="1"/>
        </top>
        <bottom style="thin">
          <color auto="1"/>
        </bottom>
      </border>
    </dxf>
    <dxf>
      <numFmt numFmtId="164" formatCode="#,##0.00\ &quot;€&quot;"/>
      <border diagonalUp="0" diagonalDown="0" outline="0">
        <left style="thin">
          <color auto="1"/>
        </left>
        <right style="thin">
          <color auto="1"/>
        </right>
        <top style="thin">
          <color auto="1"/>
        </top>
        <bottom style="thin">
          <color auto="1"/>
        </bottom>
      </border>
    </dxf>
    <dxf>
      <numFmt numFmtId="0" formatCode="General"/>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numFmt numFmtId="0" formatCode="General"/>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bottom style="thin">
          <color auto="1"/>
        </bottom>
      </border>
    </dxf>
    <dxf>
      <border outline="0">
        <bottom style="thin">
          <color auto="1"/>
        </bottom>
      </border>
    </dxf>
    <dxf>
      <font>
        <b/>
        <i val="0"/>
        <strike val="0"/>
        <condense val="0"/>
        <extend val="0"/>
        <outline val="0"/>
        <shadow val="0"/>
        <u val="none"/>
        <vertAlign val="baseline"/>
        <sz val="12"/>
        <color theme="0"/>
        <name val="Aptos Narrow"/>
        <scheme val="minor"/>
      </font>
      <fill>
        <patternFill patternType="solid">
          <fgColor indexed="64"/>
          <bgColor theme="2" tint="-0.749992370372631"/>
        </patternFill>
      </fill>
      <alignment horizontal="center" vertical="center" textRotation="0" wrapText="0" indent="0" justifyLastLine="0" shrinkToFit="0" readingOrder="0"/>
      <border diagonalUp="0" diagonalDown="0" outline="0">
        <left style="thin">
          <color auto="1"/>
        </left>
        <right style="thin">
          <color auto="1"/>
        </right>
        <top/>
        <bottom/>
      </border>
    </dxf>
    <dxf>
      <numFmt numFmtId="2" formatCode="0.00"/>
    </dxf>
    <dxf>
      <numFmt numFmtId="2" formatCode="0.00"/>
    </dxf>
    <dxf>
      <numFmt numFmtId="2" formatCode="0.00"/>
    </dxf>
    <dxf>
      <numFmt numFmtId="2" formatCode="0.00"/>
    </dxf>
    <dxf>
      <numFmt numFmtId="2" formatCode="0.00"/>
    </dxf>
    <dxf>
      <numFmt numFmtId="164" formatCode="#,##0.00\ &quot;€&quot;"/>
    </dxf>
    <dxf>
      <numFmt numFmtId="164" formatCode="#,##0.00\ &quot;€&quot;"/>
    </dxf>
    <dxf>
      <numFmt numFmtId="164" formatCode="#,##0.00\ &quot;€&quot;"/>
    </dxf>
    <dxf>
      <numFmt numFmtId="164" formatCode="#,##0.00\ &quot;€&quot;"/>
    </dxf>
    <dxf>
      <numFmt numFmtId="164" formatCode="#,##0.00\ &quot;€&quot;"/>
    </dxf>
    <dxf>
      <numFmt numFmtId="164" formatCode="#,##0.00\ &quot;€&quot;"/>
    </dxf>
    <dxf>
      <numFmt numFmtId="164" formatCode="#,##0.00\ &quot;€&quot;"/>
    </dxf>
  </dxfs>
  <tableStyles count="0" defaultTableStyle="TableStyleMedium2" defaultPivotStyle="PivotStyleLight16"/>
  <colors>
    <mruColors>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22/10/relationships/richValueRel" Target="richData/richValueRel.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ise VIE" refreshedDate="46225.529142939813" createdVersion="8" refreshedVersion="8" minRefreshableVersion="3" recordCount="2715" xr:uid="{FEFA2CA2-3CB5-8E49-A5BD-67C6056EB6FD}">
  <cacheSource type="worksheet">
    <worksheetSource name="DATTA_BASE"/>
  </cacheSource>
  <cacheFields count="27">
    <cacheField name="REF" numFmtId="0">
      <sharedItems containsBlank="1" count="122">
        <s v="MARIUS BROWN "/>
        <s v="MARIUS BLUE "/>
        <s v="MARIUS-GMW0008C "/>
        <s v="MARIUS PDP W "/>
        <s v="MARIUS PDG W "/>
        <s v="MARIUS PKT PDG W"/>
        <s v="SLACK PKT PDG  W"/>
        <s v="MARIUS CHALE WINTER "/>
        <s v="MARIUS PKT-GPW0021C"/>
        <s v="MARIUS CHEVRON F149"/>
        <s v="MARIUS CHEVRON F159"/>
        <s v="MARIUS BIG CHV"/>
        <s v="MARIUS GMW3015"/>
        <s v="MARIUS GMW3016"/>
        <s v="MARIUS CHEVRON F189"/>
        <s v="MARIUS POCKET F79"/>
        <s v="MARIUS POCKET F89"/>
        <s v="MARIUS POCKET FX28"/>
        <e v="#REF!"/>
        <s v="MARIUS POCKET F99"/>
        <s v="MARIUS PKT3 GPW3003"/>
        <s v="MARIUS PKT GPW4017"/>
        <s v="MARIUS PKT W CHEVRON"/>
        <s v="MARIUS GMW4016"/>
        <s v="MARIUS CHEVRON FX9"/>
        <s v="MARIUS PATCH"/>
        <s v="MARIUS PATCH "/>
        <s v="MARIUS CAMO W"/>
        <s v="MARIUS CHALE INDIANA"/>
        <s v="DANDY GDW2015"/>
        <s v="DANDY GDS4015"/>
        <s v="DANDY GDW4006"/>
        <s v="PECK VELOURS"/>
        <s v="PECK VELOUR"/>
        <s v="PECK POCKET"/>
        <s v="RESCUE"/>
        <s v="RESCUE "/>
        <s v="BOMBER"/>
        <s v="DRIVER - COL 1 "/>
        <s v="DRIVER - COL 2 "/>
        <s v="DRIVER - COL 3"/>
        <s v="PECK MAO  W"/>
        <s v="SLACK IVY NAVY"/>
        <s v="SLACK IVY VIW1001"/>
        <s v="SLACK IVY VIW3005"/>
        <s v="SLACK IVY VIW3006"/>
        <s v="SLACK IVY VIW4007"/>
        <s v="SLACK IVY VIW3004"/>
        <s v="SLACK IVY CHEVRON W"/>
        <s v="SLACK IVY VIW4010 "/>
        <s v="SLACK IVY CHEVRON W  "/>
        <s v="SLACK IVY VIW3003"/>
        <s v="SLACK IVY VIW3018"/>
        <s v="SLACK IVY PDG"/>
        <s v="SLACK IVY BROWN"/>
        <s v="SLACK IVY VELOURS"/>
        <s v="SLACK IVY VELOURS  "/>
        <s v="SLACK IVY VELOUR  "/>
        <s v="SLACK IVY VELOUR "/>
        <s v="SLACK IVY VIW4005"/>
        <s v="SLACK IVY PATCH"/>
        <s v="SLACK IVY W PDG"/>
        <s v="SLACK IVY PDG W"/>
        <s v="SLACK IVY PDP W"/>
        <s v="EASY SLACK"/>
        <s v="HABANO W"/>
        <s v="SLACK X DENIM"/>
        <s v="SLACK X CANEVAS"/>
        <s v="SLACK X HBT"/>
        <s v="RAIN WINTER 2"/>
        <s v="RAIN X "/>
        <s v="WORKER VINTAGE"/>
        <s v="KABAN"/>
        <s v="KINGSMAN"/>
        <s v="SKATE"/>
        <s v="ARMY ==&gt; RECUPERER INFOS  SUMMER "/>
        <s v="WOOD SWW0072"/>
        <s v="WOOD SWW0074"/>
        <s v="WOOD VELOURS"/>
        <s v="WOOD SWW0075"/>
        <s v="WOOD W PDG"/>
        <s v="PILOT"/>
        <s v="PILOT - col 3 "/>
        <s v="INDOCHINE"/>
        <s v="INDOCHINE "/>
        <s v="LOUISIANE DENIM"/>
        <s v="COOL PANTS 2 W"/>
        <s v="LOUISIANE FLANELLE"/>
        <s v="COOL PANTS 2 ECRU"/>
        <s v="COOL PANTS VELOURS"/>
        <s v="LOUISIANE COTON"/>
        <s v="CARGO W"/>
        <s v="CARGO W "/>
        <s v="MARIUS CHALE DENIM "/>
        <s v="ASPEN"/>
        <m/>
        <s v="MARIUS CHÂLE DENIM " u="1"/>
        <s v="MARIUS CHÂLE WINTER " u="1"/>
        <s v="MARIUS BIG CHEVRON" u="1"/>
        <s v="MARIUS " u="1"/>
        <s v="MARIUS LIGHT" u="1"/>
        <s v="RESCUE WOOL" u="1"/>
        <s v="RESCUE X" u="1"/>
        <s v="SLACK IVY" u="1"/>
        <s v="SLACK IVY XXX" u="1"/>
        <s v="MARIUS-GMW00008C " u="1"/>
        <s v="MARIUS NEW" u="1"/>
        <s v="MARIUS PKT-GPW0021A -&gt; Marius Pocket chevron ? " u="1"/>
        <s v="MARIUS POCKET W CHEVRON" u="1"/>
        <s v="SLACK IVY W CHEVRON" u="1"/>
        <s v="HUNTER 2" u="1"/>
        <s v="SLACK X " u="1"/>
        <s v="RAIN" u="1"/>
        <s v="WORKER PATCH W" u="1"/>
        <s v="NAVY" u="1"/>
        <s v="ARMY" u="1"/>
        <s v="WOOD VELOUR" u="1"/>
        <s v="PILOT - color 1 " u="1"/>
        <s v="PILOT - color 2" u="1"/>
        <s v="PILOT - color 3" u="1"/>
        <s v="INDOCHINE STORM" u="1"/>
        <s v="CARGO W ?? " u="1"/>
      </sharedItems>
    </cacheField>
    <cacheField name="COULEUR" numFmtId="0">
      <sharedItems containsBlank="1" containsMixedTypes="1" containsNumber="1" containsInteger="1" minValue="0" maxValue="0" count="45">
        <s v="Brown"/>
        <s v="Straw"/>
        <s v="Navy"/>
        <s v="Marine"/>
        <s v="Beige"/>
        <s v="Brown / Orange"/>
        <s v="Gray / Blue"/>
        <s v="Gris"/>
        <s v="Orange"/>
        <s v="Vert"/>
        <s v="Rouge "/>
        <s v="Marron"/>
        <e v="#REF!"/>
        <s v="Kaki"/>
        <s v="Tweed Brown"/>
        <n v="0"/>
        <s v="Indigo"/>
        <s v="Denim"/>
        <s v="Bleu"/>
        <s v="Kaki / Brown"/>
        <s v="Caramel "/>
        <s v="Off White"/>
        <s v="Taupe"/>
        <s v="Camel "/>
        <s v="Gris bleu "/>
        <s v="KAKI WASHED"/>
        <s v="Red orange"/>
        <s v="Rose"/>
        <s v="Terra"/>
        <s v="Multi Brown"/>
        <s v="Multi"/>
        <s v="Stone"/>
        <s v="Melton Camel "/>
        <s v="Kaki Army "/>
        <s v="Gold"/>
        <s v="Sky"/>
        <s v="Brut"/>
        <s v="Shetland"/>
        <s v="Gris foncé"/>
        <s v="Gris clair"/>
        <s v="Ecru"/>
        <s v="New red"/>
        <s v="Light green sauge"/>
        <s v="Indigo Fade out "/>
        <m/>
      </sharedItems>
    </cacheField>
    <cacheField name="SAISON" numFmtId="0">
      <sharedItems containsBlank="1"/>
    </cacheField>
    <cacheField name="PRIORITY" numFmtId="0">
      <sharedItems containsBlank="1" containsMixedTypes="1" containsNumber="1" containsInteger="1" minValue="0" maxValue="0" count="5">
        <s v="+++"/>
        <n v="0"/>
        <s v="-"/>
        <e v="#REF!"/>
        <m/>
      </sharedItems>
    </cacheField>
    <cacheField name="STATUT" numFmtId="0">
      <sharedItems containsBlank="1" count="8">
        <s v="IN PRODUCTION"/>
        <s v="PROTO"/>
        <s v="REPORT / CANCEL "/>
        <s v="WAIT QUANTITY"/>
        <s v="PRODUCTION FINISH "/>
        <e v="#REF!"/>
        <s v="In development"/>
        <m/>
      </sharedItems>
    </cacheField>
    <cacheField name="PAGE" numFmtId="0">
      <sharedItems containsBlank="1" containsMixedTypes="1" containsNumber="1" containsInteger="1" minValue="14" maxValue="14"/>
    </cacheField>
    <cacheField name="SAMPLE" numFmtId="0">
      <sharedItems containsBlank="1" count="5">
        <s v="Not need "/>
        <s v="TO DO "/>
        <s v="Done"/>
        <e v="#REF!"/>
        <m/>
      </sharedItems>
    </cacheField>
    <cacheField name="PRODUCTION " numFmtId="0">
      <sharedItems containsDate="1" containsBlank="1" containsMixedTypes="1" minDate="1899-12-30T00:00:00" maxDate="1899-12-31T00:00:00" count="6">
        <s v="OCEAN SURPLUS"/>
        <e v="#REF!"/>
        <s v="ANTONIO AMADEU"/>
        <s v="VALYS JEANS"/>
        <d v="1899-12-30T00:00:00"/>
        <m/>
      </sharedItems>
    </cacheField>
    <cacheField name="SHOOTING" numFmtId="0">
      <sharedItems containsBlank="1"/>
    </cacheField>
    <cacheField name="FAMILLE" numFmtId="0">
      <sharedItems containsBlank="1" containsMixedTypes="1" containsNumber="1" containsInteger="1" minValue="0" maxValue="0" count="10">
        <s v="Gilet"/>
        <e v="#REF!"/>
        <n v="0"/>
        <s v="Blazers"/>
        <s v="Surchemise "/>
        <s v="Pièce à manche"/>
        <s v=" Pièce à manche "/>
        <s v="Pantalon"/>
        <s v="Chemise "/>
        <m/>
      </sharedItems>
    </cacheField>
    <cacheField name="SOUS-FAMILLE" numFmtId="0">
      <sharedItems containsBlank="1" containsMixedTypes="1" containsNumber="1" containsInteger="1" minValue="0" maxValue="0"/>
    </cacheField>
    <cacheField name="PRODUCTION COST" numFmtId="164">
      <sharedItems containsBlank="1" containsMixedTypes="1" containsNumber="1" containsInteger="1" minValue="0" maxValue="110"/>
    </cacheField>
    <cacheField name="FAVRIC COST" numFmtId="164">
      <sharedItems containsBlank="1" containsMixedTypes="1" containsNumber="1" minValue="0" maxValue="295"/>
    </cacheField>
    <cacheField name="TOTAL PRICE" numFmtId="164">
      <sharedItems containsBlank="1" containsMixedTypes="1" containsNumber="1" minValue="2.5" maxValue="186.88"/>
    </cacheField>
    <cacheField name="MARGE" numFmtId="164">
      <sharedItems containsBlank="1" containsMixedTypes="1" containsNumber="1" minValue="0" maxValue="180"/>
    </cacheField>
    <cacheField name="PRIX TTC" numFmtId="164">
      <sharedItems containsBlank="1" containsMixedTypes="1" containsNumber="1" containsInteger="1" minValue="0" maxValue="695"/>
    </cacheField>
    <cacheField name="Price B2B 2,5" numFmtId="164">
      <sharedItems containsBlank="1" containsMixedTypes="1" containsNumber="1" minValue="0" maxValue="278"/>
    </cacheField>
    <cacheField name="Price B2B 2,2" numFmtId="164">
      <sharedItems containsBlank="1" containsMixedTypes="1" containsNumber="1" minValue="0" maxValue="315.90909090909088"/>
    </cacheField>
    <cacheField name="DATE MAJ PRIX " numFmtId="14">
      <sharedItems containsDate="1" containsBlank="1" containsMixedTypes="1" minDate="1899-12-30T00:00:00" maxDate="2026-07-23T00:00:00" count="8">
        <d v="1899-12-30T00:00:00"/>
        <d v="2026-05-20T00:00:00"/>
        <d v="2026-07-22T00:00:00"/>
        <e v="#REF!"/>
        <d v="2026-05-09T00:00:00"/>
        <d v="2026-05-21T00:00:00"/>
        <d v="2026-05-15T00:00:00"/>
        <m/>
      </sharedItems>
    </cacheField>
    <cacheField name="Type" numFmtId="0">
      <sharedItems containsBlank="1" containsMixedTypes="1" containsNumber="1" containsInteger="1" minValue="0" maxValue="0" count="18">
        <s v="FABRIC"/>
        <s v="LINNING"/>
        <s v="BACK"/>
        <s v="INTERLINING"/>
        <s v="UNDER COLLAR "/>
        <s v="PANO DE BOLSO"/>
        <s v="GALON"/>
        <s v="ETIQUETTES"/>
        <s v="HANGTAG"/>
        <s v="BOUTONS"/>
        <n v="0"/>
        <s v="Frais externe"/>
        <e v="#REF!"/>
        <s v="POCHETTE"/>
        <s v="BOUCLE"/>
        <s v="PIPING"/>
        <s v="ZIP"/>
        <m/>
      </sharedItems>
    </cacheField>
    <cacheField name="Supplier" numFmtId="0">
      <sharedItems containsBlank="1" containsMixedTypes="1" containsNumber="1" containsInteger="1" minValue="0" maxValue="0" count="37">
        <s v="AMBASSADOR"/>
        <s v="TABEL"/>
        <s v="MDA"/>
        <s v="CHARGEUR"/>
        <s v="OFFITEX"/>
        <s v="DRAGONI"/>
        <s v="NASTRO"/>
        <s v="CADICA"/>
        <s v="LOUROPEL"/>
        <n v="0"/>
        <s v="Transport"/>
        <s v="Communication"/>
        <s v="ALBANO MORGADO"/>
        <s v="Classwash "/>
        <s v="ZANIERI"/>
        <s v="NF21"/>
        <s v="MALLALEUS"/>
        <s v="ACM "/>
        <s v="SIDOGRAS"/>
        <e v="#REF!"/>
        <s v="TELATEX"/>
        <s v="SONDRIO"/>
        <s v="TROFICOLOR"/>
        <s v="OLMETEX"/>
        <s v="DUCA VISCONTI "/>
        <s v="CERVOTESSILE"/>
        <s v="?"/>
        <s v="J.GUERRA"/>
        <s v="MARZOTTO"/>
        <s v="TECNITEXTIL"/>
        <s v="PANTEX"/>
        <s v="PONTEX"/>
        <s v="MOON"/>
        <s v="HALLEY STEVENSON"/>
        <s v="MYZIP"/>
        <s v="VITALE BARBERIS  "/>
        <m/>
      </sharedItems>
    </cacheField>
    <cacheField name="REF PRODUCT" numFmtId="0">
      <sharedItems containsBlank="1" containsMixedTypes="1" containsNumber="1" containsInteger="1" minValue="0" maxValue="0" count="117">
        <s v="SUE225PEC - FAUX SUEDE PECAN"/>
        <s v="Dessin Camo - Fleurs Rouge "/>
        <s v="2179 PPT / COL CW27742"/>
        <s v="713048 PRETA"/>
        <s v="COR 301C/1"/>
        <s v="RAVENNA PXT "/>
        <s v="G"/>
        <s v="A3"/>
        <s v="Y"/>
        <s v="BT1"/>
        <n v="0"/>
        <s v="International"/>
        <s v="Marketing"/>
        <s v="SUE225STR - FAUX SUEDE STARW"/>
        <s v="SUE225NAV - FAUX SUEDE NAVY"/>
        <s v="1516514-001"/>
        <s v="Dessin Camo - Fleurs Bleue"/>
        <s v="2179 PPT / COL CW21241"/>
        <s v="Teinture"/>
        <s v="Européen "/>
        <s v="3516983X COL 2"/>
        <s v="74044 SUPER WASHED COL 8161"/>
        <s v="4589-600"/>
        <s v="M5103 DENIM 4 - 100% Wool Pure 5744 / IA"/>
        <s v="35 16857 X MARRON 005"/>
        <s v="35 14447 I 001"/>
        <s v="4544 VAR 2"/>
        <s v="711048/A NATURAL"/>
        <s v="15 13825 I 029"/>
        <s v="35 13200 I 001"/>
        <s v="13 15370 I 015"/>
        <s v=" 2179 PPT / COL CW608790"/>
        <s v="13 15370 I 017"/>
        <s v="2179 PPT / COL CW708793"/>
        <s v="13 16190 I 005"/>
        <s v="35 16640 I 001"/>
        <s v="2179 PPT / COL CW608790"/>
        <s v="13 15370 I 008"/>
        <s v="13 15370 I 002"/>
        <s v="MC00-5357-003"/>
        <s v="35 16673 I 001"/>
        <s v="15 13825 I 018"/>
        <s v="15 13825 I 010"/>
        <s v="15 13825 I 016"/>
        <e v="#REF!"/>
        <s v="15 12987 I 022"/>
        <s v="35 16670 I 041"/>
        <s v="4544 VAR 3"/>
        <s v="Chambrey "/>
        <s v="15 15214 I 021"/>
        <s v="15 16982 I 003"/>
        <s v="Chambrey Bleach"/>
        <s v="15 16982 I 001"/>
        <s v="15 15214 I 001"/>
        <s v="H04175 KIOWA DENIM LAVE"/>
        <s v="2179 PPT / COL 021979 / M / X5"/>
        <s v="Chambray"/>
        <s v="S1(A113-100)"/>
        <s v="35 15955 R 001"/>
        <s v="LE1"/>
        <s v="LE2"/>
        <s v="XD2"/>
        <s v="N92 187 kaki/orange"/>
        <s v="M5103 5688 7L"/>
        <s v="N92 187 bleu / caramel"/>
        <s v="QUATTROCORD FIT PPTC"/>
        <s v="SAND C IRR.49"/>
        <s v="PANAMA"/>
        <s v="DM1"/>
        <s v="PANAMA PONZANO IRR.TUMBLER"/>
        <s v="Loop 1 "/>
        <s v="G8"/>
        <s v="BT Brown 1"/>
        <s v="N92 187 KAIROS QUILTED COL 1 KAKI / ORANGE N92010"/>
        <s v="315/25 COL 239"/>
        <s v="N92 187 KAIROS QUILTED COL 2 BLEU / BEIGE N92010"/>
        <s v=" F0065/004"/>
        <s v="LOTO e.215"/>
        <s v="BT2"/>
        <s v="H"/>
        <s v="35 16100 I 028 "/>
        <s v="35 13200 I 041"/>
        <s v="35 16670 I 044"/>
        <s v="15 16982 I 002"/>
        <s v="15 16982 I 004"/>
        <s v="15 16982 I 005"/>
        <s v="LOTO e.202"/>
        <s v=" FAUX SUEDE PECAN"/>
        <s v="35 16983 X 002"/>
        <s v="BRERA P3851/P3851"/>
        <s v="LIPEZ 1106/0409M"/>
        <s v="06505/P05 MOLESKINE"/>
        <s v="F6S1A 113 COL 100"/>
        <s v="2124 DESENCOLADO"/>
        <s v="HERITAGE 1116 /  F05 CAMEL "/>
        <s v="HERITAGE 1116 /  87 ARMY GREEN "/>
        <s v="35 15370 I 017"/>
        <s v="Gros coton "/>
        <s v="10:10 ARMY DUCK 1275 TAN CRUZ"/>
        <s v="N9210R"/>
        <s v="03040 SIZE 44 COL 21012"/>
        <s v="PEACOAT NAVY BLUE PCOAT 6301N DX 52 "/>
        <s v="1603/K51VALLON PXT RESINA DOM 1+1"/>
        <s v="K23 AZUL-BRANCO"/>
        <s v="ART 03VV1B130000 COL 631 (18CM)"/>
        <s v="BT4 - 387 SIZE 14 COL 51"/>
        <s v="ESPIGAO 1 - 387SIZE 9 COL 5 ESPIGÃO"/>
        <s v="A2"/>
        <s v="4/2 - EA0134704"/>
        <s v="504 801 COL 3"/>
        <s v="504 801 COL 1"/>
        <s v="F11 NAPLES"/>
        <s v="BT White 2 - CZL0092 SIZE 24"/>
        <s v="EV3 - EA0135834"/>
        <s v="PECO-P100-0050 LAGOS ESM PFD GOTS"/>
        <s v="C2 - EA0227993"/>
        <m/>
      </sharedItems>
    </cacheField>
    <cacheField name="Need" numFmtId="0">
      <sharedItems containsBlank="1" containsMixedTypes="1" containsNumber="1" minValue="0" maxValue="16"/>
    </cacheField>
    <cacheField name="Total need" numFmtId="0">
      <sharedItems containsBlank="1" containsMixedTypes="1" containsNumber="1" minValue="0" maxValue="1035"/>
    </cacheField>
    <cacheField name="Cost / per m" numFmtId="0">
      <sharedItems containsBlank="1" containsMixedTypes="1" containsNumber="1" minValue="0" maxValue="33.5"/>
    </cacheField>
    <cacheField name="Cost product" numFmtId="0">
      <sharedItems containsBlank="1" containsMixedTypes="1" containsNumber="1" minValue="0" maxValue="61.975000000000001"/>
    </cacheField>
    <cacheField name="Total cost prod" numFmtId="0">
      <sharedItems containsBlank="1" containsMixedTypes="1" containsNumber="1" minValue="0" maxValue="2538.0000000000005"/>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715">
  <r>
    <x v="0"/>
    <x v="0"/>
    <s v="W26-27"/>
    <x v="0"/>
    <x v="0"/>
    <s v="Page 11"/>
    <x v="0"/>
    <x v="0"/>
    <b v="0"/>
    <x v="0"/>
    <s v="Marius"/>
    <n v="55"/>
    <n v="16.646500000000003"/>
    <n v="71.646500000000003"/>
    <n v="4.3965860160649859"/>
    <n v="315"/>
    <n v="126"/>
    <n v="143.18181818181816"/>
    <x v="0"/>
    <x v="0"/>
    <x v="0"/>
    <x v="0"/>
    <n v="0.8"/>
    <n v="46.400000000000006"/>
    <n v="6.2"/>
    <n v="4.9600000000000009"/>
    <n v="287.68000000000006"/>
  </r>
  <r>
    <x v="0"/>
    <x v="0"/>
    <s v="W26-27"/>
    <x v="0"/>
    <x v="0"/>
    <s v="Page 11"/>
    <x v="0"/>
    <x v="0"/>
    <b v="0"/>
    <x v="0"/>
    <s v="Marius"/>
    <n v="55"/>
    <n v="16.646500000000003"/>
    <n v="71.646500000000003"/>
    <n v="4.3965860160649859"/>
    <n v="315"/>
    <n v="126"/>
    <n v="143.18181818181816"/>
    <x v="0"/>
    <x v="1"/>
    <x v="1"/>
    <x v="1"/>
    <n v="0.35"/>
    <n v="20.299999999999997"/>
    <n v="3.95"/>
    <n v="1.3825000000000001"/>
    <n v="80.185000000000002"/>
  </r>
  <r>
    <x v="0"/>
    <x v="0"/>
    <s v="W26-27"/>
    <x v="0"/>
    <x v="0"/>
    <s v="Page 11"/>
    <x v="0"/>
    <x v="0"/>
    <b v="0"/>
    <x v="0"/>
    <s v="Marius"/>
    <n v="55"/>
    <n v="16.646500000000003"/>
    <n v="71.646500000000003"/>
    <n v="4.3965860160649859"/>
    <n v="315"/>
    <n v="126"/>
    <n v="143.18181818181816"/>
    <x v="0"/>
    <x v="2"/>
    <x v="2"/>
    <x v="2"/>
    <n v="0.4"/>
    <n v="23.200000000000003"/>
    <n v="8.91"/>
    <n v="3.5640000000000001"/>
    <n v="206.71199999999999"/>
  </r>
  <r>
    <x v="0"/>
    <x v="0"/>
    <s v="W26-27"/>
    <x v="0"/>
    <x v="0"/>
    <s v="Page 11"/>
    <x v="0"/>
    <x v="0"/>
    <b v="0"/>
    <x v="0"/>
    <s v="Marius"/>
    <n v="55"/>
    <n v="16.646500000000003"/>
    <n v="71.646500000000003"/>
    <n v="4.3965860160649859"/>
    <n v="315"/>
    <n v="126"/>
    <n v="143.18181818181816"/>
    <x v="0"/>
    <x v="3"/>
    <x v="3"/>
    <x v="3"/>
    <n v="0.8"/>
    <n v="46.400000000000006"/>
    <n v="1.35"/>
    <n v="1.08"/>
    <n v="62.64"/>
  </r>
  <r>
    <x v="0"/>
    <x v="0"/>
    <s v="W26-27"/>
    <x v="0"/>
    <x v="0"/>
    <s v="Page 11"/>
    <x v="0"/>
    <x v="0"/>
    <b v="0"/>
    <x v="0"/>
    <s v="Marius"/>
    <n v="55"/>
    <n v="16.646500000000003"/>
    <n v="71.646500000000003"/>
    <n v="4.3965860160649859"/>
    <n v="315"/>
    <n v="126"/>
    <n v="143.18181818181816"/>
    <x v="0"/>
    <x v="4"/>
    <x v="4"/>
    <x v="4"/>
    <n v="0.05"/>
    <n v="2.9000000000000004"/>
    <n v="0.05"/>
    <n v="2.5000000000000005E-3"/>
    <n v="0.14500000000000002"/>
  </r>
  <r>
    <x v="0"/>
    <x v="0"/>
    <s v="W26-27"/>
    <x v="0"/>
    <x v="0"/>
    <s v="Page 11"/>
    <x v="0"/>
    <x v="0"/>
    <b v="0"/>
    <x v="0"/>
    <s v="Marius"/>
    <n v="55"/>
    <n v="16.646500000000003"/>
    <n v="71.646500000000003"/>
    <n v="4.3965860160649859"/>
    <n v="315"/>
    <n v="126"/>
    <n v="143.18181818181816"/>
    <x v="0"/>
    <x v="5"/>
    <x v="5"/>
    <x v="5"/>
    <n v="0.05"/>
    <n v="2.9000000000000004"/>
    <n v="2.97"/>
    <n v="0.14850000000000002"/>
    <n v="8.6130000000000013"/>
  </r>
  <r>
    <x v="0"/>
    <x v="0"/>
    <s v="W26-27"/>
    <x v="0"/>
    <x v="0"/>
    <s v="Page 11"/>
    <x v="0"/>
    <x v="0"/>
    <b v="0"/>
    <x v="0"/>
    <s v="Marius"/>
    <n v="55"/>
    <n v="16.646500000000003"/>
    <n v="71.646500000000003"/>
    <n v="4.3965860160649859"/>
    <n v="315"/>
    <n v="126"/>
    <n v="143.18181818181816"/>
    <x v="0"/>
    <x v="6"/>
    <x v="6"/>
    <x v="6"/>
    <n v="0.1"/>
    <n v="5.8000000000000007"/>
    <n v="0.49"/>
    <n v="4.9000000000000002E-2"/>
    <n v="2.8420000000000001"/>
  </r>
  <r>
    <x v="0"/>
    <x v="0"/>
    <s v="W26-27"/>
    <x v="0"/>
    <x v="0"/>
    <s v="Page 11"/>
    <x v="0"/>
    <x v="0"/>
    <b v="0"/>
    <x v="0"/>
    <s v="Marius"/>
    <n v="55"/>
    <n v="16.646500000000003"/>
    <n v="71.646500000000003"/>
    <n v="4.3965860160649859"/>
    <n v="315"/>
    <n v="126"/>
    <n v="143.18181818181816"/>
    <x v="0"/>
    <x v="7"/>
    <x v="7"/>
    <x v="7"/>
    <n v="1"/>
    <n v="58"/>
    <n v="0.27"/>
    <n v="0.27"/>
    <n v="15.66"/>
  </r>
  <r>
    <x v="0"/>
    <x v="0"/>
    <s v="W26-27"/>
    <x v="0"/>
    <x v="0"/>
    <s v="Page 11"/>
    <x v="0"/>
    <x v="0"/>
    <b v="0"/>
    <x v="0"/>
    <s v="Marius"/>
    <n v="55"/>
    <n v="16.646500000000003"/>
    <n v="71.646500000000003"/>
    <n v="4.3965860160649859"/>
    <n v="315"/>
    <n v="126"/>
    <n v="143.18181818181816"/>
    <x v="0"/>
    <x v="8"/>
    <x v="7"/>
    <x v="8"/>
    <n v="1"/>
    <n v="58"/>
    <n v="0.21"/>
    <n v="0.21"/>
    <n v="12.18"/>
  </r>
  <r>
    <x v="0"/>
    <x v="0"/>
    <s v="W26-27"/>
    <x v="0"/>
    <x v="0"/>
    <s v="Page 11"/>
    <x v="0"/>
    <x v="0"/>
    <b v="0"/>
    <x v="0"/>
    <s v="Marius"/>
    <n v="55"/>
    <n v="16.646500000000003"/>
    <n v="71.646500000000003"/>
    <n v="4.3965860160649859"/>
    <n v="315"/>
    <n v="126"/>
    <n v="143.18181818181816"/>
    <x v="0"/>
    <x v="9"/>
    <x v="8"/>
    <x v="9"/>
    <n v="8"/>
    <n v="464"/>
    <n v="0.06"/>
    <n v="0.48"/>
    <n v="27.84"/>
  </r>
  <r>
    <x v="0"/>
    <x v="0"/>
    <s v="W26-27"/>
    <x v="0"/>
    <x v="0"/>
    <s v="Page 11"/>
    <x v="0"/>
    <x v="0"/>
    <b v="0"/>
    <x v="0"/>
    <s v="Marius"/>
    <n v="55"/>
    <n v="16.646500000000003"/>
    <n v="71.646500000000003"/>
    <n v="4.3965860160649859"/>
    <n v="315"/>
    <n v="126"/>
    <n v="143.18181818181816"/>
    <x v="0"/>
    <x v="10"/>
    <x v="9"/>
    <x v="10"/>
    <n v="0"/>
    <n v="0"/>
    <n v="0"/>
    <n v="0"/>
    <n v="0"/>
  </r>
  <r>
    <x v="0"/>
    <x v="0"/>
    <s v="W26-27"/>
    <x v="0"/>
    <x v="0"/>
    <s v="Page 11"/>
    <x v="0"/>
    <x v="0"/>
    <b v="0"/>
    <x v="0"/>
    <s v="Marius"/>
    <n v="55"/>
    <n v="16.646500000000003"/>
    <n v="71.646500000000003"/>
    <n v="4.3965860160649859"/>
    <n v="315"/>
    <n v="126"/>
    <n v="143.18181818181816"/>
    <x v="0"/>
    <x v="11"/>
    <x v="10"/>
    <x v="11"/>
    <n v="1"/>
    <n v="58"/>
    <n v="4"/>
    <n v="4"/>
    <n v="232"/>
  </r>
  <r>
    <x v="0"/>
    <x v="0"/>
    <s v="W26-27"/>
    <x v="0"/>
    <x v="0"/>
    <s v="Page 11"/>
    <x v="0"/>
    <x v="0"/>
    <b v="0"/>
    <x v="0"/>
    <s v="Marius"/>
    <n v="55"/>
    <n v="16.646500000000003"/>
    <n v="71.646500000000003"/>
    <n v="4.3965860160649859"/>
    <n v="315"/>
    <n v="126"/>
    <n v="143.18181818181816"/>
    <x v="0"/>
    <x v="11"/>
    <x v="11"/>
    <x v="12"/>
    <n v="1"/>
    <n v="58"/>
    <n v="0.5"/>
    <n v="0.5"/>
    <n v="29"/>
  </r>
  <r>
    <x v="0"/>
    <x v="1"/>
    <s v="W26-27"/>
    <x v="1"/>
    <x v="1"/>
    <s v="Page 12 "/>
    <x v="1"/>
    <x v="0"/>
    <b v="0"/>
    <x v="0"/>
    <s v="Marius"/>
    <n v="55"/>
    <n v="16.646500000000003"/>
    <n v="71.646500000000003"/>
    <n v="4.3965860160649859"/>
    <n v="315"/>
    <n v="126"/>
    <n v="143.18181818181816"/>
    <x v="0"/>
    <x v="0"/>
    <x v="0"/>
    <x v="13"/>
    <n v="0.8"/>
    <n v="0"/>
    <n v="6.2"/>
    <n v="4.9600000000000009"/>
    <n v="0"/>
  </r>
  <r>
    <x v="0"/>
    <x v="1"/>
    <s v="W26-27"/>
    <x v="1"/>
    <x v="1"/>
    <s v="Page 12 "/>
    <x v="1"/>
    <x v="0"/>
    <b v="0"/>
    <x v="0"/>
    <s v="Marius"/>
    <n v="55"/>
    <n v="16.646500000000003"/>
    <n v="71.646500000000003"/>
    <n v="4.3965860160649859"/>
    <n v="315"/>
    <n v="126"/>
    <n v="143.18181818181816"/>
    <x v="0"/>
    <x v="1"/>
    <x v="1"/>
    <x v="1"/>
    <n v="0.35"/>
    <n v="0"/>
    <n v="3.95"/>
    <n v="1.3825000000000001"/>
    <n v="0"/>
  </r>
  <r>
    <x v="0"/>
    <x v="1"/>
    <s v="W26-27"/>
    <x v="1"/>
    <x v="1"/>
    <s v="Page 12 "/>
    <x v="1"/>
    <x v="0"/>
    <b v="0"/>
    <x v="0"/>
    <s v="Marius"/>
    <n v="55"/>
    <n v="16.646500000000003"/>
    <n v="71.646500000000003"/>
    <n v="4.3965860160649859"/>
    <n v="315"/>
    <n v="126"/>
    <n v="143.18181818181816"/>
    <x v="0"/>
    <x v="2"/>
    <x v="2"/>
    <x v="2"/>
    <n v="0.4"/>
    <n v="0"/>
    <n v="8.91"/>
    <n v="3.5640000000000001"/>
    <n v="0"/>
  </r>
  <r>
    <x v="0"/>
    <x v="1"/>
    <s v="W26-27"/>
    <x v="1"/>
    <x v="1"/>
    <s v="Page 12 "/>
    <x v="1"/>
    <x v="0"/>
    <b v="0"/>
    <x v="0"/>
    <s v="Marius"/>
    <n v="55"/>
    <n v="16.646500000000003"/>
    <n v="71.646500000000003"/>
    <n v="4.3965860160649859"/>
    <n v="315"/>
    <n v="126"/>
    <n v="143.18181818181816"/>
    <x v="0"/>
    <x v="3"/>
    <x v="3"/>
    <x v="3"/>
    <n v="0.8"/>
    <n v="0"/>
    <n v="1.35"/>
    <n v="1.08"/>
    <n v="0"/>
  </r>
  <r>
    <x v="0"/>
    <x v="1"/>
    <s v="W26-27"/>
    <x v="1"/>
    <x v="1"/>
    <s v="Page 12 "/>
    <x v="1"/>
    <x v="0"/>
    <b v="0"/>
    <x v="0"/>
    <s v="Marius"/>
    <n v="55"/>
    <n v="16.646500000000003"/>
    <n v="71.646500000000003"/>
    <n v="4.3965860160649859"/>
    <n v="315"/>
    <n v="126"/>
    <n v="143.18181818181816"/>
    <x v="0"/>
    <x v="4"/>
    <x v="4"/>
    <x v="4"/>
    <n v="0.05"/>
    <n v="0"/>
    <n v="0.05"/>
    <n v="2.5000000000000005E-3"/>
    <n v="0"/>
  </r>
  <r>
    <x v="0"/>
    <x v="1"/>
    <s v="W26-27"/>
    <x v="1"/>
    <x v="1"/>
    <s v="Page 12 "/>
    <x v="1"/>
    <x v="0"/>
    <b v="0"/>
    <x v="0"/>
    <s v="Marius"/>
    <n v="55"/>
    <n v="16.646500000000003"/>
    <n v="71.646500000000003"/>
    <n v="4.3965860160649859"/>
    <n v="315"/>
    <n v="126"/>
    <n v="143.18181818181816"/>
    <x v="0"/>
    <x v="5"/>
    <x v="5"/>
    <x v="5"/>
    <n v="0.05"/>
    <n v="0"/>
    <n v="2.97"/>
    <n v="0.14850000000000002"/>
    <n v="0"/>
  </r>
  <r>
    <x v="0"/>
    <x v="1"/>
    <s v="W26-27"/>
    <x v="1"/>
    <x v="1"/>
    <s v="Page 12 "/>
    <x v="1"/>
    <x v="0"/>
    <b v="0"/>
    <x v="0"/>
    <s v="Marius"/>
    <n v="55"/>
    <n v="16.646500000000003"/>
    <n v="71.646500000000003"/>
    <n v="4.3965860160649859"/>
    <n v="315"/>
    <n v="126"/>
    <n v="143.18181818181816"/>
    <x v="0"/>
    <x v="6"/>
    <x v="6"/>
    <x v="6"/>
    <n v="0.1"/>
    <n v="0"/>
    <n v="0.49"/>
    <n v="4.9000000000000002E-2"/>
    <n v="0"/>
  </r>
  <r>
    <x v="0"/>
    <x v="1"/>
    <s v="W26-27"/>
    <x v="1"/>
    <x v="1"/>
    <s v="Page 12 "/>
    <x v="1"/>
    <x v="0"/>
    <b v="0"/>
    <x v="0"/>
    <s v="Marius"/>
    <n v="55"/>
    <n v="16.646500000000003"/>
    <n v="71.646500000000003"/>
    <n v="4.3965860160649859"/>
    <n v="315"/>
    <n v="126"/>
    <n v="143.18181818181816"/>
    <x v="0"/>
    <x v="7"/>
    <x v="7"/>
    <x v="7"/>
    <n v="1"/>
    <n v="0"/>
    <n v="0.27"/>
    <n v="0.27"/>
    <n v="0"/>
  </r>
  <r>
    <x v="0"/>
    <x v="1"/>
    <s v="W26-27"/>
    <x v="1"/>
    <x v="1"/>
    <s v="Page 12 "/>
    <x v="1"/>
    <x v="0"/>
    <b v="0"/>
    <x v="0"/>
    <s v="Marius"/>
    <n v="55"/>
    <n v="16.646500000000003"/>
    <n v="71.646500000000003"/>
    <n v="4.3965860160649859"/>
    <n v="315"/>
    <n v="126"/>
    <n v="143.18181818181816"/>
    <x v="0"/>
    <x v="8"/>
    <x v="7"/>
    <x v="8"/>
    <n v="1"/>
    <n v="0"/>
    <n v="0.21"/>
    <n v="0.21"/>
    <n v="0"/>
  </r>
  <r>
    <x v="0"/>
    <x v="1"/>
    <s v="W26-27"/>
    <x v="1"/>
    <x v="1"/>
    <s v="Page 12 "/>
    <x v="1"/>
    <x v="0"/>
    <b v="0"/>
    <x v="0"/>
    <s v="Marius"/>
    <n v="55"/>
    <n v="16.646500000000003"/>
    <n v="71.646500000000003"/>
    <n v="4.3965860160649859"/>
    <n v="315"/>
    <n v="126"/>
    <n v="143.18181818181816"/>
    <x v="0"/>
    <x v="9"/>
    <x v="8"/>
    <x v="9"/>
    <n v="8"/>
    <n v="0"/>
    <n v="0.06"/>
    <n v="0.48"/>
    <n v="0"/>
  </r>
  <r>
    <x v="0"/>
    <x v="1"/>
    <s v="W26-27"/>
    <x v="1"/>
    <x v="1"/>
    <s v="Page 12 "/>
    <x v="1"/>
    <x v="0"/>
    <b v="0"/>
    <x v="0"/>
    <s v="Marius"/>
    <n v="55"/>
    <n v="16.646500000000003"/>
    <n v="71.646500000000003"/>
    <n v="4.3965860160649859"/>
    <n v="315"/>
    <n v="126"/>
    <n v="143.18181818181816"/>
    <x v="0"/>
    <x v="10"/>
    <x v="9"/>
    <x v="10"/>
    <n v="0"/>
    <n v="0"/>
    <n v="0"/>
    <n v="0"/>
    <n v="0"/>
  </r>
  <r>
    <x v="0"/>
    <x v="1"/>
    <s v="W26-27"/>
    <x v="1"/>
    <x v="1"/>
    <s v="Page 12 "/>
    <x v="1"/>
    <x v="0"/>
    <b v="0"/>
    <x v="0"/>
    <s v="Marius"/>
    <n v="55"/>
    <n v="16.646500000000003"/>
    <n v="71.646500000000003"/>
    <n v="4.3965860160649859"/>
    <n v="315"/>
    <n v="126"/>
    <n v="143.18181818181816"/>
    <x v="0"/>
    <x v="11"/>
    <x v="10"/>
    <x v="11"/>
    <n v="1"/>
    <n v="0"/>
    <n v="4"/>
    <n v="4"/>
    <n v="0"/>
  </r>
  <r>
    <x v="0"/>
    <x v="1"/>
    <s v="W26-27"/>
    <x v="1"/>
    <x v="1"/>
    <s v="Page 12 "/>
    <x v="1"/>
    <x v="0"/>
    <b v="0"/>
    <x v="0"/>
    <s v="Marius"/>
    <n v="55"/>
    <n v="16.646500000000003"/>
    <n v="71.646500000000003"/>
    <n v="4.3965860160649859"/>
    <n v="315"/>
    <n v="126"/>
    <n v="143.18181818181816"/>
    <x v="0"/>
    <x v="11"/>
    <x v="11"/>
    <x v="12"/>
    <n v="1"/>
    <n v="0"/>
    <n v="0.5"/>
    <n v="0.5"/>
    <n v="0"/>
  </r>
  <r>
    <x v="1"/>
    <x v="2"/>
    <s v="W26-27"/>
    <x v="1"/>
    <x v="1"/>
    <s v="Page 12 "/>
    <x v="1"/>
    <x v="0"/>
    <b v="0"/>
    <x v="0"/>
    <s v="Marius"/>
    <n v="55"/>
    <n v="16.646500000000003"/>
    <n v="71.646500000000003"/>
    <n v="4.3965860160649859"/>
    <n v="315"/>
    <n v="126"/>
    <n v="143.18181818181816"/>
    <x v="0"/>
    <x v="0"/>
    <x v="0"/>
    <x v="14"/>
    <n v="0.8"/>
    <n v="0"/>
    <n v="6.2"/>
    <n v="4.9600000000000009"/>
    <n v="0"/>
  </r>
  <r>
    <x v="1"/>
    <x v="2"/>
    <s v="W26-27"/>
    <x v="1"/>
    <x v="1"/>
    <s v="Page 12 "/>
    <x v="1"/>
    <x v="0"/>
    <b v="0"/>
    <x v="0"/>
    <s v="Marius"/>
    <n v="55"/>
    <n v="16.646500000000003"/>
    <n v="71.646500000000003"/>
    <n v="4.3965860160649859"/>
    <n v="315"/>
    <n v="126"/>
    <n v="143.18181818181816"/>
    <x v="0"/>
    <x v="1"/>
    <x v="1"/>
    <x v="1"/>
    <n v="0.35"/>
    <n v="0"/>
    <n v="3.95"/>
    <n v="1.3825000000000001"/>
    <n v="0"/>
  </r>
  <r>
    <x v="1"/>
    <x v="2"/>
    <s v="W26-27"/>
    <x v="1"/>
    <x v="1"/>
    <s v="Page 12 "/>
    <x v="1"/>
    <x v="0"/>
    <b v="0"/>
    <x v="0"/>
    <s v="Marius"/>
    <n v="55"/>
    <n v="16.646500000000003"/>
    <n v="71.646500000000003"/>
    <n v="4.3965860160649859"/>
    <n v="315"/>
    <n v="126"/>
    <n v="143.18181818181816"/>
    <x v="0"/>
    <x v="2"/>
    <x v="2"/>
    <x v="2"/>
    <n v="0.4"/>
    <n v="0"/>
    <n v="8.91"/>
    <n v="3.5640000000000001"/>
    <n v="0"/>
  </r>
  <r>
    <x v="1"/>
    <x v="2"/>
    <s v="W26-27"/>
    <x v="1"/>
    <x v="1"/>
    <s v="Page 12 "/>
    <x v="1"/>
    <x v="0"/>
    <b v="0"/>
    <x v="0"/>
    <s v="Marius"/>
    <n v="55"/>
    <n v="16.646500000000003"/>
    <n v="71.646500000000003"/>
    <n v="4.3965860160649859"/>
    <n v="315"/>
    <n v="126"/>
    <n v="143.18181818181816"/>
    <x v="0"/>
    <x v="3"/>
    <x v="3"/>
    <x v="3"/>
    <n v="0.8"/>
    <n v="0"/>
    <n v="1.35"/>
    <n v="1.08"/>
    <n v="0"/>
  </r>
  <r>
    <x v="1"/>
    <x v="2"/>
    <s v="W26-27"/>
    <x v="1"/>
    <x v="1"/>
    <s v="Page 12 "/>
    <x v="1"/>
    <x v="0"/>
    <b v="0"/>
    <x v="0"/>
    <s v="Marius"/>
    <n v="55"/>
    <n v="16.646500000000003"/>
    <n v="71.646500000000003"/>
    <n v="4.3965860160649859"/>
    <n v="315"/>
    <n v="126"/>
    <n v="143.18181818181816"/>
    <x v="0"/>
    <x v="4"/>
    <x v="4"/>
    <x v="4"/>
    <n v="0.05"/>
    <n v="0"/>
    <n v="0.05"/>
    <n v="2.5000000000000005E-3"/>
    <n v="0"/>
  </r>
  <r>
    <x v="1"/>
    <x v="2"/>
    <s v="W26-27"/>
    <x v="1"/>
    <x v="1"/>
    <s v="Page 12 "/>
    <x v="1"/>
    <x v="0"/>
    <b v="0"/>
    <x v="0"/>
    <s v="Marius"/>
    <n v="55"/>
    <n v="16.646500000000003"/>
    <n v="71.646500000000003"/>
    <n v="4.3965860160649859"/>
    <n v="315"/>
    <n v="126"/>
    <n v="143.18181818181816"/>
    <x v="0"/>
    <x v="5"/>
    <x v="5"/>
    <x v="5"/>
    <n v="0.05"/>
    <n v="0"/>
    <n v="2.97"/>
    <n v="0.14850000000000002"/>
    <n v="0"/>
  </r>
  <r>
    <x v="1"/>
    <x v="2"/>
    <s v="W26-27"/>
    <x v="1"/>
    <x v="1"/>
    <s v="Page 12 "/>
    <x v="1"/>
    <x v="0"/>
    <b v="0"/>
    <x v="0"/>
    <s v="Marius"/>
    <n v="55"/>
    <n v="16.646500000000003"/>
    <n v="71.646500000000003"/>
    <n v="4.3965860160649859"/>
    <n v="315"/>
    <n v="126"/>
    <n v="143.18181818181816"/>
    <x v="0"/>
    <x v="6"/>
    <x v="6"/>
    <x v="6"/>
    <n v="0.1"/>
    <n v="0"/>
    <n v="0.49"/>
    <n v="4.9000000000000002E-2"/>
    <n v="0"/>
  </r>
  <r>
    <x v="1"/>
    <x v="2"/>
    <s v="W26-27"/>
    <x v="1"/>
    <x v="1"/>
    <s v="Page 12 "/>
    <x v="1"/>
    <x v="0"/>
    <b v="0"/>
    <x v="0"/>
    <s v="Marius"/>
    <n v="55"/>
    <n v="16.646500000000003"/>
    <n v="71.646500000000003"/>
    <n v="4.3965860160649859"/>
    <n v="315"/>
    <n v="126"/>
    <n v="143.18181818181816"/>
    <x v="0"/>
    <x v="7"/>
    <x v="7"/>
    <x v="7"/>
    <n v="1"/>
    <n v="0"/>
    <n v="0.27"/>
    <n v="0.27"/>
    <n v="0"/>
  </r>
  <r>
    <x v="1"/>
    <x v="2"/>
    <s v="W26-27"/>
    <x v="1"/>
    <x v="1"/>
    <s v="Page 12 "/>
    <x v="1"/>
    <x v="0"/>
    <b v="0"/>
    <x v="0"/>
    <s v="Marius"/>
    <n v="55"/>
    <n v="16.646500000000003"/>
    <n v="71.646500000000003"/>
    <n v="4.3965860160649859"/>
    <n v="315"/>
    <n v="126"/>
    <n v="143.18181818181816"/>
    <x v="0"/>
    <x v="8"/>
    <x v="7"/>
    <x v="8"/>
    <n v="1"/>
    <n v="0"/>
    <n v="0.21"/>
    <n v="0.21"/>
    <n v="0"/>
  </r>
  <r>
    <x v="1"/>
    <x v="2"/>
    <s v="W26-27"/>
    <x v="1"/>
    <x v="1"/>
    <s v="Page 12 "/>
    <x v="1"/>
    <x v="0"/>
    <b v="0"/>
    <x v="0"/>
    <s v="Marius"/>
    <n v="55"/>
    <n v="16.646500000000003"/>
    <n v="71.646500000000003"/>
    <n v="4.3965860160649859"/>
    <n v="315"/>
    <n v="126"/>
    <n v="143.18181818181816"/>
    <x v="0"/>
    <x v="9"/>
    <x v="8"/>
    <x v="9"/>
    <n v="8"/>
    <n v="0"/>
    <n v="0.06"/>
    <n v="0.48"/>
    <n v="0"/>
  </r>
  <r>
    <x v="1"/>
    <x v="2"/>
    <s v="W26-27"/>
    <x v="1"/>
    <x v="1"/>
    <s v="Page 12 "/>
    <x v="1"/>
    <x v="0"/>
    <b v="0"/>
    <x v="0"/>
    <s v="Marius"/>
    <n v="55"/>
    <n v="16.646500000000003"/>
    <n v="71.646500000000003"/>
    <n v="4.3965860160649859"/>
    <n v="315"/>
    <n v="126"/>
    <n v="143.18181818181816"/>
    <x v="0"/>
    <x v="10"/>
    <x v="9"/>
    <x v="10"/>
    <n v="0"/>
    <n v="0"/>
    <n v="0"/>
    <n v="0"/>
    <n v="0"/>
  </r>
  <r>
    <x v="1"/>
    <x v="2"/>
    <s v="W26-27"/>
    <x v="1"/>
    <x v="1"/>
    <s v="Page 12 "/>
    <x v="1"/>
    <x v="0"/>
    <b v="0"/>
    <x v="0"/>
    <s v="Marius"/>
    <n v="55"/>
    <n v="16.646500000000003"/>
    <n v="71.646500000000003"/>
    <n v="4.3965860160649859"/>
    <n v="315"/>
    <n v="126"/>
    <n v="143.18181818181816"/>
    <x v="0"/>
    <x v="11"/>
    <x v="10"/>
    <x v="11"/>
    <n v="1"/>
    <n v="0"/>
    <n v="4"/>
    <n v="4"/>
    <n v="0"/>
  </r>
  <r>
    <x v="1"/>
    <x v="2"/>
    <s v="W26-27"/>
    <x v="1"/>
    <x v="1"/>
    <s v="Page 12 "/>
    <x v="1"/>
    <x v="0"/>
    <b v="0"/>
    <x v="0"/>
    <s v="Marius"/>
    <n v="55"/>
    <n v="16.646500000000003"/>
    <n v="71.646500000000003"/>
    <n v="4.3965860160649859"/>
    <n v="315"/>
    <n v="126"/>
    <n v="143.18181818181816"/>
    <x v="0"/>
    <x v="11"/>
    <x v="11"/>
    <x v="12"/>
    <n v="1"/>
    <n v="0"/>
    <n v="0.5"/>
    <n v="0.5"/>
    <n v="0"/>
  </r>
  <r>
    <x v="2"/>
    <x v="3"/>
    <s v="W26-27"/>
    <x v="1"/>
    <x v="2"/>
    <s v="Page 13 "/>
    <x v="0"/>
    <x v="0"/>
    <b v="0"/>
    <x v="0"/>
    <s v="Marius"/>
    <n v="55"/>
    <n v="20.336500000000001"/>
    <n v="75.336500000000001"/>
    <n v="4.1812401691079355"/>
    <n v="315"/>
    <n v="126"/>
    <n v="143.18181818181816"/>
    <x v="0"/>
    <x v="0"/>
    <x v="12"/>
    <x v="15"/>
    <n v="0.8"/>
    <n v="0"/>
    <n v="13.4"/>
    <n v="10.72"/>
    <n v="0"/>
  </r>
  <r>
    <x v="2"/>
    <x v="3"/>
    <s v="W26-27"/>
    <x v="1"/>
    <x v="2"/>
    <s v="Page 13 "/>
    <x v="0"/>
    <x v="0"/>
    <b v="0"/>
    <x v="0"/>
    <s v="Marius"/>
    <n v="55"/>
    <n v="20.336500000000001"/>
    <n v="75.336500000000001"/>
    <n v="4.1812401691079355"/>
    <n v="315"/>
    <n v="126"/>
    <n v="143.18181818181816"/>
    <x v="0"/>
    <x v="1"/>
    <x v="1"/>
    <x v="16"/>
    <n v="0.35"/>
    <n v="0"/>
    <n v="3.75"/>
    <n v="1.3125"/>
    <n v="0"/>
  </r>
  <r>
    <x v="2"/>
    <x v="3"/>
    <s v="W26-27"/>
    <x v="1"/>
    <x v="2"/>
    <s v="Page 13 "/>
    <x v="0"/>
    <x v="0"/>
    <b v="0"/>
    <x v="0"/>
    <s v="Marius"/>
    <n v="55"/>
    <n v="20.336500000000001"/>
    <n v="75.336500000000001"/>
    <n v="4.1812401691079355"/>
    <n v="315"/>
    <n v="126"/>
    <n v="143.18181818181816"/>
    <x v="0"/>
    <x v="2"/>
    <x v="2"/>
    <x v="17"/>
    <n v="0.4"/>
    <n v="0"/>
    <n v="8.91"/>
    <n v="3.5640000000000001"/>
    <n v="0"/>
  </r>
  <r>
    <x v="2"/>
    <x v="3"/>
    <s v="W26-27"/>
    <x v="1"/>
    <x v="2"/>
    <s v="Page 13 "/>
    <x v="0"/>
    <x v="0"/>
    <b v="0"/>
    <x v="0"/>
    <s v="Marius"/>
    <n v="55"/>
    <n v="20.336500000000001"/>
    <n v="75.336500000000001"/>
    <n v="4.1812401691079355"/>
    <n v="315"/>
    <n v="126"/>
    <n v="143.18181818181816"/>
    <x v="0"/>
    <x v="3"/>
    <x v="3"/>
    <x v="3"/>
    <n v="0.8"/>
    <n v="0"/>
    <n v="1.35"/>
    <n v="1.08"/>
    <n v="0"/>
  </r>
  <r>
    <x v="2"/>
    <x v="3"/>
    <s v="W26-27"/>
    <x v="1"/>
    <x v="2"/>
    <s v="Page 13 "/>
    <x v="0"/>
    <x v="0"/>
    <b v="0"/>
    <x v="0"/>
    <s v="Marius"/>
    <n v="55"/>
    <n v="20.336500000000001"/>
    <n v="75.336500000000001"/>
    <n v="4.1812401691079355"/>
    <n v="315"/>
    <n v="126"/>
    <n v="143.18181818181816"/>
    <x v="0"/>
    <x v="4"/>
    <x v="4"/>
    <x v="4"/>
    <n v="0.05"/>
    <n v="0"/>
    <n v="0.05"/>
    <n v="2.5000000000000005E-3"/>
    <n v="0"/>
  </r>
  <r>
    <x v="2"/>
    <x v="3"/>
    <s v="W26-27"/>
    <x v="1"/>
    <x v="2"/>
    <s v="Page 13 "/>
    <x v="0"/>
    <x v="0"/>
    <b v="0"/>
    <x v="0"/>
    <s v="Marius"/>
    <n v="55"/>
    <n v="20.336500000000001"/>
    <n v="75.336500000000001"/>
    <n v="4.1812401691079355"/>
    <n v="315"/>
    <n v="126"/>
    <n v="143.18181818181816"/>
    <x v="0"/>
    <x v="5"/>
    <x v="5"/>
    <x v="5"/>
    <n v="0.05"/>
    <n v="0"/>
    <n v="2.97"/>
    <n v="0.14850000000000002"/>
    <n v="0"/>
  </r>
  <r>
    <x v="2"/>
    <x v="3"/>
    <s v="W26-27"/>
    <x v="1"/>
    <x v="2"/>
    <s v="Page 13 "/>
    <x v="0"/>
    <x v="0"/>
    <b v="0"/>
    <x v="0"/>
    <s v="Marius"/>
    <n v="55"/>
    <n v="20.336500000000001"/>
    <n v="75.336500000000001"/>
    <n v="4.1812401691079355"/>
    <n v="315"/>
    <n v="126"/>
    <n v="143.18181818181816"/>
    <x v="0"/>
    <x v="6"/>
    <x v="6"/>
    <x v="6"/>
    <n v="0.1"/>
    <n v="0"/>
    <n v="0.49"/>
    <n v="4.9000000000000002E-2"/>
    <n v="0"/>
  </r>
  <r>
    <x v="2"/>
    <x v="3"/>
    <s v="W26-27"/>
    <x v="1"/>
    <x v="2"/>
    <s v="Page 13 "/>
    <x v="0"/>
    <x v="0"/>
    <b v="0"/>
    <x v="0"/>
    <s v="Marius"/>
    <n v="55"/>
    <n v="20.336500000000001"/>
    <n v="75.336500000000001"/>
    <n v="4.1812401691079355"/>
    <n v="315"/>
    <n v="126"/>
    <n v="143.18181818181816"/>
    <x v="0"/>
    <x v="9"/>
    <x v="8"/>
    <x v="9"/>
    <n v="8"/>
    <n v="0"/>
    <n v="0.06"/>
    <n v="0.48"/>
    <n v="0"/>
  </r>
  <r>
    <x v="2"/>
    <x v="3"/>
    <s v="W26-27"/>
    <x v="1"/>
    <x v="2"/>
    <s v="Page 13 "/>
    <x v="0"/>
    <x v="0"/>
    <b v="0"/>
    <x v="0"/>
    <s v="Marius"/>
    <n v="55"/>
    <n v="20.336500000000001"/>
    <n v="75.336500000000001"/>
    <n v="4.1812401691079355"/>
    <n v="315"/>
    <n v="126"/>
    <n v="143.18181818181816"/>
    <x v="0"/>
    <x v="7"/>
    <x v="7"/>
    <x v="7"/>
    <n v="1"/>
    <n v="0"/>
    <n v="0.27"/>
    <n v="0.27"/>
    <n v="0"/>
  </r>
  <r>
    <x v="2"/>
    <x v="3"/>
    <s v="W26-27"/>
    <x v="1"/>
    <x v="2"/>
    <s v="Page 13 "/>
    <x v="0"/>
    <x v="0"/>
    <b v="0"/>
    <x v="0"/>
    <s v="Marius"/>
    <n v="55"/>
    <n v="20.336500000000001"/>
    <n v="75.336500000000001"/>
    <n v="4.1812401691079355"/>
    <n v="315"/>
    <n v="126"/>
    <n v="143.18181818181816"/>
    <x v="0"/>
    <x v="8"/>
    <x v="7"/>
    <x v="8"/>
    <n v="1"/>
    <n v="0"/>
    <n v="0.21"/>
    <n v="0.21"/>
    <n v="0"/>
  </r>
  <r>
    <x v="2"/>
    <x v="3"/>
    <s v="W26-27"/>
    <x v="1"/>
    <x v="2"/>
    <s v="Page 13 "/>
    <x v="0"/>
    <x v="0"/>
    <b v="0"/>
    <x v="0"/>
    <s v="Marius"/>
    <n v="55"/>
    <n v="20.336500000000001"/>
    <n v="75.336500000000001"/>
    <n v="4.1812401691079355"/>
    <n v="315"/>
    <n v="126"/>
    <n v="143.18181818181816"/>
    <x v="0"/>
    <x v="10"/>
    <x v="9"/>
    <x v="10"/>
    <n v="0"/>
    <n v="0"/>
    <n v="0"/>
    <n v="0"/>
    <n v="0"/>
  </r>
  <r>
    <x v="2"/>
    <x v="3"/>
    <s v="W26-27"/>
    <x v="1"/>
    <x v="2"/>
    <s v="Page 13 "/>
    <x v="0"/>
    <x v="0"/>
    <b v="0"/>
    <x v="0"/>
    <s v="Marius"/>
    <n v="55"/>
    <n v="20.336500000000001"/>
    <n v="75.336500000000001"/>
    <n v="4.1812401691079355"/>
    <n v="315"/>
    <n v="126"/>
    <n v="143.18181818181816"/>
    <x v="0"/>
    <x v="10"/>
    <x v="9"/>
    <x v="10"/>
    <n v="0"/>
    <n v="0"/>
    <n v="0"/>
    <n v="0"/>
    <n v="0"/>
  </r>
  <r>
    <x v="2"/>
    <x v="3"/>
    <s v="W26-27"/>
    <x v="1"/>
    <x v="2"/>
    <s v="Page 13 "/>
    <x v="0"/>
    <x v="0"/>
    <b v="0"/>
    <x v="0"/>
    <s v="Marius"/>
    <n v="55"/>
    <n v="20.336500000000001"/>
    <n v="75.336500000000001"/>
    <n v="4.1812401691079355"/>
    <n v="315"/>
    <n v="126"/>
    <n v="143.18181818181816"/>
    <x v="0"/>
    <x v="11"/>
    <x v="13"/>
    <x v="18"/>
    <s v="???"/>
    <n v="0"/>
    <n v="0"/>
    <n v="0"/>
    <n v="0"/>
  </r>
  <r>
    <x v="2"/>
    <x v="3"/>
    <s v="W26-27"/>
    <x v="1"/>
    <x v="2"/>
    <s v="Page 13 "/>
    <x v="0"/>
    <x v="0"/>
    <b v="0"/>
    <x v="0"/>
    <s v="Marius"/>
    <n v="55"/>
    <n v="20.336500000000001"/>
    <n v="75.336500000000001"/>
    <n v="4.1812401691079355"/>
    <n v="315"/>
    <n v="126"/>
    <n v="143.18181818181816"/>
    <x v="0"/>
    <x v="11"/>
    <x v="10"/>
    <x v="19"/>
    <n v="1"/>
    <n v="0"/>
    <n v="2"/>
    <n v="2"/>
    <n v="0"/>
  </r>
  <r>
    <x v="2"/>
    <x v="3"/>
    <s v="W26-27"/>
    <x v="1"/>
    <x v="2"/>
    <s v="Page 13 "/>
    <x v="0"/>
    <x v="0"/>
    <b v="0"/>
    <x v="0"/>
    <s v="Marius"/>
    <n v="55"/>
    <n v="20.336500000000001"/>
    <n v="75.336500000000001"/>
    <n v="4.1812401691079355"/>
    <n v="315"/>
    <n v="126"/>
    <n v="143.18181818181816"/>
    <x v="0"/>
    <x v="11"/>
    <x v="11"/>
    <x v="12"/>
    <n v="1"/>
    <n v="0"/>
    <n v="0.5"/>
    <n v="0.5"/>
    <n v="0"/>
  </r>
  <r>
    <x v="3"/>
    <x v="4"/>
    <s v="W26-27"/>
    <x v="1"/>
    <x v="0"/>
    <s v="Page 15"/>
    <x v="0"/>
    <x v="0"/>
    <b v="0"/>
    <x v="0"/>
    <s v="Marius"/>
    <n v="55"/>
    <n v="24.18"/>
    <n v="79.180000000000007"/>
    <n v="3.9782773427633238"/>
    <n v="315"/>
    <n v="126"/>
    <n v="143.18181818181816"/>
    <x v="1"/>
    <x v="0"/>
    <x v="12"/>
    <x v="20"/>
    <n v="0.8"/>
    <n v="56"/>
    <n v="14.6"/>
    <n v="11.68"/>
    <n v="817.6"/>
  </r>
  <r>
    <x v="3"/>
    <x v="4"/>
    <s v="W26-27"/>
    <x v="1"/>
    <x v="0"/>
    <s v="Page 15"/>
    <x v="0"/>
    <x v="0"/>
    <b v="0"/>
    <x v="0"/>
    <s v="Marius"/>
    <n v="55"/>
    <n v="24.18"/>
    <n v="79.180000000000007"/>
    <n v="3.9782773427633238"/>
    <n v="315"/>
    <n v="126"/>
    <n v="143.18181818181816"/>
    <x v="1"/>
    <x v="10"/>
    <x v="9"/>
    <x v="10"/>
    <n v="0"/>
    <n v="0"/>
    <n v="0"/>
    <n v="0"/>
    <n v="0"/>
  </r>
  <r>
    <x v="3"/>
    <x v="4"/>
    <s v="W26-27"/>
    <x v="1"/>
    <x v="0"/>
    <s v="Page 15"/>
    <x v="0"/>
    <x v="0"/>
    <b v="0"/>
    <x v="0"/>
    <s v="Marius"/>
    <n v="55"/>
    <n v="24.18"/>
    <n v="79.180000000000007"/>
    <n v="3.9782773427633238"/>
    <n v="315"/>
    <n v="126"/>
    <n v="143.18181818181816"/>
    <x v="1"/>
    <x v="10"/>
    <x v="9"/>
    <x v="10"/>
    <n v="0"/>
    <n v="0"/>
    <n v="0"/>
    <n v="0"/>
    <n v="0"/>
  </r>
  <r>
    <x v="3"/>
    <x v="4"/>
    <s v="W26-27"/>
    <x v="1"/>
    <x v="0"/>
    <s v="Page 15"/>
    <x v="0"/>
    <x v="0"/>
    <b v="0"/>
    <x v="0"/>
    <s v="Marius"/>
    <n v="55"/>
    <n v="24.18"/>
    <n v="79.180000000000007"/>
    <n v="3.9782773427633238"/>
    <n v="315"/>
    <n v="126"/>
    <n v="143.18181818181816"/>
    <x v="1"/>
    <x v="10"/>
    <x v="9"/>
    <x v="10"/>
    <n v="0"/>
    <n v="0"/>
    <n v="0"/>
    <n v="0"/>
    <n v="0"/>
  </r>
  <r>
    <x v="3"/>
    <x v="4"/>
    <s v="W26-27"/>
    <x v="1"/>
    <x v="0"/>
    <s v="Page 15"/>
    <x v="0"/>
    <x v="0"/>
    <b v="0"/>
    <x v="0"/>
    <s v="Marius"/>
    <n v="55"/>
    <n v="24.18"/>
    <n v="79.180000000000007"/>
    <n v="3.9782773427633238"/>
    <n v="315"/>
    <n v="126"/>
    <n v="143.18181818181816"/>
    <x v="1"/>
    <x v="10"/>
    <x v="9"/>
    <x v="10"/>
    <n v="0"/>
    <n v="0"/>
    <n v="0"/>
    <n v="0"/>
    <n v="0"/>
  </r>
  <r>
    <x v="3"/>
    <x v="4"/>
    <s v="W26-27"/>
    <x v="1"/>
    <x v="0"/>
    <s v="Page 15"/>
    <x v="0"/>
    <x v="0"/>
    <b v="0"/>
    <x v="0"/>
    <s v="Marius"/>
    <n v="55"/>
    <n v="24.18"/>
    <n v="79.180000000000007"/>
    <n v="3.9782773427633238"/>
    <n v="315"/>
    <n v="126"/>
    <n v="143.18181818181816"/>
    <x v="1"/>
    <x v="10"/>
    <x v="9"/>
    <x v="10"/>
    <n v="0"/>
    <n v="0"/>
    <n v="0"/>
    <n v="0"/>
    <n v="0"/>
  </r>
  <r>
    <x v="3"/>
    <x v="4"/>
    <s v="W26-27"/>
    <x v="1"/>
    <x v="0"/>
    <s v="Page 15"/>
    <x v="0"/>
    <x v="0"/>
    <b v="0"/>
    <x v="0"/>
    <s v="Marius"/>
    <n v="55"/>
    <n v="24.18"/>
    <n v="79.180000000000007"/>
    <n v="3.9782773427633238"/>
    <n v="315"/>
    <n v="126"/>
    <n v="143.18181818181816"/>
    <x v="1"/>
    <x v="10"/>
    <x v="9"/>
    <x v="10"/>
    <n v="0"/>
    <n v="0"/>
    <n v="0"/>
    <n v="0"/>
    <n v="0"/>
  </r>
  <r>
    <x v="3"/>
    <x v="4"/>
    <s v="W26-27"/>
    <x v="1"/>
    <x v="0"/>
    <s v="Page 15"/>
    <x v="0"/>
    <x v="0"/>
    <b v="0"/>
    <x v="0"/>
    <s v="Marius"/>
    <n v="55"/>
    <n v="24.18"/>
    <n v="79.180000000000007"/>
    <n v="3.9782773427633238"/>
    <n v="315"/>
    <n v="126"/>
    <n v="143.18181818181816"/>
    <x v="1"/>
    <x v="10"/>
    <x v="9"/>
    <x v="10"/>
    <n v="0"/>
    <n v="0"/>
    <n v="0"/>
    <n v="0"/>
    <n v="0"/>
  </r>
  <r>
    <x v="3"/>
    <x v="4"/>
    <s v="W26-27"/>
    <x v="1"/>
    <x v="0"/>
    <s v="Page 15"/>
    <x v="0"/>
    <x v="0"/>
    <b v="0"/>
    <x v="0"/>
    <s v="Marius"/>
    <n v="55"/>
    <n v="24.18"/>
    <n v="79.180000000000007"/>
    <n v="3.9782773427633238"/>
    <n v="315"/>
    <n v="126"/>
    <n v="143.18181818181816"/>
    <x v="1"/>
    <x v="10"/>
    <x v="9"/>
    <x v="10"/>
    <n v="0"/>
    <n v="0"/>
    <n v="0"/>
    <n v="0"/>
    <n v="0"/>
  </r>
  <r>
    <x v="3"/>
    <x v="4"/>
    <s v="W26-27"/>
    <x v="1"/>
    <x v="0"/>
    <s v="Page 15"/>
    <x v="0"/>
    <x v="0"/>
    <b v="0"/>
    <x v="0"/>
    <s v="Marius"/>
    <n v="55"/>
    <n v="24.18"/>
    <n v="79.180000000000007"/>
    <n v="3.9782773427633238"/>
    <n v="315"/>
    <n v="126"/>
    <n v="143.18181818181816"/>
    <x v="1"/>
    <x v="10"/>
    <x v="9"/>
    <x v="10"/>
    <n v="0"/>
    <n v="0"/>
    <n v="0"/>
    <n v="0"/>
    <n v="0"/>
  </r>
  <r>
    <x v="3"/>
    <x v="4"/>
    <s v="W26-27"/>
    <x v="1"/>
    <x v="0"/>
    <s v="Page 15"/>
    <x v="0"/>
    <x v="0"/>
    <b v="0"/>
    <x v="0"/>
    <s v="Marius"/>
    <n v="55"/>
    <n v="24.18"/>
    <n v="79.180000000000007"/>
    <n v="3.9782773427633238"/>
    <n v="315"/>
    <n v="126"/>
    <n v="143.18181818181816"/>
    <x v="1"/>
    <x v="10"/>
    <x v="9"/>
    <x v="10"/>
    <n v="0"/>
    <n v="0"/>
    <n v="0"/>
    <n v="0"/>
    <n v="0"/>
  </r>
  <r>
    <x v="3"/>
    <x v="4"/>
    <s v="W26-27"/>
    <x v="1"/>
    <x v="0"/>
    <s v="Page 15"/>
    <x v="0"/>
    <x v="0"/>
    <b v="0"/>
    <x v="0"/>
    <s v="Marius"/>
    <n v="55"/>
    <n v="24.18"/>
    <n v="79.180000000000007"/>
    <n v="3.9782773427633238"/>
    <n v="315"/>
    <n v="126"/>
    <n v="143.18181818181816"/>
    <x v="1"/>
    <x v="10"/>
    <x v="9"/>
    <x v="10"/>
    <n v="0"/>
    <n v="0"/>
    <n v="0"/>
    <n v="0"/>
    <n v="0"/>
  </r>
  <r>
    <x v="3"/>
    <x v="4"/>
    <s v="W26-27"/>
    <x v="1"/>
    <x v="0"/>
    <s v="Page 15"/>
    <x v="0"/>
    <x v="0"/>
    <b v="0"/>
    <x v="0"/>
    <s v="Marius"/>
    <n v="55"/>
    <n v="24.18"/>
    <n v="79.180000000000007"/>
    <n v="3.9782773427633238"/>
    <n v="315"/>
    <n v="126"/>
    <n v="143.18181818181816"/>
    <x v="1"/>
    <x v="10"/>
    <x v="9"/>
    <x v="10"/>
    <n v="1"/>
    <n v="70"/>
    <n v="10"/>
    <n v="10"/>
    <n v="700"/>
  </r>
  <r>
    <x v="3"/>
    <x v="4"/>
    <s v="W26-27"/>
    <x v="1"/>
    <x v="0"/>
    <s v="Page 15"/>
    <x v="0"/>
    <x v="0"/>
    <b v="0"/>
    <x v="0"/>
    <s v="Marius"/>
    <n v="55"/>
    <n v="24.18"/>
    <n v="79.180000000000007"/>
    <n v="3.9782773427633238"/>
    <n v="315"/>
    <n v="126"/>
    <n v="143.18181818181816"/>
    <x v="1"/>
    <x v="11"/>
    <x v="10"/>
    <x v="19"/>
    <n v="1"/>
    <n v="70"/>
    <n v="2"/>
    <n v="2"/>
    <n v="140"/>
  </r>
  <r>
    <x v="3"/>
    <x v="4"/>
    <s v="W26-27"/>
    <x v="1"/>
    <x v="0"/>
    <s v="Page 15"/>
    <x v="0"/>
    <x v="0"/>
    <b v="0"/>
    <x v="0"/>
    <s v="Marius"/>
    <n v="55"/>
    <n v="24.18"/>
    <n v="79.180000000000007"/>
    <n v="3.9782773427633238"/>
    <n v="315"/>
    <n v="126"/>
    <n v="143.18181818181816"/>
    <x v="1"/>
    <x v="11"/>
    <x v="11"/>
    <x v="12"/>
    <n v="1"/>
    <n v="70"/>
    <n v="0.5"/>
    <n v="0.5"/>
    <n v="35"/>
  </r>
  <r>
    <x v="4"/>
    <x v="5"/>
    <s v="W26-27"/>
    <x v="1"/>
    <x v="1"/>
    <s v="Page 16"/>
    <x v="1"/>
    <x v="0"/>
    <b v="0"/>
    <x v="0"/>
    <s v="Marius"/>
    <n v="55"/>
    <n v="29.341999999999999"/>
    <n v="84.341999999999999"/>
    <n v="3.8533589433496953"/>
    <n v="325"/>
    <n v="130"/>
    <n v="147.72727272727272"/>
    <x v="1"/>
    <x v="0"/>
    <x v="14"/>
    <x v="21"/>
    <n v="0.8"/>
    <n v="40"/>
    <n v="18.239999999999998"/>
    <n v="14.591999999999999"/>
    <n v="729.59999999999991"/>
  </r>
  <r>
    <x v="4"/>
    <x v="5"/>
    <s v="W26-27"/>
    <x v="1"/>
    <x v="1"/>
    <s v="Page 16"/>
    <x v="1"/>
    <x v="0"/>
    <b v="0"/>
    <x v="0"/>
    <s v="Marius"/>
    <n v="55"/>
    <n v="29.341999999999999"/>
    <n v="84.341999999999999"/>
    <n v="3.8533589433496953"/>
    <n v="325"/>
    <n v="130"/>
    <n v="147.72727272727272"/>
    <x v="1"/>
    <x v="1"/>
    <x v="15"/>
    <x v="22"/>
    <n v="0.3"/>
    <n v="15"/>
    <n v="7.5"/>
    <n v="2.25"/>
    <n v="112.5"/>
  </r>
  <r>
    <x v="4"/>
    <x v="5"/>
    <s v="W26-27"/>
    <x v="1"/>
    <x v="1"/>
    <s v="Page 16"/>
    <x v="1"/>
    <x v="0"/>
    <b v="0"/>
    <x v="0"/>
    <s v="Marius"/>
    <n v="55"/>
    <n v="29.341999999999999"/>
    <n v="84.341999999999999"/>
    <n v="3.8533589433496953"/>
    <n v="325"/>
    <n v="130"/>
    <n v="147.72727272727272"/>
    <x v="1"/>
    <x v="10"/>
    <x v="9"/>
    <x v="10"/>
    <n v="0"/>
    <n v="0"/>
    <n v="0"/>
    <n v="0"/>
    <n v="0"/>
  </r>
  <r>
    <x v="4"/>
    <x v="5"/>
    <s v="W26-27"/>
    <x v="1"/>
    <x v="1"/>
    <s v="Page 16"/>
    <x v="1"/>
    <x v="0"/>
    <b v="0"/>
    <x v="0"/>
    <s v="Marius"/>
    <n v="55"/>
    <n v="29.341999999999999"/>
    <n v="84.341999999999999"/>
    <n v="3.8533589433496953"/>
    <n v="325"/>
    <n v="130"/>
    <n v="147.72727272727272"/>
    <x v="1"/>
    <x v="10"/>
    <x v="9"/>
    <x v="10"/>
    <n v="0"/>
    <n v="0"/>
    <n v="0"/>
    <n v="0"/>
    <n v="0"/>
  </r>
  <r>
    <x v="4"/>
    <x v="5"/>
    <s v="W26-27"/>
    <x v="1"/>
    <x v="1"/>
    <s v="Page 16"/>
    <x v="1"/>
    <x v="0"/>
    <b v="0"/>
    <x v="0"/>
    <s v="Marius"/>
    <n v="55"/>
    <n v="29.341999999999999"/>
    <n v="84.341999999999999"/>
    <n v="3.8533589433496953"/>
    <n v="325"/>
    <n v="130"/>
    <n v="147.72727272727272"/>
    <x v="1"/>
    <x v="10"/>
    <x v="9"/>
    <x v="10"/>
    <n v="0"/>
    <n v="0"/>
    <n v="0"/>
    <n v="0"/>
    <n v="0"/>
  </r>
  <r>
    <x v="4"/>
    <x v="5"/>
    <s v="W26-27"/>
    <x v="1"/>
    <x v="1"/>
    <s v="Page 16"/>
    <x v="1"/>
    <x v="0"/>
    <b v="0"/>
    <x v="0"/>
    <s v="Marius"/>
    <n v="55"/>
    <n v="29.341999999999999"/>
    <n v="84.341999999999999"/>
    <n v="3.8533589433496953"/>
    <n v="325"/>
    <n v="130"/>
    <n v="147.72727272727272"/>
    <x v="1"/>
    <x v="10"/>
    <x v="9"/>
    <x v="10"/>
    <n v="0"/>
    <n v="0"/>
    <n v="0"/>
    <n v="0"/>
    <n v="0"/>
  </r>
  <r>
    <x v="4"/>
    <x v="5"/>
    <s v="W26-27"/>
    <x v="1"/>
    <x v="1"/>
    <s v="Page 16"/>
    <x v="1"/>
    <x v="0"/>
    <b v="0"/>
    <x v="0"/>
    <s v="Marius"/>
    <n v="55"/>
    <n v="29.341999999999999"/>
    <n v="84.341999999999999"/>
    <n v="3.8533589433496953"/>
    <n v="325"/>
    <n v="130"/>
    <n v="147.72727272727272"/>
    <x v="1"/>
    <x v="10"/>
    <x v="9"/>
    <x v="10"/>
    <n v="0"/>
    <n v="0"/>
    <n v="0"/>
    <n v="0"/>
    <n v="0"/>
  </r>
  <r>
    <x v="4"/>
    <x v="5"/>
    <s v="W26-27"/>
    <x v="1"/>
    <x v="1"/>
    <s v="Page 16"/>
    <x v="1"/>
    <x v="0"/>
    <b v="0"/>
    <x v="0"/>
    <s v="Marius"/>
    <n v="55"/>
    <n v="29.341999999999999"/>
    <n v="84.341999999999999"/>
    <n v="3.8533589433496953"/>
    <n v="325"/>
    <n v="130"/>
    <n v="147.72727272727272"/>
    <x v="1"/>
    <x v="10"/>
    <x v="9"/>
    <x v="10"/>
    <n v="0"/>
    <n v="0"/>
    <n v="0"/>
    <n v="0"/>
    <n v="0"/>
  </r>
  <r>
    <x v="4"/>
    <x v="5"/>
    <s v="W26-27"/>
    <x v="1"/>
    <x v="1"/>
    <s v="Page 16"/>
    <x v="1"/>
    <x v="0"/>
    <b v="0"/>
    <x v="0"/>
    <s v="Marius"/>
    <n v="55"/>
    <n v="29.341999999999999"/>
    <n v="84.341999999999999"/>
    <n v="3.8533589433496953"/>
    <n v="325"/>
    <n v="130"/>
    <n v="147.72727272727272"/>
    <x v="1"/>
    <x v="10"/>
    <x v="9"/>
    <x v="10"/>
    <n v="0"/>
    <n v="0"/>
    <n v="0"/>
    <n v="0"/>
    <n v="0"/>
  </r>
  <r>
    <x v="4"/>
    <x v="5"/>
    <s v="W26-27"/>
    <x v="1"/>
    <x v="1"/>
    <s v="Page 16"/>
    <x v="1"/>
    <x v="0"/>
    <b v="0"/>
    <x v="0"/>
    <s v="Marius"/>
    <n v="55"/>
    <n v="29.341999999999999"/>
    <n v="84.341999999999999"/>
    <n v="3.8533589433496953"/>
    <n v="325"/>
    <n v="130"/>
    <n v="147.72727272727272"/>
    <x v="1"/>
    <x v="10"/>
    <x v="9"/>
    <x v="10"/>
    <n v="0"/>
    <n v="0"/>
    <n v="0"/>
    <n v="0"/>
    <n v="0"/>
  </r>
  <r>
    <x v="4"/>
    <x v="5"/>
    <s v="W26-27"/>
    <x v="1"/>
    <x v="1"/>
    <s v="Page 16"/>
    <x v="1"/>
    <x v="0"/>
    <b v="0"/>
    <x v="0"/>
    <s v="Marius"/>
    <n v="55"/>
    <n v="29.341999999999999"/>
    <n v="84.341999999999999"/>
    <n v="3.8533589433496953"/>
    <n v="325"/>
    <n v="130"/>
    <n v="147.72727272727272"/>
    <x v="1"/>
    <x v="10"/>
    <x v="9"/>
    <x v="10"/>
    <n v="0"/>
    <n v="0"/>
    <n v="0"/>
    <n v="0"/>
    <n v="0"/>
  </r>
  <r>
    <x v="4"/>
    <x v="5"/>
    <s v="W26-27"/>
    <x v="1"/>
    <x v="1"/>
    <s v="Page 16"/>
    <x v="1"/>
    <x v="0"/>
    <b v="0"/>
    <x v="0"/>
    <s v="Marius"/>
    <n v="55"/>
    <n v="29.341999999999999"/>
    <n v="84.341999999999999"/>
    <n v="3.8533589433496953"/>
    <n v="325"/>
    <n v="130"/>
    <n v="147.72727272727272"/>
    <x v="1"/>
    <x v="10"/>
    <x v="9"/>
    <x v="10"/>
    <n v="0"/>
    <n v="0"/>
    <n v="0"/>
    <n v="0"/>
    <n v="0"/>
  </r>
  <r>
    <x v="4"/>
    <x v="5"/>
    <s v="W26-27"/>
    <x v="1"/>
    <x v="1"/>
    <s v="Page 16"/>
    <x v="1"/>
    <x v="0"/>
    <b v="0"/>
    <x v="0"/>
    <s v="Marius"/>
    <n v="55"/>
    <n v="29.341999999999999"/>
    <n v="84.341999999999999"/>
    <n v="3.8533589433496953"/>
    <n v="325"/>
    <n v="130"/>
    <n v="147.72727272727272"/>
    <x v="1"/>
    <x v="10"/>
    <x v="9"/>
    <x v="10"/>
    <n v="1"/>
    <n v="50"/>
    <n v="10"/>
    <n v="10"/>
    <n v="500"/>
  </r>
  <r>
    <x v="4"/>
    <x v="5"/>
    <s v="W26-27"/>
    <x v="1"/>
    <x v="1"/>
    <s v="Page 16"/>
    <x v="1"/>
    <x v="0"/>
    <b v="0"/>
    <x v="0"/>
    <s v="Marius"/>
    <n v="55"/>
    <n v="29.341999999999999"/>
    <n v="84.341999999999999"/>
    <n v="3.8533589433496953"/>
    <n v="325"/>
    <n v="130"/>
    <n v="147.72727272727272"/>
    <x v="1"/>
    <x v="11"/>
    <x v="10"/>
    <x v="19"/>
    <n v="1"/>
    <n v="50"/>
    <n v="2"/>
    <n v="2"/>
    <n v="100"/>
  </r>
  <r>
    <x v="4"/>
    <x v="5"/>
    <s v="W26-27"/>
    <x v="1"/>
    <x v="1"/>
    <s v="Page 16"/>
    <x v="1"/>
    <x v="0"/>
    <b v="0"/>
    <x v="0"/>
    <s v="Marius"/>
    <n v="55"/>
    <n v="29.341999999999999"/>
    <n v="84.341999999999999"/>
    <n v="3.8533589433496953"/>
    <n v="325"/>
    <n v="130"/>
    <n v="147.72727272727272"/>
    <x v="1"/>
    <x v="11"/>
    <x v="11"/>
    <x v="12"/>
    <n v="1"/>
    <n v="50"/>
    <n v="0.5"/>
    <n v="0.5"/>
    <n v="25"/>
  </r>
  <r>
    <x v="5"/>
    <x v="6"/>
    <s v="W26-27"/>
    <x v="1"/>
    <x v="1"/>
    <s v="Page 17 "/>
    <x v="1"/>
    <x v="0"/>
    <b v="0"/>
    <x v="0"/>
    <s v="Marius"/>
    <n v="55"/>
    <n v="12.5"/>
    <n v="67.5"/>
    <n v="4.8148148148148149"/>
    <n v="325"/>
    <n v="130"/>
    <n v="147.72727272727272"/>
    <x v="1"/>
    <x v="0"/>
    <x v="16"/>
    <x v="23"/>
    <n v="0.8"/>
    <n v="0"/>
    <n v="0"/>
    <n v="0"/>
    <n v="0"/>
  </r>
  <r>
    <x v="5"/>
    <x v="6"/>
    <s v="W26-27"/>
    <x v="1"/>
    <x v="1"/>
    <s v="Page 17 "/>
    <x v="1"/>
    <x v="0"/>
    <b v="0"/>
    <x v="0"/>
    <s v="Marius"/>
    <n v="55"/>
    <n v="12.5"/>
    <n v="67.5"/>
    <n v="4.8148148148148149"/>
    <n v="325"/>
    <n v="130"/>
    <n v="147.72727272727272"/>
    <x v="1"/>
    <x v="10"/>
    <x v="9"/>
    <x v="10"/>
    <n v="0"/>
    <n v="0"/>
    <n v="0"/>
    <n v="0"/>
    <n v="0"/>
  </r>
  <r>
    <x v="5"/>
    <x v="6"/>
    <s v="W26-27"/>
    <x v="1"/>
    <x v="1"/>
    <s v="Page 17 "/>
    <x v="1"/>
    <x v="0"/>
    <b v="0"/>
    <x v="0"/>
    <s v="Marius"/>
    <n v="55"/>
    <n v="12.5"/>
    <n v="67.5"/>
    <n v="4.8148148148148149"/>
    <n v="325"/>
    <n v="130"/>
    <n v="147.72727272727272"/>
    <x v="1"/>
    <x v="10"/>
    <x v="9"/>
    <x v="10"/>
    <n v="0"/>
    <n v="0"/>
    <n v="0"/>
    <n v="0"/>
    <n v="0"/>
  </r>
  <r>
    <x v="5"/>
    <x v="6"/>
    <s v="W26-27"/>
    <x v="1"/>
    <x v="1"/>
    <s v="Page 17 "/>
    <x v="1"/>
    <x v="0"/>
    <b v="0"/>
    <x v="0"/>
    <s v="Marius"/>
    <n v="55"/>
    <n v="12.5"/>
    <n v="67.5"/>
    <n v="4.8148148148148149"/>
    <n v="325"/>
    <n v="130"/>
    <n v="147.72727272727272"/>
    <x v="1"/>
    <x v="10"/>
    <x v="9"/>
    <x v="10"/>
    <n v="0"/>
    <n v="0"/>
    <n v="0"/>
    <n v="0"/>
    <n v="0"/>
  </r>
  <r>
    <x v="5"/>
    <x v="6"/>
    <s v="W26-27"/>
    <x v="1"/>
    <x v="1"/>
    <s v="Page 17 "/>
    <x v="1"/>
    <x v="0"/>
    <b v="0"/>
    <x v="0"/>
    <s v="Marius"/>
    <n v="55"/>
    <n v="12.5"/>
    <n v="67.5"/>
    <n v="4.8148148148148149"/>
    <n v="325"/>
    <n v="130"/>
    <n v="147.72727272727272"/>
    <x v="1"/>
    <x v="10"/>
    <x v="9"/>
    <x v="10"/>
    <n v="0"/>
    <n v="0"/>
    <n v="0"/>
    <n v="0"/>
    <n v="0"/>
  </r>
  <r>
    <x v="5"/>
    <x v="6"/>
    <s v="W26-27"/>
    <x v="1"/>
    <x v="1"/>
    <s v="Page 17 "/>
    <x v="1"/>
    <x v="0"/>
    <b v="0"/>
    <x v="0"/>
    <s v="Marius"/>
    <n v="55"/>
    <n v="12.5"/>
    <n v="67.5"/>
    <n v="4.8148148148148149"/>
    <n v="325"/>
    <n v="130"/>
    <n v="147.72727272727272"/>
    <x v="1"/>
    <x v="10"/>
    <x v="9"/>
    <x v="10"/>
    <n v="0"/>
    <n v="0"/>
    <n v="0"/>
    <n v="0"/>
    <n v="0"/>
  </r>
  <r>
    <x v="5"/>
    <x v="6"/>
    <s v="W26-27"/>
    <x v="1"/>
    <x v="1"/>
    <s v="Page 17 "/>
    <x v="1"/>
    <x v="0"/>
    <b v="0"/>
    <x v="0"/>
    <s v="Marius"/>
    <n v="55"/>
    <n v="12.5"/>
    <n v="67.5"/>
    <n v="4.8148148148148149"/>
    <n v="325"/>
    <n v="130"/>
    <n v="147.72727272727272"/>
    <x v="1"/>
    <x v="10"/>
    <x v="9"/>
    <x v="10"/>
    <n v="0"/>
    <n v="0"/>
    <n v="0"/>
    <n v="0"/>
    <n v="0"/>
  </r>
  <r>
    <x v="5"/>
    <x v="6"/>
    <s v="W26-27"/>
    <x v="1"/>
    <x v="1"/>
    <s v="Page 17 "/>
    <x v="1"/>
    <x v="0"/>
    <b v="0"/>
    <x v="0"/>
    <s v="Marius"/>
    <n v="55"/>
    <n v="12.5"/>
    <n v="67.5"/>
    <n v="4.8148148148148149"/>
    <n v="325"/>
    <n v="130"/>
    <n v="147.72727272727272"/>
    <x v="1"/>
    <x v="10"/>
    <x v="9"/>
    <x v="10"/>
    <n v="0"/>
    <n v="0"/>
    <n v="0"/>
    <n v="0"/>
    <n v="0"/>
  </r>
  <r>
    <x v="5"/>
    <x v="6"/>
    <s v="W26-27"/>
    <x v="1"/>
    <x v="1"/>
    <s v="Page 17 "/>
    <x v="1"/>
    <x v="0"/>
    <b v="0"/>
    <x v="0"/>
    <s v="Marius"/>
    <n v="55"/>
    <n v="12.5"/>
    <n v="67.5"/>
    <n v="4.8148148148148149"/>
    <n v="325"/>
    <n v="130"/>
    <n v="147.72727272727272"/>
    <x v="1"/>
    <x v="10"/>
    <x v="9"/>
    <x v="10"/>
    <n v="0"/>
    <n v="0"/>
    <n v="0"/>
    <n v="0"/>
    <n v="0"/>
  </r>
  <r>
    <x v="5"/>
    <x v="6"/>
    <s v="W26-27"/>
    <x v="1"/>
    <x v="1"/>
    <s v="Page 17 "/>
    <x v="1"/>
    <x v="0"/>
    <b v="0"/>
    <x v="0"/>
    <s v="Marius"/>
    <n v="55"/>
    <n v="12.5"/>
    <n v="67.5"/>
    <n v="4.8148148148148149"/>
    <n v="325"/>
    <n v="130"/>
    <n v="147.72727272727272"/>
    <x v="1"/>
    <x v="10"/>
    <x v="9"/>
    <x v="10"/>
    <n v="0"/>
    <n v="0"/>
    <n v="0"/>
    <n v="0"/>
    <n v="0"/>
  </r>
  <r>
    <x v="5"/>
    <x v="6"/>
    <s v="W26-27"/>
    <x v="1"/>
    <x v="1"/>
    <s v="Page 17 "/>
    <x v="1"/>
    <x v="0"/>
    <b v="0"/>
    <x v="0"/>
    <s v="Marius"/>
    <n v="55"/>
    <n v="12.5"/>
    <n v="67.5"/>
    <n v="4.8148148148148149"/>
    <n v="325"/>
    <n v="130"/>
    <n v="147.72727272727272"/>
    <x v="1"/>
    <x v="10"/>
    <x v="9"/>
    <x v="10"/>
    <n v="0"/>
    <n v="0"/>
    <n v="0"/>
    <n v="0"/>
    <n v="0"/>
  </r>
  <r>
    <x v="5"/>
    <x v="6"/>
    <s v="W26-27"/>
    <x v="1"/>
    <x v="1"/>
    <s v="Page 17 "/>
    <x v="1"/>
    <x v="0"/>
    <b v="0"/>
    <x v="0"/>
    <s v="Marius"/>
    <n v="55"/>
    <n v="12.5"/>
    <n v="67.5"/>
    <n v="4.8148148148148149"/>
    <n v="325"/>
    <n v="130"/>
    <n v="147.72727272727272"/>
    <x v="1"/>
    <x v="10"/>
    <x v="9"/>
    <x v="10"/>
    <n v="0"/>
    <n v="0"/>
    <n v="0"/>
    <n v="0"/>
    <n v="0"/>
  </r>
  <r>
    <x v="5"/>
    <x v="6"/>
    <s v="W26-27"/>
    <x v="1"/>
    <x v="1"/>
    <s v="Page 17 "/>
    <x v="1"/>
    <x v="0"/>
    <b v="0"/>
    <x v="0"/>
    <s v="Marius"/>
    <n v="55"/>
    <n v="12.5"/>
    <n v="67.5"/>
    <n v="4.8148148148148149"/>
    <n v="325"/>
    <n v="130"/>
    <n v="147.72727272727272"/>
    <x v="1"/>
    <x v="10"/>
    <x v="9"/>
    <x v="10"/>
    <n v="1"/>
    <n v="0"/>
    <n v="10"/>
    <n v="10"/>
    <n v="0"/>
  </r>
  <r>
    <x v="5"/>
    <x v="6"/>
    <s v="W26-27"/>
    <x v="1"/>
    <x v="1"/>
    <s v="Page 17 "/>
    <x v="1"/>
    <x v="0"/>
    <b v="0"/>
    <x v="0"/>
    <s v="Marius"/>
    <n v="55"/>
    <n v="12.5"/>
    <n v="67.5"/>
    <n v="4.8148148148148149"/>
    <n v="325"/>
    <n v="130"/>
    <n v="147.72727272727272"/>
    <x v="1"/>
    <x v="11"/>
    <x v="10"/>
    <x v="19"/>
    <n v="1"/>
    <n v="0"/>
    <n v="2"/>
    <n v="2"/>
    <n v="0"/>
  </r>
  <r>
    <x v="5"/>
    <x v="6"/>
    <s v="W26-27"/>
    <x v="1"/>
    <x v="1"/>
    <s v="Page 17 "/>
    <x v="1"/>
    <x v="0"/>
    <b v="0"/>
    <x v="0"/>
    <s v="Marius"/>
    <n v="55"/>
    <n v="12.5"/>
    <n v="67.5"/>
    <n v="4.8148148148148149"/>
    <n v="325"/>
    <n v="130"/>
    <n v="147.72727272727272"/>
    <x v="1"/>
    <x v="11"/>
    <x v="11"/>
    <x v="12"/>
    <n v="1"/>
    <n v="0"/>
    <n v="0.5"/>
    <n v="0.5"/>
    <n v="0"/>
  </r>
  <r>
    <x v="6"/>
    <x v="0"/>
    <s v="W26-27"/>
    <x v="1"/>
    <x v="2"/>
    <s v="Page 17"/>
    <x v="1"/>
    <x v="0"/>
    <b v="0"/>
    <x v="0"/>
    <s v="Marius"/>
    <n v="55"/>
    <n v="12.5"/>
    <n v="67.5"/>
    <n v="8.8148148148148149"/>
    <n v="595"/>
    <n v="238"/>
    <n v="270.45454545454544"/>
    <x v="0"/>
    <x v="0"/>
    <x v="12"/>
    <x v="24"/>
    <n v="0.8"/>
    <n v="0"/>
    <n v="0"/>
    <n v="0"/>
    <n v="0"/>
  </r>
  <r>
    <x v="6"/>
    <x v="0"/>
    <s v="W26-27"/>
    <x v="1"/>
    <x v="2"/>
    <s v="Page 17"/>
    <x v="1"/>
    <x v="0"/>
    <b v="0"/>
    <x v="0"/>
    <s v="Marius"/>
    <n v="55"/>
    <n v="12.5"/>
    <n v="67.5"/>
    <n v="8.8148148148148149"/>
    <n v="595"/>
    <n v="238"/>
    <n v="270.45454545454544"/>
    <x v="0"/>
    <x v="10"/>
    <x v="9"/>
    <x v="10"/>
    <n v="0"/>
    <n v="0"/>
    <n v="0"/>
    <n v="0"/>
    <n v="0"/>
  </r>
  <r>
    <x v="6"/>
    <x v="0"/>
    <s v="W26-27"/>
    <x v="1"/>
    <x v="2"/>
    <s v="Page 17"/>
    <x v="1"/>
    <x v="0"/>
    <b v="0"/>
    <x v="0"/>
    <s v="Marius"/>
    <n v="55"/>
    <n v="12.5"/>
    <n v="67.5"/>
    <n v="8.8148148148148149"/>
    <n v="595"/>
    <n v="238"/>
    <n v="270.45454545454544"/>
    <x v="0"/>
    <x v="10"/>
    <x v="9"/>
    <x v="10"/>
    <n v="0"/>
    <n v="0"/>
    <n v="0"/>
    <n v="0"/>
    <n v="0"/>
  </r>
  <r>
    <x v="6"/>
    <x v="0"/>
    <s v="W26-27"/>
    <x v="1"/>
    <x v="2"/>
    <s v="Page 17"/>
    <x v="1"/>
    <x v="0"/>
    <b v="0"/>
    <x v="0"/>
    <s v="Marius"/>
    <n v="55"/>
    <n v="12.5"/>
    <n v="67.5"/>
    <n v="8.8148148148148149"/>
    <n v="595"/>
    <n v="238"/>
    <n v="270.45454545454544"/>
    <x v="0"/>
    <x v="10"/>
    <x v="9"/>
    <x v="10"/>
    <n v="0"/>
    <n v="0"/>
    <n v="0"/>
    <n v="0"/>
    <n v="0"/>
  </r>
  <r>
    <x v="6"/>
    <x v="0"/>
    <s v="W26-27"/>
    <x v="1"/>
    <x v="2"/>
    <s v="Page 17"/>
    <x v="1"/>
    <x v="0"/>
    <b v="0"/>
    <x v="0"/>
    <s v="Marius"/>
    <n v="55"/>
    <n v="12.5"/>
    <n v="67.5"/>
    <n v="8.8148148148148149"/>
    <n v="595"/>
    <n v="238"/>
    <n v="270.45454545454544"/>
    <x v="0"/>
    <x v="10"/>
    <x v="9"/>
    <x v="10"/>
    <n v="0"/>
    <n v="0"/>
    <n v="0"/>
    <n v="0"/>
    <n v="0"/>
  </r>
  <r>
    <x v="6"/>
    <x v="0"/>
    <s v="W26-27"/>
    <x v="1"/>
    <x v="2"/>
    <s v="Page 17"/>
    <x v="1"/>
    <x v="0"/>
    <b v="0"/>
    <x v="0"/>
    <s v="Marius"/>
    <n v="55"/>
    <n v="12.5"/>
    <n v="67.5"/>
    <n v="8.8148148148148149"/>
    <n v="595"/>
    <n v="238"/>
    <n v="270.45454545454544"/>
    <x v="0"/>
    <x v="10"/>
    <x v="9"/>
    <x v="10"/>
    <n v="0"/>
    <n v="0"/>
    <n v="0"/>
    <n v="0"/>
    <n v="0"/>
  </r>
  <r>
    <x v="6"/>
    <x v="0"/>
    <s v="W26-27"/>
    <x v="1"/>
    <x v="2"/>
    <s v="Page 17"/>
    <x v="1"/>
    <x v="0"/>
    <b v="0"/>
    <x v="0"/>
    <s v="Marius"/>
    <n v="55"/>
    <n v="12.5"/>
    <n v="67.5"/>
    <n v="8.8148148148148149"/>
    <n v="595"/>
    <n v="238"/>
    <n v="270.45454545454544"/>
    <x v="0"/>
    <x v="10"/>
    <x v="9"/>
    <x v="10"/>
    <n v="0"/>
    <n v="0"/>
    <n v="0"/>
    <n v="0"/>
    <n v="0"/>
  </r>
  <r>
    <x v="6"/>
    <x v="0"/>
    <s v="W26-27"/>
    <x v="1"/>
    <x v="2"/>
    <s v="Page 17"/>
    <x v="1"/>
    <x v="0"/>
    <b v="0"/>
    <x v="0"/>
    <s v="Marius"/>
    <n v="55"/>
    <n v="12.5"/>
    <n v="67.5"/>
    <n v="8.8148148148148149"/>
    <n v="595"/>
    <n v="238"/>
    <n v="270.45454545454544"/>
    <x v="0"/>
    <x v="10"/>
    <x v="9"/>
    <x v="10"/>
    <n v="0"/>
    <n v="0"/>
    <n v="0"/>
    <n v="0"/>
    <n v="0"/>
  </r>
  <r>
    <x v="6"/>
    <x v="0"/>
    <s v="W26-27"/>
    <x v="1"/>
    <x v="2"/>
    <s v="Page 17"/>
    <x v="1"/>
    <x v="0"/>
    <b v="0"/>
    <x v="0"/>
    <s v="Marius"/>
    <n v="55"/>
    <n v="12.5"/>
    <n v="67.5"/>
    <n v="8.8148148148148149"/>
    <n v="595"/>
    <n v="238"/>
    <n v="270.45454545454544"/>
    <x v="0"/>
    <x v="10"/>
    <x v="9"/>
    <x v="10"/>
    <n v="0"/>
    <n v="0"/>
    <n v="0"/>
    <n v="0"/>
    <n v="0"/>
  </r>
  <r>
    <x v="6"/>
    <x v="0"/>
    <s v="W26-27"/>
    <x v="1"/>
    <x v="2"/>
    <s v="Page 17"/>
    <x v="1"/>
    <x v="0"/>
    <b v="0"/>
    <x v="0"/>
    <s v="Marius"/>
    <n v="55"/>
    <n v="12.5"/>
    <n v="67.5"/>
    <n v="8.8148148148148149"/>
    <n v="595"/>
    <n v="238"/>
    <n v="270.45454545454544"/>
    <x v="0"/>
    <x v="10"/>
    <x v="9"/>
    <x v="10"/>
    <n v="0"/>
    <n v="0"/>
    <n v="0"/>
    <n v="0"/>
    <n v="0"/>
  </r>
  <r>
    <x v="6"/>
    <x v="0"/>
    <s v="W26-27"/>
    <x v="1"/>
    <x v="2"/>
    <s v="Page 17"/>
    <x v="1"/>
    <x v="0"/>
    <b v="0"/>
    <x v="0"/>
    <s v="Marius"/>
    <n v="55"/>
    <n v="12.5"/>
    <n v="67.5"/>
    <n v="8.8148148148148149"/>
    <n v="595"/>
    <n v="238"/>
    <n v="270.45454545454544"/>
    <x v="0"/>
    <x v="10"/>
    <x v="9"/>
    <x v="10"/>
    <n v="0"/>
    <n v="0"/>
    <n v="0"/>
    <n v="0"/>
    <n v="0"/>
  </r>
  <r>
    <x v="6"/>
    <x v="0"/>
    <s v="W26-27"/>
    <x v="1"/>
    <x v="2"/>
    <s v="Page 17"/>
    <x v="1"/>
    <x v="0"/>
    <b v="0"/>
    <x v="0"/>
    <s v="Marius"/>
    <n v="55"/>
    <n v="12.5"/>
    <n v="67.5"/>
    <n v="8.8148148148148149"/>
    <n v="595"/>
    <n v="238"/>
    <n v="270.45454545454544"/>
    <x v="0"/>
    <x v="10"/>
    <x v="9"/>
    <x v="10"/>
    <n v="0"/>
    <n v="0"/>
    <n v="0"/>
    <n v="0"/>
    <n v="0"/>
  </r>
  <r>
    <x v="6"/>
    <x v="0"/>
    <s v="W26-27"/>
    <x v="1"/>
    <x v="2"/>
    <s v="Page 17"/>
    <x v="1"/>
    <x v="0"/>
    <b v="0"/>
    <x v="0"/>
    <s v="Marius"/>
    <n v="55"/>
    <n v="12.5"/>
    <n v="67.5"/>
    <n v="8.8148148148148149"/>
    <n v="595"/>
    <n v="238"/>
    <n v="270.45454545454544"/>
    <x v="0"/>
    <x v="10"/>
    <x v="9"/>
    <x v="10"/>
    <n v="1"/>
    <n v="0"/>
    <n v="10"/>
    <n v="10"/>
    <n v="0"/>
  </r>
  <r>
    <x v="6"/>
    <x v="0"/>
    <s v="W26-27"/>
    <x v="1"/>
    <x v="2"/>
    <s v="Page 17"/>
    <x v="1"/>
    <x v="0"/>
    <b v="0"/>
    <x v="0"/>
    <s v="Marius"/>
    <n v="55"/>
    <n v="12.5"/>
    <n v="67.5"/>
    <n v="8.8148148148148149"/>
    <n v="595"/>
    <n v="238"/>
    <n v="270.45454545454544"/>
    <x v="0"/>
    <x v="11"/>
    <x v="10"/>
    <x v="19"/>
    <n v="1"/>
    <n v="0"/>
    <n v="2"/>
    <n v="2"/>
    <n v="0"/>
  </r>
  <r>
    <x v="6"/>
    <x v="0"/>
    <s v="W26-27"/>
    <x v="1"/>
    <x v="2"/>
    <s v="Page 17"/>
    <x v="1"/>
    <x v="0"/>
    <b v="0"/>
    <x v="0"/>
    <s v="Marius"/>
    <n v="55"/>
    <n v="12.5"/>
    <n v="67.5"/>
    <n v="8.8148148148148149"/>
    <n v="595"/>
    <n v="238"/>
    <n v="270.45454545454544"/>
    <x v="0"/>
    <x v="11"/>
    <x v="11"/>
    <x v="12"/>
    <n v="1"/>
    <n v="0"/>
    <n v="0.5"/>
    <n v="0.5"/>
    <n v="0"/>
  </r>
  <r>
    <x v="7"/>
    <x v="2"/>
    <s v="W26-27"/>
    <x v="2"/>
    <x v="0"/>
    <s v="Page 20 "/>
    <x v="0"/>
    <x v="0"/>
    <b v="0"/>
    <x v="0"/>
    <s v="Marius"/>
    <n v="55"/>
    <n v="22.667499999999997"/>
    <n v="77.66749999999999"/>
    <n v="4.0557504747803144"/>
    <n v="315"/>
    <n v="126"/>
    <n v="143.18181818181816"/>
    <x v="1"/>
    <x v="0"/>
    <x v="12"/>
    <x v="25"/>
    <n v="0.8"/>
    <n v="48"/>
    <n v="17.2"/>
    <n v="13.76"/>
    <n v="825.6"/>
  </r>
  <r>
    <x v="7"/>
    <x v="2"/>
    <s v="W26-27"/>
    <x v="2"/>
    <x v="0"/>
    <s v="Page 20 "/>
    <x v="0"/>
    <x v="0"/>
    <b v="0"/>
    <x v="0"/>
    <s v="Marius"/>
    <n v="55"/>
    <n v="22.667499999999997"/>
    <n v="77.66749999999999"/>
    <n v="4.0557504747803144"/>
    <n v="315"/>
    <n v="126"/>
    <n v="143.18181818181816"/>
    <x v="1"/>
    <x v="1"/>
    <x v="17"/>
    <x v="26"/>
    <n v="0.7"/>
    <n v="42"/>
    <n v="7.5"/>
    <n v="5.25"/>
    <n v="315"/>
  </r>
  <r>
    <x v="7"/>
    <x v="2"/>
    <s v="W26-27"/>
    <x v="2"/>
    <x v="0"/>
    <s v="Page 20 "/>
    <x v="0"/>
    <x v="0"/>
    <b v="0"/>
    <x v="0"/>
    <s v="Marius"/>
    <n v="55"/>
    <n v="22.667499999999997"/>
    <n v="77.66749999999999"/>
    <n v="4.0557504747803144"/>
    <n v="315"/>
    <n v="126"/>
    <n v="143.18181818181816"/>
    <x v="1"/>
    <x v="2"/>
    <x v="9"/>
    <x v="10"/>
    <n v="0.35"/>
    <n v="21"/>
    <n v="0"/>
    <n v="0"/>
    <n v="0"/>
  </r>
  <r>
    <x v="7"/>
    <x v="2"/>
    <s v="W26-27"/>
    <x v="2"/>
    <x v="0"/>
    <s v="Page 20 "/>
    <x v="0"/>
    <x v="0"/>
    <b v="0"/>
    <x v="0"/>
    <s v="Marius"/>
    <n v="55"/>
    <n v="22.667499999999997"/>
    <n v="77.66749999999999"/>
    <n v="4.0557504747803144"/>
    <n v="315"/>
    <n v="126"/>
    <n v="143.18181818181816"/>
    <x v="1"/>
    <x v="3"/>
    <x v="3"/>
    <x v="27"/>
    <n v="0.8"/>
    <n v="48"/>
    <n v="0"/>
    <n v="0"/>
    <n v="0"/>
  </r>
  <r>
    <x v="7"/>
    <x v="2"/>
    <s v="W26-27"/>
    <x v="2"/>
    <x v="0"/>
    <s v="Page 20 "/>
    <x v="0"/>
    <x v="0"/>
    <b v="0"/>
    <x v="0"/>
    <s v="Marius"/>
    <n v="55"/>
    <n v="22.667499999999997"/>
    <n v="77.66749999999999"/>
    <n v="4.0557504747803144"/>
    <n v="315"/>
    <n v="126"/>
    <n v="143.18181818181816"/>
    <x v="1"/>
    <x v="5"/>
    <x v="5"/>
    <x v="5"/>
    <n v="0.05"/>
    <n v="3"/>
    <n v="2.97"/>
    <n v="0.14850000000000002"/>
    <n v="8.9100000000000019"/>
  </r>
  <r>
    <x v="7"/>
    <x v="2"/>
    <s v="W26-27"/>
    <x v="2"/>
    <x v="0"/>
    <s v="Page 20 "/>
    <x v="0"/>
    <x v="0"/>
    <b v="0"/>
    <x v="0"/>
    <s v="Marius"/>
    <n v="55"/>
    <n v="22.667499999999997"/>
    <n v="77.66749999999999"/>
    <n v="4.0557504747803144"/>
    <n v="315"/>
    <n v="126"/>
    <n v="143.18181818181816"/>
    <x v="1"/>
    <x v="6"/>
    <x v="6"/>
    <x v="6"/>
    <n v="0.1"/>
    <n v="6"/>
    <n v="0.49"/>
    <n v="4.9000000000000002E-2"/>
    <n v="2.94"/>
  </r>
  <r>
    <x v="7"/>
    <x v="2"/>
    <s v="W26-27"/>
    <x v="2"/>
    <x v="0"/>
    <s v="Page 20 "/>
    <x v="0"/>
    <x v="0"/>
    <b v="0"/>
    <x v="0"/>
    <s v="Marius"/>
    <n v="55"/>
    <n v="22.667499999999997"/>
    <n v="77.66749999999999"/>
    <n v="4.0557504747803144"/>
    <n v="315"/>
    <n v="126"/>
    <n v="143.18181818181816"/>
    <x v="1"/>
    <x v="9"/>
    <x v="8"/>
    <x v="9"/>
    <n v="8"/>
    <n v="480"/>
    <n v="0.06"/>
    <n v="0.48"/>
    <n v="28.799999999999997"/>
  </r>
  <r>
    <x v="7"/>
    <x v="2"/>
    <s v="W26-27"/>
    <x v="2"/>
    <x v="0"/>
    <s v="Page 20 "/>
    <x v="0"/>
    <x v="0"/>
    <b v="0"/>
    <x v="0"/>
    <s v="Marius"/>
    <n v="55"/>
    <n v="22.667499999999997"/>
    <n v="77.66749999999999"/>
    <n v="4.0557504747803144"/>
    <n v="315"/>
    <n v="126"/>
    <n v="143.18181818181816"/>
    <x v="1"/>
    <x v="7"/>
    <x v="7"/>
    <x v="7"/>
    <n v="1"/>
    <n v="60"/>
    <n v="0.27"/>
    <n v="0.27"/>
    <n v="16.200000000000003"/>
  </r>
  <r>
    <x v="7"/>
    <x v="2"/>
    <s v="W26-27"/>
    <x v="2"/>
    <x v="0"/>
    <s v="Page 20 "/>
    <x v="0"/>
    <x v="0"/>
    <b v="0"/>
    <x v="0"/>
    <s v="Marius"/>
    <n v="55"/>
    <n v="22.667499999999997"/>
    <n v="77.66749999999999"/>
    <n v="4.0557504747803144"/>
    <n v="315"/>
    <n v="126"/>
    <n v="143.18181818181816"/>
    <x v="1"/>
    <x v="8"/>
    <x v="7"/>
    <x v="8"/>
    <n v="1"/>
    <n v="60"/>
    <n v="0.21"/>
    <n v="0.21"/>
    <n v="12.6"/>
  </r>
  <r>
    <x v="7"/>
    <x v="2"/>
    <s v="W26-27"/>
    <x v="2"/>
    <x v="0"/>
    <s v="Page 20 "/>
    <x v="0"/>
    <x v="0"/>
    <b v="0"/>
    <x v="0"/>
    <s v="Marius"/>
    <n v="55"/>
    <n v="22.667499999999997"/>
    <n v="77.66749999999999"/>
    <n v="4.0557504747803144"/>
    <n v="315"/>
    <n v="126"/>
    <n v="143.18181818181816"/>
    <x v="1"/>
    <x v="10"/>
    <x v="9"/>
    <x v="10"/>
    <n v="0"/>
    <n v="0"/>
    <n v="0"/>
    <n v="0"/>
    <n v="0"/>
  </r>
  <r>
    <x v="7"/>
    <x v="2"/>
    <s v="W26-27"/>
    <x v="2"/>
    <x v="0"/>
    <s v="Page 20 "/>
    <x v="0"/>
    <x v="0"/>
    <b v="0"/>
    <x v="0"/>
    <s v="Marius"/>
    <n v="55"/>
    <n v="22.667499999999997"/>
    <n v="77.66749999999999"/>
    <n v="4.0557504747803144"/>
    <n v="315"/>
    <n v="126"/>
    <n v="143.18181818181816"/>
    <x v="1"/>
    <x v="10"/>
    <x v="9"/>
    <x v="10"/>
    <n v="0"/>
    <n v="0"/>
    <n v="0"/>
    <n v="0"/>
    <n v="0"/>
  </r>
  <r>
    <x v="7"/>
    <x v="2"/>
    <s v="W26-27"/>
    <x v="2"/>
    <x v="0"/>
    <s v="Page 20 "/>
    <x v="0"/>
    <x v="0"/>
    <b v="0"/>
    <x v="0"/>
    <s v="Marius"/>
    <n v="55"/>
    <n v="22.667499999999997"/>
    <n v="77.66749999999999"/>
    <n v="4.0557504747803144"/>
    <n v="315"/>
    <n v="126"/>
    <n v="143.18181818181816"/>
    <x v="1"/>
    <x v="10"/>
    <x v="9"/>
    <x v="10"/>
    <n v="0"/>
    <n v="0"/>
    <n v="0"/>
    <n v="0"/>
    <n v="0"/>
  </r>
  <r>
    <x v="7"/>
    <x v="2"/>
    <s v="W26-27"/>
    <x v="2"/>
    <x v="0"/>
    <s v="Page 20 "/>
    <x v="0"/>
    <x v="0"/>
    <b v="0"/>
    <x v="0"/>
    <s v="Marius"/>
    <n v="55"/>
    <n v="22.667499999999997"/>
    <n v="77.66749999999999"/>
    <n v="4.0557504747803144"/>
    <n v="315"/>
    <n v="126"/>
    <n v="143.18181818181816"/>
    <x v="1"/>
    <x v="10"/>
    <x v="9"/>
    <x v="10"/>
    <n v="0"/>
    <n v="0"/>
    <n v="0"/>
    <n v="0"/>
    <n v="0"/>
  </r>
  <r>
    <x v="7"/>
    <x v="2"/>
    <s v="W26-27"/>
    <x v="2"/>
    <x v="0"/>
    <s v="Page 20 "/>
    <x v="0"/>
    <x v="0"/>
    <b v="0"/>
    <x v="0"/>
    <s v="Marius"/>
    <n v="55"/>
    <n v="22.667499999999997"/>
    <n v="77.66749999999999"/>
    <n v="4.0557504747803144"/>
    <n v="315"/>
    <n v="126"/>
    <n v="143.18181818181816"/>
    <x v="1"/>
    <x v="11"/>
    <x v="10"/>
    <x v="19"/>
    <n v="1"/>
    <n v="60"/>
    <n v="2"/>
    <n v="2"/>
    <n v="120"/>
  </r>
  <r>
    <x v="7"/>
    <x v="2"/>
    <s v="W26-27"/>
    <x v="2"/>
    <x v="0"/>
    <s v="Page 20 "/>
    <x v="0"/>
    <x v="0"/>
    <b v="0"/>
    <x v="0"/>
    <s v="Marius"/>
    <n v="55"/>
    <n v="22.667499999999997"/>
    <n v="77.66749999999999"/>
    <n v="4.0557504747803144"/>
    <n v="315"/>
    <n v="126"/>
    <n v="143.18181818181816"/>
    <x v="1"/>
    <x v="11"/>
    <x v="11"/>
    <x v="12"/>
    <n v="1"/>
    <n v="60"/>
    <n v="0.5"/>
    <n v="0.5"/>
    <n v="30"/>
  </r>
  <r>
    <x v="7"/>
    <x v="7"/>
    <s v="W26-27"/>
    <x v="2"/>
    <x v="0"/>
    <s v="Page 21"/>
    <x v="0"/>
    <x v="0"/>
    <b v="0"/>
    <x v="0"/>
    <s v="Marius"/>
    <n v="55"/>
    <n v="18.427500000000002"/>
    <n v="73.427500000000009"/>
    <n v="4.0175683497327288"/>
    <n v="295"/>
    <n v="118"/>
    <n v="134.09090909090909"/>
    <x v="0"/>
    <x v="0"/>
    <x v="12"/>
    <x v="28"/>
    <n v="0.8"/>
    <n v="0"/>
    <n v="11.9"/>
    <n v="9.5200000000000014"/>
    <n v="0"/>
  </r>
  <r>
    <x v="7"/>
    <x v="7"/>
    <s v="W26-27"/>
    <x v="2"/>
    <x v="0"/>
    <s v="Page 21"/>
    <x v="0"/>
    <x v="0"/>
    <b v="0"/>
    <x v="0"/>
    <s v="Marius"/>
    <n v="55"/>
    <n v="18.427500000000002"/>
    <n v="73.427500000000009"/>
    <n v="4.0175683497327288"/>
    <n v="295"/>
    <n v="118"/>
    <n v="134.09090909090909"/>
    <x v="0"/>
    <x v="1"/>
    <x v="17"/>
    <x v="26"/>
    <n v="0.7"/>
    <n v="0"/>
    <n v="7.5"/>
    <n v="5.25"/>
    <n v="0"/>
  </r>
  <r>
    <x v="7"/>
    <x v="7"/>
    <s v="W26-27"/>
    <x v="2"/>
    <x v="0"/>
    <s v="Page 21"/>
    <x v="0"/>
    <x v="0"/>
    <b v="0"/>
    <x v="0"/>
    <s v="Marius"/>
    <n v="55"/>
    <n v="18.427500000000002"/>
    <n v="73.427500000000009"/>
    <n v="4.0175683497327288"/>
    <n v="295"/>
    <n v="118"/>
    <n v="134.09090909090909"/>
    <x v="0"/>
    <x v="2"/>
    <x v="9"/>
    <x v="10"/>
    <n v="0.35"/>
    <n v="0"/>
    <n v="0"/>
    <n v="0"/>
    <n v="0"/>
  </r>
  <r>
    <x v="7"/>
    <x v="7"/>
    <s v="W26-27"/>
    <x v="2"/>
    <x v="0"/>
    <s v="Page 21"/>
    <x v="0"/>
    <x v="0"/>
    <b v="0"/>
    <x v="0"/>
    <s v="Marius"/>
    <n v="55"/>
    <n v="18.427500000000002"/>
    <n v="73.427500000000009"/>
    <n v="4.0175683497327288"/>
    <n v="295"/>
    <n v="118"/>
    <n v="134.09090909090909"/>
    <x v="0"/>
    <x v="3"/>
    <x v="3"/>
    <x v="27"/>
    <n v="0.8"/>
    <n v="0"/>
    <n v="0"/>
    <n v="0"/>
    <n v="0"/>
  </r>
  <r>
    <x v="7"/>
    <x v="7"/>
    <s v="W26-27"/>
    <x v="2"/>
    <x v="0"/>
    <s v="Page 21"/>
    <x v="0"/>
    <x v="0"/>
    <b v="0"/>
    <x v="0"/>
    <s v="Marius"/>
    <n v="55"/>
    <n v="18.427500000000002"/>
    <n v="73.427500000000009"/>
    <n v="4.0175683497327288"/>
    <n v="295"/>
    <n v="118"/>
    <n v="134.09090909090909"/>
    <x v="0"/>
    <x v="5"/>
    <x v="5"/>
    <x v="5"/>
    <n v="0.05"/>
    <n v="0"/>
    <n v="2.97"/>
    <n v="0.14850000000000002"/>
    <n v="0"/>
  </r>
  <r>
    <x v="7"/>
    <x v="7"/>
    <s v="W26-27"/>
    <x v="2"/>
    <x v="0"/>
    <s v="Page 21"/>
    <x v="0"/>
    <x v="0"/>
    <b v="0"/>
    <x v="0"/>
    <s v="Marius"/>
    <n v="55"/>
    <n v="18.427500000000002"/>
    <n v="73.427500000000009"/>
    <n v="4.0175683497327288"/>
    <n v="295"/>
    <n v="118"/>
    <n v="134.09090909090909"/>
    <x v="0"/>
    <x v="6"/>
    <x v="6"/>
    <x v="6"/>
    <n v="0.1"/>
    <n v="0"/>
    <n v="0.49"/>
    <n v="4.9000000000000002E-2"/>
    <n v="0"/>
  </r>
  <r>
    <x v="7"/>
    <x v="7"/>
    <s v="W26-27"/>
    <x v="2"/>
    <x v="0"/>
    <s v="Page 21"/>
    <x v="0"/>
    <x v="0"/>
    <b v="0"/>
    <x v="0"/>
    <s v="Marius"/>
    <n v="55"/>
    <n v="18.427500000000002"/>
    <n v="73.427500000000009"/>
    <n v="4.0175683497327288"/>
    <n v="295"/>
    <n v="118"/>
    <n v="134.09090909090909"/>
    <x v="0"/>
    <x v="9"/>
    <x v="8"/>
    <x v="9"/>
    <n v="8"/>
    <n v="0"/>
    <n v="0.06"/>
    <n v="0.48"/>
    <n v="0"/>
  </r>
  <r>
    <x v="7"/>
    <x v="7"/>
    <s v="W26-27"/>
    <x v="2"/>
    <x v="0"/>
    <s v="Page 21"/>
    <x v="0"/>
    <x v="0"/>
    <b v="0"/>
    <x v="0"/>
    <s v="Marius"/>
    <n v="55"/>
    <n v="18.427500000000002"/>
    <n v="73.427500000000009"/>
    <n v="4.0175683497327288"/>
    <n v="295"/>
    <n v="118"/>
    <n v="134.09090909090909"/>
    <x v="0"/>
    <x v="7"/>
    <x v="7"/>
    <x v="7"/>
    <n v="1"/>
    <n v="0"/>
    <n v="0.27"/>
    <n v="0.27"/>
    <n v="0"/>
  </r>
  <r>
    <x v="7"/>
    <x v="7"/>
    <s v="W26-27"/>
    <x v="2"/>
    <x v="0"/>
    <s v="Page 21"/>
    <x v="0"/>
    <x v="0"/>
    <b v="0"/>
    <x v="0"/>
    <s v="Marius"/>
    <n v="55"/>
    <n v="18.427500000000002"/>
    <n v="73.427500000000009"/>
    <n v="4.0175683497327288"/>
    <n v="295"/>
    <n v="118"/>
    <n v="134.09090909090909"/>
    <x v="0"/>
    <x v="8"/>
    <x v="7"/>
    <x v="8"/>
    <n v="1"/>
    <n v="0"/>
    <n v="0.21"/>
    <n v="0.21"/>
    <n v="0"/>
  </r>
  <r>
    <x v="7"/>
    <x v="7"/>
    <s v="W26-27"/>
    <x v="2"/>
    <x v="0"/>
    <s v="Page 21"/>
    <x v="0"/>
    <x v="0"/>
    <b v="0"/>
    <x v="0"/>
    <s v="Marius"/>
    <n v="55"/>
    <n v="18.427500000000002"/>
    <n v="73.427500000000009"/>
    <n v="4.0175683497327288"/>
    <n v="295"/>
    <n v="118"/>
    <n v="134.09090909090909"/>
    <x v="0"/>
    <x v="10"/>
    <x v="9"/>
    <x v="10"/>
    <n v="0"/>
    <n v="0"/>
    <n v="0"/>
    <n v="0"/>
    <n v="0"/>
  </r>
  <r>
    <x v="7"/>
    <x v="7"/>
    <s v="W26-27"/>
    <x v="2"/>
    <x v="0"/>
    <s v="Page 21"/>
    <x v="0"/>
    <x v="0"/>
    <b v="0"/>
    <x v="0"/>
    <s v="Marius"/>
    <n v="55"/>
    <n v="18.427500000000002"/>
    <n v="73.427500000000009"/>
    <n v="4.0175683497327288"/>
    <n v="295"/>
    <n v="118"/>
    <n v="134.09090909090909"/>
    <x v="0"/>
    <x v="10"/>
    <x v="9"/>
    <x v="10"/>
    <n v="0"/>
    <n v="0"/>
    <n v="0"/>
    <n v="0"/>
    <n v="0"/>
  </r>
  <r>
    <x v="7"/>
    <x v="7"/>
    <s v="W26-27"/>
    <x v="2"/>
    <x v="0"/>
    <s v="Page 21"/>
    <x v="0"/>
    <x v="0"/>
    <b v="0"/>
    <x v="0"/>
    <s v="Marius"/>
    <n v="55"/>
    <n v="18.427500000000002"/>
    <n v="73.427500000000009"/>
    <n v="4.0175683497327288"/>
    <n v="295"/>
    <n v="118"/>
    <n v="134.09090909090909"/>
    <x v="0"/>
    <x v="10"/>
    <x v="9"/>
    <x v="10"/>
    <n v="0"/>
    <n v="0"/>
    <n v="0"/>
    <n v="0"/>
    <n v="0"/>
  </r>
  <r>
    <x v="7"/>
    <x v="7"/>
    <s v="W26-27"/>
    <x v="2"/>
    <x v="0"/>
    <s v="Page 21"/>
    <x v="0"/>
    <x v="0"/>
    <b v="0"/>
    <x v="0"/>
    <s v="Marius"/>
    <n v="55"/>
    <n v="18.427500000000002"/>
    <n v="73.427500000000009"/>
    <n v="4.0175683497327288"/>
    <n v="295"/>
    <n v="118"/>
    <n v="134.09090909090909"/>
    <x v="0"/>
    <x v="10"/>
    <x v="9"/>
    <x v="10"/>
    <n v="0"/>
    <n v="0"/>
    <n v="0"/>
    <n v="0"/>
    <n v="0"/>
  </r>
  <r>
    <x v="7"/>
    <x v="7"/>
    <s v="W26-27"/>
    <x v="2"/>
    <x v="0"/>
    <s v="Page 21"/>
    <x v="0"/>
    <x v="0"/>
    <b v="0"/>
    <x v="0"/>
    <s v="Marius"/>
    <n v="55"/>
    <n v="18.427500000000002"/>
    <n v="73.427500000000009"/>
    <n v="4.0175683497327288"/>
    <n v="295"/>
    <n v="118"/>
    <n v="134.09090909090909"/>
    <x v="0"/>
    <x v="11"/>
    <x v="10"/>
    <x v="19"/>
    <n v="1"/>
    <n v="0"/>
    <n v="2"/>
    <n v="2"/>
    <n v="0"/>
  </r>
  <r>
    <x v="7"/>
    <x v="7"/>
    <s v="W26-27"/>
    <x v="2"/>
    <x v="0"/>
    <s v="Page 21"/>
    <x v="0"/>
    <x v="0"/>
    <b v="0"/>
    <x v="0"/>
    <s v="Marius"/>
    <n v="55"/>
    <n v="18.427500000000002"/>
    <n v="73.427500000000009"/>
    <n v="4.0175683497327288"/>
    <n v="295"/>
    <n v="118"/>
    <n v="134.09090909090909"/>
    <x v="0"/>
    <x v="11"/>
    <x v="11"/>
    <x v="12"/>
    <n v="1"/>
    <n v="0"/>
    <n v="0.5"/>
    <n v="0.5"/>
    <n v="0"/>
  </r>
  <r>
    <x v="8"/>
    <x v="7"/>
    <s v="W26-27"/>
    <x v="1"/>
    <x v="0"/>
    <s v="Page 22"/>
    <x v="0"/>
    <x v="0"/>
    <b v="0"/>
    <x v="0"/>
    <s v="Marius"/>
    <n v="55"/>
    <n v="20.748999999999999"/>
    <n v="75.748999999999995"/>
    <n v="3.8944408507042998"/>
    <n v="295"/>
    <n v="118"/>
    <n v="134.09090909090909"/>
    <x v="1"/>
    <x v="0"/>
    <x v="12"/>
    <x v="29"/>
    <n v="0.8"/>
    <n v="14.4"/>
    <n v="13.4"/>
    <n v="10.72"/>
    <n v="192.96"/>
  </r>
  <r>
    <x v="8"/>
    <x v="7"/>
    <s v="W26-27"/>
    <x v="1"/>
    <x v="0"/>
    <s v="Page 22"/>
    <x v="0"/>
    <x v="0"/>
    <b v="0"/>
    <x v="0"/>
    <s v="Marius"/>
    <n v="55"/>
    <n v="20.748999999999999"/>
    <n v="75.748999999999995"/>
    <n v="3.8944408507042998"/>
    <n v="295"/>
    <n v="118"/>
    <n v="134.09090909090909"/>
    <x v="1"/>
    <x v="1"/>
    <x v="17"/>
    <x v="26"/>
    <n v="0.35"/>
    <n v="6.3"/>
    <n v="7.5"/>
    <n v="2.625"/>
    <n v="47.25"/>
  </r>
  <r>
    <x v="8"/>
    <x v="7"/>
    <s v="W26-27"/>
    <x v="1"/>
    <x v="0"/>
    <s v="Page 22"/>
    <x v="0"/>
    <x v="0"/>
    <b v="0"/>
    <x v="0"/>
    <s v="Marius"/>
    <n v="55"/>
    <n v="20.748999999999999"/>
    <n v="75.748999999999995"/>
    <n v="3.8944408507042998"/>
    <n v="295"/>
    <n v="118"/>
    <n v="134.09090909090909"/>
    <x v="1"/>
    <x v="2"/>
    <x v="2"/>
    <x v="2"/>
    <n v="0.4"/>
    <n v="7.2"/>
    <n v="8.91"/>
    <n v="3.5640000000000001"/>
    <n v="64.152000000000001"/>
  </r>
  <r>
    <x v="8"/>
    <x v="7"/>
    <s v="W26-27"/>
    <x v="1"/>
    <x v="0"/>
    <s v="Page 22"/>
    <x v="0"/>
    <x v="0"/>
    <b v="0"/>
    <x v="0"/>
    <s v="Marius"/>
    <n v="55"/>
    <n v="20.748999999999999"/>
    <n v="75.748999999999995"/>
    <n v="3.8944408507042998"/>
    <n v="295"/>
    <n v="118"/>
    <n v="134.09090909090909"/>
    <x v="1"/>
    <x v="3"/>
    <x v="3"/>
    <x v="27"/>
    <n v="0.8"/>
    <n v="14.4"/>
    <n v="0"/>
    <n v="0"/>
    <n v="0"/>
  </r>
  <r>
    <x v="8"/>
    <x v="7"/>
    <s v="W26-27"/>
    <x v="1"/>
    <x v="0"/>
    <s v="Page 22"/>
    <x v="0"/>
    <x v="0"/>
    <b v="0"/>
    <x v="0"/>
    <s v="Marius"/>
    <n v="55"/>
    <n v="20.748999999999999"/>
    <n v="75.748999999999995"/>
    <n v="3.8944408507042998"/>
    <n v="295"/>
    <n v="118"/>
    <n v="134.09090909090909"/>
    <x v="1"/>
    <x v="4"/>
    <x v="4"/>
    <x v="4"/>
    <n v="0.05"/>
    <n v="0.9"/>
    <n v="0.05"/>
    <n v="2.5000000000000005E-3"/>
    <n v="4.5000000000000012E-2"/>
  </r>
  <r>
    <x v="8"/>
    <x v="7"/>
    <s v="W26-27"/>
    <x v="1"/>
    <x v="0"/>
    <s v="Page 22"/>
    <x v="0"/>
    <x v="0"/>
    <b v="0"/>
    <x v="0"/>
    <s v="Marius"/>
    <n v="55"/>
    <n v="20.748999999999999"/>
    <n v="75.748999999999995"/>
    <n v="3.8944408507042998"/>
    <n v="295"/>
    <n v="118"/>
    <n v="134.09090909090909"/>
    <x v="1"/>
    <x v="5"/>
    <x v="5"/>
    <x v="5"/>
    <n v="0.05"/>
    <n v="0.9"/>
    <n v="2.97"/>
    <n v="0.14850000000000002"/>
    <n v="2.6730000000000005"/>
  </r>
  <r>
    <x v="8"/>
    <x v="7"/>
    <s v="W26-27"/>
    <x v="1"/>
    <x v="0"/>
    <s v="Page 22"/>
    <x v="0"/>
    <x v="0"/>
    <b v="0"/>
    <x v="0"/>
    <s v="Marius"/>
    <n v="55"/>
    <n v="20.748999999999999"/>
    <n v="75.748999999999995"/>
    <n v="3.8944408507042998"/>
    <n v="295"/>
    <n v="118"/>
    <n v="134.09090909090909"/>
    <x v="1"/>
    <x v="6"/>
    <x v="6"/>
    <x v="6"/>
    <n v="0.1"/>
    <n v="1.8"/>
    <n v="0.49"/>
    <n v="4.9000000000000002E-2"/>
    <n v="0.88200000000000001"/>
  </r>
  <r>
    <x v="8"/>
    <x v="7"/>
    <s v="W26-27"/>
    <x v="1"/>
    <x v="0"/>
    <s v="Page 22"/>
    <x v="0"/>
    <x v="0"/>
    <b v="0"/>
    <x v="0"/>
    <s v="Marius"/>
    <n v="55"/>
    <n v="20.748999999999999"/>
    <n v="75.748999999999995"/>
    <n v="3.8944408507042998"/>
    <n v="295"/>
    <n v="118"/>
    <n v="134.09090909090909"/>
    <x v="1"/>
    <x v="9"/>
    <x v="8"/>
    <x v="9"/>
    <n v="11"/>
    <n v="198"/>
    <n v="0.06"/>
    <n v="0.65999999999999992"/>
    <n v="11.879999999999999"/>
  </r>
  <r>
    <x v="8"/>
    <x v="7"/>
    <s v="W26-27"/>
    <x v="1"/>
    <x v="0"/>
    <s v="Page 22"/>
    <x v="0"/>
    <x v="0"/>
    <b v="0"/>
    <x v="0"/>
    <s v="Marius"/>
    <n v="55"/>
    <n v="20.748999999999999"/>
    <n v="75.748999999999995"/>
    <n v="3.8944408507042998"/>
    <n v="295"/>
    <n v="118"/>
    <n v="134.09090909090909"/>
    <x v="1"/>
    <x v="7"/>
    <x v="7"/>
    <x v="7"/>
    <n v="1"/>
    <n v="18"/>
    <n v="0.27"/>
    <n v="0.27"/>
    <n v="4.8600000000000003"/>
  </r>
  <r>
    <x v="8"/>
    <x v="7"/>
    <s v="W26-27"/>
    <x v="1"/>
    <x v="0"/>
    <s v="Page 22"/>
    <x v="0"/>
    <x v="0"/>
    <b v="0"/>
    <x v="0"/>
    <s v="Marius"/>
    <n v="55"/>
    <n v="20.748999999999999"/>
    <n v="75.748999999999995"/>
    <n v="3.8944408507042998"/>
    <n v="295"/>
    <n v="118"/>
    <n v="134.09090909090909"/>
    <x v="1"/>
    <x v="8"/>
    <x v="7"/>
    <x v="8"/>
    <n v="1"/>
    <n v="18"/>
    <n v="0.21"/>
    <n v="0.21"/>
    <n v="3.78"/>
  </r>
  <r>
    <x v="8"/>
    <x v="7"/>
    <s v="W26-27"/>
    <x v="1"/>
    <x v="0"/>
    <s v="Page 22"/>
    <x v="0"/>
    <x v="0"/>
    <b v="0"/>
    <x v="0"/>
    <s v="Marius"/>
    <n v="55"/>
    <n v="20.748999999999999"/>
    <n v="75.748999999999995"/>
    <n v="3.8944408507042998"/>
    <n v="295"/>
    <n v="118"/>
    <n v="134.09090909090909"/>
    <x v="1"/>
    <x v="10"/>
    <x v="9"/>
    <x v="10"/>
    <n v="0"/>
    <n v="0"/>
    <n v="0"/>
    <n v="0"/>
    <n v="0"/>
  </r>
  <r>
    <x v="8"/>
    <x v="7"/>
    <s v="W26-27"/>
    <x v="1"/>
    <x v="0"/>
    <s v="Page 22"/>
    <x v="0"/>
    <x v="0"/>
    <b v="0"/>
    <x v="0"/>
    <s v="Marius"/>
    <n v="55"/>
    <n v="20.748999999999999"/>
    <n v="75.748999999999995"/>
    <n v="3.8944408507042998"/>
    <n v="295"/>
    <n v="118"/>
    <n v="134.09090909090909"/>
    <x v="1"/>
    <x v="10"/>
    <x v="9"/>
    <x v="10"/>
    <n v="0"/>
    <n v="0"/>
    <n v="0"/>
    <n v="0"/>
    <n v="0"/>
  </r>
  <r>
    <x v="8"/>
    <x v="7"/>
    <s v="W26-27"/>
    <x v="1"/>
    <x v="0"/>
    <s v="Page 22"/>
    <x v="0"/>
    <x v="0"/>
    <b v="0"/>
    <x v="0"/>
    <s v="Marius"/>
    <n v="55"/>
    <n v="20.748999999999999"/>
    <n v="75.748999999999995"/>
    <n v="3.8944408507042998"/>
    <n v="295"/>
    <n v="118"/>
    <n v="134.09090909090909"/>
    <x v="1"/>
    <x v="10"/>
    <x v="9"/>
    <x v="10"/>
    <n v="0"/>
    <n v="0"/>
    <n v="0"/>
    <n v="0"/>
    <n v="0"/>
  </r>
  <r>
    <x v="8"/>
    <x v="7"/>
    <s v="W26-27"/>
    <x v="1"/>
    <x v="0"/>
    <s v="Page 22"/>
    <x v="0"/>
    <x v="0"/>
    <b v="0"/>
    <x v="0"/>
    <s v="Marius"/>
    <n v="55"/>
    <n v="20.748999999999999"/>
    <n v="75.748999999999995"/>
    <n v="3.8944408507042998"/>
    <n v="295"/>
    <n v="118"/>
    <n v="134.09090909090909"/>
    <x v="1"/>
    <x v="11"/>
    <x v="10"/>
    <x v="19"/>
    <n v="1"/>
    <n v="18"/>
    <n v="2"/>
    <n v="2"/>
    <n v="36"/>
  </r>
  <r>
    <x v="8"/>
    <x v="7"/>
    <s v="W26-27"/>
    <x v="1"/>
    <x v="0"/>
    <s v="Page 22"/>
    <x v="0"/>
    <x v="0"/>
    <b v="0"/>
    <x v="0"/>
    <s v="Marius"/>
    <n v="55"/>
    <n v="20.748999999999999"/>
    <n v="75.748999999999995"/>
    <n v="3.8944408507042998"/>
    <n v="295"/>
    <n v="118"/>
    <n v="134.09090909090909"/>
    <x v="1"/>
    <x v="11"/>
    <x v="11"/>
    <x v="12"/>
    <n v="1"/>
    <n v="18"/>
    <n v="0.5"/>
    <n v="0.5"/>
    <n v="9"/>
  </r>
  <r>
    <x v="9"/>
    <x v="8"/>
    <s v="W26-27"/>
    <x v="1"/>
    <x v="3"/>
    <s v="Page 27 "/>
    <x v="0"/>
    <x v="0"/>
    <b v="0"/>
    <x v="0"/>
    <s v="Marius"/>
    <n v="55"/>
    <n v="17.325000000000003"/>
    <n v="72.325000000000003"/>
    <n v="4.0788109229173868"/>
    <n v="295"/>
    <n v="118"/>
    <n v="134.09090909090909"/>
    <x v="0"/>
    <x v="0"/>
    <x v="12"/>
    <x v="30"/>
    <n v="0.8"/>
    <n v="0"/>
    <n v="13.8"/>
    <n v="11.040000000000001"/>
    <n v="0"/>
  </r>
  <r>
    <x v="9"/>
    <x v="8"/>
    <s v="W26-27"/>
    <x v="1"/>
    <x v="3"/>
    <s v="Page 27 "/>
    <x v="0"/>
    <x v="0"/>
    <b v="0"/>
    <x v="0"/>
    <s v="Marius"/>
    <n v="55"/>
    <n v="17.325000000000003"/>
    <n v="72.325000000000003"/>
    <n v="4.0788109229173868"/>
    <n v="295"/>
    <n v="118"/>
    <n v="134.09090909090909"/>
    <x v="0"/>
    <x v="1"/>
    <x v="17"/>
    <x v="26"/>
    <n v="0.35"/>
    <n v="0"/>
    <n v="7.5"/>
    <n v="2.625"/>
    <n v="0"/>
  </r>
  <r>
    <x v="9"/>
    <x v="8"/>
    <s v="W26-27"/>
    <x v="1"/>
    <x v="3"/>
    <s v="Page 27 "/>
    <x v="0"/>
    <x v="0"/>
    <b v="0"/>
    <x v="0"/>
    <s v="Marius"/>
    <n v="55"/>
    <n v="17.325000000000003"/>
    <n v="72.325000000000003"/>
    <n v="4.0788109229173868"/>
    <n v="295"/>
    <n v="118"/>
    <n v="134.09090909090909"/>
    <x v="0"/>
    <x v="2"/>
    <x v="2"/>
    <x v="31"/>
    <n v="0.4"/>
    <n v="0"/>
    <n v="0"/>
    <n v="0"/>
    <n v="0"/>
  </r>
  <r>
    <x v="9"/>
    <x v="8"/>
    <s v="W26-27"/>
    <x v="1"/>
    <x v="3"/>
    <s v="Page 27 "/>
    <x v="0"/>
    <x v="0"/>
    <b v="0"/>
    <x v="0"/>
    <s v="Marius"/>
    <n v="55"/>
    <n v="17.325000000000003"/>
    <n v="72.325000000000003"/>
    <n v="4.0788109229173868"/>
    <n v="295"/>
    <n v="118"/>
    <n v="134.09090909090909"/>
    <x v="0"/>
    <x v="3"/>
    <x v="3"/>
    <x v="27"/>
    <n v="0.8"/>
    <n v="0"/>
    <n v="0"/>
    <n v="0"/>
    <n v="0"/>
  </r>
  <r>
    <x v="9"/>
    <x v="8"/>
    <s v="W26-27"/>
    <x v="1"/>
    <x v="3"/>
    <s v="Page 27 "/>
    <x v="0"/>
    <x v="0"/>
    <b v="0"/>
    <x v="0"/>
    <s v="Marius"/>
    <n v="55"/>
    <n v="17.325000000000003"/>
    <n v="72.325000000000003"/>
    <n v="4.0788109229173868"/>
    <n v="295"/>
    <n v="118"/>
    <n v="134.09090909090909"/>
    <x v="0"/>
    <x v="4"/>
    <x v="4"/>
    <x v="4"/>
    <n v="0.05"/>
    <n v="0"/>
    <n v="0.05"/>
    <n v="2.5000000000000005E-3"/>
    <n v="0"/>
  </r>
  <r>
    <x v="9"/>
    <x v="8"/>
    <s v="W26-27"/>
    <x v="1"/>
    <x v="3"/>
    <s v="Page 27 "/>
    <x v="0"/>
    <x v="0"/>
    <b v="0"/>
    <x v="0"/>
    <s v="Marius"/>
    <n v="55"/>
    <n v="17.325000000000003"/>
    <n v="72.325000000000003"/>
    <n v="4.0788109229173868"/>
    <n v="295"/>
    <n v="118"/>
    <n v="134.09090909090909"/>
    <x v="0"/>
    <x v="5"/>
    <x v="5"/>
    <x v="5"/>
    <n v="0.05"/>
    <n v="0"/>
    <n v="2.97"/>
    <n v="0.14850000000000002"/>
    <n v="0"/>
  </r>
  <r>
    <x v="9"/>
    <x v="8"/>
    <s v="W26-27"/>
    <x v="1"/>
    <x v="3"/>
    <s v="Page 27 "/>
    <x v="0"/>
    <x v="0"/>
    <b v="0"/>
    <x v="0"/>
    <s v="Marius"/>
    <n v="55"/>
    <n v="17.325000000000003"/>
    <n v="72.325000000000003"/>
    <n v="4.0788109229173868"/>
    <n v="295"/>
    <n v="118"/>
    <n v="134.09090909090909"/>
    <x v="0"/>
    <x v="6"/>
    <x v="6"/>
    <x v="6"/>
    <n v="0.1"/>
    <n v="0"/>
    <n v="0.49"/>
    <n v="4.9000000000000002E-2"/>
    <n v="0"/>
  </r>
  <r>
    <x v="9"/>
    <x v="8"/>
    <s v="W26-27"/>
    <x v="1"/>
    <x v="3"/>
    <s v="Page 27 "/>
    <x v="0"/>
    <x v="0"/>
    <b v="0"/>
    <x v="0"/>
    <s v="Marius"/>
    <n v="55"/>
    <n v="17.325000000000003"/>
    <n v="72.325000000000003"/>
    <n v="4.0788109229173868"/>
    <n v="295"/>
    <n v="118"/>
    <n v="134.09090909090909"/>
    <x v="0"/>
    <x v="9"/>
    <x v="8"/>
    <x v="9"/>
    <n v="8"/>
    <n v="0"/>
    <n v="0.06"/>
    <n v="0.48"/>
    <n v="0"/>
  </r>
  <r>
    <x v="9"/>
    <x v="8"/>
    <s v="W26-27"/>
    <x v="1"/>
    <x v="3"/>
    <s v="Page 27 "/>
    <x v="0"/>
    <x v="0"/>
    <b v="0"/>
    <x v="0"/>
    <s v="Marius"/>
    <n v="55"/>
    <n v="17.325000000000003"/>
    <n v="72.325000000000003"/>
    <n v="4.0788109229173868"/>
    <n v="295"/>
    <n v="118"/>
    <n v="134.09090909090909"/>
    <x v="0"/>
    <x v="7"/>
    <x v="7"/>
    <x v="7"/>
    <n v="1"/>
    <n v="0"/>
    <n v="0.27"/>
    <n v="0.27"/>
    <n v="0"/>
  </r>
  <r>
    <x v="9"/>
    <x v="8"/>
    <s v="W26-27"/>
    <x v="1"/>
    <x v="3"/>
    <s v="Page 27 "/>
    <x v="0"/>
    <x v="0"/>
    <b v="0"/>
    <x v="0"/>
    <s v="Marius"/>
    <n v="55"/>
    <n v="17.325000000000003"/>
    <n v="72.325000000000003"/>
    <n v="4.0788109229173868"/>
    <n v="295"/>
    <n v="118"/>
    <n v="134.09090909090909"/>
    <x v="0"/>
    <x v="8"/>
    <x v="7"/>
    <x v="8"/>
    <n v="1"/>
    <n v="0"/>
    <n v="0.21"/>
    <n v="0.21"/>
    <n v="0"/>
  </r>
  <r>
    <x v="9"/>
    <x v="8"/>
    <s v="W26-27"/>
    <x v="1"/>
    <x v="3"/>
    <s v="Page 27 "/>
    <x v="0"/>
    <x v="0"/>
    <b v="0"/>
    <x v="0"/>
    <s v="Marius"/>
    <n v="55"/>
    <n v="17.325000000000003"/>
    <n v="72.325000000000003"/>
    <n v="4.0788109229173868"/>
    <n v="295"/>
    <n v="118"/>
    <n v="134.09090909090909"/>
    <x v="0"/>
    <x v="10"/>
    <x v="9"/>
    <x v="10"/>
    <n v="0"/>
    <n v="0"/>
    <n v="0"/>
    <n v="0"/>
    <n v="0"/>
  </r>
  <r>
    <x v="9"/>
    <x v="8"/>
    <s v="W26-27"/>
    <x v="1"/>
    <x v="3"/>
    <s v="Page 27 "/>
    <x v="0"/>
    <x v="0"/>
    <b v="0"/>
    <x v="0"/>
    <s v="Marius"/>
    <n v="55"/>
    <n v="17.325000000000003"/>
    <n v="72.325000000000003"/>
    <n v="4.0788109229173868"/>
    <n v="295"/>
    <n v="118"/>
    <n v="134.09090909090909"/>
    <x v="0"/>
    <x v="10"/>
    <x v="9"/>
    <x v="10"/>
    <n v="0"/>
    <n v="0"/>
    <n v="0"/>
    <n v="0"/>
    <n v="0"/>
  </r>
  <r>
    <x v="9"/>
    <x v="8"/>
    <s v="W26-27"/>
    <x v="1"/>
    <x v="3"/>
    <s v="Page 27 "/>
    <x v="0"/>
    <x v="0"/>
    <b v="0"/>
    <x v="0"/>
    <s v="Marius"/>
    <n v="55"/>
    <n v="17.325000000000003"/>
    <n v="72.325000000000003"/>
    <n v="4.0788109229173868"/>
    <n v="295"/>
    <n v="118"/>
    <n v="134.09090909090909"/>
    <x v="0"/>
    <x v="10"/>
    <x v="9"/>
    <x v="10"/>
    <n v="0"/>
    <n v="0"/>
    <n v="0"/>
    <n v="0"/>
    <n v="0"/>
  </r>
  <r>
    <x v="9"/>
    <x v="8"/>
    <s v="W26-27"/>
    <x v="1"/>
    <x v="3"/>
    <s v="Page 27 "/>
    <x v="0"/>
    <x v="0"/>
    <b v="0"/>
    <x v="0"/>
    <s v="Marius"/>
    <n v="55"/>
    <n v="17.325000000000003"/>
    <n v="72.325000000000003"/>
    <n v="4.0788109229173868"/>
    <n v="295"/>
    <n v="118"/>
    <n v="134.09090909090909"/>
    <x v="0"/>
    <x v="11"/>
    <x v="10"/>
    <x v="19"/>
    <n v="1"/>
    <n v="0"/>
    <n v="2"/>
    <n v="2"/>
    <n v="0"/>
  </r>
  <r>
    <x v="9"/>
    <x v="8"/>
    <s v="W26-27"/>
    <x v="1"/>
    <x v="3"/>
    <s v="Page 27 "/>
    <x v="0"/>
    <x v="0"/>
    <b v="0"/>
    <x v="0"/>
    <s v="Marius"/>
    <n v="55"/>
    <n v="17.325000000000003"/>
    <n v="72.325000000000003"/>
    <n v="4.0788109229173868"/>
    <n v="295"/>
    <n v="118"/>
    <n v="134.09090909090909"/>
    <x v="0"/>
    <x v="11"/>
    <x v="11"/>
    <x v="12"/>
    <n v="1"/>
    <n v="0"/>
    <n v="0.5"/>
    <n v="0.5"/>
    <n v="0"/>
  </r>
  <r>
    <x v="10"/>
    <x v="9"/>
    <s v="W26-27"/>
    <x v="1"/>
    <x v="4"/>
    <s v="Page 29 "/>
    <x v="0"/>
    <x v="0"/>
    <b v="0"/>
    <x v="0"/>
    <s v="Marius"/>
    <n v="55"/>
    <n v="20.089000000000002"/>
    <n v="75.088999999999999"/>
    <n v="3.9286713100454129"/>
    <n v="295"/>
    <n v="118"/>
    <n v="134.09090909090909"/>
    <x v="0"/>
    <x v="0"/>
    <x v="12"/>
    <x v="32"/>
    <n v="0.8"/>
    <n v="10.4"/>
    <n v="12.8"/>
    <n v="10.240000000000002"/>
    <n v="133.12000000000003"/>
  </r>
  <r>
    <x v="10"/>
    <x v="9"/>
    <s v="W26-27"/>
    <x v="1"/>
    <x v="4"/>
    <s v="Page 29 "/>
    <x v="0"/>
    <x v="0"/>
    <b v="0"/>
    <x v="0"/>
    <s v="Marius"/>
    <n v="55"/>
    <n v="20.089000000000002"/>
    <n v="75.088999999999999"/>
    <n v="3.9286713100454129"/>
    <n v="295"/>
    <n v="118"/>
    <n v="134.09090909090909"/>
    <x v="0"/>
    <x v="1"/>
    <x v="17"/>
    <x v="26"/>
    <n v="0.35"/>
    <n v="4.55"/>
    <n v="7.5"/>
    <n v="2.625"/>
    <n v="34.125"/>
  </r>
  <r>
    <x v="10"/>
    <x v="9"/>
    <s v="W26-27"/>
    <x v="1"/>
    <x v="4"/>
    <s v="Page 29 "/>
    <x v="0"/>
    <x v="0"/>
    <b v="0"/>
    <x v="0"/>
    <s v="Marius"/>
    <n v="55"/>
    <n v="20.089000000000002"/>
    <n v="75.088999999999999"/>
    <n v="3.9286713100454129"/>
    <n v="295"/>
    <n v="118"/>
    <n v="134.09090909090909"/>
    <x v="0"/>
    <x v="2"/>
    <x v="2"/>
    <x v="33"/>
    <n v="0.4"/>
    <n v="5.2"/>
    <n v="8.91"/>
    <n v="3.5640000000000001"/>
    <n v="46.332000000000001"/>
  </r>
  <r>
    <x v="10"/>
    <x v="9"/>
    <s v="W26-27"/>
    <x v="1"/>
    <x v="4"/>
    <s v="Page 29 "/>
    <x v="0"/>
    <x v="0"/>
    <b v="0"/>
    <x v="0"/>
    <s v="Marius"/>
    <n v="55"/>
    <n v="20.089000000000002"/>
    <n v="75.088999999999999"/>
    <n v="3.9286713100454129"/>
    <n v="295"/>
    <n v="118"/>
    <n v="134.09090909090909"/>
    <x v="0"/>
    <x v="3"/>
    <x v="3"/>
    <x v="27"/>
    <n v="0.8"/>
    <n v="10.4"/>
    <n v="0"/>
    <n v="0"/>
    <n v="0"/>
  </r>
  <r>
    <x v="10"/>
    <x v="9"/>
    <s v="W26-27"/>
    <x v="1"/>
    <x v="4"/>
    <s v="Page 29 "/>
    <x v="0"/>
    <x v="0"/>
    <b v="0"/>
    <x v="0"/>
    <s v="Marius"/>
    <n v="55"/>
    <n v="20.089000000000002"/>
    <n v="75.088999999999999"/>
    <n v="3.9286713100454129"/>
    <n v="295"/>
    <n v="118"/>
    <n v="134.09090909090909"/>
    <x v="0"/>
    <x v="4"/>
    <x v="4"/>
    <x v="4"/>
    <n v="0.05"/>
    <n v="0.65"/>
    <n v="0.05"/>
    <n v="2.5000000000000005E-3"/>
    <n v="3.2500000000000008E-2"/>
  </r>
  <r>
    <x v="10"/>
    <x v="9"/>
    <s v="W26-27"/>
    <x v="1"/>
    <x v="4"/>
    <s v="Page 29 "/>
    <x v="0"/>
    <x v="0"/>
    <b v="0"/>
    <x v="0"/>
    <s v="Marius"/>
    <n v="55"/>
    <n v="20.089000000000002"/>
    <n v="75.088999999999999"/>
    <n v="3.9286713100454129"/>
    <n v="295"/>
    <n v="118"/>
    <n v="134.09090909090909"/>
    <x v="0"/>
    <x v="5"/>
    <x v="5"/>
    <x v="5"/>
    <n v="0.05"/>
    <n v="0.65"/>
    <n v="2.97"/>
    <n v="0.14850000000000002"/>
    <n v="1.9305000000000003"/>
  </r>
  <r>
    <x v="10"/>
    <x v="9"/>
    <s v="W26-27"/>
    <x v="1"/>
    <x v="4"/>
    <s v="Page 29 "/>
    <x v="0"/>
    <x v="0"/>
    <b v="0"/>
    <x v="0"/>
    <s v="Marius"/>
    <n v="55"/>
    <n v="20.089000000000002"/>
    <n v="75.088999999999999"/>
    <n v="3.9286713100454129"/>
    <n v="295"/>
    <n v="118"/>
    <n v="134.09090909090909"/>
    <x v="0"/>
    <x v="6"/>
    <x v="6"/>
    <x v="6"/>
    <n v="0.1"/>
    <n v="1.3"/>
    <n v="0.49"/>
    <n v="4.9000000000000002E-2"/>
    <n v="0.63700000000000001"/>
  </r>
  <r>
    <x v="10"/>
    <x v="9"/>
    <s v="W26-27"/>
    <x v="1"/>
    <x v="4"/>
    <s v="Page 29 "/>
    <x v="0"/>
    <x v="0"/>
    <b v="0"/>
    <x v="0"/>
    <s v="Marius"/>
    <n v="55"/>
    <n v="20.089000000000002"/>
    <n v="75.088999999999999"/>
    <n v="3.9286713100454129"/>
    <n v="295"/>
    <n v="118"/>
    <n v="134.09090909090909"/>
    <x v="0"/>
    <x v="9"/>
    <x v="8"/>
    <x v="9"/>
    <n v="8"/>
    <n v="104"/>
    <n v="0.06"/>
    <n v="0.48"/>
    <n v="6.24"/>
  </r>
  <r>
    <x v="10"/>
    <x v="9"/>
    <s v="W26-27"/>
    <x v="1"/>
    <x v="4"/>
    <s v="Page 29 "/>
    <x v="0"/>
    <x v="0"/>
    <b v="0"/>
    <x v="0"/>
    <s v="Marius"/>
    <n v="55"/>
    <n v="20.089000000000002"/>
    <n v="75.088999999999999"/>
    <n v="3.9286713100454129"/>
    <n v="295"/>
    <n v="118"/>
    <n v="134.09090909090909"/>
    <x v="0"/>
    <x v="7"/>
    <x v="7"/>
    <x v="7"/>
    <n v="1"/>
    <n v="13"/>
    <n v="0.27"/>
    <n v="0.27"/>
    <n v="3.5100000000000002"/>
  </r>
  <r>
    <x v="10"/>
    <x v="9"/>
    <s v="W26-27"/>
    <x v="1"/>
    <x v="4"/>
    <s v="Page 29 "/>
    <x v="0"/>
    <x v="0"/>
    <b v="0"/>
    <x v="0"/>
    <s v="Marius"/>
    <n v="55"/>
    <n v="20.089000000000002"/>
    <n v="75.088999999999999"/>
    <n v="3.9286713100454129"/>
    <n v="295"/>
    <n v="118"/>
    <n v="134.09090909090909"/>
    <x v="0"/>
    <x v="8"/>
    <x v="7"/>
    <x v="8"/>
    <n v="1"/>
    <n v="13"/>
    <n v="0.21"/>
    <n v="0.21"/>
    <n v="2.73"/>
  </r>
  <r>
    <x v="10"/>
    <x v="9"/>
    <s v="W26-27"/>
    <x v="1"/>
    <x v="4"/>
    <s v="Page 29 "/>
    <x v="0"/>
    <x v="0"/>
    <b v="0"/>
    <x v="0"/>
    <s v="Marius"/>
    <n v="55"/>
    <n v="20.089000000000002"/>
    <n v="75.088999999999999"/>
    <n v="3.9286713100454129"/>
    <n v="295"/>
    <n v="118"/>
    <n v="134.09090909090909"/>
    <x v="0"/>
    <x v="10"/>
    <x v="9"/>
    <x v="10"/>
    <n v="0"/>
    <n v="0"/>
    <n v="0"/>
    <n v="0"/>
    <n v="0"/>
  </r>
  <r>
    <x v="10"/>
    <x v="9"/>
    <s v="W26-27"/>
    <x v="1"/>
    <x v="4"/>
    <s v="Page 29 "/>
    <x v="0"/>
    <x v="0"/>
    <b v="0"/>
    <x v="0"/>
    <s v="Marius"/>
    <n v="55"/>
    <n v="20.089000000000002"/>
    <n v="75.088999999999999"/>
    <n v="3.9286713100454129"/>
    <n v="295"/>
    <n v="118"/>
    <n v="134.09090909090909"/>
    <x v="0"/>
    <x v="10"/>
    <x v="9"/>
    <x v="10"/>
    <n v="0"/>
    <n v="0"/>
    <n v="0"/>
    <n v="0"/>
    <n v="0"/>
  </r>
  <r>
    <x v="10"/>
    <x v="9"/>
    <s v="W26-27"/>
    <x v="1"/>
    <x v="4"/>
    <s v="Page 29 "/>
    <x v="0"/>
    <x v="0"/>
    <b v="0"/>
    <x v="0"/>
    <s v="Marius"/>
    <n v="55"/>
    <n v="20.089000000000002"/>
    <n v="75.088999999999999"/>
    <n v="3.9286713100454129"/>
    <n v="295"/>
    <n v="118"/>
    <n v="134.09090909090909"/>
    <x v="0"/>
    <x v="10"/>
    <x v="9"/>
    <x v="10"/>
    <n v="0"/>
    <n v="0"/>
    <n v="0"/>
    <n v="0"/>
    <n v="0"/>
  </r>
  <r>
    <x v="10"/>
    <x v="9"/>
    <s v="W26-27"/>
    <x v="1"/>
    <x v="4"/>
    <s v="Page 29 "/>
    <x v="0"/>
    <x v="0"/>
    <b v="0"/>
    <x v="0"/>
    <s v="Marius"/>
    <n v="55"/>
    <n v="20.089000000000002"/>
    <n v="75.088999999999999"/>
    <n v="3.9286713100454129"/>
    <n v="295"/>
    <n v="118"/>
    <n v="134.09090909090909"/>
    <x v="0"/>
    <x v="11"/>
    <x v="10"/>
    <x v="19"/>
    <n v="1"/>
    <n v="13"/>
    <n v="2"/>
    <n v="2"/>
    <n v="26"/>
  </r>
  <r>
    <x v="10"/>
    <x v="9"/>
    <s v="W26-27"/>
    <x v="1"/>
    <x v="4"/>
    <s v="Page 29 "/>
    <x v="0"/>
    <x v="0"/>
    <b v="0"/>
    <x v="0"/>
    <s v="Marius"/>
    <n v="55"/>
    <n v="20.089000000000002"/>
    <n v="75.088999999999999"/>
    <n v="3.9286713100454129"/>
    <n v="295"/>
    <n v="118"/>
    <n v="134.09090909090909"/>
    <x v="0"/>
    <x v="11"/>
    <x v="11"/>
    <x v="12"/>
    <n v="1"/>
    <n v="13"/>
    <n v="0.5"/>
    <n v="0.5"/>
    <n v="6.5"/>
  </r>
  <r>
    <x v="11"/>
    <x v="0"/>
    <s v="W26-27"/>
    <x v="1"/>
    <x v="0"/>
    <s v="Page 28"/>
    <x v="2"/>
    <x v="0"/>
    <b v="0"/>
    <x v="0"/>
    <s v="Marius"/>
    <n v="55"/>
    <n v="28.86"/>
    <n v="83.86"/>
    <n v="3.994753160028619"/>
    <n v="335"/>
    <n v="134"/>
    <n v="152.27272727272725"/>
    <x v="2"/>
    <x v="0"/>
    <x v="12"/>
    <x v="34"/>
    <n v="0.8"/>
    <n v="34.4"/>
    <n v="14.2"/>
    <n v="11.36"/>
    <n v="488.47999999999996"/>
  </r>
  <r>
    <x v="11"/>
    <x v="0"/>
    <s v="W26-27"/>
    <x v="1"/>
    <x v="0"/>
    <s v="Page 28"/>
    <x v="2"/>
    <x v="0"/>
    <b v="0"/>
    <x v="0"/>
    <s v="Marius"/>
    <n v="55"/>
    <n v="28.86"/>
    <n v="83.86"/>
    <n v="3.994753160028619"/>
    <n v="335"/>
    <n v="134"/>
    <n v="152.27272727272725"/>
    <x v="2"/>
    <x v="2"/>
    <x v="9"/>
    <x v="10"/>
    <n v="0"/>
    <n v="0"/>
    <n v="0"/>
    <n v="0"/>
    <n v="0"/>
  </r>
  <r>
    <x v="11"/>
    <x v="0"/>
    <s v="W26-27"/>
    <x v="1"/>
    <x v="0"/>
    <s v="Page 28"/>
    <x v="2"/>
    <x v="0"/>
    <b v="0"/>
    <x v="0"/>
    <s v="Marius"/>
    <n v="55"/>
    <n v="28.86"/>
    <n v="83.86"/>
    <n v="3.994753160028619"/>
    <n v="335"/>
    <n v="134"/>
    <n v="152.27272727272725"/>
    <x v="2"/>
    <x v="10"/>
    <x v="9"/>
    <x v="10"/>
    <n v="0"/>
    <n v="0"/>
    <n v="0"/>
    <n v="0"/>
    <n v="0"/>
  </r>
  <r>
    <x v="11"/>
    <x v="0"/>
    <s v="W26-27"/>
    <x v="1"/>
    <x v="0"/>
    <s v="Page 28"/>
    <x v="2"/>
    <x v="0"/>
    <b v="0"/>
    <x v="0"/>
    <s v="Marius"/>
    <n v="55"/>
    <n v="28.86"/>
    <n v="83.86"/>
    <n v="3.994753160028619"/>
    <n v="335"/>
    <n v="134"/>
    <n v="152.27272727272725"/>
    <x v="2"/>
    <x v="10"/>
    <x v="9"/>
    <x v="10"/>
    <n v="0"/>
    <n v="0"/>
    <n v="0"/>
    <n v="0"/>
    <n v="0"/>
  </r>
  <r>
    <x v="11"/>
    <x v="0"/>
    <s v="W26-27"/>
    <x v="1"/>
    <x v="0"/>
    <s v="Page 28"/>
    <x v="2"/>
    <x v="0"/>
    <b v="0"/>
    <x v="0"/>
    <s v="Marius"/>
    <n v="55"/>
    <n v="28.86"/>
    <n v="83.86"/>
    <n v="3.994753160028619"/>
    <n v="335"/>
    <n v="134"/>
    <n v="152.27272727272725"/>
    <x v="2"/>
    <x v="10"/>
    <x v="9"/>
    <x v="10"/>
    <n v="0"/>
    <n v="0"/>
    <n v="0"/>
    <n v="0"/>
    <n v="0"/>
  </r>
  <r>
    <x v="11"/>
    <x v="0"/>
    <s v="W26-27"/>
    <x v="1"/>
    <x v="0"/>
    <s v="Page 28"/>
    <x v="2"/>
    <x v="0"/>
    <b v="0"/>
    <x v="0"/>
    <s v="Marius"/>
    <n v="55"/>
    <n v="28.86"/>
    <n v="83.86"/>
    <n v="3.994753160028619"/>
    <n v="335"/>
    <n v="134"/>
    <n v="152.27272727272725"/>
    <x v="2"/>
    <x v="10"/>
    <x v="9"/>
    <x v="10"/>
    <n v="0"/>
    <n v="0"/>
    <n v="0"/>
    <n v="0"/>
    <n v="0"/>
  </r>
  <r>
    <x v="11"/>
    <x v="0"/>
    <s v="W26-27"/>
    <x v="1"/>
    <x v="0"/>
    <s v="Page 28"/>
    <x v="2"/>
    <x v="0"/>
    <b v="0"/>
    <x v="0"/>
    <s v="Marius"/>
    <n v="55"/>
    <n v="28.86"/>
    <n v="83.86"/>
    <n v="3.994753160028619"/>
    <n v="335"/>
    <n v="134"/>
    <n v="152.27272727272725"/>
    <x v="2"/>
    <x v="10"/>
    <x v="9"/>
    <x v="10"/>
    <n v="0"/>
    <n v="0"/>
    <n v="0"/>
    <n v="0"/>
    <n v="0"/>
  </r>
  <r>
    <x v="11"/>
    <x v="0"/>
    <s v="W26-27"/>
    <x v="1"/>
    <x v="0"/>
    <s v="Page 28"/>
    <x v="2"/>
    <x v="0"/>
    <b v="0"/>
    <x v="0"/>
    <s v="Marius"/>
    <n v="55"/>
    <n v="28.86"/>
    <n v="83.86"/>
    <n v="3.994753160028619"/>
    <n v="335"/>
    <n v="134"/>
    <n v="152.27272727272725"/>
    <x v="2"/>
    <x v="10"/>
    <x v="9"/>
    <x v="10"/>
    <n v="0"/>
    <n v="0"/>
    <n v="0"/>
    <n v="0"/>
    <n v="0"/>
  </r>
  <r>
    <x v="11"/>
    <x v="0"/>
    <s v="W26-27"/>
    <x v="1"/>
    <x v="0"/>
    <s v="Page 28"/>
    <x v="2"/>
    <x v="0"/>
    <b v="0"/>
    <x v="0"/>
    <s v="Marius"/>
    <n v="55"/>
    <n v="28.86"/>
    <n v="83.86"/>
    <n v="3.994753160028619"/>
    <n v="335"/>
    <n v="134"/>
    <n v="152.27272727272725"/>
    <x v="2"/>
    <x v="10"/>
    <x v="9"/>
    <x v="10"/>
    <n v="0"/>
    <n v="0"/>
    <n v="0"/>
    <n v="0"/>
    <n v="0"/>
  </r>
  <r>
    <x v="11"/>
    <x v="0"/>
    <s v="W26-27"/>
    <x v="1"/>
    <x v="0"/>
    <s v="Page 28"/>
    <x v="2"/>
    <x v="0"/>
    <b v="0"/>
    <x v="0"/>
    <s v="Marius"/>
    <n v="55"/>
    <n v="28.86"/>
    <n v="83.86"/>
    <n v="3.994753160028619"/>
    <n v="335"/>
    <n v="134"/>
    <n v="152.27272727272725"/>
    <x v="2"/>
    <x v="10"/>
    <x v="9"/>
    <x v="10"/>
    <n v="0"/>
    <n v="0"/>
    <n v="0"/>
    <n v="0"/>
    <n v="0"/>
  </r>
  <r>
    <x v="11"/>
    <x v="0"/>
    <s v="W26-27"/>
    <x v="1"/>
    <x v="0"/>
    <s v="Page 28"/>
    <x v="2"/>
    <x v="0"/>
    <b v="0"/>
    <x v="0"/>
    <s v="Marius"/>
    <n v="55"/>
    <n v="28.86"/>
    <n v="83.86"/>
    <n v="3.994753160028619"/>
    <n v="335"/>
    <n v="134"/>
    <n v="152.27272727272725"/>
    <x v="2"/>
    <x v="10"/>
    <x v="9"/>
    <x v="10"/>
    <n v="0"/>
    <n v="0"/>
    <n v="0"/>
    <n v="0"/>
    <n v="0"/>
  </r>
  <r>
    <x v="11"/>
    <x v="0"/>
    <s v="W26-27"/>
    <x v="1"/>
    <x v="0"/>
    <s v="Page 28"/>
    <x v="2"/>
    <x v="0"/>
    <b v="0"/>
    <x v="0"/>
    <s v="Marius"/>
    <n v="55"/>
    <n v="28.86"/>
    <n v="83.86"/>
    <n v="3.994753160028619"/>
    <n v="335"/>
    <n v="134"/>
    <n v="152.27272727272725"/>
    <x v="2"/>
    <x v="10"/>
    <x v="9"/>
    <x v="10"/>
    <n v="0"/>
    <n v="0"/>
    <n v="0"/>
    <n v="0"/>
    <n v="0"/>
  </r>
  <r>
    <x v="11"/>
    <x v="0"/>
    <s v="W26-27"/>
    <x v="1"/>
    <x v="0"/>
    <s v="Page 28"/>
    <x v="2"/>
    <x v="0"/>
    <b v="0"/>
    <x v="0"/>
    <s v="Marius"/>
    <n v="55"/>
    <n v="28.86"/>
    <n v="83.86"/>
    <n v="3.994753160028619"/>
    <n v="335"/>
    <n v="134"/>
    <n v="152.27272727272725"/>
    <x v="2"/>
    <x v="10"/>
    <x v="9"/>
    <x v="10"/>
    <n v="1"/>
    <n v="43"/>
    <n v="15"/>
    <n v="15"/>
    <n v="645"/>
  </r>
  <r>
    <x v="11"/>
    <x v="0"/>
    <s v="W26-27"/>
    <x v="1"/>
    <x v="0"/>
    <s v="Page 28"/>
    <x v="2"/>
    <x v="0"/>
    <b v="0"/>
    <x v="0"/>
    <s v="Marius"/>
    <n v="55"/>
    <n v="28.86"/>
    <n v="83.86"/>
    <n v="3.994753160028619"/>
    <n v="335"/>
    <n v="134"/>
    <n v="152.27272727272725"/>
    <x v="2"/>
    <x v="11"/>
    <x v="10"/>
    <x v="19"/>
    <n v="1"/>
    <n v="43"/>
    <n v="2"/>
    <n v="2"/>
    <n v="86"/>
  </r>
  <r>
    <x v="11"/>
    <x v="0"/>
    <s v="W26-27"/>
    <x v="1"/>
    <x v="0"/>
    <s v="Page 28"/>
    <x v="2"/>
    <x v="0"/>
    <b v="0"/>
    <x v="0"/>
    <s v="Marius"/>
    <n v="55"/>
    <n v="28.86"/>
    <n v="83.86"/>
    <n v="3.994753160028619"/>
    <n v="335"/>
    <n v="134"/>
    <n v="152.27272727272725"/>
    <x v="2"/>
    <x v="11"/>
    <x v="11"/>
    <x v="12"/>
    <n v="1"/>
    <n v="43"/>
    <n v="0.5"/>
    <n v="0.5"/>
    <n v="21.5"/>
  </r>
  <r>
    <x v="12"/>
    <x v="3"/>
    <s v="W26-27"/>
    <x v="0"/>
    <x v="0"/>
    <s v="Page 30"/>
    <x v="0"/>
    <x v="0"/>
    <b v="0"/>
    <x v="0"/>
    <s v="Marius"/>
    <n v="55"/>
    <n v="22.409000000000002"/>
    <n v="77.409000000000006"/>
    <n v="3.8109263780697331"/>
    <n v="295"/>
    <n v="118"/>
    <n v="134.09090909090909"/>
    <x v="0"/>
    <x v="0"/>
    <x v="12"/>
    <x v="35"/>
    <n v="0.8"/>
    <n v="54.400000000000006"/>
    <n v="14.35"/>
    <n v="11.48"/>
    <n v="780.64"/>
  </r>
  <r>
    <x v="12"/>
    <x v="3"/>
    <s v="W26-27"/>
    <x v="0"/>
    <x v="0"/>
    <s v="Page 30"/>
    <x v="0"/>
    <x v="0"/>
    <b v="0"/>
    <x v="0"/>
    <s v="Marius"/>
    <n v="55"/>
    <n v="22.409000000000002"/>
    <n v="77.409000000000006"/>
    <n v="3.8109263780697331"/>
    <n v="295"/>
    <n v="118"/>
    <n v="134.09090909090909"/>
    <x v="0"/>
    <x v="1"/>
    <x v="17"/>
    <x v="26"/>
    <n v="0.35"/>
    <n v="23.799999999999997"/>
    <n v="7.5"/>
    <n v="2.625"/>
    <n v="178.5"/>
  </r>
  <r>
    <x v="12"/>
    <x v="3"/>
    <s v="W26-27"/>
    <x v="0"/>
    <x v="0"/>
    <s v="Page 30"/>
    <x v="0"/>
    <x v="0"/>
    <b v="0"/>
    <x v="0"/>
    <s v="Marius"/>
    <n v="55"/>
    <n v="22.409000000000002"/>
    <n v="77.409000000000006"/>
    <n v="3.8109263780697331"/>
    <n v="295"/>
    <n v="118"/>
    <n v="134.09090909090909"/>
    <x v="0"/>
    <x v="2"/>
    <x v="2"/>
    <x v="36"/>
    <n v="0.4"/>
    <n v="27.200000000000003"/>
    <n v="8.91"/>
    <n v="3.5640000000000001"/>
    <n v="242.352"/>
  </r>
  <r>
    <x v="12"/>
    <x v="3"/>
    <s v="W26-27"/>
    <x v="0"/>
    <x v="0"/>
    <s v="Page 30"/>
    <x v="0"/>
    <x v="0"/>
    <b v="0"/>
    <x v="0"/>
    <s v="Marius"/>
    <n v="55"/>
    <n v="22.409000000000002"/>
    <n v="77.409000000000006"/>
    <n v="3.8109263780697331"/>
    <n v="295"/>
    <n v="118"/>
    <n v="134.09090909090909"/>
    <x v="0"/>
    <x v="3"/>
    <x v="3"/>
    <x v="3"/>
    <n v="0.8"/>
    <n v="54.400000000000006"/>
    <n v="1.35"/>
    <n v="1.08"/>
    <n v="73.44"/>
  </r>
  <r>
    <x v="12"/>
    <x v="3"/>
    <s v="W26-27"/>
    <x v="0"/>
    <x v="0"/>
    <s v="Page 30"/>
    <x v="0"/>
    <x v="0"/>
    <b v="0"/>
    <x v="0"/>
    <s v="Marius"/>
    <n v="55"/>
    <n v="22.409000000000002"/>
    <n v="77.409000000000006"/>
    <n v="3.8109263780697331"/>
    <n v="295"/>
    <n v="118"/>
    <n v="134.09090909090909"/>
    <x v="0"/>
    <x v="4"/>
    <x v="4"/>
    <x v="4"/>
    <n v="0.05"/>
    <n v="3.4000000000000004"/>
    <n v="0.05"/>
    <n v="2.5000000000000005E-3"/>
    <n v="0.17000000000000004"/>
  </r>
  <r>
    <x v="12"/>
    <x v="3"/>
    <s v="W26-27"/>
    <x v="0"/>
    <x v="0"/>
    <s v="Page 30"/>
    <x v="0"/>
    <x v="0"/>
    <b v="0"/>
    <x v="0"/>
    <s v="Marius"/>
    <n v="55"/>
    <n v="22.409000000000002"/>
    <n v="77.409000000000006"/>
    <n v="3.8109263780697331"/>
    <n v="295"/>
    <n v="118"/>
    <n v="134.09090909090909"/>
    <x v="0"/>
    <x v="5"/>
    <x v="5"/>
    <x v="5"/>
    <n v="0.05"/>
    <n v="3.4000000000000004"/>
    <n v="2.97"/>
    <n v="0.14850000000000002"/>
    <n v="10.098000000000001"/>
  </r>
  <r>
    <x v="12"/>
    <x v="3"/>
    <s v="W26-27"/>
    <x v="0"/>
    <x v="0"/>
    <s v="Page 30"/>
    <x v="0"/>
    <x v="0"/>
    <b v="0"/>
    <x v="0"/>
    <s v="Marius"/>
    <n v="55"/>
    <n v="22.409000000000002"/>
    <n v="77.409000000000006"/>
    <n v="3.8109263780697331"/>
    <n v="295"/>
    <n v="118"/>
    <n v="134.09090909090909"/>
    <x v="0"/>
    <x v="6"/>
    <x v="6"/>
    <x v="6"/>
    <n v="0.1"/>
    <n v="6.8000000000000007"/>
    <n v="0.49"/>
    <n v="4.9000000000000002E-2"/>
    <n v="3.3320000000000003"/>
  </r>
  <r>
    <x v="12"/>
    <x v="3"/>
    <s v="W26-27"/>
    <x v="0"/>
    <x v="0"/>
    <s v="Page 30"/>
    <x v="0"/>
    <x v="0"/>
    <b v="0"/>
    <x v="0"/>
    <s v="Marius"/>
    <n v="55"/>
    <n v="22.409000000000002"/>
    <n v="77.409000000000006"/>
    <n v="3.8109263780697331"/>
    <n v="295"/>
    <n v="118"/>
    <n v="134.09090909090909"/>
    <x v="0"/>
    <x v="9"/>
    <x v="8"/>
    <x v="9"/>
    <n v="8"/>
    <n v="544"/>
    <n v="0.06"/>
    <n v="0.48"/>
    <n v="32.64"/>
  </r>
  <r>
    <x v="12"/>
    <x v="3"/>
    <s v="W26-27"/>
    <x v="0"/>
    <x v="0"/>
    <s v="Page 30"/>
    <x v="0"/>
    <x v="0"/>
    <b v="0"/>
    <x v="0"/>
    <s v="Marius"/>
    <n v="55"/>
    <n v="22.409000000000002"/>
    <n v="77.409000000000006"/>
    <n v="3.8109263780697331"/>
    <n v="295"/>
    <n v="118"/>
    <n v="134.09090909090909"/>
    <x v="0"/>
    <x v="7"/>
    <x v="7"/>
    <x v="7"/>
    <n v="1"/>
    <n v="68"/>
    <n v="0.27"/>
    <n v="0.27"/>
    <n v="18.36"/>
  </r>
  <r>
    <x v="12"/>
    <x v="3"/>
    <s v="W26-27"/>
    <x v="0"/>
    <x v="0"/>
    <s v="Page 30"/>
    <x v="0"/>
    <x v="0"/>
    <b v="0"/>
    <x v="0"/>
    <s v="Marius"/>
    <n v="55"/>
    <n v="22.409000000000002"/>
    <n v="77.409000000000006"/>
    <n v="3.8109263780697331"/>
    <n v="295"/>
    <n v="118"/>
    <n v="134.09090909090909"/>
    <x v="0"/>
    <x v="8"/>
    <x v="7"/>
    <x v="8"/>
    <n v="1"/>
    <n v="68"/>
    <n v="0.21"/>
    <n v="0.21"/>
    <n v="14.28"/>
  </r>
  <r>
    <x v="12"/>
    <x v="3"/>
    <s v="W26-27"/>
    <x v="0"/>
    <x v="0"/>
    <s v="Page 30"/>
    <x v="0"/>
    <x v="0"/>
    <b v="0"/>
    <x v="0"/>
    <s v="Marius"/>
    <n v="55"/>
    <n v="22.409000000000002"/>
    <n v="77.409000000000006"/>
    <n v="3.8109263780697331"/>
    <n v="295"/>
    <n v="118"/>
    <n v="134.09090909090909"/>
    <x v="0"/>
    <x v="10"/>
    <x v="9"/>
    <x v="10"/>
    <n v="0"/>
    <n v="0"/>
    <n v="0"/>
    <n v="0"/>
    <n v="0"/>
  </r>
  <r>
    <x v="12"/>
    <x v="3"/>
    <s v="W26-27"/>
    <x v="0"/>
    <x v="0"/>
    <s v="Page 30"/>
    <x v="0"/>
    <x v="0"/>
    <b v="0"/>
    <x v="0"/>
    <s v="Marius"/>
    <n v="55"/>
    <n v="22.409000000000002"/>
    <n v="77.409000000000006"/>
    <n v="3.8109263780697331"/>
    <n v="295"/>
    <n v="118"/>
    <n v="134.09090909090909"/>
    <x v="0"/>
    <x v="10"/>
    <x v="9"/>
    <x v="10"/>
    <n v="0"/>
    <n v="0"/>
    <n v="0"/>
    <n v="0"/>
    <n v="0"/>
  </r>
  <r>
    <x v="12"/>
    <x v="3"/>
    <s v="W26-27"/>
    <x v="0"/>
    <x v="0"/>
    <s v="Page 30"/>
    <x v="0"/>
    <x v="0"/>
    <b v="0"/>
    <x v="0"/>
    <s v="Marius"/>
    <n v="55"/>
    <n v="22.409000000000002"/>
    <n v="77.409000000000006"/>
    <n v="3.8109263780697331"/>
    <n v="295"/>
    <n v="118"/>
    <n v="134.09090909090909"/>
    <x v="0"/>
    <x v="10"/>
    <x v="9"/>
    <x v="10"/>
    <n v="0"/>
    <n v="0"/>
    <n v="0"/>
    <n v="0"/>
    <n v="0"/>
  </r>
  <r>
    <x v="12"/>
    <x v="3"/>
    <s v="W26-27"/>
    <x v="0"/>
    <x v="0"/>
    <s v="Page 30"/>
    <x v="0"/>
    <x v="0"/>
    <b v="0"/>
    <x v="0"/>
    <s v="Marius"/>
    <n v="55"/>
    <n v="22.409000000000002"/>
    <n v="77.409000000000006"/>
    <n v="3.8109263780697331"/>
    <n v="295"/>
    <n v="118"/>
    <n v="134.09090909090909"/>
    <x v="0"/>
    <x v="11"/>
    <x v="10"/>
    <x v="19"/>
    <n v="1"/>
    <n v="68"/>
    <n v="2"/>
    <n v="2"/>
    <n v="136"/>
  </r>
  <r>
    <x v="12"/>
    <x v="3"/>
    <s v="W26-27"/>
    <x v="0"/>
    <x v="0"/>
    <s v="Page 30"/>
    <x v="0"/>
    <x v="0"/>
    <b v="0"/>
    <x v="0"/>
    <s v="Marius"/>
    <n v="55"/>
    <n v="22.409000000000002"/>
    <n v="77.409000000000006"/>
    <n v="3.8109263780697331"/>
    <n v="295"/>
    <n v="118"/>
    <n v="134.09090909090909"/>
    <x v="0"/>
    <x v="11"/>
    <x v="11"/>
    <x v="12"/>
    <n v="1"/>
    <n v="68"/>
    <n v="0.5"/>
    <n v="0.5"/>
    <n v="34"/>
  </r>
  <r>
    <x v="13"/>
    <x v="7"/>
    <s v="W26-27"/>
    <x v="1"/>
    <x v="0"/>
    <s v="Page 31"/>
    <x v="0"/>
    <x v="0"/>
    <b v="0"/>
    <x v="0"/>
    <s v="Marius"/>
    <n v="55"/>
    <n v="20.888999999999999"/>
    <n v="75.888999999999996"/>
    <n v="3.8872563876187591"/>
    <n v="295"/>
    <n v="118"/>
    <n v="134.09090909090909"/>
    <x v="0"/>
    <x v="0"/>
    <x v="12"/>
    <x v="37"/>
    <n v="0.8"/>
    <n v="24"/>
    <n v="13.8"/>
    <n v="11.040000000000001"/>
    <n v="331.20000000000005"/>
  </r>
  <r>
    <x v="13"/>
    <x v="7"/>
    <s v="W26-27"/>
    <x v="1"/>
    <x v="0"/>
    <s v="Page 31"/>
    <x v="0"/>
    <x v="0"/>
    <b v="0"/>
    <x v="0"/>
    <s v="Marius"/>
    <n v="55"/>
    <n v="20.888999999999999"/>
    <n v="75.888999999999996"/>
    <n v="3.8872563876187591"/>
    <n v="295"/>
    <n v="118"/>
    <n v="134.09090909090909"/>
    <x v="0"/>
    <x v="1"/>
    <x v="17"/>
    <x v="26"/>
    <n v="0.35"/>
    <n v="10.5"/>
    <n v="7.5"/>
    <n v="2.625"/>
    <n v="78.75"/>
  </r>
  <r>
    <x v="13"/>
    <x v="7"/>
    <s v="W26-27"/>
    <x v="1"/>
    <x v="0"/>
    <s v="Page 31"/>
    <x v="0"/>
    <x v="0"/>
    <b v="0"/>
    <x v="0"/>
    <s v="Marius"/>
    <n v="55"/>
    <n v="20.888999999999999"/>
    <n v="75.888999999999996"/>
    <n v="3.8872563876187591"/>
    <n v="295"/>
    <n v="118"/>
    <n v="134.09090909090909"/>
    <x v="0"/>
    <x v="2"/>
    <x v="2"/>
    <x v="36"/>
    <n v="0.4"/>
    <n v="12"/>
    <n v="8.91"/>
    <n v="3.5640000000000001"/>
    <n v="106.92"/>
  </r>
  <r>
    <x v="13"/>
    <x v="7"/>
    <s v="W26-27"/>
    <x v="1"/>
    <x v="0"/>
    <s v="Page 31"/>
    <x v="0"/>
    <x v="0"/>
    <b v="0"/>
    <x v="0"/>
    <s v="Marius"/>
    <n v="55"/>
    <n v="20.888999999999999"/>
    <n v="75.888999999999996"/>
    <n v="3.8872563876187591"/>
    <n v="295"/>
    <n v="118"/>
    <n v="134.09090909090909"/>
    <x v="0"/>
    <x v="3"/>
    <x v="3"/>
    <x v="27"/>
    <n v="0.8"/>
    <n v="24"/>
    <n v="0"/>
    <n v="0"/>
    <n v="0"/>
  </r>
  <r>
    <x v="13"/>
    <x v="7"/>
    <s v="W26-27"/>
    <x v="1"/>
    <x v="0"/>
    <s v="Page 31"/>
    <x v="0"/>
    <x v="0"/>
    <b v="0"/>
    <x v="0"/>
    <s v="Marius"/>
    <n v="55"/>
    <n v="20.888999999999999"/>
    <n v="75.888999999999996"/>
    <n v="3.8872563876187591"/>
    <n v="295"/>
    <n v="118"/>
    <n v="134.09090909090909"/>
    <x v="0"/>
    <x v="4"/>
    <x v="4"/>
    <x v="4"/>
    <n v="0.05"/>
    <n v="1.5"/>
    <n v="0.05"/>
    <n v="2.5000000000000005E-3"/>
    <n v="7.5000000000000011E-2"/>
  </r>
  <r>
    <x v="13"/>
    <x v="7"/>
    <s v="W26-27"/>
    <x v="1"/>
    <x v="0"/>
    <s v="Page 31"/>
    <x v="0"/>
    <x v="0"/>
    <b v="0"/>
    <x v="0"/>
    <s v="Marius"/>
    <n v="55"/>
    <n v="20.888999999999999"/>
    <n v="75.888999999999996"/>
    <n v="3.8872563876187591"/>
    <n v="295"/>
    <n v="118"/>
    <n v="134.09090909090909"/>
    <x v="0"/>
    <x v="5"/>
    <x v="5"/>
    <x v="5"/>
    <n v="0.05"/>
    <n v="1.5"/>
    <n v="2.97"/>
    <n v="0.14850000000000002"/>
    <n v="4.455000000000001"/>
  </r>
  <r>
    <x v="13"/>
    <x v="7"/>
    <s v="W26-27"/>
    <x v="1"/>
    <x v="0"/>
    <s v="Page 31"/>
    <x v="0"/>
    <x v="0"/>
    <b v="0"/>
    <x v="0"/>
    <s v="Marius"/>
    <n v="55"/>
    <n v="20.888999999999999"/>
    <n v="75.888999999999996"/>
    <n v="3.8872563876187591"/>
    <n v="295"/>
    <n v="118"/>
    <n v="134.09090909090909"/>
    <x v="0"/>
    <x v="6"/>
    <x v="6"/>
    <x v="6"/>
    <n v="0.1"/>
    <n v="3"/>
    <n v="0.49"/>
    <n v="4.9000000000000002E-2"/>
    <n v="1.47"/>
  </r>
  <r>
    <x v="13"/>
    <x v="7"/>
    <s v="W26-27"/>
    <x v="1"/>
    <x v="0"/>
    <s v="Page 31"/>
    <x v="0"/>
    <x v="0"/>
    <b v="0"/>
    <x v="0"/>
    <s v="Marius"/>
    <n v="55"/>
    <n v="20.888999999999999"/>
    <n v="75.888999999999996"/>
    <n v="3.8872563876187591"/>
    <n v="295"/>
    <n v="118"/>
    <n v="134.09090909090909"/>
    <x v="0"/>
    <x v="9"/>
    <x v="8"/>
    <x v="9"/>
    <n v="8"/>
    <n v="240"/>
    <n v="0.06"/>
    <n v="0.48"/>
    <n v="14.399999999999999"/>
  </r>
  <r>
    <x v="13"/>
    <x v="7"/>
    <s v="W26-27"/>
    <x v="1"/>
    <x v="0"/>
    <s v="Page 31"/>
    <x v="0"/>
    <x v="0"/>
    <b v="0"/>
    <x v="0"/>
    <s v="Marius"/>
    <n v="55"/>
    <n v="20.888999999999999"/>
    <n v="75.888999999999996"/>
    <n v="3.8872563876187591"/>
    <n v="295"/>
    <n v="118"/>
    <n v="134.09090909090909"/>
    <x v="0"/>
    <x v="7"/>
    <x v="7"/>
    <x v="7"/>
    <n v="1"/>
    <n v="30"/>
    <n v="0.27"/>
    <n v="0.27"/>
    <n v="8.1000000000000014"/>
  </r>
  <r>
    <x v="13"/>
    <x v="7"/>
    <s v="W26-27"/>
    <x v="1"/>
    <x v="0"/>
    <s v="Page 31"/>
    <x v="0"/>
    <x v="0"/>
    <b v="0"/>
    <x v="0"/>
    <s v="Marius"/>
    <n v="55"/>
    <n v="20.888999999999999"/>
    <n v="75.888999999999996"/>
    <n v="3.8872563876187591"/>
    <n v="295"/>
    <n v="118"/>
    <n v="134.09090909090909"/>
    <x v="0"/>
    <x v="8"/>
    <x v="7"/>
    <x v="8"/>
    <n v="1"/>
    <n v="30"/>
    <n v="0.21"/>
    <n v="0.21"/>
    <n v="6.3"/>
  </r>
  <r>
    <x v="13"/>
    <x v="7"/>
    <s v="W26-27"/>
    <x v="1"/>
    <x v="0"/>
    <s v="Page 31"/>
    <x v="0"/>
    <x v="0"/>
    <b v="0"/>
    <x v="0"/>
    <s v="Marius"/>
    <n v="55"/>
    <n v="20.888999999999999"/>
    <n v="75.888999999999996"/>
    <n v="3.8872563876187591"/>
    <n v="295"/>
    <n v="118"/>
    <n v="134.09090909090909"/>
    <x v="0"/>
    <x v="10"/>
    <x v="9"/>
    <x v="10"/>
    <n v="0"/>
    <n v="0"/>
    <n v="0"/>
    <n v="0"/>
    <n v="0"/>
  </r>
  <r>
    <x v="13"/>
    <x v="7"/>
    <s v="W26-27"/>
    <x v="1"/>
    <x v="0"/>
    <s v="Page 31"/>
    <x v="0"/>
    <x v="0"/>
    <b v="0"/>
    <x v="0"/>
    <s v="Marius"/>
    <n v="55"/>
    <n v="20.888999999999999"/>
    <n v="75.888999999999996"/>
    <n v="3.8872563876187591"/>
    <n v="295"/>
    <n v="118"/>
    <n v="134.09090909090909"/>
    <x v="0"/>
    <x v="10"/>
    <x v="9"/>
    <x v="10"/>
    <n v="0"/>
    <n v="0"/>
    <n v="0"/>
    <n v="0"/>
    <n v="0"/>
  </r>
  <r>
    <x v="13"/>
    <x v="7"/>
    <s v="W26-27"/>
    <x v="1"/>
    <x v="0"/>
    <s v="Page 31"/>
    <x v="0"/>
    <x v="0"/>
    <b v="0"/>
    <x v="0"/>
    <s v="Marius"/>
    <n v="55"/>
    <n v="20.888999999999999"/>
    <n v="75.888999999999996"/>
    <n v="3.8872563876187591"/>
    <n v="295"/>
    <n v="118"/>
    <n v="134.09090909090909"/>
    <x v="0"/>
    <x v="10"/>
    <x v="9"/>
    <x v="10"/>
    <n v="0"/>
    <n v="0"/>
    <n v="0"/>
    <n v="0"/>
    <n v="0"/>
  </r>
  <r>
    <x v="13"/>
    <x v="7"/>
    <s v="W26-27"/>
    <x v="1"/>
    <x v="0"/>
    <s v="Page 31"/>
    <x v="0"/>
    <x v="0"/>
    <b v="0"/>
    <x v="0"/>
    <s v="Marius"/>
    <n v="55"/>
    <n v="20.888999999999999"/>
    <n v="75.888999999999996"/>
    <n v="3.8872563876187591"/>
    <n v="295"/>
    <n v="118"/>
    <n v="134.09090909090909"/>
    <x v="0"/>
    <x v="11"/>
    <x v="10"/>
    <x v="19"/>
    <n v="1"/>
    <n v="30"/>
    <n v="2"/>
    <n v="2"/>
    <n v="60"/>
  </r>
  <r>
    <x v="13"/>
    <x v="7"/>
    <s v="W26-27"/>
    <x v="1"/>
    <x v="0"/>
    <s v="Page 31"/>
    <x v="0"/>
    <x v="0"/>
    <b v="0"/>
    <x v="0"/>
    <s v="Marius"/>
    <n v="55"/>
    <n v="20.888999999999999"/>
    <n v="75.888999999999996"/>
    <n v="3.8872563876187591"/>
    <n v="295"/>
    <n v="118"/>
    <n v="134.09090909090909"/>
    <x v="0"/>
    <x v="11"/>
    <x v="11"/>
    <x v="12"/>
    <n v="1"/>
    <n v="30"/>
    <n v="0.5"/>
    <n v="0.5"/>
    <n v="15"/>
  </r>
  <r>
    <x v="14"/>
    <x v="10"/>
    <s v="W26-27"/>
    <x v="1"/>
    <x v="0"/>
    <s v="Page 32 "/>
    <x v="0"/>
    <x v="0"/>
    <b v="0"/>
    <x v="0"/>
    <s v="Marius"/>
    <n v="55"/>
    <n v="22.204000000000001"/>
    <n v="77.204000000000008"/>
    <n v="3.8210455416817779"/>
    <n v="295"/>
    <n v="118"/>
    <n v="134.09090909090909"/>
    <x v="0"/>
    <x v="0"/>
    <x v="12"/>
    <x v="38"/>
    <n v="0.8"/>
    <n v="23.200000000000003"/>
    <n v="13.8"/>
    <n v="11.040000000000001"/>
    <n v="320.16000000000003"/>
  </r>
  <r>
    <x v="14"/>
    <x v="10"/>
    <s v="W26-27"/>
    <x v="1"/>
    <x v="0"/>
    <s v="Page 32 "/>
    <x v="0"/>
    <x v="0"/>
    <b v="0"/>
    <x v="0"/>
    <s v="Marius"/>
    <n v="55"/>
    <n v="22.204000000000001"/>
    <n v="77.204000000000008"/>
    <n v="3.8210455416817779"/>
    <n v="295"/>
    <n v="118"/>
    <n v="134.09090909090909"/>
    <x v="0"/>
    <x v="1"/>
    <x v="17"/>
    <x v="26"/>
    <n v="0.7"/>
    <n v="20.299999999999997"/>
    <n v="7.5"/>
    <n v="5.25"/>
    <n v="152.25"/>
  </r>
  <r>
    <x v="14"/>
    <x v="10"/>
    <s v="W26-27"/>
    <x v="1"/>
    <x v="0"/>
    <s v="Page 32 "/>
    <x v="0"/>
    <x v="0"/>
    <b v="0"/>
    <x v="0"/>
    <s v="Marius"/>
    <n v="55"/>
    <n v="22.204000000000001"/>
    <n v="77.204000000000008"/>
    <n v="3.8210455416817779"/>
    <n v="295"/>
    <n v="118"/>
    <n v="134.09090909090909"/>
    <x v="0"/>
    <x v="2"/>
    <x v="18"/>
    <x v="39"/>
    <n v="0.35"/>
    <n v="10.149999999999999"/>
    <n v="6.44"/>
    <n v="2.254"/>
    <n v="65.366"/>
  </r>
  <r>
    <x v="14"/>
    <x v="10"/>
    <s v="W26-27"/>
    <x v="1"/>
    <x v="0"/>
    <s v="Page 32 "/>
    <x v="0"/>
    <x v="0"/>
    <b v="0"/>
    <x v="0"/>
    <s v="Marius"/>
    <n v="55"/>
    <n v="22.204000000000001"/>
    <n v="77.204000000000008"/>
    <n v="3.8210455416817779"/>
    <n v="295"/>
    <n v="118"/>
    <n v="134.09090909090909"/>
    <x v="0"/>
    <x v="3"/>
    <x v="3"/>
    <x v="27"/>
    <n v="0.8"/>
    <n v="23.200000000000003"/>
    <n v="0"/>
    <n v="0"/>
    <n v="0"/>
  </r>
  <r>
    <x v="14"/>
    <x v="10"/>
    <s v="W26-27"/>
    <x v="1"/>
    <x v="0"/>
    <s v="Page 32 "/>
    <x v="0"/>
    <x v="0"/>
    <b v="0"/>
    <x v="0"/>
    <s v="Marius"/>
    <n v="55"/>
    <n v="22.204000000000001"/>
    <n v="77.204000000000008"/>
    <n v="3.8210455416817779"/>
    <n v="295"/>
    <n v="118"/>
    <n v="134.09090909090909"/>
    <x v="0"/>
    <x v="4"/>
    <x v="4"/>
    <x v="4"/>
    <n v="0.05"/>
    <n v="1.4500000000000002"/>
    <n v="0.05"/>
    <n v="2.5000000000000005E-3"/>
    <n v="7.2500000000000009E-2"/>
  </r>
  <r>
    <x v="14"/>
    <x v="10"/>
    <s v="W26-27"/>
    <x v="1"/>
    <x v="0"/>
    <s v="Page 32 "/>
    <x v="0"/>
    <x v="0"/>
    <b v="0"/>
    <x v="0"/>
    <s v="Marius"/>
    <n v="55"/>
    <n v="22.204000000000001"/>
    <n v="77.204000000000008"/>
    <n v="3.8210455416817779"/>
    <n v="295"/>
    <n v="118"/>
    <n v="134.09090909090909"/>
    <x v="0"/>
    <x v="5"/>
    <x v="5"/>
    <x v="5"/>
    <n v="0.05"/>
    <n v="1.4500000000000002"/>
    <n v="2.97"/>
    <n v="0.14850000000000002"/>
    <n v="4.3065000000000007"/>
  </r>
  <r>
    <x v="14"/>
    <x v="10"/>
    <s v="W26-27"/>
    <x v="1"/>
    <x v="0"/>
    <s v="Page 32 "/>
    <x v="0"/>
    <x v="0"/>
    <b v="0"/>
    <x v="0"/>
    <s v="Marius"/>
    <n v="55"/>
    <n v="22.204000000000001"/>
    <n v="77.204000000000008"/>
    <n v="3.8210455416817779"/>
    <n v="295"/>
    <n v="118"/>
    <n v="134.09090909090909"/>
    <x v="0"/>
    <x v="6"/>
    <x v="6"/>
    <x v="6"/>
    <n v="0.1"/>
    <n v="2.9000000000000004"/>
    <n v="0.49"/>
    <n v="4.9000000000000002E-2"/>
    <n v="1.421"/>
  </r>
  <r>
    <x v="14"/>
    <x v="10"/>
    <s v="W26-27"/>
    <x v="1"/>
    <x v="0"/>
    <s v="Page 32 "/>
    <x v="0"/>
    <x v="0"/>
    <b v="0"/>
    <x v="0"/>
    <s v="Marius"/>
    <n v="55"/>
    <n v="22.204000000000001"/>
    <n v="77.204000000000008"/>
    <n v="3.8210455416817779"/>
    <n v="295"/>
    <n v="118"/>
    <n v="134.09090909090909"/>
    <x v="0"/>
    <x v="9"/>
    <x v="8"/>
    <x v="9"/>
    <n v="8"/>
    <n v="232"/>
    <n v="0.06"/>
    <n v="0.48"/>
    <n v="13.92"/>
  </r>
  <r>
    <x v="14"/>
    <x v="10"/>
    <s v="W26-27"/>
    <x v="1"/>
    <x v="0"/>
    <s v="Page 32 "/>
    <x v="0"/>
    <x v="0"/>
    <b v="0"/>
    <x v="0"/>
    <s v="Marius"/>
    <n v="55"/>
    <n v="22.204000000000001"/>
    <n v="77.204000000000008"/>
    <n v="3.8210455416817779"/>
    <n v="295"/>
    <n v="118"/>
    <n v="134.09090909090909"/>
    <x v="0"/>
    <x v="7"/>
    <x v="7"/>
    <x v="7"/>
    <n v="1"/>
    <n v="29"/>
    <n v="0.27"/>
    <n v="0.27"/>
    <n v="7.83"/>
  </r>
  <r>
    <x v="14"/>
    <x v="10"/>
    <s v="W26-27"/>
    <x v="1"/>
    <x v="0"/>
    <s v="Page 32 "/>
    <x v="0"/>
    <x v="0"/>
    <b v="0"/>
    <x v="0"/>
    <s v="Marius"/>
    <n v="55"/>
    <n v="22.204000000000001"/>
    <n v="77.204000000000008"/>
    <n v="3.8210455416817779"/>
    <n v="295"/>
    <n v="118"/>
    <n v="134.09090909090909"/>
    <x v="0"/>
    <x v="8"/>
    <x v="7"/>
    <x v="8"/>
    <n v="1"/>
    <n v="29"/>
    <n v="0.21"/>
    <n v="0.21"/>
    <n v="6.09"/>
  </r>
  <r>
    <x v="14"/>
    <x v="10"/>
    <s v="W26-27"/>
    <x v="1"/>
    <x v="0"/>
    <s v="Page 32 "/>
    <x v="0"/>
    <x v="0"/>
    <b v="0"/>
    <x v="0"/>
    <s v="Marius"/>
    <n v="55"/>
    <n v="22.204000000000001"/>
    <n v="77.204000000000008"/>
    <n v="3.8210455416817779"/>
    <n v="295"/>
    <n v="118"/>
    <n v="134.09090909090909"/>
    <x v="0"/>
    <x v="10"/>
    <x v="9"/>
    <x v="10"/>
    <n v="0"/>
    <n v="0"/>
    <n v="0"/>
    <n v="0"/>
    <n v="0"/>
  </r>
  <r>
    <x v="14"/>
    <x v="10"/>
    <s v="W26-27"/>
    <x v="1"/>
    <x v="0"/>
    <s v="Page 32 "/>
    <x v="0"/>
    <x v="0"/>
    <b v="0"/>
    <x v="0"/>
    <s v="Marius"/>
    <n v="55"/>
    <n v="22.204000000000001"/>
    <n v="77.204000000000008"/>
    <n v="3.8210455416817779"/>
    <n v="295"/>
    <n v="118"/>
    <n v="134.09090909090909"/>
    <x v="0"/>
    <x v="10"/>
    <x v="9"/>
    <x v="10"/>
    <n v="0"/>
    <n v="0"/>
    <n v="0"/>
    <n v="0"/>
    <n v="0"/>
  </r>
  <r>
    <x v="14"/>
    <x v="10"/>
    <s v="W26-27"/>
    <x v="1"/>
    <x v="0"/>
    <s v="Page 32 "/>
    <x v="0"/>
    <x v="0"/>
    <b v="0"/>
    <x v="0"/>
    <s v="Marius"/>
    <n v="55"/>
    <n v="22.204000000000001"/>
    <n v="77.204000000000008"/>
    <n v="3.8210455416817779"/>
    <n v="295"/>
    <n v="118"/>
    <n v="134.09090909090909"/>
    <x v="0"/>
    <x v="10"/>
    <x v="9"/>
    <x v="10"/>
    <n v="0"/>
    <n v="0"/>
    <n v="0"/>
    <n v="0"/>
    <n v="0"/>
  </r>
  <r>
    <x v="14"/>
    <x v="10"/>
    <s v="W26-27"/>
    <x v="1"/>
    <x v="0"/>
    <s v="Page 32 "/>
    <x v="0"/>
    <x v="0"/>
    <b v="0"/>
    <x v="0"/>
    <s v="Marius"/>
    <n v="55"/>
    <n v="22.204000000000001"/>
    <n v="77.204000000000008"/>
    <n v="3.8210455416817779"/>
    <n v="295"/>
    <n v="118"/>
    <n v="134.09090909090909"/>
    <x v="0"/>
    <x v="11"/>
    <x v="10"/>
    <x v="19"/>
    <n v="1"/>
    <n v="29"/>
    <n v="2"/>
    <n v="2"/>
    <n v="58"/>
  </r>
  <r>
    <x v="14"/>
    <x v="10"/>
    <s v="W26-27"/>
    <x v="1"/>
    <x v="0"/>
    <s v="Page 32 "/>
    <x v="0"/>
    <x v="0"/>
    <b v="0"/>
    <x v="0"/>
    <s v="Marius"/>
    <n v="55"/>
    <n v="22.204000000000001"/>
    <n v="77.204000000000008"/>
    <n v="3.8210455416817779"/>
    <n v="295"/>
    <n v="118"/>
    <n v="134.09090909090909"/>
    <x v="0"/>
    <x v="11"/>
    <x v="11"/>
    <x v="12"/>
    <n v="1"/>
    <n v="29"/>
    <n v="0.5"/>
    <n v="0.5"/>
    <n v="14.5"/>
  </r>
  <r>
    <x v="14"/>
    <x v="11"/>
    <s v="W26-27"/>
    <x v="1"/>
    <x v="2"/>
    <s v="Page 28"/>
    <x v="0"/>
    <x v="0"/>
    <b v="0"/>
    <x v="0"/>
    <s v="Marius"/>
    <n v="55"/>
    <n v="21.329000000000001"/>
    <n v="76.329000000000008"/>
    <n v="3.8648482228248762"/>
    <n v="295"/>
    <n v="118"/>
    <n v="134.09090909090909"/>
    <x v="0"/>
    <x v="0"/>
    <x v="12"/>
    <x v="40"/>
    <n v="0.8"/>
    <n v="0"/>
    <n v="14.35"/>
    <n v="11.48"/>
    <n v="0"/>
  </r>
  <r>
    <x v="14"/>
    <x v="11"/>
    <s v="W26-27"/>
    <x v="1"/>
    <x v="2"/>
    <s v="Page 28"/>
    <x v="0"/>
    <x v="0"/>
    <b v="0"/>
    <x v="0"/>
    <s v="Marius"/>
    <n v="55"/>
    <n v="21.329000000000001"/>
    <n v="76.329000000000008"/>
    <n v="3.8648482228248762"/>
    <n v="295"/>
    <n v="118"/>
    <n v="134.09090909090909"/>
    <x v="0"/>
    <x v="1"/>
    <x v="17"/>
    <x v="26"/>
    <n v="0.35"/>
    <n v="0"/>
    <n v="7.5"/>
    <n v="2.625"/>
    <n v="0"/>
  </r>
  <r>
    <x v="14"/>
    <x v="11"/>
    <s v="W26-27"/>
    <x v="1"/>
    <x v="2"/>
    <s v="Page 28"/>
    <x v="0"/>
    <x v="0"/>
    <b v="0"/>
    <x v="0"/>
    <s v="Marius"/>
    <n v="55"/>
    <n v="21.329000000000001"/>
    <n v="76.329000000000008"/>
    <n v="3.8648482228248762"/>
    <n v="295"/>
    <n v="118"/>
    <n v="134.09090909090909"/>
    <x v="0"/>
    <x v="2"/>
    <x v="2"/>
    <x v="2"/>
    <n v="0.4"/>
    <n v="0"/>
    <n v="8.91"/>
    <n v="3.5640000000000001"/>
    <n v="0"/>
  </r>
  <r>
    <x v="14"/>
    <x v="11"/>
    <s v="W26-27"/>
    <x v="1"/>
    <x v="2"/>
    <s v="Page 28"/>
    <x v="0"/>
    <x v="0"/>
    <b v="0"/>
    <x v="0"/>
    <s v="Marius"/>
    <n v="55"/>
    <n v="21.329000000000001"/>
    <n v="76.329000000000008"/>
    <n v="3.8648482228248762"/>
    <n v="295"/>
    <n v="118"/>
    <n v="134.09090909090909"/>
    <x v="0"/>
    <x v="3"/>
    <x v="3"/>
    <x v="27"/>
    <n v="0.8"/>
    <n v="0"/>
    <n v="0"/>
    <n v="0"/>
    <n v="0"/>
  </r>
  <r>
    <x v="14"/>
    <x v="11"/>
    <s v="W26-27"/>
    <x v="1"/>
    <x v="2"/>
    <s v="Page 28"/>
    <x v="0"/>
    <x v="0"/>
    <b v="0"/>
    <x v="0"/>
    <s v="Marius"/>
    <n v="55"/>
    <n v="21.329000000000001"/>
    <n v="76.329000000000008"/>
    <n v="3.8648482228248762"/>
    <n v="295"/>
    <n v="118"/>
    <n v="134.09090909090909"/>
    <x v="0"/>
    <x v="4"/>
    <x v="4"/>
    <x v="4"/>
    <n v="0.05"/>
    <n v="0"/>
    <n v="0.05"/>
    <n v="2.5000000000000005E-3"/>
    <n v="0"/>
  </r>
  <r>
    <x v="14"/>
    <x v="11"/>
    <s v="W26-27"/>
    <x v="1"/>
    <x v="2"/>
    <s v="Page 28"/>
    <x v="0"/>
    <x v="0"/>
    <b v="0"/>
    <x v="0"/>
    <s v="Marius"/>
    <n v="55"/>
    <n v="21.329000000000001"/>
    <n v="76.329000000000008"/>
    <n v="3.8648482228248762"/>
    <n v="295"/>
    <n v="118"/>
    <n v="134.09090909090909"/>
    <x v="0"/>
    <x v="5"/>
    <x v="5"/>
    <x v="5"/>
    <n v="0.05"/>
    <n v="0"/>
    <n v="2.97"/>
    <n v="0.14850000000000002"/>
    <n v="0"/>
  </r>
  <r>
    <x v="14"/>
    <x v="11"/>
    <s v="W26-27"/>
    <x v="1"/>
    <x v="2"/>
    <s v="Page 28"/>
    <x v="0"/>
    <x v="0"/>
    <b v="0"/>
    <x v="0"/>
    <s v="Marius"/>
    <n v="55"/>
    <n v="21.329000000000001"/>
    <n v="76.329000000000008"/>
    <n v="3.8648482228248762"/>
    <n v="295"/>
    <n v="118"/>
    <n v="134.09090909090909"/>
    <x v="0"/>
    <x v="6"/>
    <x v="6"/>
    <x v="6"/>
    <n v="0.1"/>
    <n v="0"/>
    <n v="0.49"/>
    <n v="4.9000000000000002E-2"/>
    <n v="0"/>
  </r>
  <r>
    <x v="14"/>
    <x v="11"/>
    <s v="W26-27"/>
    <x v="1"/>
    <x v="2"/>
    <s v="Page 28"/>
    <x v="0"/>
    <x v="0"/>
    <b v="0"/>
    <x v="0"/>
    <s v="Marius"/>
    <n v="55"/>
    <n v="21.329000000000001"/>
    <n v="76.329000000000008"/>
    <n v="3.8648482228248762"/>
    <n v="295"/>
    <n v="118"/>
    <n v="134.09090909090909"/>
    <x v="0"/>
    <x v="9"/>
    <x v="8"/>
    <x v="9"/>
    <n v="8"/>
    <n v="0"/>
    <n v="0.06"/>
    <n v="0.48"/>
    <n v="0"/>
  </r>
  <r>
    <x v="14"/>
    <x v="11"/>
    <s v="W26-27"/>
    <x v="1"/>
    <x v="2"/>
    <s v="Page 28"/>
    <x v="0"/>
    <x v="0"/>
    <b v="0"/>
    <x v="0"/>
    <s v="Marius"/>
    <n v="55"/>
    <n v="21.329000000000001"/>
    <n v="76.329000000000008"/>
    <n v="3.8648482228248762"/>
    <n v="295"/>
    <n v="118"/>
    <n v="134.09090909090909"/>
    <x v="0"/>
    <x v="7"/>
    <x v="7"/>
    <x v="7"/>
    <n v="1"/>
    <n v="0"/>
    <n v="0.27"/>
    <n v="0.27"/>
    <n v="0"/>
  </r>
  <r>
    <x v="14"/>
    <x v="11"/>
    <s v="W26-27"/>
    <x v="1"/>
    <x v="2"/>
    <s v="Page 28"/>
    <x v="0"/>
    <x v="0"/>
    <b v="0"/>
    <x v="0"/>
    <s v="Marius"/>
    <n v="55"/>
    <n v="21.329000000000001"/>
    <n v="76.329000000000008"/>
    <n v="3.8648482228248762"/>
    <n v="295"/>
    <n v="118"/>
    <n v="134.09090909090909"/>
    <x v="0"/>
    <x v="8"/>
    <x v="7"/>
    <x v="8"/>
    <n v="1"/>
    <n v="0"/>
    <n v="0.21"/>
    <n v="0.21"/>
    <n v="0"/>
  </r>
  <r>
    <x v="14"/>
    <x v="11"/>
    <s v="W26-27"/>
    <x v="1"/>
    <x v="2"/>
    <s v="Page 28"/>
    <x v="0"/>
    <x v="0"/>
    <b v="0"/>
    <x v="0"/>
    <s v="Marius"/>
    <n v="55"/>
    <n v="21.329000000000001"/>
    <n v="76.329000000000008"/>
    <n v="3.8648482228248762"/>
    <n v="295"/>
    <n v="118"/>
    <n v="134.09090909090909"/>
    <x v="0"/>
    <x v="10"/>
    <x v="9"/>
    <x v="10"/>
    <n v="0"/>
    <n v="0"/>
    <n v="0"/>
    <n v="0"/>
    <n v="0"/>
  </r>
  <r>
    <x v="14"/>
    <x v="11"/>
    <s v="W26-27"/>
    <x v="1"/>
    <x v="2"/>
    <s v="Page 28"/>
    <x v="0"/>
    <x v="0"/>
    <b v="0"/>
    <x v="0"/>
    <s v="Marius"/>
    <n v="55"/>
    <n v="21.329000000000001"/>
    <n v="76.329000000000008"/>
    <n v="3.8648482228248762"/>
    <n v="295"/>
    <n v="118"/>
    <n v="134.09090909090909"/>
    <x v="0"/>
    <x v="10"/>
    <x v="9"/>
    <x v="10"/>
    <n v="0"/>
    <n v="0"/>
    <n v="0"/>
    <n v="0"/>
    <n v="0"/>
  </r>
  <r>
    <x v="14"/>
    <x v="11"/>
    <s v="W26-27"/>
    <x v="1"/>
    <x v="2"/>
    <s v="Page 28"/>
    <x v="0"/>
    <x v="0"/>
    <b v="0"/>
    <x v="0"/>
    <s v="Marius"/>
    <n v="55"/>
    <n v="21.329000000000001"/>
    <n v="76.329000000000008"/>
    <n v="3.8648482228248762"/>
    <n v="295"/>
    <n v="118"/>
    <n v="134.09090909090909"/>
    <x v="0"/>
    <x v="10"/>
    <x v="9"/>
    <x v="10"/>
    <n v="0"/>
    <n v="0"/>
    <n v="0"/>
    <n v="0"/>
    <n v="0"/>
  </r>
  <r>
    <x v="14"/>
    <x v="11"/>
    <s v="W26-27"/>
    <x v="1"/>
    <x v="2"/>
    <s v="Page 28"/>
    <x v="0"/>
    <x v="0"/>
    <b v="0"/>
    <x v="0"/>
    <s v="Marius"/>
    <n v="55"/>
    <n v="21.329000000000001"/>
    <n v="76.329000000000008"/>
    <n v="3.8648482228248762"/>
    <n v="295"/>
    <n v="118"/>
    <n v="134.09090909090909"/>
    <x v="0"/>
    <x v="11"/>
    <x v="10"/>
    <x v="19"/>
    <n v="1"/>
    <n v="0"/>
    <n v="2"/>
    <n v="2"/>
    <n v="0"/>
  </r>
  <r>
    <x v="14"/>
    <x v="11"/>
    <s v="W26-27"/>
    <x v="1"/>
    <x v="2"/>
    <s v="Page 28"/>
    <x v="0"/>
    <x v="0"/>
    <b v="0"/>
    <x v="0"/>
    <s v="Marius"/>
    <n v="55"/>
    <n v="21.329000000000001"/>
    <n v="76.329000000000008"/>
    <n v="3.8648482228248762"/>
    <n v="295"/>
    <n v="118"/>
    <n v="134.09090909090909"/>
    <x v="0"/>
    <x v="11"/>
    <x v="11"/>
    <x v="12"/>
    <n v="1"/>
    <n v="0"/>
    <n v="0.5"/>
    <n v="0.5"/>
    <n v="0"/>
  </r>
  <r>
    <x v="15"/>
    <x v="10"/>
    <s v="W26-27"/>
    <x v="1"/>
    <x v="4"/>
    <s v="Page 23"/>
    <x v="0"/>
    <x v="0"/>
    <b v="0"/>
    <x v="0"/>
    <s v="Marius"/>
    <n v="54"/>
    <n v="22.7485"/>
    <n v="76.748500000000007"/>
    <n v="3.8437233300976561"/>
    <n v="295"/>
    <n v="118"/>
    <n v="134.09090909090909"/>
    <x v="1"/>
    <x v="0"/>
    <x v="12"/>
    <x v="41"/>
    <n v="0.8"/>
    <n v="12.8"/>
    <n v="13.4"/>
    <n v="10.72"/>
    <n v="171.52"/>
  </r>
  <r>
    <x v="15"/>
    <x v="10"/>
    <s v="W26-27"/>
    <x v="1"/>
    <x v="4"/>
    <s v="Page 23"/>
    <x v="0"/>
    <x v="0"/>
    <b v="0"/>
    <x v="0"/>
    <s v="Marius"/>
    <n v="54"/>
    <n v="22.7485"/>
    <n v="76.748500000000007"/>
    <n v="3.8437233300976561"/>
    <n v="295"/>
    <n v="118"/>
    <n v="134.09090909090909"/>
    <x v="1"/>
    <x v="1"/>
    <x v="17"/>
    <x v="26"/>
    <n v="0.7"/>
    <n v="11.2"/>
    <n v="7.5"/>
    <n v="5.25"/>
    <n v="84"/>
  </r>
  <r>
    <x v="15"/>
    <x v="10"/>
    <s v="W26-27"/>
    <x v="1"/>
    <x v="4"/>
    <s v="Page 23"/>
    <x v="0"/>
    <x v="0"/>
    <b v="0"/>
    <x v="0"/>
    <s v="Marius"/>
    <n v="54"/>
    <n v="22.7485"/>
    <n v="76.748500000000007"/>
    <n v="3.8437233300976561"/>
    <n v="295"/>
    <n v="118"/>
    <n v="134.09090909090909"/>
    <x v="1"/>
    <x v="2"/>
    <x v="2"/>
    <x v="2"/>
    <n v="0.35"/>
    <n v="5.6"/>
    <n v="8.91"/>
    <n v="3.1185"/>
    <n v="49.896000000000001"/>
  </r>
  <r>
    <x v="15"/>
    <x v="10"/>
    <s v="W26-27"/>
    <x v="1"/>
    <x v="4"/>
    <s v="Page 23"/>
    <x v="0"/>
    <x v="0"/>
    <b v="0"/>
    <x v="0"/>
    <s v="Marius"/>
    <n v="54"/>
    <n v="22.7485"/>
    <n v="76.748500000000007"/>
    <n v="3.8437233300976561"/>
    <n v="295"/>
    <n v="118"/>
    <n v="134.09090909090909"/>
    <x v="1"/>
    <x v="3"/>
    <x v="3"/>
    <x v="27"/>
    <n v="0.8"/>
    <n v="12.8"/>
    <n v="0"/>
    <n v="0"/>
    <n v="0"/>
  </r>
  <r>
    <x v="15"/>
    <x v="10"/>
    <s v="W26-27"/>
    <x v="1"/>
    <x v="4"/>
    <s v="Page 23"/>
    <x v="0"/>
    <x v="0"/>
    <b v="0"/>
    <x v="0"/>
    <s v="Marius"/>
    <n v="54"/>
    <n v="22.7485"/>
    <n v="76.748500000000007"/>
    <n v="3.8437233300976561"/>
    <n v="295"/>
    <n v="118"/>
    <n v="134.09090909090909"/>
    <x v="1"/>
    <x v="4"/>
    <x v="4"/>
    <x v="4"/>
    <n v="0.05"/>
    <n v="0.8"/>
    <n v="0.05"/>
    <n v="2.5000000000000005E-3"/>
    <n v="4.0000000000000008E-2"/>
  </r>
  <r>
    <x v="15"/>
    <x v="10"/>
    <s v="W26-27"/>
    <x v="1"/>
    <x v="4"/>
    <s v="Page 23"/>
    <x v="0"/>
    <x v="0"/>
    <b v="0"/>
    <x v="0"/>
    <s v="Marius"/>
    <n v="54"/>
    <n v="22.7485"/>
    <n v="76.748500000000007"/>
    <n v="3.8437233300976561"/>
    <n v="295"/>
    <n v="118"/>
    <n v="134.09090909090909"/>
    <x v="1"/>
    <x v="5"/>
    <x v="5"/>
    <x v="5"/>
    <n v="0.05"/>
    <n v="0.8"/>
    <n v="2.97"/>
    <n v="0.14850000000000002"/>
    <n v="2.3760000000000003"/>
  </r>
  <r>
    <x v="15"/>
    <x v="10"/>
    <s v="W26-27"/>
    <x v="1"/>
    <x v="4"/>
    <s v="Page 23"/>
    <x v="0"/>
    <x v="0"/>
    <b v="0"/>
    <x v="0"/>
    <s v="Marius"/>
    <n v="54"/>
    <n v="22.7485"/>
    <n v="76.748500000000007"/>
    <n v="3.8437233300976561"/>
    <n v="295"/>
    <n v="118"/>
    <n v="134.09090909090909"/>
    <x v="1"/>
    <x v="6"/>
    <x v="6"/>
    <x v="6"/>
    <n v="0.1"/>
    <n v="1.6"/>
    <n v="0.49"/>
    <n v="4.9000000000000002E-2"/>
    <n v="0.78400000000000003"/>
  </r>
  <r>
    <x v="15"/>
    <x v="10"/>
    <s v="W26-27"/>
    <x v="1"/>
    <x v="4"/>
    <s v="Page 23"/>
    <x v="0"/>
    <x v="0"/>
    <b v="0"/>
    <x v="0"/>
    <s v="Marius"/>
    <n v="54"/>
    <n v="22.7485"/>
    <n v="76.748500000000007"/>
    <n v="3.8437233300976561"/>
    <n v="295"/>
    <n v="118"/>
    <n v="134.09090909090909"/>
    <x v="1"/>
    <x v="9"/>
    <x v="8"/>
    <x v="9"/>
    <n v="8"/>
    <n v="128"/>
    <n v="0.06"/>
    <n v="0.48"/>
    <n v="7.68"/>
  </r>
  <r>
    <x v="15"/>
    <x v="10"/>
    <s v="W26-27"/>
    <x v="1"/>
    <x v="4"/>
    <s v="Page 23"/>
    <x v="0"/>
    <x v="0"/>
    <b v="0"/>
    <x v="0"/>
    <s v="Marius"/>
    <n v="54"/>
    <n v="22.7485"/>
    <n v="76.748500000000007"/>
    <n v="3.8437233300976561"/>
    <n v="295"/>
    <n v="118"/>
    <n v="134.09090909090909"/>
    <x v="1"/>
    <x v="7"/>
    <x v="7"/>
    <x v="7"/>
    <n v="1"/>
    <n v="16"/>
    <n v="0.27"/>
    <n v="0.27"/>
    <n v="4.32"/>
  </r>
  <r>
    <x v="15"/>
    <x v="10"/>
    <s v="W26-27"/>
    <x v="1"/>
    <x v="4"/>
    <s v="Page 23"/>
    <x v="0"/>
    <x v="0"/>
    <b v="0"/>
    <x v="0"/>
    <s v="Marius"/>
    <n v="54"/>
    <n v="22.7485"/>
    <n v="76.748500000000007"/>
    <n v="3.8437233300976561"/>
    <n v="295"/>
    <n v="118"/>
    <n v="134.09090909090909"/>
    <x v="1"/>
    <x v="8"/>
    <x v="7"/>
    <x v="8"/>
    <n v="1"/>
    <n v="16"/>
    <n v="0.21"/>
    <n v="0.21"/>
    <n v="3.36"/>
  </r>
  <r>
    <x v="15"/>
    <x v="10"/>
    <s v="W26-27"/>
    <x v="1"/>
    <x v="4"/>
    <s v="Page 23"/>
    <x v="0"/>
    <x v="0"/>
    <b v="0"/>
    <x v="0"/>
    <s v="Marius"/>
    <n v="54"/>
    <n v="22.7485"/>
    <n v="76.748500000000007"/>
    <n v="3.8437233300976561"/>
    <n v="295"/>
    <n v="118"/>
    <n v="134.09090909090909"/>
    <x v="1"/>
    <x v="10"/>
    <x v="9"/>
    <x v="10"/>
    <n v="0"/>
    <n v="0"/>
    <n v="0"/>
    <n v="0"/>
    <n v="0"/>
  </r>
  <r>
    <x v="15"/>
    <x v="10"/>
    <s v="W26-27"/>
    <x v="1"/>
    <x v="4"/>
    <s v="Page 23"/>
    <x v="0"/>
    <x v="0"/>
    <b v="0"/>
    <x v="0"/>
    <s v="Marius"/>
    <n v="54"/>
    <n v="22.7485"/>
    <n v="76.748500000000007"/>
    <n v="3.8437233300976561"/>
    <n v="295"/>
    <n v="118"/>
    <n v="134.09090909090909"/>
    <x v="1"/>
    <x v="10"/>
    <x v="9"/>
    <x v="10"/>
    <n v="0"/>
    <n v="0"/>
    <n v="0"/>
    <n v="0"/>
    <n v="0"/>
  </r>
  <r>
    <x v="15"/>
    <x v="10"/>
    <s v="W26-27"/>
    <x v="1"/>
    <x v="4"/>
    <s v="Page 23"/>
    <x v="0"/>
    <x v="0"/>
    <b v="0"/>
    <x v="0"/>
    <s v="Marius"/>
    <n v="54"/>
    <n v="22.7485"/>
    <n v="76.748500000000007"/>
    <n v="3.8437233300976561"/>
    <n v="295"/>
    <n v="118"/>
    <n v="134.09090909090909"/>
    <x v="1"/>
    <x v="10"/>
    <x v="9"/>
    <x v="10"/>
    <n v="0"/>
    <n v="0"/>
    <n v="0"/>
    <n v="0"/>
    <n v="0"/>
  </r>
  <r>
    <x v="15"/>
    <x v="10"/>
    <s v="W26-27"/>
    <x v="1"/>
    <x v="4"/>
    <s v="Page 23"/>
    <x v="0"/>
    <x v="0"/>
    <b v="0"/>
    <x v="0"/>
    <s v="Marius"/>
    <n v="54"/>
    <n v="22.7485"/>
    <n v="76.748500000000007"/>
    <n v="3.8437233300976561"/>
    <n v="295"/>
    <n v="118"/>
    <n v="134.09090909090909"/>
    <x v="1"/>
    <x v="11"/>
    <x v="10"/>
    <x v="19"/>
    <n v="1"/>
    <n v="16"/>
    <n v="2"/>
    <n v="2"/>
    <n v="32"/>
  </r>
  <r>
    <x v="15"/>
    <x v="10"/>
    <s v="W26-27"/>
    <x v="1"/>
    <x v="4"/>
    <s v="Page 23"/>
    <x v="0"/>
    <x v="0"/>
    <b v="0"/>
    <x v="0"/>
    <s v="Marius"/>
    <n v="54"/>
    <n v="22.7485"/>
    <n v="76.748500000000007"/>
    <n v="3.8437233300976561"/>
    <n v="295"/>
    <n v="118"/>
    <n v="134.09090909090909"/>
    <x v="1"/>
    <x v="11"/>
    <x v="11"/>
    <x v="12"/>
    <n v="1"/>
    <n v="16"/>
    <n v="0.5"/>
    <n v="0.5"/>
    <n v="8"/>
  </r>
  <r>
    <x v="16"/>
    <x v="3"/>
    <s v="W26-27"/>
    <x v="1"/>
    <x v="3"/>
    <s v="Page 26"/>
    <x v="0"/>
    <x v="0"/>
    <b v="0"/>
    <x v="0"/>
    <s v="Marius"/>
    <n v="54"/>
    <n v="24.008500000000002"/>
    <n v="78.008499999999998"/>
    <n v="3.7816391803457314"/>
    <n v="295"/>
    <n v="118"/>
    <n v="134.09090909090909"/>
    <x v="1"/>
    <x v="0"/>
    <x v="12"/>
    <x v="42"/>
    <n v="0.8"/>
    <n v="0"/>
    <n v="13.4"/>
    <n v="10.72"/>
    <n v="0"/>
  </r>
  <r>
    <x v="16"/>
    <x v="3"/>
    <s v="W26-27"/>
    <x v="1"/>
    <x v="3"/>
    <s v="Page 26"/>
    <x v="0"/>
    <x v="0"/>
    <b v="0"/>
    <x v="0"/>
    <s v="Marius"/>
    <n v="54"/>
    <n v="24.008500000000002"/>
    <n v="78.008499999999998"/>
    <n v="3.7816391803457314"/>
    <n v="295"/>
    <n v="118"/>
    <n v="134.09090909090909"/>
    <x v="1"/>
    <x v="1"/>
    <x v="17"/>
    <x v="26"/>
    <n v="0.7"/>
    <n v="0"/>
    <n v="7.5"/>
    <n v="5.25"/>
    <n v="0"/>
  </r>
  <r>
    <x v="16"/>
    <x v="3"/>
    <s v="W26-27"/>
    <x v="1"/>
    <x v="3"/>
    <s v="Page 26"/>
    <x v="0"/>
    <x v="0"/>
    <b v="0"/>
    <x v="0"/>
    <s v="Marius"/>
    <n v="54"/>
    <n v="24.008500000000002"/>
    <n v="78.008499999999998"/>
    <n v="3.7816391803457314"/>
    <n v="295"/>
    <n v="118"/>
    <n v="134.09090909090909"/>
    <x v="1"/>
    <x v="2"/>
    <x v="2"/>
    <x v="2"/>
    <n v="0.35"/>
    <n v="0"/>
    <n v="8.91"/>
    <n v="3.1185"/>
    <n v="0"/>
  </r>
  <r>
    <x v="16"/>
    <x v="3"/>
    <s v="W26-27"/>
    <x v="1"/>
    <x v="3"/>
    <s v="Page 26"/>
    <x v="0"/>
    <x v="0"/>
    <b v="0"/>
    <x v="0"/>
    <s v="Marius"/>
    <n v="54"/>
    <n v="24.008500000000002"/>
    <n v="78.008499999999998"/>
    <n v="3.7816391803457314"/>
    <n v="295"/>
    <n v="118"/>
    <n v="134.09090909090909"/>
    <x v="1"/>
    <x v="3"/>
    <x v="3"/>
    <x v="3"/>
    <n v="0.8"/>
    <n v="0"/>
    <n v="1.35"/>
    <n v="1.08"/>
    <n v="0"/>
  </r>
  <r>
    <x v="16"/>
    <x v="3"/>
    <s v="W26-27"/>
    <x v="1"/>
    <x v="3"/>
    <s v="Page 26"/>
    <x v="0"/>
    <x v="0"/>
    <b v="0"/>
    <x v="0"/>
    <s v="Marius"/>
    <n v="54"/>
    <n v="24.008500000000002"/>
    <n v="78.008499999999998"/>
    <n v="3.7816391803457314"/>
    <n v="295"/>
    <n v="118"/>
    <n v="134.09090909090909"/>
    <x v="1"/>
    <x v="4"/>
    <x v="4"/>
    <x v="4"/>
    <n v="0.05"/>
    <n v="0"/>
    <n v="0.05"/>
    <n v="2.5000000000000005E-3"/>
    <n v="0"/>
  </r>
  <r>
    <x v="16"/>
    <x v="3"/>
    <s v="W26-27"/>
    <x v="1"/>
    <x v="3"/>
    <s v="Page 26"/>
    <x v="0"/>
    <x v="0"/>
    <b v="0"/>
    <x v="0"/>
    <s v="Marius"/>
    <n v="54"/>
    <n v="24.008500000000002"/>
    <n v="78.008499999999998"/>
    <n v="3.7816391803457314"/>
    <n v="295"/>
    <n v="118"/>
    <n v="134.09090909090909"/>
    <x v="1"/>
    <x v="5"/>
    <x v="5"/>
    <x v="5"/>
    <n v="0.05"/>
    <n v="0"/>
    <n v="2.97"/>
    <n v="0.14850000000000002"/>
    <n v="0"/>
  </r>
  <r>
    <x v="16"/>
    <x v="3"/>
    <s v="W26-27"/>
    <x v="1"/>
    <x v="3"/>
    <s v="Page 26"/>
    <x v="0"/>
    <x v="0"/>
    <b v="0"/>
    <x v="0"/>
    <s v="Marius"/>
    <n v="54"/>
    <n v="24.008500000000002"/>
    <n v="78.008499999999998"/>
    <n v="3.7816391803457314"/>
    <n v="295"/>
    <n v="118"/>
    <n v="134.09090909090909"/>
    <x v="1"/>
    <x v="6"/>
    <x v="6"/>
    <x v="6"/>
    <n v="0.1"/>
    <n v="0"/>
    <n v="0.49"/>
    <n v="4.9000000000000002E-2"/>
    <n v="0"/>
  </r>
  <r>
    <x v="16"/>
    <x v="3"/>
    <s v="W26-27"/>
    <x v="1"/>
    <x v="3"/>
    <s v="Page 26"/>
    <x v="0"/>
    <x v="0"/>
    <b v="0"/>
    <x v="0"/>
    <s v="Marius"/>
    <n v="54"/>
    <n v="24.008500000000002"/>
    <n v="78.008499999999998"/>
    <n v="3.7816391803457314"/>
    <n v="295"/>
    <n v="118"/>
    <n v="134.09090909090909"/>
    <x v="1"/>
    <x v="9"/>
    <x v="8"/>
    <x v="9"/>
    <n v="11"/>
    <n v="0"/>
    <n v="0.06"/>
    <n v="0.65999999999999992"/>
    <n v="0"/>
  </r>
  <r>
    <x v="16"/>
    <x v="3"/>
    <s v="W26-27"/>
    <x v="1"/>
    <x v="3"/>
    <s v="Page 26"/>
    <x v="0"/>
    <x v="0"/>
    <b v="0"/>
    <x v="0"/>
    <s v="Marius"/>
    <n v="54"/>
    <n v="24.008500000000002"/>
    <n v="78.008499999999998"/>
    <n v="3.7816391803457314"/>
    <n v="295"/>
    <n v="118"/>
    <n v="134.09090909090909"/>
    <x v="1"/>
    <x v="7"/>
    <x v="7"/>
    <x v="7"/>
    <n v="1"/>
    <n v="0"/>
    <n v="0.27"/>
    <n v="0.27"/>
    <n v="0"/>
  </r>
  <r>
    <x v="16"/>
    <x v="3"/>
    <s v="W26-27"/>
    <x v="1"/>
    <x v="3"/>
    <s v="Page 26"/>
    <x v="0"/>
    <x v="0"/>
    <b v="0"/>
    <x v="0"/>
    <s v="Marius"/>
    <n v="54"/>
    <n v="24.008500000000002"/>
    <n v="78.008499999999998"/>
    <n v="3.7816391803457314"/>
    <n v="295"/>
    <n v="118"/>
    <n v="134.09090909090909"/>
    <x v="1"/>
    <x v="8"/>
    <x v="7"/>
    <x v="8"/>
    <n v="1"/>
    <n v="0"/>
    <n v="0.21"/>
    <n v="0.21"/>
    <n v="0"/>
  </r>
  <r>
    <x v="16"/>
    <x v="3"/>
    <s v="W26-27"/>
    <x v="1"/>
    <x v="3"/>
    <s v="Page 26"/>
    <x v="0"/>
    <x v="0"/>
    <b v="0"/>
    <x v="0"/>
    <s v="Marius"/>
    <n v="54"/>
    <n v="24.008500000000002"/>
    <n v="78.008499999999998"/>
    <n v="3.7816391803457314"/>
    <n v="295"/>
    <n v="118"/>
    <n v="134.09090909090909"/>
    <x v="1"/>
    <x v="10"/>
    <x v="9"/>
    <x v="10"/>
    <n v="0"/>
    <n v="0"/>
    <n v="0"/>
    <n v="0"/>
    <n v="0"/>
  </r>
  <r>
    <x v="16"/>
    <x v="3"/>
    <s v="W26-27"/>
    <x v="1"/>
    <x v="3"/>
    <s v="Page 26"/>
    <x v="0"/>
    <x v="0"/>
    <b v="0"/>
    <x v="0"/>
    <s v="Marius"/>
    <n v="54"/>
    <n v="24.008500000000002"/>
    <n v="78.008499999999998"/>
    <n v="3.7816391803457314"/>
    <n v="295"/>
    <n v="118"/>
    <n v="134.09090909090909"/>
    <x v="1"/>
    <x v="10"/>
    <x v="9"/>
    <x v="10"/>
    <n v="0"/>
    <n v="0"/>
    <n v="0"/>
    <n v="0"/>
    <n v="0"/>
  </r>
  <r>
    <x v="16"/>
    <x v="3"/>
    <s v="W26-27"/>
    <x v="1"/>
    <x v="3"/>
    <s v="Page 26"/>
    <x v="0"/>
    <x v="0"/>
    <b v="0"/>
    <x v="0"/>
    <s v="Marius"/>
    <n v="54"/>
    <n v="24.008500000000002"/>
    <n v="78.008499999999998"/>
    <n v="3.7816391803457314"/>
    <n v="295"/>
    <n v="118"/>
    <n v="134.09090909090909"/>
    <x v="1"/>
    <x v="10"/>
    <x v="9"/>
    <x v="10"/>
    <n v="0"/>
    <n v="0"/>
    <n v="0"/>
    <n v="0"/>
    <n v="0"/>
  </r>
  <r>
    <x v="16"/>
    <x v="3"/>
    <s v="W26-27"/>
    <x v="1"/>
    <x v="3"/>
    <s v="Page 26"/>
    <x v="0"/>
    <x v="0"/>
    <b v="0"/>
    <x v="0"/>
    <s v="Marius"/>
    <n v="54"/>
    <n v="24.008500000000002"/>
    <n v="78.008499999999998"/>
    <n v="3.7816391803457314"/>
    <n v="295"/>
    <n v="118"/>
    <n v="134.09090909090909"/>
    <x v="1"/>
    <x v="11"/>
    <x v="10"/>
    <x v="19"/>
    <n v="1"/>
    <n v="0"/>
    <n v="2"/>
    <n v="2"/>
    <n v="0"/>
  </r>
  <r>
    <x v="16"/>
    <x v="3"/>
    <s v="W26-27"/>
    <x v="1"/>
    <x v="3"/>
    <s v="Page 26"/>
    <x v="0"/>
    <x v="0"/>
    <b v="0"/>
    <x v="0"/>
    <s v="Marius"/>
    <n v="54"/>
    <n v="24.008500000000002"/>
    <n v="78.008499999999998"/>
    <n v="3.7816391803457314"/>
    <n v="295"/>
    <n v="118"/>
    <n v="134.09090909090909"/>
    <x v="1"/>
    <x v="11"/>
    <x v="11"/>
    <x v="12"/>
    <n v="1"/>
    <n v="0"/>
    <n v="0.5"/>
    <n v="0.5"/>
    <n v="0"/>
  </r>
  <r>
    <x v="17"/>
    <x v="8"/>
    <s v="W26-27"/>
    <x v="1"/>
    <x v="4"/>
    <s v="Page 25 "/>
    <x v="0"/>
    <x v="0"/>
    <b v="0"/>
    <x v="0"/>
    <s v="Marius"/>
    <n v="54"/>
    <n v="20.748999999999999"/>
    <n v="74.748999999999995"/>
    <n v="3.9465410908507139"/>
    <n v="295"/>
    <n v="118"/>
    <n v="134.09090909090909"/>
    <x v="1"/>
    <x v="0"/>
    <x v="12"/>
    <x v="43"/>
    <n v="0.8"/>
    <n v="25.6"/>
    <n v="13.4"/>
    <n v="10.72"/>
    <n v="343.04"/>
  </r>
  <r>
    <x v="17"/>
    <x v="8"/>
    <s v="W26-27"/>
    <x v="1"/>
    <x v="4"/>
    <s v="Page 25 "/>
    <x v="0"/>
    <x v="0"/>
    <b v="0"/>
    <x v="0"/>
    <s v="Marius"/>
    <n v="54"/>
    <n v="20.748999999999999"/>
    <n v="74.748999999999995"/>
    <n v="3.9465410908507139"/>
    <n v="295"/>
    <n v="118"/>
    <n v="134.09090909090909"/>
    <x v="1"/>
    <x v="1"/>
    <x v="17"/>
    <x v="26"/>
    <n v="0.35"/>
    <n v="11.2"/>
    <n v="7.5"/>
    <n v="2.625"/>
    <n v="84"/>
  </r>
  <r>
    <x v="17"/>
    <x v="8"/>
    <s v="W26-27"/>
    <x v="1"/>
    <x v="4"/>
    <s v="Page 25 "/>
    <x v="0"/>
    <x v="0"/>
    <b v="0"/>
    <x v="0"/>
    <s v="Marius"/>
    <n v="54"/>
    <n v="20.748999999999999"/>
    <n v="74.748999999999995"/>
    <n v="3.9465410908507139"/>
    <n v="295"/>
    <n v="118"/>
    <n v="134.09090909090909"/>
    <x v="1"/>
    <x v="2"/>
    <x v="2"/>
    <x v="2"/>
    <n v="0.4"/>
    <n v="12.8"/>
    <n v="8.91"/>
    <n v="3.5640000000000001"/>
    <n v="114.048"/>
  </r>
  <r>
    <x v="17"/>
    <x v="8"/>
    <s v="W26-27"/>
    <x v="1"/>
    <x v="4"/>
    <s v="Page 25 "/>
    <x v="0"/>
    <x v="0"/>
    <b v="0"/>
    <x v="0"/>
    <s v="Marius"/>
    <n v="54"/>
    <n v="20.748999999999999"/>
    <n v="74.748999999999995"/>
    <n v="3.9465410908507139"/>
    <n v="295"/>
    <n v="118"/>
    <n v="134.09090909090909"/>
    <x v="1"/>
    <x v="3"/>
    <x v="3"/>
    <x v="27"/>
    <n v="0.8"/>
    <n v="25.6"/>
    <n v="0"/>
    <n v="0"/>
    <n v="0"/>
  </r>
  <r>
    <x v="17"/>
    <x v="8"/>
    <s v="W26-27"/>
    <x v="1"/>
    <x v="4"/>
    <s v="Page 25 "/>
    <x v="0"/>
    <x v="0"/>
    <b v="0"/>
    <x v="0"/>
    <s v="Marius"/>
    <n v="54"/>
    <n v="20.748999999999999"/>
    <n v="74.748999999999995"/>
    <n v="3.9465410908507139"/>
    <n v="295"/>
    <n v="118"/>
    <n v="134.09090909090909"/>
    <x v="1"/>
    <x v="4"/>
    <x v="4"/>
    <x v="4"/>
    <n v="0.05"/>
    <n v="1.6"/>
    <n v="0.05"/>
    <n v="2.5000000000000005E-3"/>
    <n v="8.0000000000000016E-2"/>
  </r>
  <r>
    <x v="17"/>
    <x v="8"/>
    <s v="W26-27"/>
    <x v="1"/>
    <x v="4"/>
    <s v="Page 25 "/>
    <x v="0"/>
    <x v="0"/>
    <b v="0"/>
    <x v="0"/>
    <s v="Marius"/>
    <n v="54"/>
    <n v="20.748999999999999"/>
    <n v="74.748999999999995"/>
    <n v="3.9465410908507139"/>
    <n v="295"/>
    <n v="118"/>
    <n v="134.09090909090909"/>
    <x v="1"/>
    <x v="5"/>
    <x v="5"/>
    <x v="5"/>
    <n v="0.05"/>
    <n v="1.6"/>
    <n v="2.97"/>
    <n v="0.14850000000000002"/>
    <n v="4.7520000000000007"/>
  </r>
  <r>
    <x v="17"/>
    <x v="8"/>
    <s v="W26-27"/>
    <x v="1"/>
    <x v="4"/>
    <s v="Page 25 "/>
    <x v="0"/>
    <x v="0"/>
    <b v="0"/>
    <x v="0"/>
    <s v="Marius"/>
    <n v="54"/>
    <n v="20.748999999999999"/>
    <n v="74.748999999999995"/>
    <n v="3.9465410908507139"/>
    <n v="295"/>
    <n v="118"/>
    <n v="134.09090909090909"/>
    <x v="1"/>
    <x v="6"/>
    <x v="6"/>
    <x v="6"/>
    <n v="0.1"/>
    <n v="3.2"/>
    <n v="0.49"/>
    <n v="4.9000000000000002E-2"/>
    <n v="1.5680000000000001"/>
  </r>
  <r>
    <x v="17"/>
    <x v="8"/>
    <s v="W26-27"/>
    <x v="1"/>
    <x v="4"/>
    <s v="Page 25 "/>
    <x v="0"/>
    <x v="0"/>
    <b v="0"/>
    <x v="0"/>
    <s v="Marius"/>
    <n v="54"/>
    <n v="20.748999999999999"/>
    <n v="74.748999999999995"/>
    <n v="3.9465410908507139"/>
    <n v="295"/>
    <n v="118"/>
    <n v="134.09090909090909"/>
    <x v="1"/>
    <x v="9"/>
    <x v="8"/>
    <x v="9"/>
    <n v="11"/>
    <n v="352"/>
    <n v="0.06"/>
    <n v="0.65999999999999992"/>
    <n v="21.119999999999997"/>
  </r>
  <r>
    <x v="17"/>
    <x v="8"/>
    <s v="W26-27"/>
    <x v="1"/>
    <x v="4"/>
    <s v="Page 25 "/>
    <x v="0"/>
    <x v="0"/>
    <b v="0"/>
    <x v="0"/>
    <s v="Marius"/>
    <n v="54"/>
    <n v="20.748999999999999"/>
    <n v="74.748999999999995"/>
    <n v="3.9465410908507139"/>
    <n v="295"/>
    <n v="118"/>
    <n v="134.09090909090909"/>
    <x v="1"/>
    <x v="7"/>
    <x v="7"/>
    <x v="7"/>
    <n v="1"/>
    <n v="32"/>
    <n v="0.27"/>
    <n v="0.27"/>
    <n v="8.64"/>
  </r>
  <r>
    <x v="17"/>
    <x v="8"/>
    <s v="W26-27"/>
    <x v="1"/>
    <x v="4"/>
    <s v="Page 25 "/>
    <x v="0"/>
    <x v="0"/>
    <b v="0"/>
    <x v="0"/>
    <s v="Marius"/>
    <n v="54"/>
    <n v="20.748999999999999"/>
    <n v="74.748999999999995"/>
    <n v="3.9465410908507139"/>
    <n v="295"/>
    <n v="118"/>
    <n v="134.09090909090909"/>
    <x v="1"/>
    <x v="8"/>
    <x v="7"/>
    <x v="8"/>
    <n v="1"/>
    <n v="32"/>
    <n v="0.21"/>
    <n v="0.21"/>
    <n v="6.72"/>
  </r>
  <r>
    <x v="17"/>
    <x v="8"/>
    <s v="W26-27"/>
    <x v="1"/>
    <x v="4"/>
    <s v="Page 25 "/>
    <x v="0"/>
    <x v="0"/>
    <b v="0"/>
    <x v="0"/>
    <s v="Marius"/>
    <n v="54"/>
    <n v="20.748999999999999"/>
    <n v="74.748999999999995"/>
    <n v="3.9465410908507139"/>
    <n v="295"/>
    <n v="118"/>
    <n v="134.09090909090909"/>
    <x v="1"/>
    <x v="10"/>
    <x v="9"/>
    <x v="10"/>
    <n v="0"/>
    <n v="0"/>
    <n v="0"/>
    <n v="0"/>
    <n v="0"/>
  </r>
  <r>
    <x v="17"/>
    <x v="8"/>
    <s v="W26-27"/>
    <x v="1"/>
    <x v="4"/>
    <s v="Page 25 "/>
    <x v="0"/>
    <x v="0"/>
    <b v="0"/>
    <x v="0"/>
    <s v="Marius"/>
    <n v="54"/>
    <n v="20.748999999999999"/>
    <n v="74.748999999999995"/>
    <n v="3.9465410908507139"/>
    <n v="295"/>
    <n v="118"/>
    <n v="134.09090909090909"/>
    <x v="1"/>
    <x v="10"/>
    <x v="9"/>
    <x v="10"/>
    <n v="0"/>
    <n v="0"/>
    <n v="0"/>
    <n v="0"/>
    <n v="0"/>
  </r>
  <r>
    <x v="17"/>
    <x v="8"/>
    <s v="W26-27"/>
    <x v="1"/>
    <x v="4"/>
    <s v="Page 25 "/>
    <x v="0"/>
    <x v="0"/>
    <b v="0"/>
    <x v="0"/>
    <s v="Marius"/>
    <n v="54"/>
    <n v="20.748999999999999"/>
    <n v="74.748999999999995"/>
    <n v="3.9465410908507139"/>
    <n v="295"/>
    <n v="118"/>
    <n v="134.09090909090909"/>
    <x v="1"/>
    <x v="10"/>
    <x v="9"/>
    <x v="10"/>
    <n v="0"/>
    <n v="0"/>
    <n v="0"/>
    <n v="0"/>
    <n v="0"/>
  </r>
  <r>
    <x v="17"/>
    <x v="8"/>
    <s v="W26-27"/>
    <x v="1"/>
    <x v="4"/>
    <s v="Page 25 "/>
    <x v="0"/>
    <x v="0"/>
    <b v="0"/>
    <x v="0"/>
    <s v="Marius"/>
    <n v="54"/>
    <n v="20.748999999999999"/>
    <n v="74.748999999999995"/>
    <n v="3.9465410908507139"/>
    <n v="295"/>
    <n v="118"/>
    <n v="134.09090909090909"/>
    <x v="1"/>
    <x v="11"/>
    <x v="10"/>
    <x v="19"/>
    <n v="1"/>
    <n v="32"/>
    <n v="2"/>
    <n v="2"/>
    <n v="64"/>
  </r>
  <r>
    <x v="17"/>
    <x v="8"/>
    <s v="W26-27"/>
    <x v="1"/>
    <x v="4"/>
    <s v="Page 25 "/>
    <x v="0"/>
    <x v="0"/>
    <b v="0"/>
    <x v="0"/>
    <s v="Marius"/>
    <n v="54"/>
    <n v="20.748999999999999"/>
    <n v="74.748999999999995"/>
    <n v="3.9465410908507139"/>
    <n v="295"/>
    <n v="118"/>
    <n v="134.09090909090909"/>
    <x v="1"/>
    <x v="11"/>
    <x v="11"/>
    <x v="12"/>
    <n v="1"/>
    <n v="32"/>
    <n v="0.5"/>
    <n v="0.5"/>
    <n v="16"/>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9"/>
    <x v="13"/>
    <s v="W26-27"/>
    <x v="1"/>
    <x v="4"/>
    <s v="Page 24"/>
    <x v="0"/>
    <x v="0"/>
    <b v="0"/>
    <x v="0"/>
    <s v="Marius"/>
    <n v="54"/>
    <n v="20.748999999999999"/>
    <n v="74.748999999999995"/>
    <n v="3.9465410908507139"/>
    <n v="295"/>
    <n v="118"/>
    <n v="134.09090909090909"/>
    <x v="1"/>
    <x v="0"/>
    <x v="12"/>
    <x v="45"/>
    <n v="0.8"/>
    <n v="4"/>
    <n v="13.4"/>
    <n v="10.72"/>
    <n v="53.6"/>
  </r>
  <r>
    <x v="19"/>
    <x v="13"/>
    <s v="W26-27"/>
    <x v="1"/>
    <x v="4"/>
    <s v="Page 24"/>
    <x v="0"/>
    <x v="0"/>
    <b v="0"/>
    <x v="0"/>
    <s v="Marius"/>
    <n v="54"/>
    <n v="20.748999999999999"/>
    <n v="74.748999999999995"/>
    <n v="3.9465410908507139"/>
    <n v="295"/>
    <n v="118"/>
    <n v="134.09090909090909"/>
    <x v="1"/>
    <x v="1"/>
    <x v="17"/>
    <x v="26"/>
    <n v="0.35"/>
    <n v="1.75"/>
    <n v="7.5"/>
    <n v="2.625"/>
    <n v="13.125"/>
  </r>
  <r>
    <x v="19"/>
    <x v="13"/>
    <s v="W26-27"/>
    <x v="1"/>
    <x v="4"/>
    <s v="Page 24"/>
    <x v="0"/>
    <x v="0"/>
    <b v="0"/>
    <x v="0"/>
    <s v="Marius"/>
    <n v="54"/>
    <n v="20.748999999999999"/>
    <n v="74.748999999999995"/>
    <n v="3.9465410908507139"/>
    <n v="295"/>
    <n v="118"/>
    <n v="134.09090909090909"/>
    <x v="1"/>
    <x v="2"/>
    <x v="2"/>
    <x v="2"/>
    <n v="0.4"/>
    <n v="2"/>
    <n v="8.91"/>
    <n v="3.5640000000000001"/>
    <n v="17.82"/>
  </r>
  <r>
    <x v="19"/>
    <x v="13"/>
    <s v="W26-27"/>
    <x v="1"/>
    <x v="4"/>
    <s v="Page 24"/>
    <x v="0"/>
    <x v="0"/>
    <b v="0"/>
    <x v="0"/>
    <s v="Marius"/>
    <n v="54"/>
    <n v="20.748999999999999"/>
    <n v="74.748999999999995"/>
    <n v="3.9465410908507139"/>
    <n v="295"/>
    <n v="118"/>
    <n v="134.09090909090909"/>
    <x v="1"/>
    <x v="3"/>
    <x v="3"/>
    <x v="27"/>
    <n v="0.8"/>
    <n v="4"/>
    <n v="0"/>
    <n v="0"/>
    <n v="0"/>
  </r>
  <r>
    <x v="19"/>
    <x v="13"/>
    <s v="W26-27"/>
    <x v="1"/>
    <x v="4"/>
    <s v="Page 24"/>
    <x v="0"/>
    <x v="0"/>
    <b v="0"/>
    <x v="0"/>
    <s v="Marius"/>
    <n v="54"/>
    <n v="20.748999999999999"/>
    <n v="74.748999999999995"/>
    <n v="3.9465410908507139"/>
    <n v="295"/>
    <n v="118"/>
    <n v="134.09090909090909"/>
    <x v="1"/>
    <x v="4"/>
    <x v="4"/>
    <x v="4"/>
    <n v="0.05"/>
    <n v="0.25"/>
    <n v="0.05"/>
    <n v="2.5000000000000005E-3"/>
    <n v="1.2500000000000002E-2"/>
  </r>
  <r>
    <x v="19"/>
    <x v="13"/>
    <s v="W26-27"/>
    <x v="1"/>
    <x v="4"/>
    <s v="Page 24"/>
    <x v="0"/>
    <x v="0"/>
    <b v="0"/>
    <x v="0"/>
    <s v="Marius"/>
    <n v="54"/>
    <n v="20.748999999999999"/>
    <n v="74.748999999999995"/>
    <n v="3.9465410908507139"/>
    <n v="295"/>
    <n v="118"/>
    <n v="134.09090909090909"/>
    <x v="1"/>
    <x v="5"/>
    <x v="5"/>
    <x v="5"/>
    <n v="0.05"/>
    <n v="0.25"/>
    <n v="2.97"/>
    <n v="0.14850000000000002"/>
    <n v="0.74250000000000016"/>
  </r>
  <r>
    <x v="19"/>
    <x v="13"/>
    <s v="W26-27"/>
    <x v="1"/>
    <x v="4"/>
    <s v="Page 24"/>
    <x v="0"/>
    <x v="0"/>
    <b v="0"/>
    <x v="0"/>
    <s v="Marius"/>
    <n v="54"/>
    <n v="20.748999999999999"/>
    <n v="74.748999999999995"/>
    <n v="3.9465410908507139"/>
    <n v="295"/>
    <n v="118"/>
    <n v="134.09090909090909"/>
    <x v="1"/>
    <x v="6"/>
    <x v="6"/>
    <x v="6"/>
    <n v="0.1"/>
    <n v="0.5"/>
    <n v="0.49"/>
    <n v="4.9000000000000002E-2"/>
    <n v="0.245"/>
  </r>
  <r>
    <x v="19"/>
    <x v="13"/>
    <s v="W26-27"/>
    <x v="1"/>
    <x v="4"/>
    <s v="Page 24"/>
    <x v="0"/>
    <x v="0"/>
    <b v="0"/>
    <x v="0"/>
    <s v="Marius"/>
    <n v="54"/>
    <n v="20.748999999999999"/>
    <n v="74.748999999999995"/>
    <n v="3.9465410908507139"/>
    <n v="295"/>
    <n v="118"/>
    <n v="134.09090909090909"/>
    <x v="1"/>
    <x v="9"/>
    <x v="8"/>
    <x v="9"/>
    <n v="11"/>
    <n v="55"/>
    <n v="0.06"/>
    <n v="0.65999999999999992"/>
    <n v="3.3"/>
  </r>
  <r>
    <x v="19"/>
    <x v="13"/>
    <s v="W26-27"/>
    <x v="1"/>
    <x v="4"/>
    <s v="Page 24"/>
    <x v="0"/>
    <x v="0"/>
    <b v="0"/>
    <x v="0"/>
    <s v="Marius"/>
    <n v="54"/>
    <n v="20.748999999999999"/>
    <n v="74.748999999999995"/>
    <n v="3.9465410908507139"/>
    <n v="295"/>
    <n v="118"/>
    <n v="134.09090909090909"/>
    <x v="1"/>
    <x v="7"/>
    <x v="7"/>
    <x v="7"/>
    <n v="1"/>
    <n v="5"/>
    <n v="0.27"/>
    <n v="0.27"/>
    <n v="1.35"/>
  </r>
  <r>
    <x v="19"/>
    <x v="13"/>
    <s v="W26-27"/>
    <x v="1"/>
    <x v="4"/>
    <s v="Page 24"/>
    <x v="0"/>
    <x v="0"/>
    <b v="0"/>
    <x v="0"/>
    <s v="Marius"/>
    <n v="54"/>
    <n v="20.748999999999999"/>
    <n v="74.748999999999995"/>
    <n v="3.9465410908507139"/>
    <n v="295"/>
    <n v="118"/>
    <n v="134.09090909090909"/>
    <x v="1"/>
    <x v="8"/>
    <x v="7"/>
    <x v="8"/>
    <n v="1"/>
    <n v="5"/>
    <n v="0.21"/>
    <n v="0.21"/>
    <n v="1.05"/>
  </r>
  <r>
    <x v="19"/>
    <x v="13"/>
    <s v="W26-27"/>
    <x v="1"/>
    <x v="4"/>
    <s v="Page 24"/>
    <x v="0"/>
    <x v="0"/>
    <b v="0"/>
    <x v="0"/>
    <s v="Marius"/>
    <n v="54"/>
    <n v="20.748999999999999"/>
    <n v="74.748999999999995"/>
    <n v="3.9465410908507139"/>
    <n v="295"/>
    <n v="118"/>
    <n v="134.09090909090909"/>
    <x v="1"/>
    <x v="10"/>
    <x v="9"/>
    <x v="10"/>
    <n v="0"/>
    <n v="0"/>
    <n v="0"/>
    <n v="0"/>
    <n v="0"/>
  </r>
  <r>
    <x v="19"/>
    <x v="13"/>
    <s v="W26-27"/>
    <x v="1"/>
    <x v="4"/>
    <s v="Page 24"/>
    <x v="0"/>
    <x v="0"/>
    <b v="0"/>
    <x v="0"/>
    <s v="Marius"/>
    <n v="54"/>
    <n v="20.748999999999999"/>
    <n v="74.748999999999995"/>
    <n v="3.9465410908507139"/>
    <n v="295"/>
    <n v="118"/>
    <n v="134.09090909090909"/>
    <x v="1"/>
    <x v="10"/>
    <x v="9"/>
    <x v="10"/>
    <n v="0"/>
    <n v="0"/>
    <n v="0"/>
    <n v="0"/>
    <n v="0"/>
  </r>
  <r>
    <x v="19"/>
    <x v="13"/>
    <s v="W26-27"/>
    <x v="1"/>
    <x v="4"/>
    <s v="Page 24"/>
    <x v="0"/>
    <x v="0"/>
    <b v="0"/>
    <x v="0"/>
    <s v="Marius"/>
    <n v="54"/>
    <n v="20.748999999999999"/>
    <n v="74.748999999999995"/>
    <n v="3.9465410908507139"/>
    <n v="295"/>
    <n v="118"/>
    <n v="134.09090909090909"/>
    <x v="1"/>
    <x v="10"/>
    <x v="9"/>
    <x v="10"/>
    <n v="0"/>
    <n v="0"/>
    <n v="0"/>
    <n v="0"/>
    <n v="0"/>
  </r>
  <r>
    <x v="19"/>
    <x v="13"/>
    <s v="W26-27"/>
    <x v="1"/>
    <x v="4"/>
    <s v="Page 24"/>
    <x v="0"/>
    <x v="0"/>
    <b v="0"/>
    <x v="0"/>
    <s v="Marius"/>
    <n v="54"/>
    <n v="20.748999999999999"/>
    <n v="74.748999999999995"/>
    <n v="3.9465410908507139"/>
    <n v="295"/>
    <n v="118"/>
    <n v="134.09090909090909"/>
    <x v="1"/>
    <x v="11"/>
    <x v="10"/>
    <x v="19"/>
    <n v="1"/>
    <n v="5"/>
    <n v="2"/>
    <n v="2"/>
    <n v="10"/>
  </r>
  <r>
    <x v="19"/>
    <x v="13"/>
    <s v="W26-27"/>
    <x v="1"/>
    <x v="4"/>
    <s v="Page 24"/>
    <x v="0"/>
    <x v="0"/>
    <b v="0"/>
    <x v="0"/>
    <s v="Marius"/>
    <n v="54"/>
    <n v="20.748999999999999"/>
    <n v="74.748999999999995"/>
    <n v="3.9465410908507139"/>
    <n v="295"/>
    <n v="118"/>
    <n v="134.09090909090909"/>
    <x v="1"/>
    <x v="11"/>
    <x v="11"/>
    <x v="12"/>
    <n v="1"/>
    <n v="5"/>
    <n v="0.5"/>
    <n v="0.5"/>
    <n v="2.5"/>
  </r>
  <r>
    <x v="20"/>
    <x v="14"/>
    <s v="W26-27"/>
    <x v="1"/>
    <x v="3"/>
    <s v="Page 34 "/>
    <x v="0"/>
    <x v="0"/>
    <b v="0"/>
    <x v="0"/>
    <s v="Marius"/>
    <n v="55"/>
    <n v="21.904"/>
    <n v="76.903999999999996"/>
    <n v="3.8359513159263501"/>
    <n v="295"/>
    <n v="118"/>
    <n v="134.09090909090909"/>
    <x v="1"/>
    <x v="0"/>
    <x v="12"/>
    <x v="46"/>
    <n v="0.8"/>
    <n v="0"/>
    <n v="13.2"/>
    <n v="10.56"/>
    <n v="0"/>
  </r>
  <r>
    <x v="20"/>
    <x v="14"/>
    <s v="W26-27"/>
    <x v="1"/>
    <x v="3"/>
    <s v="Page 34 "/>
    <x v="0"/>
    <x v="0"/>
    <b v="0"/>
    <x v="0"/>
    <s v="Marius"/>
    <n v="55"/>
    <n v="21.904"/>
    <n v="76.903999999999996"/>
    <n v="3.8359513159263501"/>
    <n v="295"/>
    <n v="118"/>
    <n v="134.09090909090909"/>
    <x v="1"/>
    <x v="1"/>
    <x v="17"/>
    <x v="47"/>
    <n v="0.7"/>
    <n v="0"/>
    <n v="7.5"/>
    <n v="5.25"/>
    <n v="0"/>
  </r>
  <r>
    <x v="20"/>
    <x v="14"/>
    <s v="W26-27"/>
    <x v="1"/>
    <x v="3"/>
    <s v="Page 34 "/>
    <x v="0"/>
    <x v="0"/>
    <b v="0"/>
    <x v="0"/>
    <s v="Marius"/>
    <n v="55"/>
    <n v="21.904"/>
    <n v="76.903999999999996"/>
    <n v="3.8359513159263501"/>
    <n v="295"/>
    <n v="118"/>
    <n v="134.09090909090909"/>
    <x v="1"/>
    <x v="2"/>
    <x v="15"/>
    <x v="48"/>
    <n v="0.35"/>
    <n v="0"/>
    <n v="6.44"/>
    <n v="2.254"/>
    <n v="0"/>
  </r>
  <r>
    <x v="20"/>
    <x v="14"/>
    <s v="W26-27"/>
    <x v="1"/>
    <x v="3"/>
    <s v="Page 34 "/>
    <x v="0"/>
    <x v="0"/>
    <b v="0"/>
    <x v="0"/>
    <s v="Marius"/>
    <n v="55"/>
    <n v="21.904"/>
    <n v="76.903999999999996"/>
    <n v="3.8359513159263501"/>
    <n v="295"/>
    <n v="118"/>
    <n v="134.09090909090909"/>
    <x v="1"/>
    <x v="3"/>
    <x v="3"/>
    <x v="27"/>
    <n v="0.8"/>
    <n v="0"/>
    <n v="0"/>
    <n v="0"/>
    <n v="0"/>
  </r>
  <r>
    <x v="20"/>
    <x v="14"/>
    <s v="W26-27"/>
    <x v="1"/>
    <x v="3"/>
    <s v="Page 34 "/>
    <x v="0"/>
    <x v="0"/>
    <b v="0"/>
    <x v="0"/>
    <s v="Marius"/>
    <n v="55"/>
    <n v="21.904"/>
    <n v="76.903999999999996"/>
    <n v="3.8359513159263501"/>
    <n v="295"/>
    <n v="118"/>
    <n v="134.09090909090909"/>
    <x v="1"/>
    <x v="4"/>
    <x v="4"/>
    <x v="4"/>
    <n v="0.05"/>
    <n v="0"/>
    <n v="0.05"/>
    <n v="2.5000000000000005E-3"/>
    <n v="0"/>
  </r>
  <r>
    <x v="20"/>
    <x v="14"/>
    <s v="W26-27"/>
    <x v="1"/>
    <x v="3"/>
    <s v="Page 34 "/>
    <x v="0"/>
    <x v="0"/>
    <b v="0"/>
    <x v="0"/>
    <s v="Marius"/>
    <n v="55"/>
    <n v="21.904"/>
    <n v="76.903999999999996"/>
    <n v="3.8359513159263501"/>
    <n v="295"/>
    <n v="118"/>
    <n v="134.09090909090909"/>
    <x v="1"/>
    <x v="5"/>
    <x v="5"/>
    <x v="5"/>
    <n v="0.05"/>
    <n v="0"/>
    <n v="2.97"/>
    <n v="0.14850000000000002"/>
    <n v="0"/>
  </r>
  <r>
    <x v="20"/>
    <x v="14"/>
    <s v="W26-27"/>
    <x v="1"/>
    <x v="3"/>
    <s v="Page 34 "/>
    <x v="0"/>
    <x v="0"/>
    <b v="0"/>
    <x v="0"/>
    <s v="Marius"/>
    <n v="55"/>
    <n v="21.904"/>
    <n v="76.903999999999996"/>
    <n v="3.8359513159263501"/>
    <n v="295"/>
    <n v="118"/>
    <n v="134.09090909090909"/>
    <x v="1"/>
    <x v="6"/>
    <x v="6"/>
    <x v="6"/>
    <n v="0.1"/>
    <n v="0"/>
    <n v="0.49"/>
    <n v="4.9000000000000002E-2"/>
    <n v="0"/>
  </r>
  <r>
    <x v="20"/>
    <x v="14"/>
    <s v="W26-27"/>
    <x v="1"/>
    <x v="3"/>
    <s v="Page 34 "/>
    <x v="0"/>
    <x v="0"/>
    <b v="0"/>
    <x v="0"/>
    <s v="Marius"/>
    <n v="55"/>
    <n v="21.904"/>
    <n v="76.903999999999996"/>
    <n v="3.8359513159263501"/>
    <n v="295"/>
    <n v="118"/>
    <n v="134.09090909090909"/>
    <x v="1"/>
    <x v="9"/>
    <x v="8"/>
    <x v="9"/>
    <n v="11"/>
    <n v="0"/>
    <n v="0.06"/>
    <n v="0.65999999999999992"/>
    <n v="0"/>
  </r>
  <r>
    <x v="20"/>
    <x v="14"/>
    <s v="W26-27"/>
    <x v="1"/>
    <x v="3"/>
    <s v="Page 34 "/>
    <x v="0"/>
    <x v="0"/>
    <b v="0"/>
    <x v="0"/>
    <s v="Marius"/>
    <n v="55"/>
    <n v="21.904"/>
    <n v="76.903999999999996"/>
    <n v="3.8359513159263501"/>
    <n v="295"/>
    <n v="118"/>
    <n v="134.09090909090909"/>
    <x v="1"/>
    <x v="7"/>
    <x v="7"/>
    <x v="7"/>
    <n v="1"/>
    <n v="0"/>
    <n v="0.27"/>
    <n v="0.27"/>
    <n v="0"/>
  </r>
  <r>
    <x v="20"/>
    <x v="14"/>
    <s v="W26-27"/>
    <x v="1"/>
    <x v="3"/>
    <s v="Page 34 "/>
    <x v="0"/>
    <x v="0"/>
    <b v="0"/>
    <x v="0"/>
    <s v="Marius"/>
    <n v="55"/>
    <n v="21.904"/>
    <n v="76.903999999999996"/>
    <n v="3.8359513159263501"/>
    <n v="295"/>
    <n v="118"/>
    <n v="134.09090909090909"/>
    <x v="1"/>
    <x v="8"/>
    <x v="7"/>
    <x v="8"/>
    <n v="1"/>
    <n v="0"/>
    <n v="0.21"/>
    <n v="0.21"/>
    <n v="0"/>
  </r>
  <r>
    <x v="20"/>
    <x v="14"/>
    <s v="W26-27"/>
    <x v="1"/>
    <x v="3"/>
    <s v="Page 34 "/>
    <x v="0"/>
    <x v="0"/>
    <b v="0"/>
    <x v="0"/>
    <s v="Marius"/>
    <n v="55"/>
    <n v="21.904"/>
    <n v="76.903999999999996"/>
    <n v="3.8359513159263501"/>
    <n v="295"/>
    <n v="118"/>
    <n v="134.09090909090909"/>
    <x v="1"/>
    <x v="10"/>
    <x v="9"/>
    <x v="10"/>
    <n v="0"/>
    <n v="0"/>
    <n v="0"/>
    <n v="0"/>
    <n v="0"/>
  </r>
  <r>
    <x v="20"/>
    <x v="14"/>
    <s v="W26-27"/>
    <x v="1"/>
    <x v="3"/>
    <s v="Page 34 "/>
    <x v="0"/>
    <x v="0"/>
    <b v="0"/>
    <x v="0"/>
    <s v="Marius"/>
    <n v="55"/>
    <n v="21.904"/>
    <n v="76.903999999999996"/>
    <n v="3.8359513159263501"/>
    <n v="295"/>
    <n v="118"/>
    <n v="134.09090909090909"/>
    <x v="1"/>
    <x v="10"/>
    <x v="9"/>
    <x v="10"/>
    <n v="0"/>
    <n v="0"/>
    <n v="0"/>
    <n v="0"/>
    <n v="0"/>
  </r>
  <r>
    <x v="20"/>
    <x v="14"/>
    <s v="W26-27"/>
    <x v="1"/>
    <x v="3"/>
    <s v="Page 34 "/>
    <x v="0"/>
    <x v="0"/>
    <b v="0"/>
    <x v="0"/>
    <s v="Marius"/>
    <n v="55"/>
    <n v="21.904"/>
    <n v="76.903999999999996"/>
    <n v="3.8359513159263501"/>
    <n v="295"/>
    <n v="118"/>
    <n v="134.09090909090909"/>
    <x v="1"/>
    <x v="10"/>
    <x v="9"/>
    <x v="10"/>
    <n v="0"/>
    <n v="0"/>
    <n v="0"/>
    <n v="0"/>
    <n v="0"/>
  </r>
  <r>
    <x v="20"/>
    <x v="14"/>
    <s v="W26-27"/>
    <x v="1"/>
    <x v="3"/>
    <s v="Page 34 "/>
    <x v="0"/>
    <x v="0"/>
    <b v="0"/>
    <x v="0"/>
    <s v="Marius"/>
    <n v="55"/>
    <n v="21.904"/>
    <n v="76.903999999999996"/>
    <n v="3.8359513159263501"/>
    <n v="295"/>
    <n v="118"/>
    <n v="134.09090909090909"/>
    <x v="1"/>
    <x v="11"/>
    <x v="10"/>
    <x v="19"/>
    <n v="1"/>
    <n v="0"/>
    <n v="2"/>
    <n v="2"/>
    <n v="0"/>
  </r>
  <r>
    <x v="20"/>
    <x v="14"/>
    <s v="W26-27"/>
    <x v="1"/>
    <x v="3"/>
    <s v="Page 34 "/>
    <x v="0"/>
    <x v="0"/>
    <b v="0"/>
    <x v="0"/>
    <s v="Marius"/>
    <n v="55"/>
    <n v="21.904"/>
    <n v="76.903999999999996"/>
    <n v="3.8359513159263501"/>
    <n v="295"/>
    <n v="118"/>
    <n v="134.09090909090909"/>
    <x v="1"/>
    <x v="11"/>
    <x v="11"/>
    <x v="12"/>
    <n v="1"/>
    <n v="0"/>
    <n v="0.5"/>
    <n v="0.5"/>
    <n v="0"/>
  </r>
  <r>
    <x v="21"/>
    <x v="10"/>
    <s v="W26-27"/>
    <x v="1"/>
    <x v="4"/>
    <s v="Page 36"/>
    <x v="0"/>
    <x v="0"/>
    <b v="0"/>
    <x v="0"/>
    <s v="Marius"/>
    <n v="55"/>
    <n v="21.168499999999998"/>
    <n v="76.168499999999995"/>
    <n v="3.8729921161635064"/>
    <n v="295"/>
    <n v="118"/>
    <n v="134.09090909090909"/>
    <x v="0"/>
    <x v="0"/>
    <x v="12"/>
    <x v="49"/>
    <n v="0.8"/>
    <n v="20.8"/>
    <n v="11.2"/>
    <n v="8.9599999999999991"/>
    <n v="232.95999999999998"/>
  </r>
  <r>
    <x v="21"/>
    <x v="10"/>
    <s v="W26-27"/>
    <x v="1"/>
    <x v="4"/>
    <s v="Page 36"/>
    <x v="0"/>
    <x v="0"/>
    <b v="0"/>
    <x v="0"/>
    <s v="Marius"/>
    <n v="55"/>
    <n v="0"/>
    <n v="76.168499999999995"/>
    <n v="3.8729921161635064"/>
    <n v="295"/>
    <n v="118"/>
    <n v="134.09090909090909"/>
    <x v="0"/>
    <x v="1"/>
    <x v="17"/>
    <x v="26"/>
    <n v="0.7"/>
    <n v="18.2"/>
    <n v="7.5"/>
    <n v="5.25"/>
    <n v="136.5"/>
  </r>
  <r>
    <x v="21"/>
    <x v="10"/>
    <s v="W26-27"/>
    <x v="1"/>
    <x v="4"/>
    <s v="Page 36"/>
    <x v="0"/>
    <x v="0"/>
    <b v="0"/>
    <x v="0"/>
    <s v="Marius"/>
    <n v="55"/>
    <n v="76.168499999999995"/>
    <n v="76.168499999999995"/>
    <n v="3.8729921161635064"/>
    <n v="295"/>
    <n v="118"/>
    <n v="134.09090909090909"/>
    <x v="0"/>
    <x v="2"/>
    <x v="2"/>
    <x v="36"/>
    <n v="0.35"/>
    <n v="9.1"/>
    <n v="8.91"/>
    <n v="3.1185"/>
    <n v="81.081000000000003"/>
  </r>
  <r>
    <x v="21"/>
    <x v="10"/>
    <s v="W26-27"/>
    <x v="1"/>
    <x v="4"/>
    <s v="Page 36"/>
    <x v="0"/>
    <x v="0"/>
    <b v="0"/>
    <x v="0"/>
    <s v="Marius"/>
    <n v="55"/>
    <n v="3.8729921161635064"/>
    <n v="76.168499999999995"/>
    <n v="3.8729921161635064"/>
    <n v="295"/>
    <n v="118"/>
    <n v="134.09090909090909"/>
    <x v="0"/>
    <x v="3"/>
    <x v="3"/>
    <x v="27"/>
    <n v="0.8"/>
    <n v="20.8"/>
    <n v="0"/>
    <n v="0"/>
    <n v="0"/>
  </r>
  <r>
    <x v="21"/>
    <x v="10"/>
    <s v="W26-27"/>
    <x v="1"/>
    <x v="4"/>
    <s v="Page 36"/>
    <x v="0"/>
    <x v="0"/>
    <b v="0"/>
    <x v="0"/>
    <s v="Marius"/>
    <n v="55"/>
    <n v="0"/>
    <n v="76.168499999999995"/>
    <n v="3.8729921161635064"/>
    <n v="295"/>
    <n v="118"/>
    <n v="134.09090909090909"/>
    <x v="0"/>
    <x v="4"/>
    <x v="4"/>
    <x v="4"/>
    <n v="0.05"/>
    <n v="1.3"/>
    <n v="0.05"/>
    <n v="2.5000000000000005E-3"/>
    <n v="6.5000000000000016E-2"/>
  </r>
  <r>
    <x v="21"/>
    <x v="10"/>
    <s v="W26-27"/>
    <x v="1"/>
    <x v="4"/>
    <s v="Page 36"/>
    <x v="0"/>
    <x v="0"/>
    <b v="0"/>
    <x v="0"/>
    <s v="Marius"/>
    <n v="55"/>
    <n v="295"/>
    <n v="76.168499999999995"/>
    <n v="3.8729921161635064"/>
    <n v="295"/>
    <n v="118"/>
    <n v="134.09090909090909"/>
    <x v="0"/>
    <x v="5"/>
    <x v="5"/>
    <x v="5"/>
    <n v="0.05"/>
    <n v="1.3"/>
    <n v="2.97"/>
    <n v="0.14850000000000002"/>
    <n v="3.8610000000000007"/>
  </r>
  <r>
    <x v="21"/>
    <x v="10"/>
    <s v="W26-27"/>
    <x v="1"/>
    <x v="4"/>
    <s v="Page 36"/>
    <x v="0"/>
    <x v="0"/>
    <b v="0"/>
    <x v="0"/>
    <s v="Marius"/>
    <n v="55"/>
    <n v="118"/>
    <n v="76.168499999999995"/>
    <n v="3.8729921161635064"/>
    <n v="295"/>
    <n v="118"/>
    <n v="134.09090909090909"/>
    <x v="0"/>
    <x v="6"/>
    <x v="6"/>
    <x v="6"/>
    <n v="0.1"/>
    <n v="2.6"/>
    <n v="0.49"/>
    <n v="4.9000000000000002E-2"/>
    <n v="1.274"/>
  </r>
  <r>
    <x v="21"/>
    <x v="10"/>
    <s v="W26-27"/>
    <x v="1"/>
    <x v="4"/>
    <s v="Page 36"/>
    <x v="0"/>
    <x v="0"/>
    <b v="0"/>
    <x v="0"/>
    <s v="Marius"/>
    <n v="55"/>
    <n v="134.09090909090909"/>
    <n v="76.168499999999995"/>
    <n v="3.8729921161635064"/>
    <n v="295"/>
    <n v="118"/>
    <n v="134.09090909090909"/>
    <x v="0"/>
    <x v="9"/>
    <x v="8"/>
    <x v="9"/>
    <n v="11"/>
    <n v="286"/>
    <n v="0.06"/>
    <n v="0.65999999999999992"/>
    <n v="17.159999999999997"/>
  </r>
  <r>
    <x v="21"/>
    <x v="10"/>
    <s v="W26-27"/>
    <x v="1"/>
    <x v="4"/>
    <s v="Page 36"/>
    <x v="0"/>
    <x v="0"/>
    <b v="0"/>
    <x v="0"/>
    <s v="Marius"/>
    <n v="55"/>
    <n v="0"/>
    <n v="76.168499999999995"/>
    <n v="3.8729921161635064"/>
    <n v="295"/>
    <n v="118"/>
    <n v="134.09090909090909"/>
    <x v="0"/>
    <x v="7"/>
    <x v="7"/>
    <x v="7"/>
    <n v="1"/>
    <n v="26"/>
    <n v="0.27"/>
    <n v="0.27"/>
    <n v="7.0200000000000005"/>
  </r>
  <r>
    <x v="21"/>
    <x v="10"/>
    <s v="W26-27"/>
    <x v="1"/>
    <x v="4"/>
    <s v="Page 36"/>
    <x v="0"/>
    <x v="0"/>
    <b v="0"/>
    <x v="0"/>
    <s v="Marius"/>
    <n v="55"/>
    <n v="0"/>
    <n v="76.168499999999995"/>
    <n v="3.8729921161635064"/>
    <n v="295"/>
    <n v="118"/>
    <n v="134.09090909090909"/>
    <x v="0"/>
    <x v="8"/>
    <x v="7"/>
    <x v="8"/>
    <n v="1"/>
    <n v="26"/>
    <n v="0.21"/>
    <n v="0.21"/>
    <n v="5.46"/>
  </r>
  <r>
    <x v="21"/>
    <x v="10"/>
    <s v="W26-27"/>
    <x v="1"/>
    <x v="4"/>
    <s v="Page 36"/>
    <x v="0"/>
    <x v="0"/>
    <b v="0"/>
    <x v="0"/>
    <s v="Marius"/>
    <n v="55"/>
    <n v="0"/>
    <n v="76.168499999999995"/>
    <n v="3.8729921161635064"/>
    <n v="295"/>
    <n v="118"/>
    <n v="134.09090909090909"/>
    <x v="0"/>
    <x v="10"/>
    <x v="9"/>
    <x v="10"/>
    <n v="0"/>
    <n v="0"/>
    <n v="0"/>
    <n v="0"/>
    <n v="0"/>
  </r>
  <r>
    <x v="21"/>
    <x v="10"/>
    <s v="W26-27"/>
    <x v="1"/>
    <x v="4"/>
    <s v="Page 36"/>
    <x v="0"/>
    <x v="0"/>
    <b v="0"/>
    <x v="0"/>
    <s v="Marius"/>
    <n v="55"/>
    <n v="0"/>
    <n v="76.168499999999995"/>
    <n v="3.8729921161635064"/>
    <n v="295"/>
    <n v="118"/>
    <n v="134.09090909090909"/>
    <x v="0"/>
    <x v="10"/>
    <x v="9"/>
    <x v="10"/>
    <n v="0"/>
    <n v="0"/>
    <n v="0"/>
    <n v="0"/>
    <n v="0"/>
  </r>
  <r>
    <x v="21"/>
    <x v="10"/>
    <s v="W26-27"/>
    <x v="1"/>
    <x v="4"/>
    <s v="Page 36"/>
    <x v="0"/>
    <x v="0"/>
    <b v="0"/>
    <x v="0"/>
    <s v="Marius"/>
    <n v="55"/>
    <s v="Total need"/>
    <n v="76.168499999999995"/>
    <n v="3.8729921161635064"/>
    <n v="295"/>
    <n v="118"/>
    <n v="134.09090909090909"/>
    <x v="0"/>
    <x v="10"/>
    <x v="9"/>
    <x v="10"/>
    <n v="0"/>
    <n v="0"/>
    <n v="0"/>
    <n v="0"/>
    <n v="0"/>
  </r>
  <r>
    <x v="21"/>
    <x v="10"/>
    <s v="W26-27"/>
    <x v="1"/>
    <x v="4"/>
    <s v="Page 36"/>
    <x v="0"/>
    <x v="0"/>
    <b v="0"/>
    <x v="0"/>
    <s v="Marius"/>
    <n v="55"/>
    <n v="20.8"/>
    <n v="76.168499999999995"/>
    <n v="3.8729921161635064"/>
    <n v="295"/>
    <n v="118"/>
    <n v="134.09090909090909"/>
    <x v="0"/>
    <x v="11"/>
    <x v="10"/>
    <x v="19"/>
    <n v="1"/>
    <n v="26"/>
    <n v="2"/>
    <n v="2"/>
    <n v="52"/>
  </r>
  <r>
    <x v="21"/>
    <x v="10"/>
    <s v="W26-27"/>
    <x v="1"/>
    <x v="4"/>
    <s v="Page 36"/>
    <x v="0"/>
    <x v="0"/>
    <b v="0"/>
    <x v="0"/>
    <s v="Marius"/>
    <n v="55"/>
    <n v="18.2"/>
    <n v="76.168499999999995"/>
    <n v="3.8729921161635064"/>
    <n v="295"/>
    <n v="118"/>
    <n v="134.09090909090909"/>
    <x v="0"/>
    <x v="11"/>
    <x v="11"/>
    <x v="12"/>
    <n v="1"/>
    <n v="26"/>
    <n v="0.5"/>
    <n v="0.5"/>
    <n v="13"/>
  </r>
  <r>
    <x v="22"/>
    <x v="13"/>
    <s v="W26-27"/>
    <x v="1"/>
    <x v="3"/>
    <s v="Page 37 "/>
    <x v="0"/>
    <x v="0"/>
    <b v="0"/>
    <x v="0"/>
    <s v="Marius"/>
    <n v="55"/>
    <n v="20.303999999999998"/>
    <n v="75.304000000000002"/>
    <n v="3.9174545840858386"/>
    <n v="295"/>
    <n v="118"/>
    <n v="134.09090909090909"/>
    <x v="0"/>
    <x v="0"/>
    <x v="12"/>
    <x v="50"/>
    <n v="0.8"/>
    <n v="0"/>
    <n v="11.2"/>
    <n v="8.9599999999999991"/>
    <n v="0"/>
  </r>
  <r>
    <x v="22"/>
    <x v="13"/>
    <s v="W26-27"/>
    <x v="1"/>
    <x v="3"/>
    <s v="Page 37 "/>
    <x v="0"/>
    <x v="0"/>
    <b v="0"/>
    <x v="0"/>
    <s v="Marius"/>
    <n v="55"/>
    <n v="20.303999999999998"/>
    <n v="75.304000000000002"/>
    <n v="3.9174545840858386"/>
    <n v="295"/>
    <n v="118"/>
    <n v="134.09090909090909"/>
    <x v="0"/>
    <x v="1"/>
    <x v="17"/>
    <x v="26"/>
    <n v="0.7"/>
    <n v="0"/>
    <n v="7.5"/>
    <n v="5.25"/>
    <n v="0"/>
  </r>
  <r>
    <x v="22"/>
    <x v="13"/>
    <s v="W26-27"/>
    <x v="1"/>
    <x v="3"/>
    <s v="Page 37 "/>
    <x v="0"/>
    <x v="0"/>
    <b v="0"/>
    <x v="0"/>
    <s v="Marius"/>
    <n v="55"/>
    <n v="20.303999999999998"/>
    <n v="75.304000000000002"/>
    <n v="3.9174545840858386"/>
    <n v="295"/>
    <n v="118"/>
    <n v="134.09090909090909"/>
    <x v="0"/>
    <x v="2"/>
    <x v="2"/>
    <x v="51"/>
    <n v="0.35"/>
    <n v="0"/>
    <n v="6.44"/>
    <n v="2.254"/>
    <n v="0"/>
  </r>
  <r>
    <x v="22"/>
    <x v="13"/>
    <s v="W26-27"/>
    <x v="1"/>
    <x v="3"/>
    <s v="Page 37 "/>
    <x v="0"/>
    <x v="0"/>
    <b v="0"/>
    <x v="0"/>
    <s v="Marius"/>
    <n v="55"/>
    <n v="20.303999999999998"/>
    <n v="75.304000000000002"/>
    <n v="3.9174545840858386"/>
    <n v="295"/>
    <n v="118"/>
    <n v="134.09090909090909"/>
    <x v="0"/>
    <x v="3"/>
    <x v="3"/>
    <x v="27"/>
    <n v="0.8"/>
    <n v="0"/>
    <n v="0"/>
    <n v="0"/>
    <n v="0"/>
  </r>
  <r>
    <x v="22"/>
    <x v="13"/>
    <s v="W26-27"/>
    <x v="1"/>
    <x v="3"/>
    <s v="Page 37 "/>
    <x v="0"/>
    <x v="0"/>
    <b v="0"/>
    <x v="0"/>
    <s v="Marius"/>
    <n v="55"/>
    <n v="20.303999999999998"/>
    <n v="75.304000000000002"/>
    <n v="3.9174545840858386"/>
    <n v="295"/>
    <n v="118"/>
    <n v="134.09090909090909"/>
    <x v="0"/>
    <x v="4"/>
    <x v="4"/>
    <x v="4"/>
    <n v="0.05"/>
    <n v="0"/>
    <n v="0.05"/>
    <n v="2.5000000000000005E-3"/>
    <n v="0"/>
  </r>
  <r>
    <x v="22"/>
    <x v="13"/>
    <s v="W26-27"/>
    <x v="1"/>
    <x v="3"/>
    <s v="Page 37 "/>
    <x v="0"/>
    <x v="0"/>
    <b v="0"/>
    <x v="0"/>
    <s v="Marius"/>
    <n v="55"/>
    <n v="20.303999999999998"/>
    <n v="75.304000000000002"/>
    <n v="3.9174545840858386"/>
    <n v="295"/>
    <n v="118"/>
    <n v="134.09090909090909"/>
    <x v="0"/>
    <x v="5"/>
    <x v="5"/>
    <x v="5"/>
    <n v="0.05"/>
    <n v="0"/>
    <n v="2.97"/>
    <n v="0.14850000000000002"/>
    <n v="0"/>
  </r>
  <r>
    <x v="22"/>
    <x v="13"/>
    <s v="W26-27"/>
    <x v="1"/>
    <x v="3"/>
    <s v="Page 37 "/>
    <x v="0"/>
    <x v="0"/>
    <b v="0"/>
    <x v="0"/>
    <s v="Marius"/>
    <n v="55"/>
    <n v="20.303999999999998"/>
    <n v="75.304000000000002"/>
    <n v="3.9174545840858386"/>
    <n v="295"/>
    <n v="118"/>
    <n v="134.09090909090909"/>
    <x v="0"/>
    <x v="6"/>
    <x v="6"/>
    <x v="6"/>
    <n v="0.1"/>
    <n v="0"/>
    <n v="0.49"/>
    <n v="4.9000000000000002E-2"/>
    <n v="0"/>
  </r>
  <r>
    <x v="22"/>
    <x v="13"/>
    <s v="W26-27"/>
    <x v="1"/>
    <x v="3"/>
    <s v="Page 37 "/>
    <x v="0"/>
    <x v="0"/>
    <b v="0"/>
    <x v="0"/>
    <s v="Marius"/>
    <n v="55"/>
    <n v="20.303999999999998"/>
    <n v="75.304000000000002"/>
    <n v="3.9174545840858386"/>
    <n v="295"/>
    <n v="118"/>
    <n v="134.09090909090909"/>
    <x v="0"/>
    <x v="9"/>
    <x v="8"/>
    <x v="9"/>
    <n v="11"/>
    <n v="0"/>
    <n v="0.06"/>
    <n v="0.65999999999999992"/>
    <n v="0"/>
  </r>
  <r>
    <x v="22"/>
    <x v="13"/>
    <s v="W26-27"/>
    <x v="1"/>
    <x v="3"/>
    <s v="Page 37 "/>
    <x v="0"/>
    <x v="0"/>
    <b v="0"/>
    <x v="0"/>
    <s v="Marius"/>
    <n v="55"/>
    <n v="20.303999999999998"/>
    <n v="75.304000000000002"/>
    <n v="3.9174545840858386"/>
    <n v="295"/>
    <n v="118"/>
    <n v="134.09090909090909"/>
    <x v="0"/>
    <x v="7"/>
    <x v="7"/>
    <x v="7"/>
    <n v="1"/>
    <n v="0"/>
    <n v="0.27"/>
    <n v="0.27"/>
    <n v="0"/>
  </r>
  <r>
    <x v="22"/>
    <x v="13"/>
    <s v="W26-27"/>
    <x v="1"/>
    <x v="3"/>
    <s v="Page 37 "/>
    <x v="0"/>
    <x v="0"/>
    <b v="0"/>
    <x v="0"/>
    <s v="Marius"/>
    <n v="55"/>
    <n v="20.303999999999998"/>
    <n v="75.304000000000002"/>
    <n v="3.9174545840858386"/>
    <n v="295"/>
    <n v="118"/>
    <n v="134.09090909090909"/>
    <x v="0"/>
    <x v="8"/>
    <x v="7"/>
    <x v="8"/>
    <n v="1"/>
    <n v="0"/>
    <n v="0.21"/>
    <n v="0.21"/>
    <n v="0"/>
  </r>
  <r>
    <x v="22"/>
    <x v="13"/>
    <s v="W26-27"/>
    <x v="1"/>
    <x v="3"/>
    <s v="Page 37 "/>
    <x v="0"/>
    <x v="0"/>
    <b v="0"/>
    <x v="0"/>
    <s v="Marius"/>
    <n v="55"/>
    <n v="20.303999999999998"/>
    <n v="75.304000000000002"/>
    <n v="3.9174545840858386"/>
    <n v="295"/>
    <n v="118"/>
    <n v="134.09090909090909"/>
    <x v="0"/>
    <x v="10"/>
    <x v="9"/>
    <x v="10"/>
    <n v="0"/>
    <n v="0"/>
    <n v="0"/>
    <n v="0"/>
    <n v="0"/>
  </r>
  <r>
    <x v="22"/>
    <x v="13"/>
    <s v="W26-27"/>
    <x v="1"/>
    <x v="3"/>
    <s v="Page 37 "/>
    <x v="0"/>
    <x v="0"/>
    <b v="0"/>
    <x v="0"/>
    <s v="Marius"/>
    <n v="55"/>
    <n v="20.303999999999998"/>
    <n v="75.304000000000002"/>
    <n v="3.9174545840858386"/>
    <n v="295"/>
    <n v="118"/>
    <n v="134.09090909090909"/>
    <x v="0"/>
    <x v="10"/>
    <x v="9"/>
    <x v="10"/>
    <n v="0"/>
    <n v="0"/>
    <n v="0"/>
    <n v="0"/>
    <n v="0"/>
  </r>
  <r>
    <x v="22"/>
    <x v="13"/>
    <s v="W26-27"/>
    <x v="1"/>
    <x v="3"/>
    <s v="Page 37 "/>
    <x v="0"/>
    <x v="0"/>
    <b v="0"/>
    <x v="0"/>
    <s v="Marius"/>
    <n v="55"/>
    <n v="20.303999999999998"/>
    <n v="75.304000000000002"/>
    <n v="3.9174545840858386"/>
    <n v="295"/>
    <n v="118"/>
    <n v="134.09090909090909"/>
    <x v="0"/>
    <x v="10"/>
    <x v="9"/>
    <x v="10"/>
    <n v="0"/>
    <n v="0"/>
    <n v="0"/>
    <n v="0"/>
    <n v="0"/>
  </r>
  <r>
    <x v="22"/>
    <x v="13"/>
    <s v="W26-27"/>
    <x v="1"/>
    <x v="3"/>
    <s v="Page 37 "/>
    <x v="0"/>
    <x v="0"/>
    <b v="0"/>
    <x v="0"/>
    <s v="Marius"/>
    <n v="55"/>
    <n v="20.303999999999998"/>
    <n v="75.304000000000002"/>
    <n v="3.9174545840858386"/>
    <n v="295"/>
    <n v="118"/>
    <n v="134.09090909090909"/>
    <x v="0"/>
    <x v="11"/>
    <x v="10"/>
    <x v="19"/>
    <n v="1"/>
    <n v="0"/>
    <n v="2"/>
    <n v="2"/>
    <n v="0"/>
  </r>
  <r>
    <x v="22"/>
    <x v="13"/>
    <s v="W26-27"/>
    <x v="1"/>
    <x v="3"/>
    <s v="Page 37 "/>
    <x v="0"/>
    <x v="0"/>
    <b v="0"/>
    <x v="0"/>
    <s v="Marius"/>
    <n v="55"/>
    <n v="20.303999999999998"/>
    <n v="75.304000000000002"/>
    <n v="3.9174545840858386"/>
    <n v="295"/>
    <n v="118"/>
    <n v="134.09090909090909"/>
    <x v="0"/>
    <x v="11"/>
    <x v="11"/>
    <x v="12"/>
    <n v="1"/>
    <n v="0"/>
    <n v="0.5"/>
    <n v="0.5"/>
    <n v="0"/>
  </r>
  <r>
    <x v="23"/>
    <x v="11"/>
    <s v="W26-27"/>
    <x v="1"/>
    <x v="4"/>
    <s v="Page 38"/>
    <x v="0"/>
    <x v="0"/>
    <b v="0"/>
    <x v="0"/>
    <s v="Marius"/>
    <n v="55"/>
    <n v="18.543499999999998"/>
    <n v="73.543499999999995"/>
    <n v="4.011231448054553"/>
    <n v="295"/>
    <n v="118"/>
    <n v="134.09090909090909"/>
    <x v="0"/>
    <x v="0"/>
    <x v="12"/>
    <x v="52"/>
    <n v="0.8"/>
    <n v="44.800000000000004"/>
    <n v="11.2"/>
    <n v="8.9599999999999991"/>
    <n v="501.75999999999993"/>
  </r>
  <r>
    <x v="23"/>
    <x v="11"/>
    <s v="W26-27"/>
    <x v="1"/>
    <x v="4"/>
    <s v="Page 38"/>
    <x v="0"/>
    <x v="0"/>
    <b v="0"/>
    <x v="0"/>
    <s v="Marius"/>
    <n v="55"/>
    <n v="18.543499999999998"/>
    <n v="73.543499999999995"/>
    <n v="4.011231448054553"/>
    <n v="295"/>
    <n v="118"/>
    <n v="134.09090909090909"/>
    <x v="0"/>
    <x v="1"/>
    <x v="17"/>
    <x v="26"/>
    <n v="0.35"/>
    <n v="19.599999999999998"/>
    <n v="7.5"/>
    <n v="2.625"/>
    <n v="147"/>
  </r>
  <r>
    <x v="23"/>
    <x v="11"/>
    <s v="W26-27"/>
    <x v="1"/>
    <x v="4"/>
    <s v="Page 38"/>
    <x v="0"/>
    <x v="0"/>
    <b v="0"/>
    <x v="0"/>
    <s v="Marius"/>
    <n v="55"/>
    <n v="18.543499999999998"/>
    <n v="73.543499999999995"/>
    <n v="4.011231448054553"/>
    <n v="295"/>
    <n v="118"/>
    <n v="134.09090909090909"/>
    <x v="0"/>
    <x v="2"/>
    <x v="2"/>
    <x v="2"/>
    <n v="0.35"/>
    <n v="19.599999999999998"/>
    <n v="8.91"/>
    <n v="3.1185"/>
    <n v="174.636"/>
  </r>
  <r>
    <x v="23"/>
    <x v="11"/>
    <s v="W26-27"/>
    <x v="1"/>
    <x v="4"/>
    <s v="Page 38"/>
    <x v="0"/>
    <x v="0"/>
    <b v="0"/>
    <x v="0"/>
    <s v="Marius"/>
    <n v="55"/>
    <n v="18.543499999999998"/>
    <n v="73.543499999999995"/>
    <n v="4.011231448054553"/>
    <n v="295"/>
    <n v="118"/>
    <n v="134.09090909090909"/>
    <x v="0"/>
    <x v="3"/>
    <x v="3"/>
    <x v="27"/>
    <n v="0.8"/>
    <n v="44.800000000000004"/>
    <n v="0"/>
    <n v="0"/>
    <n v="0"/>
  </r>
  <r>
    <x v="23"/>
    <x v="11"/>
    <s v="W26-27"/>
    <x v="1"/>
    <x v="4"/>
    <s v="Page 38"/>
    <x v="0"/>
    <x v="0"/>
    <b v="0"/>
    <x v="0"/>
    <s v="Marius"/>
    <n v="55"/>
    <n v="18.543499999999998"/>
    <n v="73.543499999999995"/>
    <n v="4.011231448054553"/>
    <n v="295"/>
    <n v="118"/>
    <n v="134.09090909090909"/>
    <x v="0"/>
    <x v="4"/>
    <x v="4"/>
    <x v="4"/>
    <n v="0.05"/>
    <n v="2.8000000000000003"/>
    <n v="0.05"/>
    <n v="2.5000000000000005E-3"/>
    <n v="0.14000000000000001"/>
  </r>
  <r>
    <x v="23"/>
    <x v="11"/>
    <s v="W26-27"/>
    <x v="1"/>
    <x v="4"/>
    <s v="Page 38"/>
    <x v="0"/>
    <x v="0"/>
    <b v="0"/>
    <x v="0"/>
    <s v="Marius"/>
    <n v="55"/>
    <n v="18.543499999999998"/>
    <n v="73.543499999999995"/>
    <n v="4.011231448054553"/>
    <n v="295"/>
    <n v="118"/>
    <n v="134.09090909090909"/>
    <x v="0"/>
    <x v="5"/>
    <x v="5"/>
    <x v="5"/>
    <n v="0.05"/>
    <n v="2.8000000000000003"/>
    <n v="2.97"/>
    <n v="0.14850000000000002"/>
    <n v="8.3160000000000007"/>
  </r>
  <r>
    <x v="23"/>
    <x v="11"/>
    <s v="W26-27"/>
    <x v="1"/>
    <x v="4"/>
    <s v="Page 38"/>
    <x v="0"/>
    <x v="0"/>
    <b v="0"/>
    <x v="0"/>
    <s v="Marius"/>
    <n v="55"/>
    <n v="18.543499999999998"/>
    <n v="73.543499999999995"/>
    <n v="4.011231448054553"/>
    <n v="295"/>
    <n v="118"/>
    <n v="134.09090909090909"/>
    <x v="0"/>
    <x v="6"/>
    <x v="6"/>
    <x v="6"/>
    <n v="0.1"/>
    <n v="5.6000000000000005"/>
    <n v="0.49"/>
    <n v="4.9000000000000002E-2"/>
    <n v="2.7440000000000002"/>
  </r>
  <r>
    <x v="23"/>
    <x v="11"/>
    <s v="W26-27"/>
    <x v="1"/>
    <x v="4"/>
    <s v="Page 38"/>
    <x v="0"/>
    <x v="0"/>
    <b v="0"/>
    <x v="0"/>
    <s v="Marius"/>
    <n v="55"/>
    <n v="18.543499999999998"/>
    <n v="73.543499999999995"/>
    <n v="4.011231448054553"/>
    <n v="295"/>
    <n v="118"/>
    <n v="134.09090909090909"/>
    <x v="0"/>
    <x v="9"/>
    <x v="8"/>
    <x v="9"/>
    <n v="11"/>
    <n v="616"/>
    <n v="0.06"/>
    <n v="0.65999999999999992"/>
    <n v="36.959999999999994"/>
  </r>
  <r>
    <x v="23"/>
    <x v="11"/>
    <s v="W26-27"/>
    <x v="1"/>
    <x v="4"/>
    <s v="Page 38"/>
    <x v="0"/>
    <x v="0"/>
    <b v="0"/>
    <x v="0"/>
    <s v="Marius"/>
    <n v="55"/>
    <n v="18.543499999999998"/>
    <n v="73.543499999999995"/>
    <n v="4.011231448054553"/>
    <n v="295"/>
    <n v="118"/>
    <n v="134.09090909090909"/>
    <x v="0"/>
    <x v="7"/>
    <x v="7"/>
    <x v="7"/>
    <n v="1"/>
    <n v="56"/>
    <n v="0.27"/>
    <n v="0.27"/>
    <n v="15.120000000000001"/>
  </r>
  <r>
    <x v="23"/>
    <x v="11"/>
    <s v="W26-27"/>
    <x v="1"/>
    <x v="4"/>
    <s v="Page 38"/>
    <x v="0"/>
    <x v="0"/>
    <b v="0"/>
    <x v="0"/>
    <s v="Marius"/>
    <n v="55"/>
    <n v="18.543499999999998"/>
    <n v="73.543499999999995"/>
    <n v="4.011231448054553"/>
    <n v="295"/>
    <n v="118"/>
    <n v="134.09090909090909"/>
    <x v="0"/>
    <x v="8"/>
    <x v="7"/>
    <x v="8"/>
    <n v="1"/>
    <n v="56"/>
    <n v="0.21"/>
    <n v="0.21"/>
    <n v="11.76"/>
  </r>
  <r>
    <x v="23"/>
    <x v="11"/>
    <s v="W26-27"/>
    <x v="1"/>
    <x v="4"/>
    <s v="Page 38"/>
    <x v="0"/>
    <x v="0"/>
    <b v="0"/>
    <x v="0"/>
    <s v="Marius"/>
    <n v="55"/>
    <n v="18.543499999999998"/>
    <n v="73.543499999999995"/>
    <n v="4.011231448054553"/>
    <n v="295"/>
    <n v="118"/>
    <n v="134.09090909090909"/>
    <x v="0"/>
    <x v="10"/>
    <x v="9"/>
    <x v="10"/>
    <n v="0"/>
    <n v="0"/>
    <n v="0"/>
    <n v="0"/>
    <n v="0"/>
  </r>
  <r>
    <x v="23"/>
    <x v="11"/>
    <s v="W26-27"/>
    <x v="1"/>
    <x v="4"/>
    <s v="Page 38"/>
    <x v="0"/>
    <x v="0"/>
    <b v="0"/>
    <x v="0"/>
    <s v="Marius"/>
    <n v="55"/>
    <n v="18.543499999999998"/>
    <n v="73.543499999999995"/>
    <n v="4.011231448054553"/>
    <n v="295"/>
    <n v="118"/>
    <n v="134.09090909090909"/>
    <x v="0"/>
    <x v="10"/>
    <x v="9"/>
    <x v="10"/>
    <n v="0"/>
    <n v="0"/>
    <n v="0"/>
    <n v="0"/>
    <n v="0"/>
  </r>
  <r>
    <x v="23"/>
    <x v="11"/>
    <s v="W26-27"/>
    <x v="1"/>
    <x v="4"/>
    <s v="Page 38"/>
    <x v="0"/>
    <x v="0"/>
    <b v="0"/>
    <x v="0"/>
    <s v="Marius"/>
    <n v="55"/>
    <n v="18.543499999999998"/>
    <n v="73.543499999999995"/>
    <n v="4.011231448054553"/>
    <n v="295"/>
    <n v="118"/>
    <n v="134.09090909090909"/>
    <x v="0"/>
    <x v="10"/>
    <x v="9"/>
    <x v="10"/>
    <n v="0"/>
    <n v="0"/>
    <n v="0"/>
    <n v="0"/>
    <n v="0"/>
  </r>
  <r>
    <x v="23"/>
    <x v="11"/>
    <s v="W26-27"/>
    <x v="1"/>
    <x v="4"/>
    <s v="Page 38"/>
    <x v="0"/>
    <x v="0"/>
    <b v="0"/>
    <x v="0"/>
    <s v="Marius"/>
    <n v="55"/>
    <n v="18.543499999999998"/>
    <n v="73.543499999999995"/>
    <n v="4.011231448054553"/>
    <n v="295"/>
    <n v="118"/>
    <n v="134.09090909090909"/>
    <x v="0"/>
    <x v="11"/>
    <x v="10"/>
    <x v="19"/>
    <n v="1"/>
    <n v="56"/>
    <n v="2"/>
    <n v="2"/>
    <n v="112"/>
  </r>
  <r>
    <x v="23"/>
    <x v="11"/>
    <s v="W26-27"/>
    <x v="1"/>
    <x v="4"/>
    <s v="Page 38"/>
    <x v="0"/>
    <x v="0"/>
    <b v="0"/>
    <x v="0"/>
    <s v="Marius"/>
    <n v="55"/>
    <n v="18.543499999999998"/>
    <n v="73.543499999999995"/>
    <n v="4.011231448054553"/>
    <n v="295"/>
    <n v="118"/>
    <n v="134.09090909090909"/>
    <x v="0"/>
    <x v="11"/>
    <x v="11"/>
    <x v="12"/>
    <n v="1"/>
    <n v="56"/>
    <n v="0.5"/>
    <n v="0.5"/>
    <n v="28"/>
  </r>
  <r>
    <x v="24"/>
    <x v="7"/>
    <s v="W26-27"/>
    <x v="1"/>
    <x v="3"/>
    <s v="Page 39"/>
    <x v="0"/>
    <x v="0"/>
    <b v="0"/>
    <x v="0"/>
    <s v="Marius"/>
    <n v="55"/>
    <n v="18.988999999999997"/>
    <n v="73.989000000000004"/>
    <n v="3.9870791604157372"/>
    <n v="295"/>
    <n v="118"/>
    <n v="134.09090909090909"/>
    <x v="0"/>
    <x v="0"/>
    <x v="12"/>
    <x v="53"/>
    <n v="0.8"/>
    <n v="0"/>
    <n v="11.2"/>
    <n v="8.9599999999999991"/>
    <n v="0"/>
  </r>
  <r>
    <x v="24"/>
    <x v="7"/>
    <s v="W26-27"/>
    <x v="1"/>
    <x v="3"/>
    <s v="Page 39"/>
    <x v="0"/>
    <x v="0"/>
    <b v="0"/>
    <x v="0"/>
    <s v="Marius"/>
    <n v="55"/>
    <n v="18.988999999999997"/>
    <n v="73.989000000000004"/>
    <n v="3.9870791604157372"/>
    <n v="295"/>
    <n v="118"/>
    <n v="134.09090909090909"/>
    <x v="0"/>
    <x v="1"/>
    <x v="17"/>
    <x v="26"/>
    <n v="0.35"/>
    <n v="0"/>
    <n v="7.5"/>
    <n v="2.625"/>
    <n v="0"/>
  </r>
  <r>
    <x v="24"/>
    <x v="7"/>
    <s v="W26-27"/>
    <x v="1"/>
    <x v="3"/>
    <s v="Page 39"/>
    <x v="0"/>
    <x v="0"/>
    <b v="0"/>
    <x v="0"/>
    <s v="Marius"/>
    <n v="55"/>
    <n v="18.988999999999997"/>
    <n v="73.989000000000004"/>
    <n v="3.9870791604157372"/>
    <n v="295"/>
    <n v="118"/>
    <n v="134.09090909090909"/>
    <x v="0"/>
    <x v="2"/>
    <x v="2"/>
    <x v="36"/>
    <n v="0.4"/>
    <n v="0"/>
    <n v="8.91"/>
    <n v="3.5640000000000001"/>
    <n v="0"/>
  </r>
  <r>
    <x v="24"/>
    <x v="7"/>
    <s v="W26-27"/>
    <x v="1"/>
    <x v="3"/>
    <s v="Page 39"/>
    <x v="0"/>
    <x v="0"/>
    <b v="0"/>
    <x v="0"/>
    <s v="Marius"/>
    <n v="55"/>
    <n v="18.988999999999997"/>
    <n v="73.989000000000004"/>
    <n v="3.9870791604157372"/>
    <n v="295"/>
    <n v="118"/>
    <n v="134.09090909090909"/>
    <x v="0"/>
    <x v="3"/>
    <x v="3"/>
    <x v="27"/>
    <n v="0.8"/>
    <n v="0"/>
    <n v="0"/>
    <n v="0"/>
    <n v="0"/>
  </r>
  <r>
    <x v="24"/>
    <x v="7"/>
    <s v="W26-27"/>
    <x v="1"/>
    <x v="3"/>
    <s v="Page 39"/>
    <x v="0"/>
    <x v="0"/>
    <b v="0"/>
    <x v="0"/>
    <s v="Marius"/>
    <n v="55"/>
    <n v="18.988999999999997"/>
    <n v="73.989000000000004"/>
    <n v="3.9870791604157372"/>
    <n v="295"/>
    <n v="118"/>
    <n v="134.09090909090909"/>
    <x v="0"/>
    <x v="4"/>
    <x v="4"/>
    <x v="4"/>
    <n v="0.05"/>
    <n v="0"/>
    <n v="0.05"/>
    <n v="2.5000000000000005E-3"/>
    <n v="0"/>
  </r>
  <r>
    <x v="24"/>
    <x v="7"/>
    <s v="W26-27"/>
    <x v="1"/>
    <x v="3"/>
    <s v="Page 39"/>
    <x v="0"/>
    <x v="0"/>
    <b v="0"/>
    <x v="0"/>
    <s v="Marius"/>
    <n v="55"/>
    <n v="18.988999999999997"/>
    <n v="73.989000000000004"/>
    <n v="3.9870791604157372"/>
    <n v="295"/>
    <n v="118"/>
    <n v="134.09090909090909"/>
    <x v="0"/>
    <x v="5"/>
    <x v="5"/>
    <x v="5"/>
    <n v="0.05"/>
    <n v="0"/>
    <n v="2.97"/>
    <n v="0.14850000000000002"/>
    <n v="0"/>
  </r>
  <r>
    <x v="24"/>
    <x v="7"/>
    <s v="W26-27"/>
    <x v="1"/>
    <x v="3"/>
    <s v="Page 39"/>
    <x v="0"/>
    <x v="0"/>
    <b v="0"/>
    <x v="0"/>
    <s v="Marius"/>
    <n v="55"/>
    <n v="18.988999999999997"/>
    <n v="73.989000000000004"/>
    <n v="3.9870791604157372"/>
    <n v="295"/>
    <n v="118"/>
    <n v="134.09090909090909"/>
    <x v="0"/>
    <x v="6"/>
    <x v="6"/>
    <x v="6"/>
    <n v="0.1"/>
    <n v="0"/>
    <n v="0.49"/>
    <n v="4.9000000000000002E-2"/>
    <n v="0"/>
  </r>
  <r>
    <x v="24"/>
    <x v="7"/>
    <s v="W26-27"/>
    <x v="1"/>
    <x v="3"/>
    <s v="Page 39"/>
    <x v="0"/>
    <x v="0"/>
    <b v="0"/>
    <x v="0"/>
    <s v="Marius"/>
    <n v="55"/>
    <n v="18.988999999999997"/>
    <n v="73.989000000000004"/>
    <n v="3.9870791604157372"/>
    <n v="295"/>
    <n v="118"/>
    <n v="134.09090909090909"/>
    <x v="0"/>
    <x v="9"/>
    <x v="8"/>
    <x v="9"/>
    <n v="11"/>
    <n v="0"/>
    <n v="0.06"/>
    <n v="0.65999999999999992"/>
    <n v="0"/>
  </r>
  <r>
    <x v="24"/>
    <x v="7"/>
    <s v="W26-27"/>
    <x v="1"/>
    <x v="3"/>
    <s v="Page 39"/>
    <x v="0"/>
    <x v="0"/>
    <b v="0"/>
    <x v="0"/>
    <s v="Marius"/>
    <n v="55"/>
    <n v="18.988999999999997"/>
    <n v="73.989000000000004"/>
    <n v="3.9870791604157372"/>
    <n v="295"/>
    <n v="118"/>
    <n v="134.09090909090909"/>
    <x v="0"/>
    <x v="7"/>
    <x v="7"/>
    <x v="7"/>
    <n v="1"/>
    <n v="0"/>
    <n v="0.27"/>
    <n v="0.27"/>
    <n v="0"/>
  </r>
  <r>
    <x v="24"/>
    <x v="7"/>
    <s v="W26-27"/>
    <x v="1"/>
    <x v="3"/>
    <s v="Page 39"/>
    <x v="0"/>
    <x v="0"/>
    <b v="0"/>
    <x v="0"/>
    <s v="Marius"/>
    <n v="55"/>
    <n v="18.988999999999997"/>
    <n v="73.989000000000004"/>
    <n v="3.9870791604157372"/>
    <n v="295"/>
    <n v="118"/>
    <n v="134.09090909090909"/>
    <x v="0"/>
    <x v="8"/>
    <x v="7"/>
    <x v="8"/>
    <n v="1"/>
    <n v="0"/>
    <n v="0.21"/>
    <n v="0.21"/>
    <n v="0"/>
  </r>
  <r>
    <x v="24"/>
    <x v="7"/>
    <s v="W26-27"/>
    <x v="1"/>
    <x v="3"/>
    <s v="Page 39"/>
    <x v="0"/>
    <x v="0"/>
    <b v="0"/>
    <x v="0"/>
    <s v="Marius"/>
    <n v="55"/>
    <n v="18.988999999999997"/>
    <n v="73.989000000000004"/>
    <n v="3.9870791604157372"/>
    <n v="295"/>
    <n v="118"/>
    <n v="134.09090909090909"/>
    <x v="0"/>
    <x v="10"/>
    <x v="9"/>
    <x v="10"/>
    <n v="0"/>
    <n v="0"/>
    <n v="0"/>
    <n v="0"/>
    <n v="0"/>
  </r>
  <r>
    <x v="24"/>
    <x v="7"/>
    <s v="W26-27"/>
    <x v="1"/>
    <x v="3"/>
    <s v="Page 39"/>
    <x v="0"/>
    <x v="0"/>
    <b v="0"/>
    <x v="0"/>
    <s v="Marius"/>
    <n v="55"/>
    <n v="18.988999999999997"/>
    <n v="73.989000000000004"/>
    <n v="3.9870791604157372"/>
    <n v="295"/>
    <n v="118"/>
    <n v="134.09090909090909"/>
    <x v="0"/>
    <x v="10"/>
    <x v="9"/>
    <x v="10"/>
    <n v="0"/>
    <n v="0"/>
    <n v="0"/>
    <n v="0"/>
    <n v="0"/>
  </r>
  <r>
    <x v="24"/>
    <x v="7"/>
    <s v="W26-27"/>
    <x v="1"/>
    <x v="3"/>
    <s v="Page 39"/>
    <x v="0"/>
    <x v="0"/>
    <b v="0"/>
    <x v="0"/>
    <s v="Marius"/>
    <n v="55"/>
    <n v="18.988999999999997"/>
    <n v="73.989000000000004"/>
    <n v="3.9870791604157372"/>
    <n v="295"/>
    <n v="118"/>
    <n v="134.09090909090909"/>
    <x v="0"/>
    <x v="10"/>
    <x v="9"/>
    <x v="10"/>
    <n v="0"/>
    <n v="0"/>
    <n v="0"/>
    <n v="0"/>
    <n v="0"/>
  </r>
  <r>
    <x v="24"/>
    <x v="7"/>
    <s v="W26-27"/>
    <x v="1"/>
    <x v="3"/>
    <s v="Page 39"/>
    <x v="0"/>
    <x v="0"/>
    <b v="0"/>
    <x v="0"/>
    <s v="Marius"/>
    <n v="55"/>
    <n v="18.988999999999997"/>
    <n v="73.989000000000004"/>
    <n v="3.9870791604157372"/>
    <n v="295"/>
    <n v="118"/>
    <n v="134.09090909090909"/>
    <x v="0"/>
    <x v="11"/>
    <x v="10"/>
    <x v="19"/>
    <n v="1"/>
    <n v="0"/>
    <n v="2"/>
    <n v="2"/>
    <n v="0"/>
  </r>
  <r>
    <x v="24"/>
    <x v="7"/>
    <s v="W26-27"/>
    <x v="1"/>
    <x v="3"/>
    <s v="Page 39"/>
    <x v="0"/>
    <x v="0"/>
    <b v="0"/>
    <x v="0"/>
    <s v="Marius"/>
    <n v="55"/>
    <n v="18.988999999999997"/>
    <n v="73.989000000000004"/>
    <n v="3.9870791604157372"/>
    <n v="295"/>
    <n v="118"/>
    <n v="134.09090909090909"/>
    <x v="0"/>
    <x v="11"/>
    <x v="11"/>
    <x v="12"/>
    <n v="1"/>
    <n v="0"/>
    <n v="0.5"/>
    <n v="0.5"/>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0"/>
    <x v="9"/>
    <x v="10"/>
    <n v="0"/>
    <n v="0"/>
    <n v="0"/>
    <n v="0"/>
    <n v="0"/>
  </r>
  <r>
    <x v="25"/>
    <x v="15"/>
    <s v="W26-27"/>
    <x v="1"/>
    <x v="6"/>
    <s v="Page 39 "/>
    <x v="1"/>
    <x v="0"/>
    <b v="0"/>
    <x v="0"/>
    <s v="Marius"/>
    <n v="55"/>
    <n v="2.5"/>
    <n v="57.5"/>
    <n v="0"/>
    <n v="0"/>
    <n v="0"/>
    <n v="0"/>
    <x v="0"/>
    <x v="11"/>
    <x v="13"/>
    <x v="18"/>
    <s v="???"/>
    <n v="0"/>
    <n v="0"/>
    <n v="0"/>
    <n v="0"/>
  </r>
  <r>
    <x v="25"/>
    <x v="15"/>
    <s v="W26-27"/>
    <x v="1"/>
    <x v="6"/>
    <s v="Page 39 "/>
    <x v="1"/>
    <x v="0"/>
    <b v="0"/>
    <x v="0"/>
    <s v="Marius"/>
    <n v="55"/>
    <n v="2.5"/>
    <n v="57.5"/>
    <n v="0"/>
    <n v="0"/>
    <n v="0"/>
    <n v="0"/>
    <x v="0"/>
    <x v="11"/>
    <x v="10"/>
    <x v="19"/>
    <n v="1"/>
    <n v="0"/>
    <n v="2"/>
    <n v="2"/>
    <n v="0"/>
  </r>
  <r>
    <x v="25"/>
    <x v="15"/>
    <s v="W26-27"/>
    <x v="1"/>
    <x v="6"/>
    <s v="Page 39 "/>
    <x v="1"/>
    <x v="0"/>
    <b v="0"/>
    <x v="0"/>
    <s v="Marius"/>
    <n v="55"/>
    <n v="2.5"/>
    <n v="57.5"/>
    <n v="0"/>
    <n v="0"/>
    <n v="0"/>
    <n v="0"/>
    <x v="0"/>
    <x v="11"/>
    <x v="11"/>
    <x v="12"/>
    <n v="1"/>
    <n v="0"/>
    <n v="0.5"/>
    <n v="0.5"/>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0"/>
    <x v="9"/>
    <x v="10"/>
    <n v="0"/>
    <n v="0"/>
    <n v="0"/>
    <n v="0"/>
    <n v="0"/>
  </r>
  <r>
    <x v="26"/>
    <x v="15"/>
    <s v="W26-27"/>
    <x v="1"/>
    <x v="2"/>
    <s v="Page 40"/>
    <x v="1"/>
    <x v="0"/>
    <b v="0"/>
    <x v="0"/>
    <s v="Marius"/>
    <n v="55"/>
    <n v="2.5"/>
    <n v="57.5"/>
    <n v="0"/>
    <n v="0"/>
    <n v="0"/>
    <n v="0"/>
    <x v="0"/>
    <x v="11"/>
    <x v="13"/>
    <x v="18"/>
    <s v="???"/>
    <n v="0"/>
    <n v="0"/>
    <n v="0"/>
    <n v="0"/>
  </r>
  <r>
    <x v="26"/>
    <x v="15"/>
    <s v="W26-27"/>
    <x v="1"/>
    <x v="2"/>
    <s v="Page 40"/>
    <x v="1"/>
    <x v="0"/>
    <b v="0"/>
    <x v="0"/>
    <s v="Marius"/>
    <n v="55"/>
    <n v="2.5"/>
    <n v="57.5"/>
    <n v="0"/>
    <n v="0"/>
    <n v="0"/>
    <n v="0"/>
    <x v="0"/>
    <x v="11"/>
    <x v="10"/>
    <x v="19"/>
    <n v="1"/>
    <n v="0"/>
    <n v="2"/>
    <n v="2"/>
    <n v="0"/>
  </r>
  <r>
    <x v="26"/>
    <x v="15"/>
    <s v="W26-27"/>
    <x v="1"/>
    <x v="2"/>
    <s v="Page 40"/>
    <x v="1"/>
    <x v="0"/>
    <b v="0"/>
    <x v="0"/>
    <s v="Marius"/>
    <n v="55"/>
    <n v="2.5"/>
    <n v="57.5"/>
    <n v="0"/>
    <n v="0"/>
    <n v="0"/>
    <n v="0"/>
    <x v="0"/>
    <x v="11"/>
    <x v="11"/>
    <x v="12"/>
    <n v="1"/>
    <n v="0"/>
    <n v="0.5"/>
    <n v="0.5"/>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0"/>
    <x v="9"/>
    <x v="10"/>
    <n v="0"/>
    <n v="0"/>
    <n v="0"/>
    <n v="0"/>
    <n v="0"/>
  </r>
  <r>
    <x v="25"/>
    <x v="15"/>
    <s v="W26-27"/>
    <x v="1"/>
    <x v="2"/>
    <s v="Page 41"/>
    <x v="1"/>
    <x v="0"/>
    <b v="0"/>
    <x v="0"/>
    <s v="Marius"/>
    <n v="55"/>
    <n v="2.5"/>
    <n v="57.5"/>
    <n v="0"/>
    <n v="0"/>
    <n v="0"/>
    <n v="0"/>
    <x v="0"/>
    <x v="11"/>
    <x v="13"/>
    <x v="18"/>
    <s v="???"/>
    <n v="0"/>
    <n v="0"/>
    <n v="0"/>
    <n v="0"/>
  </r>
  <r>
    <x v="25"/>
    <x v="15"/>
    <s v="W26-27"/>
    <x v="1"/>
    <x v="2"/>
    <s v="Page 41"/>
    <x v="1"/>
    <x v="0"/>
    <b v="0"/>
    <x v="0"/>
    <s v="Marius"/>
    <n v="55"/>
    <n v="2.5"/>
    <n v="57.5"/>
    <n v="0"/>
    <n v="0"/>
    <n v="0"/>
    <n v="0"/>
    <x v="0"/>
    <x v="11"/>
    <x v="10"/>
    <x v="19"/>
    <n v="1"/>
    <n v="0"/>
    <n v="2"/>
    <n v="2"/>
    <n v="0"/>
  </r>
  <r>
    <x v="25"/>
    <x v="15"/>
    <s v="W26-27"/>
    <x v="1"/>
    <x v="2"/>
    <s v="Page 41"/>
    <x v="1"/>
    <x v="0"/>
    <b v="0"/>
    <x v="0"/>
    <s v="Marius"/>
    <n v="55"/>
    <n v="2.5"/>
    <n v="57.5"/>
    <n v="0"/>
    <n v="0"/>
    <n v="0"/>
    <n v="0"/>
    <x v="0"/>
    <x v="11"/>
    <x v="11"/>
    <x v="12"/>
    <n v="1"/>
    <n v="0"/>
    <n v="0.5"/>
    <n v="0.5"/>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0"/>
    <x v="9"/>
    <x v="10"/>
    <n v="0"/>
    <n v="0"/>
    <n v="0"/>
    <n v="0"/>
    <n v="0"/>
  </r>
  <r>
    <x v="27"/>
    <x v="15"/>
    <s v="W26-27"/>
    <x v="1"/>
    <x v="6"/>
    <s v="Page 45"/>
    <x v="1"/>
    <x v="0"/>
    <b v="0"/>
    <x v="0"/>
    <s v="Marius"/>
    <n v="55"/>
    <n v="2.5"/>
    <n v="57.5"/>
    <n v="0"/>
    <n v="0"/>
    <n v="0"/>
    <n v="0"/>
    <x v="0"/>
    <x v="11"/>
    <x v="13"/>
    <x v="18"/>
    <s v="???"/>
    <n v="0"/>
    <n v="0"/>
    <n v="0"/>
    <n v="0"/>
  </r>
  <r>
    <x v="27"/>
    <x v="15"/>
    <s v="W26-27"/>
    <x v="1"/>
    <x v="6"/>
    <s v="Page 45"/>
    <x v="1"/>
    <x v="0"/>
    <b v="0"/>
    <x v="0"/>
    <s v="Marius"/>
    <n v="55"/>
    <n v="2.5"/>
    <n v="57.5"/>
    <n v="0"/>
    <n v="0"/>
    <n v="0"/>
    <n v="0"/>
    <x v="0"/>
    <x v="11"/>
    <x v="10"/>
    <x v="19"/>
    <n v="1"/>
    <n v="0"/>
    <n v="2"/>
    <n v="2"/>
    <n v="0"/>
  </r>
  <r>
    <x v="27"/>
    <x v="15"/>
    <s v="W26-27"/>
    <x v="1"/>
    <x v="6"/>
    <s v="Page 45"/>
    <x v="1"/>
    <x v="0"/>
    <b v="0"/>
    <x v="0"/>
    <s v="Marius"/>
    <n v="55"/>
    <n v="2.5"/>
    <n v="57.5"/>
    <n v="0"/>
    <n v="0"/>
    <n v="0"/>
    <n v="0"/>
    <x v="0"/>
    <x v="11"/>
    <x v="11"/>
    <x v="12"/>
    <n v="1"/>
    <n v="0"/>
    <n v="0.5"/>
    <n v="0.5"/>
    <n v="0"/>
  </r>
  <r>
    <x v="28"/>
    <x v="16"/>
    <s v="W26-27"/>
    <x v="1"/>
    <x v="1"/>
    <s v="Page 46"/>
    <x v="1"/>
    <x v="0"/>
    <b v="0"/>
    <x v="0"/>
    <s v="Marius"/>
    <n v="55"/>
    <n v="19.1265"/>
    <n v="74.126499999999993"/>
    <n v="3.9796833790884505"/>
    <n v="295"/>
    <n v="118"/>
    <n v="134.09090909090909"/>
    <x v="0"/>
    <x v="0"/>
    <x v="20"/>
    <x v="54"/>
    <n v="0.8"/>
    <n v="46.400000000000006"/>
    <n v="11.6"/>
    <n v="9.2799999999999994"/>
    <n v="538.24"/>
  </r>
  <r>
    <x v="28"/>
    <x v="16"/>
    <s v="W26-27"/>
    <x v="1"/>
    <x v="1"/>
    <s v="Page 46"/>
    <x v="1"/>
    <x v="0"/>
    <b v="0"/>
    <x v="0"/>
    <s v="Marius"/>
    <n v="55"/>
    <n v="19.1265"/>
    <n v="74.126499999999993"/>
    <n v="3.9796833790884505"/>
    <n v="295"/>
    <n v="118"/>
    <n v="134.09090909090909"/>
    <x v="0"/>
    <x v="1"/>
    <x v="15"/>
    <x v="22"/>
    <n v="0.35"/>
    <n v="20.299999999999997"/>
    <n v="7.5"/>
    <n v="2.625"/>
    <n v="152.25"/>
  </r>
  <r>
    <x v="28"/>
    <x v="16"/>
    <s v="W26-27"/>
    <x v="1"/>
    <x v="1"/>
    <s v="Page 46"/>
    <x v="1"/>
    <x v="0"/>
    <b v="0"/>
    <x v="0"/>
    <s v="Marius"/>
    <n v="55"/>
    <n v="19.1265"/>
    <n v="74.126499999999993"/>
    <n v="3.9796833790884505"/>
    <n v="295"/>
    <n v="118"/>
    <n v="134.09090909090909"/>
    <x v="0"/>
    <x v="2"/>
    <x v="2"/>
    <x v="55"/>
    <n v="0.4"/>
    <n v="23.200000000000003"/>
    <n v="8.91"/>
    <n v="3.5640000000000001"/>
    <n v="206.71199999999999"/>
  </r>
  <r>
    <x v="28"/>
    <x v="16"/>
    <s v="W26-27"/>
    <x v="1"/>
    <x v="1"/>
    <s v="Page 46"/>
    <x v="1"/>
    <x v="0"/>
    <b v="0"/>
    <x v="0"/>
    <s v="Marius"/>
    <n v="55"/>
    <n v="19.1265"/>
    <n v="74.126499999999993"/>
    <n v="3.9796833790884505"/>
    <n v="295"/>
    <n v="118"/>
    <n v="134.09090909090909"/>
    <x v="0"/>
    <x v="3"/>
    <x v="3"/>
    <x v="27"/>
    <n v="0.8"/>
    <n v="46.400000000000006"/>
    <n v="0"/>
    <n v="0"/>
    <n v="0"/>
  </r>
  <r>
    <x v="28"/>
    <x v="16"/>
    <s v="W26-27"/>
    <x v="1"/>
    <x v="1"/>
    <s v="Page 46"/>
    <x v="1"/>
    <x v="0"/>
    <b v="0"/>
    <x v="0"/>
    <s v="Marius"/>
    <n v="55"/>
    <n v="19.1265"/>
    <n v="74.126499999999993"/>
    <n v="3.9796833790884505"/>
    <n v="295"/>
    <n v="118"/>
    <n v="134.09090909090909"/>
    <x v="0"/>
    <x v="13"/>
    <x v="21"/>
    <x v="56"/>
    <n v="0.05"/>
    <n v="2.9000000000000004"/>
    <n v="0"/>
    <n v="0"/>
    <n v="0"/>
  </r>
  <r>
    <x v="28"/>
    <x v="16"/>
    <s v="W26-27"/>
    <x v="1"/>
    <x v="1"/>
    <s v="Page 46"/>
    <x v="1"/>
    <x v="0"/>
    <b v="0"/>
    <x v="0"/>
    <s v="Marius"/>
    <n v="55"/>
    <n v="19.1265"/>
    <n v="74.126499999999993"/>
    <n v="3.9796833790884505"/>
    <n v="295"/>
    <n v="118"/>
    <n v="134.09090909090909"/>
    <x v="0"/>
    <x v="5"/>
    <x v="5"/>
    <x v="5"/>
    <n v="0.05"/>
    <n v="2.9000000000000004"/>
    <n v="2.97"/>
    <n v="0.14850000000000002"/>
    <n v="8.6130000000000013"/>
  </r>
  <r>
    <x v="28"/>
    <x v="16"/>
    <s v="W26-27"/>
    <x v="1"/>
    <x v="1"/>
    <s v="Page 46"/>
    <x v="1"/>
    <x v="0"/>
    <b v="0"/>
    <x v="0"/>
    <s v="Marius"/>
    <n v="55"/>
    <n v="19.1265"/>
    <n v="74.126499999999993"/>
    <n v="3.9796833790884505"/>
    <n v="295"/>
    <n v="118"/>
    <n v="134.09090909090909"/>
    <x v="0"/>
    <x v="6"/>
    <x v="6"/>
    <x v="6"/>
    <n v="0.1"/>
    <n v="5.8000000000000007"/>
    <n v="0.49"/>
    <n v="4.9000000000000002E-2"/>
    <n v="2.8420000000000001"/>
  </r>
  <r>
    <x v="28"/>
    <x v="16"/>
    <s v="W26-27"/>
    <x v="1"/>
    <x v="1"/>
    <s v="Page 46"/>
    <x v="1"/>
    <x v="0"/>
    <b v="0"/>
    <x v="0"/>
    <s v="Marius"/>
    <n v="55"/>
    <n v="19.1265"/>
    <n v="74.126499999999993"/>
    <n v="3.9796833790884505"/>
    <n v="295"/>
    <n v="118"/>
    <n v="134.09090909090909"/>
    <x v="0"/>
    <x v="9"/>
    <x v="8"/>
    <x v="9"/>
    <n v="8"/>
    <n v="464"/>
    <n v="0.06"/>
    <n v="0.48"/>
    <n v="27.84"/>
  </r>
  <r>
    <x v="28"/>
    <x v="16"/>
    <s v="W26-27"/>
    <x v="1"/>
    <x v="1"/>
    <s v="Page 46"/>
    <x v="1"/>
    <x v="0"/>
    <b v="0"/>
    <x v="0"/>
    <s v="Marius"/>
    <n v="55"/>
    <n v="19.1265"/>
    <n v="74.126499999999993"/>
    <n v="3.9796833790884505"/>
    <n v="295"/>
    <n v="118"/>
    <n v="134.09090909090909"/>
    <x v="0"/>
    <x v="7"/>
    <x v="7"/>
    <x v="7"/>
    <n v="1"/>
    <n v="58"/>
    <n v="0.27"/>
    <n v="0.27"/>
    <n v="15.66"/>
  </r>
  <r>
    <x v="28"/>
    <x v="16"/>
    <s v="W26-27"/>
    <x v="1"/>
    <x v="1"/>
    <s v="Page 46"/>
    <x v="1"/>
    <x v="0"/>
    <b v="0"/>
    <x v="0"/>
    <s v="Marius"/>
    <n v="55"/>
    <n v="19.1265"/>
    <n v="74.126499999999993"/>
    <n v="3.9796833790884505"/>
    <n v="295"/>
    <n v="118"/>
    <n v="134.09090909090909"/>
    <x v="0"/>
    <x v="8"/>
    <x v="7"/>
    <x v="8"/>
    <n v="1"/>
    <n v="58"/>
    <n v="0.21"/>
    <n v="0.21"/>
    <n v="12.18"/>
  </r>
  <r>
    <x v="28"/>
    <x v="16"/>
    <s v="W26-27"/>
    <x v="1"/>
    <x v="1"/>
    <s v="Page 46"/>
    <x v="1"/>
    <x v="0"/>
    <b v="0"/>
    <x v="0"/>
    <s v="Marius"/>
    <n v="55"/>
    <n v="19.1265"/>
    <n v="74.126499999999993"/>
    <n v="3.9796833790884505"/>
    <n v="295"/>
    <n v="118"/>
    <n v="134.09090909090909"/>
    <x v="0"/>
    <x v="10"/>
    <x v="9"/>
    <x v="10"/>
    <n v="0"/>
    <n v="0"/>
    <n v="0"/>
    <n v="0"/>
    <n v="0"/>
  </r>
  <r>
    <x v="28"/>
    <x v="16"/>
    <s v="W26-27"/>
    <x v="1"/>
    <x v="1"/>
    <s v="Page 46"/>
    <x v="1"/>
    <x v="0"/>
    <b v="0"/>
    <x v="0"/>
    <s v="Marius"/>
    <n v="55"/>
    <n v="19.1265"/>
    <n v="74.126499999999993"/>
    <n v="3.9796833790884505"/>
    <n v="295"/>
    <n v="118"/>
    <n v="134.09090909090909"/>
    <x v="0"/>
    <x v="10"/>
    <x v="9"/>
    <x v="10"/>
    <n v="0"/>
    <n v="0"/>
    <n v="0"/>
    <n v="0"/>
    <n v="0"/>
  </r>
  <r>
    <x v="28"/>
    <x v="16"/>
    <s v="W26-27"/>
    <x v="1"/>
    <x v="1"/>
    <s v="Page 46"/>
    <x v="1"/>
    <x v="0"/>
    <b v="0"/>
    <x v="0"/>
    <s v="Marius"/>
    <n v="55"/>
    <n v="19.1265"/>
    <n v="74.126499999999993"/>
    <n v="3.9796833790884505"/>
    <n v="295"/>
    <n v="118"/>
    <n v="134.09090909090909"/>
    <x v="0"/>
    <x v="10"/>
    <x v="9"/>
    <x v="10"/>
    <n v="0"/>
    <n v="0"/>
    <n v="0"/>
    <n v="0"/>
    <n v="0"/>
  </r>
  <r>
    <x v="28"/>
    <x v="16"/>
    <s v="W26-27"/>
    <x v="1"/>
    <x v="1"/>
    <s v="Page 46"/>
    <x v="1"/>
    <x v="0"/>
    <b v="0"/>
    <x v="0"/>
    <s v="Marius"/>
    <n v="55"/>
    <n v="19.1265"/>
    <n v="74.126499999999993"/>
    <n v="3.9796833790884505"/>
    <n v="295"/>
    <n v="118"/>
    <n v="134.09090909090909"/>
    <x v="0"/>
    <x v="11"/>
    <x v="10"/>
    <x v="19"/>
    <n v="1"/>
    <n v="58"/>
    <n v="2"/>
    <n v="2"/>
    <n v="116"/>
  </r>
  <r>
    <x v="28"/>
    <x v="16"/>
    <s v="W26-27"/>
    <x v="1"/>
    <x v="1"/>
    <s v="Page 46"/>
    <x v="1"/>
    <x v="0"/>
    <b v="0"/>
    <x v="0"/>
    <s v="Marius"/>
    <n v="55"/>
    <n v="19.1265"/>
    <n v="74.126499999999993"/>
    <n v="3.9796833790884505"/>
    <n v="295"/>
    <n v="118"/>
    <n v="134.09090909090909"/>
    <x v="0"/>
    <x v="11"/>
    <x v="11"/>
    <x v="12"/>
    <n v="1"/>
    <n v="58"/>
    <n v="0.5"/>
    <n v="0.5"/>
    <n v="29"/>
  </r>
  <r>
    <x v="29"/>
    <x v="17"/>
    <s v="W26-27"/>
    <x v="1"/>
    <x v="3"/>
    <s v="Page 47"/>
    <x v="0"/>
    <x v="0"/>
    <b v="0"/>
    <x v="0"/>
    <s v="Dandy "/>
    <n v="55"/>
    <n v="13.924199999999999"/>
    <n v="68.924199999999999"/>
    <n v="4.2800641864541049"/>
    <n v="295"/>
    <n v="118"/>
    <n v="134.09090909090909"/>
    <x v="1"/>
    <x v="0"/>
    <x v="22"/>
    <x v="57"/>
    <n v="0.43"/>
    <n v="0"/>
    <n v="6.44"/>
    <n v="2.7692000000000001"/>
    <n v="0"/>
  </r>
  <r>
    <x v="29"/>
    <x v="17"/>
    <s v="W26-27"/>
    <x v="1"/>
    <x v="3"/>
    <s v="Page 47"/>
    <x v="0"/>
    <x v="0"/>
    <b v="0"/>
    <x v="0"/>
    <s v="Dandy "/>
    <n v="55"/>
    <n v="13.924199999999999"/>
    <n v="68.924199999999999"/>
    <n v="4.2800641864541049"/>
    <n v="295"/>
    <n v="118"/>
    <n v="134.09090909090909"/>
    <x v="1"/>
    <x v="0"/>
    <x v="12"/>
    <x v="58"/>
    <n v="0.4"/>
    <n v="0"/>
    <n v="12"/>
    <n v="4.8000000000000007"/>
    <n v="0"/>
  </r>
  <r>
    <x v="29"/>
    <x v="17"/>
    <s v="W26-27"/>
    <x v="1"/>
    <x v="3"/>
    <s v="Page 47"/>
    <x v="0"/>
    <x v="0"/>
    <b v="0"/>
    <x v="0"/>
    <s v="Dandy "/>
    <n v="55"/>
    <n v="13.924199999999999"/>
    <n v="68.924199999999999"/>
    <n v="4.2800641864541049"/>
    <n v="295"/>
    <n v="118"/>
    <n v="134.09090909090909"/>
    <x v="1"/>
    <x v="2"/>
    <x v="2"/>
    <x v="10"/>
    <n v="0.7"/>
    <n v="0"/>
    <n v="0"/>
    <n v="0"/>
    <n v="0"/>
  </r>
  <r>
    <x v="29"/>
    <x v="17"/>
    <s v="W26-27"/>
    <x v="1"/>
    <x v="3"/>
    <s v="Page 47"/>
    <x v="0"/>
    <x v="0"/>
    <b v="0"/>
    <x v="0"/>
    <s v="Dandy "/>
    <n v="55"/>
    <n v="13.924199999999999"/>
    <n v="68.924199999999999"/>
    <n v="4.2800641864541049"/>
    <n v="295"/>
    <n v="118"/>
    <n v="134.09090909090909"/>
    <x v="1"/>
    <x v="3"/>
    <x v="3"/>
    <x v="3"/>
    <n v="0.9"/>
    <n v="0"/>
    <n v="1.35"/>
    <n v="1.2150000000000001"/>
    <n v="0"/>
  </r>
  <r>
    <x v="29"/>
    <x v="17"/>
    <s v="W26-27"/>
    <x v="1"/>
    <x v="3"/>
    <s v="Page 47"/>
    <x v="0"/>
    <x v="0"/>
    <b v="0"/>
    <x v="0"/>
    <s v="Dandy "/>
    <n v="55"/>
    <n v="13.924199999999999"/>
    <n v="68.924199999999999"/>
    <n v="4.2800641864541049"/>
    <n v="295"/>
    <n v="118"/>
    <n v="134.09090909090909"/>
    <x v="1"/>
    <x v="9"/>
    <x v="8"/>
    <x v="9"/>
    <n v="16"/>
    <n v="0"/>
    <n v="0.06"/>
    <n v="0.96"/>
    <n v="0"/>
  </r>
  <r>
    <x v="29"/>
    <x v="17"/>
    <s v="W26-27"/>
    <x v="1"/>
    <x v="3"/>
    <s v="Page 47"/>
    <x v="0"/>
    <x v="0"/>
    <b v="0"/>
    <x v="0"/>
    <s v="Dandy "/>
    <n v="55"/>
    <n v="13.924199999999999"/>
    <n v="68.924199999999999"/>
    <n v="4.2800641864541049"/>
    <n v="295"/>
    <n v="118"/>
    <n v="134.09090909090909"/>
    <x v="1"/>
    <x v="7"/>
    <x v="7"/>
    <x v="59"/>
    <n v="1"/>
    <n v="0"/>
    <n v="0.65"/>
    <n v="0.65"/>
    <n v="0"/>
  </r>
  <r>
    <x v="29"/>
    <x v="17"/>
    <s v="W26-27"/>
    <x v="1"/>
    <x v="3"/>
    <s v="Page 47"/>
    <x v="0"/>
    <x v="0"/>
    <b v="0"/>
    <x v="0"/>
    <s v="Dandy "/>
    <n v="55"/>
    <n v="13.924199999999999"/>
    <n v="68.924199999999999"/>
    <n v="4.2800641864541049"/>
    <n v="295"/>
    <n v="118"/>
    <n v="134.09090909090909"/>
    <x v="1"/>
    <x v="7"/>
    <x v="7"/>
    <x v="60"/>
    <n v="1"/>
    <n v="0"/>
    <n v="0.78"/>
    <n v="0.78"/>
    <n v="0"/>
  </r>
  <r>
    <x v="29"/>
    <x v="17"/>
    <s v="W26-27"/>
    <x v="1"/>
    <x v="3"/>
    <s v="Page 47"/>
    <x v="0"/>
    <x v="0"/>
    <b v="0"/>
    <x v="0"/>
    <s v="Dandy "/>
    <n v="55"/>
    <n v="13.924199999999999"/>
    <n v="68.924199999999999"/>
    <n v="4.2800641864541049"/>
    <n v="295"/>
    <n v="118"/>
    <n v="134.09090909090909"/>
    <x v="1"/>
    <x v="8"/>
    <x v="7"/>
    <x v="61"/>
    <n v="1"/>
    <n v="0"/>
    <n v="0.25"/>
    <n v="0.25"/>
    <n v="0"/>
  </r>
  <r>
    <x v="29"/>
    <x v="17"/>
    <s v="W26-27"/>
    <x v="1"/>
    <x v="3"/>
    <s v="Page 47"/>
    <x v="0"/>
    <x v="0"/>
    <b v="0"/>
    <x v="0"/>
    <s v="Dandy "/>
    <n v="55"/>
    <n v="13.924199999999999"/>
    <n v="68.924199999999999"/>
    <n v="4.2800641864541049"/>
    <n v="295"/>
    <n v="118"/>
    <n v="134.09090909090909"/>
    <x v="1"/>
    <x v="10"/>
    <x v="9"/>
    <x v="10"/>
    <n v="0"/>
    <n v="0"/>
    <n v="0"/>
    <n v="0"/>
    <n v="0"/>
  </r>
  <r>
    <x v="29"/>
    <x v="17"/>
    <s v="W26-27"/>
    <x v="1"/>
    <x v="3"/>
    <s v="Page 47"/>
    <x v="0"/>
    <x v="0"/>
    <b v="0"/>
    <x v="0"/>
    <s v="Dandy "/>
    <n v="55"/>
    <n v="13.924199999999999"/>
    <n v="68.924199999999999"/>
    <n v="4.2800641864541049"/>
    <n v="295"/>
    <n v="118"/>
    <n v="134.09090909090909"/>
    <x v="1"/>
    <x v="10"/>
    <x v="9"/>
    <x v="10"/>
    <n v="0"/>
    <n v="0"/>
    <n v="0"/>
    <n v="0"/>
    <n v="0"/>
  </r>
  <r>
    <x v="29"/>
    <x v="17"/>
    <s v="W26-27"/>
    <x v="1"/>
    <x v="3"/>
    <s v="Page 47"/>
    <x v="0"/>
    <x v="0"/>
    <b v="0"/>
    <x v="0"/>
    <s v="Dandy "/>
    <n v="55"/>
    <n v="13.924199999999999"/>
    <n v="68.924199999999999"/>
    <n v="4.2800641864541049"/>
    <n v="295"/>
    <n v="118"/>
    <n v="134.09090909090909"/>
    <x v="1"/>
    <x v="10"/>
    <x v="9"/>
    <x v="10"/>
    <n v="0"/>
    <n v="0"/>
    <n v="0"/>
    <n v="0"/>
    <n v="0"/>
  </r>
  <r>
    <x v="29"/>
    <x v="17"/>
    <s v="W26-27"/>
    <x v="1"/>
    <x v="3"/>
    <s v="Page 47"/>
    <x v="0"/>
    <x v="0"/>
    <b v="0"/>
    <x v="0"/>
    <s v="Dandy "/>
    <n v="55"/>
    <n v="13.924199999999999"/>
    <n v="68.924199999999999"/>
    <n v="4.2800641864541049"/>
    <n v="295"/>
    <n v="118"/>
    <n v="134.09090909090909"/>
    <x v="1"/>
    <x v="10"/>
    <x v="9"/>
    <x v="10"/>
    <n v="0"/>
    <n v="0"/>
    <n v="0"/>
    <n v="0"/>
    <n v="0"/>
  </r>
  <r>
    <x v="29"/>
    <x v="17"/>
    <s v="W26-27"/>
    <x v="1"/>
    <x v="3"/>
    <s v="Page 47"/>
    <x v="0"/>
    <x v="0"/>
    <b v="0"/>
    <x v="0"/>
    <s v="Dandy "/>
    <n v="55"/>
    <n v="13.924199999999999"/>
    <n v="68.924199999999999"/>
    <n v="4.2800641864541049"/>
    <n v="295"/>
    <n v="118"/>
    <n v="134.09090909090909"/>
    <x v="1"/>
    <x v="10"/>
    <x v="9"/>
    <x v="10"/>
    <n v="0"/>
    <n v="0"/>
    <n v="0"/>
    <n v="0"/>
    <n v="0"/>
  </r>
  <r>
    <x v="29"/>
    <x v="17"/>
    <s v="W26-27"/>
    <x v="1"/>
    <x v="3"/>
    <s v="Page 47"/>
    <x v="0"/>
    <x v="0"/>
    <b v="0"/>
    <x v="0"/>
    <s v="Dandy "/>
    <n v="55"/>
    <n v="13.924199999999999"/>
    <n v="68.924199999999999"/>
    <n v="4.2800641864541049"/>
    <n v="295"/>
    <n v="118"/>
    <n v="134.09090909090909"/>
    <x v="1"/>
    <x v="11"/>
    <x v="10"/>
    <x v="19"/>
    <n v="1"/>
    <n v="0"/>
    <n v="2"/>
    <n v="2"/>
    <n v="0"/>
  </r>
  <r>
    <x v="29"/>
    <x v="17"/>
    <s v="W26-27"/>
    <x v="1"/>
    <x v="3"/>
    <s v="Page 47"/>
    <x v="0"/>
    <x v="0"/>
    <b v="0"/>
    <x v="0"/>
    <s v="Dandy "/>
    <n v="55"/>
    <n v="13.924199999999999"/>
    <n v="68.924199999999999"/>
    <n v="4.2800641864541049"/>
    <n v="295"/>
    <n v="118"/>
    <n v="134.09090909090909"/>
    <x v="1"/>
    <x v="11"/>
    <x v="11"/>
    <x v="12"/>
    <n v="1"/>
    <n v="0"/>
    <n v="0.5"/>
    <n v="0.5"/>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0"/>
    <x v="9"/>
    <x v="10"/>
    <n v="0"/>
    <n v="0"/>
    <n v="0"/>
    <n v="0"/>
    <n v="0"/>
  </r>
  <r>
    <x v="30"/>
    <x v="18"/>
    <s v="W26-27"/>
    <x v="1"/>
    <x v="3"/>
    <s v="Page 48"/>
    <x v="0"/>
    <x v="0"/>
    <b v="0"/>
    <x v="0"/>
    <s v="Dandy "/>
    <n v="55"/>
    <n v="2.5"/>
    <n v="57.5"/>
    <n v="5.1304347826086953"/>
    <n v="295"/>
    <n v="118"/>
    <n v="134.09090909090909"/>
    <x v="0"/>
    <x v="11"/>
    <x v="10"/>
    <x v="19"/>
    <n v="1"/>
    <n v="0"/>
    <n v="2"/>
    <n v="2"/>
    <n v="0"/>
  </r>
  <r>
    <x v="30"/>
    <x v="18"/>
    <s v="W26-27"/>
    <x v="1"/>
    <x v="3"/>
    <s v="Page 48"/>
    <x v="0"/>
    <x v="0"/>
    <b v="0"/>
    <x v="0"/>
    <s v="Dandy "/>
    <n v="55"/>
    <n v="2.5"/>
    <n v="57.5"/>
    <n v="5.1304347826086953"/>
    <n v="295"/>
    <n v="118"/>
    <n v="134.09090909090909"/>
    <x v="0"/>
    <x v="11"/>
    <x v="11"/>
    <x v="12"/>
    <n v="1"/>
    <n v="0"/>
    <n v="0.5"/>
    <n v="0.5"/>
    <n v="0"/>
  </r>
  <r>
    <x v="31"/>
    <x v="19"/>
    <s v="W26-27"/>
    <x v="1"/>
    <x v="0"/>
    <s v="Page 49"/>
    <x v="0"/>
    <x v="0"/>
    <b v="0"/>
    <x v="0"/>
    <s v="Dandy "/>
    <n v="54"/>
    <n v="30.718"/>
    <n v="84.718000000000004"/>
    <n v="3.8362567577138269"/>
    <n v="325"/>
    <n v="130"/>
    <n v="147.72727272727272"/>
    <x v="1"/>
    <x v="0"/>
    <x v="23"/>
    <x v="62"/>
    <n v="0.4"/>
    <n v="24"/>
    <n v="26.95"/>
    <n v="10.780000000000001"/>
    <n v="646.80000000000007"/>
  </r>
  <r>
    <x v="31"/>
    <x v="19"/>
    <s v="W26-27"/>
    <x v="1"/>
    <x v="0"/>
    <s v="Page 49"/>
    <x v="0"/>
    <x v="0"/>
    <b v="0"/>
    <x v="0"/>
    <s v="Dandy "/>
    <n v="54"/>
    <n v="30.718"/>
    <n v="84.718000000000004"/>
    <n v="3.8362567577138269"/>
    <n v="325"/>
    <n v="130"/>
    <n v="147.72727272727272"/>
    <x v="1"/>
    <x v="0"/>
    <x v="16"/>
    <x v="63"/>
    <n v="0.4"/>
    <n v="24"/>
    <n v="18.8"/>
    <n v="7.5200000000000005"/>
    <n v="451.20000000000005"/>
  </r>
  <r>
    <x v="31"/>
    <x v="19"/>
    <s v="W26-27"/>
    <x v="1"/>
    <x v="0"/>
    <s v="Page 49"/>
    <x v="0"/>
    <x v="0"/>
    <b v="0"/>
    <x v="0"/>
    <s v="Dandy "/>
    <n v="54"/>
    <n v="30.718"/>
    <n v="84.718000000000004"/>
    <n v="3.8362567577138269"/>
    <n v="325"/>
    <n v="130"/>
    <n v="147.72727272727272"/>
    <x v="1"/>
    <x v="2"/>
    <x v="2"/>
    <x v="2"/>
    <n v="0.8"/>
    <n v="48"/>
    <n v="8.91"/>
    <n v="7.1280000000000001"/>
    <n v="427.68"/>
  </r>
  <r>
    <x v="31"/>
    <x v="19"/>
    <s v="W26-27"/>
    <x v="1"/>
    <x v="0"/>
    <s v="Page 49"/>
    <x v="0"/>
    <x v="0"/>
    <b v="0"/>
    <x v="0"/>
    <s v="Dandy "/>
    <n v="54"/>
    <n v="30.718"/>
    <n v="84.718000000000004"/>
    <n v="3.8362567577138269"/>
    <n v="325"/>
    <n v="130"/>
    <n v="147.72727272727272"/>
    <x v="1"/>
    <x v="3"/>
    <x v="3"/>
    <x v="27"/>
    <n v="0.4"/>
    <n v="24"/>
    <n v="0"/>
    <n v="0"/>
    <n v="0"/>
  </r>
  <r>
    <x v="31"/>
    <x v="19"/>
    <s v="W26-27"/>
    <x v="1"/>
    <x v="0"/>
    <s v="Page 49"/>
    <x v="0"/>
    <x v="0"/>
    <b v="0"/>
    <x v="0"/>
    <s v="Dandy "/>
    <n v="54"/>
    <n v="30.718"/>
    <n v="84.718000000000004"/>
    <n v="3.8362567577138269"/>
    <n v="325"/>
    <n v="130"/>
    <n v="147.72727272727272"/>
    <x v="1"/>
    <x v="1"/>
    <x v="17"/>
    <x v="47"/>
    <n v="0.02"/>
    <n v="1.2"/>
    <n v="7.5"/>
    <n v="0.15"/>
    <n v="9"/>
  </r>
  <r>
    <x v="31"/>
    <x v="19"/>
    <s v="W26-27"/>
    <x v="1"/>
    <x v="0"/>
    <s v="Page 49"/>
    <x v="0"/>
    <x v="0"/>
    <b v="0"/>
    <x v="0"/>
    <s v="Dandy "/>
    <n v="54"/>
    <n v="30.718"/>
    <n v="84.718000000000004"/>
    <n v="3.8362567577138269"/>
    <n v="325"/>
    <n v="130"/>
    <n v="147.72727272727272"/>
    <x v="1"/>
    <x v="9"/>
    <x v="8"/>
    <x v="9"/>
    <n v="16"/>
    <n v="960"/>
    <n v="0.06"/>
    <n v="0.96"/>
    <n v="57.599999999999994"/>
  </r>
  <r>
    <x v="31"/>
    <x v="19"/>
    <s v="W26-27"/>
    <x v="1"/>
    <x v="0"/>
    <s v="Page 49"/>
    <x v="0"/>
    <x v="0"/>
    <b v="0"/>
    <x v="0"/>
    <s v="Dandy "/>
    <n v="54"/>
    <n v="30.718"/>
    <n v="84.718000000000004"/>
    <n v="3.8362567577138269"/>
    <n v="325"/>
    <n v="130"/>
    <n v="147.72727272727272"/>
    <x v="1"/>
    <x v="7"/>
    <x v="7"/>
    <x v="59"/>
    <n v="1"/>
    <n v="60"/>
    <n v="0.65"/>
    <n v="0.65"/>
    <n v="39"/>
  </r>
  <r>
    <x v="31"/>
    <x v="19"/>
    <s v="W26-27"/>
    <x v="1"/>
    <x v="0"/>
    <s v="Page 49"/>
    <x v="0"/>
    <x v="0"/>
    <b v="0"/>
    <x v="0"/>
    <s v="Dandy "/>
    <n v="54"/>
    <n v="30.718"/>
    <n v="84.718000000000004"/>
    <n v="3.8362567577138269"/>
    <n v="325"/>
    <n v="130"/>
    <n v="147.72727272727272"/>
    <x v="1"/>
    <x v="7"/>
    <x v="7"/>
    <x v="60"/>
    <n v="1"/>
    <n v="60"/>
    <n v="0.78"/>
    <n v="0.78"/>
    <n v="46.800000000000004"/>
  </r>
  <r>
    <x v="31"/>
    <x v="19"/>
    <s v="W26-27"/>
    <x v="1"/>
    <x v="0"/>
    <s v="Page 49"/>
    <x v="0"/>
    <x v="0"/>
    <b v="0"/>
    <x v="0"/>
    <s v="Dandy "/>
    <n v="54"/>
    <n v="30.718"/>
    <n v="84.718000000000004"/>
    <n v="3.8362567577138269"/>
    <n v="325"/>
    <n v="130"/>
    <n v="147.72727272727272"/>
    <x v="1"/>
    <x v="8"/>
    <x v="7"/>
    <x v="61"/>
    <n v="1"/>
    <n v="60"/>
    <n v="0.25"/>
    <n v="0.25"/>
    <n v="15"/>
  </r>
  <r>
    <x v="31"/>
    <x v="19"/>
    <s v="W26-27"/>
    <x v="1"/>
    <x v="0"/>
    <s v="Page 49"/>
    <x v="0"/>
    <x v="0"/>
    <b v="0"/>
    <x v="0"/>
    <s v="Dandy "/>
    <n v="54"/>
    <n v="30.718"/>
    <n v="84.718000000000004"/>
    <n v="3.8362567577138269"/>
    <n v="325"/>
    <n v="130"/>
    <n v="147.72727272727272"/>
    <x v="1"/>
    <x v="10"/>
    <x v="9"/>
    <x v="10"/>
    <n v="0"/>
    <n v="0"/>
    <n v="0"/>
    <n v="0"/>
    <n v="0"/>
  </r>
  <r>
    <x v="31"/>
    <x v="19"/>
    <s v="W26-27"/>
    <x v="1"/>
    <x v="0"/>
    <s v="Page 49"/>
    <x v="0"/>
    <x v="0"/>
    <b v="0"/>
    <x v="0"/>
    <s v="Dandy "/>
    <n v="54"/>
    <n v="30.718"/>
    <n v="84.718000000000004"/>
    <n v="3.8362567577138269"/>
    <n v="325"/>
    <n v="130"/>
    <n v="147.72727272727272"/>
    <x v="1"/>
    <x v="10"/>
    <x v="9"/>
    <x v="10"/>
    <n v="0"/>
    <n v="0"/>
    <n v="0"/>
    <n v="0"/>
    <n v="0"/>
  </r>
  <r>
    <x v="31"/>
    <x v="19"/>
    <s v="W26-27"/>
    <x v="1"/>
    <x v="0"/>
    <s v="Page 49"/>
    <x v="0"/>
    <x v="0"/>
    <b v="0"/>
    <x v="0"/>
    <s v="Dandy "/>
    <n v="54"/>
    <n v="30.718"/>
    <n v="84.718000000000004"/>
    <n v="3.8362567577138269"/>
    <n v="325"/>
    <n v="130"/>
    <n v="147.72727272727272"/>
    <x v="1"/>
    <x v="10"/>
    <x v="9"/>
    <x v="10"/>
    <n v="0"/>
    <n v="0"/>
    <n v="0"/>
    <n v="0"/>
    <n v="0"/>
  </r>
  <r>
    <x v="31"/>
    <x v="19"/>
    <s v="W26-27"/>
    <x v="1"/>
    <x v="0"/>
    <s v="Page 49"/>
    <x v="0"/>
    <x v="0"/>
    <b v="0"/>
    <x v="0"/>
    <s v="Dandy "/>
    <n v="54"/>
    <n v="30.718"/>
    <n v="84.718000000000004"/>
    <n v="3.8362567577138269"/>
    <n v="325"/>
    <n v="130"/>
    <n v="147.72727272727272"/>
    <x v="1"/>
    <x v="10"/>
    <x v="9"/>
    <x v="10"/>
    <n v="0"/>
    <n v="0"/>
    <n v="0"/>
    <n v="0"/>
    <n v="0"/>
  </r>
  <r>
    <x v="31"/>
    <x v="19"/>
    <s v="W26-27"/>
    <x v="1"/>
    <x v="0"/>
    <s v="Page 49"/>
    <x v="0"/>
    <x v="0"/>
    <b v="0"/>
    <x v="0"/>
    <s v="Dandy "/>
    <n v="54"/>
    <n v="30.718"/>
    <n v="84.718000000000004"/>
    <n v="3.8362567577138269"/>
    <n v="325"/>
    <n v="130"/>
    <n v="147.72727272727272"/>
    <x v="1"/>
    <x v="11"/>
    <x v="10"/>
    <x v="19"/>
    <n v="1"/>
    <n v="60"/>
    <n v="2"/>
    <n v="2"/>
    <n v="120"/>
  </r>
  <r>
    <x v="31"/>
    <x v="19"/>
    <s v="W26-27"/>
    <x v="1"/>
    <x v="0"/>
    <s v="Page 49"/>
    <x v="0"/>
    <x v="0"/>
    <b v="0"/>
    <x v="0"/>
    <s v="Dandy "/>
    <n v="54"/>
    <n v="30.718"/>
    <n v="84.718000000000004"/>
    <n v="3.8362567577138269"/>
    <n v="325"/>
    <n v="130"/>
    <n v="147.72727272727272"/>
    <x v="1"/>
    <x v="11"/>
    <x v="11"/>
    <x v="12"/>
    <n v="1"/>
    <n v="60"/>
    <n v="0.5"/>
    <n v="0.5"/>
    <n v="30"/>
  </r>
  <r>
    <x v="31"/>
    <x v="2"/>
    <s v="W26-27"/>
    <x v="1"/>
    <x v="6"/>
    <s v="Page 50"/>
    <x v="0"/>
    <x v="0"/>
    <b v="0"/>
    <x v="0"/>
    <s v="Dandy "/>
    <n v="55"/>
    <n v="23.198"/>
    <n v="78.198000000000008"/>
    <n v="4.1561165247193017"/>
    <n v="325"/>
    <n v="130"/>
    <n v="147.72727272727272"/>
    <x v="4"/>
    <x v="0"/>
    <x v="23"/>
    <x v="64"/>
    <n v="0.4"/>
    <n v="0"/>
    <n v="26.95"/>
    <n v="10.780000000000001"/>
    <n v="0"/>
  </r>
  <r>
    <x v="31"/>
    <x v="2"/>
    <s v="W26-27"/>
    <x v="1"/>
    <x v="6"/>
    <s v="Page 50"/>
    <x v="0"/>
    <x v="0"/>
    <b v="0"/>
    <x v="0"/>
    <s v="Dandy "/>
    <n v="55"/>
    <n v="23.198"/>
    <n v="78.198000000000008"/>
    <n v="4.1561165247193017"/>
    <n v="325"/>
    <n v="130"/>
    <n v="147.72727272727272"/>
    <x v="4"/>
    <x v="0"/>
    <x v="16"/>
    <x v="23"/>
    <n v="0.4"/>
    <n v="0"/>
    <n v="0"/>
    <n v="0"/>
    <n v="0"/>
  </r>
  <r>
    <x v="31"/>
    <x v="2"/>
    <s v="W26-27"/>
    <x v="1"/>
    <x v="6"/>
    <s v="Page 50"/>
    <x v="0"/>
    <x v="0"/>
    <b v="0"/>
    <x v="0"/>
    <s v="Dandy "/>
    <n v="55"/>
    <n v="23.198"/>
    <n v="78.198000000000008"/>
    <n v="4.1561165247193017"/>
    <n v="325"/>
    <n v="130"/>
    <n v="147.72727272727272"/>
    <x v="4"/>
    <x v="2"/>
    <x v="2"/>
    <x v="2"/>
    <n v="0.8"/>
    <n v="0"/>
    <n v="8.91"/>
    <n v="7.1280000000000001"/>
    <n v="0"/>
  </r>
  <r>
    <x v="31"/>
    <x v="2"/>
    <s v="W26-27"/>
    <x v="1"/>
    <x v="6"/>
    <s v="Page 50"/>
    <x v="0"/>
    <x v="0"/>
    <b v="0"/>
    <x v="0"/>
    <s v="Dandy "/>
    <n v="55"/>
    <n v="23.198"/>
    <n v="78.198000000000008"/>
    <n v="4.1561165247193017"/>
    <n v="325"/>
    <n v="130"/>
    <n v="147.72727272727272"/>
    <x v="4"/>
    <x v="3"/>
    <x v="3"/>
    <x v="27"/>
    <n v="0.4"/>
    <n v="0"/>
    <n v="0"/>
    <n v="0"/>
    <n v="0"/>
  </r>
  <r>
    <x v="31"/>
    <x v="2"/>
    <s v="W26-27"/>
    <x v="1"/>
    <x v="6"/>
    <s v="Page 50"/>
    <x v="0"/>
    <x v="0"/>
    <b v="0"/>
    <x v="0"/>
    <s v="Dandy "/>
    <n v="55"/>
    <n v="23.198"/>
    <n v="78.198000000000008"/>
    <n v="4.1561165247193017"/>
    <n v="325"/>
    <n v="130"/>
    <n v="147.72727272727272"/>
    <x v="4"/>
    <x v="1"/>
    <x v="17"/>
    <x v="47"/>
    <n v="0.02"/>
    <n v="0"/>
    <n v="7.5"/>
    <n v="0.15"/>
    <n v="0"/>
  </r>
  <r>
    <x v="31"/>
    <x v="2"/>
    <s v="W26-27"/>
    <x v="1"/>
    <x v="6"/>
    <s v="Page 50"/>
    <x v="0"/>
    <x v="0"/>
    <b v="0"/>
    <x v="0"/>
    <s v="Dandy "/>
    <n v="55"/>
    <n v="23.198"/>
    <n v="78.198000000000008"/>
    <n v="4.1561165247193017"/>
    <n v="325"/>
    <n v="130"/>
    <n v="147.72727272727272"/>
    <x v="4"/>
    <x v="9"/>
    <x v="8"/>
    <x v="9"/>
    <n v="16"/>
    <n v="0"/>
    <n v="0.06"/>
    <n v="0.96"/>
    <n v="0"/>
  </r>
  <r>
    <x v="31"/>
    <x v="2"/>
    <s v="W26-27"/>
    <x v="1"/>
    <x v="6"/>
    <s v="Page 50"/>
    <x v="0"/>
    <x v="0"/>
    <b v="0"/>
    <x v="0"/>
    <s v="Dandy "/>
    <n v="55"/>
    <n v="23.198"/>
    <n v="78.198000000000008"/>
    <n v="4.1561165247193017"/>
    <n v="325"/>
    <n v="130"/>
    <n v="147.72727272727272"/>
    <x v="4"/>
    <x v="7"/>
    <x v="7"/>
    <x v="59"/>
    <n v="1"/>
    <n v="0"/>
    <n v="0.65"/>
    <n v="0.65"/>
    <n v="0"/>
  </r>
  <r>
    <x v="31"/>
    <x v="2"/>
    <s v="W26-27"/>
    <x v="1"/>
    <x v="6"/>
    <s v="Page 50"/>
    <x v="0"/>
    <x v="0"/>
    <b v="0"/>
    <x v="0"/>
    <s v="Dandy "/>
    <n v="55"/>
    <n v="23.198"/>
    <n v="78.198000000000008"/>
    <n v="4.1561165247193017"/>
    <n v="325"/>
    <n v="130"/>
    <n v="147.72727272727272"/>
    <x v="4"/>
    <x v="7"/>
    <x v="7"/>
    <x v="60"/>
    <n v="1"/>
    <n v="0"/>
    <n v="0.78"/>
    <n v="0.78"/>
    <n v="0"/>
  </r>
  <r>
    <x v="31"/>
    <x v="2"/>
    <s v="W26-27"/>
    <x v="1"/>
    <x v="6"/>
    <s v="Page 50"/>
    <x v="0"/>
    <x v="0"/>
    <b v="0"/>
    <x v="0"/>
    <s v="Dandy "/>
    <n v="55"/>
    <n v="23.198"/>
    <n v="78.198000000000008"/>
    <n v="4.1561165247193017"/>
    <n v="325"/>
    <n v="130"/>
    <n v="147.72727272727272"/>
    <x v="4"/>
    <x v="8"/>
    <x v="7"/>
    <x v="61"/>
    <n v="1"/>
    <n v="0"/>
    <n v="0.25"/>
    <n v="0.25"/>
    <n v="0"/>
  </r>
  <r>
    <x v="31"/>
    <x v="2"/>
    <s v="W26-27"/>
    <x v="1"/>
    <x v="6"/>
    <s v="Page 50"/>
    <x v="0"/>
    <x v="0"/>
    <b v="0"/>
    <x v="0"/>
    <s v="Dandy "/>
    <n v="55"/>
    <n v="23.198"/>
    <n v="78.198000000000008"/>
    <n v="4.1561165247193017"/>
    <n v="325"/>
    <n v="130"/>
    <n v="147.72727272727272"/>
    <x v="4"/>
    <x v="10"/>
    <x v="9"/>
    <x v="10"/>
    <n v="0"/>
    <n v="0"/>
    <n v="0"/>
    <n v="0"/>
    <n v="0"/>
  </r>
  <r>
    <x v="31"/>
    <x v="2"/>
    <s v="W26-27"/>
    <x v="1"/>
    <x v="6"/>
    <s v="Page 50"/>
    <x v="0"/>
    <x v="0"/>
    <b v="0"/>
    <x v="0"/>
    <s v="Dandy "/>
    <n v="55"/>
    <n v="23.198"/>
    <n v="78.198000000000008"/>
    <n v="4.1561165247193017"/>
    <n v="325"/>
    <n v="130"/>
    <n v="147.72727272727272"/>
    <x v="4"/>
    <x v="10"/>
    <x v="9"/>
    <x v="10"/>
    <n v="0"/>
    <n v="0"/>
    <n v="0"/>
    <n v="0"/>
    <n v="0"/>
  </r>
  <r>
    <x v="31"/>
    <x v="2"/>
    <s v="W26-27"/>
    <x v="1"/>
    <x v="6"/>
    <s v="Page 50"/>
    <x v="0"/>
    <x v="0"/>
    <b v="0"/>
    <x v="0"/>
    <s v="Dandy "/>
    <n v="55"/>
    <n v="23.198"/>
    <n v="78.198000000000008"/>
    <n v="4.1561165247193017"/>
    <n v="325"/>
    <n v="130"/>
    <n v="147.72727272727272"/>
    <x v="4"/>
    <x v="10"/>
    <x v="9"/>
    <x v="10"/>
    <n v="0"/>
    <n v="0"/>
    <n v="0"/>
    <n v="0"/>
    <n v="0"/>
  </r>
  <r>
    <x v="31"/>
    <x v="2"/>
    <s v="W26-27"/>
    <x v="1"/>
    <x v="6"/>
    <s v="Page 50"/>
    <x v="0"/>
    <x v="0"/>
    <b v="0"/>
    <x v="0"/>
    <s v="Dandy "/>
    <n v="55"/>
    <n v="23.198"/>
    <n v="78.198000000000008"/>
    <n v="4.1561165247193017"/>
    <n v="325"/>
    <n v="130"/>
    <n v="147.72727272727272"/>
    <x v="4"/>
    <x v="11"/>
    <x v="13"/>
    <x v="18"/>
    <s v="???"/>
    <n v="0"/>
    <n v="0"/>
    <n v="0"/>
    <n v="0"/>
  </r>
  <r>
    <x v="31"/>
    <x v="2"/>
    <s v="W26-27"/>
    <x v="1"/>
    <x v="6"/>
    <s v="Page 50"/>
    <x v="0"/>
    <x v="0"/>
    <b v="0"/>
    <x v="0"/>
    <s v="Dandy "/>
    <n v="55"/>
    <n v="23.198"/>
    <n v="78.198000000000008"/>
    <n v="4.1561165247193017"/>
    <n v="325"/>
    <n v="130"/>
    <n v="147.72727272727272"/>
    <x v="4"/>
    <x v="11"/>
    <x v="10"/>
    <x v="19"/>
    <n v="1"/>
    <n v="0"/>
    <n v="2"/>
    <n v="2"/>
    <n v="0"/>
  </r>
  <r>
    <x v="31"/>
    <x v="2"/>
    <s v="W26-27"/>
    <x v="1"/>
    <x v="6"/>
    <s v="Page 50"/>
    <x v="0"/>
    <x v="0"/>
    <b v="0"/>
    <x v="0"/>
    <s v="Dandy "/>
    <n v="55"/>
    <n v="23.198"/>
    <n v="78.198000000000008"/>
    <n v="4.1561165247193017"/>
    <n v="325"/>
    <n v="130"/>
    <n v="147.72727272727272"/>
    <x v="4"/>
    <x v="11"/>
    <x v="11"/>
    <x v="12"/>
    <n v="1"/>
    <n v="0"/>
    <n v="0.5"/>
    <n v="0.5"/>
    <n v="0"/>
  </r>
  <r>
    <x v="32"/>
    <x v="20"/>
    <s v="W26-27"/>
    <x v="1"/>
    <x v="0"/>
    <s v="Page 51"/>
    <x v="0"/>
    <x v="0"/>
    <b v="0"/>
    <x v="0"/>
    <s v="Peck "/>
    <n v="48"/>
    <n v="18.698999999999998"/>
    <n v="66.698999999999998"/>
    <n v="4.0330439736727692"/>
    <n v="269"/>
    <n v="107.6"/>
    <n v="122.27272727272727"/>
    <x v="1"/>
    <x v="0"/>
    <x v="24"/>
    <x v="65"/>
    <n v="0.7"/>
    <n v="35.699999999999996"/>
    <n v="11.3"/>
    <n v="7.91"/>
    <n v="403.41"/>
  </r>
  <r>
    <x v="32"/>
    <x v="20"/>
    <s v="W26-27"/>
    <x v="1"/>
    <x v="0"/>
    <s v="Page 51"/>
    <x v="0"/>
    <x v="0"/>
    <b v="0"/>
    <x v="0"/>
    <s v="Peck "/>
    <n v="48"/>
    <n v="18.698999999999998"/>
    <n v="66.698999999999998"/>
    <n v="4.0330439736727692"/>
    <n v="269"/>
    <n v="107.6"/>
    <n v="122.27272727272727"/>
    <x v="1"/>
    <x v="1"/>
    <x v="25"/>
    <x v="66"/>
    <n v="0.7"/>
    <n v="35.699999999999996"/>
    <n v="3.5"/>
    <n v="2.4499999999999997"/>
    <n v="124.94999999999999"/>
  </r>
  <r>
    <x v="32"/>
    <x v="20"/>
    <s v="W26-27"/>
    <x v="1"/>
    <x v="0"/>
    <s v="Page 51"/>
    <x v="0"/>
    <x v="0"/>
    <b v="0"/>
    <x v="0"/>
    <s v="Peck "/>
    <n v="48"/>
    <n v="18.698999999999998"/>
    <n v="66.698999999999998"/>
    <n v="4.0330439736727692"/>
    <n v="269"/>
    <n v="107.6"/>
    <n v="122.27272727272727"/>
    <x v="1"/>
    <x v="2"/>
    <x v="5"/>
    <x v="67"/>
    <n v="0.4"/>
    <n v="20.400000000000002"/>
    <n v="6.7"/>
    <n v="2.68"/>
    <n v="136.68"/>
  </r>
  <r>
    <x v="32"/>
    <x v="20"/>
    <s v="W26-27"/>
    <x v="1"/>
    <x v="0"/>
    <s v="Page 51"/>
    <x v="0"/>
    <x v="0"/>
    <b v="0"/>
    <x v="0"/>
    <s v="Peck "/>
    <n v="48"/>
    <n v="18.698999999999998"/>
    <n v="66.698999999999998"/>
    <n v="4.0330439736727692"/>
    <n v="269"/>
    <n v="107.6"/>
    <n v="122.27272727272727"/>
    <x v="1"/>
    <x v="3"/>
    <x v="3"/>
    <x v="27"/>
    <n v="0.55000000000000004"/>
    <n v="28.05"/>
    <n v="0"/>
    <n v="0"/>
    <n v="0"/>
  </r>
  <r>
    <x v="32"/>
    <x v="20"/>
    <s v="W26-27"/>
    <x v="1"/>
    <x v="0"/>
    <s v="Page 51"/>
    <x v="0"/>
    <x v="0"/>
    <b v="0"/>
    <x v="0"/>
    <s v="Peck "/>
    <n v="48"/>
    <n v="18.698999999999998"/>
    <n v="66.698999999999998"/>
    <n v="4.0330439736727692"/>
    <n v="269"/>
    <n v="107.6"/>
    <n v="122.27272727272727"/>
    <x v="1"/>
    <x v="6"/>
    <x v="6"/>
    <x v="6"/>
    <n v="0.1"/>
    <n v="5.1000000000000005"/>
    <n v="0.49"/>
    <n v="4.9000000000000002E-2"/>
    <n v="2.4990000000000001"/>
  </r>
  <r>
    <x v="32"/>
    <x v="20"/>
    <s v="W26-27"/>
    <x v="1"/>
    <x v="0"/>
    <s v="Page 51"/>
    <x v="0"/>
    <x v="0"/>
    <b v="0"/>
    <x v="0"/>
    <s v="Peck "/>
    <n v="48"/>
    <n v="18.698999999999998"/>
    <n v="66.698999999999998"/>
    <n v="4.0330439736727692"/>
    <n v="269"/>
    <n v="107.6"/>
    <n v="122.27272727272727"/>
    <x v="1"/>
    <x v="9"/>
    <x v="8"/>
    <x v="9"/>
    <n v="6"/>
    <n v="306"/>
    <n v="0.06"/>
    <n v="0.36"/>
    <n v="18.36"/>
  </r>
  <r>
    <x v="32"/>
    <x v="20"/>
    <s v="W26-27"/>
    <x v="1"/>
    <x v="0"/>
    <s v="Page 51"/>
    <x v="0"/>
    <x v="0"/>
    <b v="0"/>
    <x v="0"/>
    <s v="Peck "/>
    <n v="48"/>
    <n v="18.698999999999998"/>
    <n v="66.698999999999998"/>
    <n v="4.0330439736727692"/>
    <n v="269"/>
    <n v="107.6"/>
    <n v="122.27272727272727"/>
    <x v="1"/>
    <x v="7"/>
    <x v="7"/>
    <x v="7"/>
    <n v="1"/>
    <n v="51"/>
    <n v="0.27"/>
    <n v="0.27"/>
    <n v="13.770000000000001"/>
  </r>
  <r>
    <x v="32"/>
    <x v="20"/>
    <s v="W26-27"/>
    <x v="1"/>
    <x v="0"/>
    <s v="Page 51"/>
    <x v="0"/>
    <x v="0"/>
    <b v="0"/>
    <x v="0"/>
    <s v="Peck "/>
    <n v="48"/>
    <n v="18.698999999999998"/>
    <n v="66.698999999999998"/>
    <n v="4.0330439736727692"/>
    <n v="269"/>
    <n v="107.6"/>
    <n v="122.27272727272727"/>
    <x v="1"/>
    <x v="7"/>
    <x v="7"/>
    <x v="68"/>
    <n v="1"/>
    <n v="51"/>
    <n v="0.27"/>
    <n v="0.27"/>
    <n v="13.770000000000001"/>
  </r>
  <r>
    <x v="32"/>
    <x v="20"/>
    <s v="W26-27"/>
    <x v="1"/>
    <x v="0"/>
    <s v="Page 51"/>
    <x v="0"/>
    <x v="0"/>
    <b v="0"/>
    <x v="0"/>
    <s v="Peck "/>
    <n v="48"/>
    <n v="18.698999999999998"/>
    <n v="66.698999999999998"/>
    <n v="4.0330439736727692"/>
    <n v="269"/>
    <n v="107.6"/>
    <n v="122.27272727272727"/>
    <x v="1"/>
    <x v="8"/>
    <x v="7"/>
    <x v="8"/>
    <n v="1"/>
    <n v="51"/>
    <n v="0.21"/>
    <n v="0.21"/>
    <n v="10.709999999999999"/>
  </r>
  <r>
    <x v="32"/>
    <x v="20"/>
    <s v="W26-27"/>
    <x v="1"/>
    <x v="0"/>
    <s v="Page 51"/>
    <x v="0"/>
    <x v="0"/>
    <b v="0"/>
    <x v="0"/>
    <s v="Peck "/>
    <n v="48"/>
    <n v="18.698999999999998"/>
    <n v="66.698999999999998"/>
    <n v="4.0330439736727692"/>
    <n v="269"/>
    <n v="107.6"/>
    <n v="122.27272727272727"/>
    <x v="1"/>
    <x v="10"/>
    <x v="9"/>
    <x v="10"/>
    <n v="0"/>
    <n v="0"/>
    <n v="0"/>
    <n v="0"/>
    <n v="0"/>
  </r>
  <r>
    <x v="32"/>
    <x v="20"/>
    <s v="W26-27"/>
    <x v="1"/>
    <x v="0"/>
    <s v="Page 51"/>
    <x v="0"/>
    <x v="0"/>
    <b v="0"/>
    <x v="0"/>
    <s v="Peck "/>
    <n v="48"/>
    <n v="18.698999999999998"/>
    <n v="66.698999999999998"/>
    <n v="4.0330439736727692"/>
    <n v="269"/>
    <n v="107.6"/>
    <n v="122.27272727272727"/>
    <x v="1"/>
    <x v="10"/>
    <x v="9"/>
    <x v="10"/>
    <n v="0"/>
    <n v="0"/>
    <n v="0"/>
    <n v="0"/>
    <n v="0"/>
  </r>
  <r>
    <x v="32"/>
    <x v="20"/>
    <s v="W26-27"/>
    <x v="1"/>
    <x v="0"/>
    <s v="Page 51"/>
    <x v="0"/>
    <x v="0"/>
    <b v="0"/>
    <x v="0"/>
    <s v="Peck "/>
    <n v="48"/>
    <n v="18.698999999999998"/>
    <n v="66.698999999999998"/>
    <n v="4.0330439736727692"/>
    <n v="269"/>
    <n v="107.6"/>
    <n v="122.27272727272727"/>
    <x v="1"/>
    <x v="10"/>
    <x v="9"/>
    <x v="10"/>
    <n v="0"/>
    <n v="0"/>
    <n v="0"/>
    <n v="0"/>
    <n v="0"/>
  </r>
  <r>
    <x v="32"/>
    <x v="20"/>
    <s v="W26-27"/>
    <x v="1"/>
    <x v="0"/>
    <s v="Page 51"/>
    <x v="0"/>
    <x v="0"/>
    <b v="0"/>
    <x v="0"/>
    <s v="Peck "/>
    <n v="48"/>
    <n v="18.698999999999998"/>
    <n v="66.698999999999998"/>
    <n v="4.0330439736727692"/>
    <n v="269"/>
    <n v="107.6"/>
    <n v="122.27272727272727"/>
    <x v="1"/>
    <x v="11"/>
    <x v="13"/>
    <x v="18"/>
    <n v="1"/>
    <n v="51"/>
    <n v="2"/>
    <n v="2"/>
    <n v="102"/>
  </r>
  <r>
    <x v="32"/>
    <x v="20"/>
    <s v="W26-27"/>
    <x v="1"/>
    <x v="0"/>
    <s v="Page 51"/>
    <x v="0"/>
    <x v="0"/>
    <b v="0"/>
    <x v="0"/>
    <s v="Peck "/>
    <n v="48"/>
    <n v="18.698999999999998"/>
    <n v="66.698999999999998"/>
    <n v="4.0330439736727692"/>
    <n v="269"/>
    <n v="107.6"/>
    <n v="122.27272727272727"/>
    <x v="1"/>
    <x v="11"/>
    <x v="10"/>
    <x v="19"/>
    <n v="1"/>
    <n v="51"/>
    <n v="2"/>
    <n v="2"/>
    <n v="102"/>
  </r>
  <r>
    <x v="32"/>
    <x v="20"/>
    <s v="W26-27"/>
    <x v="1"/>
    <x v="0"/>
    <s v="Page 51"/>
    <x v="0"/>
    <x v="0"/>
    <b v="0"/>
    <x v="0"/>
    <s v="Peck "/>
    <n v="48"/>
    <n v="18.698999999999998"/>
    <n v="66.698999999999998"/>
    <n v="4.0330439736727692"/>
    <n v="269"/>
    <n v="107.6"/>
    <n v="122.27272727272727"/>
    <x v="1"/>
    <x v="11"/>
    <x v="11"/>
    <x v="12"/>
    <n v="1"/>
    <n v="51"/>
    <n v="0.5"/>
    <n v="0.5"/>
    <n v="25.5"/>
  </r>
  <r>
    <x v="33"/>
    <x v="10"/>
    <s v="W26-27"/>
    <x v="1"/>
    <x v="0"/>
    <s v="Page 52"/>
    <x v="0"/>
    <x v="0"/>
    <b v="0"/>
    <x v="0"/>
    <s v="Peck "/>
    <n v="48"/>
    <n v="18.698999999999998"/>
    <n v="66.698999999999998"/>
    <n v="4.0330439736727692"/>
    <n v="269"/>
    <n v="107.6"/>
    <n v="122.27272727272727"/>
    <x v="1"/>
    <x v="0"/>
    <x v="24"/>
    <x v="65"/>
    <n v="0.7"/>
    <n v="28.7"/>
    <n v="11.3"/>
    <n v="7.91"/>
    <n v="324.31"/>
  </r>
  <r>
    <x v="33"/>
    <x v="10"/>
    <s v="W26-27"/>
    <x v="1"/>
    <x v="0"/>
    <s v="Page 52"/>
    <x v="0"/>
    <x v="0"/>
    <b v="0"/>
    <x v="0"/>
    <s v="Peck "/>
    <n v="48"/>
    <n v="18.698999999999998"/>
    <n v="66.698999999999998"/>
    <n v="4.0330439736727692"/>
    <n v="269"/>
    <n v="107.6"/>
    <n v="122.27272727272727"/>
    <x v="1"/>
    <x v="1"/>
    <x v="25"/>
    <x v="66"/>
    <n v="0.7"/>
    <n v="28.7"/>
    <n v="3.5"/>
    <n v="2.4499999999999997"/>
    <n v="100.44999999999999"/>
  </r>
  <r>
    <x v="33"/>
    <x v="10"/>
    <s v="W26-27"/>
    <x v="1"/>
    <x v="0"/>
    <s v="Page 52"/>
    <x v="0"/>
    <x v="0"/>
    <b v="0"/>
    <x v="0"/>
    <s v="Peck "/>
    <n v="48"/>
    <n v="18.698999999999998"/>
    <n v="66.698999999999998"/>
    <n v="4.0330439736727692"/>
    <n v="269"/>
    <n v="107.6"/>
    <n v="122.27272727272727"/>
    <x v="1"/>
    <x v="2"/>
    <x v="5"/>
    <x v="67"/>
    <n v="0.4"/>
    <n v="16.400000000000002"/>
    <n v="6.7"/>
    <n v="2.68"/>
    <n v="109.88000000000001"/>
  </r>
  <r>
    <x v="33"/>
    <x v="10"/>
    <s v="W26-27"/>
    <x v="1"/>
    <x v="0"/>
    <s v="Page 52"/>
    <x v="0"/>
    <x v="0"/>
    <b v="0"/>
    <x v="0"/>
    <s v="Peck "/>
    <n v="48"/>
    <n v="18.698999999999998"/>
    <n v="66.698999999999998"/>
    <n v="4.0330439736727692"/>
    <n v="269"/>
    <n v="107.6"/>
    <n v="122.27272727272727"/>
    <x v="1"/>
    <x v="3"/>
    <x v="3"/>
    <x v="27"/>
    <n v="0.55000000000000004"/>
    <n v="22.55"/>
    <n v="0"/>
    <n v="0"/>
    <n v="0"/>
  </r>
  <r>
    <x v="33"/>
    <x v="10"/>
    <s v="W26-27"/>
    <x v="1"/>
    <x v="0"/>
    <s v="Page 52"/>
    <x v="0"/>
    <x v="0"/>
    <b v="0"/>
    <x v="0"/>
    <s v="Peck "/>
    <n v="48"/>
    <n v="18.698999999999998"/>
    <n v="66.698999999999998"/>
    <n v="4.0330439736727692"/>
    <n v="269"/>
    <n v="107.6"/>
    <n v="122.27272727272727"/>
    <x v="1"/>
    <x v="6"/>
    <x v="6"/>
    <x v="6"/>
    <n v="0.1"/>
    <n v="4.1000000000000005"/>
    <n v="0.49"/>
    <n v="4.9000000000000002E-2"/>
    <n v="2.0089999999999999"/>
  </r>
  <r>
    <x v="33"/>
    <x v="10"/>
    <s v="W26-27"/>
    <x v="1"/>
    <x v="0"/>
    <s v="Page 52"/>
    <x v="0"/>
    <x v="0"/>
    <b v="0"/>
    <x v="0"/>
    <s v="Peck "/>
    <n v="48"/>
    <n v="18.698999999999998"/>
    <n v="66.698999999999998"/>
    <n v="4.0330439736727692"/>
    <n v="269"/>
    <n v="107.6"/>
    <n v="122.27272727272727"/>
    <x v="1"/>
    <x v="9"/>
    <x v="8"/>
    <x v="9"/>
    <n v="6"/>
    <n v="246"/>
    <n v="0.06"/>
    <n v="0.36"/>
    <n v="14.76"/>
  </r>
  <r>
    <x v="33"/>
    <x v="10"/>
    <s v="W26-27"/>
    <x v="1"/>
    <x v="0"/>
    <s v="Page 52"/>
    <x v="0"/>
    <x v="0"/>
    <b v="0"/>
    <x v="0"/>
    <s v="Peck "/>
    <n v="48"/>
    <n v="18.698999999999998"/>
    <n v="66.698999999999998"/>
    <n v="4.0330439736727692"/>
    <n v="269"/>
    <n v="107.6"/>
    <n v="122.27272727272727"/>
    <x v="1"/>
    <x v="7"/>
    <x v="7"/>
    <x v="7"/>
    <n v="1"/>
    <n v="41"/>
    <n v="0.27"/>
    <n v="0.27"/>
    <n v="11.07"/>
  </r>
  <r>
    <x v="33"/>
    <x v="10"/>
    <s v="W26-27"/>
    <x v="1"/>
    <x v="0"/>
    <s v="Page 52"/>
    <x v="0"/>
    <x v="0"/>
    <b v="0"/>
    <x v="0"/>
    <s v="Peck "/>
    <n v="48"/>
    <n v="18.698999999999998"/>
    <n v="66.698999999999998"/>
    <n v="4.0330439736727692"/>
    <n v="269"/>
    <n v="107.6"/>
    <n v="122.27272727272727"/>
    <x v="1"/>
    <x v="7"/>
    <x v="7"/>
    <x v="68"/>
    <n v="1"/>
    <n v="41"/>
    <n v="0.27"/>
    <n v="0.27"/>
    <n v="11.07"/>
  </r>
  <r>
    <x v="33"/>
    <x v="10"/>
    <s v="W26-27"/>
    <x v="1"/>
    <x v="0"/>
    <s v="Page 52"/>
    <x v="0"/>
    <x v="0"/>
    <b v="0"/>
    <x v="0"/>
    <s v="Peck "/>
    <n v="48"/>
    <n v="18.698999999999998"/>
    <n v="66.698999999999998"/>
    <n v="4.0330439736727692"/>
    <n v="269"/>
    <n v="107.6"/>
    <n v="122.27272727272727"/>
    <x v="1"/>
    <x v="8"/>
    <x v="7"/>
    <x v="8"/>
    <n v="1"/>
    <n v="41"/>
    <n v="0.21"/>
    <n v="0.21"/>
    <n v="8.61"/>
  </r>
  <r>
    <x v="33"/>
    <x v="10"/>
    <s v="W26-27"/>
    <x v="1"/>
    <x v="0"/>
    <s v="Page 52"/>
    <x v="0"/>
    <x v="0"/>
    <b v="0"/>
    <x v="0"/>
    <s v="Peck "/>
    <n v="48"/>
    <n v="18.698999999999998"/>
    <n v="66.698999999999998"/>
    <n v="4.0330439736727692"/>
    <n v="269"/>
    <n v="107.6"/>
    <n v="122.27272727272727"/>
    <x v="1"/>
    <x v="10"/>
    <x v="9"/>
    <x v="10"/>
    <n v="0"/>
    <n v="0"/>
    <n v="0"/>
    <n v="0"/>
    <n v="0"/>
  </r>
  <r>
    <x v="33"/>
    <x v="10"/>
    <s v="W26-27"/>
    <x v="1"/>
    <x v="0"/>
    <s v="Page 52"/>
    <x v="0"/>
    <x v="0"/>
    <b v="0"/>
    <x v="0"/>
    <s v="Peck "/>
    <n v="48"/>
    <n v="18.698999999999998"/>
    <n v="66.698999999999998"/>
    <n v="4.0330439736727692"/>
    <n v="269"/>
    <n v="107.6"/>
    <n v="122.27272727272727"/>
    <x v="1"/>
    <x v="10"/>
    <x v="9"/>
    <x v="10"/>
    <n v="0"/>
    <n v="0"/>
    <n v="0"/>
    <n v="0"/>
    <n v="0"/>
  </r>
  <r>
    <x v="33"/>
    <x v="10"/>
    <s v="W26-27"/>
    <x v="1"/>
    <x v="0"/>
    <s v="Page 52"/>
    <x v="0"/>
    <x v="0"/>
    <b v="0"/>
    <x v="0"/>
    <s v="Peck "/>
    <n v="48"/>
    <n v="18.698999999999998"/>
    <n v="66.698999999999998"/>
    <n v="4.0330439736727692"/>
    <n v="269"/>
    <n v="107.6"/>
    <n v="122.27272727272727"/>
    <x v="1"/>
    <x v="10"/>
    <x v="9"/>
    <x v="10"/>
    <n v="0"/>
    <n v="0"/>
    <n v="0"/>
    <n v="0"/>
    <n v="0"/>
  </r>
  <r>
    <x v="33"/>
    <x v="10"/>
    <s v="W26-27"/>
    <x v="1"/>
    <x v="0"/>
    <s v="Page 52"/>
    <x v="0"/>
    <x v="0"/>
    <b v="0"/>
    <x v="0"/>
    <s v="Peck "/>
    <n v="48"/>
    <n v="18.698999999999998"/>
    <n v="66.698999999999998"/>
    <n v="4.0330439736727692"/>
    <n v="269"/>
    <n v="107.6"/>
    <n v="122.27272727272727"/>
    <x v="1"/>
    <x v="11"/>
    <x v="13"/>
    <x v="18"/>
    <n v="1"/>
    <n v="41"/>
    <n v="2"/>
    <n v="2"/>
    <n v="82"/>
  </r>
  <r>
    <x v="33"/>
    <x v="10"/>
    <s v="W26-27"/>
    <x v="1"/>
    <x v="0"/>
    <s v="Page 52"/>
    <x v="0"/>
    <x v="0"/>
    <b v="0"/>
    <x v="0"/>
    <s v="Peck "/>
    <n v="48"/>
    <n v="18.698999999999998"/>
    <n v="66.698999999999998"/>
    <n v="4.0330439736727692"/>
    <n v="269"/>
    <n v="107.6"/>
    <n v="122.27272727272727"/>
    <x v="1"/>
    <x v="11"/>
    <x v="10"/>
    <x v="19"/>
    <n v="1"/>
    <n v="41"/>
    <n v="2"/>
    <n v="2"/>
    <n v="82"/>
  </r>
  <r>
    <x v="33"/>
    <x v="10"/>
    <s v="W26-27"/>
    <x v="1"/>
    <x v="0"/>
    <s v="Page 52"/>
    <x v="0"/>
    <x v="0"/>
    <b v="0"/>
    <x v="0"/>
    <s v="Peck "/>
    <n v="48"/>
    <n v="18.698999999999998"/>
    <n v="66.698999999999998"/>
    <n v="4.0330439736727692"/>
    <n v="269"/>
    <n v="107.6"/>
    <n v="122.27272727272727"/>
    <x v="1"/>
    <x v="11"/>
    <x v="11"/>
    <x v="12"/>
    <n v="1"/>
    <n v="41"/>
    <n v="0.5"/>
    <n v="0.5"/>
    <n v="20.5"/>
  </r>
  <r>
    <x v="33"/>
    <x v="4"/>
    <s v="W26-27"/>
    <x v="1"/>
    <x v="2"/>
    <s v="Page 50 "/>
    <x v="0"/>
    <x v="0"/>
    <b v="0"/>
    <x v="0"/>
    <s v="Peck "/>
    <n v="48"/>
    <n v="18.698999999999998"/>
    <n v="66.698999999999998"/>
    <n v="4.0330439736727692"/>
    <n v="269"/>
    <n v="107.6"/>
    <n v="122.27272727272727"/>
    <x v="1"/>
    <x v="0"/>
    <x v="24"/>
    <x v="65"/>
    <n v="0.7"/>
    <n v="0"/>
    <n v="11.3"/>
    <n v="7.91"/>
    <n v="0"/>
  </r>
  <r>
    <x v="33"/>
    <x v="4"/>
    <s v="W26-27"/>
    <x v="1"/>
    <x v="2"/>
    <s v="Page 50 "/>
    <x v="0"/>
    <x v="0"/>
    <b v="0"/>
    <x v="0"/>
    <s v="Peck "/>
    <n v="48"/>
    <n v="18.698999999999998"/>
    <n v="66.698999999999998"/>
    <n v="4.0330439736727692"/>
    <n v="269"/>
    <n v="107.6"/>
    <n v="122.27272727272727"/>
    <x v="1"/>
    <x v="1"/>
    <x v="25"/>
    <x v="66"/>
    <n v="0.7"/>
    <n v="0"/>
    <n v="3.5"/>
    <n v="2.4499999999999997"/>
    <n v="0"/>
  </r>
  <r>
    <x v="33"/>
    <x v="4"/>
    <s v="W26-27"/>
    <x v="1"/>
    <x v="2"/>
    <s v="Page 50 "/>
    <x v="0"/>
    <x v="0"/>
    <b v="0"/>
    <x v="0"/>
    <s v="Peck "/>
    <n v="48"/>
    <n v="18.698999999999998"/>
    <n v="66.698999999999998"/>
    <n v="4.0330439736727692"/>
    <n v="269"/>
    <n v="107.6"/>
    <n v="122.27272727272727"/>
    <x v="1"/>
    <x v="2"/>
    <x v="5"/>
    <x v="67"/>
    <n v="0.4"/>
    <n v="0"/>
    <n v="6.7"/>
    <n v="2.68"/>
    <n v="0"/>
  </r>
  <r>
    <x v="33"/>
    <x v="4"/>
    <s v="W26-27"/>
    <x v="1"/>
    <x v="2"/>
    <s v="Page 50 "/>
    <x v="0"/>
    <x v="0"/>
    <b v="0"/>
    <x v="0"/>
    <s v="Peck "/>
    <n v="48"/>
    <n v="18.698999999999998"/>
    <n v="66.698999999999998"/>
    <n v="4.0330439736727692"/>
    <n v="269"/>
    <n v="107.6"/>
    <n v="122.27272727272727"/>
    <x v="1"/>
    <x v="3"/>
    <x v="3"/>
    <x v="27"/>
    <n v="0.55000000000000004"/>
    <n v="0"/>
    <n v="0"/>
    <n v="0"/>
    <n v="0"/>
  </r>
  <r>
    <x v="33"/>
    <x v="4"/>
    <s v="W26-27"/>
    <x v="1"/>
    <x v="2"/>
    <s v="Page 50 "/>
    <x v="0"/>
    <x v="0"/>
    <b v="0"/>
    <x v="0"/>
    <s v="Peck "/>
    <n v="48"/>
    <n v="18.698999999999998"/>
    <n v="66.698999999999998"/>
    <n v="4.0330439736727692"/>
    <n v="269"/>
    <n v="107.6"/>
    <n v="122.27272727272727"/>
    <x v="1"/>
    <x v="6"/>
    <x v="6"/>
    <x v="6"/>
    <n v="0.1"/>
    <n v="0"/>
    <n v="0.49"/>
    <n v="4.9000000000000002E-2"/>
    <n v="0"/>
  </r>
  <r>
    <x v="33"/>
    <x v="4"/>
    <s v="W26-27"/>
    <x v="1"/>
    <x v="2"/>
    <s v="Page 50 "/>
    <x v="0"/>
    <x v="0"/>
    <b v="0"/>
    <x v="0"/>
    <s v="Peck "/>
    <n v="48"/>
    <n v="18.698999999999998"/>
    <n v="66.698999999999998"/>
    <n v="4.0330439736727692"/>
    <n v="269"/>
    <n v="107.6"/>
    <n v="122.27272727272727"/>
    <x v="1"/>
    <x v="9"/>
    <x v="8"/>
    <x v="9"/>
    <n v="6"/>
    <n v="0"/>
    <n v="0.06"/>
    <n v="0.36"/>
    <n v="0"/>
  </r>
  <r>
    <x v="33"/>
    <x v="4"/>
    <s v="W26-27"/>
    <x v="1"/>
    <x v="2"/>
    <s v="Page 50 "/>
    <x v="0"/>
    <x v="0"/>
    <b v="0"/>
    <x v="0"/>
    <s v="Peck "/>
    <n v="48"/>
    <n v="18.698999999999998"/>
    <n v="66.698999999999998"/>
    <n v="4.0330439736727692"/>
    <n v="269"/>
    <n v="107.6"/>
    <n v="122.27272727272727"/>
    <x v="1"/>
    <x v="7"/>
    <x v="7"/>
    <x v="7"/>
    <n v="1"/>
    <n v="0"/>
    <n v="0.27"/>
    <n v="0.27"/>
    <n v="0"/>
  </r>
  <r>
    <x v="33"/>
    <x v="4"/>
    <s v="W26-27"/>
    <x v="1"/>
    <x v="2"/>
    <s v="Page 50 "/>
    <x v="0"/>
    <x v="0"/>
    <b v="0"/>
    <x v="0"/>
    <s v="Peck "/>
    <n v="48"/>
    <n v="18.698999999999998"/>
    <n v="66.698999999999998"/>
    <n v="4.0330439736727692"/>
    <n v="269"/>
    <n v="107.6"/>
    <n v="122.27272727272727"/>
    <x v="1"/>
    <x v="7"/>
    <x v="7"/>
    <x v="68"/>
    <n v="1"/>
    <n v="0"/>
    <n v="0.27"/>
    <n v="0.27"/>
    <n v="0"/>
  </r>
  <r>
    <x v="33"/>
    <x v="4"/>
    <s v="W26-27"/>
    <x v="1"/>
    <x v="2"/>
    <s v="Page 50 "/>
    <x v="0"/>
    <x v="0"/>
    <b v="0"/>
    <x v="0"/>
    <s v="Peck "/>
    <n v="48"/>
    <n v="18.698999999999998"/>
    <n v="66.698999999999998"/>
    <n v="4.0330439736727692"/>
    <n v="269"/>
    <n v="107.6"/>
    <n v="122.27272727272727"/>
    <x v="1"/>
    <x v="8"/>
    <x v="7"/>
    <x v="8"/>
    <n v="1"/>
    <n v="0"/>
    <n v="0.21"/>
    <n v="0.21"/>
    <n v="0"/>
  </r>
  <r>
    <x v="33"/>
    <x v="4"/>
    <s v="W26-27"/>
    <x v="1"/>
    <x v="2"/>
    <s v="Page 50 "/>
    <x v="0"/>
    <x v="0"/>
    <b v="0"/>
    <x v="0"/>
    <s v="Peck "/>
    <n v="48"/>
    <n v="18.698999999999998"/>
    <n v="66.698999999999998"/>
    <n v="4.0330439736727692"/>
    <n v="269"/>
    <n v="107.6"/>
    <n v="122.27272727272727"/>
    <x v="1"/>
    <x v="10"/>
    <x v="9"/>
    <x v="10"/>
    <n v="0"/>
    <n v="0"/>
    <n v="0"/>
    <n v="0"/>
    <n v="0"/>
  </r>
  <r>
    <x v="33"/>
    <x v="4"/>
    <s v="W26-27"/>
    <x v="1"/>
    <x v="2"/>
    <s v="Page 50 "/>
    <x v="0"/>
    <x v="0"/>
    <b v="0"/>
    <x v="0"/>
    <s v="Peck "/>
    <n v="48"/>
    <n v="18.698999999999998"/>
    <n v="66.698999999999998"/>
    <n v="4.0330439736727692"/>
    <n v="269"/>
    <n v="107.6"/>
    <n v="122.27272727272727"/>
    <x v="1"/>
    <x v="10"/>
    <x v="9"/>
    <x v="10"/>
    <n v="0"/>
    <n v="0"/>
    <n v="0"/>
    <n v="0"/>
    <n v="0"/>
  </r>
  <r>
    <x v="33"/>
    <x v="4"/>
    <s v="W26-27"/>
    <x v="1"/>
    <x v="2"/>
    <s v="Page 50 "/>
    <x v="0"/>
    <x v="0"/>
    <b v="0"/>
    <x v="0"/>
    <s v="Peck "/>
    <n v="48"/>
    <n v="18.698999999999998"/>
    <n v="66.698999999999998"/>
    <n v="4.0330439736727692"/>
    <n v="269"/>
    <n v="107.6"/>
    <n v="122.27272727272727"/>
    <x v="1"/>
    <x v="10"/>
    <x v="9"/>
    <x v="10"/>
    <n v="0"/>
    <n v="0"/>
    <n v="0"/>
    <n v="0"/>
    <n v="0"/>
  </r>
  <r>
    <x v="33"/>
    <x v="4"/>
    <s v="W26-27"/>
    <x v="1"/>
    <x v="2"/>
    <s v="Page 50 "/>
    <x v="0"/>
    <x v="0"/>
    <b v="0"/>
    <x v="0"/>
    <s v="Peck "/>
    <n v="48"/>
    <n v="18.698999999999998"/>
    <n v="66.698999999999998"/>
    <n v="4.0330439736727692"/>
    <n v="269"/>
    <n v="107.6"/>
    <n v="122.27272727272727"/>
    <x v="1"/>
    <x v="11"/>
    <x v="13"/>
    <x v="18"/>
    <n v="1"/>
    <n v="0"/>
    <n v="2"/>
    <n v="2"/>
    <n v="0"/>
  </r>
  <r>
    <x v="33"/>
    <x v="4"/>
    <s v="W26-27"/>
    <x v="1"/>
    <x v="2"/>
    <s v="Page 50 "/>
    <x v="0"/>
    <x v="0"/>
    <b v="0"/>
    <x v="0"/>
    <s v="Peck "/>
    <n v="48"/>
    <n v="18.698999999999998"/>
    <n v="66.698999999999998"/>
    <n v="4.0330439736727692"/>
    <n v="269"/>
    <n v="107.6"/>
    <n v="122.27272727272727"/>
    <x v="1"/>
    <x v="11"/>
    <x v="10"/>
    <x v="19"/>
    <n v="1"/>
    <n v="0"/>
    <n v="2"/>
    <n v="2"/>
    <n v="0"/>
  </r>
  <r>
    <x v="33"/>
    <x v="4"/>
    <s v="W26-27"/>
    <x v="1"/>
    <x v="2"/>
    <s v="Page 50 "/>
    <x v="0"/>
    <x v="0"/>
    <b v="0"/>
    <x v="0"/>
    <s v="Peck "/>
    <n v="48"/>
    <n v="18.698999999999998"/>
    <n v="66.698999999999998"/>
    <n v="4.0330439736727692"/>
    <n v="269"/>
    <n v="107.6"/>
    <n v="122.27272727272727"/>
    <x v="1"/>
    <x v="11"/>
    <x v="11"/>
    <x v="12"/>
    <n v="1"/>
    <n v="0"/>
    <n v="0.5"/>
    <n v="0.5"/>
    <n v="0"/>
  </r>
  <r>
    <x v="33"/>
    <x v="13"/>
    <s v="W26-27"/>
    <x v="1"/>
    <x v="0"/>
    <s v="Page 54"/>
    <x v="0"/>
    <x v="0"/>
    <b v="0"/>
    <x v="0"/>
    <s v="Peck "/>
    <n v="48"/>
    <n v="18.698999999999998"/>
    <n v="66.698999999999998"/>
    <n v="4.0330439736727692"/>
    <n v="269"/>
    <n v="107.6"/>
    <n v="122.27272727272727"/>
    <x v="1"/>
    <x v="0"/>
    <x v="24"/>
    <x v="65"/>
    <n v="0.7"/>
    <n v="30.799999999999997"/>
    <n v="11.3"/>
    <n v="7.91"/>
    <n v="348.04"/>
  </r>
  <r>
    <x v="33"/>
    <x v="13"/>
    <s v="W26-27"/>
    <x v="1"/>
    <x v="0"/>
    <s v="Page 54"/>
    <x v="0"/>
    <x v="0"/>
    <b v="0"/>
    <x v="0"/>
    <s v="Peck "/>
    <n v="48"/>
    <n v="18.698999999999998"/>
    <n v="66.698999999999998"/>
    <n v="4.0330439736727692"/>
    <n v="269"/>
    <n v="107.6"/>
    <n v="122.27272727272727"/>
    <x v="1"/>
    <x v="1"/>
    <x v="25"/>
    <x v="66"/>
    <n v="0.7"/>
    <n v="30.799999999999997"/>
    <n v="3.5"/>
    <n v="2.4499999999999997"/>
    <n v="107.79999999999998"/>
  </r>
  <r>
    <x v="33"/>
    <x v="13"/>
    <s v="W26-27"/>
    <x v="1"/>
    <x v="0"/>
    <s v="Page 54"/>
    <x v="0"/>
    <x v="0"/>
    <b v="0"/>
    <x v="0"/>
    <s v="Peck "/>
    <n v="48"/>
    <n v="18.698999999999998"/>
    <n v="66.698999999999998"/>
    <n v="4.0330439736727692"/>
    <n v="269"/>
    <n v="107.6"/>
    <n v="122.27272727272727"/>
    <x v="1"/>
    <x v="2"/>
    <x v="5"/>
    <x v="67"/>
    <n v="0.4"/>
    <n v="17.600000000000001"/>
    <n v="6.7"/>
    <n v="2.68"/>
    <n v="117.92"/>
  </r>
  <r>
    <x v="33"/>
    <x v="13"/>
    <s v="W26-27"/>
    <x v="1"/>
    <x v="0"/>
    <s v="Page 54"/>
    <x v="0"/>
    <x v="0"/>
    <b v="0"/>
    <x v="0"/>
    <s v="Peck "/>
    <n v="48"/>
    <n v="18.698999999999998"/>
    <n v="66.698999999999998"/>
    <n v="4.0330439736727692"/>
    <n v="269"/>
    <n v="107.6"/>
    <n v="122.27272727272727"/>
    <x v="1"/>
    <x v="3"/>
    <x v="3"/>
    <x v="27"/>
    <n v="0.55000000000000004"/>
    <n v="24.200000000000003"/>
    <n v="0"/>
    <n v="0"/>
    <n v="0"/>
  </r>
  <r>
    <x v="33"/>
    <x v="13"/>
    <s v="W26-27"/>
    <x v="1"/>
    <x v="0"/>
    <s v="Page 54"/>
    <x v="0"/>
    <x v="0"/>
    <b v="0"/>
    <x v="0"/>
    <s v="Peck "/>
    <n v="48"/>
    <n v="18.698999999999998"/>
    <n v="66.698999999999998"/>
    <n v="4.0330439736727692"/>
    <n v="269"/>
    <n v="107.6"/>
    <n v="122.27272727272727"/>
    <x v="1"/>
    <x v="6"/>
    <x v="6"/>
    <x v="6"/>
    <n v="0.1"/>
    <n v="4.4000000000000004"/>
    <n v="0.49"/>
    <n v="4.9000000000000002E-2"/>
    <n v="2.1560000000000001"/>
  </r>
  <r>
    <x v="33"/>
    <x v="13"/>
    <s v="W26-27"/>
    <x v="1"/>
    <x v="0"/>
    <s v="Page 54"/>
    <x v="0"/>
    <x v="0"/>
    <b v="0"/>
    <x v="0"/>
    <s v="Peck "/>
    <n v="48"/>
    <n v="18.698999999999998"/>
    <n v="66.698999999999998"/>
    <n v="4.0330439736727692"/>
    <n v="269"/>
    <n v="107.6"/>
    <n v="122.27272727272727"/>
    <x v="1"/>
    <x v="9"/>
    <x v="8"/>
    <x v="9"/>
    <n v="6"/>
    <n v="264"/>
    <n v="0.06"/>
    <n v="0.36"/>
    <n v="15.84"/>
  </r>
  <r>
    <x v="33"/>
    <x v="13"/>
    <s v="W26-27"/>
    <x v="1"/>
    <x v="0"/>
    <s v="Page 54"/>
    <x v="0"/>
    <x v="0"/>
    <b v="0"/>
    <x v="0"/>
    <s v="Peck "/>
    <n v="48"/>
    <n v="18.698999999999998"/>
    <n v="66.698999999999998"/>
    <n v="4.0330439736727692"/>
    <n v="269"/>
    <n v="107.6"/>
    <n v="122.27272727272727"/>
    <x v="1"/>
    <x v="7"/>
    <x v="7"/>
    <x v="7"/>
    <n v="1"/>
    <n v="44"/>
    <n v="0.27"/>
    <n v="0.27"/>
    <n v="11.88"/>
  </r>
  <r>
    <x v="33"/>
    <x v="13"/>
    <s v="W26-27"/>
    <x v="1"/>
    <x v="0"/>
    <s v="Page 54"/>
    <x v="0"/>
    <x v="0"/>
    <b v="0"/>
    <x v="0"/>
    <s v="Peck "/>
    <n v="48"/>
    <n v="18.698999999999998"/>
    <n v="66.698999999999998"/>
    <n v="4.0330439736727692"/>
    <n v="269"/>
    <n v="107.6"/>
    <n v="122.27272727272727"/>
    <x v="1"/>
    <x v="7"/>
    <x v="7"/>
    <x v="68"/>
    <n v="1"/>
    <n v="44"/>
    <n v="0.27"/>
    <n v="0.27"/>
    <n v="11.88"/>
  </r>
  <r>
    <x v="33"/>
    <x v="13"/>
    <s v="W26-27"/>
    <x v="1"/>
    <x v="0"/>
    <s v="Page 54"/>
    <x v="0"/>
    <x v="0"/>
    <b v="0"/>
    <x v="0"/>
    <s v="Peck "/>
    <n v="48"/>
    <n v="18.698999999999998"/>
    <n v="66.698999999999998"/>
    <n v="4.0330439736727692"/>
    <n v="269"/>
    <n v="107.6"/>
    <n v="122.27272727272727"/>
    <x v="1"/>
    <x v="8"/>
    <x v="7"/>
    <x v="8"/>
    <n v="1"/>
    <n v="44"/>
    <n v="0.21"/>
    <n v="0.21"/>
    <n v="9.24"/>
  </r>
  <r>
    <x v="33"/>
    <x v="13"/>
    <s v="W26-27"/>
    <x v="1"/>
    <x v="0"/>
    <s v="Page 54"/>
    <x v="0"/>
    <x v="0"/>
    <b v="0"/>
    <x v="0"/>
    <s v="Peck "/>
    <n v="48"/>
    <n v="18.698999999999998"/>
    <n v="66.698999999999998"/>
    <n v="4.0330439736727692"/>
    <n v="269"/>
    <n v="107.6"/>
    <n v="122.27272727272727"/>
    <x v="1"/>
    <x v="10"/>
    <x v="9"/>
    <x v="10"/>
    <n v="0"/>
    <n v="0"/>
    <n v="0"/>
    <n v="0"/>
    <n v="0"/>
  </r>
  <r>
    <x v="33"/>
    <x v="13"/>
    <s v="W26-27"/>
    <x v="1"/>
    <x v="0"/>
    <s v="Page 54"/>
    <x v="0"/>
    <x v="0"/>
    <b v="0"/>
    <x v="0"/>
    <s v="Peck "/>
    <n v="48"/>
    <n v="18.698999999999998"/>
    <n v="66.698999999999998"/>
    <n v="4.0330439736727692"/>
    <n v="269"/>
    <n v="107.6"/>
    <n v="122.27272727272727"/>
    <x v="1"/>
    <x v="10"/>
    <x v="9"/>
    <x v="10"/>
    <n v="0"/>
    <n v="0"/>
    <n v="0"/>
    <n v="0"/>
    <n v="0"/>
  </r>
  <r>
    <x v="33"/>
    <x v="13"/>
    <s v="W26-27"/>
    <x v="1"/>
    <x v="0"/>
    <s v="Page 54"/>
    <x v="0"/>
    <x v="0"/>
    <b v="0"/>
    <x v="0"/>
    <s v="Peck "/>
    <n v="48"/>
    <n v="18.698999999999998"/>
    <n v="66.698999999999998"/>
    <n v="4.0330439736727692"/>
    <n v="269"/>
    <n v="107.6"/>
    <n v="122.27272727272727"/>
    <x v="1"/>
    <x v="10"/>
    <x v="9"/>
    <x v="10"/>
    <n v="0"/>
    <n v="0"/>
    <n v="0"/>
    <n v="0"/>
    <n v="0"/>
  </r>
  <r>
    <x v="33"/>
    <x v="13"/>
    <s v="W26-27"/>
    <x v="1"/>
    <x v="0"/>
    <s v="Page 54"/>
    <x v="0"/>
    <x v="0"/>
    <b v="0"/>
    <x v="0"/>
    <s v="Peck "/>
    <n v="48"/>
    <n v="18.698999999999998"/>
    <n v="66.698999999999998"/>
    <n v="4.0330439736727692"/>
    <n v="269"/>
    <n v="107.6"/>
    <n v="122.27272727272727"/>
    <x v="1"/>
    <x v="11"/>
    <x v="13"/>
    <x v="18"/>
    <n v="1"/>
    <n v="44"/>
    <n v="2"/>
    <n v="2"/>
    <n v="88"/>
  </r>
  <r>
    <x v="33"/>
    <x v="13"/>
    <s v="W26-27"/>
    <x v="1"/>
    <x v="0"/>
    <s v="Page 54"/>
    <x v="0"/>
    <x v="0"/>
    <b v="0"/>
    <x v="0"/>
    <s v="Peck "/>
    <n v="48"/>
    <n v="18.698999999999998"/>
    <n v="66.698999999999998"/>
    <n v="4.0330439736727692"/>
    <n v="269"/>
    <n v="107.6"/>
    <n v="122.27272727272727"/>
    <x v="1"/>
    <x v="11"/>
    <x v="10"/>
    <x v="19"/>
    <n v="1"/>
    <n v="44"/>
    <n v="2"/>
    <n v="2"/>
    <n v="88"/>
  </r>
  <r>
    <x v="33"/>
    <x v="13"/>
    <s v="W26-27"/>
    <x v="1"/>
    <x v="0"/>
    <s v="Page 54"/>
    <x v="0"/>
    <x v="0"/>
    <b v="0"/>
    <x v="0"/>
    <s v="Peck "/>
    <n v="48"/>
    <n v="18.698999999999998"/>
    <n v="66.698999999999998"/>
    <n v="4.0330439736727692"/>
    <n v="269"/>
    <n v="107.6"/>
    <n v="122.27272727272727"/>
    <x v="1"/>
    <x v="11"/>
    <x v="11"/>
    <x v="12"/>
    <n v="1"/>
    <n v="44"/>
    <n v="0.5"/>
    <n v="0.5"/>
    <n v="22"/>
  </r>
  <r>
    <x v="33"/>
    <x v="18"/>
    <s v="W26-27"/>
    <x v="1"/>
    <x v="0"/>
    <s v="Page 55"/>
    <x v="0"/>
    <x v="0"/>
    <b v="0"/>
    <x v="0"/>
    <s v="Peck "/>
    <n v="48"/>
    <n v="18.698999999999998"/>
    <n v="66.698999999999998"/>
    <n v="4.0330439736727692"/>
    <n v="269"/>
    <n v="107.6"/>
    <n v="122.27272727272727"/>
    <x v="1"/>
    <x v="0"/>
    <x v="24"/>
    <x v="65"/>
    <n v="0.7"/>
    <n v="32.9"/>
    <n v="11.3"/>
    <n v="7.91"/>
    <n v="371.77"/>
  </r>
  <r>
    <x v="33"/>
    <x v="18"/>
    <s v="W26-27"/>
    <x v="1"/>
    <x v="0"/>
    <s v="Page 55"/>
    <x v="0"/>
    <x v="0"/>
    <b v="0"/>
    <x v="0"/>
    <s v="Peck "/>
    <n v="48"/>
    <n v="18.698999999999998"/>
    <n v="66.698999999999998"/>
    <n v="4.0330439736727692"/>
    <n v="269"/>
    <n v="107.6"/>
    <n v="122.27272727272727"/>
    <x v="1"/>
    <x v="1"/>
    <x v="25"/>
    <x v="66"/>
    <n v="0.7"/>
    <n v="32.9"/>
    <n v="3.5"/>
    <n v="2.4499999999999997"/>
    <n v="115.14999999999999"/>
  </r>
  <r>
    <x v="33"/>
    <x v="18"/>
    <s v="W26-27"/>
    <x v="1"/>
    <x v="0"/>
    <s v="Page 55"/>
    <x v="0"/>
    <x v="0"/>
    <b v="0"/>
    <x v="0"/>
    <s v="Peck "/>
    <n v="48"/>
    <n v="18.698999999999998"/>
    <n v="66.698999999999998"/>
    <n v="4.0330439736727692"/>
    <n v="269"/>
    <n v="107.6"/>
    <n v="122.27272727272727"/>
    <x v="1"/>
    <x v="2"/>
    <x v="5"/>
    <x v="67"/>
    <n v="0.4"/>
    <n v="18.8"/>
    <n v="6.7"/>
    <n v="2.68"/>
    <n v="125.96000000000001"/>
  </r>
  <r>
    <x v="33"/>
    <x v="18"/>
    <s v="W26-27"/>
    <x v="1"/>
    <x v="0"/>
    <s v="Page 55"/>
    <x v="0"/>
    <x v="0"/>
    <b v="0"/>
    <x v="0"/>
    <s v="Peck "/>
    <n v="48"/>
    <n v="18.698999999999998"/>
    <n v="66.698999999999998"/>
    <n v="4.0330439736727692"/>
    <n v="269"/>
    <n v="107.6"/>
    <n v="122.27272727272727"/>
    <x v="1"/>
    <x v="3"/>
    <x v="3"/>
    <x v="27"/>
    <n v="0.55000000000000004"/>
    <n v="25.85"/>
    <n v="0"/>
    <n v="0"/>
    <n v="0"/>
  </r>
  <r>
    <x v="33"/>
    <x v="18"/>
    <s v="W26-27"/>
    <x v="1"/>
    <x v="0"/>
    <s v="Page 55"/>
    <x v="0"/>
    <x v="0"/>
    <b v="0"/>
    <x v="0"/>
    <s v="Peck "/>
    <n v="48"/>
    <n v="18.698999999999998"/>
    <n v="66.698999999999998"/>
    <n v="4.0330439736727692"/>
    <n v="269"/>
    <n v="107.6"/>
    <n v="122.27272727272727"/>
    <x v="1"/>
    <x v="6"/>
    <x v="6"/>
    <x v="6"/>
    <n v="0.1"/>
    <n v="4.7"/>
    <n v="0.49"/>
    <n v="4.9000000000000002E-2"/>
    <n v="2.3029999999999999"/>
  </r>
  <r>
    <x v="33"/>
    <x v="18"/>
    <s v="W26-27"/>
    <x v="1"/>
    <x v="0"/>
    <s v="Page 55"/>
    <x v="0"/>
    <x v="0"/>
    <b v="0"/>
    <x v="0"/>
    <s v="Peck "/>
    <n v="48"/>
    <n v="18.698999999999998"/>
    <n v="66.698999999999998"/>
    <n v="4.0330439736727692"/>
    <n v="269"/>
    <n v="107.6"/>
    <n v="122.27272727272727"/>
    <x v="1"/>
    <x v="9"/>
    <x v="8"/>
    <x v="9"/>
    <n v="6"/>
    <n v="282"/>
    <n v="0.06"/>
    <n v="0.36"/>
    <n v="16.919999999999998"/>
  </r>
  <r>
    <x v="33"/>
    <x v="18"/>
    <s v="W26-27"/>
    <x v="1"/>
    <x v="0"/>
    <s v="Page 55"/>
    <x v="0"/>
    <x v="0"/>
    <b v="0"/>
    <x v="0"/>
    <s v="Peck "/>
    <n v="48"/>
    <n v="18.698999999999998"/>
    <n v="66.698999999999998"/>
    <n v="4.0330439736727692"/>
    <n v="269"/>
    <n v="107.6"/>
    <n v="122.27272727272727"/>
    <x v="1"/>
    <x v="7"/>
    <x v="7"/>
    <x v="7"/>
    <n v="1"/>
    <n v="47"/>
    <n v="0.27"/>
    <n v="0.27"/>
    <n v="12.690000000000001"/>
  </r>
  <r>
    <x v="33"/>
    <x v="18"/>
    <s v="W26-27"/>
    <x v="1"/>
    <x v="0"/>
    <s v="Page 55"/>
    <x v="0"/>
    <x v="0"/>
    <b v="0"/>
    <x v="0"/>
    <s v="Peck "/>
    <n v="48"/>
    <n v="18.698999999999998"/>
    <n v="66.698999999999998"/>
    <n v="4.0330439736727692"/>
    <n v="269"/>
    <n v="107.6"/>
    <n v="122.27272727272727"/>
    <x v="1"/>
    <x v="7"/>
    <x v="7"/>
    <x v="68"/>
    <n v="1"/>
    <n v="47"/>
    <n v="0.27"/>
    <n v="0.27"/>
    <n v="12.690000000000001"/>
  </r>
  <r>
    <x v="33"/>
    <x v="18"/>
    <s v="W26-27"/>
    <x v="1"/>
    <x v="0"/>
    <s v="Page 55"/>
    <x v="0"/>
    <x v="0"/>
    <b v="0"/>
    <x v="0"/>
    <s v="Peck "/>
    <n v="48"/>
    <n v="18.698999999999998"/>
    <n v="66.698999999999998"/>
    <n v="4.0330439736727692"/>
    <n v="269"/>
    <n v="107.6"/>
    <n v="122.27272727272727"/>
    <x v="1"/>
    <x v="8"/>
    <x v="7"/>
    <x v="8"/>
    <n v="1"/>
    <n v="47"/>
    <n v="0.21"/>
    <n v="0.21"/>
    <n v="9.8699999999999992"/>
  </r>
  <r>
    <x v="33"/>
    <x v="18"/>
    <s v="W26-27"/>
    <x v="1"/>
    <x v="0"/>
    <s v="Page 55"/>
    <x v="0"/>
    <x v="0"/>
    <b v="0"/>
    <x v="0"/>
    <s v="Peck "/>
    <n v="48"/>
    <n v="18.698999999999998"/>
    <n v="66.698999999999998"/>
    <n v="4.0330439736727692"/>
    <n v="269"/>
    <n v="107.6"/>
    <n v="122.27272727272727"/>
    <x v="1"/>
    <x v="10"/>
    <x v="9"/>
    <x v="10"/>
    <n v="0"/>
    <n v="0"/>
    <n v="0"/>
    <n v="0"/>
    <n v="0"/>
  </r>
  <r>
    <x v="33"/>
    <x v="18"/>
    <s v="W26-27"/>
    <x v="1"/>
    <x v="0"/>
    <s v="Page 55"/>
    <x v="0"/>
    <x v="0"/>
    <b v="0"/>
    <x v="0"/>
    <s v="Peck "/>
    <n v="48"/>
    <n v="18.698999999999998"/>
    <n v="66.698999999999998"/>
    <n v="4.0330439736727692"/>
    <n v="269"/>
    <n v="107.6"/>
    <n v="122.27272727272727"/>
    <x v="1"/>
    <x v="10"/>
    <x v="9"/>
    <x v="10"/>
    <n v="0"/>
    <n v="0"/>
    <n v="0"/>
    <n v="0"/>
    <n v="0"/>
  </r>
  <r>
    <x v="33"/>
    <x v="18"/>
    <s v="W26-27"/>
    <x v="1"/>
    <x v="0"/>
    <s v="Page 55"/>
    <x v="0"/>
    <x v="0"/>
    <b v="0"/>
    <x v="0"/>
    <s v="Peck "/>
    <n v="48"/>
    <n v="18.698999999999998"/>
    <n v="66.698999999999998"/>
    <n v="4.0330439736727692"/>
    <n v="269"/>
    <n v="107.6"/>
    <n v="122.27272727272727"/>
    <x v="1"/>
    <x v="10"/>
    <x v="9"/>
    <x v="10"/>
    <n v="0"/>
    <n v="0"/>
    <n v="0"/>
    <n v="0"/>
    <n v="0"/>
  </r>
  <r>
    <x v="33"/>
    <x v="18"/>
    <s v="W26-27"/>
    <x v="1"/>
    <x v="0"/>
    <s v="Page 55"/>
    <x v="0"/>
    <x v="0"/>
    <b v="0"/>
    <x v="0"/>
    <s v="Peck "/>
    <n v="48"/>
    <n v="18.698999999999998"/>
    <n v="66.698999999999998"/>
    <n v="4.0330439736727692"/>
    <n v="269"/>
    <n v="107.6"/>
    <n v="122.27272727272727"/>
    <x v="1"/>
    <x v="11"/>
    <x v="13"/>
    <x v="18"/>
    <n v="1"/>
    <n v="47"/>
    <n v="2"/>
    <n v="2"/>
    <n v="94"/>
  </r>
  <r>
    <x v="33"/>
    <x v="18"/>
    <s v="W26-27"/>
    <x v="1"/>
    <x v="0"/>
    <s v="Page 55"/>
    <x v="0"/>
    <x v="0"/>
    <b v="0"/>
    <x v="0"/>
    <s v="Peck "/>
    <n v="48"/>
    <n v="18.698999999999998"/>
    <n v="66.698999999999998"/>
    <n v="4.0330439736727692"/>
    <n v="269"/>
    <n v="107.6"/>
    <n v="122.27272727272727"/>
    <x v="1"/>
    <x v="11"/>
    <x v="10"/>
    <x v="19"/>
    <n v="1"/>
    <n v="47"/>
    <n v="2"/>
    <n v="2"/>
    <n v="94"/>
  </r>
  <r>
    <x v="33"/>
    <x v="18"/>
    <s v="W26-27"/>
    <x v="1"/>
    <x v="0"/>
    <s v="Page 55"/>
    <x v="0"/>
    <x v="0"/>
    <b v="0"/>
    <x v="0"/>
    <s v="Peck "/>
    <n v="48"/>
    <n v="18.698999999999998"/>
    <n v="66.698999999999998"/>
    <n v="4.0330439736727692"/>
    <n v="269"/>
    <n v="107.6"/>
    <n v="122.27272727272727"/>
    <x v="1"/>
    <x v="11"/>
    <x v="11"/>
    <x v="12"/>
    <n v="1"/>
    <n v="47"/>
    <n v="0.5"/>
    <n v="0.5"/>
    <n v="23.5"/>
  </r>
  <r>
    <x v="33"/>
    <x v="16"/>
    <s v="W26-27"/>
    <x v="1"/>
    <x v="0"/>
    <s v="Page 56"/>
    <x v="0"/>
    <x v="0"/>
    <b v="0"/>
    <x v="0"/>
    <s v="Peck "/>
    <n v="48"/>
    <n v="18.698999999999998"/>
    <n v="66.698999999999998"/>
    <n v="4.0330439736727692"/>
    <n v="269"/>
    <n v="107.6"/>
    <n v="122.27272727272727"/>
    <x v="1"/>
    <x v="0"/>
    <x v="24"/>
    <x v="65"/>
    <n v="0.7"/>
    <n v="29.4"/>
    <n v="11.3"/>
    <n v="7.91"/>
    <n v="332.22"/>
  </r>
  <r>
    <x v="33"/>
    <x v="16"/>
    <s v="W26-27"/>
    <x v="1"/>
    <x v="0"/>
    <s v="Page 56"/>
    <x v="0"/>
    <x v="0"/>
    <b v="0"/>
    <x v="0"/>
    <s v="Peck "/>
    <n v="48"/>
    <n v="18.698999999999998"/>
    <n v="66.698999999999998"/>
    <n v="4.0330439736727692"/>
    <n v="269"/>
    <n v="107.6"/>
    <n v="122.27272727272727"/>
    <x v="1"/>
    <x v="1"/>
    <x v="25"/>
    <x v="66"/>
    <n v="0.7"/>
    <n v="29.4"/>
    <n v="3.5"/>
    <n v="2.4499999999999997"/>
    <n v="102.89999999999999"/>
  </r>
  <r>
    <x v="33"/>
    <x v="16"/>
    <s v="W26-27"/>
    <x v="1"/>
    <x v="0"/>
    <s v="Page 56"/>
    <x v="0"/>
    <x v="0"/>
    <b v="0"/>
    <x v="0"/>
    <s v="Peck "/>
    <n v="48"/>
    <n v="18.698999999999998"/>
    <n v="66.698999999999998"/>
    <n v="4.0330439736727692"/>
    <n v="269"/>
    <n v="107.6"/>
    <n v="122.27272727272727"/>
    <x v="1"/>
    <x v="2"/>
    <x v="5"/>
    <x v="67"/>
    <n v="0.4"/>
    <n v="16.8"/>
    <n v="6.7"/>
    <n v="2.68"/>
    <n v="112.56"/>
  </r>
  <r>
    <x v="33"/>
    <x v="16"/>
    <s v="W26-27"/>
    <x v="1"/>
    <x v="0"/>
    <s v="Page 56"/>
    <x v="0"/>
    <x v="0"/>
    <b v="0"/>
    <x v="0"/>
    <s v="Peck "/>
    <n v="48"/>
    <n v="18.698999999999998"/>
    <n v="66.698999999999998"/>
    <n v="4.0330439736727692"/>
    <n v="269"/>
    <n v="107.6"/>
    <n v="122.27272727272727"/>
    <x v="1"/>
    <x v="3"/>
    <x v="3"/>
    <x v="27"/>
    <n v="0.55000000000000004"/>
    <n v="23.1"/>
    <n v="0"/>
    <n v="0"/>
    <n v="0"/>
  </r>
  <r>
    <x v="33"/>
    <x v="16"/>
    <s v="W26-27"/>
    <x v="1"/>
    <x v="0"/>
    <s v="Page 56"/>
    <x v="0"/>
    <x v="0"/>
    <b v="0"/>
    <x v="0"/>
    <s v="Peck "/>
    <n v="48"/>
    <n v="18.698999999999998"/>
    <n v="66.698999999999998"/>
    <n v="4.0330439736727692"/>
    <n v="269"/>
    <n v="107.6"/>
    <n v="122.27272727272727"/>
    <x v="1"/>
    <x v="6"/>
    <x v="6"/>
    <x v="6"/>
    <n v="0.1"/>
    <n v="4.2"/>
    <n v="0.49"/>
    <n v="4.9000000000000002E-2"/>
    <n v="2.0580000000000003"/>
  </r>
  <r>
    <x v="33"/>
    <x v="16"/>
    <s v="W26-27"/>
    <x v="1"/>
    <x v="0"/>
    <s v="Page 56"/>
    <x v="0"/>
    <x v="0"/>
    <b v="0"/>
    <x v="0"/>
    <s v="Peck "/>
    <n v="48"/>
    <n v="18.698999999999998"/>
    <n v="66.698999999999998"/>
    <n v="4.0330439736727692"/>
    <n v="269"/>
    <n v="107.6"/>
    <n v="122.27272727272727"/>
    <x v="1"/>
    <x v="9"/>
    <x v="8"/>
    <x v="9"/>
    <n v="6"/>
    <n v="252"/>
    <n v="0.06"/>
    <n v="0.36"/>
    <n v="15.12"/>
  </r>
  <r>
    <x v="33"/>
    <x v="16"/>
    <s v="W26-27"/>
    <x v="1"/>
    <x v="0"/>
    <s v="Page 56"/>
    <x v="0"/>
    <x v="0"/>
    <b v="0"/>
    <x v="0"/>
    <s v="Peck "/>
    <n v="48"/>
    <n v="18.698999999999998"/>
    <n v="66.698999999999998"/>
    <n v="4.0330439736727692"/>
    <n v="269"/>
    <n v="107.6"/>
    <n v="122.27272727272727"/>
    <x v="1"/>
    <x v="7"/>
    <x v="7"/>
    <x v="7"/>
    <n v="1"/>
    <n v="42"/>
    <n v="0.27"/>
    <n v="0.27"/>
    <n v="11.34"/>
  </r>
  <r>
    <x v="33"/>
    <x v="16"/>
    <s v="W26-27"/>
    <x v="1"/>
    <x v="0"/>
    <s v="Page 56"/>
    <x v="0"/>
    <x v="0"/>
    <b v="0"/>
    <x v="0"/>
    <s v="Peck "/>
    <n v="48"/>
    <n v="18.698999999999998"/>
    <n v="66.698999999999998"/>
    <n v="4.0330439736727692"/>
    <n v="269"/>
    <n v="107.6"/>
    <n v="122.27272727272727"/>
    <x v="1"/>
    <x v="7"/>
    <x v="7"/>
    <x v="68"/>
    <n v="1"/>
    <n v="42"/>
    <n v="0.27"/>
    <n v="0.27"/>
    <n v="11.34"/>
  </r>
  <r>
    <x v="33"/>
    <x v="16"/>
    <s v="W26-27"/>
    <x v="1"/>
    <x v="0"/>
    <s v="Page 56"/>
    <x v="0"/>
    <x v="0"/>
    <b v="0"/>
    <x v="0"/>
    <s v="Peck "/>
    <n v="48"/>
    <n v="18.698999999999998"/>
    <n v="66.698999999999998"/>
    <n v="4.0330439736727692"/>
    <n v="269"/>
    <n v="107.6"/>
    <n v="122.27272727272727"/>
    <x v="1"/>
    <x v="8"/>
    <x v="7"/>
    <x v="8"/>
    <n v="1"/>
    <n v="42"/>
    <n v="0.21"/>
    <n v="0.21"/>
    <n v="8.82"/>
  </r>
  <r>
    <x v="33"/>
    <x v="16"/>
    <s v="W26-27"/>
    <x v="1"/>
    <x v="0"/>
    <s v="Page 56"/>
    <x v="0"/>
    <x v="0"/>
    <b v="0"/>
    <x v="0"/>
    <s v="Peck "/>
    <n v="48"/>
    <n v="18.698999999999998"/>
    <n v="66.698999999999998"/>
    <n v="4.0330439736727692"/>
    <n v="269"/>
    <n v="107.6"/>
    <n v="122.27272727272727"/>
    <x v="1"/>
    <x v="10"/>
    <x v="9"/>
    <x v="10"/>
    <n v="0"/>
    <n v="0"/>
    <n v="0"/>
    <n v="0"/>
    <n v="0"/>
  </r>
  <r>
    <x v="33"/>
    <x v="16"/>
    <s v="W26-27"/>
    <x v="1"/>
    <x v="0"/>
    <s v="Page 56"/>
    <x v="0"/>
    <x v="0"/>
    <b v="0"/>
    <x v="0"/>
    <s v="Peck "/>
    <n v="48"/>
    <n v="18.698999999999998"/>
    <n v="66.698999999999998"/>
    <n v="4.0330439736727692"/>
    <n v="269"/>
    <n v="107.6"/>
    <n v="122.27272727272727"/>
    <x v="1"/>
    <x v="10"/>
    <x v="9"/>
    <x v="10"/>
    <n v="0"/>
    <n v="0"/>
    <n v="0"/>
    <n v="0"/>
    <n v="0"/>
  </r>
  <r>
    <x v="33"/>
    <x v="16"/>
    <s v="W26-27"/>
    <x v="1"/>
    <x v="0"/>
    <s v="Page 56"/>
    <x v="0"/>
    <x v="0"/>
    <b v="0"/>
    <x v="0"/>
    <s v="Peck "/>
    <n v="48"/>
    <n v="18.698999999999998"/>
    <n v="66.698999999999998"/>
    <n v="4.0330439736727692"/>
    <n v="269"/>
    <n v="107.6"/>
    <n v="122.27272727272727"/>
    <x v="1"/>
    <x v="10"/>
    <x v="9"/>
    <x v="10"/>
    <n v="0"/>
    <n v="0"/>
    <n v="0"/>
    <n v="0"/>
    <n v="0"/>
  </r>
  <r>
    <x v="33"/>
    <x v="16"/>
    <s v="W26-27"/>
    <x v="1"/>
    <x v="0"/>
    <s v="Page 56"/>
    <x v="0"/>
    <x v="0"/>
    <b v="0"/>
    <x v="0"/>
    <s v="Peck "/>
    <n v="48"/>
    <n v="18.698999999999998"/>
    <n v="66.698999999999998"/>
    <n v="4.0330439736727692"/>
    <n v="269"/>
    <n v="107.6"/>
    <n v="122.27272727272727"/>
    <x v="1"/>
    <x v="11"/>
    <x v="13"/>
    <x v="18"/>
    <n v="1"/>
    <n v="42"/>
    <n v="2"/>
    <n v="2"/>
    <n v="84"/>
  </r>
  <r>
    <x v="33"/>
    <x v="16"/>
    <s v="W26-27"/>
    <x v="1"/>
    <x v="0"/>
    <s v="Page 56"/>
    <x v="0"/>
    <x v="0"/>
    <b v="0"/>
    <x v="0"/>
    <s v="Peck "/>
    <n v="48"/>
    <n v="18.698999999999998"/>
    <n v="66.698999999999998"/>
    <n v="4.0330439736727692"/>
    <n v="269"/>
    <n v="107.6"/>
    <n v="122.27272727272727"/>
    <x v="1"/>
    <x v="11"/>
    <x v="10"/>
    <x v="19"/>
    <n v="1"/>
    <n v="42"/>
    <n v="2"/>
    <n v="2"/>
    <n v="84"/>
  </r>
  <r>
    <x v="33"/>
    <x v="16"/>
    <s v="W26-27"/>
    <x v="1"/>
    <x v="0"/>
    <s v="Page 56"/>
    <x v="0"/>
    <x v="0"/>
    <b v="0"/>
    <x v="0"/>
    <s v="Peck "/>
    <n v="48"/>
    <n v="18.698999999999998"/>
    <n v="66.698999999999998"/>
    <n v="4.0330439736727692"/>
    <n v="269"/>
    <n v="107.6"/>
    <n v="122.27272727272727"/>
    <x v="1"/>
    <x v="11"/>
    <x v="11"/>
    <x v="12"/>
    <n v="1"/>
    <n v="42"/>
    <n v="0.5"/>
    <n v="0.5"/>
    <n v="21"/>
  </r>
  <r>
    <x v="33"/>
    <x v="21"/>
    <s v="W26-27"/>
    <x v="1"/>
    <x v="0"/>
    <s v="Page 57"/>
    <x v="0"/>
    <x v="0"/>
    <b v="0"/>
    <x v="0"/>
    <s v="Peck "/>
    <n v="48"/>
    <n v="18.698999999999998"/>
    <n v="66.698999999999998"/>
    <n v="4.0330439736727692"/>
    <n v="269"/>
    <n v="107.6"/>
    <n v="122.27272727272727"/>
    <x v="1"/>
    <x v="0"/>
    <x v="24"/>
    <x v="65"/>
    <n v="0.7"/>
    <n v="9.7999999999999989"/>
    <n v="11.3"/>
    <n v="7.91"/>
    <n v="110.74000000000001"/>
  </r>
  <r>
    <x v="33"/>
    <x v="21"/>
    <s v="W26-27"/>
    <x v="1"/>
    <x v="0"/>
    <s v="Page 57"/>
    <x v="0"/>
    <x v="0"/>
    <b v="0"/>
    <x v="0"/>
    <s v="Peck "/>
    <n v="48"/>
    <n v="18.698999999999998"/>
    <n v="66.698999999999998"/>
    <n v="4.0330439736727692"/>
    <n v="269"/>
    <n v="107.6"/>
    <n v="122.27272727272727"/>
    <x v="1"/>
    <x v="1"/>
    <x v="25"/>
    <x v="66"/>
    <n v="0.7"/>
    <n v="9.7999999999999989"/>
    <n v="3.5"/>
    <n v="2.4499999999999997"/>
    <n v="34.299999999999997"/>
  </r>
  <r>
    <x v="33"/>
    <x v="21"/>
    <s v="W26-27"/>
    <x v="1"/>
    <x v="0"/>
    <s v="Page 57"/>
    <x v="0"/>
    <x v="0"/>
    <b v="0"/>
    <x v="0"/>
    <s v="Peck "/>
    <n v="48"/>
    <n v="18.698999999999998"/>
    <n v="66.698999999999998"/>
    <n v="4.0330439736727692"/>
    <n v="269"/>
    <n v="107.6"/>
    <n v="122.27272727272727"/>
    <x v="1"/>
    <x v="2"/>
    <x v="5"/>
    <x v="67"/>
    <n v="0.4"/>
    <n v="5.6000000000000005"/>
    <n v="6.7"/>
    <n v="2.68"/>
    <n v="37.520000000000003"/>
  </r>
  <r>
    <x v="33"/>
    <x v="21"/>
    <s v="W26-27"/>
    <x v="1"/>
    <x v="0"/>
    <s v="Page 57"/>
    <x v="0"/>
    <x v="0"/>
    <b v="0"/>
    <x v="0"/>
    <s v="Peck "/>
    <n v="48"/>
    <n v="18.698999999999998"/>
    <n v="66.698999999999998"/>
    <n v="4.0330439736727692"/>
    <n v="269"/>
    <n v="107.6"/>
    <n v="122.27272727272727"/>
    <x v="1"/>
    <x v="3"/>
    <x v="3"/>
    <x v="27"/>
    <n v="0.55000000000000004"/>
    <n v="7.7000000000000011"/>
    <n v="0"/>
    <n v="0"/>
    <n v="0"/>
  </r>
  <r>
    <x v="33"/>
    <x v="21"/>
    <s v="W26-27"/>
    <x v="1"/>
    <x v="0"/>
    <s v="Page 57"/>
    <x v="0"/>
    <x v="0"/>
    <b v="0"/>
    <x v="0"/>
    <s v="Peck "/>
    <n v="48"/>
    <n v="18.698999999999998"/>
    <n v="66.698999999999998"/>
    <n v="4.0330439736727692"/>
    <n v="269"/>
    <n v="107.6"/>
    <n v="122.27272727272727"/>
    <x v="1"/>
    <x v="6"/>
    <x v="6"/>
    <x v="6"/>
    <n v="0.1"/>
    <n v="1.4000000000000001"/>
    <n v="0.49"/>
    <n v="4.9000000000000002E-2"/>
    <n v="0.68600000000000005"/>
  </r>
  <r>
    <x v="33"/>
    <x v="21"/>
    <s v="W26-27"/>
    <x v="1"/>
    <x v="0"/>
    <s v="Page 57"/>
    <x v="0"/>
    <x v="0"/>
    <b v="0"/>
    <x v="0"/>
    <s v="Peck "/>
    <n v="48"/>
    <n v="18.698999999999998"/>
    <n v="66.698999999999998"/>
    <n v="4.0330439736727692"/>
    <n v="269"/>
    <n v="107.6"/>
    <n v="122.27272727272727"/>
    <x v="1"/>
    <x v="9"/>
    <x v="8"/>
    <x v="9"/>
    <n v="6"/>
    <n v="84"/>
    <n v="0.06"/>
    <n v="0.36"/>
    <n v="5.04"/>
  </r>
  <r>
    <x v="33"/>
    <x v="21"/>
    <s v="W26-27"/>
    <x v="1"/>
    <x v="0"/>
    <s v="Page 57"/>
    <x v="0"/>
    <x v="0"/>
    <b v="0"/>
    <x v="0"/>
    <s v="Peck "/>
    <n v="48"/>
    <n v="18.698999999999998"/>
    <n v="66.698999999999998"/>
    <n v="4.0330439736727692"/>
    <n v="269"/>
    <n v="107.6"/>
    <n v="122.27272727272727"/>
    <x v="1"/>
    <x v="7"/>
    <x v="7"/>
    <x v="7"/>
    <n v="1"/>
    <n v="14"/>
    <n v="0.27"/>
    <n v="0.27"/>
    <n v="3.7800000000000002"/>
  </r>
  <r>
    <x v="33"/>
    <x v="21"/>
    <s v="W26-27"/>
    <x v="1"/>
    <x v="0"/>
    <s v="Page 57"/>
    <x v="0"/>
    <x v="0"/>
    <b v="0"/>
    <x v="0"/>
    <s v="Peck "/>
    <n v="48"/>
    <n v="18.698999999999998"/>
    <n v="66.698999999999998"/>
    <n v="4.0330439736727692"/>
    <n v="269"/>
    <n v="107.6"/>
    <n v="122.27272727272727"/>
    <x v="1"/>
    <x v="7"/>
    <x v="7"/>
    <x v="68"/>
    <n v="1"/>
    <n v="14"/>
    <n v="0.27"/>
    <n v="0.27"/>
    <n v="3.7800000000000002"/>
  </r>
  <r>
    <x v="33"/>
    <x v="21"/>
    <s v="W26-27"/>
    <x v="1"/>
    <x v="0"/>
    <s v="Page 57"/>
    <x v="0"/>
    <x v="0"/>
    <b v="0"/>
    <x v="0"/>
    <s v="Peck "/>
    <n v="48"/>
    <n v="18.698999999999998"/>
    <n v="66.698999999999998"/>
    <n v="4.0330439736727692"/>
    <n v="269"/>
    <n v="107.6"/>
    <n v="122.27272727272727"/>
    <x v="1"/>
    <x v="8"/>
    <x v="7"/>
    <x v="8"/>
    <n v="1"/>
    <n v="14"/>
    <n v="0.21"/>
    <n v="0.21"/>
    <n v="2.94"/>
  </r>
  <r>
    <x v="33"/>
    <x v="21"/>
    <s v="W26-27"/>
    <x v="1"/>
    <x v="0"/>
    <s v="Page 57"/>
    <x v="0"/>
    <x v="0"/>
    <b v="0"/>
    <x v="0"/>
    <s v="Peck "/>
    <n v="48"/>
    <n v="18.698999999999998"/>
    <n v="66.698999999999998"/>
    <n v="4.0330439736727692"/>
    <n v="269"/>
    <n v="107.6"/>
    <n v="122.27272727272727"/>
    <x v="1"/>
    <x v="10"/>
    <x v="9"/>
    <x v="10"/>
    <n v="0"/>
    <n v="0"/>
    <n v="0"/>
    <n v="0"/>
    <n v="0"/>
  </r>
  <r>
    <x v="33"/>
    <x v="21"/>
    <s v="W26-27"/>
    <x v="1"/>
    <x v="0"/>
    <s v="Page 57"/>
    <x v="0"/>
    <x v="0"/>
    <b v="0"/>
    <x v="0"/>
    <s v="Peck "/>
    <n v="48"/>
    <n v="18.698999999999998"/>
    <n v="66.698999999999998"/>
    <n v="4.0330439736727692"/>
    <n v="269"/>
    <n v="107.6"/>
    <n v="122.27272727272727"/>
    <x v="1"/>
    <x v="10"/>
    <x v="9"/>
    <x v="10"/>
    <n v="0"/>
    <n v="0"/>
    <n v="0"/>
    <n v="0"/>
    <n v="0"/>
  </r>
  <r>
    <x v="33"/>
    <x v="21"/>
    <s v="W26-27"/>
    <x v="1"/>
    <x v="0"/>
    <s v="Page 57"/>
    <x v="0"/>
    <x v="0"/>
    <b v="0"/>
    <x v="0"/>
    <s v="Peck "/>
    <n v="48"/>
    <n v="18.698999999999998"/>
    <n v="66.698999999999998"/>
    <n v="4.0330439736727692"/>
    <n v="269"/>
    <n v="107.6"/>
    <n v="122.27272727272727"/>
    <x v="1"/>
    <x v="10"/>
    <x v="9"/>
    <x v="10"/>
    <n v="0"/>
    <n v="0"/>
    <n v="0"/>
    <n v="0"/>
    <n v="0"/>
  </r>
  <r>
    <x v="33"/>
    <x v="21"/>
    <s v="W26-27"/>
    <x v="1"/>
    <x v="0"/>
    <s v="Page 57"/>
    <x v="0"/>
    <x v="0"/>
    <b v="0"/>
    <x v="0"/>
    <s v="Peck "/>
    <n v="48"/>
    <n v="18.698999999999998"/>
    <n v="66.698999999999998"/>
    <n v="4.0330439736727692"/>
    <n v="269"/>
    <n v="107.6"/>
    <n v="122.27272727272727"/>
    <x v="1"/>
    <x v="11"/>
    <x v="13"/>
    <x v="18"/>
    <n v="1"/>
    <n v="14"/>
    <n v="2"/>
    <n v="2"/>
    <n v="28"/>
  </r>
  <r>
    <x v="33"/>
    <x v="21"/>
    <s v="W26-27"/>
    <x v="1"/>
    <x v="0"/>
    <s v="Page 57"/>
    <x v="0"/>
    <x v="0"/>
    <b v="0"/>
    <x v="0"/>
    <s v="Peck "/>
    <n v="48"/>
    <n v="18.698999999999998"/>
    <n v="66.698999999999998"/>
    <n v="4.0330439736727692"/>
    <n v="269"/>
    <n v="107.6"/>
    <n v="122.27272727272727"/>
    <x v="1"/>
    <x v="11"/>
    <x v="10"/>
    <x v="19"/>
    <n v="1"/>
    <n v="14"/>
    <n v="2"/>
    <n v="2"/>
    <n v="28"/>
  </r>
  <r>
    <x v="33"/>
    <x v="21"/>
    <s v="W26-27"/>
    <x v="1"/>
    <x v="0"/>
    <s v="Page 57"/>
    <x v="0"/>
    <x v="0"/>
    <b v="0"/>
    <x v="0"/>
    <s v="Peck "/>
    <n v="48"/>
    <n v="18.698999999999998"/>
    <n v="66.698999999999998"/>
    <n v="4.0330439736727692"/>
    <n v="269"/>
    <n v="107.6"/>
    <n v="122.27272727272727"/>
    <x v="1"/>
    <x v="11"/>
    <x v="11"/>
    <x v="12"/>
    <n v="1"/>
    <n v="14"/>
    <n v="0.5"/>
    <n v="0.5"/>
    <n v="7"/>
  </r>
  <r>
    <x v="34"/>
    <x v="20"/>
    <s v="ALL"/>
    <x v="1"/>
    <x v="3"/>
    <s v="Page 58"/>
    <x v="0"/>
    <x v="0"/>
    <b v="0"/>
    <x v="0"/>
    <s v="Peck "/>
    <n v="48"/>
    <n v="13.944399999999998"/>
    <n v="61.944400000000002"/>
    <n v="4.0197338258179913"/>
    <n v="249"/>
    <n v="99.6"/>
    <n v="113.18181818181817"/>
    <x v="0"/>
    <x v="0"/>
    <x v="5"/>
    <x v="69"/>
    <n v="0.65"/>
    <n v="0"/>
    <n v="6.7"/>
    <n v="4.3550000000000004"/>
    <n v="0"/>
  </r>
  <r>
    <x v="34"/>
    <x v="20"/>
    <s v="ALL"/>
    <x v="1"/>
    <x v="3"/>
    <s v="Page 58"/>
    <x v="0"/>
    <x v="0"/>
    <b v="0"/>
    <x v="0"/>
    <s v="Peck "/>
    <n v="48"/>
    <n v="13.944399999999998"/>
    <n v="61.944400000000002"/>
    <n v="4.0197338258179913"/>
    <n v="249"/>
    <n v="99.6"/>
    <n v="113.18181818181817"/>
    <x v="0"/>
    <x v="1"/>
    <x v="25"/>
    <x v="66"/>
    <n v="0.7"/>
    <n v="0"/>
    <n v="3.5"/>
    <n v="2.4499999999999997"/>
    <n v="0"/>
  </r>
  <r>
    <x v="34"/>
    <x v="20"/>
    <s v="ALL"/>
    <x v="1"/>
    <x v="3"/>
    <s v="Page 58"/>
    <x v="0"/>
    <x v="0"/>
    <b v="0"/>
    <x v="0"/>
    <s v="Peck "/>
    <n v="48"/>
    <n v="13.944399999999998"/>
    <n v="61.944400000000002"/>
    <n v="4.0197338258179913"/>
    <n v="249"/>
    <n v="99.6"/>
    <n v="113.18181818181817"/>
    <x v="0"/>
    <x v="2"/>
    <x v="25"/>
    <x v="66"/>
    <n v="0.4"/>
    <n v="0"/>
    <n v="3.5"/>
    <n v="1.4000000000000001"/>
    <n v="0"/>
  </r>
  <r>
    <x v="34"/>
    <x v="20"/>
    <s v="ALL"/>
    <x v="1"/>
    <x v="3"/>
    <s v="Page 58"/>
    <x v="0"/>
    <x v="0"/>
    <b v="0"/>
    <x v="0"/>
    <s v="Peck "/>
    <n v="48"/>
    <n v="13.944399999999998"/>
    <n v="61.944400000000002"/>
    <n v="4.0197338258179913"/>
    <n v="249"/>
    <n v="99.6"/>
    <n v="113.18181818181817"/>
    <x v="0"/>
    <x v="3"/>
    <x v="3"/>
    <x v="27"/>
    <n v="0.55000000000000004"/>
    <n v="0"/>
    <n v="0"/>
    <n v="0"/>
    <n v="0"/>
  </r>
  <r>
    <x v="34"/>
    <x v="20"/>
    <s v="ALL"/>
    <x v="1"/>
    <x v="3"/>
    <s v="Page 58"/>
    <x v="0"/>
    <x v="0"/>
    <b v="0"/>
    <x v="0"/>
    <s v="Peck "/>
    <n v="48"/>
    <n v="13.944399999999998"/>
    <n v="61.944400000000002"/>
    <n v="4.0197338258179913"/>
    <n v="249"/>
    <n v="99.6"/>
    <n v="113.18181818181817"/>
    <x v="0"/>
    <x v="14"/>
    <x v="8"/>
    <x v="70"/>
    <n v="1"/>
    <n v="0"/>
    <n v="0.24299999999999999"/>
    <n v="0.24299999999999999"/>
    <n v="0"/>
  </r>
  <r>
    <x v="34"/>
    <x v="20"/>
    <s v="ALL"/>
    <x v="1"/>
    <x v="3"/>
    <s v="Page 58"/>
    <x v="0"/>
    <x v="0"/>
    <b v="0"/>
    <x v="0"/>
    <s v="Peck "/>
    <n v="48"/>
    <n v="13.944399999999998"/>
    <n v="61.944400000000002"/>
    <n v="4.0197338258179913"/>
    <n v="249"/>
    <n v="99.6"/>
    <n v="113.18181818181817"/>
    <x v="0"/>
    <x v="6"/>
    <x v="26"/>
    <x v="71"/>
    <n v="0.08"/>
    <n v="0"/>
    <n v="0.08"/>
    <n v="6.4000000000000003E-3"/>
    <n v="0"/>
  </r>
  <r>
    <x v="34"/>
    <x v="20"/>
    <s v="ALL"/>
    <x v="1"/>
    <x v="3"/>
    <s v="Page 58"/>
    <x v="0"/>
    <x v="0"/>
    <b v="0"/>
    <x v="0"/>
    <s v="Peck "/>
    <n v="48"/>
    <n v="13.944399999999998"/>
    <n v="61.944400000000002"/>
    <n v="4.0197338258179913"/>
    <n v="249"/>
    <n v="99.6"/>
    <n v="113.18181818181817"/>
    <x v="0"/>
    <x v="9"/>
    <x v="8"/>
    <x v="72"/>
    <n v="9"/>
    <n v="0"/>
    <n v="0.05"/>
    <n v="0.45"/>
    <n v="0"/>
  </r>
  <r>
    <x v="34"/>
    <x v="20"/>
    <s v="ALL"/>
    <x v="1"/>
    <x v="3"/>
    <s v="Page 58"/>
    <x v="0"/>
    <x v="0"/>
    <b v="0"/>
    <x v="0"/>
    <s v="Peck "/>
    <n v="48"/>
    <n v="13.944399999999998"/>
    <n v="61.944400000000002"/>
    <n v="4.0197338258179913"/>
    <n v="249"/>
    <n v="99.6"/>
    <n v="113.18181818181817"/>
    <x v="0"/>
    <x v="7"/>
    <x v="7"/>
    <x v="7"/>
    <n v="1"/>
    <n v="0"/>
    <n v="0.27"/>
    <n v="0.27"/>
    <n v="0"/>
  </r>
  <r>
    <x v="34"/>
    <x v="20"/>
    <s v="ALL"/>
    <x v="1"/>
    <x v="3"/>
    <s v="Page 58"/>
    <x v="0"/>
    <x v="0"/>
    <b v="0"/>
    <x v="0"/>
    <s v="Peck "/>
    <n v="48"/>
    <n v="13.944399999999998"/>
    <n v="61.944400000000002"/>
    <n v="4.0197338258179913"/>
    <n v="249"/>
    <n v="99.6"/>
    <n v="113.18181818181817"/>
    <x v="0"/>
    <x v="7"/>
    <x v="7"/>
    <x v="68"/>
    <n v="1"/>
    <n v="0"/>
    <n v="0.27"/>
    <n v="0.27"/>
    <n v="0"/>
  </r>
  <r>
    <x v="34"/>
    <x v="20"/>
    <s v="ALL"/>
    <x v="1"/>
    <x v="3"/>
    <s v="Page 58"/>
    <x v="0"/>
    <x v="0"/>
    <b v="0"/>
    <x v="0"/>
    <s v="Peck "/>
    <n v="48"/>
    <n v="13.944399999999998"/>
    <n v="61.944400000000002"/>
    <n v="4.0197338258179913"/>
    <n v="249"/>
    <n v="99.6"/>
    <n v="113.18181818181817"/>
    <x v="0"/>
    <x v="10"/>
    <x v="9"/>
    <x v="10"/>
    <n v="0"/>
    <n v="0"/>
    <n v="0"/>
    <n v="0"/>
    <n v="0"/>
  </r>
  <r>
    <x v="34"/>
    <x v="20"/>
    <s v="ALL"/>
    <x v="1"/>
    <x v="3"/>
    <s v="Page 58"/>
    <x v="0"/>
    <x v="0"/>
    <b v="0"/>
    <x v="0"/>
    <s v="Peck "/>
    <n v="48"/>
    <n v="13.944399999999998"/>
    <n v="61.944400000000002"/>
    <n v="4.0197338258179913"/>
    <n v="249"/>
    <n v="99.6"/>
    <n v="113.18181818181817"/>
    <x v="0"/>
    <x v="10"/>
    <x v="9"/>
    <x v="10"/>
    <n v="0"/>
    <n v="0"/>
    <n v="0"/>
    <n v="0"/>
    <n v="0"/>
  </r>
  <r>
    <x v="34"/>
    <x v="20"/>
    <s v="ALL"/>
    <x v="1"/>
    <x v="3"/>
    <s v="Page 58"/>
    <x v="0"/>
    <x v="0"/>
    <b v="0"/>
    <x v="0"/>
    <s v="Peck "/>
    <n v="48"/>
    <n v="13.944399999999998"/>
    <n v="61.944400000000002"/>
    <n v="4.0197338258179913"/>
    <n v="249"/>
    <n v="99.6"/>
    <n v="113.18181818181817"/>
    <x v="0"/>
    <x v="10"/>
    <x v="9"/>
    <x v="10"/>
    <n v="0"/>
    <n v="0"/>
    <n v="0"/>
    <n v="0"/>
    <n v="0"/>
  </r>
  <r>
    <x v="34"/>
    <x v="20"/>
    <s v="ALL"/>
    <x v="1"/>
    <x v="3"/>
    <s v="Page 58"/>
    <x v="0"/>
    <x v="0"/>
    <b v="0"/>
    <x v="0"/>
    <s v="Peck "/>
    <n v="48"/>
    <n v="13.944399999999998"/>
    <n v="61.944400000000002"/>
    <n v="4.0197338258179913"/>
    <n v="249"/>
    <n v="99.6"/>
    <n v="113.18181818181817"/>
    <x v="0"/>
    <x v="11"/>
    <x v="13"/>
    <x v="18"/>
    <n v="1"/>
    <n v="0"/>
    <n v="2"/>
    <n v="2"/>
    <n v="0"/>
  </r>
  <r>
    <x v="34"/>
    <x v="20"/>
    <s v="ALL"/>
    <x v="1"/>
    <x v="3"/>
    <s v="Page 58"/>
    <x v="0"/>
    <x v="0"/>
    <b v="0"/>
    <x v="0"/>
    <s v="Peck "/>
    <n v="48"/>
    <n v="13.944399999999998"/>
    <n v="61.944400000000002"/>
    <n v="4.0197338258179913"/>
    <n v="249"/>
    <n v="99.6"/>
    <n v="113.18181818181817"/>
    <x v="0"/>
    <x v="11"/>
    <x v="10"/>
    <x v="19"/>
    <n v="1"/>
    <n v="0"/>
    <n v="2"/>
    <n v="2"/>
    <n v="0"/>
  </r>
  <r>
    <x v="34"/>
    <x v="20"/>
    <s v="ALL"/>
    <x v="1"/>
    <x v="3"/>
    <s v="Page 58"/>
    <x v="0"/>
    <x v="0"/>
    <b v="0"/>
    <x v="0"/>
    <s v="Peck "/>
    <n v="48"/>
    <n v="13.944399999999998"/>
    <n v="61.944400000000002"/>
    <n v="4.0197338258179913"/>
    <n v="249"/>
    <n v="99.6"/>
    <n v="113.18181818181817"/>
    <x v="0"/>
    <x v="11"/>
    <x v="11"/>
    <x v="12"/>
    <n v="1"/>
    <n v="0"/>
    <n v="0.5"/>
    <n v="0.5"/>
    <n v="0"/>
  </r>
  <r>
    <x v="34"/>
    <x v="13"/>
    <s v="ALL"/>
    <x v="1"/>
    <x v="3"/>
    <s v="Page 58"/>
    <x v="0"/>
    <x v="0"/>
    <b v="0"/>
    <x v="0"/>
    <s v="Peck "/>
    <n v="48"/>
    <n v="13.944399999999998"/>
    <n v="61.944400000000002"/>
    <n v="4.0197338258179913"/>
    <n v="249"/>
    <n v="99.6"/>
    <n v="113.18181818181817"/>
    <x v="0"/>
    <x v="0"/>
    <x v="5"/>
    <x v="69"/>
    <n v="0.65"/>
    <n v="0"/>
    <n v="6.7"/>
    <n v="4.3550000000000004"/>
    <n v="0"/>
  </r>
  <r>
    <x v="34"/>
    <x v="13"/>
    <s v="ALL"/>
    <x v="1"/>
    <x v="3"/>
    <s v="Page 58"/>
    <x v="0"/>
    <x v="0"/>
    <b v="0"/>
    <x v="0"/>
    <s v="Peck "/>
    <n v="48"/>
    <n v="13.944399999999998"/>
    <n v="61.944400000000002"/>
    <n v="4.0197338258179913"/>
    <n v="249"/>
    <n v="99.6"/>
    <n v="113.18181818181817"/>
    <x v="0"/>
    <x v="1"/>
    <x v="25"/>
    <x v="66"/>
    <n v="0.7"/>
    <n v="0"/>
    <n v="3.5"/>
    <n v="2.4499999999999997"/>
    <n v="0"/>
  </r>
  <r>
    <x v="34"/>
    <x v="13"/>
    <s v="ALL"/>
    <x v="1"/>
    <x v="3"/>
    <s v="Page 58"/>
    <x v="0"/>
    <x v="0"/>
    <b v="0"/>
    <x v="0"/>
    <s v="Peck "/>
    <n v="48"/>
    <n v="13.944399999999998"/>
    <n v="61.944400000000002"/>
    <n v="4.0197338258179913"/>
    <n v="249"/>
    <n v="99.6"/>
    <n v="113.18181818181817"/>
    <x v="0"/>
    <x v="2"/>
    <x v="25"/>
    <x v="66"/>
    <n v="0.4"/>
    <n v="0"/>
    <n v="3.5"/>
    <n v="1.4000000000000001"/>
    <n v="0"/>
  </r>
  <r>
    <x v="34"/>
    <x v="13"/>
    <s v="ALL"/>
    <x v="1"/>
    <x v="3"/>
    <s v="Page 58"/>
    <x v="0"/>
    <x v="0"/>
    <b v="0"/>
    <x v="0"/>
    <s v="Peck "/>
    <n v="48"/>
    <n v="13.944399999999998"/>
    <n v="61.944400000000002"/>
    <n v="4.0197338258179913"/>
    <n v="249"/>
    <n v="99.6"/>
    <n v="113.18181818181817"/>
    <x v="0"/>
    <x v="3"/>
    <x v="3"/>
    <x v="27"/>
    <n v="0.55000000000000004"/>
    <n v="0"/>
    <n v="0"/>
    <n v="0"/>
    <n v="0"/>
  </r>
  <r>
    <x v="34"/>
    <x v="13"/>
    <s v="ALL"/>
    <x v="1"/>
    <x v="3"/>
    <s v="Page 58"/>
    <x v="0"/>
    <x v="0"/>
    <b v="0"/>
    <x v="0"/>
    <s v="Peck "/>
    <n v="48"/>
    <n v="13.944399999999998"/>
    <n v="61.944400000000002"/>
    <n v="4.0197338258179913"/>
    <n v="249"/>
    <n v="99.6"/>
    <n v="113.18181818181817"/>
    <x v="0"/>
    <x v="14"/>
    <x v="8"/>
    <x v="70"/>
    <n v="1"/>
    <n v="0"/>
    <n v="0.24299999999999999"/>
    <n v="0.24299999999999999"/>
    <n v="0"/>
  </r>
  <r>
    <x v="34"/>
    <x v="13"/>
    <s v="ALL"/>
    <x v="1"/>
    <x v="3"/>
    <s v="Page 58"/>
    <x v="0"/>
    <x v="0"/>
    <b v="0"/>
    <x v="0"/>
    <s v="Peck "/>
    <n v="48"/>
    <n v="13.944399999999998"/>
    <n v="61.944400000000002"/>
    <n v="4.0197338258179913"/>
    <n v="249"/>
    <n v="99.6"/>
    <n v="113.18181818181817"/>
    <x v="0"/>
    <x v="6"/>
    <x v="26"/>
    <x v="71"/>
    <n v="0.08"/>
    <n v="0"/>
    <n v="0.08"/>
    <n v="6.4000000000000003E-3"/>
    <n v="0"/>
  </r>
  <r>
    <x v="34"/>
    <x v="13"/>
    <s v="ALL"/>
    <x v="1"/>
    <x v="3"/>
    <s v="Page 58"/>
    <x v="0"/>
    <x v="0"/>
    <b v="0"/>
    <x v="0"/>
    <s v="Peck "/>
    <n v="48"/>
    <n v="13.944399999999998"/>
    <n v="61.944400000000002"/>
    <n v="4.0197338258179913"/>
    <n v="249"/>
    <n v="99.6"/>
    <n v="113.18181818181817"/>
    <x v="0"/>
    <x v="9"/>
    <x v="8"/>
    <x v="72"/>
    <n v="9"/>
    <n v="0"/>
    <n v="0.05"/>
    <n v="0.45"/>
    <n v="0"/>
  </r>
  <r>
    <x v="34"/>
    <x v="13"/>
    <s v="ALL"/>
    <x v="1"/>
    <x v="3"/>
    <s v="Page 58"/>
    <x v="0"/>
    <x v="0"/>
    <b v="0"/>
    <x v="0"/>
    <s v="Peck "/>
    <n v="48"/>
    <n v="13.944399999999998"/>
    <n v="61.944400000000002"/>
    <n v="4.0197338258179913"/>
    <n v="249"/>
    <n v="99.6"/>
    <n v="113.18181818181817"/>
    <x v="0"/>
    <x v="7"/>
    <x v="7"/>
    <x v="7"/>
    <n v="1"/>
    <n v="0"/>
    <n v="0.27"/>
    <n v="0.27"/>
    <n v="0"/>
  </r>
  <r>
    <x v="34"/>
    <x v="13"/>
    <s v="ALL"/>
    <x v="1"/>
    <x v="3"/>
    <s v="Page 58"/>
    <x v="0"/>
    <x v="0"/>
    <b v="0"/>
    <x v="0"/>
    <s v="Peck "/>
    <n v="48"/>
    <n v="13.944399999999998"/>
    <n v="61.944400000000002"/>
    <n v="4.0197338258179913"/>
    <n v="249"/>
    <n v="99.6"/>
    <n v="113.18181818181817"/>
    <x v="0"/>
    <x v="7"/>
    <x v="7"/>
    <x v="68"/>
    <n v="1"/>
    <n v="0"/>
    <n v="0.27"/>
    <n v="0.27"/>
    <n v="0"/>
  </r>
  <r>
    <x v="34"/>
    <x v="13"/>
    <s v="ALL"/>
    <x v="1"/>
    <x v="3"/>
    <s v="Page 58"/>
    <x v="0"/>
    <x v="0"/>
    <b v="0"/>
    <x v="0"/>
    <s v="Peck "/>
    <n v="48"/>
    <n v="13.944399999999998"/>
    <n v="61.944400000000002"/>
    <n v="4.0197338258179913"/>
    <n v="249"/>
    <n v="99.6"/>
    <n v="113.18181818181817"/>
    <x v="0"/>
    <x v="10"/>
    <x v="9"/>
    <x v="10"/>
    <n v="0"/>
    <n v="0"/>
    <n v="0"/>
    <n v="0"/>
    <n v="0"/>
  </r>
  <r>
    <x v="34"/>
    <x v="13"/>
    <s v="ALL"/>
    <x v="1"/>
    <x v="3"/>
    <s v="Page 58"/>
    <x v="0"/>
    <x v="0"/>
    <b v="0"/>
    <x v="0"/>
    <s v="Peck "/>
    <n v="48"/>
    <n v="13.944399999999998"/>
    <n v="61.944400000000002"/>
    <n v="4.0197338258179913"/>
    <n v="249"/>
    <n v="99.6"/>
    <n v="113.18181818181817"/>
    <x v="0"/>
    <x v="10"/>
    <x v="9"/>
    <x v="10"/>
    <n v="0"/>
    <n v="0"/>
    <n v="0"/>
    <n v="0"/>
    <n v="0"/>
  </r>
  <r>
    <x v="34"/>
    <x v="13"/>
    <s v="ALL"/>
    <x v="1"/>
    <x v="3"/>
    <s v="Page 58"/>
    <x v="0"/>
    <x v="0"/>
    <b v="0"/>
    <x v="0"/>
    <s v="Peck "/>
    <n v="48"/>
    <n v="13.944399999999998"/>
    <n v="61.944400000000002"/>
    <n v="4.0197338258179913"/>
    <n v="249"/>
    <n v="99.6"/>
    <n v="113.18181818181817"/>
    <x v="0"/>
    <x v="10"/>
    <x v="9"/>
    <x v="10"/>
    <n v="0"/>
    <n v="0"/>
    <n v="0"/>
    <n v="0"/>
    <n v="0"/>
  </r>
  <r>
    <x v="34"/>
    <x v="13"/>
    <s v="ALL"/>
    <x v="1"/>
    <x v="3"/>
    <s v="Page 58"/>
    <x v="0"/>
    <x v="0"/>
    <b v="0"/>
    <x v="0"/>
    <s v="Peck "/>
    <n v="48"/>
    <n v="13.944399999999998"/>
    <n v="61.944400000000002"/>
    <n v="4.0197338258179913"/>
    <n v="249"/>
    <n v="99.6"/>
    <n v="113.18181818181817"/>
    <x v="0"/>
    <x v="11"/>
    <x v="13"/>
    <x v="18"/>
    <n v="1"/>
    <n v="0"/>
    <n v="2"/>
    <n v="2"/>
    <n v="0"/>
  </r>
  <r>
    <x v="34"/>
    <x v="13"/>
    <s v="ALL"/>
    <x v="1"/>
    <x v="3"/>
    <s v="Page 58"/>
    <x v="0"/>
    <x v="0"/>
    <b v="0"/>
    <x v="0"/>
    <s v="Peck "/>
    <n v="48"/>
    <n v="13.944399999999998"/>
    <n v="61.944400000000002"/>
    <n v="4.0197338258179913"/>
    <n v="249"/>
    <n v="99.6"/>
    <n v="113.18181818181817"/>
    <x v="0"/>
    <x v="11"/>
    <x v="10"/>
    <x v="19"/>
    <n v="1"/>
    <n v="0"/>
    <n v="2"/>
    <n v="2"/>
    <n v="0"/>
  </r>
  <r>
    <x v="34"/>
    <x v="13"/>
    <s v="ALL"/>
    <x v="1"/>
    <x v="3"/>
    <s v="Page 58"/>
    <x v="0"/>
    <x v="0"/>
    <b v="0"/>
    <x v="0"/>
    <s v="Peck "/>
    <n v="48"/>
    <n v="13.944399999999998"/>
    <n v="61.944400000000002"/>
    <n v="4.0197338258179913"/>
    <n v="249"/>
    <n v="99.6"/>
    <n v="113.18181818181817"/>
    <x v="0"/>
    <x v="11"/>
    <x v="11"/>
    <x v="12"/>
    <n v="1"/>
    <n v="0"/>
    <n v="0.5"/>
    <n v="0.5"/>
    <n v="0"/>
  </r>
  <r>
    <x v="34"/>
    <x v="2"/>
    <s v="ALL"/>
    <x v="1"/>
    <x v="3"/>
    <s v="Page 58"/>
    <x v="0"/>
    <x v="0"/>
    <b v="0"/>
    <x v="0"/>
    <s v="Peck "/>
    <n v="48"/>
    <n v="13.944399999999998"/>
    <n v="61.944400000000002"/>
    <n v="4.0197338258179913"/>
    <n v="249"/>
    <n v="99.6"/>
    <n v="113.18181818181817"/>
    <x v="0"/>
    <x v="0"/>
    <x v="5"/>
    <x v="69"/>
    <n v="0.65"/>
    <n v="0"/>
    <n v="6.7"/>
    <n v="4.3550000000000004"/>
    <n v="0"/>
  </r>
  <r>
    <x v="34"/>
    <x v="2"/>
    <s v="ALL"/>
    <x v="1"/>
    <x v="3"/>
    <s v="Page 58"/>
    <x v="0"/>
    <x v="0"/>
    <b v="0"/>
    <x v="0"/>
    <s v="Peck "/>
    <n v="48"/>
    <n v="13.944399999999998"/>
    <n v="61.944400000000002"/>
    <n v="4.0197338258179913"/>
    <n v="249"/>
    <n v="99.6"/>
    <n v="113.18181818181817"/>
    <x v="0"/>
    <x v="1"/>
    <x v="25"/>
    <x v="66"/>
    <n v="0.7"/>
    <n v="0"/>
    <n v="3.5"/>
    <n v="2.4499999999999997"/>
    <n v="0"/>
  </r>
  <r>
    <x v="34"/>
    <x v="2"/>
    <s v="ALL"/>
    <x v="1"/>
    <x v="3"/>
    <s v="Page 58"/>
    <x v="0"/>
    <x v="0"/>
    <b v="0"/>
    <x v="0"/>
    <s v="Peck "/>
    <n v="48"/>
    <n v="13.944399999999998"/>
    <n v="61.944400000000002"/>
    <n v="4.0197338258179913"/>
    <n v="249"/>
    <n v="99.6"/>
    <n v="113.18181818181817"/>
    <x v="0"/>
    <x v="2"/>
    <x v="25"/>
    <x v="66"/>
    <n v="0.4"/>
    <n v="0"/>
    <n v="3.5"/>
    <n v="1.4000000000000001"/>
    <n v="0"/>
  </r>
  <r>
    <x v="34"/>
    <x v="2"/>
    <s v="ALL"/>
    <x v="1"/>
    <x v="3"/>
    <s v="Page 58"/>
    <x v="0"/>
    <x v="0"/>
    <b v="0"/>
    <x v="0"/>
    <s v="Peck "/>
    <n v="48"/>
    <n v="13.944399999999998"/>
    <n v="61.944400000000002"/>
    <n v="4.0197338258179913"/>
    <n v="249"/>
    <n v="99.6"/>
    <n v="113.18181818181817"/>
    <x v="0"/>
    <x v="3"/>
    <x v="3"/>
    <x v="27"/>
    <n v="0.55000000000000004"/>
    <n v="0"/>
    <n v="0"/>
    <n v="0"/>
    <n v="0"/>
  </r>
  <r>
    <x v="34"/>
    <x v="2"/>
    <s v="ALL"/>
    <x v="1"/>
    <x v="3"/>
    <s v="Page 58"/>
    <x v="0"/>
    <x v="0"/>
    <b v="0"/>
    <x v="0"/>
    <s v="Peck "/>
    <n v="48"/>
    <n v="13.944399999999998"/>
    <n v="61.944400000000002"/>
    <n v="4.0197338258179913"/>
    <n v="249"/>
    <n v="99.6"/>
    <n v="113.18181818181817"/>
    <x v="0"/>
    <x v="14"/>
    <x v="8"/>
    <x v="70"/>
    <n v="1"/>
    <n v="0"/>
    <n v="0.24299999999999999"/>
    <n v="0.24299999999999999"/>
    <n v="0"/>
  </r>
  <r>
    <x v="34"/>
    <x v="2"/>
    <s v="ALL"/>
    <x v="1"/>
    <x v="3"/>
    <s v="Page 58"/>
    <x v="0"/>
    <x v="0"/>
    <b v="0"/>
    <x v="0"/>
    <s v="Peck "/>
    <n v="48"/>
    <n v="13.944399999999998"/>
    <n v="61.944400000000002"/>
    <n v="4.0197338258179913"/>
    <n v="249"/>
    <n v="99.6"/>
    <n v="113.18181818181817"/>
    <x v="0"/>
    <x v="6"/>
    <x v="26"/>
    <x v="71"/>
    <n v="0.08"/>
    <n v="0"/>
    <n v="0.08"/>
    <n v="6.4000000000000003E-3"/>
    <n v="0"/>
  </r>
  <r>
    <x v="34"/>
    <x v="2"/>
    <s v="ALL"/>
    <x v="1"/>
    <x v="3"/>
    <s v="Page 58"/>
    <x v="0"/>
    <x v="0"/>
    <b v="0"/>
    <x v="0"/>
    <s v="Peck "/>
    <n v="48"/>
    <n v="13.944399999999998"/>
    <n v="61.944400000000002"/>
    <n v="4.0197338258179913"/>
    <n v="249"/>
    <n v="99.6"/>
    <n v="113.18181818181817"/>
    <x v="0"/>
    <x v="9"/>
    <x v="8"/>
    <x v="72"/>
    <n v="9"/>
    <n v="0"/>
    <n v="0.05"/>
    <n v="0.45"/>
    <n v="0"/>
  </r>
  <r>
    <x v="34"/>
    <x v="2"/>
    <s v="ALL"/>
    <x v="1"/>
    <x v="3"/>
    <s v="Page 58"/>
    <x v="0"/>
    <x v="0"/>
    <b v="0"/>
    <x v="0"/>
    <s v="Peck "/>
    <n v="48"/>
    <n v="13.944399999999998"/>
    <n v="61.944400000000002"/>
    <n v="4.0197338258179913"/>
    <n v="249"/>
    <n v="99.6"/>
    <n v="113.18181818181817"/>
    <x v="0"/>
    <x v="7"/>
    <x v="7"/>
    <x v="7"/>
    <n v="1"/>
    <n v="0"/>
    <n v="0.27"/>
    <n v="0.27"/>
    <n v="0"/>
  </r>
  <r>
    <x v="34"/>
    <x v="2"/>
    <s v="ALL"/>
    <x v="1"/>
    <x v="3"/>
    <s v="Page 58"/>
    <x v="0"/>
    <x v="0"/>
    <b v="0"/>
    <x v="0"/>
    <s v="Peck "/>
    <n v="48"/>
    <n v="13.944399999999998"/>
    <n v="61.944400000000002"/>
    <n v="4.0197338258179913"/>
    <n v="249"/>
    <n v="99.6"/>
    <n v="113.18181818181817"/>
    <x v="0"/>
    <x v="7"/>
    <x v="7"/>
    <x v="68"/>
    <n v="1"/>
    <n v="0"/>
    <n v="0.27"/>
    <n v="0.27"/>
    <n v="0"/>
  </r>
  <r>
    <x v="34"/>
    <x v="2"/>
    <s v="ALL"/>
    <x v="1"/>
    <x v="3"/>
    <s v="Page 58"/>
    <x v="0"/>
    <x v="0"/>
    <b v="0"/>
    <x v="0"/>
    <s v="Peck "/>
    <n v="48"/>
    <n v="13.944399999999998"/>
    <n v="61.944400000000002"/>
    <n v="4.0197338258179913"/>
    <n v="249"/>
    <n v="99.6"/>
    <n v="113.18181818181817"/>
    <x v="0"/>
    <x v="10"/>
    <x v="9"/>
    <x v="10"/>
    <n v="0"/>
    <n v="0"/>
    <n v="0"/>
    <n v="0"/>
    <n v="0"/>
  </r>
  <r>
    <x v="34"/>
    <x v="2"/>
    <s v="ALL"/>
    <x v="1"/>
    <x v="3"/>
    <s v="Page 58"/>
    <x v="0"/>
    <x v="0"/>
    <b v="0"/>
    <x v="0"/>
    <s v="Peck "/>
    <n v="48"/>
    <n v="13.944399999999998"/>
    <n v="61.944400000000002"/>
    <n v="4.0197338258179913"/>
    <n v="249"/>
    <n v="99.6"/>
    <n v="113.18181818181817"/>
    <x v="0"/>
    <x v="10"/>
    <x v="9"/>
    <x v="10"/>
    <n v="0"/>
    <n v="0"/>
    <n v="0"/>
    <n v="0"/>
    <n v="0"/>
  </r>
  <r>
    <x v="34"/>
    <x v="2"/>
    <s v="ALL"/>
    <x v="1"/>
    <x v="3"/>
    <s v="Page 58"/>
    <x v="0"/>
    <x v="0"/>
    <b v="0"/>
    <x v="0"/>
    <s v="Peck "/>
    <n v="48"/>
    <n v="13.944399999999998"/>
    <n v="61.944400000000002"/>
    <n v="4.0197338258179913"/>
    <n v="249"/>
    <n v="99.6"/>
    <n v="113.18181818181817"/>
    <x v="0"/>
    <x v="10"/>
    <x v="9"/>
    <x v="10"/>
    <n v="0"/>
    <n v="0"/>
    <n v="0"/>
    <n v="0"/>
    <n v="0"/>
  </r>
  <r>
    <x v="34"/>
    <x v="2"/>
    <s v="ALL"/>
    <x v="1"/>
    <x v="3"/>
    <s v="Page 58"/>
    <x v="0"/>
    <x v="0"/>
    <b v="0"/>
    <x v="0"/>
    <s v="Peck "/>
    <n v="48"/>
    <n v="13.944399999999998"/>
    <n v="61.944400000000002"/>
    <n v="4.0197338258179913"/>
    <n v="249"/>
    <n v="99.6"/>
    <n v="113.18181818181817"/>
    <x v="0"/>
    <x v="11"/>
    <x v="13"/>
    <x v="18"/>
    <n v="1"/>
    <n v="0"/>
    <n v="2"/>
    <n v="2"/>
    <n v="0"/>
  </r>
  <r>
    <x v="34"/>
    <x v="2"/>
    <s v="ALL"/>
    <x v="1"/>
    <x v="3"/>
    <s v="Page 58"/>
    <x v="0"/>
    <x v="0"/>
    <b v="0"/>
    <x v="0"/>
    <s v="Peck "/>
    <n v="48"/>
    <n v="13.944399999999998"/>
    <n v="61.944400000000002"/>
    <n v="4.0197338258179913"/>
    <n v="249"/>
    <n v="99.6"/>
    <n v="113.18181818181817"/>
    <x v="0"/>
    <x v="11"/>
    <x v="10"/>
    <x v="19"/>
    <n v="1"/>
    <n v="0"/>
    <n v="2"/>
    <n v="2"/>
    <n v="0"/>
  </r>
  <r>
    <x v="34"/>
    <x v="2"/>
    <s v="ALL"/>
    <x v="1"/>
    <x v="3"/>
    <s v="Page 58"/>
    <x v="0"/>
    <x v="0"/>
    <b v="0"/>
    <x v="0"/>
    <s v="Peck "/>
    <n v="48"/>
    <n v="13.944399999999998"/>
    <n v="61.944400000000002"/>
    <n v="4.0197338258179913"/>
    <n v="249"/>
    <n v="99.6"/>
    <n v="113.18181818181817"/>
    <x v="0"/>
    <x v="11"/>
    <x v="11"/>
    <x v="12"/>
    <n v="1"/>
    <n v="0"/>
    <n v="0.5"/>
    <n v="0.5"/>
    <n v="0"/>
  </r>
  <r>
    <x v="35"/>
    <x v="13"/>
    <s v="W26-27"/>
    <x v="1"/>
    <x v="0"/>
    <s v="Page 59"/>
    <x v="0"/>
    <x v="0"/>
    <b v="0"/>
    <x v="0"/>
    <s v="Matelassé"/>
    <n v="38"/>
    <n v="34.57"/>
    <n v="72.569999999999993"/>
    <n v="3.8445638693675077"/>
    <n v="279"/>
    <n v="111.6"/>
    <n v="126.81818181818181"/>
    <x v="1"/>
    <x v="0"/>
    <x v="23"/>
    <x v="73"/>
    <n v="0.9"/>
    <n v="16.2"/>
    <n v="33.5"/>
    <n v="30.150000000000002"/>
    <n v="542.70000000000005"/>
  </r>
  <r>
    <x v="35"/>
    <x v="13"/>
    <s v="W26-27"/>
    <x v="1"/>
    <x v="0"/>
    <s v="Page 59"/>
    <x v="0"/>
    <x v="0"/>
    <b v="0"/>
    <x v="0"/>
    <s v="Matelassé"/>
    <n v="38"/>
    <n v="34.57"/>
    <n v="72.569999999999993"/>
    <n v="3.8445638693675077"/>
    <n v="279"/>
    <n v="111.6"/>
    <n v="126.81818181818181"/>
    <x v="1"/>
    <x v="15"/>
    <x v="27"/>
    <x v="74"/>
    <n v="4"/>
    <n v="72"/>
    <n v="0"/>
    <n v="0"/>
    <n v="0"/>
  </r>
  <r>
    <x v="35"/>
    <x v="13"/>
    <s v="W26-27"/>
    <x v="1"/>
    <x v="0"/>
    <s v="Page 59"/>
    <x v="0"/>
    <x v="0"/>
    <b v="0"/>
    <x v="0"/>
    <s v="Matelassé"/>
    <n v="38"/>
    <n v="34.57"/>
    <n v="72.569999999999993"/>
    <n v="3.8445638693675077"/>
    <n v="279"/>
    <n v="111.6"/>
    <n v="126.81818181818181"/>
    <x v="1"/>
    <x v="9"/>
    <x v="8"/>
    <x v="9"/>
    <n v="4"/>
    <n v="72"/>
    <n v="0.06"/>
    <n v="0.24"/>
    <n v="4.32"/>
  </r>
  <r>
    <x v="35"/>
    <x v="13"/>
    <s v="W26-27"/>
    <x v="1"/>
    <x v="0"/>
    <s v="Page 59"/>
    <x v="0"/>
    <x v="0"/>
    <b v="0"/>
    <x v="0"/>
    <s v="Matelassé"/>
    <n v="38"/>
    <n v="34.57"/>
    <n v="72.569999999999993"/>
    <n v="3.8445638693675077"/>
    <n v="279"/>
    <n v="111.6"/>
    <n v="126.81818181818181"/>
    <x v="1"/>
    <x v="7"/>
    <x v="7"/>
    <x v="59"/>
    <n v="1"/>
    <n v="18"/>
    <n v="0.65"/>
    <n v="0.65"/>
    <n v="11.700000000000001"/>
  </r>
  <r>
    <x v="35"/>
    <x v="13"/>
    <s v="W26-27"/>
    <x v="1"/>
    <x v="0"/>
    <s v="Page 59"/>
    <x v="0"/>
    <x v="0"/>
    <b v="0"/>
    <x v="0"/>
    <s v="Matelassé"/>
    <n v="38"/>
    <n v="34.57"/>
    <n v="72.569999999999993"/>
    <n v="3.8445638693675077"/>
    <n v="279"/>
    <n v="111.6"/>
    <n v="126.81818181818181"/>
    <x v="1"/>
    <x v="7"/>
    <x v="7"/>
    <x v="60"/>
    <n v="1"/>
    <n v="18"/>
    <n v="0.78"/>
    <n v="0.78"/>
    <n v="14.040000000000001"/>
  </r>
  <r>
    <x v="35"/>
    <x v="13"/>
    <s v="W26-27"/>
    <x v="1"/>
    <x v="0"/>
    <s v="Page 59"/>
    <x v="0"/>
    <x v="0"/>
    <b v="0"/>
    <x v="0"/>
    <s v="Matelassé"/>
    <n v="38"/>
    <n v="34.57"/>
    <n v="72.569999999999993"/>
    <n v="3.8445638693675077"/>
    <n v="279"/>
    <n v="111.6"/>
    <n v="126.81818181818181"/>
    <x v="1"/>
    <x v="8"/>
    <x v="7"/>
    <x v="61"/>
    <n v="1"/>
    <n v="18"/>
    <n v="0.25"/>
    <n v="0.25"/>
    <n v="4.5"/>
  </r>
  <r>
    <x v="35"/>
    <x v="13"/>
    <s v="W26-27"/>
    <x v="1"/>
    <x v="0"/>
    <s v="Page 59"/>
    <x v="0"/>
    <x v="0"/>
    <b v="0"/>
    <x v="0"/>
    <s v="Matelassé"/>
    <n v="38"/>
    <n v="34.57"/>
    <n v="72.569999999999993"/>
    <n v="3.8445638693675077"/>
    <n v="279"/>
    <n v="111.6"/>
    <n v="126.81818181818181"/>
    <x v="1"/>
    <x v="10"/>
    <x v="9"/>
    <x v="10"/>
    <n v="0"/>
    <n v="0"/>
    <n v="0"/>
    <n v="0"/>
    <n v="0"/>
  </r>
  <r>
    <x v="35"/>
    <x v="13"/>
    <s v="W26-27"/>
    <x v="1"/>
    <x v="0"/>
    <s v="Page 59"/>
    <x v="0"/>
    <x v="0"/>
    <b v="0"/>
    <x v="0"/>
    <s v="Matelassé"/>
    <n v="38"/>
    <n v="34.57"/>
    <n v="72.569999999999993"/>
    <n v="3.8445638693675077"/>
    <n v="279"/>
    <n v="111.6"/>
    <n v="126.81818181818181"/>
    <x v="1"/>
    <x v="10"/>
    <x v="9"/>
    <x v="10"/>
    <n v="0"/>
    <n v="0"/>
    <n v="0"/>
    <n v="0"/>
    <n v="0"/>
  </r>
  <r>
    <x v="35"/>
    <x v="13"/>
    <s v="W26-27"/>
    <x v="1"/>
    <x v="0"/>
    <s v="Page 59"/>
    <x v="0"/>
    <x v="0"/>
    <b v="0"/>
    <x v="0"/>
    <s v="Matelassé"/>
    <n v="38"/>
    <n v="34.57"/>
    <n v="72.569999999999993"/>
    <n v="3.8445638693675077"/>
    <n v="279"/>
    <n v="111.6"/>
    <n v="126.81818181818181"/>
    <x v="1"/>
    <x v="10"/>
    <x v="9"/>
    <x v="10"/>
    <n v="0"/>
    <n v="0"/>
    <n v="0"/>
    <n v="0"/>
    <n v="0"/>
  </r>
  <r>
    <x v="35"/>
    <x v="13"/>
    <s v="W26-27"/>
    <x v="1"/>
    <x v="0"/>
    <s v="Page 59"/>
    <x v="0"/>
    <x v="0"/>
    <b v="0"/>
    <x v="0"/>
    <s v="Matelassé"/>
    <n v="38"/>
    <n v="34.57"/>
    <n v="72.569999999999993"/>
    <n v="3.8445638693675077"/>
    <n v="279"/>
    <n v="111.6"/>
    <n v="126.81818181818181"/>
    <x v="1"/>
    <x v="10"/>
    <x v="9"/>
    <x v="10"/>
    <n v="0"/>
    <n v="0"/>
    <n v="0"/>
    <n v="0"/>
    <n v="0"/>
  </r>
  <r>
    <x v="35"/>
    <x v="13"/>
    <s v="W26-27"/>
    <x v="1"/>
    <x v="0"/>
    <s v="Page 59"/>
    <x v="0"/>
    <x v="0"/>
    <b v="0"/>
    <x v="0"/>
    <s v="Matelassé"/>
    <n v="38"/>
    <n v="34.57"/>
    <n v="72.569999999999993"/>
    <n v="3.8445638693675077"/>
    <n v="279"/>
    <n v="111.6"/>
    <n v="126.81818181818181"/>
    <x v="1"/>
    <x v="10"/>
    <x v="9"/>
    <x v="10"/>
    <n v="0"/>
    <n v="0"/>
    <n v="0"/>
    <n v="0"/>
    <n v="0"/>
  </r>
  <r>
    <x v="35"/>
    <x v="13"/>
    <s v="W26-27"/>
    <x v="1"/>
    <x v="0"/>
    <s v="Page 59"/>
    <x v="0"/>
    <x v="0"/>
    <b v="0"/>
    <x v="0"/>
    <s v="Matelassé"/>
    <n v="38"/>
    <n v="34.57"/>
    <n v="72.569999999999993"/>
    <n v="3.8445638693675077"/>
    <n v="279"/>
    <n v="111.6"/>
    <n v="126.81818181818181"/>
    <x v="1"/>
    <x v="10"/>
    <x v="9"/>
    <x v="10"/>
    <n v="0"/>
    <n v="0"/>
    <n v="0"/>
    <n v="0"/>
    <n v="0"/>
  </r>
  <r>
    <x v="35"/>
    <x v="13"/>
    <s v="W26-27"/>
    <x v="1"/>
    <x v="0"/>
    <s v="Page 59"/>
    <x v="0"/>
    <x v="0"/>
    <b v="0"/>
    <x v="0"/>
    <s v="Matelassé"/>
    <n v="38"/>
    <n v="34.57"/>
    <n v="72.569999999999993"/>
    <n v="3.8445638693675077"/>
    <n v="279"/>
    <n v="111.6"/>
    <n v="126.81818181818181"/>
    <x v="1"/>
    <x v="10"/>
    <x v="9"/>
    <x v="10"/>
    <n v="0"/>
    <n v="0"/>
    <n v="0"/>
    <n v="0"/>
    <n v="0"/>
  </r>
  <r>
    <x v="35"/>
    <x v="13"/>
    <s v="W26-27"/>
    <x v="1"/>
    <x v="0"/>
    <s v="Page 59"/>
    <x v="0"/>
    <x v="0"/>
    <b v="0"/>
    <x v="0"/>
    <s v="Matelassé"/>
    <n v="38"/>
    <n v="34.57"/>
    <n v="72.569999999999993"/>
    <n v="3.8445638693675077"/>
    <n v="279"/>
    <n v="111.6"/>
    <n v="126.81818181818181"/>
    <x v="1"/>
    <x v="11"/>
    <x v="10"/>
    <x v="19"/>
    <n v="1"/>
    <n v="18"/>
    <n v="2"/>
    <n v="2"/>
    <n v="36"/>
  </r>
  <r>
    <x v="35"/>
    <x v="13"/>
    <s v="W26-27"/>
    <x v="1"/>
    <x v="0"/>
    <s v="Page 59"/>
    <x v="0"/>
    <x v="0"/>
    <b v="0"/>
    <x v="0"/>
    <s v="Matelassé"/>
    <n v="38"/>
    <n v="34.57"/>
    <n v="72.569999999999993"/>
    <n v="3.8445638693675077"/>
    <n v="279"/>
    <n v="111.6"/>
    <n v="126.81818181818181"/>
    <x v="1"/>
    <x v="11"/>
    <x v="11"/>
    <x v="12"/>
    <n v="1"/>
    <n v="18"/>
    <n v="0.5"/>
    <n v="0.5"/>
    <n v="9"/>
  </r>
  <r>
    <x v="35"/>
    <x v="8"/>
    <s v="W26-27"/>
    <x v="1"/>
    <x v="0"/>
    <s v="Page 60"/>
    <x v="0"/>
    <x v="0"/>
    <b v="0"/>
    <x v="0"/>
    <s v="Matelassé"/>
    <n v="38"/>
    <n v="34.57"/>
    <n v="72.569999999999993"/>
    <n v="3.8445638693675077"/>
    <n v="279"/>
    <n v="111.6"/>
    <n v="126.81818181818181"/>
    <x v="1"/>
    <x v="0"/>
    <x v="23"/>
    <x v="73"/>
    <n v="0.9"/>
    <n v="22.5"/>
    <n v="33.5"/>
    <n v="30.150000000000002"/>
    <n v="753.75"/>
  </r>
  <r>
    <x v="35"/>
    <x v="8"/>
    <s v="W26-27"/>
    <x v="1"/>
    <x v="0"/>
    <s v="Page 60"/>
    <x v="0"/>
    <x v="0"/>
    <b v="0"/>
    <x v="0"/>
    <s v="Matelassé"/>
    <n v="38"/>
    <n v="34.57"/>
    <n v="72.569999999999993"/>
    <n v="3.8445638693675077"/>
    <n v="279"/>
    <n v="111.6"/>
    <n v="126.81818181818181"/>
    <x v="1"/>
    <x v="15"/>
    <x v="27"/>
    <x v="74"/>
    <n v="4"/>
    <n v="100"/>
    <n v="0"/>
    <n v="0"/>
    <n v="0"/>
  </r>
  <r>
    <x v="35"/>
    <x v="8"/>
    <s v="W26-27"/>
    <x v="1"/>
    <x v="0"/>
    <s v="Page 60"/>
    <x v="0"/>
    <x v="0"/>
    <b v="0"/>
    <x v="0"/>
    <s v="Matelassé"/>
    <n v="38"/>
    <n v="34.57"/>
    <n v="72.569999999999993"/>
    <n v="3.8445638693675077"/>
    <n v="279"/>
    <n v="111.6"/>
    <n v="126.81818181818181"/>
    <x v="1"/>
    <x v="9"/>
    <x v="8"/>
    <x v="9"/>
    <n v="4"/>
    <n v="100"/>
    <n v="0.06"/>
    <n v="0.24"/>
    <n v="6"/>
  </r>
  <r>
    <x v="35"/>
    <x v="8"/>
    <s v="W26-27"/>
    <x v="1"/>
    <x v="0"/>
    <s v="Page 60"/>
    <x v="0"/>
    <x v="0"/>
    <b v="0"/>
    <x v="0"/>
    <s v="Matelassé"/>
    <n v="38"/>
    <n v="34.57"/>
    <n v="72.569999999999993"/>
    <n v="3.8445638693675077"/>
    <n v="279"/>
    <n v="111.6"/>
    <n v="126.81818181818181"/>
    <x v="1"/>
    <x v="7"/>
    <x v="7"/>
    <x v="59"/>
    <n v="1"/>
    <n v="25"/>
    <n v="0.65"/>
    <n v="0.65"/>
    <n v="16.25"/>
  </r>
  <r>
    <x v="35"/>
    <x v="8"/>
    <s v="W26-27"/>
    <x v="1"/>
    <x v="0"/>
    <s v="Page 60"/>
    <x v="0"/>
    <x v="0"/>
    <b v="0"/>
    <x v="0"/>
    <s v="Matelassé"/>
    <n v="38"/>
    <n v="34.57"/>
    <n v="72.569999999999993"/>
    <n v="3.8445638693675077"/>
    <n v="279"/>
    <n v="111.6"/>
    <n v="126.81818181818181"/>
    <x v="1"/>
    <x v="7"/>
    <x v="7"/>
    <x v="60"/>
    <n v="1"/>
    <n v="25"/>
    <n v="0.78"/>
    <n v="0.78"/>
    <n v="19.5"/>
  </r>
  <r>
    <x v="35"/>
    <x v="8"/>
    <s v="W26-27"/>
    <x v="1"/>
    <x v="0"/>
    <s v="Page 60"/>
    <x v="0"/>
    <x v="0"/>
    <b v="0"/>
    <x v="0"/>
    <s v="Matelassé"/>
    <n v="38"/>
    <n v="34.57"/>
    <n v="72.569999999999993"/>
    <n v="3.8445638693675077"/>
    <n v="279"/>
    <n v="111.6"/>
    <n v="126.81818181818181"/>
    <x v="1"/>
    <x v="8"/>
    <x v="7"/>
    <x v="61"/>
    <n v="1"/>
    <n v="25"/>
    <n v="0.25"/>
    <n v="0.25"/>
    <n v="6.25"/>
  </r>
  <r>
    <x v="35"/>
    <x v="8"/>
    <s v="W26-27"/>
    <x v="1"/>
    <x v="0"/>
    <s v="Page 60"/>
    <x v="0"/>
    <x v="0"/>
    <b v="0"/>
    <x v="0"/>
    <s v="Matelassé"/>
    <n v="38"/>
    <n v="34.57"/>
    <n v="72.569999999999993"/>
    <n v="3.8445638693675077"/>
    <n v="279"/>
    <n v="111.6"/>
    <n v="126.81818181818181"/>
    <x v="1"/>
    <x v="10"/>
    <x v="9"/>
    <x v="10"/>
    <n v="0"/>
    <n v="0"/>
    <n v="0"/>
    <n v="0"/>
    <n v="0"/>
  </r>
  <r>
    <x v="35"/>
    <x v="8"/>
    <s v="W26-27"/>
    <x v="1"/>
    <x v="0"/>
    <s v="Page 60"/>
    <x v="0"/>
    <x v="0"/>
    <b v="0"/>
    <x v="0"/>
    <s v="Matelassé"/>
    <n v="38"/>
    <n v="34.57"/>
    <n v="72.569999999999993"/>
    <n v="3.8445638693675077"/>
    <n v="279"/>
    <n v="111.6"/>
    <n v="126.81818181818181"/>
    <x v="1"/>
    <x v="10"/>
    <x v="9"/>
    <x v="10"/>
    <n v="0"/>
    <n v="0"/>
    <n v="0"/>
    <n v="0"/>
    <n v="0"/>
  </r>
  <r>
    <x v="35"/>
    <x v="8"/>
    <s v="W26-27"/>
    <x v="1"/>
    <x v="0"/>
    <s v="Page 60"/>
    <x v="0"/>
    <x v="0"/>
    <b v="0"/>
    <x v="0"/>
    <s v="Matelassé"/>
    <n v="38"/>
    <n v="34.57"/>
    <n v="72.569999999999993"/>
    <n v="3.8445638693675077"/>
    <n v="279"/>
    <n v="111.6"/>
    <n v="126.81818181818181"/>
    <x v="1"/>
    <x v="10"/>
    <x v="9"/>
    <x v="10"/>
    <n v="0"/>
    <n v="0"/>
    <n v="0"/>
    <n v="0"/>
    <n v="0"/>
  </r>
  <r>
    <x v="35"/>
    <x v="8"/>
    <s v="W26-27"/>
    <x v="1"/>
    <x v="0"/>
    <s v="Page 60"/>
    <x v="0"/>
    <x v="0"/>
    <b v="0"/>
    <x v="0"/>
    <s v="Matelassé"/>
    <n v="38"/>
    <n v="34.57"/>
    <n v="72.569999999999993"/>
    <n v="3.8445638693675077"/>
    <n v="279"/>
    <n v="111.6"/>
    <n v="126.81818181818181"/>
    <x v="1"/>
    <x v="10"/>
    <x v="9"/>
    <x v="10"/>
    <n v="0"/>
    <n v="0"/>
    <n v="0"/>
    <n v="0"/>
    <n v="0"/>
  </r>
  <r>
    <x v="35"/>
    <x v="8"/>
    <s v="W26-27"/>
    <x v="1"/>
    <x v="0"/>
    <s v="Page 60"/>
    <x v="0"/>
    <x v="0"/>
    <b v="0"/>
    <x v="0"/>
    <s v="Matelassé"/>
    <n v="38"/>
    <n v="34.57"/>
    <n v="72.569999999999993"/>
    <n v="3.8445638693675077"/>
    <n v="279"/>
    <n v="111.6"/>
    <n v="126.81818181818181"/>
    <x v="1"/>
    <x v="10"/>
    <x v="9"/>
    <x v="10"/>
    <n v="0"/>
    <n v="0"/>
    <n v="0"/>
    <n v="0"/>
    <n v="0"/>
  </r>
  <r>
    <x v="35"/>
    <x v="8"/>
    <s v="W26-27"/>
    <x v="1"/>
    <x v="0"/>
    <s v="Page 60"/>
    <x v="0"/>
    <x v="0"/>
    <b v="0"/>
    <x v="0"/>
    <s v="Matelassé"/>
    <n v="38"/>
    <n v="34.57"/>
    <n v="72.569999999999993"/>
    <n v="3.8445638693675077"/>
    <n v="279"/>
    <n v="111.6"/>
    <n v="126.81818181818181"/>
    <x v="1"/>
    <x v="10"/>
    <x v="9"/>
    <x v="10"/>
    <n v="0"/>
    <n v="0"/>
    <n v="0"/>
    <n v="0"/>
    <n v="0"/>
  </r>
  <r>
    <x v="35"/>
    <x v="8"/>
    <s v="W26-27"/>
    <x v="1"/>
    <x v="0"/>
    <s v="Page 60"/>
    <x v="0"/>
    <x v="0"/>
    <b v="0"/>
    <x v="0"/>
    <s v="Matelassé"/>
    <n v="38"/>
    <n v="34.57"/>
    <n v="72.569999999999993"/>
    <n v="3.8445638693675077"/>
    <n v="279"/>
    <n v="111.6"/>
    <n v="126.81818181818181"/>
    <x v="1"/>
    <x v="10"/>
    <x v="9"/>
    <x v="10"/>
    <n v="0"/>
    <n v="0"/>
    <n v="0"/>
    <n v="0"/>
    <n v="0"/>
  </r>
  <r>
    <x v="35"/>
    <x v="8"/>
    <s v="W26-27"/>
    <x v="1"/>
    <x v="0"/>
    <s v="Page 60"/>
    <x v="0"/>
    <x v="0"/>
    <b v="0"/>
    <x v="0"/>
    <s v="Matelassé"/>
    <n v="38"/>
    <n v="34.57"/>
    <n v="72.569999999999993"/>
    <n v="3.8445638693675077"/>
    <n v="279"/>
    <n v="111.6"/>
    <n v="126.81818181818181"/>
    <x v="1"/>
    <x v="11"/>
    <x v="10"/>
    <x v="19"/>
    <n v="1"/>
    <n v="25"/>
    <n v="2"/>
    <n v="2"/>
    <n v="50"/>
  </r>
  <r>
    <x v="35"/>
    <x v="8"/>
    <s v="W26-27"/>
    <x v="1"/>
    <x v="0"/>
    <s v="Page 60"/>
    <x v="0"/>
    <x v="0"/>
    <b v="0"/>
    <x v="0"/>
    <s v="Matelassé"/>
    <n v="38"/>
    <n v="34.57"/>
    <n v="72.569999999999993"/>
    <n v="3.8445638693675077"/>
    <n v="279"/>
    <n v="111.6"/>
    <n v="126.81818181818181"/>
    <x v="1"/>
    <x v="11"/>
    <x v="11"/>
    <x v="12"/>
    <n v="1"/>
    <n v="25"/>
    <n v="0.5"/>
    <n v="0.5"/>
    <n v="12.5"/>
  </r>
  <r>
    <x v="36"/>
    <x v="2"/>
    <s v="W26-27"/>
    <x v="1"/>
    <x v="0"/>
    <s v="Page 61"/>
    <x v="0"/>
    <x v="0"/>
    <b v="0"/>
    <x v="0"/>
    <s v="Matelassé"/>
    <n v="38"/>
    <n v="34.57"/>
    <n v="72.569999999999993"/>
    <n v="3.8445638693675077"/>
    <n v="279"/>
    <n v="111.6"/>
    <n v="126.81818181818181"/>
    <x v="1"/>
    <x v="0"/>
    <x v="23"/>
    <x v="75"/>
    <n v="0.9"/>
    <n v="35.1"/>
    <n v="33.5"/>
    <n v="30.150000000000002"/>
    <n v="1175.8500000000001"/>
  </r>
  <r>
    <x v="36"/>
    <x v="2"/>
    <s v="W26-27"/>
    <x v="1"/>
    <x v="0"/>
    <s v="Page 61"/>
    <x v="0"/>
    <x v="0"/>
    <b v="0"/>
    <x v="0"/>
    <s v="Matelassé"/>
    <n v="38"/>
    <n v="34.57"/>
    <n v="72.569999999999993"/>
    <n v="3.8445638693675077"/>
    <n v="279"/>
    <n v="111.6"/>
    <n v="126.81818181818181"/>
    <x v="1"/>
    <x v="15"/>
    <x v="27"/>
    <x v="74"/>
    <n v="4"/>
    <n v="156"/>
    <n v="0"/>
    <n v="0"/>
    <n v="0"/>
  </r>
  <r>
    <x v="36"/>
    <x v="2"/>
    <s v="W26-27"/>
    <x v="1"/>
    <x v="0"/>
    <s v="Page 61"/>
    <x v="0"/>
    <x v="0"/>
    <b v="0"/>
    <x v="0"/>
    <s v="Matelassé"/>
    <n v="38"/>
    <n v="34.57"/>
    <n v="72.569999999999993"/>
    <n v="3.8445638693675077"/>
    <n v="279"/>
    <n v="111.6"/>
    <n v="126.81818181818181"/>
    <x v="1"/>
    <x v="9"/>
    <x v="8"/>
    <x v="9"/>
    <n v="4"/>
    <n v="156"/>
    <n v="0.06"/>
    <n v="0.24"/>
    <n v="9.36"/>
  </r>
  <r>
    <x v="36"/>
    <x v="2"/>
    <s v="W26-27"/>
    <x v="1"/>
    <x v="0"/>
    <s v="Page 61"/>
    <x v="0"/>
    <x v="0"/>
    <b v="0"/>
    <x v="0"/>
    <s v="Matelassé"/>
    <n v="38"/>
    <n v="34.57"/>
    <n v="72.569999999999993"/>
    <n v="3.8445638693675077"/>
    <n v="279"/>
    <n v="111.6"/>
    <n v="126.81818181818181"/>
    <x v="1"/>
    <x v="7"/>
    <x v="7"/>
    <x v="59"/>
    <n v="1"/>
    <n v="39"/>
    <n v="0.65"/>
    <n v="0.65"/>
    <n v="25.35"/>
  </r>
  <r>
    <x v="36"/>
    <x v="2"/>
    <s v="W26-27"/>
    <x v="1"/>
    <x v="0"/>
    <s v="Page 61"/>
    <x v="0"/>
    <x v="0"/>
    <b v="0"/>
    <x v="0"/>
    <s v="Matelassé"/>
    <n v="38"/>
    <n v="34.57"/>
    <n v="72.569999999999993"/>
    <n v="3.8445638693675077"/>
    <n v="279"/>
    <n v="111.6"/>
    <n v="126.81818181818181"/>
    <x v="1"/>
    <x v="7"/>
    <x v="7"/>
    <x v="60"/>
    <n v="1"/>
    <n v="39"/>
    <n v="0.78"/>
    <n v="0.78"/>
    <n v="30.42"/>
  </r>
  <r>
    <x v="36"/>
    <x v="2"/>
    <s v="W26-27"/>
    <x v="1"/>
    <x v="0"/>
    <s v="Page 61"/>
    <x v="0"/>
    <x v="0"/>
    <b v="0"/>
    <x v="0"/>
    <s v="Matelassé"/>
    <n v="38"/>
    <n v="34.57"/>
    <n v="72.569999999999993"/>
    <n v="3.8445638693675077"/>
    <n v="279"/>
    <n v="111.6"/>
    <n v="126.81818181818181"/>
    <x v="1"/>
    <x v="8"/>
    <x v="7"/>
    <x v="61"/>
    <n v="1"/>
    <n v="39"/>
    <n v="0.25"/>
    <n v="0.25"/>
    <n v="9.75"/>
  </r>
  <r>
    <x v="36"/>
    <x v="2"/>
    <s v="W26-27"/>
    <x v="1"/>
    <x v="0"/>
    <s v="Page 61"/>
    <x v="0"/>
    <x v="0"/>
    <b v="0"/>
    <x v="0"/>
    <s v="Matelassé"/>
    <n v="38"/>
    <n v="34.57"/>
    <n v="72.569999999999993"/>
    <n v="3.8445638693675077"/>
    <n v="279"/>
    <n v="111.6"/>
    <n v="126.81818181818181"/>
    <x v="1"/>
    <x v="10"/>
    <x v="9"/>
    <x v="10"/>
    <n v="0"/>
    <n v="0"/>
    <n v="0"/>
    <n v="0"/>
    <n v="0"/>
  </r>
  <r>
    <x v="36"/>
    <x v="2"/>
    <s v="W26-27"/>
    <x v="1"/>
    <x v="0"/>
    <s v="Page 61"/>
    <x v="0"/>
    <x v="0"/>
    <b v="0"/>
    <x v="0"/>
    <s v="Matelassé"/>
    <n v="38"/>
    <n v="34.57"/>
    <n v="72.569999999999993"/>
    <n v="3.8445638693675077"/>
    <n v="279"/>
    <n v="111.6"/>
    <n v="126.81818181818181"/>
    <x v="1"/>
    <x v="10"/>
    <x v="9"/>
    <x v="10"/>
    <n v="0"/>
    <n v="0"/>
    <n v="0"/>
    <n v="0"/>
    <n v="0"/>
  </r>
  <r>
    <x v="36"/>
    <x v="2"/>
    <s v="W26-27"/>
    <x v="1"/>
    <x v="0"/>
    <s v="Page 61"/>
    <x v="0"/>
    <x v="0"/>
    <b v="0"/>
    <x v="0"/>
    <s v="Matelassé"/>
    <n v="38"/>
    <n v="34.57"/>
    <n v="72.569999999999993"/>
    <n v="3.8445638693675077"/>
    <n v="279"/>
    <n v="111.6"/>
    <n v="126.81818181818181"/>
    <x v="1"/>
    <x v="10"/>
    <x v="9"/>
    <x v="10"/>
    <n v="0"/>
    <n v="0"/>
    <n v="0"/>
    <n v="0"/>
    <n v="0"/>
  </r>
  <r>
    <x v="36"/>
    <x v="2"/>
    <s v="W26-27"/>
    <x v="1"/>
    <x v="0"/>
    <s v="Page 61"/>
    <x v="0"/>
    <x v="0"/>
    <b v="0"/>
    <x v="0"/>
    <s v="Matelassé"/>
    <n v="38"/>
    <n v="34.57"/>
    <n v="72.569999999999993"/>
    <n v="3.8445638693675077"/>
    <n v="279"/>
    <n v="111.6"/>
    <n v="126.81818181818181"/>
    <x v="1"/>
    <x v="10"/>
    <x v="9"/>
    <x v="10"/>
    <n v="0"/>
    <n v="0"/>
    <n v="0"/>
    <n v="0"/>
    <n v="0"/>
  </r>
  <r>
    <x v="36"/>
    <x v="2"/>
    <s v="W26-27"/>
    <x v="1"/>
    <x v="0"/>
    <s v="Page 61"/>
    <x v="0"/>
    <x v="0"/>
    <b v="0"/>
    <x v="0"/>
    <s v="Matelassé"/>
    <n v="38"/>
    <n v="34.57"/>
    <n v="72.569999999999993"/>
    <n v="3.8445638693675077"/>
    <n v="279"/>
    <n v="111.6"/>
    <n v="126.81818181818181"/>
    <x v="1"/>
    <x v="10"/>
    <x v="9"/>
    <x v="10"/>
    <n v="0"/>
    <n v="0"/>
    <n v="0"/>
    <n v="0"/>
    <n v="0"/>
  </r>
  <r>
    <x v="36"/>
    <x v="2"/>
    <s v="W26-27"/>
    <x v="1"/>
    <x v="0"/>
    <s v="Page 61"/>
    <x v="0"/>
    <x v="0"/>
    <b v="0"/>
    <x v="0"/>
    <s v="Matelassé"/>
    <n v="38"/>
    <n v="34.57"/>
    <n v="72.569999999999993"/>
    <n v="3.8445638693675077"/>
    <n v="279"/>
    <n v="111.6"/>
    <n v="126.81818181818181"/>
    <x v="1"/>
    <x v="10"/>
    <x v="9"/>
    <x v="10"/>
    <n v="0"/>
    <n v="0"/>
    <n v="0"/>
    <n v="0"/>
    <n v="0"/>
  </r>
  <r>
    <x v="36"/>
    <x v="2"/>
    <s v="W26-27"/>
    <x v="1"/>
    <x v="0"/>
    <s v="Page 61"/>
    <x v="0"/>
    <x v="0"/>
    <b v="0"/>
    <x v="0"/>
    <s v="Matelassé"/>
    <n v="38"/>
    <n v="34.57"/>
    <n v="72.569999999999993"/>
    <n v="3.8445638693675077"/>
    <n v="279"/>
    <n v="111.6"/>
    <n v="126.81818181818181"/>
    <x v="1"/>
    <x v="10"/>
    <x v="9"/>
    <x v="10"/>
    <n v="0"/>
    <n v="0"/>
    <n v="0"/>
    <n v="0"/>
    <n v="0"/>
  </r>
  <r>
    <x v="36"/>
    <x v="2"/>
    <s v="W26-27"/>
    <x v="1"/>
    <x v="0"/>
    <s v="Page 61"/>
    <x v="0"/>
    <x v="0"/>
    <b v="0"/>
    <x v="0"/>
    <s v="Matelassé"/>
    <n v="38"/>
    <n v="34.57"/>
    <n v="72.569999999999993"/>
    <n v="3.8445638693675077"/>
    <n v="279"/>
    <n v="111.6"/>
    <n v="126.81818181818181"/>
    <x v="1"/>
    <x v="11"/>
    <x v="10"/>
    <x v="19"/>
    <n v="1"/>
    <n v="39"/>
    <n v="2"/>
    <n v="2"/>
    <n v="78"/>
  </r>
  <r>
    <x v="36"/>
    <x v="2"/>
    <s v="W26-27"/>
    <x v="1"/>
    <x v="0"/>
    <s v="Page 61"/>
    <x v="0"/>
    <x v="0"/>
    <b v="0"/>
    <x v="0"/>
    <s v="Matelassé"/>
    <n v="38"/>
    <n v="34.57"/>
    <n v="72.569999999999993"/>
    <n v="3.8445638693675077"/>
    <n v="279"/>
    <n v="111.6"/>
    <n v="126.81818181818181"/>
    <x v="1"/>
    <x v="11"/>
    <x v="11"/>
    <x v="12"/>
    <n v="1"/>
    <n v="39"/>
    <n v="0.5"/>
    <n v="0.5"/>
    <n v="19.5"/>
  </r>
  <r>
    <x v="36"/>
    <x v="0"/>
    <s v="W26-27"/>
    <x v="1"/>
    <x v="0"/>
    <s v="Page 62"/>
    <x v="0"/>
    <x v="0"/>
    <b v="0"/>
    <x v="0"/>
    <s v="Matelassé"/>
    <n v="38"/>
    <n v="34.57"/>
    <n v="72.569999999999993"/>
    <n v="3.8445638693675077"/>
    <n v="279"/>
    <n v="111.6"/>
    <n v="126.81818181818181"/>
    <x v="0"/>
    <x v="0"/>
    <x v="23"/>
    <x v="75"/>
    <n v="0.9"/>
    <n v="10.8"/>
    <n v="33.5"/>
    <n v="30.150000000000002"/>
    <n v="361.8"/>
  </r>
  <r>
    <x v="36"/>
    <x v="0"/>
    <s v="W26-27"/>
    <x v="1"/>
    <x v="0"/>
    <s v="Page 62"/>
    <x v="0"/>
    <x v="0"/>
    <b v="0"/>
    <x v="0"/>
    <s v="Matelassé"/>
    <n v="38"/>
    <n v="34.57"/>
    <n v="72.569999999999993"/>
    <n v="3.8445638693675077"/>
    <n v="279"/>
    <n v="111.6"/>
    <n v="126.81818181818181"/>
    <x v="0"/>
    <x v="15"/>
    <x v="27"/>
    <x v="74"/>
    <n v="4"/>
    <n v="48"/>
    <n v="0"/>
    <n v="0"/>
    <n v="0"/>
  </r>
  <r>
    <x v="36"/>
    <x v="0"/>
    <s v="W26-27"/>
    <x v="1"/>
    <x v="0"/>
    <s v="Page 62"/>
    <x v="0"/>
    <x v="0"/>
    <b v="0"/>
    <x v="0"/>
    <s v="Matelassé"/>
    <n v="38"/>
    <n v="34.57"/>
    <n v="72.569999999999993"/>
    <n v="3.8445638693675077"/>
    <n v="279"/>
    <n v="111.6"/>
    <n v="126.81818181818181"/>
    <x v="0"/>
    <x v="9"/>
    <x v="8"/>
    <x v="9"/>
    <n v="4"/>
    <n v="48"/>
    <n v="0.06"/>
    <n v="0.24"/>
    <n v="2.88"/>
  </r>
  <r>
    <x v="36"/>
    <x v="0"/>
    <s v="W26-27"/>
    <x v="1"/>
    <x v="0"/>
    <s v="Page 62"/>
    <x v="0"/>
    <x v="0"/>
    <b v="0"/>
    <x v="0"/>
    <s v="Matelassé"/>
    <n v="38"/>
    <n v="34.57"/>
    <n v="72.569999999999993"/>
    <n v="3.8445638693675077"/>
    <n v="279"/>
    <n v="111.6"/>
    <n v="126.81818181818181"/>
    <x v="0"/>
    <x v="7"/>
    <x v="7"/>
    <x v="59"/>
    <n v="1"/>
    <n v="12"/>
    <n v="0.65"/>
    <n v="0.65"/>
    <n v="7.8000000000000007"/>
  </r>
  <r>
    <x v="36"/>
    <x v="0"/>
    <s v="W26-27"/>
    <x v="1"/>
    <x v="0"/>
    <s v="Page 62"/>
    <x v="0"/>
    <x v="0"/>
    <b v="0"/>
    <x v="0"/>
    <s v="Matelassé"/>
    <n v="38"/>
    <n v="34.57"/>
    <n v="72.569999999999993"/>
    <n v="3.8445638693675077"/>
    <n v="279"/>
    <n v="111.6"/>
    <n v="126.81818181818181"/>
    <x v="0"/>
    <x v="7"/>
    <x v="7"/>
    <x v="60"/>
    <n v="1"/>
    <n v="12"/>
    <n v="0.78"/>
    <n v="0.78"/>
    <n v="9.36"/>
  </r>
  <r>
    <x v="36"/>
    <x v="0"/>
    <s v="W26-27"/>
    <x v="1"/>
    <x v="0"/>
    <s v="Page 62"/>
    <x v="0"/>
    <x v="0"/>
    <b v="0"/>
    <x v="0"/>
    <s v="Matelassé"/>
    <n v="38"/>
    <n v="34.57"/>
    <n v="72.569999999999993"/>
    <n v="3.8445638693675077"/>
    <n v="279"/>
    <n v="111.6"/>
    <n v="126.81818181818181"/>
    <x v="0"/>
    <x v="8"/>
    <x v="7"/>
    <x v="61"/>
    <n v="1"/>
    <n v="12"/>
    <n v="0.25"/>
    <n v="0.25"/>
    <n v="3"/>
  </r>
  <r>
    <x v="36"/>
    <x v="0"/>
    <s v="W26-27"/>
    <x v="1"/>
    <x v="0"/>
    <s v="Page 62"/>
    <x v="0"/>
    <x v="0"/>
    <b v="0"/>
    <x v="0"/>
    <s v="Matelassé"/>
    <n v="38"/>
    <n v="34.57"/>
    <n v="72.569999999999993"/>
    <n v="3.8445638693675077"/>
    <n v="279"/>
    <n v="111.6"/>
    <n v="126.81818181818181"/>
    <x v="0"/>
    <x v="10"/>
    <x v="9"/>
    <x v="10"/>
    <n v="0"/>
    <n v="0"/>
    <n v="0"/>
    <n v="0"/>
    <n v="0"/>
  </r>
  <r>
    <x v="36"/>
    <x v="0"/>
    <s v="W26-27"/>
    <x v="1"/>
    <x v="0"/>
    <s v="Page 62"/>
    <x v="0"/>
    <x v="0"/>
    <b v="0"/>
    <x v="0"/>
    <s v="Matelassé"/>
    <n v="38"/>
    <n v="34.57"/>
    <n v="72.569999999999993"/>
    <n v="3.8445638693675077"/>
    <n v="279"/>
    <n v="111.6"/>
    <n v="126.81818181818181"/>
    <x v="0"/>
    <x v="10"/>
    <x v="9"/>
    <x v="10"/>
    <n v="0"/>
    <n v="0"/>
    <n v="0"/>
    <n v="0"/>
    <n v="0"/>
  </r>
  <r>
    <x v="36"/>
    <x v="0"/>
    <s v="W26-27"/>
    <x v="1"/>
    <x v="0"/>
    <s v="Page 62"/>
    <x v="0"/>
    <x v="0"/>
    <b v="0"/>
    <x v="0"/>
    <s v="Matelassé"/>
    <n v="38"/>
    <n v="34.57"/>
    <n v="72.569999999999993"/>
    <n v="3.8445638693675077"/>
    <n v="279"/>
    <n v="111.6"/>
    <n v="126.81818181818181"/>
    <x v="0"/>
    <x v="10"/>
    <x v="9"/>
    <x v="10"/>
    <n v="0"/>
    <n v="0"/>
    <n v="0"/>
    <n v="0"/>
    <n v="0"/>
  </r>
  <r>
    <x v="36"/>
    <x v="0"/>
    <s v="W26-27"/>
    <x v="1"/>
    <x v="0"/>
    <s v="Page 62"/>
    <x v="0"/>
    <x v="0"/>
    <b v="0"/>
    <x v="0"/>
    <s v="Matelassé"/>
    <n v="38"/>
    <n v="34.57"/>
    <n v="72.569999999999993"/>
    <n v="3.8445638693675077"/>
    <n v="279"/>
    <n v="111.6"/>
    <n v="126.81818181818181"/>
    <x v="0"/>
    <x v="10"/>
    <x v="9"/>
    <x v="10"/>
    <n v="0"/>
    <n v="0"/>
    <n v="0"/>
    <n v="0"/>
    <n v="0"/>
  </r>
  <r>
    <x v="36"/>
    <x v="0"/>
    <s v="W26-27"/>
    <x v="1"/>
    <x v="0"/>
    <s v="Page 62"/>
    <x v="0"/>
    <x v="0"/>
    <b v="0"/>
    <x v="0"/>
    <s v="Matelassé"/>
    <n v="38"/>
    <n v="34.57"/>
    <n v="72.569999999999993"/>
    <n v="3.8445638693675077"/>
    <n v="279"/>
    <n v="111.6"/>
    <n v="126.81818181818181"/>
    <x v="0"/>
    <x v="10"/>
    <x v="9"/>
    <x v="10"/>
    <n v="0"/>
    <n v="0"/>
    <n v="0"/>
    <n v="0"/>
    <n v="0"/>
  </r>
  <r>
    <x v="36"/>
    <x v="0"/>
    <s v="W26-27"/>
    <x v="1"/>
    <x v="0"/>
    <s v="Page 62"/>
    <x v="0"/>
    <x v="0"/>
    <b v="0"/>
    <x v="0"/>
    <s v="Matelassé"/>
    <n v="38"/>
    <n v="34.57"/>
    <n v="72.569999999999993"/>
    <n v="3.8445638693675077"/>
    <n v="279"/>
    <n v="111.6"/>
    <n v="126.81818181818181"/>
    <x v="0"/>
    <x v="10"/>
    <x v="9"/>
    <x v="10"/>
    <n v="0"/>
    <n v="0"/>
    <n v="0"/>
    <n v="0"/>
    <n v="0"/>
  </r>
  <r>
    <x v="36"/>
    <x v="0"/>
    <s v="W26-27"/>
    <x v="1"/>
    <x v="0"/>
    <s v="Page 62"/>
    <x v="0"/>
    <x v="0"/>
    <b v="0"/>
    <x v="0"/>
    <s v="Matelassé"/>
    <n v="38"/>
    <n v="34.57"/>
    <n v="72.569999999999993"/>
    <n v="3.8445638693675077"/>
    <n v="279"/>
    <n v="111.6"/>
    <n v="126.81818181818181"/>
    <x v="0"/>
    <x v="10"/>
    <x v="9"/>
    <x v="10"/>
    <n v="0"/>
    <n v="0"/>
    <n v="0"/>
    <n v="0"/>
    <n v="0"/>
  </r>
  <r>
    <x v="36"/>
    <x v="0"/>
    <s v="W26-27"/>
    <x v="1"/>
    <x v="0"/>
    <s v="Page 62"/>
    <x v="0"/>
    <x v="0"/>
    <b v="0"/>
    <x v="0"/>
    <s v="Matelassé"/>
    <n v="38"/>
    <n v="34.57"/>
    <n v="72.569999999999993"/>
    <n v="3.8445638693675077"/>
    <n v="279"/>
    <n v="111.6"/>
    <n v="126.81818181818181"/>
    <x v="0"/>
    <x v="11"/>
    <x v="10"/>
    <x v="19"/>
    <n v="1"/>
    <n v="12"/>
    <n v="2"/>
    <n v="2"/>
    <n v="24"/>
  </r>
  <r>
    <x v="36"/>
    <x v="0"/>
    <s v="W26-27"/>
    <x v="1"/>
    <x v="0"/>
    <s v="Page 62"/>
    <x v="0"/>
    <x v="0"/>
    <b v="0"/>
    <x v="0"/>
    <s v="Matelassé"/>
    <n v="38"/>
    <n v="34.57"/>
    <n v="72.569999999999993"/>
    <n v="3.8445638693675077"/>
    <n v="279"/>
    <n v="111.6"/>
    <n v="126.81818181818181"/>
    <x v="0"/>
    <x v="11"/>
    <x v="11"/>
    <x v="12"/>
    <n v="1"/>
    <n v="12"/>
    <n v="0.5"/>
    <n v="0.5"/>
    <n v="6"/>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0"/>
    <x v="9"/>
    <x v="10"/>
    <n v="0"/>
    <n v="0"/>
    <n v="0"/>
    <n v="0"/>
    <n v="0"/>
  </r>
  <r>
    <x v="37"/>
    <x v="13"/>
    <s v="W26-27"/>
    <x v="1"/>
    <x v="1"/>
    <s v="Page 64"/>
    <x v="1"/>
    <x v="0"/>
    <b v="0"/>
    <x v="2"/>
    <n v="0"/>
    <n v="0"/>
    <n v="2.5"/>
    <n v="2.5"/>
    <n v="130"/>
    <n v="325"/>
    <n v="130"/>
    <n v="147.72727272727272"/>
    <x v="0"/>
    <x v="11"/>
    <x v="13"/>
    <x v="18"/>
    <s v="???"/>
    <n v="0"/>
    <n v="0"/>
    <n v="0"/>
    <n v="0"/>
  </r>
  <r>
    <x v="37"/>
    <x v="13"/>
    <s v="W26-27"/>
    <x v="1"/>
    <x v="1"/>
    <s v="Page 64"/>
    <x v="1"/>
    <x v="0"/>
    <b v="0"/>
    <x v="2"/>
    <n v="0"/>
    <n v="0"/>
    <n v="2.5"/>
    <n v="2.5"/>
    <n v="130"/>
    <n v="325"/>
    <n v="130"/>
    <n v="147.72727272727272"/>
    <x v="0"/>
    <x v="11"/>
    <x v="10"/>
    <x v="19"/>
    <n v="1"/>
    <n v="0"/>
    <n v="2"/>
    <n v="2"/>
    <n v="0"/>
  </r>
  <r>
    <x v="37"/>
    <x v="13"/>
    <s v="W26-27"/>
    <x v="1"/>
    <x v="1"/>
    <s v="Page 64"/>
    <x v="1"/>
    <x v="0"/>
    <b v="0"/>
    <x v="2"/>
    <n v="0"/>
    <n v="0"/>
    <n v="2.5"/>
    <n v="2.5"/>
    <n v="130"/>
    <n v="325"/>
    <n v="130"/>
    <n v="147.72727272727272"/>
    <x v="0"/>
    <x v="11"/>
    <x v="11"/>
    <x v="12"/>
    <n v="1"/>
    <n v="0"/>
    <n v="0.5"/>
    <n v="0.5"/>
    <n v="0"/>
  </r>
  <r>
    <x v="37"/>
    <x v="2"/>
    <s v="W26-27"/>
    <x v="1"/>
    <x v="6"/>
    <s v="Page 64"/>
    <x v="1"/>
    <x v="0"/>
    <b v="0"/>
    <x v="2"/>
    <n v="0"/>
    <n v="0"/>
    <n v="2.5"/>
    <n v="2.5"/>
    <n v="0"/>
    <n v="0"/>
    <n v="0"/>
    <n v="0"/>
    <x v="0"/>
    <x v="10"/>
    <x v="9"/>
    <x v="10"/>
    <n v="0"/>
    <n v="0"/>
    <n v="0"/>
    <n v="0"/>
    <n v="0"/>
  </r>
  <r>
    <x v="37"/>
    <x v="2"/>
    <s v="W26-27"/>
    <x v="1"/>
    <x v="6"/>
    <s v="Page 64"/>
    <x v="1"/>
    <x v="0"/>
    <b v="0"/>
    <x v="2"/>
    <n v="0"/>
    <n v="0"/>
    <n v="2.5"/>
    <n v="2.5"/>
    <n v="0"/>
    <n v="0"/>
    <n v="0"/>
    <n v="0"/>
    <x v="0"/>
    <x v="10"/>
    <x v="9"/>
    <x v="10"/>
    <n v="0"/>
    <n v="0"/>
    <n v="0"/>
    <n v="0"/>
    <n v="0"/>
  </r>
  <r>
    <x v="37"/>
    <x v="2"/>
    <s v="W26-27"/>
    <x v="1"/>
    <x v="6"/>
    <s v="Page 64"/>
    <x v="1"/>
    <x v="0"/>
    <b v="0"/>
    <x v="2"/>
    <n v="0"/>
    <n v="0"/>
    <n v="2.5"/>
    <n v="2.5"/>
    <n v="0"/>
    <n v="0"/>
    <n v="0"/>
    <n v="0"/>
    <x v="0"/>
    <x v="10"/>
    <x v="9"/>
    <x v="10"/>
    <n v="0"/>
    <n v="0"/>
    <n v="0"/>
    <n v="0"/>
    <n v="0"/>
  </r>
  <r>
    <x v="37"/>
    <x v="2"/>
    <s v="W26-27"/>
    <x v="1"/>
    <x v="6"/>
    <s v="Page 64"/>
    <x v="1"/>
    <x v="0"/>
    <b v="0"/>
    <x v="2"/>
    <n v="0"/>
    <n v="0"/>
    <n v="2.5"/>
    <n v="2.5"/>
    <n v="0"/>
    <n v="0"/>
    <n v="0"/>
    <n v="0"/>
    <x v="0"/>
    <x v="10"/>
    <x v="9"/>
    <x v="10"/>
    <n v="0"/>
    <n v="0"/>
    <n v="0"/>
    <n v="0"/>
    <n v="0"/>
  </r>
  <r>
    <x v="37"/>
    <x v="2"/>
    <s v="W26-27"/>
    <x v="1"/>
    <x v="6"/>
    <s v="Page 64"/>
    <x v="1"/>
    <x v="0"/>
    <b v="0"/>
    <x v="2"/>
    <n v="0"/>
    <n v="0"/>
    <n v="2.5"/>
    <n v="2.5"/>
    <n v="0"/>
    <n v="0"/>
    <n v="0"/>
    <n v="0"/>
    <x v="0"/>
    <x v="10"/>
    <x v="9"/>
    <x v="10"/>
    <n v="0"/>
    <n v="0"/>
    <n v="0"/>
    <n v="0"/>
    <n v="0"/>
  </r>
  <r>
    <x v="37"/>
    <x v="2"/>
    <s v="W26-27"/>
    <x v="1"/>
    <x v="6"/>
    <s v="Page 64"/>
    <x v="1"/>
    <x v="0"/>
    <b v="0"/>
    <x v="2"/>
    <n v="0"/>
    <n v="0"/>
    <n v="2.5"/>
    <n v="2.5"/>
    <n v="0"/>
    <n v="0"/>
    <n v="0"/>
    <n v="0"/>
    <x v="0"/>
    <x v="10"/>
    <x v="9"/>
    <x v="10"/>
    <n v="0"/>
    <n v="0"/>
    <n v="0"/>
    <n v="0"/>
    <n v="0"/>
  </r>
  <r>
    <x v="37"/>
    <x v="2"/>
    <s v="W26-27"/>
    <x v="1"/>
    <x v="6"/>
    <s v="Page 64"/>
    <x v="1"/>
    <x v="0"/>
    <b v="0"/>
    <x v="2"/>
    <n v="0"/>
    <n v="0"/>
    <n v="2.5"/>
    <n v="2.5"/>
    <n v="0"/>
    <n v="0"/>
    <n v="0"/>
    <n v="0"/>
    <x v="0"/>
    <x v="10"/>
    <x v="9"/>
    <x v="10"/>
    <n v="0"/>
    <n v="0"/>
    <n v="0"/>
    <n v="0"/>
    <n v="0"/>
  </r>
  <r>
    <x v="37"/>
    <x v="2"/>
    <s v="W26-27"/>
    <x v="1"/>
    <x v="6"/>
    <s v="Page 64"/>
    <x v="1"/>
    <x v="0"/>
    <b v="0"/>
    <x v="2"/>
    <n v="0"/>
    <n v="0"/>
    <n v="2.5"/>
    <n v="2.5"/>
    <n v="0"/>
    <n v="0"/>
    <n v="0"/>
    <n v="0"/>
    <x v="0"/>
    <x v="10"/>
    <x v="9"/>
    <x v="10"/>
    <n v="0"/>
    <n v="0"/>
    <n v="0"/>
    <n v="0"/>
    <n v="0"/>
  </r>
  <r>
    <x v="37"/>
    <x v="2"/>
    <s v="W26-27"/>
    <x v="1"/>
    <x v="6"/>
    <s v="Page 64"/>
    <x v="1"/>
    <x v="0"/>
    <b v="0"/>
    <x v="2"/>
    <n v="0"/>
    <n v="0"/>
    <n v="2.5"/>
    <n v="2.5"/>
    <n v="0"/>
    <n v="0"/>
    <n v="0"/>
    <n v="0"/>
    <x v="0"/>
    <x v="10"/>
    <x v="9"/>
    <x v="10"/>
    <n v="0"/>
    <n v="0"/>
    <n v="0"/>
    <n v="0"/>
    <n v="0"/>
  </r>
  <r>
    <x v="37"/>
    <x v="2"/>
    <s v="W26-27"/>
    <x v="1"/>
    <x v="6"/>
    <s v="Page 64"/>
    <x v="1"/>
    <x v="0"/>
    <b v="0"/>
    <x v="2"/>
    <n v="0"/>
    <n v="0"/>
    <n v="2.5"/>
    <n v="2.5"/>
    <n v="0"/>
    <n v="0"/>
    <n v="0"/>
    <n v="0"/>
    <x v="0"/>
    <x v="10"/>
    <x v="9"/>
    <x v="10"/>
    <n v="0"/>
    <n v="0"/>
    <n v="0"/>
    <n v="0"/>
    <n v="0"/>
  </r>
  <r>
    <x v="37"/>
    <x v="2"/>
    <s v="W26-27"/>
    <x v="1"/>
    <x v="6"/>
    <s v="Page 64"/>
    <x v="1"/>
    <x v="0"/>
    <b v="0"/>
    <x v="2"/>
    <n v="0"/>
    <n v="0"/>
    <n v="2.5"/>
    <n v="2.5"/>
    <n v="0"/>
    <n v="0"/>
    <n v="0"/>
    <n v="0"/>
    <x v="0"/>
    <x v="10"/>
    <x v="9"/>
    <x v="10"/>
    <n v="0"/>
    <n v="0"/>
    <n v="0"/>
    <n v="0"/>
    <n v="0"/>
  </r>
  <r>
    <x v="37"/>
    <x v="2"/>
    <s v="W26-27"/>
    <x v="1"/>
    <x v="6"/>
    <s v="Page 64"/>
    <x v="1"/>
    <x v="0"/>
    <b v="0"/>
    <x v="2"/>
    <n v="0"/>
    <n v="0"/>
    <n v="2.5"/>
    <n v="2.5"/>
    <n v="0"/>
    <n v="0"/>
    <n v="0"/>
    <n v="0"/>
    <x v="0"/>
    <x v="10"/>
    <x v="9"/>
    <x v="10"/>
    <n v="0"/>
    <n v="0"/>
    <n v="0"/>
    <n v="0"/>
    <n v="0"/>
  </r>
  <r>
    <x v="37"/>
    <x v="2"/>
    <s v="W26-27"/>
    <x v="1"/>
    <x v="6"/>
    <s v="Page 64"/>
    <x v="1"/>
    <x v="0"/>
    <b v="0"/>
    <x v="2"/>
    <n v="0"/>
    <n v="0"/>
    <n v="2.5"/>
    <n v="2.5"/>
    <n v="0"/>
    <n v="0"/>
    <n v="0"/>
    <n v="0"/>
    <x v="0"/>
    <x v="11"/>
    <x v="13"/>
    <x v="18"/>
    <s v="???"/>
    <n v="0"/>
    <n v="0"/>
    <n v="0"/>
    <n v="0"/>
  </r>
  <r>
    <x v="37"/>
    <x v="2"/>
    <s v="W26-27"/>
    <x v="1"/>
    <x v="6"/>
    <s v="Page 64"/>
    <x v="1"/>
    <x v="0"/>
    <b v="0"/>
    <x v="2"/>
    <n v="0"/>
    <n v="0"/>
    <n v="2.5"/>
    <n v="2.5"/>
    <n v="0"/>
    <n v="0"/>
    <n v="0"/>
    <n v="0"/>
    <x v="0"/>
    <x v="11"/>
    <x v="10"/>
    <x v="19"/>
    <n v="1"/>
    <n v="0"/>
    <n v="2"/>
    <n v="2"/>
    <n v="0"/>
  </r>
  <r>
    <x v="37"/>
    <x v="2"/>
    <s v="W26-27"/>
    <x v="1"/>
    <x v="6"/>
    <s v="Page 64"/>
    <x v="1"/>
    <x v="0"/>
    <b v="0"/>
    <x v="2"/>
    <n v="0"/>
    <n v="0"/>
    <n v="2.5"/>
    <n v="2.5"/>
    <n v="0"/>
    <n v="0"/>
    <n v="0"/>
    <n v="0"/>
    <x v="0"/>
    <x v="11"/>
    <x v="11"/>
    <x v="12"/>
    <n v="1"/>
    <n v="0"/>
    <n v="0.5"/>
    <n v="0.5"/>
    <n v="0"/>
  </r>
  <r>
    <x v="37"/>
    <x v="4"/>
    <s v="W26-27"/>
    <x v="1"/>
    <x v="6"/>
    <s v="Page 64"/>
    <x v="1"/>
    <x v="0"/>
    <b v="0"/>
    <x v="2"/>
    <n v="0"/>
    <n v="0"/>
    <n v="2.5"/>
    <n v="2.5"/>
    <n v="0"/>
    <n v="0"/>
    <n v="0"/>
    <n v="0"/>
    <x v="0"/>
    <x v="10"/>
    <x v="9"/>
    <x v="10"/>
    <n v="0"/>
    <n v="0"/>
    <n v="0"/>
    <n v="0"/>
    <n v="0"/>
  </r>
  <r>
    <x v="37"/>
    <x v="4"/>
    <s v="W26-27"/>
    <x v="1"/>
    <x v="6"/>
    <s v="Page 64"/>
    <x v="1"/>
    <x v="0"/>
    <b v="0"/>
    <x v="2"/>
    <n v="0"/>
    <n v="0"/>
    <n v="2.5"/>
    <n v="2.5"/>
    <n v="0"/>
    <n v="0"/>
    <n v="0"/>
    <n v="0"/>
    <x v="0"/>
    <x v="10"/>
    <x v="9"/>
    <x v="10"/>
    <n v="0"/>
    <n v="0"/>
    <n v="0"/>
    <n v="0"/>
    <n v="0"/>
  </r>
  <r>
    <x v="37"/>
    <x v="4"/>
    <s v="W26-27"/>
    <x v="1"/>
    <x v="6"/>
    <s v="Page 64"/>
    <x v="1"/>
    <x v="0"/>
    <b v="0"/>
    <x v="2"/>
    <n v="0"/>
    <n v="0"/>
    <n v="2.5"/>
    <n v="2.5"/>
    <n v="0"/>
    <n v="0"/>
    <n v="0"/>
    <n v="0"/>
    <x v="0"/>
    <x v="10"/>
    <x v="9"/>
    <x v="10"/>
    <n v="0"/>
    <n v="0"/>
    <n v="0"/>
    <n v="0"/>
    <n v="0"/>
  </r>
  <r>
    <x v="37"/>
    <x v="4"/>
    <s v="W26-27"/>
    <x v="1"/>
    <x v="6"/>
    <s v="Page 64"/>
    <x v="1"/>
    <x v="0"/>
    <b v="0"/>
    <x v="2"/>
    <n v="0"/>
    <n v="0"/>
    <n v="2.5"/>
    <n v="2.5"/>
    <n v="0"/>
    <n v="0"/>
    <n v="0"/>
    <n v="0"/>
    <x v="0"/>
    <x v="10"/>
    <x v="9"/>
    <x v="10"/>
    <n v="0"/>
    <n v="0"/>
    <n v="0"/>
    <n v="0"/>
    <n v="0"/>
  </r>
  <r>
    <x v="37"/>
    <x v="4"/>
    <s v="W26-27"/>
    <x v="1"/>
    <x v="6"/>
    <s v="Page 64"/>
    <x v="1"/>
    <x v="0"/>
    <b v="0"/>
    <x v="2"/>
    <n v="0"/>
    <n v="0"/>
    <n v="2.5"/>
    <n v="2.5"/>
    <n v="0"/>
    <n v="0"/>
    <n v="0"/>
    <n v="0"/>
    <x v="0"/>
    <x v="10"/>
    <x v="9"/>
    <x v="10"/>
    <n v="0"/>
    <n v="0"/>
    <n v="0"/>
    <n v="0"/>
    <n v="0"/>
  </r>
  <r>
    <x v="37"/>
    <x v="4"/>
    <s v="W26-27"/>
    <x v="1"/>
    <x v="6"/>
    <s v="Page 64"/>
    <x v="1"/>
    <x v="0"/>
    <b v="0"/>
    <x v="2"/>
    <n v="0"/>
    <n v="0"/>
    <n v="2.5"/>
    <n v="2.5"/>
    <n v="0"/>
    <n v="0"/>
    <n v="0"/>
    <n v="0"/>
    <x v="0"/>
    <x v="10"/>
    <x v="9"/>
    <x v="10"/>
    <n v="0"/>
    <n v="0"/>
    <n v="0"/>
    <n v="0"/>
    <n v="0"/>
  </r>
  <r>
    <x v="37"/>
    <x v="4"/>
    <s v="W26-27"/>
    <x v="1"/>
    <x v="6"/>
    <s v="Page 64"/>
    <x v="1"/>
    <x v="0"/>
    <b v="0"/>
    <x v="2"/>
    <n v="0"/>
    <n v="0"/>
    <n v="2.5"/>
    <n v="2.5"/>
    <n v="0"/>
    <n v="0"/>
    <n v="0"/>
    <n v="0"/>
    <x v="0"/>
    <x v="10"/>
    <x v="9"/>
    <x v="10"/>
    <n v="0"/>
    <n v="0"/>
    <n v="0"/>
    <n v="0"/>
    <n v="0"/>
  </r>
  <r>
    <x v="37"/>
    <x v="4"/>
    <s v="W26-27"/>
    <x v="1"/>
    <x v="6"/>
    <s v="Page 64"/>
    <x v="1"/>
    <x v="0"/>
    <b v="0"/>
    <x v="2"/>
    <n v="0"/>
    <n v="0"/>
    <n v="2.5"/>
    <n v="2.5"/>
    <n v="0"/>
    <n v="0"/>
    <n v="0"/>
    <n v="0"/>
    <x v="0"/>
    <x v="10"/>
    <x v="9"/>
    <x v="10"/>
    <n v="0"/>
    <n v="0"/>
    <n v="0"/>
    <n v="0"/>
    <n v="0"/>
  </r>
  <r>
    <x v="37"/>
    <x v="4"/>
    <s v="W26-27"/>
    <x v="1"/>
    <x v="6"/>
    <s v="Page 64"/>
    <x v="1"/>
    <x v="0"/>
    <b v="0"/>
    <x v="2"/>
    <n v="0"/>
    <n v="0"/>
    <n v="2.5"/>
    <n v="2.5"/>
    <n v="0"/>
    <n v="0"/>
    <n v="0"/>
    <n v="0"/>
    <x v="0"/>
    <x v="10"/>
    <x v="9"/>
    <x v="10"/>
    <n v="0"/>
    <n v="0"/>
    <n v="0"/>
    <n v="0"/>
    <n v="0"/>
  </r>
  <r>
    <x v="37"/>
    <x v="4"/>
    <s v="W26-27"/>
    <x v="1"/>
    <x v="6"/>
    <s v="Page 64"/>
    <x v="1"/>
    <x v="0"/>
    <b v="0"/>
    <x v="2"/>
    <n v="0"/>
    <n v="0"/>
    <n v="2.5"/>
    <n v="2.5"/>
    <n v="0"/>
    <n v="0"/>
    <n v="0"/>
    <n v="0"/>
    <x v="0"/>
    <x v="10"/>
    <x v="9"/>
    <x v="10"/>
    <n v="0"/>
    <n v="0"/>
    <n v="0"/>
    <n v="0"/>
    <n v="0"/>
  </r>
  <r>
    <x v="37"/>
    <x v="4"/>
    <s v="W26-27"/>
    <x v="1"/>
    <x v="6"/>
    <s v="Page 64"/>
    <x v="1"/>
    <x v="0"/>
    <b v="0"/>
    <x v="2"/>
    <n v="0"/>
    <n v="0"/>
    <n v="2.5"/>
    <n v="2.5"/>
    <n v="0"/>
    <n v="0"/>
    <n v="0"/>
    <n v="0"/>
    <x v="0"/>
    <x v="10"/>
    <x v="9"/>
    <x v="10"/>
    <n v="0"/>
    <n v="0"/>
    <n v="0"/>
    <n v="0"/>
    <n v="0"/>
  </r>
  <r>
    <x v="37"/>
    <x v="4"/>
    <s v="W26-27"/>
    <x v="1"/>
    <x v="6"/>
    <s v="Page 64"/>
    <x v="1"/>
    <x v="0"/>
    <b v="0"/>
    <x v="2"/>
    <n v="0"/>
    <n v="0"/>
    <n v="2.5"/>
    <n v="2.5"/>
    <n v="0"/>
    <n v="0"/>
    <n v="0"/>
    <n v="0"/>
    <x v="0"/>
    <x v="10"/>
    <x v="9"/>
    <x v="10"/>
    <n v="0"/>
    <n v="0"/>
    <n v="0"/>
    <n v="0"/>
    <n v="0"/>
  </r>
  <r>
    <x v="37"/>
    <x v="4"/>
    <s v="W26-27"/>
    <x v="1"/>
    <x v="6"/>
    <s v="Page 64"/>
    <x v="1"/>
    <x v="0"/>
    <b v="0"/>
    <x v="2"/>
    <n v="0"/>
    <n v="0"/>
    <n v="2.5"/>
    <n v="2.5"/>
    <n v="0"/>
    <n v="0"/>
    <n v="0"/>
    <n v="0"/>
    <x v="0"/>
    <x v="11"/>
    <x v="13"/>
    <x v="18"/>
    <s v="???"/>
    <n v="0"/>
    <n v="0"/>
    <n v="0"/>
    <n v="0"/>
  </r>
  <r>
    <x v="37"/>
    <x v="4"/>
    <s v="W26-27"/>
    <x v="1"/>
    <x v="6"/>
    <s v="Page 64"/>
    <x v="1"/>
    <x v="0"/>
    <b v="0"/>
    <x v="2"/>
    <n v="0"/>
    <n v="0"/>
    <n v="2.5"/>
    <n v="2.5"/>
    <n v="0"/>
    <n v="0"/>
    <n v="0"/>
    <n v="0"/>
    <x v="0"/>
    <x v="11"/>
    <x v="10"/>
    <x v="19"/>
    <n v="1"/>
    <n v="0"/>
    <n v="2"/>
    <n v="2"/>
    <n v="0"/>
  </r>
  <r>
    <x v="37"/>
    <x v="4"/>
    <s v="W26-27"/>
    <x v="1"/>
    <x v="6"/>
    <s v="Page 64"/>
    <x v="1"/>
    <x v="0"/>
    <b v="0"/>
    <x v="2"/>
    <n v="0"/>
    <n v="0"/>
    <n v="2.5"/>
    <n v="2.5"/>
    <n v="0"/>
    <n v="0"/>
    <n v="0"/>
    <n v="0"/>
    <x v="0"/>
    <x v="11"/>
    <x v="11"/>
    <x v="12"/>
    <n v="1"/>
    <n v="0"/>
    <n v="0.5"/>
    <n v="0.5"/>
    <n v="0"/>
  </r>
  <r>
    <x v="37"/>
    <x v="22"/>
    <s v="W26-27"/>
    <x v="1"/>
    <x v="6"/>
    <s v="Page 64"/>
    <x v="1"/>
    <x v="0"/>
    <b v="0"/>
    <x v="2"/>
    <n v="0"/>
    <n v="0"/>
    <n v="2.5"/>
    <n v="2.5"/>
    <n v="0"/>
    <n v="0"/>
    <n v="0"/>
    <n v="0"/>
    <x v="0"/>
    <x v="10"/>
    <x v="9"/>
    <x v="10"/>
    <n v="0"/>
    <n v="0"/>
    <n v="0"/>
    <n v="0"/>
    <n v="0"/>
  </r>
  <r>
    <x v="37"/>
    <x v="22"/>
    <s v="W26-27"/>
    <x v="1"/>
    <x v="6"/>
    <s v="Page 64"/>
    <x v="1"/>
    <x v="0"/>
    <b v="0"/>
    <x v="2"/>
    <n v="0"/>
    <n v="0"/>
    <n v="2.5"/>
    <n v="2.5"/>
    <n v="0"/>
    <n v="0"/>
    <n v="0"/>
    <n v="0"/>
    <x v="0"/>
    <x v="10"/>
    <x v="9"/>
    <x v="10"/>
    <n v="0"/>
    <n v="0"/>
    <n v="0"/>
    <n v="0"/>
    <n v="0"/>
  </r>
  <r>
    <x v="37"/>
    <x v="22"/>
    <s v="W26-27"/>
    <x v="1"/>
    <x v="6"/>
    <s v="Page 64"/>
    <x v="1"/>
    <x v="0"/>
    <b v="0"/>
    <x v="2"/>
    <n v="0"/>
    <n v="0"/>
    <n v="2.5"/>
    <n v="2.5"/>
    <n v="0"/>
    <n v="0"/>
    <n v="0"/>
    <n v="0"/>
    <x v="0"/>
    <x v="10"/>
    <x v="9"/>
    <x v="10"/>
    <n v="0"/>
    <n v="0"/>
    <n v="0"/>
    <n v="0"/>
    <n v="0"/>
  </r>
  <r>
    <x v="37"/>
    <x v="22"/>
    <s v="W26-27"/>
    <x v="1"/>
    <x v="6"/>
    <s v="Page 64"/>
    <x v="1"/>
    <x v="0"/>
    <b v="0"/>
    <x v="2"/>
    <n v="0"/>
    <n v="0"/>
    <n v="2.5"/>
    <n v="2.5"/>
    <n v="0"/>
    <n v="0"/>
    <n v="0"/>
    <n v="0"/>
    <x v="0"/>
    <x v="10"/>
    <x v="9"/>
    <x v="10"/>
    <n v="0"/>
    <n v="0"/>
    <n v="0"/>
    <n v="0"/>
    <n v="0"/>
  </r>
  <r>
    <x v="37"/>
    <x v="22"/>
    <s v="W26-27"/>
    <x v="1"/>
    <x v="6"/>
    <s v="Page 64"/>
    <x v="1"/>
    <x v="0"/>
    <b v="0"/>
    <x v="2"/>
    <n v="0"/>
    <n v="0"/>
    <n v="2.5"/>
    <n v="2.5"/>
    <n v="0"/>
    <n v="0"/>
    <n v="0"/>
    <n v="0"/>
    <x v="0"/>
    <x v="10"/>
    <x v="9"/>
    <x v="10"/>
    <n v="0"/>
    <n v="0"/>
    <n v="0"/>
    <n v="0"/>
    <n v="0"/>
  </r>
  <r>
    <x v="37"/>
    <x v="22"/>
    <s v="W26-27"/>
    <x v="1"/>
    <x v="6"/>
    <s v="Page 64"/>
    <x v="1"/>
    <x v="0"/>
    <b v="0"/>
    <x v="2"/>
    <n v="0"/>
    <n v="0"/>
    <n v="2.5"/>
    <n v="2.5"/>
    <n v="0"/>
    <n v="0"/>
    <n v="0"/>
    <n v="0"/>
    <x v="0"/>
    <x v="10"/>
    <x v="9"/>
    <x v="10"/>
    <n v="0"/>
    <n v="0"/>
    <n v="0"/>
    <n v="0"/>
    <n v="0"/>
  </r>
  <r>
    <x v="37"/>
    <x v="22"/>
    <s v="W26-27"/>
    <x v="1"/>
    <x v="6"/>
    <s v="Page 64"/>
    <x v="1"/>
    <x v="0"/>
    <b v="0"/>
    <x v="2"/>
    <n v="0"/>
    <n v="0"/>
    <n v="2.5"/>
    <n v="2.5"/>
    <n v="0"/>
    <n v="0"/>
    <n v="0"/>
    <n v="0"/>
    <x v="0"/>
    <x v="10"/>
    <x v="9"/>
    <x v="10"/>
    <n v="0"/>
    <n v="0"/>
    <n v="0"/>
    <n v="0"/>
    <n v="0"/>
  </r>
  <r>
    <x v="37"/>
    <x v="22"/>
    <s v="W26-27"/>
    <x v="1"/>
    <x v="6"/>
    <s v="Page 64"/>
    <x v="1"/>
    <x v="0"/>
    <b v="0"/>
    <x v="2"/>
    <n v="0"/>
    <n v="0"/>
    <n v="2.5"/>
    <n v="2.5"/>
    <n v="0"/>
    <n v="0"/>
    <n v="0"/>
    <n v="0"/>
    <x v="0"/>
    <x v="10"/>
    <x v="9"/>
    <x v="10"/>
    <n v="0"/>
    <n v="0"/>
    <n v="0"/>
    <n v="0"/>
    <n v="0"/>
  </r>
  <r>
    <x v="37"/>
    <x v="22"/>
    <s v="W26-27"/>
    <x v="1"/>
    <x v="6"/>
    <s v="Page 64"/>
    <x v="1"/>
    <x v="0"/>
    <b v="0"/>
    <x v="2"/>
    <n v="0"/>
    <n v="0"/>
    <n v="2.5"/>
    <n v="2.5"/>
    <n v="0"/>
    <n v="0"/>
    <n v="0"/>
    <n v="0"/>
    <x v="0"/>
    <x v="10"/>
    <x v="9"/>
    <x v="10"/>
    <n v="0"/>
    <n v="0"/>
    <n v="0"/>
    <n v="0"/>
    <n v="0"/>
  </r>
  <r>
    <x v="37"/>
    <x v="22"/>
    <s v="W26-27"/>
    <x v="1"/>
    <x v="6"/>
    <s v="Page 64"/>
    <x v="1"/>
    <x v="0"/>
    <b v="0"/>
    <x v="2"/>
    <n v="0"/>
    <n v="0"/>
    <n v="2.5"/>
    <n v="2.5"/>
    <n v="0"/>
    <n v="0"/>
    <n v="0"/>
    <n v="0"/>
    <x v="0"/>
    <x v="10"/>
    <x v="9"/>
    <x v="10"/>
    <n v="0"/>
    <n v="0"/>
    <n v="0"/>
    <n v="0"/>
    <n v="0"/>
  </r>
  <r>
    <x v="37"/>
    <x v="22"/>
    <s v="W26-27"/>
    <x v="1"/>
    <x v="6"/>
    <s v="Page 64"/>
    <x v="1"/>
    <x v="0"/>
    <b v="0"/>
    <x v="2"/>
    <n v="0"/>
    <n v="0"/>
    <n v="2.5"/>
    <n v="2.5"/>
    <n v="0"/>
    <n v="0"/>
    <n v="0"/>
    <n v="0"/>
    <x v="0"/>
    <x v="10"/>
    <x v="9"/>
    <x v="10"/>
    <n v="0"/>
    <n v="0"/>
    <n v="0"/>
    <n v="0"/>
    <n v="0"/>
  </r>
  <r>
    <x v="37"/>
    <x v="22"/>
    <s v="W26-27"/>
    <x v="1"/>
    <x v="6"/>
    <s v="Page 64"/>
    <x v="1"/>
    <x v="0"/>
    <b v="0"/>
    <x v="2"/>
    <n v="0"/>
    <n v="0"/>
    <n v="2.5"/>
    <n v="2.5"/>
    <n v="0"/>
    <n v="0"/>
    <n v="0"/>
    <n v="0"/>
    <x v="0"/>
    <x v="10"/>
    <x v="9"/>
    <x v="10"/>
    <n v="0"/>
    <n v="0"/>
    <n v="0"/>
    <n v="0"/>
    <n v="0"/>
  </r>
  <r>
    <x v="37"/>
    <x v="22"/>
    <s v="W26-27"/>
    <x v="1"/>
    <x v="6"/>
    <s v="Page 64"/>
    <x v="1"/>
    <x v="0"/>
    <b v="0"/>
    <x v="2"/>
    <n v="0"/>
    <n v="0"/>
    <n v="2.5"/>
    <n v="2.5"/>
    <n v="0"/>
    <n v="0"/>
    <n v="0"/>
    <n v="0"/>
    <x v="0"/>
    <x v="11"/>
    <x v="13"/>
    <x v="18"/>
    <s v="???"/>
    <n v="0"/>
    <n v="0"/>
    <n v="0"/>
    <n v="0"/>
  </r>
  <r>
    <x v="37"/>
    <x v="22"/>
    <s v="W26-27"/>
    <x v="1"/>
    <x v="6"/>
    <s v="Page 64"/>
    <x v="1"/>
    <x v="0"/>
    <b v="0"/>
    <x v="2"/>
    <n v="0"/>
    <n v="0"/>
    <n v="2.5"/>
    <n v="2.5"/>
    <n v="0"/>
    <n v="0"/>
    <n v="0"/>
    <n v="0"/>
    <x v="0"/>
    <x v="11"/>
    <x v="10"/>
    <x v="19"/>
    <n v="1"/>
    <n v="0"/>
    <n v="2"/>
    <n v="2"/>
    <n v="0"/>
  </r>
  <r>
    <x v="37"/>
    <x v="22"/>
    <s v="W26-27"/>
    <x v="1"/>
    <x v="6"/>
    <s v="Page 64"/>
    <x v="1"/>
    <x v="0"/>
    <b v="0"/>
    <x v="2"/>
    <n v="0"/>
    <n v="0"/>
    <n v="2.5"/>
    <n v="2.5"/>
    <n v="0"/>
    <n v="0"/>
    <n v="0"/>
    <n v="0"/>
    <x v="0"/>
    <x v="11"/>
    <x v="11"/>
    <x v="12"/>
    <n v="1"/>
    <n v="0"/>
    <n v="0.5"/>
    <n v="0.5"/>
    <n v="0"/>
  </r>
  <r>
    <x v="38"/>
    <x v="15"/>
    <s v="W26-27"/>
    <x v="1"/>
    <x v="1"/>
    <s v="Page 64"/>
    <x v="1"/>
    <x v="0"/>
    <b v="0"/>
    <x v="2"/>
    <n v="0"/>
    <n v="0"/>
    <n v="2.5"/>
    <n v="2.5"/>
    <n v="0"/>
    <n v="0"/>
    <n v="0"/>
    <n v="0"/>
    <x v="0"/>
    <x v="10"/>
    <x v="9"/>
    <x v="10"/>
    <n v="0"/>
    <n v="0"/>
    <n v="0"/>
    <n v="0"/>
    <n v="0"/>
  </r>
  <r>
    <x v="38"/>
    <x v="15"/>
    <s v="W26-27"/>
    <x v="1"/>
    <x v="1"/>
    <s v="Page 64"/>
    <x v="1"/>
    <x v="0"/>
    <b v="0"/>
    <x v="2"/>
    <n v="0"/>
    <n v="0"/>
    <n v="2.5"/>
    <n v="2.5"/>
    <n v="0"/>
    <n v="0"/>
    <n v="0"/>
    <n v="0"/>
    <x v="0"/>
    <x v="10"/>
    <x v="9"/>
    <x v="10"/>
    <n v="0"/>
    <n v="0"/>
    <n v="0"/>
    <n v="0"/>
    <n v="0"/>
  </r>
  <r>
    <x v="38"/>
    <x v="15"/>
    <s v="W26-27"/>
    <x v="1"/>
    <x v="1"/>
    <s v="Page 64"/>
    <x v="1"/>
    <x v="0"/>
    <b v="0"/>
    <x v="2"/>
    <n v="0"/>
    <n v="0"/>
    <n v="2.5"/>
    <n v="2.5"/>
    <n v="0"/>
    <n v="0"/>
    <n v="0"/>
    <n v="0"/>
    <x v="0"/>
    <x v="10"/>
    <x v="9"/>
    <x v="10"/>
    <n v="0"/>
    <n v="0"/>
    <n v="0"/>
    <n v="0"/>
    <n v="0"/>
  </r>
  <r>
    <x v="38"/>
    <x v="15"/>
    <s v="W26-27"/>
    <x v="1"/>
    <x v="1"/>
    <s v="Page 64"/>
    <x v="1"/>
    <x v="0"/>
    <b v="0"/>
    <x v="2"/>
    <n v="0"/>
    <n v="0"/>
    <n v="2.5"/>
    <n v="2.5"/>
    <n v="0"/>
    <n v="0"/>
    <n v="0"/>
    <n v="0"/>
    <x v="0"/>
    <x v="10"/>
    <x v="9"/>
    <x v="10"/>
    <n v="0"/>
    <n v="0"/>
    <n v="0"/>
    <n v="0"/>
    <n v="0"/>
  </r>
  <r>
    <x v="38"/>
    <x v="15"/>
    <s v="W26-27"/>
    <x v="1"/>
    <x v="1"/>
    <s v="Page 64"/>
    <x v="1"/>
    <x v="0"/>
    <b v="0"/>
    <x v="2"/>
    <n v="0"/>
    <n v="0"/>
    <n v="2.5"/>
    <n v="2.5"/>
    <n v="0"/>
    <n v="0"/>
    <n v="0"/>
    <n v="0"/>
    <x v="0"/>
    <x v="10"/>
    <x v="9"/>
    <x v="10"/>
    <n v="0"/>
    <n v="0"/>
    <n v="0"/>
    <n v="0"/>
    <n v="0"/>
  </r>
  <r>
    <x v="38"/>
    <x v="15"/>
    <s v="W26-27"/>
    <x v="1"/>
    <x v="1"/>
    <s v="Page 64"/>
    <x v="1"/>
    <x v="0"/>
    <b v="0"/>
    <x v="2"/>
    <n v="0"/>
    <n v="0"/>
    <n v="2.5"/>
    <n v="2.5"/>
    <n v="0"/>
    <n v="0"/>
    <n v="0"/>
    <n v="0"/>
    <x v="0"/>
    <x v="10"/>
    <x v="9"/>
    <x v="10"/>
    <n v="0"/>
    <n v="0"/>
    <n v="0"/>
    <n v="0"/>
    <n v="0"/>
  </r>
  <r>
    <x v="38"/>
    <x v="15"/>
    <s v="W26-27"/>
    <x v="1"/>
    <x v="1"/>
    <s v="Page 64"/>
    <x v="1"/>
    <x v="0"/>
    <b v="0"/>
    <x v="2"/>
    <n v="0"/>
    <n v="0"/>
    <n v="2.5"/>
    <n v="2.5"/>
    <n v="0"/>
    <n v="0"/>
    <n v="0"/>
    <n v="0"/>
    <x v="0"/>
    <x v="10"/>
    <x v="9"/>
    <x v="10"/>
    <n v="0"/>
    <n v="0"/>
    <n v="0"/>
    <n v="0"/>
    <n v="0"/>
  </r>
  <r>
    <x v="38"/>
    <x v="15"/>
    <s v="W26-27"/>
    <x v="1"/>
    <x v="1"/>
    <s v="Page 64"/>
    <x v="1"/>
    <x v="0"/>
    <b v="0"/>
    <x v="2"/>
    <n v="0"/>
    <n v="0"/>
    <n v="2.5"/>
    <n v="2.5"/>
    <n v="0"/>
    <n v="0"/>
    <n v="0"/>
    <n v="0"/>
    <x v="0"/>
    <x v="10"/>
    <x v="9"/>
    <x v="10"/>
    <n v="0"/>
    <n v="0"/>
    <n v="0"/>
    <n v="0"/>
    <n v="0"/>
  </r>
  <r>
    <x v="38"/>
    <x v="15"/>
    <s v="W26-27"/>
    <x v="1"/>
    <x v="1"/>
    <s v="Page 64"/>
    <x v="1"/>
    <x v="0"/>
    <b v="0"/>
    <x v="2"/>
    <n v="0"/>
    <n v="0"/>
    <n v="2.5"/>
    <n v="2.5"/>
    <n v="0"/>
    <n v="0"/>
    <n v="0"/>
    <n v="0"/>
    <x v="0"/>
    <x v="10"/>
    <x v="9"/>
    <x v="10"/>
    <n v="0"/>
    <n v="0"/>
    <n v="0"/>
    <n v="0"/>
    <n v="0"/>
  </r>
  <r>
    <x v="38"/>
    <x v="15"/>
    <s v="W26-27"/>
    <x v="1"/>
    <x v="1"/>
    <s v="Page 64"/>
    <x v="1"/>
    <x v="0"/>
    <b v="0"/>
    <x v="2"/>
    <n v="0"/>
    <n v="0"/>
    <n v="2.5"/>
    <n v="2.5"/>
    <n v="0"/>
    <n v="0"/>
    <n v="0"/>
    <n v="0"/>
    <x v="0"/>
    <x v="10"/>
    <x v="9"/>
    <x v="10"/>
    <n v="0"/>
    <n v="0"/>
    <n v="0"/>
    <n v="0"/>
    <n v="0"/>
  </r>
  <r>
    <x v="38"/>
    <x v="15"/>
    <s v="W26-27"/>
    <x v="1"/>
    <x v="1"/>
    <s v="Page 64"/>
    <x v="1"/>
    <x v="0"/>
    <b v="0"/>
    <x v="2"/>
    <n v="0"/>
    <n v="0"/>
    <n v="2.5"/>
    <n v="2.5"/>
    <n v="0"/>
    <n v="0"/>
    <n v="0"/>
    <n v="0"/>
    <x v="0"/>
    <x v="10"/>
    <x v="9"/>
    <x v="10"/>
    <n v="0"/>
    <n v="0"/>
    <n v="0"/>
    <n v="0"/>
    <n v="0"/>
  </r>
  <r>
    <x v="38"/>
    <x v="15"/>
    <s v="W26-27"/>
    <x v="1"/>
    <x v="1"/>
    <s v="Page 64"/>
    <x v="1"/>
    <x v="0"/>
    <b v="0"/>
    <x v="2"/>
    <n v="0"/>
    <n v="0"/>
    <n v="2.5"/>
    <n v="2.5"/>
    <n v="0"/>
    <n v="0"/>
    <n v="0"/>
    <n v="0"/>
    <x v="0"/>
    <x v="10"/>
    <x v="9"/>
    <x v="10"/>
    <n v="0"/>
    <n v="0"/>
    <n v="0"/>
    <n v="0"/>
    <n v="0"/>
  </r>
  <r>
    <x v="38"/>
    <x v="15"/>
    <s v="W26-27"/>
    <x v="1"/>
    <x v="1"/>
    <s v="Page 64"/>
    <x v="1"/>
    <x v="0"/>
    <b v="0"/>
    <x v="2"/>
    <n v="0"/>
    <n v="0"/>
    <n v="2.5"/>
    <n v="2.5"/>
    <n v="0"/>
    <n v="0"/>
    <n v="0"/>
    <n v="0"/>
    <x v="0"/>
    <x v="11"/>
    <x v="13"/>
    <x v="18"/>
    <s v="???"/>
    <n v="0"/>
    <n v="0"/>
    <n v="0"/>
    <n v="0"/>
  </r>
  <r>
    <x v="38"/>
    <x v="15"/>
    <s v="W26-27"/>
    <x v="1"/>
    <x v="1"/>
    <s v="Page 64"/>
    <x v="1"/>
    <x v="0"/>
    <b v="0"/>
    <x v="2"/>
    <n v="0"/>
    <n v="0"/>
    <n v="2.5"/>
    <n v="2.5"/>
    <n v="0"/>
    <n v="0"/>
    <n v="0"/>
    <n v="0"/>
    <x v="0"/>
    <x v="11"/>
    <x v="10"/>
    <x v="19"/>
    <n v="1"/>
    <n v="0"/>
    <n v="2"/>
    <n v="2"/>
    <n v="0"/>
  </r>
  <r>
    <x v="38"/>
    <x v="15"/>
    <s v="W26-27"/>
    <x v="1"/>
    <x v="1"/>
    <s v="Page 64"/>
    <x v="1"/>
    <x v="0"/>
    <b v="0"/>
    <x v="2"/>
    <n v="0"/>
    <n v="0"/>
    <n v="2.5"/>
    <n v="2.5"/>
    <n v="0"/>
    <n v="0"/>
    <n v="0"/>
    <n v="0"/>
    <x v="0"/>
    <x v="11"/>
    <x v="11"/>
    <x v="12"/>
    <n v="1"/>
    <n v="0"/>
    <n v="0.5"/>
    <n v="0.5"/>
    <n v="0"/>
  </r>
  <r>
    <x v="39"/>
    <x v="15"/>
    <s v="W26-27"/>
    <x v="1"/>
    <x v="6"/>
    <s v="Page 64"/>
    <x v="1"/>
    <x v="0"/>
    <b v="0"/>
    <x v="2"/>
    <n v="0"/>
    <n v="0"/>
    <n v="2.5"/>
    <n v="2.5"/>
    <n v="0"/>
    <n v="0"/>
    <n v="0"/>
    <n v="0"/>
    <x v="0"/>
    <x v="10"/>
    <x v="9"/>
    <x v="10"/>
    <n v="0"/>
    <n v="0"/>
    <n v="0"/>
    <n v="0"/>
    <n v="0"/>
  </r>
  <r>
    <x v="39"/>
    <x v="15"/>
    <s v="W26-27"/>
    <x v="1"/>
    <x v="6"/>
    <s v="Page 64"/>
    <x v="1"/>
    <x v="0"/>
    <b v="0"/>
    <x v="2"/>
    <n v="0"/>
    <n v="0"/>
    <n v="2.5"/>
    <n v="2.5"/>
    <n v="0"/>
    <n v="0"/>
    <n v="0"/>
    <n v="0"/>
    <x v="0"/>
    <x v="10"/>
    <x v="9"/>
    <x v="10"/>
    <n v="0"/>
    <n v="0"/>
    <n v="0"/>
    <n v="0"/>
    <n v="0"/>
  </r>
  <r>
    <x v="39"/>
    <x v="15"/>
    <s v="W26-27"/>
    <x v="1"/>
    <x v="6"/>
    <s v="Page 64"/>
    <x v="1"/>
    <x v="0"/>
    <b v="0"/>
    <x v="2"/>
    <n v="0"/>
    <n v="0"/>
    <n v="2.5"/>
    <n v="2.5"/>
    <n v="0"/>
    <n v="0"/>
    <n v="0"/>
    <n v="0"/>
    <x v="0"/>
    <x v="10"/>
    <x v="9"/>
    <x v="10"/>
    <n v="0"/>
    <n v="0"/>
    <n v="0"/>
    <n v="0"/>
    <n v="0"/>
  </r>
  <r>
    <x v="39"/>
    <x v="15"/>
    <s v="W26-27"/>
    <x v="1"/>
    <x v="6"/>
    <s v="Page 64"/>
    <x v="1"/>
    <x v="0"/>
    <b v="0"/>
    <x v="2"/>
    <n v="0"/>
    <n v="0"/>
    <n v="2.5"/>
    <n v="2.5"/>
    <n v="0"/>
    <n v="0"/>
    <n v="0"/>
    <n v="0"/>
    <x v="0"/>
    <x v="10"/>
    <x v="9"/>
    <x v="10"/>
    <n v="0"/>
    <n v="0"/>
    <n v="0"/>
    <n v="0"/>
    <n v="0"/>
  </r>
  <r>
    <x v="39"/>
    <x v="15"/>
    <s v="W26-27"/>
    <x v="1"/>
    <x v="6"/>
    <s v="Page 64"/>
    <x v="1"/>
    <x v="0"/>
    <b v="0"/>
    <x v="2"/>
    <n v="0"/>
    <n v="0"/>
    <n v="2.5"/>
    <n v="2.5"/>
    <n v="0"/>
    <n v="0"/>
    <n v="0"/>
    <n v="0"/>
    <x v="0"/>
    <x v="10"/>
    <x v="9"/>
    <x v="10"/>
    <n v="0"/>
    <n v="0"/>
    <n v="0"/>
    <n v="0"/>
    <n v="0"/>
  </r>
  <r>
    <x v="39"/>
    <x v="15"/>
    <s v="W26-27"/>
    <x v="1"/>
    <x v="6"/>
    <s v="Page 64"/>
    <x v="1"/>
    <x v="0"/>
    <b v="0"/>
    <x v="2"/>
    <n v="0"/>
    <n v="0"/>
    <n v="2.5"/>
    <n v="2.5"/>
    <n v="0"/>
    <n v="0"/>
    <n v="0"/>
    <n v="0"/>
    <x v="0"/>
    <x v="10"/>
    <x v="9"/>
    <x v="10"/>
    <n v="0"/>
    <n v="0"/>
    <n v="0"/>
    <n v="0"/>
    <n v="0"/>
  </r>
  <r>
    <x v="39"/>
    <x v="15"/>
    <s v="W26-27"/>
    <x v="1"/>
    <x v="6"/>
    <s v="Page 64"/>
    <x v="1"/>
    <x v="0"/>
    <b v="0"/>
    <x v="2"/>
    <n v="0"/>
    <n v="0"/>
    <n v="2.5"/>
    <n v="2.5"/>
    <n v="0"/>
    <n v="0"/>
    <n v="0"/>
    <n v="0"/>
    <x v="0"/>
    <x v="10"/>
    <x v="9"/>
    <x v="10"/>
    <n v="0"/>
    <n v="0"/>
    <n v="0"/>
    <n v="0"/>
    <n v="0"/>
  </r>
  <r>
    <x v="39"/>
    <x v="15"/>
    <s v="W26-27"/>
    <x v="1"/>
    <x v="6"/>
    <s v="Page 64"/>
    <x v="1"/>
    <x v="0"/>
    <b v="0"/>
    <x v="2"/>
    <n v="0"/>
    <n v="0"/>
    <n v="2.5"/>
    <n v="2.5"/>
    <n v="0"/>
    <n v="0"/>
    <n v="0"/>
    <n v="0"/>
    <x v="0"/>
    <x v="10"/>
    <x v="9"/>
    <x v="10"/>
    <n v="0"/>
    <n v="0"/>
    <n v="0"/>
    <n v="0"/>
    <n v="0"/>
  </r>
  <r>
    <x v="39"/>
    <x v="15"/>
    <s v="W26-27"/>
    <x v="1"/>
    <x v="6"/>
    <s v="Page 64"/>
    <x v="1"/>
    <x v="0"/>
    <b v="0"/>
    <x v="2"/>
    <n v="0"/>
    <n v="0"/>
    <n v="2.5"/>
    <n v="2.5"/>
    <n v="0"/>
    <n v="0"/>
    <n v="0"/>
    <n v="0"/>
    <x v="0"/>
    <x v="10"/>
    <x v="9"/>
    <x v="10"/>
    <n v="0"/>
    <n v="0"/>
    <n v="0"/>
    <n v="0"/>
    <n v="0"/>
  </r>
  <r>
    <x v="39"/>
    <x v="15"/>
    <s v="W26-27"/>
    <x v="1"/>
    <x v="6"/>
    <s v="Page 64"/>
    <x v="1"/>
    <x v="0"/>
    <b v="0"/>
    <x v="2"/>
    <n v="0"/>
    <n v="0"/>
    <n v="2.5"/>
    <n v="2.5"/>
    <n v="0"/>
    <n v="0"/>
    <n v="0"/>
    <n v="0"/>
    <x v="0"/>
    <x v="10"/>
    <x v="9"/>
    <x v="10"/>
    <n v="0"/>
    <n v="0"/>
    <n v="0"/>
    <n v="0"/>
    <n v="0"/>
  </r>
  <r>
    <x v="39"/>
    <x v="15"/>
    <s v="W26-27"/>
    <x v="1"/>
    <x v="6"/>
    <s v="Page 64"/>
    <x v="1"/>
    <x v="0"/>
    <b v="0"/>
    <x v="2"/>
    <n v="0"/>
    <n v="0"/>
    <n v="2.5"/>
    <n v="2.5"/>
    <n v="0"/>
    <n v="0"/>
    <n v="0"/>
    <n v="0"/>
    <x v="0"/>
    <x v="10"/>
    <x v="9"/>
    <x v="10"/>
    <n v="0"/>
    <n v="0"/>
    <n v="0"/>
    <n v="0"/>
    <n v="0"/>
  </r>
  <r>
    <x v="39"/>
    <x v="15"/>
    <s v="W26-27"/>
    <x v="1"/>
    <x v="6"/>
    <s v="Page 64"/>
    <x v="1"/>
    <x v="0"/>
    <b v="0"/>
    <x v="2"/>
    <n v="0"/>
    <n v="0"/>
    <n v="2.5"/>
    <n v="2.5"/>
    <n v="0"/>
    <n v="0"/>
    <n v="0"/>
    <n v="0"/>
    <x v="0"/>
    <x v="10"/>
    <x v="9"/>
    <x v="10"/>
    <n v="0"/>
    <n v="0"/>
    <n v="0"/>
    <n v="0"/>
    <n v="0"/>
  </r>
  <r>
    <x v="39"/>
    <x v="15"/>
    <s v="W26-27"/>
    <x v="1"/>
    <x v="6"/>
    <s v="Page 64"/>
    <x v="1"/>
    <x v="0"/>
    <b v="0"/>
    <x v="2"/>
    <n v="0"/>
    <n v="0"/>
    <n v="2.5"/>
    <n v="2.5"/>
    <n v="0"/>
    <n v="0"/>
    <n v="0"/>
    <n v="0"/>
    <x v="0"/>
    <x v="11"/>
    <x v="13"/>
    <x v="18"/>
    <s v="???"/>
    <n v="0"/>
    <n v="0"/>
    <n v="0"/>
    <n v="0"/>
  </r>
  <r>
    <x v="39"/>
    <x v="15"/>
    <s v="W26-27"/>
    <x v="1"/>
    <x v="6"/>
    <s v="Page 64"/>
    <x v="1"/>
    <x v="0"/>
    <b v="0"/>
    <x v="2"/>
    <n v="0"/>
    <n v="0"/>
    <n v="2.5"/>
    <n v="2.5"/>
    <n v="0"/>
    <n v="0"/>
    <n v="0"/>
    <n v="0"/>
    <x v="0"/>
    <x v="11"/>
    <x v="10"/>
    <x v="19"/>
    <n v="1"/>
    <n v="0"/>
    <n v="2"/>
    <n v="2"/>
    <n v="0"/>
  </r>
  <r>
    <x v="39"/>
    <x v="15"/>
    <s v="W26-27"/>
    <x v="1"/>
    <x v="6"/>
    <s v="Page 64"/>
    <x v="1"/>
    <x v="0"/>
    <b v="0"/>
    <x v="2"/>
    <n v="0"/>
    <n v="0"/>
    <n v="2.5"/>
    <n v="2.5"/>
    <n v="0"/>
    <n v="0"/>
    <n v="0"/>
    <n v="0"/>
    <x v="0"/>
    <x v="11"/>
    <x v="11"/>
    <x v="12"/>
    <n v="1"/>
    <n v="0"/>
    <n v="0.5"/>
    <n v="0.5"/>
    <n v="0"/>
  </r>
  <r>
    <x v="40"/>
    <x v="15"/>
    <s v="W26-27"/>
    <x v="1"/>
    <x v="6"/>
    <s v="Page 64"/>
    <x v="1"/>
    <x v="0"/>
    <b v="0"/>
    <x v="2"/>
    <n v="0"/>
    <n v="0"/>
    <n v="2.5"/>
    <n v="2.5"/>
    <n v="0"/>
    <n v="0"/>
    <n v="0"/>
    <n v="0"/>
    <x v="0"/>
    <x v="10"/>
    <x v="9"/>
    <x v="10"/>
    <n v="0"/>
    <n v="0"/>
    <n v="0"/>
    <n v="0"/>
    <n v="0"/>
  </r>
  <r>
    <x v="40"/>
    <x v="15"/>
    <s v="W26-27"/>
    <x v="1"/>
    <x v="6"/>
    <s v="Page 64"/>
    <x v="1"/>
    <x v="0"/>
    <b v="0"/>
    <x v="2"/>
    <n v="0"/>
    <n v="0"/>
    <n v="2.5"/>
    <n v="2.5"/>
    <n v="0"/>
    <n v="0"/>
    <n v="0"/>
    <n v="0"/>
    <x v="0"/>
    <x v="10"/>
    <x v="9"/>
    <x v="10"/>
    <n v="0"/>
    <n v="0"/>
    <n v="0"/>
    <n v="0"/>
    <n v="0"/>
  </r>
  <r>
    <x v="40"/>
    <x v="15"/>
    <s v="W26-27"/>
    <x v="1"/>
    <x v="6"/>
    <s v="Page 64"/>
    <x v="1"/>
    <x v="0"/>
    <b v="0"/>
    <x v="2"/>
    <n v="0"/>
    <n v="0"/>
    <n v="2.5"/>
    <n v="2.5"/>
    <n v="0"/>
    <n v="0"/>
    <n v="0"/>
    <n v="0"/>
    <x v="0"/>
    <x v="10"/>
    <x v="9"/>
    <x v="10"/>
    <n v="0"/>
    <n v="0"/>
    <n v="0"/>
    <n v="0"/>
    <n v="0"/>
  </r>
  <r>
    <x v="40"/>
    <x v="15"/>
    <s v="W26-27"/>
    <x v="1"/>
    <x v="6"/>
    <s v="Page 64"/>
    <x v="1"/>
    <x v="0"/>
    <b v="0"/>
    <x v="2"/>
    <n v="0"/>
    <n v="0"/>
    <n v="2.5"/>
    <n v="2.5"/>
    <n v="0"/>
    <n v="0"/>
    <n v="0"/>
    <n v="0"/>
    <x v="0"/>
    <x v="10"/>
    <x v="9"/>
    <x v="10"/>
    <n v="0"/>
    <n v="0"/>
    <n v="0"/>
    <n v="0"/>
    <n v="0"/>
  </r>
  <r>
    <x v="40"/>
    <x v="15"/>
    <s v="W26-27"/>
    <x v="1"/>
    <x v="6"/>
    <s v="Page 64"/>
    <x v="1"/>
    <x v="0"/>
    <b v="0"/>
    <x v="2"/>
    <n v="0"/>
    <n v="0"/>
    <n v="2.5"/>
    <n v="2.5"/>
    <n v="0"/>
    <n v="0"/>
    <n v="0"/>
    <n v="0"/>
    <x v="0"/>
    <x v="10"/>
    <x v="9"/>
    <x v="10"/>
    <n v="0"/>
    <n v="0"/>
    <n v="0"/>
    <n v="0"/>
    <n v="0"/>
  </r>
  <r>
    <x v="40"/>
    <x v="15"/>
    <s v="W26-27"/>
    <x v="1"/>
    <x v="6"/>
    <s v="Page 64"/>
    <x v="1"/>
    <x v="0"/>
    <b v="0"/>
    <x v="2"/>
    <n v="0"/>
    <n v="0"/>
    <n v="2.5"/>
    <n v="2.5"/>
    <n v="0"/>
    <n v="0"/>
    <n v="0"/>
    <n v="0"/>
    <x v="0"/>
    <x v="10"/>
    <x v="9"/>
    <x v="10"/>
    <n v="0"/>
    <n v="0"/>
    <n v="0"/>
    <n v="0"/>
    <n v="0"/>
  </r>
  <r>
    <x v="40"/>
    <x v="15"/>
    <s v="W26-27"/>
    <x v="1"/>
    <x v="6"/>
    <s v="Page 64"/>
    <x v="1"/>
    <x v="0"/>
    <b v="0"/>
    <x v="2"/>
    <n v="0"/>
    <n v="0"/>
    <n v="2.5"/>
    <n v="2.5"/>
    <n v="0"/>
    <n v="0"/>
    <n v="0"/>
    <n v="0"/>
    <x v="0"/>
    <x v="10"/>
    <x v="9"/>
    <x v="10"/>
    <n v="0"/>
    <n v="0"/>
    <n v="0"/>
    <n v="0"/>
    <n v="0"/>
  </r>
  <r>
    <x v="40"/>
    <x v="15"/>
    <s v="W26-27"/>
    <x v="1"/>
    <x v="6"/>
    <s v="Page 64"/>
    <x v="1"/>
    <x v="0"/>
    <b v="0"/>
    <x v="2"/>
    <n v="0"/>
    <n v="0"/>
    <n v="2.5"/>
    <n v="2.5"/>
    <n v="0"/>
    <n v="0"/>
    <n v="0"/>
    <n v="0"/>
    <x v="0"/>
    <x v="10"/>
    <x v="9"/>
    <x v="10"/>
    <n v="0"/>
    <n v="0"/>
    <n v="0"/>
    <n v="0"/>
    <n v="0"/>
  </r>
  <r>
    <x v="40"/>
    <x v="15"/>
    <s v="W26-27"/>
    <x v="1"/>
    <x v="6"/>
    <s v="Page 64"/>
    <x v="1"/>
    <x v="0"/>
    <b v="0"/>
    <x v="2"/>
    <n v="0"/>
    <n v="0"/>
    <n v="2.5"/>
    <n v="2.5"/>
    <n v="0"/>
    <n v="0"/>
    <n v="0"/>
    <n v="0"/>
    <x v="0"/>
    <x v="10"/>
    <x v="9"/>
    <x v="10"/>
    <n v="0"/>
    <n v="0"/>
    <n v="0"/>
    <n v="0"/>
    <n v="0"/>
  </r>
  <r>
    <x v="40"/>
    <x v="15"/>
    <s v="W26-27"/>
    <x v="1"/>
    <x v="6"/>
    <s v="Page 64"/>
    <x v="1"/>
    <x v="0"/>
    <b v="0"/>
    <x v="2"/>
    <n v="0"/>
    <n v="0"/>
    <n v="2.5"/>
    <n v="2.5"/>
    <n v="0"/>
    <n v="0"/>
    <n v="0"/>
    <n v="0"/>
    <x v="0"/>
    <x v="10"/>
    <x v="9"/>
    <x v="10"/>
    <n v="0"/>
    <n v="0"/>
    <n v="0"/>
    <n v="0"/>
    <n v="0"/>
  </r>
  <r>
    <x v="40"/>
    <x v="15"/>
    <s v="W26-27"/>
    <x v="1"/>
    <x v="6"/>
    <s v="Page 64"/>
    <x v="1"/>
    <x v="0"/>
    <b v="0"/>
    <x v="2"/>
    <n v="0"/>
    <n v="0"/>
    <n v="2.5"/>
    <n v="2.5"/>
    <n v="0"/>
    <n v="0"/>
    <n v="0"/>
    <n v="0"/>
    <x v="0"/>
    <x v="10"/>
    <x v="9"/>
    <x v="10"/>
    <n v="0"/>
    <n v="0"/>
    <n v="0"/>
    <n v="0"/>
    <n v="0"/>
  </r>
  <r>
    <x v="40"/>
    <x v="15"/>
    <s v="W26-27"/>
    <x v="1"/>
    <x v="6"/>
    <s v="Page 64"/>
    <x v="1"/>
    <x v="0"/>
    <b v="0"/>
    <x v="2"/>
    <n v="0"/>
    <n v="0"/>
    <n v="2.5"/>
    <n v="2.5"/>
    <n v="0"/>
    <n v="0"/>
    <n v="0"/>
    <n v="0"/>
    <x v="0"/>
    <x v="10"/>
    <x v="9"/>
    <x v="10"/>
    <n v="0"/>
    <n v="0"/>
    <n v="0"/>
    <n v="0"/>
    <n v="0"/>
  </r>
  <r>
    <x v="40"/>
    <x v="15"/>
    <s v="W26-27"/>
    <x v="1"/>
    <x v="6"/>
    <s v="Page 64"/>
    <x v="1"/>
    <x v="0"/>
    <b v="0"/>
    <x v="2"/>
    <n v="0"/>
    <n v="0"/>
    <n v="2.5"/>
    <n v="2.5"/>
    <n v="0"/>
    <n v="0"/>
    <n v="0"/>
    <n v="0"/>
    <x v="0"/>
    <x v="11"/>
    <x v="13"/>
    <x v="18"/>
    <s v="???"/>
    <n v="0"/>
    <n v="0"/>
    <n v="0"/>
    <n v="0"/>
  </r>
  <r>
    <x v="40"/>
    <x v="15"/>
    <s v="W26-27"/>
    <x v="1"/>
    <x v="6"/>
    <s v="Page 64"/>
    <x v="1"/>
    <x v="0"/>
    <b v="0"/>
    <x v="2"/>
    <n v="0"/>
    <n v="0"/>
    <n v="2.5"/>
    <n v="2.5"/>
    <n v="0"/>
    <n v="0"/>
    <n v="0"/>
    <n v="0"/>
    <x v="0"/>
    <x v="11"/>
    <x v="10"/>
    <x v="19"/>
    <n v="1"/>
    <n v="0"/>
    <n v="2"/>
    <n v="2"/>
    <n v="0"/>
  </r>
  <r>
    <x v="40"/>
    <x v="15"/>
    <s v="W26-27"/>
    <x v="1"/>
    <x v="6"/>
    <s v="Page 64"/>
    <x v="1"/>
    <x v="0"/>
    <b v="0"/>
    <x v="2"/>
    <n v="0"/>
    <n v="0"/>
    <n v="2.5"/>
    <n v="2.5"/>
    <n v="0"/>
    <n v="0"/>
    <n v="0"/>
    <n v="0"/>
    <x v="0"/>
    <x v="11"/>
    <x v="11"/>
    <x v="12"/>
    <n v="1"/>
    <n v="0"/>
    <n v="0.5"/>
    <n v="0.5"/>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0"/>
    <x v="9"/>
    <x v="10"/>
    <n v="0"/>
    <n v="0"/>
    <n v="0"/>
    <n v="0"/>
    <n v="0"/>
  </r>
  <r>
    <x v="41"/>
    <x v="13"/>
    <s v="W26-27"/>
    <x v="1"/>
    <x v="1"/>
    <s v="Page 70 "/>
    <x v="1"/>
    <x v="0"/>
    <b v="0"/>
    <x v="2"/>
    <n v="0"/>
    <n v="0"/>
    <n v="2.5"/>
    <n v="2.5"/>
    <n v="0"/>
    <n v="0"/>
    <n v="0"/>
    <n v="0"/>
    <x v="0"/>
    <x v="11"/>
    <x v="13"/>
    <x v="18"/>
    <s v="???"/>
    <n v="0"/>
    <n v="0"/>
    <n v="0"/>
    <n v="0"/>
  </r>
  <r>
    <x v="41"/>
    <x v="13"/>
    <s v="W26-27"/>
    <x v="1"/>
    <x v="1"/>
    <s v="Page 70 "/>
    <x v="1"/>
    <x v="0"/>
    <b v="0"/>
    <x v="2"/>
    <n v="0"/>
    <n v="0"/>
    <n v="2.5"/>
    <n v="2.5"/>
    <n v="0"/>
    <n v="0"/>
    <n v="0"/>
    <n v="0"/>
    <x v="0"/>
    <x v="11"/>
    <x v="10"/>
    <x v="19"/>
    <n v="1"/>
    <n v="0"/>
    <n v="2"/>
    <n v="2"/>
    <n v="0"/>
  </r>
  <r>
    <x v="41"/>
    <x v="13"/>
    <s v="W26-27"/>
    <x v="1"/>
    <x v="1"/>
    <s v="Page 70 "/>
    <x v="1"/>
    <x v="0"/>
    <b v="0"/>
    <x v="2"/>
    <n v="0"/>
    <n v="0"/>
    <n v="2.5"/>
    <n v="2.5"/>
    <n v="0"/>
    <n v="0"/>
    <n v="0"/>
    <n v="0"/>
    <x v="0"/>
    <x v="11"/>
    <x v="11"/>
    <x v="12"/>
    <n v="1"/>
    <n v="0"/>
    <n v="0.5"/>
    <n v="0.5"/>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0"/>
    <x v="9"/>
    <x v="10"/>
    <n v="0"/>
    <n v="0"/>
    <n v="0"/>
    <n v="0"/>
    <n v="0"/>
  </r>
  <r>
    <x v="41"/>
    <x v="2"/>
    <s v="W26-27"/>
    <x v="1"/>
    <x v="6"/>
    <s v="Page 67-68"/>
    <x v="1"/>
    <x v="0"/>
    <b v="0"/>
    <x v="2"/>
    <n v="0"/>
    <n v="0"/>
    <n v="2.5"/>
    <n v="2.5"/>
    <n v="0"/>
    <n v="0"/>
    <n v="0"/>
    <n v="0"/>
    <x v="0"/>
    <x v="11"/>
    <x v="13"/>
    <x v="18"/>
    <s v="???"/>
    <n v="0"/>
    <n v="0"/>
    <n v="0"/>
    <n v="0"/>
  </r>
  <r>
    <x v="41"/>
    <x v="2"/>
    <s v="W26-27"/>
    <x v="1"/>
    <x v="6"/>
    <s v="Page 67-68"/>
    <x v="1"/>
    <x v="0"/>
    <b v="0"/>
    <x v="2"/>
    <n v="0"/>
    <n v="0"/>
    <n v="2.5"/>
    <n v="2.5"/>
    <n v="0"/>
    <n v="0"/>
    <n v="0"/>
    <n v="0"/>
    <x v="0"/>
    <x v="11"/>
    <x v="10"/>
    <x v="19"/>
    <n v="1"/>
    <n v="0"/>
    <n v="2"/>
    <n v="2"/>
    <n v="0"/>
  </r>
  <r>
    <x v="41"/>
    <x v="2"/>
    <s v="W26-27"/>
    <x v="1"/>
    <x v="6"/>
    <s v="Page 67-68"/>
    <x v="1"/>
    <x v="0"/>
    <b v="0"/>
    <x v="2"/>
    <n v="0"/>
    <n v="0"/>
    <n v="2.5"/>
    <n v="2.5"/>
    <n v="0"/>
    <n v="0"/>
    <n v="0"/>
    <n v="0"/>
    <x v="0"/>
    <x v="11"/>
    <x v="11"/>
    <x v="12"/>
    <n v="1"/>
    <n v="0"/>
    <n v="0.5"/>
    <n v="0.5"/>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0"/>
    <x v="9"/>
    <x v="10"/>
    <n v="0"/>
    <n v="0"/>
    <n v="0"/>
    <n v="0"/>
    <n v="0"/>
  </r>
  <r>
    <x v="41"/>
    <x v="20"/>
    <s v="W26-27"/>
    <x v="1"/>
    <x v="6"/>
    <s v="Page 67-68"/>
    <x v="1"/>
    <x v="0"/>
    <b v="0"/>
    <x v="2"/>
    <n v="0"/>
    <n v="0"/>
    <n v="2.5"/>
    <n v="2.5"/>
    <n v="0"/>
    <n v="0"/>
    <n v="0"/>
    <n v="0"/>
    <x v="0"/>
    <x v="11"/>
    <x v="13"/>
    <x v="18"/>
    <s v="???"/>
    <n v="0"/>
    <n v="0"/>
    <n v="0"/>
    <n v="0"/>
  </r>
  <r>
    <x v="41"/>
    <x v="20"/>
    <s v="W26-27"/>
    <x v="1"/>
    <x v="6"/>
    <s v="Page 67-68"/>
    <x v="1"/>
    <x v="0"/>
    <b v="0"/>
    <x v="2"/>
    <n v="0"/>
    <n v="0"/>
    <n v="2.5"/>
    <n v="2.5"/>
    <n v="0"/>
    <n v="0"/>
    <n v="0"/>
    <n v="0"/>
    <x v="0"/>
    <x v="11"/>
    <x v="10"/>
    <x v="19"/>
    <n v="1"/>
    <n v="0"/>
    <n v="2"/>
    <n v="2"/>
    <n v="0"/>
  </r>
  <r>
    <x v="41"/>
    <x v="20"/>
    <s v="W26-27"/>
    <x v="1"/>
    <x v="6"/>
    <s v="Page 67-68"/>
    <x v="1"/>
    <x v="0"/>
    <b v="0"/>
    <x v="2"/>
    <n v="0"/>
    <n v="0"/>
    <n v="2.5"/>
    <n v="2.5"/>
    <n v="0"/>
    <n v="0"/>
    <n v="0"/>
    <n v="0"/>
    <x v="0"/>
    <x v="11"/>
    <x v="11"/>
    <x v="12"/>
    <n v="1"/>
    <n v="0"/>
    <n v="0.5"/>
    <n v="0.5"/>
    <n v="0"/>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0"/>
    <x v="9"/>
    <x v="10"/>
    <n v="0"/>
    <n v="0"/>
    <n v="0"/>
    <n v="0"/>
    <n v="0"/>
  </r>
  <r>
    <x v="18"/>
    <x v="12"/>
    <e v="#REF!"/>
    <x v="3"/>
    <x v="2"/>
    <s v="Page 76"/>
    <x v="1"/>
    <x v="0"/>
    <b v="0"/>
    <x v="0"/>
    <s v="Matelassé"/>
    <n v="38"/>
    <n v="2.5"/>
    <n v="40.5"/>
    <n v="8.0246913580246915"/>
    <n v="325"/>
    <n v="130"/>
    <n v="147.72727272727272"/>
    <x v="0"/>
    <x v="11"/>
    <x v="13"/>
    <x v="18"/>
    <s v="???"/>
    <n v="0"/>
    <n v="0"/>
    <n v="0"/>
    <n v="0"/>
  </r>
  <r>
    <x v="18"/>
    <x v="12"/>
    <e v="#REF!"/>
    <x v="3"/>
    <x v="2"/>
    <s v="Page 76"/>
    <x v="1"/>
    <x v="0"/>
    <b v="0"/>
    <x v="0"/>
    <s v="Matelassé"/>
    <n v="38"/>
    <n v="2.5"/>
    <n v="40.5"/>
    <n v="8.0246913580246915"/>
    <n v="325"/>
    <n v="130"/>
    <n v="147.72727272727272"/>
    <x v="0"/>
    <x v="11"/>
    <x v="10"/>
    <x v="19"/>
    <n v="1"/>
    <n v="0"/>
    <n v="2"/>
    <n v="2"/>
    <n v="0"/>
  </r>
  <r>
    <x v="18"/>
    <x v="12"/>
    <e v="#REF!"/>
    <x v="3"/>
    <x v="2"/>
    <s v="Page 76"/>
    <x v="1"/>
    <x v="0"/>
    <b v="0"/>
    <x v="0"/>
    <s v="Matelassé"/>
    <n v="38"/>
    <n v="2.5"/>
    <n v="40.5"/>
    <n v="8.0246913580246915"/>
    <n v="325"/>
    <n v="130"/>
    <n v="147.72727272727272"/>
    <x v="0"/>
    <x v="11"/>
    <x v="11"/>
    <x v="12"/>
    <n v="1"/>
    <n v="0"/>
    <n v="0.5"/>
    <n v="0.5"/>
    <n v="0"/>
  </r>
  <r>
    <x v="42"/>
    <x v="2"/>
    <s v="W26-27"/>
    <x v="1"/>
    <x v="0"/>
    <s v="Page 75"/>
    <x v="0"/>
    <x v="0"/>
    <b v="0"/>
    <x v="3"/>
    <s v="Slack"/>
    <n v="107"/>
    <n v="46.884999999999998"/>
    <n v="153.88499999999999"/>
    <n v="3.8665237027650519"/>
    <n v="595"/>
    <n v="238"/>
    <n v="270.45454545454544"/>
    <x v="1"/>
    <x v="0"/>
    <x v="28"/>
    <x v="76"/>
    <n v="1.85"/>
    <n v="20.350000000000001"/>
    <n v="22.4"/>
    <n v="41.44"/>
    <n v="455.84"/>
  </r>
  <r>
    <x v="42"/>
    <x v="2"/>
    <s v="W26-27"/>
    <x v="1"/>
    <x v="0"/>
    <s v="Page 75"/>
    <x v="0"/>
    <x v="0"/>
    <b v="0"/>
    <x v="3"/>
    <s v="Slack"/>
    <n v="107"/>
    <n v="46.884999999999998"/>
    <n v="153.88499999999999"/>
    <n v="3.8665237027650519"/>
    <n v="595"/>
    <n v="238"/>
    <n v="270.45454545454544"/>
    <x v="1"/>
    <x v="1"/>
    <x v="25"/>
    <x v="77"/>
    <n v="0.72"/>
    <n v="7.92"/>
    <n v="0"/>
    <n v="0"/>
    <n v="0"/>
  </r>
  <r>
    <x v="42"/>
    <x v="2"/>
    <s v="W26-27"/>
    <x v="1"/>
    <x v="0"/>
    <s v="Page 75"/>
    <x v="0"/>
    <x v="0"/>
    <b v="0"/>
    <x v="3"/>
    <s v="Slack"/>
    <n v="107"/>
    <n v="46.884999999999998"/>
    <n v="153.88499999999999"/>
    <n v="3.8665237027650519"/>
    <n v="595"/>
    <n v="238"/>
    <n v="270.45454545454544"/>
    <x v="1"/>
    <x v="3"/>
    <x v="3"/>
    <x v="3"/>
    <n v="0.6"/>
    <n v="6.6"/>
    <n v="1.35"/>
    <n v="0.81"/>
    <n v="8.91"/>
  </r>
  <r>
    <x v="42"/>
    <x v="2"/>
    <s v="W26-27"/>
    <x v="1"/>
    <x v="0"/>
    <s v="Page 75"/>
    <x v="0"/>
    <x v="0"/>
    <b v="0"/>
    <x v="3"/>
    <s v="Slack"/>
    <n v="107"/>
    <n v="46.884999999999998"/>
    <n v="153.88499999999999"/>
    <n v="3.8665237027650519"/>
    <n v="595"/>
    <n v="238"/>
    <n v="270.45454545454544"/>
    <x v="1"/>
    <x v="4"/>
    <x v="29"/>
    <x v="10"/>
    <n v="0.1"/>
    <n v="1.1000000000000001"/>
    <n v="0"/>
    <n v="0"/>
    <n v="0"/>
  </r>
  <r>
    <x v="42"/>
    <x v="2"/>
    <s v="W26-27"/>
    <x v="1"/>
    <x v="0"/>
    <s v="Page 75"/>
    <x v="0"/>
    <x v="0"/>
    <b v="0"/>
    <x v="3"/>
    <s v="Slack"/>
    <n v="107"/>
    <n v="46.884999999999998"/>
    <n v="153.88499999999999"/>
    <n v="3.8665237027650519"/>
    <n v="595"/>
    <n v="238"/>
    <n v="270.45454545454544"/>
    <x v="1"/>
    <x v="9"/>
    <x v="8"/>
    <x v="78"/>
    <n v="3"/>
    <n v="33"/>
    <n v="0.13"/>
    <n v="0.39"/>
    <n v="4.29"/>
  </r>
  <r>
    <x v="42"/>
    <x v="2"/>
    <s v="W26-27"/>
    <x v="1"/>
    <x v="0"/>
    <s v="Page 75"/>
    <x v="0"/>
    <x v="0"/>
    <b v="0"/>
    <x v="3"/>
    <s v="Slack"/>
    <n v="107"/>
    <n v="46.884999999999998"/>
    <n v="153.88499999999999"/>
    <n v="3.8665237027650519"/>
    <n v="595"/>
    <n v="238"/>
    <n v="270.45454545454544"/>
    <x v="1"/>
    <x v="9"/>
    <x v="8"/>
    <x v="9"/>
    <n v="10"/>
    <n v="110"/>
    <n v="0.06"/>
    <n v="0.6"/>
    <n v="6.6"/>
  </r>
  <r>
    <x v="42"/>
    <x v="2"/>
    <s v="W26-27"/>
    <x v="1"/>
    <x v="0"/>
    <s v="Page 75"/>
    <x v="0"/>
    <x v="0"/>
    <b v="0"/>
    <x v="3"/>
    <s v="Slack"/>
    <n v="107"/>
    <n v="46.884999999999998"/>
    <n v="153.88499999999999"/>
    <n v="3.8665237027650519"/>
    <n v="595"/>
    <n v="238"/>
    <n v="270.45454545454544"/>
    <x v="1"/>
    <x v="6"/>
    <x v="6"/>
    <x v="79"/>
    <n v="0.5"/>
    <n v="5.5"/>
    <n v="0"/>
    <n v="0"/>
    <n v="0"/>
  </r>
  <r>
    <x v="42"/>
    <x v="2"/>
    <s v="W26-27"/>
    <x v="1"/>
    <x v="0"/>
    <s v="Page 75"/>
    <x v="0"/>
    <x v="0"/>
    <b v="0"/>
    <x v="3"/>
    <s v="Slack"/>
    <n v="107"/>
    <n v="46.884999999999998"/>
    <n v="153.88499999999999"/>
    <n v="3.8665237027650519"/>
    <n v="595"/>
    <n v="238"/>
    <n v="270.45454545454544"/>
    <x v="1"/>
    <x v="6"/>
    <x v="6"/>
    <x v="6"/>
    <n v="0.5"/>
    <n v="5.5"/>
    <n v="0.49"/>
    <n v="0.245"/>
    <n v="2.6949999999999998"/>
  </r>
  <r>
    <x v="42"/>
    <x v="2"/>
    <s v="W26-27"/>
    <x v="1"/>
    <x v="0"/>
    <s v="Page 75"/>
    <x v="0"/>
    <x v="0"/>
    <b v="0"/>
    <x v="3"/>
    <s v="Slack"/>
    <n v="107"/>
    <n v="46.884999999999998"/>
    <n v="153.88499999999999"/>
    <n v="3.8665237027650519"/>
    <n v="595"/>
    <n v="238"/>
    <n v="270.45454545454544"/>
    <x v="1"/>
    <x v="7"/>
    <x v="7"/>
    <x v="59"/>
    <n v="1"/>
    <n v="11"/>
    <n v="0.65"/>
    <n v="0.65"/>
    <n v="7.15"/>
  </r>
  <r>
    <x v="42"/>
    <x v="2"/>
    <s v="W26-27"/>
    <x v="1"/>
    <x v="0"/>
    <s v="Page 75"/>
    <x v="0"/>
    <x v="0"/>
    <b v="0"/>
    <x v="3"/>
    <s v="Slack"/>
    <n v="107"/>
    <n v="46.884999999999998"/>
    <n v="153.88499999999999"/>
    <n v="3.8665237027650519"/>
    <n v="595"/>
    <n v="238"/>
    <n v="270.45454545454544"/>
    <x v="1"/>
    <x v="8"/>
    <x v="7"/>
    <x v="61"/>
    <n v="1"/>
    <n v="11"/>
    <n v="0.25"/>
    <n v="0.25"/>
    <n v="2.75"/>
  </r>
  <r>
    <x v="42"/>
    <x v="2"/>
    <s v="W26-27"/>
    <x v="1"/>
    <x v="0"/>
    <s v="Page 75"/>
    <x v="0"/>
    <x v="0"/>
    <b v="0"/>
    <x v="3"/>
    <s v="Slack"/>
    <n v="107"/>
    <n v="46.884999999999998"/>
    <n v="153.88499999999999"/>
    <n v="3.8665237027650519"/>
    <n v="595"/>
    <n v="238"/>
    <n v="270.45454545454544"/>
    <x v="1"/>
    <x v="10"/>
    <x v="9"/>
    <x v="10"/>
    <n v="0"/>
    <n v="0"/>
    <n v="0"/>
    <n v="0"/>
    <n v="0"/>
  </r>
  <r>
    <x v="42"/>
    <x v="2"/>
    <s v="W26-27"/>
    <x v="1"/>
    <x v="0"/>
    <s v="Page 75"/>
    <x v="0"/>
    <x v="0"/>
    <b v="0"/>
    <x v="3"/>
    <s v="Slack"/>
    <n v="107"/>
    <n v="46.884999999999998"/>
    <n v="153.88499999999999"/>
    <n v="3.8665237027650519"/>
    <n v="595"/>
    <n v="238"/>
    <n v="270.45454545454544"/>
    <x v="1"/>
    <x v="10"/>
    <x v="9"/>
    <x v="10"/>
    <n v="0"/>
    <n v="0"/>
    <n v="0"/>
    <n v="0"/>
    <n v="0"/>
  </r>
  <r>
    <x v="42"/>
    <x v="2"/>
    <s v="W26-27"/>
    <x v="1"/>
    <x v="0"/>
    <s v="Page 75"/>
    <x v="0"/>
    <x v="0"/>
    <b v="0"/>
    <x v="3"/>
    <s v="Slack"/>
    <n v="107"/>
    <n v="46.884999999999998"/>
    <n v="153.88499999999999"/>
    <n v="3.8665237027650519"/>
    <n v="595"/>
    <n v="238"/>
    <n v="270.45454545454544"/>
    <x v="1"/>
    <x v="10"/>
    <x v="9"/>
    <x v="10"/>
    <n v="0"/>
    <n v="0"/>
    <n v="0"/>
    <n v="0"/>
    <n v="0"/>
  </r>
  <r>
    <x v="42"/>
    <x v="2"/>
    <s v="W26-27"/>
    <x v="1"/>
    <x v="0"/>
    <s v="Page 75"/>
    <x v="0"/>
    <x v="0"/>
    <b v="0"/>
    <x v="3"/>
    <s v="Slack"/>
    <n v="107"/>
    <n v="46.884999999999998"/>
    <n v="153.88499999999999"/>
    <n v="3.8665237027650519"/>
    <n v="595"/>
    <n v="238"/>
    <n v="270.45454545454544"/>
    <x v="1"/>
    <x v="11"/>
    <x v="10"/>
    <x v="19"/>
    <n v="1"/>
    <n v="11"/>
    <n v="2"/>
    <n v="2"/>
    <n v="22"/>
  </r>
  <r>
    <x v="42"/>
    <x v="2"/>
    <s v="W26-27"/>
    <x v="1"/>
    <x v="0"/>
    <s v="Page 75"/>
    <x v="0"/>
    <x v="0"/>
    <b v="0"/>
    <x v="3"/>
    <s v="Slack"/>
    <n v="107"/>
    <n v="46.884999999999998"/>
    <n v="153.88499999999999"/>
    <n v="3.8665237027650519"/>
    <n v="595"/>
    <n v="238"/>
    <n v="270.45454545454544"/>
    <x v="1"/>
    <x v="11"/>
    <x v="11"/>
    <x v="12"/>
    <n v="1"/>
    <n v="11"/>
    <n v="0.5"/>
    <n v="0.5"/>
    <n v="5.5"/>
  </r>
  <r>
    <x v="43"/>
    <x v="3"/>
    <s v="W26-27"/>
    <x v="1"/>
    <x v="0"/>
    <s v="Page 76"/>
    <x v="0"/>
    <x v="0"/>
    <b v="0"/>
    <x v="3"/>
    <s v="Slack"/>
    <n v="107"/>
    <n v="37.510000000000005"/>
    <n v="144.51"/>
    <n v="3.9789633935367799"/>
    <n v="575"/>
    <n v="230"/>
    <n v="261.36363636363632"/>
    <x v="0"/>
    <x v="0"/>
    <x v="12"/>
    <x v="25"/>
    <n v="1.85"/>
    <n v="12.950000000000001"/>
    <n v="17.2"/>
    <n v="31.82"/>
    <n v="222.74"/>
  </r>
  <r>
    <x v="43"/>
    <x v="3"/>
    <s v="W26-27"/>
    <x v="1"/>
    <x v="0"/>
    <s v="Page 76"/>
    <x v="0"/>
    <x v="0"/>
    <b v="0"/>
    <x v="3"/>
    <s v="Slack"/>
    <n v="107"/>
    <n v="37.510000000000005"/>
    <n v="144.51"/>
    <n v="3.9789633935367799"/>
    <n v="575"/>
    <n v="230"/>
    <n v="261.36363636363632"/>
    <x v="0"/>
    <x v="1"/>
    <x v="25"/>
    <x v="77"/>
    <n v="0.72"/>
    <n v="5.04"/>
    <n v="0"/>
    <n v="0"/>
    <n v="0"/>
  </r>
  <r>
    <x v="43"/>
    <x v="3"/>
    <s v="W26-27"/>
    <x v="1"/>
    <x v="0"/>
    <s v="Page 76"/>
    <x v="0"/>
    <x v="0"/>
    <b v="0"/>
    <x v="3"/>
    <s v="Slack"/>
    <n v="107"/>
    <n v="37.510000000000005"/>
    <n v="144.51"/>
    <n v="3.9789633935367799"/>
    <n v="575"/>
    <n v="230"/>
    <n v="261.36363636363632"/>
    <x v="0"/>
    <x v="3"/>
    <x v="3"/>
    <x v="3"/>
    <n v="0.6"/>
    <n v="4.2"/>
    <n v="1.35"/>
    <n v="0.81"/>
    <n v="5.67"/>
  </r>
  <r>
    <x v="43"/>
    <x v="3"/>
    <s v="W26-27"/>
    <x v="1"/>
    <x v="0"/>
    <s v="Page 76"/>
    <x v="0"/>
    <x v="0"/>
    <b v="0"/>
    <x v="3"/>
    <s v="Slack"/>
    <n v="107"/>
    <n v="37.510000000000005"/>
    <n v="144.51"/>
    <n v="3.9789633935367799"/>
    <n v="575"/>
    <n v="230"/>
    <n v="261.36363636363632"/>
    <x v="0"/>
    <x v="4"/>
    <x v="29"/>
    <x v="10"/>
    <n v="0.1"/>
    <n v="0.70000000000000007"/>
    <n v="0"/>
    <n v="0"/>
    <n v="0"/>
  </r>
  <r>
    <x v="43"/>
    <x v="3"/>
    <s v="W26-27"/>
    <x v="1"/>
    <x v="0"/>
    <s v="Page 76"/>
    <x v="0"/>
    <x v="0"/>
    <b v="0"/>
    <x v="3"/>
    <s v="Slack"/>
    <n v="107"/>
    <n v="37.510000000000005"/>
    <n v="144.51"/>
    <n v="3.9789633935367799"/>
    <n v="575"/>
    <n v="230"/>
    <n v="261.36363636363632"/>
    <x v="0"/>
    <x v="9"/>
    <x v="8"/>
    <x v="78"/>
    <n v="3"/>
    <n v="21"/>
    <n v="0.13"/>
    <n v="0.39"/>
    <n v="2.73"/>
  </r>
  <r>
    <x v="43"/>
    <x v="3"/>
    <s v="W26-27"/>
    <x v="1"/>
    <x v="0"/>
    <s v="Page 76"/>
    <x v="0"/>
    <x v="0"/>
    <b v="0"/>
    <x v="3"/>
    <s v="Slack"/>
    <n v="107"/>
    <n v="37.510000000000005"/>
    <n v="144.51"/>
    <n v="3.9789633935367799"/>
    <n v="575"/>
    <n v="230"/>
    <n v="261.36363636363632"/>
    <x v="0"/>
    <x v="9"/>
    <x v="8"/>
    <x v="9"/>
    <n v="10"/>
    <n v="70"/>
    <n v="0.06"/>
    <n v="0.6"/>
    <n v="4.2"/>
  </r>
  <r>
    <x v="43"/>
    <x v="3"/>
    <s v="W26-27"/>
    <x v="1"/>
    <x v="0"/>
    <s v="Page 76"/>
    <x v="0"/>
    <x v="0"/>
    <b v="0"/>
    <x v="3"/>
    <s v="Slack"/>
    <n v="107"/>
    <n v="37.510000000000005"/>
    <n v="144.51"/>
    <n v="3.9789633935367799"/>
    <n v="575"/>
    <n v="230"/>
    <n v="261.36363636363632"/>
    <x v="0"/>
    <x v="6"/>
    <x v="6"/>
    <x v="79"/>
    <n v="0.5"/>
    <n v="3.5"/>
    <n v="0"/>
    <n v="0"/>
    <n v="0"/>
  </r>
  <r>
    <x v="43"/>
    <x v="3"/>
    <s v="W26-27"/>
    <x v="1"/>
    <x v="0"/>
    <s v="Page 76"/>
    <x v="0"/>
    <x v="0"/>
    <b v="0"/>
    <x v="3"/>
    <s v="Slack"/>
    <n v="107"/>
    <n v="37.510000000000005"/>
    <n v="144.51"/>
    <n v="3.9789633935367799"/>
    <n v="575"/>
    <n v="230"/>
    <n v="261.36363636363632"/>
    <x v="0"/>
    <x v="6"/>
    <x v="6"/>
    <x v="6"/>
    <n v="1"/>
    <n v="7"/>
    <n v="0.49"/>
    <n v="0.49"/>
    <n v="3.4299999999999997"/>
  </r>
  <r>
    <x v="43"/>
    <x v="3"/>
    <s v="W26-27"/>
    <x v="1"/>
    <x v="0"/>
    <s v="Page 76"/>
    <x v="0"/>
    <x v="0"/>
    <b v="0"/>
    <x v="3"/>
    <s v="Slack"/>
    <n v="107"/>
    <n v="37.510000000000005"/>
    <n v="144.51"/>
    <n v="3.9789633935367799"/>
    <n v="575"/>
    <n v="230"/>
    <n v="261.36363636363632"/>
    <x v="0"/>
    <x v="7"/>
    <x v="7"/>
    <x v="59"/>
    <n v="1"/>
    <n v="7"/>
    <n v="0.65"/>
    <n v="0.65"/>
    <n v="4.55"/>
  </r>
  <r>
    <x v="43"/>
    <x v="3"/>
    <s v="W26-27"/>
    <x v="1"/>
    <x v="0"/>
    <s v="Page 76"/>
    <x v="0"/>
    <x v="0"/>
    <b v="0"/>
    <x v="3"/>
    <s v="Slack"/>
    <n v="107"/>
    <n v="37.510000000000005"/>
    <n v="144.51"/>
    <n v="3.9789633935367799"/>
    <n v="575"/>
    <n v="230"/>
    <n v="261.36363636363632"/>
    <x v="0"/>
    <x v="8"/>
    <x v="7"/>
    <x v="61"/>
    <n v="1"/>
    <n v="7"/>
    <n v="0.25"/>
    <n v="0.25"/>
    <n v="1.75"/>
  </r>
  <r>
    <x v="43"/>
    <x v="3"/>
    <s v="W26-27"/>
    <x v="1"/>
    <x v="0"/>
    <s v="Page 76"/>
    <x v="0"/>
    <x v="0"/>
    <b v="0"/>
    <x v="3"/>
    <s v="Slack"/>
    <n v="107"/>
    <n v="37.510000000000005"/>
    <n v="144.51"/>
    <n v="3.9789633935367799"/>
    <n v="575"/>
    <n v="230"/>
    <n v="261.36363636363632"/>
    <x v="0"/>
    <x v="10"/>
    <x v="9"/>
    <x v="10"/>
    <n v="0"/>
    <n v="0"/>
    <n v="0"/>
    <n v="0"/>
    <n v="0"/>
  </r>
  <r>
    <x v="43"/>
    <x v="3"/>
    <s v="W26-27"/>
    <x v="1"/>
    <x v="0"/>
    <s v="Page 76"/>
    <x v="0"/>
    <x v="0"/>
    <b v="0"/>
    <x v="3"/>
    <s v="Slack"/>
    <n v="107"/>
    <n v="37.510000000000005"/>
    <n v="144.51"/>
    <n v="3.9789633935367799"/>
    <n v="575"/>
    <n v="230"/>
    <n v="261.36363636363632"/>
    <x v="0"/>
    <x v="10"/>
    <x v="9"/>
    <x v="10"/>
    <n v="0"/>
    <n v="0"/>
    <n v="0"/>
    <n v="0"/>
    <n v="0"/>
  </r>
  <r>
    <x v="43"/>
    <x v="3"/>
    <s v="W26-27"/>
    <x v="1"/>
    <x v="0"/>
    <s v="Page 76"/>
    <x v="0"/>
    <x v="0"/>
    <b v="0"/>
    <x v="3"/>
    <s v="Slack"/>
    <n v="107"/>
    <n v="37.510000000000005"/>
    <n v="144.51"/>
    <n v="3.9789633935367799"/>
    <n v="575"/>
    <n v="230"/>
    <n v="261.36363636363632"/>
    <x v="0"/>
    <x v="10"/>
    <x v="9"/>
    <x v="10"/>
    <n v="0"/>
    <n v="0"/>
    <n v="0"/>
    <n v="0"/>
    <n v="0"/>
  </r>
  <r>
    <x v="43"/>
    <x v="3"/>
    <s v="W26-27"/>
    <x v="1"/>
    <x v="0"/>
    <s v="Page 76"/>
    <x v="0"/>
    <x v="0"/>
    <b v="0"/>
    <x v="3"/>
    <s v="Slack"/>
    <n v="107"/>
    <n v="37.510000000000005"/>
    <n v="144.51"/>
    <n v="3.9789633935367799"/>
    <n v="575"/>
    <n v="230"/>
    <n v="261.36363636363632"/>
    <x v="0"/>
    <x v="11"/>
    <x v="10"/>
    <x v="19"/>
    <n v="1"/>
    <n v="7"/>
    <n v="2"/>
    <n v="2"/>
    <n v="14"/>
  </r>
  <r>
    <x v="43"/>
    <x v="3"/>
    <s v="W26-27"/>
    <x v="1"/>
    <x v="0"/>
    <s v="Page 76"/>
    <x v="0"/>
    <x v="0"/>
    <b v="0"/>
    <x v="3"/>
    <s v="Slack"/>
    <n v="107"/>
    <n v="37.510000000000005"/>
    <n v="144.51"/>
    <n v="3.9789633935367799"/>
    <n v="575"/>
    <n v="230"/>
    <n v="261.36363636363632"/>
    <x v="0"/>
    <x v="11"/>
    <x v="11"/>
    <x v="12"/>
    <n v="1"/>
    <n v="7"/>
    <n v="0.5"/>
    <n v="0.5"/>
    <n v="3.5"/>
  </r>
  <r>
    <x v="44"/>
    <x v="23"/>
    <s v="W26-27"/>
    <x v="1"/>
    <x v="2"/>
    <s v="Page 80"/>
    <x v="1"/>
    <x v="0"/>
    <b v="0"/>
    <x v="3"/>
    <s v="Slack"/>
    <n v="107"/>
    <n v="4.88"/>
    <n v="111.88"/>
    <n v="5.1394351090454062"/>
    <n v="575"/>
    <n v="230"/>
    <n v="261.36363636363632"/>
    <x v="0"/>
    <x v="0"/>
    <x v="9"/>
    <x v="10"/>
    <n v="0"/>
    <n v="0"/>
    <n v="0"/>
    <n v="0"/>
    <n v="0"/>
  </r>
  <r>
    <x v="44"/>
    <x v="23"/>
    <s v="W26-27"/>
    <x v="1"/>
    <x v="2"/>
    <s v="Page 80"/>
    <x v="1"/>
    <x v="0"/>
    <b v="0"/>
    <x v="3"/>
    <s v="Slack"/>
    <n v="107"/>
    <n v="4.88"/>
    <n v="111.88"/>
    <n v="5.1394351090454062"/>
    <n v="575"/>
    <n v="230"/>
    <n v="261.36363636363632"/>
    <x v="0"/>
    <x v="1"/>
    <x v="25"/>
    <x v="77"/>
    <n v="0.72"/>
    <n v="0"/>
    <n v="0"/>
    <n v="0"/>
    <n v="0"/>
  </r>
  <r>
    <x v="44"/>
    <x v="23"/>
    <s v="W26-27"/>
    <x v="1"/>
    <x v="2"/>
    <s v="Page 80"/>
    <x v="1"/>
    <x v="0"/>
    <b v="0"/>
    <x v="3"/>
    <s v="Slack"/>
    <n v="107"/>
    <n v="4.88"/>
    <n v="111.88"/>
    <n v="5.1394351090454062"/>
    <n v="575"/>
    <n v="230"/>
    <n v="261.36363636363632"/>
    <x v="0"/>
    <x v="3"/>
    <x v="3"/>
    <x v="27"/>
    <n v="0.6"/>
    <n v="0"/>
    <n v="0"/>
    <n v="0"/>
    <n v="0"/>
  </r>
  <r>
    <x v="44"/>
    <x v="23"/>
    <s v="W26-27"/>
    <x v="1"/>
    <x v="2"/>
    <s v="Page 80"/>
    <x v="1"/>
    <x v="0"/>
    <b v="0"/>
    <x v="3"/>
    <s v="Slack"/>
    <n v="107"/>
    <n v="4.88"/>
    <n v="111.88"/>
    <n v="5.1394351090454062"/>
    <n v="575"/>
    <n v="230"/>
    <n v="261.36363636363632"/>
    <x v="0"/>
    <x v="4"/>
    <x v="29"/>
    <x v="10"/>
    <n v="0.1"/>
    <n v="0"/>
    <n v="0"/>
    <n v="0"/>
    <n v="0"/>
  </r>
  <r>
    <x v="44"/>
    <x v="23"/>
    <s v="W26-27"/>
    <x v="1"/>
    <x v="2"/>
    <s v="Page 80"/>
    <x v="1"/>
    <x v="0"/>
    <b v="0"/>
    <x v="3"/>
    <s v="Slack"/>
    <n v="107"/>
    <n v="4.88"/>
    <n v="111.88"/>
    <n v="5.1394351090454062"/>
    <n v="575"/>
    <n v="230"/>
    <n v="261.36363636363632"/>
    <x v="0"/>
    <x v="9"/>
    <x v="8"/>
    <x v="78"/>
    <n v="3"/>
    <n v="0"/>
    <n v="0.13"/>
    <n v="0.39"/>
    <n v="0"/>
  </r>
  <r>
    <x v="44"/>
    <x v="23"/>
    <s v="W26-27"/>
    <x v="1"/>
    <x v="2"/>
    <s v="Page 80"/>
    <x v="1"/>
    <x v="0"/>
    <b v="0"/>
    <x v="3"/>
    <s v="Slack"/>
    <n v="107"/>
    <n v="4.88"/>
    <n v="111.88"/>
    <n v="5.1394351090454062"/>
    <n v="575"/>
    <n v="230"/>
    <n v="261.36363636363632"/>
    <x v="0"/>
    <x v="9"/>
    <x v="8"/>
    <x v="9"/>
    <n v="10"/>
    <n v="0"/>
    <n v="0.06"/>
    <n v="0.6"/>
    <n v="0"/>
  </r>
  <r>
    <x v="44"/>
    <x v="23"/>
    <s v="W26-27"/>
    <x v="1"/>
    <x v="2"/>
    <s v="Page 80"/>
    <x v="1"/>
    <x v="0"/>
    <b v="0"/>
    <x v="3"/>
    <s v="Slack"/>
    <n v="107"/>
    <n v="4.88"/>
    <n v="111.88"/>
    <n v="5.1394351090454062"/>
    <n v="575"/>
    <n v="230"/>
    <n v="261.36363636363632"/>
    <x v="0"/>
    <x v="6"/>
    <x v="6"/>
    <x v="79"/>
    <n v="0.5"/>
    <n v="0"/>
    <n v="0"/>
    <n v="0"/>
    <n v="0"/>
  </r>
  <r>
    <x v="44"/>
    <x v="23"/>
    <s v="W26-27"/>
    <x v="1"/>
    <x v="2"/>
    <s v="Page 80"/>
    <x v="1"/>
    <x v="0"/>
    <b v="0"/>
    <x v="3"/>
    <s v="Slack"/>
    <n v="107"/>
    <n v="4.88"/>
    <n v="111.88"/>
    <n v="5.1394351090454062"/>
    <n v="575"/>
    <n v="230"/>
    <n v="261.36363636363632"/>
    <x v="0"/>
    <x v="6"/>
    <x v="6"/>
    <x v="6"/>
    <n v="1"/>
    <n v="0"/>
    <n v="0.49"/>
    <n v="0.49"/>
    <n v="0"/>
  </r>
  <r>
    <x v="44"/>
    <x v="23"/>
    <s v="W26-27"/>
    <x v="1"/>
    <x v="2"/>
    <s v="Page 80"/>
    <x v="1"/>
    <x v="0"/>
    <b v="0"/>
    <x v="3"/>
    <s v="Slack"/>
    <n v="107"/>
    <n v="4.88"/>
    <n v="111.88"/>
    <n v="5.1394351090454062"/>
    <n v="575"/>
    <n v="230"/>
    <n v="261.36363636363632"/>
    <x v="0"/>
    <x v="7"/>
    <x v="7"/>
    <x v="59"/>
    <n v="1"/>
    <n v="0"/>
    <n v="0.65"/>
    <n v="0.65"/>
    <n v="0"/>
  </r>
  <r>
    <x v="44"/>
    <x v="23"/>
    <s v="W26-27"/>
    <x v="1"/>
    <x v="2"/>
    <s v="Page 80"/>
    <x v="1"/>
    <x v="0"/>
    <b v="0"/>
    <x v="3"/>
    <s v="Slack"/>
    <n v="107"/>
    <n v="4.88"/>
    <n v="111.88"/>
    <n v="5.1394351090454062"/>
    <n v="575"/>
    <n v="230"/>
    <n v="261.36363636363632"/>
    <x v="0"/>
    <x v="8"/>
    <x v="7"/>
    <x v="61"/>
    <n v="1"/>
    <n v="0"/>
    <n v="0.25"/>
    <n v="0.25"/>
    <n v="0"/>
  </r>
  <r>
    <x v="44"/>
    <x v="23"/>
    <s v="W26-27"/>
    <x v="1"/>
    <x v="2"/>
    <s v="Page 80"/>
    <x v="1"/>
    <x v="0"/>
    <b v="0"/>
    <x v="3"/>
    <s v="Slack"/>
    <n v="107"/>
    <n v="4.88"/>
    <n v="111.88"/>
    <n v="5.1394351090454062"/>
    <n v="575"/>
    <n v="230"/>
    <n v="261.36363636363632"/>
    <x v="0"/>
    <x v="10"/>
    <x v="9"/>
    <x v="10"/>
    <n v="0"/>
    <n v="0"/>
    <n v="0"/>
    <n v="0"/>
    <n v="0"/>
  </r>
  <r>
    <x v="44"/>
    <x v="23"/>
    <s v="W26-27"/>
    <x v="1"/>
    <x v="2"/>
    <s v="Page 80"/>
    <x v="1"/>
    <x v="0"/>
    <b v="0"/>
    <x v="3"/>
    <s v="Slack"/>
    <n v="107"/>
    <n v="4.88"/>
    <n v="111.88"/>
    <n v="5.1394351090454062"/>
    <n v="575"/>
    <n v="230"/>
    <n v="261.36363636363632"/>
    <x v="0"/>
    <x v="10"/>
    <x v="9"/>
    <x v="10"/>
    <n v="0"/>
    <n v="0"/>
    <n v="0"/>
    <n v="0"/>
    <n v="0"/>
  </r>
  <r>
    <x v="44"/>
    <x v="23"/>
    <s v="W26-27"/>
    <x v="1"/>
    <x v="2"/>
    <s v="Page 80"/>
    <x v="1"/>
    <x v="0"/>
    <b v="0"/>
    <x v="3"/>
    <s v="Slack"/>
    <n v="107"/>
    <n v="4.88"/>
    <n v="111.88"/>
    <n v="5.1394351090454062"/>
    <n v="575"/>
    <n v="230"/>
    <n v="261.36363636363632"/>
    <x v="0"/>
    <x v="11"/>
    <x v="13"/>
    <x v="18"/>
    <s v="???"/>
    <n v="0"/>
    <n v="0"/>
    <n v="0"/>
    <n v="0"/>
  </r>
  <r>
    <x v="44"/>
    <x v="23"/>
    <s v="W26-27"/>
    <x v="1"/>
    <x v="2"/>
    <s v="Page 80"/>
    <x v="1"/>
    <x v="0"/>
    <b v="0"/>
    <x v="3"/>
    <s v="Slack"/>
    <n v="107"/>
    <n v="4.88"/>
    <n v="111.88"/>
    <n v="5.1394351090454062"/>
    <n v="575"/>
    <n v="230"/>
    <n v="261.36363636363632"/>
    <x v="0"/>
    <x v="11"/>
    <x v="10"/>
    <x v="19"/>
    <n v="1"/>
    <n v="0"/>
    <n v="2"/>
    <n v="2"/>
    <n v="0"/>
  </r>
  <r>
    <x v="44"/>
    <x v="23"/>
    <s v="W26-27"/>
    <x v="1"/>
    <x v="2"/>
    <s v="Page 80"/>
    <x v="1"/>
    <x v="0"/>
    <b v="0"/>
    <x v="3"/>
    <s v="Slack"/>
    <n v="107"/>
    <n v="4.88"/>
    <n v="111.88"/>
    <n v="5.1394351090454062"/>
    <n v="575"/>
    <n v="230"/>
    <n v="261.36363636363632"/>
    <x v="0"/>
    <x v="11"/>
    <x v="11"/>
    <x v="12"/>
    <n v="1"/>
    <n v="0"/>
    <n v="0.5"/>
    <n v="0.5"/>
    <n v="0"/>
  </r>
  <r>
    <x v="45"/>
    <x v="7"/>
    <s v="W26-27"/>
    <x v="1"/>
    <x v="0"/>
    <s v="Page 78"/>
    <x v="0"/>
    <x v="0"/>
    <b v="0"/>
    <x v="3"/>
    <s v="Slack"/>
    <n v="107"/>
    <n v="29.67"/>
    <n v="136.67000000000002"/>
    <n v="4.2072144581839463"/>
    <n v="575"/>
    <n v="230"/>
    <n v="261.36363636363632"/>
    <x v="0"/>
    <x v="0"/>
    <x v="12"/>
    <x v="29"/>
    <n v="1.85"/>
    <n v="49.95"/>
    <n v="13.4"/>
    <n v="24.790000000000003"/>
    <n v="669.33"/>
  </r>
  <r>
    <x v="45"/>
    <x v="7"/>
    <s v="W26-27"/>
    <x v="1"/>
    <x v="0"/>
    <s v="Page 78"/>
    <x v="0"/>
    <x v="0"/>
    <b v="0"/>
    <x v="3"/>
    <s v="Slack"/>
    <n v="107"/>
    <n v="29.67"/>
    <n v="136.67000000000002"/>
    <n v="4.2072144581839463"/>
    <n v="575"/>
    <n v="230"/>
    <n v="261.36363636363632"/>
    <x v="0"/>
    <x v="1"/>
    <x v="25"/>
    <x v="77"/>
    <n v="0.72"/>
    <n v="19.439999999999998"/>
    <n v="0"/>
    <n v="0"/>
    <n v="0"/>
  </r>
  <r>
    <x v="45"/>
    <x v="7"/>
    <s v="W26-27"/>
    <x v="1"/>
    <x v="0"/>
    <s v="Page 78"/>
    <x v="0"/>
    <x v="0"/>
    <b v="0"/>
    <x v="3"/>
    <s v="Slack"/>
    <n v="107"/>
    <n v="29.67"/>
    <n v="136.67000000000002"/>
    <n v="4.2072144581839463"/>
    <n v="575"/>
    <n v="230"/>
    <n v="261.36363636363632"/>
    <x v="0"/>
    <x v="3"/>
    <x v="3"/>
    <x v="27"/>
    <n v="0.6"/>
    <n v="16.2"/>
    <n v="0"/>
    <n v="0"/>
    <n v="0"/>
  </r>
  <r>
    <x v="45"/>
    <x v="7"/>
    <s v="W26-27"/>
    <x v="1"/>
    <x v="0"/>
    <s v="Page 78"/>
    <x v="0"/>
    <x v="0"/>
    <b v="0"/>
    <x v="3"/>
    <s v="Slack"/>
    <n v="107"/>
    <n v="29.67"/>
    <n v="136.67000000000002"/>
    <n v="4.2072144581839463"/>
    <n v="575"/>
    <n v="230"/>
    <n v="261.36363636363632"/>
    <x v="0"/>
    <x v="4"/>
    <x v="29"/>
    <x v="10"/>
    <n v="0.1"/>
    <n v="2.7"/>
    <n v="0"/>
    <n v="0"/>
    <n v="0"/>
  </r>
  <r>
    <x v="45"/>
    <x v="7"/>
    <s v="W26-27"/>
    <x v="1"/>
    <x v="0"/>
    <s v="Page 78"/>
    <x v="0"/>
    <x v="0"/>
    <b v="0"/>
    <x v="3"/>
    <s v="Slack"/>
    <n v="107"/>
    <n v="29.67"/>
    <n v="136.67000000000002"/>
    <n v="4.2072144581839463"/>
    <n v="575"/>
    <n v="230"/>
    <n v="261.36363636363632"/>
    <x v="0"/>
    <x v="9"/>
    <x v="8"/>
    <x v="78"/>
    <n v="3"/>
    <n v="81"/>
    <n v="0.13"/>
    <n v="0.39"/>
    <n v="10.530000000000001"/>
  </r>
  <r>
    <x v="45"/>
    <x v="7"/>
    <s v="W26-27"/>
    <x v="1"/>
    <x v="0"/>
    <s v="Page 78"/>
    <x v="0"/>
    <x v="0"/>
    <b v="0"/>
    <x v="3"/>
    <s v="Slack"/>
    <n v="107"/>
    <n v="29.67"/>
    <n v="136.67000000000002"/>
    <n v="4.2072144581839463"/>
    <n v="575"/>
    <n v="230"/>
    <n v="261.36363636363632"/>
    <x v="0"/>
    <x v="9"/>
    <x v="8"/>
    <x v="9"/>
    <n v="10"/>
    <n v="270"/>
    <n v="0.06"/>
    <n v="0.6"/>
    <n v="16.2"/>
  </r>
  <r>
    <x v="45"/>
    <x v="7"/>
    <s v="W26-27"/>
    <x v="1"/>
    <x v="0"/>
    <s v="Page 78"/>
    <x v="0"/>
    <x v="0"/>
    <b v="0"/>
    <x v="3"/>
    <s v="Slack"/>
    <n v="107"/>
    <n v="29.67"/>
    <n v="136.67000000000002"/>
    <n v="4.2072144581839463"/>
    <n v="575"/>
    <n v="230"/>
    <n v="261.36363636363632"/>
    <x v="0"/>
    <x v="6"/>
    <x v="6"/>
    <x v="79"/>
    <n v="0.5"/>
    <n v="13.5"/>
    <n v="0"/>
    <n v="0"/>
    <n v="0"/>
  </r>
  <r>
    <x v="45"/>
    <x v="7"/>
    <s v="W26-27"/>
    <x v="1"/>
    <x v="0"/>
    <s v="Page 78"/>
    <x v="0"/>
    <x v="0"/>
    <b v="0"/>
    <x v="3"/>
    <s v="Slack"/>
    <n v="107"/>
    <n v="29.67"/>
    <n v="136.67000000000002"/>
    <n v="4.2072144581839463"/>
    <n v="575"/>
    <n v="230"/>
    <n v="261.36363636363632"/>
    <x v="0"/>
    <x v="6"/>
    <x v="6"/>
    <x v="6"/>
    <n v="1"/>
    <n v="27"/>
    <n v="0.49"/>
    <n v="0.49"/>
    <n v="13.23"/>
  </r>
  <r>
    <x v="45"/>
    <x v="7"/>
    <s v="W26-27"/>
    <x v="1"/>
    <x v="0"/>
    <s v="Page 78"/>
    <x v="0"/>
    <x v="0"/>
    <b v="0"/>
    <x v="3"/>
    <s v="Slack"/>
    <n v="107"/>
    <n v="29.67"/>
    <n v="136.67000000000002"/>
    <n v="4.2072144581839463"/>
    <n v="575"/>
    <n v="230"/>
    <n v="261.36363636363632"/>
    <x v="0"/>
    <x v="7"/>
    <x v="7"/>
    <x v="59"/>
    <n v="1"/>
    <n v="27"/>
    <n v="0.65"/>
    <n v="0.65"/>
    <n v="17.55"/>
  </r>
  <r>
    <x v="45"/>
    <x v="7"/>
    <s v="W26-27"/>
    <x v="1"/>
    <x v="0"/>
    <s v="Page 78"/>
    <x v="0"/>
    <x v="0"/>
    <b v="0"/>
    <x v="3"/>
    <s v="Slack"/>
    <n v="107"/>
    <n v="29.67"/>
    <n v="136.67000000000002"/>
    <n v="4.2072144581839463"/>
    <n v="575"/>
    <n v="230"/>
    <n v="261.36363636363632"/>
    <x v="0"/>
    <x v="8"/>
    <x v="7"/>
    <x v="61"/>
    <n v="1"/>
    <n v="27"/>
    <n v="0.25"/>
    <n v="0.25"/>
    <n v="6.75"/>
  </r>
  <r>
    <x v="45"/>
    <x v="7"/>
    <s v="W26-27"/>
    <x v="1"/>
    <x v="0"/>
    <s v="Page 78"/>
    <x v="0"/>
    <x v="0"/>
    <b v="0"/>
    <x v="3"/>
    <s v="Slack"/>
    <n v="107"/>
    <n v="29.67"/>
    <n v="136.67000000000002"/>
    <n v="4.2072144581839463"/>
    <n v="575"/>
    <n v="230"/>
    <n v="261.36363636363632"/>
    <x v="0"/>
    <x v="10"/>
    <x v="9"/>
    <x v="10"/>
    <n v="0"/>
    <n v="0"/>
    <n v="0"/>
    <n v="0"/>
    <n v="0"/>
  </r>
  <r>
    <x v="45"/>
    <x v="7"/>
    <s v="W26-27"/>
    <x v="1"/>
    <x v="0"/>
    <s v="Page 78"/>
    <x v="0"/>
    <x v="0"/>
    <b v="0"/>
    <x v="3"/>
    <s v="Slack"/>
    <n v="107"/>
    <n v="29.67"/>
    <n v="136.67000000000002"/>
    <n v="4.2072144581839463"/>
    <n v="575"/>
    <n v="230"/>
    <n v="261.36363636363632"/>
    <x v="0"/>
    <x v="10"/>
    <x v="9"/>
    <x v="10"/>
    <n v="0"/>
    <n v="0"/>
    <n v="0"/>
    <n v="0"/>
    <n v="0"/>
  </r>
  <r>
    <x v="45"/>
    <x v="7"/>
    <s v="W26-27"/>
    <x v="1"/>
    <x v="0"/>
    <s v="Page 78"/>
    <x v="0"/>
    <x v="0"/>
    <b v="0"/>
    <x v="3"/>
    <s v="Slack"/>
    <n v="107"/>
    <n v="29.67"/>
    <n v="136.67000000000002"/>
    <n v="4.2072144581839463"/>
    <n v="575"/>
    <n v="230"/>
    <n v="261.36363636363632"/>
    <x v="0"/>
    <x v="10"/>
    <x v="9"/>
    <x v="10"/>
    <n v="0"/>
    <n v="0"/>
    <n v="0"/>
    <n v="0"/>
    <n v="0"/>
  </r>
  <r>
    <x v="45"/>
    <x v="7"/>
    <s v="W26-27"/>
    <x v="1"/>
    <x v="0"/>
    <s v="Page 78"/>
    <x v="0"/>
    <x v="0"/>
    <b v="0"/>
    <x v="3"/>
    <s v="Slack"/>
    <n v="107"/>
    <n v="29.67"/>
    <n v="136.67000000000002"/>
    <n v="4.2072144581839463"/>
    <n v="575"/>
    <n v="230"/>
    <n v="261.36363636363632"/>
    <x v="0"/>
    <x v="11"/>
    <x v="10"/>
    <x v="19"/>
    <n v="1"/>
    <n v="27"/>
    <n v="2"/>
    <n v="2"/>
    <n v="54"/>
  </r>
  <r>
    <x v="45"/>
    <x v="7"/>
    <s v="W26-27"/>
    <x v="1"/>
    <x v="0"/>
    <s v="Page 78"/>
    <x v="0"/>
    <x v="0"/>
    <b v="0"/>
    <x v="3"/>
    <s v="Slack"/>
    <n v="107"/>
    <n v="29.67"/>
    <n v="136.67000000000002"/>
    <n v="4.2072144581839463"/>
    <n v="575"/>
    <n v="230"/>
    <n v="261.36363636363632"/>
    <x v="0"/>
    <x v="11"/>
    <x v="11"/>
    <x v="12"/>
    <n v="1"/>
    <n v="27"/>
    <n v="0.5"/>
    <n v="0.5"/>
    <n v="13.5"/>
  </r>
  <r>
    <x v="45"/>
    <x v="18"/>
    <s v="W26-27"/>
    <x v="0"/>
    <x v="0"/>
    <s v="Page 79"/>
    <x v="0"/>
    <x v="0"/>
    <b v="0"/>
    <x v="3"/>
    <s v="Slack"/>
    <n v="107"/>
    <n v="28.560000000000002"/>
    <n v="135.56"/>
    <n v="4.2416642077308939"/>
    <n v="575"/>
    <n v="230"/>
    <n v="261.36363636363632"/>
    <x v="0"/>
    <x v="0"/>
    <x v="12"/>
    <x v="80"/>
    <n v="1.85"/>
    <n v="48.1"/>
    <n v="12.8"/>
    <n v="23.680000000000003"/>
    <n v="615.68000000000006"/>
  </r>
  <r>
    <x v="45"/>
    <x v="18"/>
    <s v="W26-27"/>
    <x v="0"/>
    <x v="0"/>
    <s v="Page 79"/>
    <x v="0"/>
    <x v="0"/>
    <b v="0"/>
    <x v="3"/>
    <s v="Slack"/>
    <n v="107"/>
    <n v="28.560000000000002"/>
    <n v="135.56"/>
    <n v="4.2416642077308939"/>
    <n v="575"/>
    <n v="230"/>
    <n v="261.36363636363632"/>
    <x v="0"/>
    <x v="1"/>
    <x v="25"/>
    <x v="77"/>
    <n v="0.72"/>
    <n v="18.72"/>
    <n v="0"/>
    <n v="0"/>
    <n v="0"/>
  </r>
  <r>
    <x v="45"/>
    <x v="18"/>
    <s v="W26-27"/>
    <x v="0"/>
    <x v="0"/>
    <s v="Page 79"/>
    <x v="0"/>
    <x v="0"/>
    <b v="0"/>
    <x v="3"/>
    <s v="Slack"/>
    <n v="107"/>
    <n v="28.560000000000002"/>
    <n v="135.56"/>
    <n v="4.2416642077308939"/>
    <n v="575"/>
    <n v="230"/>
    <n v="261.36363636363632"/>
    <x v="0"/>
    <x v="3"/>
    <x v="3"/>
    <x v="27"/>
    <n v="0.6"/>
    <n v="15.6"/>
    <n v="0"/>
    <n v="0"/>
    <n v="0"/>
  </r>
  <r>
    <x v="45"/>
    <x v="18"/>
    <s v="W26-27"/>
    <x v="0"/>
    <x v="0"/>
    <s v="Page 79"/>
    <x v="0"/>
    <x v="0"/>
    <b v="0"/>
    <x v="3"/>
    <s v="Slack"/>
    <n v="107"/>
    <n v="28.560000000000002"/>
    <n v="135.56"/>
    <n v="4.2416642077308939"/>
    <n v="575"/>
    <n v="230"/>
    <n v="261.36363636363632"/>
    <x v="0"/>
    <x v="4"/>
    <x v="29"/>
    <x v="10"/>
    <n v="0.1"/>
    <n v="2.6"/>
    <n v="0"/>
    <n v="0"/>
    <n v="0"/>
  </r>
  <r>
    <x v="45"/>
    <x v="18"/>
    <s v="W26-27"/>
    <x v="0"/>
    <x v="0"/>
    <s v="Page 79"/>
    <x v="0"/>
    <x v="0"/>
    <b v="0"/>
    <x v="3"/>
    <s v="Slack"/>
    <n v="107"/>
    <n v="28.560000000000002"/>
    <n v="135.56"/>
    <n v="4.2416642077308939"/>
    <n v="575"/>
    <n v="230"/>
    <n v="261.36363636363632"/>
    <x v="0"/>
    <x v="9"/>
    <x v="8"/>
    <x v="78"/>
    <n v="3"/>
    <n v="78"/>
    <n v="0.13"/>
    <n v="0.39"/>
    <n v="10.14"/>
  </r>
  <r>
    <x v="45"/>
    <x v="18"/>
    <s v="W26-27"/>
    <x v="0"/>
    <x v="0"/>
    <s v="Page 79"/>
    <x v="0"/>
    <x v="0"/>
    <b v="0"/>
    <x v="3"/>
    <s v="Slack"/>
    <n v="107"/>
    <n v="28.560000000000002"/>
    <n v="135.56"/>
    <n v="4.2416642077308939"/>
    <n v="575"/>
    <n v="230"/>
    <n v="261.36363636363632"/>
    <x v="0"/>
    <x v="9"/>
    <x v="8"/>
    <x v="9"/>
    <n v="10"/>
    <n v="260"/>
    <n v="0.06"/>
    <n v="0.6"/>
    <n v="15.6"/>
  </r>
  <r>
    <x v="45"/>
    <x v="18"/>
    <s v="W26-27"/>
    <x v="0"/>
    <x v="0"/>
    <s v="Page 79"/>
    <x v="0"/>
    <x v="0"/>
    <b v="0"/>
    <x v="3"/>
    <s v="Slack"/>
    <n v="107"/>
    <n v="28.560000000000002"/>
    <n v="135.56"/>
    <n v="4.2416642077308939"/>
    <n v="575"/>
    <n v="230"/>
    <n v="261.36363636363632"/>
    <x v="0"/>
    <x v="6"/>
    <x v="6"/>
    <x v="79"/>
    <n v="0.5"/>
    <n v="13"/>
    <n v="0"/>
    <n v="0"/>
    <n v="0"/>
  </r>
  <r>
    <x v="45"/>
    <x v="18"/>
    <s v="W26-27"/>
    <x v="0"/>
    <x v="0"/>
    <s v="Page 79"/>
    <x v="0"/>
    <x v="0"/>
    <b v="0"/>
    <x v="3"/>
    <s v="Slack"/>
    <n v="107"/>
    <n v="28.560000000000002"/>
    <n v="135.56"/>
    <n v="4.2416642077308939"/>
    <n v="575"/>
    <n v="230"/>
    <n v="261.36363636363632"/>
    <x v="0"/>
    <x v="6"/>
    <x v="6"/>
    <x v="6"/>
    <n v="1"/>
    <n v="26"/>
    <n v="0.49"/>
    <n v="0.49"/>
    <n v="12.74"/>
  </r>
  <r>
    <x v="45"/>
    <x v="18"/>
    <s v="W26-27"/>
    <x v="0"/>
    <x v="0"/>
    <s v="Page 79"/>
    <x v="0"/>
    <x v="0"/>
    <b v="0"/>
    <x v="3"/>
    <s v="Slack"/>
    <n v="107"/>
    <n v="28.560000000000002"/>
    <n v="135.56"/>
    <n v="4.2416642077308939"/>
    <n v="575"/>
    <n v="230"/>
    <n v="261.36363636363632"/>
    <x v="0"/>
    <x v="7"/>
    <x v="7"/>
    <x v="59"/>
    <n v="1"/>
    <n v="26"/>
    <n v="0.65"/>
    <n v="0.65"/>
    <n v="16.900000000000002"/>
  </r>
  <r>
    <x v="45"/>
    <x v="18"/>
    <s v="W26-27"/>
    <x v="0"/>
    <x v="0"/>
    <s v="Page 79"/>
    <x v="0"/>
    <x v="0"/>
    <b v="0"/>
    <x v="3"/>
    <s v="Slack"/>
    <n v="107"/>
    <n v="28.560000000000002"/>
    <n v="135.56"/>
    <n v="4.2416642077308939"/>
    <n v="575"/>
    <n v="230"/>
    <n v="261.36363636363632"/>
    <x v="0"/>
    <x v="8"/>
    <x v="7"/>
    <x v="61"/>
    <n v="1"/>
    <n v="26"/>
    <n v="0.25"/>
    <n v="0.25"/>
    <n v="6.5"/>
  </r>
  <r>
    <x v="45"/>
    <x v="18"/>
    <s v="W26-27"/>
    <x v="0"/>
    <x v="0"/>
    <s v="Page 79"/>
    <x v="0"/>
    <x v="0"/>
    <b v="0"/>
    <x v="3"/>
    <s v="Slack"/>
    <n v="107"/>
    <n v="28.560000000000002"/>
    <n v="135.56"/>
    <n v="4.2416642077308939"/>
    <n v="575"/>
    <n v="230"/>
    <n v="261.36363636363632"/>
    <x v="0"/>
    <x v="10"/>
    <x v="9"/>
    <x v="10"/>
    <n v="0"/>
    <n v="0"/>
    <n v="0"/>
    <n v="0"/>
    <n v="0"/>
  </r>
  <r>
    <x v="45"/>
    <x v="18"/>
    <s v="W26-27"/>
    <x v="0"/>
    <x v="0"/>
    <s v="Page 79"/>
    <x v="0"/>
    <x v="0"/>
    <b v="0"/>
    <x v="3"/>
    <s v="Slack"/>
    <n v="107"/>
    <n v="28.560000000000002"/>
    <n v="135.56"/>
    <n v="4.2416642077308939"/>
    <n v="575"/>
    <n v="230"/>
    <n v="261.36363636363632"/>
    <x v="0"/>
    <x v="10"/>
    <x v="9"/>
    <x v="10"/>
    <n v="0"/>
    <n v="0"/>
    <n v="0"/>
    <n v="0"/>
    <n v="0"/>
  </r>
  <r>
    <x v="45"/>
    <x v="18"/>
    <s v="W26-27"/>
    <x v="0"/>
    <x v="0"/>
    <s v="Page 79"/>
    <x v="0"/>
    <x v="0"/>
    <b v="0"/>
    <x v="3"/>
    <s v="Slack"/>
    <n v="107"/>
    <n v="28.560000000000002"/>
    <n v="135.56"/>
    <n v="4.2416642077308939"/>
    <n v="575"/>
    <n v="230"/>
    <n v="261.36363636363632"/>
    <x v="0"/>
    <x v="10"/>
    <x v="9"/>
    <x v="10"/>
    <n v="0"/>
    <n v="0"/>
    <n v="0"/>
    <n v="0"/>
    <n v="0"/>
  </r>
  <r>
    <x v="45"/>
    <x v="18"/>
    <s v="W26-27"/>
    <x v="0"/>
    <x v="0"/>
    <s v="Page 79"/>
    <x v="0"/>
    <x v="0"/>
    <b v="0"/>
    <x v="3"/>
    <s v="Slack"/>
    <n v="107"/>
    <n v="28.560000000000002"/>
    <n v="135.56"/>
    <n v="4.2416642077308939"/>
    <n v="575"/>
    <n v="230"/>
    <n v="261.36363636363632"/>
    <x v="0"/>
    <x v="11"/>
    <x v="10"/>
    <x v="19"/>
    <n v="1"/>
    <n v="26"/>
    <n v="2"/>
    <n v="2"/>
    <n v="52"/>
  </r>
  <r>
    <x v="45"/>
    <x v="18"/>
    <s v="W26-27"/>
    <x v="0"/>
    <x v="0"/>
    <s v="Page 79"/>
    <x v="0"/>
    <x v="0"/>
    <b v="0"/>
    <x v="3"/>
    <s v="Slack"/>
    <n v="107"/>
    <n v="28.560000000000002"/>
    <n v="135.56"/>
    <n v="4.2416642077308939"/>
    <n v="575"/>
    <n v="230"/>
    <n v="261.36363636363632"/>
    <x v="0"/>
    <x v="11"/>
    <x v="11"/>
    <x v="12"/>
    <n v="1"/>
    <n v="26"/>
    <n v="0.5"/>
    <n v="0.5"/>
    <n v="13"/>
  </r>
  <r>
    <x v="46"/>
    <x v="13"/>
    <s v="W26-27"/>
    <x v="1"/>
    <x v="0"/>
    <s v="Page 80"/>
    <x v="0"/>
    <x v="0"/>
    <b v="0"/>
    <x v="3"/>
    <s v="Slack"/>
    <n v="107"/>
    <n v="29.67"/>
    <n v="136.67000000000002"/>
    <n v="4.2072144581839463"/>
    <n v="575"/>
    <n v="230"/>
    <n v="261.36363636363632"/>
    <x v="0"/>
    <x v="0"/>
    <x v="12"/>
    <x v="45"/>
    <n v="1.85"/>
    <n v="27.75"/>
    <n v="13.4"/>
    <n v="24.790000000000003"/>
    <n v="371.85"/>
  </r>
  <r>
    <x v="46"/>
    <x v="13"/>
    <s v="W26-27"/>
    <x v="1"/>
    <x v="0"/>
    <s v="Page 80"/>
    <x v="0"/>
    <x v="0"/>
    <b v="0"/>
    <x v="3"/>
    <s v="Slack"/>
    <n v="107"/>
    <n v="29.67"/>
    <n v="136.67000000000002"/>
    <n v="4.2072144581839463"/>
    <n v="575"/>
    <n v="230"/>
    <n v="261.36363636363632"/>
    <x v="0"/>
    <x v="1"/>
    <x v="25"/>
    <x v="77"/>
    <n v="0.72"/>
    <n v="10.799999999999999"/>
    <n v="0"/>
    <n v="0"/>
    <n v="0"/>
  </r>
  <r>
    <x v="46"/>
    <x v="13"/>
    <s v="W26-27"/>
    <x v="1"/>
    <x v="0"/>
    <s v="Page 80"/>
    <x v="0"/>
    <x v="0"/>
    <b v="0"/>
    <x v="3"/>
    <s v="Slack"/>
    <n v="107"/>
    <n v="29.67"/>
    <n v="136.67000000000002"/>
    <n v="4.2072144581839463"/>
    <n v="575"/>
    <n v="230"/>
    <n v="261.36363636363632"/>
    <x v="0"/>
    <x v="3"/>
    <x v="3"/>
    <x v="27"/>
    <n v="0.6"/>
    <n v="9"/>
    <n v="0"/>
    <n v="0"/>
    <n v="0"/>
  </r>
  <r>
    <x v="46"/>
    <x v="13"/>
    <s v="W26-27"/>
    <x v="1"/>
    <x v="0"/>
    <s v="Page 80"/>
    <x v="0"/>
    <x v="0"/>
    <b v="0"/>
    <x v="3"/>
    <s v="Slack"/>
    <n v="107"/>
    <n v="29.67"/>
    <n v="136.67000000000002"/>
    <n v="4.2072144581839463"/>
    <n v="575"/>
    <n v="230"/>
    <n v="261.36363636363632"/>
    <x v="0"/>
    <x v="4"/>
    <x v="29"/>
    <x v="10"/>
    <n v="0.1"/>
    <n v="1.5"/>
    <n v="0"/>
    <n v="0"/>
    <n v="0"/>
  </r>
  <r>
    <x v="46"/>
    <x v="13"/>
    <s v="W26-27"/>
    <x v="1"/>
    <x v="0"/>
    <s v="Page 80"/>
    <x v="0"/>
    <x v="0"/>
    <b v="0"/>
    <x v="3"/>
    <s v="Slack"/>
    <n v="107"/>
    <n v="29.67"/>
    <n v="136.67000000000002"/>
    <n v="4.2072144581839463"/>
    <n v="575"/>
    <n v="230"/>
    <n v="261.36363636363632"/>
    <x v="0"/>
    <x v="9"/>
    <x v="8"/>
    <x v="78"/>
    <n v="3"/>
    <n v="45"/>
    <n v="0.13"/>
    <n v="0.39"/>
    <n v="5.8500000000000005"/>
  </r>
  <r>
    <x v="46"/>
    <x v="13"/>
    <s v="W26-27"/>
    <x v="1"/>
    <x v="0"/>
    <s v="Page 80"/>
    <x v="0"/>
    <x v="0"/>
    <b v="0"/>
    <x v="3"/>
    <s v="Slack"/>
    <n v="107"/>
    <n v="29.67"/>
    <n v="136.67000000000002"/>
    <n v="4.2072144581839463"/>
    <n v="575"/>
    <n v="230"/>
    <n v="261.36363636363632"/>
    <x v="0"/>
    <x v="9"/>
    <x v="8"/>
    <x v="9"/>
    <n v="10"/>
    <n v="150"/>
    <n v="0.06"/>
    <n v="0.6"/>
    <n v="9"/>
  </r>
  <r>
    <x v="46"/>
    <x v="13"/>
    <s v="W26-27"/>
    <x v="1"/>
    <x v="0"/>
    <s v="Page 80"/>
    <x v="0"/>
    <x v="0"/>
    <b v="0"/>
    <x v="3"/>
    <s v="Slack"/>
    <n v="107"/>
    <n v="29.67"/>
    <n v="136.67000000000002"/>
    <n v="4.2072144581839463"/>
    <n v="575"/>
    <n v="230"/>
    <n v="261.36363636363632"/>
    <x v="0"/>
    <x v="6"/>
    <x v="6"/>
    <x v="79"/>
    <n v="0.5"/>
    <n v="7.5"/>
    <n v="0"/>
    <n v="0"/>
    <n v="0"/>
  </r>
  <r>
    <x v="46"/>
    <x v="13"/>
    <s v="W26-27"/>
    <x v="1"/>
    <x v="0"/>
    <s v="Page 80"/>
    <x v="0"/>
    <x v="0"/>
    <b v="0"/>
    <x v="3"/>
    <s v="Slack"/>
    <n v="107"/>
    <n v="29.67"/>
    <n v="136.67000000000002"/>
    <n v="4.2072144581839463"/>
    <n v="575"/>
    <n v="230"/>
    <n v="261.36363636363632"/>
    <x v="0"/>
    <x v="6"/>
    <x v="6"/>
    <x v="6"/>
    <n v="1"/>
    <n v="15"/>
    <n v="0.49"/>
    <n v="0.49"/>
    <n v="7.35"/>
  </r>
  <r>
    <x v="46"/>
    <x v="13"/>
    <s v="W26-27"/>
    <x v="1"/>
    <x v="0"/>
    <s v="Page 80"/>
    <x v="0"/>
    <x v="0"/>
    <b v="0"/>
    <x v="3"/>
    <s v="Slack"/>
    <n v="107"/>
    <n v="29.67"/>
    <n v="136.67000000000002"/>
    <n v="4.2072144581839463"/>
    <n v="575"/>
    <n v="230"/>
    <n v="261.36363636363632"/>
    <x v="0"/>
    <x v="7"/>
    <x v="7"/>
    <x v="59"/>
    <n v="1"/>
    <n v="15"/>
    <n v="0.65"/>
    <n v="0.65"/>
    <n v="9.75"/>
  </r>
  <r>
    <x v="46"/>
    <x v="13"/>
    <s v="W26-27"/>
    <x v="1"/>
    <x v="0"/>
    <s v="Page 80"/>
    <x v="0"/>
    <x v="0"/>
    <b v="0"/>
    <x v="3"/>
    <s v="Slack"/>
    <n v="107"/>
    <n v="29.67"/>
    <n v="136.67000000000002"/>
    <n v="4.2072144581839463"/>
    <n v="575"/>
    <n v="230"/>
    <n v="261.36363636363632"/>
    <x v="0"/>
    <x v="8"/>
    <x v="7"/>
    <x v="61"/>
    <n v="1"/>
    <n v="15"/>
    <n v="0.25"/>
    <n v="0.25"/>
    <n v="3.75"/>
  </r>
  <r>
    <x v="46"/>
    <x v="13"/>
    <s v="W26-27"/>
    <x v="1"/>
    <x v="0"/>
    <s v="Page 80"/>
    <x v="0"/>
    <x v="0"/>
    <b v="0"/>
    <x v="3"/>
    <s v="Slack"/>
    <n v="107"/>
    <n v="29.67"/>
    <n v="136.67000000000002"/>
    <n v="4.2072144581839463"/>
    <n v="575"/>
    <n v="230"/>
    <n v="261.36363636363632"/>
    <x v="0"/>
    <x v="10"/>
    <x v="9"/>
    <x v="10"/>
    <n v="0"/>
    <n v="0"/>
    <n v="0"/>
    <n v="0"/>
    <n v="0"/>
  </r>
  <r>
    <x v="46"/>
    <x v="13"/>
    <s v="W26-27"/>
    <x v="1"/>
    <x v="0"/>
    <s v="Page 80"/>
    <x v="0"/>
    <x v="0"/>
    <b v="0"/>
    <x v="3"/>
    <s v="Slack"/>
    <n v="107"/>
    <n v="29.67"/>
    <n v="136.67000000000002"/>
    <n v="4.2072144581839463"/>
    <n v="575"/>
    <n v="230"/>
    <n v="261.36363636363632"/>
    <x v="0"/>
    <x v="10"/>
    <x v="9"/>
    <x v="10"/>
    <n v="0"/>
    <n v="0"/>
    <n v="0"/>
    <n v="0"/>
    <n v="0"/>
  </r>
  <r>
    <x v="46"/>
    <x v="13"/>
    <s v="W26-27"/>
    <x v="1"/>
    <x v="0"/>
    <s v="Page 80"/>
    <x v="0"/>
    <x v="0"/>
    <b v="0"/>
    <x v="3"/>
    <s v="Slack"/>
    <n v="107"/>
    <n v="29.67"/>
    <n v="136.67000000000002"/>
    <n v="4.2072144581839463"/>
    <n v="575"/>
    <n v="230"/>
    <n v="261.36363636363632"/>
    <x v="0"/>
    <x v="10"/>
    <x v="9"/>
    <x v="10"/>
    <n v="0"/>
    <n v="0"/>
    <n v="0"/>
    <n v="0"/>
    <n v="0"/>
  </r>
  <r>
    <x v="46"/>
    <x v="13"/>
    <s v="W26-27"/>
    <x v="1"/>
    <x v="0"/>
    <s v="Page 80"/>
    <x v="0"/>
    <x v="0"/>
    <b v="0"/>
    <x v="3"/>
    <s v="Slack"/>
    <n v="107"/>
    <n v="29.67"/>
    <n v="136.67000000000002"/>
    <n v="4.2072144581839463"/>
    <n v="575"/>
    <n v="230"/>
    <n v="261.36363636363632"/>
    <x v="0"/>
    <x v="11"/>
    <x v="10"/>
    <x v="19"/>
    <n v="1"/>
    <n v="15"/>
    <n v="2"/>
    <n v="2"/>
    <n v="30"/>
  </r>
  <r>
    <x v="46"/>
    <x v="13"/>
    <s v="W26-27"/>
    <x v="1"/>
    <x v="0"/>
    <s v="Page 80"/>
    <x v="0"/>
    <x v="0"/>
    <b v="0"/>
    <x v="3"/>
    <s v="Slack"/>
    <n v="107"/>
    <n v="29.67"/>
    <n v="136.67000000000002"/>
    <n v="4.2072144581839463"/>
    <n v="575"/>
    <n v="230"/>
    <n v="261.36363636363632"/>
    <x v="0"/>
    <x v="11"/>
    <x v="11"/>
    <x v="12"/>
    <n v="1"/>
    <n v="15"/>
    <n v="0.5"/>
    <n v="0.5"/>
    <n v="7.5"/>
  </r>
  <r>
    <x v="47"/>
    <x v="0"/>
    <s v="W26-27"/>
    <x v="1"/>
    <x v="3"/>
    <s v="Page 81"/>
    <x v="0"/>
    <x v="0"/>
    <b v="0"/>
    <x v="3"/>
    <s v="Slack"/>
    <n v="107"/>
    <n v="29.299999999999997"/>
    <n v="136.30000000000001"/>
    <n v="4.2186353631694784"/>
    <n v="575"/>
    <n v="230"/>
    <n v="261.36363636363632"/>
    <x v="0"/>
    <x v="0"/>
    <x v="12"/>
    <x v="81"/>
    <n v="1.85"/>
    <n v="0"/>
    <n v="13.2"/>
    <n v="24.419999999999998"/>
    <n v="0"/>
  </r>
  <r>
    <x v="47"/>
    <x v="0"/>
    <s v="W26-27"/>
    <x v="1"/>
    <x v="3"/>
    <s v="Page 81"/>
    <x v="0"/>
    <x v="0"/>
    <b v="0"/>
    <x v="3"/>
    <s v="Slack"/>
    <n v="107"/>
    <n v="29.299999999999997"/>
    <n v="136.30000000000001"/>
    <n v="4.2186353631694784"/>
    <n v="575"/>
    <n v="230"/>
    <n v="261.36363636363632"/>
    <x v="0"/>
    <x v="1"/>
    <x v="25"/>
    <x v="77"/>
    <n v="0.72"/>
    <n v="0"/>
    <n v="0"/>
    <n v="0"/>
    <n v="0"/>
  </r>
  <r>
    <x v="47"/>
    <x v="0"/>
    <s v="W26-27"/>
    <x v="1"/>
    <x v="3"/>
    <s v="Page 81"/>
    <x v="0"/>
    <x v="0"/>
    <b v="0"/>
    <x v="3"/>
    <s v="Slack"/>
    <n v="107"/>
    <n v="29.299999999999997"/>
    <n v="136.30000000000001"/>
    <n v="4.2186353631694784"/>
    <n v="575"/>
    <n v="230"/>
    <n v="261.36363636363632"/>
    <x v="0"/>
    <x v="3"/>
    <x v="3"/>
    <x v="27"/>
    <n v="0.6"/>
    <n v="0"/>
    <n v="0"/>
    <n v="0"/>
    <n v="0"/>
  </r>
  <r>
    <x v="47"/>
    <x v="0"/>
    <s v="W26-27"/>
    <x v="1"/>
    <x v="3"/>
    <s v="Page 81"/>
    <x v="0"/>
    <x v="0"/>
    <b v="0"/>
    <x v="3"/>
    <s v="Slack"/>
    <n v="107"/>
    <n v="29.299999999999997"/>
    <n v="136.30000000000001"/>
    <n v="4.2186353631694784"/>
    <n v="575"/>
    <n v="230"/>
    <n v="261.36363636363632"/>
    <x v="0"/>
    <x v="4"/>
    <x v="29"/>
    <x v="10"/>
    <n v="0.1"/>
    <n v="0"/>
    <n v="0"/>
    <n v="0"/>
    <n v="0"/>
  </r>
  <r>
    <x v="47"/>
    <x v="0"/>
    <s v="W26-27"/>
    <x v="1"/>
    <x v="3"/>
    <s v="Page 81"/>
    <x v="0"/>
    <x v="0"/>
    <b v="0"/>
    <x v="3"/>
    <s v="Slack"/>
    <n v="107"/>
    <n v="29.299999999999997"/>
    <n v="136.30000000000001"/>
    <n v="4.2186353631694784"/>
    <n v="575"/>
    <n v="230"/>
    <n v="261.36363636363632"/>
    <x v="0"/>
    <x v="9"/>
    <x v="8"/>
    <x v="78"/>
    <n v="3"/>
    <n v="0"/>
    <n v="0.13"/>
    <n v="0.39"/>
    <n v="0"/>
  </r>
  <r>
    <x v="47"/>
    <x v="0"/>
    <s v="W26-27"/>
    <x v="1"/>
    <x v="3"/>
    <s v="Page 81"/>
    <x v="0"/>
    <x v="0"/>
    <b v="0"/>
    <x v="3"/>
    <s v="Slack"/>
    <n v="107"/>
    <n v="29.299999999999997"/>
    <n v="136.30000000000001"/>
    <n v="4.2186353631694784"/>
    <n v="575"/>
    <n v="230"/>
    <n v="261.36363636363632"/>
    <x v="0"/>
    <x v="9"/>
    <x v="8"/>
    <x v="9"/>
    <n v="10"/>
    <n v="0"/>
    <n v="0.06"/>
    <n v="0.6"/>
    <n v="0"/>
  </r>
  <r>
    <x v="47"/>
    <x v="0"/>
    <s v="W26-27"/>
    <x v="1"/>
    <x v="3"/>
    <s v="Page 81"/>
    <x v="0"/>
    <x v="0"/>
    <b v="0"/>
    <x v="3"/>
    <s v="Slack"/>
    <n v="107"/>
    <n v="29.299999999999997"/>
    <n v="136.30000000000001"/>
    <n v="4.2186353631694784"/>
    <n v="575"/>
    <n v="230"/>
    <n v="261.36363636363632"/>
    <x v="0"/>
    <x v="6"/>
    <x v="6"/>
    <x v="79"/>
    <n v="0.5"/>
    <n v="0"/>
    <n v="0"/>
    <n v="0"/>
    <n v="0"/>
  </r>
  <r>
    <x v="47"/>
    <x v="0"/>
    <s v="W26-27"/>
    <x v="1"/>
    <x v="3"/>
    <s v="Page 81"/>
    <x v="0"/>
    <x v="0"/>
    <b v="0"/>
    <x v="3"/>
    <s v="Slack"/>
    <n v="107"/>
    <n v="29.299999999999997"/>
    <n v="136.30000000000001"/>
    <n v="4.2186353631694784"/>
    <n v="575"/>
    <n v="230"/>
    <n v="261.36363636363632"/>
    <x v="0"/>
    <x v="6"/>
    <x v="6"/>
    <x v="6"/>
    <n v="1"/>
    <n v="0"/>
    <n v="0.49"/>
    <n v="0.49"/>
    <n v="0"/>
  </r>
  <r>
    <x v="47"/>
    <x v="0"/>
    <s v="W26-27"/>
    <x v="1"/>
    <x v="3"/>
    <s v="Page 81"/>
    <x v="0"/>
    <x v="0"/>
    <b v="0"/>
    <x v="3"/>
    <s v="Slack"/>
    <n v="107"/>
    <n v="29.299999999999997"/>
    <n v="136.30000000000001"/>
    <n v="4.2186353631694784"/>
    <n v="575"/>
    <n v="230"/>
    <n v="261.36363636363632"/>
    <x v="0"/>
    <x v="7"/>
    <x v="7"/>
    <x v="59"/>
    <n v="1"/>
    <n v="0"/>
    <n v="0.65"/>
    <n v="0.65"/>
    <n v="0"/>
  </r>
  <r>
    <x v="47"/>
    <x v="0"/>
    <s v="W26-27"/>
    <x v="1"/>
    <x v="3"/>
    <s v="Page 81"/>
    <x v="0"/>
    <x v="0"/>
    <b v="0"/>
    <x v="3"/>
    <s v="Slack"/>
    <n v="107"/>
    <n v="29.299999999999997"/>
    <n v="136.30000000000001"/>
    <n v="4.2186353631694784"/>
    <n v="575"/>
    <n v="230"/>
    <n v="261.36363636363632"/>
    <x v="0"/>
    <x v="8"/>
    <x v="7"/>
    <x v="61"/>
    <n v="1"/>
    <n v="0"/>
    <n v="0.25"/>
    <n v="0.25"/>
    <n v="0"/>
  </r>
  <r>
    <x v="47"/>
    <x v="0"/>
    <s v="W26-27"/>
    <x v="1"/>
    <x v="3"/>
    <s v="Page 81"/>
    <x v="0"/>
    <x v="0"/>
    <b v="0"/>
    <x v="3"/>
    <s v="Slack"/>
    <n v="107"/>
    <n v="29.299999999999997"/>
    <n v="136.30000000000001"/>
    <n v="4.2186353631694784"/>
    <n v="575"/>
    <n v="230"/>
    <n v="261.36363636363632"/>
    <x v="0"/>
    <x v="10"/>
    <x v="9"/>
    <x v="10"/>
    <n v="0"/>
    <n v="0"/>
    <n v="0"/>
    <n v="0"/>
    <n v="0"/>
  </r>
  <r>
    <x v="47"/>
    <x v="0"/>
    <s v="W26-27"/>
    <x v="1"/>
    <x v="3"/>
    <s v="Page 81"/>
    <x v="0"/>
    <x v="0"/>
    <b v="0"/>
    <x v="3"/>
    <s v="Slack"/>
    <n v="107"/>
    <n v="29.299999999999997"/>
    <n v="136.30000000000001"/>
    <n v="4.2186353631694784"/>
    <n v="575"/>
    <n v="230"/>
    <n v="261.36363636363632"/>
    <x v="0"/>
    <x v="10"/>
    <x v="9"/>
    <x v="10"/>
    <n v="0"/>
    <n v="0"/>
    <n v="0"/>
    <n v="0"/>
    <n v="0"/>
  </r>
  <r>
    <x v="47"/>
    <x v="0"/>
    <s v="W26-27"/>
    <x v="1"/>
    <x v="3"/>
    <s v="Page 81"/>
    <x v="0"/>
    <x v="0"/>
    <b v="0"/>
    <x v="3"/>
    <s v="Slack"/>
    <n v="107"/>
    <n v="29.299999999999997"/>
    <n v="136.30000000000001"/>
    <n v="4.2186353631694784"/>
    <n v="575"/>
    <n v="230"/>
    <n v="261.36363636363632"/>
    <x v="0"/>
    <x v="10"/>
    <x v="9"/>
    <x v="10"/>
    <n v="0"/>
    <n v="0"/>
    <n v="0"/>
    <n v="0"/>
    <n v="0"/>
  </r>
  <r>
    <x v="47"/>
    <x v="0"/>
    <s v="W26-27"/>
    <x v="1"/>
    <x v="3"/>
    <s v="Page 81"/>
    <x v="0"/>
    <x v="0"/>
    <b v="0"/>
    <x v="3"/>
    <s v="Slack"/>
    <n v="107"/>
    <n v="29.299999999999997"/>
    <n v="136.30000000000001"/>
    <n v="4.2186353631694784"/>
    <n v="575"/>
    <n v="230"/>
    <n v="261.36363636363632"/>
    <x v="0"/>
    <x v="11"/>
    <x v="10"/>
    <x v="19"/>
    <n v="1"/>
    <n v="0"/>
    <n v="2"/>
    <n v="2"/>
    <n v="0"/>
  </r>
  <r>
    <x v="47"/>
    <x v="0"/>
    <s v="W26-27"/>
    <x v="1"/>
    <x v="3"/>
    <s v="Page 81"/>
    <x v="0"/>
    <x v="0"/>
    <b v="0"/>
    <x v="3"/>
    <s v="Slack"/>
    <n v="107"/>
    <n v="29.299999999999997"/>
    <n v="136.30000000000001"/>
    <n v="4.2186353631694784"/>
    <n v="575"/>
    <n v="230"/>
    <n v="261.36363636363632"/>
    <x v="0"/>
    <x v="11"/>
    <x v="11"/>
    <x v="12"/>
    <n v="1"/>
    <n v="0"/>
    <n v="0.5"/>
    <n v="0.5"/>
    <n v="0"/>
  </r>
  <r>
    <x v="47"/>
    <x v="14"/>
    <s v="W26-27"/>
    <x v="1"/>
    <x v="3"/>
    <s v="Page 82"/>
    <x v="0"/>
    <x v="0"/>
    <b v="0"/>
    <x v="3"/>
    <s v="Slack"/>
    <n v="107"/>
    <n v="29.299999999999997"/>
    <n v="136.30000000000001"/>
    <n v="4.2186353631694784"/>
    <n v="575"/>
    <n v="230"/>
    <n v="261.36363636363632"/>
    <x v="0"/>
    <x v="0"/>
    <x v="12"/>
    <x v="82"/>
    <n v="1.85"/>
    <n v="0"/>
    <n v="13.2"/>
    <n v="24.419999999999998"/>
    <n v="0"/>
  </r>
  <r>
    <x v="47"/>
    <x v="14"/>
    <s v="W26-27"/>
    <x v="1"/>
    <x v="3"/>
    <s v="Page 82"/>
    <x v="0"/>
    <x v="0"/>
    <b v="0"/>
    <x v="3"/>
    <s v="Slack"/>
    <n v="107"/>
    <n v="29.299999999999997"/>
    <n v="136.30000000000001"/>
    <n v="4.2186353631694784"/>
    <n v="575"/>
    <n v="230"/>
    <n v="261.36363636363632"/>
    <x v="0"/>
    <x v="1"/>
    <x v="25"/>
    <x v="77"/>
    <n v="0.72"/>
    <n v="0"/>
    <n v="0"/>
    <n v="0"/>
    <n v="0"/>
  </r>
  <r>
    <x v="47"/>
    <x v="14"/>
    <s v="W26-27"/>
    <x v="1"/>
    <x v="3"/>
    <s v="Page 82"/>
    <x v="0"/>
    <x v="0"/>
    <b v="0"/>
    <x v="3"/>
    <s v="Slack"/>
    <n v="107"/>
    <n v="29.299999999999997"/>
    <n v="136.30000000000001"/>
    <n v="4.2186353631694784"/>
    <n v="575"/>
    <n v="230"/>
    <n v="261.36363636363632"/>
    <x v="0"/>
    <x v="3"/>
    <x v="3"/>
    <x v="27"/>
    <n v="0.6"/>
    <n v="0"/>
    <n v="0"/>
    <n v="0"/>
    <n v="0"/>
  </r>
  <r>
    <x v="47"/>
    <x v="14"/>
    <s v="W26-27"/>
    <x v="1"/>
    <x v="3"/>
    <s v="Page 82"/>
    <x v="0"/>
    <x v="0"/>
    <b v="0"/>
    <x v="3"/>
    <s v="Slack"/>
    <n v="107"/>
    <n v="29.299999999999997"/>
    <n v="136.30000000000001"/>
    <n v="4.2186353631694784"/>
    <n v="575"/>
    <n v="230"/>
    <n v="261.36363636363632"/>
    <x v="0"/>
    <x v="4"/>
    <x v="29"/>
    <x v="10"/>
    <n v="0.1"/>
    <n v="0"/>
    <n v="0"/>
    <n v="0"/>
    <n v="0"/>
  </r>
  <r>
    <x v="47"/>
    <x v="14"/>
    <s v="W26-27"/>
    <x v="1"/>
    <x v="3"/>
    <s v="Page 82"/>
    <x v="0"/>
    <x v="0"/>
    <b v="0"/>
    <x v="3"/>
    <s v="Slack"/>
    <n v="107"/>
    <n v="29.299999999999997"/>
    <n v="136.30000000000001"/>
    <n v="4.2186353631694784"/>
    <n v="575"/>
    <n v="230"/>
    <n v="261.36363636363632"/>
    <x v="0"/>
    <x v="9"/>
    <x v="8"/>
    <x v="78"/>
    <n v="3"/>
    <n v="0"/>
    <n v="0.13"/>
    <n v="0.39"/>
    <n v="0"/>
  </r>
  <r>
    <x v="47"/>
    <x v="14"/>
    <s v="W26-27"/>
    <x v="1"/>
    <x v="3"/>
    <s v="Page 82"/>
    <x v="0"/>
    <x v="0"/>
    <b v="0"/>
    <x v="3"/>
    <s v="Slack"/>
    <n v="107"/>
    <n v="29.299999999999997"/>
    <n v="136.30000000000001"/>
    <n v="4.2186353631694784"/>
    <n v="575"/>
    <n v="230"/>
    <n v="261.36363636363632"/>
    <x v="0"/>
    <x v="9"/>
    <x v="8"/>
    <x v="9"/>
    <n v="10"/>
    <n v="0"/>
    <n v="0.06"/>
    <n v="0.6"/>
    <n v="0"/>
  </r>
  <r>
    <x v="47"/>
    <x v="14"/>
    <s v="W26-27"/>
    <x v="1"/>
    <x v="3"/>
    <s v="Page 82"/>
    <x v="0"/>
    <x v="0"/>
    <b v="0"/>
    <x v="3"/>
    <s v="Slack"/>
    <n v="107"/>
    <n v="29.299999999999997"/>
    <n v="136.30000000000001"/>
    <n v="4.2186353631694784"/>
    <n v="575"/>
    <n v="230"/>
    <n v="261.36363636363632"/>
    <x v="0"/>
    <x v="6"/>
    <x v="6"/>
    <x v="79"/>
    <n v="0.5"/>
    <n v="0"/>
    <n v="0"/>
    <n v="0"/>
    <n v="0"/>
  </r>
  <r>
    <x v="47"/>
    <x v="14"/>
    <s v="W26-27"/>
    <x v="1"/>
    <x v="3"/>
    <s v="Page 82"/>
    <x v="0"/>
    <x v="0"/>
    <b v="0"/>
    <x v="3"/>
    <s v="Slack"/>
    <n v="107"/>
    <n v="29.299999999999997"/>
    <n v="136.30000000000001"/>
    <n v="4.2186353631694784"/>
    <n v="575"/>
    <n v="230"/>
    <n v="261.36363636363632"/>
    <x v="0"/>
    <x v="6"/>
    <x v="6"/>
    <x v="6"/>
    <n v="1"/>
    <n v="0"/>
    <n v="0.49"/>
    <n v="0.49"/>
    <n v="0"/>
  </r>
  <r>
    <x v="47"/>
    <x v="14"/>
    <s v="W26-27"/>
    <x v="1"/>
    <x v="3"/>
    <s v="Page 82"/>
    <x v="0"/>
    <x v="0"/>
    <b v="0"/>
    <x v="3"/>
    <s v="Slack"/>
    <n v="107"/>
    <n v="29.299999999999997"/>
    <n v="136.30000000000001"/>
    <n v="4.2186353631694784"/>
    <n v="575"/>
    <n v="230"/>
    <n v="261.36363636363632"/>
    <x v="0"/>
    <x v="7"/>
    <x v="7"/>
    <x v="59"/>
    <n v="1"/>
    <n v="0"/>
    <n v="0.65"/>
    <n v="0.65"/>
    <n v="0"/>
  </r>
  <r>
    <x v="47"/>
    <x v="14"/>
    <s v="W26-27"/>
    <x v="1"/>
    <x v="3"/>
    <s v="Page 82"/>
    <x v="0"/>
    <x v="0"/>
    <b v="0"/>
    <x v="3"/>
    <s v="Slack"/>
    <n v="107"/>
    <n v="29.299999999999997"/>
    <n v="136.30000000000001"/>
    <n v="4.2186353631694784"/>
    <n v="575"/>
    <n v="230"/>
    <n v="261.36363636363632"/>
    <x v="0"/>
    <x v="8"/>
    <x v="7"/>
    <x v="61"/>
    <n v="1"/>
    <n v="0"/>
    <n v="0.25"/>
    <n v="0.25"/>
    <n v="0"/>
  </r>
  <r>
    <x v="47"/>
    <x v="14"/>
    <s v="W26-27"/>
    <x v="1"/>
    <x v="3"/>
    <s v="Page 82"/>
    <x v="0"/>
    <x v="0"/>
    <b v="0"/>
    <x v="3"/>
    <s v="Slack"/>
    <n v="107"/>
    <n v="29.299999999999997"/>
    <n v="136.30000000000001"/>
    <n v="4.2186353631694784"/>
    <n v="575"/>
    <n v="230"/>
    <n v="261.36363636363632"/>
    <x v="0"/>
    <x v="10"/>
    <x v="9"/>
    <x v="10"/>
    <n v="0"/>
    <n v="0"/>
    <n v="0"/>
    <n v="0"/>
    <n v="0"/>
  </r>
  <r>
    <x v="47"/>
    <x v="14"/>
    <s v="W26-27"/>
    <x v="1"/>
    <x v="3"/>
    <s v="Page 82"/>
    <x v="0"/>
    <x v="0"/>
    <b v="0"/>
    <x v="3"/>
    <s v="Slack"/>
    <n v="107"/>
    <n v="29.299999999999997"/>
    <n v="136.30000000000001"/>
    <n v="4.2186353631694784"/>
    <n v="575"/>
    <n v="230"/>
    <n v="261.36363636363632"/>
    <x v="0"/>
    <x v="10"/>
    <x v="9"/>
    <x v="10"/>
    <n v="0"/>
    <n v="0"/>
    <n v="0"/>
    <n v="0"/>
    <n v="0"/>
  </r>
  <r>
    <x v="47"/>
    <x v="14"/>
    <s v="W26-27"/>
    <x v="1"/>
    <x v="3"/>
    <s v="Page 82"/>
    <x v="0"/>
    <x v="0"/>
    <b v="0"/>
    <x v="3"/>
    <s v="Slack"/>
    <n v="107"/>
    <n v="29.299999999999997"/>
    <n v="136.30000000000001"/>
    <n v="4.2186353631694784"/>
    <n v="575"/>
    <n v="230"/>
    <n v="261.36363636363632"/>
    <x v="0"/>
    <x v="10"/>
    <x v="9"/>
    <x v="10"/>
    <n v="0"/>
    <n v="0"/>
    <n v="0"/>
    <n v="0"/>
    <n v="0"/>
  </r>
  <r>
    <x v="47"/>
    <x v="14"/>
    <s v="W26-27"/>
    <x v="1"/>
    <x v="3"/>
    <s v="Page 82"/>
    <x v="0"/>
    <x v="0"/>
    <b v="0"/>
    <x v="3"/>
    <s v="Slack"/>
    <n v="107"/>
    <n v="29.299999999999997"/>
    <n v="136.30000000000001"/>
    <n v="4.2186353631694784"/>
    <n v="575"/>
    <n v="230"/>
    <n v="261.36363636363632"/>
    <x v="0"/>
    <x v="11"/>
    <x v="10"/>
    <x v="19"/>
    <n v="1"/>
    <n v="0"/>
    <n v="2"/>
    <n v="2"/>
    <n v="0"/>
  </r>
  <r>
    <x v="47"/>
    <x v="14"/>
    <s v="W26-27"/>
    <x v="1"/>
    <x v="3"/>
    <s v="Page 82"/>
    <x v="0"/>
    <x v="0"/>
    <b v="0"/>
    <x v="3"/>
    <s v="Slack"/>
    <n v="107"/>
    <n v="29.299999999999997"/>
    <n v="136.30000000000001"/>
    <n v="4.2186353631694784"/>
    <n v="575"/>
    <n v="230"/>
    <n v="261.36363636363632"/>
    <x v="0"/>
    <x v="11"/>
    <x v="11"/>
    <x v="12"/>
    <n v="1"/>
    <n v="0"/>
    <n v="0.5"/>
    <n v="0.5"/>
    <n v="0"/>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48"/>
    <x v="0"/>
    <s v="W26-27"/>
    <x v="1"/>
    <x v="3"/>
    <s v="Page 83"/>
    <x v="0"/>
    <x v="0"/>
    <b v="0"/>
    <x v="3"/>
    <s v="Slack"/>
    <n v="107"/>
    <n v="25.599999999999998"/>
    <n v="132.6"/>
    <n v="4.4871794871794872"/>
    <n v="595"/>
    <n v="238"/>
    <n v="270.45454545454544"/>
    <x v="0"/>
    <x v="0"/>
    <x v="12"/>
    <x v="52"/>
    <n v="1.85"/>
    <n v="0"/>
    <n v="11.2"/>
    <n v="20.72"/>
    <n v="0"/>
  </r>
  <r>
    <x v="48"/>
    <x v="0"/>
    <s v="W26-27"/>
    <x v="1"/>
    <x v="3"/>
    <s v="Page 83"/>
    <x v="0"/>
    <x v="0"/>
    <b v="0"/>
    <x v="3"/>
    <s v="Slack"/>
    <n v="107"/>
    <n v="25.599999999999998"/>
    <n v="132.6"/>
    <n v="4.4871794871794872"/>
    <n v="595"/>
    <n v="238"/>
    <n v="270.45454545454544"/>
    <x v="0"/>
    <x v="1"/>
    <x v="25"/>
    <x v="77"/>
    <n v="0.72"/>
    <n v="0"/>
    <n v="0"/>
    <n v="0"/>
    <n v="0"/>
  </r>
  <r>
    <x v="48"/>
    <x v="0"/>
    <s v="W26-27"/>
    <x v="1"/>
    <x v="3"/>
    <s v="Page 83"/>
    <x v="0"/>
    <x v="0"/>
    <b v="0"/>
    <x v="3"/>
    <s v="Slack"/>
    <n v="107"/>
    <n v="25.599999999999998"/>
    <n v="132.6"/>
    <n v="4.4871794871794872"/>
    <n v="595"/>
    <n v="238"/>
    <n v="270.45454545454544"/>
    <x v="0"/>
    <x v="3"/>
    <x v="3"/>
    <x v="27"/>
    <n v="0.6"/>
    <n v="0"/>
    <n v="0"/>
    <n v="0"/>
    <n v="0"/>
  </r>
  <r>
    <x v="48"/>
    <x v="0"/>
    <s v="W26-27"/>
    <x v="1"/>
    <x v="3"/>
    <s v="Page 83"/>
    <x v="0"/>
    <x v="0"/>
    <b v="0"/>
    <x v="3"/>
    <s v="Slack"/>
    <n v="107"/>
    <n v="25.599999999999998"/>
    <n v="132.6"/>
    <n v="4.4871794871794872"/>
    <n v="595"/>
    <n v="238"/>
    <n v="270.45454545454544"/>
    <x v="0"/>
    <x v="4"/>
    <x v="29"/>
    <x v="10"/>
    <n v="0.1"/>
    <n v="0"/>
    <n v="0"/>
    <n v="0"/>
    <n v="0"/>
  </r>
  <r>
    <x v="48"/>
    <x v="0"/>
    <s v="W26-27"/>
    <x v="1"/>
    <x v="3"/>
    <s v="Page 83"/>
    <x v="0"/>
    <x v="0"/>
    <b v="0"/>
    <x v="3"/>
    <s v="Slack"/>
    <n v="107"/>
    <n v="25.599999999999998"/>
    <n v="132.6"/>
    <n v="4.4871794871794872"/>
    <n v="595"/>
    <n v="238"/>
    <n v="270.45454545454544"/>
    <x v="0"/>
    <x v="9"/>
    <x v="8"/>
    <x v="78"/>
    <n v="3"/>
    <n v="0"/>
    <n v="0.13"/>
    <n v="0.39"/>
    <n v="0"/>
  </r>
  <r>
    <x v="48"/>
    <x v="0"/>
    <s v="W26-27"/>
    <x v="1"/>
    <x v="3"/>
    <s v="Page 83"/>
    <x v="0"/>
    <x v="0"/>
    <b v="0"/>
    <x v="3"/>
    <s v="Slack"/>
    <n v="107"/>
    <n v="25.599999999999998"/>
    <n v="132.6"/>
    <n v="4.4871794871794872"/>
    <n v="595"/>
    <n v="238"/>
    <n v="270.45454545454544"/>
    <x v="0"/>
    <x v="9"/>
    <x v="8"/>
    <x v="9"/>
    <n v="10"/>
    <n v="0"/>
    <n v="0.06"/>
    <n v="0.6"/>
    <n v="0"/>
  </r>
  <r>
    <x v="48"/>
    <x v="0"/>
    <s v="W26-27"/>
    <x v="1"/>
    <x v="3"/>
    <s v="Page 83"/>
    <x v="0"/>
    <x v="0"/>
    <b v="0"/>
    <x v="3"/>
    <s v="Slack"/>
    <n v="107"/>
    <n v="25.599999999999998"/>
    <n v="132.6"/>
    <n v="4.4871794871794872"/>
    <n v="595"/>
    <n v="238"/>
    <n v="270.45454545454544"/>
    <x v="0"/>
    <x v="6"/>
    <x v="6"/>
    <x v="79"/>
    <n v="0.5"/>
    <n v="0"/>
    <n v="0"/>
    <n v="0"/>
    <n v="0"/>
  </r>
  <r>
    <x v="48"/>
    <x v="0"/>
    <s v="W26-27"/>
    <x v="1"/>
    <x v="3"/>
    <s v="Page 83"/>
    <x v="0"/>
    <x v="0"/>
    <b v="0"/>
    <x v="3"/>
    <s v="Slack"/>
    <n v="107"/>
    <n v="25.599999999999998"/>
    <n v="132.6"/>
    <n v="4.4871794871794872"/>
    <n v="595"/>
    <n v="238"/>
    <n v="270.45454545454544"/>
    <x v="0"/>
    <x v="6"/>
    <x v="6"/>
    <x v="6"/>
    <n v="1"/>
    <n v="0"/>
    <n v="0.49"/>
    <n v="0.49"/>
    <n v="0"/>
  </r>
  <r>
    <x v="48"/>
    <x v="0"/>
    <s v="W26-27"/>
    <x v="1"/>
    <x v="3"/>
    <s v="Page 83"/>
    <x v="0"/>
    <x v="0"/>
    <b v="0"/>
    <x v="3"/>
    <s v="Slack"/>
    <n v="107"/>
    <n v="25.599999999999998"/>
    <n v="132.6"/>
    <n v="4.4871794871794872"/>
    <n v="595"/>
    <n v="238"/>
    <n v="270.45454545454544"/>
    <x v="0"/>
    <x v="7"/>
    <x v="7"/>
    <x v="59"/>
    <n v="1"/>
    <n v="0"/>
    <n v="0.65"/>
    <n v="0.65"/>
    <n v="0"/>
  </r>
  <r>
    <x v="48"/>
    <x v="0"/>
    <s v="W26-27"/>
    <x v="1"/>
    <x v="3"/>
    <s v="Page 83"/>
    <x v="0"/>
    <x v="0"/>
    <b v="0"/>
    <x v="3"/>
    <s v="Slack"/>
    <n v="107"/>
    <n v="25.599999999999998"/>
    <n v="132.6"/>
    <n v="4.4871794871794872"/>
    <n v="595"/>
    <n v="238"/>
    <n v="270.45454545454544"/>
    <x v="0"/>
    <x v="8"/>
    <x v="7"/>
    <x v="61"/>
    <n v="1"/>
    <n v="0"/>
    <n v="0.25"/>
    <n v="0.25"/>
    <n v="0"/>
  </r>
  <r>
    <x v="48"/>
    <x v="0"/>
    <s v="W26-27"/>
    <x v="1"/>
    <x v="3"/>
    <s v="Page 83"/>
    <x v="0"/>
    <x v="0"/>
    <b v="0"/>
    <x v="3"/>
    <s v="Slack"/>
    <n v="107"/>
    <n v="25.599999999999998"/>
    <n v="132.6"/>
    <n v="4.4871794871794872"/>
    <n v="595"/>
    <n v="238"/>
    <n v="270.45454545454544"/>
    <x v="0"/>
    <x v="10"/>
    <x v="9"/>
    <x v="10"/>
    <n v="0"/>
    <n v="0"/>
    <n v="0"/>
    <n v="0"/>
    <n v="0"/>
  </r>
  <r>
    <x v="48"/>
    <x v="0"/>
    <s v="W26-27"/>
    <x v="1"/>
    <x v="3"/>
    <s v="Page 83"/>
    <x v="0"/>
    <x v="0"/>
    <b v="0"/>
    <x v="3"/>
    <s v="Slack"/>
    <n v="107"/>
    <n v="25.599999999999998"/>
    <n v="132.6"/>
    <n v="4.4871794871794872"/>
    <n v="595"/>
    <n v="238"/>
    <n v="270.45454545454544"/>
    <x v="0"/>
    <x v="10"/>
    <x v="9"/>
    <x v="10"/>
    <n v="0"/>
    <n v="0"/>
    <n v="0"/>
    <n v="0"/>
    <n v="0"/>
  </r>
  <r>
    <x v="48"/>
    <x v="0"/>
    <s v="W26-27"/>
    <x v="1"/>
    <x v="3"/>
    <s v="Page 83"/>
    <x v="0"/>
    <x v="0"/>
    <b v="0"/>
    <x v="3"/>
    <s v="Slack"/>
    <n v="107"/>
    <n v="25.599999999999998"/>
    <n v="132.6"/>
    <n v="4.4871794871794872"/>
    <n v="595"/>
    <n v="238"/>
    <n v="270.45454545454544"/>
    <x v="0"/>
    <x v="10"/>
    <x v="9"/>
    <x v="10"/>
    <n v="0"/>
    <n v="0"/>
    <n v="0"/>
    <n v="0"/>
    <n v="0"/>
  </r>
  <r>
    <x v="48"/>
    <x v="0"/>
    <s v="W26-27"/>
    <x v="1"/>
    <x v="3"/>
    <s v="Page 83"/>
    <x v="0"/>
    <x v="0"/>
    <b v="0"/>
    <x v="3"/>
    <s v="Slack"/>
    <n v="107"/>
    <n v="25.599999999999998"/>
    <n v="132.6"/>
    <n v="4.4871794871794872"/>
    <n v="595"/>
    <n v="238"/>
    <n v="270.45454545454544"/>
    <x v="0"/>
    <x v="11"/>
    <x v="10"/>
    <x v="19"/>
    <n v="1"/>
    <n v="0"/>
    <n v="2"/>
    <n v="2"/>
    <n v="0"/>
  </r>
  <r>
    <x v="48"/>
    <x v="0"/>
    <s v="W26-27"/>
    <x v="1"/>
    <x v="3"/>
    <s v="Page 83"/>
    <x v="0"/>
    <x v="0"/>
    <b v="0"/>
    <x v="3"/>
    <s v="Slack"/>
    <n v="107"/>
    <n v="25.599999999999998"/>
    <n v="132.6"/>
    <n v="4.4871794871794872"/>
    <n v="595"/>
    <n v="238"/>
    <n v="270.45454545454544"/>
    <x v="0"/>
    <x v="11"/>
    <x v="11"/>
    <x v="12"/>
    <n v="1"/>
    <n v="0"/>
    <n v="0.5"/>
    <n v="0.5"/>
    <n v="0"/>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49"/>
    <x v="13"/>
    <s v="W26-27"/>
    <x v="1"/>
    <x v="3"/>
    <s v="Page 84"/>
    <x v="0"/>
    <x v="0"/>
    <b v="0"/>
    <x v="3"/>
    <s v="Slack"/>
    <n v="107"/>
    <n v="25.599999999999998"/>
    <n v="132.6"/>
    <n v="4.3363499245852193"/>
    <n v="575"/>
    <n v="230"/>
    <n v="261.36363636363632"/>
    <x v="0"/>
    <x v="0"/>
    <x v="12"/>
    <x v="83"/>
    <n v="1.85"/>
    <n v="0"/>
    <n v="11.2"/>
    <n v="20.72"/>
    <n v="0"/>
  </r>
  <r>
    <x v="49"/>
    <x v="13"/>
    <s v="W26-27"/>
    <x v="1"/>
    <x v="3"/>
    <s v="Page 84"/>
    <x v="0"/>
    <x v="0"/>
    <b v="0"/>
    <x v="3"/>
    <s v="Slack"/>
    <n v="107"/>
    <n v="25.599999999999998"/>
    <n v="132.6"/>
    <n v="4.3363499245852193"/>
    <n v="575"/>
    <n v="230"/>
    <n v="261.36363636363632"/>
    <x v="0"/>
    <x v="1"/>
    <x v="25"/>
    <x v="77"/>
    <n v="0.72"/>
    <n v="0"/>
    <n v="0"/>
    <n v="0"/>
    <n v="0"/>
  </r>
  <r>
    <x v="49"/>
    <x v="13"/>
    <s v="W26-27"/>
    <x v="1"/>
    <x v="3"/>
    <s v="Page 84"/>
    <x v="0"/>
    <x v="0"/>
    <b v="0"/>
    <x v="3"/>
    <s v="Slack"/>
    <n v="107"/>
    <n v="25.599999999999998"/>
    <n v="132.6"/>
    <n v="4.3363499245852193"/>
    <n v="575"/>
    <n v="230"/>
    <n v="261.36363636363632"/>
    <x v="0"/>
    <x v="3"/>
    <x v="3"/>
    <x v="27"/>
    <n v="0.6"/>
    <n v="0"/>
    <n v="0"/>
    <n v="0"/>
    <n v="0"/>
  </r>
  <r>
    <x v="49"/>
    <x v="13"/>
    <s v="W26-27"/>
    <x v="1"/>
    <x v="3"/>
    <s v="Page 84"/>
    <x v="0"/>
    <x v="0"/>
    <b v="0"/>
    <x v="3"/>
    <s v="Slack"/>
    <n v="107"/>
    <n v="25.599999999999998"/>
    <n v="132.6"/>
    <n v="4.3363499245852193"/>
    <n v="575"/>
    <n v="230"/>
    <n v="261.36363636363632"/>
    <x v="0"/>
    <x v="4"/>
    <x v="29"/>
    <x v="10"/>
    <n v="0.1"/>
    <n v="0"/>
    <n v="0"/>
    <n v="0"/>
    <n v="0"/>
  </r>
  <r>
    <x v="49"/>
    <x v="13"/>
    <s v="W26-27"/>
    <x v="1"/>
    <x v="3"/>
    <s v="Page 84"/>
    <x v="0"/>
    <x v="0"/>
    <b v="0"/>
    <x v="3"/>
    <s v="Slack"/>
    <n v="107"/>
    <n v="25.599999999999998"/>
    <n v="132.6"/>
    <n v="4.3363499245852193"/>
    <n v="575"/>
    <n v="230"/>
    <n v="261.36363636363632"/>
    <x v="0"/>
    <x v="9"/>
    <x v="8"/>
    <x v="78"/>
    <n v="3"/>
    <n v="0"/>
    <n v="0.13"/>
    <n v="0.39"/>
    <n v="0"/>
  </r>
  <r>
    <x v="49"/>
    <x v="13"/>
    <s v="W26-27"/>
    <x v="1"/>
    <x v="3"/>
    <s v="Page 84"/>
    <x v="0"/>
    <x v="0"/>
    <b v="0"/>
    <x v="3"/>
    <s v="Slack"/>
    <n v="107"/>
    <n v="25.599999999999998"/>
    <n v="132.6"/>
    <n v="4.3363499245852193"/>
    <n v="575"/>
    <n v="230"/>
    <n v="261.36363636363632"/>
    <x v="0"/>
    <x v="9"/>
    <x v="8"/>
    <x v="9"/>
    <n v="10"/>
    <n v="0"/>
    <n v="0.06"/>
    <n v="0.6"/>
    <n v="0"/>
  </r>
  <r>
    <x v="49"/>
    <x v="13"/>
    <s v="W26-27"/>
    <x v="1"/>
    <x v="3"/>
    <s v="Page 84"/>
    <x v="0"/>
    <x v="0"/>
    <b v="0"/>
    <x v="3"/>
    <s v="Slack"/>
    <n v="107"/>
    <n v="25.599999999999998"/>
    <n v="132.6"/>
    <n v="4.3363499245852193"/>
    <n v="575"/>
    <n v="230"/>
    <n v="261.36363636363632"/>
    <x v="0"/>
    <x v="6"/>
    <x v="6"/>
    <x v="79"/>
    <n v="0.5"/>
    <n v="0"/>
    <n v="0"/>
    <n v="0"/>
    <n v="0"/>
  </r>
  <r>
    <x v="49"/>
    <x v="13"/>
    <s v="W26-27"/>
    <x v="1"/>
    <x v="3"/>
    <s v="Page 84"/>
    <x v="0"/>
    <x v="0"/>
    <b v="0"/>
    <x v="3"/>
    <s v="Slack"/>
    <n v="107"/>
    <n v="25.599999999999998"/>
    <n v="132.6"/>
    <n v="4.3363499245852193"/>
    <n v="575"/>
    <n v="230"/>
    <n v="261.36363636363632"/>
    <x v="0"/>
    <x v="6"/>
    <x v="6"/>
    <x v="6"/>
    <n v="1"/>
    <n v="0"/>
    <n v="0.49"/>
    <n v="0.49"/>
    <n v="0"/>
  </r>
  <r>
    <x v="49"/>
    <x v="13"/>
    <s v="W26-27"/>
    <x v="1"/>
    <x v="3"/>
    <s v="Page 84"/>
    <x v="0"/>
    <x v="0"/>
    <b v="0"/>
    <x v="3"/>
    <s v="Slack"/>
    <n v="107"/>
    <n v="25.599999999999998"/>
    <n v="132.6"/>
    <n v="4.3363499245852193"/>
    <n v="575"/>
    <n v="230"/>
    <n v="261.36363636363632"/>
    <x v="0"/>
    <x v="7"/>
    <x v="7"/>
    <x v="59"/>
    <n v="1"/>
    <n v="0"/>
    <n v="0.65"/>
    <n v="0.65"/>
    <n v="0"/>
  </r>
  <r>
    <x v="49"/>
    <x v="13"/>
    <s v="W26-27"/>
    <x v="1"/>
    <x v="3"/>
    <s v="Page 84"/>
    <x v="0"/>
    <x v="0"/>
    <b v="0"/>
    <x v="3"/>
    <s v="Slack"/>
    <n v="107"/>
    <n v="25.599999999999998"/>
    <n v="132.6"/>
    <n v="4.3363499245852193"/>
    <n v="575"/>
    <n v="230"/>
    <n v="261.36363636363632"/>
    <x v="0"/>
    <x v="8"/>
    <x v="7"/>
    <x v="61"/>
    <n v="1"/>
    <n v="0"/>
    <n v="0.25"/>
    <n v="0.25"/>
    <n v="0"/>
  </r>
  <r>
    <x v="49"/>
    <x v="13"/>
    <s v="W26-27"/>
    <x v="1"/>
    <x v="3"/>
    <s v="Page 84"/>
    <x v="0"/>
    <x v="0"/>
    <b v="0"/>
    <x v="3"/>
    <s v="Slack"/>
    <n v="107"/>
    <n v="25.599999999999998"/>
    <n v="132.6"/>
    <n v="4.3363499245852193"/>
    <n v="575"/>
    <n v="230"/>
    <n v="261.36363636363632"/>
    <x v="0"/>
    <x v="10"/>
    <x v="9"/>
    <x v="10"/>
    <n v="0"/>
    <n v="0"/>
    <n v="0"/>
    <n v="0"/>
    <n v="0"/>
  </r>
  <r>
    <x v="49"/>
    <x v="13"/>
    <s v="W26-27"/>
    <x v="1"/>
    <x v="3"/>
    <s v="Page 84"/>
    <x v="0"/>
    <x v="0"/>
    <b v="0"/>
    <x v="3"/>
    <s v="Slack"/>
    <n v="107"/>
    <n v="25.599999999999998"/>
    <n v="132.6"/>
    <n v="4.3363499245852193"/>
    <n v="575"/>
    <n v="230"/>
    <n v="261.36363636363632"/>
    <x v="0"/>
    <x v="10"/>
    <x v="9"/>
    <x v="10"/>
    <n v="0"/>
    <n v="0"/>
    <n v="0"/>
    <n v="0"/>
    <n v="0"/>
  </r>
  <r>
    <x v="49"/>
    <x v="13"/>
    <s v="W26-27"/>
    <x v="1"/>
    <x v="3"/>
    <s v="Page 84"/>
    <x v="0"/>
    <x v="0"/>
    <b v="0"/>
    <x v="3"/>
    <s v="Slack"/>
    <n v="107"/>
    <n v="25.599999999999998"/>
    <n v="132.6"/>
    <n v="4.3363499245852193"/>
    <n v="575"/>
    <n v="230"/>
    <n v="261.36363636363632"/>
    <x v="0"/>
    <x v="10"/>
    <x v="9"/>
    <x v="10"/>
    <n v="0"/>
    <n v="0"/>
    <n v="0"/>
    <n v="0"/>
    <n v="0"/>
  </r>
  <r>
    <x v="49"/>
    <x v="13"/>
    <s v="W26-27"/>
    <x v="1"/>
    <x v="3"/>
    <s v="Page 84"/>
    <x v="0"/>
    <x v="0"/>
    <b v="0"/>
    <x v="3"/>
    <s v="Slack"/>
    <n v="107"/>
    <n v="25.599999999999998"/>
    <n v="132.6"/>
    <n v="4.3363499245852193"/>
    <n v="575"/>
    <n v="230"/>
    <n v="261.36363636363632"/>
    <x v="0"/>
    <x v="11"/>
    <x v="10"/>
    <x v="19"/>
    <n v="1"/>
    <n v="0"/>
    <n v="2"/>
    <n v="2"/>
    <n v="0"/>
  </r>
  <r>
    <x v="49"/>
    <x v="13"/>
    <s v="W26-27"/>
    <x v="1"/>
    <x v="3"/>
    <s v="Page 84"/>
    <x v="0"/>
    <x v="0"/>
    <b v="0"/>
    <x v="3"/>
    <s v="Slack"/>
    <n v="107"/>
    <n v="25.599999999999998"/>
    <n v="132.6"/>
    <n v="4.3363499245852193"/>
    <n v="575"/>
    <n v="230"/>
    <n v="261.36363636363632"/>
    <x v="0"/>
    <x v="11"/>
    <x v="11"/>
    <x v="12"/>
    <n v="1"/>
    <n v="0"/>
    <n v="0.5"/>
    <n v="0.5"/>
    <n v="0"/>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50"/>
    <x v="10"/>
    <s v="W26-27"/>
    <x v="1"/>
    <x v="0"/>
    <s v="Page 85"/>
    <x v="0"/>
    <x v="0"/>
    <b v="0"/>
    <x v="3"/>
    <s v="Slack"/>
    <n v="107"/>
    <n v="25.599999999999998"/>
    <n v="132.6"/>
    <n v="4.4871794871794872"/>
    <n v="595"/>
    <n v="238"/>
    <n v="270.45454545454544"/>
    <x v="0"/>
    <x v="0"/>
    <x v="12"/>
    <x v="49"/>
    <n v="1.85"/>
    <n v="14.8"/>
    <n v="11.2"/>
    <n v="20.72"/>
    <n v="165.76"/>
  </r>
  <r>
    <x v="50"/>
    <x v="10"/>
    <s v="W26-27"/>
    <x v="1"/>
    <x v="0"/>
    <s v="Page 85"/>
    <x v="0"/>
    <x v="0"/>
    <b v="0"/>
    <x v="3"/>
    <s v="Slack"/>
    <n v="107"/>
    <n v="25.599999999999998"/>
    <n v="132.6"/>
    <n v="4.4871794871794872"/>
    <n v="595"/>
    <n v="238"/>
    <n v="270.45454545454544"/>
    <x v="0"/>
    <x v="1"/>
    <x v="25"/>
    <x v="77"/>
    <n v="0.72"/>
    <n v="5.76"/>
    <n v="0"/>
    <n v="0"/>
    <n v="0"/>
  </r>
  <r>
    <x v="50"/>
    <x v="10"/>
    <s v="W26-27"/>
    <x v="1"/>
    <x v="0"/>
    <s v="Page 85"/>
    <x v="0"/>
    <x v="0"/>
    <b v="0"/>
    <x v="3"/>
    <s v="Slack"/>
    <n v="107"/>
    <n v="25.599999999999998"/>
    <n v="132.6"/>
    <n v="4.4871794871794872"/>
    <n v="595"/>
    <n v="238"/>
    <n v="270.45454545454544"/>
    <x v="0"/>
    <x v="3"/>
    <x v="3"/>
    <x v="27"/>
    <n v="0.6"/>
    <n v="4.8"/>
    <n v="0"/>
    <n v="0"/>
    <n v="0"/>
  </r>
  <r>
    <x v="50"/>
    <x v="10"/>
    <s v="W26-27"/>
    <x v="1"/>
    <x v="0"/>
    <s v="Page 85"/>
    <x v="0"/>
    <x v="0"/>
    <b v="0"/>
    <x v="3"/>
    <s v="Slack"/>
    <n v="107"/>
    <n v="25.599999999999998"/>
    <n v="132.6"/>
    <n v="4.4871794871794872"/>
    <n v="595"/>
    <n v="238"/>
    <n v="270.45454545454544"/>
    <x v="0"/>
    <x v="4"/>
    <x v="29"/>
    <x v="10"/>
    <n v="0.1"/>
    <n v="0.8"/>
    <n v="0"/>
    <n v="0"/>
    <n v="0"/>
  </r>
  <r>
    <x v="50"/>
    <x v="10"/>
    <s v="W26-27"/>
    <x v="1"/>
    <x v="0"/>
    <s v="Page 85"/>
    <x v="0"/>
    <x v="0"/>
    <b v="0"/>
    <x v="3"/>
    <s v="Slack"/>
    <n v="107"/>
    <n v="25.599999999999998"/>
    <n v="132.6"/>
    <n v="4.4871794871794872"/>
    <n v="595"/>
    <n v="238"/>
    <n v="270.45454545454544"/>
    <x v="0"/>
    <x v="9"/>
    <x v="8"/>
    <x v="78"/>
    <n v="3"/>
    <n v="24"/>
    <n v="0.13"/>
    <n v="0.39"/>
    <n v="3.12"/>
  </r>
  <r>
    <x v="50"/>
    <x v="10"/>
    <s v="W26-27"/>
    <x v="1"/>
    <x v="0"/>
    <s v="Page 85"/>
    <x v="0"/>
    <x v="0"/>
    <b v="0"/>
    <x v="3"/>
    <s v="Slack"/>
    <n v="107"/>
    <n v="25.599999999999998"/>
    <n v="132.6"/>
    <n v="4.4871794871794872"/>
    <n v="595"/>
    <n v="238"/>
    <n v="270.45454545454544"/>
    <x v="0"/>
    <x v="9"/>
    <x v="8"/>
    <x v="9"/>
    <n v="10"/>
    <n v="80"/>
    <n v="0.06"/>
    <n v="0.6"/>
    <n v="4.8"/>
  </r>
  <r>
    <x v="50"/>
    <x v="10"/>
    <s v="W26-27"/>
    <x v="1"/>
    <x v="0"/>
    <s v="Page 85"/>
    <x v="0"/>
    <x v="0"/>
    <b v="0"/>
    <x v="3"/>
    <s v="Slack"/>
    <n v="107"/>
    <n v="25.599999999999998"/>
    <n v="132.6"/>
    <n v="4.4871794871794872"/>
    <n v="595"/>
    <n v="238"/>
    <n v="270.45454545454544"/>
    <x v="0"/>
    <x v="6"/>
    <x v="6"/>
    <x v="79"/>
    <n v="0.5"/>
    <n v="4"/>
    <n v="0"/>
    <n v="0"/>
    <n v="0"/>
  </r>
  <r>
    <x v="50"/>
    <x v="10"/>
    <s v="W26-27"/>
    <x v="1"/>
    <x v="0"/>
    <s v="Page 85"/>
    <x v="0"/>
    <x v="0"/>
    <b v="0"/>
    <x v="3"/>
    <s v="Slack"/>
    <n v="107"/>
    <n v="25.599999999999998"/>
    <n v="132.6"/>
    <n v="4.4871794871794872"/>
    <n v="595"/>
    <n v="238"/>
    <n v="270.45454545454544"/>
    <x v="0"/>
    <x v="6"/>
    <x v="6"/>
    <x v="6"/>
    <n v="1"/>
    <n v="8"/>
    <n v="0.49"/>
    <n v="0.49"/>
    <n v="3.92"/>
  </r>
  <r>
    <x v="50"/>
    <x v="10"/>
    <s v="W26-27"/>
    <x v="1"/>
    <x v="0"/>
    <s v="Page 85"/>
    <x v="0"/>
    <x v="0"/>
    <b v="0"/>
    <x v="3"/>
    <s v="Slack"/>
    <n v="107"/>
    <n v="25.599999999999998"/>
    <n v="132.6"/>
    <n v="4.4871794871794872"/>
    <n v="595"/>
    <n v="238"/>
    <n v="270.45454545454544"/>
    <x v="0"/>
    <x v="7"/>
    <x v="7"/>
    <x v="59"/>
    <n v="1"/>
    <n v="8"/>
    <n v="0.65"/>
    <n v="0.65"/>
    <n v="5.2"/>
  </r>
  <r>
    <x v="50"/>
    <x v="10"/>
    <s v="W26-27"/>
    <x v="1"/>
    <x v="0"/>
    <s v="Page 85"/>
    <x v="0"/>
    <x v="0"/>
    <b v="0"/>
    <x v="3"/>
    <s v="Slack"/>
    <n v="107"/>
    <n v="25.599999999999998"/>
    <n v="132.6"/>
    <n v="4.4871794871794872"/>
    <n v="595"/>
    <n v="238"/>
    <n v="270.45454545454544"/>
    <x v="0"/>
    <x v="8"/>
    <x v="7"/>
    <x v="61"/>
    <n v="1"/>
    <n v="8"/>
    <n v="0.25"/>
    <n v="0.25"/>
    <n v="2"/>
  </r>
  <r>
    <x v="50"/>
    <x v="10"/>
    <s v="W26-27"/>
    <x v="1"/>
    <x v="0"/>
    <s v="Page 85"/>
    <x v="0"/>
    <x v="0"/>
    <b v="0"/>
    <x v="3"/>
    <s v="Slack"/>
    <n v="107"/>
    <n v="25.599999999999998"/>
    <n v="132.6"/>
    <n v="4.4871794871794872"/>
    <n v="595"/>
    <n v="238"/>
    <n v="270.45454545454544"/>
    <x v="0"/>
    <x v="10"/>
    <x v="9"/>
    <x v="10"/>
    <n v="0"/>
    <n v="0"/>
    <n v="0"/>
    <n v="0"/>
    <n v="0"/>
  </r>
  <r>
    <x v="50"/>
    <x v="10"/>
    <s v="W26-27"/>
    <x v="1"/>
    <x v="0"/>
    <s v="Page 85"/>
    <x v="0"/>
    <x v="0"/>
    <b v="0"/>
    <x v="3"/>
    <s v="Slack"/>
    <n v="107"/>
    <n v="25.599999999999998"/>
    <n v="132.6"/>
    <n v="4.4871794871794872"/>
    <n v="595"/>
    <n v="238"/>
    <n v="270.45454545454544"/>
    <x v="0"/>
    <x v="10"/>
    <x v="9"/>
    <x v="10"/>
    <n v="0"/>
    <n v="0"/>
    <n v="0"/>
    <n v="0"/>
    <n v="0"/>
  </r>
  <r>
    <x v="50"/>
    <x v="10"/>
    <s v="W26-27"/>
    <x v="1"/>
    <x v="0"/>
    <s v="Page 85"/>
    <x v="0"/>
    <x v="0"/>
    <b v="0"/>
    <x v="3"/>
    <s v="Slack"/>
    <n v="107"/>
    <n v="25.599999999999998"/>
    <n v="132.6"/>
    <n v="4.4871794871794872"/>
    <n v="595"/>
    <n v="238"/>
    <n v="270.45454545454544"/>
    <x v="0"/>
    <x v="10"/>
    <x v="9"/>
    <x v="10"/>
    <n v="0"/>
    <n v="0"/>
    <n v="0"/>
    <n v="0"/>
    <n v="0"/>
  </r>
  <r>
    <x v="50"/>
    <x v="10"/>
    <s v="W26-27"/>
    <x v="1"/>
    <x v="0"/>
    <s v="Page 85"/>
    <x v="0"/>
    <x v="0"/>
    <b v="0"/>
    <x v="3"/>
    <s v="Slack"/>
    <n v="107"/>
    <n v="25.599999999999998"/>
    <n v="132.6"/>
    <n v="4.4871794871794872"/>
    <n v="595"/>
    <n v="238"/>
    <n v="270.45454545454544"/>
    <x v="0"/>
    <x v="11"/>
    <x v="10"/>
    <x v="19"/>
    <n v="1"/>
    <n v="8"/>
    <n v="2"/>
    <n v="2"/>
    <n v="16"/>
  </r>
  <r>
    <x v="50"/>
    <x v="10"/>
    <s v="W26-27"/>
    <x v="1"/>
    <x v="0"/>
    <s v="Page 85"/>
    <x v="0"/>
    <x v="0"/>
    <b v="0"/>
    <x v="3"/>
    <s v="Slack"/>
    <n v="107"/>
    <n v="25.599999999999998"/>
    <n v="132.6"/>
    <n v="4.4871794871794872"/>
    <n v="595"/>
    <n v="238"/>
    <n v="270.45454545454544"/>
    <x v="0"/>
    <x v="11"/>
    <x v="11"/>
    <x v="12"/>
    <n v="1"/>
    <n v="8"/>
    <n v="0.5"/>
    <n v="0.5"/>
    <n v="4"/>
  </r>
  <r>
    <x v="51"/>
    <x v="18"/>
    <s v="W26-27"/>
    <x v="1"/>
    <x v="4"/>
    <s v="Page 86"/>
    <x v="0"/>
    <x v="0"/>
    <b v="0"/>
    <x v="3"/>
    <s v="Slack"/>
    <n v="107"/>
    <n v="26.409999999999997"/>
    <n v="133.41"/>
    <n v="4.4599355370661868"/>
    <n v="595"/>
    <n v="238"/>
    <n v="270.45454545454544"/>
    <x v="0"/>
    <x v="0"/>
    <x v="12"/>
    <x v="84"/>
    <n v="1.85"/>
    <n v="5.5500000000000007"/>
    <n v="11.2"/>
    <n v="20.72"/>
    <n v="62.16"/>
  </r>
  <r>
    <x v="51"/>
    <x v="18"/>
    <s v="W26-27"/>
    <x v="1"/>
    <x v="4"/>
    <s v="Page 86"/>
    <x v="0"/>
    <x v="0"/>
    <b v="0"/>
    <x v="3"/>
    <s v="Slack"/>
    <n v="107"/>
    <n v="26.409999999999997"/>
    <n v="133.41"/>
    <n v="4.4599355370661868"/>
    <n v="595"/>
    <n v="238"/>
    <n v="270.45454545454544"/>
    <x v="0"/>
    <x v="1"/>
    <x v="25"/>
    <x v="77"/>
    <n v="0.72"/>
    <n v="2.16"/>
    <n v="0"/>
    <n v="0"/>
    <n v="0"/>
  </r>
  <r>
    <x v="51"/>
    <x v="18"/>
    <s v="W26-27"/>
    <x v="1"/>
    <x v="4"/>
    <s v="Page 86"/>
    <x v="0"/>
    <x v="0"/>
    <b v="0"/>
    <x v="3"/>
    <s v="Slack"/>
    <n v="107"/>
    <n v="26.409999999999997"/>
    <n v="133.41"/>
    <n v="4.4599355370661868"/>
    <n v="595"/>
    <n v="238"/>
    <n v="270.45454545454544"/>
    <x v="0"/>
    <x v="3"/>
    <x v="3"/>
    <x v="3"/>
    <n v="0.6"/>
    <n v="1.7999999999999998"/>
    <n v="1.35"/>
    <n v="0.81"/>
    <n v="2.4300000000000002"/>
  </r>
  <r>
    <x v="51"/>
    <x v="18"/>
    <s v="W26-27"/>
    <x v="1"/>
    <x v="4"/>
    <s v="Page 86"/>
    <x v="0"/>
    <x v="0"/>
    <b v="0"/>
    <x v="3"/>
    <s v="Slack"/>
    <n v="107"/>
    <n v="26.409999999999997"/>
    <n v="133.41"/>
    <n v="4.4599355370661868"/>
    <n v="595"/>
    <n v="238"/>
    <n v="270.45454545454544"/>
    <x v="0"/>
    <x v="4"/>
    <x v="29"/>
    <x v="10"/>
    <n v="0.1"/>
    <n v="0.30000000000000004"/>
    <n v="0"/>
    <n v="0"/>
    <n v="0"/>
  </r>
  <r>
    <x v="51"/>
    <x v="18"/>
    <s v="W26-27"/>
    <x v="1"/>
    <x v="4"/>
    <s v="Page 86"/>
    <x v="0"/>
    <x v="0"/>
    <b v="0"/>
    <x v="3"/>
    <s v="Slack"/>
    <n v="107"/>
    <n v="26.409999999999997"/>
    <n v="133.41"/>
    <n v="4.4599355370661868"/>
    <n v="595"/>
    <n v="238"/>
    <n v="270.45454545454544"/>
    <x v="0"/>
    <x v="9"/>
    <x v="8"/>
    <x v="78"/>
    <n v="3"/>
    <n v="9"/>
    <n v="0.13"/>
    <n v="0.39"/>
    <n v="1.17"/>
  </r>
  <r>
    <x v="51"/>
    <x v="18"/>
    <s v="W26-27"/>
    <x v="1"/>
    <x v="4"/>
    <s v="Page 86"/>
    <x v="0"/>
    <x v="0"/>
    <b v="0"/>
    <x v="3"/>
    <s v="Slack"/>
    <n v="107"/>
    <n v="26.409999999999997"/>
    <n v="133.41"/>
    <n v="4.4599355370661868"/>
    <n v="595"/>
    <n v="238"/>
    <n v="270.45454545454544"/>
    <x v="0"/>
    <x v="9"/>
    <x v="8"/>
    <x v="9"/>
    <n v="10"/>
    <n v="30"/>
    <n v="0.06"/>
    <n v="0.6"/>
    <n v="1.7999999999999998"/>
  </r>
  <r>
    <x v="51"/>
    <x v="18"/>
    <s v="W26-27"/>
    <x v="1"/>
    <x v="4"/>
    <s v="Page 86"/>
    <x v="0"/>
    <x v="0"/>
    <b v="0"/>
    <x v="3"/>
    <s v="Slack"/>
    <n v="107"/>
    <n v="26.409999999999997"/>
    <n v="133.41"/>
    <n v="4.4599355370661868"/>
    <n v="595"/>
    <n v="238"/>
    <n v="270.45454545454544"/>
    <x v="0"/>
    <x v="6"/>
    <x v="6"/>
    <x v="79"/>
    <n v="0.5"/>
    <n v="1.5"/>
    <n v="0"/>
    <n v="0"/>
    <n v="0"/>
  </r>
  <r>
    <x v="51"/>
    <x v="18"/>
    <s v="W26-27"/>
    <x v="1"/>
    <x v="4"/>
    <s v="Page 86"/>
    <x v="0"/>
    <x v="0"/>
    <b v="0"/>
    <x v="3"/>
    <s v="Slack"/>
    <n v="107"/>
    <n v="26.409999999999997"/>
    <n v="133.41"/>
    <n v="4.4599355370661868"/>
    <n v="595"/>
    <n v="238"/>
    <n v="270.45454545454544"/>
    <x v="0"/>
    <x v="6"/>
    <x v="6"/>
    <x v="6"/>
    <n v="1"/>
    <n v="3"/>
    <n v="0.49"/>
    <n v="0.49"/>
    <n v="1.47"/>
  </r>
  <r>
    <x v="51"/>
    <x v="18"/>
    <s v="W26-27"/>
    <x v="1"/>
    <x v="4"/>
    <s v="Page 86"/>
    <x v="0"/>
    <x v="0"/>
    <b v="0"/>
    <x v="3"/>
    <s v="Slack"/>
    <n v="107"/>
    <n v="26.409999999999997"/>
    <n v="133.41"/>
    <n v="4.4599355370661868"/>
    <n v="595"/>
    <n v="238"/>
    <n v="270.45454545454544"/>
    <x v="0"/>
    <x v="7"/>
    <x v="7"/>
    <x v="59"/>
    <n v="1"/>
    <n v="3"/>
    <n v="0.65"/>
    <n v="0.65"/>
    <n v="1.9500000000000002"/>
  </r>
  <r>
    <x v="51"/>
    <x v="18"/>
    <s v="W26-27"/>
    <x v="1"/>
    <x v="4"/>
    <s v="Page 86"/>
    <x v="0"/>
    <x v="0"/>
    <b v="0"/>
    <x v="3"/>
    <s v="Slack"/>
    <n v="107"/>
    <n v="26.409999999999997"/>
    <n v="133.41"/>
    <n v="4.4599355370661868"/>
    <n v="595"/>
    <n v="238"/>
    <n v="270.45454545454544"/>
    <x v="0"/>
    <x v="8"/>
    <x v="7"/>
    <x v="61"/>
    <n v="1"/>
    <n v="3"/>
    <n v="0.25"/>
    <n v="0.25"/>
    <n v="0.75"/>
  </r>
  <r>
    <x v="51"/>
    <x v="18"/>
    <s v="W26-27"/>
    <x v="1"/>
    <x v="4"/>
    <s v="Page 86"/>
    <x v="0"/>
    <x v="0"/>
    <b v="0"/>
    <x v="3"/>
    <s v="Slack"/>
    <n v="107"/>
    <n v="26.409999999999997"/>
    <n v="133.41"/>
    <n v="4.4599355370661868"/>
    <n v="595"/>
    <n v="238"/>
    <n v="270.45454545454544"/>
    <x v="0"/>
    <x v="10"/>
    <x v="9"/>
    <x v="10"/>
    <n v="0"/>
    <n v="0"/>
    <n v="0"/>
    <n v="0"/>
    <n v="0"/>
  </r>
  <r>
    <x v="51"/>
    <x v="18"/>
    <s v="W26-27"/>
    <x v="1"/>
    <x v="4"/>
    <s v="Page 86"/>
    <x v="0"/>
    <x v="0"/>
    <b v="0"/>
    <x v="3"/>
    <s v="Slack"/>
    <n v="107"/>
    <n v="26.409999999999997"/>
    <n v="133.41"/>
    <n v="4.4599355370661868"/>
    <n v="595"/>
    <n v="238"/>
    <n v="270.45454545454544"/>
    <x v="0"/>
    <x v="10"/>
    <x v="9"/>
    <x v="10"/>
    <n v="0"/>
    <n v="0"/>
    <n v="0"/>
    <n v="0"/>
    <n v="0"/>
  </r>
  <r>
    <x v="51"/>
    <x v="18"/>
    <s v="W26-27"/>
    <x v="1"/>
    <x v="4"/>
    <s v="Page 86"/>
    <x v="0"/>
    <x v="0"/>
    <b v="0"/>
    <x v="3"/>
    <s v="Slack"/>
    <n v="107"/>
    <n v="26.409999999999997"/>
    <n v="133.41"/>
    <n v="4.4599355370661868"/>
    <n v="595"/>
    <n v="238"/>
    <n v="270.45454545454544"/>
    <x v="0"/>
    <x v="10"/>
    <x v="9"/>
    <x v="10"/>
    <n v="0"/>
    <n v="0"/>
    <n v="0"/>
    <n v="0"/>
    <n v="0"/>
  </r>
  <r>
    <x v="51"/>
    <x v="18"/>
    <s v="W26-27"/>
    <x v="1"/>
    <x v="4"/>
    <s v="Page 86"/>
    <x v="0"/>
    <x v="0"/>
    <b v="0"/>
    <x v="3"/>
    <s v="Slack"/>
    <n v="107"/>
    <n v="26.409999999999997"/>
    <n v="133.41"/>
    <n v="4.4599355370661868"/>
    <n v="595"/>
    <n v="238"/>
    <n v="270.45454545454544"/>
    <x v="0"/>
    <x v="11"/>
    <x v="10"/>
    <x v="19"/>
    <n v="1"/>
    <n v="3"/>
    <n v="2"/>
    <n v="2"/>
    <n v="6"/>
  </r>
  <r>
    <x v="51"/>
    <x v="18"/>
    <s v="W26-27"/>
    <x v="1"/>
    <x v="4"/>
    <s v="Page 86"/>
    <x v="0"/>
    <x v="0"/>
    <b v="0"/>
    <x v="3"/>
    <s v="Slack"/>
    <n v="107"/>
    <n v="26.409999999999997"/>
    <n v="133.41"/>
    <n v="4.4599355370661868"/>
    <n v="595"/>
    <n v="238"/>
    <n v="270.45454545454544"/>
    <x v="0"/>
    <x v="11"/>
    <x v="11"/>
    <x v="12"/>
    <n v="1"/>
    <n v="3"/>
    <n v="0.5"/>
    <n v="0.5"/>
    <n v="1.5"/>
  </r>
  <r>
    <x v="48"/>
    <x v="24"/>
    <s v="W26-27"/>
    <x v="1"/>
    <x v="3"/>
    <s v="Page 87"/>
    <x v="0"/>
    <x v="0"/>
    <b v="0"/>
    <x v="3"/>
    <s v="Slack"/>
    <n v="107"/>
    <n v="26.409999999999997"/>
    <n v="133.41"/>
    <n v="4.4599355370661868"/>
    <n v="595"/>
    <n v="238"/>
    <n v="270.45454545454544"/>
    <x v="0"/>
    <x v="0"/>
    <x v="12"/>
    <x v="85"/>
    <n v="1.85"/>
    <n v="0"/>
    <n v="11.2"/>
    <n v="20.72"/>
    <n v="0"/>
  </r>
  <r>
    <x v="48"/>
    <x v="24"/>
    <s v="W26-27"/>
    <x v="1"/>
    <x v="3"/>
    <s v="Page 87"/>
    <x v="0"/>
    <x v="0"/>
    <b v="0"/>
    <x v="3"/>
    <s v="Slack"/>
    <n v="107"/>
    <n v="26.409999999999997"/>
    <n v="133.41"/>
    <n v="4.4599355370661868"/>
    <n v="595"/>
    <n v="238"/>
    <n v="270.45454545454544"/>
    <x v="0"/>
    <x v="1"/>
    <x v="25"/>
    <x v="77"/>
    <n v="0.72"/>
    <n v="0"/>
    <n v="0"/>
    <n v="0"/>
    <n v="0"/>
  </r>
  <r>
    <x v="48"/>
    <x v="24"/>
    <s v="W26-27"/>
    <x v="1"/>
    <x v="3"/>
    <s v="Page 87"/>
    <x v="0"/>
    <x v="0"/>
    <b v="0"/>
    <x v="3"/>
    <s v="Slack"/>
    <n v="107"/>
    <n v="26.409999999999997"/>
    <n v="133.41"/>
    <n v="4.4599355370661868"/>
    <n v="595"/>
    <n v="238"/>
    <n v="270.45454545454544"/>
    <x v="0"/>
    <x v="3"/>
    <x v="3"/>
    <x v="3"/>
    <n v="0.6"/>
    <n v="0"/>
    <n v="1.35"/>
    <n v="0.81"/>
    <n v="0"/>
  </r>
  <r>
    <x v="48"/>
    <x v="24"/>
    <s v="W26-27"/>
    <x v="1"/>
    <x v="3"/>
    <s v="Page 87"/>
    <x v="0"/>
    <x v="0"/>
    <b v="0"/>
    <x v="3"/>
    <s v="Slack"/>
    <n v="107"/>
    <n v="26.409999999999997"/>
    <n v="133.41"/>
    <n v="4.4599355370661868"/>
    <n v="595"/>
    <n v="238"/>
    <n v="270.45454545454544"/>
    <x v="0"/>
    <x v="4"/>
    <x v="29"/>
    <x v="10"/>
    <n v="0.1"/>
    <n v="0"/>
    <n v="0"/>
    <n v="0"/>
    <n v="0"/>
  </r>
  <r>
    <x v="48"/>
    <x v="24"/>
    <s v="W26-27"/>
    <x v="1"/>
    <x v="3"/>
    <s v="Page 87"/>
    <x v="0"/>
    <x v="0"/>
    <b v="0"/>
    <x v="3"/>
    <s v="Slack"/>
    <n v="107"/>
    <n v="26.409999999999997"/>
    <n v="133.41"/>
    <n v="4.4599355370661868"/>
    <n v="595"/>
    <n v="238"/>
    <n v="270.45454545454544"/>
    <x v="0"/>
    <x v="9"/>
    <x v="8"/>
    <x v="78"/>
    <n v="3"/>
    <n v="0"/>
    <n v="0.13"/>
    <n v="0.39"/>
    <n v="0"/>
  </r>
  <r>
    <x v="48"/>
    <x v="24"/>
    <s v="W26-27"/>
    <x v="1"/>
    <x v="3"/>
    <s v="Page 87"/>
    <x v="0"/>
    <x v="0"/>
    <b v="0"/>
    <x v="3"/>
    <s v="Slack"/>
    <n v="107"/>
    <n v="26.409999999999997"/>
    <n v="133.41"/>
    <n v="4.4599355370661868"/>
    <n v="595"/>
    <n v="238"/>
    <n v="270.45454545454544"/>
    <x v="0"/>
    <x v="9"/>
    <x v="8"/>
    <x v="9"/>
    <n v="10"/>
    <n v="0"/>
    <n v="0.06"/>
    <n v="0.6"/>
    <n v="0"/>
  </r>
  <r>
    <x v="48"/>
    <x v="24"/>
    <s v="W26-27"/>
    <x v="1"/>
    <x v="3"/>
    <s v="Page 87"/>
    <x v="0"/>
    <x v="0"/>
    <b v="0"/>
    <x v="3"/>
    <s v="Slack"/>
    <n v="107"/>
    <n v="26.409999999999997"/>
    <n v="133.41"/>
    <n v="4.4599355370661868"/>
    <n v="595"/>
    <n v="238"/>
    <n v="270.45454545454544"/>
    <x v="0"/>
    <x v="6"/>
    <x v="6"/>
    <x v="79"/>
    <n v="0.5"/>
    <n v="0"/>
    <n v="0"/>
    <n v="0"/>
    <n v="0"/>
  </r>
  <r>
    <x v="48"/>
    <x v="24"/>
    <s v="W26-27"/>
    <x v="1"/>
    <x v="3"/>
    <s v="Page 87"/>
    <x v="0"/>
    <x v="0"/>
    <b v="0"/>
    <x v="3"/>
    <s v="Slack"/>
    <n v="107"/>
    <n v="26.409999999999997"/>
    <n v="133.41"/>
    <n v="4.4599355370661868"/>
    <n v="595"/>
    <n v="238"/>
    <n v="270.45454545454544"/>
    <x v="0"/>
    <x v="6"/>
    <x v="6"/>
    <x v="6"/>
    <n v="1"/>
    <n v="0"/>
    <n v="0.49"/>
    <n v="0.49"/>
    <n v="0"/>
  </r>
  <r>
    <x v="48"/>
    <x v="24"/>
    <s v="W26-27"/>
    <x v="1"/>
    <x v="3"/>
    <s v="Page 87"/>
    <x v="0"/>
    <x v="0"/>
    <b v="0"/>
    <x v="3"/>
    <s v="Slack"/>
    <n v="107"/>
    <n v="26.409999999999997"/>
    <n v="133.41"/>
    <n v="4.4599355370661868"/>
    <n v="595"/>
    <n v="238"/>
    <n v="270.45454545454544"/>
    <x v="0"/>
    <x v="7"/>
    <x v="7"/>
    <x v="59"/>
    <n v="1"/>
    <n v="0"/>
    <n v="0.65"/>
    <n v="0.65"/>
    <n v="0"/>
  </r>
  <r>
    <x v="48"/>
    <x v="24"/>
    <s v="W26-27"/>
    <x v="1"/>
    <x v="3"/>
    <s v="Page 87"/>
    <x v="0"/>
    <x v="0"/>
    <b v="0"/>
    <x v="3"/>
    <s v="Slack"/>
    <n v="107"/>
    <n v="26.409999999999997"/>
    <n v="133.41"/>
    <n v="4.4599355370661868"/>
    <n v="595"/>
    <n v="238"/>
    <n v="270.45454545454544"/>
    <x v="0"/>
    <x v="8"/>
    <x v="7"/>
    <x v="61"/>
    <n v="1"/>
    <n v="0"/>
    <n v="0.25"/>
    <n v="0.25"/>
    <n v="0"/>
  </r>
  <r>
    <x v="48"/>
    <x v="24"/>
    <s v="W26-27"/>
    <x v="1"/>
    <x v="3"/>
    <s v="Page 87"/>
    <x v="0"/>
    <x v="0"/>
    <b v="0"/>
    <x v="3"/>
    <s v="Slack"/>
    <n v="107"/>
    <n v="26.409999999999997"/>
    <n v="133.41"/>
    <n v="4.4599355370661868"/>
    <n v="595"/>
    <n v="238"/>
    <n v="270.45454545454544"/>
    <x v="0"/>
    <x v="10"/>
    <x v="9"/>
    <x v="10"/>
    <n v="0"/>
    <n v="0"/>
    <n v="0"/>
    <n v="0"/>
    <n v="0"/>
  </r>
  <r>
    <x v="48"/>
    <x v="24"/>
    <s v="W26-27"/>
    <x v="1"/>
    <x v="3"/>
    <s v="Page 87"/>
    <x v="0"/>
    <x v="0"/>
    <b v="0"/>
    <x v="3"/>
    <s v="Slack"/>
    <n v="107"/>
    <n v="26.409999999999997"/>
    <n v="133.41"/>
    <n v="4.4599355370661868"/>
    <n v="595"/>
    <n v="238"/>
    <n v="270.45454545454544"/>
    <x v="0"/>
    <x v="10"/>
    <x v="9"/>
    <x v="10"/>
    <n v="0"/>
    <n v="0"/>
    <n v="0"/>
    <n v="0"/>
    <n v="0"/>
  </r>
  <r>
    <x v="48"/>
    <x v="24"/>
    <s v="W26-27"/>
    <x v="1"/>
    <x v="3"/>
    <s v="Page 87"/>
    <x v="0"/>
    <x v="0"/>
    <b v="0"/>
    <x v="3"/>
    <s v="Slack"/>
    <n v="107"/>
    <n v="26.409999999999997"/>
    <n v="133.41"/>
    <n v="4.4599355370661868"/>
    <n v="595"/>
    <n v="238"/>
    <n v="270.45454545454544"/>
    <x v="0"/>
    <x v="10"/>
    <x v="9"/>
    <x v="10"/>
    <n v="0"/>
    <n v="0"/>
    <n v="0"/>
    <n v="0"/>
    <n v="0"/>
  </r>
  <r>
    <x v="48"/>
    <x v="24"/>
    <s v="W26-27"/>
    <x v="1"/>
    <x v="3"/>
    <s v="Page 87"/>
    <x v="0"/>
    <x v="0"/>
    <b v="0"/>
    <x v="3"/>
    <s v="Slack"/>
    <n v="107"/>
    <n v="26.409999999999997"/>
    <n v="133.41"/>
    <n v="4.4599355370661868"/>
    <n v="595"/>
    <n v="238"/>
    <n v="270.45454545454544"/>
    <x v="0"/>
    <x v="11"/>
    <x v="10"/>
    <x v="19"/>
    <n v="1"/>
    <n v="0"/>
    <n v="2"/>
    <n v="2"/>
    <n v="0"/>
  </r>
  <r>
    <x v="48"/>
    <x v="24"/>
    <s v="W26-27"/>
    <x v="1"/>
    <x v="3"/>
    <s v="Page 87"/>
    <x v="0"/>
    <x v="0"/>
    <b v="0"/>
    <x v="3"/>
    <s v="Slack"/>
    <n v="107"/>
    <n v="26.409999999999997"/>
    <n v="133.41"/>
    <n v="4.4599355370661868"/>
    <n v="595"/>
    <n v="238"/>
    <n v="270.45454545454544"/>
    <x v="0"/>
    <x v="11"/>
    <x v="11"/>
    <x v="12"/>
    <n v="1"/>
    <n v="0"/>
    <n v="0.5"/>
    <n v="0.5"/>
    <n v="0"/>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52"/>
    <x v="7"/>
    <s v="W26-27"/>
    <x v="1"/>
    <x v="0"/>
    <s v="Page 88"/>
    <x v="0"/>
    <x v="0"/>
    <b v="0"/>
    <x v="3"/>
    <s v="Slack"/>
    <n v="107"/>
    <n v="25.599999999999998"/>
    <n v="132.6"/>
    <n v="4.3363499245852193"/>
    <n v="575"/>
    <n v="230"/>
    <n v="261.36363636363632"/>
    <x v="0"/>
    <x v="0"/>
    <x v="12"/>
    <x v="53"/>
    <n v="1.85"/>
    <n v="7.4"/>
    <n v="11.2"/>
    <n v="20.72"/>
    <n v="82.88"/>
  </r>
  <r>
    <x v="52"/>
    <x v="7"/>
    <s v="W26-27"/>
    <x v="1"/>
    <x v="0"/>
    <s v="Page 88"/>
    <x v="0"/>
    <x v="0"/>
    <b v="0"/>
    <x v="3"/>
    <s v="Slack"/>
    <n v="107"/>
    <n v="25.599999999999998"/>
    <n v="132.6"/>
    <n v="4.3363499245852193"/>
    <n v="575"/>
    <n v="230"/>
    <n v="261.36363636363632"/>
    <x v="0"/>
    <x v="1"/>
    <x v="25"/>
    <x v="86"/>
    <n v="0.72"/>
    <n v="2.88"/>
    <n v="0"/>
    <n v="0"/>
    <n v="0"/>
  </r>
  <r>
    <x v="52"/>
    <x v="7"/>
    <s v="W26-27"/>
    <x v="1"/>
    <x v="0"/>
    <s v="Page 88"/>
    <x v="0"/>
    <x v="0"/>
    <b v="0"/>
    <x v="3"/>
    <s v="Slack"/>
    <n v="107"/>
    <n v="25.599999999999998"/>
    <n v="132.6"/>
    <n v="4.3363499245852193"/>
    <n v="575"/>
    <n v="230"/>
    <n v="261.36363636363632"/>
    <x v="0"/>
    <x v="3"/>
    <x v="3"/>
    <x v="27"/>
    <n v="0.6"/>
    <n v="2.4"/>
    <n v="0"/>
    <n v="0"/>
    <n v="0"/>
  </r>
  <r>
    <x v="52"/>
    <x v="7"/>
    <s v="W26-27"/>
    <x v="1"/>
    <x v="0"/>
    <s v="Page 88"/>
    <x v="0"/>
    <x v="0"/>
    <b v="0"/>
    <x v="3"/>
    <s v="Slack"/>
    <n v="107"/>
    <n v="25.599999999999998"/>
    <n v="132.6"/>
    <n v="4.3363499245852193"/>
    <n v="575"/>
    <n v="230"/>
    <n v="261.36363636363632"/>
    <x v="0"/>
    <x v="4"/>
    <x v="29"/>
    <x v="10"/>
    <n v="0.1"/>
    <n v="0.4"/>
    <n v="0"/>
    <n v="0"/>
    <n v="0"/>
  </r>
  <r>
    <x v="52"/>
    <x v="7"/>
    <s v="W26-27"/>
    <x v="1"/>
    <x v="0"/>
    <s v="Page 88"/>
    <x v="0"/>
    <x v="0"/>
    <b v="0"/>
    <x v="3"/>
    <s v="Slack"/>
    <n v="107"/>
    <n v="25.599999999999998"/>
    <n v="132.6"/>
    <n v="4.3363499245852193"/>
    <n v="575"/>
    <n v="230"/>
    <n v="261.36363636363632"/>
    <x v="0"/>
    <x v="9"/>
    <x v="8"/>
    <x v="78"/>
    <n v="3"/>
    <n v="12"/>
    <n v="0.13"/>
    <n v="0.39"/>
    <n v="1.56"/>
  </r>
  <r>
    <x v="52"/>
    <x v="7"/>
    <s v="W26-27"/>
    <x v="1"/>
    <x v="0"/>
    <s v="Page 88"/>
    <x v="0"/>
    <x v="0"/>
    <b v="0"/>
    <x v="3"/>
    <s v="Slack"/>
    <n v="107"/>
    <n v="25.599999999999998"/>
    <n v="132.6"/>
    <n v="4.3363499245852193"/>
    <n v="575"/>
    <n v="230"/>
    <n v="261.36363636363632"/>
    <x v="0"/>
    <x v="9"/>
    <x v="8"/>
    <x v="9"/>
    <n v="10"/>
    <n v="40"/>
    <n v="0.06"/>
    <n v="0.6"/>
    <n v="2.4"/>
  </r>
  <r>
    <x v="52"/>
    <x v="7"/>
    <s v="W26-27"/>
    <x v="1"/>
    <x v="0"/>
    <s v="Page 88"/>
    <x v="0"/>
    <x v="0"/>
    <b v="0"/>
    <x v="3"/>
    <s v="Slack"/>
    <n v="107"/>
    <n v="25.599999999999998"/>
    <n v="132.6"/>
    <n v="4.3363499245852193"/>
    <n v="575"/>
    <n v="230"/>
    <n v="261.36363636363632"/>
    <x v="0"/>
    <x v="6"/>
    <x v="6"/>
    <x v="79"/>
    <n v="0.5"/>
    <n v="2"/>
    <n v="0"/>
    <n v="0"/>
    <n v="0"/>
  </r>
  <r>
    <x v="52"/>
    <x v="7"/>
    <s v="W26-27"/>
    <x v="1"/>
    <x v="0"/>
    <s v="Page 88"/>
    <x v="0"/>
    <x v="0"/>
    <b v="0"/>
    <x v="3"/>
    <s v="Slack"/>
    <n v="107"/>
    <n v="25.599999999999998"/>
    <n v="132.6"/>
    <n v="4.3363499245852193"/>
    <n v="575"/>
    <n v="230"/>
    <n v="261.36363636363632"/>
    <x v="0"/>
    <x v="6"/>
    <x v="6"/>
    <x v="6"/>
    <n v="1"/>
    <n v="4"/>
    <n v="0.49"/>
    <n v="0.49"/>
    <n v="1.96"/>
  </r>
  <r>
    <x v="52"/>
    <x v="7"/>
    <s v="W26-27"/>
    <x v="1"/>
    <x v="0"/>
    <s v="Page 88"/>
    <x v="0"/>
    <x v="0"/>
    <b v="0"/>
    <x v="3"/>
    <s v="Slack"/>
    <n v="107"/>
    <n v="25.599999999999998"/>
    <n v="132.6"/>
    <n v="4.3363499245852193"/>
    <n v="575"/>
    <n v="230"/>
    <n v="261.36363636363632"/>
    <x v="0"/>
    <x v="7"/>
    <x v="7"/>
    <x v="59"/>
    <n v="1"/>
    <n v="4"/>
    <n v="0.65"/>
    <n v="0.65"/>
    <n v="2.6"/>
  </r>
  <r>
    <x v="52"/>
    <x v="7"/>
    <s v="W26-27"/>
    <x v="1"/>
    <x v="0"/>
    <s v="Page 88"/>
    <x v="0"/>
    <x v="0"/>
    <b v="0"/>
    <x v="3"/>
    <s v="Slack"/>
    <n v="107"/>
    <n v="25.599999999999998"/>
    <n v="132.6"/>
    <n v="4.3363499245852193"/>
    <n v="575"/>
    <n v="230"/>
    <n v="261.36363636363632"/>
    <x v="0"/>
    <x v="8"/>
    <x v="7"/>
    <x v="61"/>
    <n v="1"/>
    <n v="4"/>
    <n v="0.25"/>
    <n v="0.25"/>
    <n v="1"/>
  </r>
  <r>
    <x v="52"/>
    <x v="7"/>
    <s v="W26-27"/>
    <x v="1"/>
    <x v="0"/>
    <s v="Page 88"/>
    <x v="0"/>
    <x v="0"/>
    <b v="0"/>
    <x v="3"/>
    <s v="Slack"/>
    <n v="107"/>
    <n v="25.599999999999998"/>
    <n v="132.6"/>
    <n v="4.3363499245852193"/>
    <n v="575"/>
    <n v="230"/>
    <n v="261.36363636363632"/>
    <x v="0"/>
    <x v="10"/>
    <x v="9"/>
    <x v="10"/>
    <n v="0"/>
    <n v="0"/>
    <n v="0"/>
    <n v="0"/>
    <n v="0"/>
  </r>
  <r>
    <x v="52"/>
    <x v="7"/>
    <s v="W26-27"/>
    <x v="1"/>
    <x v="0"/>
    <s v="Page 88"/>
    <x v="0"/>
    <x v="0"/>
    <b v="0"/>
    <x v="3"/>
    <s v="Slack"/>
    <n v="107"/>
    <n v="25.599999999999998"/>
    <n v="132.6"/>
    <n v="4.3363499245852193"/>
    <n v="575"/>
    <n v="230"/>
    <n v="261.36363636363632"/>
    <x v="0"/>
    <x v="10"/>
    <x v="9"/>
    <x v="10"/>
    <n v="0"/>
    <n v="0"/>
    <n v="0"/>
    <n v="0"/>
    <n v="0"/>
  </r>
  <r>
    <x v="52"/>
    <x v="7"/>
    <s v="W26-27"/>
    <x v="1"/>
    <x v="0"/>
    <s v="Page 88"/>
    <x v="0"/>
    <x v="0"/>
    <b v="0"/>
    <x v="3"/>
    <s v="Slack"/>
    <n v="107"/>
    <n v="25.599999999999998"/>
    <n v="132.6"/>
    <n v="4.3363499245852193"/>
    <n v="575"/>
    <n v="230"/>
    <n v="261.36363636363632"/>
    <x v="0"/>
    <x v="10"/>
    <x v="9"/>
    <x v="10"/>
    <n v="0"/>
    <n v="0"/>
    <n v="0"/>
    <n v="0"/>
    <n v="0"/>
  </r>
  <r>
    <x v="52"/>
    <x v="7"/>
    <s v="W26-27"/>
    <x v="1"/>
    <x v="0"/>
    <s v="Page 88"/>
    <x v="0"/>
    <x v="0"/>
    <b v="0"/>
    <x v="3"/>
    <s v="Slack"/>
    <n v="107"/>
    <n v="25.599999999999998"/>
    <n v="132.6"/>
    <n v="4.3363499245852193"/>
    <n v="575"/>
    <n v="230"/>
    <n v="261.36363636363632"/>
    <x v="0"/>
    <x v="11"/>
    <x v="10"/>
    <x v="19"/>
    <n v="1"/>
    <n v="4"/>
    <n v="2"/>
    <n v="2"/>
    <n v="8"/>
  </r>
  <r>
    <x v="52"/>
    <x v="7"/>
    <s v="W26-27"/>
    <x v="1"/>
    <x v="0"/>
    <s v="Page 88"/>
    <x v="0"/>
    <x v="0"/>
    <b v="0"/>
    <x v="3"/>
    <s v="Slack"/>
    <n v="107"/>
    <n v="25.599999999999998"/>
    <n v="132.6"/>
    <n v="4.3363499245852193"/>
    <n v="575"/>
    <n v="230"/>
    <n v="261.36363636363632"/>
    <x v="0"/>
    <x v="11"/>
    <x v="11"/>
    <x v="12"/>
    <n v="1"/>
    <n v="4"/>
    <n v="0.5"/>
    <n v="0.5"/>
    <n v="2"/>
  </r>
  <r>
    <x v="53"/>
    <x v="24"/>
    <s v="W26-27"/>
    <x v="1"/>
    <x v="1"/>
    <s v="Page 89"/>
    <x v="1"/>
    <x v="0"/>
    <b v="0"/>
    <x v="3"/>
    <s v="Slack"/>
    <n v="107"/>
    <n v="2.5"/>
    <n v="109.5"/>
    <n v="5.2511415525114158"/>
    <n v="575"/>
    <n v="230"/>
    <n v="261.36363636363632"/>
    <x v="0"/>
    <x v="0"/>
    <x v="16"/>
    <x v="23"/>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0"/>
    <x v="9"/>
    <x v="10"/>
    <n v="0"/>
    <n v="0"/>
    <n v="0"/>
    <n v="0"/>
    <n v="0"/>
  </r>
  <r>
    <x v="53"/>
    <x v="24"/>
    <s v="W26-27"/>
    <x v="1"/>
    <x v="1"/>
    <s v="Page 89"/>
    <x v="1"/>
    <x v="0"/>
    <b v="0"/>
    <x v="3"/>
    <s v="Slack"/>
    <n v="107"/>
    <n v="2.5"/>
    <n v="109.5"/>
    <n v="5.2511415525114158"/>
    <n v="575"/>
    <n v="230"/>
    <n v="261.36363636363632"/>
    <x v="0"/>
    <x v="11"/>
    <x v="10"/>
    <x v="19"/>
    <n v="1"/>
    <n v="0"/>
    <n v="2"/>
    <n v="2"/>
    <n v="0"/>
  </r>
  <r>
    <x v="53"/>
    <x v="24"/>
    <s v="W26-27"/>
    <x v="1"/>
    <x v="1"/>
    <s v="Page 89"/>
    <x v="1"/>
    <x v="0"/>
    <b v="0"/>
    <x v="3"/>
    <s v="Slack"/>
    <n v="107"/>
    <n v="2.5"/>
    <n v="109.5"/>
    <n v="5.2511415525114158"/>
    <n v="575"/>
    <n v="230"/>
    <n v="261.36363636363632"/>
    <x v="0"/>
    <x v="11"/>
    <x v="11"/>
    <x v="12"/>
    <n v="1"/>
    <n v="0"/>
    <n v="0.5"/>
    <n v="0.5"/>
    <n v="0"/>
  </r>
  <r>
    <x v="54"/>
    <x v="0"/>
    <s v="W26-27"/>
    <x v="0"/>
    <x v="0"/>
    <s v="Page 90"/>
    <x v="0"/>
    <x v="0"/>
    <b v="0"/>
    <x v="3"/>
    <s v="Slack"/>
    <n v="107"/>
    <n v="6.49"/>
    <n v="113.49"/>
    <n v="5.2427526654330778"/>
    <n v="595"/>
    <n v="238"/>
    <n v="270.45454545454544"/>
    <x v="0"/>
    <x v="0"/>
    <x v="0"/>
    <x v="87"/>
    <n v="2.2000000000000002"/>
    <n v="116.60000000000001"/>
    <n v="0"/>
    <n v="0"/>
    <n v="0"/>
  </r>
  <r>
    <x v="54"/>
    <x v="0"/>
    <s v="W26-27"/>
    <x v="0"/>
    <x v="0"/>
    <s v="Page 90"/>
    <x v="0"/>
    <x v="0"/>
    <b v="0"/>
    <x v="3"/>
    <s v="Slack"/>
    <n v="107"/>
    <n v="6.49"/>
    <n v="113.49"/>
    <n v="5.2427526654330778"/>
    <n v="595"/>
    <n v="238"/>
    <n v="270.45454545454544"/>
    <x v="0"/>
    <x v="1"/>
    <x v="25"/>
    <x v="86"/>
    <n v="0.72"/>
    <n v="38.159999999999997"/>
    <n v="0"/>
    <n v="0"/>
    <n v="0"/>
  </r>
  <r>
    <x v="54"/>
    <x v="0"/>
    <s v="W26-27"/>
    <x v="0"/>
    <x v="0"/>
    <s v="Page 90"/>
    <x v="0"/>
    <x v="0"/>
    <b v="0"/>
    <x v="3"/>
    <s v="Slack"/>
    <n v="107"/>
    <n v="6.49"/>
    <n v="113.49"/>
    <n v="5.2427526654330778"/>
    <n v="595"/>
    <n v="238"/>
    <n v="270.45454545454544"/>
    <x v="0"/>
    <x v="3"/>
    <x v="3"/>
    <x v="27"/>
    <n v="0.6"/>
    <n v="31.799999999999997"/>
    <n v="0"/>
    <n v="0"/>
    <n v="0"/>
  </r>
  <r>
    <x v="54"/>
    <x v="0"/>
    <s v="W26-27"/>
    <x v="0"/>
    <x v="0"/>
    <s v="Page 90"/>
    <x v="0"/>
    <x v="0"/>
    <b v="0"/>
    <x v="3"/>
    <s v="Slack"/>
    <n v="107"/>
    <n v="6.49"/>
    <n v="113.49"/>
    <n v="5.2427526654330778"/>
    <n v="595"/>
    <n v="238"/>
    <n v="270.45454545454544"/>
    <x v="0"/>
    <x v="3"/>
    <x v="3"/>
    <x v="3"/>
    <n v="0.1"/>
    <n v="5.3000000000000007"/>
    <n v="1.35"/>
    <n v="0.13500000000000001"/>
    <n v="7.1550000000000002"/>
  </r>
  <r>
    <x v="54"/>
    <x v="0"/>
    <s v="W26-27"/>
    <x v="0"/>
    <x v="0"/>
    <s v="Page 90"/>
    <x v="0"/>
    <x v="0"/>
    <b v="0"/>
    <x v="3"/>
    <s v="Slack"/>
    <n v="107"/>
    <n v="6.49"/>
    <n v="113.49"/>
    <n v="5.2427526654330778"/>
    <n v="595"/>
    <n v="238"/>
    <n v="270.45454545454544"/>
    <x v="0"/>
    <x v="4"/>
    <x v="29"/>
    <x v="10"/>
    <n v="0.1"/>
    <n v="5.3000000000000007"/>
    <n v="0"/>
    <n v="0"/>
    <n v="0"/>
  </r>
  <r>
    <x v="54"/>
    <x v="0"/>
    <s v="W26-27"/>
    <x v="0"/>
    <x v="0"/>
    <s v="Page 90"/>
    <x v="0"/>
    <x v="0"/>
    <b v="0"/>
    <x v="3"/>
    <s v="Slack"/>
    <n v="107"/>
    <n v="6.49"/>
    <n v="113.49"/>
    <n v="5.2427526654330778"/>
    <n v="595"/>
    <n v="238"/>
    <n v="270.45454545454544"/>
    <x v="0"/>
    <x v="9"/>
    <x v="8"/>
    <x v="78"/>
    <n v="10"/>
    <n v="530"/>
    <n v="0.13"/>
    <n v="1.3"/>
    <n v="68.900000000000006"/>
  </r>
  <r>
    <x v="54"/>
    <x v="0"/>
    <s v="W26-27"/>
    <x v="0"/>
    <x v="0"/>
    <s v="Page 90"/>
    <x v="0"/>
    <x v="0"/>
    <b v="0"/>
    <x v="3"/>
    <s v="Slack"/>
    <n v="107"/>
    <n v="6.49"/>
    <n v="113.49"/>
    <n v="5.2427526654330778"/>
    <n v="595"/>
    <n v="238"/>
    <n v="270.45454545454544"/>
    <x v="0"/>
    <x v="9"/>
    <x v="8"/>
    <x v="9"/>
    <n v="1"/>
    <n v="53"/>
    <n v="0.06"/>
    <n v="0.06"/>
    <n v="3.1799999999999997"/>
  </r>
  <r>
    <x v="54"/>
    <x v="0"/>
    <s v="W26-27"/>
    <x v="0"/>
    <x v="0"/>
    <s v="Page 90"/>
    <x v="0"/>
    <x v="0"/>
    <b v="0"/>
    <x v="3"/>
    <s v="Slack"/>
    <n v="107"/>
    <n v="6.49"/>
    <n v="113.49"/>
    <n v="5.2427526654330778"/>
    <n v="595"/>
    <n v="238"/>
    <n v="270.45454545454544"/>
    <x v="0"/>
    <x v="6"/>
    <x v="6"/>
    <x v="79"/>
    <n v="0.5"/>
    <n v="26.5"/>
    <n v="0"/>
    <n v="0"/>
    <n v="0"/>
  </r>
  <r>
    <x v="54"/>
    <x v="0"/>
    <s v="W26-27"/>
    <x v="0"/>
    <x v="0"/>
    <s v="Page 90"/>
    <x v="0"/>
    <x v="0"/>
    <b v="0"/>
    <x v="3"/>
    <s v="Slack"/>
    <n v="107"/>
    <n v="6.49"/>
    <n v="113.49"/>
    <n v="5.2427526654330778"/>
    <n v="595"/>
    <n v="238"/>
    <n v="270.45454545454544"/>
    <x v="0"/>
    <x v="6"/>
    <x v="6"/>
    <x v="6"/>
    <n v="0.5"/>
    <n v="26.5"/>
    <n v="0.49"/>
    <n v="0.245"/>
    <n v="12.984999999999999"/>
  </r>
  <r>
    <x v="54"/>
    <x v="0"/>
    <s v="W26-27"/>
    <x v="0"/>
    <x v="0"/>
    <s v="Page 90"/>
    <x v="0"/>
    <x v="0"/>
    <b v="0"/>
    <x v="3"/>
    <s v="Slack"/>
    <n v="107"/>
    <n v="6.49"/>
    <n v="113.49"/>
    <n v="5.2427526654330778"/>
    <n v="595"/>
    <n v="238"/>
    <n v="270.45454545454544"/>
    <x v="0"/>
    <x v="8"/>
    <x v="7"/>
    <x v="61"/>
    <n v="1"/>
    <n v="53"/>
    <n v="0.25"/>
    <n v="0.25"/>
    <n v="13.25"/>
  </r>
  <r>
    <x v="54"/>
    <x v="0"/>
    <s v="W26-27"/>
    <x v="0"/>
    <x v="0"/>
    <s v="Page 90"/>
    <x v="0"/>
    <x v="0"/>
    <b v="0"/>
    <x v="3"/>
    <s v="Slack"/>
    <n v="107"/>
    <n v="6.49"/>
    <n v="113.49"/>
    <n v="5.2427526654330778"/>
    <n v="595"/>
    <n v="238"/>
    <n v="270.45454545454544"/>
    <x v="0"/>
    <x v="10"/>
    <x v="9"/>
    <x v="10"/>
    <n v="0"/>
    <n v="0"/>
    <n v="0"/>
    <n v="0"/>
    <n v="0"/>
  </r>
  <r>
    <x v="54"/>
    <x v="0"/>
    <s v="W26-27"/>
    <x v="0"/>
    <x v="0"/>
    <s v="Page 90"/>
    <x v="0"/>
    <x v="0"/>
    <b v="0"/>
    <x v="3"/>
    <s v="Slack"/>
    <n v="107"/>
    <n v="6.49"/>
    <n v="113.49"/>
    <n v="5.2427526654330778"/>
    <n v="595"/>
    <n v="238"/>
    <n v="270.45454545454544"/>
    <x v="0"/>
    <x v="10"/>
    <x v="9"/>
    <x v="10"/>
    <n v="0"/>
    <n v="0"/>
    <n v="0"/>
    <n v="0"/>
    <n v="0"/>
  </r>
  <r>
    <x v="54"/>
    <x v="0"/>
    <s v="W26-27"/>
    <x v="0"/>
    <x v="0"/>
    <s v="Page 90"/>
    <x v="0"/>
    <x v="0"/>
    <b v="0"/>
    <x v="3"/>
    <s v="Slack"/>
    <n v="107"/>
    <n v="6.49"/>
    <n v="113.49"/>
    <n v="5.2427526654330778"/>
    <n v="595"/>
    <n v="238"/>
    <n v="270.45454545454544"/>
    <x v="0"/>
    <x v="10"/>
    <x v="9"/>
    <x v="10"/>
    <n v="0"/>
    <n v="0"/>
    <n v="0"/>
    <n v="0"/>
    <n v="0"/>
  </r>
  <r>
    <x v="54"/>
    <x v="0"/>
    <s v="W26-27"/>
    <x v="0"/>
    <x v="0"/>
    <s v="Page 90"/>
    <x v="0"/>
    <x v="0"/>
    <b v="0"/>
    <x v="3"/>
    <s v="Slack"/>
    <n v="107"/>
    <n v="6.49"/>
    <n v="113.49"/>
    <n v="5.2427526654330778"/>
    <n v="595"/>
    <n v="238"/>
    <n v="270.45454545454544"/>
    <x v="0"/>
    <x v="11"/>
    <x v="10"/>
    <x v="11"/>
    <n v="1"/>
    <n v="53"/>
    <n v="4"/>
    <n v="4"/>
    <n v="212"/>
  </r>
  <r>
    <x v="54"/>
    <x v="0"/>
    <s v="W26-27"/>
    <x v="0"/>
    <x v="0"/>
    <s v="Page 90"/>
    <x v="0"/>
    <x v="0"/>
    <b v="0"/>
    <x v="3"/>
    <s v="Slack"/>
    <n v="107"/>
    <n v="6.49"/>
    <n v="113.49"/>
    <n v="5.2427526654330778"/>
    <n v="595"/>
    <n v="238"/>
    <n v="270.45454545454544"/>
    <x v="0"/>
    <x v="11"/>
    <x v="11"/>
    <x v="12"/>
    <n v="1"/>
    <n v="53"/>
    <n v="0.5"/>
    <n v="0.5"/>
    <n v="26.5"/>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0"/>
    <x v="9"/>
    <x v="10"/>
    <n v="0"/>
    <n v="0"/>
    <n v="0"/>
    <n v="0"/>
    <n v="0"/>
  </r>
  <r>
    <x v="54"/>
    <x v="2"/>
    <s v="W26-27"/>
    <x v="1"/>
    <x v="1"/>
    <s v="Page 91"/>
    <x v="1"/>
    <x v="0"/>
    <b v="0"/>
    <x v="3"/>
    <s v="Slack"/>
    <n v="107"/>
    <n v="2.5"/>
    <n v="109.5"/>
    <n v="5.4337899543378994"/>
    <n v="595"/>
    <n v="238"/>
    <n v="270.45454545454544"/>
    <x v="0"/>
    <x v="11"/>
    <x v="13"/>
    <x v="18"/>
    <s v="???"/>
    <n v="0"/>
    <n v="0"/>
    <n v="0"/>
    <n v="0"/>
  </r>
  <r>
    <x v="54"/>
    <x v="2"/>
    <s v="W26-27"/>
    <x v="1"/>
    <x v="1"/>
    <s v="Page 91"/>
    <x v="1"/>
    <x v="0"/>
    <b v="0"/>
    <x v="3"/>
    <s v="Slack"/>
    <n v="107"/>
    <n v="2.5"/>
    <n v="109.5"/>
    <n v="5.4337899543378994"/>
    <n v="595"/>
    <n v="238"/>
    <n v="270.45454545454544"/>
    <x v="0"/>
    <x v="11"/>
    <x v="10"/>
    <x v="19"/>
    <n v="1"/>
    <n v="0"/>
    <n v="2"/>
    <n v="2"/>
    <n v="0"/>
  </r>
  <r>
    <x v="54"/>
    <x v="2"/>
    <s v="W26-27"/>
    <x v="1"/>
    <x v="1"/>
    <s v="Page 91"/>
    <x v="1"/>
    <x v="0"/>
    <b v="0"/>
    <x v="3"/>
    <s v="Slack"/>
    <n v="107"/>
    <n v="2.5"/>
    <n v="109.5"/>
    <n v="5.4337899543378994"/>
    <n v="595"/>
    <n v="238"/>
    <n v="270.45454545454544"/>
    <x v="0"/>
    <x v="11"/>
    <x v="11"/>
    <x v="12"/>
    <n v="1"/>
    <n v="0"/>
    <n v="0.5"/>
    <n v="0.5"/>
    <n v="0"/>
  </r>
  <r>
    <x v="55"/>
    <x v="20"/>
    <s v="W26-27"/>
    <x v="0"/>
    <x v="0"/>
    <s v="Page 93"/>
    <x v="0"/>
    <x v="0"/>
    <b v="0"/>
    <x v="3"/>
    <s v="Slack"/>
    <n v="95"/>
    <n v="31.360000000000003"/>
    <n v="126.36"/>
    <n v="3.9173789173789175"/>
    <n v="495"/>
    <n v="198"/>
    <n v="224.99999999999997"/>
    <x v="0"/>
    <x v="0"/>
    <x v="24"/>
    <x v="65"/>
    <n v="2.2000000000000002"/>
    <n v="33"/>
    <n v="11.3"/>
    <n v="24.860000000000003"/>
    <n v="372.90000000000003"/>
  </r>
  <r>
    <x v="55"/>
    <x v="20"/>
    <s v="W26-27"/>
    <x v="0"/>
    <x v="0"/>
    <s v="Page 93"/>
    <x v="0"/>
    <x v="0"/>
    <b v="0"/>
    <x v="3"/>
    <s v="Slack"/>
    <n v="95"/>
    <n v="31.360000000000003"/>
    <n v="126.36"/>
    <n v="3.9173789173789175"/>
    <n v="495"/>
    <n v="198"/>
    <n v="224.99999999999997"/>
    <x v="0"/>
    <x v="1"/>
    <x v="25"/>
    <x v="86"/>
    <n v="0.72"/>
    <n v="10.799999999999999"/>
    <n v="0"/>
    <n v="0"/>
    <n v="0"/>
  </r>
  <r>
    <x v="55"/>
    <x v="20"/>
    <s v="W26-27"/>
    <x v="0"/>
    <x v="0"/>
    <s v="Page 93"/>
    <x v="0"/>
    <x v="0"/>
    <b v="0"/>
    <x v="3"/>
    <s v="Slack"/>
    <n v="95"/>
    <n v="31.360000000000003"/>
    <n v="126.36"/>
    <n v="3.9173789173789175"/>
    <n v="495"/>
    <n v="198"/>
    <n v="224.99999999999997"/>
    <x v="0"/>
    <x v="3"/>
    <x v="3"/>
    <x v="27"/>
    <n v="0.6"/>
    <n v="9"/>
    <n v="0"/>
    <n v="0"/>
    <n v="0"/>
  </r>
  <r>
    <x v="55"/>
    <x v="20"/>
    <s v="W26-27"/>
    <x v="0"/>
    <x v="0"/>
    <s v="Page 93"/>
    <x v="0"/>
    <x v="0"/>
    <b v="0"/>
    <x v="3"/>
    <s v="Slack"/>
    <n v="95"/>
    <n v="31.360000000000003"/>
    <n v="126.36"/>
    <n v="3.9173789173789175"/>
    <n v="495"/>
    <n v="198"/>
    <n v="224.99999999999997"/>
    <x v="0"/>
    <x v="9"/>
    <x v="8"/>
    <x v="78"/>
    <n v="3"/>
    <n v="45"/>
    <n v="0.13"/>
    <n v="0.39"/>
    <n v="5.8500000000000005"/>
  </r>
  <r>
    <x v="55"/>
    <x v="20"/>
    <s v="W26-27"/>
    <x v="0"/>
    <x v="0"/>
    <s v="Page 93"/>
    <x v="0"/>
    <x v="0"/>
    <b v="0"/>
    <x v="3"/>
    <s v="Slack"/>
    <n v="95"/>
    <n v="31.360000000000003"/>
    <n v="126.36"/>
    <n v="3.9173789173789175"/>
    <n v="495"/>
    <n v="198"/>
    <n v="224.99999999999997"/>
    <x v="0"/>
    <x v="9"/>
    <x v="8"/>
    <x v="9"/>
    <n v="10"/>
    <n v="150"/>
    <n v="0.06"/>
    <n v="0.6"/>
    <n v="9"/>
  </r>
  <r>
    <x v="55"/>
    <x v="20"/>
    <s v="W26-27"/>
    <x v="0"/>
    <x v="0"/>
    <s v="Page 93"/>
    <x v="0"/>
    <x v="0"/>
    <b v="0"/>
    <x v="3"/>
    <s v="Slack"/>
    <n v="95"/>
    <n v="31.360000000000003"/>
    <n v="126.36"/>
    <n v="3.9173789173789175"/>
    <n v="495"/>
    <n v="198"/>
    <n v="224.99999999999997"/>
    <x v="0"/>
    <x v="6"/>
    <x v="6"/>
    <x v="79"/>
    <n v="0.5"/>
    <n v="7.5"/>
    <n v="0"/>
    <n v="0"/>
    <n v="0"/>
  </r>
  <r>
    <x v="55"/>
    <x v="20"/>
    <s v="W26-27"/>
    <x v="0"/>
    <x v="0"/>
    <s v="Page 93"/>
    <x v="0"/>
    <x v="0"/>
    <b v="0"/>
    <x v="3"/>
    <s v="Slack"/>
    <n v="95"/>
    <n v="31.360000000000003"/>
    <n v="126.36"/>
    <n v="3.9173789173789175"/>
    <n v="495"/>
    <n v="198"/>
    <n v="224.99999999999997"/>
    <x v="0"/>
    <x v="6"/>
    <x v="6"/>
    <x v="6"/>
    <n v="1"/>
    <n v="15"/>
    <n v="0.49"/>
    <n v="0.49"/>
    <n v="7.35"/>
  </r>
  <r>
    <x v="55"/>
    <x v="20"/>
    <s v="W26-27"/>
    <x v="0"/>
    <x v="0"/>
    <s v="Page 93"/>
    <x v="0"/>
    <x v="0"/>
    <b v="0"/>
    <x v="3"/>
    <s v="Slack"/>
    <n v="95"/>
    <n v="31.360000000000003"/>
    <n v="126.36"/>
    <n v="3.9173789173789175"/>
    <n v="495"/>
    <n v="198"/>
    <n v="224.99999999999997"/>
    <x v="0"/>
    <x v="7"/>
    <x v="7"/>
    <x v="68"/>
    <n v="1"/>
    <n v="15"/>
    <n v="0.27"/>
    <n v="0.27"/>
    <n v="4.0500000000000007"/>
  </r>
  <r>
    <x v="55"/>
    <x v="20"/>
    <s v="W26-27"/>
    <x v="0"/>
    <x v="0"/>
    <s v="Page 93"/>
    <x v="0"/>
    <x v="0"/>
    <b v="0"/>
    <x v="3"/>
    <s v="Slack"/>
    <n v="95"/>
    <n v="31.360000000000003"/>
    <n v="126.36"/>
    <n v="3.9173789173789175"/>
    <n v="495"/>
    <n v="198"/>
    <n v="224.99999999999997"/>
    <x v="0"/>
    <x v="8"/>
    <x v="7"/>
    <x v="61"/>
    <n v="1"/>
    <n v="15"/>
    <n v="0.25"/>
    <n v="0.25"/>
    <n v="3.75"/>
  </r>
  <r>
    <x v="55"/>
    <x v="20"/>
    <s v="W26-27"/>
    <x v="0"/>
    <x v="0"/>
    <s v="Page 93"/>
    <x v="0"/>
    <x v="0"/>
    <b v="0"/>
    <x v="3"/>
    <s v="Slack"/>
    <n v="95"/>
    <n v="31.360000000000003"/>
    <n v="126.36"/>
    <n v="3.9173789173789175"/>
    <n v="495"/>
    <n v="198"/>
    <n v="224.99999999999997"/>
    <x v="0"/>
    <x v="10"/>
    <x v="9"/>
    <x v="10"/>
    <n v="0"/>
    <n v="0"/>
    <n v="0"/>
    <n v="0"/>
    <n v="0"/>
  </r>
  <r>
    <x v="55"/>
    <x v="20"/>
    <s v="W26-27"/>
    <x v="0"/>
    <x v="0"/>
    <s v="Page 93"/>
    <x v="0"/>
    <x v="0"/>
    <b v="0"/>
    <x v="3"/>
    <s v="Slack"/>
    <n v="95"/>
    <n v="31.360000000000003"/>
    <n v="126.36"/>
    <n v="3.9173789173789175"/>
    <n v="495"/>
    <n v="198"/>
    <n v="224.99999999999997"/>
    <x v="0"/>
    <x v="10"/>
    <x v="9"/>
    <x v="10"/>
    <n v="0"/>
    <n v="0"/>
    <n v="0"/>
    <n v="0"/>
    <n v="0"/>
  </r>
  <r>
    <x v="55"/>
    <x v="20"/>
    <s v="W26-27"/>
    <x v="0"/>
    <x v="0"/>
    <s v="Page 93"/>
    <x v="0"/>
    <x v="0"/>
    <b v="0"/>
    <x v="3"/>
    <s v="Slack"/>
    <n v="95"/>
    <n v="31.360000000000003"/>
    <n v="126.36"/>
    <n v="3.9173789173789175"/>
    <n v="495"/>
    <n v="198"/>
    <n v="224.99999999999997"/>
    <x v="0"/>
    <x v="10"/>
    <x v="9"/>
    <x v="10"/>
    <n v="0"/>
    <n v="0"/>
    <n v="0"/>
    <n v="0"/>
    <n v="0"/>
  </r>
  <r>
    <x v="55"/>
    <x v="20"/>
    <s v="W26-27"/>
    <x v="0"/>
    <x v="0"/>
    <s v="Page 93"/>
    <x v="0"/>
    <x v="0"/>
    <b v="0"/>
    <x v="3"/>
    <s v="Slack"/>
    <n v="95"/>
    <n v="31.360000000000003"/>
    <n v="126.36"/>
    <n v="3.9173789173789175"/>
    <n v="495"/>
    <n v="198"/>
    <n v="224.99999999999997"/>
    <x v="0"/>
    <x v="11"/>
    <x v="13"/>
    <x v="18"/>
    <n v="1"/>
    <n v="15"/>
    <n v="2"/>
    <n v="2"/>
    <n v="30"/>
  </r>
  <r>
    <x v="55"/>
    <x v="20"/>
    <s v="W26-27"/>
    <x v="0"/>
    <x v="0"/>
    <s v="Page 93"/>
    <x v="0"/>
    <x v="0"/>
    <b v="0"/>
    <x v="3"/>
    <s v="Slack"/>
    <n v="95"/>
    <n v="31.360000000000003"/>
    <n v="126.36"/>
    <n v="3.9173789173789175"/>
    <n v="495"/>
    <n v="198"/>
    <n v="224.99999999999997"/>
    <x v="0"/>
    <x v="11"/>
    <x v="10"/>
    <x v="19"/>
    <n v="1"/>
    <n v="15"/>
    <n v="2"/>
    <n v="2"/>
    <n v="30"/>
  </r>
  <r>
    <x v="55"/>
    <x v="20"/>
    <s v="W26-27"/>
    <x v="0"/>
    <x v="0"/>
    <s v="Page 93"/>
    <x v="0"/>
    <x v="0"/>
    <b v="0"/>
    <x v="3"/>
    <s v="Slack"/>
    <n v="95"/>
    <n v="31.360000000000003"/>
    <n v="126.36"/>
    <n v="3.9173789173789175"/>
    <n v="495"/>
    <n v="198"/>
    <n v="224.99999999999997"/>
    <x v="0"/>
    <x v="11"/>
    <x v="11"/>
    <x v="12"/>
    <n v="1"/>
    <n v="15"/>
    <n v="0.5"/>
    <n v="0.5"/>
    <n v="7.5"/>
  </r>
  <r>
    <x v="56"/>
    <x v="16"/>
    <s v="W26-27"/>
    <x v="1"/>
    <x v="1"/>
    <s v="Page 94"/>
    <x v="1"/>
    <x v="0"/>
    <b v="0"/>
    <x v="3"/>
    <s v="Slack"/>
    <n v="96"/>
    <n v="31.360000000000003"/>
    <n v="127.36"/>
    <n v="3.8866206030150754"/>
    <n v="495"/>
    <n v="198"/>
    <n v="224.99999999999997"/>
    <x v="0"/>
    <x v="0"/>
    <x v="24"/>
    <x v="65"/>
    <n v="2.2000000000000002"/>
    <n v="132"/>
    <n v="11.3"/>
    <n v="24.860000000000003"/>
    <n v="1491.6000000000001"/>
  </r>
  <r>
    <x v="56"/>
    <x v="16"/>
    <s v="W26-27"/>
    <x v="1"/>
    <x v="1"/>
    <s v="Page 94"/>
    <x v="1"/>
    <x v="0"/>
    <b v="0"/>
    <x v="3"/>
    <s v="Slack"/>
    <n v="96"/>
    <n v="31.360000000000003"/>
    <n v="127.36"/>
    <n v="3.8866206030150754"/>
    <n v="495"/>
    <n v="198"/>
    <n v="224.99999999999997"/>
    <x v="0"/>
    <x v="1"/>
    <x v="25"/>
    <x v="86"/>
    <n v="0.72"/>
    <n v="43.199999999999996"/>
    <n v="0"/>
    <n v="0"/>
    <n v="0"/>
  </r>
  <r>
    <x v="56"/>
    <x v="16"/>
    <s v="W26-27"/>
    <x v="1"/>
    <x v="1"/>
    <s v="Page 94"/>
    <x v="1"/>
    <x v="0"/>
    <b v="0"/>
    <x v="3"/>
    <s v="Slack"/>
    <n v="96"/>
    <n v="31.360000000000003"/>
    <n v="127.36"/>
    <n v="3.8866206030150754"/>
    <n v="495"/>
    <n v="198"/>
    <n v="224.99999999999997"/>
    <x v="0"/>
    <x v="3"/>
    <x v="3"/>
    <x v="27"/>
    <n v="0.6"/>
    <n v="36"/>
    <n v="0"/>
    <n v="0"/>
    <n v="0"/>
  </r>
  <r>
    <x v="56"/>
    <x v="16"/>
    <s v="W26-27"/>
    <x v="1"/>
    <x v="1"/>
    <s v="Page 94"/>
    <x v="1"/>
    <x v="0"/>
    <b v="0"/>
    <x v="3"/>
    <s v="Slack"/>
    <n v="96"/>
    <n v="31.360000000000003"/>
    <n v="127.36"/>
    <n v="3.8866206030150754"/>
    <n v="495"/>
    <n v="198"/>
    <n v="224.99999999999997"/>
    <x v="0"/>
    <x v="9"/>
    <x v="8"/>
    <x v="78"/>
    <n v="3"/>
    <n v="180"/>
    <n v="0.13"/>
    <n v="0.39"/>
    <n v="23.400000000000002"/>
  </r>
  <r>
    <x v="56"/>
    <x v="16"/>
    <s v="W26-27"/>
    <x v="1"/>
    <x v="1"/>
    <s v="Page 94"/>
    <x v="1"/>
    <x v="0"/>
    <b v="0"/>
    <x v="3"/>
    <s v="Slack"/>
    <n v="96"/>
    <n v="31.360000000000003"/>
    <n v="127.36"/>
    <n v="3.8866206030150754"/>
    <n v="495"/>
    <n v="198"/>
    <n v="224.99999999999997"/>
    <x v="0"/>
    <x v="9"/>
    <x v="8"/>
    <x v="9"/>
    <n v="10"/>
    <n v="600"/>
    <n v="0.06"/>
    <n v="0.6"/>
    <n v="36"/>
  </r>
  <r>
    <x v="56"/>
    <x v="16"/>
    <s v="W26-27"/>
    <x v="1"/>
    <x v="1"/>
    <s v="Page 94"/>
    <x v="1"/>
    <x v="0"/>
    <b v="0"/>
    <x v="3"/>
    <s v="Slack"/>
    <n v="96"/>
    <n v="31.360000000000003"/>
    <n v="127.36"/>
    <n v="3.8866206030150754"/>
    <n v="495"/>
    <n v="198"/>
    <n v="224.99999999999997"/>
    <x v="0"/>
    <x v="6"/>
    <x v="6"/>
    <x v="79"/>
    <n v="0.5"/>
    <n v="30"/>
    <n v="0"/>
    <n v="0"/>
    <n v="0"/>
  </r>
  <r>
    <x v="56"/>
    <x v="16"/>
    <s v="W26-27"/>
    <x v="1"/>
    <x v="1"/>
    <s v="Page 94"/>
    <x v="1"/>
    <x v="0"/>
    <b v="0"/>
    <x v="3"/>
    <s v="Slack"/>
    <n v="96"/>
    <n v="31.360000000000003"/>
    <n v="127.36"/>
    <n v="3.8866206030150754"/>
    <n v="495"/>
    <n v="198"/>
    <n v="224.99999999999997"/>
    <x v="0"/>
    <x v="6"/>
    <x v="6"/>
    <x v="6"/>
    <n v="1"/>
    <n v="60"/>
    <n v="0.49"/>
    <n v="0.49"/>
    <n v="29.4"/>
  </r>
  <r>
    <x v="56"/>
    <x v="16"/>
    <s v="W26-27"/>
    <x v="1"/>
    <x v="1"/>
    <s v="Page 94"/>
    <x v="1"/>
    <x v="0"/>
    <b v="0"/>
    <x v="3"/>
    <s v="Slack"/>
    <n v="96"/>
    <n v="31.360000000000003"/>
    <n v="127.36"/>
    <n v="3.8866206030150754"/>
    <n v="495"/>
    <n v="198"/>
    <n v="224.99999999999997"/>
    <x v="0"/>
    <x v="7"/>
    <x v="7"/>
    <x v="68"/>
    <n v="1"/>
    <n v="60"/>
    <n v="0.27"/>
    <n v="0.27"/>
    <n v="16.200000000000003"/>
  </r>
  <r>
    <x v="56"/>
    <x v="16"/>
    <s v="W26-27"/>
    <x v="1"/>
    <x v="1"/>
    <s v="Page 94"/>
    <x v="1"/>
    <x v="0"/>
    <b v="0"/>
    <x v="3"/>
    <s v="Slack"/>
    <n v="96"/>
    <n v="31.360000000000003"/>
    <n v="127.36"/>
    <n v="3.8866206030150754"/>
    <n v="495"/>
    <n v="198"/>
    <n v="224.99999999999997"/>
    <x v="0"/>
    <x v="8"/>
    <x v="7"/>
    <x v="61"/>
    <n v="1"/>
    <n v="60"/>
    <n v="0.25"/>
    <n v="0.25"/>
    <n v="15"/>
  </r>
  <r>
    <x v="56"/>
    <x v="16"/>
    <s v="W26-27"/>
    <x v="1"/>
    <x v="1"/>
    <s v="Page 94"/>
    <x v="1"/>
    <x v="0"/>
    <b v="0"/>
    <x v="3"/>
    <s v="Slack"/>
    <n v="96"/>
    <n v="31.360000000000003"/>
    <n v="127.36"/>
    <n v="3.8866206030150754"/>
    <n v="495"/>
    <n v="198"/>
    <n v="224.99999999999997"/>
    <x v="0"/>
    <x v="10"/>
    <x v="9"/>
    <x v="10"/>
    <n v="0"/>
    <n v="0"/>
    <n v="0"/>
    <n v="0"/>
    <n v="0"/>
  </r>
  <r>
    <x v="56"/>
    <x v="16"/>
    <s v="W26-27"/>
    <x v="1"/>
    <x v="1"/>
    <s v="Page 94"/>
    <x v="1"/>
    <x v="0"/>
    <b v="0"/>
    <x v="3"/>
    <s v="Slack"/>
    <n v="96"/>
    <n v="31.360000000000003"/>
    <n v="127.36"/>
    <n v="3.8866206030150754"/>
    <n v="495"/>
    <n v="198"/>
    <n v="224.99999999999997"/>
    <x v="0"/>
    <x v="10"/>
    <x v="9"/>
    <x v="10"/>
    <n v="0"/>
    <n v="0"/>
    <n v="0"/>
    <n v="0"/>
    <n v="0"/>
  </r>
  <r>
    <x v="56"/>
    <x v="16"/>
    <s v="W26-27"/>
    <x v="1"/>
    <x v="1"/>
    <s v="Page 94"/>
    <x v="1"/>
    <x v="0"/>
    <b v="0"/>
    <x v="3"/>
    <s v="Slack"/>
    <n v="96"/>
    <n v="31.360000000000003"/>
    <n v="127.36"/>
    <n v="3.8866206030150754"/>
    <n v="495"/>
    <n v="198"/>
    <n v="224.99999999999997"/>
    <x v="0"/>
    <x v="10"/>
    <x v="9"/>
    <x v="10"/>
    <n v="0"/>
    <n v="0"/>
    <n v="0"/>
    <n v="0"/>
    <n v="0"/>
  </r>
  <r>
    <x v="56"/>
    <x v="16"/>
    <s v="W26-27"/>
    <x v="1"/>
    <x v="1"/>
    <s v="Page 94"/>
    <x v="1"/>
    <x v="0"/>
    <b v="0"/>
    <x v="3"/>
    <s v="Slack"/>
    <n v="96"/>
    <n v="31.360000000000003"/>
    <n v="127.36"/>
    <n v="3.8866206030150754"/>
    <n v="495"/>
    <n v="198"/>
    <n v="224.99999999999997"/>
    <x v="0"/>
    <x v="11"/>
    <x v="13"/>
    <x v="18"/>
    <n v="1"/>
    <n v="60"/>
    <n v="2"/>
    <n v="2"/>
    <n v="120"/>
  </r>
  <r>
    <x v="56"/>
    <x v="16"/>
    <s v="W26-27"/>
    <x v="1"/>
    <x v="1"/>
    <s v="Page 94"/>
    <x v="1"/>
    <x v="0"/>
    <b v="0"/>
    <x v="3"/>
    <s v="Slack"/>
    <n v="96"/>
    <n v="31.360000000000003"/>
    <n v="127.36"/>
    <n v="3.8866206030150754"/>
    <n v="495"/>
    <n v="198"/>
    <n v="224.99999999999997"/>
    <x v="0"/>
    <x v="11"/>
    <x v="10"/>
    <x v="19"/>
    <n v="1"/>
    <n v="60"/>
    <n v="2"/>
    <n v="2"/>
    <n v="120"/>
  </r>
  <r>
    <x v="56"/>
    <x v="16"/>
    <s v="W26-27"/>
    <x v="1"/>
    <x v="1"/>
    <s v="Page 94"/>
    <x v="1"/>
    <x v="0"/>
    <b v="0"/>
    <x v="3"/>
    <s v="Slack"/>
    <n v="96"/>
    <n v="31.360000000000003"/>
    <n v="127.36"/>
    <n v="3.8866206030150754"/>
    <n v="495"/>
    <n v="198"/>
    <n v="224.99999999999997"/>
    <x v="0"/>
    <x v="11"/>
    <x v="11"/>
    <x v="12"/>
    <n v="1"/>
    <n v="60"/>
    <n v="0.5"/>
    <n v="0.5"/>
    <n v="30"/>
  </r>
  <r>
    <x v="57"/>
    <x v="10"/>
    <s v="W26-27"/>
    <x v="1"/>
    <x v="0"/>
    <s v="Page 95"/>
    <x v="0"/>
    <x v="0"/>
    <b v="0"/>
    <x v="3"/>
    <s v="Slack"/>
    <n v="95"/>
    <n v="31.360000000000003"/>
    <n v="126.36"/>
    <n v="3.9173789173789175"/>
    <n v="495"/>
    <n v="198"/>
    <n v="224.99999999999997"/>
    <x v="0"/>
    <x v="0"/>
    <x v="24"/>
    <x v="65"/>
    <n v="2.2000000000000002"/>
    <n v="90.2"/>
    <n v="11.3"/>
    <n v="24.860000000000003"/>
    <n v="1019.2600000000001"/>
  </r>
  <r>
    <x v="57"/>
    <x v="10"/>
    <s v="W26-27"/>
    <x v="1"/>
    <x v="0"/>
    <s v="Page 95"/>
    <x v="0"/>
    <x v="0"/>
    <b v="0"/>
    <x v="3"/>
    <s v="Slack"/>
    <n v="95"/>
    <n v="31.360000000000003"/>
    <n v="126.36"/>
    <n v="3.9173789173789175"/>
    <n v="495"/>
    <n v="198"/>
    <n v="224.99999999999997"/>
    <x v="0"/>
    <x v="1"/>
    <x v="25"/>
    <x v="86"/>
    <n v="0.72"/>
    <n v="29.52"/>
    <n v="0"/>
    <n v="0"/>
    <n v="0"/>
  </r>
  <r>
    <x v="57"/>
    <x v="10"/>
    <s v="W26-27"/>
    <x v="1"/>
    <x v="0"/>
    <s v="Page 95"/>
    <x v="0"/>
    <x v="0"/>
    <b v="0"/>
    <x v="3"/>
    <s v="Slack"/>
    <n v="95"/>
    <n v="31.360000000000003"/>
    <n v="126.36"/>
    <n v="3.9173789173789175"/>
    <n v="495"/>
    <n v="198"/>
    <n v="224.99999999999997"/>
    <x v="0"/>
    <x v="3"/>
    <x v="3"/>
    <x v="27"/>
    <n v="0.6"/>
    <n v="24.599999999999998"/>
    <n v="0"/>
    <n v="0"/>
    <n v="0"/>
  </r>
  <r>
    <x v="57"/>
    <x v="10"/>
    <s v="W26-27"/>
    <x v="1"/>
    <x v="0"/>
    <s v="Page 95"/>
    <x v="0"/>
    <x v="0"/>
    <b v="0"/>
    <x v="3"/>
    <s v="Slack"/>
    <n v="95"/>
    <n v="31.360000000000003"/>
    <n v="126.36"/>
    <n v="3.9173789173789175"/>
    <n v="495"/>
    <n v="198"/>
    <n v="224.99999999999997"/>
    <x v="0"/>
    <x v="9"/>
    <x v="8"/>
    <x v="78"/>
    <n v="3"/>
    <n v="123"/>
    <n v="0.13"/>
    <n v="0.39"/>
    <n v="15.99"/>
  </r>
  <r>
    <x v="57"/>
    <x v="10"/>
    <s v="W26-27"/>
    <x v="1"/>
    <x v="0"/>
    <s v="Page 95"/>
    <x v="0"/>
    <x v="0"/>
    <b v="0"/>
    <x v="3"/>
    <s v="Slack"/>
    <n v="95"/>
    <n v="31.360000000000003"/>
    <n v="126.36"/>
    <n v="3.9173789173789175"/>
    <n v="495"/>
    <n v="198"/>
    <n v="224.99999999999997"/>
    <x v="0"/>
    <x v="9"/>
    <x v="8"/>
    <x v="9"/>
    <n v="10"/>
    <n v="410"/>
    <n v="0.06"/>
    <n v="0.6"/>
    <n v="24.599999999999998"/>
  </r>
  <r>
    <x v="57"/>
    <x v="10"/>
    <s v="W26-27"/>
    <x v="1"/>
    <x v="0"/>
    <s v="Page 95"/>
    <x v="0"/>
    <x v="0"/>
    <b v="0"/>
    <x v="3"/>
    <s v="Slack"/>
    <n v="95"/>
    <n v="31.360000000000003"/>
    <n v="126.36"/>
    <n v="3.9173789173789175"/>
    <n v="495"/>
    <n v="198"/>
    <n v="224.99999999999997"/>
    <x v="0"/>
    <x v="6"/>
    <x v="6"/>
    <x v="79"/>
    <n v="0.5"/>
    <n v="20.5"/>
    <n v="0"/>
    <n v="0"/>
    <n v="0"/>
  </r>
  <r>
    <x v="57"/>
    <x v="10"/>
    <s v="W26-27"/>
    <x v="1"/>
    <x v="0"/>
    <s v="Page 95"/>
    <x v="0"/>
    <x v="0"/>
    <b v="0"/>
    <x v="3"/>
    <s v="Slack"/>
    <n v="95"/>
    <n v="31.360000000000003"/>
    <n v="126.36"/>
    <n v="3.9173789173789175"/>
    <n v="495"/>
    <n v="198"/>
    <n v="224.99999999999997"/>
    <x v="0"/>
    <x v="6"/>
    <x v="6"/>
    <x v="6"/>
    <n v="1"/>
    <n v="41"/>
    <n v="0.49"/>
    <n v="0.49"/>
    <n v="20.09"/>
  </r>
  <r>
    <x v="57"/>
    <x v="10"/>
    <s v="W26-27"/>
    <x v="1"/>
    <x v="0"/>
    <s v="Page 95"/>
    <x v="0"/>
    <x v="0"/>
    <b v="0"/>
    <x v="3"/>
    <s v="Slack"/>
    <n v="95"/>
    <n v="31.360000000000003"/>
    <n v="126.36"/>
    <n v="3.9173789173789175"/>
    <n v="495"/>
    <n v="198"/>
    <n v="224.99999999999997"/>
    <x v="0"/>
    <x v="7"/>
    <x v="7"/>
    <x v="68"/>
    <n v="1"/>
    <n v="41"/>
    <n v="0.27"/>
    <n v="0.27"/>
    <n v="11.07"/>
  </r>
  <r>
    <x v="57"/>
    <x v="10"/>
    <s v="W26-27"/>
    <x v="1"/>
    <x v="0"/>
    <s v="Page 95"/>
    <x v="0"/>
    <x v="0"/>
    <b v="0"/>
    <x v="3"/>
    <s v="Slack"/>
    <n v="95"/>
    <n v="31.360000000000003"/>
    <n v="126.36"/>
    <n v="3.9173789173789175"/>
    <n v="495"/>
    <n v="198"/>
    <n v="224.99999999999997"/>
    <x v="0"/>
    <x v="8"/>
    <x v="7"/>
    <x v="61"/>
    <n v="1"/>
    <n v="41"/>
    <n v="0.25"/>
    <n v="0.25"/>
    <n v="10.25"/>
  </r>
  <r>
    <x v="57"/>
    <x v="10"/>
    <s v="W26-27"/>
    <x v="1"/>
    <x v="0"/>
    <s v="Page 95"/>
    <x v="0"/>
    <x v="0"/>
    <b v="0"/>
    <x v="3"/>
    <s v="Slack"/>
    <n v="95"/>
    <n v="31.360000000000003"/>
    <n v="126.36"/>
    <n v="3.9173789173789175"/>
    <n v="495"/>
    <n v="198"/>
    <n v="224.99999999999997"/>
    <x v="0"/>
    <x v="10"/>
    <x v="9"/>
    <x v="10"/>
    <n v="0"/>
    <n v="0"/>
    <n v="0"/>
    <n v="0"/>
    <n v="0"/>
  </r>
  <r>
    <x v="57"/>
    <x v="10"/>
    <s v="W26-27"/>
    <x v="1"/>
    <x v="0"/>
    <s v="Page 95"/>
    <x v="0"/>
    <x v="0"/>
    <b v="0"/>
    <x v="3"/>
    <s v="Slack"/>
    <n v="95"/>
    <n v="31.360000000000003"/>
    <n v="126.36"/>
    <n v="3.9173789173789175"/>
    <n v="495"/>
    <n v="198"/>
    <n v="224.99999999999997"/>
    <x v="0"/>
    <x v="10"/>
    <x v="9"/>
    <x v="10"/>
    <n v="0"/>
    <n v="0"/>
    <n v="0"/>
    <n v="0"/>
    <n v="0"/>
  </r>
  <r>
    <x v="57"/>
    <x v="10"/>
    <s v="W26-27"/>
    <x v="1"/>
    <x v="0"/>
    <s v="Page 95"/>
    <x v="0"/>
    <x v="0"/>
    <b v="0"/>
    <x v="3"/>
    <s v="Slack"/>
    <n v="95"/>
    <n v="31.360000000000003"/>
    <n v="126.36"/>
    <n v="3.9173789173789175"/>
    <n v="495"/>
    <n v="198"/>
    <n v="224.99999999999997"/>
    <x v="0"/>
    <x v="10"/>
    <x v="9"/>
    <x v="10"/>
    <n v="0"/>
    <n v="0"/>
    <n v="0"/>
    <n v="0"/>
    <n v="0"/>
  </r>
  <r>
    <x v="57"/>
    <x v="10"/>
    <s v="W26-27"/>
    <x v="1"/>
    <x v="0"/>
    <s v="Page 95"/>
    <x v="0"/>
    <x v="0"/>
    <b v="0"/>
    <x v="3"/>
    <s v="Slack"/>
    <n v="95"/>
    <n v="31.360000000000003"/>
    <n v="126.36"/>
    <n v="3.9173789173789175"/>
    <n v="495"/>
    <n v="198"/>
    <n v="224.99999999999997"/>
    <x v="0"/>
    <x v="11"/>
    <x v="13"/>
    <x v="18"/>
    <n v="1"/>
    <n v="41"/>
    <n v="2"/>
    <n v="2"/>
    <n v="82"/>
  </r>
  <r>
    <x v="57"/>
    <x v="10"/>
    <s v="W26-27"/>
    <x v="1"/>
    <x v="0"/>
    <s v="Page 95"/>
    <x v="0"/>
    <x v="0"/>
    <b v="0"/>
    <x v="3"/>
    <s v="Slack"/>
    <n v="95"/>
    <n v="31.360000000000003"/>
    <n v="126.36"/>
    <n v="3.9173789173789175"/>
    <n v="495"/>
    <n v="198"/>
    <n v="224.99999999999997"/>
    <x v="0"/>
    <x v="11"/>
    <x v="10"/>
    <x v="19"/>
    <n v="1"/>
    <n v="41"/>
    <n v="2"/>
    <n v="2"/>
    <n v="82"/>
  </r>
  <r>
    <x v="57"/>
    <x v="10"/>
    <s v="W26-27"/>
    <x v="1"/>
    <x v="0"/>
    <s v="Page 95"/>
    <x v="0"/>
    <x v="0"/>
    <b v="0"/>
    <x v="3"/>
    <s v="Slack"/>
    <n v="95"/>
    <n v="31.360000000000003"/>
    <n v="126.36"/>
    <n v="3.9173789173789175"/>
    <n v="495"/>
    <n v="198"/>
    <n v="224.99999999999997"/>
    <x v="0"/>
    <x v="11"/>
    <x v="11"/>
    <x v="12"/>
    <n v="1"/>
    <n v="41"/>
    <n v="0.5"/>
    <n v="0.5"/>
    <n v="20.5"/>
  </r>
  <r>
    <x v="57"/>
    <x v="24"/>
    <s v="W26-27"/>
    <x v="1"/>
    <x v="0"/>
    <s v="Page 96"/>
    <x v="0"/>
    <x v="0"/>
    <b v="0"/>
    <x v="3"/>
    <s v="Slack"/>
    <n v="95"/>
    <n v="31.360000000000003"/>
    <n v="126.36"/>
    <n v="3.9173789173789175"/>
    <n v="495"/>
    <n v="198"/>
    <n v="224.99999999999997"/>
    <x v="0"/>
    <x v="0"/>
    <x v="24"/>
    <x v="65"/>
    <n v="2.2000000000000002"/>
    <n v="33"/>
    <n v="11.3"/>
    <n v="24.860000000000003"/>
    <n v="372.90000000000003"/>
  </r>
  <r>
    <x v="57"/>
    <x v="24"/>
    <s v="W26-27"/>
    <x v="1"/>
    <x v="0"/>
    <s v="Page 96"/>
    <x v="0"/>
    <x v="0"/>
    <b v="0"/>
    <x v="3"/>
    <s v="Slack"/>
    <n v="95"/>
    <n v="31.360000000000003"/>
    <n v="126.36"/>
    <n v="3.9173789173789175"/>
    <n v="495"/>
    <n v="198"/>
    <n v="224.99999999999997"/>
    <x v="0"/>
    <x v="1"/>
    <x v="25"/>
    <x v="86"/>
    <n v="0.72"/>
    <n v="10.799999999999999"/>
    <n v="0"/>
    <n v="0"/>
    <n v="0"/>
  </r>
  <r>
    <x v="57"/>
    <x v="24"/>
    <s v="W26-27"/>
    <x v="1"/>
    <x v="0"/>
    <s v="Page 96"/>
    <x v="0"/>
    <x v="0"/>
    <b v="0"/>
    <x v="3"/>
    <s v="Slack"/>
    <n v="95"/>
    <n v="31.360000000000003"/>
    <n v="126.36"/>
    <n v="3.9173789173789175"/>
    <n v="495"/>
    <n v="198"/>
    <n v="224.99999999999997"/>
    <x v="0"/>
    <x v="3"/>
    <x v="3"/>
    <x v="27"/>
    <n v="0.6"/>
    <n v="9"/>
    <n v="0"/>
    <n v="0"/>
    <n v="0"/>
  </r>
  <r>
    <x v="57"/>
    <x v="24"/>
    <s v="W26-27"/>
    <x v="1"/>
    <x v="0"/>
    <s v="Page 96"/>
    <x v="0"/>
    <x v="0"/>
    <b v="0"/>
    <x v="3"/>
    <s v="Slack"/>
    <n v="95"/>
    <n v="31.360000000000003"/>
    <n v="126.36"/>
    <n v="3.9173789173789175"/>
    <n v="495"/>
    <n v="198"/>
    <n v="224.99999999999997"/>
    <x v="0"/>
    <x v="9"/>
    <x v="8"/>
    <x v="78"/>
    <n v="3"/>
    <n v="45"/>
    <n v="0.13"/>
    <n v="0.39"/>
    <n v="5.8500000000000005"/>
  </r>
  <r>
    <x v="57"/>
    <x v="24"/>
    <s v="W26-27"/>
    <x v="1"/>
    <x v="0"/>
    <s v="Page 96"/>
    <x v="0"/>
    <x v="0"/>
    <b v="0"/>
    <x v="3"/>
    <s v="Slack"/>
    <n v="95"/>
    <n v="31.360000000000003"/>
    <n v="126.36"/>
    <n v="3.9173789173789175"/>
    <n v="495"/>
    <n v="198"/>
    <n v="224.99999999999997"/>
    <x v="0"/>
    <x v="9"/>
    <x v="8"/>
    <x v="9"/>
    <n v="10"/>
    <n v="150"/>
    <n v="0.06"/>
    <n v="0.6"/>
    <n v="9"/>
  </r>
  <r>
    <x v="57"/>
    <x v="24"/>
    <s v="W26-27"/>
    <x v="1"/>
    <x v="0"/>
    <s v="Page 96"/>
    <x v="0"/>
    <x v="0"/>
    <b v="0"/>
    <x v="3"/>
    <s v="Slack"/>
    <n v="95"/>
    <n v="31.360000000000003"/>
    <n v="126.36"/>
    <n v="3.9173789173789175"/>
    <n v="495"/>
    <n v="198"/>
    <n v="224.99999999999997"/>
    <x v="0"/>
    <x v="6"/>
    <x v="6"/>
    <x v="79"/>
    <n v="0.5"/>
    <n v="7.5"/>
    <n v="0"/>
    <n v="0"/>
    <n v="0"/>
  </r>
  <r>
    <x v="57"/>
    <x v="24"/>
    <s v="W26-27"/>
    <x v="1"/>
    <x v="0"/>
    <s v="Page 96"/>
    <x v="0"/>
    <x v="0"/>
    <b v="0"/>
    <x v="3"/>
    <s v="Slack"/>
    <n v="95"/>
    <n v="31.360000000000003"/>
    <n v="126.36"/>
    <n v="3.9173789173789175"/>
    <n v="495"/>
    <n v="198"/>
    <n v="224.99999999999997"/>
    <x v="0"/>
    <x v="6"/>
    <x v="6"/>
    <x v="6"/>
    <n v="1"/>
    <n v="15"/>
    <n v="0.49"/>
    <n v="0.49"/>
    <n v="7.35"/>
  </r>
  <r>
    <x v="57"/>
    <x v="24"/>
    <s v="W26-27"/>
    <x v="1"/>
    <x v="0"/>
    <s v="Page 96"/>
    <x v="0"/>
    <x v="0"/>
    <b v="0"/>
    <x v="3"/>
    <s v="Slack"/>
    <n v="95"/>
    <n v="31.360000000000003"/>
    <n v="126.36"/>
    <n v="3.9173789173789175"/>
    <n v="495"/>
    <n v="198"/>
    <n v="224.99999999999997"/>
    <x v="0"/>
    <x v="7"/>
    <x v="7"/>
    <x v="68"/>
    <n v="1"/>
    <n v="15"/>
    <n v="0.27"/>
    <n v="0.27"/>
    <n v="4.0500000000000007"/>
  </r>
  <r>
    <x v="57"/>
    <x v="24"/>
    <s v="W26-27"/>
    <x v="1"/>
    <x v="0"/>
    <s v="Page 96"/>
    <x v="0"/>
    <x v="0"/>
    <b v="0"/>
    <x v="3"/>
    <s v="Slack"/>
    <n v="95"/>
    <n v="31.360000000000003"/>
    <n v="126.36"/>
    <n v="3.9173789173789175"/>
    <n v="495"/>
    <n v="198"/>
    <n v="224.99999999999997"/>
    <x v="0"/>
    <x v="8"/>
    <x v="7"/>
    <x v="61"/>
    <n v="1"/>
    <n v="15"/>
    <n v="0.25"/>
    <n v="0.25"/>
    <n v="3.75"/>
  </r>
  <r>
    <x v="57"/>
    <x v="24"/>
    <s v="W26-27"/>
    <x v="1"/>
    <x v="0"/>
    <s v="Page 96"/>
    <x v="0"/>
    <x v="0"/>
    <b v="0"/>
    <x v="3"/>
    <s v="Slack"/>
    <n v="95"/>
    <n v="31.360000000000003"/>
    <n v="126.36"/>
    <n v="3.9173789173789175"/>
    <n v="495"/>
    <n v="198"/>
    <n v="224.99999999999997"/>
    <x v="0"/>
    <x v="10"/>
    <x v="9"/>
    <x v="10"/>
    <n v="0"/>
    <n v="0"/>
    <n v="0"/>
    <n v="0"/>
    <n v="0"/>
  </r>
  <r>
    <x v="57"/>
    <x v="24"/>
    <s v="W26-27"/>
    <x v="1"/>
    <x v="0"/>
    <s v="Page 96"/>
    <x v="0"/>
    <x v="0"/>
    <b v="0"/>
    <x v="3"/>
    <s v="Slack"/>
    <n v="95"/>
    <n v="31.360000000000003"/>
    <n v="126.36"/>
    <n v="3.9173789173789175"/>
    <n v="495"/>
    <n v="198"/>
    <n v="224.99999999999997"/>
    <x v="0"/>
    <x v="10"/>
    <x v="9"/>
    <x v="10"/>
    <n v="0"/>
    <n v="0"/>
    <n v="0"/>
    <n v="0"/>
    <n v="0"/>
  </r>
  <r>
    <x v="57"/>
    <x v="24"/>
    <s v="W26-27"/>
    <x v="1"/>
    <x v="0"/>
    <s v="Page 96"/>
    <x v="0"/>
    <x v="0"/>
    <b v="0"/>
    <x v="3"/>
    <s v="Slack"/>
    <n v="95"/>
    <n v="31.360000000000003"/>
    <n v="126.36"/>
    <n v="3.9173789173789175"/>
    <n v="495"/>
    <n v="198"/>
    <n v="224.99999999999997"/>
    <x v="0"/>
    <x v="10"/>
    <x v="9"/>
    <x v="10"/>
    <n v="0"/>
    <n v="0"/>
    <n v="0"/>
    <n v="0"/>
    <n v="0"/>
  </r>
  <r>
    <x v="57"/>
    <x v="24"/>
    <s v="W26-27"/>
    <x v="1"/>
    <x v="0"/>
    <s v="Page 96"/>
    <x v="0"/>
    <x v="0"/>
    <b v="0"/>
    <x v="3"/>
    <s v="Slack"/>
    <n v="95"/>
    <n v="31.360000000000003"/>
    <n v="126.36"/>
    <n v="3.9173789173789175"/>
    <n v="495"/>
    <n v="198"/>
    <n v="224.99999999999997"/>
    <x v="0"/>
    <x v="11"/>
    <x v="13"/>
    <x v="18"/>
    <n v="1"/>
    <n v="15"/>
    <n v="2"/>
    <n v="2"/>
    <n v="30"/>
  </r>
  <r>
    <x v="57"/>
    <x v="24"/>
    <s v="W26-27"/>
    <x v="1"/>
    <x v="0"/>
    <s v="Page 96"/>
    <x v="0"/>
    <x v="0"/>
    <b v="0"/>
    <x v="3"/>
    <s v="Slack"/>
    <n v="95"/>
    <n v="31.360000000000003"/>
    <n v="126.36"/>
    <n v="3.9173789173789175"/>
    <n v="495"/>
    <n v="198"/>
    <n v="224.99999999999997"/>
    <x v="0"/>
    <x v="11"/>
    <x v="10"/>
    <x v="19"/>
    <n v="1"/>
    <n v="15"/>
    <n v="2"/>
    <n v="2"/>
    <n v="30"/>
  </r>
  <r>
    <x v="57"/>
    <x v="24"/>
    <s v="W26-27"/>
    <x v="1"/>
    <x v="0"/>
    <s v="Page 96"/>
    <x v="0"/>
    <x v="0"/>
    <b v="0"/>
    <x v="3"/>
    <s v="Slack"/>
    <n v="95"/>
    <n v="31.360000000000003"/>
    <n v="126.36"/>
    <n v="3.9173789173789175"/>
    <n v="495"/>
    <n v="198"/>
    <n v="224.99999999999997"/>
    <x v="0"/>
    <x v="11"/>
    <x v="11"/>
    <x v="12"/>
    <n v="1"/>
    <n v="15"/>
    <n v="0.5"/>
    <n v="0.5"/>
    <n v="7.5"/>
  </r>
  <r>
    <x v="58"/>
    <x v="25"/>
    <s v="W26-27"/>
    <x v="1"/>
    <x v="0"/>
    <s v="Page 97"/>
    <x v="0"/>
    <x v="0"/>
    <b v="0"/>
    <x v="3"/>
    <s v="Slack"/>
    <n v="95"/>
    <n v="31.360000000000003"/>
    <n v="126.36"/>
    <n v="3.9173789173789175"/>
    <n v="495"/>
    <n v="198"/>
    <n v="224.99999999999997"/>
    <x v="0"/>
    <x v="0"/>
    <x v="24"/>
    <x v="65"/>
    <n v="2.2000000000000002"/>
    <n v="59.400000000000006"/>
    <n v="11.3"/>
    <n v="24.860000000000003"/>
    <n v="671.22"/>
  </r>
  <r>
    <x v="58"/>
    <x v="25"/>
    <s v="W26-27"/>
    <x v="1"/>
    <x v="0"/>
    <s v="Page 97"/>
    <x v="0"/>
    <x v="0"/>
    <b v="0"/>
    <x v="3"/>
    <s v="Slack"/>
    <n v="95"/>
    <n v="31.360000000000003"/>
    <n v="126.36"/>
    <n v="3.9173789173789175"/>
    <n v="495"/>
    <n v="198"/>
    <n v="224.99999999999997"/>
    <x v="0"/>
    <x v="1"/>
    <x v="25"/>
    <x v="86"/>
    <n v="0.72"/>
    <n v="19.439999999999998"/>
    <n v="0"/>
    <n v="0"/>
    <n v="0"/>
  </r>
  <r>
    <x v="58"/>
    <x v="25"/>
    <s v="W26-27"/>
    <x v="1"/>
    <x v="0"/>
    <s v="Page 97"/>
    <x v="0"/>
    <x v="0"/>
    <b v="0"/>
    <x v="3"/>
    <s v="Slack"/>
    <n v="95"/>
    <n v="31.360000000000003"/>
    <n v="126.36"/>
    <n v="3.9173789173789175"/>
    <n v="495"/>
    <n v="198"/>
    <n v="224.99999999999997"/>
    <x v="0"/>
    <x v="3"/>
    <x v="3"/>
    <x v="27"/>
    <n v="0.6"/>
    <n v="16.2"/>
    <n v="0"/>
    <n v="0"/>
    <n v="0"/>
  </r>
  <r>
    <x v="58"/>
    <x v="25"/>
    <s v="W26-27"/>
    <x v="1"/>
    <x v="0"/>
    <s v="Page 97"/>
    <x v="0"/>
    <x v="0"/>
    <b v="0"/>
    <x v="3"/>
    <s v="Slack"/>
    <n v="95"/>
    <n v="31.360000000000003"/>
    <n v="126.36"/>
    <n v="3.9173789173789175"/>
    <n v="495"/>
    <n v="198"/>
    <n v="224.99999999999997"/>
    <x v="0"/>
    <x v="9"/>
    <x v="8"/>
    <x v="78"/>
    <n v="3"/>
    <n v="81"/>
    <n v="0.13"/>
    <n v="0.39"/>
    <n v="10.530000000000001"/>
  </r>
  <r>
    <x v="58"/>
    <x v="25"/>
    <s v="W26-27"/>
    <x v="1"/>
    <x v="0"/>
    <s v="Page 97"/>
    <x v="0"/>
    <x v="0"/>
    <b v="0"/>
    <x v="3"/>
    <s v="Slack"/>
    <n v="95"/>
    <n v="31.360000000000003"/>
    <n v="126.36"/>
    <n v="3.9173789173789175"/>
    <n v="495"/>
    <n v="198"/>
    <n v="224.99999999999997"/>
    <x v="0"/>
    <x v="9"/>
    <x v="8"/>
    <x v="9"/>
    <n v="10"/>
    <n v="270"/>
    <n v="0.06"/>
    <n v="0.6"/>
    <n v="16.2"/>
  </r>
  <r>
    <x v="58"/>
    <x v="25"/>
    <s v="W26-27"/>
    <x v="1"/>
    <x v="0"/>
    <s v="Page 97"/>
    <x v="0"/>
    <x v="0"/>
    <b v="0"/>
    <x v="3"/>
    <s v="Slack"/>
    <n v="95"/>
    <n v="31.360000000000003"/>
    <n v="126.36"/>
    <n v="3.9173789173789175"/>
    <n v="495"/>
    <n v="198"/>
    <n v="224.99999999999997"/>
    <x v="0"/>
    <x v="6"/>
    <x v="6"/>
    <x v="79"/>
    <n v="0.5"/>
    <n v="13.5"/>
    <n v="0"/>
    <n v="0"/>
    <n v="0"/>
  </r>
  <r>
    <x v="58"/>
    <x v="25"/>
    <s v="W26-27"/>
    <x v="1"/>
    <x v="0"/>
    <s v="Page 97"/>
    <x v="0"/>
    <x v="0"/>
    <b v="0"/>
    <x v="3"/>
    <s v="Slack"/>
    <n v="95"/>
    <n v="31.360000000000003"/>
    <n v="126.36"/>
    <n v="3.9173789173789175"/>
    <n v="495"/>
    <n v="198"/>
    <n v="224.99999999999997"/>
    <x v="0"/>
    <x v="6"/>
    <x v="6"/>
    <x v="6"/>
    <n v="1"/>
    <n v="27"/>
    <n v="0.49"/>
    <n v="0.49"/>
    <n v="13.23"/>
  </r>
  <r>
    <x v="58"/>
    <x v="25"/>
    <s v="W26-27"/>
    <x v="1"/>
    <x v="0"/>
    <s v="Page 97"/>
    <x v="0"/>
    <x v="0"/>
    <b v="0"/>
    <x v="3"/>
    <s v="Slack"/>
    <n v="95"/>
    <n v="31.360000000000003"/>
    <n v="126.36"/>
    <n v="3.9173789173789175"/>
    <n v="495"/>
    <n v="198"/>
    <n v="224.99999999999997"/>
    <x v="0"/>
    <x v="7"/>
    <x v="7"/>
    <x v="68"/>
    <n v="1"/>
    <n v="27"/>
    <n v="0.27"/>
    <n v="0.27"/>
    <n v="7.2900000000000009"/>
  </r>
  <r>
    <x v="58"/>
    <x v="25"/>
    <s v="W26-27"/>
    <x v="1"/>
    <x v="0"/>
    <s v="Page 97"/>
    <x v="0"/>
    <x v="0"/>
    <b v="0"/>
    <x v="3"/>
    <s v="Slack"/>
    <n v="95"/>
    <n v="31.360000000000003"/>
    <n v="126.36"/>
    <n v="3.9173789173789175"/>
    <n v="495"/>
    <n v="198"/>
    <n v="224.99999999999997"/>
    <x v="0"/>
    <x v="8"/>
    <x v="7"/>
    <x v="61"/>
    <n v="1"/>
    <n v="27"/>
    <n v="0.25"/>
    <n v="0.25"/>
    <n v="6.75"/>
  </r>
  <r>
    <x v="58"/>
    <x v="25"/>
    <s v="W26-27"/>
    <x v="1"/>
    <x v="0"/>
    <s v="Page 97"/>
    <x v="0"/>
    <x v="0"/>
    <b v="0"/>
    <x v="3"/>
    <s v="Slack"/>
    <n v="95"/>
    <n v="31.360000000000003"/>
    <n v="126.36"/>
    <n v="3.9173789173789175"/>
    <n v="495"/>
    <n v="198"/>
    <n v="224.99999999999997"/>
    <x v="0"/>
    <x v="10"/>
    <x v="9"/>
    <x v="10"/>
    <n v="0"/>
    <n v="0"/>
    <n v="0"/>
    <n v="0"/>
    <n v="0"/>
  </r>
  <r>
    <x v="58"/>
    <x v="25"/>
    <s v="W26-27"/>
    <x v="1"/>
    <x v="0"/>
    <s v="Page 97"/>
    <x v="0"/>
    <x v="0"/>
    <b v="0"/>
    <x v="3"/>
    <s v="Slack"/>
    <n v="95"/>
    <n v="31.360000000000003"/>
    <n v="126.36"/>
    <n v="3.9173789173789175"/>
    <n v="495"/>
    <n v="198"/>
    <n v="224.99999999999997"/>
    <x v="0"/>
    <x v="10"/>
    <x v="9"/>
    <x v="10"/>
    <n v="0"/>
    <n v="0"/>
    <n v="0"/>
    <n v="0"/>
    <n v="0"/>
  </r>
  <r>
    <x v="58"/>
    <x v="25"/>
    <s v="W26-27"/>
    <x v="1"/>
    <x v="0"/>
    <s v="Page 97"/>
    <x v="0"/>
    <x v="0"/>
    <b v="0"/>
    <x v="3"/>
    <s v="Slack"/>
    <n v="95"/>
    <n v="31.360000000000003"/>
    <n v="126.36"/>
    <n v="3.9173789173789175"/>
    <n v="495"/>
    <n v="198"/>
    <n v="224.99999999999997"/>
    <x v="0"/>
    <x v="10"/>
    <x v="9"/>
    <x v="10"/>
    <n v="0"/>
    <n v="0"/>
    <n v="0"/>
    <n v="0"/>
    <n v="0"/>
  </r>
  <r>
    <x v="58"/>
    <x v="25"/>
    <s v="W26-27"/>
    <x v="1"/>
    <x v="0"/>
    <s v="Page 97"/>
    <x v="0"/>
    <x v="0"/>
    <b v="0"/>
    <x v="3"/>
    <s v="Slack"/>
    <n v="95"/>
    <n v="31.360000000000003"/>
    <n v="126.36"/>
    <n v="3.9173789173789175"/>
    <n v="495"/>
    <n v="198"/>
    <n v="224.99999999999997"/>
    <x v="0"/>
    <x v="11"/>
    <x v="13"/>
    <x v="18"/>
    <n v="1"/>
    <n v="27"/>
    <n v="2"/>
    <n v="2"/>
    <n v="54"/>
  </r>
  <r>
    <x v="58"/>
    <x v="25"/>
    <s v="W26-27"/>
    <x v="1"/>
    <x v="0"/>
    <s v="Page 97"/>
    <x v="0"/>
    <x v="0"/>
    <b v="0"/>
    <x v="3"/>
    <s v="Slack"/>
    <n v="95"/>
    <n v="31.360000000000003"/>
    <n v="126.36"/>
    <n v="3.9173789173789175"/>
    <n v="495"/>
    <n v="198"/>
    <n v="224.99999999999997"/>
    <x v="0"/>
    <x v="11"/>
    <x v="10"/>
    <x v="19"/>
    <n v="1"/>
    <n v="27"/>
    <n v="2"/>
    <n v="2"/>
    <n v="54"/>
  </r>
  <r>
    <x v="58"/>
    <x v="25"/>
    <s v="W26-27"/>
    <x v="1"/>
    <x v="0"/>
    <s v="Page 97"/>
    <x v="0"/>
    <x v="0"/>
    <b v="0"/>
    <x v="3"/>
    <s v="Slack"/>
    <n v="95"/>
    <n v="31.360000000000003"/>
    <n v="126.36"/>
    <n v="3.9173789173789175"/>
    <n v="495"/>
    <n v="198"/>
    <n v="224.99999999999997"/>
    <x v="0"/>
    <x v="11"/>
    <x v="11"/>
    <x v="12"/>
    <n v="1"/>
    <n v="27"/>
    <n v="0.5"/>
    <n v="0.5"/>
    <n v="13.5"/>
  </r>
  <r>
    <x v="58"/>
    <x v="26"/>
    <s v="W26-27"/>
    <x v="1"/>
    <x v="0"/>
    <s v="Page 98"/>
    <x v="0"/>
    <x v="0"/>
    <b v="0"/>
    <x v="3"/>
    <s v="Slack"/>
    <n v="95"/>
    <n v="31.360000000000003"/>
    <n v="126.36"/>
    <n v="3.9173789173789175"/>
    <n v="495"/>
    <n v="198"/>
    <n v="224.99999999999997"/>
    <x v="0"/>
    <x v="0"/>
    <x v="24"/>
    <x v="65"/>
    <n v="2.2000000000000002"/>
    <n v="22"/>
    <n v="11.3"/>
    <n v="24.860000000000003"/>
    <n v="248.60000000000002"/>
  </r>
  <r>
    <x v="58"/>
    <x v="26"/>
    <s v="W26-27"/>
    <x v="1"/>
    <x v="0"/>
    <s v="Page 98"/>
    <x v="0"/>
    <x v="0"/>
    <b v="0"/>
    <x v="3"/>
    <s v="Slack"/>
    <n v="95"/>
    <n v="31.360000000000003"/>
    <n v="126.36"/>
    <n v="3.9173789173789175"/>
    <n v="495"/>
    <n v="198"/>
    <n v="224.99999999999997"/>
    <x v="0"/>
    <x v="1"/>
    <x v="25"/>
    <x v="86"/>
    <n v="0.72"/>
    <n v="7.1999999999999993"/>
    <n v="0"/>
    <n v="0"/>
    <n v="0"/>
  </r>
  <r>
    <x v="58"/>
    <x v="26"/>
    <s v="W26-27"/>
    <x v="1"/>
    <x v="0"/>
    <s v="Page 98"/>
    <x v="0"/>
    <x v="0"/>
    <b v="0"/>
    <x v="3"/>
    <s v="Slack"/>
    <n v="95"/>
    <n v="31.360000000000003"/>
    <n v="126.36"/>
    <n v="3.9173789173789175"/>
    <n v="495"/>
    <n v="198"/>
    <n v="224.99999999999997"/>
    <x v="0"/>
    <x v="3"/>
    <x v="3"/>
    <x v="27"/>
    <n v="0.6"/>
    <n v="6"/>
    <n v="0"/>
    <n v="0"/>
    <n v="0"/>
  </r>
  <r>
    <x v="58"/>
    <x v="26"/>
    <s v="W26-27"/>
    <x v="1"/>
    <x v="0"/>
    <s v="Page 98"/>
    <x v="0"/>
    <x v="0"/>
    <b v="0"/>
    <x v="3"/>
    <s v="Slack"/>
    <n v="95"/>
    <n v="31.360000000000003"/>
    <n v="126.36"/>
    <n v="3.9173789173789175"/>
    <n v="495"/>
    <n v="198"/>
    <n v="224.99999999999997"/>
    <x v="0"/>
    <x v="9"/>
    <x v="8"/>
    <x v="78"/>
    <n v="3"/>
    <n v="30"/>
    <n v="0.13"/>
    <n v="0.39"/>
    <n v="3.9000000000000004"/>
  </r>
  <r>
    <x v="58"/>
    <x v="26"/>
    <s v="W26-27"/>
    <x v="1"/>
    <x v="0"/>
    <s v="Page 98"/>
    <x v="0"/>
    <x v="0"/>
    <b v="0"/>
    <x v="3"/>
    <s v="Slack"/>
    <n v="95"/>
    <n v="31.360000000000003"/>
    <n v="126.36"/>
    <n v="3.9173789173789175"/>
    <n v="495"/>
    <n v="198"/>
    <n v="224.99999999999997"/>
    <x v="0"/>
    <x v="9"/>
    <x v="8"/>
    <x v="9"/>
    <n v="10"/>
    <n v="100"/>
    <n v="0.06"/>
    <n v="0.6"/>
    <n v="6"/>
  </r>
  <r>
    <x v="58"/>
    <x v="26"/>
    <s v="W26-27"/>
    <x v="1"/>
    <x v="0"/>
    <s v="Page 98"/>
    <x v="0"/>
    <x v="0"/>
    <b v="0"/>
    <x v="3"/>
    <s v="Slack"/>
    <n v="95"/>
    <n v="31.360000000000003"/>
    <n v="126.36"/>
    <n v="3.9173789173789175"/>
    <n v="495"/>
    <n v="198"/>
    <n v="224.99999999999997"/>
    <x v="0"/>
    <x v="6"/>
    <x v="6"/>
    <x v="79"/>
    <n v="0.5"/>
    <n v="5"/>
    <n v="0"/>
    <n v="0"/>
    <n v="0"/>
  </r>
  <r>
    <x v="58"/>
    <x v="26"/>
    <s v="W26-27"/>
    <x v="1"/>
    <x v="0"/>
    <s v="Page 98"/>
    <x v="0"/>
    <x v="0"/>
    <b v="0"/>
    <x v="3"/>
    <s v="Slack"/>
    <n v="95"/>
    <n v="31.360000000000003"/>
    <n v="126.36"/>
    <n v="3.9173789173789175"/>
    <n v="495"/>
    <n v="198"/>
    <n v="224.99999999999997"/>
    <x v="0"/>
    <x v="6"/>
    <x v="6"/>
    <x v="6"/>
    <n v="1"/>
    <n v="10"/>
    <n v="0.49"/>
    <n v="0.49"/>
    <n v="4.9000000000000004"/>
  </r>
  <r>
    <x v="58"/>
    <x v="26"/>
    <s v="W26-27"/>
    <x v="1"/>
    <x v="0"/>
    <s v="Page 98"/>
    <x v="0"/>
    <x v="0"/>
    <b v="0"/>
    <x v="3"/>
    <s v="Slack"/>
    <n v="95"/>
    <n v="31.360000000000003"/>
    <n v="126.36"/>
    <n v="3.9173789173789175"/>
    <n v="495"/>
    <n v="198"/>
    <n v="224.99999999999997"/>
    <x v="0"/>
    <x v="7"/>
    <x v="7"/>
    <x v="68"/>
    <n v="1"/>
    <n v="10"/>
    <n v="0.27"/>
    <n v="0.27"/>
    <n v="2.7"/>
  </r>
  <r>
    <x v="58"/>
    <x v="26"/>
    <s v="W26-27"/>
    <x v="1"/>
    <x v="0"/>
    <s v="Page 98"/>
    <x v="0"/>
    <x v="0"/>
    <b v="0"/>
    <x v="3"/>
    <s v="Slack"/>
    <n v="95"/>
    <n v="31.360000000000003"/>
    <n v="126.36"/>
    <n v="3.9173789173789175"/>
    <n v="495"/>
    <n v="198"/>
    <n v="224.99999999999997"/>
    <x v="0"/>
    <x v="8"/>
    <x v="7"/>
    <x v="61"/>
    <n v="1"/>
    <n v="10"/>
    <n v="0.25"/>
    <n v="0.25"/>
    <n v="2.5"/>
  </r>
  <r>
    <x v="58"/>
    <x v="26"/>
    <s v="W26-27"/>
    <x v="1"/>
    <x v="0"/>
    <s v="Page 98"/>
    <x v="0"/>
    <x v="0"/>
    <b v="0"/>
    <x v="3"/>
    <s v="Slack"/>
    <n v="95"/>
    <n v="31.360000000000003"/>
    <n v="126.36"/>
    <n v="3.9173789173789175"/>
    <n v="495"/>
    <n v="198"/>
    <n v="224.99999999999997"/>
    <x v="0"/>
    <x v="10"/>
    <x v="9"/>
    <x v="10"/>
    <n v="0"/>
    <n v="0"/>
    <n v="0"/>
    <n v="0"/>
    <n v="0"/>
  </r>
  <r>
    <x v="58"/>
    <x v="26"/>
    <s v="W26-27"/>
    <x v="1"/>
    <x v="0"/>
    <s v="Page 98"/>
    <x v="0"/>
    <x v="0"/>
    <b v="0"/>
    <x v="3"/>
    <s v="Slack"/>
    <n v="95"/>
    <n v="31.360000000000003"/>
    <n v="126.36"/>
    <n v="3.9173789173789175"/>
    <n v="495"/>
    <n v="198"/>
    <n v="224.99999999999997"/>
    <x v="0"/>
    <x v="10"/>
    <x v="9"/>
    <x v="10"/>
    <n v="0"/>
    <n v="0"/>
    <n v="0"/>
    <n v="0"/>
    <n v="0"/>
  </r>
  <r>
    <x v="58"/>
    <x v="26"/>
    <s v="W26-27"/>
    <x v="1"/>
    <x v="0"/>
    <s v="Page 98"/>
    <x v="0"/>
    <x v="0"/>
    <b v="0"/>
    <x v="3"/>
    <s v="Slack"/>
    <n v="95"/>
    <n v="31.360000000000003"/>
    <n v="126.36"/>
    <n v="3.9173789173789175"/>
    <n v="495"/>
    <n v="198"/>
    <n v="224.99999999999997"/>
    <x v="0"/>
    <x v="10"/>
    <x v="9"/>
    <x v="10"/>
    <n v="0"/>
    <n v="0"/>
    <n v="0"/>
    <n v="0"/>
    <n v="0"/>
  </r>
  <r>
    <x v="58"/>
    <x v="26"/>
    <s v="W26-27"/>
    <x v="1"/>
    <x v="0"/>
    <s v="Page 98"/>
    <x v="0"/>
    <x v="0"/>
    <b v="0"/>
    <x v="3"/>
    <s v="Slack"/>
    <n v="95"/>
    <n v="31.360000000000003"/>
    <n v="126.36"/>
    <n v="3.9173789173789175"/>
    <n v="495"/>
    <n v="198"/>
    <n v="224.99999999999997"/>
    <x v="0"/>
    <x v="11"/>
    <x v="13"/>
    <x v="18"/>
    <n v="1"/>
    <n v="10"/>
    <n v="2"/>
    <n v="2"/>
    <n v="20"/>
  </r>
  <r>
    <x v="58"/>
    <x v="26"/>
    <s v="W26-27"/>
    <x v="1"/>
    <x v="0"/>
    <s v="Page 98"/>
    <x v="0"/>
    <x v="0"/>
    <b v="0"/>
    <x v="3"/>
    <s v="Slack"/>
    <n v="95"/>
    <n v="31.360000000000003"/>
    <n v="126.36"/>
    <n v="3.9173789173789175"/>
    <n v="495"/>
    <n v="198"/>
    <n v="224.99999999999997"/>
    <x v="0"/>
    <x v="11"/>
    <x v="10"/>
    <x v="19"/>
    <n v="1"/>
    <n v="10"/>
    <n v="2"/>
    <n v="2"/>
    <n v="20"/>
  </r>
  <r>
    <x v="58"/>
    <x v="26"/>
    <s v="W26-27"/>
    <x v="1"/>
    <x v="0"/>
    <s v="Page 98"/>
    <x v="0"/>
    <x v="0"/>
    <b v="0"/>
    <x v="3"/>
    <s v="Slack"/>
    <n v="95"/>
    <n v="31.360000000000003"/>
    <n v="126.36"/>
    <n v="3.9173789173789175"/>
    <n v="495"/>
    <n v="198"/>
    <n v="224.99999999999997"/>
    <x v="0"/>
    <x v="11"/>
    <x v="11"/>
    <x v="12"/>
    <n v="1"/>
    <n v="10"/>
    <n v="0.5"/>
    <n v="0.5"/>
    <n v="5"/>
  </r>
  <r>
    <x v="58"/>
    <x v="27"/>
    <s v="W26-27"/>
    <x v="1"/>
    <x v="0"/>
    <s v="Page 99"/>
    <x v="0"/>
    <x v="0"/>
    <b v="0"/>
    <x v="3"/>
    <s v="Slack"/>
    <n v="95"/>
    <n v="31.360000000000003"/>
    <n v="126.36"/>
    <n v="3.9173789173789175"/>
    <n v="495"/>
    <n v="198"/>
    <n v="224.99999999999997"/>
    <x v="0"/>
    <x v="0"/>
    <x v="24"/>
    <x v="65"/>
    <n v="2.2000000000000002"/>
    <n v="41.800000000000004"/>
    <n v="11.3"/>
    <n v="24.860000000000003"/>
    <n v="472.34000000000003"/>
  </r>
  <r>
    <x v="58"/>
    <x v="27"/>
    <s v="W26-27"/>
    <x v="1"/>
    <x v="0"/>
    <s v="Page 99"/>
    <x v="0"/>
    <x v="0"/>
    <b v="0"/>
    <x v="3"/>
    <s v="Slack"/>
    <n v="95"/>
    <n v="31.360000000000003"/>
    <n v="126.36"/>
    <n v="3.9173789173789175"/>
    <n v="495"/>
    <n v="198"/>
    <n v="224.99999999999997"/>
    <x v="0"/>
    <x v="1"/>
    <x v="25"/>
    <x v="86"/>
    <n v="0.72"/>
    <n v="13.68"/>
    <n v="0"/>
    <n v="0"/>
    <n v="0"/>
  </r>
  <r>
    <x v="58"/>
    <x v="27"/>
    <s v="W26-27"/>
    <x v="1"/>
    <x v="0"/>
    <s v="Page 99"/>
    <x v="0"/>
    <x v="0"/>
    <b v="0"/>
    <x v="3"/>
    <s v="Slack"/>
    <n v="95"/>
    <n v="31.360000000000003"/>
    <n v="126.36"/>
    <n v="3.9173789173789175"/>
    <n v="495"/>
    <n v="198"/>
    <n v="224.99999999999997"/>
    <x v="0"/>
    <x v="3"/>
    <x v="3"/>
    <x v="27"/>
    <n v="0.6"/>
    <n v="11.4"/>
    <n v="0"/>
    <n v="0"/>
    <n v="0"/>
  </r>
  <r>
    <x v="58"/>
    <x v="27"/>
    <s v="W26-27"/>
    <x v="1"/>
    <x v="0"/>
    <s v="Page 99"/>
    <x v="0"/>
    <x v="0"/>
    <b v="0"/>
    <x v="3"/>
    <s v="Slack"/>
    <n v="95"/>
    <n v="31.360000000000003"/>
    <n v="126.36"/>
    <n v="3.9173789173789175"/>
    <n v="495"/>
    <n v="198"/>
    <n v="224.99999999999997"/>
    <x v="0"/>
    <x v="9"/>
    <x v="8"/>
    <x v="78"/>
    <n v="3"/>
    <n v="57"/>
    <n v="0.13"/>
    <n v="0.39"/>
    <n v="7.41"/>
  </r>
  <r>
    <x v="58"/>
    <x v="27"/>
    <s v="W26-27"/>
    <x v="1"/>
    <x v="0"/>
    <s v="Page 99"/>
    <x v="0"/>
    <x v="0"/>
    <b v="0"/>
    <x v="3"/>
    <s v="Slack"/>
    <n v="95"/>
    <n v="31.360000000000003"/>
    <n v="126.36"/>
    <n v="3.9173789173789175"/>
    <n v="495"/>
    <n v="198"/>
    <n v="224.99999999999997"/>
    <x v="0"/>
    <x v="9"/>
    <x v="8"/>
    <x v="9"/>
    <n v="10"/>
    <n v="190"/>
    <n v="0.06"/>
    <n v="0.6"/>
    <n v="11.4"/>
  </r>
  <r>
    <x v="58"/>
    <x v="27"/>
    <s v="W26-27"/>
    <x v="1"/>
    <x v="0"/>
    <s v="Page 99"/>
    <x v="0"/>
    <x v="0"/>
    <b v="0"/>
    <x v="3"/>
    <s v="Slack"/>
    <n v="95"/>
    <n v="31.360000000000003"/>
    <n v="126.36"/>
    <n v="3.9173789173789175"/>
    <n v="495"/>
    <n v="198"/>
    <n v="224.99999999999997"/>
    <x v="0"/>
    <x v="6"/>
    <x v="6"/>
    <x v="79"/>
    <n v="0.5"/>
    <n v="9.5"/>
    <n v="0"/>
    <n v="0"/>
    <n v="0"/>
  </r>
  <r>
    <x v="58"/>
    <x v="27"/>
    <s v="W26-27"/>
    <x v="1"/>
    <x v="0"/>
    <s v="Page 99"/>
    <x v="0"/>
    <x v="0"/>
    <b v="0"/>
    <x v="3"/>
    <s v="Slack"/>
    <n v="95"/>
    <n v="31.360000000000003"/>
    <n v="126.36"/>
    <n v="3.9173789173789175"/>
    <n v="495"/>
    <n v="198"/>
    <n v="224.99999999999997"/>
    <x v="0"/>
    <x v="6"/>
    <x v="6"/>
    <x v="6"/>
    <n v="1"/>
    <n v="19"/>
    <n v="0.49"/>
    <n v="0.49"/>
    <n v="9.31"/>
  </r>
  <r>
    <x v="58"/>
    <x v="27"/>
    <s v="W26-27"/>
    <x v="1"/>
    <x v="0"/>
    <s v="Page 99"/>
    <x v="0"/>
    <x v="0"/>
    <b v="0"/>
    <x v="3"/>
    <s v="Slack"/>
    <n v="95"/>
    <n v="31.360000000000003"/>
    <n v="126.36"/>
    <n v="3.9173789173789175"/>
    <n v="495"/>
    <n v="198"/>
    <n v="224.99999999999997"/>
    <x v="0"/>
    <x v="7"/>
    <x v="7"/>
    <x v="68"/>
    <n v="1"/>
    <n v="19"/>
    <n v="0.27"/>
    <n v="0.27"/>
    <n v="5.1300000000000008"/>
  </r>
  <r>
    <x v="58"/>
    <x v="27"/>
    <s v="W26-27"/>
    <x v="1"/>
    <x v="0"/>
    <s v="Page 99"/>
    <x v="0"/>
    <x v="0"/>
    <b v="0"/>
    <x v="3"/>
    <s v="Slack"/>
    <n v="95"/>
    <n v="31.360000000000003"/>
    <n v="126.36"/>
    <n v="3.9173789173789175"/>
    <n v="495"/>
    <n v="198"/>
    <n v="224.99999999999997"/>
    <x v="0"/>
    <x v="8"/>
    <x v="7"/>
    <x v="61"/>
    <n v="1"/>
    <n v="19"/>
    <n v="0.25"/>
    <n v="0.25"/>
    <n v="4.75"/>
  </r>
  <r>
    <x v="58"/>
    <x v="27"/>
    <s v="W26-27"/>
    <x v="1"/>
    <x v="0"/>
    <s v="Page 99"/>
    <x v="0"/>
    <x v="0"/>
    <b v="0"/>
    <x v="3"/>
    <s v="Slack"/>
    <n v="95"/>
    <n v="31.360000000000003"/>
    <n v="126.36"/>
    <n v="3.9173789173789175"/>
    <n v="495"/>
    <n v="198"/>
    <n v="224.99999999999997"/>
    <x v="0"/>
    <x v="10"/>
    <x v="9"/>
    <x v="10"/>
    <n v="0"/>
    <n v="0"/>
    <n v="0"/>
    <n v="0"/>
    <n v="0"/>
  </r>
  <r>
    <x v="58"/>
    <x v="27"/>
    <s v="W26-27"/>
    <x v="1"/>
    <x v="0"/>
    <s v="Page 99"/>
    <x v="0"/>
    <x v="0"/>
    <b v="0"/>
    <x v="3"/>
    <s v="Slack"/>
    <n v="95"/>
    <n v="31.360000000000003"/>
    <n v="126.36"/>
    <n v="3.9173789173789175"/>
    <n v="495"/>
    <n v="198"/>
    <n v="224.99999999999997"/>
    <x v="0"/>
    <x v="10"/>
    <x v="9"/>
    <x v="10"/>
    <n v="0"/>
    <n v="0"/>
    <n v="0"/>
    <n v="0"/>
    <n v="0"/>
  </r>
  <r>
    <x v="58"/>
    <x v="27"/>
    <s v="W26-27"/>
    <x v="1"/>
    <x v="0"/>
    <s v="Page 99"/>
    <x v="0"/>
    <x v="0"/>
    <b v="0"/>
    <x v="3"/>
    <s v="Slack"/>
    <n v="95"/>
    <n v="31.360000000000003"/>
    <n v="126.36"/>
    <n v="3.9173789173789175"/>
    <n v="495"/>
    <n v="198"/>
    <n v="224.99999999999997"/>
    <x v="0"/>
    <x v="10"/>
    <x v="9"/>
    <x v="10"/>
    <n v="0"/>
    <n v="0"/>
    <n v="0"/>
    <n v="0"/>
    <n v="0"/>
  </r>
  <r>
    <x v="58"/>
    <x v="27"/>
    <s v="W26-27"/>
    <x v="1"/>
    <x v="0"/>
    <s v="Page 99"/>
    <x v="0"/>
    <x v="0"/>
    <b v="0"/>
    <x v="3"/>
    <s v="Slack"/>
    <n v="95"/>
    <n v="31.360000000000003"/>
    <n v="126.36"/>
    <n v="3.9173789173789175"/>
    <n v="495"/>
    <n v="198"/>
    <n v="224.99999999999997"/>
    <x v="0"/>
    <x v="11"/>
    <x v="13"/>
    <x v="18"/>
    <n v="1"/>
    <n v="19"/>
    <n v="2"/>
    <n v="2"/>
    <n v="38"/>
  </r>
  <r>
    <x v="58"/>
    <x v="27"/>
    <s v="W26-27"/>
    <x v="1"/>
    <x v="0"/>
    <s v="Page 99"/>
    <x v="0"/>
    <x v="0"/>
    <b v="0"/>
    <x v="3"/>
    <s v="Slack"/>
    <n v="95"/>
    <n v="31.360000000000003"/>
    <n v="126.36"/>
    <n v="3.9173789173789175"/>
    <n v="495"/>
    <n v="198"/>
    <n v="224.99999999999997"/>
    <x v="0"/>
    <x v="11"/>
    <x v="10"/>
    <x v="19"/>
    <n v="1"/>
    <n v="19"/>
    <n v="2"/>
    <n v="2"/>
    <n v="38"/>
  </r>
  <r>
    <x v="58"/>
    <x v="27"/>
    <s v="W26-27"/>
    <x v="1"/>
    <x v="0"/>
    <s v="Page 99"/>
    <x v="0"/>
    <x v="0"/>
    <b v="0"/>
    <x v="3"/>
    <s v="Slack"/>
    <n v="95"/>
    <n v="31.360000000000003"/>
    <n v="126.36"/>
    <n v="3.9173789173789175"/>
    <n v="495"/>
    <n v="198"/>
    <n v="224.99999999999997"/>
    <x v="0"/>
    <x v="11"/>
    <x v="11"/>
    <x v="12"/>
    <n v="1"/>
    <n v="19"/>
    <n v="0.5"/>
    <n v="0.5"/>
    <n v="9.5"/>
  </r>
  <r>
    <x v="58"/>
    <x v="18"/>
    <s v="W26-27"/>
    <x v="0"/>
    <x v="0"/>
    <s v="Page 100"/>
    <x v="0"/>
    <x v="0"/>
    <b v="0"/>
    <x v="3"/>
    <s v="Slack"/>
    <n v="95"/>
    <n v="31.360000000000003"/>
    <n v="126.36"/>
    <n v="3.9173789173789175"/>
    <n v="495"/>
    <n v="198"/>
    <n v="224.99999999999997"/>
    <x v="0"/>
    <x v="0"/>
    <x v="24"/>
    <x v="65"/>
    <n v="2.2000000000000002"/>
    <n v="88"/>
    <n v="11.3"/>
    <n v="24.860000000000003"/>
    <n v="994.40000000000009"/>
  </r>
  <r>
    <x v="58"/>
    <x v="18"/>
    <s v="W26-27"/>
    <x v="0"/>
    <x v="0"/>
    <s v="Page 100"/>
    <x v="0"/>
    <x v="0"/>
    <b v="0"/>
    <x v="3"/>
    <s v="Slack"/>
    <n v="95"/>
    <n v="31.360000000000003"/>
    <n v="126.36"/>
    <n v="3.9173789173789175"/>
    <n v="495"/>
    <n v="198"/>
    <n v="224.99999999999997"/>
    <x v="0"/>
    <x v="1"/>
    <x v="25"/>
    <x v="86"/>
    <n v="0.72"/>
    <n v="28.799999999999997"/>
    <n v="0"/>
    <n v="0"/>
    <n v="0"/>
  </r>
  <r>
    <x v="58"/>
    <x v="18"/>
    <s v="W26-27"/>
    <x v="0"/>
    <x v="0"/>
    <s v="Page 100"/>
    <x v="0"/>
    <x v="0"/>
    <b v="0"/>
    <x v="3"/>
    <s v="Slack"/>
    <n v="95"/>
    <n v="31.360000000000003"/>
    <n v="126.36"/>
    <n v="3.9173789173789175"/>
    <n v="495"/>
    <n v="198"/>
    <n v="224.99999999999997"/>
    <x v="0"/>
    <x v="3"/>
    <x v="3"/>
    <x v="27"/>
    <n v="0.6"/>
    <n v="24"/>
    <n v="0"/>
    <n v="0"/>
    <n v="0"/>
  </r>
  <r>
    <x v="58"/>
    <x v="18"/>
    <s v="W26-27"/>
    <x v="0"/>
    <x v="0"/>
    <s v="Page 100"/>
    <x v="0"/>
    <x v="0"/>
    <b v="0"/>
    <x v="3"/>
    <s v="Slack"/>
    <n v="95"/>
    <n v="31.360000000000003"/>
    <n v="126.36"/>
    <n v="3.9173789173789175"/>
    <n v="495"/>
    <n v="198"/>
    <n v="224.99999999999997"/>
    <x v="0"/>
    <x v="9"/>
    <x v="8"/>
    <x v="78"/>
    <n v="3"/>
    <n v="120"/>
    <n v="0.13"/>
    <n v="0.39"/>
    <n v="15.600000000000001"/>
  </r>
  <r>
    <x v="58"/>
    <x v="18"/>
    <s v="W26-27"/>
    <x v="0"/>
    <x v="0"/>
    <s v="Page 100"/>
    <x v="0"/>
    <x v="0"/>
    <b v="0"/>
    <x v="3"/>
    <s v="Slack"/>
    <n v="95"/>
    <n v="31.360000000000003"/>
    <n v="126.36"/>
    <n v="3.9173789173789175"/>
    <n v="495"/>
    <n v="198"/>
    <n v="224.99999999999997"/>
    <x v="0"/>
    <x v="9"/>
    <x v="8"/>
    <x v="9"/>
    <n v="10"/>
    <n v="400"/>
    <n v="0.06"/>
    <n v="0.6"/>
    <n v="24"/>
  </r>
  <r>
    <x v="58"/>
    <x v="18"/>
    <s v="W26-27"/>
    <x v="0"/>
    <x v="0"/>
    <s v="Page 100"/>
    <x v="0"/>
    <x v="0"/>
    <b v="0"/>
    <x v="3"/>
    <s v="Slack"/>
    <n v="95"/>
    <n v="31.360000000000003"/>
    <n v="126.36"/>
    <n v="3.9173789173789175"/>
    <n v="495"/>
    <n v="198"/>
    <n v="224.99999999999997"/>
    <x v="0"/>
    <x v="6"/>
    <x v="6"/>
    <x v="79"/>
    <n v="0.5"/>
    <n v="20"/>
    <n v="0"/>
    <n v="0"/>
    <n v="0"/>
  </r>
  <r>
    <x v="58"/>
    <x v="18"/>
    <s v="W26-27"/>
    <x v="0"/>
    <x v="0"/>
    <s v="Page 100"/>
    <x v="0"/>
    <x v="0"/>
    <b v="0"/>
    <x v="3"/>
    <s v="Slack"/>
    <n v="95"/>
    <n v="31.360000000000003"/>
    <n v="126.36"/>
    <n v="3.9173789173789175"/>
    <n v="495"/>
    <n v="198"/>
    <n v="224.99999999999997"/>
    <x v="0"/>
    <x v="6"/>
    <x v="6"/>
    <x v="6"/>
    <n v="1"/>
    <n v="40"/>
    <n v="0.49"/>
    <n v="0.49"/>
    <n v="19.600000000000001"/>
  </r>
  <r>
    <x v="58"/>
    <x v="18"/>
    <s v="W26-27"/>
    <x v="0"/>
    <x v="0"/>
    <s v="Page 100"/>
    <x v="0"/>
    <x v="0"/>
    <b v="0"/>
    <x v="3"/>
    <s v="Slack"/>
    <n v="95"/>
    <n v="31.360000000000003"/>
    <n v="126.36"/>
    <n v="3.9173789173789175"/>
    <n v="495"/>
    <n v="198"/>
    <n v="224.99999999999997"/>
    <x v="0"/>
    <x v="7"/>
    <x v="7"/>
    <x v="68"/>
    <n v="1"/>
    <n v="40"/>
    <n v="0.27"/>
    <n v="0.27"/>
    <n v="10.8"/>
  </r>
  <r>
    <x v="58"/>
    <x v="18"/>
    <s v="W26-27"/>
    <x v="0"/>
    <x v="0"/>
    <s v="Page 100"/>
    <x v="0"/>
    <x v="0"/>
    <b v="0"/>
    <x v="3"/>
    <s v="Slack"/>
    <n v="95"/>
    <n v="31.360000000000003"/>
    <n v="126.36"/>
    <n v="3.9173789173789175"/>
    <n v="495"/>
    <n v="198"/>
    <n v="224.99999999999997"/>
    <x v="0"/>
    <x v="8"/>
    <x v="7"/>
    <x v="61"/>
    <n v="1"/>
    <n v="40"/>
    <n v="0.25"/>
    <n v="0.25"/>
    <n v="10"/>
  </r>
  <r>
    <x v="58"/>
    <x v="18"/>
    <s v="W26-27"/>
    <x v="0"/>
    <x v="0"/>
    <s v="Page 100"/>
    <x v="0"/>
    <x v="0"/>
    <b v="0"/>
    <x v="3"/>
    <s v="Slack"/>
    <n v="95"/>
    <n v="31.360000000000003"/>
    <n v="126.36"/>
    <n v="3.9173789173789175"/>
    <n v="495"/>
    <n v="198"/>
    <n v="224.99999999999997"/>
    <x v="0"/>
    <x v="10"/>
    <x v="9"/>
    <x v="10"/>
    <n v="0"/>
    <n v="0"/>
    <n v="0"/>
    <n v="0"/>
    <n v="0"/>
  </r>
  <r>
    <x v="58"/>
    <x v="18"/>
    <s v="W26-27"/>
    <x v="0"/>
    <x v="0"/>
    <s v="Page 100"/>
    <x v="0"/>
    <x v="0"/>
    <b v="0"/>
    <x v="3"/>
    <s v="Slack"/>
    <n v="95"/>
    <n v="31.360000000000003"/>
    <n v="126.36"/>
    <n v="3.9173789173789175"/>
    <n v="495"/>
    <n v="198"/>
    <n v="224.99999999999997"/>
    <x v="0"/>
    <x v="10"/>
    <x v="9"/>
    <x v="10"/>
    <n v="0"/>
    <n v="0"/>
    <n v="0"/>
    <n v="0"/>
    <n v="0"/>
  </r>
  <r>
    <x v="58"/>
    <x v="18"/>
    <s v="W26-27"/>
    <x v="0"/>
    <x v="0"/>
    <s v="Page 100"/>
    <x v="0"/>
    <x v="0"/>
    <b v="0"/>
    <x v="3"/>
    <s v="Slack"/>
    <n v="95"/>
    <n v="31.360000000000003"/>
    <n v="126.36"/>
    <n v="3.9173789173789175"/>
    <n v="495"/>
    <n v="198"/>
    <n v="224.99999999999997"/>
    <x v="0"/>
    <x v="10"/>
    <x v="9"/>
    <x v="10"/>
    <n v="0"/>
    <n v="0"/>
    <n v="0"/>
    <n v="0"/>
    <n v="0"/>
  </r>
  <r>
    <x v="58"/>
    <x v="18"/>
    <s v="W26-27"/>
    <x v="0"/>
    <x v="0"/>
    <s v="Page 100"/>
    <x v="0"/>
    <x v="0"/>
    <b v="0"/>
    <x v="3"/>
    <s v="Slack"/>
    <n v="95"/>
    <n v="31.360000000000003"/>
    <n v="126.36"/>
    <n v="3.9173789173789175"/>
    <n v="495"/>
    <n v="198"/>
    <n v="224.99999999999997"/>
    <x v="0"/>
    <x v="11"/>
    <x v="13"/>
    <x v="18"/>
    <n v="1"/>
    <n v="40"/>
    <n v="2"/>
    <n v="2"/>
    <n v="80"/>
  </r>
  <r>
    <x v="58"/>
    <x v="18"/>
    <s v="W26-27"/>
    <x v="0"/>
    <x v="0"/>
    <s v="Page 100"/>
    <x v="0"/>
    <x v="0"/>
    <b v="0"/>
    <x v="3"/>
    <s v="Slack"/>
    <n v="95"/>
    <n v="31.360000000000003"/>
    <n v="126.36"/>
    <n v="3.9173789173789175"/>
    <n v="495"/>
    <n v="198"/>
    <n v="224.99999999999997"/>
    <x v="0"/>
    <x v="11"/>
    <x v="10"/>
    <x v="19"/>
    <n v="1"/>
    <n v="40"/>
    <n v="2"/>
    <n v="2"/>
    <n v="80"/>
  </r>
  <r>
    <x v="58"/>
    <x v="18"/>
    <s v="W26-27"/>
    <x v="0"/>
    <x v="0"/>
    <s v="Page 100"/>
    <x v="0"/>
    <x v="0"/>
    <b v="0"/>
    <x v="3"/>
    <s v="Slack"/>
    <n v="95"/>
    <n v="31.360000000000003"/>
    <n v="126.36"/>
    <n v="3.9173789173789175"/>
    <n v="495"/>
    <n v="198"/>
    <n v="224.99999999999997"/>
    <x v="0"/>
    <x v="11"/>
    <x v="11"/>
    <x v="12"/>
    <n v="1"/>
    <n v="40"/>
    <n v="0.5"/>
    <n v="0.5"/>
    <n v="20"/>
  </r>
  <r>
    <x v="58"/>
    <x v="4"/>
    <s v="W26-27"/>
    <x v="1"/>
    <x v="0"/>
    <s v="Page 108"/>
    <x v="0"/>
    <x v="0"/>
    <b v="0"/>
    <x v="3"/>
    <s v="Slack"/>
    <n v="95"/>
    <n v="31.360000000000003"/>
    <n v="126.36"/>
    <n v="3.9173789173789175"/>
    <n v="495"/>
    <n v="198"/>
    <n v="224.99999999999997"/>
    <x v="0"/>
    <x v="0"/>
    <x v="24"/>
    <x v="65"/>
    <n v="2.2000000000000002"/>
    <n v="50.6"/>
    <n v="11.3"/>
    <n v="24.860000000000003"/>
    <n v="571.78000000000009"/>
  </r>
  <r>
    <x v="58"/>
    <x v="4"/>
    <s v="W26-27"/>
    <x v="1"/>
    <x v="0"/>
    <s v="Page 108"/>
    <x v="0"/>
    <x v="0"/>
    <b v="0"/>
    <x v="3"/>
    <s v="Slack"/>
    <n v="95"/>
    <n v="31.360000000000003"/>
    <n v="126.36"/>
    <n v="3.9173789173789175"/>
    <n v="495"/>
    <n v="198"/>
    <n v="224.99999999999997"/>
    <x v="0"/>
    <x v="1"/>
    <x v="25"/>
    <x v="86"/>
    <n v="0.72"/>
    <n v="16.559999999999999"/>
    <n v="0"/>
    <n v="0"/>
    <n v="0"/>
  </r>
  <r>
    <x v="58"/>
    <x v="4"/>
    <s v="W26-27"/>
    <x v="1"/>
    <x v="0"/>
    <s v="Page 108"/>
    <x v="0"/>
    <x v="0"/>
    <b v="0"/>
    <x v="3"/>
    <s v="Slack"/>
    <n v="95"/>
    <n v="31.360000000000003"/>
    <n v="126.36"/>
    <n v="3.9173789173789175"/>
    <n v="495"/>
    <n v="198"/>
    <n v="224.99999999999997"/>
    <x v="0"/>
    <x v="3"/>
    <x v="3"/>
    <x v="27"/>
    <n v="0.6"/>
    <n v="13.799999999999999"/>
    <n v="0"/>
    <n v="0"/>
    <n v="0"/>
  </r>
  <r>
    <x v="58"/>
    <x v="4"/>
    <s v="W26-27"/>
    <x v="1"/>
    <x v="0"/>
    <s v="Page 108"/>
    <x v="0"/>
    <x v="0"/>
    <b v="0"/>
    <x v="3"/>
    <s v="Slack"/>
    <n v="95"/>
    <n v="31.360000000000003"/>
    <n v="126.36"/>
    <n v="3.9173789173789175"/>
    <n v="495"/>
    <n v="198"/>
    <n v="224.99999999999997"/>
    <x v="0"/>
    <x v="9"/>
    <x v="8"/>
    <x v="78"/>
    <n v="3"/>
    <n v="69"/>
    <n v="0.13"/>
    <n v="0.39"/>
    <n v="8.9700000000000006"/>
  </r>
  <r>
    <x v="58"/>
    <x v="4"/>
    <s v="W26-27"/>
    <x v="1"/>
    <x v="0"/>
    <s v="Page 108"/>
    <x v="0"/>
    <x v="0"/>
    <b v="0"/>
    <x v="3"/>
    <s v="Slack"/>
    <n v="95"/>
    <n v="31.360000000000003"/>
    <n v="126.36"/>
    <n v="3.9173789173789175"/>
    <n v="495"/>
    <n v="198"/>
    <n v="224.99999999999997"/>
    <x v="0"/>
    <x v="9"/>
    <x v="8"/>
    <x v="9"/>
    <n v="10"/>
    <n v="230"/>
    <n v="0.06"/>
    <n v="0.6"/>
    <n v="13.799999999999999"/>
  </r>
  <r>
    <x v="58"/>
    <x v="4"/>
    <s v="W26-27"/>
    <x v="1"/>
    <x v="0"/>
    <s v="Page 108"/>
    <x v="0"/>
    <x v="0"/>
    <b v="0"/>
    <x v="3"/>
    <s v="Slack"/>
    <n v="95"/>
    <n v="31.360000000000003"/>
    <n v="126.36"/>
    <n v="3.9173789173789175"/>
    <n v="495"/>
    <n v="198"/>
    <n v="224.99999999999997"/>
    <x v="0"/>
    <x v="6"/>
    <x v="6"/>
    <x v="79"/>
    <n v="0.5"/>
    <n v="11.5"/>
    <n v="0"/>
    <n v="0"/>
    <n v="0"/>
  </r>
  <r>
    <x v="58"/>
    <x v="4"/>
    <s v="W26-27"/>
    <x v="1"/>
    <x v="0"/>
    <s v="Page 108"/>
    <x v="0"/>
    <x v="0"/>
    <b v="0"/>
    <x v="3"/>
    <s v="Slack"/>
    <n v="95"/>
    <n v="31.360000000000003"/>
    <n v="126.36"/>
    <n v="3.9173789173789175"/>
    <n v="495"/>
    <n v="198"/>
    <n v="224.99999999999997"/>
    <x v="0"/>
    <x v="6"/>
    <x v="6"/>
    <x v="6"/>
    <n v="1"/>
    <n v="23"/>
    <n v="0.49"/>
    <n v="0.49"/>
    <n v="11.27"/>
  </r>
  <r>
    <x v="58"/>
    <x v="4"/>
    <s v="W26-27"/>
    <x v="1"/>
    <x v="0"/>
    <s v="Page 108"/>
    <x v="0"/>
    <x v="0"/>
    <b v="0"/>
    <x v="3"/>
    <s v="Slack"/>
    <n v="95"/>
    <n v="31.360000000000003"/>
    <n v="126.36"/>
    <n v="3.9173789173789175"/>
    <n v="495"/>
    <n v="198"/>
    <n v="224.99999999999997"/>
    <x v="0"/>
    <x v="7"/>
    <x v="7"/>
    <x v="68"/>
    <n v="1"/>
    <n v="23"/>
    <n v="0.27"/>
    <n v="0.27"/>
    <n v="6.2100000000000009"/>
  </r>
  <r>
    <x v="58"/>
    <x v="4"/>
    <s v="W26-27"/>
    <x v="1"/>
    <x v="0"/>
    <s v="Page 108"/>
    <x v="0"/>
    <x v="0"/>
    <b v="0"/>
    <x v="3"/>
    <s v="Slack"/>
    <n v="95"/>
    <n v="31.360000000000003"/>
    <n v="126.36"/>
    <n v="3.9173789173789175"/>
    <n v="495"/>
    <n v="198"/>
    <n v="224.99999999999997"/>
    <x v="0"/>
    <x v="8"/>
    <x v="7"/>
    <x v="61"/>
    <n v="1"/>
    <n v="23"/>
    <n v="0.25"/>
    <n v="0.25"/>
    <n v="5.75"/>
  </r>
  <r>
    <x v="58"/>
    <x v="4"/>
    <s v="W26-27"/>
    <x v="1"/>
    <x v="0"/>
    <s v="Page 108"/>
    <x v="0"/>
    <x v="0"/>
    <b v="0"/>
    <x v="3"/>
    <s v="Slack"/>
    <n v="95"/>
    <n v="31.360000000000003"/>
    <n v="126.36"/>
    <n v="3.9173789173789175"/>
    <n v="495"/>
    <n v="198"/>
    <n v="224.99999999999997"/>
    <x v="0"/>
    <x v="10"/>
    <x v="9"/>
    <x v="10"/>
    <n v="0"/>
    <n v="0"/>
    <n v="0"/>
    <n v="0"/>
    <n v="0"/>
  </r>
  <r>
    <x v="58"/>
    <x v="4"/>
    <s v="W26-27"/>
    <x v="1"/>
    <x v="0"/>
    <s v="Page 108"/>
    <x v="0"/>
    <x v="0"/>
    <b v="0"/>
    <x v="3"/>
    <s v="Slack"/>
    <n v="95"/>
    <n v="31.360000000000003"/>
    <n v="126.36"/>
    <n v="3.9173789173789175"/>
    <n v="495"/>
    <n v="198"/>
    <n v="224.99999999999997"/>
    <x v="0"/>
    <x v="10"/>
    <x v="9"/>
    <x v="10"/>
    <n v="0"/>
    <n v="0"/>
    <n v="0"/>
    <n v="0"/>
    <n v="0"/>
  </r>
  <r>
    <x v="58"/>
    <x v="4"/>
    <s v="W26-27"/>
    <x v="1"/>
    <x v="0"/>
    <s v="Page 108"/>
    <x v="0"/>
    <x v="0"/>
    <b v="0"/>
    <x v="3"/>
    <s v="Slack"/>
    <n v="95"/>
    <n v="31.360000000000003"/>
    <n v="126.36"/>
    <n v="3.9173789173789175"/>
    <n v="495"/>
    <n v="198"/>
    <n v="224.99999999999997"/>
    <x v="0"/>
    <x v="10"/>
    <x v="9"/>
    <x v="10"/>
    <n v="0"/>
    <n v="0"/>
    <n v="0"/>
    <n v="0"/>
    <n v="0"/>
  </r>
  <r>
    <x v="58"/>
    <x v="4"/>
    <s v="W26-27"/>
    <x v="1"/>
    <x v="0"/>
    <s v="Page 108"/>
    <x v="0"/>
    <x v="0"/>
    <b v="0"/>
    <x v="3"/>
    <s v="Slack"/>
    <n v="95"/>
    <n v="31.360000000000003"/>
    <n v="126.36"/>
    <n v="3.9173789173789175"/>
    <n v="495"/>
    <n v="198"/>
    <n v="224.99999999999997"/>
    <x v="0"/>
    <x v="11"/>
    <x v="13"/>
    <x v="18"/>
    <n v="1"/>
    <n v="23"/>
    <n v="2"/>
    <n v="2"/>
    <n v="46"/>
  </r>
  <r>
    <x v="58"/>
    <x v="4"/>
    <s v="W26-27"/>
    <x v="1"/>
    <x v="0"/>
    <s v="Page 108"/>
    <x v="0"/>
    <x v="0"/>
    <b v="0"/>
    <x v="3"/>
    <s v="Slack"/>
    <n v="95"/>
    <n v="31.360000000000003"/>
    <n v="126.36"/>
    <n v="3.9173789173789175"/>
    <n v="495"/>
    <n v="198"/>
    <n v="224.99999999999997"/>
    <x v="0"/>
    <x v="11"/>
    <x v="10"/>
    <x v="19"/>
    <n v="1"/>
    <n v="23"/>
    <n v="2"/>
    <n v="2"/>
    <n v="46"/>
  </r>
  <r>
    <x v="58"/>
    <x v="4"/>
    <s v="W26-27"/>
    <x v="1"/>
    <x v="0"/>
    <s v="Page 108"/>
    <x v="0"/>
    <x v="0"/>
    <b v="0"/>
    <x v="3"/>
    <s v="Slack"/>
    <n v="95"/>
    <n v="31.360000000000003"/>
    <n v="126.36"/>
    <n v="3.9173789173789175"/>
    <n v="495"/>
    <n v="198"/>
    <n v="224.99999999999997"/>
    <x v="0"/>
    <x v="11"/>
    <x v="11"/>
    <x v="12"/>
    <n v="1"/>
    <n v="23"/>
    <n v="0.5"/>
    <n v="0.5"/>
    <n v="11.5"/>
  </r>
  <r>
    <x v="58"/>
    <x v="13"/>
    <s v="W26-27"/>
    <x v="1"/>
    <x v="0"/>
    <s v="Page 109"/>
    <x v="0"/>
    <x v="0"/>
    <b v="0"/>
    <x v="3"/>
    <s v="Slack"/>
    <n v="95"/>
    <n v="31.360000000000003"/>
    <n v="126.36"/>
    <n v="3.9173789173789175"/>
    <n v="495"/>
    <n v="198"/>
    <n v="224.99999999999997"/>
    <x v="0"/>
    <x v="0"/>
    <x v="24"/>
    <x v="65"/>
    <n v="2.2000000000000002"/>
    <n v="72.600000000000009"/>
    <n v="11.3"/>
    <n v="24.860000000000003"/>
    <n v="820.38000000000011"/>
  </r>
  <r>
    <x v="58"/>
    <x v="13"/>
    <s v="W26-27"/>
    <x v="1"/>
    <x v="0"/>
    <s v="Page 109"/>
    <x v="0"/>
    <x v="0"/>
    <b v="0"/>
    <x v="3"/>
    <s v="Slack"/>
    <n v="95"/>
    <n v="31.360000000000003"/>
    <n v="126.36"/>
    <n v="3.9173789173789175"/>
    <n v="495"/>
    <n v="198"/>
    <n v="224.99999999999997"/>
    <x v="0"/>
    <x v="1"/>
    <x v="25"/>
    <x v="86"/>
    <n v="0.72"/>
    <n v="23.759999999999998"/>
    <n v="0"/>
    <n v="0"/>
    <n v="0"/>
  </r>
  <r>
    <x v="58"/>
    <x v="13"/>
    <s v="W26-27"/>
    <x v="1"/>
    <x v="0"/>
    <s v="Page 109"/>
    <x v="0"/>
    <x v="0"/>
    <b v="0"/>
    <x v="3"/>
    <s v="Slack"/>
    <n v="95"/>
    <n v="31.360000000000003"/>
    <n v="126.36"/>
    <n v="3.9173789173789175"/>
    <n v="495"/>
    <n v="198"/>
    <n v="224.99999999999997"/>
    <x v="0"/>
    <x v="3"/>
    <x v="3"/>
    <x v="27"/>
    <n v="0.6"/>
    <n v="19.8"/>
    <n v="0"/>
    <n v="0"/>
    <n v="0"/>
  </r>
  <r>
    <x v="58"/>
    <x v="13"/>
    <s v="W26-27"/>
    <x v="1"/>
    <x v="0"/>
    <s v="Page 109"/>
    <x v="0"/>
    <x v="0"/>
    <b v="0"/>
    <x v="3"/>
    <s v="Slack"/>
    <n v="95"/>
    <n v="31.360000000000003"/>
    <n v="126.36"/>
    <n v="3.9173789173789175"/>
    <n v="495"/>
    <n v="198"/>
    <n v="224.99999999999997"/>
    <x v="0"/>
    <x v="9"/>
    <x v="8"/>
    <x v="78"/>
    <n v="3"/>
    <n v="99"/>
    <n v="0.13"/>
    <n v="0.39"/>
    <n v="12.870000000000001"/>
  </r>
  <r>
    <x v="58"/>
    <x v="13"/>
    <s v="W26-27"/>
    <x v="1"/>
    <x v="0"/>
    <s v="Page 109"/>
    <x v="0"/>
    <x v="0"/>
    <b v="0"/>
    <x v="3"/>
    <s v="Slack"/>
    <n v="95"/>
    <n v="31.360000000000003"/>
    <n v="126.36"/>
    <n v="3.9173789173789175"/>
    <n v="495"/>
    <n v="198"/>
    <n v="224.99999999999997"/>
    <x v="0"/>
    <x v="9"/>
    <x v="8"/>
    <x v="9"/>
    <n v="10"/>
    <n v="330"/>
    <n v="0.06"/>
    <n v="0.6"/>
    <n v="19.8"/>
  </r>
  <r>
    <x v="58"/>
    <x v="13"/>
    <s v="W26-27"/>
    <x v="1"/>
    <x v="0"/>
    <s v="Page 109"/>
    <x v="0"/>
    <x v="0"/>
    <b v="0"/>
    <x v="3"/>
    <s v="Slack"/>
    <n v="95"/>
    <n v="31.360000000000003"/>
    <n v="126.36"/>
    <n v="3.9173789173789175"/>
    <n v="495"/>
    <n v="198"/>
    <n v="224.99999999999997"/>
    <x v="0"/>
    <x v="6"/>
    <x v="6"/>
    <x v="79"/>
    <n v="0.5"/>
    <n v="16.5"/>
    <n v="0"/>
    <n v="0"/>
    <n v="0"/>
  </r>
  <r>
    <x v="58"/>
    <x v="13"/>
    <s v="W26-27"/>
    <x v="1"/>
    <x v="0"/>
    <s v="Page 109"/>
    <x v="0"/>
    <x v="0"/>
    <b v="0"/>
    <x v="3"/>
    <s v="Slack"/>
    <n v="95"/>
    <n v="31.360000000000003"/>
    <n v="126.36"/>
    <n v="3.9173789173789175"/>
    <n v="495"/>
    <n v="198"/>
    <n v="224.99999999999997"/>
    <x v="0"/>
    <x v="6"/>
    <x v="6"/>
    <x v="6"/>
    <n v="1"/>
    <n v="33"/>
    <n v="0.49"/>
    <n v="0.49"/>
    <n v="16.169999999999998"/>
  </r>
  <r>
    <x v="58"/>
    <x v="13"/>
    <s v="W26-27"/>
    <x v="1"/>
    <x v="0"/>
    <s v="Page 109"/>
    <x v="0"/>
    <x v="0"/>
    <b v="0"/>
    <x v="3"/>
    <s v="Slack"/>
    <n v="95"/>
    <n v="31.360000000000003"/>
    <n v="126.36"/>
    <n v="3.9173789173789175"/>
    <n v="495"/>
    <n v="198"/>
    <n v="224.99999999999997"/>
    <x v="0"/>
    <x v="7"/>
    <x v="7"/>
    <x v="68"/>
    <n v="1"/>
    <n v="33"/>
    <n v="0.27"/>
    <n v="0.27"/>
    <n v="8.91"/>
  </r>
  <r>
    <x v="58"/>
    <x v="13"/>
    <s v="W26-27"/>
    <x v="1"/>
    <x v="0"/>
    <s v="Page 109"/>
    <x v="0"/>
    <x v="0"/>
    <b v="0"/>
    <x v="3"/>
    <s v="Slack"/>
    <n v="95"/>
    <n v="31.360000000000003"/>
    <n v="126.36"/>
    <n v="3.9173789173789175"/>
    <n v="495"/>
    <n v="198"/>
    <n v="224.99999999999997"/>
    <x v="0"/>
    <x v="8"/>
    <x v="7"/>
    <x v="61"/>
    <n v="1"/>
    <n v="33"/>
    <n v="0.25"/>
    <n v="0.25"/>
    <n v="8.25"/>
  </r>
  <r>
    <x v="58"/>
    <x v="13"/>
    <s v="W26-27"/>
    <x v="1"/>
    <x v="0"/>
    <s v="Page 109"/>
    <x v="0"/>
    <x v="0"/>
    <b v="0"/>
    <x v="3"/>
    <s v="Slack"/>
    <n v="95"/>
    <n v="31.360000000000003"/>
    <n v="126.36"/>
    <n v="3.9173789173789175"/>
    <n v="495"/>
    <n v="198"/>
    <n v="224.99999999999997"/>
    <x v="0"/>
    <x v="10"/>
    <x v="9"/>
    <x v="10"/>
    <n v="0"/>
    <n v="0"/>
    <n v="0"/>
    <n v="0"/>
    <n v="0"/>
  </r>
  <r>
    <x v="58"/>
    <x v="13"/>
    <s v="W26-27"/>
    <x v="1"/>
    <x v="0"/>
    <s v="Page 109"/>
    <x v="0"/>
    <x v="0"/>
    <b v="0"/>
    <x v="3"/>
    <s v="Slack"/>
    <n v="95"/>
    <n v="31.360000000000003"/>
    <n v="126.36"/>
    <n v="3.9173789173789175"/>
    <n v="495"/>
    <n v="198"/>
    <n v="224.99999999999997"/>
    <x v="0"/>
    <x v="10"/>
    <x v="9"/>
    <x v="10"/>
    <n v="0"/>
    <n v="0"/>
    <n v="0"/>
    <n v="0"/>
    <n v="0"/>
  </r>
  <r>
    <x v="58"/>
    <x v="13"/>
    <s v="W26-27"/>
    <x v="1"/>
    <x v="0"/>
    <s v="Page 109"/>
    <x v="0"/>
    <x v="0"/>
    <b v="0"/>
    <x v="3"/>
    <s v="Slack"/>
    <n v="95"/>
    <n v="31.360000000000003"/>
    <n v="126.36"/>
    <n v="3.9173789173789175"/>
    <n v="495"/>
    <n v="198"/>
    <n v="224.99999999999997"/>
    <x v="0"/>
    <x v="10"/>
    <x v="9"/>
    <x v="10"/>
    <n v="0"/>
    <n v="0"/>
    <n v="0"/>
    <n v="0"/>
    <n v="0"/>
  </r>
  <r>
    <x v="58"/>
    <x v="13"/>
    <s v="W26-27"/>
    <x v="1"/>
    <x v="0"/>
    <s v="Page 109"/>
    <x v="0"/>
    <x v="0"/>
    <b v="0"/>
    <x v="3"/>
    <s v="Slack"/>
    <n v="95"/>
    <n v="31.360000000000003"/>
    <n v="126.36"/>
    <n v="3.9173789173789175"/>
    <n v="495"/>
    <n v="198"/>
    <n v="224.99999999999997"/>
    <x v="0"/>
    <x v="11"/>
    <x v="13"/>
    <x v="18"/>
    <n v="1"/>
    <n v="33"/>
    <n v="2"/>
    <n v="2"/>
    <n v="66"/>
  </r>
  <r>
    <x v="58"/>
    <x v="13"/>
    <s v="W26-27"/>
    <x v="1"/>
    <x v="0"/>
    <s v="Page 109"/>
    <x v="0"/>
    <x v="0"/>
    <b v="0"/>
    <x v="3"/>
    <s v="Slack"/>
    <n v="95"/>
    <n v="31.360000000000003"/>
    <n v="126.36"/>
    <n v="3.9173789173789175"/>
    <n v="495"/>
    <n v="198"/>
    <n v="224.99999999999997"/>
    <x v="0"/>
    <x v="11"/>
    <x v="10"/>
    <x v="19"/>
    <n v="1"/>
    <n v="33"/>
    <n v="2"/>
    <n v="2"/>
    <n v="66"/>
  </r>
  <r>
    <x v="58"/>
    <x v="13"/>
    <s v="W26-27"/>
    <x v="1"/>
    <x v="0"/>
    <s v="Page 109"/>
    <x v="0"/>
    <x v="0"/>
    <b v="0"/>
    <x v="3"/>
    <s v="Slack"/>
    <n v="95"/>
    <n v="31.360000000000003"/>
    <n v="126.36"/>
    <n v="3.9173789173789175"/>
    <n v="495"/>
    <n v="198"/>
    <n v="224.99999999999997"/>
    <x v="0"/>
    <x v="11"/>
    <x v="11"/>
    <x v="12"/>
    <n v="1"/>
    <n v="33"/>
    <n v="0.5"/>
    <n v="0.5"/>
    <n v="16.5"/>
  </r>
  <r>
    <x v="58"/>
    <x v="8"/>
    <s v="W26-27"/>
    <x v="1"/>
    <x v="2"/>
    <s v="Page 110 "/>
    <x v="0"/>
    <x v="0"/>
    <b v="0"/>
    <x v="3"/>
    <s v="Slack"/>
    <n v="95"/>
    <n v="31.360000000000003"/>
    <n v="126.36"/>
    <n v="3.9173789173789175"/>
    <n v="495"/>
    <n v="198"/>
    <n v="224.99999999999997"/>
    <x v="0"/>
    <x v="0"/>
    <x v="24"/>
    <x v="65"/>
    <n v="2.2000000000000002"/>
    <n v="0"/>
    <n v="11.3"/>
    <n v="24.860000000000003"/>
    <n v="0"/>
  </r>
  <r>
    <x v="58"/>
    <x v="8"/>
    <s v="W26-27"/>
    <x v="1"/>
    <x v="2"/>
    <s v="Page 110 "/>
    <x v="0"/>
    <x v="0"/>
    <b v="0"/>
    <x v="3"/>
    <s v="Slack"/>
    <n v="95"/>
    <n v="31.360000000000003"/>
    <n v="126.36"/>
    <n v="3.9173789173789175"/>
    <n v="495"/>
    <n v="198"/>
    <n v="224.99999999999997"/>
    <x v="0"/>
    <x v="1"/>
    <x v="25"/>
    <x v="86"/>
    <n v="0.72"/>
    <n v="0"/>
    <n v="0"/>
    <n v="0"/>
    <n v="0"/>
  </r>
  <r>
    <x v="58"/>
    <x v="8"/>
    <s v="W26-27"/>
    <x v="1"/>
    <x v="2"/>
    <s v="Page 110 "/>
    <x v="0"/>
    <x v="0"/>
    <b v="0"/>
    <x v="3"/>
    <s v="Slack"/>
    <n v="95"/>
    <n v="31.360000000000003"/>
    <n v="126.36"/>
    <n v="3.9173789173789175"/>
    <n v="495"/>
    <n v="198"/>
    <n v="224.99999999999997"/>
    <x v="0"/>
    <x v="3"/>
    <x v="3"/>
    <x v="27"/>
    <n v="0.6"/>
    <n v="0"/>
    <n v="0"/>
    <n v="0"/>
    <n v="0"/>
  </r>
  <r>
    <x v="58"/>
    <x v="8"/>
    <s v="W26-27"/>
    <x v="1"/>
    <x v="2"/>
    <s v="Page 110 "/>
    <x v="0"/>
    <x v="0"/>
    <b v="0"/>
    <x v="3"/>
    <s v="Slack"/>
    <n v="95"/>
    <n v="31.360000000000003"/>
    <n v="126.36"/>
    <n v="3.9173789173789175"/>
    <n v="495"/>
    <n v="198"/>
    <n v="224.99999999999997"/>
    <x v="0"/>
    <x v="9"/>
    <x v="8"/>
    <x v="78"/>
    <n v="3"/>
    <n v="0"/>
    <n v="0.13"/>
    <n v="0.39"/>
    <n v="0"/>
  </r>
  <r>
    <x v="58"/>
    <x v="8"/>
    <s v="W26-27"/>
    <x v="1"/>
    <x v="2"/>
    <s v="Page 110 "/>
    <x v="0"/>
    <x v="0"/>
    <b v="0"/>
    <x v="3"/>
    <s v="Slack"/>
    <n v="95"/>
    <n v="31.360000000000003"/>
    <n v="126.36"/>
    <n v="3.9173789173789175"/>
    <n v="495"/>
    <n v="198"/>
    <n v="224.99999999999997"/>
    <x v="0"/>
    <x v="9"/>
    <x v="8"/>
    <x v="9"/>
    <n v="10"/>
    <n v="0"/>
    <n v="0.06"/>
    <n v="0.6"/>
    <n v="0"/>
  </r>
  <r>
    <x v="58"/>
    <x v="8"/>
    <s v="W26-27"/>
    <x v="1"/>
    <x v="2"/>
    <s v="Page 110 "/>
    <x v="0"/>
    <x v="0"/>
    <b v="0"/>
    <x v="3"/>
    <s v="Slack"/>
    <n v="95"/>
    <n v="31.360000000000003"/>
    <n v="126.36"/>
    <n v="3.9173789173789175"/>
    <n v="495"/>
    <n v="198"/>
    <n v="224.99999999999997"/>
    <x v="0"/>
    <x v="6"/>
    <x v="6"/>
    <x v="79"/>
    <n v="0.5"/>
    <n v="0"/>
    <n v="0"/>
    <n v="0"/>
    <n v="0"/>
  </r>
  <r>
    <x v="58"/>
    <x v="8"/>
    <s v="W26-27"/>
    <x v="1"/>
    <x v="2"/>
    <s v="Page 110 "/>
    <x v="0"/>
    <x v="0"/>
    <b v="0"/>
    <x v="3"/>
    <s v="Slack"/>
    <n v="95"/>
    <n v="31.360000000000003"/>
    <n v="126.36"/>
    <n v="3.9173789173789175"/>
    <n v="495"/>
    <n v="198"/>
    <n v="224.99999999999997"/>
    <x v="0"/>
    <x v="6"/>
    <x v="6"/>
    <x v="6"/>
    <n v="1"/>
    <n v="0"/>
    <n v="0.49"/>
    <n v="0.49"/>
    <n v="0"/>
  </r>
  <r>
    <x v="58"/>
    <x v="8"/>
    <s v="W26-27"/>
    <x v="1"/>
    <x v="2"/>
    <s v="Page 110 "/>
    <x v="0"/>
    <x v="0"/>
    <b v="0"/>
    <x v="3"/>
    <s v="Slack"/>
    <n v="95"/>
    <n v="31.360000000000003"/>
    <n v="126.36"/>
    <n v="3.9173789173789175"/>
    <n v="495"/>
    <n v="198"/>
    <n v="224.99999999999997"/>
    <x v="0"/>
    <x v="7"/>
    <x v="7"/>
    <x v="68"/>
    <n v="1"/>
    <n v="0"/>
    <n v="0.27"/>
    <n v="0.27"/>
    <n v="0"/>
  </r>
  <r>
    <x v="58"/>
    <x v="8"/>
    <s v="W26-27"/>
    <x v="1"/>
    <x v="2"/>
    <s v="Page 110 "/>
    <x v="0"/>
    <x v="0"/>
    <b v="0"/>
    <x v="3"/>
    <s v="Slack"/>
    <n v="95"/>
    <n v="31.360000000000003"/>
    <n v="126.36"/>
    <n v="3.9173789173789175"/>
    <n v="495"/>
    <n v="198"/>
    <n v="224.99999999999997"/>
    <x v="0"/>
    <x v="8"/>
    <x v="7"/>
    <x v="61"/>
    <n v="1"/>
    <n v="0"/>
    <n v="0.25"/>
    <n v="0.25"/>
    <n v="0"/>
  </r>
  <r>
    <x v="58"/>
    <x v="8"/>
    <s v="W26-27"/>
    <x v="1"/>
    <x v="2"/>
    <s v="Page 110 "/>
    <x v="0"/>
    <x v="0"/>
    <b v="0"/>
    <x v="3"/>
    <s v="Slack"/>
    <n v="95"/>
    <n v="31.360000000000003"/>
    <n v="126.36"/>
    <n v="3.9173789173789175"/>
    <n v="495"/>
    <n v="198"/>
    <n v="224.99999999999997"/>
    <x v="0"/>
    <x v="10"/>
    <x v="9"/>
    <x v="10"/>
    <n v="0"/>
    <n v="0"/>
    <n v="0"/>
    <n v="0"/>
    <n v="0"/>
  </r>
  <r>
    <x v="58"/>
    <x v="8"/>
    <s v="W26-27"/>
    <x v="1"/>
    <x v="2"/>
    <s v="Page 110 "/>
    <x v="0"/>
    <x v="0"/>
    <b v="0"/>
    <x v="3"/>
    <s v="Slack"/>
    <n v="95"/>
    <n v="31.360000000000003"/>
    <n v="126.36"/>
    <n v="3.9173789173789175"/>
    <n v="495"/>
    <n v="198"/>
    <n v="224.99999999999997"/>
    <x v="0"/>
    <x v="10"/>
    <x v="9"/>
    <x v="10"/>
    <n v="0"/>
    <n v="0"/>
    <n v="0"/>
    <n v="0"/>
    <n v="0"/>
  </r>
  <r>
    <x v="58"/>
    <x v="8"/>
    <s v="W26-27"/>
    <x v="1"/>
    <x v="2"/>
    <s v="Page 110 "/>
    <x v="0"/>
    <x v="0"/>
    <b v="0"/>
    <x v="3"/>
    <s v="Slack"/>
    <n v="95"/>
    <n v="31.360000000000003"/>
    <n v="126.36"/>
    <n v="3.9173789173789175"/>
    <n v="495"/>
    <n v="198"/>
    <n v="224.99999999999997"/>
    <x v="0"/>
    <x v="10"/>
    <x v="9"/>
    <x v="10"/>
    <n v="0"/>
    <n v="0"/>
    <n v="0"/>
    <n v="0"/>
    <n v="0"/>
  </r>
  <r>
    <x v="58"/>
    <x v="8"/>
    <s v="W26-27"/>
    <x v="1"/>
    <x v="2"/>
    <s v="Page 110 "/>
    <x v="0"/>
    <x v="0"/>
    <b v="0"/>
    <x v="3"/>
    <s v="Slack"/>
    <n v="95"/>
    <n v="31.360000000000003"/>
    <n v="126.36"/>
    <n v="3.9173789173789175"/>
    <n v="495"/>
    <n v="198"/>
    <n v="224.99999999999997"/>
    <x v="0"/>
    <x v="11"/>
    <x v="13"/>
    <x v="18"/>
    <n v="1"/>
    <n v="0"/>
    <n v="2"/>
    <n v="2"/>
    <n v="0"/>
  </r>
  <r>
    <x v="58"/>
    <x v="8"/>
    <s v="W26-27"/>
    <x v="1"/>
    <x v="2"/>
    <s v="Page 110 "/>
    <x v="0"/>
    <x v="0"/>
    <b v="0"/>
    <x v="3"/>
    <s v="Slack"/>
    <n v="95"/>
    <n v="31.360000000000003"/>
    <n v="126.36"/>
    <n v="3.9173789173789175"/>
    <n v="495"/>
    <n v="198"/>
    <n v="224.99999999999997"/>
    <x v="0"/>
    <x v="11"/>
    <x v="10"/>
    <x v="19"/>
    <n v="1"/>
    <n v="0"/>
    <n v="2"/>
    <n v="2"/>
    <n v="0"/>
  </r>
  <r>
    <x v="58"/>
    <x v="8"/>
    <s v="W26-27"/>
    <x v="1"/>
    <x v="2"/>
    <s v="Page 110 "/>
    <x v="0"/>
    <x v="0"/>
    <b v="0"/>
    <x v="3"/>
    <s v="Slack"/>
    <n v="95"/>
    <n v="31.360000000000003"/>
    <n v="126.36"/>
    <n v="3.9173789173789175"/>
    <n v="495"/>
    <n v="198"/>
    <n v="224.99999999999997"/>
    <x v="0"/>
    <x v="11"/>
    <x v="11"/>
    <x v="12"/>
    <n v="1"/>
    <n v="0"/>
    <n v="0.5"/>
    <n v="0.5"/>
    <n v="0"/>
  </r>
  <r>
    <x v="59"/>
    <x v="4"/>
    <s v="W26-27"/>
    <x v="1"/>
    <x v="2"/>
    <s v="Page 112"/>
    <x v="0"/>
    <x v="0"/>
    <b v="0"/>
    <x v="3"/>
    <s v="Slack"/>
    <n v="90"/>
    <n v="18.085000000000001"/>
    <n v="108.08500000000001"/>
    <n v="4.5797289170560207"/>
    <n v="495"/>
    <n v="198"/>
    <n v="224.99999999999997"/>
    <x v="0"/>
    <x v="0"/>
    <x v="5"/>
    <x v="69"/>
    <n v="1.85"/>
    <n v="0"/>
    <n v="6.7"/>
    <n v="12.395000000000001"/>
    <n v="0"/>
  </r>
  <r>
    <x v="59"/>
    <x v="4"/>
    <s v="W26-27"/>
    <x v="1"/>
    <x v="2"/>
    <s v="Page 112"/>
    <x v="0"/>
    <x v="0"/>
    <b v="0"/>
    <x v="3"/>
    <s v="Slack"/>
    <n v="90"/>
    <n v="18.085000000000001"/>
    <n v="108.08500000000001"/>
    <n v="4.5797289170560207"/>
    <n v="495"/>
    <n v="198"/>
    <n v="224.99999999999997"/>
    <x v="0"/>
    <x v="3"/>
    <x v="3"/>
    <x v="3"/>
    <n v="0.6"/>
    <n v="0"/>
    <n v="1.35"/>
    <n v="0.81"/>
    <n v="0"/>
  </r>
  <r>
    <x v="59"/>
    <x v="4"/>
    <s v="W26-27"/>
    <x v="1"/>
    <x v="2"/>
    <s v="Page 112"/>
    <x v="0"/>
    <x v="0"/>
    <b v="0"/>
    <x v="3"/>
    <s v="Slack"/>
    <n v="90"/>
    <n v="18.085000000000001"/>
    <n v="108.08500000000001"/>
    <n v="4.5797289170560207"/>
    <n v="495"/>
    <n v="198"/>
    <n v="224.99999999999997"/>
    <x v="0"/>
    <x v="10"/>
    <x v="9"/>
    <x v="10"/>
    <n v="0"/>
    <n v="0"/>
    <n v="0"/>
    <n v="0"/>
    <n v="0"/>
  </r>
  <r>
    <x v="59"/>
    <x v="4"/>
    <s v="W26-27"/>
    <x v="1"/>
    <x v="2"/>
    <s v="Page 112"/>
    <x v="0"/>
    <x v="0"/>
    <b v="0"/>
    <x v="3"/>
    <s v="Slack"/>
    <n v="90"/>
    <n v="18.085000000000001"/>
    <n v="108.08500000000001"/>
    <n v="4.5797289170560207"/>
    <n v="495"/>
    <n v="198"/>
    <n v="224.99999999999997"/>
    <x v="0"/>
    <x v="10"/>
    <x v="9"/>
    <x v="10"/>
    <n v="0"/>
    <n v="0"/>
    <n v="0"/>
    <n v="0"/>
    <n v="0"/>
  </r>
  <r>
    <x v="59"/>
    <x v="4"/>
    <s v="W26-27"/>
    <x v="1"/>
    <x v="2"/>
    <s v="Page 112"/>
    <x v="0"/>
    <x v="0"/>
    <b v="0"/>
    <x v="3"/>
    <s v="Slack"/>
    <n v="90"/>
    <n v="18.085000000000001"/>
    <n v="108.08500000000001"/>
    <n v="4.5797289170560207"/>
    <n v="495"/>
    <n v="198"/>
    <n v="224.99999999999997"/>
    <x v="0"/>
    <x v="9"/>
    <x v="8"/>
    <x v="78"/>
    <n v="3"/>
    <n v="0"/>
    <n v="0.13"/>
    <n v="0.39"/>
    <n v="0"/>
  </r>
  <r>
    <x v="59"/>
    <x v="4"/>
    <s v="W26-27"/>
    <x v="1"/>
    <x v="2"/>
    <s v="Page 112"/>
    <x v="0"/>
    <x v="0"/>
    <b v="0"/>
    <x v="3"/>
    <s v="Slack"/>
    <n v="90"/>
    <n v="18.085000000000001"/>
    <n v="108.08500000000001"/>
    <n v="4.5797289170560207"/>
    <n v="495"/>
    <n v="198"/>
    <n v="224.99999999999997"/>
    <x v="0"/>
    <x v="9"/>
    <x v="8"/>
    <x v="9"/>
    <n v="10"/>
    <n v="0"/>
    <n v="0.06"/>
    <n v="0.6"/>
    <n v="0"/>
  </r>
  <r>
    <x v="59"/>
    <x v="4"/>
    <s v="W26-27"/>
    <x v="1"/>
    <x v="2"/>
    <s v="Page 112"/>
    <x v="0"/>
    <x v="0"/>
    <b v="0"/>
    <x v="3"/>
    <s v="Slack"/>
    <n v="90"/>
    <n v="18.085000000000001"/>
    <n v="108.08500000000001"/>
    <n v="4.5797289170560207"/>
    <n v="495"/>
    <n v="198"/>
    <n v="224.99999999999997"/>
    <x v="0"/>
    <x v="6"/>
    <x v="6"/>
    <x v="79"/>
    <n v="0.5"/>
    <n v="0"/>
    <n v="0"/>
    <n v="0"/>
    <n v="0"/>
  </r>
  <r>
    <x v="59"/>
    <x v="4"/>
    <s v="W26-27"/>
    <x v="1"/>
    <x v="2"/>
    <s v="Page 112"/>
    <x v="0"/>
    <x v="0"/>
    <b v="0"/>
    <x v="3"/>
    <s v="Slack"/>
    <n v="90"/>
    <n v="18.085000000000001"/>
    <n v="108.08500000000001"/>
    <n v="4.5797289170560207"/>
    <n v="495"/>
    <n v="198"/>
    <n v="224.99999999999997"/>
    <x v="0"/>
    <x v="6"/>
    <x v="6"/>
    <x v="6"/>
    <n v="1"/>
    <n v="0"/>
    <n v="0.49"/>
    <n v="0.49"/>
    <n v="0"/>
  </r>
  <r>
    <x v="59"/>
    <x v="4"/>
    <s v="W26-27"/>
    <x v="1"/>
    <x v="2"/>
    <s v="Page 112"/>
    <x v="0"/>
    <x v="0"/>
    <b v="0"/>
    <x v="3"/>
    <s v="Slack"/>
    <n v="90"/>
    <n v="18.085000000000001"/>
    <n v="108.08500000000001"/>
    <n v="4.5797289170560207"/>
    <n v="495"/>
    <n v="198"/>
    <n v="224.99999999999997"/>
    <x v="0"/>
    <x v="7"/>
    <x v="7"/>
    <x v="59"/>
    <n v="1"/>
    <n v="0"/>
    <n v="0.65"/>
    <n v="0.65"/>
    <n v="0"/>
  </r>
  <r>
    <x v="59"/>
    <x v="4"/>
    <s v="W26-27"/>
    <x v="1"/>
    <x v="2"/>
    <s v="Page 112"/>
    <x v="0"/>
    <x v="0"/>
    <b v="0"/>
    <x v="3"/>
    <s v="Slack"/>
    <n v="90"/>
    <n v="18.085000000000001"/>
    <n v="108.08500000000001"/>
    <n v="4.5797289170560207"/>
    <n v="495"/>
    <n v="198"/>
    <n v="224.99999999999997"/>
    <x v="0"/>
    <x v="8"/>
    <x v="7"/>
    <x v="61"/>
    <n v="1"/>
    <n v="0"/>
    <n v="0.25"/>
    <n v="0.25"/>
    <n v="0"/>
  </r>
  <r>
    <x v="59"/>
    <x v="4"/>
    <s v="W26-27"/>
    <x v="1"/>
    <x v="2"/>
    <s v="Page 112"/>
    <x v="0"/>
    <x v="0"/>
    <b v="0"/>
    <x v="3"/>
    <s v="Slack"/>
    <n v="90"/>
    <n v="18.085000000000001"/>
    <n v="108.08500000000001"/>
    <n v="4.5797289170560207"/>
    <n v="495"/>
    <n v="198"/>
    <n v="224.99999999999997"/>
    <x v="0"/>
    <x v="10"/>
    <x v="9"/>
    <x v="10"/>
    <n v="0"/>
    <n v="0"/>
    <n v="0"/>
    <n v="0"/>
    <n v="0"/>
  </r>
  <r>
    <x v="59"/>
    <x v="4"/>
    <s v="W26-27"/>
    <x v="1"/>
    <x v="2"/>
    <s v="Page 112"/>
    <x v="0"/>
    <x v="0"/>
    <b v="0"/>
    <x v="3"/>
    <s v="Slack"/>
    <n v="90"/>
    <n v="18.085000000000001"/>
    <n v="108.08500000000001"/>
    <n v="4.5797289170560207"/>
    <n v="495"/>
    <n v="198"/>
    <n v="224.99999999999997"/>
    <x v="0"/>
    <x v="10"/>
    <x v="9"/>
    <x v="10"/>
    <n v="0"/>
    <n v="0"/>
    <n v="0"/>
    <n v="0"/>
    <n v="0"/>
  </r>
  <r>
    <x v="59"/>
    <x v="4"/>
    <s v="W26-27"/>
    <x v="1"/>
    <x v="2"/>
    <s v="Page 112"/>
    <x v="0"/>
    <x v="0"/>
    <b v="0"/>
    <x v="3"/>
    <s v="Slack"/>
    <n v="90"/>
    <n v="18.085000000000001"/>
    <n v="108.08500000000001"/>
    <n v="4.5797289170560207"/>
    <n v="495"/>
    <n v="198"/>
    <n v="224.99999999999997"/>
    <x v="0"/>
    <x v="11"/>
    <x v="13"/>
    <x v="18"/>
    <n v="0"/>
    <n v="0"/>
    <n v="0"/>
    <n v="0"/>
    <n v="0"/>
  </r>
  <r>
    <x v="59"/>
    <x v="4"/>
    <s v="W26-27"/>
    <x v="1"/>
    <x v="2"/>
    <s v="Page 112"/>
    <x v="0"/>
    <x v="0"/>
    <b v="0"/>
    <x v="3"/>
    <s v="Slack"/>
    <n v="90"/>
    <n v="18.085000000000001"/>
    <n v="108.08500000000001"/>
    <n v="4.5797289170560207"/>
    <n v="495"/>
    <n v="198"/>
    <n v="224.99999999999997"/>
    <x v="0"/>
    <x v="11"/>
    <x v="10"/>
    <x v="19"/>
    <n v="1"/>
    <n v="0"/>
    <n v="2"/>
    <n v="2"/>
    <n v="0"/>
  </r>
  <r>
    <x v="59"/>
    <x v="4"/>
    <s v="W26-27"/>
    <x v="1"/>
    <x v="2"/>
    <s v="Page 112"/>
    <x v="0"/>
    <x v="0"/>
    <b v="0"/>
    <x v="3"/>
    <s v="Slack"/>
    <n v="90"/>
    <n v="18.085000000000001"/>
    <n v="108.08500000000001"/>
    <n v="4.5797289170560207"/>
    <n v="495"/>
    <n v="198"/>
    <n v="224.99999999999997"/>
    <x v="0"/>
    <x v="11"/>
    <x v="11"/>
    <x v="12"/>
    <n v="1"/>
    <n v="0"/>
    <n v="0.5"/>
    <n v="0.5"/>
    <n v="0"/>
  </r>
  <r>
    <x v="59"/>
    <x v="13"/>
    <s v="W26-27"/>
    <x v="1"/>
    <x v="2"/>
    <s v="Page 113"/>
    <x v="0"/>
    <x v="0"/>
    <b v="0"/>
    <x v="3"/>
    <s v="Slack"/>
    <n v="90"/>
    <n v="18.085000000000001"/>
    <n v="108.08500000000001"/>
    <n v="4.5797289170560207"/>
    <n v="495"/>
    <n v="198"/>
    <n v="224.99999999999997"/>
    <x v="0"/>
    <x v="0"/>
    <x v="5"/>
    <x v="69"/>
    <n v="1.85"/>
    <n v="0"/>
    <n v="6.7"/>
    <n v="12.395000000000001"/>
    <n v="0"/>
  </r>
  <r>
    <x v="59"/>
    <x v="13"/>
    <s v="W26-27"/>
    <x v="1"/>
    <x v="2"/>
    <s v="Page 113"/>
    <x v="0"/>
    <x v="0"/>
    <b v="0"/>
    <x v="3"/>
    <s v="Slack"/>
    <n v="90"/>
    <n v="18.085000000000001"/>
    <n v="108.08500000000001"/>
    <n v="4.5797289170560207"/>
    <n v="495"/>
    <n v="198"/>
    <n v="224.99999999999997"/>
    <x v="0"/>
    <x v="3"/>
    <x v="3"/>
    <x v="3"/>
    <n v="0.6"/>
    <n v="0"/>
    <n v="1.35"/>
    <n v="0.81"/>
    <n v="0"/>
  </r>
  <r>
    <x v="59"/>
    <x v="13"/>
    <s v="W26-27"/>
    <x v="1"/>
    <x v="2"/>
    <s v="Page 113"/>
    <x v="0"/>
    <x v="0"/>
    <b v="0"/>
    <x v="3"/>
    <s v="Slack"/>
    <n v="90"/>
    <n v="18.085000000000001"/>
    <n v="108.08500000000001"/>
    <n v="4.5797289170560207"/>
    <n v="495"/>
    <n v="198"/>
    <n v="224.99999999999997"/>
    <x v="0"/>
    <x v="10"/>
    <x v="9"/>
    <x v="10"/>
    <n v="0"/>
    <n v="0"/>
    <n v="0"/>
    <n v="0"/>
    <n v="0"/>
  </r>
  <r>
    <x v="59"/>
    <x v="13"/>
    <s v="W26-27"/>
    <x v="1"/>
    <x v="2"/>
    <s v="Page 113"/>
    <x v="0"/>
    <x v="0"/>
    <b v="0"/>
    <x v="3"/>
    <s v="Slack"/>
    <n v="90"/>
    <n v="18.085000000000001"/>
    <n v="108.08500000000001"/>
    <n v="4.5797289170560207"/>
    <n v="495"/>
    <n v="198"/>
    <n v="224.99999999999997"/>
    <x v="0"/>
    <x v="10"/>
    <x v="9"/>
    <x v="10"/>
    <n v="0"/>
    <n v="0"/>
    <n v="0"/>
    <n v="0"/>
    <n v="0"/>
  </r>
  <r>
    <x v="59"/>
    <x v="13"/>
    <s v="W26-27"/>
    <x v="1"/>
    <x v="2"/>
    <s v="Page 113"/>
    <x v="0"/>
    <x v="0"/>
    <b v="0"/>
    <x v="3"/>
    <s v="Slack"/>
    <n v="90"/>
    <n v="18.085000000000001"/>
    <n v="108.08500000000001"/>
    <n v="4.5797289170560207"/>
    <n v="495"/>
    <n v="198"/>
    <n v="224.99999999999997"/>
    <x v="0"/>
    <x v="9"/>
    <x v="8"/>
    <x v="78"/>
    <n v="3"/>
    <n v="0"/>
    <n v="0.13"/>
    <n v="0.39"/>
    <n v="0"/>
  </r>
  <r>
    <x v="59"/>
    <x v="13"/>
    <s v="W26-27"/>
    <x v="1"/>
    <x v="2"/>
    <s v="Page 113"/>
    <x v="0"/>
    <x v="0"/>
    <b v="0"/>
    <x v="3"/>
    <s v="Slack"/>
    <n v="90"/>
    <n v="18.085000000000001"/>
    <n v="108.08500000000001"/>
    <n v="4.5797289170560207"/>
    <n v="495"/>
    <n v="198"/>
    <n v="224.99999999999997"/>
    <x v="0"/>
    <x v="9"/>
    <x v="8"/>
    <x v="9"/>
    <n v="10"/>
    <n v="0"/>
    <n v="0.06"/>
    <n v="0.6"/>
    <n v="0"/>
  </r>
  <r>
    <x v="59"/>
    <x v="13"/>
    <s v="W26-27"/>
    <x v="1"/>
    <x v="2"/>
    <s v="Page 113"/>
    <x v="0"/>
    <x v="0"/>
    <b v="0"/>
    <x v="3"/>
    <s v="Slack"/>
    <n v="90"/>
    <n v="18.085000000000001"/>
    <n v="108.08500000000001"/>
    <n v="4.5797289170560207"/>
    <n v="495"/>
    <n v="198"/>
    <n v="224.99999999999997"/>
    <x v="0"/>
    <x v="6"/>
    <x v="6"/>
    <x v="79"/>
    <n v="0.5"/>
    <n v="0"/>
    <n v="0"/>
    <n v="0"/>
    <n v="0"/>
  </r>
  <r>
    <x v="59"/>
    <x v="13"/>
    <s v="W26-27"/>
    <x v="1"/>
    <x v="2"/>
    <s v="Page 113"/>
    <x v="0"/>
    <x v="0"/>
    <b v="0"/>
    <x v="3"/>
    <s v="Slack"/>
    <n v="90"/>
    <n v="18.085000000000001"/>
    <n v="108.08500000000001"/>
    <n v="4.5797289170560207"/>
    <n v="495"/>
    <n v="198"/>
    <n v="224.99999999999997"/>
    <x v="0"/>
    <x v="6"/>
    <x v="6"/>
    <x v="6"/>
    <n v="1"/>
    <n v="0"/>
    <n v="0.49"/>
    <n v="0.49"/>
    <n v="0"/>
  </r>
  <r>
    <x v="59"/>
    <x v="13"/>
    <s v="W26-27"/>
    <x v="1"/>
    <x v="2"/>
    <s v="Page 113"/>
    <x v="0"/>
    <x v="0"/>
    <b v="0"/>
    <x v="3"/>
    <s v="Slack"/>
    <n v="90"/>
    <n v="18.085000000000001"/>
    <n v="108.08500000000001"/>
    <n v="4.5797289170560207"/>
    <n v="495"/>
    <n v="198"/>
    <n v="224.99999999999997"/>
    <x v="0"/>
    <x v="7"/>
    <x v="7"/>
    <x v="59"/>
    <n v="1"/>
    <n v="0"/>
    <n v="0.65"/>
    <n v="0.65"/>
    <n v="0"/>
  </r>
  <r>
    <x v="59"/>
    <x v="13"/>
    <s v="W26-27"/>
    <x v="1"/>
    <x v="2"/>
    <s v="Page 113"/>
    <x v="0"/>
    <x v="0"/>
    <b v="0"/>
    <x v="3"/>
    <s v="Slack"/>
    <n v="90"/>
    <n v="18.085000000000001"/>
    <n v="108.08500000000001"/>
    <n v="4.5797289170560207"/>
    <n v="495"/>
    <n v="198"/>
    <n v="224.99999999999997"/>
    <x v="0"/>
    <x v="8"/>
    <x v="7"/>
    <x v="61"/>
    <n v="1"/>
    <n v="0"/>
    <n v="0.25"/>
    <n v="0.25"/>
    <n v="0"/>
  </r>
  <r>
    <x v="59"/>
    <x v="13"/>
    <s v="W26-27"/>
    <x v="1"/>
    <x v="2"/>
    <s v="Page 113"/>
    <x v="0"/>
    <x v="0"/>
    <b v="0"/>
    <x v="3"/>
    <s v="Slack"/>
    <n v="90"/>
    <n v="18.085000000000001"/>
    <n v="108.08500000000001"/>
    <n v="4.5797289170560207"/>
    <n v="495"/>
    <n v="198"/>
    <n v="224.99999999999997"/>
    <x v="0"/>
    <x v="10"/>
    <x v="9"/>
    <x v="10"/>
    <n v="0"/>
    <n v="0"/>
    <n v="0"/>
    <n v="0"/>
    <n v="0"/>
  </r>
  <r>
    <x v="59"/>
    <x v="13"/>
    <s v="W26-27"/>
    <x v="1"/>
    <x v="2"/>
    <s v="Page 113"/>
    <x v="0"/>
    <x v="0"/>
    <b v="0"/>
    <x v="3"/>
    <s v="Slack"/>
    <n v="90"/>
    <n v="18.085000000000001"/>
    <n v="108.08500000000001"/>
    <n v="4.5797289170560207"/>
    <n v="495"/>
    <n v="198"/>
    <n v="224.99999999999997"/>
    <x v="0"/>
    <x v="10"/>
    <x v="9"/>
    <x v="10"/>
    <n v="0"/>
    <n v="0"/>
    <n v="0"/>
    <n v="0"/>
    <n v="0"/>
  </r>
  <r>
    <x v="59"/>
    <x v="13"/>
    <s v="W26-27"/>
    <x v="1"/>
    <x v="2"/>
    <s v="Page 113"/>
    <x v="0"/>
    <x v="0"/>
    <b v="0"/>
    <x v="3"/>
    <s v="Slack"/>
    <n v="90"/>
    <n v="18.085000000000001"/>
    <n v="108.08500000000001"/>
    <n v="4.5797289170560207"/>
    <n v="495"/>
    <n v="198"/>
    <n v="224.99999999999997"/>
    <x v="0"/>
    <x v="11"/>
    <x v="13"/>
    <x v="18"/>
    <n v="0"/>
    <n v="0"/>
    <n v="0"/>
    <n v="0"/>
    <n v="0"/>
  </r>
  <r>
    <x v="59"/>
    <x v="13"/>
    <s v="W26-27"/>
    <x v="1"/>
    <x v="2"/>
    <s v="Page 113"/>
    <x v="0"/>
    <x v="0"/>
    <b v="0"/>
    <x v="3"/>
    <s v="Slack"/>
    <n v="90"/>
    <n v="18.085000000000001"/>
    <n v="108.08500000000001"/>
    <n v="4.5797289170560207"/>
    <n v="495"/>
    <n v="198"/>
    <n v="224.99999999999997"/>
    <x v="0"/>
    <x v="11"/>
    <x v="10"/>
    <x v="19"/>
    <n v="1"/>
    <n v="0"/>
    <n v="2"/>
    <n v="2"/>
    <n v="0"/>
  </r>
  <r>
    <x v="59"/>
    <x v="13"/>
    <s v="W26-27"/>
    <x v="1"/>
    <x v="2"/>
    <s v="Page 113"/>
    <x v="0"/>
    <x v="0"/>
    <b v="0"/>
    <x v="3"/>
    <s v="Slack"/>
    <n v="90"/>
    <n v="18.085000000000001"/>
    <n v="108.08500000000001"/>
    <n v="4.5797289170560207"/>
    <n v="495"/>
    <n v="198"/>
    <n v="224.99999999999997"/>
    <x v="0"/>
    <x v="11"/>
    <x v="11"/>
    <x v="12"/>
    <n v="1"/>
    <n v="0"/>
    <n v="0.5"/>
    <n v="0.5"/>
    <n v="0"/>
  </r>
  <r>
    <x v="59"/>
    <x v="16"/>
    <s v="W26-27"/>
    <x v="1"/>
    <x v="2"/>
    <s v="Page 114"/>
    <x v="0"/>
    <x v="0"/>
    <b v="0"/>
    <x v="3"/>
    <s v="Slack"/>
    <n v="90"/>
    <n v="18.085000000000001"/>
    <n v="108.08500000000001"/>
    <n v="4.5797289170560207"/>
    <n v="495"/>
    <n v="198"/>
    <n v="224.99999999999997"/>
    <x v="0"/>
    <x v="0"/>
    <x v="5"/>
    <x v="69"/>
    <n v="1.85"/>
    <n v="0"/>
    <n v="6.7"/>
    <n v="12.395000000000001"/>
    <n v="0"/>
  </r>
  <r>
    <x v="59"/>
    <x v="16"/>
    <s v="W26-27"/>
    <x v="1"/>
    <x v="2"/>
    <s v="Page 114"/>
    <x v="0"/>
    <x v="0"/>
    <b v="0"/>
    <x v="3"/>
    <s v="Slack"/>
    <n v="90"/>
    <n v="18.085000000000001"/>
    <n v="108.08500000000001"/>
    <n v="4.5797289170560207"/>
    <n v="495"/>
    <n v="198"/>
    <n v="224.99999999999997"/>
    <x v="0"/>
    <x v="3"/>
    <x v="3"/>
    <x v="3"/>
    <n v="0.6"/>
    <n v="0"/>
    <n v="1.35"/>
    <n v="0.81"/>
    <n v="0"/>
  </r>
  <r>
    <x v="59"/>
    <x v="16"/>
    <s v="W26-27"/>
    <x v="1"/>
    <x v="2"/>
    <s v="Page 114"/>
    <x v="0"/>
    <x v="0"/>
    <b v="0"/>
    <x v="3"/>
    <s v="Slack"/>
    <n v="90"/>
    <n v="18.085000000000001"/>
    <n v="108.08500000000001"/>
    <n v="4.5797289170560207"/>
    <n v="495"/>
    <n v="198"/>
    <n v="224.99999999999997"/>
    <x v="0"/>
    <x v="10"/>
    <x v="9"/>
    <x v="10"/>
    <n v="0"/>
    <n v="0"/>
    <n v="0"/>
    <n v="0"/>
    <n v="0"/>
  </r>
  <r>
    <x v="59"/>
    <x v="16"/>
    <s v="W26-27"/>
    <x v="1"/>
    <x v="2"/>
    <s v="Page 114"/>
    <x v="0"/>
    <x v="0"/>
    <b v="0"/>
    <x v="3"/>
    <s v="Slack"/>
    <n v="90"/>
    <n v="18.085000000000001"/>
    <n v="108.08500000000001"/>
    <n v="4.5797289170560207"/>
    <n v="495"/>
    <n v="198"/>
    <n v="224.99999999999997"/>
    <x v="0"/>
    <x v="10"/>
    <x v="9"/>
    <x v="10"/>
    <n v="0"/>
    <n v="0"/>
    <n v="0"/>
    <n v="0"/>
    <n v="0"/>
  </r>
  <r>
    <x v="59"/>
    <x v="16"/>
    <s v="W26-27"/>
    <x v="1"/>
    <x v="2"/>
    <s v="Page 114"/>
    <x v="0"/>
    <x v="0"/>
    <b v="0"/>
    <x v="3"/>
    <s v="Slack"/>
    <n v="90"/>
    <n v="18.085000000000001"/>
    <n v="108.08500000000001"/>
    <n v="4.5797289170560207"/>
    <n v="495"/>
    <n v="198"/>
    <n v="224.99999999999997"/>
    <x v="0"/>
    <x v="9"/>
    <x v="8"/>
    <x v="78"/>
    <n v="3"/>
    <n v="0"/>
    <n v="0.13"/>
    <n v="0.39"/>
    <n v="0"/>
  </r>
  <r>
    <x v="59"/>
    <x v="16"/>
    <s v="W26-27"/>
    <x v="1"/>
    <x v="2"/>
    <s v="Page 114"/>
    <x v="0"/>
    <x v="0"/>
    <b v="0"/>
    <x v="3"/>
    <s v="Slack"/>
    <n v="90"/>
    <n v="18.085000000000001"/>
    <n v="108.08500000000001"/>
    <n v="4.5797289170560207"/>
    <n v="495"/>
    <n v="198"/>
    <n v="224.99999999999997"/>
    <x v="0"/>
    <x v="9"/>
    <x v="8"/>
    <x v="9"/>
    <n v="10"/>
    <n v="0"/>
    <n v="0.06"/>
    <n v="0.6"/>
    <n v="0"/>
  </r>
  <r>
    <x v="59"/>
    <x v="16"/>
    <s v="W26-27"/>
    <x v="1"/>
    <x v="2"/>
    <s v="Page 114"/>
    <x v="0"/>
    <x v="0"/>
    <b v="0"/>
    <x v="3"/>
    <s v="Slack"/>
    <n v="90"/>
    <n v="18.085000000000001"/>
    <n v="108.08500000000001"/>
    <n v="4.5797289170560207"/>
    <n v="495"/>
    <n v="198"/>
    <n v="224.99999999999997"/>
    <x v="0"/>
    <x v="6"/>
    <x v="6"/>
    <x v="79"/>
    <n v="0.5"/>
    <n v="0"/>
    <n v="0"/>
    <n v="0"/>
    <n v="0"/>
  </r>
  <r>
    <x v="59"/>
    <x v="16"/>
    <s v="W26-27"/>
    <x v="1"/>
    <x v="2"/>
    <s v="Page 114"/>
    <x v="0"/>
    <x v="0"/>
    <b v="0"/>
    <x v="3"/>
    <s v="Slack"/>
    <n v="90"/>
    <n v="18.085000000000001"/>
    <n v="108.08500000000001"/>
    <n v="4.5797289170560207"/>
    <n v="495"/>
    <n v="198"/>
    <n v="224.99999999999997"/>
    <x v="0"/>
    <x v="6"/>
    <x v="6"/>
    <x v="6"/>
    <n v="1"/>
    <n v="0"/>
    <n v="0.49"/>
    <n v="0.49"/>
    <n v="0"/>
  </r>
  <r>
    <x v="59"/>
    <x v="16"/>
    <s v="W26-27"/>
    <x v="1"/>
    <x v="2"/>
    <s v="Page 114"/>
    <x v="0"/>
    <x v="0"/>
    <b v="0"/>
    <x v="3"/>
    <s v="Slack"/>
    <n v="90"/>
    <n v="18.085000000000001"/>
    <n v="108.08500000000001"/>
    <n v="4.5797289170560207"/>
    <n v="495"/>
    <n v="198"/>
    <n v="224.99999999999997"/>
    <x v="0"/>
    <x v="7"/>
    <x v="7"/>
    <x v="59"/>
    <n v="1"/>
    <n v="0"/>
    <n v="0.65"/>
    <n v="0.65"/>
    <n v="0"/>
  </r>
  <r>
    <x v="59"/>
    <x v="16"/>
    <s v="W26-27"/>
    <x v="1"/>
    <x v="2"/>
    <s v="Page 114"/>
    <x v="0"/>
    <x v="0"/>
    <b v="0"/>
    <x v="3"/>
    <s v="Slack"/>
    <n v="90"/>
    <n v="18.085000000000001"/>
    <n v="108.08500000000001"/>
    <n v="4.5797289170560207"/>
    <n v="495"/>
    <n v="198"/>
    <n v="224.99999999999997"/>
    <x v="0"/>
    <x v="8"/>
    <x v="7"/>
    <x v="61"/>
    <n v="1"/>
    <n v="0"/>
    <n v="0.25"/>
    <n v="0.25"/>
    <n v="0"/>
  </r>
  <r>
    <x v="59"/>
    <x v="16"/>
    <s v="W26-27"/>
    <x v="1"/>
    <x v="2"/>
    <s v="Page 114"/>
    <x v="0"/>
    <x v="0"/>
    <b v="0"/>
    <x v="3"/>
    <s v="Slack"/>
    <n v="90"/>
    <n v="18.085000000000001"/>
    <n v="108.08500000000001"/>
    <n v="4.5797289170560207"/>
    <n v="495"/>
    <n v="198"/>
    <n v="224.99999999999997"/>
    <x v="0"/>
    <x v="10"/>
    <x v="9"/>
    <x v="10"/>
    <n v="0"/>
    <n v="0"/>
    <n v="0"/>
    <n v="0"/>
    <n v="0"/>
  </r>
  <r>
    <x v="59"/>
    <x v="16"/>
    <s v="W26-27"/>
    <x v="1"/>
    <x v="2"/>
    <s v="Page 114"/>
    <x v="0"/>
    <x v="0"/>
    <b v="0"/>
    <x v="3"/>
    <s v="Slack"/>
    <n v="90"/>
    <n v="18.085000000000001"/>
    <n v="108.08500000000001"/>
    <n v="4.5797289170560207"/>
    <n v="495"/>
    <n v="198"/>
    <n v="224.99999999999997"/>
    <x v="0"/>
    <x v="10"/>
    <x v="9"/>
    <x v="10"/>
    <n v="0"/>
    <n v="0"/>
    <n v="0"/>
    <n v="0"/>
    <n v="0"/>
  </r>
  <r>
    <x v="59"/>
    <x v="16"/>
    <s v="W26-27"/>
    <x v="1"/>
    <x v="2"/>
    <s v="Page 114"/>
    <x v="0"/>
    <x v="0"/>
    <b v="0"/>
    <x v="3"/>
    <s v="Slack"/>
    <n v="90"/>
    <n v="18.085000000000001"/>
    <n v="108.08500000000001"/>
    <n v="4.5797289170560207"/>
    <n v="495"/>
    <n v="198"/>
    <n v="224.99999999999997"/>
    <x v="0"/>
    <x v="11"/>
    <x v="13"/>
    <x v="18"/>
    <n v="0"/>
    <n v="0"/>
    <n v="0"/>
    <n v="0"/>
    <n v="0"/>
  </r>
  <r>
    <x v="59"/>
    <x v="16"/>
    <s v="W26-27"/>
    <x v="1"/>
    <x v="2"/>
    <s v="Page 114"/>
    <x v="0"/>
    <x v="0"/>
    <b v="0"/>
    <x v="3"/>
    <s v="Slack"/>
    <n v="90"/>
    <n v="18.085000000000001"/>
    <n v="108.08500000000001"/>
    <n v="4.5797289170560207"/>
    <n v="495"/>
    <n v="198"/>
    <n v="224.99999999999997"/>
    <x v="0"/>
    <x v="11"/>
    <x v="10"/>
    <x v="19"/>
    <n v="1"/>
    <n v="0"/>
    <n v="2"/>
    <n v="2"/>
    <n v="0"/>
  </r>
  <r>
    <x v="59"/>
    <x v="16"/>
    <s v="W26-27"/>
    <x v="1"/>
    <x v="2"/>
    <s v="Page 114"/>
    <x v="0"/>
    <x v="0"/>
    <b v="0"/>
    <x v="3"/>
    <s v="Slack"/>
    <n v="90"/>
    <n v="18.085000000000001"/>
    <n v="108.08500000000001"/>
    <n v="4.5797289170560207"/>
    <n v="495"/>
    <n v="198"/>
    <n v="224.99999999999997"/>
    <x v="0"/>
    <x v="11"/>
    <x v="11"/>
    <x v="12"/>
    <n v="1"/>
    <n v="0"/>
    <n v="0.5"/>
    <n v="0.5"/>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0"/>
    <x v="9"/>
    <x v="10"/>
    <n v="0"/>
    <n v="0"/>
    <n v="0"/>
    <n v="0"/>
    <n v="0"/>
  </r>
  <r>
    <x v="60"/>
    <x v="28"/>
    <s v="W26-27"/>
    <x v="1"/>
    <x v="2"/>
    <s v="Page 115"/>
    <x v="0"/>
    <x v="0"/>
    <b v="0"/>
    <x v="3"/>
    <s v="Slack"/>
    <n v="0"/>
    <n v="2.5"/>
    <n v="2.5"/>
    <n v="0"/>
    <n v="0"/>
    <n v="0"/>
    <n v="0"/>
    <x v="0"/>
    <x v="11"/>
    <x v="13"/>
    <x v="18"/>
    <n v="0"/>
    <n v="0"/>
    <n v="0"/>
    <n v="0"/>
    <n v="0"/>
  </r>
  <r>
    <x v="60"/>
    <x v="28"/>
    <s v="W26-27"/>
    <x v="1"/>
    <x v="2"/>
    <s v="Page 115"/>
    <x v="0"/>
    <x v="0"/>
    <b v="0"/>
    <x v="3"/>
    <s v="Slack"/>
    <n v="0"/>
    <n v="2.5"/>
    <n v="2.5"/>
    <n v="0"/>
    <n v="0"/>
    <n v="0"/>
    <n v="0"/>
    <x v="0"/>
    <x v="11"/>
    <x v="10"/>
    <x v="19"/>
    <n v="1"/>
    <n v="0"/>
    <n v="2"/>
    <n v="2"/>
    <n v="0"/>
  </r>
  <r>
    <x v="60"/>
    <x v="28"/>
    <s v="W26-27"/>
    <x v="1"/>
    <x v="2"/>
    <s v="Page 115"/>
    <x v="0"/>
    <x v="0"/>
    <b v="0"/>
    <x v="3"/>
    <s v="Slack"/>
    <n v="0"/>
    <n v="2.5"/>
    <n v="2.5"/>
    <n v="0"/>
    <n v="0"/>
    <n v="0"/>
    <n v="0"/>
    <x v="0"/>
    <x v="11"/>
    <x v="11"/>
    <x v="12"/>
    <n v="1"/>
    <n v="0"/>
    <n v="0.5"/>
    <n v="0.5"/>
    <n v="0"/>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61"/>
    <x v="29"/>
    <s v="W26-27"/>
    <x v="1"/>
    <x v="0"/>
    <s v="Page 117"/>
    <x v="2"/>
    <x v="0"/>
    <b v="0"/>
    <x v="3"/>
    <s v="Slack"/>
    <n v="107"/>
    <n v="46.244"/>
    <n v="153.244"/>
    <n v="3.8826968755709848"/>
    <n v="595"/>
    <n v="238"/>
    <n v="270.45454545454544"/>
    <x v="0"/>
    <x v="0"/>
    <x v="14"/>
    <x v="21"/>
    <n v="1.85"/>
    <n v="79.55"/>
    <n v="18.239999999999998"/>
    <n v="33.744"/>
    <n v="1450.992"/>
  </r>
  <r>
    <x v="61"/>
    <x v="29"/>
    <s v="W26-27"/>
    <x v="1"/>
    <x v="0"/>
    <s v="Page 117"/>
    <x v="2"/>
    <x v="0"/>
    <b v="0"/>
    <x v="3"/>
    <s v="Slack"/>
    <n v="107"/>
    <n v="46.244"/>
    <n v="153.244"/>
    <n v="3.8826968755709848"/>
    <n v="595"/>
    <n v="238"/>
    <n v="270.45454545454544"/>
    <x v="0"/>
    <x v="10"/>
    <x v="9"/>
    <x v="10"/>
    <n v="0"/>
    <n v="0"/>
    <n v="0"/>
    <n v="0"/>
    <n v="0"/>
  </r>
  <r>
    <x v="61"/>
    <x v="29"/>
    <s v="W26-27"/>
    <x v="1"/>
    <x v="0"/>
    <s v="Page 117"/>
    <x v="2"/>
    <x v="0"/>
    <b v="0"/>
    <x v="3"/>
    <s v="Slack"/>
    <n v="107"/>
    <n v="46.244"/>
    <n v="153.244"/>
    <n v="3.8826968755709848"/>
    <n v="595"/>
    <n v="238"/>
    <n v="270.45454545454544"/>
    <x v="0"/>
    <x v="10"/>
    <x v="9"/>
    <x v="10"/>
    <n v="0"/>
    <n v="0"/>
    <n v="0"/>
    <n v="0"/>
    <n v="0"/>
  </r>
  <r>
    <x v="61"/>
    <x v="29"/>
    <s v="W26-27"/>
    <x v="1"/>
    <x v="0"/>
    <s v="Page 117"/>
    <x v="2"/>
    <x v="0"/>
    <b v="0"/>
    <x v="3"/>
    <s v="Slack"/>
    <n v="107"/>
    <n v="46.244"/>
    <n v="153.244"/>
    <n v="3.8826968755709848"/>
    <n v="595"/>
    <n v="238"/>
    <n v="270.45454545454544"/>
    <x v="0"/>
    <x v="10"/>
    <x v="9"/>
    <x v="10"/>
    <n v="0"/>
    <n v="0"/>
    <n v="0"/>
    <n v="0"/>
    <n v="0"/>
  </r>
  <r>
    <x v="61"/>
    <x v="29"/>
    <s v="W26-27"/>
    <x v="1"/>
    <x v="0"/>
    <s v="Page 117"/>
    <x v="2"/>
    <x v="0"/>
    <b v="0"/>
    <x v="3"/>
    <s v="Slack"/>
    <n v="107"/>
    <n v="46.244"/>
    <n v="153.244"/>
    <n v="3.8826968755709848"/>
    <n v="595"/>
    <n v="238"/>
    <n v="270.45454545454544"/>
    <x v="0"/>
    <x v="10"/>
    <x v="9"/>
    <x v="10"/>
    <n v="0"/>
    <n v="0"/>
    <n v="0"/>
    <n v="0"/>
    <n v="0"/>
  </r>
  <r>
    <x v="61"/>
    <x v="29"/>
    <s v="W26-27"/>
    <x v="1"/>
    <x v="0"/>
    <s v="Page 117"/>
    <x v="2"/>
    <x v="0"/>
    <b v="0"/>
    <x v="3"/>
    <s v="Slack"/>
    <n v="107"/>
    <n v="46.244"/>
    <n v="153.244"/>
    <n v="3.8826968755709848"/>
    <n v="595"/>
    <n v="238"/>
    <n v="270.45454545454544"/>
    <x v="0"/>
    <x v="10"/>
    <x v="9"/>
    <x v="10"/>
    <n v="0"/>
    <n v="0"/>
    <n v="0"/>
    <n v="0"/>
    <n v="0"/>
  </r>
  <r>
    <x v="61"/>
    <x v="29"/>
    <s v="W26-27"/>
    <x v="1"/>
    <x v="0"/>
    <s v="Page 117"/>
    <x v="2"/>
    <x v="0"/>
    <b v="0"/>
    <x v="3"/>
    <s v="Slack"/>
    <n v="107"/>
    <n v="46.244"/>
    <n v="153.244"/>
    <n v="3.8826968755709848"/>
    <n v="595"/>
    <n v="238"/>
    <n v="270.45454545454544"/>
    <x v="0"/>
    <x v="10"/>
    <x v="9"/>
    <x v="10"/>
    <n v="0"/>
    <n v="0"/>
    <n v="0"/>
    <n v="0"/>
    <n v="0"/>
  </r>
  <r>
    <x v="61"/>
    <x v="29"/>
    <s v="W26-27"/>
    <x v="1"/>
    <x v="0"/>
    <s v="Page 117"/>
    <x v="2"/>
    <x v="0"/>
    <b v="0"/>
    <x v="3"/>
    <s v="Slack"/>
    <n v="107"/>
    <n v="46.244"/>
    <n v="153.244"/>
    <n v="3.8826968755709848"/>
    <n v="595"/>
    <n v="238"/>
    <n v="270.45454545454544"/>
    <x v="0"/>
    <x v="10"/>
    <x v="9"/>
    <x v="10"/>
    <n v="0"/>
    <n v="0"/>
    <n v="0"/>
    <n v="0"/>
    <n v="0"/>
  </r>
  <r>
    <x v="61"/>
    <x v="29"/>
    <s v="W26-27"/>
    <x v="1"/>
    <x v="0"/>
    <s v="Page 117"/>
    <x v="2"/>
    <x v="0"/>
    <b v="0"/>
    <x v="3"/>
    <s v="Slack"/>
    <n v="107"/>
    <n v="46.244"/>
    <n v="153.244"/>
    <n v="3.8826968755709848"/>
    <n v="595"/>
    <n v="238"/>
    <n v="270.45454545454544"/>
    <x v="0"/>
    <x v="10"/>
    <x v="9"/>
    <x v="10"/>
    <n v="0"/>
    <n v="0"/>
    <n v="0"/>
    <n v="0"/>
    <n v="0"/>
  </r>
  <r>
    <x v="61"/>
    <x v="29"/>
    <s v="W26-27"/>
    <x v="1"/>
    <x v="0"/>
    <s v="Page 117"/>
    <x v="2"/>
    <x v="0"/>
    <b v="0"/>
    <x v="3"/>
    <s v="Slack"/>
    <n v="107"/>
    <n v="46.244"/>
    <n v="153.244"/>
    <n v="3.8826968755709848"/>
    <n v="595"/>
    <n v="238"/>
    <n v="270.45454545454544"/>
    <x v="0"/>
    <x v="10"/>
    <x v="9"/>
    <x v="10"/>
    <n v="0"/>
    <n v="0"/>
    <n v="0"/>
    <n v="0"/>
    <n v="0"/>
  </r>
  <r>
    <x v="61"/>
    <x v="29"/>
    <s v="W26-27"/>
    <x v="1"/>
    <x v="0"/>
    <s v="Page 117"/>
    <x v="2"/>
    <x v="0"/>
    <b v="0"/>
    <x v="3"/>
    <s v="Slack"/>
    <n v="107"/>
    <n v="46.244"/>
    <n v="153.244"/>
    <n v="3.8826968755709848"/>
    <n v="595"/>
    <n v="238"/>
    <n v="270.45454545454544"/>
    <x v="0"/>
    <x v="10"/>
    <x v="9"/>
    <x v="10"/>
    <n v="0"/>
    <n v="0"/>
    <n v="0"/>
    <n v="0"/>
    <n v="0"/>
  </r>
  <r>
    <x v="61"/>
    <x v="29"/>
    <s v="W26-27"/>
    <x v="1"/>
    <x v="0"/>
    <s v="Page 117"/>
    <x v="2"/>
    <x v="0"/>
    <b v="0"/>
    <x v="3"/>
    <s v="Slack"/>
    <n v="107"/>
    <n v="46.244"/>
    <n v="153.244"/>
    <n v="3.8826968755709848"/>
    <n v="595"/>
    <n v="238"/>
    <n v="270.45454545454544"/>
    <x v="0"/>
    <x v="10"/>
    <x v="9"/>
    <x v="10"/>
    <n v="0"/>
    <n v="0"/>
    <n v="0"/>
    <n v="0"/>
    <n v="0"/>
  </r>
  <r>
    <x v="61"/>
    <x v="29"/>
    <s v="W26-27"/>
    <x v="1"/>
    <x v="0"/>
    <s v="Page 117"/>
    <x v="2"/>
    <x v="0"/>
    <b v="0"/>
    <x v="3"/>
    <s v="Slack"/>
    <n v="107"/>
    <n v="46.244"/>
    <n v="153.244"/>
    <n v="3.8826968755709848"/>
    <n v="595"/>
    <n v="238"/>
    <n v="270.45454545454544"/>
    <x v="0"/>
    <x v="10"/>
    <x v="9"/>
    <x v="10"/>
    <n v="1"/>
    <n v="43"/>
    <n v="10"/>
    <n v="10"/>
    <n v="430"/>
  </r>
  <r>
    <x v="61"/>
    <x v="29"/>
    <s v="W26-27"/>
    <x v="1"/>
    <x v="0"/>
    <s v="Page 117"/>
    <x v="2"/>
    <x v="0"/>
    <b v="0"/>
    <x v="3"/>
    <s v="Slack"/>
    <n v="107"/>
    <n v="46.244"/>
    <n v="153.244"/>
    <n v="3.8826968755709848"/>
    <n v="595"/>
    <n v="238"/>
    <n v="270.45454545454544"/>
    <x v="0"/>
    <x v="11"/>
    <x v="10"/>
    <x v="19"/>
    <n v="1"/>
    <n v="43"/>
    <n v="2"/>
    <n v="2"/>
    <n v="86"/>
  </r>
  <r>
    <x v="61"/>
    <x v="29"/>
    <s v="W26-27"/>
    <x v="1"/>
    <x v="0"/>
    <s v="Page 117"/>
    <x v="2"/>
    <x v="0"/>
    <b v="0"/>
    <x v="3"/>
    <s v="Slack"/>
    <n v="107"/>
    <n v="46.244"/>
    <n v="153.244"/>
    <n v="3.8826968755709848"/>
    <n v="595"/>
    <n v="238"/>
    <n v="270.45454545454544"/>
    <x v="0"/>
    <x v="11"/>
    <x v="11"/>
    <x v="12"/>
    <n v="1"/>
    <n v="43"/>
    <n v="0.5"/>
    <n v="0.5"/>
    <n v="21.5"/>
  </r>
  <r>
    <x v="62"/>
    <x v="30"/>
    <s v="W26-27"/>
    <x v="1"/>
    <x v="0"/>
    <s v="Page 118 "/>
    <x v="2"/>
    <x v="0"/>
    <b v="0"/>
    <x v="3"/>
    <s v="Slack"/>
    <n v="107"/>
    <n v="39.510000000000005"/>
    <n v="146.51"/>
    <n v="3.9246467817896393"/>
    <n v="575"/>
    <n v="230"/>
    <n v="261.36363636363632"/>
    <x v="0"/>
    <x v="0"/>
    <x v="12"/>
    <x v="88"/>
    <n v="1.85"/>
    <n v="79.55"/>
    <n v="14.6"/>
    <n v="27.01"/>
    <n v="1161.43"/>
  </r>
  <r>
    <x v="62"/>
    <x v="30"/>
    <s v="W26-27"/>
    <x v="1"/>
    <x v="0"/>
    <s v="Page 118 "/>
    <x v="2"/>
    <x v="0"/>
    <b v="0"/>
    <x v="3"/>
    <s v="Slack"/>
    <n v="107"/>
    <n v="39.510000000000005"/>
    <n v="146.51"/>
    <n v="3.9246467817896393"/>
    <n v="575"/>
    <n v="230"/>
    <n v="261.36363636363632"/>
    <x v="0"/>
    <x v="10"/>
    <x v="9"/>
    <x v="10"/>
    <n v="0"/>
    <n v="0"/>
    <n v="0"/>
    <n v="0"/>
    <n v="0"/>
  </r>
  <r>
    <x v="62"/>
    <x v="30"/>
    <s v="W26-27"/>
    <x v="1"/>
    <x v="0"/>
    <s v="Page 118 "/>
    <x v="2"/>
    <x v="0"/>
    <b v="0"/>
    <x v="3"/>
    <s v="Slack"/>
    <n v="107"/>
    <n v="39.510000000000005"/>
    <n v="146.51"/>
    <n v="3.9246467817896393"/>
    <n v="575"/>
    <n v="230"/>
    <n v="261.36363636363632"/>
    <x v="0"/>
    <x v="10"/>
    <x v="9"/>
    <x v="10"/>
    <n v="0"/>
    <n v="0"/>
    <n v="0"/>
    <n v="0"/>
    <n v="0"/>
  </r>
  <r>
    <x v="62"/>
    <x v="30"/>
    <s v="W26-27"/>
    <x v="1"/>
    <x v="0"/>
    <s v="Page 118 "/>
    <x v="2"/>
    <x v="0"/>
    <b v="0"/>
    <x v="3"/>
    <s v="Slack"/>
    <n v="107"/>
    <n v="39.510000000000005"/>
    <n v="146.51"/>
    <n v="3.9246467817896393"/>
    <n v="575"/>
    <n v="230"/>
    <n v="261.36363636363632"/>
    <x v="0"/>
    <x v="10"/>
    <x v="9"/>
    <x v="10"/>
    <n v="0"/>
    <n v="0"/>
    <n v="0"/>
    <n v="0"/>
    <n v="0"/>
  </r>
  <r>
    <x v="62"/>
    <x v="30"/>
    <s v="W26-27"/>
    <x v="1"/>
    <x v="0"/>
    <s v="Page 118 "/>
    <x v="2"/>
    <x v="0"/>
    <b v="0"/>
    <x v="3"/>
    <s v="Slack"/>
    <n v="107"/>
    <n v="39.510000000000005"/>
    <n v="146.51"/>
    <n v="3.9246467817896393"/>
    <n v="575"/>
    <n v="230"/>
    <n v="261.36363636363632"/>
    <x v="0"/>
    <x v="10"/>
    <x v="9"/>
    <x v="10"/>
    <n v="0"/>
    <n v="0"/>
    <n v="0"/>
    <n v="0"/>
    <n v="0"/>
  </r>
  <r>
    <x v="62"/>
    <x v="30"/>
    <s v="W26-27"/>
    <x v="1"/>
    <x v="0"/>
    <s v="Page 118 "/>
    <x v="2"/>
    <x v="0"/>
    <b v="0"/>
    <x v="3"/>
    <s v="Slack"/>
    <n v="107"/>
    <n v="39.510000000000005"/>
    <n v="146.51"/>
    <n v="3.9246467817896393"/>
    <n v="575"/>
    <n v="230"/>
    <n v="261.36363636363632"/>
    <x v="0"/>
    <x v="10"/>
    <x v="9"/>
    <x v="10"/>
    <n v="0"/>
    <n v="0"/>
    <n v="0"/>
    <n v="0"/>
    <n v="0"/>
  </r>
  <r>
    <x v="62"/>
    <x v="30"/>
    <s v="W26-27"/>
    <x v="1"/>
    <x v="0"/>
    <s v="Page 118 "/>
    <x v="2"/>
    <x v="0"/>
    <b v="0"/>
    <x v="3"/>
    <s v="Slack"/>
    <n v="107"/>
    <n v="39.510000000000005"/>
    <n v="146.51"/>
    <n v="3.9246467817896393"/>
    <n v="575"/>
    <n v="230"/>
    <n v="261.36363636363632"/>
    <x v="0"/>
    <x v="10"/>
    <x v="9"/>
    <x v="10"/>
    <n v="0"/>
    <n v="0"/>
    <n v="0"/>
    <n v="0"/>
    <n v="0"/>
  </r>
  <r>
    <x v="62"/>
    <x v="30"/>
    <s v="W26-27"/>
    <x v="1"/>
    <x v="0"/>
    <s v="Page 118 "/>
    <x v="2"/>
    <x v="0"/>
    <b v="0"/>
    <x v="3"/>
    <s v="Slack"/>
    <n v="107"/>
    <n v="39.510000000000005"/>
    <n v="146.51"/>
    <n v="3.9246467817896393"/>
    <n v="575"/>
    <n v="230"/>
    <n v="261.36363636363632"/>
    <x v="0"/>
    <x v="10"/>
    <x v="9"/>
    <x v="10"/>
    <n v="0"/>
    <n v="0"/>
    <n v="0"/>
    <n v="0"/>
    <n v="0"/>
  </r>
  <r>
    <x v="62"/>
    <x v="30"/>
    <s v="W26-27"/>
    <x v="1"/>
    <x v="0"/>
    <s v="Page 118 "/>
    <x v="2"/>
    <x v="0"/>
    <b v="0"/>
    <x v="3"/>
    <s v="Slack"/>
    <n v="107"/>
    <n v="39.510000000000005"/>
    <n v="146.51"/>
    <n v="3.9246467817896393"/>
    <n v="575"/>
    <n v="230"/>
    <n v="261.36363636363632"/>
    <x v="0"/>
    <x v="10"/>
    <x v="9"/>
    <x v="10"/>
    <n v="0"/>
    <n v="0"/>
    <n v="0"/>
    <n v="0"/>
    <n v="0"/>
  </r>
  <r>
    <x v="62"/>
    <x v="30"/>
    <s v="W26-27"/>
    <x v="1"/>
    <x v="0"/>
    <s v="Page 118 "/>
    <x v="2"/>
    <x v="0"/>
    <b v="0"/>
    <x v="3"/>
    <s v="Slack"/>
    <n v="107"/>
    <n v="39.510000000000005"/>
    <n v="146.51"/>
    <n v="3.9246467817896393"/>
    <n v="575"/>
    <n v="230"/>
    <n v="261.36363636363632"/>
    <x v="0"/>
    <x v="10"/>
    <x v="9"/>
    <x v="10"/>
    <n v="0"/>
    <n v="0"/>
    <n v="0"/>
    <n v="0"/>
    <n v="0"/>
  </r>
  <r>
    <x v="62"/>
    <x v="30"/>
    <s v="W26-27"/>
    <x v="1"/>
    <x v="0"/>
    <s v="Page 118 "/>
    <x v="2"/>
    <x v="0"/>
    <b v="0"/>
    <x v="3"/>
    <s v="Slack"/>
    <n v="107"/>
    <n v="39.510000000000005"/>
    <n v="146.51"/>
    <n v="3.9246467817896393"/>
    <n v="575"/>
    <n v="230"/>
    <n v="261.36363636363632"/>
    <x v="0"/>
    <x v="10"/>
    <x v="9"/>
    <x v="10"/>
    <n v="0"/>
    <n v="0"/>
    <n v="0"/>
    <n v="0"/>
    <n v="0"/>
  </r>
  <r>
    <x v="62"/>
    <x v="30"/>
    <s v="W26-27"/>
    <x v="1"/>
    <x v="0"/>
    <s v="Page 118 "/>
    <x v="2"/>
    <x v="0"/>
    <b v="0"/>
    <x v="3"/>
    <s v="Slack"/>
    <n v="107"/>
    <n v="39.510000000000005"/>
    <n v="146.51"/>
    <n v="3.9246467817896393"/>
    <n v="575"/>
    <n v="230"/>
    <n v="261.36363636363632"/>
    <x v="0"/>
    <x v="10"/>
    <x v="9"/>
    <x v="10"/>
    <n v="1"/>
    <n v="43"/>
    <n v="10"/>
    <n v="10"/>
    <n v="430"/>
  </r>
  <r>
    <x v="62"/>
    <x v="30"/>
    <s v="W26-27"/>
    <x v="1"/>
    <x v="0"/>
    <s v="Page 118 "/>
    <x v="2"/>
    <x v="0"/>
    <b v="0"/>
    <x v="3"/>
    <s v="Slack"/>
    <n v="107"/>
    <n v="39.510000000000005"/>
    <n v="146.51"/>
    <n v="3.9246467817896393"/>
    <n v="575"/>
    <n v="230"/>
    <n v="261.36363636363632"/>
    <x v="0"/>
    <x v="10"/>
    <x v="9"/>
    <x v="10"/>
    <n v="0"/>
    <n v="0"/>
    <n v="0"/>
    <n v="0"/>
    <n v="0"/>
  </r>
  <r>
    <x v="62"/>
    <x v="30"/>
    <s v="W26-27"/>
    <x v="1"/>
    <x v="0"/>
    <s v="Page 118 "/>
    <x v="2"/>
    <x v="0"/>
    <b v="0"/>
    <x v="3"/>
    <s v="Slack"/>
    <n v="107"/>
    <n v="39.510000000000005"/>
    <n v="146.51"/>
    <n v="3.9246467817896393"/>
    <n v="575"/>
    <n v="230"/>
    <n v="261.36363636363632"/>
    <x v="0"/>
    <x v="11"/>
    <x v="10"/>
    <x v="19"/>
    <n v="1"/>
    <n v="43"/>
    <n v="2"/>
    <n v="2"/>
    <n v="86"/>
  </r>
  <r>
    <x v="62"/>
    <x v="30"/>
    <s v="W26-27"/>
    <x v="1"/>
    <x v="0"/>
    <s v="Page 118 "/>
    <x v="2"/>
    <x v="0"/>
    <b v="0"/>
    <x v="3"/>
    <s v="Slack"/>
    <n v="107"/>
    <n v="39.510000000000005"/>
    <n v="146.51"/>
    <n v="3.9246467817896393"/>
    <n v="575"/>
    <n v="230"/>
    <n v="261.36363636363632"/>
    <x v="0"/>
    <x v="11"/>
    <x v="11"/>
    <x v="12"/>
    <n v="1"/>
    <n v="43"/>
    <n v="0.5"/>
    <n v="0.5"/>
    <n v="21.5"/>
  </r>
  <r>
    <x v="62"/>
    <x v="4"/>
    <s v="W26-27"/>
    <x v="1"/>
    <x v="0"/>
    <s v="Page 119"/>
    <x v="2"/>
    <x v="0"/>
    <b v="0"/>
    <x v="3"/>
    <s v="Slack"/>
    <n v="90"/>
    <n v="12.5"/>
    <n v="102.5"/>
    <n v="5.6097560975609753"/>
    <n v="575"/>
    <n v="230"/>
    <n v="261.36363636363632"/>
    <x v="0"/>
    <x v="0"/>
    <x v="30"/>
    <x v="89"/>
    <n v="1.85"/>
    <n v="25.900000000000002"/>
    <n v="0"/>
    <n v="0"/>
    <n v="0"/>
  </r>
  <r>
    <x v="62"/>
    <x v="4"/>
    <s v="W26-27"/>
    <x v="1"/>
    <x v="0"/>
    <s v="Page 119"/>
    <x v="2"/>
    <x v="0"/>
    <b v="0"/>
    <x v="3"/>
    <s v="Slack"/>
    <n v="90"/>
    <n v="12.5"/>
    <n v="102.5"/>
    <n v="5.6097560975609753"/>
    <n v="575"/>
    <n v="230"/>
    <n v="261.36363636363632"/>
    <x v="0"/>
    <x v="10"/>
    <x v="9"/>
    <x v="10"/>
    <n v="0"/>
    <n v="0"/>
    <n v="0"/>
    <n v="0"/>
    <n v="0"/>
  </r>
  <r>
    <x v="62"/>
    <x v="4"/>
    <s v="W26-27"/>
    <x v="1"/>
    <x v="0"/>
    <s v="Page 119"/>
    <x v="2"/>
    <x v="0"/>
    <b v="0"/>
    <x v="3"/>
    <s v="Slack"/>
    <n v="90"/>
    <n v="12.5"/>
    <n v="102.5"/>
    <n v="5.6097560975609753"/>
    <n v="575"/>
    <n v="230"/>
    <n v="261.36363636363632"/>
    <x v="0"/>
    <x v="10"/>
    <x v="9"/>
    <x v="10"/>
    <n v="0"/>
    <n v="0"/>
    <n v="0"/>
    <n v="0"/>
    <n v="0"/>
  </r>
  <r>
    <x v="62"/>
    <x v="4"/>
    <s v="W26-27"/>
    <x v="1"/>
    <x v="0"/>
    <s v="Page 119"/>
    <x v="2"/>
    <x v="0"/>
    <b v="0"/>
    <x v="3"/>
    <s v="Slack"/>
    <n v="90"/>
    <n v="12.5"/>
    <n v="102.5"/>
    <n v="5.6097560975609753"/>
    <n v="575"/>
    <n v="230"/>
    <n v="261.36363636363632"/>
    <x v="0"/>
    <x v="10"/>
    <x v="9"/>
    <x v="10"/>
    <n v="0"/>
    <n v="0"/>
    <n v="0"/>
    <n v="0"/>
    <n v="0"/>
  </r>
  <r>
    <x v="62"/>
    <x v="4"/>
    <s v="W26-27"/>
    <x v="1"/>
    <x v="0"/>
    <s v="Page 119"/>
    <x v="2"/>
    <x v="0"/>
    <b v="0"/>
    <x v="3"/>
    <s v="Slack"/>
    <n v="90"/>
    <n v="12.5"/>
    <n v="102.5"/>
    <n v="5.6097560975609753"/>
    <n v="575"/>
    <n v="230"/>
    <n v="261.36363636363632"/>
    <x v="0"/>
    <x v="10"/>
    <x v="9"/>
    <x v="10"/>
    <n v="0"/>
    <n v="0"/>
    <n v="0"/>
    <n v="0"/>
    <n v="0"/>
  </r>
  <r>
    <x v="62"/>
    <x v="4"/>
    <s v="W26-27"/>
    <x v="1"/>
    <x v="0"/>
    <s v="Page 119"/>
    <x v="2"/>
    <x v="0"/>
    <b v="0"/>
    <x v="3"/>
    <s v="Slack"/>
    <n v="90"/>
    <n v="12.5"/>
    <n v="102.5"/>
    <n v="5.6097560975609753"/>
    <n v="575"/>
    <n v="230"/>
    <n v="261.36363636363632"/>
    <x v="0"/>
    <x v="10"/>
    <x v="9"/>
    <x v="10"/>
    <n v="0"/>
    <n v="0"/>
    <n v="0"/>
    <n v="0"/>
    <n v="0"/>
  </r>
  <r>
    <x v="62"/>
    <x v="4"/>
    <s v="W26-27"/>
    <x v="1"/>
    <x v="0"/>
    <s v="Page 119"/>
    <x v="2"/>
    <x v="0"/>
    <b v="0"/>
    <x v="3"/>
    <s v="Slack"/>
    <n v="90"/>
    <n v="12.5"/>
    <n v="102.5"/>
    <n v="5.6097560975609753"/>
    <n v="575"/>
    <n v="230"/>
    <n v="261.36363636363632"/>
    <x v="0"/>
    <x v="10"/>
    <x v="9"/>
    <x v="10"/>
    <n v="0"/>
    <n v="0"/>
    <n v="0"/>
    <n v="0"/>
    <n v="0"/>
  </r>
  <r>
    <x v="62"/>
    <x v="4"/>
    <s v="W26-27"/>
    <x v="1"/>
    <x v="0"/>
    <s v="Page 119"/>
    <x v="2"/>
    <x v="0"/>
    <b v="0"/>
    <x v="3"/>
    <s v="Slack"/>
    <n v="90"/>
    <n v="12.5"/>
    <n v="102.5"/>
    <n v="5.6097560975609753"/>
    <n v="575"/>
    <n v="230"/>
    <n v="261.36363636363632"/>
    <x v="0"/>
    <x v="10"/>
    <x v="9"/>
    <x v="10"/>
    <n v="0"/>
    <n v="0"/>
    <n v="0"/>
    <n v="0"/>
    <n v="0"/>
  </r>
  <r>
    <x v="62"/>
    <x v="4"/>
    <s v="W26-27"/>
    <x v="1"/>
    <x v="0"/>
    <s v="Page 119"/>
    <x v="2"/>
    <x v="0"/>
    <b v="0"/>
    <x v="3"/>
    <s v="Slack"/>
    <n v="90"/>
    <n v="12.5"/>
    <n v="102.5"/>
    <n v="5.6097560975609753"/>
    <n v="575"/>
    <n v="230"/>
    <n v="261.36363636363632"/>
    <x v="0"/>
    <x v="10"/>
    <x v="9"/>
    <x v="10"/>
    <n v="0"/>
    <n v="0"/>
    <n v="0"/>
    <n v="0"/>
    <n v="0"/>
  </r>
  <r>
    <x v="62"/>
    <x v="4"/>
    <s v="W26-27"/>
    <x v="1"/>
    <x v="0"/>
    <s v="Page 119"/>
    <x v="2"/>
    <x v="0"/>
    <b v="0"/>
    <x v="3"/>
    <s v="Slack"/>
    <n v="90"/>
    <n v="12.5"/>
    <n v="102.5"/>
    <n v="5.6097560975609753"/>
    <n v="575"/>
    <n v="230"/>
    <n v="261.36363636363632"/>
    <x v="0"/>
    <x v="10"/>
    <x v="9"/>
    <x v="10"/>
    <n v="0"/>
    <n v="0"/>
    <n v="0"/>
    <n v="0"/>
    <n v="0"/>
  </r>
  <r>
    <x v="62"/>
    <x v="4"/>
    <s v="W26-27"/>
    <x v="1"/>
    <x v="0"/>
    <s v="Page 119"/>
    <x v="2"/>
    <x v="0"/>
    <b v="0"/>
    <x v="3"/>
    <s v="Slack"/>
    <n v="90"/>
    <n v="12.5"/>
    <n v="102.5"/>
    <n v="5.6097560975609753"/>
    <n v="575"/>
    <n v="230"/>
    <n v="261.36363636363632"/>
    <x v="0"/>
    <x v="10"/>
    <x v="9"/>
    <x v="10"/>
    <n v="0"/>
    <n v="0"/>
    <n v="0"/>
    <n v="0"/>
    <n v="0"/>
  </r>
  <r>
    <x v="62"/>
    <x v="4"/>
    <s v="W26-27"/>
    <x v="1"/>
    <x v="0"/>
    <s v="Page 119"/>
    <x v="2"/>
    <x v="0"/>
    <b v="0"/>
    <x v="3"/>
    <s v="Slack"/>
    <n v="90"/>
    <n v="12.5"/>
    <n v="102.5"/>
    <n v="5.6097560975609753"/>
    <n v="575"/>
    <n v="230"/>
    <n v="261.36363636363632"/>
    <x v="0"/>
    <x v="10"/>
    <x v="9"/>
    <x v="10"/>
    <n v="0"/>
    <n v="0"/>
    <n v="0"/>
    <n v="0"/>
    <n v="0"/>
  </r>
  <r>
    <x v="62"/>
    <x v="4"/>
    <s v="W26-27"/>
    <x v="1"/>
    <x v="0"/>
    <s v="Page 119"/>
    <x v="2"/>
    <x v="0"/>
    <b v="0"/>
    <x v="3"/>
    <s v="Slack"/>
    <n v="90"/>
    <n v="12.5"/>
    <n v="102.5"/>
    <n v="5.6097560975609753"/>
    <n v="575"/>
    <n v="230"/>
    <n v="261.36363636363632"/>
    <x v="0"/>
    <x v="10"/>
    <x v="9"/>
    <x v="10"/>
    <n v="1"/>
    <n v="14"/>
    <n v="10"/>
    <n v="10"/>
    <n v="140"/>
  </r>
  <r>
    <x v="62"/>
    <x v="4"/>
    <s v="W26-27"/>
    <x v="1"/>
    <x v="0"/>
    <s v="Page 119"/>
    <x v="2"/>
    <x v="0"/>
    <b v="0"/>
    <x v="3"/>
    <s v="Slack"/>
    <n v="90"/>
    <n v="12.5"/>
    <n v="102.5"/>
    <n v="5.6097560975609753"/>
    <n v="575"/>
    <n v="230"/>
    <n v="261.36363636363632"/>
    <x v="0"/>
    <x v="11"/>
    <x v="10"/>
    <x v="19"/>
    <n v="1"/>
    <n v="14"/>
    <n v="2"/>
    <n v="2"/>
    <n v="28"/>
  </r>
  <r>
    <x v="62"/>
    <x v="4"/>
    <s v="W26-27"/>
    <x v="1"/>
    <x v="0"/>
    <s v="Page 119"/>
    <x v="2"/>
    <x v="0"/>
    <b v="0"/>
    <x v="3"/>
    <s v="Slack"/>
    <n v="90"/>
    <n v="12.5"/>
    <n v="102.5"/>
    <n v="5.6097560975609753"/>
    <n v="575"/>
    <n v="230"/>
    <n v="261.36363636363632"/>
    <x v="0"/>
    <x v="11"/>
    <x v="11"/>
    <x v="12"/>
    <n v="1"/>
    <n v="14"/>
    <n v="0.5"/>
    <n v="0.5"/>
    <n v="7"/>
  </r>
  <r>
    <x v="63"/>
    <x v="0"/>
    <s v="W26-27"/>
    <x v="1"/>
    <x v="0"/>
    <s v="Page 120"/>
    <x v="2"/>
    <x v="0"/>
    <b v="0"/>
    <x v="3"/>
    <s v="Slack"/>
    <n v="90"/>
    <n v="12.5"/>
    <n v="102.5"/>
    <n v="5.6097560975609753"/>
    <n v="575"/>
    <n v="230"/>
    <n v="261.36363636363632"/>
    <x v="0"/>
    <x v="0"/>
    <x v="30"/>
    <x v="90"/>
    <n v="1.85"/>
    <n v="24.05"/>
    <n v="0"/>
    <n v="0"/>
    <n v="0"/>
  </r>
  <r>
    <x v="63"/>
    <x v="0"/>
    <s v="W26-27"/>
    <x v="1"/>
    <x v="0"/>
    <s v="Page 120"/>
    <x v="2"/>
    <x v="0"/>
    <b v="0"/>
    <x v="3"/>
    <s v="Slack"/>
    <n v="90"/>
    <n v="12.5"/>
    <n v="102.5"/>
    <n v="5.6097560975609753"/>
    <n v="575"/>
    <n v="230"/>
    <n v="261.36363636363632"/>
    <x v="0"/>
    <x v="10"/>
    <x v="9"/>
    <x v="10"/>
    <n v="0"/>
    <n v="0"/>
    <n v="0"/>
    <n v="0"/>
    <n v="0"/>
  </r>
  <r>
    <x v="63"/>
    <x v="0"/>
    <s v="W26-27"/>
    <x v="1"/>
    <x v="0"/>
    <s v="Page 120"/>
    <x v="2"/>
    <x v="0"/>
    <b v="0"/>
    <x v="3"/>
    <s v="Slack"/>
    <n v="90"/>
    <n v="12.5"/>
    <n v="102.5"/>
    <n v="5.6097560975609753"/>
    <n v="575"/>
    <n v="230"/>
    <n v="261.36363636363632"/>
    <x v="0"/>
    <x v="10"/>
    <x v="9"/>
    <x v="10"/>
    <n v="0"/>
    <n v="0"/>
    <n v="0"/>
    <n v="0"/>
    <n v="0"/>
  </r>
  <r>
    <x v="63"/>
    <x v="0"/>
    <s v="W26-27"/>
    <x v="1"/>
    <x v="0"/>
    <s v="Page 120"/>
    <x v="2"/>
    <x v="0"/>
    <b v="0"/>
    <x v="3"/>
    <s v="Slack"/>
    <n v="90"/>
    <n v="12.5"/>
    <n v="102.5"/>
    <n v="5.6097560975609753"/>
    <n v="575"/>
    <n v="230"/>
    <n v="261.36363636363632"/>
    <x v="0"/>
    <x v="10"/>
    <x v="9"/>
    <x v="10"/>
    <n v="0"/>
    <n v="0"/>
    <n v="0"/>
    <n v="0"/>
    <n v="0"/>
  </r>
  <r>
    <x v="63"/>
    <x v="0"/>
    <s v="W26-27"/>
    <x v="1"/>
    <x v="0"/>
    <s v="Page 120"/>
    <x v="2"/>
    <x v="0"/>
    <b v="0"/>
    <x v="3"/>
    <s v="Slack"/>
    <n v="90"/>
    <n v="12.5"/>
    <n v="102.5"/>
    <n v="5.6097560975609753"/>
    <n v="575"/>
    <n v="230"/>
    <n v="261.36363636363632"/>
    <x v="0"/>
    <x v="10"/>
    <x v="9"/>
    <x v="10"/>
    <n v="0"/>
    <n v="0"/>
    <n v="0"/>
    <n v="0"/>
    <n v="0"/>
  </r>
  <r>
    <x v="63"/>
    <x v="0"/>
    <s v="W26-27"/>
    <x v="1"/>
    <x v="0"/>
    <s v="Page 120"/>
    <x v="2"/>
    <x v="0"/>
    <b v="0"/>
    <x v="3"/>
    <s v="Slack"/>
    <n v="90"/>
    <n v="12.5"/>
    <n v="102.5"/>
    <n v="5.6097560975609753"/>
    <n v="575"/>
    <n v="230"/>
    <n v="261.36363636363632"/>
    <x v="0"/>
    <x v="10"/>
    <x v="9"/>
    <x v="10"/>
    <n v="0"/>
    <n v="0"/>
    <n v="0"/>
    <n v="0"/>
    <n v="0"/>
  </r>
  <r>
    <x v="63"/>
    <x v="0"/>
    <s v="W26-27"/>
    <x v="1"/>
    <x v="0"/>
    <s v="Page 120"/>
    <x v="2"/>
    <x v="0"/>
    <b v="0"/>
    <x v="3"/>
    <s v="Slack"/>
    <n v="90"/>
    <n v="12.5"/>
    <n v="102.5"/>
    <n v="5.6097560975609753"/>
    <n v="575"/>
    <n v="230"/>
    <n v="261.36363636363632"/>
    <x v="0"/>
    <x v="10"/>
    <x v="9"/>
    <x v="10"/>
    <n v="0"/>
    <n v="0"/>
    <n v="0"/>
    <n v="0"/>
    <n v="0"/>
  </r>
  <r>
    <x v="63"/>
    <x v="0"/>
    <s v="W26-27"/>
    <x v="1"/>
    <x v="0"/>
    <s v="Page 120"/>
    <x v="2"/>
    <x v="0"/>
    <b v="0"/>
    <x v="3"/>
    <s v="Slack"/>
    <n v="90"/>
    <n v="12.5"/>
    <n v="102.5"/>
    <n v="5.6097560975609753"/>
    <n v="575"/>
    <n v="230"/>
    <n v="261.36363636363632"/>
    <x v="0"/>
    <x v="10"/>
    <x v="9"/>
    <x v="10"/>
    <n v="0"/>
    <n v="0"/>
    <n v="0"/>
    <n v="0"/>
    <n v="0"/>
  </r>
  <r>
    <x v="63"/>
    <x v="0"/>
    <s v="W26-27"/>
    <x v="1"/>
    <x v="0"/>
    <s v="Page 120"/>
    <x v="2"/>
    <x v="0"/>
    <b v="0"/>
    <x v="3"/>
    <s v="Slack"/>
    <n v="90"/>
    <n v="12.5"/>
    <n v="102.5"/>
    <n v="5.6097560975609753"/>
    <n v="575"/>
    <n v="230"/>
    <n v="261.36363636363632"/>
    <x v="0"/>
    <x v="10"/>
    <x v="9"/>
    <x v="10"/>
    <n v="0"/>
    <n v="0"/>
    <n v="0"/>
    <n v="0"/>
    <n v="0"/>
  </r>
  <r>
    <x v="63"/>
    <x v="0"/>
    <s v="W26-27"/>
    <x v="1"/>
    <x v="0"/>
    <s v="Page 120"/>
    <x v="2"/>
    <x v="0"/>
    <b v="0"/>
    <x v="3"/>
    <s v="Slack"/>
    <n v="90"/>
    <n v="12.5"/>
    <n v="102.5"/>
    <n v="5.6097560975609753"/>
    <n v="575"/>
    <n v="230"/>
    <n v="261.36363636363632"/>
    <x v="0"/>
    <x v="10"/>
    <x v="9"/>
    <x v="10"/>
    <n v="0"/>
    <n v="0"/>
    <n v="0"/>
    <n v="0"/>
    <n v="0"/>
  </r>
  <r>
    <x v="63"/>
    <x v="0"/>
    <s v="W26-27"/>
    <x v="1"/>
    <x v="0"/>
    <s v="Page 120"/>
    <x v="2"/>
    <x v="0"/>
    <b v="0"/>
    <x v="3"/>
    <s v="Slack"/>
    <n v="90"/>
    <n v="12.5"/>
    <n v="102.5"/>
    <n v="5.6097560975609753"/>
    <n v="575"/>
    <n v="230"/>
    <n v="261.36363636363632"/>
    <x v="0"/>
    <x v="10"/>
    <x v="9"/>
    <x v="10"/>
    <n v="0"/>
    <n v="0"/>
    <n v="0"/>
    <n v="0"/>
    <n v="0"/>
  </r>
  <r>
    <x v="63"/>
    <x v="0"/>
    <s v="W26-27"/>
    <x v="1"/>
    <x v="0"/>
    <s v="Page 120"/>
    <x v="2"/>
    <x v="0"/>
    <b v="0"/>
    <x v="3"/>
    <s v="Slack"/>
    <n v="90"/>
    <n v="12.5"/>
    <n v="102.5"/>
    <n v="5.6097560975609753"/>
    <n v="575"/>
    <n v="230"/>
    <n v="261.36363636363632"/>
    <x v="0"/>
    <x v="10"/>
    <x v="9"/>
    <x v="10"/>
    <n v="0"/>
    <n v="0"/>
    <n v="0"/>
    <n v="0"/>
    <n v="0"/>
  </r>
  <r>
    <x v="63"/>
    <x v="0"/>
    <s v="W26-27"/>
    <x v="1"/>
    <x v="0"/>
    <s v="Page 120"/>
    <x v="2"/>
    <x v="0"/>
    <b v="0"/>
    <x v="3"/>
    <s v="Slack"/>
    <n v="90"/>
    <n v="12.5"/>
    <n v="102.5"/>
    <n v="5.6097560975609753"/>
    <n v="575"/>
    <n v="230"/>
    <n v="261.36363636363632"/>
    <x v="0"/>
    <x v="10"/>
    <x v="9"/>
    <x v="10"/>
    <n v="1"/>
    <n v="13"/>
    <n v="10"/>
    <n v="10"/>
    <n v="130"/>
  </r>
  <r>
    <x v="63"/>
    <x v="0"/>
    <s v="W26-27"/>
    <x v="1"/>
    <x v="0"/>
    <s v="Page 120"/>
    <x v="2"/>
    <x v="0"/>
    <b v="0"/>
    <x v="3"/>
    <s v="Slack"/>
    <n v="90"/>
    <n v="12.5"/>
    <n v="102.5"/>
    <n v="5.6097560975609753"/>
    <n v="575"/>
    <n v="230"/>
    <n v="261.36363636363632"/>
    <x v="0"/>
    <x v="11"/>
    <x v="10"/>
    <x v="19"/>
    <n v="1"/>
    <n v="13"/>
    <n v="2"/>
    <n v="2"/>
    <n v="26"/>
  </r>
  <r>
    <x v="63"/>
    <x v="0"/>
    <s v="W26-27"/>
    <x v="1"/>
    <x v="0"/>
    <s v="Page 120"/>
    <x v="2"/>
    <x v="0"/>
    <b v="0"/>
    <x v="3"/>
    <s v="Slack"/>
    <n v="90"/>
    <n v="12.5"/>
    <n v="102.5"/>
    <n v="5.6097560975609753"/>
    <n v="575"/>
    <n v="230"/>
    <n v="261.36363636363632"/>
    <x v="0"/>
    <x v="11"/>
    <x v="11"/>
    <x v="12"/>
    <n v="1"/>
    <n v="13"/>
    <n v="0.5"/>
    <n v="0.5"/>
    <n v="6.5"/>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0"/>
    <x v="9"/>
    <x v="10"/>
    <n v="0"/>
    <n v="0"/>
    <n v="0"/>
    <n v="0"/>
    <n v="0"/>
  </r>
  <r>
    <x v="62"/>
    <x v="0"/>
    <s v="W26-27"/>
    <x v="1"/>
    <x v="2"/>
    <s v="Page 122"/>
    <x v="1"/>
    <x v="0"/>
    <b v="0"/>
    <x v="3"/>
    <s v="Slack"/>
    <n v="90"/>
    <n v="2.5"/>
    <n v="92.5"/>
    <n v="0"/>
    <n v="0"/>
    <n v="0"/>
    <n v="0"/>
    <x v="0"/>
    <x v="11"/>
    <x v="13"/>
    <x v="18"/>
    <n v="0"/>
    <n v="0"/>
    <n v="0"/>
    <n v="0"/>
    <n v="0"/>
  </r>
  <r>
    <x v="62"/>
    <x v="0"/>
    <s v="W26-27"/>
    <x v="1"/>
    <x v="2"/>
    <s v="Page 122"/>
    <x v="1"/>
    <x v="0"/>
    <b v="0"/>
    <x v="3"/>
    <s v="Slack"/>
    <n v="90"/>
    <n v="2.5"/>
    <n v="92.5"/>
    <n v="0"/>
    <n v="0"/>
    <n v="0"/>
    <n v="0"/>
    <x v="0"/>
    <x v="11"/>
    <x v="10"/>
    <x v="19"/>
    <n v="1"/>
    <n v="0"/>
    <n v="2"/>
    <n v="2"/>
    <n v="0"/>
  </r>
  <r>
    <x v="62"/>
    <x v="0"/>
    <s v="W26-27"/>
    <x v="1"/>
    <x v="2"/>
    <s v="Page 122"/>
    <x v="1"/>
    <x v="0"/>
    <b v="0"/>
    <x v="3"/>
    <s v="Slack"/>
    <n v="90"/>
    <n v="2.5"/>
    <n v="92.5"/>
    <n v="0"/>
    <n v="0"/>
    <n v="0"/>
    <n v="0"/>
    <x v="0"/>
    <x v="11"/>
    <x v="11"/>
    <x v="12"/>
    <n v="1"/>
    <n v="0"/>
    <n v="0.5"/>
    <n v="0.5"/>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0"/>
    <x v="9"/>
    <x v="10"/>
    <n v="0"/>
    <n v="0"/>
    <n v="0"/>
    <n v="0"/>
    <n v="0"/>
  </r>
  <r>
    <x v="64"/>
    <x v="2"/>
    <s v="W26-27"/>
    <x v="1"/>
    <x v="2"/>
    <s v="Page 123"/>
    <x v="1"/>
    <x v="2"/>
    <b v="0"/>
    <x v="3"/>
    <s v="Slack"/>
    <n v="0"/>
    <n v="2.5"/>
    <n v="2.5"/>
    <n v="180"/>
    <n v="450"/>
    <n v="180"/>
    <n v="204.54545454545453"/>
    <x v="0"/>
    <x v="11"/>
    <x v="13"/>
    <x v="18"/>
    <n v="0"/>
    <n v="0"/>
    <n v="0"/>
    <n v="0"/>
    <n v="0"/>
  </r>
  <r>
    <x v="64"/>
    <x v="2"/>
    <s v="W26-27"/>
    <x v="1"/>
    <x v="2"/>
    <s v="Page 123"/>
    <x v="1"/>
    <x v="2"/>
    <b v="0"/>
    <x v="3"/>
    <s v="Slack"/>
    <n v="0"/>
    <n v="2.5"/>
    <n v="2.5"/>
    <n v="180"/>
    <n v="450"/>
    <n v="180"/>
    <n v="204.54545454545453"/>
    <x v="0"/>
    <x v="11"/>
    <x v="10"/>
    <x v="19"/>
    <n v="1"/>
    <n v="0"/>
    <n v="2"/>
    <n v="2"/>
    <n v="0"/>
  </r>
  <r>
    <x v="64"/>
    <x v="2"/>
    <s v="W26-27"/>
    <x v="1"/>
    <x v="2"/>
    <s v="Page 123"/>
    <x v="1"/>
    <x v="2"/>
    <b v="0"/>
    <x v="3"/>
    <s v="Slack"/>
    <n v="0"/>
    <n v="2.5"/>
    <n v="2.5"/>
    <n v="180"/>
    <n v="450"/>
    <n v="180"/>
    <n v="204.54545454545453"/>
    <x v="0"/>
    <x v="11"/>
    <x v="11"/>
    <x v="12"/>
    <n v="1"/>
    <n v="0"/>
    <n v="0.5"/>
    <n v="0.5"/>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0"/>
    <x v="9"/>
    <x v="10"/>
    <n v="0"/>
    <n v="0"/>
    <n v="0"/>
    <n v="0"/>
    <n v="0"/>
  </r>
  <r>
    <x v="64"/>
    <x v="4"/>
    <s v="W26-27"/>
    <x v="1"/>
    <x v="2"/>
    <s v="Page 124"/>
    <x v="1"/>
    <x v="2"/>
    <b v="0"/>
    <x v="3"/>
    <s v="Slack"/>
    <n v="0"/>
    <n v="2.5"/>
    <n v="2.5"/>
    <n v="0"/>
    <n v="0"/>
    <n v="0"/>
    <n v="0"/>
    <x v="0"/>
    <x v="11"/>
    <x v="13"/>
    <x v="18"/>
    <n v="0"/>
    <n v="0"/>
    <n v="0"/>
    <n v="0"/>
    <n v="0"/>
  </r>
  <r>
    <x v="64"/>
    <x v="4"/>
    <s v="W26-27"/>
    <x v="1"/>
    <x v="2"/>
    <s v="Page 124"/>
    <x v="1"/>
    <x v="2"/>
    <b v="0"/>
    <x v="3"/>
    <s v="Slack"/>
    <n v="0"/>
    <n v="2.5"/>
    <n v="2.5"/>
    <n v="0"/>
    <n v="0"/>
    <n v="0"/>
    <n v="0"/>
    <x v="0"/>
    <x v="11"/>
    <x v="10"/>
    <x v="19"/>
    <n v="1"/>
    <n v="0"/>
    <n v="2"/>
    <n v="2"/>
    <n v="0"/>
  </r>
  <r>
    <x v="64"/>
    <x v="4"/>
    <s v="W26-27"/>
    <x v="1"/>
    <x v="2"/>
    <s v="Page 124"/>
    <x v="1"/>
    <x v="2"/>
    <b v="0"/>
    <x v="3"/>
    <s v="Slack"/>
    <n v="0"/>
    <n v="2.5"/>
    <n v="2.5"/>
    <n v="0"/>
    <n v="0"/>
    <n v="0"/>
    <n v="0"/>
    <x v="0"/>
    <x v="11"/>
    <x v="11"/>
    <x v="12"/>
    <n v="1"/>
    <n v="0"/>
    <n v="0.5"/>
    <n v="0.5"/>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0"/>
    <x v="9"/>
    <x v="10"/>
    <n v="0"/>
    <n v="0"/>
    <n v="0"/>
    <n v="0"/>
    <n v="0"/>
  </r>
  <r>
    <x v="64"/>
    <x v="13"/>
    <s v="W26-27"/>
    <x v="1"/>
    <x v="2"/>
    <s v="Page 125"/>
    <x v="1"/>
    <x v="2"/>
    <b v="0"/>
    <x v="3"/>
    <s v="Slack"/>
    <n v="0"/>
    <n v="2.5"/>
    <n v="2.5"/>
    <n v="0"/>
    <n v="0"/>
    <n v="0"/>
    <n v="0"/>
    <x v="0"/>
    <x v="11"/>
    <x v="13"/>
    <x v="18"/>
    <n v="0"/>
    <n v="0"/>
    <n v="0"/>
    <n v="0"/>
    <n v="0"/>
  </r>
  <r>
    <x v="64"/>
    <x v="13"/>
    <s v="W26-27"/>
    <x v="1"/>
    <x v="2"/>
    <s v="Page 125"/>
    <x v="1"/>
    <x v="2"/>
    <b v="0"/>
    <x v="3"/>
    <s v="Slack"/>
    <n v="0"/>
    <n v="2.5"/>
    <n v="2.5"/>
    <n v="0"/>
    <n v="0"/>
    <n v="0"/>
    <n v="0"/>
    <x v="0"/>
    <x v="11"/>
    <x v="10"/>
    <x v="19"/>
    <n v="1"/>
    <n v="0"/>
    <n v="2"/>
    <n v="2"/>
    <n v="0"/>
  </r>
  <r>
    <x v="64"/>
    <x v="13"/>
    <s v="W26-27"/>
    <x v="1"/>
    <x v="2"/>
    <s v="Page 125"/>
    <x v="1"/>
    <x v="2"/>
    <b v="0"/>
    <x v="3"/>
    <s v="Slack"/>
    <n v="0"/>
    <n v="2.5"/>
    <n v="2.5"/>
    <n v="0"/>
    <n v="0"/>
    <n v="0"/>
    <n v="0"/>
    <x v="0"/>
    <x v="11"/>
    <x v="11"/>
    <x v="12"/>
    <n v="1"/>
    <n v="0"/>
    <n v="0.5"/>
    <n v="0.5"/>
    <n v="0"/>
  </r>
  <r>
    <x v="65"/>
    <x v="2"/>
    <s v="W26-27"/>
    <x v="1"/>
    <x v="0"/>
    <s v="Page 127 "/>
    <x v="2"/>
    <x v="0"/>
    <b v="0"/>
    <x v="4"/>
    <n v="0"/>
    <n v="80"/>
    <n v="29.8"/>
    <n v="109.8"/>
    <n v="4.2349726775956285"/>
    <n v="465"/>
    <n v="186"/>
    <n v="211.36363636363635"/>
    <x v="5"/>
    <x v="0"/>
    <x v="31"/>
    <x v="91"/>
    <n v="1.85"/>
    <n v="90.65"/>
    <n v="7.6"/>
    <n v="14.06"/>
    <n v="688.94"/>
  </r>
  <r>
    <x v="65"/>
    <x v="2"/>
    <s v="W26-27"/>
    <x v="1"/>
    <x v="0"/>
    <s v="Page 127 "/>
    <x v="2"/>
    <x v="0"/>
    <b v="0"/>
    <x v="4"/>
    <n v="0"/>
    <n v="80"/>
    <n v="29.8"/>
    <n v="109.8"/>
    <n v="4.2349726775956285"/>
    <n v="465"/>
    <n v="186"/>
    <n v="211.36363636363635"/>
    <x v="5"/>
    <x v="9"/>
    <x v="8"/>
    <x v="78"/>
    <n v="3"/>
    <n v="147"/>
    <n v="0.13"/>
    <n v="0.39"/>
    <n v="19.11"/>
  </r>
  <r>
    <x v="65"/>
    <x v="2"/>
    <s v="W26-27"/>
    <x v="1"/>
    <x v="0"/>
    <s v="Page 127 "/>
    <x v="2"/>
    <x v="0"/>
    <b v="0"/>
    <x v="4"/>
    <n v="0"/>
    <n v="80"/>
    <n v="29.8"/>
    <n v="109.8"/>
    <n v="4.2349726775956285"/>
    <n v="465"/>
    <n v="186"/>
    <n v="211.36363636363635"/>
    <x v="5"/>
    <x v="9"/>
    <x v="8"/>
    <x v="9"/>
    <n v="10"/>
    <n v="490"/>
    <n v="0.06"/>
    <n v="0.6"/>
    <n v="29.4"/>
  </r>
  <r>
    <x v="65"/>
    <x v="2"/>
    <s v="W26-27"/>
    <x v="1"/>
    <x v="0"/>
    <s v="Page 127 "/>
    <x v="2"/>
    <x v="0"/>
    <b v="0"/>
    <x v="4"/>
    <n v="0"/>
    <n v="80"/>
    <n v="29.8"/>
    <n v="109.8"/>
    <n v="4.2349726775956285"/>
    <n v="465"/>
    <n v="186"/>
    <n v="211.36363636363635"/>
    <x v="5"/>
    <x v="8"/>
    <x v="7"/>
    <x v="61"/>
    <n v="1"/>
    <n v="49"/>
    <n v="0.25"/>
    <n v="0.25"/>
    <n v="12.25"/>
  </r>
  <r>
    <x v="65"/>
    <x v="2"/>
    <s v="W26-27"/>
    <x v="1"/>
    <x v="0"/>
    <s v="Page 127 "/>
    <x v="2"/>
    <x v="0"/>
    <b v="0"/>
    <x v="4"/>
    <n v="0"/>
    <n v="80"/>
    <n v="29.8"/>
    <n v="109.8"/>
    <n v="4.2349726775956285"/>
    <n v="465"/>
    <n v="186"/>
    <n v="211.36363636363635"/>
    <x v="5"/>
    <x v="10"/>
    <x v="9"/>
    <x v="10"/>
    <n v="0"/>
    <n v="0"/>
    <n v="0"/>
    <n v="0"/>
    <n v="0"/>
  </r>
  <r>
    <x v="65"/>
    <x v="2"/>
    <s v="W26-27"/>
    <x v="1"/>
    <x v="0"/>
    <s v="Page 127 "/>
    <x v="2"/>
    <x v="0"/>
    <b v="0"/>
    <x v="4"/>
    <n v="0"/>
    <n v="80"/>
    <n v="29.8"/>
    <n v="109.8"/>
    <n v="4.2349726775956285"/>
    <n v="465"/>
    <n v="186"/>
    <n v="211.36363636363635"/>
    <x v="5"/>
    <x v="10"/>
    <x v="9"/>
    <x v="10"/>
    <n v="0"/>
    <n v="0"/>
    <n v="0"/>
    <n v="0"/>
    <n v="0"/>
  </r>
  <r>
    <x v="65"/>
    <x v="2"/>
    <s v="W26-27"/>
    <x v="1"/>
    <x v="0"/>
    <s v="Page 127 "/>
    <x v="2"/>
    <x v="0"/>
    <b v="0"/>
    <x v="4"/>
    <n v="0"/>
    <n v="80"/>
    <n v="29.8"/>
    <n v="109.8"/>
    <n v="4.2349726775956285"/>
    <n v="465"/>
    <n v="186"/>
    <n v="211.36363636363635"/>
    <x v="5"/>
    <x v="10"/>
    <x v="9"/>
    <x v="10"/>
    <n v="0"/>
    <n v="0"/>
    <n v="0"/>
    <n v="0"/>
    <n v="0"/>
  </r>
  <r>
    <x v="65"/>
    <x v="2"/>
    <s v="W26-27"/>
    <x v="1"/>
    <x v="0"/>
    <s v="Page 127 "/>
    <x v="2"/>
    <x v="0"/>
    <b v="0"/>
    <x v="4"/>
    <n v="0"/>
    <n v="80"/>
    <n v="29.8"/>
    <n v="109.8"/>
    <n v="4.2349726775956285"/>
    <n v="465"/>
    <n v="186"/>
    <n v="211.36363636363635"/>
    <x v="5"/>
    <x v="10"/>
    <x v="9"/>
    <x v="10"/>
    <n v="0"/>
    <n v="0"/>
    <n v="0"/>
    <n v="0"/>
    <n v="0"/>
  </r>
  <r>
    <x v="65"/>
    <x v="2"/>
    <s v="W26-27"/>
    <x v="1"/>
    <x v="0"/>
    <s v="Page 127 "/>
    <x v="2"/>
    <x v="0"/>
    <b v="0"/>
    <x v="4"/>
    <n v="0"/>
    <n v="80"/>
    <n v="29.8"/>
    <n v="109.8"/>
    <n v="4.2349726775956285"/>
    <n v="465"/>
    <n v="186"/>
    <n v="211.36363636363635"/>
    <x v="5"/>
    <x v="10"/>
    <x v="9"/>
    <x v="10"/>
    <n v="0"/>
    <n v="0"/>
    <n v="0"/>
    <n v="0"/>
    <n v="0"/>
  </r>
  <r>
    <x v="65"/>
    <x v="2"/>
    <s v="W26-27"/>
    <x v="1"/>
    <x v="0"/>
    <s v="Page 127 "/>
    <x v="2"/>
    <x v="0"/>
    <b v="0"/>
    <x v="4"/>
    <n v="0"/>
    <n v="80"/>
    <n v="29.8"/>
    <n v="109.8"/>
    <n v="4.2349726775956285"/>
    <n v="465"/>
    <n v="186"/>
    <n v="211.36363636363635"/>
    <x v="5"/>
    <x v="10"/>
    <x v="9"/>
    <x v="10"/>
    <n v="0"/>
    <n v="0"/>
    <n v="0"/>
    <n v="0"/>
    <n v="0"/>
  </r>
  <r>
    <x v="65"/>
    <x v="2"/>
    <s v="W26-27"/>
    <x v="1"/>
    <x v="0"/>
    <s v="Page 127 "/>
    <x v="2"/>
    <x v="0"/>
    <b v="0"/>
    <x v="4"/>
    <n v="0"/>
    <n v="80"/>
    <n v="29.8"/>
    <n v="109.8"/>
    <n v="4.2349726775956285"/>
    <n v="465"/>
    <n v="186"/>
    <n v="211.36363636363635"/>
    <x v="5"/>
    <x v="10"/>
    <x v="9"/>
    <x v="10"/>
    <n v="0"/>
    <n v="0"/>
    <n v="0"/>
    <n v="0"/>
    <n v="0"/>
  </r>
  <r>
    <x v="65"/>
    <x v="2"/>
    <s v="W26-27"/>
    <x v="1"/>
    <x v="0"/>
    <s v="Page 127 "/>
    <x v="2"/>
    <x v="0"/>
    <b v="0"/>
    <x v="4"/>
    <n v="0"/>
    <n v="80"/>
    <n v="29.8"/>
    <n v="109.8"/>
    <n v="4.2349726775956285"/>
    <n v="465"/>
    <n v="186"/>
    <n v="211.36363636363635"/>
    <x v="5"/>
    <x v="10"/>
    <x v="9"/>
    <x v="10"/>
    <n v="1"/>
    <n v="49"/>
    <n v="10"/>
    <n v="10"/>
    <n v="490"/>
  </r>
  <r>
    <x v="65"/>
    <x v="2"/>
    <s v="W26-27"/>
    <x v="1"/>
    <x v="0"/>
    <s v="Page 127 "/>
    <x v="2"/>
    <x v="0"/>
    <b v="0"/>
    <x v="4"/>
    <n v="0"/>
    <n v="80"/>
    <n v="29.8"/>
    <n v="109.8"/>
    <n v="4.2349726775956285"/>
    <n v="465"/>
    <n v="186"/>
    <n v="211.36363636363635"/>
    <x v="5"/>
    <x v="11"/>
    <x v="13"/>
    <x v="18"/>
    <n v="1"/>
    <n v="49"/>
    <n v="2"/>
    <n v="2"/>
    <n v="98"/>
  </r>
  <r>
    <x v="65"/>
    <x v="2"/>
    <s v="W26-27"/>
    <x v="1"/>
    <x v="0"/>
    <s v="Page 127 "/>
    <x v="2"/>
    <x v="0"/>
    <b v="0"/>
    <x v="4"/>
    <n v="0"/>
    <n v="80"/>
    <n v="29.8"/>
    <n v="109.8"/>
    <n v="4.2349726775956285"/>
    <n v="465"/>
    <n v="186"/>
    <n v="211.36363636363635"/>
    <x v="5"/>
    <x v="11"/>
    <x v="10"/>
    <x v="19"/>
    <n v="1"/>
    <n v="49"/>
    <n v="2"/>
    <n v="2"/>
    <n v="98"/>
  </r>
  <r>
    <x v="65"/>
    <x v="2"/>
    <s v="W26-27"/>
    <x v="1"/>
    <x v="0"/>
    <s v="Page 127 "/>
    <x v="2"/>
    <x v="0"/>
    <b v="0"/>
    <x v="4"/>
    <n v="0"/>
    <n v="80"/>
    <n v="29.8"/>
    <n v="109.8"/>
    <n v="4.2349726775956285"/>
    <n v="465"/>
    <n v="186"/>
    <n v="211.36363636363635"/>
    <x v="5"/>
    <x v="11"/>
    <x v="11"/>
    <x v="12"/>
    <n v="1"/>
    <n v="49"/>
    <n v="0.5"/>
    <n v="0.5"/>
    <n v="24.5"/>
  </r>
  <r>
    <x v="65"/>
    <x v="20"/>
    <s v="W26-27"/>
    <x v="1"/>
    <x v="0"/>
    <s v="Page 128"/>
    <x v="2"/>
    <x v="0"/>
    <b v="0"/>
    <x v="4"/>
    <n v="0"/>
    <n v="80"/>
    <n v="29.8"/>
    <n v="109.8"/>
    <n v="4.2349726775956285"/>
    <n v="465"/>
    <n v="186"/>
    <n v="211.36363636363635"/>
    <x v="5"/>
    <x v="0"/>
    <x v="31"/>
    <x v="91"/>
    <n v="1.85"/>
    <n v="90.65"/>
    <n v="7.6"/>
    <n v="14.06"/>
    <n v="688.94"/>
  </r>
  <r>
    <x v="65"/>
    <x v="20"/>
    <s v="W26-27"/>
    <x v="1"/>
    <x v="0"/>
    <s v="Page 128"/>
    <x v="2"/>
    <x v="0"/>
    <b v="0"/>
    <x v="4"/>
    <n v="0"/>
    <n v="80"/>
    <n v="29.8"/>
    <n v="109.8"/>
    <n v="4.2349726775956285"/>
    <n v="465"/>
    <n v="186"/>
    <n v="211.36363636363635"/>
    <x v="5"/>
    <x v="9"/>
    <x v="8"/>
    <x v="78"/>
    <n v="3"/>
    <n v="147"/>
    <n v="0.13"/>
    <n v="0.39"/>
    <n v="19.11"/>
  </r>
  <r>
    <x v="65"/>
    <x v="20"/>
    <s v="W26-27"/>
    <x v="1"/>
    <x v="0"/>
    <s v="Page 128"/>
    <x v="2"/>
    <x v="0"/>
    <b v="0"/>
    <x v="4"/>
    <n v="0"/>
    <n v="80"/>
    <n v="29.8"/>
    <n v="109.8"/>
    <n v="4.2349726775956285"/>
    <n v="465"/>
    <n v="186"/>
    <n v="211.36363636363635"/>
    <x v="5"/>
    <x v="9"/>
    <x v="8"/>
    <x v="9"/>
    <n v="10"/>
    <n v="490"/>
    <n v="0.06"/>
    <n v="0.6"/>
    <n v="29.4"/>
  </r>
  <r>
    <x v="65"/>
    <x v="20"/>
    <s v="W26-27"/>
    <x v="1"/>
    <x v="0"/>
    <s v="Page 128"/>
    <x v="2"/>
    <x v="0"/>
    <b v="0"/>
    <x v="4"/>
    <n v="0"/>
    <n v="80"/>
    <n v="29.8"/>
    <n v="109.8"/>
    <n v="4.2349726775956285"/>
    <n v="465"/>
    <n v="186"/>
    <n v="211.36363636363635"/>
    <x v="5"/>
    <x v="8"/>
    <x v="7"/>
    <x v="61"/>
    <n v="1"/>
    <n v="49"/>
    <n v="0.25"/>
    <n v="0.25"/>
    <n v="12.25"/>
  </r>
  <r>
    <x v="65"/>
    <x v="20"/>
    <s v="W26-27"/>
    <x v="1"/>
    <x v="0"/>
    <s v="Page 128"/>
    <x v="2"/>
    <x v="0"/>
    <b v="0"/>
    <x v="4"/>
    <n v="0"/>
    <n v="80"/>
    <n v="29.8"/>
    <n v="109.8"/>
    <n v="4.2349726775956285"/>
    <n v="465"/>
    <n v="186"/>
    <n v="211.36363636363635"/>
    <x v="5"/>
    <x v="10"/>
    <x v="9"/>
    <x v="10"/>
    <n v="0"/>
    <n v="0"/>
    <n v="0"/>
    <n v="0"/>
    <n v="0"/>
  </r>
  <r>
    <x v="65"/>
    <x v="20"/>
    <s v="W26-27"/>
    <x v="1"/>
    <x v="0"/>
    <s v="Page 128"/>
    <x v="2"/>
    <x v="0"/>
    <b v="0"/>
    <x v="4"/>
    <n v="0"/>
    <n v="80"/>
    <n v="29.8"/>
    <n v="109.8"/>
    <n v="4.2349726775956285"/>
    <n v="465"/>
    <n v="186"/>
    <n v="211.36363636363635"/>
    <x v="5"/>
    <x v="10"/>
    <x v="9"/>
    <x v="10"/>
    <n v="0"/>
    <n v="0"/>
    <n v="0"/>
    <n v="0"/>
    <n v="0"/>
  </r>
  <r>
    <x v="65"/>
    <x v="20"/>
    <s v="W26-27"/>
    <x v="1"/>
    <x v="0"/>
    <s v="Page 128"/>
    <x v="2"/>
    <x v="0"/>
    <b v="0"/>
    <x v="4"/>
    <n v="0"/>
    <n v="80"/>
    <n v="29.8"/>
    <n v="109.8"/>
    <n v="4.2349726775956285"/>
    <n v="465"/>
    <n v="186"/>
    <n v="211.36363636363635"/>
    <x v="5"/>
    <x v="10"/>
    <x v="9"/>
    <x v="10"/>
    <n v="0"/>
    <n v="0"/>
    <n v="0"/>
    <n v="0"/>
    <n v="0"/>
  </r>
  <r>
    <x v="65"/>
    <x v="20"/>
    <s v="W26-27"/>
    <x v="1"/>
    <x v="0"/>
    <s v="Page 128"/>
    <x v="2"/>
    <x v="0"/>
    <b v="0"/>
    <x v="4"/>
    <n v="0"/>
    <n v="80"/>
    <n v="29.8"/>
    <n v="109.8"/>
    <n v="4.2349726775956285"/>
    <n v="465"/>
    <n v="186"/>
    <n v="211.36363636363635"/>
    <x v="5"/>
    <x v="10"/>
    <x v="9"/>
    <x v="10"/>
    <n v="0"/>
    <n v="0"/>
    <n v="0"/>
    <n v="0"/>
    <n v="0"/>
  </r>
  <r>
    <x v="65"/>
    <x v="20"/>
    <s v="W26-27"/>
    <x v="1"/>
    <x v="0"/>
    <s v="Page 128"/>
    <x v="2"/>
    <x v="0"/>
    <b v="0"/>
    <x v="4"/>
    <n v="0"/>
    <n v="80"/>
    <n v="29.8"/>
    <n v="109.8"/>
    <n v="4.2349726775956285"/>
    <n v="465"/>
    <n v="186"/>
    <n v="211.36363636363635"/>
    <x v="5"/>
    <x v="10"/>
    <x v="9"/>
    <x v="10"/>
    <n v="0"/>
    <n v="0"/>
    <n v="0"/>
    <n v="0"/>
    <n v="0"/>
  </r>
  <r>
    <x v="65"/>
    <x v="20"/>
    <s v="W26-27"/>
    <x v="1"/>
    <x v="0"/>
    <s v="Page 128"/>
    <x v="2"/>
    <x v="0"/>
    <b v="0"/>
    <x v="4"/>
    <n v="0"/>
    <n v="80"/>
    <n v="29.8"/>
    <n v="109.8"/>
    <n v="4.2349726775956285"/>
    <n v="465"/>
    <n v="186"/>
    <n v="211.36363636363635"/>
    <x v="5"/>
    <x v="10"/>
    <x v="9"/>
    <x v="10"/>
    <n v="0"/>
    <n v="0"/>
    <n v="0"/>
    <n v="0"/>
    <n v="0"/>
  </r>
  <r>
    <x v="65"/>
    <x v="20"/>
    <s v="W26-27"/>
    <x v="1"/>
    <x v="0"/>
    <s v="Page 128"/>
    <x v="2"/>
    <x v="0"/>
    <b v="0"/>
    <x v="4"/>
    <n v="0"/>
    <n v="80"/>
    <n v="29.8"/>
    <n v="109.8"/>
    <n v="4.2349726775956285"/>
    <n v="465"/>
    <n v="186"/>
    <n v="211.36363636363635"/>
    <x v="5"/>
    <x v="10"/>
    <x v="9"/>
    <x v="10"/>
    <n v="0"/>
    <n v="0"/>
    <n v="0"/>
    <n v="0"/>
    <n v="0"/>
  </r>
  <r>
    <x v="65"/>
    <x v="20"/>
    <s v="W26-27"/>
    <x v="1"/>
    <x v="0"/>
    <s v="Page 128"/>
    <x v="2"/>
    <x v="0"/>
    <b v="0"/>
    <x v="4"/>
    <n v="0"/>
    <n v="80"/>
    <n v="29.8"/>
    <n v="109.8"/>
    <n v="4.2349726775956285"/>
    <n v="465"/>
    <n v="186"/>
    <n v="211.36363636363635"/>
    <x v="5"/>
    <x v="10"/>
    <x v="9"/>
    <x v="10"/>
    <n v="1"/>
    <n v="49"/>
    <n v="10"/>
    <n v="10"/>
    <n v="490"/>
  </r>
  <r>
    <x v="65"/>
    <x v="20"/>
    <s v="W26-27"/>
    <x v="1"/>
    <x v="0"/>
    <s v="Page 128"/>
    <x v="2"/>
    <x v="0"/>
    <b v="0"/>
    <x v="4"/>
    <n v="0"/>
    <n v="80"/>
    <n v="29.8"/>
    <n v="109.8"/>
    <n v="4.2349726775956285"/>
    <n v="465"/>
    <n v="186"/>
    <n v="211.36363636363635"/>
    <x v="5"/>
    <x v="11"/>
    <x v="13"/>
    <x v="18"/>
    <n v="1"/>
    <n v="49"/>
    <n v="2"/>
    <n v="2"/>
    <n v="98"/>
  </r>
  <r>
    <x v="65"/>
    <x v="20"/>
    <s v="W26-27"/>
    <x v="1"/>
    <x v="0"/>
    <s v="Page 128"/>
    <x v="2"/>
    <x v="0"/>
    <b v="0"/>
    <x v="4"/>
    <n v="0"/>
    <n v="80"/>
    <n v="29.8"/>
    <n v="109.8"/>
    <n v="4.2349726775956285"/>
    <n v="465"/>
    <n v="186"/>
    <n v="211.36363636363635"/>
    <x v="5"/>
    <x v="11"/>
    <x v="10"/>
    <x v="19"/>
    <n v="1"/>
    <n v="49"/>
    <n v="2"/>
    <n v="2"/>
    <n v="98"/>
  </r>
  <r>
    <x v="65"/>
    <x v="20"/>
    <s v="W26-27"/>
    <x v="1"/>
    <x v="0"/>
    <s v="Page 128"/>
    <x v="2"/>
    <x v="0"/>
    <b v="0"/>
    <x v="4"/>
    <n v="0"/>
    <n v="80"/>
    <n v="29.8"/>
    <n v="109.8"/>
    <n v="4.2349726775956285"/>
    <n v="465"/>
    <n v="186"/>
    <n v="211.36363636363635"/>
    <x v="5"/>
    <x v="11"/>
    <x v="11"/>
    <x v="12"/>
    <n v="1"/>
    <n v="49"/>
    <n v="0.5"/>
    <n v="0.5"/>
    <n v="24.5"/>
  </r>
  <r>
    <x v="66"/>
    <x v="31"/>
    <s v="W26-27"/>
    <x v="1"/>
    <x v="1"/>
    <s v="Page 129"/>
    <x v="1"/>
    <x v="0"/>
    <b v="0"/>
    <x v="3"/>
    <s v="Slack"/>
    <n v="110"/>
    <n v="36.987499999999997"/>
    <n v="146.98750000000001"/>
    <n v="4.047963262182158"/>
    <n v="595"/>
    <n v="238"/>
    <n v="270.45454545454544"/>
    <x v="5"/>
    <x v="0"/>
    <x v="22"/>
    <x v="92"/>
    <n v="1.85"/>
    <n v="42.550000000000004"/>
    <n v="6.75"/>
    <n v="12.487500000000001"/>
    <n v="287.21250000000003"/>
  </r>
  <r>
    <x v="66"/>
    <x v="31"/>
    <s v="W26-27"/>
    <x v="1"/>
    <x v="1"/>
    <s v="Page 129"/>
    <x v="1"/>
    <x v="0"/>
    <b v="0"/>
    <x v="3"/>
    <s v="Slack"/>
    <n v="110"/>
    <n v="36.987499999999997"/>
    <n v="146.98750000000001"/>
    <n v="4.047963262182158"/>
    <n v="595"/>
    <n v="238"/>
    <n v="270.45454545454544"/>
    <x v="5"/>
    <x v="10"/>
    <x v="9"/>
    <x v="10"/>
    <n v="0"/>
    <n v="0"/>
    <n v="0"/>
    <n v="0"/>
    <n v="0"/>
  </r>
  <r>
    <x v="66"/>
    <x v="31"/>
    <s v="W26-27"/>
    <x v="1"/>
    <x v="1"/>
    <s v="Page 129"/>
    <x v="1"/>
    <x v="0"/>
    <b v="0"/>
    <x v="3"/>
    <s v="Slack"/>
    <n v="110"/>
    <n v="36.987499999999997"/>
    <n v="146.98750000000001"/>
    <n v="4.047963262182158"/>
    <n v="595"/>
    <n v="238"/>
    <n v="270.45454545454544"/>
    <x v="5"/>
    <x v="10"/>
    <x v="9"/>
    <x v="10"/>
    <n v="0"/>
    <n v="0"/>
    <n v="0"/>
    <n v="0"/>
    <n v="0"/>
  </r>
  <r>
    <x v="66"/>
    <x v="31"/>
    <s v="W26-27"/>
    <x v="1"/>
    <x v="1"/>
    <s v="Page 129"/>
    <x v="1"/>
    <x v="0"/>
    <b v="0"/>
    <x v="3"/>
    <s v="Slack"/>
    <n v="110"/>
    <n v="36.987499999999997"/>
    <n v="146.98750000000001"/>
    <n v="4.047963262182158"/>
    <n v="595"/>
    <n v="238"/>
    <n v="270.45454545454544"/>
    <x v="5"/>
    <x v="10"/>
    <x v="9"/>
    <x v="10"/>
    <n v="0"/>
    <n v="0"/>
    <n v="0"/>
    <n v="0"/>
    <n v="0"/>
  </r>
  <r>
    <x v="66"/>
    <x v="31"/>
    <s v="W26-27"/>
    <x v="1"/>
    <x v="1"/>
    <s v="Page 129"/>
    <x v="1"/>
    <x v="0"/>
    <b v="0"/>
    <x v="3"/>
    <s v="Slack"/>
    <n v="110"/>
    <n v="36.987499999999997"/>
    <n v="146.98750000000001"/>
    <n v="4.047963262182158"/>
    <n v="595"/>
    <n v="238"/>
    <n v="270.45454545454544"/>
    <x v="5"/>
    <x v="10"/>
    <x v="9"/>
    <x v="10"/>
    <n v="0"/>
    <n v="0"/>
    <n v="0"/>
    <n v="0"/>
    <n v="0"/>
  </r>
  <r>
    <x v="66"/>
    <x v="31"/>
    <s v="W26-27"/>
    <x v="1"/>
    <x v="1"/>
    <s v="Page 129"/>
    <x v="1"/>
    <x v="0"/>
    <b v="0"/>
    <x v="3"/>
    <s v="Slack"/>
    <n v="110"/>
    <n v="36.987499999999997"/>
    <n v="146.98750000000001"/>
    <n v="4.047963262182158"/>
    <n v="595"/>
    <n v="238"/>
    <n v="270.45454545454544"/>
    <x v="5"/>
    <x v="10"/>
    <x v="9"/>
    <x v="10"/>
    <n v="0"/>
    <n v="0"/>
    <n v="0"/>
    <n v="0"/>
    <n v="0"/>
  </r>
  <r>
    <x v="66"/>
    <x v="31"/>
    <s v="W26-27"/>
    <x v="1"/>
    <x v="1"/>
    <s v="Page 129"/>
    <x v="1"/>
    <x v="0"/>
    <b v="0"/>
    <x v="3"/>
    <s v="Slack"/>
    <n v="110"/>
    <n v="36.987499999999997"/>
    <n v="146.98750000000001"/>
    <n v="4.047963262182158"/>
    <n v="595"/>
    <n v="238"/>
    <n v="270.45454545454544"/>
    <x v="5"/>
    <x v="10"/>
    <x v="9"/>
    <x v="10"/>
    <n v="0"/>
    <n v="0"/>
    <n v="0"/>
    <n v="0"/>
    <n v="0"/>
  </r>
  <r>
    <x v="66"/>
    <x v="31"/>
    <s v="W26-27"/>
    <x v="1"/>
    <x v="1"/>
    <s v="Page 129"/>
    <x v="1"/>
    <x v="0"/>
    <b v="0"/>
    <x v="3"/>
    <s v="Slack"/>
    <n v="110"/>
    <n v="36.987499999999997"/>
    <n v="146.98750000000001"/>
    <n v="4.047963262182158"/>
    <n v="595"/>
    <n v="238"/>
    <n v="270.45454545454544"/>
    <x v="5"/>
    <x v="10"/>
    <x v="9"/>
    <x v="10"/>
    <n v="0"/>
    <n v="0"/>
    <n v="0"/>
    <n v="0"/>
    <n v="0"/>
  </r>
  <r>
    <x v="66"/>
    <x v="31"/>
    <s v="W26-27"/>
    <x v="1"/>
    <x v="1"/>
    <s v="Page 129"/>
    <x v="1"/>
    <x v="0"/>
    <b v="0"/>
    <x v="3"/>
    <s v="Slack"/>
    <n v="110"/>
    <n v="36.987499999999997"/>
    <n v="146.98750000000001"/>
    <n v="4.047963262182158"/>
    <n v="595"/>
    <n v="238"/>
    <n v="270.45454545454544"/>
    <x v="5"/>
    <x v="10"/>
    <x v="9"/>
    <x v="10"/>
    <n v="0"/>
    <n v="0"/>
    <n v="0"/>
    <n v="0"/>
    <n v="0"/>
  </r>
  <r>
    <x v="66"/>
    <x v="31"/>
    <s v="W26-27"/>
    <x v="1"/>
    <x v="1"/>
    <s v="Page 129"/>
    <x v="1"/>
    <x v="0"/>
    <b v="0"/>
    <x v="3"/>
    <s v="Slack"/>
    <n v="110"/>
    <n v="36.987499999999997"/>
    <n v="146.98750000000001"/>
    <n v="4.047963262182158"/>
    <n v="595"/>
    <n v="238"/>
    <n v="270.45454545454544"/>
    <x v="5"/>
    <x v="10"/>
    <x v="9"/>
    <x v="10"/>
    <n v="0"/>
    <n v="0"/>
    <n v="0"/>
    <n v="0"/>
    <n v="0"/>
  </r>
  <r>
    <x v="66"/>
    <x v="31"/>
    <s v="W26-27"/>
    <x v="1"/>
    <x v="1"/>
    <s v="Page 129"/>
    <x v="1"/>
    <x v="0"/>
    <b v="0"/>
    <x v="3"/>
    <s v="Slack"/>
    <n v="110"/>
    <n v="36.987499999999997"/>
    <n v="146.98750000000001"/>
    <n v="4.047963262182158"/>
    <n v="595"/>
    <n v="238"/>
    <n v="270.45454545454544"/>
    <x v="5"/>
    <x v="10"/>
    <x v="9"/>
    <x v="10"/>
    <n v="0"/>
    <n v="0"/>
    <n v="0"/>
    <n v="0"/>
    <n v="0"/>
  </r>
  <r>
    <x v="66"/>
    <x v="31"/>
    <s v="W26-27"/>
    <x v="1"/>
    <x v="1"/>
    <s v="Page 129"/>
    <x v="1"/>
    <x v="0"/>
    <b v="0"/>
    <x v="3"/>
    <s v="Slack"/>
    <n v="110"/>
    <n v="36.987499999999997"/>
    <n v="146.98750000000001"/>
    <n v="4.047963262182158"/>
    <n v="595"/>
    <n v="238"/>
    <n v="270.45454545454544"/>
    <x v="5"/>
    <x v="10"/>
    <x v="9"/>
    <x v="10"/>
    <n v="1"/>
    <n v="23"/>
    <n v="20"/>
    <n v="20"/>
    <n v="460"/>
  </r>
  <r>
    <x v="66"/>
    <x v="31"/>
    <s v="W26-27"/>
    <x v="1"/>
    <x v="1"/>
    <s v="Page 129"/>
    <x v="1"/>
    <x v="0"/>
    <b v="0"/>
    <x v="3"/>
    <s v="Slack"/>
    <n v="110"/>
    <n v="36.987499999999997"/>
    <n v="146.98750000000001"/>
    <n v="4.047963262182158"/>
    <n v="595"/>
    <n v="238"/>
    <n v="270.45454545454544"/>
    <x v="5"/>
    <x v="11"/>
    <x v="13"/>
    <x v="18"/>
    <n v="1"/>
    <n v="23"/>
    <n v="2"/>
    <n v="2"/>
    <n v="46"/>
  </r>
  <r>
    <x v="66"/>
    <x v="31"/>
    <s v="W26-27"/>
    <x v="1"/>
    <x v="1"/>
    <s v="Page 129"/>
    <x v="1"/>
    <x v="0"/>
    <b v="0"/>
    <x v="3"/>
    <s v="Slack"/>
    <n v="110"/>
    <n v="36.987499999999997"/>
    <n v="146.98750000000001"/>
    <n v="4.047963262182158"/>
    <n v="595"/>
    <n v="238"/>
    <n v="270.45454545454544"/>
    <x v="5"/>
    <x v="11"/>
    <x v="10"/>
    <x v="19"/>
    <n v="1"/>
    <n v="23"/>
    <n v="2"/>
    <n v="2"/>
    <n v="46"/>
  </r>
  <r>
    <x v="66"/>
    <x v="31"/>
    <s v="W26-27"/>
    <x v="1"/>
    <x v="1"/>
    <s v="Page 129"/>
    <x v="1"/>
    <x v="0"/>
    <b v="0"/>
    <x v="3"/>
    <s v="Slack"/>
    <n v="110"/>
    <n v="36.987499999999997"/>
    <n v="146.98750000000001"/>
    <n v="4.047963262182158"/>
    <n v="595"/>
    <n v="238"/>
    <n v="270.45454545454544"/>
    <x v="5"/>
    <x v="11"/>
    <x v="11"/>
    <x v="12"/>
    <n v="1"/>
    <n v="23"/>
    <n v="0.5"/>
    <n v="0.5"/>
    <n v="11.5"/>
  </r>
  <r>
    <x v="67"/>
    <x v="20"/>
    <s v="W26-27"/>
    <x v="1"/>
    <x v="1"/>
    <s v="Page 130"/>
    <x v="1"/>
    <x v="0"/>
    <b v="0"/>
    <x v="3"/>
    <s v="Slack"/>
    <n v="100"/>
    <n v="31.895000000000003"/>
    <n v="131.89500000000001"/>
    <n v="4.0562568709958677"/>
    <n v="535"/>
    <n v="214"/>
    <n v="243.18181818181816"/>
    <x v="5"/>
    <x v="0"/>
    <x v="5"/>
    <x v="69"/>
    <n v="1.85"/>
    <n v="0"/>
    <n v="6.7"/>
    <n v="12.395000000000001"/>
    <n v="0"/>
  </r>
  <r>
    <x v="67"/>
    <x v="20"/>
    <s v="W26-27"/>
    <x v="1"/>
    <x v="1"/>
    <s v="Page 130"/>
    <x v="1"/>
    <x v="0"/>
    <b v="0"/>
    <x v="3"/>
    <s v="Slack"/>
    <n v="100"/>
    <n v="31.895000000000003"/>
    <n v="131.89500000000001"/>
    <n v="4.0562568709958677"/>
    <n v="535"/>
    <n v="214"/>
    <n v="243.18181818181816"/>
    <x v="5"/>
    <x v="10"/>
    <x v="9"/>
    <x v="10"/>
    <n v="0"/>
    <n v="0"/>
    <n v="0"/>
    <n v="0"/>
    <n v="0"/>
  </r>
  <r>
    <x v="67"/>
    <x v="20"/>
    <s v="W26-27"/>
    <x v="1"/>
    <x v="1"/>
    <s v="Page 130"/>
    <x v="1"/>
    <x v="0"/>
    <b v="0"/>
    <x v="3"/>
    <s v="Slack"/>
    <n v="100"/>
    <n v="31.895000000000003"/>
    <n v="131.89500000000001"/>
    <n v="4.0562568709958677"/>
    <n v="535"/>
    <n v="214"/>
    <n v="243.18181818181816"/>
    <x v="5"/>
    <x v="10"/>
    <x v="9"/>
    <x v="10"/>
    <n v="0"/>
    <n v="0"/>
    <n v="0"/>
    <n v="0"/>
    <n v="0"/>
  </r>
  <r>
    <x v="67"/>
    <x v="20"/>
    <s v="W26-27"/>
    <x v="1"/>
    <x v="1"/>
    <s v="Page 130"/>
    <x v="1"/>
    <x v="0"/>
    <b v="0"/>
    <x v="3"/>
    <s v="Slack"/>
    <n v="100"/>
    <n v="31.895000000000003"/>
    <n v="131.89500000000001"/>
    <n v="4.0562568709958677"/>
    <n v="535"/>
    <n v="214"/>
    <n v="243.18181818181816"/>
    <x v="5"/>
    <x v="10"/>
    <x v="9"/>
    <x v="10"/>
    <n v="0"/>
    <n v="0"/>
    <n v="0"/>
    <n v="0"/>
    <n v="0"/>
  </r>
  <r>
    <x v="67"/>
    <x v="20"/>
    <s v="W26-27"/>
    <x v="1"/>
    <x v="1"/>
    <s v="Page 130"/>
    <x v="1"/>
    <x v="0"/>
    <b v="0"/>
    <x v="3"/>
    <s v="Slack"/>
    <n v="100"/>
    <n v="31.895000000000003"/>
    <n v="131.89500000000001"/>
    <n v="4.0562568709958677"/>
    <n v="535"/>
    <n v="214"/>
    <n v="243.18181818181816"/>
    <x v="5"/>
    <x v="10"/>
    <x v="9"/>
    <x v="10"/>
    <n v="0"/>
    <n v="0"/>
    <n v="0"/>
    <n v="0"/>
    <n v="0"/>
  </r>
  <r>
    <x v="67"/>
    <x v="20"/>
    <s v="W26-27"/>
    <x v="1"/>
    <x v="1"/>
    <s v="Page 130"/>
    <x v="1"/>
    <x v="0"/>
    <b v="0"/>
    <x v="3"/>
    <s v="Slack"/>
    <n v="100"/>
    <n v="31.895000000000003"/>
    <n v="131.89500000000001"/>
    <n v="4.0562568709958677"/>
    <n v="535"/>
    <n v="214"/>
    <n v="243.18181818181816"/>
    <x v="5"/>
    <x v="10"/>
    <x v="9"/>
    <x v="10"/>
    <n v="0"/>
    <n v="0"/>
    <n v="0"/>
    <n v="0"/>
    <n v="0"/>
  </r>
  <r>
    <x v="67"/>
    <x v="20"/>
    <s v="W26-27"/>
    <x v="1"/>
    <x v="1"/>
    <s v="Page 130"/>
    <x v="1"/>
    <x v="0"/>
    <b v="0"/>
    <x v="3"/>
    <s v="Slack"/>
    <n v="100"/>
    <n v="31.895000000000003"/>
    <n v="131.89500000000001"/>
    <n v="4.0562568709958677"/>
    <n v="535"/>
    <n v="214"/>
    <n v="243.18181818181816"/>
    <x v="5"/>
    <x v="10"/>
    <x v="9"/>
    <x v="10"/>
    <n v="0"/>
    <n v="0"/>
    <n v="0"/>
    <n v="0"/>
    <n v="0"/>
  </r>
  <r>
    <x v="67"/>
    <x v="20"/>
    <s v="W26-27"/>
    <x v="1"/>
    <x v="1"/>
    <s v="Page 130"/>
    <x v="1"/>
    <x v="0"/>
    <b v="0"/>
    <x v="3"/>
    <s v="Slack"/>
    <n v="100"/>
    <n v="31.895000000000003"/>
    <n v="131.89500000000001"/>
    <n v="4.0562568709958677"/>
    <n v="535"/>
    <n v="214"/>
    <n v="243.18181818181816"/>
    <x v="5"/>
    <x v="10"/>
    <x v="9"/>
    <x v="10"/>
    <n v="0"/>
    <n v="0"/>
    <n v="0"/>
    <n v="0"/>
    <n v="0"/>
  </r>
  <r>
    <x v="67"/>
    <x v="20"/>
    <s v="W26-27"/>
    <x v="1"/>
    <x v="1"/>
    <s v="Page 130"/>
    <x v="1"/>
    <x v="0"/>
    <b v="0"/>
    <x v="3"/>
    <s v="Slack"/>
    <n v="100"/>
    <n v="31.895000000000003"/>
    <n v="131.89500000000001"/>
    <n v="4.0562568709958677"/>
    <n v="535"/>
    <n v="214"/>
    <n v="243.18181818181816"/>
    <x v="5"/>
    <x v="10"/>
    <x v="9"/>
    <x v="10"/>
    <n v="0"/>
    <n v="0"/>
    <n v="0"/>
    <n v="0"/>
    <n v="0"/>
  </r>
  <r>
    <x v="67"/>
    <x v="20"/>
    <s v="W26-27"/>
    <x v="1"/>
    <x v="1"/>
    <s v="Page 130"/>
    <x v="1"/>
    <x v="0"/>
    <b v="0"/>
    <x v="3"/>
    <s v="Slack"/>
    <n v="100"/>
    <n v="31.895000000000003"/>
    <n v="131.89500000000001"/>
    <n v="4.0562568709958677"/>
    <n v="535"/>
    <n v="214"/>
    <n v="243.18181818181816"/>
    <x v="5"/>
    <x v="10"/>
    <x v="9"/>
    <x v="10"/>
    <n v="0"/>
    <n v="0"/>
    <n v="0"/>
    <n v="0"/>
    <n v="0"/>
  </r>
  <r>
    <x v="67"/>
    <x v="20"/>
    <s v="W26-27"/>
    <x v="1"/>
    <x v="1"/>
    <s v="Page 130"/>
    <x v="1"/>
    <x v="0"/>
    <b v="0"/>
    <x v="3"/>
    <s v="Slack"/>
    <n v="100"/>
    <n v="31.895000000000003"/>
    <n v="131.89500000000001"/>
    <n v="4.0562568709958677"/>
    <n v="535"/>
    <n v="214"/>
    <n v="243.18181818181816"/>
    <x v="5"/>
    <x v="10"/>
    <x v="9"/>
    <x v="10"/>
    <n v="0"/>
    <n v="0"/>
    <n v="0"/>
    <n v="0"/>
    <n v="0"/>
  </r>
  <r>
    <x v="67"/>
    <x v="20"/>
    <s v="W26-27"/>
    <x v="1"/>
    <x v="1"/>
    <s v="Page 130"/>
    <x v="1"/>
    <x v="0"/>
    <b v="0"/>
    <x v="3"/>
    <s v="Slack"/>
    <n v="100"/>
    <n v="31.895000000000003"/>
    <n v="131.89500000000001"/>
    <n v="4.0562568709958677"/>
    <n v="535"/>
    <n v="214"/>
    <n v="243.18181818181816"/>
    <x v="5"/>
    <x v="10"/>
    <x v="9"/>
    <x v="10"/>
    <n v="1"/>
    <n v="0"/>
    <n v="15"/>
    <n v="15"/>
    <n v="0"/>
  </r>
  <r>
    <x v="67"/>
    <x v="20"/>
    <s v="W26-27"/>
    <x v="1"/>
    <x v="1"/>
    <s v="Page 130"/>
    <x v="1"/>
    <x v="0"/>
    <b v="0"/>
    <x v="3"/>
    <s v="Slack"/>
    <n v="100"/>
    <n v="31.895000000000003"/>
    <n v="131.89500000000001"/>
    <n v="4.0562568709958677"/>
    <n v="535"/>
    <n v="214"/>
    <n v="243.18181818181816"/>
    <x v="5"/>
    <x v="11"/>
    <x v="13"/>
    <x v="18"/>
    <n v="1"/>
    <n v="0"/>
    <n v="2"/>
    <n v="2"/>
    <n v="0"/>
  </r>
  <r>
    <x v="67"/>
    <x v="20"/>
    <s v="W26-27"/>
    <x v="1"/>
    <x v="1"/>
    <s v="Page 130"/>
    <x v="1"/>
    <x v="0"/>
    <b v="0"/>
    <x v="3"/>
    <s v="Slack"/>
    <n v="100"/>
    <n v="31.895000000000003"/>
    <n v="131.89500000000001"/>
    <n v="4.0562568709958677"/>
    <n v="535"/>
    <n v="214"/>
    <n v="243.18181818181816"/>
    <x v="5"/>
    <x v="11"/>
    <x v="10"/>
    <x v="19"/>
    <n v="1"/>
    <n v="0"/>
    <n v="2"/>
    <n v="2"/>
    <n v="0"/>
  </r>
  <r>
    <x v="67"/>
    <x v="20"/>
    <s v="W26-27"/>
    <x v="1"/>
    <x v="1"/>
    <s v="Page 130"/>
    <x v="1"/>
    <x v="0"/>
    <b v="0"/>
    <x v="3"/>
    <s v="Slack"/>
    <n v="100"/>
    <n v="31.895000000000003"/>
    <n v="131.89500000000001"/>
    <n v="4.0562568709958677"/>
    <n v="535"/>
    <n v="214"/>
    <n v="243.18181818181816"/>
    <x v="5"/>
    <x v="11"/>
    <x v="11"/>
    <x v="12"/>
    <n v="1"/>
    <n v="0"/>
    <n v="0.5"/>
    <n v="0.5"/>
    <n v="0"/>
  </r>
  <r>
    <x v="68"/>
    <x v="15"/>
    <s v="W26-27"/>
    <x v="1"/>
    <x v="2"/>
    <s v="Page 131"/>
    <x v="1"/>
    <x v="0"/>
    <b v="0"/>
    <x v="3"/>
    <s v="Slack"/>
    <n v="90"/>
    <n v="10.825000000000001"/>
    <n v="100.825"/>
    <n v="0"/>
    <n v="0"/>
    <n v="0"/>
    <n v="0"/>
    <x v="0"/>
    <x v="0"/>
    <x v="2"/>
    <x v="93"/>
    <n v="1.85"/>
    <n v="0"/>
    <n v="4.5"/>
    <n v="8.3250000000000011"/>
    <n v="0"/>
  </r>
  <r>
    <x v="68"/>
    <x v="15"/>
    <s v="W26-27"/>
    <x v="1"/>
    <x v="2"/>
    <s v="Page 131"/>
    <x v="1"/>
    <x v="0"/>
    <b v="0"/>
    <x v="3"/>
    <s v="Slack"/>
    <n v="90"/>
    <n v="10.825000000000001"/>
    <n v="100.825"/>
    <n v="0"/>
    <n v="0"/>
    <n v="0"/>
    <n v="0"/>
    <x v="0"/>
    <x v="10"/>
    <x v="9"/>
    <x v="10"/>
    <n v="0"/>
    <n v="0"/>
    <n v="0"/>
    <n v="0"/>
    <n v="0"/>
  </r>
  <r>
    <x v="68"/>
    <x v="15"/>
    <s v="W26-27"/>
    <x v="1"/>
    <x v="2"/>
    <s v="Page 131"/>
    <x v="1"/>
    <x v="0"/>
    <b v="0"/>
    <x v="3"/>
    <s v="Slack"/>
    <n v="90"/>
    <n v="10.825000000000001"/>
    <n v="100.825"/>
    <n v="0"/>
    <n v="0"/>
    <n v="0"/>
    <n v="0"/>
    <x v="0"/>
    <x v="10"/>
    <x v="9"/>
    <x v="10"/>
    <n v="0"/>
    <n v="0"/>
    <n v="0"/>
    <n v="0"/>
    <n v="0"/>
  </r>
  <r>
    <x v="68"/>
    <x v="15"/>
    <s v="W26-27"/>
    <x v="1"/>
    <x v="2"/>
    <s v="Page 131"/>
    <x v="1"/>
    <x v="0"/>
    <b v="0"/>
    <x v="3"/>
    <s v="Slack"/>
    <n v="90"/>
    <n v="10.825000000000001"/>
    <n v="100.825"/>
    <n v="0"/>
    <n v="0"/>
    <n v="0"/>
    <n v="0"/>
    <x v="0"/>
    <x v="10"/>
    <x v="9"/>
    <x v="10"/>
    <n v="0"/>
    <n v="0"/>
    <n v="0"/>
    <n v="0"/>
    <n v="0"/>
  </r>
  <r>
    <x v="68"/>
    <x v="15"/>
    <s v="W26-27"/>
    <x v="1"/>
    <x v="2"/>
    <s v="Page 131"/>
    <x v="1"/>
    <x v="0"/>
    <b v="0"/>
    <x v="3"/>
    <s v="Slack"/>
    <n v="90"/>
    <n v="10.825000000000001"/>
    <n v="100.825"/>
    <n v="0"/>
    <n v="0"/>
    <n v="0"/>
    <n v="0"/>
    <x v="0"/>
    <x v="10"/>
    <x v="9"/>
    <x v="10"/>
    <n v="0"/>
    <n v="0"/>
    <n v="0"/>
    <n v="0"/>
    <n v="0"/>
  </r>
  <r>
    <x v="68"/>
    <x v="15"/>
    <s v="W26-27"/>
    <x v="1"/>
    <x v="2"/>
    <s v="Page 131"/>
    <x v="1"/>
    <x v="0"/>
    <b v="0"/>
    <x v="3"/>
    <s v="Slack"/>
    <n v="90"/>
    <n v="10.825000000000001"/>
    <n v="100.825"/>
    <n v="0"/>
    <n v="0"/>
    <n v="0"/>
    <n v="0"/>
    <x v="0"/>
    <x v="10"/>
    <x v="9"/>
    <x v="10"/>
    <n v="0"/>
    <n v="0"/>
    <n v="0"/>
    <n v="0"/>
    <n v="0"/>
  </r>
  <r>
    <x v="68"/>
    <x v="15"/>
    <s v="W26-27"/>
    <x v="1"/>
    <x v="2"/>
    <s v="Page 131"/>
    <x v="1"/>
    <x v="0"/>
    <b v="0"/>
    <x v="3"/>
    <s v="Slack"/>
    <n v="90"/>
    <n v="10.825000000000001"/>
    <n v="100.825"/>
    <n v="0"/>
    <n v="0"/>
    <n v="0"/>
    <n v="0"/>
    <x v="0"/>
    <x v="10"/>
    <x v="9"/>
    <x v="10"/>
    <n v="0"/>
    <n v="0"/>
    <n v="0"/>
    <n v="0"/>
    <n v="0"/>
  </r>
  <r>
    <x v="68"/>
    <x v="15"/>
    <s v="W26-27"/>
    <x v="1"/>
    <x v="2"/>
    <s v="Page 131"/>
    <x v="1"/>
    <x v="0"/>
    <b v="0"/>
    <x v="3"/>
    <s v="Slack"/>
    <n v="90"/>
    <n v="10.825000000000001"/>
    <n v="100.825"/>
    <n v="0"/>
    <n v="0"/>
    <n v="0"/>
    <n v="0"/>
    <x v="0"/>
    <x v="10"/>
    <x v="9"/>
    <x v="10"/>
    <n v="0"/>
    <n v="0"/>
    <n v="0"/>
    <n v="0"/>
    <n v="0"/>
  </r>
  <r>
    <x v="68"/>
    <x v="15"/>
    <s v="W26-27"/>
    <x v="1"/>
    <x v="2"/>
    <s v="Page 131"/>
    <x v="1"/>
    <x v="0"/>
    <b v="0"/>
    <x v="3"/>
    <s v="Slack"/>
    <n v="90"/>
    <n v="10.825000000000001"/>
    <n v="100.825"/>
    <n v="0"/>
    <n v="0"/>
    <n v="0"/>
    <n v="0"/>
    <x v="0"/>
    <x v="10"/>
    <x v="9"/>
    <x v="10"/>
    <n v="0"/>
    <n v="0"/>
    <n v="0"/>
    <n v="0"/>
    <n v="0"/>
  </r>
  <r>
    <x v="68"/>
    <x v="15"/>
    <s v="W26-27"/>
    <x v="1"/>
    <x v="2"/>
    <s v="Page 131"/>
    <x v="1"/>
    <x v="0"/>
    <b v="0"/>
    <x v="3"/>
    <s v="Slack"/>
    <n v="90"/>
    <n v="10.825000000000001"/>
    <n v="100.825"/>
    <n v="0"/>
    <n v="0"/>
    <n v="0"/>
    <n v="0"/>
    <x v="0"/>
    <x v="10"/>
    <x v="9"/>
    <x v="10"/>
    <n v="0"/>
    <n v="0"/>
    <n v="0"/>
    <n v="0"/>
    <n v="0"/>
  </r>
  <r>
    <x v="68"/>
    <x v="15"/>
    <s v="W26-27"/>
    <x v="1"/>
    <x v="2"/>
    <s v="Page 131"/>
    <x v="1"/>
    <x v="0"/>
    <b v="0"/>
    <x v="3"/>
    <s v="Slack"/>
    <n v="90"/>
    <n v="10.825000000000001"/>
    <n v="100.825"/>
    <n v="0"/>
    <n v="0"/>
    <n v="0"/>
    <n v="0"/>
    <x v="0"/>
    <x v="10"/>
    <x v="9"/>
    <x v="10"/>
    <n v="0"/>
    <n v="0"/>
    <n v="0"/>
    <n v="0"/>
    <n v="0"/>
  </r>
  <r>
    <x v="68"/>
    <x v="15"/>
    <s v="W26-27"/>
    <x v="1"/>
    <x v="2"/>
    <s v="Page 131"/>
    <x v="1"/>
    <x v="0"/>
    <b v="0"/>
    <x v="3"/>
    <s v="Slack"/>
    <n v="90"/>
    <n v="10.825000000000001"/>
    <n v="100.825"/>
    <n v="0"/>
    <n v="0"/>
    <n v="0"/>
    <n v="0"/>
    <x v="0"/>
    <x v="10"/>
    <x v="9"/>
    <x v="10"/>
    <n v="0"/>
    <n v="0"/>
    <n v="0"/>
    <n v="0"/>
    <n v="0"/>
  </r>
  <r>
    <x v="68"/>
    <x v="15"/>
    <s v="W26-27"/>
    <x v="1"/>
    <x v="2"/>
    <s v="Page 131"/>
    <x v="1"/>
    <x v="0"/>
    <b v="0"/>
    <x v="3"/>
    <s v="Slack"/>
    <n v="90"/>
    <n v="10.825000000000001"/>
    <n v="100.825"/>
    <n v="0"/>
    <n v="0"/>
    <n v="0"/>
    <n v="0"/>
    <x v="0"/>
    <x v="11"/>
    <x v="13"/>
    <x v="18"/>
    <n v="0"/>
    <n v="0"/>
    <n v="0"/>
    <n v="0"/>
    <n v="0"/>
  </r>
  <r>
    <x v="68"/>
    <x v="15"/>
    <s v="W26-27"/>
    <x v="1"/>
    <x v="2"/>
    <s v="Page 131"/>
    <x v="1"/>
    <x v="0"/>
    <b v="0"/>
    <x v="3"/>
    <s v="Slack"/>
    <n v="90"/>
    <n v="10.825000000000001"/>
    <n v="100.825"/>
    <n v="0"/>
    <n v="0"/>
    <n v="0"/>
    <n v="0"/>
    <x v="0"/>
    <x v="11"/>
    <x v="10"/>
    <x v="19"/>
    <n v="1"/>
    <n v="0"/>
    <n v="2"/>
    <n v="2"/>
    <n v="0"/>
  </r>
  <r>
    <x v="68"/>
    <x v="15"/>
    <s v="W26-27"/>
    <x v="1"/>
    <x v="2"/>
    <s v="Page 131"/>
    <x v="1"/>
    <x v="0"/>
    <b v="0"/>
    <x v="3"/>
    <s v="Slack"/>
    <n v="90"/>
    <n v="10.825000000000001"/>
    <n v="100.825"/>
    <n v="0"/>
    <n v="0"/>
    <n v="0"/>
    <n v="0"/>
    <x v="0"/>
    <x v="11"/>
    <x v="11"/>
    <x v="12"/>
    <n v="1"/>
    <n v="0"/>
    <n v="0.5"/>
    <n v="0.5"/>
    <n v="0"/>
  </r>
  <r>
    <x v="68"/>
    <x v="15"/>
    <s v="W26-27"/>
    <x v="1"/>
    <x v="2"/>
    <s v="Page 132"/>
    <x v="0"/>
    <x v="0"/>
    <b v="0"/>
    <x v="3"/>
    <s v="Slack"/>
    <n v="90"/>
    <n v="14.414000000000001"/>
    <n v="104.414"/>
    <n v="0"/>
    <n v="0"/>
    <n v="0"/>
    <n v="0"/>
    <x v="0"/>
    <x v="0"/>
    <x v="22"/>
    <x v="57"/>
    <n v="1.85"/>
    <n v="0"/>
    <n v="6.44"/>
    <n v="11.914000000000001"/>
    <n v="0"/>
  </r>
  <r>
    <x v="68"/>
    <x v="15"/>
    <s v="W26-27"/>
    <x v="1"/>
    <x v="2"/>
    <s v="Page 132"/>
    <x v="0"/>
    <x v="0"/>
    <b v="0"/>
    <x v="3"/>
    <s v="Slack"/>
    <n v="90"/>
    <n v="14.414000000000001"/>
    <n v="104.414"/>
    <n v="0"/>
    <n v="0"/>
    <n v="0"/>
    <n v="0"/>
    <x v="0"/>
    <x v="10"/>
    <x v="9"/>
    <x v="10"/>
    <n v="0"/>
    <n v="0"/>
    <n v="0"/>
    <n v="0"/>
    <n v="0"/>
  </r>
  <r>
    <x v="68"/>
    <x v="15"/>
    <s v="W26-27"/>
    <x v="1"/>
    <x v="2"/>
    <s v="Page 132"/>
    <x v="0"/>
    <x v="0"/>
    <b v="0"/>
    <x v="3"/>
    <s v="Slack"/>
    <n v="90"/>
    <n v="14.414000000000001"/>
    <n v="104.414"/>
    <n v="0"/>
    <n v="0"/>
    <n v="0"/>
    <n v="0"/>
    <x v="0"/>
    <x v="10"/>
    <x v="9"/>
    <x v="10"/>
    <n v="0"/>
    <n v="0"/>
    <n v="0"/>
    <n v="0"/>
    <n v="0"/>
  </r>
  <r>
    <x v="68"/>
    <x v="15"/>
    <s v="W26-27"/>
    <x v="1"/>
    <x v="2"/>
    <s v="Page 132"/>
    <x v="0"/>
    <x v="0"/>
    <b v="0"/>
    <x v="3"/>
    <s v="Slack"/>
    <n v="90"/>
    <n v="14.414000000000001"/>
    <n v="104.414"/>
    <n v="0"/>
    <n v="0"/>
    <n v="0"/>
    <n v="0"/>
    <x v="0"/>
    <x v="10"/>
    <x v="9"/>
    <x v="10"/>
    <n v="0"/>
    <n v="0"/>
    <n v="0"/>
    <n v="0"/>
    <n v="0"/>
  </r>
  <r>
    <x v="68"/>
    <x v="15"/>
    <s v="W26-27"/>
    <x v="1"/>
    <x v="2"/>
    <s v="Page 132"/>
    <x v="0"/>
    <x v="0"/>
    <b v="0"/>
    <x v="3"/>
    <s v="Slack"/>
    <n v="90"/>
    <n v="14.414000000000001"/>
    <n v="104.414"/>
    <n v="0"/>
    <n v="0"/>
    <n v="0"/>
    <n v="0"/>
    <x v="0"/>
    <x v="10"/>
    <x v="9"/>
    <x v="10"/>
    <n v="0"/>
    <n v="0"/>
    <n v="0"/>
    <n v="0"/>
    <n v="0"/>
  </r>
  <r>
    <x v="68"/>
    <x v="15"/>
    <s v="W26-27"/>
    <x v="1"/>
    <x v="2"/>
    <s v="Page 132"/>
    <x v="0"/>
    <x v="0"/>
    <b v="0"/>
    <x v="3"/>
    <s v="Slack"/>
    <n v="90"/>
    <n v="14.414000000000001"/>
    <n v="104.414"/>
    <n v="0"/>
    <n v="0"/>
    <n v="0"/>
    <n v="0"/>
    <x v="0"/>
    <x v="10"/>
    <x v="9"/>
    <x v="10"/>
    <n v="0"/>
    <n v="0"/>
    <n v="0"/>
    <n v="0"/>
    <n v="0"/>
  </r>
  <r>
    <x v="68"/>
    <x v="15"/>
    <s v="W26-27"/>
    <x v="1"/>
    <x v="2"/>
    <s v="Page 132"/>
    <x v="0"/>
    <x v="0"/>
    <b v="0"/>
    <x v="3"/>
    <s v="Slack"/>
    <n v="90"/>
    <n v="14.414000000000001"/>
    <n v="104.414"/>
    <n v="0"/>
    <n v="0"/>
    <n v="0"/>
    <n v="0"/>
    <x v="0"/>
    <x v="10"/>
    <x v="9"/>
    <x v="10"/>
    <n v="0"/>
    <n v="0"/>
    <n v="0"/>
    <n v="0"/>
    <n v="0"/>
  </r>
  <r>
    <x v="68"/>
    <x v="15"/>
    <s v="W26-27"/>
    <x v="1"/>
    <x v="2"/>
    <s v="Page 132"/>
    <x v="0"/>
    <x v="0"/>
    <b v="0"/>
    <x v="3"/>
    <s v="Slack"/>
    <n v="90"/>
    <n v="14.414000000000001"/>
    <n v="104.414"/>
    <n v="0"/>
    <n v="0"/>
    <n v="0"/>
    <n v="0"/>
    <x v="0"/>
    <x v="10"/>
    <x v="9"/>
    <x v="10"/>
    <n v="0"/>
    <n v="0"/>
    <n v="0"/>
    <n v="0"/>
    <n v="0"/>
  </r>
  <r>
    <x v="68"/>
    <x v="15"/>
    <s v="W26-27"/>
    <x v="1"/>
    <x v="2"/>
    <s v="Page 132"/>
    <x v="0"/>
    <x v="0"/>
    <b v="0"/>
    <x v="3"/>
    <s v="Slack"/>
    <n v="90"/>
    <n v="14.414000000000001"/>
    <n v="104.414"/>
    <n v="0"/>
    <n v="0"/>
    <n v="0"/>
    <n v="0"/>
    <x v="0"/>
    <x v="10"/>
    <x v="9"/>
    <x v="10"/>
    <n v="0"/>
    <n v="0"/>
    <n v="0"/>
    <n v="0"/>
    <n v="0"/>
  </r>
  <r>
    <x v="68"/>
    <x v="15"/>
    <s v="W26-27"/>
    <x v="1"/>
    <x v="2"/>
    <s v="Page 132"/>
    <x v="0"/>
    <x v="0"/>
    <b v="0"/>
    <x v="3"/>
    <s v="Slack"/>
    <n v="90"/>
    <n v="14.414000000000001"/>
    <n v="104.414"/>
    <n v="0"/>
    <n v="0"/>
    <n v="0"/>
    <n v="0"/>
    <x v="0"/>
    <x v="10"/>
    <x v="9"/>
    <x v="10"/>
    <n v="0"/>
    <n v="0"/>
    <n v="0"/>
    <n v="0"/>
    <n v="0"/>
  </r>
  <r>
    <x v="68"/>
    <x v="15"/>
    <s v="W26-27"/>
    <x v="1"/>
    <x v="2"/>
    <s v="Page 132"/>
    <x v="0"/>
    <x v="0"/>
    <b v="0"/>
    <x v="3"/>
    <s v="Slack"/>
    <n v="90"/>
    <n v="14.414000000000001"/>
    <n v="104.414"/>
    <n v="0"/>
    <n v="0"/>
    <n v="0"/>
    <n v="0"/>
    <x v="0"/>
    <x v="10"/>
    <x v="9"/>
    <x v="10"/>
    <n v="0"/>
    <n v="0"/>
    <n v="0"/>
    <n v="0"/>
    <n v="0"/>
  </r>
  <r>
    <x v="68"/>
    <x v="15"/>
    <s v="W26-27"/>
    <x v="1"/>
    <x v="2"/>
    <s v="Page 132"/>
    <x v="0"/>
    <x v="0"/>
    <b v="0"/>
    <x v="3"/>
    <s v="Slack"/>
    <n v="90"/>
    <n v="14.414000000000001"/>
    <n v="104.414"/>
    <n v="0"/>
    <n v="0"/>
    <n v="0"/>
    <n v="0"/>
    <x v="0"/>
    <x v="10"/>
    <x v="9"/>
    <x v="10"/>
    <n v="0"/>
    <n v="0"/>
    <n v="0"/>
    <n v="0"/>
    <n v="0"/>
  </r>
  <r>
    <x v="68"/>
    <x v="15"/>
    <s v="W26-27"/>
    <x v="1"/>
    <x v="2"/>
    <s v="Page 132"/>
    <x v="0"/>
    <x v="0"/>
    <b v="0"/>
    <x v="3"/>
    <s v="Slack"/>
    <n v="90"/>
    <n v="14.414000000000001"/>
    <n v="104.414"/>
    <n v="0"/>
    <n v="0"/>
    <n v="0"/>
    <n v="0"/>
    <x v="0"/>
    <x v="11"/>
    <x v="13"/>
    <x v="18"/>
    <n v="0"/>
    <n v="0"/>
    <n v="0"/>
    <n v="0"/>
    <n v="0"/>
  </r>
  <r>
    <x v="68"/>
    <x v="15"/>
    <s v="W26-27"/>
    <x v="1"/>
    <x v="2"/>
    <s v="Page 132"/>
    <x v="0"/>
    <x v="0"/>
    <b v="0"/>
    <x v="3"/>
    <s v="Slack"/>
    <n v="90"/>
    <n v="14.414000000000001"/>
    <n v="104.414"/>
    <n v="0"/>
    <n v="0"/>
    <n v="0"/>
    <n v="0"/>
    <x v="0"/>
    <x v="11"/>
    <x v="10"/>
    <x v="19"/>
    <n v="1"/>
    <n v="0"/>
    <n v="2"/>
    <n v="2"/>
    <n v="0"/>
  </r>
  <r>
    <x v="68"/>
    <x v="15"/>
    <s v="W26-27"/>
    <x v="1"/>
    <x v="2"/>
    <s v="Page 132"/>
    <x v="0"/>
    <x v="0"/>
    <b v="0"/>
    <x v="3"/>
    <s v="Slack"/>
    <n v="90"/>
    <n v="14.414000000000001"/>
    <n v="104.414"/>
    <n v="0"/>
    <n v="0"/>
    <n v="0"/>
    <n v="0"/>
    <x v="0"/>
    <x v="11"/>
    <x v="11"/>
    <x v="12"/>
    <n v="1"/>
    <n v="0"/>
    <n v="0.5"/>
    <n v="0.5"/>
    <n v="0"/>
  </r>
  <r>
    <x v="69"/>
    <x v="3"/>
    <s v="W26-27"/>
    <x v="1"/>
    <x v="1"/>
    <s v="Page 135"/>
    <x v="1"/>
    <x v="0"/>
    <b v="0"/>
    <x v="5"/>
    <s v="Manteau"/>
    <n v="107"/>
    <n v="15.8"/>
    <n v="122.8"/>
    <n v="5.2931596091205213"/>
    <n v="650"/>
    <n v="260"/>
    <n v="295.45454545454544"/>
    <x v="0"/>
    <x v="10"/>
    <x v="9"/>
    <x v="10"/>
    <n v="2.6"/>
    <n v="52"/>
    <n v="0"/>
    <n v="0"/>
    <n v="0"/>
  </r>
  <r>
    <x v="69"/>
    <x v="3"/>
    <s v="W26-27"/>
    <x v="1"/>
    <x v="1"/>
    <s v="Page 135"/>
    <x v="1"/>
    <x v="0"/>
    <b v="0"/>
    <x v="5"/>
    <s v="Manteau"/>
    <n v="107"/>
    <n v="15.8"/>
    <n v="122.8"/>
    <n v="5.2931596091205213"/>
    <n v="650"/>
    <n v="260"/>
    <n v="295.45454545454544"/>
    <x v="0"/>
    <x v="9"/>
    <x v="8"/>
    <x v="78"/>
    <n v="10"/>
    <n v="200"/>
    <n v="0.13"/>
    <n v="1.3"/>
    <n v="26"/>
  </r>
  <r>
    <x v="69"/>
    <x v="3"/>
    <s v="W26-27"/>
    <x v="1"/>
    <x v="1"/>
    <s v="Page 135"/>
    <x v="1"/>
    <x v="0"/>
    <b v="0"/>
    <x v="5"/>
    <s v="Manteau"/>
    <n v="107"/>
    <n v="15.8"/>
    <n v="122.8"/>
    <n v="5.2931596091205213"/>
    <n v="650"/>
    <n v="260"/>
    <n v="295.45454545454544"/>
    <x v="0"/>
    <x v="10"/>
    <x v="9"/>
    <x v="10"/>
    <n v="0"/>
    <n v="0"/>
    <n v="0"/>
    <n v="0"/>
    <n v="0"/>
  </r>
  <r>
    <x v="69"/>
    <x v="3"/>
    <s v="W26-27"/>
    <x v="1"/>
    <x v="1"/>
    <s v="Page 135"/>
    <x v="1"/>
    <x v="0"/>
    <b v="0"/>
    <x v="5"/>
    <s v="Manteau"/>
    <n v="107"/>
    <n v="15.8"/>
    <n v="122.8"/>
    <n v="5.2931596091205213"/>
    <n v="650"/>
    <n v="260"/>
    <n v="295.45454545454544"/>
    <x v="0"/>
    <x v="10"/>
    <x v="9"/>
    <x v="10"/>
    <n v="0"/>
    <n v="0"/>
    <n v="0"/>
    <n v="0"/>
    <n v="0"/>
  </r>
  <r>
    <x v="69"/>
    <x v="3"/>
    <s v="W26-27"/>
    <x v="1"/>
    <x v="1"/>
    <s v="Page 135"/>
    <x v="1"/>
    <x v="0"/>
    <b v="0"/>
    <x v="5"/>
    <s v="Manteau"/>
    <n v="107"/>
    <n v="15.8"/>
    <n v="122.8"/>
    <n v="5.2931596091205213"/>
    <n v="650"/>
    <n v="260"/>
    <n v="295.45454545454544"/>
    <x v="0"/>
    <x v="10"/>
    <x v="9"/>
    <x v="10"/>
    <n v="0"/>
    <n v="0"/>
    <n v="0"/>
    <n v="0"/>
    <n v="0"/>
  </r>
  <r>
    <x v="69"/>
    <x v="3"/>
    <s v="W26-27"/>
    <x v="1"/>
    <x v="1"/>
    <s v="Page 135"/>
    <x v="1"/>
    <x v="0"/>
    <b v="0"/>
    <x v="5"/>
    <s v="Manteau"/>
    <n v="107"/>
    <n v="15.8"/>
    <n v="122.8"/>
    <n v="5.2931596091205213"/>
    <n v="650"/>
    <n v="260"/>
    <n v="295.45454545454544"/>
    <x v="0"/>
    <x v="10"/>
    <x v="9"/>
    <x v="10"/>
    <n v="0"/>
    <n v="0"/>
    <n v="0"/>
    <n v="0"/>
    <n v="0"/>
  </r>
  <r>
    <x v="69"/>
    <x v="3"/>
    <s v="W26-27"/>
    <x v="1"/>
    <x v="1"/>
    <s v="Page 135"/>
    <x v="1"/>
    <x v="0"/>
    <b v="0"/>
    <x v="5"/>
    <s v="Manteau"/>
    <n v="107"/>
    <n v="15.8"/>
    <n v="122.8"/>
    <n v="5.2931596091205213"/>
    <n v="650"/>
    <n v="260"/>
    <n v="295.45454545454544"/>
    <x v="0"/>
    <x v="10"/>
    <x v="9"/>
    <x v="10"/>
    <n v="0"/>
    <n v="0"/>
    <n v="0"/>
    <n v="0"/>
    <n v="0"/>
  </r>
  <r>
    <x v="69"/>
    <x v="3"/>
    <s v="W26-27"/>
    <x v="1"/>
    <x v="1"/>
    <s v="Page 135"/>
    <x v="1"/>
    <x v="0"/>
    <b v="0"/>
    <x v="5"/>
    <s v="Manteau"/>
    <n v="107"/>
    <n v="15.8"/>
    <n v="122.8"/>
    <n v="5.2931596091205213"/>
    <n v="650"/>
    <n v="260"/>
    <n v="295.45454545454544"/>
    <x v="0"/>
    <x v="10"/>
    <x v="9"/>
    <x v="10"/>
    <n v="0"/>
    <n v="0"/>
    <n v="0"/>
    <n v="0"/>
    <n v="0"/>
  </r>
  <r>
    <x v="69"/>
    <x v="3"/>
    <s v="W26-27"/>
    <x v="1"/>
    <x v="1"/>
    <s v="Page 135"/>
    <x v="1"/>
    <x v="0"/>
    <b v="0"/>
    <x v="5"/>
    <s v="Manteau"/>
    <n v="107"/>
    <n v="15.8"/>
    <n v="122.8"/>
    <n v="5.2931596091205213"/>
    <n v="650"/>
    <n v="260"/>
    <n v="295.45454545454544"/>
    <x v="0"/>
    <x v="10"/>
    <x v="9"/>
    <x v="10"/>
    <n v="0"/>
    <n v="0"/>
    <n v="0"/>
    <n v="0"/>
    <n v="0"/>
  </r>
  <r>
    <x v="69"/>
    <x v="3"/>
    <s v="W26-27"/>
    <x v="1"/>
    <x v="1"/>
    <s v="Page 135"/>
    <x v="1"/>
    <x v="0"/>
    <b v="0"/>
    <x v="5"/>
    <s v="Manteau"/>
    <n v="107"/>
    <n v="15.8"/>
    <n v="122.8"/>
    <n v="5.2931596091205213"/>
    <n v="650"/>
    <n v="260"/>
    <n v="295.45454545454544"/>
    <x v="0"/>
    <x v="10"/>
    <x v="9"/>
    <x v="10"/>
    <n v="0"/>
    <n v="0"/>
    <n v="0"/>
    <n v="0"/>
    <n v="0"/>
  </r>
  <r>
    <x v="69"/>
    <x v="3"/>
    <s v="W26-27"/>
    <x v="1"/>
    <x v="1"/>
    <s v="Page 135"/>
    <x v="1"/>
    <x v="0"/>
    <b v="0"/>
    <x v="5"/>
    <s v="Manteau"/>
    <n v="107"/>
    <n v="15.8"/>
    <n v="122.8"/>
    <n v="5.2931596091205213"/>
    <n v="650"/>
    <n v="260"/>
    <n v="295.45454545454544"/>
    <x v="0"/>
    <x v="10"/>
    <x v="9"/>
    <x v="10"/>
    <n v="0"/>
    <n v="0"/>
    <n v="0"/>
    <n v="0"/>
    <n v="0"/>
  </r>
  <r>
    <x v="69"/>
    <x v="3"/>
    <s v="W26-27"/>
    <x v="1"/>
    <x v="1"/>
    <s v="Page 135"/>
    <x v="1"/>
    <x v="0"/>
    <b v="0"/>
    <x v="5"/>
    <s v="Manteau"/>
    <n v="107"/>
    <n v="15.8"/>
    <n v="122.8"/>
    <n v="5.2931596091205213"/>
    <n v="650"/>
    <n v="260"/>
    <n v="295.45454545454544"/>
    <x v="0"/>
    <x v="10"/>
    <x v="9"/>
    <x v="10"/>
    <n v="1"/>
    <n v="20"/>
    <n v="10"/>
    <n v="10"/>
    <n v="200"/>
  </r>
  <r>
    <x v="69"/>
    <x v="3"/>
    <s v="W26-27"/>
    <x v="1"/>
    <x v="1"/>
    <s v="Page 135"/>
    <x v="1"/>
    <x v="0"/>
    <b v="0"/>
    <x v="5"/>
    <s v="Manteau"/>
    <n v="107"/>
    <n v="15.8"/>
    <n v="122.8"/>
    <n v="5.2931596091205213"/>
    <n v="650"/>
    <n v="260"/>
    <n v="295.45454545454544"/>
    <x v="0"/>
    <x v="11"/>
    <x v="13"/>
    <x v="18"/>
    <n v="1"/>
    <n v="20"/>
    <n v="2"/>
    <n v="2"/>
    <n v="40"/>
  </r>
  <r>
    <x v="69"/>
    <x v="3"/>
    <s v="W26-27"/>
    <x v="1"/>
    <x v="1"/>
    <s v="Page 135"/>
    <x v="1"/>
    <x v="0"/>
    <b v="0"/>
    <x v="5"/>
    <s v="Manteau"/>
    <n v="107"/>
    <n v="15.8"/>
    <n v="122.8"/>
    <n v="5.2931596091205213"/>
    <n v="650"/>
    <n v="260"/>
    <n v="295.45454545454544"/>
    <x v="0"/>
    <x v="11"/>
    <x v="10"/>
    <x v="19"/>
    <n v="1"/>
    <n v="20"/>
    <n v="2"/>
    <n v="2"/>
    <n v="40"/>
  </r>
  <r>
    <x v="69"/>
    <x v="3"/>
    <s v="W26-27"/>
    <x v="1"/>
    <x v="1"/>
    <s v="Page 135"/>
    <x v="1"/>
    <x v="0"/>
    <b v="0"/>
    <x v="5"/>
    <s v="Manteau"/>
    <n v="107"/>
    <n v="15.8"/>
    <n v="122.8"/>
    <n v="5.2931596091205213"/>
    <n v="650"/>
    <n v="260"/>
    <n v="295.45454545454544"/>
    <x v="0"/>
    <x v="11"/>
    <x v="11"/>
    <x v="12"/>
    <n v="1"/>
    <n v="20"/>
    <n v="0.5"/>
    <n v="0.5"/>
    <n v="10"/>
  </r>
  <r>
    <x v="69"/>
    <x v="0"/>
    <s v="W26-27"/>
    <x v="1"/>
    <x v="2"/>
    <s v="Page 136"/>
    <x v="0"/>
    <x v="0"/>
    <b v="0"/>
    <x v="5"/>
    <s v="Manteau"/>
    <n v="107"/>
    <n v="41.11"/>
    <n v="148.11000000000001"/>
    <n v="4.3886300722436022"/>
    <n v="650"/>
    <n v="260"/>
    <n v="295.45454545454544"/>
    <x v="0"/>
    <x v="0"/>
    <x v="12"/>
    <x v="40"/>
    <n v="2.6"/>
    <n v="0"/>
    <n v="14.35"/>
    <n v="37.31"/>
    <n v="0"/>
  </r>
  <r>
    <x v="69"/>
    <x v="0"/>
    <s v="W26-27"/>
    <x v="1"/>
    <x v="2"/>
    <s v="Page 136"/>
    <x v="0"/>
    <x v="0"/>
    <b v="0"/>
    <x v="5"/>
    <s v="Manteau"/>
    <n v="107"/>
    <n v="41.11"/>
    <n v="148.11000000000001"/>
    <n v="4.3886300722436022"/>
    <n v="650"/>
    <n v="260"/>
    <n v="295.45454545454544"/>
    <x v="0"/>
    <x v="9"/>
    <x v="8"/>
    <x v="78"/>
    <n v="10"/>
    <n v="0"/>
    <n v="0.13"/>
    <n v="1.3"/>
    <n v="0"/>
  </r>
  <r>
    <x v="69"/>
    <x v="0"/>
    <s v="W26-27"/>
    <x v="1"/>
    <x v="2"/>
    <s v="Page 136"/>
    <x v="0"/>
    <x v="0"/>
    <b v="0"/>
    <x v="5"/>
    <s v="Manteau"/>
    <n v="107"/>
    <n v="41.11"/>
    <n v="148.11000000000001"/>
    <n v="4.3886300722436022"/>
    <n v="650"/>
    <n v="260"/>
    <n v="295.45454545454544"/>
    <x v="0"/>
    <x v="10"/>
    <x v="9"/>
    <x v="10"/>
    <n v="0"/>
    <n v="0"/>
    <n v="0"/>
    <n v="0"/>
    <n v="0"/>
  </r>
  <r>
    <x v="69"/>
    <x v="0"/>
    <s v="W26-27"/>
    <x v="1"/>
    <x v="2"/>
    <s v="Page 136"/>
    <x v="0"/>
    <x v="0"/>
    <b v="0"/>
    <x v="5"/>
    <s v="Manteau"/>
    <n v="107"/>
    <n v="41.11"/>
    <n v="148.11000000000001"/>
    <n v="4.3886300722436022"/>
    <n v="650"/>
    <n v="260"/>
    <n v="295.45454545454544"/>
    <x v="0"/>
    <x v="10"/>
    <x v="9"/>
    <x v="10"/>
    <n v="0"/>
    <n v="0"/>
    <n v="0"/>
    <n v="0"/>
    <n v="0"/>
  </r>
  <r>
    <x v="69"/>
    <x v="0"/>
    <s v="W26-27"/>
    <x v="1"/>
    <x v="2"/>
    <s v="Page 136"/>
    <x v="0"/>
    <x v="0"/>
    <b v="0"/>
    <x v="5"/>
    <s v="Manteau"/>
    <n v="107"/>
    <n v="41.11"/>
    <n v="148.11000000000001"/>
    <n v="4.3886300722436022"/>
    <n v="650"/>
    <n v="260"/>
    <n v="295.45454545454544"/>
    <x v="0"/>
    <x v="10"/>
    <x v="9"/>
    <x v="10"/>
    <n v="0"/>
    <n v="0"/>
    <n v="0"/>
    <n v="0"/>
    <n v="0"/>
  </r>
  <r>
    <x v="69"/>
    <x v="0"/>
    <s v="W26-27"/>
    <x v="1"/>
    <x v="2"/>
    <s v="Page 136"/>
    <x v="0"/>
    <x v="0"/>
    <b v="0"/>
    <x v="5"/>
    <s v="Manteau"/>
    <n v="107"/>
    <n v="41.11"/>
    <n v="148.11000000000001"/>
    <n v="4.3886300722436022"/>
    <n v="650"/>
    <n v="260"/>
    <n v="295.45454545454544"/>
    <x v="0"/>
    <x v="10"/>
    <x v="9"/>
    <x v="10"/>
    <n v="0"/>
    <n v="0"/>
    <n v="0"/>
    <n v="0"/>
    <n v="0"/>
  </r>
  <r>
    <x v="69"/>
    <x v="0"/>
    <s v="W26-27"/>
    <x v="1"/>
    <x v="2"/>
    <s v="Page 136"/>
    <x v="0"/>
    <x v="0"/>
    <b v="0"/>
    <x v="5"/>
    <s v="Manteau"/>
    <n v="107"/>
    <n v="41.11"/>
    <n v="148.11000000000001"/>
    <n v="4.3886300722436022"/>
    <n v="650"/>
    <n v="260"/>
    <n v="295.45454545454544"/>
    <x v="0"/>
    <x v="10"/>
    <x v="9"/>
    <x v="10"/>
    <n v="0"/>
    <n v="0"/>
    <n v="0"/>
    <n v="0"/>
    <n v="0"/>
  </r>
  <r>
    <x v="69"/>
    <x v="0"/>
    <s v="W26-27"/>
    <x v="1"/>
    <x v="2"/>
    <s v="Page 136"/>
    <x v="0"/>
    <x v="0"/>
    <b v="0"/>
    <x v="5"/>
    <s v="Manteau"/>
    <n v="107"/>
    <n v="41.11"/>
    <n v="148.11000000000001"/>
    <n v="4.3886300722436022"/>
    <n v="650"/>
    <n v="260"/>
    <n v="295.45454545454544"/>
    <x v="0"/>
    <x v="10"/>
    <x v="9"/>
    <x v="10"/>
    <n v="0"/>
    <n v="0"/>
    <n v="0"/>
    <n v="0"/>
    <n v="0"/>
  </r>
  <r>
    <x v="69"/>
    <x v="0"/>
    <s v="W26-27"/>
    <x v="1"/>
    <x v="2"/>
    <s v="Page 136"/>
    <x v="0"/>
    <x v="0"/>
    <b v="0"/>
    <x v="5"/>
    <s v="Manteau"/>
    <n v="107"/>
    <n v="41.11"/>
    <n v="148.11000000000001"/>
    <n v="4.3886300722436022"/>
    <n v="650"/>
    <n v="260"/>
    <n v="295.45454545454544"/>
    <x v="0"/>
    <x v="10"/>
    <x v="9"/>
    <x v="10"/>
    <n v="0"/>
    <n v="0"/>
    <n v="0"/>
    <n v="0"/>
    <n v="0"/>
  </r>
  <r>
    <x v="69"/>
    <x v="0"/>
    <s v="W26-27"/>
    <x v="1"/>
    <x v="2"/>
    <s v="Page 136"/>
    <x v="0"/>
    <x v="0"/>
    <b v="0"/>
    <x v="5"/>
    <s v="Manteau"/>
    <n v="107"/>
    <n v="41.11"/>
    <n v="148.11000000000001"/>
    <n v="4.3886300722436022"/>
    <n v="650"/>
    <n v="260"/>
    <n v="295.45454545454544"/>
    <x v="0"/>
    <x v="10"/>
    <x v="9"/>
    <x v="10"/>
    <n v="0"/>
    <n v="0"/>
    <n v="0"/>
    <n v="0"/>
    <n v="0"/>
  </r>
  <r>
    <x v="69"/>
    <x v="0"/>
    <s v="W26-27"/>
    <x v="1"/>
    <x v="2"/>
    <s v="Page 136"/>
    <x v="0"/>
    <x v="0"/>
    <b v="0"/>
    <x v="5"/>
    <s v="Manteau"/>
    <n v="107"/>
    <n v="41.11"/>
    <n v="148.11000000000001"/>
    <n v="4.3886300722436022"/>
    <n v="650"/>
    <n v="260"/>
    <n v="295.45454545454544"/>
    <x v="0"/>
    <x v="10"/>
    <x v="9"/>
    <x v="10"/>
    <n v="0"/>
    <n v="0"/>
    <n v="0"/>
    <n v="0"/>
    <n v="0"/>
  </r>
  <r>
    <x v="69"/>
    <x v="0"/>
    <s v="W26-27"/>
    <x v="1"/>
    <x v="2"/>
    <s v="Page 136"/>
    <x v="0"/>
    <x v="0"/>
    <b v="0"/>
    <x v="5"/>
    <s v="Manteau"/>
    <n v="107"/>
    <n v="41.11"/>
    <n v="148.11000000000001"/>
    <n v="4.3886300722436022"/>
    <n v="650"/>
    <n v="260"/>
    <n v="295.45454545454544"/>
    <x v="0"/>
    <x v="10"/>
    <x v="9"/>
    <x v="10"/>
    <n v="0"/>
    <n v="0"/>
    <n v="0"/>
    <n v="0"/>
    <n v="0"/>
  </r>
  <r>
    <x v="69"/>
    <x v="0"/>
    <s v="W26-27"/>
    <x v="1"/>
    <x v="2"/>
    <s v="Page 136"/>
    <x v="0"/>
    <x v="0"/>
    <b v="0"/>
    <x v="5"/>
    <s v="Manteau"/>
    <n v="107"/>
    <n v="41.11"/>
    <n v="148.11000000000001"/>
    <n v="4.3886300722436022"/>
    <n v="650"/>
    <n v="260"/>
    <n v="295.45454545454544"/>
    <x v="0"/>
    <x v="11"/>
    <x v="13"/>
    <x v="18"/>
    <n v="0"/>
    <n v="0"/>
    <n v="0"/>
    <n v="0"/>
    <n v="0"/>
  </r>
  <r>
    <x v="69"/>
    <x v="0"/>
    <s v="W26-27"/>
    <x v="1"/>
    <x v="2"/>
    <s v="Page 136"/>
    <x v="0"/>
    <x v="0"/>
    <b v="0"/>
    <x v="5"/>
    <s v="Manteau"/>
    <n v="107"/>
    <n v="41.11"/>
    <n v="148.11000000000001"/>
    <n v="4.3886300722436022"/>
    <n v="650"/>
    <n v="260"/>
    <n v="295.45454545454544"/>
    <x v="0"/>
    <x v="11"/>
    <x v="10"/>
    <x v="19"/>
    <n v="1"/>
    <n v="0"/>
    <n v="2"/>
    <n v="2"/>
    <n v="0"/>
  </r>
  <r>
    <x v="69"/>
    <x v="0"/>
    <s v="W26-27"/>
    <x v="1"/>
    <x v="2"/>
    <s v="Page 136"/>
    <x v="0"/>
    <x v="0"/>
    <b v="0"/>
    <x v="5"/>
    <s v="Manteau"/>
    <n v="107"/>
    <n v="41.11"/>
    <n v="148.11000000000001"/>
    <n v="4.3886300722436022"/>
    <n v="650"/>
    <n v="260"/>
    <n v="295.45454545454544"/>
    <x v="0"/>
    <x v="11"/>
    <x v="11"/>
    <x v="12"/>
    <n v="1"/>
    <n v="0"/>
    <n v="0.5"/>
    <n v="0.5"/>
    <n v="0"/>
  </r>
  <r>
    <x v="69"/>
    <x v="32"/>
    <s v="W26-27"/>
    <x v="1"/>
    <x v="3"/>
    <s v="Page 137"/>
    <x v="0"/>
    <x v="0"/>
    <b v="0"/>
    <x v="5"/>
    <s v="Manteau"/>
    <n v="107"/>
    <n v="71.52"/>
    <n v="178.51999999999998"/>
    <n v="3.8931212189110469"/>
    <n v="695"/>
    <n v="278"/>
    <n v="315.90909090909088"/>
    <x v="0"/>
    <x v="0"/>
    <x v="32"/>
    <x v="94"/>
    <n v="2.6"/>
    <n v="0"/>
    <n v="22.2"/>
    <n v="57.72"/>
    <n v="0"/>
  </r>
  <r>
    <x v="69"/>
    <x v="32"/>
    <s v="W26-27"/>
    <x v="1"/>
    <x v="3"/>
    <s v="Page 137"/>
    <x v="0"/>
    <x v="0"/>
    <b v="0"/>
    <x v="5"/>
    <s v="Manteau"/>
    <n v="107"/>
    <n v="71.52"/>
    <n v="178.51999999999998"/>
    <n v="3.8931212189110469"/>
    <n v="695"/>
    <n v="278"/>
    <n v="315.90909090909088"/>
    <x v="0"/>
    <x v="9"/>
    <x v="8"/>
    <x v="78"/>
    <n v="10"/>
    <n v="0"/>
    <n v="0.13"/>
    <n v="1.3"/>
    <n v="0"/>
  </r>
  <r>
    <x v="69"/>
    <x v="32"/>
    <s v="W26-27"/>
    <x v="1"/>
    <x v="3"/>
    <s v="Page 137"/>
    <x v="0"/>
    <x v="0"/>
    <b v="0"/>
    <x v="5"/>
    <s v="Manteau"/>
    <n v="107"/>
    <n v="71.52"/>
    <n v="178.51999999999998"/>
    <n v="3.8931212189110469"/>
    <n v="695"/>
    <n v="278"/>
    <n v="315.90909090909088"/>
    <x v="0"/>
    <x v="10"/>
    <x v="9"/>
    <x v="10"/>
    <n v="0"/>
    <n v="0"/>
    <n v="0"/>
    <n v="0"/>
    <n v="0"/>
  </r>
  <r>
    <x v="69"/>
    <x v="32"/>
    <s v="W26-27"/>
    <x v="1"/>
    <x v="3"/>
    <s v="Page 137"/>
    <x v="0"/>
    <x v="0"/>
    <b v="0"/>
    <x v="5"/>
    <s v="Manteau"/>
    <n v="107"/>
    <n v="71.52"/>
    <n v="178.51999999999998"/>
    <n v="3.8931212189110469"/>
    <n v="695"/>
    <n v="278"/>
    <n v="315.90909090909088"/>
    <x v="0"/>
    <x v="10"/>
    <x v="9"/>
    <x v="10"/>
    <n v="0"/>
    <n v="0"/>
    <n v="0"/>
    <n v="0"/>
    <n v="0"/>
  </r>
  <r>
    <x v="69"/>
    <x v="32"/>
    <s v="W26-27"/>
    <x v="1"/>
    <x v="3"/>
    <s v="Page 137"/>
    <x v="0"/>
    <x v="0"/>
    <b v="0"/>
    <x v="5"/>
    <s v="Manteau"/>
    <n v="107"/>
    <n v="71.52"/>
    <n v="178.51999999999998"/>
    <n v="3.8931212189110469"/>
    <n v="695"/>
    <n v="278"/>
    <n v="315.90909090909088"/>
    <x v="0"/>
    <x v="10"/>
    <x v="9"/>
    <x v="10"/>
    <n v="0"/>
    <n v="0"/>
    <n v="0"/>
    <n v="0"/>
    <n v="0"/>
  </r>
  <r>
    <x v="69"/>
    <x v="32"/>
    <s v="W26-27"/>
    <x v="1"/>
    <x v="3"/>
    <s v="Page 137"/>
    <x v="0"/>
    <x v="0"/>
    <b v="0"/>
    <x v="5"/>
    <s v="Manteau"/>
    <n v="107"/>
    <n v="71.52"/>
    <n v="178.51999999999998"/>
    <n v="3.8931212189110469"/>
    <n v="695"/>
    <n v="278"/>
    <n v="315.90909090909088"/>
    <x v="0"/>
    <x v="10"/>
    <x v="9"/>
    <x v="10"/>
    <n v="0"/>
    <n v="0"/>
    <n v="0"/>
    <n v="0"/>
    <n v="0"/>
  </r>
  <r>
    <x v="69"/>
    <x v="32"/>
    <s v="W26-27"/>
    <x v="1"/>
    <x v="3"/>
    <s v="Page 137"/>
    <x v="0"/>
    <x v="0"/>
    <b v="0"/>
    <x v="5"/>
    <s v="Manteau"/>
    <n v="107"/>
    <n v="71.52"/>
    <n v="178.51999999999998"/>
    <n v="3.8931212189110469"/>
    <n v="695"/>
    <n v="278"/>
    <n v="315.90909090909088"/>
    <x v="0"/>
    <x v="10"/>
    <x v="9"/>
    <x v="10"/>
    <n v="0"/>
    <n v="0"/>
    <n v="0"/>
    <n v="0"/>
    <n v="0"/>
  </r>
  <r>
    <x v="69"/>
    <x v="32"/>
    <s v="W26-27"/>
    <x v="1"/>
    <x v="3"/>
    <s v="Page 137"/>
    <x v="0"/>
    <x v="0"/>
    <b v="0"/>
    <x v="5"/>
    <s v="Manteau"/>
    <n v="107"/>
    <n v="71.52"/>
    <n v="178.51999999999998"/>
    <n v="3.8931212189110469"/>
    <n v="695"/>
    <n v="278"/>
    <n v="315.90909090909088"/>
    <x v="0"/>
    <x v="10"/>
    <x v="9"/>
    <x v="10"/>
    <n v="0"/>
    <n v="0"/>
    <n v="0"/>
    <n v="0"/>
    <n v="0"/>
  </r>
  <r>
    <x v="69"/>
    <x v="32"/>
    <s v="W26-27"/>
    <x v="1"/>
    <x v="3"/>
    <s v="Page 137"/>
    <x v="0"/>
    <x v="0"/>
    <b v="0"/>
    <x v="5"/>
    <s v="Manteau"/>
    <n v="107"/>
    <n v="71.52"/>
    <n v="178.51999999999998"/>
    <n v="3.8931212189110469"/>
    <n v="695"/>
    <n v="278"/>
    <n v="315.90909090909088"/>
    <x v="0"/>
    <x v="10"/>
    <x v="9"/>
    <x v="10"/>
    <n v="0"/>
    <n v="0"/>
    <n v="0"/>
    <n v="0"/>
    <n v="0"/>
  </r>
  <r>
    <x v="69"/>
    <x v="32"/>
    <s v="W26-27"/>
    <x v="1"/>
    <x v="3"/>
    <s v="Page 137"/>
    <x v="0"/>
    <x v="0"/>
    <b v="0"/>
    <x v="5"/>
    <s v="Manteau"/>
    <n v="107"/>
    <n v="71.52"/>
    <n v="178.51999999999998"/>
    <n v="3.8931212189110469"/>
    <n v="695"/>
    <n v="278"/>
    <n v="315.90909090909088"/>
    <x v="0"/>
    <x v="10"/>
    <x v="9"/>
    <x v="10"/>
    <n v="0"/>
    <n v="0"/>
    <n v="0"/>
    <n v="0"/>
    <n v="0"/>
  </r>
  <r>
    <x v="69"/>
    <x v="32"/>
    <s v="W26-27"/>
    <x v="1"/>
    <x v="3"/>
    <s v="Page 137"/>
    <x v="0"/>
    <x v="0"/>
    <b v="0"/>
    <x v="5"/>
    <s v="Manteau"/>
    <n v="107"/>
    <n v="71.52"/>
    <n v="178.51999999999998"/>
    <n v="3.8931212189110469"/>
    <n v="695"/>
    <n v="278"/>
    <n v="315.90909090909088"/>
    <x v="0"/>
    <x v="10"/>
    <x v="9"/>
    <x v="10"/>
    <n v="0"/>
    <n v="0"/>
    <n v="0"/>
    <n v="0"/>
    <n v="0"/>
  </r>
  <r>
    <x v="69"/>
    <x v="32"/>
    <s v="W26-27"/>
    <x v="1"/>
    <x v="3"/>
    <s v="Page 137"/>
    <x v="0"/>
    <x v="0"/>
    <b v="0"/>
    <x v="5"/>
    <s v="Manteau"/>
    <n v="107"/>
    <n v="71.52"/>
    <n v="178.51999999999998"/>
    <n v="3.8931212189110469"/>
    <n v="695"/>
    <n v="278"/>
    <n v="315.90909090909088"/>
    <x v="0"/>
    <x v="10"/>
    <x v="9"/>
    <x v="10"/>
    <n v="0"/>
    <n v="0"/>
    <n v="0"/>
    <n v="0"/>
    <n v="0"/>
  </r>
  <r>
    <x v="69"/>
    <x v="32"/>
    <s v="W26-27"/>
    <x v="1"/>
    <x v="3"/>
    <s v="Page 137"/>
    <x v="0"/>
    <x v="0"/>
    <b v="0"/>
    <x v="5"/>
    <s v="Manteau"/>
    <n v="107"/>
    <n v="71.52"/>
    <n v="178.51999999999998"/>
    <n v="3.8931212189110469"/>
    <n v="695"/>
    <n v="278"/>
    <n v="315.90909090909088"/>
    <x v="0"/>
    <x v="10"/>
    <x v="9"/>
    <x v="10"/>
    <n v="1"/>
    <n v="0"/>
    <n v="10"/>
    <n v="10"/>
    <n v="0"/>
  </r>
  <r>
    <x v="69"/>
    <x v="32"/>
    <s v="W26-27"/>
    <x v="1"/>
    <x v="3"/>
    <s v="Page 137"/>
    <x v="0"/>
    <x v="0"/>
    <b v="0"/>
    <x v="5"/>
    <s v="Manteau"/>
    <n v="107"/>
    <n v="71.52"/>
    <n v="178.51999999999998"/>
    <n v="3.8931212189110469"/>
    <n v="695"/>
    <n v="278"/>
    <n v="315.90909090909088"/>
    <x v="0"/>
    <x v="11"/>
    <x v="10"/>
    <x v="19"/>
    <n v="1"/>
    <n v="0"/>
    <n v="2"/>
    <n v="2"/>
    <n v="0"/>
  </r>
  <r>
    <x v="69"/>
    <x v="32"/>
    <s v="W26-27"/>
    <x v="1"/>
    <x v="3"/>
    <s v="Page 137"/>
    <x v="0"/>
    <x v="0"/>
    <b v="0"/>
    <x v="5"/>
    <s v="Manteau"/>
    <n v="107"/>
    <n v="71.52"/>
    <n v="178.51999999999998"/>
    <n v="3.8931212189110469"/>
    <n v="695"/>
    <n v="278"/>
    <n v="315.90909090909088"/>
    <x v="0"/>
    <x v="11"/>
    <x v="11"/>
    <x v="12"/>
    <n v="1"/>
    <n v="0"/>
    <n v="0.5"/>
    <n v="0.5"/>
    <n v="0"/>
  </r>
  <r>
    <x v="69"/>
    <x v="33"/>
    <s v="W26-27"/>
    <x v="1"/>
    <x v="0"/>
    <s v="Page 138"/>
    <x v="0"/>
    <x v="0"/>
    <b v="0"/>
    <x v="6"/>
    <s v=" Manteau "/>
    <n v="107"/>
    <n v="71.52"/>
    <n v="178.51999999999998"/>
    <n v="3.8931212189110469"/>
    <n v="695"/>
    <n v="278"/>
    <n v="315.90909090909088"/>
    <x v="0"/>
    <x v="0"/>
    <x v="32"/>
    <x v="95"/>
    <n v="2.6"/>
    <n v="26"/>
    <n v="22.2"/>
    <n v="57.72"/>
    <n v="577.20000000000005"/>
  </r>
  <r>
    <x v="69"/>
    <x v="33"/>
    <s v="W26-27"/>
    <x v="1"/>
    <x v="0"/>
    <s v="Page 138"/>
    <x v="0"/>
    <x v="0"/>
    <b v="0"/>
    <x v="6"/>
    <s v=" Manteau "/>
    <n v="107"/>
    <n v="71.52"/>
    <n v="178.51999999999998"/>
    <n v="3.8931212189110469"/>
    <n v="695"/>
    <n v="278"/>
    <n v="315.90909090909088"/>
    <x v="0"/>
    <x v="9"/>
    <x v="8"/>
    <x v="78"/>
    <n v="10"/>
    <n v="100"/>
    <n v="0.13"/>
    <n v="1.3"/>
    <n v="13"/>
  </r>
  <r>
    <x v="69"/>
    <x v="33"/>
    <s v="W26-27"/>
    <x v="1"/>
    <x v="0"/>
    <s v="Page 138"/>
    <x v="0"/>
    <x v="0"/>
    <b v="0"/>
    <x v="6"/>
    <s v=" Manteau "/>
    <n v="107"/>
    <n v="71.52"/>
    <n v="178.51999999999998"/>
    <n v="3.8931212189110469"/>
    <n v="695"/>
    <n v="278"/>
    <n v="315.90909090909088"/>
    <x v="0"/>
    <x v="10"/>
    <x v="9"/>
    <x v="10"/>
    <n v="0"/>
    <n v="0"/>
    <n v="0"/>
    <n v="0"/>
    <n v="0"/>
  </r>
  <r>
    <x v="69"/>
    <x v="33"/>
    <s v="W26-27"/>
    <x v="1"/>
    <x v="0"/>
    <s v="Page 138"/>
    <x v="0"/>
    <x v="0"/>
    <b v="0"/>
    <x v="6"/>
    <s v=" Manteau "/>
    <n v="107"/>
    <n v="71.52"/>
    <n v="178.51999999999998"/>
    <n v="3.8931212189110469"/>
    <n v="695"/>
    <n v="278"/>
    <n v="315.90909090909088"/>
    <x v="0"/>
    <x v="10"/>
    <x v="9"/>
    <x v="10"/>
    <n v="0"/>
    <n v="0"/>
    <n v="0"/>
    <n v="0"/>
    <n v="0"/>
  </r>
  <r>
    <x v="69"/>
    <x v="33"/>
    <s v="W26-27"/>
    <x v="1"/>
    <x v="0"/>
    <s v="Page 138"/>
    <x v="0"/>
    <x v="0"/>
    <b v="0"/>
    <x v="6"/>
    <s v=" Manteau "/>
    <n v="107"/>
    <n v="71.52"/>
    <n v="178.51999999999998"/>
    <n v="3.8931212189110469"/>
    <n v="695"/>
    <n v="278"/>
    <n v="315.90909090909088"/>
    <x v="0"/>
    <x v="10"/>
    <x v="9"/>
    <x v="10"/>
    <n v="0"/>
    <n v="0"/>
    <n v="0"/>
    <n v="0"/>
    <n v="0"/>
  </r>
  <r>
    <x v="69"/>
    <x v="33"/>
    <s v="W26-27"/>
    <x v="1"/>
    <x v="0"/>
    <s v="Page 138"/>
    <x v="0"/>
    <x v="0"/>
    <b v="0"/>
    <x v="6"/>
    <s v=" Manteau "/>
    <n v="107"/>
    <n v="71.52"/>
    <n v="178.51999999999998"/>
    <n v="3.8931212189110469"/>
    <n v="695"/>
    <n v="278"/>
    <n v="315.90909090909088"/>
    <x v="0"/>
    <x v="10"/>
    <x v="9"/>
    <x v="10"/>
    <n v="0"/>
    <n v="0"/>
    <n v="0"/>
    <n v="0"/>
    <n v="0"/>
  </r>
  <r>
    <x v="69"/>
    <x v="33"/>
    <s v="W26-27"/>
    <x v="1"/>
    <x v="0"/>
    <s v="Page 138"/>
    <x v="0"/>
    <x v="0"/>
    <b v="0"/>
    <x v="6"/>
    <s v=" Manteau "/>
    <n v="107"/>
    <n v="71.52"/>
    <n v="178.51999999999998"/>
    <n v="3.8931212189110469"/>
    <n v="695"/>
    <n v="278"/>
    <n v="315.90909090909088"/>
    <x v="0"/>
    <x v="10"/>
    <x v="9"/>
    <x v="10"/>
    <n v="0"/>
    <n v="0"/>
    <n v="0"/>
    <n v="0"/>
    <n v="0"/>
  </r>
  <r>
    <x v="69"/>
    <x v="33"/>
    <s v="W26-27"/>
    <x v="1"/>
    <x v="0"/>
    <s v="Page 138"/>
    <x v="0"/>
    <x v="0"/>
    <b v="0"/>
    <x v="6"/>
    <s v=" Manteau "/>
    <n v="107"/>
    <n v="71.52"/>
    <n v="178.51999999999998"/>
    <n v="3.8931212189110469"/>
    <n v="695"/>
    <n v="278"/>
    <n v="315.90909090909088"/>
    <x v="0"/>
    <x v="10"/>
    <x v="9"/>
    <x v="10"/>
    <n v="0"/>
    <n v="0"/>
    <n v="0"/>
    <n v="0"/>
    <n v="0"/>
  </r>
  <r>
    <x v="69"/>
    <x v="33"/>
    <s v="W26-27"/>
    <x v="1"/>
    <x v="0"/>
    <s v="Page 138"/>
    <x v="0"/>
    <x v="0"/>
    <b v="0"/>
    <x v="6"/>
    <s v=" Manteau "/>
    <n v="107"/>
    <n v="71.52"/>
    <n v="178.51999999999998"/>
    <n v="3.8931212189110469"/>
    <n v="695"/>
    <n v="278"/>
    <n v="315.90909090909088"/>
    <x v="0"/>
    <x v="10"/>
    <x v="9"/>
    <x v="10"/>
    <n v="0"/>
    <n v="0"/>
    <n v="0"/>
    <n v="0"/>
    <n v="0"/>
  </r>
  <r>
    <x v="69"/>
    <x v="33"/>
    <s v="W26-27"/>
    <x v="1"/>
    <x v="0"/>
    <s v="Page 138"/>
    <x v="0"/>
    <x v="0"/>
    <b v="0"/>
    <x v="6"/>
    <s v=" Manteau "/>
    <n v="107"/>
    <n v="71.52"/>
    <n v="178.51999999999998"/>
    <n v="3.8931212189110469"/>
    <n v="695"/>
    <n v="278"/>
    <n v="315.90909090909088"/>
    <x v="0"/>
    <x v="10"/>
    <x v="9"/>
    <x v="10"/>
    <n v="0"/>
    <n v="0"/>
    <n v="0"/>
    <n v="0"/>
    <n v="0"/>
  </r>
  <r>
    <x v="69"/>
    <x v="33"/>
    <s v="W26-27"/>
    <x v="1"/>
    <x v="0"/>
    <s v="Page 138"/>
    <x v="0"/>
    <x v="0"/>
    <b v="0"/>
    <x v="6"/>
    <s v=" Manteau "/>
    <n v="107"/>
    <n v="71.52"/>
    <n v="178.51999999999998"/>
    <n v="3.8931212189110469"/>
    <n v="695"/>
    <n v="278"/>
    <n v="315.90909090909088"/>
    <x v="0"/>
    <x v="10"/>
    <x v="9"/>
    <x v="10"/>
    <n v="0"/>
    <n v="0"/>
    <n v="0"/>
    <n v="0"/>
    <n v="0"/>
  </r>
  <r>
    <x v="69"/>
    <x v="33"/>
    <s v="W26-27"/>
    <x v="1"/>
    <x v="0"/>
    <s v="Page 138"/>
    <x v="0"/>
    <x v="0"/>
    <b v="0"/>
    <x v="6"/>
    <s v=" Manteau "/>
    <n v="107"/>
    <n v="71.52"/>
    <n v="178.51999999999998"/>
    <n v="3.8931212189110469"/>
    <n v="695"/>
    <n v="278"/>
    <n v="315.90909090909088"/>
    <x v="0"/>
    <x v="10"/>
    <x v="9"/>
    <x v="10"/>
    <n v="0"/>
    <n v="0"/>
    <n v="0"/>
    <n v="0"/>
    <n v="0"/>
  </r>
  <r>
    <x v="69"/>
    <x v="33"/>
    <s v="W26-27"/>
    <x v="1"/>
    <x v="0"/>
    <s v="Page 138"/>
    <x v="0"/>
    <x v="0"/>
    <b v="0"/>
    <x v="6"/>
    <s v=" Manteau "/>
    <n v="107"/>
    <n v="71.52"/>
    <n v="178.51999999999998"/>
    <n v="3.8931212189110469"/>
    <n v="695"/>
    <n v="278"/>
    <n v="315.90909090909088"/>
    <x v="0"/>
    <x v="10"/>
    <x v="9"/>
    <x v="10"/>
    <n v="1"/>
    <n v="10"/>
    <n v="10"/>
    <n v="10"/>
    <n v="100"/>
  </r>
  <r>
    <x v="69"/>
    <x v="33"/>
    <s v="W26-27"/>
    <x v="1"/>
    <x v="0"/>
    <s v="Page 138"/>
    <x v="0"/>
    <x v="0"/>
    <b v="0"/>
    <x v="6"/>
    <s v=" Manteau "/>
    <n v="107"/>
    <n v="71.52"/>
    <n v="178.51999999999998"/>
    <n v="3.8931212189110469"/>
    <n v="695"/>
    <n v="278"/>
    <n v="315.90909090909088"/>
    <x v="0"/>
    <x v="11"/>
    <x v="10"/>
    <x v="19"/>
    <n v="1"/>
    <n v="10"/>
    <n v="2"/>
    <n v="2"/>
    <n v="20"/>
  </r>
  <r>
    <x v="69"/>
    <x v="33"/>
    <s v="W26-27"/>
    <x v="1"/>
    <x v="0"/>
    <s v="Page 138"/>
    <x v="0"/>
    <x v="0"/>
    <b v="0"/>
    <x v="6"/>
    <s v=" Manteau "/>
    <n v="107"/>
    <n v="71.52"/>
    <n v="178.51999999999998"/>
    <n v="3.8931212189110469"/>
    <n v="695"/>
    <n v="278"/>
    <n v="315.90909090909088"/>
    <x v="0"/>
    <x v="11"/>
    <x v="11"/>
    <x v="12"/>
    <n v="1"/>
    <n v="10"/>
    <n v="0.5"/>
    <n v="0.5"/>
    <n v="5"/>
  </r>
  <r>
    <x v="69"/>
    <x v="13"/>
    <s v="W26-27"/>
    <x v="1"/>
    <x v="0"/>
    <s v="Page 139"/>
    <x v="0"/>
    <x v="0"/>
    <b v="0"/>
    <x v="6"/>
    <s v=" Manteau "/>
    <n v="107"/>
    <n v="49.68"/>
    <n v="156.68"/>
    <n v="4.4357926984937448"/>
    <n v="695"/>
    <n v="278"/>
    <n v="315.90909090909088"/>
    <x v="0"/>
    <x v="0"/>
    <x v="12"/>
    <x v="96"/>
    <n v="2.6"/>
    <n v="104"/>
    <n v="13.8"/>
    <n v="35.880000000000003"/>
    <n v="1435.2"/>
  </r>
  <r>
    <x v="69"/>
    <x v="13"/>
    <s v="W26-27"/>
    <x v="1"/>
    <x v="0"/>
    <s v="Page 139"/>
    <x v="0"/>
    <x v="0"/>
    <b v="0"/>
    <x v="6"/>
    <s v=" Manteau "/>
    <n v="107"/>
    <n v="49.68"/>
    <n v="156.68"/>
    <n v="4.4357926984937448"/>
    <n v="695"/>
    <n v="278"/>
    <n v="315.90909090909088"/>
    <x v="0"/>
    <x v="9"/>
    <x v="8"/>
    <x v="78"/>
    <n v="10"/>
    <n v="400"/>
    <n v="0.13"/>
    <n v="1.3"/>
    <n v="52"/>
  </r>
  <r>
    <x v="69"/>
    <x v="13"/>
    <s v="W26-27"/>
    <x v="1"/>
    <x v="0"/>
    <s v="Page 139"/>
    <x v="0"/>
    <x v="0"/>
    <b v="0"/>
    <x v="6"/>
    <s v=" Manteau "/>
    <n v="107"/>
    <n v="49.68"/>
    <n v="156.68"/>
    <n v="4.4357926984937448"/>
    <n v="695"/>
    <n v="278"/>
    <n v="315.90909090909088"/>
    <x v="0"/>
    <x v="10"/>
    <x v="9"/>
    <x v="10"/>
    <n v="0"/>
    <n v="0"/>
    <n v="0"/>
    <n v="0"/>
    <n v="0"/>
  </r>
  <r>
    <x v="69"/>
    <x v="13"/>
    <s v="W26-27"/>
    <x v="1"/>
    <x v="0"/>
    <s v="Page 139"/>
    <x v="0"/>
    <x v="0"/>
    <b v="0"/>
    <x v="6"/>
    <s v=" Manteau "/>
    <n v="107"/>
    <n v="49.68"/>
    <n v="156.68"/>
    <n v="4.4357926984937448"/>
    <n v="695"/>
    <n v="278"/>
    <n v="315.90909090909088"/>
    <x v="0"/>
    <x v="10"/>
    <x v="9"/>
    <x v="10"/>
    <n v="0"/>
    <n v="0"/>
    <n v="0"/>
    <n v="0"/>
    <n v="0"/>
  </r>
  <r>
    <x v="69"/>
    <x v="13"/>
    <s v="W26-27"/>
    <x v="1"/>
    <x v="0"/>
    <s v="Page 139"/>
    <x v="0"/>
    <x v="0"/>
    <b v="0"/>
    <x v="6"/>
    <s v=" Manteau "/>
    <n v="107"/>
    <n v="49.68"/>
    <n v="156.68"/>
    <n v="4.4357926984937448"/>
    <n v="695"/>
    <n v="278"/>
    <n v="315.90909090909088"/>
    <x v="0"/>
    <x v="10"/>
    <x v="9"/>
    <x v="10"/>
    <n v="0"/>
    <n v="0"/>
    <n v="0"/>
    <n v="0"/>
    <n v="0"/>
  </r>
  <r>
    <x v="69"/>
    <x v="13"/>
    <s v="W26-27"/>
    <x v="1"/>
    <x v="0"/>
    <s v="Page 139"/>
    <x v="0"/>
    <x v="0"/>
    <b v="0"/>
    <x v="6"/>
    <s v=" Manteau "/>
    <n v="107"/>
    <n v="49.68"/>
    <n v="156.68"/>
    <n v="4.4357926984937448"/>
    <n v="695"/>
    <n v="278"/>
    <n v="315.90909090909088"/>
    <x v="0"/>
    <x v="10"/>
    <x v="9"/>
    <x v="10"/>
    <n v="0"/>
    <n v="0"/>
    <n v="0"/>
    <n v="0"/>
    <n v="0"/>
  </r>
  <r>
    <x v="69"/>
    <x v="13"/>
    <s v="W26-27"/>
    <x v="1"/>
    <x v="0"/>
    <s v="Page 139"/>
    <x v="0"/>
    <x v="0"/>
    <b v="0"/>
    <x v="6"/>
    <s v=" Manteau "/>
    <n v="107"/>
    <n v="49.68"/>
    <n v="156.68"/>
    <n v="4.4357926984937448"/>
    <n v="695"/>
    <n v="278"/>
    <n v="315.90909090909088"/>
    <x v="0"/>
    <x v="10"/>
    <x v="9"/>
    <x v="10"/>
    <n v="0"/>
    <n v="0"/>
    <n v="0"/>
    <n v="0"/>
    <n v="0"/>
  </r>
  <r>
    <x v="69"/>
    <x v="13"/>
    <s v="W26-27"/>
    <x v="1"/>
    <x v="0"/>
    <s v="Page 139"/>
    <x v="0"/>
    <x v="0"/>
    <b v="0"/>
    <x v="6"/>
    <s v=" Manteau "/>
    <n v="107"/>
    <n v="49.68"/>
    <n v="156.68"/>
    <n v="4.4357926984937448"/>
    <n v="695"/>
    <n v="278"/>
    <n v="315.90909090909088"/>
    <x v="0"/>
    <x v="10"/>
    <x v="9"/>
    <x v="10"/>
    <n v="0"/>
    <n v="0"/>
    <n v="0"/>
    <n v="0"/>
    <n v="0"/>
  </r>
  <r>
    <x v="69"/>
    <x v="13"/>
    <s v="W26-27"/>
    <x v="1"/>
    <x v="0"/>
    <s v="Page 139"/>
    <x v="0"/>
    <x v="0"/>
    <b v="0"/>
    <x v="6"/>
    <s v=" Manteau "/>
    <n v="107"/>
    <n v="49.68"/>
    <n v="156.68"/>
    <n v="4.4357926984937448"/>
    <n v="695"/>
    <n v="278"/>
    <n v="315.90909090909088"/>
    <x v="0"/>
    <x v="10"/>
    <x v="9"/>
    <x v="10"/>
    <n v="0"/>
    <n v="0"/>
    <n v="0"/>
    <n v="0"/>
    <n v="0"/>
  </r>
  <r>
    <x v="69"/>
    <x v="13"/>
    <s v="W26-27"/>
    <x v="1"/>
    <x v="0"/>
    <s v="Page 139"/>
    <x v="0"/>
    <x v="0"/>
    <b v="0"/>
    <x v="6"/>
    <s v=" Manteau "/>
    <n v="107"/>
    <n v="49.68"/>
    <n v="156.68"/>
    <n v="4.4357926984937448"/>
    <n v="695"/>
    <n v="278"/>
    <n v="315.90909090909088"/>
    <x v="0"/>
    <x v="10"/>
    <x v="9"/>
    <x v="10"/>
    <n v="0"/>
    <n v="0"/>
    <n v="0"/>
    <n v="0"/>
    <n v="0"/>
  </r>
  <r>
    <x v="69"/>
    <x v="13"/>
    <s v="W26-27"/>
    <x v="1"/>
    <x v="0"/>
    <s v="Page 139"/>
    <x v="0"/>
    <x v="0"/>
    <b v="0"/>
    <x v="6"/>
    <s v=" Manteau "/>
    <n v="107"/>
    <n v="49.68"/>
    <n v="156.68"/>
    <n v="4.4357926984937448"/>
    <n v="695"/>
    <n v="278"/>
    <n v="315.90909090909088"/>
    <x v="0"/>
    <x v="10"/>
    <x v="9"/>
    <x v="10"/>
    <n v="0"/>
    <n v="0"/>
    <n v="0"/>
    <n v="0"/>
    <n v="0"/>
  </r>
  <r>
    <x v="69"/>
    <x v="13"/>
    <s v="W26-27"/>
    <x v="1"/>
    <x v="0"/>
    <s v="Page 139"/>
    <x v="0"/>
    <x v="0"/>
    <b v="0"/>
    <x v="6"/>
    <s v=" Manteau "/>
    <n v="107"/>
    <n v="49.68"/>
    <n v="156.68"/>
    <n v="4.4357926984937448"/>
    <n v="695"/>
    <n v="278"/>
    <n v="315.90909090909088"/>
    <x v="0"/>
    <x v="10"/>
    <x v="9"/>
    <x v="10"/>
    <n v="0"/>
    <n v="0"/>
    <n v="0"/>
    <n v="0"/>
    <n v="0"/>
  </r>
  <r>
    <x v="69"/>
    <x v="13"/>
    <s v="W26-27"/>
    <x v="1"/>
    <x v="0"/>
    <s v="Page 139"/>
    <x v="0"/>
    <x v="0"/>
    <b v="0"/>
    <x v="6"/>
    <s v=" Manteau "/>
    <n v="107"/>
    <n v="49.68"/>
    <n v="156.68"/>
    <n v="4.4357926984937448"/>
    <n v="695"/>
    <n v="278"/>
    <n v="315.90909090909088"/>
    <x v="0"/>
    <x v="10"/>
    <x v="9"/>
    <x v="10"/>
    <n v="1"/>
    <n v="40"/>
    <n v="10"/>
    <n v="10"/>
    <n v="400"/>
  </r>
  <r>
    <x v="69"/>
    <x v="13"/>
    <s v="W26-27"/>
    <x v="1"/>
    <x v="0"/>
    <s v="Page 139"/>
    <x v="0"/>
    <x v="0"/>
    <b v="0"/>
    <x v="6"/>
    <s v=" Manteau "/>
    <n v="107"/>
    <n v="49.68"/>
    <n v="156.68"/>
    <n v="4.4357926984937448"/>
    <n v="695"/>
    <n v="278"/>
    <n v="315.90909090909088"/>
    <x v="0"/>
    <x v="11"/>
    <x v="10"/>
    <x v="19"/>
    <n v="1"/>
    <n v="40"/>
    <n v="2"/>
    <n v="2"/>
    <n v="80"/>
  </r>
  <r>
    <x v="69"/>
    <x v="13"/>
    <s v="W26-27"/>
    <x v="1"/>
    <x v="0"/>
    <s v="Page 139"/>
    <x v="0"/>
    <x v="0"/>
    <b v="0"/>
    <x v="6"/>
    <s v=" Manteau "/>
    <n v="107"/>
    <n v="49.68"/>
    <n v="156.68"/>
    <n v="4.4357926984937448"/>
    <n v="695"/>
    <n v="278"/>
    <n v="315.90909090909088"/>
    <x v="0"/>
    <x v="11"/>
    <x v="11"/>
    <x v="12"/>
    <n v="1"/>
    <n v="40"/>
    <n v="0.5"/>
    <n v="0.5"/>
    <n v="20"/>
  </r>
  <r>
    <x v="69"/>
    <x v="15"/>
    <s v="W26-27"/>
    <x v="1"/>
    <x v="2"/>
    <s v="Page 140"/>
    <x v="0"/>
    <x v="0"/>
    <b v="0"/>
    <x v="6"/>
    <s v=" Manteau "/>
    <n v="107"/>
    <n v="3.8"/>
    <n v="110.8"/>
    <n v="6.2725631768953072"/>
    <n v="695"/>
    <n v="278"/>
    <n v="315.90909090909088"/>
    <x v="0"/>
    <x v="10"/>
    <x v="9"/>
    <x v="10"/>
    <n v="2.6"/>
    <n v="0"/>
    <n v="0"/>
    <n v="0"/>
    <n v="0"/>
  </r>
  <r>
    <x v="69"/>
    <x v="15"/>
    <s v="W26-27"/>
    <x v="1"/>
    <x v="2"/>
    <s v="Page 140"/>
    <x v="0"/>
    <x v="0"/>
    <b v="0"/>
    <x v="6"/>
    <s v=" Manteau "/>
    <n v="107"/>
    <n v="3.8"/>
    <n v="110.8"/>
    <n v="6.2725631768953072"/>
    <n v="695"/>
    <n v="278"/>
    <n v="315.90909090909088"/>
    <x v="0"/>
    <x v="9"/>
    <x v="8"/>
    <x v="78"/>
    <n v="10"/>
    <n v="0"/>
    <n v="0.13"/>
    <n v="1.3"/>
    <n v="0"/>
  </r>
  <r>
    <x v="69"/>
    <x v="15"/>
    <s v="W26-27"/>
    <x v="1"/>
    <x v="2"/>
    <s v="Page 140"/>
    <x v="0"/>
    <x v="0"/>
    <b v="0"/>
    <x v="6"/>
    <s v=" Manteau "/>
    <n v="107"/>
    <n v="3.8"/>
    <n v="110.8"/>
    <n v="6.2725631768953072"/>
    <n v="695"/>
    <n v="278"/>
    <n v="315.90909090909088"/>
    <x v="0"/>
    <x v="10"/>
    <x v="9"/>
    <x v="10"/>
    <n v="0"/>
    <n v="0"/>
    <n v="0"/>
    <n v="0"/>
    <n v="0"/>
  </r>
  <r>
    <x v="69"/>
    <x v="15"/>
    <s v="W26-27"/>
    <x v="1"/>
    <x v="2"/>
    <s v="Page 140"/>
    <x v="0"/>
    <x v="0"/>
    <b v="0"/>
    <x v="6"/>
    <s v=" Manteau "/>
    <n v="107"/>
    <n v="3.8"/>
    <n v="110.8"/>
    <n v="6.2725631768953072"/>
    <n v="695"/>
    <n v="278"/>
    <n v="315.90909090909088"/>
    <x v="0"/>
    <x v="10"/>
    <x v="9"/>
    <x v="10"/>
    <n v="0"/>
    <n v="0"/>
    <n v="0"/>
    <n v="0"/>
    <n v="0"/>
  </r>
  <r>
    <x v="69"/>
    <x v="15"/>
    <s v="W26-27"/>
    <x v="1"/>
    <x v="2"/>
    <s v="Page 140"/>
    <x v="0"/>
    <x v="0"/>
    <b v="0"/>
    <x v="6"/>
    <s v=" Manteau "/>
    <n v="107"/>
    <n v="3.8"/>
    <n v="110.8"/>
    <n v="6.2725631768953072"/>
    <n v="695"/>
    <n v="278"/>
    <n v="315.90909090909088"/>
    <x v="0"/>
    <x v="10"/>
    <x v="9"/>
    <x v="10"/>
    <n v="0"/>
    <n v="0"/>
    <n v="0"/>
    <n v="0"/>
    <n v="0"/>
  </r>
  <r>
    <x v="69"/>
    <x v="15"/>
    <s v="W26-27"/>
    <x v="1"/>
    <x v="2"/>
    <s v="Page 140"/>
    <x v="0"/>
    <x v="0"/>
    <b v="0"/>
    <x v="6"/>
    <s v=" Manteau "/>
    <n v="107"/>
    <n v="3.8"/>
    <n v="110.8"/>
    <n v="6.2725631768953072"/>
    <n v="695"/>
    <n v="278"/>
    <n v="315.90909090909088"/>
    <x v="0"/>
    <x v="10"/>
    <x v="9"/>
    <x v="10"/>
    <n v="0"/>
    <n v="0"/>
    <n v="0"/>
    <n v="0"/>
    <n v="0"/>
  </r>
  <r>
    <x v="69"/>
    <x v="15"/>
    <s v="W26-27"/>
    <x v="1"/>
    <x v="2"/>
    <s v="Page 140"/>
    <x v="0"/>
    <x v="0"/>
    <b v="0"/>
    <x v="6"/>
    <s v=" Manteau "/>
    <n v="107"/>
    <n v="3.8"/>
    <n v="110.8"/>
    <n v="6.2725631768953072"/>
    <n v="695"/>
    <n v="278"/>
    <n v="315.90909090909088"/>
    <x v="0"/>
    <x v="10"/>
    <x v="9"/>
    <x v="10"/>
    <n v="0"/>
    <n v="0"/>
    <n v="0"/>
    <n v="0"/>
    <n v="0"/>
  </r>
  <r>
    <x v="69"/>
    <x v="15"/>
    <s v="W26-27"/>
    <x v="1"/>
    <x v="2"/>
    <s v="Page 140"/>
    <x v="0"/>
    <x v="0"/>
    <b v="0"/>
    <x v="6"/>
    <s v=" Manteau "/>
    <n v="107"/>
    <n v="3.8"/>
    <n v="110.8"/>
    <n v="6.2725631768953072"/>
    <n v="695"/>
    <n v="278"/>
    <n v="315.90909090909088"/>
    <x v="0"/>
    <x v="10"/>
    <x v="9"/>
    <x v="10"/>
    <n v="0"/>
    <n v="0"/>
    <n v="0"/>
    <n v="0"/>
    <n v="0"/>
  </r>
  <r>
    <x v="69"/>
    <x v="15"/>
    <s v="W26-27"/>
    <x v="1"/>
    <x v="2"/>
    <s v="Page 140"/>
    <x v="0"/>
    <x v="0"/>
    <b v="0"/>
    <x v="6"/>
    <s v=" Manteau "/>
    <n v="107"/>
    <n v="3.8"/>
    <n v="110.8"/>
    <n v="6.2725631768953072"/>
    <n v="695"/>
    <n v="278"/>
    <n v="315.90909090909088"/>
    <x v="0"/>
    <x v="10"/>
    <x v="9"/>
    <x v="10"/>
    <n v="0"/>
    <n v="0"/>
    <n v="0"/>
    <n v="0"/>
    <n v="0"/>
  </r>
  <r>
    <x v="69"/>
    <x v="15"/>
    <s v="W26-27"/>
    <x v="1"/>
    <x v="2"/>
    <s v="Page 140"/>
    <x v="0"/>
    <x v="0"/>
    <b v="0"/>
    <x v="6"/>
    <s v=" Manteau "/>
    <n v="107"/>
    <n v="3.8"/>
    <n v="110.8"/>
    <n v="6.2725631768953072"/>
    <n v="695"/>
    <n v="278"/>
    <n v="315.90909090909088"/>
    <x v="0"/>
    <x v="10"/>
    <x v="9"/>
    <x v="10"/>
    <n v="0"/>
    <n v="0"/>
    <n v="0"/>
    <n v="0"/>
    <n v="0"/>
  </r>
  <r>
    <x v="69"/>
    <x v="15"/>
    <s v="W26-27"/>
    <x v="1"/>
    <x v="2"/>
    <s v="Page 140"/>
    <x v="0"/>
    <x v="0"/>
    <b v="0"/>
    <x v="6"/>
    <s v=" Manteau "/>
    <n v="107"/>
    <n v="3.8"/>
    <n v="110.8"/>
    <n v="6.2725631768953072"/>
    <n v="695"/>
    <n v="278"/>
    <n v="315.90909090909088"/>
    <x v="0"/>
    <x v="10"/>
    <x v="9"/>
    <x v="10"/>
    <n v="0"/>
    <n v="0"/>
    <n v="0"/>
    <n v="0"/>
    <n v="0"/>
  </r>
  <r>
    <x v="69"/>
    <x v="15"/>
    <s v="W26-27"/>
    <x v="1"/>
    <x v="2"/>
    <s v="Page 140"/>
    <x v="0"/>
    <x v="0"/>
    <b v="0"/>
    <x v="6"/>
    <s v=" Manteau "/>
    <n v="107"/>
    <n v="3.8"/>
    <n v="110.8"/>
    <n v="6.2725631768953072"/>
    <n v="695"/>
    <n v="278"/>
    <n v="315.90909090909088"/>
    <x v="0"/>
    <x v="10"/>
    <x v="9"/>
    <x v="10"/>
    <n v="0"/>
    <n v="0"/>
    <n v="0"/>
    <n v="0"/>
    <n v="0"/>
  </r>
  <r>
    <x v="69"/>
    <x v="15"/>
    <s v="W26-27"/>
    <x v="1"/>
    <x v="2"/>
    <s v="Page 140"/>
    <x v="0"/>
    <x v="0"/>
    <b v="0"/>
    <x v="6"/>
    <s v=" Manteau "/>
    <n v="107"/>
    <n v="3.8"/>
    <n v="110.8"/>
    <n v="6.2725631768953072"/>
    <n v="695"/>
    <n v="278"/>
    <n v="315.90909090909088"/>
    <x v="0"/>
    <x v="11"/>
    <x v="13"/>
    <x v="18"/>
    <n v="0"/>
    <n v="0"/>
    <n v="0"/>
    <n v="0"/>
    <n v="0"/>
  </r>
  <r>
    <x v="69"/>
    <x v="15"/>
    <s v="W26-27"/>
    <x v="1"/>
    <x v="2"/>
    <s v="Page 140"/>
    <x v="0"/>
    <x v="0"/>
    <b v="0"/>
    <x v="6"/>
    <s v=" Manteau "/>
    <n v="107"/>
    <n v="3.8"/>
    <n v="110.8"/>
    <n v="6.2725631768953072"/>
    <n v="695"/>
    <n v="278"/>
    <n v="315.90909090909088"/>
    <x v="0"/>
    <x v="11"/>
    <x v="10"/>
    <x v="19"/>
    <n v="1"/>
    <n v="0"/>
    <n v="2"/>
    <n v="2"/>
    <n v="0"/>
  </r>
  <r>
    <x v="69"/>
    <x v="15"/>
    <s v="W26-27"/>
    <x v="1"/>
    <x v="2"/>
    <s v="Page 140"/>
    <x v="0"/>
    <x v="0"/>
    <b v="0"/>
    <x v="6"/>
    <s v=" Manteau "/>
    <n v="107"/>
    <n v="3.8"/>
    <n v="110.8"/>
    <n v="6.2725631768953072"/>
    <n v="695"/>
    <n v="278"/>
    <n v="315.90909090909088"/>
    <x v="0"/>
    <x v="11"/>
    <x v="11"/>
    <x v="12"/>
    <n v="1"/>
    <n v="0"/>
    <n v="0.5"/>
    <n v="0.5"/>
    <n v="0"/>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70"/>
    <x v="19"/>
    <s v="W26-27"/>
    <x v="1"/>
    <x v="1"/>
    <s v="Page 142"/>
    <x v="1"/>
    <x v="0"/>
    <b v="0"/>
    <x v="6"/>
    <s v=" Manteau "/>
    <n v="107"/>
    <n v="59.42"/>
    <n v="166.42000000000002"/>
    <n v="4.1761807475063089"/>
    <n v="695"/>
    <n v="278"/>
    <n v="315.90909090909088"/>
    <x v="0"/>
    <x v="0"/>
    <x v="12"/>
    <x v="34"/>
    <n v="2.6"/>
    <n v="78"/>
    <n v="14.2"/>
    <n v="36.92"/>
    <n v="1107.6000000000001"/>
  </r>
  <r>
    <x v="70"/>
    <x v="19"/>
    <s v="W26-27"/>
    <x v="1"/>
    <x v="1"/>
    <s v="Page 142"/>
    <x v="1"/>
    <x v="0"/>
    <b v="0"/>
    <x v="6"/>
    <s v=" Manteau "/>
    <n v="107"/>
    <n v="59.42"/>
    <n v="166.42000000000002"/>
    <n v="4.1761807475063089"/>
    <n v="695"/>
    <n v="278"/>
    <n v="315.90909090909088"/>
    <x v="0"/>
    <x v="10"/>
    <x v="9"/>
    <x v="10"/>
    <n v="0"/>
    <n v="0"/>
    <n v="0"/>
    <n v="0"/>
    <n v="0"/>
  </r>
  <r>
    <x v="70"/>
    <x v="19"/>
    <s v="W26-27"/>
    <x v="1"/>
    <x v="1"/>
    <s v="Page 142"/>
    <x v="1"/>
    <x v="0"/>
    <b v="0"/>
    <x v="6"/>
    <s v=" Manteau "/>
    <n v="107"/>
    <n v="59.42"/>
    <n v="166.42000000000002"/>
    <n v="4.1761807475063089"/>
    <n v="695"/>
    <n v="278"/>
    <n v="315.90909090909088"/>
    <x v="0"/>
    <x v="10"/>
    <x v="9"/>
    <x v="10"/>
    <n v="0"/>
    <n v="0"/>
    <n v="0"/>
    <n v="0"/>
    <n v="0"/>
  </r>
  <r>
    <x v="70"/>
    <x v="19"/>
    <s v="W26-27"/>
    <x v="1"/>
    <x v="1"/>
    <s v="Page 142"/>
    <x v="1"/>
    <x v="0"/>
    <b v="0"/>
    <x v="6"/>
    <s v=" Manteau "/>
    <n v="107"/>
    <n v="59.42"/>
    <n v="166.42000000000002"/>
    <n v="4.1761807475063089"/>
    <n v="695"/>
    <n v="278"/>
    <n v="315.90909090909088"/>
    <x v="0"/>
    <x v="10"/>
    <x v="9"/>
    <x v="10"/>
    <n v="0"/>
    <n v="0"/>
    <n v="0"/>
    <n v="0"/>
    <n v="0"/>
  </r>
  <r>
    <x v="70"/>
    <x v="19"/>
    <s v="W26-27"/>
    <x v="1"/>
    <x v="1"/>
    <s v="Page 142"/>
    <x v="1"/>
    <x v="0"/>
    <b v="0"/>
    <x v="6"/>
    <s v=" Manteau "/>
    <n v="107"/>
    <n v="59.42"/>
    <n v="166.42000000000002"/>
    <n v="4.1761807475063089"/>
    <n v="695"/>
    <n v="278"/>
    <n v="315.90909090909088"/>
    <x v="0"/>
    <x v="10"/>
    <x v="9"/>
    <x v="10"/>
    <n v="0"/>
    <n v="0"/>
    <n v="0"/>
    <n v="0"/>
    <n v="0"/>
  </r>
  <r>
    <x v="70"/>
    <x v="19"/>
    <s v="W26-27"/>
    <x v="1"/>
    <x v="1"/>
    <s v="Page 142"/>
    <x v="1"/>
    <x v="0"/>
    <b v="0"/>
    <x v="6"/>
    <s v=" Manteau "/>
    <n v="107"/>
    <n v="59.42"/>
    <n v="166.42000000000002"/>
    <n v="4.1761807475063089"/>
    <n v="695"/>
    <n v="278"/>
    <n v="315.90909090909088"/>
    <x v="0"/>
    <x v="10"/>
    <x v="9"/>
    <x v="10"/>
    <n v="0"/>
    <n v="0"/>
    <n v="0"/>
    <n v="0"/>
    <n v="0"/>
  </r>
  <r>
    <x v="70"/>
    <x v="19"/>
    <s v="W26-27"/>
    <x v="1"/>
    <x v="1"/>
    <s v="Page 142"/>
    <x v="1"/>
    <x v="0"/>
    <b v="0"/>
    <x v="6"/>
    <s v=" Manteau "/>
    <n v="107"/>
    <n v="59.42"/>
    <n v="166.42000000000002"/>
    <n v="4.1761807475063089"/>
    <n v="695"/>
    <n v="278"/>
    <n v="315.90909090909088"/>
    <x v="0"/>
    <x v="10"/>
    <x v="9"/>
    <x v="10"/>
    <n v="0"/>
    <n v="0"/>
    <n v="0"/>
    <n v="0"/>
    <n v="0"/>
  </r>
  <r>
    <x v="70"/>
    <x v="19"/>
    <s v="W26-27"/>
    <x v="1"/>
    <x v="1"/>
    <s v="Page 142"/>
    <x v="1"/>
    <x v="0"/>
    <b v="0"/>
    <x v="6"/>
    <s v=" Manteau "/>
    <n v="107"/>
    <n v="59.42"/>
    <n v="166.42000000000002"/>
    <n v="4.1761807475063089"/>
    <n v="695"/>
    <n v="278"/>
    <n v="315.90909090909088"/>
    <x v="0"/>
    <x v="10"/>
    <x v="9"/>
    <x v="10"/>
    <n v="0"/>
    <n v="0"/>
    <n v="0"/>
    <n v="0"/>
    <n v="0"/>
  </r>
  <r>
    <x v="70"/>
    <x v="19"/>
    <s v="W26-27"/>
    <x v="1"/>
    <x v="1"/>
    <s v="Page 142"/>
    <x v="1"/>
    <x v="0"/>
    <b v="0"/>
    <x v="6"/>
    <s v=" Manteau "/>
    <n v="107"/>
    <n v="59.42"/>
    <n v="166.42000000000002"/>
    <n v="4.1761807475063089"/>
    <n v="695"/>
    <n v="278"/>
    <n v="315.90909090909088"/>
    <x v="0"/>
    <x v="10"/>
    <x v="9"/>
    <x v="10"/>
    <n v="0"/>
    <n v="0"/>
    <n v="0"/>
    <n v="0"/>
    <n v="0"/>
  </r>
  <r>
    <x v="70"/>
    <x v="19"/>
    <s v="W26-27"/>
    <x v="1"/>
    <x v="1"/>
    <s v="Page 142"/>
    <x v="1"/>
    <x v="0"/>
    <b v="0"/>
    <x v="6"/>
    <s v=" Manteau "/>
    <n v="107"/>
    <n v="59.42"/>
    <n v="166.42000000000002"/>
    <n v="4.1761807475063089"/>
    <n v="695"/>
    <n v="278"/>
    <n v="315.90909090909088"/>
    <x v="0"/>
    <x v="10"/>
    <x v="9"/>
    <x v="10"/>
    <n v="0"/>
    <n v="0"/>
    <n v="0"/>
    <n v="0"/>
    <n v="0"/>
  </r>
  <r>
    <x v="70"/>
    <x v="19"/>
    <s v="W26-27"/>
    <x v="1"/>
    <x v="1"/>
    <s v="Page 142"/>
    <x v="1"/>
    <x v="0"/>
    <b v="0"/>
    <x v="6"/>
    <s v=" Manteau "/>
    <n v="107"/>
    <n v="59.42"/>
    <n v="166.42000000000002"/>
    <n v="4.1761807475063089"/>
    <n v="695"/>
    <n v="278"/>
    <n v="315.90909090909088"/>
    <x v="0"/>
    <x v="10"/>
    <x v="9"/>
    <x v="10"/>
    <n v="0"/>
    <n v="0"/>
    <n v="0"/>
    <n v="0"/>
    <n v="0"/>
  </r>
  <r>
    <x v="70"/>
    <x v="19"/>
    <s v="W26-27"/>
    <x v="1"/>
    <x v="1"/>
    <s v="Page 142"/>
    <x v="1"/>
    <x v="0"/>
    <b v="0"/>
    <x v="6"/>
    <s v=" Manteau "/>
    <n v="107"/>
    <n v="59.42"/>
    <n v="166.42000000000002"/>
    <n v="4.1761807475063089"/>
    <n v="695"/>
    <n v="278"/>
    <n v="315.90909090909088"/>
    <x v="0"/>
    <x v="10"/>
    <x v="9"/>
    <x v="10"/>
    <n v="0"/>
    <n v="0"/>
    <n v="0"/>
    <n v="0"/>
    <n v="0"/>
  </r>
  <r>
    <x v="70"/>
    <x v="19"/>
    <s v="W26-27"/>
    <x v="1"/>
    <x v="1"/>
    <s v="Page 142"/>
    <x v="1"/>
    <x v="0"/>
    <b v="0"/>
    <x v="6"/>
    <s v=" Manteau "/>
    <n v="107"/>
    <n v="59.42"/>
    <n v="166.42000000000002"/>
    <n v="4.1761807475063089"/>
    <n v="695"/>
    <n v="278"/>
    <n v="315.90909090909088"/>
    <x v="0"/>
    <x v="10"/>
    <x v="9"/>
    <x v="10"/>
    <n v="1"/>
    <n v="30"/>
    <n v="20"/>
    <n v="20"/>
    <n v="600"/>
  </r>
  <r>
    <x v="70"/>
    <x v="19"/>
    <s v="W26-27"/>
    <x v="1"/>
    <x v="1"/>
    <s v="Page 142"/>
    <x v="1"/>
    <x v="0"/>
    <b v="0"/>
    <x v="6"/>
    <s v=" Manteau "/>
    <n v="107"/>
    <n v="59.42"/>
    <n v="166.42000000000002"/>
    <n v="4.1761807475063089"/>
    <n v="695"/>
    <n v="278"/>
    <n v="315.90909090909088"/>
    <x v="0"/>
    <x v="11"/>
    <x v="10"/>
    <x v="19"/>
    <n v="1"/>
    <n v="30"/>
    <n v="2"/>
    <n v="2"/>
    <n v="60"/>
  </r>
  <r>
    <x v="70"/>
    <x v="19"/>
    <s v="W26-27"/>
    <x v="1"/>
    <x v="1"/>
    <s v="Page 142"/>
    <x v="1"/>
    <x v="0"/>
    <b v="0"/>
    <x v="6"/>
    <s v=" Manteau "/>
    <n v="107"/>
    <n v="59.42"/>
    <n v="166.42000000000002"/>
    <n v="4.1761807475063089"/>
    <n v="695"/>
    <n v="278"/>
    <n v="315.90909090909088"/>
    <x v="0"/>
    <x v="11"/>
    <x v="11"/>
    <x v="12"/>
    <n v="1"/>
    <n v="30"/>
    <n v="0.5"/>
    <n v="0.5"/>
    <n v="15"/>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18"/>
    <x v="12"/>
    <e v="#REF!"/>
    <x v="3"/>
    <x v="5"/>
    <e v="#REF!"/>
    <x v="3"/>
    <x v="1"/>
    <e v="#REF!"/>
    <x v="1"/>
    <e v="#REF!"/>
    <e v="#REF!"/>
    <e v="#REF!"/>
    <e v="#REF!"/>
    <e v="#REF!"/>
    <e v="#REF!"/>
    <e v="#REF!"/>
    <e v="#REF!"/>
    <x v="3"/>
    <x v="12"/>
    <x v="19"/>
    <x v="44"/>
    <e v="#REF!"/>
    <e v="#REF!"/>
    <e v="#REF!"/>
    <e v="#REF!"/>
    <e v="#REF!"/>
  </r>
  <r>
    <x v="71"/>
    <x v="2"/>
    <s v="W26-27"/>
    <x v="1"/>
    <x v="1"/>
    <s v="Page 145"/>
    <x v="1"/>
    <x v="3"/>
    <b v="0"/>
    <x v="5"/>
    <s v="Veste"/>
    <n v="80"/>
    <n v="38.299999999999997"/>
    <n v="118.3"/>
    <n v="4.1842772612003385"/>
    <n v="495"/>
    <n v="198"/>
    <n v="224.99999999999997"/>
    <x v="0"/>
    <x v="0"/>
    <x v="20"/>
    <x v="97"/>
    <n v="1.6"/>
    <n v="80"/>
    <n v="13"/>
    <n v="20.8"/>
    <n v="1040"/>
  </r>
  <r>
    <x v="71"/>
    <x v="2"/>
    <s v="W26-27"/>
    <x v="1"/>
    <x v="1"/>
    <s v="Page 145"/>
    <x v="1"/>
    <x v="3"/>
    <b v="0"/>
    <x v="5"/>
    <s v="Veste"/>
    <n v="80"/>
    <n v="38.299999999999997"/>
    <n v="118.3"/>
    <n v="4.1842772612003385"/>
    <n v="495"/>
    <n v="198"/>
    <n v="224.99999999999997"/>
    <x v="0"/>
    <x v="10"/>
    <x v="9"/>
    <x v="10"/>
    <n v="0"/>
    <n v="0"/>
    <n v="0"/>
    <n v="0"/>
    <n v="0"/>
  </r>
  <r>
    <x v="71"/>
    <x v="2"/>
    <s v="W26-27"/>
    <x v="1"/>
    <x v="1"/>
    <s v="Page 145"/>
    <x v="1"/>
    <x v="3"/>
    <b v="0"/>
    <x v="5"/>
    <s v="Veste"/>
    <n v="80"/>
    <n v="38.299999999999997"/>
    <n v="118.3"/>
    <n v="4.1842772612003385"/>
    <n v="495"/>
    <n v="198"/>
    <n v="224.99999999999997"/>
    <x v="0"/>
    <x v="10"/>
    <x v="9"/>
    <x v="10"/>
    <n v="0"/>
    <n v="0"/>
    <n v="0"/>
    <n v="0"/>
    <n v="0"/>
  </r>
  <r>
    <x v="71"/>
    <x v="2"/>
    <s v="W26-27"/>
    <x v="1"/>
    <x v="1"/>
    <s v="Page 145"/>
    <x v="1"/>
    <x v="3"/>
    <b v="0"/>
    <x v="5"/>
    <s v="Veste"/>
    <n v="80"/>
    <n v="38.299999999999997"/>
    <n v="118.3"/>
    <n v="4.1842772612003385"/>
    <n v="495"/>
    <n v="198"/>
    <n v="224.99999999999997"/>
    <x v="0"/>
    <x v="10"/>
    <x v="9"/>
    <x v="10"/>
    <n v="0"/>
    <n v="0"/>
    <n v="0"/>
    <n v="0"/>
    <n v="0"/>
  </r>
  <r>
    <x v="71"/>
    <x v="2"/>
    <s v="W26-27"/>
    <x v="1"/>
    <x v="1"/>
    <s v="Page 145"/>
    <x v="1"/>
    <x v="3"/>
    <b v="0"/>
    <x v="5"/>
    <s v="Veste"/>
    <n v="80"/>
    <n v="38.299999999999997"/>
    <n v="118.3"/>
    <n v="4.1842772612003385"/>
    <n v="495"/>
    <n v="198"/>
    <n v="224.99999999999997"/>
    <x v="0"/>
    <x v="10"/>
    <x v="9"/>
    <x v="10"/>
    <n v="0"/>
    <n v="0"/>
    <n v="0"/>
    <n v="0"/>
    <n v="0"/>
  </r>
  <r>
    <x v="71"/>
    <x v="2"/>
    <s v="W26-27"/>
    <x v="1"/>
    <x v="1"/>
    <s v="Page 145"/>
    <x v="1"/>
    <x v="3"/>
    <b v="0"/>
    <x v="5"/>
    <s v="Veste"/>
    <n v="80"/>
    <n v="38.299999999999997"/>
    <n v="118.3"/>
    <n v="4.1842772612003385"/>
    <n v="495"/>
    <n v="198"/>
    <n v="224.99999999999997"/>
    <x v="0"/>
    <x v="10"/>
    <x v="9"/>
    <x v="10"/>
    <n v="0"/>
    <n v="0"/>
    <n v="0"/>
    <n v="0"/>
    <n v="0"/>
  </r>
  <r>
    <x v="71"/>
    <x v="2"/>
    <s v="W26-27"/>
    <x v="1"/>
    <x v="1"/>
    <s v="Page 145"/>
    <x v="1"/>
    <x v="3"/>
    <b v="0"/>
    <x v="5"/>
    <s v="Veste"/>
    <n v="80"/>
    <n v="38.299999999999997"/>
    <n v="118.3"/>
    <n v="4.1842772612003385"/>
    <n v="495"/>
    <n v="198"/>
    <n v="224.99999999999997"/>
    <x v="0"/>
    <x v="10"/>
    <x v="9"/>
    <x v="10"/>
    <n v="0"/>
    <n v="0"/>
    <n v="0"/>
    <n v="0"/>
    <n v="0"/>
  </r>
  <r>
    <x v="71"/>
    <x v="2"/>
    <s v="W26-27"/>
    <x v="1"/>
    <x v="1"/>
    <s v="Page 145"/>
    <x v="1"/>
    <x v="3"/>
    <b v="0"/>
    <x v="5"/>
    <s v="Veste"/>
    <n v="80"/>
    <n v="38.299999999999997"/>
    <n v="118.3"/>
    <n v="4.1842772612003385"/>
    <n v="495"/>
    <n v="198"/>
    <n v="224.99999999999997"/>
    <x v="0"/>
    <x v="10"/>
    <x v="9"/>
    <x v="10"/>
    <n v="0"/>
    <n v="0"/>
    <n v="0"/>
    <n v="0"/>
    <n v="0"/>
  </r>
  <r>
    <x v="71"/>
    <x v="2"/>
    <s v="W26-27"/>
    <x v="1"/>
    <x v="1"/>
    <s v="Page 145"/>
    <x v="1"/>
    <x v="3"/>
    <b v="0"/>
    <x v="5"/>
    <s v="Veste"/>
    <n v="80"/>
    <n v="38.299999999999997"/>
    <n v="118.3"/>
    <n v="4.1842772612003385"/>
    <n v="495"/>
    <n v="198"/>
    <n v="224.99999999999997"/>
    <x v="0"/>
    <x v="10"/>
    <x v="9"/>
    <x v="10"/>
    <n v="0"/>
    <n v="0"/>
    <n v="0"/>
    <n v="0"/>
    <n v="0"/>
  </r>
  <r>
    <x v="71"/>
    <x v="2"/>
    <s v="W26-27"/>
    <x v="1"/>
    <x v="1"/>
    <s v="Page 145"/>
    <x v="1"/>
    <x v="3"/>
    <b v="0"/>
    <x v="5"/>
    <s v="Veste"/>
    <n v="80"/>
    <n v="38.299999999999997"/>
    <n v="118.3"/>
    <n v="4.1842772612003385"/>
    <n v="495"/>
    <n v="198"/>
    <n v="224.99999999999997"/>
    <x v="0"/>
    <x v="10"/>
    <x v="9"/>
    <x v="10"/>
    <n v="0"/>
    <n v="0"/>
    <n v="0"/>
    <n v="0"/>
    <n v="0"/>
  </r>
  <r>
    <x v="71"/>
    <x v="2"/>
    <s v="W26-27"/>
    <x v="1"/>
    <x v="1"/>
    <s v="Page 145"/>
    <x v="1"/>
    <x v="3"/>
    <b v="0"/>
    <x v="5"/>
    <s v="Veste"/>
    <n v="80"/>
    <n v="38.299999999999997"/>
    <n v="118.3"/>
    <n v="4.1842772612003385"/>
    <n v="495"/>
    <n v="198"/>
    <n v="224.99999999999997"/>
    <x v="0"/>
    <x v="10"/>
    <x v="9"/>
    <x v="10"/>
    <n v="0"/>
    <n v="0"/>
    <n v="0"/>
    <n v="0"/>
    <n v="0"/>
  </r>
  <r>
    <x v="71"/>
    <x v="2"/>
    <s v="W26-27"/>
    <x v="1"/>
    <x v="1"/>
    <s v="Page 145"/>
    <x v="1"/>
    <x v="3"/>
    <b v="0"/>
    <x v="5"/>
    <s v="Veste"/>
    <n v="80"/>
    <n v="38.299999999999997"/>
    <n v="118.3"/>
    <n v="4.1842772612003385"/>
    <n v="495"/>
    <n v="198"/>
    <n v="224.99999999999997"/>
    <x v="0"/>
    <x v="10"/>
    <x v="9"/>
    <x v="10"/>
    <n v="1"/>
    <n v="50"/>
    <n v="15"/>
    <n v="15"/>
    <n v="750"/>
  </r>
  <r>
    <x v="71"/>
    <x v="2"/>
    <s v="W26-27"/>
    <x v="1"/>
    <x v="1"/>
    <s v="Page 145"/>
    <x v="1"/>
    <x v="3"/>
    <b v="0"/>
    <x v="5"/>
    <s v="Veste"/>
    <n v="80"/>
    <n v="38.299999999999997"/>
    <n v="118.3"/>
    <n v="4.1842772612003385"/>
    <n v="495"/>
    <n v="198"/>
    <n v="224.99999999999997"/>
    <x v="0"/>
    <x v="10"/>
    <x v="9"/>
    <x v="10"/>
    <n v="0"/>
    <n v="0"/>
    <n v="0"/>
    <n v="0"/>
    <n v="0"/>
  </r>
  <r>
    <x v="71"/>
    <x v="2"/>
    <s v="W26-27"/>
    <x v="1"/>
    <x v="1"/>
    <s v="Page 145"/>
    <x v="1"/>
    <x v="3"/>
    <b v="0"/>
    <x v="5"/>
    <s v="Veste"/>
    <n v="80"/>
    <n v="38.299999999999997"/>
    <n v="118.3"/>
    <n v="4.1842772612003385"/>
    <n v="495"/>
    <n v="198"/>
    <n v="224.99999999999997"/>
    <x v="0"/>
    <x v="11"/>
    <x v="10"/>
    <x v="19"/>
    <n v="1"/>
    <n v="50"/>
    <n v="2"/>
    <n v="2"/>
    <n v="100"/>
  </r>
  <r>
    <x v="71"/>
    <x v="2"/>
    <s v="W26-27"/>
    <x v="1"/>
    <x v="1"/>
    <s v="Page 145"/>
    <x v="1"/>
    <x v="3"/>
    <b v="0"/>
    <x v="5"/>
    <s v="Veste"/>
    <n v="80"/>
    <n v="38.299999999999997"/>
    <n v="118.3"/>
    <n v="4.1842772612003385"/>
    <n v="495"/>
    <n v="198"/>
    <n v="224.99999999999997"/>
    <x v="0"/>
    <x v="11"/>
    <x v="11"/>
    <x v="12"/>
    <n v="1"/>
    <n v="50"/>
    <n v="0.5"/>
    <n v="0.5"/>
    <n v="25"/>
  </r>
  <r>
    <x v="71"/>
    <x v="0"/>
    <s v="W26-27"/>
    <x v="1"/>
    <x v="1"/>
    <s v="Page 146"/>
    <x v="1"/>
    <x v="3"/>
    <b v="0"/>
    <x v="5"/>
    <s v="Veste"/>
    <n v="80"/>
    <n v="40.900000000000006"/>
    <n v="120.9"/>
    <n v="4.0942928039702231"/>
    <n v="495"/>
    <n v="198"/>
    <n v="224.99999999999997"/>
    <x v="0"/>
    <x v="0"/>
    <x v="20"/>
    <x v="97"/>
    <n v="1.8"/>
    <n v="90"/>
    <n v="13"/>
    <n v="23.400000000000002"/>
    <n v="1170"/>
  </r>
  <r>
    <x v="71"/>
    <x v="0"/>
    <s v="W26-27"/>
    <x v="1"/>
    <x v="1"/>
    <s v="Page 146"/>
    <x v="1"/>
    <x v="3"/>
    <b v="0"/>
    <x v="5"/>
    <s v="Veste"/>
    <n v="80"/>
    <n v="40.900000000000006"/>
    <n v="120.9"/>
    <n v="4.0942928039702231"/>
    <n v="495"/>
    <n v="198"/>
    <n v="224.99999999999997"/>
    <x v="0"/>
    <x v="10"/>
    <x v="9"/>
    <x v="10"/>
    <n v="0"/>
    <n v="0"/>
    <n v="0"/>
    <n v="0"/>
    <n v="0"/>
  </r>
  <r>
    <x v="71"/>
    <x v="0"/>
    <s v="W26-27"/>
    <x v="1"/>
    <x v="1"/>
    <s v="Page 146"/>
    <x v="1"/>
    <x v="3"/>
    <b v="0"/>
    <x v="5"/>
    <s v="Veste"/>
    <n v="80"/>
    <n v="40.900000000000006"/>
    <n v="120.9"/>
    <n v="4.0942928039702231"/>
    <n v="495"/>
    <n v="198"/>
    <n v="224.99999999999997"/>
    <x v="0"/>
    <x v="10"/>
    <x v="9"/>
    <x v="10"/>
    <n v="0"/>
    <n v="0"/>
    <n v="0"/>
    <n v="0"/>
    <n v="0"/>
  </r>
  <r>
    <x v="71"/>
    <x v="0"/>
    <s v="W26-27"/>
    <x v="1"/>
    <x v="1"/>
    <s v="Page 146"/>
    <x v="1"/>
    <x v="3"/>
    <b v="0"/>
    <x v="5"/>
    <s v="Veste"/>
    <n v="80"/>
    <n v="40.900000000000006"/>
    <n v="120.9"/>
    <n v="4.0942928039702231"/>
    <n v="495"/>
    <n v="198"/>
    <n v="224.99999999999997"/>
    <x v="0"/>
    <x v="10"/>
    <x v="9"/>
    <x v="10"/>
    <n v="0"/>
    <n v="0"/>
    <n v="0"/>
    <n v="0"/>
    <n v="0"/>
  </r>
  <r>
    <x v="71"/>
    <x v="0"/>
    <s v="W26-27"/>
    <x v="1"/>
    <x v="1"/>
    <s v="Page 146"/>
    <x v="1"/>
    <x v="3"/>
    <b v="0"/>
    <x v="5"/>
    <s v="Veste"/>
    <n v="80"/>
    <n v="40.900000000000006"/>
    <n v="120.9"/>
    <n v="4.0942928039702231"/>
    <n v="495"/>
    <n v="198"/>
    <n v="224.99999999999997"/>
    <x v="0"/>
    <x v="10"/>
    <x v="9"/>
    <x v="10"/>
    <n v="0"/>
    <n v="0"/>
    <n v="0"/>
    <n v="0"/>
    <n v="0"/>
  </r>
  <r>
    <x v="71"/>
    <x v="0"/>
    <s v="W26-27"/>
    <x v="1"/>
    <x v="1"/>
    <s v="Page 146"/>
    <x v="1"/>
    <x v="3"/>
    <b v="0"/>
    <x v="5"/>
    <s v="Veste"/>
    <n v="80"/>
    <n v="40.900000000000006"/>
    <n v="120.9"/>
    <n v="4.0942928039702231"/>
    <n v="495"/>
    <n v="198"/>
    <n v="224.99999999999997"/>
    <x v="0"/>
    <x v="10"/>
    <x v="9"/>
    <x v="10"/>
    <n v="0"/>
    <n v="0"/>
    <n v="0"/>
    <n v="0"/>
    <n v="0"/>
  </r>
  <r>
    <x v="71"/>
    <x v="0"/>
    <s v="W26-27"/>
    <x v="1"/>
    <x v="1"/>
    <s v="Page 146"/>
    <x v="1"/>
    <x v="3"/>
    <b v="0"/>
    <x v="5"/>
    <s v="Veste"/>
    <n v="80"/>
    <n v="40.900000000000006"/>
    <n v="120.9"/>
    <n v="4.0942928039702231"/>
    <n v="495"/>
    <n v="198"/>
    <n v="224.99999999999997"/>
    <x v="0"/>
    <x v="10"/>
    <x v="9"/>
    <x v="10"/>
    <n v="0"/>
    <n v="0"/>
    <n v="0"/>
    <n v="0"/>
    <n v="0"/>
  </r>
  <r>
    <x v="71"/>
    <x v="0"/>
    <s v="W26-27"/>
    <x v="1"/>
    <x v="1"/>
    <s v="Page 146"/>
    <x v="1"/>
    <x v="3"/>
    <b v="0"/>
    <x v="5"/>
    <s v="Veste"/>
    <n v="80"/>
    <n v="40.900000000000006"/>
    <n v="120.9"/>
    <n v="4.0942928039702231"/>
    <n v="495"/>
    <n v="198"/>
    <n v="224.99999999999997"/>
    <x v="0"/>
    <x v="10"/>
    <x v="9"/>
    <x v="10"/>
    <n v="0"/>
    <n v="0"/>
    <n v="0"/>
    <n v="0"/>
    <n v="0"/>
  </r>
  <r>
    <x v="71"/>
    <x v="0"/>
    <s v="W26-27"/>
    <x v="1"/>
    <x v="1"/>
    <s v="Page 146"/>
    <x v="1"/>
    <x v="3"/>
    <b v="0"/>
    <x v="5"/>
    <s v="Veste"/>
    <n v="80"/>
    <n v="40.900000000000006"/>
    <n v="120.9"/>
    <n v="4.0942928039702231"/>
    <n v="495"/>
    <n v="198"/>
    <n v="224.99999999999997"/>
    <x v="0"/>
    <x v="10"/>
    <x v="9"/>
    <x v="10"/>
    <n v="0"/>
    <n v="0"/>
    <n v="0"/>
    <n v="0"/>
    <n v="0"/>
  </r>
  <r>
    <x v="71"/>
    <x v="0"/>
    <s v="W26-27"/>
    <x v="1"/>
    <x v="1"/>
    <s v="Page 146"/>
    <x v="1"/>
    <x v="3"/>
    <b v="0"/>
    <x v="5"/>
    <s v="Veste"/>
    <n v="80"/>
    <n v="40.900000000000006"/>
    <n v="120.9"/>
    <n v="4.0942928039702231"/>
    <n v="495"/>
    <n v="198"/>
    <n v="224.99999999999997"/>
    <x v="0"/>
    <x v="10"/>
    <x v="9"/>
    <x v="10"/>
    <n v="0"/>
    <n v="0"/>
    <n v="0"/>
    <n v="0"/>
    <n v="0"/>
  </r>
  <r>
    <x v="71"/>
    <x v="0"/>
    <s v="W26-27"/>
    <x v="1"/>
    <x v="1"/>
    <s v="Page 146"/>
    <x v="1"/>
    <x v="3"/>
    <b v="0"/>
    <x v="5"/>
    <s v="Veste"/>
    <n v="80"/>
    <n v="40.900000000000006"/>
    <n v="120.9"/>
    <n v="4.0942928039702231"/>
    <n v="495"/>
    <n v="198"/>
    <n v="224.99999999999997"/>
    <x v="0"/>
    <x v="10"/>
    <x v="9"/>
    <x v="10"/>
    <n v="0"/>
    <n v="0"/>
    <n v="0"/>
    <n v="0"/>
    <n v="0"/>
  </r>
  <r>
    <x v="71"/>
    <x v="0"/>
    <s v="W26-27"/>
    <x v="1"/>
    <x v="1"/>
    <s v="Page 146"/>
    <x v="1"/>
    <x v="3"/>
    <b v="0"/>
    <x v="5"/>
    <s v="Veste"/>
    <n v="80"/>
    <n v="40.900000000000006"/>
    <n v="120.9"/>
    <n v="4.0942928039702231"/>
    <n v="495"/>
    <n v="198"/>
    <n v="224.99999999999997"/>
    <x v="0"/>
    <x v="10"/>
    <x v="9"/>
    <x v="10"/>
    <n v="1"/>
    <n v="50"/>
    <n v="15"/>
    <n v="15"/>
    <n v="750"/>
  </r>
  <r>
    <x v="71"/>
    <x v="0"/>
    <s v="W26-27"/>
    <x v="1"/>
    <x v="1"/>
    <s v="Page 146"/>
    <x v="1"/>
    <x v="3"/>
    <b v="0"/>
    <x v="5"/>
    <s v="Veste"/>
    <n v="80"/>
    <n v="40.900000000000006"/>
    <n v="120.9"/>
    <n v="4.0942928039702231"/>
    <n v="495"/>
    <n v="198"/>
    <n v="224.99999999999997"/>
    <x v="0"/>
    <x v="10"/>
    <x v="9"/>
    <x v="10"/>
    <n v="0"/>
    <n v="0"/>
    <n v="0"/>
    <n v="0"/>
    <n v="0"/>
  </r>
  <r>
    <x v="71"/>
    <x v="0"/>
    <s v="W26-27"/>
    <x v="1"/>
    <x v="1"/>
    <s v="Page 146"/>
    <x v="1"/>
    <x v="3"/>
    <b v="0"/>
    <x v="5"/>
    <s v="Veste"/>
    <n v="80"/>
    <n v="40.900000000000006"/>
    <n v="120.9"/>
    <n v="4.0942928039702231"/>
    <n v="495"/>
    <n v="198"/>
    <n v="224.99999999999997"/>
    <x v="0"/>
    <x v="11"/>
    <x v="10"/>
    <x v="19"/>
    <n v="1"/>
    <n v="50"/>
    <n v="2"/>
    <n v="2"/>
    <n v="100"/>
  </r>
  <r>
    <x v="71"/>
    <x v="0"/>
    <s v="W26-27"/>
    <x v="1"/>
    <x v="1"/>
    <s v="Page 146"/>
    <x v="1"/>
    <x v="3"/>
    <b v="0"/>
    <x v="5"/>
    <s v="Veste"/>
    <n v="80"/>
    <n v="40.900000000000006"/>
    <n v="120.9"/>
    <n v="4.0942928039702231"/>
    <n v="495"/>
    <n v="198"/>
    <n v="224.99999999999997"/>
    <x v="0"/>
    <x v="11"/>
    <x v="11"/>
    <x v="12"/>
    <n v="1"/>
    <n v="50"/>
    <n v="0.5"/>
    <n v="0.5"/>
    <n v="25"/>
  </r>
  <r>
    <x v="72"/>
    <x v="13"/>
    <s v="ALL"/>
    <x v="1"/>
    <x v="0"/>
    <s v="Page 147"/>
    <x v="2"/>
    <x v="0"/>
    <b v="0"/>
    <x v="5"/>
    <s v="Veste"/>
    <n v="107"/>
    <n v="79.88000000000001"/>
    <n v="186.88"/>
    <n v="3.7189640410958904"/>
    <n v="695"/>
    <n v="278"/>
    <n v="315.90909090909088"/>
    <x v="0"/>
    <x v="0"/>
    <x v="33"/>
    <x v="98"/>
    <n v="2.7"/>
    <n v="135"/>
    <n v="18.8"/>
    <n v="50.760000000000005"/>
    <n v="2538.0000000000005"/>
  </r>
  <r>
    <x v="72"/>
    <x v="13"/>
    <s v="ALL"/>
    <x v="1"/>
    <x v="0"/>
    <s v="Page 147"/>
    <x v="2"/>
    <x v="0"/>
    <b v="0"/>
    <x v="5"/>
    <s v="Veste"/>
    <n v="107"/>
    <n v="79.88000000000001"/>
    <n v="186.88"/>
    <n v="3.7189640410958904"/>
    <n v="695"/>
    <n v="278"/>
    <n v="315.90909090909088"/>
    <x v="0"/>
    <x v="1"/>
    <x v="23"/>
    <x v="99"/>
    <n v="1.8"/>
    <n v="90"/>
    <n v="10.9"/>
    <n v="19.62"/>
    <n v="981"/>
  </r>
  <r>
    <x v="72"/>
    <x v="13"/>
    <s v="ALL"/>
    <x v="1"/>
    <x v="0"/>
    <s v="Page 147"/>
    <x v="2"/>
    <x v="0"/>
    <b v="0"/>
    <x v="5"/>
    <s v="Veste"/>
    <n v="107"/>
    <n v="79.88000000000001"/>
    <n v="186.88"/>
    <n v="3.7189640410958904"/>
    <n v="695"/>
    <n v="278"/>
    <n v="315.90909090909088"/>
    <x v="0"/>
    <x v="10"/>
    <x v="9"/>
    <x v="10"/>
    <n v="0"/>
    <n v="0"/>
    <n v="0"/>
    <n v="0"/>
    <n v="0"/>
  </r>
  <r>
    <x v="72"/>
    <x v="13"/>
    <s v="ALL"/>
    <x v="1"/>
    <x v="0"/>
    <s v="Page 147"/>
    <x v="2"/>
    <x v="0"/>
    <b v="0"/>
    <x v="5"/>
    <s v="Veste"/>
    <n v="107"/>
    <n v="79.88000000000001"/>
    <n v="186.88"/>
    <n v="3.7189640410958904"/>
    <n v="695"/>
    <n v="278"/>
    <n v="315.90909090909088"/>
    <x v="0"/>
    <x v="10"/>
    <x v="9"/>
    <x v="10"/>
    <n v="0"/>
    <n v="0"/>
    <n v="0"/>
    <n v="0"/>
    <n v="0"/>
  </r>
  <r>
    <x v="72"/>
    <x v="13"/>
    <s v="ALL"/>
    <x v="1"/>
    <x v="0"/>
    <s v="Page 147"/>
    <x v="2"/>
    <x v="0"/>
    <b v="0"/>
    <x v="5"/>
    <s v="Veste"/>
    <n v="107"/>
    <n v="79.88000000000001"/>
    <n v="186.88"/>
    <n v="3.7189640410958904"/>
    <n v="695"/>
    <n v="278"/>
    <n v="315.90909090909088"/>
    <x v="0"/>
    <x v="10"/>
    <x v="9"/>
    <x v="10"/>
    <n v="0"/>
    <n v="0"/>
    <n v="0"/>
    <n v="0"/>
    <n v="0"/>
  </r>
  <r>
    <x v="72"/>
    <x v="13"/>
    <s v="ALL"/>
    <x v="1"/>
    <x v="0"/>
    <s v="Page 147"/>
    <x v="2"/>
    <x v="0"/>
    <b v="0"/>
    <x v="5"/>
    <s v="Veste"/>
    <n v="107"/>
    <n v="79.88000000000001"/>
    <n v="186.88"/>
    <n v="3.7189640410958904"/>
    <n v="695"/>
    <n v="278"/>
    <n v="315.90909090909088"/>
    <x v="0"/>
    <x v="10"/>
    <x v="9"/>
    <x v="10"/>
    <n v="0"/>
    <n v="0"/>
    <n v="0"/>
    <n v="0"/>
    <n v="0"/>
  </r>
  <r>
    <x v="72"/>
    <x v="13"/>
    <s v="ALL"/>
    <x v="1"/>
    <x v="0"/>
    <s v="Page 147"/>
    <x v="2"/>
    <x v="0"/>
    <b v="0"/>
    <x v="5"/>
    <s v="Veste"/>
    <n v="107"/>
    <n v="79.88000000000001"/>
    <n v="186.88"/>
    <n v="3.7189640410958904"/>
    <n v="695"/>
    <n v="278"/>
    <n v="315.90909090909088"/>
    <x v="0"/>
    <x v="10"/>
    <x v="9"/>
    <x v="10"/>
    <n v="0"/>
    <n v="0"/>
    <n v="0"/>
    <n v="0"/>
    <n v="0"/>
  </r>
  <r>
    <x v="72"/>
    <x v="13"/>
    <s v="ALL"/>
    <x v="1"/>
    <x v="0"/>
    <s v="Page 147"/>
    <x v="2"/>
    <x v="0"/>
    <b v="0"/>
    <x v="5"/>
    <s v="Veste"/>
    <n v="107"/>
    <n v="79.88000000000001"/>
    <n v="186.88"/>
    <n v="3.7189640410958904"/>
    <n v="695"/>
    <n v="278"/>
    <n v="315.90909090909088"/>
    <x v="0"/>
    <x v="10"/>
    <x v="9"/>
    <x v="10"/>
    <n v="0"/>
    <n v="0"/>
    <n v="0"/>
    <n v="0"/>
    <n v="0"/>
  </r>
  <r>
    <x v="72"/>
    <x v="13"/>
    <s v="ALL"/>
    <x v="1"/>
    <x v="0"/>
    <s v="Page 147"/>
    <x v="2"/>
    <x v="0"/>
    <b v="0"/>
    <x v="5"/>
    <s v="Veste"/>
    <n v="107"/>
    <n v="79.88000000000001"/>
    <n v="186.88"/>
    <n v="3.7189640410958904"/>
    <n v="695"/>
    <n v="278"/>
    <n v="315.90909090909088"/>
    <x v="0"/>
    <x v="10"/>
    <x v="9"/>
    <x v="10"/>
    <n v="0"/>
    <n v="0"/>
    <n v="0"/>
    <n v="0"/>
    <n v="0"/>
  </r>
  <r>
    <x v="72"/>
    <x v="13"/>
    <s v="ALL"/>
    <x v="1"/>
    <x v="0"/>
    <s v="Page 147"/>
    <x v="2"/>
    <x v="0"/>
    <b v="0"/>
    <x v="5"/>
    <s v="Veste"/>
    <n v="107"/>
    <n v="79.88000000000001"/>
    <n v="186.88"/>
    <n v="3.7189640410958904"/>
    <n v="695"/>
    <n v="278"/>
    <n v="315.90909090909088"/>
    <x v="0"/>
    <x v="10"/>
    <x v="9"/>
    <x v="10"/>
    <n v="0"/>
    <n v="0"/>
    <n v="0"/>
    <n v="0"/>
    <n v="0"/>
  </r>
  <r>
    <x v="72"/>
    <x v="13"/>
    <s v="ALL"/>
    <x v="1"/>
    <x v="0"/>
    <s v="Page 147"/>
    <x v="2"/>
    <x v="0"/>
    <b v="0"/>
    <x v="5"/>
    <s v="Veste"/>
    <n v="107"/>
    <n v="79.88000000000001"/>
    <n v="186.88"/>
    <n v="3.7189640410958904"/>
    <n v="695"/>
    <n v="278"/>
    <n v="315.90909090909088"/>
    <x v="0"/>
    <x v="10"/>
    <x v="9"/>
    <x v="10"/>
    <n v="0"/>
    <n v="0"/>
    <n v="0"/>
    <n v="0"/>
    <n v="0"/>
  </r>
  <r>
    <x v="72"/>
    <x v="13"/>
    <s v="ALL"/>
    <x v="1"/>
    <x v="0"/>
    <s v="Page 147"/>
    <x v="2"/>
    <x v="0"/>
    <b v="0"/>
    <x v="5"/>
    <s v="Veste"/>
    <n v="107"/>
    <n v="79.88000000000001"/>
    <n v="186.88"/>
    <n v="3.7189640410958904"/>
    <n v="695"/>
    <n v="278"/>
    <n v="315.90909090909088"/>
    <x v="0"/>
    <x v="10"/>
    <x v="9"/>
    <x v="10"/>
    <n v="0"/>
    <n v="0"/>
    <n v="0"/>
    <n v="0"/>
    <n v="0"/>
  </r>
  <r>
    <x v="72"/>
    <x v="13"/>
    <s v="ALL"/>
    <x v="1"/>
    <x v="0"/>
    <s v="Page 147"/>
    <x v="2"/>
    <x v="0"/>
    <b v="0"/>
    <x v="5"/>
    <s v="Veste"/>
    <n v="107"/>
    <n v="79.88000000000001"/>
    <n v="186.88"/>
    <n v="3.7189640410958904"/>
    <n v="695"/>
    <n v="278"/>
    <n v="315.90909090909088"/>
    <x v="0"/>
    <x v="10"/>
    <x v="9"/>
    <x v="10"/>
    <n v="1"/>
    <n v="50"/>
    <n v="5"/>
    <n v="5"/>
    <n v="250"/>
  </r>
  <r>
    <x v="72"/>
    <x v="13"/>
    <s v="ALL"/>
    <x v="1"/>
    <x v="0"/>
    <s v="Page 147"/>
    <x v="2"/>
    <x v="0"/>
    <b v="0"/>
    <x v="5"/>
    <s v="Veste"/>
    <n v="107"/>
    <n v="79.88000000000001"/>
    <n v="186.88"/>
    <n v="3.7189640410958904"/>
    <n v="695"/>
    <n v="278"/>
    <n v="315.90909090909088"/>
    <x v="0"/>
    <x v="11"/>
    <x v="10"/>
    <x v="11"/>
    <n v="1"/>
    <n v="50"/>
    <n v="4"/>
    <n v="4"/>
    <n v="200"/>
  </r>
  <r>
    <x v="72"/>
    <x v="13"/>
    <s v="ALL"/>
    <x v="1"/>
    <x v="0"/>
    <s v="Page 147"/>
    <x v="2"/>
    <x v="0"/>
    <b v="0"/>
    <x v="5"/>
    <s v="Veste"/>
    <n v="107"/>
    <n v="79.88000000000001"/>
    <n v="186.88"/>
    <n v="3.7189640410958904"/>
    <n v="695"/>
    <n v="278"/>
    <n v="315.90909090909088"/>
    <x v="0"/>
    <x v="11"/>
    <x v="11"/>
    <x v="12"/>
    <n v="1"/>
    <n v="50"/>
    <n v="0.5"/>
    <n v="0.5"/>
    <n v="25"/>
  </r>
  <r>
    <x v="73"/>
    <x v="34"/>
    <s v="W26-27"/>
    <x v="1"/>
    <x v="0"/>
    <s v="Page 148"/>
    <x v="0"/>
    <x v="0"/>
    <b v="0"/>
    <x v="5"/>
    <s v="Veste"/>
    <n v="70"/>
    <n v="66.474999999999994"/>
    <n v="136.47499999999999"/>
    <n v="3.6270379190327899"/>
    <n v="495"/>
    <n v="247.5"/>
    <n v="247.5"/>
    <x v="5"/>
    <x v="0"/>
    <x v="23"/>
    <x v="75"/>
    <n v="1.85"/>
    <n v="22.200000000000003"/>
    <n v="33.5"/>
    <n v="61.975000000000001"/>
    <n v="743.7"/>
  </r>
  <r>
    <x v="73"/>
    <x v="34"/>
    <s v="W26-27"/>
    <x v="1"/>
    <x v="0"/>
    <s v="Page 148"/>
    <x v="0"/>
    <x v="0"/>
    <b v="0"/>
    <x v="5"/>
    <s v="Veste"/>
    <n v="70"/>
    <n v="66.474999999999994"/>
    <n v="136.47499999999999"/>
    <n v="3.6270379190327899"/>
    <n v="495"/>
    <n v="247.5"/>
    <n v="247.5"/>
    <x v="5"/>
    <x v="10"/>
    <x v="9"/>
    <x v="10"/>
    <n v="0"/>
    <n v="0"/>
    <n v="0"/>
    <n v="0"/>
    <n v="0"/>
  </r>
  <r>
    <x v="73"/>
    <x v="34"/>
    <s v="W26-27"/>
    <x v="1"/>
    <x v="0"/>
    <s v="Page 148"/>
    <x v="0"/>
    <x v="0"/>
    <b v="0"/>
    <x v="5"/>
    <s v="Veste"/>
    <n v="70"/>
    <n v="66.474999999999994"/>
    <n v="136.47499999999999"/>
    <n v="3.6270379190327899"/>
    <n v="495"/>
    <n v="247.5"/>
    <n v="247.5"/>
    <x v="5"/>
    <x v="10"/>
    <x v="9"/>
    <x v="10"/>
    <n v="0"/>
    <n v="0"/>
    <n v="0"/>
    <n v="0"/>
    <n v="0"/>
  </r>
  <r>
    <x v="73"/>
    <x v="34"/>
    <s v="W26-27"/>
    <x v="1"/>
    <x v="0"/>
    <s v="Page 148"/>
    <x v="0"/>
    <x v="0"/>
    <b v="0"/>
    <x v="5"/>
    <s v="Veste"/>
    <n v="70"/>
    <n v="66.474999999999994"/>
    <n v="136.47499999999999"/>
    <n v="3.6270379190327899"/>
    <n v="495"/>
    <n v="247.5"/>
    <n v="247.5"/>
    <x v="5"/>
    <x v="10"/>
    <x v="9"/>
    <x v="10"/>
    <n v="0"/>
    <n v="0"/>
    <n v="0"/>
    <n v="0"/>
    <n v="0"/>
  </r>
  <r>
    <x v="73"/>
    <x v="34"/>
    <s v="W26-27"/>
    <x v="1"/>
    <x v="0"/>
    <s v="Page 148"/>
    <x v="0"/>
    <x v="0"/>
    <b v="0"/>
    <x v="5"/>
    <s v="Veste"/>
    <n v="70"/>
    <n v="66.474999999999994"/>
    <n v="136.47499999999999"/>
    <n v="3.6270379190327899"/>
    <n v="495"/>
    <n v="247.5"/>
    <n v="247.5"/>
    <x v="5"/>
    <x v="10"/>
    <x v="9"/>
    <x v="10"/>
    <n v="0"/>
    <n v="0"/>
    <n v="0"/>
    <n v="0"/>
    <n v="0"/>
  </r>
  <r>
    <x v="73"/>
    <x v="34"/>
    <s v="W26-27"/>
    <x v="1"/>
    <x v="0"/>
    <s v="Page 148"/>
    <x v="0"/>
    <x v="0"/>
    <b v="0"/>
    <x v="5"/>
    <s v="Veste"/>
    <n v="70"/>
    <n v="66.474999999999994"/>
    <n v="136.47499999999999"/>
    <n v="3.6270379190327899"/>
    <n v="495"/>
    <n v="247.5"/>
    <n v="247.5"/>
    <x v="5"/>
    <x v="10"/>
    <x v="9"/>
    <x v="10"/>
    <n v="0"/>
    <n v="0"/>
    <n v="0"/>
    <n v="0"/>
    <n v="0"/>
  </r>
  <r>
    <x v="73"/>
    <x v="34"/>
    <s v="W26-27"/>
    <x v="1"/>
    <x v="0"/>
    <s v="Page 148"/>
    <x v="0"/>
    <x v="0"/>
    <b v="0"/>
    <x v="5"/>
    <s v="Veste"/>
    <n v="70"/>
    <n v="66.474999999999994"/>
    <n v="136.47499999999999"/>
    <n v="3.6270379190327899"/>
    <n v="495"/>
    <n v="247.5"/>
    <n v="247.5"/>
    <x v="5"/>
    <x v="10"/>
    <x v="9"/>
    <x v="10"/>
    <n v="0"/>
    <n v="0"/>
    <n v="0"/>
    <n v="0"/>
    <n v="0"/>
  </r>
  <r>
    <x v="73"/>
    <x v="34"/>
    <s v="W26-27"/>
    <x v="1"/>
    <x v="0"/>
    <s v="Page 148"/>
    <x v="0"/>
    <x v="0"/>
    <b v="0"/>
    <x v="5"/>
    <s v="Veste"/>
    <n v="70"/>
    <n v="66.474999999999994"/>
    <n v="136.47499999999999"/>
    <n v="3.6270379190327899"/>
    <n v="495"/>
    <n v="247.5"/>
    <n v="247.5"/>
    <x v="5"/>
    <x v="10"/>
    <x v="9"/>
    <x v="10"/>
    <n v="0"/>
    <n v="0"/>
    <n v="0"/>
    <n v="0"/>
    <n v="0"/>
  </r>
  <r>
    <x v="73"/>
    <x v="34"/>
    <s v="W26-27"/>
    <x v="1"/>
    <x v="0"/>
    <s v="Page 148"/>
    <x v="0"/>
    <x v="0"/>
    <b v="0"/>
    <x v="5"/>
    <s v="Veste"/>
    <n v="70"/>
    <n v="66.474999999999994"/>
    <n v="136.47499999999999"/>
    <n v="3.6270379190327899"/>
    <n v="495"/>
    <n v="247.5"/>
    <n v="247.5"/>
    <x v="5"/>
    <x v="10"/>
    <x v="9"/>
    <x v="10"/>
    <n v="0"/>
    <n v="0"/>
    <n v="0"/>
    <n v="0"/>
    <n v="0"/>
  </r>
  <r>
    <x v="73"/>
    <x v="34"/>
    <s v="W26-27"/>
    <x v="1"/>
    <x v="0"/>
    <s v="Page 148"/>
    <x v="0"/>
    <x v="0"/>
    <b v="0"/>
    <x v="5"/>
    <s v="Veste"/>
    <n v="70"/>
    <n v="66.474999999999994"/>
    <n v="136.47499999999999"/>
    <n v="3.6270379190327899"/>
    <n v="495"/>
    <n v="247.5"/>
    <n v="247.5"/>
    <x v="5"/>
    <x v="10"/>
    <x v="9"/>
    <x v="10"/>
    <n v="0"/>
    <n v="0"/>
    <n v="0"/>
    <n v="0"/>
    <n v="0"/>
  </r>
  <r>
    <x v="73"/>
    <x v="34"/>
    <s v="W26-27"/>
    <x v="1"/>
    <x v="0"/>
    <s v="Page 148"/>
    <x v="0"/>
    <x v="0"/>
    <b v="0"/>
    <x v="5"/>
    <s v="Veste"/>
    <n v="70"/>
    <n v="66.474999999999994"/>
    <n v="136.47499999999999"/>
    <n v="3.6270379190327899"/>
    <n v="495"/>
    <n v="247.5"/>
    <n v="247.5"/>
    <x v="5"/>
    <x v="10"/>
    <x v="9"/>
    <x v="10"/>
    <n v="0"/>
    <n v="0"/>
    <n v="0"/>
    <n v="0"/>
    <n v="0"/>
  </r>
  <r>
    <x v="73"/>
    <x v="34"/>
    <s v="W26-27"/>
    <x v="1"/>
    <x v="0"/>
    <s v="Page 148"/>
    <x v="0"/>
    <x v="0"/>
    <b v="0"/>
    <x v="5"/>
    <s v="Veste"/>
    <n v="70"/>
    <n v="66.474999999999994"/>
    <n v="136.47499999999999"/>
    <n v="3.6270379190327899"/>
    <n v="495"/>
    <n v="247.5"/>
    <n v="247.5"/>
    <x v="5"/>
    <x v="10"/>
    <x v="9"/>
    <x v="10"/>
    <n v="1"/>
    <n v="12"/>
    <n v="2"/>
    <n v="2"/>
    <n v="24"/>
  </r>
  <r>
    <x v="73"/>
    <x v="34"/>
    <s v="W26-27"/>
    <x v="1"/>
    <x v="0"/>
    <s v="Page 148"/>
    <x v="0"/>
    <x v="0"/>
    <b v="0"/>
    <x v="5"/>
    <s v="Veste"/>
    <n v="70"/>
    <n v="66.474999999999994"/>
    <n v="136.47499999999999"/>
    <n v="3.6270379190327899"/>
    <n v="495"/>
    <n v="247.5"/>
    <n v="247.5"/>
    <x v="5"/>
    <x v="10"/>
    <x v="9"/>
    <x v="10"/>
    <n v="0"/>
    <n v="0"/>
    <n v="0"/>
    <n v="0"/>
    <n v="0"/>
  </r>
  <r>
    <x v="73"/>
    <x v="34"/>
    <s v="W26-27"/>
    <x v="1"/>
    <x v="0"/>
    <s v="Page 148"/>
    <x v="0"/>
    <x v="0"/>
    <b v="0"/>
    <x v="5"/>
    <s v="Veste"/>
    <n v="70"/>
    <n v="66.474999999999994"/>
    <n v="136.47499999999999"/>
    <n v="3.6270379190327899"/>
    <n v="495"/>
    <n v="247.5"/>
    <n v="247.5"/>
    <x v="5"/>
    <x v="11"/>
    <x v="10"/>
    <x v="19"/>
    <n v="1"/>
    <n v="12"/>
    <n v="2"/>
    <n v="2"/>
    <n v="24"/>
  </r>
  <r>
    <x v="73"/>
    <x v="34"/>
    <s v="W26-27"/>
    <x v="1"/>
    <x v="0"/>
    <s v="Page 148"/>
    <x v="0"/>
    <x v="0"/>
    <b v="0"/>
    <x v="5"/>
    <s v="Veste"/>
    <n v="70"/>
    <n v="66.474999999999994"/>
    <n v="136.47499999999999"/>
    <n v="3.6270379190327899"/>
    <n v="495"/>
    <n v="247.5"/>
    <n v="247.5"/>
    <x v="5"/>
    <x v="11"/>
    <x v="11"/>
    <x v="12"/>
    <n v="1"/>
    <n v="12"/>
    <n v="0.5"/>
    <n v="0.5"/>
    <n v="6"/>
  </r>
  <r>
    <x v="73"/>
    <x v="3"/>
    <s v="W26-27"/>
    <x v="1"/>
    <x v="0"/>
    <s v="Page 149"/>
    <x v="0"/>
    <x v="0"/>
    <b v="0"/>
    <x v="5"/>
    <s v="Veste"/>
    <n v="70"/>
    <n v="66.474999999999994"/>
    <n v="136.47499999999999"/>
    <n v="3.6270379190327899"/>
    <n v="495"/>
    <n v="198"/>
    <n v="224.99999999999997"/>
    <x v="5"/>
    <x v="0"/>
    <x v="23"/>
    <x v="75"/>
    <n v="1.85"/>
    <n v="31.450000000000003"/>
    <n v="33.5"/>
    <n v="61.975000000000001"/>
    <n v="1053.575"/>
  </r>
  <r>
    <x v="73"/>
    <x v="3"/>
    <s v="W26-27"/>
    <x v="1"/>
    <x v="0"/>
    <s v="Page 149"/>
    <x v="0"/>
    <x v="0"/>
    <b v="0"/>
    <x v="5"/>
    <s v="Veste"/>
    <n v="70"/>
    <n v="66.474999999999994"/>
    <n v="136.47499999999999"/>
    <n v="3.6270379190327899"/>
    <n v="495"/>
    <n v="198"/>
    <n v="224.99999999999997"/>
    <x v="5"/>
    <x v="10"/>
    <x v="9"/>
    <x v="10"/>
    <n v="0"/>
    <n v="0"/>
    <n v="0"/>
    <n v="0"/>
    <n v="0"/>
  </r>
  <r>
    <x v="73"/>
    <x v="3"/>
    <s v="W26-27"/>
    <x v="1"/>
    <x v="0"/>
    <s v="Page 149"/>
    <x v="0"/>
    <x v="0"/>
    <b v="0"/>
    <x v="5"/>
    <s v="Veste"/>
    <n v="70"/>
    <n v="66.474999999999994"/>
    <n v="136.47499999999999"/>
    <n v="3.6270379190327899"/>
    <n v="495"/>
    <n v="198"/>
    <n v="224.99999999999997"/>
    <x v="5"/>
    <x v="10"/>
    <x v="9"/>
    <x v="10"/>
    <n v="0"/>
    <n v="0"/>
    <n v="0"/>
    <n v="0"/>
    <n v="0"/>
  </r>
  <r>
    <x v="73"/>
    <x v="3"/>
    <s v="W26-27"/>
    <x v="1"/>
    <x v="0"/>
    <s v="Page 149"/>
    <x v="0"/>
    <x v="0"/>
    <b v="0"/>
    <x v="5"/>
    <s v="Veste"/>
    <n v="70"/>
    <n v="66.474999999999994"/>
    <n v="136.47499999999999"/>
    <n v="3.6270379190327899"/>
    <n v="495"/>
    <n v="198"/>
    <n v="224.99999999999997"/>
    <x v="5"/>
    <x v="10"/>
    <x v="9"/>
    <x v="10"/>
    <n v="0"/>
    <n v="0"/>
    <n v="0"/>
    <n v="0"/>
    <n v="0"/>
  </r>
  <r>
    <x v="73"/>
    <x v="3"/>
    <s v="W26-27"/>
    <x v="1"/>
    <x v="0"/>
    <s v="Page 149"/>
    <x v="0"/>
    <x v="0"/>
    <b v="0"/>
    <x v="5"/>
    <s v="Veste"/>
    <n v="70"/>
    <n v="66.474999999999994"/>
    <n v="136.47499999999999"/>
    <n v="3.6270379190327899"/>
    <n v="495"/>
    <n v="198"/>
    <n v="224.99999999999997"/>
    <x v="5"/>
    <x v="10"/>
    <x v="9"/>
    <x v="10"/>
    <n v="0"/>
    <n v="0"/>
    <n v="0"/>
    <n v="0"/>
    <n v="0"/>
  </r>
  <r>
    <x v="73"/>
    <x v="3"/>
    <s v="W26-27"/>
    <x v="1"/>
    <x v="0"/>
    <s v="Page 149"/>
    <x v="0"/>
    <x v="0"/>
    <b v="0"/>
    <x v="5"/>
    <s v="Veste"/>
    <n v="70"/>
    <n v="66.474999999999994"/>
    <n v="136.47499999999999"/>
    <n v="3.6270379190327899"/>
    <n v="495"/>
    <n v="198"/>
    <n v="224.99999999999997"/>
    <x v="5"/>
    <x v="10"/>
    <x v="9"/>
    <x v="10"/>
    <n v="0"/>
    <n v="0"/>
    <n v="0"/>
    <n v="0"/>
    <n v="0"/>
  </r>
  <r>
    <x v="73"/>
    <x v="3"/>
    <s v="W26-27"/>
    <x v="1"/>
    <x v="0"/>
    <s v="Page 149"/>
    <x v="0"/>
    <x v="0"/>
    <b v="0"/>
    <x v="5"/>
    <s v="Veste"/>
    <n v="70"/>
    <n v="66.474999999999994"/>
    <n v="136.47499999999999"/>
    <n v="3.6270379190327899"/>
    <n v="495"/>
    <n v="198"/>
    <n v="224.99999999999997"/>
    <x v="5"/>
    <x v="10"/>
    <x v="9"/>
    <x v="10"/>
    <n v="0"/>
    <n v="0"/>
    <n v="0"/>
    <n v="0"/>
    <n v="0"/>
  </r>
  <r>
    <x v="73"/>
    <x v="3"/>
    <s v="W26-27"/>
    <x v="1"/>
    <x v="0"/>
    <s v="Page 149"/>
    <x v="0"/>
    <x v="0"/>
    <b v="0"/>
    <x v="5"/>
    <s v="Veste"/>
    <n v="70"/>
    <n v="66.474999999999994"/>
    <n v="136.47499999999999"/>
    <n v="3.6270379190327899"/>
    <n v="495"/>
    <n v="198"/>
    <n v="224.99999999999997"/>
    <x v="5"/>
    <x v="10"/>
    <x v="9"/>
    <x v="10"/>
    <n v="0"/>
    <n v="0"/>
    <n v="0"/>
    <n v="0"/>
    <n v="0"/>
  </r>
  <r>
    <x v="73"/>
    <x v="3"/>
    <s v="W26-27"/>
    <x v="1"/>
    <x v="0"/>
    <s v="Page 149"/>
    <x v="0"/>
    <x v="0"/>
    <b v="0"/>
    <x v="5"/>
    <s v="Veste"/>
    <n v="70"/>
    <n v="66.474999999999994"/>
    <n v="136.47499999999999"/>
    <n v="3.6270379190327899"/>
    <n v="495"/>
    <n v="198"/>
    <n v="224.99999999999997"/>
    <x v="5"/>
    <x v="10"/>
    <x v="9"/>
    <x v="10"/>
    <n v="0"/>
    <n v="0"/>
    <n v="0"/>
    <n v="0"/>
    <n v="0"/>
  </r>
  <r>
    <x v="73"/>
    <x v="3"/>
    <s v="W26-27"/>
    <x v="1"/>
    <x v="0"/>
    <s v="Page 149"/>
    <x v="0"/>
    <x v="0"/>
    <b v="0"/>
    <x v="5"/>
    <s v="Veste"/>
    <n v="70"/>
    <n v="66.474999999999994"/>
    <n v="136.47499999999999"/>
    <n v="3.6270379190327899"/>
    <n v="495"/>
    <n v="198"/>
    <n v="224.99999999999997"/>
    <x v="5"/>
    <x v="10"/>
    <x v="9"/>
    <x v="10"/>
    <n v="0"/>
    <n v="0"/>
    <n v="0"/>
    <n v="0"/>
    <n v="0"/>
  </r>
  <r>
    <x v="73"/>
    <x v="3"/>
    <s v="W26-27"/>
    <x v="1"/>
    <x v="0"/>
    <s v="Page 149"/>
    <x v="0"/>
    <x v="0"/>
    <b v="0"/>
    <x v="5"/>
    <s v="Veste"/>
    <n v="70"/>
    <n v="66.474999999999994"/>
    <n v="136.47499999999999"/>
    <n v="3.6270379190327899"/>
    <n v="495"/>
    <n v="198"/>
    <n v="224.99999999999997"/>
    <x v="5"/>
    <x v="10"/>
    <x v="9"/>
    <x v="10"/>
    <n v="0"/>
    <n v="0"/>
    <n v="0"/>
    <n v="0"/>
    <n v="0"/>
  </r>
  <r>
    <x v="73"/>
    <x v="3"/>
    <s v="W26-27"/>
    <x v="1"/>
    <x v="0"/>
    <s v="Page 149"/>
    <x v="0"/>
    <x v="0"/>
    <b v="0"/>
    <x v="5"/>
    <s v="Veste"/>
    <n v="70"/>
    <n v="66.474999999999994"/>
    <n v="136.47499999999999"/>
    <n v="3.6270379190327899"/>
    <n v="495"/>
    <n v="198"/>
    <n v="224.99999999999997"/>
    <x v="5"/>
    <x v="10"/>
    <x v="9"/>
    <x v="10"/>
    <n v="1"/>
    <n v="17"/>
    <n v="2"/>
    <n v="2"/>
    <n v="34"/>
  </r>
  <r>
    <x v="73"/>
    <x v="3"/>
    <s v="W26-27"/>
    <x v="1"/>
    <x v="0"/>
    <s v="Page 149"/>
    <x v="0"/>
    <x v="0"/>
    <b v="0"/>
    <x v="5"/>
    <s v="Veste"/>
    <n v="70"/>
    <n v="66.474999999999994"/>
    <n v="136.47499999999999"/>
    <n v="3.6270379190327899"/>
    <n v="495"/>
    <n v="198"/>
    <n v="224.99999999999997"/>
    <x v="5"/>
    <x v="10"/>
    <x v="9"/>
    <x v="10"/>
    <n v="0"/>
    <n v="0"/>
    <n v="0"/>
    <n v="0"/>
    <n v="0"/>
  </r>
  <r>
    <x v="73"/>
    <x v="3"/>
    <s v="W26-27"/>
    <x v="1"/>
    <x v="0"/>
    <s v="Page 149"/>
    <x v="0"/>
    <x v="0"/>
    <b v="0"/>
    <x v="5"/>
    <s v="Veste"/>
    <n v="70"/>
    <n v="66.474999999999994"/>
    <n v="136.47499999999999"/>
    <n v="3.6270379190327899"/>
    <n v="495"/>
    <n v="198"/>
    <n v="224.99999999999997"/>
    <x v="5"/>
    <x v="11"/>
    <x v="10"/>
    <x v="19"/>
    <n v="1"/>
    <n v="17"/>
    <n v="2"/>
    <n v="2"/>
    <n v="34"/>
  </r>
  <r>
    <x v="73"/>
    <x v="3"/>
    <s v="W26-27"/>
    <x v="1"/>
    <x v="0"/>
    <s v="Page 149"/>
    <x v="0"/>
    <x v="0"/>
    <b v="0"/>
    <x v="5"/>
    <s v="Veste"/>
    <n v="70"/>
    <n v="66.474999999999994"/>
    <n v="136.47499999999999"/>
    <n v="3.6270379190327899"/>
    <n v="495"/>
    <n v="198"/>
    <n v="224.99999999999997"/>
    <x v="5"/>
    <x v="11"/>
    <x v="11"/>
    <x v="12"/>
    <n v="1"/>
    <n v="17"/>
    <n v="0.5"/>
    <n v="0.5"/>
    <n v="8.5"/>
  </r>
  <r>
    <x v="73"/>
    <x v="13"/>
    <s v="W26-27"/>
    <x v="1"/>
    <x v="0"/>
    <s v="Page 150"/>
    <x v="0"/>
    <x v="0"/>
    <b v="0"/>
    <x v="5"/>
    <s v="Veste"/>
    <n v="70"/>
    <n v="66.474999999999994"/>
    <n v="136.47499999999999"/>
    <n v="3.6270379190327899"/>
    <n v="495"/>
    <n v="198"/>
    <n v="224.99999999999997"/>
    <x v="5"/>
    <x v="0"/>
    <x v="23"/>
    <x v="73"/>
    <n v="1.85"/>
    <n v="5.5500000000000007"/>
    <n v="33.5"/>
    <n v="61.975000000000001"/>
    <n v="185.92500000000001"/>
  </r>
  <r>
    <x v="73"/>
    <x v="13"/>
    <s v="W26-27"/>
    <x v="1"/>
    <x v="0"/>
    <s v="Page 150"/>
    <x v="0"/>
    <x v="0"/>
    <b v="0"/>
    <x v="5"/>
    <s v="Veste"/>
    <n v="70"/>
    <n v="66.474999999999994"/>
    <n v="136.47499999999999"/>
    <n v="3.6270379190327899"/>
    <n v="495"/>
    <n v="198"/>
    <n v="224.99999999999997"/>
    <x v="5"/>
    <x v="10"/>
    <x v="9"/>
    <x v="10"/>
    <n v="0"/>
    <n v="0"/>
    <n v="0"/>
    <n v="0"/>
    <n v="0"/>
  </r>
  <r>
    <x v="73"/>
    <x v="13"/>
    <s v="W26-27"/>
    <x v="1"/>
    <x v="0"/>
    <s v="Page 150"/>
    <x v="0"/>
    <x v="0"/>
    <b v="0"/>
    <x v="5"/>
    <s v="Veste"/>
    <n v="70"/>
    <n v="66.474999999999994"/>
    <n v="136.47499999999999"/>
    <n v="3.6270379190327899"/>
    <n v="495"/>
    <n v="198"/>
    <n v="224.99999999999997"/>
    <x v="5"/>
    <x v="10"/>
    <x v="9"/>
    <x v="10"/>
    <n v="0"/>
    <n v="0"/>
    <n v="0"/>
    <n v="0"/>
    <n v="0"/>
  </r>
  <r>
    <x v="73"/>
    <x v="13"/>
    <s v="W26-27"/>
    <x v="1"/>
    <x v="0"/>
    <s v="Page 150"/>
    <x v="0"/>
    <x v="0"/>
    <b v="0"/>
    <x v="5"/>
    <s v="Veste"/>
    <n v="70"/>
    <n v="66.474999999999994"/>
    <n v="136.47499999999999"/>
    <n v="3.6270379190327899"/>
    <n v="495"/>
    <n v="198"/>
    <n v="224.99999999999997"/>
    <x v="5"/>
    <x v="10"/>
    <x v="9"/>
    <x v="10"/>
    <n v="0"/>
    <n v="0"/>
    <n v="0"/>
    <n v="0"/>
    <n v="0"/>
  </r>
  <r>
    <x v="73"/>
    <x v="13"/>
    <s v="W26-27"/>
    <x v="1"/>
    <x v="0"/>
    <s v="Page 150"/>
    <x v="0"/>
    <x v="0"/>
    <b v="0"/>
    <x v="5"/>
    <s v="Veste"/>
    <n v="70"/>
    <n v="66.474999999999994"/>
    <n v="136.47499999999999"/>
    <n v="3.6270379190327899"/>
    <n v="495"/>
    <n v="198"/>
    <n v="224.99999999999997"/>
    <x v="5"/>
    <x v="10"/>
    <x v="9"/>
    <x v="10"/>
    <n v="0"/>
    <n v="0"/>
    <n v="0"/>
    <n v="0"/>
    <n v="0"/>
  </r>
  <r>
    <x v="73"/>
    <x v="13"/>
    <s v="W26-27"/>
    <x v="1"/>
    <x v="0"/>
    <s v="Page 150"/>
    <x v="0"/>
    <x v="0"/>
    <b v="0"/>
    <x v="5"/>
    <s v="Veste"/>
    <n v="70"/>
    <n v="66.474999999999994"/>
    <n v="136.47499999999999"/>
    <n v="3.6270379190327899"/>
    <n v="495"/>
    <n v="198"/>
    <n v="224.99999999999997"/>
    <x v="5"/>
    <x v="10"/>
    <x v="9"/>
    <x v="10"/>
    <n v="0"/>
    <n v="0"/>
    <n v="0"/>
    <n v="0"/>
    <n v="0"/>
  </r>
  <r>
    <x v="73"/>
    <x v="13"/>
    <s v="W26-27"/>
    <x v="1"/>
    <x v="0"/>
    <s v="Page 150"/>
    <x v="0"/>
    <x v="0"/>
    <b v="0"/>
    <x v="5"/>
    <s v="Veste"/>
    <n v="70"/>
    <n v="66.474999999999994"/>
    <n v="136.47499999999999"/>
    <n v="3.6270379190327899"/>
    <n v="495"/>
    <n v="198"/>
    <n v="224.99999999999997"/>
    <x v="5"/>
    <x v="10"/>
    <x v="9"/>
    <x v="10"/>
    <n v="0"/>
    <n v="0"/>
    <n v="0"/>
    <n v="0"/>
    <n v="0"/>
  </r>
  <r>
    <x v="73"/>
    <x v="13"/>
    <s v="W26-27"/>
    <x v="1"/>
    <x v="0"/>
    <s v="Page 150"/>
    <x v="0"/>
    <x v="0"/>
    <b v="0"/>
    <x v="5"/>
    <s v="Veste"/>
    <n v="70"/>
    <n v="66.474999999999994"/>
    <n v="136.47499999999999"/>
    <n v="3.6270379190327899"/>
    <n v="495"/>
    <n v="198"/>
    <n v="224.99999999999997"/>
    <x v="5"/>
    <x v="10"/>
    <x v="9"/>
    <x v="10"/>
    <n v="0"/>
    <n v="0"/>
    <n v="0"/>
    <n v="0"/>
    <n v="0"/>
  </r>
  <r>
    <x v="73"/>
    <x v="13"/>
    <s v="W26-27"/>
    <x v="1"/>
    <x v="0"/>
    <s v="Page 150"/>
    <x v="0"/>
    <x v="0"/>
    <b v="0"/>
    <x v="5"/>
    <s v="Veste"/>
    <n v="70"/>
    <n v="66.474999999999994"/>
    <n v="136.47499999999999"/>
    <n v="3.6270379190327899"/>
    <n v="495"/>
    <n v="198"/>
    <n v="224.99999999999997"/>
    <x v="5"/>
    <x v="10"/>
    <x v="9"/>
    <x v="10"/>
    <n v="0"/>
    <n v="0"/>
    <n v="0"/>
    <n v="0"/>
    <n v="0"/>
  </r>
  <r>
    <x v="73"/>
    <x v="13"/>
    <s v="W26-27"/>
    <x v="1"/>
    <x v="0"/>
    <s v="Page 150"/>
    <x v="0"/>
    <x v="0"/>
    <b v="0"/>
    <x v="5"/>
    <s v="Veste"/>
    <n v="70"/>
    <n v="66.474999999999994"/>
    <n v="136.47499999999999"/>
    <n v="3.6270379190327899"/>
    <n v="495"/>
    <n v="198"/>
    <n v="224.99999999999997"/>
    <x v="5"/>
    <x v="10"/>
    <x v="9"/>
    <x v="10"/>
    <n v="0"/>
    <n v="0"/>
    <n v="0"/>
    <n v="0"/>
    <n v="0"/>
  </r>
  <r>
    <x v="73"/>
    <x v="13"/>
    <s v="W26-27"/>
    <x v="1"/>
    <x v="0"/>
    <s v="Page 150"/>
    <x v="0"/>
    <x v="0"/>
    <b v="0"/>
    <x v="5"/>
    <s v="Veste"/>
    <n v="70"/>
    <n v="66.474999999999994"/>
    <n v="136.47499999999999"/>
    <n v="3.6270379190327899"/>
    <n v="495"/>
    <n v="198"/>
    <n v="224.99999999999997"/>
    <x v="5"/>
    <x v="10"/>
    <x v="9"/>
    <x v="10"/>
    <n v="0"/>
    <n v="0"/>
    <n v="0"/>
    <n v="0"/>
    <n v="0"/>
  </r>
  <r>
    <x v="73"/>
    <x v="13"/>
    <s v="W26-27"/>
    <x v="1"/>
    <x v="0"/>
    <s v="Page 150"/>
    <x v="0"/>
    <x v="0"/>
    <b v="0"/>
    <x v="5"/>
    <s v="Veste"/>
    <n v="70"/>
    <n v="66.474999999999994"/>
    <n v="136.47499999999999"/>
    <n v="3.6270379190327899"/>
    <n v="495"/>
    <n v="198"/>
    <n v="224.99999999999997"/>
    <x v="5"/>
    <x v="10"/>
    <x v="9"/>
    <x v="10"/>
    <n v="1"/>
    <n v="3"/>
    <n v="2"/>
    <n v="2"/>
    <n v="6"/>
  </r>
  <r>
    <x v="73"/>
    <x v="13"/>
    <s v="W26-27"/>
    <x v="1"/>
    <x v="0"/>
    <s v="Page 150"/>
    <x v="0"/>
    <x v="0"/>
    <b v="0"/>
    <x v="5"/>
    <s v="Veste"/>
    <n v="70"/>
    <n v="66.474999999999994"/>
    <n v="136.47499999999999"/>
    <n v="3.6270379190327899"/>
    <n v="495"/>
    <n v="198"/>
    <n v="224.99999999999997"/>
    <x v="5"/>
    <x v="10"/>
    <x v="9"/>
    <x v="10"/>
    <n v="0"/>
    <n v="0"/>
    <n v="0"/>
    <n v="0"/>
    <n v="0"/>
  </r>
  <r>
    <x v="73"/>
    <x v="13"/>
    <s v="W26-27"/>
    <x v="1"/>
    <x v="0"/>
    <s v="Page 150"/>
    <x v="0"/>
    <x v="0"/>
    <b v="0"/>
    <x v="5"/>
    <s v="Veste"/>
    <n v="70"/>
    <n v="66.474999999999994"/>
    <n v="136.47499999999999"/>
    <n v="3.6270379190327899"/>
    <n v="495"/>
    <n v="198"/>
    <n v="224.99999999999997"/>
    <x v="5"/>
    <x v="11"/>
    <x v="10"/>
    <x v="19"/>
    <n v="1"/>
    <n v="3"/>
    <n v="2"/>
    <n v="2"/>
    <n v="6"/>
  </r>
  <r>
    <x v="73"/>
    <x v="13"/>
    <s v="W26-27"/>
    <x v="1"/>
    <x v="0"/>
    <s v="Page 150"/>
    <x v="0"/>
    <x v="0"/>
    <b v="0"/>
    <x v="5"/>
    <s v="Veste"/>
    <n v="70"/>
    <n v="66.474999999999994"/>
    <n v="136.47499999999999"/>
    <n v="3.6270379190327899"/>
    <n v="495"/>
    <n v="198"/>
    <n v="224.99999999999997"/>
    <x v="5"/>
    <x v="11"/>
    <x v="11"/>
    <x v="12"/>
    <n v="1"/>
    <n v="3"/>
    <n v="0.5"/>
    <n v="0.5"/>
    <n v="1.5"/>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0"/>
    <x v="9"/>
    <x v="10"/>
    <n v="0"/>
    <n v="0"/>
    <n v="0"/>
    <n v="0"/>
    <n v="0"/>
  </r>
  <r>
    <x v="74"/>
    <x v="15"/>
    <s v="W26-27"/>
    <x v="1"/>
    <x v="6"/>
    <s v="Page 151"/>
    <x v="1"/>
    <x v="0"/>
    <b v="0"/>
    <x v="5"/>
    <s v="Veste"/>
    <n v="0"/>
    <n v="2.5"/>
    <n v="2.5"/>
    <n v="0"/>
    <n v="0"/>
    <n v="0"/>
    <n v="0"/>
    <x v="0"/>
    <x v="11"/>
    <x v="13"/>
    <x v="18"/>
    <n v="0"/>
    <n v="0"/>
    <n v="0"/>
    <n v="0"/>
    <n v="0"/>
  </r>
  <r>
    <x v="74"/>
    <x v="15"/>
    <s v="W26-27"/>
    <x v="1"/>
    <x v="6"/>
    <s v="Page 151"/>
    <x v="1"/>
    <x v="0"/>
    <b v="0"/>
    <x v="5"/>
    <s v="Veste"/>
    <n v="0"/>
    <n v="2.5"/>
    <n v="2.5"/>
    <n v="0"/>
    <n v="0"/>
    <n v="0"/>
    <n v="0"/>
    <x v="0"/>
    <x v="11"/>
    <x v="10"/>
    <x v="19"/>
    <n v="1"/>
    <n v="0"/>
    <n v="2"/>
    <n v="2"/>
    <n v="0"/>
  </r>
  <r>
    <x v="74"/>
    <x v="15"/>
    <s v="W26-27"/>
    <x v="1"/>
    <x v="6"/>
    <s v="Page 151"/>
    <x v="1"/>
    <x v="0"/>
    <b v="0"/>
    <x v="5"/>
    <s v="Veste"/>
    <n v="0"/>
    <n v="2.5"/>
    <n v="2.5"/>
    <n v="0"/>
    <n v="0"/>
    <n v="0"/>
    <n v="0"/>
    <x v="0"/>
    <x v="11"/>
    <x v="11"/>
    <x v="12"/>
    <n v="1"/>
    <n v="0"/>
    <n v="0.5"/>
    <n v="0.5"/>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0"/>
    <x v="9"/>
    <x v="10"/>
    <n v="0"/>
    <n v="0"/>
    <n v="0"/>
    <n v="0"/>
    <n v="0"/>
  </r>
  <r>
    <x v="74"/>
    <x v="15"/>
    <s v="W26-27"/>
    <x v="1"/>
    <x v="6"/>
    <s v="Page 152"/>
    <x v="1"/>
    <x v="0"/>
    <b v="0"/>
    <x v="5"/>
    <s v="Veste"/>
    <n v="0"/>
    <n v="2.5"/>
    <n v="2.5"/>
    <n v="0"/>
    <n v="0"/>
    <n v="0"/>
    <n v="0"/>
    <x v="0"/>
    <x v="11"/>
    <x v="13"/>
    <x v="18"/>
    <n v="0"/>
    <n v="0"/>
    <n v="0"/>
    <n v="0"/>
    <n v="0"/>
  </r>
  <r>
    <x v="74"/>
    <x v="15"/>
    <s v="W26-27"/>
    <x v="1"/>
    <x v="6"/>
    <s v="Page 152"/>
    <x v="1"/>
    <x v="0"/>
    <b v="0"/>
    <x v="5"/>
    <s v="Veste"/>
    <n v="0"/>
    <n v="2.5"/>
    <n v="2.5"/>
    <n v="0"/>
    <n v="0"/>
    <n v="0"/>
    <n v="0"/>
    <x v="0"/>
    <x v="11"/>
    <x v="10"/>
    <x v="19"/>
    <n v="1"/>
    <n v="0"/>
    <n v="2"/>
    <n v="2"/>
    <n v="0"/>
  </r>
  <r>
    <x v="74"/>
    <x v="15"/>
    <s v="W26-27"/>
    <x v="1"/>
    <x v="6"/>
    <s v="Page 152"/>
    <x v="1"/>
    <x v="0"/>
    <b v="0"/>
    <x v="5"/>
    <s v="Veste"/>
    <n v="0"/>
    <n v="2.5"/>
    <n v="2.5"/>
    <n v="0"/>
    <n v="0"/>
    <n v="0"/>
    <n v="0"/>
    <x v="0"/>
    <x v="11"/>
    <x v="11"/>
    <x v="12"/>
    <n v="1"/>
    <n v="0"/>
    <n v="0.5"/>
    <n v="0.5"/>
    <n v="0"/>
  </r>
  <r>
    <x v="75"/>
    <x v="15"/>
    <s v="W26-27"/>
    <x v="1"/>
    <x v="0"/>
    <s v="Page 142"/>
    <x v="1"/>
    <x v="0"/>
    <b v="0"/>
    <x v="5"/>
    <s v="Veste"/>
    <n v="95"/>
    <n v="2.5"/>
    <n v="97.5"/>
    <n v="5.6410256410256414"/>
    <n v="550"/>
    <n v="220"/>
    <n v="249.99999999999997"/>
    <x v="2"/>
    <x v="0"/>
    <x v="33"/>
    <x v="10"/>
    <n v="2.08"/>
    <n v="239.20000000000002"/>
    <n v="0"/>
    <n v="0"/>
    <n v="0"/>
  </r>
  <r>
    <x v="75"/>
    <x v="15"/>
    <s v="W26-27"/>
    <x v="1"/>
    <x v="0"/>
    <s v="Page 142"/>
    <x v="1"/>
    <x v="0"/>
    <b v="0"/>
    <x v="5"/>
    <s v="Veste"/>
    <n v="95"/>
    <n v="2.5"/>
    <n v="97.5"/>
    <n v="5.6410256410256414"/>
    <n v="550"/>
    <n v="220"/>
    <n v="249.99999999999997"/>
    <x v="2"/>
    <x v="9"/>
    <x v="8"/>
    <x v="100"/>
    <n v="9"/>
    <n v="1035"/>
    <n v="0"/>
    <n v="0"/>
    <n v="0"/>
  </r>
  <r>
    <x v="75"/>
    <x v="15"/>
    <s v="W26-27"/>
    <x v="1"/>
    <x v="0"/>
    <s v="Page 142"/>
    <x v="1"/>
    <x v="0"/>
    <b v="0"/>
    <x v="5"/>
    <s v="Veste"/>
    <n v="95"/>
    <n v="2.5"/>
    <n v="97.5"/>
    <n v="5.6410256410256414"/>
    <n v="550"/>
    <n v="220"/>
    <n v="249.99999999999997"/>
    <x v="2"/>
    <x v="10"/>
    <x v="9"/>
    <x v="10"/>
    <n v="0"/>
    <n v="0"/>
    <n v="0"/>
    <n v="0"/>
    <n v="0"/>
  </r>
  <r>
    <x v="75"/>
    <x v="15"/>
    <s v="W26-27"/>
    <x v="1"/>
    <x v="0"/>
    <s v="Page 142"/>
    <x v="1"/>
    <x v="0"/>
    <b v="0"/>
    <x v="5"/>
    <s v="Veste"/>
    <n v="95"/>
    <n v="2.5"/>
    <n v="97.5"/>
    <n v="5.6410256410256414"/>
    <n v="550"/>
    <n v="220"/>
    <n v="249.99999999999997"/>
    <x v="2"/>
    <x v="10"/>
    <x v="9"/>
    <x v="10"/>
    <n v="0"/>
    <n v="0"/>
    <n v="0"/>
    <n v="0"/>
    <n v="0"/>
  </r>
  <r>
    <x v="75"/>
    <x v="15"/>
    <s v="W26-27"/>
    <x v="1"/>
    <x v="0"/>
    <s v="Page 142"/>
    <x v="1"/>
    <x v="0"/>
    <b v="0"/>
    <x v="5"/>
    <s v="Veste"/>
    <n v="95"/>
    <n v="2.5"/>
    <n v="97.5"/>
    <n v="5.6410256410256414"/>
    <n v="550"/>
    <n v="220"/>
    <n v="249.99999999999997"/>
    <x v="2"/>
    <x v="10"/>
    <x v="9"/>
    <x v="10"/>
    <n v="0"/>
    <n v="0"/>
    <n v="0"/>
    <n v="0"/>
    <n v="0"/>
  </r>
  <r>
    <x v="75"/>
    <x v="15"/>
    <s v="W26-27"/>
    <x v="1"/>
    <x v="0"/>
    <s v="Page 142"/>
    <x v="1"/>
    <x v="0"/>
    <b v="0"/>
    <x v="5"/>
    <s v="Veste"/>
    <n v="95"/>
    <n v="2.5"/>
    <n v="97.5"/>
    <n v="5.6410256410256414"/>
    <n v="550"/>
    <n v="220"/>
    <n v="249.99999999999997"/>
    <x v="2"/>
    <x v="10"/>
    <x v="9"/>
    <x v="10"/>
    <n v="0"/>
    <n v="0"/>
    <n v="0"/>
    <n v="0"/>
    <n v="0"/>
  </r>
  <r>
    <x v="75"/>
    <x v="15"/>
    <s v="W26-27"/>
    <x v="1"/>
    <x v="0"/>
    <s v="Page 142"/>
    <x v="1"/>
    <x v="0"/>
    <b v="0"/>
    <x v="5"/>
    <s v="Veste"/>
    <n v="95"/>
    <n v="2.5"/>
    <n v="97.5"/>
    <n v="5.6410256410256414"/>
    <n v="550"/>
    <n v="220"/>
    <n v="249.99999999999997"/>
    <x v="2"/>
    <x v="10"/>
    <x v="9"/>
    <x v="10"/>
    <n v="0"/>
    <n v="0"/>
    <n v="0"/>
    <n v="0"/>
    <n v="0"/>
  </r>
  <r>
    <x v="75"/>
    <x v="15"/>
    <s v="W26-27"/>
    <x v="1"/>
    <x v="0"/>
    <s v="Page 142"/>
    <x v="1"/>
    <x v="0"/>
    <b v="0"/>
    <x v="5"/>
    <s v="Veste"/>
    <n v="95"/>
    <n v="2.5"/>
    <n v="97.5"/>
    <n v="5.6410256410256414"/>
    <n v="550"/>
    <n v="220"/>
    <n v="249.99999999999997"/>
    <x v="2"/>
    <x v="10"/>
    <x v="9"/>
    <x v="10"/>
    <n v="0"/>
    <n v="0"/>
    <n v="0"/>
    <n v="0"/>
    <n v="0"/>
  </r>
  <r>
    <x v="75"/>
    <x v="15"/>
    <s v="W26-27"/>
    <x v="1"/>
    <x v="0"/>
    <s v="Page 142"/>
    <x v="1"/>
    <x v="0"/>
    <b v="0"/>
    <x v="5"/>
    <s v="Veste"/>
    <n v="95"/>
    <n v="2.5"/>
    <n v="97.5"/>
    <n v="5.6410256410256414"/>
    <n v="550"/>
    <n v="220"/>
    <n v="249.99999999999997"/>
    <x v="2"/>
    <x v="10"/>
    <x v="9"/>
    <x v="10"/>
    <n v="0"/>
    <n v="0"/>
    <n v="0"/>
    <n v="0"/>
    <n v="0"/>
  </r>
  <r>
    <x v="75"/>
    <x v="15"/>
    <s v="W26-27"/>
    <x v="1"/>
    <x v="0"/>
    <s v="Page 142"/>
    <x v="1"/>
    <x v="0"/>
    <b v="0"/>
    <x v="5"/>
    <s v="Veste"/>
    <n v="95"/>
    <n v="2.5"/>
    <n v="97.5"/>
    <n v="5.6410256410256414"/>
    <n v="550"/>
    <n v="220"/>
    <n v="249.99999999999997"/>
    <x v="2"/>
    <x v="10"/>
    <x v="9"/>
    <x v="10"/>
    <n v="0"/>
    <n v="0"/>
    <n v="0"/>
    <n v="0"/>
    <n v="0"/>
  </r>
  <r>
    <x v="75"/>
    <x v="15"/>
    <s v="W26-27"/>
    <x v="1"/>
    <x v="0"/>
    <s v="Page 142"/>
    <x v="1"/>
    <x v="0"/>
    <b v="0"/>
    <x v="5"/>
    <s v="Veste"/>
    <n v="95"/>
    <n v="2.5"/>
    <n v="97.5"/>
    <n v="5.6410256410256414"/>
    <n v="550"/>
    <n v="220"/>
    <n v="249.99999999999997"/>
    <x v="2"/>
    <x v="10"/>
    <x v="9"/>
    <x v="10"/>
    <n v="0"/>
    <n v="0"/>
    <n v="0"/>
    <n v="0"/>
    <n v="0"/>
  </r>
  <r>
    <x v="75"/>
    <x v="15"/>
    <s v="W26-27"/>
    <x v="1"/>
    <x v="0"/>
    <s v="Page 142"/>
    <x v="1"/>
    <x v="0"/>
    <b v="0"/>
    <x v="5"/>
    <s v="Veste"/>
    <n v="95"/>
    <n v="2.5"/>
    <n v="97.5"/>
    <n v="5.6410256410256414"/>
    <n v="550"/>
    <n v="220"/>
    <n v="249.99999999999997"/>
    <x v="2"/>
    <x v="10"/>
    <x v="9"/>
    <x v="10"/>
    <n v="0"/>
    <n v="0"/>
    <n v="0"/>
    <n v="0"/>
    <n v="0"/>
  </r>
  <r>
    <x v="75"/>
    <x v="15"/>
    <s v="W26-27"/>
    <x v="1"/>
    <x v="0"/>
    <s v="Page 142"/>
    <x v="1"/>
    <x v="0"/>
    <b v="0"/>
    <x v="5"/>
    <s v="Veste"/>
    <n v="95"/>
    <n v="2.5"/>
    <n v="97.5"/>
    <n v="5.6410256410256414"/>
    <n v="550"/>
    <n v="220"/>
    <n v="249.99999999999997"/>
    <x v="2"/>
    <x v="11"/>
    <x v="13"/>
    <x v="18"/>
    <n v="0"/>
    <n v="0"/>
    <n v="0"/>
    <n v="0"/>
    <n v="0"/>
  </r>
  <r>
    <x v="75"/>
    <x v="15"/>
    <s v="W26-27"/>
    <x v="1"/>
    <x v="0"/>
    <s v="Page 142"/>
    <x v="1"/>
    <x v="0"/>
    <b v="0"/>
    <x v="5"/>
    <s v="Veste"/>
    <n v="95"/>
    <n v="2.5"/>
    <n v="97.5"/>
    <n v="5.6410256410256414"/>
    <n v="550"/>
    <n v="220"/>
    <n v="249.99999999999997"/>
    <x v="2"/>
    <x v="11"/>
    <x v="10"/>
    <x v="19"/>
    <n v="1"/>
    <n v="115"/>
    <n v="2"/>
    <n v="2"/>
    <n v="230"/>
  </r>
  <r>
    <x v="75"/>
    <x v="15"/>
    <s v="W26-27"/>
    <x v="1"/>
    <x v="0"/>
    <s v="Page 142"/>
    <x v="1"/>
    <x v="0"/>
    <b v="0"/>
    <x v="5"/>
    <s v="Veste"/>
    <n v="95"/>
    <n v="2.5"/>
    <n v="97.5"/>
    <n v="5.6410256410256414"/>
    <n v="550"/>
    <n v="220"/>
    <n v="249.99999999999997"/>
    <x v="2"/>
    <x v="11"/>
    <x v="11"/>
    <x v="12"/>
    <n v="1"/>
    <n v="115"/>
    <n v="0.5"/>
    <n v="0.5"/>
    <n v="57.5"/>
  </r>
  <r>
    <x v="76"/>
    <x v="13"/>
    <s v="W26-27"/>
    <x v="1"/>
    <x v="0"/>
    <s v="Page 154"/>
    <x v="0"/>
    <x v="0"/>
    <b v="0"/>
    <x v="5"/>
    <s v="Veste"/>
    <n v="79"/>
    <n v="41.043999999999997"/>
    <n v="120.044"/>
    <n v="4.1234880543800605"/>
    <n v="495"/>
    <n v="198"/>
    <n v="224.99999999999997"/>
    <x v="0"/>
    <x v="0"/>
    <x v="12"/>
    <x v="45"/>
    <n v="1.66"/>
    <n v="4.9799999999999995"/>
    <n v="13.4"/>
    <n v="22.244"/>
    <n v="66.731999999999999"/>
  </r>
  <r>
    <x v="76"/>
    <x v="13"/>
    <s v="W26-27"/>
    <x v="1"/>
    <x v="0"/>
    <s v="Page 154"/>
    <x v="0"/>
    <x v="0"/>
    <b v="0"/>
    <x v="5"/>
    <s v="Veste"/>
    <n v="79"/>
    <n v="41.043999999999997"/>
    <n v="120.044"/>
    <n v="4.1234880543800605"/>
    <n v="495"/>
    <n v="198"/>
    <n v="224.99999999999997"/>
    <x v="0"/>
    <x v="9"/>
    <x v="8"/>
    <x v="78"/>
    <n v="10"/>
    <n v="30"/>
    <n v="0.13"/>
    <n v="1.3"/>
    <n v="3.9000000000000004"/>
  </r>
  <r>
    <x v="76"/>
    <x v="13"/>
    <s v="W26-27"/>
    <x v="1"/>
    <x v="0"/>
    <s v="Page 154"/>
    <x v="0"/>
    <x v="0"/>
    <b v="0"/>
    <x v="5"/>
    <s v="Veste"/>
    <n v="79"/>
    <n v="41.043999999999997"/>
    <n v="120.044"/>
    <n v="4.1234880543800605"/>
    <n v="495"/>
    <n v="198"/>
    <n v="224.99999999999997"/>
    <x v="0"/>
    <x v="10"/>
    <x v="9"/>
    <x v="10"/>
    <n v="0"/>
    <n v="0"/>
    <n v="0"/>
    <n v="0"/>
    <n v="0"/>
  </r>
  <r>
    <x v="76"/>
    <x v="13"/>
    <s v="W26-27"/>
    <x v="1"/>
    <x v="0"/>
    <s v="Page 154"/>
    <x v="0"/>
    <x v="0"/>
    <b v="0"/>
    <x v="5"/>
    <s v="Veste"/>
    <n v="79"/>
    <n v="41.043999999999997"/>
    <n v="120.044"/>
    <n v="4.1234880543800605"/>
    <n v="495"/>
    <n v="198"/>
    <n v="224.99999999999997"/>
    <x v="0"/>
    <x v="10"/>
    <x v="9"/>
    <x v="10"/>
    <n v="0"/>
    <n v="0"/>
    <n v="0"/>
    <n v="0"/>
    <n v="0"/>
  </r>
  <r>
    <x v="76"/>
    <x v="13"/>
    <s v="W26-27"/>
    <x v="1"/>
    <x v="0"/>
    <s v="Page 154"/>
    <x v="0"/>
    <x v="0"/>
    <b v="0"/>
    <x v="5"/>
    <s v="Veste"/>
    <n v="79"/>
    <n v="41.043999999999997"/>
    <n v="120.044"/>
    <n v="4.1234880543800605"/>
    <n v="495"/>
    <n v="198"/>
    <n v="224.99999999999997"/>
    <x v="0"/>
    <x v="10"/>
    <x v="9"/>
    <x v="10"/>
    <n v="0"/>
    <n v="0"/>
    <n v="0"/>
    <n v="0"/>
    <n v="0"/>
  </r>
  <r>
    <x v="76"/>
    <x v="13"/>
    <s v="W26-27"/>
    <x v="1"/>
    <x v="0"/>
    <s v="Page 154"/>
    <x v="0"/>
    <x v="0"/>
    <b v="0"/>
    <x v="5"/>
    <s v="Veste"/>
    <n v="79"/>
    <n v="41.043999999999997"/>
    <n v="120.044"/>
    <n v="4.1234880543800605"/>
    <n v="495"/>
    <n v="198"/>
    <n v="224.99999999999997"/>
    <x v="0"/>
    <x v="10"/>
    <x v="9"/>
    <x v="10"/>
    <n v="0"/>
    <n v="0"/>
    <n v="0"/>
    <n v="0"/>
    <n v="0"/>
  </r>
  <r>
    <x v="76"/>
    <x v="13"/>
    <s v="W26-27"/>
    <x v="1"/>
    <x v="0"/>
    <s v="Page 154"/>
    <x v="0"/>
    <x v="0"/>
    <b v="0"/>
    <x v="5"/>
    <s v="Veste"/>
    <n v="79"/>
    <n v="41.043999999999997"/>
    <n v="120.044"/>
    <n v="4.1234880543800605"/>
    <n v="495"/>
    <n v="198"/>
    <n v="224.99999999999997"/>
    <x v="0"/>
    <x v="10"/>
    <x v="9"/>
    <x v="10"/>
    <n v="0"/>
    <n v="0"/>
    <n v="0"/>
    <n v="0"/>
    <n v="0"/>
  </r>
  <r>
    <x v="76"/>
    <x v="13"/>
    <s v="W26-27"/>
    <x v="1"/>
    <x v="0"/>
    <s v="Page 154"/>
    <x v="0"/>
    <x v="0"/>
    <b v="0"/>
    <x v="5"/>
    <s v="Veste"/>
    <n v="79"/>
    <n v="41.043999999999997"/>
    <n v="120.044"/>
    <n v="4.1234880543800605"/>
    <n v="495"/>
    <n v="198"/>
    <n v="224.99999999999997"/>
    <x v="0"/>
    <x v="10"/>
    <x v="9"/>
    <x v="10"/>
    <n v="0"/>
    <n v="0"/>
    <n v="0"/>
    <n v="0"/>
    <n v="0"/>
  </r>
  <r>
    <x v="76"/>
    <x v="13"/>
    <s v="W26-27"/>
    <x v="1"/>
    <x v="0"/>
    <s v="Page 154"/>
    <x v="0"/>
    <x v="0"/>
    <b v="0"/>
    <x v="5"/>
    <s v="Veste"/>
    <n v="79"/>
    <n v="41.043999999999997"/>
    <n v="120.044"/>
    <n v="4.1234880543800605"/>
    <n v="495"/>
    <n v="198"/>
    <n v="224.99999999999997"/>
    <x v="0"/>
    <x v="10"/>
    <x v="9"/>
    <x v="10"/>
    <n v="0"/>
    <n v="0"/>
    <n v="0"/>
    <n v="0"/>
    <n v="0"/>
  </r>
  <r>
    <x v="76"/>
    <x v="13"/>
    <s v="W26-27"/>
    <x v="1"/>
    <x v="0"/>
    <s v="Page 154"/>
    <x v="0"/>
    <x v="0"/>
    <b v="0"/>
    <x v="5"/>
    <s v="Veste"/>
    <n v="79"/>
    <n v="41.043999999999997"/>
    <n v="120.044"/>
    <n v="4.1234880543800605"/>
    <n v="495"/>
    <n v="198"/>
    <n v="224.99999999999997"/>
    <x v="0"/>
    <x v="10"/>
    <x v="9"/>
    <x v="10"/>
    <n v="0"/>
    <n v="0"/>
    <n v="0"/>
    <n v="0"/>
    <n v="0"/>
  </r>
  <r>
    <x v="76"/>
    <x v="13"/>
    <s v="W26-27"/>
    <x v="1"/>
    <x v="0"/>
    <s v="Page 154"/>
    <x v="0"/>
    <x v="0"/>
    <b v="0"/>
    <x v="5"/>
    <s v="Veste"/>
    <n v="79"/>
    <n v="41.043999999999997"/>
    <n v="120.044"/>
    <n v="4.1234880543800605"/>
    <n v="495"/>
    <n v="198"/>
    <n v="224.99999999999997"/>
    <x v="0"/>
    <x v="10"/>
    <x v="9"/>
    <x v="10"/>
    <n v="0"/>
    <n v="0"/>
    <n v="0"/>
    <n v="0"/>
    <n v="0"/>
  </r>
  <r>
    <x v="76"/>
    <x v="13"/>
    <s v="W26-27"/>
    <x v="1"/>
    <x v="0"/>
    <s v="Page 154"/>
    <x v="0"/>
    <x v="0"/>
    <b v="0"/>
    <x v="5"/>
    <s v="Veste"/>
    <n v="79"/>
    <n v="41.043999999999997"/>
    <n v="120.044"/>
    <n v="4.1234880543800605"/>
    <n v="495"/>
    <n v="198"/>
    <n v="224.99999999999997"/>
    <x v="0"/>
    <x v="10"/>
    <x v="9"/>
    <x v="10"/>
    <n v="0"/>
    <n v="0"/>
    <n v="0"/>
    <n v="0"/>
    <n v="0"/>
  </r>
  <r>
    <x v="76"/>
    <x v="13"/>
    <s v="W26-27"/>
    <x v="1"/>
    <x v="0"/>
    <s v="Page 154"/>
    <x v="0"/>
    <x v="0"/>
    <b v="0"/>
    <x v="5"/>
    <s v="Veste"/>
    <n v="79"/>
    <n v="41.043999999999997"/>
    <n v="120.044"/>
    <n v="4.1234880543800605"/>
    <n v="495"/>
    <n v="198"/>
    <n v="224.99999999999997"/>
    <x v="0"/>
    <x v="10"/>
    <x v="9"/>
    <x v="10"/>
    <n v="1"/>
    <n v="0"/>
    <n v="15"/>
    <n v="15"/>
    <n v="0"/>
  </r>
  <r>
    <x v="76"/>
    <x v="13"/>
    <s v="W26-27"/>
    <x v="1"/>
    <x v="0"/>
    <s v="Page 154"/>
    <x v="0"/>
    <x v="0"/>
    <b v="0"/>
    <x v="5"/>
    <s v="Veste"/>
    <n v="79"/>
    <n v="41.043999999999997"/>
    <n v="120.044"/>
    <n v="4.1234880543800605"/>
    <n v="495"/>
    <n v="198"/>
    <n v="224.99999999999997"/>
    <x v="0"/>
    <x v="11"/>
    <x v="10"/>
    <x v="19"/>
    <n v="1"/>
    <n v="3"/>
    <n v="2"/>
    <n v="2"/>
    <n v="6"/>
  </r>
  <r>
    <x v="76"/>
    <x v="13"/>
    <s v="W26-27"/>
    <x v="1"/>
    <x v="0"/>
    <s v="Page 154"/>
    <x v="0"/>
    <x v="0"/>
    <b v="0"/>
    <x v="5"/>
    <s v="Veste"/>
    <n v="79"/>
    <n v="41.043999999999997"/>
    <n v="120.044"/>
    <n v="4.1234880543800605"/>
    <n v="495"/>
    <n v="198"/>
    <n v="224.99999999999997"/>
    <x v="0"/>
    <x v="11"/>
    <x v="11"/>
    <x v="12"/>
    <n v="1"/>
    <n v="3"/>
    <n v="0.5"/>
    <n v="0.5"/>
    <n v="1.5"/>
  </r>
  <r>
    <x v="76"/>
    <x v="4"/>
    <s v="W26-27"/>
    <x v="1"/>
    <x v="1"/>
    <s v="Page155"/>
    <x v="1"/>
    <x v="0"/>
    <b v="0"/>
    <x v="5"/>
    <s v="Veste"/>
    <n v="79"/>
    <n v="50.651999999999994"/>
    <n v="129.65199999999999"/>
    <n v="3.8179125659457629"/>
    <n v="495"/>
    <n v="198"/>
    <n v="224.99999999999997"/>
    <x v="0"/>
    <x v="0"/>
    <x v="32"/>
    <x v="94"/>
    <n v="1.66"/>
    <n v="0"/>
    <n v="22.2"/>
    <n v="36.851999999999997"/>
    <n v="0"/>
  </r>
  <r>
    <x v="76"/>
    <x v="4"/>
    <s v="W26-27"/>
    <x v="1"/>
    <x v="1"/>
    <s v="Page155"/>
    <x v="1"/>
    <x v="0"/>
    <b v="0"/>
    <x v="5"/>
    <s v="Veste"/>
    <n v="79"/>
    <n v="50.651999999999994"/>
    <n v="129.65199999999999"/>
    <n v="3.8179125659457629"/>
    <n v="495"/>
    <n v="198"/>
    <n v="224.99999999999997"/>
    <x v="0"/>
    <x v="9"/>
    <x v="8"/>
    <x v="78"/>
    <n v="10"/>
    <n v="0"/>
    <n v="0.13"/>
    <n v="1.3"/>
    <n v="0"/>
  </r>
  <r>
    <x v="76"/>
    <x v="4"/>
    <s v="W26-27"/>
    <x v="1"/>
    <x v="1"/>
    <s v="Page155"/>
    <x v="1"/>
    <x v="0"/>
    <b v="0"/>
    <x v="5"/>
    <s v="Veste"/>
    <n v="79"/>
    <n v="50.651999999999994"/>
    <n v="129.65199999999999"/>
    <n v="3.8179125659457629"/>
    <n v="495"/>
    <n v="198"/>
    <n v="224.99999999999997"/>
    <x v="0"/>
    <x v="10"/>
    <x v="9"/>
    <x v="10"/>
    <n v="0"/>
    <n v="0"/>
    <n v="0"/>
    <n v="0"/>
    <n v="0"/>
  </r>
  <r>
    <x v="76"/>
    <x v="4"/>
    <s v="W26-27"/>
    <x v="1"/>
    <x v="1"/>
    <s v="Page155"/>
    <x v="1"/>
    <x v="0"/>
    <b v="0"/>
    <x v="5"/>
    <s v="Veste"/>
    <n v="79"/>
    <n v="50.651999999999994"/>
    <n v="129.65199999999999"/>
    <n v="3.8179125659457629"/>
    <n v="495"/>
    <n v="198"/>
    <n v="224.99999999999997"/>
    <x v="0"/>
    <x v="10"/>
    <x v="9"/>
    <x v="10"/>
    <n v="0"/>
    <n v="0"/>
    <n v="0"/>
    <n v="0"/>
    <n v="0"/>
  </r>
  <r>
    <x v="76"/>
    <x v="4"/>
    <s v="W26-27"/>
    <x v="1"/>
    <x v="1"/>
    <s v="Page155"/>
    <x v="1"/>
    <x v="0"/>
    <b v="0"/>
    <x v="5"/>
    <s v="Veste"/>
    <n v="79"/>
    <n v="50.651999999999994"/>
    <n v="129.65199999999999"/>
    <n v="3.8179125659457629"/>
    <n v="495"/>
    <n v="198"/>
    <n v="224.99999999999997"/>
    <x v="0"/>
    <x v="10"/>
    <x v="9"/>
    <x v="10"/>
    <n v="0"/>
    <n v="0"/>
    <n v="0"/>
    <n v="0"/>
    <n v="0"/>
  </r>
  <r>
    <x v="76"/>
    <x v="4"/>
    <s v="W26-27"/>
    <x v="1"/>
    <x v="1"/>
    <s v="Page155"/>
    <x v="1"/>
    <x v="0"/>
    <b v="0"/>
    <x v="5"/>
    <s v="Veste"/>
    <n v="79"/>
    <n v="50.651999999999994"/>
    <n v="129.65199999999999"/>
    <n v="3.8179125659457629"/>
    <n v="495"/>
    <n v="198"/>
    <n v="224.99999999999997"/>
    <x v="0"/>
    <x v="10"/>
    <x v="9"/>
    <x v="10"/>
    <n v="0"/>
    <n v="0"/>
    <n v="0"/>
    <n v="0"/>
    <n v="0"/>
  </r>
  <r>
    <x v="76"/>
    <x v="4"/>
    <s v="W26-27"/>
    <x v="1"/>
    <x v="1"/>
    <s v="Page155"/>
    <x v="1"/>
    <x v="0"/>
    <b v="0"/>
    <x v="5"/>
    <s v="Veste"/>
    <n v="79"/>
    <n v="50.651999999999994"/>
    <n v="129.65199999999999"/>
    <n v="3.8179125659457629"/>
    <n v="495"/>
    <n v="198"/>
    <n v="224.99999999999997"/>
    <x v="0"/>
    <x v="10"/>
    <x v="9"/>
    <x v="10"/>
    <n v="0"/>
    <n v="0"/>
    <n v="0"/>
    <n v="0"/>
    <n v="0"/>
  </r>
  <r>
    <x v="76"/>
    <x v="4"/>
    <s v="W26-27"/>
    <x v="1"/>
    <x v="1"/>
    <s v="Page155"/>
    <x v="1"/>
    <x v="0"/>
    <b v="0"/>
    <x v="5"/>
    <s v="Veste"/>
    <n v="79"/>
    <n v="50.651999999999994"/>
    <n v="129.65199999999999"/>
    <n v="3.8179125659457629"/>
    <n v="495"/>
    <n v="198"/>
    <n v="224.99999999999997"/>
    <x v="0"/>
    <x v="10"/>
    <x v="9"/>
    <x v="10"/>
    <n v="0"/>
    <n v="0"/>
    <n v="0"/>
    <n v="0"/>
    <n v="0"/>
  </r>
  <r>
    <x v="76"/>
    <x v="4"/>
    <s v="W26-27"/>
    <x v="1"/>
    <x v="1"/>
    <s v="Page155"/>
    <x v="1"/>
    <x v="0"/>
    <b v="0"/>
    <x v="5"/>
    <s v="Veste"/>
    <n v="79"/>
    <n v="50.651999999999994"/>
    <n v="129.65199999999999"/>
    <n v="3.8179125659457629"/>
    <n v="495"/>
    <n v="198"/>
    <n v="224.99999999999997"/>
    <x v="0"/>
    <x v="10"/>
    <x v="9"/>
    <x v="10"/>
    <n v="0"/>
    <n v="0"/>
    <n v="0"/>
    <n v="0"/>
    <n v="0"/>
  </r>
  <r>
    <x v="76"/>
    <x v="4"/>
    <s v="W26-27"/>
    <x v="1"/>
    <x v="1"/>
    <s v="Page155"/>
    <x v="1"/>
    <x v="0"/>
    <b v="0"/>
    <x v="5"/>
    <s v="Veste"/>
    <n v="79"/>
    <n v="50.651999999999994"/>
    <n v="129.65199999999999"/>
    <n v="3.8179125659457629"/>
    <n v="495"/>
    <n v="198"/>
    <n v="224.99999999999997"/>
    <x v="0"/>
    <x v="10"/>
    <x v="9"/>
    <x v="10"/>
    <n v="0"/>
    <n v="0"/>
    <n v="0"/>
    <n v="0"/>
    <n v="0"/>
  </r>
  <r>
    <x v="76"/>
    <x v="4"/>
    <s v="W26-27"/>
    <x v="1"/>
    <x v="1"/>
    <s v="Page155"/>
    <x v="1"/>
    <x v="0"/>
    <b v="0"/>
    <x v="5"/>
    <s v="Veste"/>
    <n v="79"/>
    <n v="50.651999999999994"/>
    <n v="129.65199999999999"/>
    <n v="3.8179125659457629"/>
    <n v="495"/>
    <n v="198"/>
    <n v="224.99999999999997"/>
    <x v="0"/>
    <x v="10"/>
    <x v="9"/>
    <x v="10"/>
    <n v="0"/>
    <n v="0"/>
    <n v="0"/>
    <n v="0"/>
    <n v="0"/>
  </r>
  <r>
    <x v="76"/>
    <x v="4"/>
    <s v="W26-27"/>
    <x v="1"/>
    <x v="1"/>
    <s v="Page155"/>
    <x v="1"/>
    <x v="0"/>
    <b v="0"/>
    <x v="5"/>
    <s v="Veste"/>
    <n v="79"/>
    <n v="50.651999999999994"/>
    <n v="129.65199999999999"/>
    <n v="3.8179125659457629"/>
    <n v="495"/>
    <n v="198"/>
    <n v="224.99999999999997"/>
    <x v="0"/>
    <x v="10"/>
    <x v="9"/>
    <x v="10"/>
    <n v="0"/>
    <n v="0"/>
    <n v="0"/>
    <n v="0"/>
    <n v="0"/>
  </r>
  <r>
    <x v="76"/>
    <x v="4"/>
    <s v="W26-27"/>
    <x v="1"/>
    <x v="1"/>
    <s v="Page155"/>
    <x v="1"/>
    <x v="0"/>
    <b v="0"/>
    <x v="5"/>
    <s v="Veste"/>
    <n v="79"/>
    <n v="50.651999999999994"/>
    <n v="129.65199999999999"/>
    <n v="3.8179125659457629"/>
    <n v="495"/>
    <n v="198"/>
    <n v="224.99999999999997"/>
    <x v="0"/>
    <x v="10"/>
    <x v="9"/>
    <x v="10"/>
    <n v="1"/>
    <n v="0"/>
    <n v="10"/>
    <n v="10"/>
    <n v="0"/>
  </r>
  <r>
    <x v="76"/>
    <x v="4"/>
    <s v="W26-27"/>
    <x v="1"/>
    <x v="1"/>
    <s v="Page155"/>
    <x v="1"/>
    <x v="0"/>
    <b v="0"/>
    <x v="5"/>
    <s v="Veste"/>
    <n v="79"/>
    <n v="50.651999999999994"/>
    <n v="129.65199999999999"/>
    <n v="3.8179125659457629"/>
    <n v="495"/>
    <n v="198"/>
    <n v="224.99999999999997"/>
    <x v="0"/>
    <x v="11"/>
    <x v="10"/>
    <x v="19"/>
    <n v="1"/>
    <n v="0"/>
    <n v="2"/>
    <n v="2"/>
    <n v="0"/>
  </r>
  <r>
    <x v="76"/>
    <x v="4"/>
    <s v="W26-27"/>
    <x v="1"/>
    <x v="1"/>
    <s v="Page155"/>
    <x v="1"/>
    <x v="0"/>
    <b v="0"/>
    <x v="5"/>
    <s v="Veste"/>
    <n v="79"/>
    <n v="50.651999999999994"/>
    <n v="129.65199999999999"/>
    <n v="3.8179125659457629"/>
    <n v="495"/>
    <n v="198"/>
    <n v="224.99999999999997"/>
    <x v="0"/>
    <x v="11"/>
    <x v="11"/>
    <x v="12"/>
    <n v="1"/>
    <n v="0"/>
    <n v="0.5"/>
    <n v="0.5"/>
    <n v="0"/>
  </r>
  <r>
    <x v="77"/>
    <x v="17"/>
    <s v="W26-27"/>
    <x v="1"/>
    <x v="1"/>
    <s v="Page 156"/>
    <x v="1"/>
    <x v="0"/>
    <b v="0"/>
    <x v="5"/>
    <s v="Veste"/>
    <n v="79"/>
    <n v="13.8"/>
    <n v="92.8"/>
    <n v="5.3340517241379315"/>
    <n v="495"/>
    <n v="198"/>
    <n v="224.99999999999997"/>
    <x v="0"/>
    <x v="0"/>
    <x v="32"/>
    <x v="101"/>
    <n v="1.66"/>
    <n v="0"/>
    <n v="0"/>
    <n v="0"/>
    <n v="0"/>
  </r>
  <r>
    <x v="77"/>
    <x v="17"/>
    <s v="W26-27"/>
    <x v="1"/>
    <x v="1"/>
    <s v="Page 156"/>
    <x v="1"/>
    <x v="0"/>
    <b v="0"/>
    <x v="5"/>
    <s v="Veste"/>
    <n v="79"/>
    <n v="13.8"/>
    <n v="92.8"/>
    <n v="5.3340517241379315"/>
    <n v="495"/>
    <n v="198"/>
    <n v="224.99999999999997"/>
    <x v="0"/>
    <x v="9"/>
    <x v="8"/>
    <x v="78"/>
    <n v="10"/>
    <n v="0"/>
    <n v="0.13"/>
    <n v="1.3"/>
    <n v="0"/>
  </r>
  <r>
    <x v="77"/>
    <x v="17"/>
    <s v="W26-27"/>
    <x v="1"/>
    <x v="1"/>
    <s v="Page 156"/>
    <x v="1"/>
    <x v="0"/>
    <b v="0"/>
    <x v="5"/>
    <s v="Veste"/>
    <n v="79"/>
    <n v="13.8"/>
    <n v="92.8"/>
    <n v="5.3340517241379315"/>
    <n v="495"/>
    <n v="198"/>
    <n v="224.99999999999997"/>
    <x v="0"/>
    <x v="10"/>
    <x v="9"/>
    <x v="10"/>
    <n v="0"/>
    <n v="0"/>
    <n v="0"/>
    <n v="0"/>
    <n v="0"/>
  </r>
  <r>
    <x v="77"/>
    <x v="17"/>
    <s v="W26-27"/>
    <x v="1"/>
    <x v="1"/>
    <s v="Page 156"/>
    <x v="1"/>
    <x v="0"/>
    <b v="0"/>
    <x v="5"/>
    <s v="Veste"/>
    <n v="79"/>
    <n v="13.8"/>
    <n v="92.8"/>
    <n v="5.3340517241379315"/>
    <n v="495"/>
    <n v="198"/>
    <n v="224.99999999999997"/>
    <x v="0"/>
    <x v="10"/>
    <x v="9"/>
    <x v="10"/>
    <n v="0"/>
    <n v="0"/>
    <n v="0"/>
    <n v="0"/>
    <n v="0"/>
  </r>
  <r>
    <x v="77"/>
    <x v="17"/>
    <s v="W26-27"/>
    <x v="1"/>
    <x v="1"/>
    <s v="Page 156"/>
    <x v="1"/>
    <x v="0"/>
    <b v="0"/>
    <x v="5"/>
    <s v="Veste"/>
    <n v="79"/>
    <n v="13.8"/>
    <n v="92.8"/>
    <n v="5.3340517241379315"/>
    <n v="495"/>
    <n v="198"/>
    <n v="224.99999999999997"/>
    <x v="0"/>
    <x v="10"/>
    <x v="9"/>
    <x v="10"/>
    <n v="0"/>
    <n v="0"/>
    <n v="0"/>
    <n v="0"/>
    <n v="0"/>
  </r>
  <r>
    <x v="77"/>
    <x v="17"/>
    <s v="W26-27"/>
    <x v="1"/>
    <x v="1"/>
    <s v="Page 156"/>
    <x v="1"/>
    <x v="0"/>
    <b v="0"/>
    <x v="5"/>
    <s v="Veste"/>
    <n v="79"/>
    <n v="13.8"/>
    <n v="92.8"/>
    <n v="5.3340517241379315"/>
    <n v="495"/>
    <n v="198"/>
    <n v="224.99999999999997"/>
    <x v="0"/>
    <x v="10"/>
    <x v="9"/>
    <x v="10"/>
    <n v="0"/>
    <n v="0"/>
    <n v="0"/>
    <n v="0"/>
    <n v="0"/>
  </r>
  <r>
    <x v="77"/>
    <x v="17"/>
    <s v="W26-27"/>
    <x v="1"/>
    <x v="1"/>
    <s v="Page 156"/>
    <x v="1"/>
    <x v="0"/>
    <b v="0"/>
    <x v="5"/>
    <s v="Veste"/>
    <n v="79"/>
    <n v="13.8"/>
    <n v="92.8"/>
    <n v="5.3340517241379315"/>
    <n v="495"/>
    <n v="198"/>
    <n v="224.99999999999997"/>
    <x v="0"/>
    <x v="10"/>
    <x v="9"/>
    <x v="10"/>
    <n v="0"/>
    <n v="0"/>
    <n v="0"/>
    <n v="0"/>
    <n v="0"/>
  </r>
  <r>
    <x v="77"/>
    <x v="17"/>
    <s v="W26-27"/>
    <x v="1"/>
    <x v="1"/>
    <s v="Page 156"/>
    <x v="1"/>
    <x v="0"/>
    <b v="0"/>
    <x v="5"/>
    <s v="Veste"/>
    <n v="79"/>
    <n v="13.8"/>
    <n v="92.8"/>
    <n v="5.3340517241379315"/>
    <n v="495"/>
    <n v="198"/>
    <n v="224.99999999999997"/>
    <x v="0"/>
    <x v="10"/>
    <x v="9"/>
    <x v="10"/>
    <n v="0"/>
    <n v="0"/>
    <n v="0"/>
    <n v="0"/>
    <n v="0"/>
  </r>
  <r>
    <x v="77"/>
    <x v="17"/>
    <s v="W26-27"/>
    <x v="1"/>
    <x v="1"/>
    <s v="Page 156"/>
    <x v="1"/>
    <x v="0"/>
    <b v="0"/>
    <x v="5"/>
    <s v="Veste"/>
    <n v="79"/>
    <n v="13.8"/>
    <n v="92.8"/>
    <n v="5.3340517241379315"/>
    <n v="495"/>
    <n v="198"/>
    <n v="224.99999999999997"/>
    <x v="0"/>
    <x v="10"/>
    <x v="9"/>
    <x v="10"/>
    <n v="0"/>
    <n v="0"/>
    <n v="0"/>
    <n v="0"/>
    <n v="0"/>
  </r>
  <r>
    <x v="77"/>
    <x v="17"/>
    <s v="W26-27"/>
    <x v="1"/>
    <x v="1"/>
    <s v="Page 156"/>
    <x v="1"/>
    <x v="0"/>
    <b v="0"/>
    <x v="5"/>
    <s v="Veste"/>
    <n v="79"/>
    <n v="13.8"/>
    <n v="92.8"/>
    <n v="5.3340517241379315"/>
    <n v="495"/>
    <n v="198"/>
    <n v="224.99999999999997"/>
    <x v="0"/>
    <x v="10"/>
    <x v="9"/>
    <x v="10"/>
    <n v="0"/>
    <n v="0"/>
    <n v="0"/>
    <n v="0"/>
    <n v="0"/>
  </r>
  <r>
    <x v="77"/>
    <x v="17"/>
    <s v="W26-27"/>
    <x v="1"/>
    <x v="1"/>
    <s v="Page 156"/>
    <x v="1"/>
    <x v="0"/>
    <b v="0"/>
    <x v="5"/>
    <s v="Veste"/>
    <n v="79"/>
    <n v="13.8"/>
    <n v="92.8"/>
    <n v="5.3340517241379315"/>
    <n v="495"/>
    <n v="198"/>
    <n v="224.99999999999997"/>
    <x v="0"/>
    <x v="10"/>
    <x v="9"/>
    <x v="10"/>
    <n v="0"/>
    <n v="0"/>
    <n v="0"/>
    <n v="0"/>
    <n v="0"/>
  </r>
  <r>
    <x v="77"/>
    <x v="17"/>
    <s v="W26-27"/>
    <x v="1"/>
    <x v="1"/>
    <s v="Page 156"/>
    <x v="1"/>
    <x v="0"/>
    <b v="0"/>
    <x v="5"/>
    <s v="Veste"/>
    <n v="79"/>
    <n v="13.8"/>
    <n v="92.8"/>
    <n v="5.3340517241379315"/>
    <n v="495"/>
    <n v="198"/>
    <n v="224.99999999999997"/>
    <x v="0"/>
    <x v="10"/>
    <x v="9"/>
    <x v="10"/>
    <n v="0"/>
    <n v="0"/>
    <n v="0"/>
    <n v="0"/>
    <n v="0"/>
  </r>
  <r>
    <x v="77"/>
    <x v="17"/>
    <s v="W26-27"/>
    <x v="1"/>
    <x v="1"/>
    <s v="Page 156"/>
    <x v="1"/>
    <x v="0"/>
    <b v="0"/>
    <x v="5"/>
    <s v="Veste"/>
    <n v="79"/>
    <n v="13.8"/>
    <n v="92.8"/>
    <n v="5.3340517241379315"/>
    <n v="495"/>
    <n v="198"/>
    <n v="224.99999999999997"/>
    <x v="0"/>
    <x v="10"/>
    <x v="9"/>
    <x v="10"/>
    <n v="1"/>
    <n v="0"/>
    <n v="10"/>
    <n v="10"/>
    <n v="0"/>
  </r>
  <r>
    <x v="77"/>
    <x v="17"/>
    <s v="W26-27"/>
    <x v="1"/>
    <x v="1"/>
    <s v="Page 156"/>
    <x v="1"/>
    <x v="0"/>
    <b v="0"/>
    <x v="5"/>
    <s v="Veste"/>
    <n v="79"/>
    <n v="13.8"/>
    <n v="92.8"/>
    <n v="5.3340517241379315"/>
    <n v="495"/>
    <n v="198"/>
    <n v="224.99999999999997"/>
    <x v="0"/>
    <x v="11"/>
    <x v="10"/>
    <x v="19"/>
    <n v="1"/>
    <n v="0"/>
    <n v="2"/>
    <n v="2"/>
    <n v="0"/>
  </r>
  <r>
    <x v="77"/>
    <x v="17"/>
    <s v="W26-27"/>
    <x v="1"/>
    <x v="1"/>
    <s v="Page 156"/>
    <x v="1"/>
    <x v="0"/>
    <b v="0"/>
    <x v="5"/>
    <s v="Veste"/>
    <n v="79"/>
    <n v="13.8"/>
    <n v="92.8"/>
    <n v="5.3340517241379315"/>
    <n v="495"/>
    <n v="198"/>
    <n v="224.99999999999997"/>
    <x v="0"/>
    <x v="11"/>
    <x v="11"/>
    <x v="12"/>
    <n v="1"/>
    <n v="0"/>
    <n v="0.5"/>
    <n v="0.5"/>
    <n v="0"/>
  </r>
  <r>
    <x v="78"/>
    <x v="20"/>
    <s v="W26-27"/>
    <x v="1"/>
    <x v="3"/>
    <s v="Page 157"/>
    <x v="0"/>
    <x v="0"/>
    <b v="0"/>
    <x v="5"/>
    <s v="Veste"/>
    <n v="80"/>
    <n v="39.558"/>
    <n v="119.55799999999999"/>
    <n v="4.1402499205406587"/>
    <n v="495"/>
    <n v="198"/>
    <n v="224.99999999999997"/>
    <x v="0"/>
    <x v="0"/>
    <x v="24"/>
    <x v="65"/>
    <n v="1.66"/>
    <n v="0"/>
    <n v="11.3"/>
    <n v="18.757999999999999"/>
    <n v="0"/>
  </r>
  <r>
    <x v="78"/>
    <x v="20"/>
    <s v="W26-27"/>
    <x v="1"/>
    <x v="3"/>
    <s v="Page 157"/>
    <x v="0"/>
    <x v="0"/>
    <b v="0"/>
    <x v="5"/>
    <s v="Veste"/>
    <n v="80"/>
    <n v="39.558"/>
    <n v="119.55799999999999"/>
    <n v="4.1402499205406587"/>
    <n v="495"/>
    <n v="198"/>
    <n v="224.99999999999997"/>
    <x v="0"/>
    <x v="9"/>
    <x v="8"/>
    <x v="78"/>
    <n v="10"/>
    <n v="0"/>
    <n v="0.13"/>
    <n v="1.3"/>
    <n v="0"/>
  </r>
  <r>
    <x v="78"/>
    <x v="20"/>
    <s v="W26-27"/>
    <x v="1"/>
    <x v="3"/>
    <s v="Page 157"/>
    <x v="0"/>
    <x v="0"/>
    <b v="0"/>
    <x v="5"/>
    <s v="Veste"/>
    <n v="80"/>
    <n v="39.558"/>
    <n v="119.55799999999999"/>
    <n v="4.1402499205406587"/>
    <n v="495"/>
    <n v="198"/>
    <n v="224.99999999999997"/>
    <x v="0"/>
    <x v="10"/>
    <x v="9"/>
    <x v="10"/>
    <n v="0"/>
    <n v="0"/>
    <n v="0"/>
    <n v="0"/>
    <n v="0"/>
  </r>
  <r>
    <x v="78"/>
    <x v="20"/>
    <s v="W26-27"/>
    <x v="1"/>
    <x v="3"/>
    <s v="Page 157"/>
    <x v="0"/>
    <x v="0"/>
    <b v="0"/>
    <x v="5"/>
    <s v="Veste"/>
    <n v="80"/>
    <n v="39.558"/>
    <n v="119.55799999999999"/>
    <n v="4.1402499205406587"/>
    <n v="495"/>
    <n v="198"/>
    <n v="224.99999999999997"/>
    <x v="0"/>
    <x v="10"/>
    <x v="9"/>
    <x v="10"/>
    <n v="0"/>
    <n v="0"/>
    <n v="0"/>
    <n v="0"/>
    <n v="0"/>
  </r>
  <r>
    <x v="78"/>
    <x v="20"/>
    <s v="W26-27"/>
    <x v="1"/>
    <x v="3"/>
    <s v="Page 157"/>
    <x v="0"/>
    <x v="0"/>
    <b v="0"/>
    <x v="5"/>
    <s v="Veste"/>
    <n v="80"/>
    <n v="39.558"/>
    <n v="119.55799999999999"/>
    <n v="4.1402499205406587"/>
    <n v="495"/>
    <n v="198"/>
    <n v="224.99999999999997"/>
    <x v="0"/>
    <x v="10"/>
    <x v="9"/>
    <x v="10"/>
    <n v="0"/>
    <n v="0"/>
    <n v="0"/>
    <n v="0"/>
    <n v="0"/>
  </r>
  <r>
    <x v="78"/>
    <x v="20"/>
    <s v="W26-27"/>
    <x v="1"/>
    <x v="3"/>
    <s v="Page 157"/>
    <x v="0"/>
    <x v="0"/>
    <b v="0"/>
    <x v="5"/>
    <s v="Veste"/>
    <n v="80"/>
    <n v="39.558"/>
    <n v="119.55799999999999"/>
    <n v="4.1402499205406587"/>
    <n v="495"/>
    <n v="198"/>
    <n v="224.99999999999997"/>
    <x v="0"/>
    <x v="10"/>
    <x v="9"/>
    <x v="10"/>
    <n v="0"/>
    <n v="0"/>
    <n v="0"/>
    <n v="0"/>
    <n v="0"/>
  </r>
  <r>
    <x v="78"/>
    <x v="20"/>
    <s v="W26-27"/>
    <x v="1"/>
    <x v="3"/>
    <s v="Page 157"/>
    <x v="0"/>
    <x v="0"/>
    <b v="0"/>
    <x v="5"/>
    <s v="Veste"/>
    <n v="80"/>
    <n v="39.558"/>
    <n v="119.55799999999999"/>
    <n v="4.1402499205406587"/>
    <n v="495"/>
    <n v="198"/>
    <n v="224.99999999999997"/>
    <x v="0"/>
    <x v="10"/>
    <x v="9"/>
    <x v="10"/>
    <n v="0"/>
    <n v="0"/>
    <n v="0"/>
    <n v="0"/>
    <n v="0"/>
  </r>
  <r>
    <x v="78"/>
    <x v="20"/>
    <s v="W26-27"/>
    <x v="1"/>
    <x v="3"/>
    <s v="Page 157"/>
    <x v="0"/>
    <x v="0"/>
    <b v="0"/>
    <x v="5"/>
    <s v="Veste"/>
    <n v="80"/>
    <n v="39.558"/>
    <n v="119.55799999999999"/>
    <n v="4.1402499205406587"/>
    <n v="495"/>
    <n v="198"/>
    <n v="224.99999999999997"/>
    <x v="0"/>
    <x v="10"/>
    <x v="9"/>
    <x v="10"/>
    <n v="0"/>
    <n v="0"/>
    <n v="0"/>
    <n v="0"/>
    <n v="0"/>
  </r>
  <r>
    <x v="78"/>
    <x v="20"/>
    <s v="W26-27"/>
    <x v="1"/>
    <x v="3"/>
    <s v="Page 157"/>
    <x v="0"/>
    <x v="0"/>
    <b v="0"/>
    <x v="5"/>
    <s v="Veste"/>
    <n v="80"/>
    <n v="39.558"/>
    <n v="119.55799999999999"/>
    <n v="4.1402499205406587"/>
    <n v="495"/>
    <n v="198"/>
    <n v="224.99999999999997"/>
    <x v="0"/>
    <x v="10"/>
    <x v="9"/>
    <x v="10"/>
    <n v="0"/>
    <n v="0"/>
    <n v="0"/>
    <n v="0"/>
    <n v="0"/>
  </r>
  <r>
    <x v="78"/>
    <x v="20"/>
    <s v="W26-27"/>
    <x v="1"/>
    <x v="3"/>
    <s v="Page 157"/>
    <x v="0"/>
    <x v="0"/>
    <b v="0"/>
    <x v="5"/>
    <s v="Veste"/>
    <n v="80"/>
    <n v="39.558"/>
    <n v="119.55799999999999"/>
    <n v="4.1402499205406587"/>
    <n v="495"/>
    <n v="198"/>
    <n v="224.99999999999997"/>
    <x v="0"/>
    <x v="10"/>
    <x v="9"/>
    <x v="10"/>
    <n v="0"/>
    <n v="0"/>
    <n v="0"/>
    <n v="0"/>
    <n v="0"/>
  </r>
  <r>
    <x v="78"/>
    <x v="20"/>
    <s v="W26-27"/>
    <x v="1"/>
    <x v="3"/>
    <s v="Page 157"/>
    <x v="0"/>
    <x v="0"/>
    <b v="0"/>
    <x v="5"/>
    <s v="Veste"/>
    <n v="80"/>
    <n v="39.558"/>
    <n v="119.55799999999999"/>
    <n v="4.1402499205406587"/>
    <n v="495"/>
    <n v="198"/>
    <n v="224.99999999999997"/>
    <x v="0"/>
    <x v="10"/>
    <x v="9"/>
    <x v="10"/>
    <n v="0"/>
    <n v="0"/>
    <n v="0"/>
    <n v="0"/>
    <n v="0"/>
  </r>
  <r>
    <x v="78"/>
    <x v="20"/>
    <s v="W26-27"/>
    <x v="1"/>
    <x v="3"/>
    <s v="Page 157"/>
    <x v="0"/>
    <x v="0"/>
    <b v="0"/>
    <x v="5"/>
    <s v="Veste"/>
    <n v="80"/>
    <n v="39.558"/>
    <n v="119.55799999999999"/>
    <n v="4.1402499205406587"/>
    <n v="495"/>
    <n v="198"/>
    <n v="224.99999999999997"/>
    <x v="0"/>
    <x v="10"/>
    <x v="9"/>
    <x v="10"/>
    <n v="1"/>
    <n v="0"/>
    <n v="15"/>
    <n v="15"/>
    <n v="0"/>
  </r>
  <r>
    <x v="78"/>
    <x v="20"/>
    <s v="W26-27"/>
    <x v="1"/>
    <x v="3"/>
    <s v="Page 157"/>
    <x v="0"/>
    <x v="0"/>
    <b v="0"/>
    <x v="5"/>
    <s v="Veste"/>
    <n v="80"/>
    <n v="39.558"/>
    <n v="119.55799999999999"/>
    <n v="4.1402499205406587"/>
    <n v="495"/>
    <n v="198"/>
    <n v="224.99999999999997"/>
    <x v="0"/>
    <x v="11"/>
    <x v="13"/>
    <x v="18"/>
    <n v="1"/>
    <n v="0"/>
    <n v="2"/>
    <n v="2"/>
    <n v="0"/>
  </r>
  <r>
    <x v="78"/>
    <x v="20"/>
    <s v="W26-27"/>
    <x v="1"/>
    <x v="3"/>
    <s v="Page 157"/>
    <x v="0"/>
    <x v="0"/>
    <b v="0"/>
    <x v="5"/>
    <s v="Veste"/>
    <n v="80"/>
    <n v="39.558"/>
    <n v="119.55799999999999"/>
    <n v="4.1402499205406587"/>
    <n v="495"/>
    <n v="198"/>
    <n v="224.99999999999997"/>
    <x v="0"/>
    <x v="11"/>
    <x v="10"/>
    <x v="19"/>
    <n v="1"/>
    <n v="0"/>
    <n v="2"/>
    <n v="2"/>
    <n v="0"/>
  </r>
  <r>
    <x v="78"/>
    <x v="20"/>
    <s v="W26-27"/>
    <x v="1"/>
    <x v="3"/>
    <s v="Page 157"/>
    <x v="0"/>
    <x v="0"/>
    <b v="0"/>
    <x v="5"/>
    <s v="Veste"/>
    <n v="80"/>
    <n v="39.558"/>
    <n v="119.55799999999999"/>
    <n v="4.1402499205406587"/>
    <n v="495"/>
    <n v="198"/>
    <n v="224.99999999999997"/>
    <x v="0"/>
    <x v="11"/>
    <x v="11"/>
    <x v="12"/>
    <n v="1"/>
    <n v="0"/>
    <n v="0.5"/>
    <n v="0.5"/>
    <n v="0"/>
  </r>
  <r>
    <x v="78"/>
    <x v="35"/>
    <s v="W26-27"/>
    <x v="1"/>
    <x v="2"/>
    <s v="Page 158"/>
    <x v="0"/>
    <x v="0"/>
    <b v="0"/>
    <x v="5"/>
    <s v="Veste"/>
    <n v="79"/>
    <n v="34.558"/>
    <n v="113.55799999999999"/>
    <n v="4.359005970517269"/>
    <n v="495"/>
    <n v="198"/>
    <n v="224.99999999999997"/>
    <x v="0"/>
    <x v="0"/>
    <x v="24"/>
    <x v="65"/>
    <n v="1.66"/>
    <n v="0"/>
    <n v="11.3"/>
    <n v="18.757999999999999"/>
    <n v="0"/>
  </r>
  <r>
    <x v="78"/>
    <x v="35"/>
    <s v="W26-27"/>
    <x v="1"/>
    <x v="2"/>
    <s v="Page 158"/>
    <x v="0"/>
    <x v="0"/>
    <b v="0"/>
    <x v="5"/>
    <s v="Veste"/>
    <n v="79"/>
    <n v="34.558"/>
    <n v="113.55799999999999"/>
    <n v="4.359005970517269"/>
    <n v="495"/>
    <n v="198"/>
    <n v="224.99999999999997"/>
    <x v="0"/>
    <x v="9"/>
    <x v="8"/>
    <x v="78"/>
    <n v="10"/>
    <n v="0"/>
    <n v="0.13"/>
    <n v="1.3"/>
    <n v="0"/>
  </r>
  <r>
    <x v="78"/>
    <x v="35"/>
    <s v="W26-27"/>
    <x v="1"/>
    <x v="2"/>
    <s v="Page 158"/>
    <x v="0"/>
    <x v="0"/>
    <b v="0"/>
    <x v="5"/>
    <s v="Veste"/>
    <n v="79"/>
    <n v="34.558"/>
    <n v="113.55799999999999"/>
    <n v="4.359005970517269"/>
    <n v="495"/>
    <n v="198"/>
    <n v="224.99999999999997"/>
    <x v="0"/>
    <x v="10"/>
    <x v="9"/>
    <x v="10"/>
    <n v="0"/>
    <n v="0"/>
    <n v="0"/>
    <n v="0"/>
    <n v="0"/>
  </r>
  <r>
    <x v="78"/>
    <x v="35"/>
    <s v="W26-27"/>
    <x v="1"/>
    <x v="2"/>
    <s v="Page 158"/>
    <x v="0"/>
    <x v="0"/>
    <b v="0"/>
    <x v="5"/>
    <s v="Veste"/>
    <n v="79"/>
    <n v="34.558"/>
    <n v="113.55799999999999"/>
    <n v="4.359005970517269"/>
    <n v="495"/>
    <n v="198"/>
    <n v="224.99999999999997"/>
    <x v="0"/>
    <x v="10"/>
    <x v="9"/>
    <x v="10"/>
    <n v="0"/>
    <n v="0"/>
    <n v="0"/>
    <n v="0"/>
    <n v="0"/>
  </r>
  <r>
    <x v="78"/>
    <x v="35"/>
    <s v="W26-27"/>
    <x v="1"/>
    <x v="2"/>
    <s v="Page 158"/>
    <x v="0"/>
    <x v="0"/>
    <b v="0"/>
    <x v="5"/>
    <s v="Veste"/>
    <n v="79"/>
    <n v="34.558"/>
    <n v="113.55799999999999"/>
    <n v="4.359005970517269"/>
    <n v="495"/>
    <n v="198"/>
    <n v="224.99999999999997"/>
    <x v="0"/>
    <x v="10"/>
    <x v="9"/>
    <x v="10"/>
    <n v="0"/>
    <n v="0"/>
    <n v="0"/>
    <n v="0"/>
    <n v="0"/>
  </r>
  <r>
    <x v="78"/>
    <x v="35"/>
    <s v="W26-27"/>
    <x v="1"/>
    <x v="2"/>
    <s v="Page 158"/>
    <x v="0"/>
    <x v="0"/>
    <b v="0"/>
    <x v="5"/>
    <s v="Veste"/>
    <n v="79"/>
    <n v="34.558"/>
    <n v="113.55799999999999"/>
    <n v="4.359005970517269"/>
    <n v="495"/>
    <n v="198"/>
    <n v="224.99999999999997"/>
    <x v="0"/>
    <x v="10"/>
    <x v="9"/>
    <x v="10"/>
    <n v="0"/>
    <n v="0"/>
    <n v="0"/>
    <n v="0"/>
    <n v="0"/>
  </r>
  <r>
    <x v="78"/>
    <x v="35"/>
    <s v="W26-27"/>
    <x v="1"/>
    <x v="2"/>
    <s v="Page 158"/>
    <x v="0"/>
    <x v="0"/>
    <b v="0"/>
    <x v="5"/>
    <s v="Veste"/>
    <n v="79"/>
    <n v="34.558"/>
    <n v="113.55799999999999"/>
    <n v="4.359005970517269"/>
    <n v="495"/>
    <n v="198"/>
    <n v="224.99999999999997"/>
    <x v="0"/>
    <x v="10"/>
    <x v="9"/>
    <x v="10"/>
    <n v="0"/>
    <n v="0"/>
    <n v="0"/>
    <n v="0"/>
    <n v="0"/>
  </r>
  <r>
    <x v="78"/>
    <x v="35"/>
    <s v="W26-27"/>
    <x v="1"/>
    <x v="2"/>
    <s v="Page 158"/>
    <x v="0"/>
    <x v="0"/>
    <b v="0"/>
    <x v="5"/>
    <s v="Veste"/>
    <n v="79"/>
    <n v="34.558"/>
    <n v="113.55799999999999"/>
    <n v="4.359005970517269"/>
    <n v="495"/>
    <n v="198"/>
    <n v="224.99999999999997"/>
    <x v="0"/>
    <x v="10"/>
    <x v="9"/>
    <x v="10"/>
    <n v="0"/>
    <n v="0"/>
    <n v="0"/>
    <n v="0"/>
    <n v="0"/>
  </r>
  <r>
    <x v="78"/>
    <x v="35"/>
    <s v="W26-27"/>
    <x v="1"/>
    <x v="2"/>
    <s v="Page 158"/>
    <x v="0"/>
    <x v="0"/>
    <b v="0"/>
    <x v="5"/>
    <s v="Veste"/>
    <n v="79"/>
    <n v="34.558"/>
    <n v="113.55799999999999"/>
    <n v="4.359005970517269"/>
    <n v="495"/>
    <n v="198"/>
    <n v="224.99999999999997"/>
    <x v="0"/>
    <x v="10"/>
    <x v="9"/>
    <x v="10"/>
    <n v="0"/>
    <n v="0"/>
    <n v="0"/>
    <n v="0"/>
    <n v="0"/>
  </r>
  <r>
    <x v="78"/>
    <x v="35"/>
    <s v="W26-27"/>
    <x v="1"/>
    <x v="2"/>
    <s v="Page 158"/>
    <x v="0"/>
    <x v="0"/>
    <b v="0"/>
    <x v="5"/>
    <s v="Veste"/>
    <n v="79"/>
    <n v="34.558"/>
    <n v="113.55799999999999"/>
    <n v="4.359005970517269"/>
    <n v="495"/>
    <n v="198"/>
    <n v="224.99999999999997"/>
    <x v="0"/>
    <x v="10"/>
    <x v="9"/>
    <x v="10"/>
    <n v="0"/>
    <n v="0"/>
    <n v="0"/>
    <n v="0"/>
    <n v="0"/>
  </r>
  <r>
    <x v="78"/>
    <x v="35"/>
    <s v="W26-27"/>
    <x v="1"/>
    <x v="2"/>
    <s v="Page 158"/>
    <x v="0"/>
    <x v="0"/>
    <b v="0"/>
    <x v="5"/>
    <s v="Veste"/>
    <n v="79"/>
    <n v="34.558"/>
    <n v="113.55799999999999"/>
    <n v="4.359005970517269"/>
    <n v="495"/>
    <n v="198"/>
    <n v="224.99999999999997"/>
    <x v="0"/>
    <x v="10"/>
    <x v="9"/>
    <x v="10"/>
    <n v="0"/>
    <n v="0"/>
    <n v="0"/>
    <n v="0"/>
    <n v="0"/>
  </r>
  <r>
    <x v="78"/>
    <x v="35"/>
    <s v="W26-27"/>
    <x v="1"/>
    <x v="2"/>
    <s v="Page 158"/>
    <x v="0"/>
    <x v="0"/>
    <b v="0"/>
    <x v="5"/>
    <s v="Veste"/>
    <n v="79"/>
    <n v="34.558"/>
    <n v="113.55799999999999"/>
    <n v="4.359005970517269"/>
    <n v="495"/>
    <n v="198"/>
    <n v="224.99999999999997"/>
    <x v="0"/>
    <x v="10"/>
    <x v="9"/>
    <x v="10"/>
    <n v="1"/>
    <n v="0"/>
    <n v="10"/>
    <n v="10"/>
    <n v="0"/>
  </r>
  <r>
    <x v="78"/>
    <x v="35"/>
    <s v="W26-27"/>
    <x v="1"/>
    <x v="2"/>
    <s v="Page 158"/>
    <x v="0"/>
    <x v="0"/>
    <b v="0"/>
    <x v="5"/>
    <s v="Veste"/>
    <n v="79"/>
    <n v="34.558"/>
    <n v="113.55799999999999"/>
    <n v="4.359005970517269"/>
    <n v="495"/>
    <n v="198"/>
    <n v="224.99999999999997"/>
    <x v="0"/>
    <x v="11"/>
    <x v="13"/>
    <x v="18"/>
    <n v="1"/>
    <n v="0"/>
    <n v="2"/>
    <n v="2"/>
    <n v="0"/>
  </r>
  <r>
    <x v="78"/>
    <x v="35"/>
    <s v="W26-27"/>
    <x v="1"/>
    <x v="2"/>
    <s v="Page 158"/>
    <x v="0"/>
    <x v="0"/>
    <b v="0"/>
    <x v="5"/>
    <s v="Veste"/>
    <n v="79"/>
    <n v="34.558"/>
    <n v="113.55799999999999"/>
    <n v="4.359005970517269"/>
    <n v="495"/>
    <n v="198"/>
    <n v="224.99999999999997"/>
    <x v="0"/>
    <x v="11"/>
    <x v="10"/>
    <x v="19"/>
    <n v="1"/>
    <n v="0"/>
    <n v="2"/>
    <n v="2"/>
    <n v="0"/>
  </r>
  <r>
    <x v="78"/>
    <x v="35"/>
    <s v="W26-27"/>
    <x v="1"/>
    <x v="2"/>
    <s v="Page 158"/>
    <x v="0"/>
    <x v="0"/>
    <b v="0"/>
    <x v="5"/>
    <s v="Veste"/>
    <n v="79"/>
    <n v="34.558"/>
    <n v="113.55799999999999"/>
    <n v="4.359005970517269"/>
    <n v="495"/>
    <n v="198"/>
    <n v="224.99999999999997"/>
    <x v="0"/>
    <x v="11"/>
    <x v="11"/>
    <x v="12"/>
    <n v="1"/>
    <n v="0"/>
    <n v="0.5"/>
    <n v="0.5"/>
    <n v="0"/>
  </r>
  <r>
    <x v="78"/>
    <x v="13"/>
    <s v="W26-27"/>
    <x v="1"/>
    <x v="0"/>
    <s v="Page 159"/>
    <x v="0"/>
    <x v="0"/>
    <b v="0"/>
    <x v="5"/>
    <s v="Veste"/>
    <n v="80"/>
    <n v="39.558"/>
    <n v="119.55799999999999"/>
    <n v="4.1402499205406587"/>
    <n v="495"/>
    <n v="198"/>
    <n v="224.99999999999997"/>
    <x v="0"/>
    <x v="0"/>
    <x v="24"/>
    <x v="65"/>
    <n v="1.66"/>
    <n v="39.839999999999996"/>
    <n v="11.3"/>
    <n v="18.757999999999999"/>
    <n v="450.19200000000001"/>
  </r>
  <r>
    <x v="78"/>
    <x v="13"/>
    <s v="W26-27"/>
    <x v="1"/>
    <x v="0"/>
    <s v="Page 159"/>
    <x v="0"/>
    <x v="0"/>
    <b v="0"/>
    <x v="5"/>
    <s v="Veste"/>
    <n v="80"/>
    <n v="39.558"/>
    <n v="119.55799999999999"/>
    <n v="4.1402499205406587"/>
    <n v="495"/>
    <n v="198"/>
    <n v="224.99999999999997"/>
    <x v="0"/>
    <x v="9"/>
    <x v="8"/>
    <x v="78"/>
    <n v="10"/>
    <n v="240"/>
    <n v="0.13"/>
    <n v="1.3"/>
    <n v="31.200000000000003"/>
  </r>
  <r>
    <x v="78"/>
    <x v="13"/>
    <s v="W26-27"/>
    <x v="1"/>
    <x v="0"/>
    <s v="Page 159"/>
    <x v="0"/>
    <x v="0"/>
    <b v="0"/>
    <x v="5"/>
    <s v="Veste"/>
    <n v="80"/>
    <n v="39.558"/>
    <n v="119.55799999999999"/>
    <n v="4.1402499205406587"/>
    <n v="495"/>
    <n v="198"/>
    <n v="224.99999999999997"/>
    <x v="0"/>
    <x v="10"/>
    <x v="9"/>
    <x v="10"/>
    <n v="0"/>
    <n v="0"/>
    <n v="0"/>
    <n v="0"/>
    <n v="0"/>
  </r>
  <r>
    <x v="78"/>
    <x v="13"/>
    <s v="W26-27"/>
    <x v="1"/>
    <x v="0"/>
    <s v="Page 159"/>
    <x v="0"/>
    <x v="0"/>
    <b v="0"/>
    <x v="5"/>
    <s v="Veste"/>
    <n v="80"/>
    <n v="39.558"/>
    <n v="119.55799999999999"/>
    <n v="4.1402499205406587"/>
    <n v="495"/>
    <n v="198"/>
    <n v="224.99999999999997"/>
    <x v="0"/>
    <x v="10"/>
    <x v="9"/>
    <x v="10"/>
    <n v="0"/>
    <n v="0"/>
    <n v="0"/>
    <n v="0"/>
    <n v="0"/>
  </r>
  <r>
    <x v="78"/>
    <x v="13"/>
    <s v="W26-27"/>
    <x v="1"/>
    <x v="0"/>
    <s v="Page 159"/>
    <x v="0"/>
    <x v="0"/>
    <b v="0"/>
    <x v="5"/>
    <s v="Veste"/>
    <n v="80"/>
    <n v="39.558"/>
    <n v="119.55799999999999"/>
    <n v="4.1402499205406587"/>
    <n v="495"/>
    <n v="198"/>
    <n v="224.99999999999997"/>
    <x v="0"/>
    <x v="10"/>
    <x v="9"/>
    <x v="10"/>
    <n v="0"/>
    <n v="0"/>
    <n v="0"/>
    <n v="0"/>
    <n v="0"/>
  </r>
  <r>
    <x v="78"/>
    <x v="13"/>
    <s v="W26-27"/>
    <x v="1"/>
    <x v="0"/>
    <s v="Page 159"/>
    <x v="0"/>
    <x v="0"/>
    <b v="0"/>
    <x v="5"/>
    <s v="Veste"/>
    <n v="80"/>
    <n v="39.558"/>
    <n v="119.55799999999999"/>
    <n v="4.1402499205406587"/>
    <n v="495"/>
    <n v="198"/>
    <n v="224.99999999999997"/>
    <x v="0"/>
    <x v="10"/>
    <x v="9"/>
    <x v="10"/>
    <n v="0"/>
    <n v="0"/>
    <n v="0"/>
    <n v="0"/>
    <n v="0"/>
  </r>
  <r>
    <x v="78"/>
    <x v="13"/>
    <s v="W26-27"/>
    <x v="1"/>
    <x v="0"/>
    <s v="Page 159"/>
    <x v="0"/>
    <x v="0"/>
    <b v="0"/>
    <x v="5"/>
    <s v="Veste"/>
    <n v="80"/>
    <n v="39.558"/>
    <n v="119.55799999999999"/>
    <n v="4.1402499205406587"/>
    <n v="495"/>
    <n v="198"/>
    <n v="224.99999999999997"/>
    <x v="0"/>
    <x v="10"/>
    <x v="9"/>
    <x v="10"/>
    <n v="0"/>
    <n v="0"/>
    <n v="0"/>
    <n v="0"/>
    <n v="0"/>
  </r>
  <r>
    <x v="78"/>
    <x v="13"/>
    <s v="W26-27"/>
    <x v="1"/>
    <x v="0"/>
    <s v="Page 159"/>
    <x v="0"/>
    <x v="0"/>
    <b v="0"/>
    <x v="5"/>
    <s v="Veste"/>
    <n v="80"/>
    <n v="39.558"/>
    <n v="119.55799999999999"/>
    <n v="4.1402499205406587"/>
    <n v="495"/>
    <n v="198"/>
    <n v="224.99999999999997"/>
    <x v="0"/>
    <x v="10"/>
    <x v="9"/>
    <x v="10"/>
    <n v="0"/>
    <n v="0"/>
    <n v="0"/>
    <n v="0"/>
    <n v="0"/>
  </r>
  <r>
    <x v="78"/>
    <x v="13"/>
    <s v="W26-27"/>
    <x v="1"/>
    <x v="0"/>
    <s v="Page 159"/>
    <x v="0"/>
    <x v="0"/>
    <b v="0"/>
    <x v="5"/>
    <s v="Veste"/>
    <n v="80"/>
    <n v="39.558"/>
    <n v="119.55799999999999"/>
    <n v="4.1402499205406587"/>
    <n v="495"/>
    <n v="198"/>
    <n v="224.99999999999997"/>
    <x v="0"/>
    <x v="10"/>
    <x v="9"/>
    <x v="10"/>
    <n v="0"/>
    <n v="0"/>
    <n v="0"/>
    <n v="0"/>
    <n v="0"/>
  </r>
  <r>
    <x v="78"/>
    <x v="13"/>
    <s v="W26-27"/>
    <x v="1"/>
    <x v="0"/>
    <s v="Page 159"/>
    <x v="0"/>
    <x v="0"/>
    <b v="0"/>
    <x v="5"/>
    <s v="Veste"/>
    <n v="80"/>
    <n v="39.558"/>
    <n v="119.55799999999999"/>
    <n v="4.1402499205406587"/>
    <n v="495"/>
    <n v="198"/>
    <n v="224.99999999999997"/>
    <x v="0"/>
    <x v="10"/>
    <x v="9"/>
    <x v="10"/>
    <n v="0"/>
    <n v="0"/>
    <n v="0"/>
    <n v="0"/>
    <n v="0"/>
  </r>
  <r>
    <x v="78"/>
    <x v="13"/>
    <s v="W26-27"/>
    <x v="1"/>
    <x v="0"/>
    <s v="Page 159"/>
    <x v="0"/>
    <x v="0"/>
    <b v="0"/>
    <x v="5"/>
    <s v="Veste"/>
    <n v="80"/>
    <n v="39.558"/>
    <n v="119.55799999999999"/>
    <n v="4.1402499205406587"/>
    <n v="495"/>
    <n v="198"/>
    <n v="224.99999999999997"/>
    <x v="0"/>
    <x v="10"/>
    <x v="9"/>
    <x v="10"/>
    <n v="0"/>
    <n v="0"/>
    <n v="0"/>
    <n v="0"/>
    <n v="0"/>
  </r>
  <r>
    <x v="78"/>
    <x v="13"/>
    <s v="W26-27"/>
    <x v="1"/>
    <x v="0"/>
    <s v="Page 159"/>
    <x v="0"/>
    <x v="0"/>
    <b v="0"/>
    <x v="5"/>
    <s v="Veste"/>
    <n v="80"/>
    <n v="39.558"/>
    <n v="119.55799999999999"/>
    <n v="4.1402499205406587"/>
    <n v="495"/>
    <n v="198"/>
    <n v="224.99999999999997"/>
    <x v="0"/>
    <x v="10"/>
    <x v="9"/>
    <x v="10"/>
    <n v="1"/>
    <n v="24"/>
    <n v="15"/>
    <n v="15"/>
    <n v="360"/>
  </r>
  <r>
    <x v="78"/>
    <x v="13"/>
    <s v="W26-27"/>
    <x v="1"/>
    <x v="0"/>
    <s v="Page 159"/>
    <x v="0"/>
    <x v="0"/>
    <b v="0"/>
    <x v="5"/>
    <s v="Veste"/>
    <n v="80"/>
    <n v="39.558"/>
    <n v="119.55799999999999"/>
    <n v="4.1402499205406587"/>
    <n v="495"/>
    <n v="198"/>
    <n v="224.99999999999997"/>
    <x v="0"/>
    <x v="11"/>
    <x v="13"/>
    <x v="18"/>
    <n v="1"/>
    <n v="24"/>
    <n v="2"/>
    <n v="2"/>
    <n v="48"/>
  </r>
  <r>
    <x v="78"/>
    <x v="13"/>
    <s v="W26-27"/>
    <x v="1"/>
    <x v="0"/>
    <s v="Page 159"/>
    <x v="0"/>
    <x v="0"/>
    <b v="0"/>
    <x v="5"/>
    <s v="Veste"/>
    <n v="80"/>
    <n v="39.558"/>
    <n v="119.55799999999999"/>
    <n v="4.1402499205406587"/>
    <n v="495"/>
    <n v="198"/>
    <n v="224.99999999999997"/>
    <x v="0"/>
    <x v="11"/>
    <x v="10"/>
    <x v="19"/>
    <n v="1"/>
    <n v="24"/>
    <n v="2"/>
    <n v="2"/>
    <n v="48"/>
  </r>
  <r>
    <x v="78"/>
    <x v="13"/>
    <s v="W26-27"/>
    <x v="1"/>
    <x v="0"/>
    <s v="Page 159"/>
    <x v="0"/>
    <x v="0"/>
    <b v="0"/>
    <x v="5"/>
    <s v="Veste"/>
    <n v="80"/>
    <n v="39.558"/>
    <n v="119.55799999999999"/>
    <n v="4.1402499205406587"/>
    <n v="495"/>
    <n v="198"/>
    <n v="224.99999999999997"/>
    <x v="0"/>
    <x v="11"/>
    <x v="11"/>
    <x v="12"/>
    <n v="1"/>
    <n v="24"/>
    <n v="0.5"/>
    <n v="0.5"/>
    <n v="12"/>
  </r>
  <r>
    <x v="79"/>
    <x v="11"/>
    <s v="W26-27"/>
    <x v="1"/>
    <x v="2"/>
    <s v="Page 160"/>
    <x v="0"/>
    <x v="0"/>
    <b v="0"/>
    <x v="5"/>
    <s v="Veste"/>
    <n v="79"/>
    <n v="44.620999999999995"/>
    <n v="123.621"/>
    <n v="4.0041740480986245"/>
    <n v="495"/>
    <n v="198"/>
    <n v="224.99999999999997"/>
    <x v="0"/>
    <x v="0"/>
    <x v="12"/>
    <x v="40"/>
    <n v="1.66"/>
    <n v="0"/>
    <n v="14.35"/>
    <n v="23.820999999999998"/>
    <n v="0"/>
  </r>
  <r>
    <x v="79"/>
    <x v="11"/>
    <s v="W26-27"/>
    <x v="1"/>
    <x v="2"/>
    <s v="Page 160"/>
    <x v="0"/>
    <x v="0"/>
    <b v="0"/>
    <x v="5"/>
    <s v="Veste"/>
    <n v="79"/>
    <n v="44.620999999999995"/>
    <n v="123.621"/>
    <n v="4.0041740480986245"/>
    <n v="495"/>
    <n v="198"/>
    <n v="224.99999999999997"/>
    <x v="0"/>
    <x v="9"/>
    <x v="8"/>
    <x v="78"/>
    <n v="10"/>
    <n v="0"/>
    <n v="0.13"/>
    <n v="1.3"/>
    <n v="0"/>
  </r>
  <r>
    <x v="79"/>
    <x v="11"/>
    <s v="W26-27"/>
    <x v="1"/>
    <x v="2"/>
    <s v="Page 160"/>
    <x v="0"/>
    <x v="0"/>
    <b v="0"/>
    <x v="5"/>
    <s v="Veste"/>
    <n v="79"/>
    <n v="44.620999999999995"/>
    <n v="123.621"/>
    <n v="4.0041740480986245"/>
    <n v="495"/>
    <n v="198"/>
    <n v="224.99999999999997"/>
    <x v="0"/>
    <x v="10"/>
    <x v="9"/>
    <x v="10"/>
    <n v="0"/>
    <n v="0"/>
    <n v="0"/>
    <n v="0"/>
    <n v="0"/>
  </r>
  <r>
    <x v="79"/>
    <x v="11"/>
    <s v="W26-27"/>
    <x v="1"/>
    <x v="2"/>
    <s v="Page 160"/>
    <x v="0"/>
    <x v="0"/>
    <b v="0"/>
    <x v="5"/>
    <s v="Veste"/>
    <n v="79"/>
    <n v="44.620999999999995"/>
    <n v="123.621"/>
    <n v="4.0041740480986245"/>
    <n v="495"/>
    <n v="198"/>
    <n v="224.99999999999997"/>
    <x v="0"/>
    <x v="10"/>
    <x v="9"/>
    <x v="10"/>
    <n v="0"/>
    <n v="0"/>
    <n v="0"/>
    <n v="0"/>
    <n v="0"/>
  </r>
  <r>
    <x v="79"/>
    <x v="11"/>
    <s v="W26-27"/>
    <x v="1"/>
    <x v="2"/>
    <s v="Page 160"/>
    <x v="0"/>
    <x v="0"/>
    <b v="0"/>
    <x v="5"/>
    <s v="Veste"/>
    <n v="79"/>
    <n v="44.620999999999995"/>
    <n v="123.621"/>
    <n v="4.0041740480986245"/>
    <n v="495"/>
    <n v="198"/>
    <n v="224.99999999999997"/>
    <x v="0"/>
    <x v="10"/>
    <x v="9"/>
    <x v="10"/>
    <n v="0"/>
    <n v="0"/>
    <n v="0"/>
    <n v="0"/>
    <n v="0"/>
  </r>
  <r>
    <x v="79"/>
    <x v="11"/>
    <s v="W26-27"/>
    <x v="1"/>
    <x v="2"/>
    <s v="Page 160"/>
    <x v="0"/>
    <x v="0"/>
    <b v="0"/>
    <x v="5"/>
    <s v="Veste"/>
    <n v="79"/>
    <n v="44.620999999999995"/>
    <n v="123.621"/>
    <n v="4.0041740480986245"/>
    <n v="495"/>
    <n v="198"/>
    <n v="224.99999999999997"/>
    <x v="0"/>
    <x v="10"/>
    <x v="9"/>
    <x v="10"/>
    <n v="0"/>
    <n v="0"/>
    <n v="0"/>
    <n v="0"/>
    <n v="0"/>
  </r>
  <r>
    <x v="79"/>
    <x v="11"/>
    <s v="W26-27"/>
    <x v="1"/>
    <x v="2"/>
    <s v="Page 160"/>
    <x v="0"/>
    <x v="0"/>
    <b v="0"/>
    <x v="5"/>
    <s v="Veste"/>
    <n v="79"/>
    <n v="44.620999999999995"/>
    <n v="123.621"/>
    <n v="4.0041740480986245"/>
    <n v="495"/>
    <n v="198"/>
    <n v="224.99999999999997"/>
    <x v="0"/>
    <x v="10"/>
    <x v="9"/>
    <x v="10"/>
    <n v="0"/>
    <n v="0"/>
    <n v="0"/>
    <n v="0"/>
    <n v="0"/>
  </r>
  <r>
    <x v="79"/>
    <x v="11"/>
    <s v="W26-27"/>
    <x v="1"/>
    <x v="2"/>
    <s v="Page 160"/>
    <x v="0"/>
    <x v="0"/>
    <b v="0"/>
    <x v="5"/>
    <s v="Veste"/>
    <n v="79"/>
    <n v="44.620999999999995"/>
    <n v="123.621"/>
    <n v="4.0041740480986245"/>
    <n v="495"/>
    <n v="198"/>
    <n v="224.99999999999997"/>
    <x v="0"/>
    <x v="10"/>
    <x v="9"/>
    <x v="10"/>
    <n v="0"/>
    <n v="0"/>
    <n v="0"/>
    <n v="0"/>
    <n v="0"/>
  </r>
  <r>
    <x v="79"/>
    <x v="11"/>
    <s v="W26-27"/>
    <x v="1"/>
    <x v="2"/>
    <s v="Page 160"/>
    <x v="0"/>
    <x v="0"/>
    <b v="0"/>
    <x v="5"/>
    <s v="Veste"/>
    <n v="79"/>
    <n v="44.620999999999995"/>
    <n v="123.621"/>
    <n v="4.0041740480986245"/>
    <n v="495"/>
    <n v="198"/>
    <n v="224.99999999999997"/>
    <x v="0"/>
    <x v="10"/>
    <x v="9"/>
    <x v="10"/>
    <n v="0"/>
    <n v="0"/>
    <n v="0"/>
    <n v="0"/>
    <n v="0"/>
  </r>
  <r>
    <x v="79"/>
    <x v="11"/>
    <s v="W26-27"/>
    <x v="1"/>
    <x v="2"/>
    <s v="Page 160"/>
    <x v="0"/>
    <x v="0"/>
    <b v="0"/>
    <x v="5"/>
    <s v="Veste"/>
    <n v="79"/>
    <n v="44.620999999999995"/>
    <n v="123.621"/>
    <n v="4.0041740480986245"/>
    <n v="495"/>
    <n v="198"/>
    <n v="224.99999999999997"/>
    <x v="0"/>
    <x v="10"/>
    <x v="9"/>
    <x v="10"/>
    <n v="0"/>
    <n v="0"/>
    <n v="0"/>
    <n v="0"/>
    <n v="0"/>
  </r>
  <r>
    <x v="79"/>
    <x v="11"/>
    <s v="W26-27"/>
    <x v="1"/>
    <x v="2"/>
    <s v="Page 160"/>
    <x v="0"/>
    <x v="0"/>
    <b v="0"/>
    <x v="5"/>
    <s v="Veste"/>
    <n v="79"/>
    <n v="44.620999999999995"/>
    <n v="123.621"/>
    <n v="4.0041740480986245"/>
    <n v="495"/>
    <n v="198"/>
    <n v="224.99999999999997"/>
    <x v="0"/>
    <x v="10"/>
    <x v="9"/>
    <x v="10"/>
    <n v="0"/>
    <n v="0"/>
    <n v="0"/>
    <n v="0"/>
    <n v="0"/>
  </r>
  <r>
    <x v="79"/>
    <x v="11"/>
    <s v="W26-27"/>
    <x v="1"/>
    <x v="2"/>
    <s v="Page 160"/>
    <x v="0"/>
    <x v="0"/>
    <b v="0"/>
    <x v="5"/>
    <s v="Veste"/>
    <n v="79"/>
    <n v="44.620999999999995"/>
    <n v="123.621"/>
    <n v="4.0041740480986245"/>
    <n v="495"/>
    <n v="198"/>
    <n v="224.99999999999997"/>
    <x v="0"/>
    <x v="10"/>
    <x v="9"/>
    <x v="10"/>
    <n v="1"/>
    <n v="0"/>
    <n v="15"/>
    <n v="15"/>
    <n v="0"/>
  </r>
  <r>
    <x v="79"/>
    <x v="11"/>
    <s v="W26-27"/>
    <x v="1"/>
    <x v="2"/>
    <s v="Page 160"/>
    <x v="0"/>
    <x v="0"/>
    <b v="0"/>
    <x v="5"/>
    <s v="Veste"/>
    <n v="79"/>
    <n v="44.620999999999995"/>
    <n v="123.621"/>
    <n v="4.0041740480986245"/>
    <n v="495"/>
    <n v="198"/>
    <n v="224.99999999999997"/>
    <x v="0"/>
    <x v="11"/>
    <x v="13"/>
    <x v="18"/>
    <n v="1"/>
    <n v="0"/>
    <n v="2"/>
    <n v="2"/>
    <n v="0"/>
  </r>
  <r>
    <x v="79"/>
    <x v="11"/>
    <s v="W26-27"/>
    <x v="1"/>
    <x v="2"/>
    <s v="Page 160"/>
    <x v="0"/>
    <x v="0"/>
    <b v="0"/>
    <x v="5"/>
    <s v="Veste"/>
    <n v="79"/>
    <n v="44.620999999999995"/>
    <n v="123.621"/>
    <n v="4.0041740480986245"/>
    <n v="495"/>
    <n v="198"/>
    <n v="224.99999999999997"/>
    <x v="0"/>
    <x v="11"/>
    <x v="10"/>
    <x v="19"/>
    <n v="1"/>
    <n v="0"/>
    <n v="2"/>
    <n v="2"/>
    <n v="0"/>
  </r>
  <r>
    <x v="79"/>
    <x v="11"/>
    <s v="W26-27"/>
    <x v="1"/>
    <x v="2"/>
    <s v="Page 160"/>
    <x v="0"/>
    <x v="0"/>
    <b v="0"/>
    <x v="5"/>
    <s v="Veste"/>
    <n v="79"/>
    <n v="44.620999999999995"/>
    <n v="123.621"/>
    <n v="4.0041740480986245"/>
    <n v="495"/>
    <n v="198"/>
    <n v="224.99999999999997"/>
    <x v="0"/>
    <x v="11"/>
    <x v="11"/>
    <x v="12"/>
    <n v="1"/>
    <n v="0"/>
    <n v="0.5"/>
    <n v="0.5"/>
    <n v="0"/>
  </r>
  <r>
    <x v="80"/>
    <x v="30"/>
    <s v="W26-27"/>
    <x v="1"/>
    <x v="0"/>
    <s v="Page 161"/>
    <x v="2"/>
    <x v="0"/>
    <b v="0"/>
    <x v="5"/>
    <s v="Veste"/>
    <n v="80"/>
    <n v="43.036000000000001"/>
    <n v="123.036"/>
    <n v="4.0232127182288107"/>
    <n v="495"/>
    <n v="198"/>
    <n v="224.99999999999997"/>
    <x v="0"/>
    <x v="0"/>
    <x v="12"/>
    <x v="88"/>
    <n v="1.66"/>
    <n v="83"/>
    <n v="14.6"/>
    <n v="24.235999999999997"/>
    <n v="1211.8"/>
  </r>
  <r>
    <x v="80"/>
    <x v="30"/>
    <s v="W26-27"/>
    <x v="1"/>
    <x v="0"/>
    <s v="Page 161"/>
    <x v="2"/>
    <x v="0"/>
    <b v="0"/>
    <x v="5"/>
    <s v="Veste"/>
    <n v="80"/>
    <n v="43.036000000000001"/>
    <n v="123.036"/>
    <n v="4.0232127182288107"/>
    <n v="495"/>
    <n v="198"/>
    <n v="224.99999999999997"/>
    <x v="0"/>
    <x v="9"/>
    <x v="8"/>
    <x v="78"/>
    <n v="10"/>
    <n v="500"/>
    <n v="0.13"/>
    <n v="1.3"/>
    <n v="65"/>
  </r>
  <r>
    <x v="80"/>
    <x v="30"/>
    <s v="W26-27"/>
    <x v="1"/>
    <x v="0"/>
    <s v="Page 161"/>
    <x v="2"/>
    <x v="0"/>
    <b v="0"/>
    <x v="5"/>
    <s v="Veste"/>
    <n v="80"/>
    <n v="43.036000000000001"/>
    <n v="123.036"/>
    <n v="4.0232127182288107"/>
    <n v="495"/>
    <n v="198"/>
    <n v="224.99999999999997"/>
    <x v="0"/>
    <x v="10"/>
    <x v="9"/>
    <x v="10"/>
    <n v="0"/>
    <n v="0"/>
    <n v="0"/>
    <n v="0"/>
    <n v="0"/>
  </r>
  <r>
    <x v="80"/>
    <x v="30"/>
    <s v="W26-27"/>
    <x v="1"/>
    <x v="0"/>
    <s v="Page 161"/>
    <x v="2"/>
    <x v="0"/>
    <b v="0"/>
    <x v="5"/>
    <s v="Veste"/>
    <n v="80"/>
    <n v="43.036000000000001"/>
    <n v="123.036"/>
    <n v="4.0232127182288107"/>
    <n v="495"/>
    <n v="198"/>
    <n v="224.99999999999997"/>
    <x v="0"/>
    <x v="10"/>
    <x v="9"/>
    <x v="10"/>
    <n v="0"/>
    <n v="0"/>
    <n v="0"/>
    <n v="0"/>
    <n v="0"/>
  </r>
  <r>
    <x v="80"/>
    <x v="30"/>
    <s v="W26-27"/>
    <x v="1"/>
    <x v="0"/>
    <s v="Page 161"/>
    <x v="2"/>
    <x v="0"/>
    <b v="0"/>
    <x v="5"/>
    <s v="Veste"/>
    <n v="80"/>
    <n v="43.036000000000001"/>
    <n v="123.036"/>
    <n v="4.0232127182288107"/>
    <n v="495"/>
    <n v="198"/>
    <n v="224.99999999999997"/>
    <x v="0"/>
    <x v="10"/>
    <x v="9"/>
    <x v="10"/>
    <n v="0"/>
    <n v="0"/>
    <n v="0"/>
    <n v="0"/>
    <n v="0"/>
  </r>
  <r>
    <x v="80"/>
    <x v="30"/>
    <s v="W26-27"/>
    <x v="1"/>
    <x v="0"/>
    <s v="Page 161"/>
    <x v="2"/>
    <x v="0"/>
    <b v="0"/>
    <x v="5"/>
    <s v="Veste"/>
    <n v="80"/>
    <n v="43.036000000000001"/>
    <n v="123.036"/>
    <n v="4.0232127182288107"/>
    <n v="495"/>
    <n v="198"/>
    <n v="224.99999999999997"/>
    <x v="0"/>
    <x v="10"/>
    <x v="9"/>
    <x v="10"/>
    <n v="0"/>
    <n v="0"/>
    <n v="0"/>
    <n v="0"/>
    <n v="0"/>
  </r>
  <r>
    <x v="80"/>
    <x v="30"/>
    <s v="W26-27"/>
    <x v="1"/>
    <x v="0"/>
    <s v="Page 161"/>
    <x v="2"/>
    <x v="0"/>
    <b v="0"/>
    <x v="5"/>
    <s v="Veste"/>
    <n v="80"/>
    <n v="43.036000000000001"/>
    <n v="123.036"/>
    <n v="4.0232127182288107"/>
    <n v="495"/>
    <n v="198"/>
    <n v="224.99999999999997"/>
    <x v="0"/>
    <x v="10"/>
    <x v="9"/>
    <x v="10"/>
    <n v="0"/>
    <n v="0"/>
    <n v="0"/>
    <n v="0"/>
    <n v="0"/>
  </r>
  <r>
    <x v="80"/>
    <x v="30"/>
    <s v="W26-27"/>
    <x v="1"/>
    <x v="0"/>
    <s v="Page 161"/>
    <x v="2"/>
    <x v="0"/>
    <b v="0"/>
    <x v="5"/>
    <s v="Veste"/>
    <n v="80"/>
    <n v="43.036000000000001"/>
    <n v="123.036"/>
    <n v="4.0232127182288107"/>
    <n v="495"/>
    <n v="198"/>
    <n v="224.99999999999997"/>
    <x v="0"/>
    <x v="10"/>
    <x v="9"/>
    <x v="10"/>
    <n v="0"/>
    <n v="0"/>
    <n v="0"/>
    <n v="0"/>
    <n v="0"/>
  </r>
  <r>
    <x v="80"/>
    <x v="30"/>
    <s v="W26-27"/>
    <x v="1"/>
    <x v="0"/>
    <s v="Page 161"/>
    <x v="2"/>
    <x v="0"/>
    <b v="0"/>
    <x v="5"/>
    <s v="Veste"/>
    <n v="80"/>
    <n v="43.036000000000001"/>
    <n v="123.036"/>
    <n v="4.0232127182288107"/>
    <n v="495"/>
    <n v="198"/>
    <n v="224.99999999999997"/>
    <x v="0"/>
    <x v="10"/>
    <x v="9"/>
    <x v="10"/>
    <n v="0"/>
    <n v="0"/>
    <n v="0"/>
    <n v="0"/>
    <n v="0"/>
  </r>
  <r>
    <x v="80"/>
    <x v="30"/>
    <s v="W26-27"/>
    <x v="1"/>
    <x v="0"/>
    <s v="Page 161"/>
    <x v="2"/>
    <x v="0"/>
    <b v="0"/>
    <x v="5"/>
    <s v="Veste"/>
    <n v="80"/>
    <n v="43.036000000000001"/>
    <n v="123.036"/>
    <n v="4.0232127182288107"/>
    <n v="495"/>
    <n v="198"/>
    <n v="224.99999999999997"/>
    <x v="0"/>
    <x v="10"/>
    <x v="9"/>
    <x v="10"/>
    <n v="0"/>
    <n v="0"/>
    <n v="0"/>
    <n v="0"/>
    <n v="0"/>
  </r>
  <r>
    <x v="80"/>
    <x v="30"/>
    <s v="W26-27"/>
    <x v="1"/>
    <x v="0"/>
    <s v="Page 161"/>
    <x v="2"/>
    <x v="0"/>
    <b v="0"/>
    <x v="5"/>
    <s v="Veste"/>
    <n v="80"/>
    <n v="43.036000000000001"/>
    <n v="123.036"/>
    <n v="4.0232127182288107"/>
    <n v="495"/>
    <n v="198"/>
    <n v="224.99999999999997"/>
    <x v="0"/>
    <x v="10"/>
    <x v="9"/>
    <x v="10"/>
    <n v="0"/>
    <n v="0"/>
    <n v="0"/>
    <n v="0"/>
    <n v="0"/>
  </r>
  <r>
    <x v="80"/>
    <x v="30"/>
    <s v="W26-27"/>
    <x v="1"/>
    <x v="0"/>
    <s v="Page 161"/>
    <x v="2"/>
    <x v="0"/>
    <b v="0"/>
    <x v="5"/>
    <s v="Veste"/>
    <n v="80"/>
    <n v="43.036000000000001"/>
    <n v="123.036"/>
    <n v="4.0232127182288107"/>
    <n v="495"/>
    <n v="198"/>
    <n v="224.99999999999997"/>
    <x v="0"/>
    <x v="10"/>
    <x v="9"/>
    <x v="10"/>
    <n v="0"/>
    <n v="0"/>
    <n v="0"/>
    <n v="0"/>
    <n v="0"/>
  </r>
  <r>
    <x v="80"/>
    <x v="30"/>
    <s v="W26-27"/>
    <x v="1"/>
    <x v="0"/>
    <s v="Page 161"/>
    <x v="2"/>
    <x v="0"/>
    <b v="0"/>
    <x v="5"/>
    <s v="Veste"/>
    <n v="80"/>
    <n v="43.036000000000001"/>
    <n v="123.036"/>
    <n v="4.0232127182288107"/>
    <n v="495"/>
    <n v="198"/>
    <n v="224.99999999999997"/>
    <x v="0"/>
    <x v="10"/>
    <x v="9"/>
    <x v="10"/>
    <n v="1"/>
    <n v="50"/>
    <n v="15"/>
    <n v="15"/>
    <n v="750"/>
  </r>
  <r>
    <x v="80"/>
    <x v="30"/>
    <s v="W26-27"/>
    <x v="1"/>
    <x v="0"/>
    <s v="Page 161"/>
    <x v="2"/>
    <x v="0"/>
    <b v="0"/>
    <x v="5"/>
    <s v="Veste"/>
    <n v="80"/>
    <n v="43.036000000000001"/>
    <n v="123.036"/>
    <n v="4.0232127182288107"/>
    <n v="495"/>
    <n v="198"/>
    <n v="224.99999999999997"/>
    <x v="0"/>
    <x v="11"/>
    <x v="10"/>
    <x v="19"/>
    <n v="1"/>
    <n v="50"/>
    <n v="2"/>
    <n v="2"/>
    <n v="100"/>
  </r>
  <r>
    <x v="80"/>
    <x v="30"/>
    <s v="W26-27"/>
    <x v="1"/>
    <x v="0"/>
    <s v="Page 161"/>
    <x v="2"/>
    <x v="0"/>
    <b v="0"/>
    <x v="5"/>
    <s v="Veste"/>
    <n v="80"/>
    <n v="43.036000000000001"/>
    <n v="123.036"/>
    <n v="4.0232127182288107"/>
    <n v="495"/>
    <n v="198"/>
    <n v="224.99999999999997"/>
    <x v="0"/>
    <x v="11"/>
    <x v="11"/>
    <x v="12"/>
    <n v="1"/>
    <n v="50"/>
    <n v="0.5"/>
    <n v="0.5"/>
    <n v="25"/>
  </r>
  <r>
    <x v="81"/>
    <x v="2"/>
    <s v="W26-27"/>
    <x v="1"/>
    <x v="6"/>
    <s v="Page 162"/>
    <x v="1"/>
    <x v="0"/>
    <b v="0"/>
    <x v="5"/>
    <s v="Veste"/>
    <n v="107"/>
    <n v="12.5"/>
    <n v="119.5"/>
    <n v="0"/>
    <n v="0"/>
    <n v="0"/>
    <n v="0"/>
    <x v="0"/>
    <x v="0"/>
    <x v="32"/>
    <x v="101"/>
    <n v="0"/>
    <n v="0"/>
    <n v="0"/>
    <n v="0"/>
    <n v="0"/>
  </r>
  <r>
    <x v="81"/>
    <x v="2"/>
    <s v="W26-27"/>
    <x v="1"/>
    <x v="6"/>
    <s v="Page 162"/>
    <x v="1"/>
    <x v="0"/>
    <b v="0"/>
    <x v="5"/>
    <s v="Veste"/>
    <n v="107"/>
    <n v="12.5"/>
    <n v="119.5"/>
    <n v="0"/>
    <n v="0"/>
    <n v="0"/>
    <n v="0"/>
    <x v="0"/>
    <x v="10"/>
    <x v="9"/>
    <x v="10"/>
    <n v="0"/>
    <n v="0"/>
    <n v="0"/>
    <n v="0"/>
    <n v="0"/>
  </r>
  <r>
    <x v="81"/>
    <x v="2"/>
    <s v="W26-27"/>
    <x v="1"/>
    <x v="6"/>
    <s v="Page 162"/>
    <x v="1"/>
    <x v="0"/>
    <b v="0"/>
    <x v="5"/>
    <s v="Veste"/>
    <n v="107"/>
    <n v="12.5"/>
    <n v="119.5"/>
    <n v="0"/>
    <n v="0"/>
    <n v="0"/>
    <n v="0"/>
    <x v="0"/>
    <x v="10"/>
    <x v="9"/>
    <x v="10"/>
    <n v="0"/>
    <n v="0"/>
    <n v="0"/>
    <n v="0"/>
    <n v="0"/>
  </r>
  <r>
    <x v="81"/>
    <x v="2"/>
    <s v="W26-27"/>
    <x v="1"/>
    <x v="6"/>
    <s v="Page 162"/>
    <x v="1"/>
    <x v="0"/>
    <b v="0"/>
    <x v="5"/>
    <s v="Veste"/>
    <n v="107"/>
    <n v="12.5"/>
    <n v="119.5"/>
    <n v="0"/>
    <n v="0"/>
    <n v="0"/>
    <n v="0"/>
    <x v="0"/>
    <x v="10"/>
    <x v="9"/>
    <x v="10"/>
    <n v="0"/>
    <n v="0"/>
    <n v="0"/>
    <n v="0"/>
    <n v="0"/>
  </r>
  <r>
    <x v="81"/>
    <x v="2"/>
    <s v="W26-27"/>
    <x v="1"/>
    <x v="6"/>
    <s v="Page 162"/>
    <x v="1"/>
    <x v="0"/>
    <b v="0"/>
    <x v="5"/>
    <s v="Veste"/>
    <n v="107"/>
    <n v="12.5"/>
    <n v="119.5"/>
    <n v="0"/>
    <n v="0"/>
    <n v="0"/>
    <n v="0"/>
    <x v="0"/>
    <x v="10"/>
    <x v="9"/>
    <x v="10"/>
    <n v="0"/>
    <n v="0"/>
    <n v="0"/>
    <n v="0"/>
    <n v="0"/>
  </r>
  <r>
    <x v="81"/>
    <x v="2"/>
    <s v="W26-27"/>
    <x v="1"/>
    <x v="6"/>
    <s v="Page 162"/>
    <x v="1"/>
    <x v="0"/>
    <b v="0"/>
    <x v="5"/>
    <s v="Veste"/>
    <n v="107"/>
    <n v="12.5"/>
    <n v="119.5"/>
    <n v="0"/>
    <n v="0"/>
    <n v="0"/>
    <n v="0"/>
    <x v="0"/>
    <x v="10"/>
    <x v="9"/>
    <x v="10"/>
    <n v="0"/>
    <n v="0"/>
    <n v="0"/>
    <n v="0"/>
    <n v="0"/>
  </r>
  <r>
    <x v="81"/>
    <x v="2"/>
    <s v="W26-27"/>
    <x v="1"/>
    <x v="6"/>
    <s v="Page 162"/>
    <x v="1"/>
    <x v="0"/>
    <b v="0"/>
    <x v="5"/>
    <s v="Veste"/>
    <n v="107"/>
    <n v="12.5"/>
    <n v="119.5"/>
    <n v="0"/>
    <n v="0"/>
    <n v="0"/>
    <n v="0"/>
    <x v="0"/>
    <x v="10"/>
    <x v="9"/>
    <x v="10"/>
    <n v="0"/>
    <n v="0"/>
    <n v="0"/>
    <n v="0"/>
    <n v="0"/>
  </r>
  <r>
    <x v="81"/>
    <x v="2"/>
    <s v="W26-27"/>
    <x v="1"/>
    <x v="6"/>
    <s v="Page 162"/>
    <x v="1"/>
    <x v="0"/>
    <b v="0"/>
    <x v="5"/>
    <s v="Veste"/>
    <n v="107"/>
    <n v="12.5"/>
    <n v="119.5"/>
    <n v="0"/>
    <n v="0"/>
    <n v="0"/>
    <n v="0"/>
    <x v="0"/>
    <x v="10"/>
    <x v="9"/>
    <x v="10"/>
    <n v="0"/>
    <n v="0"/>
    <n v="0"/>
    <n v="0"/>
    <n v="0"/>
  </r>
  <r>
    <x v="81"/>
    <x v="2"/>
    <s v="W26-27"/>
    <x v="1"/>
    <x v="6"/>
    <s v="Page 162"/>
    <x v="1"/>
    <x v="0"/>
    <b v="0"/>
    <x v="5"/>
    <s v="Veste"/>
    <n v="107"/>
    <n v="12.5"/>
    <n v="119.5"/>
    <n v="0"/>
    <n v="0"/>
    <n v="0"/>
    <n v="0"/>
    <x v="0"/>
    <x v="10"/>
    <x v="9"/>
    <x v="10"/>
    <n v="0"/>
    <n v="0"/>
    <n v="0"/>
    <n v="0"/>
    <n v="0"/>
  </r>
  <r>
    <x v="81"/>
    <x v="2"/>
    <s v="W26-27"/>
    <x v="1"/>
    <x v="6"/>
    <s v="Page 162"/>
    <x v="1"/>
    <x v="0"/>
    <b v="0"/>
    <x v="5"/>
    <s v="Veste"/>
    <n v="107"/>
    <n v="12.5"/>
    <n v="119.5"/>
    <n v="0"/>
    <n v="0"/>
    <n v="0"/>
    <n v="0"/>
    <x v="0"/>
    <x v="10"/>
    <x v="9"/>
    <x v="10"/>
    <n v="0"/>
    <n v="0"/>
    <n v="0"/>
    <n v="0"/>
    <n v="0"/>
  </r>
  <r>
    <x v="81"/>
    <x v="2"/>
    <s v="W26-27"/>
    <x v="1"/>
    <x v="6"/>
    <s v="Page 162"/>
    <x v="1"/>
    <x v="0"/>
    <b v="0"/>
    <x v="5"/>
    <s v="Veste"/>
    <n v="107"/>
    <n v="12.5"/>
    <n v="119.5"/>
    <n v="0"/>
    <n v="0"/>
    <n v="0"/>
    <n v="0"/>
    <x v="0"/>
    <x v="10"/>
    <x v="9"/>
    <x v="10"/>
    <n v="0"/>
    <n v="0"/>
    <n v="0"/>
    <n v="0"/>
    <n v="0"/>
  </r>
  <r>
    <x v="81"/>
    <x v="2"/>
    <s v="W26-27"/>
    <x v="1"/>
    <x v="6"/>
    <s v="Page 162"/>
    <x v="1"/>
    <x v="0"/>
    <b v="0"/>
    <x v="5"/>
    <s v="Veste"/>
    <n v="107"/>
    <n v="12.5"/>
    <n v="119.5"/>
    <n v="0"/>
    <n v="0"/>
    <n v="0"/>
    <n v="0"/>
    <x v="0"/>
    <x v="10"/>
    <x v="9"/>
    <x v="10"/>
    <n v="0"/>
    <n v="0"/>
    <n v="0"/>
    <n v="0"/>
    <n v="0"/>
  </r>
  <r>
    <x v="81"/>
    <x v="2"/>
    <s v="W26-27"/>
    <x v="1"/>
    <x v="6"/>
    <s v="Page 162"/>
    <x v="1"/>
    <x v="0"/>
    <b v="0"/>
    <x v="5"/>
    <s v="Veste"/>
    <n v="107"/>
    <n v="12.5"/>
    <n v="119.5"/>
    <n v="0"/>
    <n v="0"/>
    <n v="0"/>
    <n v="0"/>
    <x v="0"/>
    <x v="10"/>
    <x v="9"/>
    <x v="10"/>
    <n v="1"/>
    <n v="0"/>
    <n v="10"/>
    <n v="10"/>
    <n v="0"/>
  </r>
  <r>
    <x v="81"/>
    <x v="2"/>
    <s v="W26-27"/>
    <x v="1"/>
    <x v="6"/>
    <s v="Page 162"/>
    <x v="1"/>
    <x v="0"/>
    <b v="0"/>
    <x v="5"/>
    <s v="Veste"/>
    <n v="107"/>
    <n v="12.5"/>
    <n v="119.5"/>
    <n v="0"/>
    <n v="0"/>
    <n v="0"/>
    <n v="0"/>
    <x v="0"/>
    <x v="11"/>
    <x v="10"/>
    <x v="19"/>
    <n v="1"/>
    <n v="0"/>
    <n v="2"/>
    <n v="2"/>
    <n v="0"/>
  </r>
  <r>
    <x v="81"/>
    <x v="2"/>
    <s v="W26-27"/>
    <x v="1"/>
    <x v="6"/>
    <s v="Page 162"/>
    <x v="1"/>
    <x v="0"/>
    <b v="0"/>
    <x v="5"/>
    <s v="Veste"/>
    <n v="107"/>
    <n v="12.5"/>
    <n v="119.5"/>
    <n v="0"/>
    <n v="0"/>
    <n v="0"/>
    <n v="0"/>
    <x v="0"/>
    <x v="11"/>
    <x v="11"/>
    <x v="12"/>
    <n v="1"/>
    <n v="0"/>
    <n v="0.5"/>
    <n v="0.5"/>
    <n v="0"/>
  </r>
  <r>
    <x v="81"/>
    <x v="23"/>
    <s v="W26-27"/>
    <x v="1"/>
    <x v="6"/>
    <s v="Page 162"/>
    <x v="1"/>
    <x v="0"/>
    <b v="0"/>
    <x v="5"/>
    <s v="Veste"/>
    <n v="107"/>
    <n v="12.5"/>
    <n v="119.5"/>
    <n v="0"/>
    <n v="0"/>
    <n v="0"/>
    <n v="0"/>
    <x v="0"/>
    <x v="0"/>
    <x v="32"/>
    <x v="94"/>
    <n v="0"/>
    <n v="0"/>
    <n v="22.2"/>
    <n v="0"/>
    <n v="0"/>
  </r>
  <r>
    <x v="81"/>
    <x v="23"/>
    <s v="W26-27"/>
    <x v="1"/>
    <x v="6"/>
    <s v="Page 162"/>
    <x v="1"/>
    <x v="0"/>
    <b v="0"/>
    <x v="5"/>
    <s v="Veste"/>
    <n v="107"/>
    <n v="12.5"/>
    <n v="119.5"/>
    <n v="0"/>
    <n v="0"/>
    <n v="0"/>
    <n v="0"/>
    <x v="0"/>
    <x v="10"/>
    <x v="9"/>
    <x v="10"/>
    <n v="0"/>
    <n v="0"/>
    <n v="0"/>
    <n v="0"/>
    <n v="0"/>
  </r>
  <r>
    <x v="81"/>
    <x v="23"/>
    <s v="W26-27"/>
    <x v="1"/>
    <x v="6"/>
    <s v="Page 162"/>
    <x v="1"/>
    <x v="0"/>
    <b v="0"/>
    <x v="5"/>
    <s v="Veste"/>
    <n v="107"/>
    <n v="12.5"/>
    <n v="119.5"/>
    <n v="0"/>
    <n v="0"/>
    <n v="0"/>
    <n v="0"/>
    <x v="0"/>
    <x v="10"/>
    <x v="9"/>
    <x v="10"/>
    <n v="0"/>
    <n v="0"/>
    <n v="0"/>
    <n v="0"/>
    <n v="0"/>
  </r>
  <r>
    <x v="81"/>
    <x v="23"/>
    <s v="W26-27"/>
    <x v="1"/>
    <x v="6"/>
    <s v="Page 162"/>
    <x v="1"/>
    <x v="0"/>
    <b v="0"/>
    <x v="5"/>
    <s v="Veste"/>
    <n v="107"/>
    <n v="12.5"/>
    <n v="119.5"/>
    <n v="0"/>
    <n v="0"/>
    <n v="0"/>
    <n v="0"/>
    <x v="0"/>
    <x v="10"/>
    <x v="9"/>
    <x v="10"/>
    <n v="0"/>
    <n v="0"/>
    <n v="0"/>
    <n v="0"/>
    <n v="0"/>
  </r>
  <r>
    <x v="81"/>
    <x v="23"/>
    <s v="W26-27"/>
    <x v="1"/>
    <x v="6"/>
    <s v="Page 162"/>
    <x v="1"/>
    <x v="0"/>
    <b v="0"/>
    <x v="5"/>
    <s v="Veste"/>
    <n v="107"/>
    <n v="12.5"/>
    <n v="119.5"/>
    <n v="0"/>
    <n v="0"/>
    <n v="0"/>
    <n v="0"/>
    <x v="0"/>
    <x v="10"/>
    <x v="9"/>
    <x v="10"/>
    <n v="0"/>
    <n v="0"/>
    <n v="0"/>
    <n v="0"/>
    <n v="0"/>
  </r>
  <r>
    <x v="81"/>
    <x v="23"/>
    <s v="W26-27"/>
    <x v="1"/>
    <x v="6"/>
    <s v="Page 162"/>
    <x v="1"/>
    <x v="0"/>
    <b v="0"/>
    <x v="5"/>
    <s v="Veste"/>
    <n v="107"/>
    <n v="12.5"/>
    <n v="119.5"/>
    <n v="0"/>
    <n v="0"/>
    <n v="0"/>
    <n v="0"/>
    <x v="0"/>
    <x v="10"/>
    <x v="9"/>
    <x v="10"/>
    <n v="0"/>
    <n v="0"/>
    <n v="0"/>
    <n v="0"/>
    <n v="0"/>
  </r>
  <r>
    <x v="81"/>
    <x v="23"/>
    <s v="W26-27"/>
    <x v="1"/>
    <x v="6"/>
    <s v="Page 162"/>
    <x v="1"/>
    <x v="0"/>
    <b v="0"/>
    <x v="5"/>
    <s v="Veste"/>
    <n v="107"/>
    <n v="12.5"/>
    <n v="119.5"/>
    <n v="0"/>
    <n v="0"/>
    <n v="0"/>
    <n v="0"/>
    <x v="0"/>
    <x v="10"/>
    <x v="9"/>
    <x v="10"/>
    <n v="0"/>
    <n v="0"/>
    <n v="0"/>
    <n v="0"/>
    <n v="0"/>
  </r>
  <r>
    <x v="81"/>
    <x v="23"/>
    <s v="W26-27"/>
    <x v="1"/>
    <x v="6"/>
    <s v="Page 162"/>
    <x v="1"/>
    <x v="0"/>
    <b v="0"/>
    <x v="5"/>
    <s v="Veste"/>
    <n v="107"/>
    <n v="12.5"/>
    <n v="119.5"/>
    <n v="0"/>
    <n v="0"/>
    <n v="0"/>
    <n v="0"/>
    <x v="0"/>
    <x v="10"/>
    <x v="9"/>
    <x v="10"/>
    <n v="0"/>
    <n v="0"/>
    <n v="0"/>
    <n v="0"/>
    <n v="0"/>
  </r>
  <r>
    <x v="81"/>
    <x v="23"/>
    <s v="W26-27"/>
    <x v="1"/>
    <x v="6"/>
    <s v="Page 162"/>
    <x v="1"/>
    <x v="0"/>
    <b v="0"/>
    <x v="5"/>
    <s v="Veste"/>
    <n v="107"/>
    <n v="12.5"/>
    <n v="119.5"/>
    <n v="0"/>
    <n v="0"/>
    <n v="0"/>
    <n v="0"/>
    <x v="0"/>
    <x v="10"/>
    <x v="9"/>
    <x v="10"/>
    <n v="0"/>
    <n v="0"/>
    <n v="0"/>
    <n v="0"/>
    <n v="0"/>
  </r>
  <r>
    <x v="81"/>
    <x v="23"/>
    <s v="W26-27"/>
    <x v="1"/>
    <x v="6"/>
    <s v="Page 162"/>
    <x v="1"/>
    <x v="0"/>
    <b v="0"/>
    <x v="5"/>
    <s v="Veste"/>
    <n v="107"/>
    <n v="12.5"/>
    <n v="119.5"/>
    <n v="0"/>
    <n v="0"/>
    <n v="0"/>
    <n v="0"/>
    <x v="0"/>
    <x v="10"/>
    <x v="9"/>
    <x v="10"/>
    <n v="0"/>
    <n v="0"/>
    <n v="0"/>
    <n v="0"/>
    <n v="0"/>
  </r>
  <r>
    <x v="81"/>
    <x v="23"/>
    <s v="W26-27"/>
    <x v="1"/>
    <x v="6"/>
    <s v="Page 162"/>
    <x v="1"/>
    <x v="0"/>
    <b v="0"/>
    <x v="5"/>
    <s v="Veste"/>
    <n v="107"/>
    <n v="12.5"/>
    <n v="119.5"/>
    <n v="0"/>
    <n v="0"/>
    <n v="0"/>
    <n v="0"/>
    <x v="0"/>
    <x v="10"/>
    <x v="9"/>
    <x v="10"/>
    <n v="0"/>
    <n v="0"/>
    <n v="0"/>
    <n v="0"/>
    <n v="0"/>
  </r>
  <r>
    <x v="81"/>
    <x v="23"/>
    <s v="W26-27"/>
    <x v="1"/>
    <x v="6"/>
    <s v="Page 162"/>
    <x v="1"/>
    <x v="0"/>
    <b v="0"/>
    <x v="5"/>
    <s v="Veste"/>
    <n v="107"/>
    <n v="12.5"/>
    <n v="119.5"/>
    <n v="0"/>
    <n v="0"/>
    <n v="0"/>
    <n v="0"/>
    <x v="0"/>
    <x v="10"/>
    <x v="9"/>
    <x v="10"/>
    <n v="0"/>
    <n v="0"/>
    <n v="0"/>
    <n v="0"/>
    <n v="0"/>
  </r>
  <r>
    <x v="81"/>
    <x v="23"/>
    <s v="W26-27"/>
    <x v="1"/>
    <x v="6"/>
    <s v="Page 162"/>
    <x v="1"/>
    <x v="0"/>
    <b v="0"/>
    <x v="5"/>
    <s v="Veste"/>
    <n v="107"/>
    <n v="12.5"/>
    <n v="119.5"/>
    <n v="0"/>
    <n v="0"/>
    <n v="0"/>
    <n v="0"/>
    <x v="0"/>
    <x v="10"/>
    <x v="9"/>
    <x v="10"/>
    <n v="1"/>
    <n v="0"/>
    <n v="10"/>
    <n v="10"/>
    <n v="0"/>
  </r>
  <r>
    <x v="81"/>
    <x v="23"/>
    <s v="W26-27"/>
    <x v="1"/>
    <x v="6"/>
    <s v="Page 162"/>
    <x v="1"/>
    <x v="0"/>
    <b v="0"/>
    <x v="5"/>
    <s v="Veste"/>
    <n v="107"/>
    <n v="12.5"/>
    <n v="119.5"/>
    <n v="0"/>
    <n v="0"/>
    <n v="0"/>
    <n v="0"/>
    <x v="0"/>
    <x v="11"/>
    <x v="10"/>
    <x v="19"/>
    <n v="1"/>
    <n v="0"/>
    <n v="2"/>
    <n v="2"/>
    <n v="0"/>
  </r>
  <r>
    <x v="81"/>
    <x v="23"/>
    <s v="W26-27"/>
    <x v="1"/>
    <x v="6"/>
    <s v="Page 162"/>
    <x v="1"/>
    <x v="0"/>
    <b v="0"/>
    <x v="5"/>
    <s v="Veste"/>
    <n v="107"/>
    <n v="12.5"/>
    <n v="119.5"/>
    <n v="0"/>
    <n v="0"/>
    <n v="0"/>
    <n v="0"/>
    <x v="0"/>
    <x v="11"/>
    <x v="11"/>
    <x v="12"/>
    <n v="1"/>
    <n v="0"/>
    <n v="0.5"/>
    <n v="0.5"/>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0"/>
    <x v="9"/>
    <x v="10"/>
    <n v="0"/>
    <n v="0"/>
    <n v="0"/>
    <n v="0"/>
    <n v="0"/>
  </r>
  <r>
    <x v="82"/>
    <x v="15"/>
    <s v="W26-27"/>
    <x v="1"/>
    <x v="2"/>
    <s v="Page 162"/>
    <x v="1"/>
    <x v="0"/>
    <b v="0"/>
    <x v="5"/>
    <s v="Veste"/>
    <n v="0"/>
    <n v="2.5"/>
    <n v="2.5"/>
    <n v="0"/>
    <n v="0"/>
    <n v="0"/>
    <n v="0"/>
    <x v="0"/>
    <x v="11"/>
    <x v="13"/>
    <x v="18"/>
    <n v="0"/>
    <n v="0"/>
    <n v="0"/>
    <n v="0"/>
    <n v="0"/>
  </r>
  <r>
    <x v="82"/>
    <x v="15"/>
    <s v="W26-27"/>
    <x v="1"/>
    <x v="2"/>
    <s v="Page 162"/>
    <x v="1"/>
    <x v="0"/>
    <b v="0"/>
    <x v="5"/>
    <s v="Veste"/>
    <n v="0"/>
    <n v="2.5"/>
    <n v="2.5"/>
    <n v="0"/>
    <n v="0"/>
    <n v="0"/>
    <n v="0"/>
    <x v="0"/>
    <x v="11"/>
    <x v="10"/>
    <x v="19"/>
    <n v="1"/>
    <n v="0"/>
    <n v="2"/>
    <n v="2"/>
    <n v="0"/>
  </r>
  <r>
    <x v="82"/>
    <x v="15"/>
    <s v="W26-27"/>
    <x v="1"/>
    <x v="2"/>
    <s v="Page 162"/>
    <x v="1"/>
    <x v="0"/>
    <b v="0"/>
    <x v="5"/>
    <s v="Veste"/>
    <n v="0"/>
    <n v="2.5"/>
    <n v="2.5"/>
    <n v="0"/>
    <n v="0"/>
    <n v="0"/>
    <n v="0"/>
    <x v="0"/>
    <x v="11"/>
    <x v="11"/>
    <x v="12"/>
    <n v="1"/>
    <n v="0"/>
    <n v="0.5"/>
    <n v="0.5"/>
    <n v="0"/>
  </r>
  <r>
    <x v="83"/>
    <x v="20"/>
    <s v="W26-27"/>
    <x v="1"/>
    <x v="1"/>
    <s v="Page 169"/>
    <x v="1"/>
    <x v="0"/>
    <b v="0"/>
    <x v="5"/>
    <s v="Veste"/>
    <n v="107"/>
    <n v="2.5"/>
    <n v="109.5"/>
    <n v="0"/>
    <n v="0"/>
    <n v="0"/>
    <n v="0"/>
    <x v="0"/>
    <x v="0"/>
    <x v="31"/>
    <x v="102"/>
    <n v="0"/>
    <n v="0"/>
    <n v="15.45"/>
    <n v="0"/>
    <n v="0"/>
  </r>
  <r>
    <x v="83"/>
    <x v="20"/>
    <s v="W26-27"/>
    <x v="1"/>
    <x v="1"/>
    <s v="Page 169"/>
    <x v="1"/>
    <x v="0"/>
    <b v="0"/>
    <x v="5"/>
    <s v="Veste"/>
    <n v="107"/>
    <n v="2.5"/>
    <n v="109.5"/>
    <n v="0"/>
    <n v="0"/>
    <n v="0"/>
    <n v="0"/>
    <x v="0"/>
    <x v="10"/>
    <x v="9"/>
    <x v="10"/>
    <n v="0"/>
    <n v="0"/>
    <n v="0"/>
    <n v="0"/>
    <n v="0"/>
  </r>
  <r>
    <x v="83"/>
    <x v="20"/>
    <s v="W26-27"/>
    <x v="1"/>
    <x v="1"/>
    <s v="Page 169"/>
    <x v="1"/>
    <x v="0"/>
    <b v="0"/>
    <x v="5"/>
    <s v="Veste"/>
    <n v="107"/>
    <n v="2.5"/>
    <n v="109.5"/>
    <n v="0"/>
    <n v="0"/>
    <n v="0"/>
    <n v="0"/>
    <x v="0"/>
    <x v="10"/>
    <x v="9"/>
    <x v="10"/>
    <n v="0"/>
    <n v="0"/>
    <n v="0"/>
    <n v="0"/>
    <n v="0"/>
  </r>
  <r>
    <x v="83"/>
    <x v="20"/>
    <s v="W26-27"/>
    <x v="1"/>
    <x v="1"/>
    <s v="Page 169"/>
    <x v="1"/>
    <x v="0"/>
    <b v="0"/>
    <x v="5"/>
    <s v="Veste"/>
    <n v="107"/>
    <n v="2.5"/>
    <n v="109.5"/>
    <n v="0"/>
    <n v="0"/>
    <n v="0"/>
    <n v="0"/>
    <x v="0"/>
    <x v="10"/>
    <x v="9"/>
    <x v="10"/>
    <n v="0"/>
    <n v="0"/>
    <n v="0"/>
    <n v="0"/>
    <n v="0"/>
  </r>
  <r>
    <x v="83"/>
    <x v="20"/>
    <s v="W26-27"/>
    <x v="1"/>
    <x v="1"/>
    <s v="Page 169"/>
    <x v="1"/>
    <x v="0"/>
    <b v="0"/>
    <x v="5"/>
    <s v="Veste"/>
    <n v="107"/>
    <n v="2.5"/>
    <n v="109.5"/>
    <n v="0"/>
    <n v="0"/>
    <n v="0"/>
    <n v="0"/>
    <x v="0"/>
    <x v="10"/>
    <x v="9"/>
    <x v="10"/>
    <n v="0"/>
    <n v="0"/>
    <n v="0"/>
    <n v="0"/>
    <n v="0"/>
  </r>
  <r>
    <x v="83"/>
    <x v="20"/>
    <s v="W26-27"/>
    <x v="1"/>
    <x v="1"/>
    <s v="Page 169"/>
    <x v="1"/>
    <x v="0"/>
    <b v="0"/>
    <x v="5"/>
    <s v="Veste"/>
    <n v="107"/>
    <n v="2.5"/>
    <n v="109.5"/>
    <n v="0"/>
    <n v="0"/>
    <n v="0"/>
    <n v="0"/>
    <x v="0"/>
    <x v="10"/>
    <x v="9"/>
    <x v="10"/>
    <n v="0"/>
    <n v="0"/>
    <n v="0"/>
    <n v="0"/>
    <n v="0"/>
  </r>
  <r>
    <x v="83"/>
    <x v="20"/>
    <s v="W26-27"/>
    <x v="1"/>
    <x v="1"/>
    <s v="Page 169"/>
    <x v="1"/>
    <x v="0"/>
    <b v="0"/>
    <x v="5"/>
    <s v="Veste"/>
    <n v="107"/>
    <n v="2.5"/>
    <n v="109.5"/>
    <n v="0"/>
    <n v="0"/>
    <n v="0"/>
    <n v="0"/>
    <x v="0"/>
    <x v="10"/>
    <x v="9"/>
    <x v="10"/>
    <n v="0"/>
    <n v="0"/>
    <n v="0"/>
    <n v="0"/>
    <n v="0"/>
  </r>
  <r>
    <x v="83"/>
    <x v="20"/>
    <s v="W26-27"/>
    <x v="1"/>
    <x v="1"/>
    <s v="Page 169"/>
    <x v="1"/>
    <x v="0"/>
    <b v="0"/>
    <x v="5"/>
    <s v="Veste"/>
    <n v="107"/>
    <n v="2.5"/>
    <n v="109.5"/>
    <n v="0"/>
    <n v="0"/>
    <n v="0"/>
    <n v="0"/>
    <x v="0"/>
    <x v="10"/>
    <x v="9"/>
    <x v="10"/>
    <n v="0"/>
    <n v="0"/>
    <n v="0"/>
    <n v="0"/>
    <n v="0"/>
  </r>
  <r>
    <x v="83"/>
    <x v="20"/>
    <s v="W26-27"/>
    <x v="1"/>
    <x v="1"/>
    <s v="Page 169"/>
    <x v="1"/>
    <x v="0"/>
    <b v="0"/>
    <x v="5"/>
    <s v="Veste"/>
    <n v="107"/>
    <n v="2.5"/>
    <n v="109.5"/>
    <n v="0"/>
    <n v="0"/>
    <n v="0"/>
    <n v="0"/>
    <x v="0"/>
    <x v="10"/>
    <x v="9"/>
    <x v="10"/>
    <n v="0"/>
    <n v="0"/>
    <n v="0"/>
    <n v="0"/>
    <n v="0"/>
  </r>
  <r>
    <x v="83"/>
    <x v="20"/>
    <s v="W26-27"/>
    <x v="1"/>
    <x v="1"/>
    <s v="Page 169"/>
    <x v="1"/>
    <x v="0"/>
    <b v="0"/>
    <x v="5"/>
    <s v="Veste"/>
    <n v="107"/>
    <n v="2.5"/>
    <n v="109.5"/>
    <n v="0"/>
    <n v="0"/>
    <n v="0"/>
    <n v="0"/>
    <x v="0"/>
    <x v="10"/>
    <x v="9"/>
    <x v="10"/>
    <n v="0"/>
    <n v="0"/>
    <n v="0"/>
    <n v="0"/>
    <n v="0"/>
  </r>
  <r>
    <x v="83"/>
    <x v="20"/>
    <s v="W26-27"/>
    <x v="1"/>
    <x v="1"/>
    <s v="Page 169"/>
    <x v="1"/>
    <x v="0"/>
    <b v="0"/>
    <x v="5"/>
    <s v="Veste"/>
    <n v="107"/>
    <n v="2.5"/>
    <n v="109.5"/>
    <n v="0"/>
    <n v="0"/>
    <n v="0"/>
    <n v="0"/>
    <x v="0"/>
    <x v="10"/>
    <x v="9"/>
    <x v="10"/>
    <n v="0"/>
    <n v="0"/>
    <n v="0"/>
    <n v="0"/>
    <n v="0"/>
  </r>
  <r>
    <x v="83"/>
    <x v="20"/>
    <s v="W26-27"/>
    <x v="1"/>
    <x v="1"/>
    <s v="Page 169"/>
    <x v="1"/>
    <x v="0"/>
    <b v="0"/>
    <x v="5"/>
    <s v="Veste"/>
    <n v="107"/>
    <n v="2.5"/>
    <n v="109.5"/>
    <n v="0"/>
    <n v="0"/>
    <n v="0"/>
    <n v="0"/>
    <x v="0"/>
    <x v="10"/>
    <x v="9"/>
    <x v="10"/>
    <n v="0"/>
    <n v="0"/>
    <n v="0"/>
    <n v="0"/>
    <n v="0"/>
  </r>
  <r>
    <x v="83"/>
    <x v="20"/>
    <s v="W26-27"/>
    <x v="1"/>
    <x v="1"/>
    <s v="Page 169"/>
    <x v="1"/>
    <x v="0"/>
    <b v="0"/>
    <x v="5"/>
    <s v="Veste"/>
    <n v="107"/>
    <n v="2.5"/>
    <n v="109.5"/>
    <n v="0"/>
    <n v="0"/>
    <n v="0"/>
    <n v="0"/>
    <x v="0"/>
    <x v="11"/>
    <x v="13"/>
    <x v="18"/>
    <n v="0"/>
    <n v="0"/>
    <n v="0"/>
    <n v="0"/>
    <n v="0"/>
  </r>
  <r>
    <x v="83"/>
    <x v="20"/>
    <s v="W26-27"/>
    <x v="1"/>
    <x v="1"/>
    <s v="Page 169"/>
    <x v="1"/>
    <x v="0"/>
    <b v="0"/>
    <x v="5"/>
    <s v="Veste"/>
    <n v="107"/>
    <n v="2.5"/>
    <n v="109.5"/>
    <n v="0"/>
    <n v="0"/>
    <n v="0"/>
    <n v="0"/>
    <x v="0"/>
    <x v="11"/>
    <x v="10"/>
    <x v="19"/>
    <n v="1"/>
    <n v="0"/>
    <n v="2"/>
    <n v="2"/>
    <n v="0"/>
  </r>
  <r>
    <x v="83"/>
    <x v="20"/>
    <s v="W26-27"/>
    <x v="1"/>
    <x v="1"/>
    <s v="Page 169"/>
    <x v="1"/>
    <x v="0"/>
    <b v="0"/>
    <x v="5"/>
    <s v="Veste"/>
    <n v="107"/>
    <n v="2.5"/>
    <n v="109.5"/>
    <n v="0"/>
    <n v="0"/>
    <n v="0"/>
    <n v="0"/>
    <x v="0"/>
    <x v="11"/>
    <x v="11"/>
    <x v="12"/>
    <n v="1"/>
    <n v="0"/>
    <n v="0.5"/>
    <n v="0.5"/>
    <n v="0"/>
  </r>
  <r>
    <x v="84"/>
    <x v="13"/>
    <s v="W26-27"/>
    <x v="1"/>
    <x v="1"/>
    <s v="Page 170"/>
    <x v="1"/>
    <x v="0"/>
    <b v="0"/>
    <x v="5"/>
    <s v="Veste"/>
    <n v="107"/>
    <n v="2.5"/>
    <n v="109.5"/>
    <n v="0"/>
    <n v="0"/>
    <n v="0"/>
    <n v="0"/>
    <x v="0"/>
    <x v="0"/>
    <x v="31"/>
    <x v="102"/>
    <n v="0"/>
    <n v="0"/>
    <n v="15.45"/>
    <n v="0"/>
    <n v="0"/>
  </r>
  <r>
    <x v="84"/>
    <x v="13"/>
    <s v="W26-27"/>
    <x v="1"/>
    <x v="1"/>
    <s v="Page 170"/>
    <x v="1"/>
    <x v="0"/>
    <b v="0"/>
    <x v="5"/>
    <s v="Veste"/>
    <n v="107"/>
    <n v="2.5"/>
    <n v="109.5"/>
    <n v="0"/>
    <n v="0"/>
    <n v="0"/>
    <n v="0"/>
    <x v="0"/>
    <x v="10"/>
    <x v="9"/>
    <x v="10"/>
    <n v="0"/>
    <n v="0"/>
    <n v="0"/>
    <n v="0"/>
    <n v="0"/>
  </r>
  <r>
    <x v="84"/>
    <x v="13"/>
    <s v="W26-27"/>
    <x v="1"/>
    <x v="1"/>
    <s v="Page 170"/>
    <x v="1"/>
    <x v="0"/>
    <b v="0"/>
    <x v="5"/>
    <s v="Veste"/>
    <n v="107"/>
    <n v="2.5"/>
    <n v="109.5"/>
    <n v="0"/>
    <n v="0"/>
    <n v="0"/>
    <n v="0"/>
    <x v="0"/>
    <x v="10"/>
    <x v="9"/>
    <x v="10"/>
    <n v="0"/>
    <n v="0"/>
    <n v="0"/>
    <n v="0"/>
    <n v="0"/>
  </r>
  <r>
    <x v="84"/>
    <x v="13"/>
    <s v="W26-27"/>
    <x v="1"/>
    <x v="1"/>
    <s v="Page 170"/>
    <x v="1"/>
    <x v="0"/>
    <b v="0"/>
    <x v="5"/>
    <s v="Veste"/>
    <n v="107"/>
    <n v="2.5"/>
    <n v="109.5"/>
    <n v="0"/>
    <n v="0"/>
    <n v="0"/>
    <n v="0"/>
    <x v="0"/>
    <x v="10"/>
    <x v="9"/>
    <x v="10"/>
    <n v="0"/>
    <n v="0"/>
    <n v="0"/>
    <n v="0"/>
    <n v="0"/>
  </r>
  <r>
    <x v="84"/>
    <x v="13"/>
    <s v="W26-27"/>
    <x v="1"/>
    <x v="1"/>
    <s v="Page 170"/>
    <x v="1"/>
    <x v="0"/>
    <b v="0"/>
    <x v="5"/>
    <s v="Veste"/>
    <n v="107"/>
    <n v="2.5"/>
    <n v="109.5"/>
    <n v="0"/>
    <n v="0"/>
    <n v="0"/>
    <n v="0"/>
    <x v="0"/>
    <x v="10"/>
    <x v="9"/>
    <x v="10"/>
    <n v="0"/>
    <n v="0"/>
    <n v="0"/>
    <n v="0"/>
    <n v="0"/>
  </r>
  <r>
    <x v="84"/>
    <x v="13"/>
    <s v="W26-27"/>
    <x v="1"/>
    <x v="1"/>
    <s v="Page 170"/>
    <x v="1"/>
    <x v="0"/>
    <b v="0"/>
    <x v="5"/>
    <s v="Veste"/>
    <n v="107"/>
    <n v="2.5"/>
    <n v="109.5"/>
    <n v="0"/>
    <n v="0"/>
    <n v="0"/>
    <n v="0"/>
    <x v="0"/>
    <x v="10"/>
    <x v="9"/>
    <x v="10"/>
    <n v="0"/>
    <n v="0"/>
    <n v="0"/>
    <n v="0"/>
    <n v="0"/>
  </r>
  <r>
    <x v="84"/>
    <x v="13"/>
    <s v="W26-27"/>
    <x v="1"/>
    <x v="1"/>
    <s v="Page 170"/>
    <x v="1"/>
    <x v="0"/>
    <b v="0"/>
    <x v="5"/>
    <s v="Veste"/>
    <n v="107"/>
    <n v="2.5"/>
    <n v="109.5"/>
    <n v="0"/>
    <n v="0"/>
    <n v="0"/>
    <n v="0"/>
    <x v="0"/>
    <x v="10"/>
    <x v="9"/>
    <x v="10"/>
    <n v="0"/>
    <n v="0"/>
    <n v="0"/>
    <n v="0"/>
    <n v="0"/>
  </r>
  <r>
    <x v="84"/>
    <x v="13"/>
    <s v="W26-27"/>
    <x v="1"/>
    <x v="1"/>
    <s v="Page 170"/>
    <x v="1"/>
    <x v="0"/>
    <b v="0"/>
    <x v="5"/>
    <s v="Veste"/>
    <n v="107"/>
    <n v="2.5"/>
    <n v="109.5"/>
    <n v="0"/>
    <n v="0"/>
    <n v="0"/>
    <n v="0"/>
    <x v="0"/>
    <x v="10"/>
    <x v="9"/>
    <x v="10"/>
    <n v="0"/>
    <n v="0"/>
    <n v="0"/>
    <n v="0"/>
    <n v="0"/>
  </r>
  <r>
    <x v="84"/>
    <x v="13"/>
    <s v="W26-27"/>
    <x v="1"/>
    <x v="1"/>
    <s v="Page 170"/>
    <x v="1"/>
    <x v="0"/>
    <b v="0"/>
    <x v="5"/>
    <s v="Veste"/>
    <n v="107"/>
    <n v="2.5"/>
    <n v="109.5"/>
    <n v="0"/>
    <n v="0"/>
    <n v="0"/>
    <n v="0"/>
    <x v="0"/>
    <x v="10"/>
    <x v="9"/>
    <x v="10"/>
    <n v="0"/>
    <n v="0"/>
    <n v="0"/>
    <n v="0"/>
    <n v="0"/>
  </r>
  <r>
    <x v="84"/>
    <x v="13"/>
    <s v="W26-27"/>
    <x v="1"/>
    <x v="1"/>
    <s v="Page 170"/>
    <x v="1"/>
    <x v="0"/>
    <b v="0"/>
    <x v="5"/>
    <s v="Veste"/>
    <n v="107"/>
    <n v="2.5"/>
    <n v="109.5"/>
    <n v="0"/>
    <n v="0"/>
    <n v="0"/>
    <n v="0"/>
    <x v="0"/>
    <x v="10"/>
    <x v="9"/>
    <x v="10"/>
    <n v="0"/>
    <n v="0"/>
    <n v="0"/>
    <n v="0"/>
    <n v="0"/>
  </r>
  <r>
    <x v="84"/>
    <x v="13"/>
    <s v="W26-27"/>
    <x v="1"/>
    <x v="1"/>
    <s v="Page 170"/>
    <x v="1"/>
    <x v="0"/>
    <b v="0"/>
    <x v="5"/>
    <s v="Veste"/>
    <n v="107"/>
    <n v="2.5"/>
    <n v="109.5"/>
    <n v="0"/>
    <n v="0"/>
    <n v="0"/>
    <n v="0"/>
    <x v="0"/>
    <x v="10"/>
    <x v="9"/>
    <x v="10"/>
    <n v="0"/>
    <n v="0"/>
    <n v="0"/>
    <n v="0"/>
    <n v="0"/>
  </r>
  <r>
    <x v="84"/>
    <x v="13"/>
    <s v="W26-27"/>
    <x v="1"/>
    <x v="1"/>
    <s v="Page 170"/>
    <x v="1"/>
    <x v="0"/>
    <b v="0"/>
    <x v="5"/>
    <s v="Veste"/>
    <n v="107"/>
    <n v="2.5"/>
    <n v="109.5"/>
    <n v="0"/>
    <n v="0"/>
    <n v="0"/>
    <n v="0"/>
    <x v="0"/>
    <x v="10"/>
    <x v="9"/>
    <x v="10"/>
    <n v="0"/>
    <n v="0"/>
    <n v="0"/>
    <n v="0"/>
    <n v="0"/>
  </r>
  <r>
    <x v="84"/>
    <x v="13"/>
    <s v="W26-27"/>
    <x v="1"/>
    <x v="1"/>
    <s v="Page 170"/>
    <x v="1"/>
    <x v="0"/>
    <b v="0"/>
    <x v="5"/>
    <s v="Veste"/>
    <n v="107"/>
    <n v="2.5"/>
    <n v="109.5"/>
    <n v="0"/>
    <n v="0"/>
    <n v="0"/>
    <n v="0"/>
    <x v="0"/>
    <x v="11"/>
    <x v="13"/>
    <x v="18"/>
    <n v="0"/>
    <n v="0"/>
    <n v="0"/>
    <n v="0"/>
    <n v="0"/>
  </r>
  <r>
    <x v="84"/>
    <x v="13"/>
    <s v="W26-27"/>
    <x v="1"/>
    <x v="1"/>
    <s v="Page 170"/>
    <x v="1"/>
    <x v="0"/>
    <b v="0"/>
    <x v="5"/>
    <s v="Veste"/>
    <n v="107"/>
    <n v="2.5"/>
    <n v="109.5"/>
    <n v="0"/>
    <n v="0"/>
    <n v="0"/>
    <n v="0"/>
    <x v="0"/>
    <x v="11"/>
    <x v="10"/>
    <x v="19"/>
    <n v="1"/>
    <n v="0"/>
    <n v="2"/>
    <n v="2"/>
    <n v="0"/>
  </r>
  <r>
    <x v="84"/>
    <x v="13"/>
    <s v="W26-27"/>
    <x v="1"/>
    <x v="1"/>
    <s v="Page 170"/>
    <x v="1"/>
    <x v="0"/>
    <b v="0"/>
    <x v="5"/>
    <s v="Veste"/>
    <n v="107"/>
    <n v="2.5"/>
    <n v="109.5"/>
    <n v="0"/>
    <n v="0"/>
    <n v="0"/>
    <n v="0"/>
    <x v="0"/>
    <x v="11"/>
    <x v="11"/>
    <x v="12"/>
    <n v="1"/>
    <n v="0"/>
    <n v="0.5"/>
    <n v="0.5"/>
    <n v="0"/>
  </r>
  <r>
    <x v="85"/>
    <x v="36"/>
    <s v="W26-27"/>
    <x v="1"/>
    <x v="3"/>
    <s v="Page 172"/>
    <x v="0"/>
    <x v="0"/>
    <b v="0"/>
    <x v="7"/>
    <s v="Cool pants - Louisiane"/>
    <n v="47"/>
    <n v="25.5822"/>
    <n v="72.5822"/>
    <n v="4.0643573768775267"/>
    <n v="295"/>
    <n v="118"/>
    <n v="134.09090909090909"/>
    <x v="0"/>
    <x v="0"/>
    <x v="22"/>
    <x v="57"/>
    <n v="3.08"/>
    <n v="0"/>
    <n v="6.44"/>
    <n v="19.8352"/>
    <n v="0"/>
  </r>
  <r>
    <x v="85"/>
    <x v="36"/>
    <s v="W26-27"/>
    <x v="1"/>
    <x v="3"/>
    <s v="Page 172"/>
    <x v="0"/>
    <x v="0"/>
    <b v="0"/>
    <x v="7"/>
    <s v="Cool pants - Louisiane"/>
    <n v="47"/>
    <n v="25.5822"/>
    <n v="72.5822"/>
    <n v="4.0643573768775267"/>
    <n v="295"/>
    <n v="118"/>
    <n v="134.09090909090909"/>
    <x v="0"/>
    <x v="1"/>
    <x v="2"/>
    <x v="103"/>
    <n v="0.4"/>
    <n v="0"/>
    <n v="5.5"/>
    <n v="2.2000000000000002"/>
    <n v="0"/>
  </r>
  <r>
    <x v="85"/>
    <x v="36"/>
    <s v="W26-27"/>
    <x v="1"/>
    <x v="3"/>
    <s v="Page 172"/>
    <x v="0"/>
    <x v="0"/>
    <b v="0"/>
    <x v="7"/>
    <s v="Cool pants - Louisiane"/>
    <n v="47"/>
    <n v="25.5822"/>
    <n v="72.5822"/>
    <n v="4.0643573768775267"/>
    <n v="295"/>
    <n v="118"/>
    <n v="134.09090909090909"/>
    <x v="0"/>
    <x v="16"/>
    <x v="34"/>
    <x v="104"/>
    <n v="1"/>
    <n v="0"/>
    <n v="0"/>
    <n v="0"/>
    <n v="0"/>
  </r>
  <r>
    <x v="85"/>
    <x v="36"/>
    <s v="W26-27"/>
    <x v="1"/>
    <x v="3"/>
    <s v="Page 172"/>
    <x v="0"/>
    <x v="0"/>
    <b v="0"/>
    <x v="7"/>
    <s v="Cool pants - Louisiane"/>
    <n v="47"/>
    <n v="25.5822"/>
    <n v="72.5822"/>
    <n v="4.0643573768775267"/>
    <n v="295"/>
    <n v="118"/>
    <n v="134.09090909090909"/>
    <x v="0"/>
    <x v="9"/>
    <x v="8"/>
    <x v="105"/>
    <n v="1"/>
    <n v="0"/>
    <n v="0.22800000000000001"/>
    <n v="0.22800000000000001"/>
    <n v="0"/>
  </r>
  <r>
    <x v="85"/>
    <x v="36"/>
    <s v="W26-27"/>
    <x v="1"/>
    <x v="3"/>
    <s v="Page 172"/>
    <x v="0"/>
    <x v="0"/>
    <b v="0"/>
    <x v="7"/>
    <s v="Cool pants - Louisiane"/>
    <n v="47"/>
    <n v="25.5822"/>
    <n v="72.5822"/>
    <n v="4.0643573768775267"/>
    <n v="295"/>
    <n v="118"/>
    <n v="134.09090909090909"/>
    <x v="0"/>
    <x v="9"/>
    <x v="8"/>
    <x v="106"/>
    <n v="1"/>
    <n v="0"/>
    <n v="7.9000000000000001E-2"/>
    <n v="7.9000000000000001E-2"/>
    <n v="0"/>
  </r>
  <r>
    <x v="85"/>
    <x v="36"/>
    <s v="W26-27"/>
    <x v="1"/>
    <x v="3"/>
    <s v="Page 172"/>
    <x v="0"/>
    <x v="0"/>
    <b v="0"/>
    <x v="7"/>
    <s v="Cool pants - Louisiane"/>
    <n v="47"/>
    <n v="25.5822"/>
    <n v="72.5822"/>
    <n v="4.0643573768775267"/>
    <n v="295"/>
    <n v="118"/>
    <n v="134.09090909090909"/>
    <x v="0"/>
    <x v="7"/>
    <x v="7"/>
    <x v="107"/>
    <n v="1"/>
    <n v="0"/>
    <n v="0.38"/>
    <n v="0.38"/>
    <n v="0"/>
  </r>
  <r>
    <x v="85"/>
    <x v="36"/>
    <s v="W26-27"/>
    <x v="1"/>
    <x v="3"/>
    <s v="Page 172"/>
    <x v="0"/>
    <x v="0"/>
    <b v="0"/>
    <x v="7"/>
    <s v="Cool pants - Louisiane"/>
    <n v="47"/>
    <n v="25.5822"/>
    <n v="72.5822"/>
    <n v="4.0643573768775267"/>
    <n v="295"/>
    <n v="118"/>
    <n v="134.09090909090909"/>
    <x v="0"/>
    <x v="7"/>
    <x v="7"/>
    <x v="108"/>
    <n v="1"/>
    <n v="0"/>
    <n v="0.11"/>
    <n v="0.11"/>
    <n v="0"/>
  </r>
  <r>
    <x v="85"/>
    <x v="36"/>
    <s v="W26-27"/>
    <x v="1"/>
    <x v="3"/>
    <s v="Page 172"/>
    <x v="0"/>
    <x v="0"/>
    <b v="0"/>
    <x v="7"/>
    <s v="Cool pants - Louisiane"/>
    <n v="47"/>
    <n v="25.5822"/>
    <n v="72.5822"/>
    <n v="4.0643573768775267"/>
    <n v="295"/>
    <n v="118"/>
    <n v="134.09090909090909"/>
    <x v="0"/>
    <x v="8"/>
    <x v="7"/>
    <x v="61"/>
    <n v="1"/>
    <n v="0"/>
    <n v="0.25"/>
    <n v="0.25"/>
    <n v="0"/>
  </r>
  <r>
    <x v="85"/>
    <x v="36"/>
    <s v="W26-27"/>
    <x v="1"/>
    <x v="3"/>
    <s v="Page 172"/>
    <x v="0"/>
    <x v="0"/>
    <b v="0"/>
    <x v="7"/>
    <s v="Cool pants - Louisiane"/>
    <n v="47"/>
    <n v="25.5822"/>
    <n v="72.5822"/>
    <n v="4.0643573768775267"/>
    <n v="295"/>
    <n v="118"/>
    <n v="134.09090909090909"/>
    <x v="0"/>
    <x v="10"/>
    <x v="9"/>
    <x v="10"/>
    <n v="0"/>
    <n v="0"/>
    <n v="0"/>
    <n v="0"/>
    <n v="0"/>
  </r>
  <r>
    <x v="85"/>
    <x v="36"/>
    <s v="W26-27"/>
    <x v="1"/>
    <x v="3"/>
    <s v="Page 172"/>
    <x v="0"/>
    <x v="0"/>
    <b v="0"/>
    <x v="7"/>
    <s v="Cool pants - Louisiane"/>
    <n v="47"/>
    <n v="25.5822"/>
    <n v="72.5822"/>
    <n v="4.0643573768775267"/>
    <n v="295"/>
    <n v="118"/>
    <n v="134.09090909090909"/>
    <x v="0"/>
    <x v="10"/>
    <x v="9"/>
    <x v="10"/>
    <n v="0"/>
    <n v="0"/>
    <n v="0"/>
    <n v="0"/>
    <n v="0"/>
  </r>
  <r>
    <x v="85"/>
    <x v="36"/>
    <s v="W26-27"/>
    <x v="1"/>
    <x v="3"/>
    <s v="Page 172"/>
    <x v="0"/>
    <x v="0"/>
    <b v="0"/>
    <x v="7"/>
    <s v="Cool pants - Louisiane"/>
    <n v="47"/>
    <n v="25.5822"/>
    <n v="72.5822"/>
    <n v="4.0643573768775267"/>
    <n v="295"/>
    <n v="118"/>
    <n v="134.09090909090909"/>
    <x v="0"/>
    <x v="10"/>
    <x v="9"/>
    <x v="10"/>
    <n v="0"/>
    <n v="0"/>
    <n v="0"/>
    <n v="0"/>
    <n v="0"/>
  </r>
  <r>
    <x v="85"/>
    <x v="36"/>
    <s v="W26-27"/>
    <x v="1"/>
    <x v="3"/>
    <s v="Page 172"/>
    <x v="0"/>
    <x v="0"/>
    <b v="0"/>
    <x v="7"/>
    <s v="Cool pants - Louisiane"/>
    <n v="47"/>
    <n v="25.5822"/>
    <n v="72.5822"/>
    <n v="4.0643573768775267"/>
    <n v="295"/>
    <n v="118"/>
    <n v="134.09090909090909"/>
    <x v="0"/>
    <x v="10"/>
    <x v="9"/>
    <x v="10"/>
    <n v="0"/>
    <n v="0"/>
    <n v="0"/>
    <n v="0"/>
    <n v="0"/>
  </r>
  <r>
    <x v="85"/>
    <x v="36"/>
    <s v="W26-27"/>
    <x v="1"/>
    <x v="3"/>
    <s v="Page 172"/>
    <x v="0"/>
    <x v="0"/>
    <b v="0"/>
    <x v="7"/>
    <s v="Cool pants - Louisiane"/>
    <n v="47"/>
    <n v="25.5822"/>
    <n v="72.5822"/>
    <n v="4.0643573768775267"/>
    <n v="295"/>
    <n v="118"/>
    <n v="134.09090909090909"/>
    <x v="0"/>
    <x v="10"/>
    <x v="9"/>
    <x v="10"/>
    <n v="0"/>
    <n v="0"/>
    <n v="0"/>
    <n v="0"/>
    <n v="0"/>
  </r>
  <r>
    <x v="85"/>
    <x v="36"/>
    <s v="W26-27"/>
    <x v="1"/>
    <x v="3"/>
    <s v="Page 172"/>
    <x v="0"/>
    <x v="0"/>
    <b v="0"/>
    <x v="7"/>
    <s v="Cool pants - Louisiane"/>
    <n v="47"/>
    <n v="25.5822"/>
    <n v="72.5822"/>
    <n v="4.0643573768775267"/>
    <n v="295"/>
    <n v="118"/>
    <n v="134.09090909090909"/>
    <x v="0"/>
    <x v="11"/>
    <x v="10"/>
    <x v="19"/>
    <n v="1"/>
    <n v="0"/>
    <n v="2"/>
    <n v="2"/>
    <n v="0"/>
  </r>
  <r>
    <x v="85"/>
    <x v="36"/>
    <s v="W26-27"/>
    <x v="1"/>
    <x v="3"/>
    <s v="Page 172"/>
    <x v="0"/>
    <x v="0"/>
    <b v="0"/>
    <x v="7"/>
    <s v="Cool pants - Louisiane"/>
    <n v="47"/>
    <n v="25.5822"/>
    <n v="72.5822"/>
    <n v="4.0643573768775267"/>
    <n v="295"/>
    <n v="118"/>
    <n v="134.09090909090909"/>
    <x v="0"/>
    <x v="11"/>
    <x v="11"/>
    <x v="12"/>
    <n v="1"/>
    <n v="0"/>
    <n v="0.5"/>
    <n v="0.5"/>
    <n v="0"/>
  </r>
  <r>
    <x v="86"/>
    <x v="37"/>
    <s v="W26-27"/>
    <x v="1"/>
    <x v="0"/>
    <s v="Page 173"/>
    <x v="0"/>
    <x v="0"/>
    <b v="0"/>
    <x v="7"/>
    <s v="Cool pants - Louisiane"/>
    <n v="47"/>
    <n v="45.924000000000007"/>
    <n v="92.924000000000007"/>
    <n v="3.0024536180104171"/>
    <n v="279"/>
    <n v="111.6"/>
    <n v="126.81818181818181"/>
    <x v="0"/>
    <x v="0"/>
    <x v="12"/>
    <x v="80"/>
    <n v="3.08"/>
    <n v="101.64"/>
    <n v="12.8"/>
    <n v="39.424000000000007"/>
    <n v="1300.9920000000002"/>
  </r>
  <r>
    <x v="86"/>
    <x v="37"/>
    <s v="W26-27"/>
    <x v="1"/>
    <x v="0"/>
    <s v="Page 173"/>
    <x v="0"/>
    <x v="0"/>
    <b v="0"/>
    <x v="7"/>
    <s v="Cool pants - Louisiane"/>
    <n v="47"/>
    <n v="45.924000000000007"/>
    <n v="92.924000000000007"/>
    <n v="3.0024536180104171"/>
    <n v="279"/>
    <n v="111.6"/>
    <n v="126.81818181818181"/>
    <x v="0"/>
    <x v="10"/>
    <x v="9"/>
    <x v="10"/>
    <n v="0"/>
    <n v="0"/>
    <n v="0"/>
    <n v="0"/>
    <n v="0"/>
  </r>
  <r>
    <x v="86"/>
    <x v="37"/>
    <s v="W26-27"/>
    <x v="1"/>
    <x v="0"/>
    <s v="Page 173"/>
    <x v="0"/>
    <x v="0"/>
    <b v="0"/>
    <x v="7"/>
    <s v="Cool pants - Louisiane"/>
    <n v="47"/>
    <n v="45.924000000000007"/>
    <n v="92.924000000000007"/>
    <n v="3.0024536180104171"/>
    <n v="279"/>
    <n v="111.6"/>
    <n v="126.81818181818181"/>
    <x v="0"/>
    <x v="16"/>
    <x v="34"/>
    <x v="104"/>
    <n v="1"/>
    <n v="33"/>
    <n v="0"/>
    <n v="0"/>
    <n v="0"/>
  </r>
  <r>
    <x v="86"/>
    <x v="37"/>
    <s v="W26-27"/>
    <x v="1"/>
    <x v="0"/>
    <s v="Page 173"/>
    <x v="0"/>
    <x v="0"/>
    <b v="0"/>
    <x v="7"/>
    <s v="Cool pants - Louisiane"/>
    <n v="47"/>
    <n v="45.924000000000007"/>
    <n v="92.924000000000007"/>
    <n v="3.0024536180104171"/>
    <n v="279"/>
    <n v="111.6"/>
    <n v="126.81818181818181"/>
    <x v="0"/>
    <x v="10"/>
    <x v="9"/>
    <x v="10"/>
    <n v="0"/>
    <n v="0"/>
    <n v="0"/>
    <n v="0"/>
    <n v="0"/>
  </r>
  <r>
    <x v="86"/>
    <x v="37"/>
    <s v="W26-27"/>
    <x v="1"/>
    <x v="0"/>
    <s v="Page 173"/>
    <x v="0"/>
    <x v="0"/>
    <b v="0"/>
    <x v="7"/>
    <s v="Cool pants - Louisiane"/>
    <n v="47"/>
    <n v="45.924000000000007"/>
    <n v="92.924000000000007"/>
    <n v="3.0024536180104171"/>
    <n v="279"/>
    <n v="111.6"/>
    <n v="126.81818181818181"/>
    <x v="0"/>
    <x v="10"/>
    <x v="9"/>
    <x v="10"/>
    <n v="0"/>
    <n v="0"/>
    <n v="0"/>
    <n v="0"/>
    <n v="0"/>
  </r>
  <r>
    <x v="86"/>
    <x v="37"/>
    <s v="W26-27"/>
    <x v="1"/>
    <x v="0"/>
    <s v="Page 173"/>
    <x v="0"/>
    <x v="0"/>
    <b v="0"/>
    <x v="7"/>
    <s v="Cool pants - Louisiane"/>
    <n v="47"/>
    <n v="45.924000000000007"/>
    <n v="92.924000000000007"/>
    <n v="3.0024536180104171"/>
    <n v="279"/>
    <n v="111.6"/>
    <n v="126.81818181818181"/>
    <x v="0"/>
    <x v="10"/>
    <x v="9"/>
    <x v="10"/>
    <n v="0"/>
    <n v="0"/>
    <n v="0"/>
    <n v="0"/>
    <n v="0"/>
  </r>
  <r>
    <x v="86"/>
    <x v="37"/>
    <s v="W26-27"/>
    <x v="1"/>
    <x v="0"/>
    <s v="Page 173"/>
    <x v="0"/>
    <x v="0"/>
    <b v="0"/>
    <x v="7"/>
    <s v="Cool pants - Louisiane"/>
    <n v="47"/>
    <n v="45.924000000000007"/>
    <n v="92.924000000000007"/>
    <n v="3.0024536180104171"/>
    <n v="279"/>
    <n v="111.6"/>
    <n v="126.81818181818181"/>
    <x v="0"/>
    <x v="10"/>
    <x v="9"/>
    <x v="10"/>
    <n v="0"/>
    <n v="0"/>
    <n v="0"/>
    <n v="0"/>
    <n v="0"/>
  </r>
  <r>
    <x v="86"/>
    <x v="37"/>
    <s v="W26-27"/>
    <x v="1"/>
    <x v="0"/>
    <s v="Page 173"/>
    <x v="0"/>
    <x v="0"/>
    <b v="0"/>
    <x v="7"/>
    <s v="Cool pants - Louisiane"/>
    <n v="47"/>
    <n v="45.924000000000007"/>
    <n v="92.924000000000007"/>
    <n v="3.0024536180104171"/>
    <n v="279"/>
    <n v="111.6"/>
    <n v="126.81818181818181"/>
    <x v="0"/>
    <x v="10"/>
    <x v="9"/>
    <x v="10"/>
    <n v="0"/>
    <n v="0"/>
    <n v="0"/>
    <n v="0"/>
    <n v="0"/>
  </r>
  <r>
    <x v="86"/>
    <x v="37"/>
    <s v="W26-27"/>
    <x v="1"/>
    <x v="0"/>
    <s v="Page 173"/>
    <x v="0"/>
    <x v="0"/>
    <b v="0"/>
    <x v="7"/>
    <s v="Cool pants - Louisiane"/>
    <n v="47"/>
    <n v="45.924000000000007"/>
    <n v="92.924000000000007"/>
    <n v="3.0024536180104171"/>
    <n v="279"/>
    <n v="111.6"/>
    <n v="126.81818181818181"/>
    <x v="0"/>
    <x v="10"/>
    <x v="9"/>
    <x v="10"/>
    <n v="0"/>
    <n v="0"/>
    <n v="0"/>
    <n v="0"/>
    <n v="0"/>
  </r>
  <r>
    <x v="86"/>
    <x v="37"/>
    <s v="W26-27"/>
    <x v="1"/>
    <x v="0"/>
    <s v="Page 173"/>
    <x v="0"/>
    <x v="0"/>
    <b v="0"/>
    <x v="7"/>
    <s v="Cool pants - Louisiane"/>
    <n v="47"/>
    <n v="45.924000000000007"/>
    <n v="92.924000000000007"/>
    <n v="3.0024536180104171"/>
    <n v="279"/>
    <n v="111.6"/>
    <n v="126.81818181818181"/>
    <x v="0"/>
    <x v="10"/>
    <x v="9"/>
    <x v="10"/>
    <n v="0"/>
    <n v="0"/>
    <n v="0"/>
    <n v="0"/>
    <n v="0"/>
  </r>
  <r>
    <x v="86"/>
    <x v="37"/>
    <s v="W26-27"/>
    <x v="1"/>
    <x v="0"/>
    <s v="Page 173"/>
    <x v="0"/>
    <x v="0"/>
    <b v="0"/>
    <x v="7"/>
    <s v="Cool pants - Louisiane"/>
    <n v="47"/>
    <n v="45.924000000000007"/>
    <n v="92.924000000000007"/>
    <n v="3.0024536180104171"/>
    <n v="279"/>
    <n v="111.6"/>
    <n v="126.81818181818181"/>
    <x v="0"/>
    <x v="10"/>
    <x v="9"/>
    <x v="10"/>
    <n v="0"/>
    <n v="0"/>
    <n v="0"/>
    <n v="0"/>
    <n v="0"/>
  </r>
  <r>
    <x v="86"/>
    <x v="37"/>
    <s v="W26-27"/>
    <x v="1"/>
    <x v="0"/>
    <s v="Page 173"/>
    <x v="0"/>
    <x v="0"/>
    <b v="0"/>
    <x v="7"/>
    <s v="Cool pants - Louisiane"/>
    <n v="47"/>
    <n v="45.924000000000007"/>
    <n v="92.924000000000007"/>
    <n v="3.0024536180104171"/>
    <n v="279"/>
    <n v="111.6"/>
    <n v="126.81818181818181"/>
    <x v="0"/>
    <x v="10"/>
    <x v="9"/>
    <x v="10"/>
    <n v="0"/>
    <n v="0"/>
    <n v="0"/>
    <n v="0"/>
    <n v="0"/>
  </r>
  <r>
    <x v="86"/>
    <x v="37"/>
    <s v="W26-27"/>
    <x v="1"/>
    <x v="0"/>
    <s v="Page 173"/>
    <x v="0"/>
    <x v="0"/>
    <b v="0"/>
    <x v="7"/>
    <s v="Cool pants - Louisiane"/>
    <n v="47"/>
    <n v="45.924000000000007"/>
    <n v="92.924000000000007"/>
    <n v="3.0024536180104171"/>
    <n v="279"/>
    <n v="111.6"/>
    <n v="126.81818181818181"/>
    <x v="0"/>
    <x v="10"/>
    <x v="9"/>
    <x v="10"/>
    <n v="1"/>
    <n v="33"/>
    <n v="4"/>
    <n v="4"/>
    <n v="132"/>
  </r>
  <r>
    <x v="86"/>
    <x v="37"/>
    <s v="W26-27"/>
    <x v="1"/>
    <x v="0"/>
    <s v="Page 173"/>
    <x v="0"/>
    <x v="0"/>
    <b v="0"/>
    <x v="7"/>
    <s v="Cool pants - Louisiane"/>
    <n v="47"/>
    <n v="45.924000000000007"/>
    <n v="92.924000000000007"/>
    <n v="3.0024536180104171"/>
    <n v="279"/>
    <n v="111.6"/>
    <n v="126.81818181818181"/>
    <x v="0"/>
    <x v="11"/>
    <x v="10"/>
    <x v="19"/>
    <n v="1"/>
    <n v="33"/>
    <n v="2"/>
    <n v="2"/>
    <n v="66"/>
  </r>
  <r>
    <x v="86"/>
    <x v="37"/>
    <s v="W26-27"/>
    <x v="1"/>
    <x v="0"/>
    <s v="Page 173"/>
    <x v="0"/>
    <x v="0"/>
    <b v="0"/>
    <x v="7"/>
    <s v="Cool pants - Louisiane"/>
    <n v="47"/>
    <n v="45.924000000000007"/>
    <n v="92.924000000000007"/>
    <n v="3.0024536180104171"/>
    <n v="279"/>
    <n v="111.6"/>
    <n v="126.81818181818181"/>
    <x v="0"/>
    <x v="11"/>
    <x v="11"/>
    <x v="12"/>
    <n v="1"/>
    <n v="33"/>
    <n v="0.5"/>
    <n v="0.5"/>
    <n v="16.5"/>
  </r>
  <r>
    <x v="86"/>
    <x v="7"/>
    <s v="W26-27"/>
    <x v="1"/>
    <x v="3"/>
    <s v="Page 174"/>
    <x v="0"/>
    <x v="0"/>
    <b v="0"/>
    <x v="7"/>
    <s v="Cool pants - Louisiane"/>
    <n v="47"/>
    <n v="47.772000000000006"/>
    <n v="94.772000000000006"/>
    <n v="2.9439074832228926"/>
    <n v="279"/>
    <n v="111.6"/>
    <n v="126.81818181818181"/>
    <x v="0"/>
    <x v="0"/>
    <x v="12"/>
    <x v="29"/>
    <n v="3.08"/>
    <n v="0"/>
    <n v="13.4"/>
    <n v="41.272000000000006"/>
    <n v="0"/>
  </r>
  <r>
    <x v="86"/>
    <x v="7"/>
    <s v="W26-27"/>
    <x v="1"/>
    <x v="3"/>
    <s v="Page 174"/>
    <x v="0"/>
    <x v="0"/>
    <b v="0"/>
    <x v="7"/>
    <s v="Cool pants - Louisiane"/>
    <n v="47"/>
    <n v="47.772000000000006"/>
    <n v="94.772000000000006"/>
    <n v="2.9439074832228926"/>
    <n v="279"/>
    <n v="111.6"/>
    <n v="126.81818181818181"/>
    <x v="0"/>
    <x v="10"/>
    <x v="9"/>
    <x v="10"/>
    <n v="0"/>
    <n v="0"/>
    <n v="0"/>
    <n v="0"/>
    <n v="0"/>
  </r>
  <r>
    <x v="86"/>
    <x v="7"/>
    <s v="W26-27"/>
    <x v="1"/>
    <x v="3"/>
    <s v="Page 174"/>
    <x v="0"/>
    <x v="0"/>
    <b v="0"/>
    <x v="7"/>
    <s v="Cool pants - Louisiane"/>
    <n v="47"/>
    <n v="47.772000000000006"/>
    <n v="94.772000000000006"/>
    <n v="2.9439074832228926"/>
    <n v="279"/>
    <n v="111.6"/>
    <n v="126.81818181818181"/>
    <x v="0"/>
    <x v="16"/>
    <x v="34"/>
    <x v="104"/>
    <n v="1"/>
    <n v="0"/>
    <n v="0"/>
    <n v="0"/>
    <n v="0"/>
  </r>
  <r>
    <x v="86"/>
    <x v="7"/>
    <s v="W26-27"/>
    <x v="1"/>
    <x v="3"/>
    <s v="Page 174"/>
    <x v="0"/>
    <x v="0"/>
    <b v="0"/>
    <x v="7"/>
    <s v="Cool pants - Louisiane"/>
    <n v="47"/>
    <n v="47.772000000000006"/>
    <n v="94.772000000000006"/>
    <n v="2.9439074832228926"/>
    <n v="279"/>
    <n v="111.6"/>
    <n v="126.81818181818181"/>
    <x v="0"/>
    <x v="10"/>
    <x v="9"/>
    <x v="10"/>
    <n v="0"/>
    <n v="0"/>
    <n v="0"/>
    <n v="0"/>
    <n v="0"/>
  </r>
  <r>
    <x v="86"/>
    <x v="7"/>
    <s v="W26-27"/>
    <x v="1"/>
    <x v="3"/>
    <s v="Page 174"/>
    <x v="0"/>
    <x v="0"/>
    <b v="0"/>
    <x v="7"/>
    <s v="Cool pants - Louisiane"/>
    <n v="47"/>
    <n v="47.772000000000006"/>
    <n v="94.772000000000006"/>
    <n v="2.9439074832228926"/>
    <n v="279"/>
    <n v="111.6"/>
    <n v="126.81818181818181"/>
    <x v="0"/>
    <x v="10"/>
    <x v="9"/>
    <x v="10"/>
    <n v="0"/>
    <n v="0"/>
    <n v="0"/>
    <n v="0"/>
    <n v="0"/>
  </r>
  <r>
    <x v="86"/>
    <x v="7"/>
    <s v="W26-27"/>
    <x v="1"/>
    <x v="3"/>
    <s v="Page 174"/>
    <x v="0"/>
    <x v="0"/>
    <b v="0"/>
    <x v="7"/>
    <s v="Cool pants - Louisiane"/>
    <n v="47"/>
    <n v="47.772000000000006"/>
    <n v="94.772000000000006"/>
    <n v="2.9439074832228926"/>
    <n v="279"/>
    <n v="111.6"/>
    <n v="126.81818181818181"/>
    <x v="0"/>
    <x v="10"/>
    <x v="9"/>
    <x v="10"/>
    <n v="0"/>
    <n v="0"/>
    <n v="0"/>
    <n v="0"/>
    <n v="0"/>
  </r>
  <r>
    <x v="86"/>
    <x v="7"/>
    <s v="W26-27"/>
    <x v="1"/>
    <x v="3"/>
    <s v="Page 174"/>
    <x v="0"/>
    <x v="0"/>
    <b v="0"/>
    <x v="7"/>
    <s v="Cool pants - Louisiane"/>
    <n v="47"/>
    <n v="47.772000000000006"/>
    <n v="94.772000000000006"/>
    <n v="2.9439074832228926"/>
    <n v="279"/>
    <n v="111.6"/>
    <n v="126.81818181818181"/>
    <x v="0"/>
    <x v="10"/>
    <x v="9"/>
    <x v="10"/>
    <n v="0"/>
    <n v="0"/>
    <n v="0"/>
    <n v="0"/>
    <n v="0"/>
  </r>
  <r>
    <x v="86"/>
    <x v="7"/>
    <s v="W26-27"/>
    <x v="1"/>
    <x v="3"/>
    <s v="Page 174"/>
    <x v="0"/>
    <x v="0"/>
    <b v="0"/>
    <x v="7"/>
    <s v="Cool pants - Louisiane"/>
    <n v="47"/>
    <n v="47.772000000000006"/>
    <n v="94.772000000000006"/>
    <n v="2.9439074832228926"/>
    <n v="279"/>
    <n v="111.6"/>
    <n v="126.81818181818181"/>
    <x v="0"/>
    <x v="10"/>
    <x v="9"/>
    <x v="10"/>
    <n v="0"/>
    <n v="0"/>
    <n v="0"/>
    <n v="0"/>
    <n v="0"/>
  </r>
  <r>
    <x v="86"/>
    <x v="7"/>
    <s v="W26-27"/>
    <x v="1"/>
    <x v="3"/>
    <s v="Page 174"/>
    <x v="0"/>
    <x v="0"/>
    <b v="0"/>
    <x v="7"/>
    <s v="Cool pants - Louisiane"/>
    <n v="47"/>
    <n v="47.772000000000006"/>
    <n v="94.772000000000006"/>
    <n v="2.9439074832228926"/>
    <n v="279"/>
    <n v="111.6"/>
    <n v="126.81818181818181"/>
    <x v="0"/>
    <x v="10"/>
    <x v="9"/>
    <x v="10"/>
    <n v="0"/>
    <n v="0"/>
    <n v="0"/>
    <n v="0"/>
    <n v="0"/>
  </r>
  <r>
    <x v="86"/>
    <x v="7"/>
    <s v="W26-27"/>
    <x v="1"/>
    <x v="3"/>
    <s v="Page 174"/>
    <x v="0"/>
    <x v="0"/>
    <b v="0"/>
    <x v="7"/>
    <s v="Cool pants - Louisiane"/>
    <n v="47"/>
    <n v="47.772000000000006"/>
    <n v="94.772000000000006"/>
    <n v="2.9439074832228926"/>
    <n v="279"/>
    <n v="111.6"/>
    <n v="126.81818181818181"/>
    <x v="0"/>
    <x v="10"/>
    <x v="9"/>
    <x v="10"/>
    <n v="0"/>
    <n v="0"/>
    <n v="0"/>
    <n v="0"/>
    <n v="0"/>
  </r>
  <r>
    <x v="86"/>
    <x v="7"/>
    <s v="W26-27"/>
    <x v="1"/>
    <x v="3"/>
    <s v="Page 174"/>
    <x v="0"/>
    <x v="0"/>
    <b v="0"/>
    <x v="7"/>
    <s v="Cool pants - Louisiane"/>
    <n v="47"/>
    <n v="47.772000000000006"/>
    <n v="94.772000000000006"/>
    <n v="2.9439074832228926"/>
    <n v="279"/>
    <n v="111.6"/>
    <n v="126.81818181818181"/>
    <x v="0"/>
    <x v="10"/>
    <x v="9"/>
    <x v="10"/>
    <n v="0"/>
    <n v="0"/>
    <n v="0"/>
    <n v="0"/>
    <n v="0"/>
  </r>
  <r>
    <x v="86"/>
    <x v="7"/>
    <s v="W26-27"/>
    <x v="1"/>
    <x v="3"/>
    <s v="Page 174"/>
    <x v="0"/>
    <x v="0"/>
    <b v="0"/>
    <x v="7"/>
    <s v="Cool pants - Louisiane"/>
    <n v="47"/>
    <n v="47.772000000000006"/>
    <n v="94.772000000000006"/>
    <n v="2.9439074832228926"/>
    <n v="279"/>
    <n v="111.6"/>
    <n v="126.81818181818181"/>
    <x v="0"/>
    <x v="10"/>
    <x v="9"/>
    <x v="10"/>
    <n v="0"/>
    <n v="0"/>
    <n v="0"/>
    <n v="0"/>
    <n v="0"/>
  </r>
  <r>
    <x v="86"/>
    <x v="7"/>
    <s v="W26-27"/>
    <x v="1"/>
    <x v="3"/>
    <s v="Page 174"/>
    <x v="0"/>
    <x v="0"/>
    <b v="0"/>
    <x v="7"/>
    <s v="Cool pants - Louisiane"/>
    <n v="47"/>
    <n v="47.772000000000006"/>
    <n v="94.772000000000006"/>
    <n v="2.9439074832228926"/>
    <n v="279"/>
    <n v="111.6"/>
    <n v="126.81818181818181"/>
    <x v="0"/>
    <x v="10"/>
    <x v="9"/>
    <x v="10"/>
    <n v="1"/>
    <n v="0"/>
    <n v="4"/>
    <n v="4"/>
    <n v="0"/>
  </r>
  <r>
    <x v="86"/>
    <x v="7"/>
    <s v="W26-27"/>
    <x v="1"/>
    <x v="3"/>
    <s v="Page 174"/>
    <x v="0"/>
    <x v="0"/>
    <b v="0"/>
    <x v="7"/>
    <s v="Cool pants - Louisiane"/>
    <n v="47"/>
    <n v="47.772000000000006"/>
    <n v="94.772000000000006"/>
    <n v="2.9439074832228926"/>
    <n v="279"/>
    <n v="111.6"/>
    <n v="126.81818181818181"/>
    <x v="0"/>
    <x v="11"/>
    <x v="10"/>
    <x v="19"/>
    <n v="1"/>
    <n v="0"/>
    <n v="2"/>
    <n v="2"/>
    <n v="0"/>
  </r>
  <r>
    <x v="86"/>
    <x v="7"/>
    <s v="W26-27"/>
    <x v="1"/>
    <x v="3"/>
    <s v="Page 174"/>
    <x v="0"/>
    <x v="0"/>
    <b v="0"/>
    <x v="7"/>
    <s v="Cool pants - Louisiane"/>
    <n v="47"/>
    <n v="47.772000000000006"/>
    <n v="94.772000000000006"/>
    <n v="2.9439074832228926"/>
    <n v="279"/>
    <n v="111.6"/>
    <n v="126.81818181818181"/>
    <x v="0"/>
    <x v="11"/>
    <x v="11"/>
    <x v="12"/>
    <n v="1"/>
    <n v="0"/>
    <n v="0.5"/>
    <n v="0.5"/>
    <n v="0"/>
  </r>
  <r>
    <x v="87"/>
    <x v="38"/>
    <s v="W26-27"/>
    <x v="1"/>
    <x v="0"/>
    <s v="Page 175"/>
    <x v="0"/>
    <x v="0"/>
    <b v="0"/>
    <x v="7"/>
    <s v="Cool pants - Louisiane"/>
    <n v="47"/>
    <n v="45.54"/>
    <n v="92.539999999999992"/>
    <n v="3.187810676464232"/>
    <n v="295"/>
    <n v="118"/>
    <n v="134.09090909090909"/>
    <x v="0"/>
    <x v="0"/>
    <x v="35"/>
    <x v="109"/>
    <n v="1.6"/>
    <n v="33.6"/>
    <n v="24.4"/>
    <n v="39.04"/>
    <n v="819.84"/>
  </r>
  <r>
    <x v="87"/>
    <x v="38"/>
    <s v="W26-27"/>
    <x v="1"/>
    <x v="0"/>
    <s v="Page 175"/>
    <x v="0"/>
    <x v="0"/>
    <b v="0"/>
    <x v="7"/>
    <s v="Cool pants - Louisiane"/>
    <n v="47"/>
    <n v="45.54"/>
    <n v="92.539999999999992"/>
    <n v="3.187810676464232"/>
    <n v="295"/>
    <n v="118"/>
    <n v="134.09090909090909"/>
    <x v="0"/>
    <x v="10"/>
    <x v="9"/>
    <x v="10"/>
    <n v="0"/>
    <n v="0"/>
    <n v="0"/>
    <n v="0"/>
    <n v="0"/>
  </r>
  <r>
    <x v="87"/>
    <x v="38"/>
    <s v="W26-27"/>
    <x v="1"/>
    <x v="0"/>
    <s v="Page 175"/>
    <x v="0"/>
    <x v="0"/>
    <b v="0"/>
    <x v="7"/>
    <s v="Cool pants - Louisiane"/>
    <n v="47"/>
    <n v="45.54"/>
    <n v="92.539999999999992"/>
    <n v="3.187810676464232"/>
    <n v="295"/>
    <n v="118"/>
    <n v="134.09090909090909"/>
    <x v="0"/>
    <x v="16"/>
    <x v="34"/>
    <x v="104"/>
    <n v="1"/>
    <n v="21"/>
    <n v="0"/>
    <n v="0"/>
    <n v="0"/>
  </r>
  <r>
    <x v="87"/>
    <x v="38"/>
    <s v="W26-27"/>
    <x v="1"/>
    <x v="0"/>
    <s v="Page 175"/>
    <x v="0"/>
    <x v="0"/>
    <b v="0"/>
    <x v="7"/>
    <s v="Cool pants - Louisiane"/>
    <n v="47"/>
    <n v="45.54"/>
    <n v="92.539999999999992"/>
    <n v="3.187810676464232"/>
    <n v="295"/>
    <n v="118"/>
    <n v="134.09090909090909"/>
    <x v="0"/>
    <x v="10"/>
    <x v="9"/>
    <x v="10"/>
    <n v="0"/>
    <n v="0"/>
    <n v="0"/>
    <n v="0"/>
    <n v="0"/>
  </r>
  <r>
    <x v="87"/>
    <x v="38"/>
    <s v="W26-27"/>
    <x v="1"/>
    <x v="0"/>
    <s v="Page 175"/>
    <x v="0"/>
    <x v="0"/>
    <b v="0"/>
    <x v="7"/>
    <s v="Cool pants - Louisiane"/>
    <n v="47"/>
    <n v="45.54"/>
    <n v="92.539999999999992"/>
    <n v="3.187810676464232"/>
    <n v="295"/>
    <n v="118"/>
    <n v="134.09090909090909"/>
    <x v="0"/>
    <x v="10"/>
    <x v="9"/>
    <x v="10"/>
    <n v="0"/>
    <n v="0"/>
    <n v="0"/>
    <n v="0"/>
    <n v="0"/>
  </r>
  <r>
    <x v="87"/>
    <x v="38"/>
    <s v="W26-27"/>
    <x v="1"/>
    <x v="0"/>
    <s v="Page 175"/>
    <x v="0"/>
    <x v="0"/>
    <b v="0"/>
    <x v="7"/>
    <s v="Cool pants - Louisiane"/>
    <n v="47"/>
    <n v="45.54"/>
    <n v="92.539999999999992"/>
    <n v="3.187810676464232"/>
    <n v="295"/>
    <n v="118"/>
    <n v="134.09090909090909"/>
    <x v="0"/>
    <x v="10"/>
    <x v="9"/>
    <x v="10"/>
    <n v="0"/>
    <n v="0"/>
    <n v="0"/>
    <n v="0"/>
    <n v="0"/>
  </r>
  <r>
    <x v="87"/>
    <x v="38"/>
    <s v="W26-27"/>
    <x v="1"/>
    <x v="0"/>
    <s v="Page 175"/>
    <x v="0"/>
    <x v="0"/>
    <b v="0"/>
    <x v="7"/>
    <s v="Cool pants - Louisiane"/>
    <n v="47"/>
    <n v="45.54"/>
    <n v="92.539999999999992"/>
    <n v="3.187810676464232"/>
    <n v="295"/>
    <n v="118"/>
    <n v="134.09090909090909"/>
    <x v="0"/>
    <x v="10"/>
    <x v="9"/>
    <x v="10"/>
    <n v="0"/>
    <n v="0"/>
    <n v="0"/>
    <n v="0"/>
    <n v="0"/>
  </r>
  <r>
    <x v="87"/>
    <x v="38"/>
    <s v="W26-27"/>
    <x v="1"/>
    <x v="0"/>
    <s v="Page 175"/>
    <x v="0"/>
    <x v="0"/>
    <b v="0"/>
    <x v="7"/>
    <s v="Cool pants - Louisiane"/>
    <n v="47"/>
    <n v="45.54"/>
    <n v="92.539999999999992"/>
    <n v="3.187810676464232"/>
    <n v="295"/>
    <n v="118"/>
    <n v="134.09090909090909"/>
    <x v="0"/>
    <x v="10"/>
    <x v="9"/>
    <x v="10"/>
    <n v="0"/>
    <n v="0"/>
    <n v="0"/>
    <n v="0"/>
    <n v="0"/>
  </r>
  <r>
    <x v="87"/>
    <x v="38"/>
    <s v="W26-27"/>
    <x v="1"/>
    <x v="0"/>
    <s v="Page 175"/>
    <x v="0"/>
    <x v="0"/>
    <b v="0"/>
    <x v="7"/>
    <s v="Cool pants - Louisiane"/>
    <n v="47"/>
    <n v="45.54"/>
    <n v="92.539999999999992"/>
    <n v="3.187810676464232"/>
    <n v="295"/>
    <n v="118"/>
    <n v="134.09090909090909"/>
    <x v="0"/>
    <x v="10"/>
    <x v="9"/>
    <x v="10"/>
    <n v="0"/>
    <n v="0"/>
    <n v="0"/>
    <n v="0"/>
    <n v="0"/>
  </r>
  <r>
    <x v="87"/>
    <x v="38"/>
    <s v="W26-27"/>
    <x v="1"/>
    <x v="0"/>
    <s v="Page 175"/>
    <x v="0"/>
    <x v="0"/>
    <b v="0"/>
    <x v="7"/>
    <s v="Cool pants - Louisiane"/>
    <n v="47"/>
    <n v="45.54"/>
    <n v="92.539999999999992"/>
    <n v="3.187810676464232"/>
    <n v="295"/>
    <n v="118"/>
    <n v="134.09090909090909"/>
    <x v="0"/>
    <x v="10"/>
    <x v="9"/>
    <x v="10"/>
    <n v="0"/>
    <n v="0"/>
    <n v="0"/>
    <n v="0"/>
    <n v="0"/>
  </r>
  <r>
    <x v="87"/>
    <x v="38"/>
    <s v="W26-27"/>
    <x v="1"/>
    <x v="0"/>
    <s v="Page 175"/>
    <x v="0"/>
    <x v="0"/>
    <b v="0"/>
    <x v="7"/>
    <s v="Cool pants - Louisiane"/>
    <n v="47"/>
    <n v="45.54"/>
    <n v="92.539999999999992"/>
    <n v="3.187810676464232"/>
    <n v="295"/>
    <n v="118"/>
    <n v="134.09090909090909"/>
    <x v="0"/>
    <x v="10"/>
    <x v="9"/>
    <x v="10"/>
    <n v="0"/>
    <n v="0"/>
    <n v="0"/>
    <n v="0"/>
    <n v="0"/>
  </r>
  <r>
    <x v="87"/>
    <x v="38"/>
    <s v="W26-27"/>
    <x v="1"/>
    <x v="0"/>
    <s v="Page 175"/>
    <x v="0"/>
    <x v="0"/>
    <b v="0"/>
    <x v="7"/>
    <s v="Cool pants - Louisiane"/>
    <n v="47"/>
    <n v="45.54"/>
    <n v="92.539999999999992"/>
    <n v="3.187810676464232"/>
    <n v="295"/>
    <n v="118"/>
    <n v="134.09090909090909"/>
    <x v="0"/>
    <x v="10"/>
    <x v="9"/>
    <x v="10"/>
    <n v="0"/>
    <n v="0"/>
    <n v="0"/>
    <n v="0"/>
    <n v="0"/>
  </r>
  <r>
    <x v="87"/>
    <x v="38"/>
    <s v="W26-27"/>
    <x v="1"/>
    <x v="0"/>
    <s v="Page 175"/>
    <x v="0"/>
    <x v="0"/>
    <b v="0"/>
    <x v="7"/>
    <s v="Cool pants - Louisiane"/>
    <n v="47"/>
    <n v="45.54"/>
    <n v="92.539999999999992"/>
    <n v="3.187810676464232"/>
    <n v="295"/>
    <n v="118"/>
    <n v="134.09090909090909"/>
    <x v="0"/>
    <x v="10"/>
    <x v="9"/>
    <x v="10"/>
    <n v="1"/>
    <n v="21"/>
    <n v="4"/>
    <n v="4"/>
    <n v="84"/>
  </r>
  <r>
    <x v="87"/>
    <x v="38"/>
    <s v="W26-27"/>
    <x v="1"/>
    <x v="0"/>
    <s v="Page 175"/>
    <x v="0"/>
    <x v="0"/>
    <b v="0"/>
    <x v="7"/>
    <s v="Cool pants - Louisiane"/>
    <n v="47"/>
    <n v="45.54"/>
    <n v="92.539999999999992"/>
    <n v="3.187810676464232"/>
    <n v="295"/>
    <n v="118"/>
    <n v="134.09090909090909"/>
    <x v="0"/>
    <x v="11"/>
    <x v="10"/>
    <x v="19"/>
    <n v="1"/>
    <n v="21"/>
    <n v="2"/>
    <n v="2"/>
    <n v="42"/>
  </r>
  <r>
    <x v="87"/>
    <x v="38"/>
    <s v="W26-27"/>
    <x v="1"/>
    <x v="0"/>
    <s v="Page 175"/>
    <x v="0"/>
    <x v="0"/>
    <b v="0"/>
    <x v="7"/>
    <s v="Cool pants - Louisiane"/>
    <n v="47"/>
    <n v="45.54"/>
    <n v="92.539999999999992"/>
    <n v="3.187810676464232"/>
    <n v="295"/>
    <n v="118"/>
    <n v="134.09090909090909"/>
    <x v="0"/>
    <x v="11"/>
    <x v="11"/>
    <x v="12"/>
    <n v="1"/>
    <n v="21"/>
    <n v="0.5"/>
    <n v="0.5"/>
    <n v="10.5"/>
  </r>
  <r>
    <x v="87"/>
    <x v="39"/>
    <s v="W26-27"/>
    <x v="1"/>
    <x v="0"/>
    <s v="Page 175"/>
    <x v="0"/>
    <x v="0"/>
    <b v="0"/>
    <x v="7"/>
    <s v="Cool pants - Louisiane"/>
    <n v="47"/>
    <n v="45.54"/>
    <n v="92.539999999999992"/>
    <n v="3.187810676464232"/>
    <n v="295"/>
    <n v="118"/>
    <n v="134.09090909090909"/>
    <x v="0"/>
    <x v="0"/>
    <x v="35"/>
    <x v="110"/>
    <n v="1.6"/>
    <n v="8"/>
    <n v="24.4"/>
    <n v="39.04"/>
    <n v="195.2"/>
  </r>
  <r>
    <x v="87"/>
    <x v="39"/>
    <s v="W26-27"/>
    <x v="1"/>
    <x v="0"/>
    <s v="Page 175"/>
    <x v="0"/>
    <x v="0"/>
    <b v="0"/>
    <x v="7"/>
    <s v="Cool pants - Louisiane"/>
    <n v="47"/>
    <n v="45.54"/>
    <n v="92.539999999999992"/>
    <n v="3.187810676464232"/>
    <n v="295"/>
    <n v="118"/>
    <n v="134.09090909090909"/>
    <x v="0"/>
    <x v="10"/>
    <x v="9"/>
    <x v="10"/>
    <n v="0"/>
    <n v="0"/>
    <n v="0"/>
    <n v="0"/>
    <n v="0"/>
  </r>
  <r>
    <x v="87"/>
    <x v="39"/>
    <s v="W26-27"/>
    <x v="1"/>
    <x v="0"/>
    <s v="Page 175"/>
    <x v="0"/>
    <x v="0"/>
    <b v="0"/>
    <x v="7"/>
    <s v="Cool pants - Louisiane"/>
    <n v="47"/>
    <n v="45.54"/>
    <n v="92.539999999999992"/>
    <n v="3.187810676464232"/>
    <n v="295"/>
    <n v="118"/>
    <n v="134.09090909090909"/>
    <x v="0"/>
    <x v="16"/>
    <x v="34"/>
    <x v="104"/>
    <n v="1"/>
    <n v="5"/>
    <n v="0"/>
    <n v="0"/>
    <n v="0"/>
  </r>
  <r>
    <x v="87"/>
    <x v="39"/>
    <s v="W26-27"/>
    <x v="1"/>
    <x v="0"/>
    <s v="Page 175"/>
    <x v="0"/>
    <x v="0"/>
    <b v="0"/>
    <x v="7"/>
    <s v="Cool pants - Louisiane"/>
    <n v="47"/>
    <n v="45.54"/>
    <n v="92.539999999999992"/>
    <n v="3.187810676464232"/>
    <n v="295"/>
    <n v="118"/>
    <n v="134.09090909090909"/>
    <x v="0"/>
    <x v="10"/>
    <x v="9"/>
    <x v="10"/>
    <n v="0"/>
    <n v="0"/>
    <n v="0"/>
    <n v="0"/>
    <n v="0"/>
  </r>
  <r>
    <x v="87"/>
    <x v="39"/>
    <s v="W26-27"/>
    <x v="1"/>
    <x v="0"/>
    <s v="Page 175"/>
    <x v="0"/>
    <x v="0"/>
    <b v="0"/>
    <x v="7"/>
    <s v="Cool pants - Louisiane"/>
    <n v="47"/>
    <n v="45.54"/>
    <n v="92.539999999999992"/>
    <n v="3.187810676464232"/>
    <n v="295"/>
    <n v="118"/>
    <n v="134.09090909090909"/>
    <x v="0"/>
    <x v="10"/>
    <x v="9"/>
    <x v="10"/>
    <n v="0"/>
    <n v="0"/>
    <n v="0"/>
    <n v="0"/>
    <n v="0"/>
  </r>
  <r>
    <x v="87"/>
    <x v="39"/>
    <s v="W26-27"/>
    <x v="1"/>
    <x v="0"/>
    <s v="Page 175"/>
    <x v="0"/>
    <x v="0"/>
    <b v="0"/>
    <x v="7"/>
    <s v="Cool pants - Louisiane"/>
    <n v="47"/>
    <n v="45.54"/>
    <n v="92.539999999999992"/>
    <n v="3.187810676464232"/>
    <n v="295"/>
    <n v="118"/>
    <n v="134.09090909090909"/>
    <x v="0"/>
    <x v="10"/>
    <x v="9"/>
    <x v="10"/>
    <n v="0"/>
    <n v="0"/>
    <n v="0"/>
    <n v="0"/>
    <n v="0"/>
  </r>
  <r>
    <x v="87"/>
    <x v="39"/>
    <s v="W26-27"/>
    <x v="1"/>
    <x v="0"/>
    <s v="Page 175"/>
    <x v="0"/>
    <x v="0"/>
    <b v="0"/>
    <x v="7"/>
    <s v="Cool pants - Louisiane"/>
    <n v="47"/>
    <n v="45.54"/>
    <n v="92.539999999999992"/>
    <n v="3.187810676464232"/>
    <n v="295"/>
    <n v="118"/>
    <n v="134.09090909090909"/>
    <x v="0"/>
    <x v="10"/>
    <x v="9"/>
    <x v="10"/>
    <n v="0"/>
    <n v="0"/>
    <n v="0"/>
    <n v="0"/>
    <n v="0"/>
  </r>
  <r>
    <x v="87"/>
    <x v="39"/>
    <s v="W26-27"/>
    <x v="1"/>
    <x v="0"/>
    <s v="Page 175"/>
    <x v="0"/>
    <x v="0"/>
    <b v="0"/>
    <x v="7"/>
    <s v="Cool pants - Louisiane"/>
    <n v="47"/>
    <n v="45.54"/>
    <n v="92.539999999999992"/>
    <n v="3.187810676464232"/>
    <n v="295"/>
    <n v="118"/>
    <n v="134.09090909090909"/>
    <x v="0"/>
    <x v="10"/>
    <x v="9"/>
    <x v="10"/>
    <n v="0"/>
    <n v="0"/>
    <n v="0"/>
    <n v="0"/>
    <n v="0"/>
  </r>
  <r>
    <x v="87"/>
    <x v="39"/>
    <s v="W26-27"/>
    <x v="1"/>
    <x v="0"/>
    <s v="Page 175"/>
    <x v="0"/>
    <x v="0"/>
    <b v="0"/>
    <x v="7"/>
    <s v="Cool pants - Louisiane"/>
    <n v="47"/>
    <n v="45.54"/>
    <n v="92.539999999999992"/>
    <n v="3.187810676464232"/>
    <n v="295"/>
    <n v="118"/>
    <n v="134.09090909090909"/>
    <x v="0"/>
    <x v="10"/>
    <x v="9"/>
    <x v="10"/>
    <n v="0"/>
    <n v="0"/>
    <n v="0"/>
    <n v="0"/>
    <n v="0"/>
  </r>
  <r>
    <x v="87"/>
    <x v="39"/>
    <s v="W26-27"/>
    <x v="1"/>
    <x v="0"/>
    <s v="Page 175"/>
    <x v="0"/>
    <x v="0"/>
    <b v="0"/>
    <x v="7"/>
    <s v="Cool pants - Louisiane"/>
    <n v="47"/>
    <n v="45.54"/>
    <n v="92.539999999999992"/>
    <n v="3.187810676464232"/>
    <n v="295"/>
    <n v="118"/>
    <n v="134.09090909090909"/>
    <x v="0"/>
    <x v="10"/>
    <x v="9"/>
    <x v="10"/>
    <n v="0"/>
    <n v="0"/>
    <n v="0"/>
    <n v="0"/>
    <n v="0"/>
  </r>
  <r>
    <x v="87"/>
    <x v="39"/>
    <s v="W26-27"/>
    <x v="1"/>
    <x v="0"/>
    <s v="Page 175"/>
    <x v="0"/>
    <x v="0"/>
    <b v="0"/>
    <x v="7"/>
    <s v="Cool pants - Louisiane"/>
    <n v="47"/>
    <n v="45.54"/>
    <n v="92.539999999999992"/>
    <n v="3.187810676464232"/>
    <n v="295"/>
    <n v="118"/>
    <n v="134.09090909090909"/>
    <x v="0"/>
    <x v="10"/>
    <x v="9"/>
    <x v="10"/>
    <n v="0"/>
    <n v="0"/>
    <n v="0"/>
    <n v="0"/>
    <n v="0"/>
  </r>
  <r>
    <x v="87"/>
    <x v="39"/>
    <s v="W26-27"/>
    <x v="1"/>
    <x v="0"/>
    <s v="Page 175"/>
    <x v="0"/>
    <x v="0"/>
    <b v="0"/>
    <x v="7"/>
    <s v="Cool pants - Louisiane"/>
    <n v="47"/>
    <n v="45.54"/>
    <n v="92.539999999999992"/>
    <n v="3.187810676464232"/>
    <n v="295"/>
    <n v="118"/>
    <n v="134.09090909090909"/>
    <x v="0"/>
    <x v="10"/>
    <x v="9"/>
    <x v="10"/>
    <n v="0"/>
    <n v="0"/>
    <n v="0"/>
    <n v="0"/>
    <n v="0"/>
  </r>
  <r>
    <x v="87"/>
    <x v="39"/>
    <s v="W26-27"/>
    <x v="1"/>
    <x v="0"/>
    <s v="Page 175"/>
    <x v="0"/>
    <x v="0"/>
    <b v="0"/>
    <x v="7"/>
    <s v="Cool pants - Louisiane"/>
    <n v="47"/>
    <n v="45.54"/>
    <n v="92.539999999999992"/>
    <n v="3.187810676464232"/>
    <n v="295"/>
    <n v="118"/>
    <n v="134.09090909090909"/>
    <x v="0"/>
    <x v="10"/>
    <x v="9"/>
    <x v="10"/>
    <n v="1"/>
    <n v="5"/>
    <n v="4"/>
    <n v="4"/>
    <n v="20"/>
  </r>
  <r>
    <x v="87"/>
    <x v="39"/>
    <s v="W26-27"/>
    <x v="1"/>
    <x v="0"/>
    <s v="Page 175"/>
    <x v="0"/>
    <x v="0"/>
    <b v="0"/>
    <x v="7"/>
    <s v="Cool pants - Louisiane"/>
    <n v="47"/>
    <n v="45.54"/>
    <n v="92.539999999999992"/>
    <n v="3.187810676464232"/>
    <n v="295"/>
    <n v="118"/>
    <n v="134.09090909090909"/>
    <x v="0"/>
    <x v="11"/>
    <x v="10"/>
    <x v="19"/>
    <n v="1"/>
    <n v="5"/>
    <n v="2"/>
    <n v="2"/>
    <n v="10"/>
  </r>
  <r>
    <x v="87"/>
    <x v="39"/>
    <s v="W26-27"/>
    <x v="1"/>
    <x v="0"/>
    <s v="Page 175"/>
    <x v="0"/>
    <x v="0"/>
    <b v="0"/>
    <x v="7"/>
    <s v="Cool pants - Louisiane"/>
    <n v="47"/>
    <n v="45.54"/>
    <n v="92.539999999999992"/>
    <n v="3.187810676464232"/>
    <n v="295"/>
    <n v="118"/>
    <n v="134.09090909090909"/>
    <x v="0"/>
    <x v="11"/>
    <x v="11"/>
    <x v="12"/>
    <n v="1"/>
    <n v="5"/>
    <n v="0.5"/>
    <n v="0.5"/>
    <n v="2.5"/>
  </r>
  <r>
    <x v="88"/>
    <x v="40"/>
    <s v="W26-27"/>
    <x v="1"/>
    <x v="3"/>
    <s v="Page 177"/>
    <x v="0"/>
    <x v="0"/>
    <b v="0"/>
    <x v="7"/>
    <s v="Cool pants - Louisiane"/>
    <n v="47"/>
    <n v="15.38"/>
    <n v="62.38"/>
    <n v="3.7672330875280537"/>
    <n v="235"/>
    <n v="94"/>
    <n v="106.81818181818181"/>
    <x v="0"/>
    <x v="0"/>
    <x v="22"/>
    <x v="111"/>
    <n v="1.35"/>
    <n v="0"/>
    <n v="5.98"/>
    <n v="8.0730000000000004"/>
    <n v="0"/>
  </r>
  <r>
    <x v="88"/>
    <x v="40"/>
    <s v="W26-27"/>
    <x v="1"/>
    <x v="3"/>
    <s v="Page 177"/>
    <x v="0"/>
    <x v="0"/>
    <b v="0"/>
    <x v="7"/>
    <s v="Cool pants - Louisiane"/>
    <n v="47"/>
    <n v="15.38"/>
    <n v="62.38"/>
    <n v="3.7672330875280537"/>
    <n v="235"/>
    <n v="94"/>
    <n v="106.81818181818181"/>
    <x v="0"/>
    <x v="1"/>
    <x v="2"/>
    <x v="103"/>
    <n v="0.4"/>
    <n v="0"/>
    <n v="5.5"/>
    <n v="2.2000000000000002"/>
    <n v="0"/>
  </r>
  <r>
    <x v="88"/>
    <x v="40"/>
    <s v="W26-27"/>
    <x v="1"/>
    <x v="3"/>
    <s v="Page 177"/>
    <x v="0"/>
    <x v="0"/>
    <b v="0"/>
    <x v="7"/>
    <s v="Cool pants - Louisiane"/>
    <n v="47"/>
    <n v="15.38"/>
    <n v="62.38"/>
    <n v="3.7672330875280537"/>
    <n v="235"/>
    <n v="94"/>
    <n v="106.81818181818181"/>
    <x v="0"/>
    <x v="16"/>
    <x v="34"/>
    <x v="104"/>
    <n v="1"/>
    <n v="0"/>
    <n v="0"/>
    <n v="0"/>
    <n v="0"/>
  </r>
  <r>
    <x v="88"/>
    <x v="40"/>
    <s v="W26-27"/>
    <x v="1"/>
    <x v="3"/>
    <s v="Page 177"/>
    <x v="0"/>
    <x v="0"/>
    <b v="0"/>
    <x v="7"/>
    <s v="Cool pants - Louisiane"/>
    <n v="47"/>
    <n v="15.38"/>
    <n v="62.38"/>
    <n v="3.7672330875280537"/>
    <n v="235"/>
    <n v="94"/>
    <n v="106.81818181818181"/>
    <x v="0"/>
    <x v="3"/>
    <x v="3"/>
    <x v="27"/>
    <n v="0.1"/>
    <n v="0"/>
    <n v="0"/>
    <n v="0"/>
    <n v="0"/>
  </r>
  <r>
    <x v="88"/>
    <x v="40"/>
    <s v="W26-27"/>
    <x v="1"/>
    <x v="3"/>
    <s v="Page 177"/>
    <x v="0"/>
    <x v="0"/>
    <b v="0"/>
    <x v="7"/>
    <s v="Cool pants - Louisiane"/>
    <n v="47"/>
    <n v="15.38"/>
    <n v="62.38"/>
    <n v="3.7672330875280537"/>
    <n v="235"/>
    <n v="94"/>
    <n v="106.81818181818181"/>
    <x v="0"/>
    <x v="7"/>
    <x v="7"/>
    <x v="107"/>
    <n v="1"/>
    <n v="0"/>
    <n v="0.38"/>
    <n v="0.38"/>
    <n v="0"/>
  </r>
  <r>
    <x v="88"/>
    <x v="40"/>
    <s v="W26-27"/>
    <x v="1"/>
    <x v="3"/>
    <s v="Page 177"/>
    <x v="0"/>
    <x v="0"/>
    <b v="0"/>
    <x v="7"/>
    <s v="Cool pants - Louisiane"/>
    <n v="47"/>
    <n v="15.38"/>
    <n v="62.38"/>
    <n v="3.7672330875280537"/>
    <n v="235"/>
    <n v="94"/>
    <n v="106.81818181818181"/>
    <x v="0"/>
    <x v="9"/>
    <x v="8"/>
    <x v="112"/>
    <n v="1"/>
    <n v="0"/>
    <n v="0.09"/>
    <n v="0.09"/>
    <n v="0"/>
  </r>
  <r>
    <x v="88"/>
    <x v="40"/>
    <s v="W26-27"/>
    <x v="1"/>
    <x v="3"/>
    <s v="Page 177"/>
    <x v="0"/>
    <x v="0"/>
    <b v="0"/>
    <x v="7"/>
    <s v="Cool pants - Louisiane"/>
    <n v="47"/>
    <n v="15.38"/>
    <n v="62.38"/>
    <n v="3.7672330875280537"/>
    <n v="235"/>
    <n v="94"/>
    <n v="106.81818181818181"/>
    <x v="0"/>
    <x v="7"/>
    <x v="7"/>
    <x v="113"/>
    <n v="1"/>
    <n v="0"/>
    <n v="0.13700000000000001"/>
    <n v="0.13700000000000001"/>
    <n v="0"/>
  </r>
  <r>
    <x v="88"/>
    <x v="40"/>
    <s v="W26-27"/>
    <x v="1"/>
    <x v="3"/>
    <s v="Page 177"/>
    <x v="0"/>
    <x v="0"/>
    <b v="0"/>
    <x v="7"/>
    <s v="Cool pants - Louisiane"/>
    <n v="47"/>
    <n v="15.38"/>
    <n v="62.38"/>
    <n v="3.7672330875280537"/>
    <n v="235"/>
    <n v="94"/>
    <n v="106.81818181818181"/>
    <x v="0"/>
    <x v="10"/>
    <x v="9"/>
    <x v="10"/>
    <n v="0"/>
    <n v="0"/>
    <n v="0"/>
    <n v="0"/>
    <n v="0"/>
  </r>
  <r>
    <x v="88"/>
    <x v="40"/>
    <s v="W26-27"/>
    <x v="1"/>
    <x v="3"/>
    <s v="Page 177"/>
    <x v="0"/>
    <x v="0"/>
    <b v="0"/>
    <x v="7"/>
    <s v="Cool pants - Louisiane"/>
    <n v="47"/>
    <n v="15.38"/>
    <n v="62.38"/>
    <n v="3.7672330875280537"/>
    <n v="235"/>
    <n v="94"/>
    <n v="106.81818181818181"/>
    <x v="0"/>
    <x v="10"/>
    <x v="9"/>
    <x v="10"/>
    <n v="0"/>
    <n v="0"/>
    <n v="0"/>
    <n v="0"/>
    <n v="0"/>
  </r>
  <r>
    <x v="88"/>
    <x v="40"/>
    <s v="W26-27"/>
    <x v="1"/>
    <x v="3"/>
    <s v="Page 177"/>
    <x v="0"/>
    <x v="0"/>
    <b v="0"/>
    <x v="7"/>
    <s v="Cool pants - Louisiane"/>
    <n v="47"/>
    <n v="15.38"/>
    <n v="62.38"/>
    <n v="3.7672330875280537"/>
    <n v="235"/>
    <n v="94"/>
    <n v="106.81818181818181"/>
    <x v="0"/>
    <x v="10"/>
    <x v="9"/>
    <x v="10"/>
    <n v="0"/>
    <n v="0"/>
    <n v="0"/>
    <n v="0"/>
    <n v="0"/>
  </r>
  <r>
    <x v="88"/>
    <x v="40"/>
    <s v="W26-27"/>
    <x v="1"/>
    <x v="3"/>
    <s v="Page 177"/>
    <x v="0"/>
    <x v="0"/>
    <b v="0"/>
    <x v="7"/>
    <s v="Cool pants - Louisiane"/>
    <n v="47"/>
    <n v="15.38"/>
    <n v="62.38"/>
    <n v="3.7672330875280537"/>
    <n v="235"/>
    <n v="94"/>
    <n v="106.81818181818181"/>
    <x v="0"/>
    <x v="10"/>
    <x v="9"/>
    <x v="10"/>
    <n v="0"/>
    <n v="0"/>
    <n v="0"/>
    <n v="0"/>
    <n v="0"/>
  </r>
  <r>
    <x v="88"/>
    <x v="40"/>
    <s v="W26-27"/>
    <x v="1"/>
    <x v="3"/>
    <s v="Page 177"/>
    <x v="0"/>
    <x v="0"/>
    <b v="0"/>
    <x v="7"/>
    <s v="Cool pants - Louisiane"/>
    <n v="47"/>
    <n v="15.38"/>
    <n v="62.38"/>
    <n v="3.7672330875280537"/>
    <n v="235"/>
    <n v="94"/>
    <n v="106.81818181818181"/>
    <x v="0"/>
    <x v="10"/>
    <x v="9"/>
    <x v="10"/>
    <n v="0"/>
    <n v="0"/>
    <n v="0"/>
    <n v="0"/>
    <n v="0"/>
  </r>
  <r>
    <x v="88"/>
    <x v="40"/>
    <s v="W26-27"/>
    <x v="1"/>
    <x v="3"/>
    <s v="Page 177"/>
    <x v="0"/>
    <x v="0"/>
    <b v="0"/>
    <x v="7"/>
    <s v="Cool pants - Louisiane"/>
    <n v="47"/>
    <n v="15.38"/>
    <n v="62.38"/>
    <n v="3.7672330875280537"/>
    <n v="235"/>
    <n v="94"/>
    <n v="106.81818181818181"/>
    <x v="0"/>
    <x v="11"/>
    <x v="13"/>
    <x v="18"/>
    <n v="1"/>
    <n v="0"/>
    <n v="2"/>
    <n v="2"/>
    <n v="0"/>
  </r>
  <r>
    <x v="88"/>
    <x v="40"/>
    <s v="W26-27"/>
    <x v="1"/>
    <x v="3"/>
    <s v="Page 177"/>
    <x v="0"/>
    <x v="0"/>
    <b v="0"/>
    <x v="7"/>
    <s v="Cool pants - Louisiane"/>
    <n v="47"/>
    <n v="15.38"/>
    <n v="62.38"/>
    <n v="3.7672330875280537"/>
    <n v="235"/>
    <n v="94"/>
    <n v="106.81818181818181"/>
    <x v="0"/>
    <x v="11"/>
    <x v="10"/>
    <x v="19"/>
    <n v="1"/>
    <n v="0"/>
    <n v="2"/>
    <n v="2"/>
    <n v="0"/>
  </r>
  <r>
    <x v="88"/>
    <x v="40"/>
    <s v="W26-27"/>
    <x v="1"/>
    <x v="3"/>
    <s v="Page 177"/>
    <x v="0"/>
    <x v="0"/>
    <b v="0"/>
    <x v="7"/>
    <s v="Cool pants - Louisiane"/>
    <n v="47"/>
    <n v="15.38"/>
    <n v="62.38"/>
    <n v="3.7672330875280537"/>
    <n v="235"/>
    <n v="94"/>
    <n v="106.81818181818181"/>
    <x v="0"/>
    <x v="11"/>
    <x v="11"/>
    <x v="12"/>
    <n v="1"/>
    <n v="0"/>
    <n v="0.5"/>
    <n v="0.5"/>
    <n v="0"/>
  </r>
  <r>
    <x v="89"/>
    <x v="21"/>
    <s v="W26-27"/>
    <x v="1"/>
    <x v="3"/>
    <s v="Page 178 (1/6)"/>
    <x v="0"/>
    <x v="0"/>
    <b v="0"/>
    <x v="7"/>
    <s v="Cool pants - Louisiane"/>
    <n v="47"/>
    <n v="21.060000000000002"/>
    <n v="68.06"/>
    <n v="3.9523949456362031"/>
    <n v="269"/>
    <n v="107.6"/>
    <n v="122.27272727272727"/>
    <x v="0"/>
    <x v="0"/>
    <x v="24"/>
    <x v="65"/>
    <n v="1.6"/>
    <n v="32"/>
    <n v="11.3"/>
    <n v="18.080000000000002"/>
    <n v="361.6"/>
  </r>
  <r>
    <x v="89"/>
    <x v="21"/>
    <s v="W26-27"/>
    <x v="1"/>
    <x v="3"/>
    <s v="Page 178 (1/6)"/>
    <x v="0"/>
    <x v="0"/>
    <b v="0"/>
    <x v="7"/>
    <s v="Cool pants - Louisiane"/>
    <n v="47"/>
    <n v="21.060000000000002"/>
    <n v="68.06"/>
    <n v="3.9523949456362031"/>
    <n v="269"/>
    <n v="107.6"/>
    <n v="122.27272727272727"/>
    <x v="0"/>
    <x v="7"/>
    <x v="7"/>
    <x v="68"/>
    <n v="1"/>
    <n v="20"/>
    <n v="0.27"/>
    <n v="0.27"/>
    <n v="5.4"/>
  </r>
  <r>
    <x v="89"/>
    <x v="21"/>
    <s v="W26-27"/>
    <x v="1"/>
    <x v="3"/>
    <s v="Page 178 (1/6)"/>
    <x v="0"/>
    <x v="0"/>
    <b v="0"/>
    <x v="7"/>
    <s v="Cool pants - Louisiane"/>
    <n v="47"/>
    <n v="21.060000000000002"/>
    <n v="68.06"/>
    <n v="3.9523949456362031"/>
    <n v="269"/>
    <n v="107.6"/>
    <n v="122.27272727272727"/>
    <x v="0"/>
    <x v="8"/>
    <x v="7"/>
    <x v="8"/>
    <n v="1"/>
    <n v="20"/>
    <n v="0.21"/>
    <n v="0.21"/>
    <n v="4.2"/>
  </r>
  <r>
    <x v="89"/>
    <x v="21"/>
    <s v="W26-27"/>
    <x v="1"/>
    <x v="3"/>
    <s v="Page 178 (1/6)"/>
    <x v="0"/>
    <x v="0"/>
    <b v="0"/>
    <x v="7"/>
    <s v="Cool pants - Louisiane"/>
    <n v="47"/>
    <n v="21.060000000000002"/>
    <n v="68.06"/>
    <n v="3.9523949456362031"/>
    <n v="269"/>
    <n v="107.6"/>
    <n v="122.27272727272727"/>
    <x v="0"/>
    <x v="16"/>
    <x v="34"/>
    <x v="104"/>
    <n v="1"/>
    <n v="20"/>
    <n v="0"/>
    <n v="0"/>
    <n v="0"/>
  </r>
  <r>
    <x v="89"/>
    <x v="21"/>
    <s v="W26-27"/>
    <x v="1"/>
    <x v="3"/>
    <s v="Page 178 (1/6)"/>
    <x v="0"/>
    <x v="0"/>
    <b v="0"/>
    <x v="7"/>
    <s v="Cool pants - Louisiane"/>
    <n v="47"/>
    <n v="21.060000000000002"/>
    <n v="68.06"/>
    <n v="3.9523949456362031"/>
    <n v="269"/>
    <n v="107.6"/>
    <n v="122.27272727272727"/>
    <x v="0"/>
    <x v="10"/>
    <x v="9"/>
    <x v="10"/>
    <n v="0"/>
    <n v="0"/>
    <n v="0"/>
    <n v="0"/>
    <n v="0"/>
  </r>
  <r>
    <x v="89"/>
    <x v="21"/>
    <s v="W26-27"/>
    <x v="1"/>
    <x v="3"/>
    <s v="Page 178 (1/6)"/>
    <x v="0"/>
    <x v="0"/>
    <b v="0"/>
    <x v="7"/>
    <s v="Cool pants - Louisiane"/>
    <n v="47"/>
    <n v="21.060000000000002"/>
    <n v="68.06"/>
    <n v="3.9523949456362031"/>
    <n v="269"/>
    <n v="107.6"/>
    <n v="122.27272727272727"/>
    <x v="0"/>
    <x v="10"/>
    <x v="9"/>
    <x v="10"/>
    <n v="0"/>
    <n v="0"/>
    <n v="0"/>
    <n v="0"/>
    <n v="0"/>
  </r>
  <r>
    <x v="89"/>
    <x v="21"/>
    <s v="W26-27"/>
    <x v="1"/>
    <x v="3"/>
    <s v="Page 178 (1/6)"/>
    <x v="0"/>
    <x v="0"/>
    <b v="0"/>
    <x v="7"/>
    <s v="Cool pants - Louisiane"/>
    <n v="47"/>
    <n v="21.060000000000002"/>
    <n v="68.06"/>
    <n v="3.9523949456362031"/>
    <n v="269"/>
    <n v="107.6"/>
    <n v="122.27272727272727"/>
    <x v="0"/>
    <x v="10"/>
    <x v="9"/>
    <x v="10"/>
    <n v="0"/>
    <n v="0"/>
    <n v="0"/>
    <n v="0"/>
    <n v="0"/>
  </r>
  <r>
    <x v="89"/>
    <x v="21"/>
    <s v="W26-27"/>
    <x v="1"/>
    <x v="3"/>
    <s v="Page 178 (1/6)"/>
    <x v="0"/>
    <x v="0"/>
    <b v="0"/>
    <x v="7"/>
    <s v="Cool pants - Louisiane"/>
    <n v="47"/>
    <n v="21.060000000000002"/>
    <n v="68.06"/>
    <n v="3.9523949456362031"/>
    <n v="269"/>
    <n v="107.6"/>
    <n v="122.27272727272727"/>
    <x v="0"/>
    <x v="10"/>
    <x v="9"/>
    <x v="10"/>
    <n v="0"/>
    <n v="0"/>
    <n v="0"/>
    <n v="0"/>
    <n v="0"/>
  </r>
  <r>
    <x v="89"/>
    <x v="21"/>
    <s v="W26-27"/>
    <x v="1"/>
    <x v="3"/>
    <s v="Page 178 (1/6)"/>
    <x v="0"/>
    <x v="0"/>
    <b v="0"/>
    <x v="7"/>
    <s v="Cool pants - Louisiane"/>
    <n v="47"/>
    <n v="21.060000000000002"/>
    <n v="68.06"/>
    <n v="3.9523949456362031"/>
    <n v="269"/>
    <n v="107.6"/>
    <n v="122.27272727272727"/>
    <x v="0"/>
    <x v="10"/>
    <x v="9"/>
    <x v="10"/>
    <n v="0"/>
    <n v="0"/>
    <n v="0"/>
    <n v="0"/>
    <n v="0"/>
  </r>
  <r>
    <x v="89"/>
    <x v="21"/>
    <s v="W26-27"/>
    <x v="1"/>
    <x v="3"/>
    <s v="Page 178 (1/6)"/>
    <x v="0"/>
    <x v="0"/>
    <b v="0"/>
    <x v="7"/>
    <s v="Cool pants - Louisiane"/>
    <n v="47"/>
    <n v="21.060000000000002"/>
    <n v="68.06"/>
    <n v="3.9523949456362031"/>
    <n v="269"/>
    <n v="107.6"/>
    <n v="122.27272727272727"/>
    <x v="0"/>
    <x v="10"/>
    <x v="9"/>
    <x v="10"/>
    <n v="0"/>
    <n v="0"/>
    <n v="0"/>
    <n v="0"/>
    <n v="0"/>
  </r>
  <r>
    <x v="89"/>
    <x v="21"/>
    <s v="W26-27"/>
    <x v="1"/>
    <x v="3"/>
    <s v="Page 178 (1/6)"/>
    <x v="0"/>
    <x v="0"/>
    <b v="0"/>
    <x v="7"/>
    <s v="Cool pants - Louisiane"/>
    <n v="47"/>
    <n v="21.060000000000002"/>
    <n v="68.06"/>
    <n v="3.9523949456362031"/>
    <n v="269"/>
    <n v="107.6"/>
    <n v="122.27272727272727"/>
    <x v="0"/>
    <x v="10"/>
    <x v="9"/>
    <x v="10"/>
    <n v="0"/>
    <n v="0"/>
    <n v="0"/>
    <n v="0"/>
    <n v="0"/>
  </r>
  <r>
    <x v="89"/>
    <x v="21"/>
    <s v="W26-27"/>
    <x v="1"/>
    <x v="3"/>
    <s v="Page 178 (1/6)"/>
    <x v="0"/>
    <x v="0"/>
    <b v="0"/>
    <x v="7"/>
    <s v="Cool pants - Louisiane"/>
    <n v="47"/>
    <n v="21.060000000000002"/>
    <n v="68.06"/>
    <n v="3.9523949456362031"/>
    <n v="269"/>
    <n v="107.6"/>
    <n v="122.27272727272727"/>
    <x v="0"/>
    <x v="10"/>
    <x v="9"/>
    <x v="10"/>
    <n v="0"/>
    <n v="0"/>
    <n v="0"/>
    <n v="0"/>
    <n v="0"/>
  </r>
  <r>
    <x v="89"/>
    <x v="21"/>
    <s v="W26-27"/>
    <x v="1"/>
    <x v="3"/>
    <s v="Page 178 (1/6)"/>
    <x v="0"/>
    <x v="0"/>
    <b v="0"/>
    <x v="7"/>
    <s v="Cool pants - Louisiane"/>
    <n v="47"/>
    <n v="21.060000000000002"/>
    <n v="68.06"/>
    <n v="3.9523949456362031"/>
    <n v="269"/>
    <n v="107.6"/>
    <n v="122.27272727272727"/>
    <x v="0"/>
    <x v="11"/>
    <x v="13"/>
    <x v="18"/>
    <n v="1"/>
    <n v="20"/>
    <n v="0"/>
    <n v="0"/>
    <n v="0"/>
  </r>
  <r>
    <x v="89"/>
    <x v="21"/>
    <s v="W26-27"/>
    <x v="1"/>
    <x v="3"/>
    <s v="Page 178 (1/6)"/>
    <x v="0"/>
    <x v="0"/>
    <b v="0"/>
    <x v="7"/>
    <s v="Cool pants - Louisiane"/>
    <n v="47"/>
    <n v="21.060000000000002"/>
    <n v="68.06"/>
    <n v="3.9523949456362031"/>
    <n v="269"/>
    <n v="107.6"/>
    <n v="122.27272727272727"/>
    <x v="0"/>
    <x v="11"/>
    <x v="10"/>
    <x v="19"/>
    <n v="1"/>
    <n v="20"/>
    <n v="2"/>
    <n v="2"/>
    <n v="40"/>
  </r>
  <r>
    <x v="89"/>
    <x v="21"/>
    <s v="W26-27"/>
    <x v="1"/>
    <x v="3"/>
    <s v="Page 178 (1/6)"/>
    <x v="0"/>
    <x v="0"/>
    <b v="0"/>
    <x v="7"/>
    <s v="Cool pants - Louisiane"/>
    <n v="47"/>
    <n v="21.060000000000002"/>
    <n v="68.06"/>
    <n v="3.9523949456362031"/>
    <n v="269"/>
    <n v="107.6"/>
    <n v="122.27272727272727"/>
    <x v="0"/>
    <x v="11"/>
    <x v="11"/>
    <x v="12"/>
    <n v="1"/>
    <n v="20"/>
    <n v="0.5"/>
    <n v="0.5"/>
    <n v="10"/>
  </r>
  <r>
    <x v="89"/>
    <x v="41"/>
    <s v="W26-27"/>
    <x v="1"/>
    <x v="3"/>
    <s v="Page 178 (2/6)"/>
    <x v="0"/>
    <x v="0"/>
    <b v="0"/>
    <x v="7"/>
    <s v="Cool pants - Louisiane"/>
    <n v="47"/>
    <n v="21.060000000000002"/>
    <n v="68.06"/>
    <n v="3.9523949456362031"/>
    <n v="269"/>
    <n v="107.6"/>
    <n v="122.27272727272727"/>
    <x v="0"/>
    <x v="0"/>
    <x v="24"/>
    <x v="65"/>
    <n v="1.6"/>
    <n v="32"/>
    <n v="11.3"/>
    <n v="18.080000000000002"/>
    <n v="361.6"/>
  </r>
  <r>
    <x v="89"/>
    <x v="41"/>
    <s v="W26-27"/>
    <x v="1"/>
    <x v="3"/>
    <s v="Page 178 (2/6)"/>
    <x v="0"/>
    <x v="0"/>
    <b v="0"/>
    <x v="7"/>
    <s v="Cool pants - Louisiane"/>
    <n v="47"/>
    <n v="21.060000000000002"/>
    <n v="68.06"/>
    <n v="3.9523949456362031"/>
    <n v="269"/>
    <n v="107.6"/>
    <n v="122.27272727272727"/>
    <x v="0"/>
    <x v="7"/>
    <x v="7"/>
    <x v="68"/>
    <n v="1"/>
    <n v="20"/>
    <n v="0.27"/>
    <n v="0.27"/>
    <n v="5.4"/>
  </r>
  <r>
    <x v="89"/>
    <x v="41"/>
    <s v="W26-27"/>
    <x v="1"/>
    <x v="3"/>
    <s v="Page 178 (2/6)"/>
    <x v="0"/>
    <x v="0"/>
    <b v="0"/>
    <x v="7"/>
    <s v="Cool pants - Louisiane"/>
    <n v="47"/>
    <n v="21.060000000000002"/>
    <n v="68.06"/>
    <n v="3.9523949456362031"/>
    <n v="269"/>
    <n v="107.6"/>
    <n v="122.27272727272727"/>
    <x v="0"/>
    <x v="8"/>
    <x v="7"/>
    <x v="8"/>
    <n v="1"/>
    <n v="20"/>
    <n v="0.21"/>
    <n v="0.21"/>
    <n v="4.2"/>
  </r>
  <r>
    <x v="89"/>
    <x v="41"/>
    <s v="W26-27"/>
    <x v="1"/>
    <x v="3"/>
    <s v="Page 178 (2/6)"/>
    <x v="0"/>
    <x v="0"/>
    <b v="0"/>
    <x v="7"/>
    <s v="Cool pants - Louisiane"/>
    <n v="47"/>
    <n v="21.060000000000002"/>
    <n v="68.06"/>
    <n v="3.9523949456362031"/>
    <n v="269"/>
    <n v="107.6"/>
    <n v="122.27272727272727"/>
    <x v="0"/>
    <x v="16"/>
    <x v="34"/>
    <x v="104"/>
    <n v="1"/>
    <n v="20"/>
    <n v="0"/>
    <n v="0"/>
    <n v="0"/>
  </r>
  <r>
    <x v="89"/>
    <x v="41"/>
    <s v="W26-27"/>
    <x v="1"/>
    <x v="3"/>
    <s v="Page 178 (2/6)"/>
    <x v="0"/>
    <x v="0"/>
    <b v="0"/>
    <x v="7"/>
    <s v="Cool pants - Louisiane"/>
    <n v="47"/>
    <n v="21.060000000000002"/>
    <n v="68.06"/>
    <n v="3.9523949456362031"/>
    <n v="269"/>
    <n v="107.6"/>
    <n v="122.27272727272727"/>
    <x v="0"/>
    <x v="10"/>
    <x v="9"/>
    <x v="10"/>
    <n v="0"/>
    <n v="0"/>
    <n v="0"/>
    <n v="0"/>
    <n v="0"/>
  </r>
  <r>
    <x v="89"/>
    <x v="41"/>
    <s v="W26-27"/>
    <x v="1"/>
    <x v="3"/>
    <s v="Page 178 (2/6)"/>
    <x v="0"/>
    <x v="0"/>
    <b v="0"/>
    <x v="7"/>
    <s v="Cool pants - Louisiane"/>
    <n v="47"/>
    <n v="21.060000000000002"/>
    <n v="68.06"/>
    <n v="3.9523949456362031"/>
    <n v="269"/>
    <n v="107.6"/>
    <n v="122.27272727272727"/>
    <x v="0"/>
    <x v="10"/>
    <x v="9"/>
    <x v="10"/>
    <n v="0"/>
    <n v="0"/>
    <n v="0"/>
    <n v="0"/>
    <n v="0"/>
  </r>
  <r>
    <x v="89"/>
    <x v="41"/>
    <s v="W26-27"/>
    <x v="1"/>
    <x v="3"/>
    <s v="Page 178 (2/6)"/>
    <x v="0"/>
    <x v="0"/>
    <b v="0"/>
    <x v="7"/>
    <s v="Cool pants - Louisiane"/>
    <n v="47"/>
    <n v="21.060000000000002"/>
    <n v="68.06"/>
    <n v="3.9523949456362031"/>
    <n v="269"/>
    <n v="107.6"/>
    <n v="122.27272727272727"/>
    <x v="0"/>
    <x v="10"/>
    <x v="9"/>
    <x v="10"/>
    <n v="0"/>
    <n v="0"/>
    <n v="0"/>
    <n v="0"/>
    <n v="0"/>
  </r>
  <r>
    <x v="89"/>
    <x v="41"/>
    <s v="W26-27"/>
    <x v="1"/>
    <x v="3"/>
    <s v="Page 178 (2/6)"/>
    <x v="0"/>
    <x v="0"/>
    <b v="0"/>
    <x v="7"/>
    <s v="Cool pants - Louisiane"/>
    <n v="47"/>
    <n v="21.060000000000002"/>
    <n v="68.06"/>
    <n v="3.9523949456362031"/>
    <n v="269"/>
    <n v="107.6"/>
    <n v="122.27272727272727"/>
    <x v="0"/>
    <x v="10"/>
    <x v="9"/>
    <x v="10"/>
    <n v="0"/>
    <n v="0"/>
    <n v="0"/>
    <n v="0"/>
    <n v="0"/>
  </r>
  <r>
    <x v="89"/>
    <x v="41"/>
    <s v="W26-27"/>
    <x v="1"/>
    <x v="3"/>
    <s v="Page 178 (2/6)"/>
    <x v="0"/>
    <x v="0"/>
    <b v="0"/>
    <x v="7"/>
    <s v="Cool pants - Louisiane"/>
    <n v="47"/>
    <n v="21.060000000000002"/>
    <n v="68.06"/>
    <n v="3.9523949456362031"/>
    <n v="269"/>
    <n v="107.6"/>
    <n v="122.27272727272727"/>
    <x v="0"/>
    <x v="10"/>
    <x v="9"/>
    <x v="10"/>
    <n v="0"/>
    <n v="0"/>
    <n v="0"/>
    <n v="0"/>
    <n v="0"/>
  </r>
  <r>
    <x v="89"/>
    <x v="41"/>
    <s v="W26-27"/>
    <x v="1"/>
    <x v="3"/>
    <s v="Page 178 (2/6)"/>
    <x v="0"/>
    <x v="0"/>
    <b v="0"/>
    <x v="7"/>
    <s v="Cool pants - Louisiane"/>
    <n v="47"/>
    <n v="21.060000000000002"/>
    <n v="68.06"/>
    <n v="3.9523949456362031"/>
    <n v="269"/>
    <n v="107.6"/>
    <n v="122.27272727272727"/>
    <x v="0"/>
    <x v="10"/>
    <x v="9"/>
    <x v="10"/>
    <n v="0"/>
    <n v="0"/>
    <n v="0"/>
    <n v="0"/>
    <n v="0"/>
  </r>
  <r>
    <x v="89"/>
    <x v="41"/>
    <s v="W26-27"/>
    <x v="1"/>
    <x v="3"/>
    <s v="Page 178 (2/6)"/>
    <x v="0"/>
    <x v="0"/>
    <b v="0"/>
    <x v="7"/>
    <s v="Cool pants - Louisiane"/>
    <n v="47"/>
    <n v="21.060000000000002"/>
    <n v="68.06"/>
    <n v="3.9523949456362031"/>
    <n v="269"/>
    <n v="107.6"/>
    <n v="122.27272727272727"/>
    <x v="0"/>
    <x v="10"/>
    <x v="9"/>
    <x v="10"/>
    <n v="0"/>
    <n v="0"/>
    <n v="0"/>
    <n v="0"/>
    <n v="0"/>
  </r>
  <r>
    <x v="89"/>
    <x v="41"/>
    <s v="W26-27"/>
    <x v="1"/>
    <x v="3"/>
    <s v="Page 178 (2/6)"/>
    <x v="0"/>
    <x v="0"/>
    <b v="0"/>
    <x v="7"/>
    <s v="Cool pants - Louisiane"/>
    <n v="47"/>
    <n v="21.060000000000002"/>
    <n v="68.06"/>
    <n v="3.9523949456362031"/>
    <n v="269"/>
    <n v="107.6"/>
    <n v="122.27272727272727"/>
    <x v="0"/>
    <x v="10"/>
    <x v="9"/>
    <x v="10"/>
    <n v="0"/>
    <n v="0"/>
    <n v="0"/>
    <n v="0"/>
    <n v="0"/>
  </r>
  <r>
    <x v="89"/>
    <x v="41"/>
    <s v="W26-27"/>
    <x v="1"/>
    <x v="3"/>
    <s v="Page 178 (2/6)"/>
    <x v="0"/>
    <x v="0"/>
    <b v="0"/>
    <x v="7"/>
    <s v="Cool pants - Louisiane"/>
    <n v="47"/>
    <n v="21.060000000000002"/>
    <n v="68.06"/>
    <n v="3.9523949456362031"/>
    <n v="269"/>
    <n v="107.6"/>
    <n v="122.27272727272727"/>
    <x v="0"/>
    <x v="11"/>
    <x v="13"/>
    <x v="18"/>
    <n v="1"/>
    <n v="20"/>
    <n v="0"/>
    <n v="0"/>
    <n v="0"/>
  </r>
  <r>
    <x v="89"/>
    <x v="41"/>
    <s v="W26-27"/>
    <x v="1"/>
    <x v="3"/>
    <s v="Page 178 (2/6)"/>
    <x v="0"/>
    <x v="0"/>
    <b v="0"/>
    <x v="7"/>
    <s v="Cool pants - Louisiane"/>
    <n v="47"/>
    <n v="21.060000000000002"/>
    <n v="68.06"/>
    <n v="3.9523949456362031"/>
    <n v="269"/>
    <n v="107.6"/>
    <n v="122.27272727272727"/>
    <x v="0"/>
    <x v="11"/>
    <x v="10"/>
    <x v="19"/>
    <n v="1"/>
    <n v="20"/>
    <n v="2"/>
    <n v="2"/>
    <n v="40"/>
  </r>
  <r>
    <x v="89"/>
    <x v="41"/>
    <s v="W26-27"/>
    <x v="1"/>
    <x v="3"/>
    <s v="Page 178 (2/6)"/>
    <x v="0"/>
    <x v="0"/>
    <b v="0"/>
    <x v="7"/>
    <s v="Cool pants - Louisiane"/>
    <n v="47"/>
    <n v="21.060000000000002"/>
    <n v="68.06"/>
    <n v="3.9523949456362031"/>
    <n v="269"/>
    <n v="107.6"/>
    <n v="122.27272727272727"/>
    <x v="0"/>
    <x v="11"/>
    <x v="11"/>
    <x v="12"/>
    <n v="1"/>
    <n v="20"/>
    <n v="0.5"/>
    <n v="0.5"/>
    <n v="10"/>
  </r>
  <r>
    <x v="89"/>
    <x v="42"/>
    <s v="W26-27"/>
    <x v="1"/>
    <x v="3"/>
    <s v="Page 178 (3/6)"/>
    <x v="0"/>
    <x v="0"/>
    <b v="0"/>
    <x v="7"/>
    <s v="Cool pants - Louisiane"/>
    <n v="47"/>
    <n v="21.060000000000002"/>
    <n v="68.06"/>
    <n v="3.9523949456362031"/>
    <n v="269"/>
    <n v="107.6"/>
    <n v="122.27272727272727"/>
    <x v="0"/>
    <x v="0"/>
    <x v="24"/>
    <x v="65"/>
    <n v="1.6"/>
    <n v="32"/>
    <n v="11.3"/>
    <n v="18.080000000000002"/>
    <n v="361.6"/>
  </r>
  <r>
    <x v="89"/>
    <x v="42"/>
    <s v="W26-27"/>
    <x v="1"/>
    <x v="3"/>
    <s v="Page 178 (3/6)"/>
    <x v="0"/>
    <x v="0"/>
    <b v="0"/>
    <x v="7"/>
    <s v="Cool pants - Louisiane"/>
    <n v="47"/>
    <n v="21.060000000000002"/>
    <n v="68.06"/>
    <n v="3.9523949456362031"/>
    <n v="269"/>
    <n v="107.6"/>
    <n v="122.27272727272727"/>
    <x v="0"/>
    <x v="7"/>
    <x v="7"/>
    <x v="68"/>
    <n v="1"/>
    <n v="20"/>
    <n v="0.27"/>
    <n v="0.27"/>
    <n v="5.4"/>
  </r>
  <r>
    <x v="89"/>
    <x v="42"/>
    <s v="W26-27"/>
    <x v="1"/>
    <x v="3"/>
    <s v="Page 178 (3/6)"/>
    <x v="0"/>
    <x v="0"/>
    <b v="0"/>
    <x v="7"/>
    <s v="Cool pants - Louisiane"/>
    <n v="47"/>
    <n v="21.060000000000002"/>
    <n v="68.06"/>
    <n v="3.9523949456362031"/>
    <n v="269"/>
    <n v="107.6"/>
    <n v="122.27272727272727"/>
    <x v="0"/>
    <x v="8"/>
    <x v="7"/>
    <x v="8"/>
    <n v="1"/>
    <n v="20"/>
    <n v="0.21"/>
    <n v="0.21"/>
    <n v="4.2"/>
  </r>
  <r>
    <x v="89"/>
    <x v="42"/>
    <s v="W26-27"/>
    <x v="1"/>
    <x v="3"/>
    <s v="Page 178 (3/6)"/>
    <x v="0"/>
    <x v="0"/>
    <b v="0"/>
    <x v="7"/>
    <s v="Cool pants - Louisiane"/>
    <n v="47"/>
    <n v="21.060000000000002"/>
    <n v="68.06"/>
    <n v="3.9523949456362031"/>
    <n v="269"/>
    <n v="107.6"/>
    <n v="122.27272727272727"/>
    <x v="0"/>
    <x v="16"/>
    <x v="34"/>
    <x v="104"/>
    <n v="1"/>
    <n v="20"/>
    <n v="0"/>
    <n v="0"/>
    <n v="0"/>
  </r>
  <r>
    <x v="89"/>
    <x v="42"/>
    <s v="W26-27"/>
    <x v="1"/>
    <x v="3"/>
    <s v="Page 178 (3/6)"/>
    <x v="0"/>
    <x v="0"/>
    <b v="0"/>
    <x v="7"/>
    <s v="Cool pants - Louisiane"/>
    <n v="47"/>
    <n v="21.060000000000002"/>
    <n v="68.06"/>
    <n v="3.9523949456362031"/>
    <n v="269"/>
    <n v="107.6"/>
    <n v="122.27272727272727"/>
    <x v="0"/>
    <x v="10"/>
    <x v="9"/>
    <x v="10"/>
    <n v="0"/>
    <n v="0"/>
    <n v="0"/>
    <n v="0"/>
    <n v="0"/>
  </r>
  <r>
    <x v="89"/>
    <x v="42"/>
    <s v="W26-27"/>
    <x v="1"/>
    <x v="3"/>
    <s v="Page 178 (3/6)"/>
    <x v="0"/>
    <x v="0"/>
    <b v="0"/>
    <x v="7"/>
    <s v="Cool pants - Louisiane"/>
    <n v="47"/>
    <n v="21.060000000000002"/>
    <n v="68.06"/>
    <n v="3.9523949456362031"/>
    <n v="269"/>
    <n v="107.6"/>
    <n v="122.27272727272727"/>
    <x v="0"/>
    <x v="10"/>
    <x v="9"/>
    <x v="10"/>
    <n v="0"/>
    <n v="0"/>
    <n v="0"/>
    <n v="0"/>
    <n v="0"/>
  </r>
  <r>
    <x v="89"/>
    <x v="42"/>
    <s v="W26-27"/>
    <x v="1"/>
    <x v="3"/>
    <s v="Page 178 (3/6)"/>
    <x v="0"/>
    <x v="0"/>
    <b v="0"/>
    <x v="7"/>
    <s v="Cool pants - Louisiane"/>
    <n v="47"/>
    <n v="21.060000000000002"/>
    <n v="68.06"/>
    <n v="3.9523949456362031"/>
    <n v="269"/>
    <n v="107.6"/>
    <n v="122.27272727272727"/>
    <x v="0"/>
    <x v="10"/>
    <x v="9"/>
    <x v="10"/>
    <n v="0"/>
    <n v="0"/>
    <n v="0"/>
    <n v="0"/>
    <n v="0"/>
  </r>
  <r>
    <x v="89"/>
    <x v="42"/>
    <s v="W26-27"/>
    <x v="1"/>
    <x v="3"/>
    <s v="Page 178 (3/6)"/>
    <x v="0"/>
    <x v="0"/>
    <b v="0"/>
    <x v="7"/>
    <s v="Cool pants - Louisiane"/>
    <n v="47"/>
    <n v="21.060000000000002"/>
    <n v="68.06"/>
    <n v="3.9523949456362031"/>
    <n v="269"/>
    <n v="107.6"/>
    <n v="122.27272727272727"/>
    <x v="0"/>
    <x v="10"/>
    <x v="9"/>
    <x v="10"/>
    <n v="0"/>
    <n v="0"/>
    <n v="0"/>
    <n v="0"/>
    <n v="0"/>
  </r>
  <r>
    <x v="89"/>
    <x v="42"/>
    <s v="W26-27"/>
    <x v="1"/>
    <x v="3"/>
    <s v="Page 178 (3/6)"/>
    <x v="0"/>
    <x v="0"/>
    <b v="0"/>
    <x v="7"/>
    <s v="Cool pants - Louisiane"/>
    <n v="47"/>
    <n v="21.060000000000002"/>
    <n v="68.06"/>
    <n v="3.9523949456362031"/>
    <n v="269"/>
    <n v="107.6"/>
    <n v="122.27272727272727"/>
    <x v="0"/>
    <x v="10"/>
    <x v="9"/>
    <x v="10"/>
    <n v="0"/>
    <n v="0"/>
    <n v="0"/>
    <n v="0"/>
    <n v="0"/>
  </r>
  <r>
    <x v="89"/>
    <x v="42"/>
    <s v="W26-27"/>
    <x v="1"/>
    <x v="3"/>
    <s v="Page 178 (3/6)"/>
    <x v="0"/>
    <x v="0"/>
    <b v="0"/>
    <x v="7"/>
    <s v="Cool pants - Louisiane"/>
    <n v="47"/>
    <n v="21.060000000000002"/>
    <n v="68.06"/>
    <n v="3.9523949456362031"/>
    <n v="269"/>
    <n v="107.6"/>
    <n v="122.27272727272727"/>
    <x v="0"/>
    <x v="10"/>
    <x v="9"/>
    <x v="10"/>
    <n v="0"/>
    <n v="0"/>
    <n v="0"/>
    <n v="0"/>
    <n v="0"/>
  </r>
  <r>
    <x v="89"/>
    <x v="42"/>
    <s v="W26-27"/>
    <x v="1"/>
    <x v="3"/>
    <s v="Page 178 (3/6)"/>
    <x v="0"/>
    <x v="0"/>
    <b v="0"/>
    <x v="7"/>
    <s v="Cool pants - Louisiane"/>
    <n v="47"/>
    <n v="21.060000000000002"/>
    <n v="68.06"/>
    <n v="3.9523949456362031"/>
    <n v="269"/>
    <n v="107.6"/>
    <n v="122.27272727272727"/>
    <x v="0"/>
    <x v="10"/>
    <x v="9"/>
    <x v="10"/>
    <n v="0"/>
    <n v="0"/>
    <n v="0"/>
    <n v="0"/>
    <n v="0"/>
  </r>
  <r>
    <x v="89"/>
    <x v="42"/>
    <s v="W26-27"/>
    <x v="1"/>
    <x v="3"/>
    <s v="Page 178 (3/6)"/>
    <x v="0"/>
    <x v="0"/>
    <b v="0"/>
    <x v="7"/>
    <s v="Cool pants - Louisiane"/>
    <n v="47"/>
    <n v="21.060000000000002"/>
    <n v="68.06"/>
    <n v="3.9523949456362031"/>
    <n v="269"/>
    <n v="107.6"/>
    <n v="122.27272727272727"/>
    <x v="0"/>
    <x v="10"/>
    <x v="9"/>
    <x v="10"/>
    <n v="0"/>
    <n v="0"/>
    <n v="0"/>
    <n v="0"/>
    <n v="0"/>
  </r>
  <r>
    <x v="89"/>
    <x v="42"/>
    <s v="W26-27"/>
    <x v="1"/>
    <x v="3"/>
    <s v="Page 178 (3/6)"/>
    <x v="0"/>
    <x v="0"/>
    <b v="0"/>
    <x v="7"/>
    <s v="Cool pants - Louisiane"/>
    <n v="47"/>
    <n v="21.060000000000002"/>
    <n v="68.06"/>
    <n v="3.9523949456362031"/>
    <n v="269"/>
    <n v="107.6"/>
    <n v="122.27272727272727"/>
    <x v="0"/>
    <x v="11"/>
    <x v="13"/>
    <x v="18"/>
    <n v="1"/>
    <n v="20"/>
    <n v="0"/>
    <n v="0"/>
    <n v="0"/>
  </r>
  <r>
    <x v="89"/>
    <x v="42"/>
    <s v="W26-27"/>
    <x v="1"/>
    <x v="3"/>
    <s v="Page 178 (3/6)"/>
    <x v="0"/>
    <x v="0"/>
    <b v="0"/>
    <x v="7"/>
    <s v="Cool pants - Louisiane"/>
    <n v="47"/>
    <n v="21.060000000000002"/>
    <n v="68.06"/>
    <n v="3.9523949456362031"/>
    <n v="269"/>
    <n v="107.6"/>
    <n v="122.27272727272727"/>
    <x v="0"/>
    <x v="11"/>
    <x v="10"/>
    <x v="19"/>
    <n v="1"/>
    <n v="20"/>
    <n v="2"/>
    <n v="2"/>
    <n v="40"/>
  </r>
  <r>
    <x v="89"/>
    <x v="42"/>
    <s v="W26-27"/>
    <x v="1"/>
    <x v="3"/>
    <s v="Page 178 (3/6)"/>
    <x v="0"/>
    <x v="0"/>
    <b v="0"/>
    <x v="7"/>
    <s v="Cool pants - Louisiane"/>
    <n v="47"/>
    <n v="21.060000000000002"/>
    <n v="68.06"/>
    <n v="3.9523949456362031"/>
    <n v="269"/>
    <n v="107.6"/>
    <n v="122.27272727272727"/>
    <x v="0"/>
    <x v="11"/>
    <x v="11"/>
    <x v="12"/>
    <n v="1"/>
    <n v="20"/>
    <n v="0.5"/>
    <n v="0.5"/>
    <n v="10"/>
  </r>
  <r>
    <x v="89"/>
    <x v="20"/>
    <s v="W26-27"/>
    <x v="1"/>
    <x v="3"/>
    <s v="Page 178 (4/6)"/>
    <x v="0"/>
    <x v="0"/>
    <b v="0"/>
    <x v="7"/>
    <s v="Cool pants - Louisiane"/>
    <n v="47"/>
    <n v="21.060000000000002"/>
    <n v="68.06"/>
    <n v="3.9523949456362031"/>
    <n v="269"/>
    <n v="107.6"/>
    <n v="122.27272727272727"/>
    <x v="0"/>
    <x v="0"/>
    <x v="24"/>
    <x v="65"/>
    <n v="1.6"/>
    <n v="32"/>
    <n v="11.3"/>
    <n v="18.080000000000002"/>
    <n v="361.6"/>
  </r>
  <r>
    <x v="89"/>
    <x v="20"/>
    <s v="W26-27"/>
    <x v="1"/>
    <x v="3"/>
    <s v="Page 178 (4/6)"/>
    <x v="0"/>
    <x v="0"/>
    <b v="0"/>
    <x v="7"/>
    <s v="Cool pants - Louisiane"/>
    <n v="47"/>
    <n v="21.060000000000002"/>
    <n v="68.06"/>
    <n v="3.9523949456362031"/>
    <n v="269"/>
    <n v="107.6"/>
    <n v="122.27272727272727"/>
    <x v="0"/>
    <x v="7"/>
    <x v="7"/>
    <x v="68"/>
    <n v="1"/>
    <n v="20"/>
    <n v="0.27"/>
    <n v="0.27"/>
    <n v="5.4"/>
  </r>
  <r>
    <x v="89"/>
    <x v="20"/>
    <s v="W26-27"/>
    <x v="1"/>
    <x v="3"/>
    <s v="Page 178 (4/6)"/>
    <x v="0"/>
    <x v="0"/>
    <b v="0"/>
    <x v="7"/>
    <s v="Cool pants - Louisiane"/>
    <n v="47"/>
    <n v="21.060000000000002"/>
    <n v="68.06"/>
    <n v="3.9523949456362031"/>
    <n v="269"/>
    <n v="107.6"/>
    <n v="122.27272727272727"/>
    <x v="0"/>
    <x v="8"/>
    <x v="7"/>
    <x v="8"/>
    <n v="1"/>
    <n v="20"/>
    <n v="0.21"/>
    <n v="0.21"/>
    <n v="4.2"/>
  </r>
  <r>
    <x v="89"/>
    <x v="20"/>
    <s v="W26-27"/>
    <x v="1"/>
    <x v="3"/>
    <s v="Page 178 (4/6)"/>
    <x v="0"/>
    <x v="0"/>
    <b v="0"/>
    <x v="7"/>
    <s v="Cool pants - Louisiane"/>
    <n v="47"/>
    <n v="21.060000000000002"/>
    <n v="68.06"/>
    <n v="3.9523949456362031"/>
    <n v="269"/>
    <n v="107.6"/>
    <n v="122.27272727272727"/>
    <x v="0"/>
    <x v="16"/>
    <x v="34"/>
    <x v="104"/>
    <n v="1"/>
    <n v="20"/>
    <n v="0"/>
    <n v="0"/>
    <n v="0"/>
  </r>
  <r>
    <x v="89"/>
    <x v="20"/>
    <s v="W26-27"/>
    <x v="1"/>
    <x v="3"/>
    <s v="Page 178 (4/6)"/>
    <x v="0"/>
    <x v="0"/>
    <b v="0"/>
    <x v="7"/>
    <s v="Cool pants - Louisiane"/>
    <n v="47"/>
    <n v="21.060000000000002"/>
    <n v="68.06"/>
    <n v="3.9523949456362031"/>
    <n v="269"/>
    <n v="107.6"/>
    <n v="122.27272727272727"/>
    <x v="0"/>
    <x v="10"/>
    <x v="9"/>
    <x v="10"/>
    <n v="0"/>
    <n v="0"/>
    <n v="0"/>
    <n v="0"/>
    <n v="0"/>
  </r>
  <r>
    <x v="89"/>
    <x v="20"/>
    <s v="W26-27"/>
    <x v="1"/>
    <x v="3"/>
    <s v="Page 178 (4/6)"/>
    <x v="0"/>
    <x v="0"/>
    <b v="0"/>
    <x v="7"/>
    <s v="Cool pants - Louisiane"/>
    <n v="47"/>
    <n v="21.060000000000002"/>
    <n v="68.06"/>
    <n v="3.9523949456362031"/>
    <n v="269"/>
    <n v="107.6"/>
    <n v="122.27272727272727"/>
    <x v="0"/>
    <x v="10"/>
    <x v="9"/>
    <x v="10"/>
    <n v="0"/>
    <n v="0"/>
    <n v="0"/>
    <n v="0"/>
    <n v="0"/>
  </r>
  <r>
    <x v="89"/>
    <x v="20"/>
    <s v="W26-27"/>
    <x v="1"/>
    <x v="3"/>
    <s v="Page 178 (4/6)"/>
    <x v="0"/>
    <x v="0"/>
    <b v="0"/>
    <x v="7"/>
    <s v="Cool pants - Louisiane"/>
    <n v="47"/>
    <n v="21.060000000000002"/>
    <n v="68.06"/>
    <n v="3.9523949456362031"/>
    <n v="269"/>
    <n v="107.6"/>
    <n v="122.27272727272727"/>
    <x v="0"/>
    <x v="10"/>
    <x v="9"/>
    <x v="10"/>
    <n v="0"/>
    <n v="0"/>
    <n v="0"/>
    <n v="0"/>
    <n v="0"/>
  </r>
  <r>
    <x v="89"/>
    <x v="20"/>
    <s v="W26-27"/>
    <x v="1"/>
    <x v="3"/>
    <s v="Page 178 (4/6)"/>
    <x v="0"/>
    <x v="0"/>
    <b v="0"/>
    <x v="7"/>
    <s v="Cool pants - Louisiane"/>
    <n v="47"/>
    <n v="21.060000000000002"/>
    <n v="68.06"/>
    <n v="3.9523949456362031"/>
    <n v="269"/>
    <n v="107.6"/>
    <n v="122.27272727272727"/>
    <x v="0"/>
    <x v="10"/>
    <x v="9"/>
    <x v="10"/>
    <n v="0"/>
    <n v="0"/>
    <n v="0"/>
    <n v="0"/>
    <n v="0"/>
  </r>
  <r>
    <x v="89"/>
    <x v="20"/>
    <s v="W26-27"/>
    <x v="1"/>
    <x v="3"/>
    <s v="Page 178 (4/6)"/>
    <x v="0"/>
    <x v="0"/>
    <b v="0"/>
    <x v="7"/>
    <s v="Cool pants - Louisiane"/>
    <n v="47"/>
    <n v="21.060000000000002"/>
    <n v="68.06"/>
    <n v="3.9523949456362031"/>
    <n v="269"/>
    <n v="107.6"/>
    <n v="122.27272727272727"/>
    <x v="0"/>
    <x v="10"/>
    <x v="9"/>
    <x v="10"/>
    <n v="0"/>
    <n v="0"/>
    <n v="0"/>
    <n v="0"/>
    <n v="0"/>
  </r>
  <r>
    <x v="89"/>
    <x v="20"/>
    <s v="W26-27"/>
    <x v="1"/>
    <x v="3"/>
    <s v="Page 178 (4/6)"/>
    <x v="0"/>
    <x v="0"/>
    <b v="0"/>
    <x v="7"/>
    <s v="Cool pants - Louisiane"/>
    <n v="47"/>
    <n v="21.060000000000002"/>
    <n v="68.06"/>
    <n v="3.9523949456362031"/>
    <n v="269"/>
    <n v="107.6"/>
    <n v="122.27272727272727"/>
    <x v="0"/>
    <x v="10"/>
    <x v="9"/>
    <x v="10"/>
    <n v="0"/>
    <n v="0"/>
    <n v="0"/>
    <n v="0"/>
    <n v="0"/>
  </r>
  <r>
    <x v="89"/>
    <x v="20"/>
    <s v="W26-27"/>
    <x v="1"/>
    <x v="3"/>
    <s v="Page 178 (4/6)"/>
    <x v="0"/>
    <x v="0"/>
    <b v="0"/>
    <x v="7"/>
    <s v="Cool pants - Louisiane"/>
    <n v="47"/>
    <n v="21.060000000000002"/>
    <n v="68.06"/>
    <n v="3.9523949456362031"/>
    <n v="269"/>
    <n v="107.6"/>
    <n v="122.27272727272727"/>
    <x v="0"/>
    <x v="10"/>
    <x v="9"/>
    <x v="10"/>
    <n v="0"/>
    <n v="0"/>
    <n v="0"/>
    <n v="0"/>
    <n v="0"/>
  </r>
  <r>
    <x v="89"/>
    <x v="20"/>
    <s v="W26-27"/>
    <x v="1"/>
    <x v="3"/>
    <s v="Page 178 (4/6)"/>
    <x v="0"/>
    <x v="0"/>
    <b v="0"/>
    <x v="7"/>
    <s v="Cool pants - Louisiane"/>
    <n v="47"/>
    <n v="21.060000000000002"/>
    <n v="68.06"/>
    <n v="3.9523949456362031"/>
    <n v="269"/>
    <n v="107.6"/>
    <n v="122.27272727272727"/>
    <x v="0"/>
    <x v="10"/>
    <x v="9"/>
    <x v="10"/>
    <n v="0"/>
    <n v="0"/>
    <n v="0"/>
    <n v="0"/>
    <n v="0"/>
  </r>
  <r>
    <x v="89"/>
    <x v="20"/>
    <s v="W26-27"/>
    <x v="1"/>
    <x v="3"/>
    <s v="Page 178 (4/6)"/>
    <x v="0"/>
    <x v="0"/>
    <b v="0"/>
    <x v="7"/>
    <s v="Cool pants - Louisiane"/>
    <n v="47"/>
    <n v="21.060000000000002"/>
    <n v="68.06"/>
    <n v="3.9523949456362031"/>
    <n v="269"/>
    <n v="107.6"/>
    <n v="122.27272727272727"/>
    <x v="0"/>
    <x v="11"/>
    <x v="13"/>
    <x v="18"/>
    <n v="1"/>
    <n v="20"/>
    <n v="0"/>
    <n v="0"/>
    <n v="0"/>
  </r>
  <r>
    <x v="89"/>
    <x v="20"/>
    <s v="W26-27"/>
    <x v="1"/>
    <x v="3"/>
    <s v="Page 178 (4/6)"/>
    <x v="0"/>
    <x v="0"/>
    <b v="0"/>
    <x v="7"/>
    <s v="Cool pants - Louisiane"/>
    <n v="47"/>
    <n v="21.060000000000002"/>
    <n v="68.06"/>
    <n v="3.9523949456362031"/>
    <n v="269"/>
    <n v="107.6"/>
    <n v="122.27272727272727"/>
    <x v="0"/>
    <x v="11"/>
    <x v="10"/>
    <x v="19"/>
    <n v="1"/>
    <n v="20"/>
    <n v="2"/>
    <n v="2"/>
    <n v="40"/>
  </r>
  <r>
    <x v="89"/>
    <x v="20"/>
    <s v="W26-27"/>
    <x v="1"/>
    <x v="3"/>
    <s v="Page 178 (4/6)"/>
    <x v="0"/>
    <x v="0"/>
    <b v="0"/>
    <x v="7"/>
    <s v="Cool pants - Louisiane"/>
    <n v="47"/>
    <n v="21.060000000000002"/>
    <n v="68.06"/>
    <n v="3.9523949456362031"/>
    <n v="269"/>
    <n v="107.6"/>
    <n v="122.27272727272727"/>
    <x v="0"/>
    <x v="11"/>
    <x v="11"/>
    <x v="12"/>
    <n v="1"/>
    <n v="20"/>
    <n v="0.5"/>
    <n v="0.5"/>
    <n v="10"/>
  </r>
  <r>
    <x v="89"/>
    <x v="2"/>
    <s v="W26-27"/>
    <x v="1"/>
    <x v="3"/>
    <s v="Page 178 (5/6)"/>
    <x v="0"/>
    <x v="0"/>
    <b v="0"/>
    <x v="7"/>
    <s v="Cool pants - Louisiane"/>
    <n v="47"/>
    <n v="21.060000000000002"/>
    <n v="68.06"/>
    <n v="3.9523949456362031"/>
    <n v="269"/>
    <n v="107.6"/>
    <n v="122.27272727272727"/>
    <x v="0"/>
    <x v="0"/>
    <x v="24"/>
    <x v="65"/>
    <n v="1.6"/>
    <n v="32"/>
    <n v="11.3"/>
    <n v="18.080000000000002"/>
    <n v="361.6"/>
  </r>
  <r>
    <x v="89"/>
    <x v="2"/>
    <s v="W26-27"/>
    <x v="1"/>
    <x v="3"/>
    <s v="Page 178 (5/6)"/>
    <x v="0"/>
    <x v="0"/>
    <b v="0"/>
    <x v="7"/>
    <s v="Cool pants - Louisiane"/>
    <n v="47"/>
    <n v="21.060000000000002"/>
    <n v="68.06"/>
    <n v="3.9523949456362031"/>
    <n v="269"/>
    <n v="107.6"/>
    <n v="122.27272727272727"/>
    <x v="0"/>
    <x v="7"/>
    <x v="7"/>
    <x v="68"/>
    <n v="1"/>
    <n v="20"/>
    <n v="0.27"/>
    <n v="0.27"/>
    <n v="5.4"/>
  </r>
  <r>
    <x v="89"/>
    <x v="2"/>
    <s v="W26-27"/>
    <x v="1"/>
    <x v="3"/>
    <s v="Page 178 (5/6)"/>
    <x v="0"/>
    <x v="0"/>
    <b v="0"/>
    <x v="7"/>
    <s v="Cool pants - Louisiane"/>
    <n v="47"/>
    <n v="21.060000000000002"/>
    <n v="68.06"/>
    <n v="3.9523949456362031"/>
    <n v="269"/>
    <n v="107.6"/>
    <n v="122.27272727272727"/>
    <x v="0"/>
    <x v="8"/>
    <x v="7"/>
    <x v="8"/>
    <n v="1"/>
    <n v="20"/>
    <n v="0.21"/>
    <n v="0.21"/>
    <n v="4.2"/>
  </r>
  <r>
    <x v="89"/>
    <x v="2"/>
    <s v="W26-27"/>
    <x v="1"/>
    <x v="3"/>
    <s v="Page 178 (5/6)"/>
    <x v="0"/>
    <x v="0"/>
    <b v="0"/>
    <x v="7"/>
    <s v="Cool pants - Louisiane"/>
    <n v="47"/>
    <n v="21.060000000000002"/>
    <n v="68.06"/>
    <n v="3.9523949456362031"/>
    <n v="269"/>
    <n v="107.6"/>
    <n v="122.27272727272727"/>
    <x v="0"/>
    <x v="16"/>
    <x v="34"/>
    <x v="104"/>
    <n v="1"/>
    <n v="20"/>
    <n v="0"/>
    <n v="0"/>
    <n v="0"/>
  </r>
  <r>
    <x v="89"/>
    <x v="2"/>
    <s v="W26-27"/>
    <x v="1"/>
    <x v="3"/>
    <s v="Page 178 (5/6)"/>
    <x v="0"/>
    <x v="0"/>
    <b v="0"/>
    <x v="7"/>
    <s v="Cool pants - Louisiane"/>
    <n v="47"/>
    <n v="21.060000000000002"/>
    <n v="68.06"/>
    <n v="3.9523949456362031"/>
    <n v="269"/>
    <n v="107.6"/>
    <n v="122.27272727272727"/>
    <x v="0"/>
    <x v="10"/>
    <x v="9"/>
    <x v="10"/>
    <n v="0"/>
    <n v="0"/>
    <n v="0"/>
    <n v="0"/>
    <n v="0"/>
  </r>
  <r>
    <x v="89"/>
    <x v="2"/>
    <s v="W26-27"/>
    <x v="1"/>
    <x v="3"/>
    <s v="Page 178 (5/6)"/>
    <x v="0"/>
    <x v="0"/>
    <b v="0"/>
    <x v="7"/>
    <s v="Cool pants - Louisiane"/>
    <n v="47"/>
    <n v="21.060000000000002"/>
    <n v="68.06"/>
    <n v="3.9523949456362031"/>
    <n v="269"/>
    <n v="107.6"/>
    <n v="122.27272727272727"/>
    <x v="0"/>
    <x v="10"/>
    <x v="9"/>
    <x v="10"/>
    <n v="0"/>
    <n v="0"/>
    <n v="0"/>
    <n v="0"/>
    <n v="0"/>
  </r>
  <r>
    <x v="89"/>
    <x v="2"/>
    <s v="W26-27"/>
    <x v="1"/>
    <x v="3"/>
    <s v="Page 178 (5/6)"/>
    <x v="0"/>
    <x v="0"/>
    <b v="0"/>
    <x v="7"/>
    <s v="Cool pants - Louisiane"/>
    <n v="47"/>
    <n v="21.060000000000002"/>
    <n v="68.06"/>
    <n v="3.9523949456362031"/>
    <n v="269"/>
    <n v="107.6"/>
    <n v="122.27272727272727"/>
    <x v="0"/>
    <x v="10"/>
    <x v="9"/>
    <x v="10"/>
    <n v="0"/>
    <n v="0"/>
    <n v="0"/>
    <n v="0"/>
    <n v="0"/>
  </r>
  <r>
    <x v="89"/>
    <x v="2"/>
    <s v="W26-27"/>
    <x v="1"/>
    <x v="3"/>
    <s v="Page 178 (5/6)"/>
    <x v="0"/>
    <x v="0"/>
    <b v="0"/>
    <x v="7"/>
    <s v="Cool pants - Louisiane"/>
    <n v="47"/>
    <n v="21.060000000000002"/>
    <n v="68.06"/>
    <n v="3.9523949456362031"/>
    <n v="269"/>
    <n v="107.6"/>
    <n v="122.27272727272727"/>
    <x v="0"/>
    <x v="10"/>
    <x v="9"/>
    <x v="10"/>
    <n v="0"/>
    <n v="0"/>
    <n v="0"/>
    <n v="0"/>
    <n v="0"/>
  </r>
  <r>
    <x v="89"/>
    <x v="2"/>
    <s v="W26-27"/>
    <x v="1"/>
    <x v="3"/>
    <s v="Page 178 (5/6)"/>
    <x v="0"/>
    <x v="0"/>
    <b v="0"/>
    <x v="7"/>
    <s v="Cool pants - Louisiane"/>
    <n v="47"/>
    <n v="21.060000000000002"/>
    <n v="68.06"/>
    <n v="3.9523949456362031"/>
    <n v="269"/>
    <n v="107.6"/>
    <n v="122.27272727272727"/>
    <x v="0"/>
    <x v="10"/>
    <x v="9"/>
    <x v="10"/>
    <n v="0"/>
    <n v="0"/>
    <n v="0"/>
    <n v="0"/>
    <n v="0"/>
  </r>
  <r>
    <x v="89"/>
    <x v="2"/>
    <s v="W26-27"/>
    <x v="1"/>
    <x v="3"/>
    <s v="Page 178 (5/6)"/>
    <x v="0"/>
    <x v="0"/>
    <b v="0"/>
    <x v="7"/>
    <s v="Cool pants - Louisiane"/>
    <n v="47"/>
    <n v="21.060000000000002"/>
    <n v="68.06"/>
    <n v="3.9523949456362031"/>
    <n v="269"/>
    <n v="107.6"/>
    <n v="122.27272727272727"/>
    <x v="0"/>
    <x v="10"/>
    <x v="9"/>
    <x v="10"/>
    <n v="0"/>
    <n v="0"/>
    <n v="0"/>
    <n v="0"/>
    <n v="0"/>
  </r>
  <r>
    <x v="89"/>
    <x v="2"/>
    <s v="W26-27"/>
    <x v="1"/>
    <x v="3"/>
    <s v="Page 178 (5/6)"/>
    <x v="0"/>
    <x v="0"/>
    <b v="0"/>
    <x v="7"/>
    <s v="Cool pants - Louisiane"/>
    <n v="47"/>
    <n v="21.060000000000002"/>
    <n v="68.06"/>
    <n v="3.9523949456362031"/>
    <n v="269"/>
    <n v="107.6"/>
    <n v="122.27272727272727"/>
    <x v="0"/>
    <x v="10"/>
    <x v="9"/>
    <x v="10"/>
    <n v="0"/>
    <n v="0"/>
    <n v="0"/>
    <n v="0"/>
    <n v="0"/>
  </r>
  <r>
    <x v="89"/>
    <x v="2"/>
    <s v="W26-27"/>
    <x v="1"/>
    <x v="3"/>
    <s v="Page 178 (5/6)"/>
    <x v="0"/>
    <x v="0"/>
    <b v="0"/>
    <x v="7"/>
    <s v="Cool pants - Louisiane"/>
    <n v="47"/>
    <n v="21.060000000000002"/>
    <n v="68.06"/>
    <n v="3.9523949456362031"/>
    <n v="269"/>
    <n v="107.6"/>
    <n v="122.27272727272727"/>
    <x v="0"/>
    <x v="10"/>
    <x v="9"/>
    <x v="10"/>
    <n v="0"/>
    <n v="0"/>
    <n v="0"/>
    <n v="0"/>
    <n v="0"/>
  </r>
  <r>
    <x v="89"/>
    <x v="2"/>
    <s v="W26-27"/>
    <x v="1"/>
    <x v="3"/>
    <s v="Page 178 (5/6)"/>
    <x v="0"/>
    <x v="0"/>
    <b v="0"/>
    <x v="7"/>
    <s v="Cool pants - Louisiane"/>
    <n v="47"/>
    <n v="21.060000000000002"/>
    <n v="68.06"/>
    <n v="3.9523949456362031"/>
    <n v="269"/>
    <n v="107.6"/>
    <n v="122.27272727272727"/>
    <x v="0"/>
    <x v="11"/>
    <x v="13"/>
    <x v="18"/>
    <n v="1"/>
    <n v="20"/>
    <n v="0"/>
    <n v="0"/>
    <n v="0"/>
  </r>
  <r>
    <x v="89"/>
    <x v="2"/>
    <s v="W26-27"/>
    <x v="1"/>
    <x v="3"/>
    <s v="Page 178 (5/6)"/>
    <x v="0"/>
    <x v="0"/>
    <b v="0"/>
    <x v="7"/>
    <s v="Cool pants - Louisiane"/>
    <n v="47"/>
    <n v="21.060000000000002"/>
    <n v="68.06"/>
    <n v="3.9523949456362031"/>
    <n v="269"/>
    <n v="107.6"/>
    <n v="122.27272727272727"/>
    <x v="0"/>
    <x v="11"/>
    <x v="10"/>
    <x v="19"/>
    <n v="1"/>
    <n v="20"/>
    <n v="2"/>
    <n v="2"/>
    <n v="40"/>
  </r>
  <r>
    <x v="89"/>
    <x v="2"/>
    <s v="W26-27"/>
    <x v="1"/>
    <x v="3"/>
    <s v="Page 178 (5/6)"/>
    <x v="0"/>
    <x v="0"/>
    <b v="0"/>
    <x v="7"/>
    <s v="Cool pants - Louisiane"/>
    <n v="47"/>
    <n v="21.060000000000002"/>
    <n v="68.06"/>
    <n v="3.9523949456362031"/>
    <n v="269"/>
    <n v="107.6"/>
    <n v="122.27272727272727"/>
    <x v="0"/>
    <x v="11"/>
    <x v="11"/>
    <x v="12"/>
    <n v="1"/>
    <n v="20"/>
    <n v="0.5"/>
    <n v="0.5"/>
    <n v="10"/>
  </r>
  <r>
    <x v="89"/>
    <x v="43"/>
    <s v="W26-27"/>
    <x v="1"/>
    <x v="3"/>
    <s v="Page 178 (6/6)"/>
    <x v="0"/>
    <x v="0"/>
    <b v="0"/>
    <x v="7"/>
    <s v="Cool pants - Louisiane"/>
    <n v="47"/>
    <n v="21.060000000000002"/>
    <n v="68.06"/>
    <n v="3.9523949456362031"/>
    <n v="269"/>
    <n v="107.6"/>
    <n v="122.27272727272727"/>
    <x v="0"/>
    <x v="0"/>
    <x v="24"/>
    <x v="65"/>
    <n v="1.6"/>
    <n v="0"/>
    <n v="11.3"/>
    <n v="18.080000000000002"/>
    <n v="0"/>
  </r>
  <r>
    <x v="89"/>
    <x v="43"/>
    <s v="W26-27"/>
    <x v="1"/>
    <x v="3"/>
    <s v="Page 178 (6/6)"/>
    <x v="0"/>
    <x v="0"/>
    <b v="0"/>
    <x v="7"/>
    <s v="Cool pants - Louisiane"/>
    <n v="47"/>
    <n v="21.060000000000002"/>
    <n v="68.06"/>
    <n v="3.9523949456362031"/>
    <n v="269"/>
    <n v="107.6"/>
    <n v="122.27272727272727"/>
    <x v="0"/>
    <x v="7"/>
    <x v="7"/>
    <x v="68"/>
    <n v="1"/>
    <n v="0"/>
    <n v="0.27"/>
    <n v="0.27"/>
    <n v="0"/>
  </r>
  <r>
    <x v="89"/>
    <x v="43"/>
    <s v="W26-27"/>
    <x v="1"/>
    <x v="3"/>
    <s v="Page 178 (6/6)"/>
    <x v="0"/>
    <x v="0"/>
    <b v="0"/>
    <x v="7"/>
    <s v="Cool pants - Louisiane"/>
    <n v="47"/>
    <n v="21.060000000000002"/>
    <n v="68.06"/>
    <n v="3.9523949456362031"/>
    <n v="269"/>
    <n v="107.6"/>
    <n v="122.27272727272727"/>
    <x v="0"/>
    <x v="8"/>
    <x v="7"/>
    <x v="8"/>
    <n v="1"/>
    <n v="0"/>
    <n v="0.21"/>
    <n v="0.21"/>
    <n v="0"/>
  </r>
  <r>
    <x v="89"/>
    <x v="43"/>
    <s v="W26-27"/>
    <x v="1"/>
    <x v="3"/>
    <s v="Page 178 (6/6)"/>
    <x v="0"/>
    <x v="0"/>
    <b v="0"/>
    <x v="7"/>
    <s v="Cool pants - Louisiane"/>
    <n v="47"/>
    <n v="21.060000000000002"/>
    <n v="68.06"/>
    <n v="3.9523949456362031"/>
    <n v="269"/>
    <n v="107.6"/>
    <n v="122.27272727272727"/>
    <x v="0"/>
    <x v="16"/>
    <x v="34"/>
    <x v="104"/>
    <n v="1"/>
    <n v="0"/>
    <n v="0"/>
    <n v="0"/>
    <n v="0"/>
  </r>
  <r>
    <x v="89"/>
    <x v="43"/>
    <s v="W26-27"/>
    <x v="1"/>
    <x v="3"/>
    <s v="Page 178 (6/6)"/>
    <x v="0"/>
    <x v="0"/>
    <b v="0"/>
    <x v="7"/>
    <s v="Cool pants - Louisiane"/>
    <n v="47"/>
    <n v="21.060000000000002"/>
    <n v="68.06"/>
    <n v="3.9523949456362031"/>
    <n v="269"/>
    <n v="107.6"/>
    <n v="122.27272727272727"/>
    <x v="0"/>
    <x v="10"/>
    <x v="9"/>
    <x v="10"/>
    <n v="0"/>
    <n v="0"/>
    <n v="0"/>
    <n v="0"/>
    <n v="0"/>
  </r>
  <r>
    <x v="89"/>
    <x v="43"/>
    <s v="W26-27"/>
    <x v="1"/>
    <x v="3"/>
    <s v="Page 178 (6/6)"/>
    <x v="0"/>
    <x v="0"/>
    <b v="0"/>
    <x v="7"/>
    <s v="Cool pants - Louisiane"/>
    <n v="47"/>
    <n v="21.060000000000002"/>
    <n v="68.06"/>
    <n v="3.9523949456362031"/>
    <n v="269"/>
    <n v="107.6"/>
    <n v="122.27272727272727"/>
    <x v="0"/>
    <x v="10"/>
    <x v="9"/>
    <x v="10"/>
    <n v="0"/>
    <n v="0"/>
    <n v="0"/>
    <n v="0"/>
    <n v="0"/>
  </r>
  <r>
    <x v="89"/>
    <x v="43"/>
    <s v="W26-27"/>
    <x v="1"/>
    <x v="3"/>
    <s v="Page 178 (6/6)"/>
    <x v="0"/>
    <x v="0"/>
    <b v="0"/>
    <x v="7"/>
    <s v="Cool pants - Louisiane"/>
    <n v="47"/>
    <n v="21.060000000000002"/>
    <n v="68.06"/>
    <n v="3.9523949456362031"/>
    <n v="269"/>
    <n v="107.6"/>
    <n v="122.27272727272727"/>
    <x v="0"/>
    <x v="10"/>
    <x v="9"/>
    <x v="10"/>
    <n v="0"/>
    <n v="0"/>
    <n v="0"/>
    <n v="0"/>
    <n v="0"/>
  </r>
  <r>
    <x v="89"/>
    <x v="43"/>
    <s v="W26-27"/>
    <x v="1"/>
    <x v="3"/>
    <s v="Page 178 (6/6)"/>
    <x v="0"/>
    <x v="0"/>
    <b v="0"/>
    <x v="7"/>
    <s v="Cool pants - Louisiane"/>
    <n v="47"/>
    <n v="21.060000000000002"/>
    <n v="68.06"/>
    <n v="3.9523949456362031"/>
    <n v="269"/>
    <n v="107.6"/>
    <n v="122.27272727272727"/>
    <x v="0"/>
    <x v="10"/>
    <x v="9"/>
    <x v="10"/>
    <n v="0"/>
    <n v="0"/>
    <n v="0"/>
    <n v="0"/>
    <n v="0"/>
  </r>
  <r>
    <x v="89"/>
    <x v="43"/>
    <s v="W26-27"/>
    <x v="1"/>
    <x v="3"/>
    <s v="Page 178 (6/6)"/>
    <x v="0"/>
    <x v="0"/>
    <b v="0"/>
    <x v="7"/>
    <s v="Cool pants - Louisiane"/>
    <n v="47"/>
    <n v="21.060000000000002"/>
    <n v="68.06"/>
    <n v="3.9523949456362031"/>
    <n v="269"/>
    <n v="107.6"/>
    <n v="122.27272727272727"/>
    <x v="0"/>
    <x v="10"/>
    <x v="9"/>
    <x v="10"/>
    <n v="0"/>
    <n v="0"/>
    <n v="0"/>
    <n v="0"/>
    <n v="0"/>
  </r>
  <r>
    <x v="89"/>
    <x v="43"/>
    <s v="W26-27"/>
    <x v="1"/>
    <x v="3"/>
    <s v="Page 178 (6/6)"/>
    <x v="0"/>
    <x v="0"/>
    <b v="0"/>
    <x v="7"/>
    <s v="Cool pants - Louisiane"/>
    <n v="47"/>
    <n v="21.060000000000002"/>
    <n v="68.06"/>
    <n v="3.9523949456362031"/>
    <n v="269"/>
    <n v="107.6"/>
    <n v="122.27272727272727"/>
    <x v="0"/>
    <x v="10"/>
    <x v="9"/>
    <x v="10"/>
    <n v="0"/>
    <n v="0"/>
    <n v="0"/>
    <n v="0"/>
    <n v="0"/>
  </r>
  <r>
    <x v="89"/>
    <x v="43"/>
    <s v="W26-27"/>
    <x v="1"/>
    <x v="3"/>
    <s v="Page 178 (6/6)"/>
    <x v="0"/>
    <x v="0"/>
    <b v="0"/>
    <x v="7"/>
    <s v="Cool pants - Louisiane"/>
    <n v="47"/>
    <n v="21.060000000000002"/>
    <n v="68.06"/>
    <n v="3.9523949456362031"/>
    <n v="269"/>
    <n v="107.6"/>
    <n v="122.27272727272727"/>
    <x v="0"/>
    <x v="10"/>
    <x v="9"/>
    <x v="10"/>
    <n v="0"/>
    <n v="0"/>
    <n v="0"/>
    <n v="0"/>
    <n v="0"/>
  </r>
  <r>
    <x v="89"/>
    <x v="43"/>
    <s v="W26-27"/>
    <x v="1"/>
    <x v="3"/>
    <s v="Page 178 (6/6)"/>
    <x v="0"/>
    <x v="0"/>
    <b v="0"/>
    <x v="7"/>
    <s v="Cool pants - Louisiane"/>
    <n v="47"/>
    <n v="21.060000000000002"/>
    <n v="68.06"/>
    <n v="3.9523949456362031"/>
    <n v="269"/>
    <n v="107.6"/>
    <n v="122.27272727272727"/>
    <x v="0"/>
    <x v="10"/>
    <x v="9"/>
    <x v="10"/>
    <n v="0"/>
    <n v="0"/>
    <n v="0"/>
    <n v="0"/>
    <n v="0"/>
  </r>
  <r>
    <x v="89"/>
    <x v="43"/>
    <s v="W26-27"/>
    <x v="1"/>
    <x v="3"/>
    <s v="Page 178 (6/6)"/>
    <x v="0"/>
    <x v="0"/>
    <b v="0"/>
    <x v="7"/>
    <s v="Cool pants - Louisiane"/>
    <n v="47"/>
    <n v="21.060000000000002"/>
    <n v="68.06"/>
    <n v="3.9523949456362031"/>
    <n v="269"/>
    <n v="107.6"/>
    <n v="122.27272727272727"/>
    <x v="0"/>
    <x v="11"/>
    <x v="13"/>
    <x v="18"/>
    <n v="1"/>
    <n v="0"/>
    <n v="0"/>
    <n v="0"/>
    <n v="0"/>
  </r>
  <r>
    <x v="89"/>
    <x v="43"/>
    <s v="W26-27"/>
    <x v="1"/>
    <x v="3"/>
    <s v="Page 178 (6/6)"/>
    <x v="0"/>
    <x v="0"/>
    <b v="0"/>
    <x v="7"/>
    <s v="Cool pants - Louisiane"/>
    <n v="47"/>
    <n v="21.060000000000002"/>
    <n v="68.06"/>
    <n v="3.9523949456362031"/>
    <n v="269"/>
    <n v="107.6"/>
    <n v="122.27272727272727"/>
    <x v="0"/>
    <x v="11"/>
    <x v="10"/>
    <x v="19"/>
    <n v="1"/>
    <n v="0"/>
    <n v="2"/>
    <n v="2"/>
    <n v="0"/>
  </r>
  <r>
    <x v="89"/>
    <x v="43"/>
    <s v="W26-27"/>
    <x v="1"/>
    <x v="3"/>
    <s v="Page 178 (6/6)"/>
    <x v="0"/>
    <x v="0"/>
    <b v="0"/>
    <x v="7"/>
    <s v="Cool pants - Louisiane"/>
    <n v="47"/>
    <n v="21.060000000000002"/>
    <n v="68.06"/>
    <n v="3.9523949456362031"/>
    <n v="269"/>
    <n v="107.6"/>
    <n v="122.27272727272727"/>
    <x v="0"/>
    <x v="11"/>
    <x v="11"/>
    <x v="12"/>
    <n v="1"/>
    <n v="0"/>
    <n v="0.5"/>
    <n v="0.5"/>
    <n v="0"/>
  </r>
  <r>
    <x v="90"/>
    <x v="2"/>
    <s v="W26-27"/>
    <x v="1"/>
    <x v="3"/>
    <s v="Page 179 (1/3)"/>
    <x v="0"/>
    <x v="0"/>
    <b v="0"/>
    <x v="7"/>
    <s v="Cool pants - Louisiane"/>
    <n v="47"/>
    <n v="14.441800000000002"/>
    <n v="61.441800000000001"/>
    <n v="3.9875133866520835"/>
    <n v="245"/>
    <n v="98"/>
    <n v="111.36363636363636"/>
    <x v="6"/>
    <x v="0"/>
    <x v="18"/>
    <x v="114"/>
    <n v="1.56"/>
    <n v="0"/>
    <n v="6.33"/>
    <n v="9.8748000000000005"/>
    <n v="0"/>
  </r>
  <r>
    <x v="90"/>
    <x v="2"/>
    <s v="W26-27"/>
    <x v="1"/>
    <x v="3"/>
    <s v="Page 179 (1/3)"/>
    <x v="0"/>
    <x v="0"/>
    <b v="0"/>
    <x v="7"/>
    <s v="Cool pants - Louisiane"/>
    <n v="47"/>
    <n v="14.441800000000002"/>
    <n v="61.441800000000001"/>
    <n v="3.9875133866520835"/>
    <n v="245"/>
    <n v="98"/>
    <n v="111.36363636363636"/>
    <x v="6"/>
    <x v="1"/>
    <x v="25"/>
    <x v="66"/>
    <n v="0.4"/>
    <n v="0"/>
    <n v="3.5"/>
    <n v="1.4000000000000001"/>
    <n v="0"/>
  </r>
  <r>
    <x v="90"/>
    <x v="2"/>
    <s v="W26-27"/>
    <x v="1"/>
    <x v="3"/>
    <s v="Page 179 (1/3)"/>
    <x v="0"/>
    <x v="0"/>
    <b v="0"/>
    <x v="7"/>
    <s v="Cool pants - Louisiane"/>
    <n v="47"/>
    <n v="14.441800000000002"/>
    <n v="61.441800000000001"/>
    <n v="3.9875133866520835"/>
    <n v="245"/>
    <n v="98"/>
    <n v="111.36363636363636"/>
    <x v="6"/>
    <x v="3"/>
    <x v="3"/>
    <x v="27"/>
    <n v="0.1"/>
    <n v="0"/>
    <n v="0"/>
    <n v="0"/>
    <n v="0"/>
  </r>
  <r>
    <x v="90"/>
    <x v="2"/>
    <s v="W26-27"/>
    <x v="1"/>
    <x v="3"/>
    <s v="Page 179 (1/3)"/>
    <x v="0"/>
    <x v="0"/>
    <b v="0"/>
    <x v="7"/>
    <s v="Cool pants - Louisiane"/>
    <n v="47"/>
    <n v="14.441800000000002"/>
    <n v="61.441800000000001"/>
    <n v="3.9875133866520835"/>
    <n v="245"/>
    <n v="98"/>
    <n v="111.36363636363636"/>
    <x v="6"/>
    <x v="16"/>
    <x v="34"/>
    <x v="104"/>
    <n v="1"/>
    <n v="0"/>
    <n v="0"/>
    <n v="0"/>
    <n v="0"/>
  </r>
  <r>
    <x v="90"/>
    <x v="2"/>
    <s v="W26-27"/>
    <x v="1"/>
    <x v="3"/>
    <s v="Page 179 (1/3)"/>
    <x v="0"/>
    <x v="0"/>
    <b v="0"/>
    <x v="7"/>
    <s v="Cool pants - Louisiane"/>
    <n v="47"/>
    <n v="14.441800000000002"/>
    <n v="61.441800000000001"/>
    <n v="3.9875133866520835"/>
    <n v="245"/>
    <n v="98"/>
    <n v="111.36363636363636"/>
    <x v="6"/>
    <x v="9"/>
    <x v="8"/>
    <x v="72"/>
    <n v="1"/>
    <n v="0"/>
    <n v="0.05"/>
    <n v="0.05"/>
    <n v="0"/>
  </r>
  <r>
    <x v="90"/>
    <x v="2"/>
    <s v="W26-27"/>
    <x v="1"/>
    <x v="3"/>
    <s v="Page 179 (1/3)"/>
    <x v="0"/>
    <x v="0"/>
    <b v="0"/>
    <x v="7"/>
    <s v="Cool pants - Louisiane"/>
    <n v="47"/>
    <n v="14.441800000000002"/>
    <n v="61.441800000000001"/>
    <n v="3.9875133866520835"/>
    <n v="245"/>
    <n v="98"/>
    <n v="111.36363636363636"/>
    <x v="6"/>
    <x v="7"/>
    <x v="7"/>
    <x v="68"/>
    <n v="1"/>
    <n v="0"/>
    <n v="0.27"/>
    <n v="0.27"/>
    <n v="0"/>
  </r>
  <r>
    <x v="90"/>
    <x v="2"/>
    <s v="W26-27"/>
    <x v="1"/>
    <x v="3"/>
    <s v="Page 179 (1/3)"/>
    <x v="0"/>
    <x v="0"/>
    <b v="0"/>
    <x v="7"/>
    <s v="Cool pants - Louisiane"/>
    <n v="47"/>
    <n v="14.441800000000002"/>
    <n v="61.441800000000001"/>
    <n v="3.9875133866520835"/>
    <n v="245"/>
    <n v="98"/>
    <n v="111.36363636363636"/>
    <x v="6"/>
    <x v="7"/>
    <x v="7"/>
    <x v="113"/>
    <n v="1"/>
    <n v="0"/>
    <n v="0.13700000000000001"/>
    <n v="0.13700000000000001"/>
    <n v="0"/>
  </r>
  <r>
    <x v="90"/>
    <x v="2"/>
    <s v="W26-27"/>
    <x v="1"/>
    <x v="3"/>
    <s v="Page 179 (1/3)"/>
    <x v="0"/>
    <x v="0"/>
    <b v="0"/>
    <x v="7"/>
    <s v="Cool pants - Louisiane"/>
    <n v="47"/>
    <n v="14.441800000000002"/>
    <n v="61.441800000000001"/>
    <n v="3.9875133866520835"/>
    <n v="245"/>
    <n v="98"/>
    <n v="111.36363636363636"/>
    <x v="6"/>
    <x v="8"/>
    <x v="7"/>
    <x v="8"/>
    <n v="1"/>
    <n v="0"/>
    <n v="0.21"/>
    <n v="0.21"/>
    <n v="0"/>
  </r>
  <r>
    <x v="90"/>
    <x v="2"/>
    <s v="W26-27"/>
    <x v="1"/>
    <x v="3"/>
    <s v="Page 179 (1/3)"/>
    <x v="0"/>
    <x v="0"/>
    <b v="0"/>
    <x v="7"/>
    <s v="Cool pants - Louisiane"/>
    <n v="47"/>
    <n v="14.441800000000002"/>
    <n v="61.441800000000001"/>
    <n v="3.9875133866520835"/>
    <n v="245"/>
    <n v="98"/>
    <n v="111.36363636363636"/>
    <x v="6"/>
    <x v="10"/>
    <x v="9"/>
    <x v="10"/>
    <n v="0"/>
    <n v="0"/>
    <n v="0"/>
    <n v="0"/>
    <n v="0"/>
  </r>
  <r>
    <x v="90"/>
    <x v="2"/>
    <s v="W26-27"/>
    <x v="1"/>
    <x v="3"/>
    <s v="Page 179 (1/3)"/>
    <x v="0"/>
    <x v="0"/>
    <b v="0"/>
    <x v="7"/>
    <s v="Cool pants - Louisiane"/>
    <n v="47"/>
    <n v="14.441800000000002"/>
    <n v="61.441800000000001"/>
    <n v="3.9875133866520835"/>
    <n v="245"/>
    <n v="98"/>
    <n v="111.36363636363636"/>
    <x v="6"/>
    <x v="10"/>
    <x v="9"/>
    <x v="10"/>
    <n v="0"/>
    <n v="0"/>
    <n v="0"/>
    <n v="0"/>
    <n v="0"/>
  </r>
  <r>
    <x v="90"/>
    <x v="2"/>
    <s v="W26-27"/>
    <x v="1"/>
    <x v="3"/>
    <s v="Page 179 (1/3)"/>
    <x v="0"/>
    <x v="0"/>
    <b v="0"/>
    <x v="7"/>
    <s v="Cool pants - Louisiane"/>
    <n v="47"/>
    <n v="14.441800000000002"/>
    <n v="61.441800000000001"/>
    <n v="3.9875133866520835"/>
    <n v="245"/>
    <n v="98"/>
    <n v="111.36363636363636"/>
    <x v="6"/>
    <x v="10"/>
    <x v="9"/>
    <x v="10"/>
    <n v="0"/>
    <n v="0"/>
    <n v="0"/>
    <n v="0"/>
    <n v="0"/>
  </r>
  <r>
    <x v="90"/>
    <x v="2"/>
    <s v="W26-27"/>
    <x v="1"/>
    <x v="3"/>
    <s v="Page 179 (1/3)"/>
    <x v="0"/>
    <x v="0"/>
    <b v="0"/>
    <x v="7"/>
    <s v="Cool pants - Louisiane"/>
    <n v="47"/>
    <n v="14.441800000000002"/>
    <n v="61.441800000000001"/>
    <n v="3.9875133866520835"/>
    <n v="245"/>
    <n v="98"/>
    <n v="111.36363636363636"/>
    <x v="6"/>
    <x v="10"/>
    <x v="9"/>
    <x v="10"/>
    <n v="0"/>
    <n v="0"/>
    <n v="0"/>
    <n v="0"/>
    <n v="0"/>
  </r>
  <r>
    <x v="90"/>
    <x v="2"/>
    <s v="W26-27"/>
    <x v="1"/>
    <x v="3"/>
    <s v="Page 179 (1/3)"/>
    <x v="0"/>
    <x v="0"/>
    <b v="0"/>
    <x v="7"/>
    <s v="Cool pants - Louisiane"/>
    <n v="47"/>
    <n v="14.441800000000002"/>
    <n v="61.441800000000001"/>
    <n v="3.9875133866520835"/>
    <n v="245"/>
    <n v="98"/>
    <n v="111.36363636363636"/>
    <x v="6"/>
    <x v="11"/>
    <x v="13"/>
    <x v="18"/>
    <n v="0"/>
    <n v="0"/>
    <n v="0"/>
    <n v="0"/>
    <n v="0"/>
  </r>
  <r>
    <x v="90"/>
    <x v="2"/>
    <s v="W26-27"/>
    <x v="1"/>
    <x v="3"/>
    <s v="Page 179 (1/3)"/>
    <x v="0"/>
    <x v="0"/>
    <b v="0"/>
    <x v="7"/>
    <s v="Cool pants - Louisiane"/>
    <n v="47"/>
    <n v="14.441800000000002"/>
    <n v="61.441800000000001"/>
    <n v="3.9875133866520835"/>
    <n v="245"/>
    <n v="98"/>
    <n v="111.36363636363636"/>
    <x v="6"/>
    <x v="11"/>
    <x v="10"/>
    <x v="19"/>
    <n v="1"/>
    <n v="0"/>
    <n v="2"/>
    <n v="2"/>
    <n v="0"/>
  </r>
  <r>
    <x v="90"/>
    <x v="2"/>
    <s v="W26-27"/>
    <x v="1"/>
    <x v="3"/>
    <s v="Page 179 (1/3)"/>
    <x v="0"/>
    <x v="0"/>
    <b v="0"/>
    <x v="7"/>
    <s v="Cool pants - Louisiane"/>
    <n v="47"/>
    <n v="14.441800000000002"/>
    <n v="61.441800000000001"/>
    <n v="3.9875133866520835"/>
    <n v="245"/>
    <n v="98"/>
    <n v="111.36363636363636"/>
    <x v="6"/>
    <x v="11"/>
    <x v="11"/>
    <x v="12"/>
    <n v="1"/>
    <n v="0"/>
    <n v="0.5"/>
    <n v="0.5"/>
    <n v="0"/>
  </r>
  <r>
    <x v="90"/>
    <x v="4"/>
    <s v="W26-27"/>
    <x v="1"/>
    <x v="3"/>
    <s v="Page 179 (2/3)"/>
    <x v="0"/>
    <x v="0"/>
    <b v="0"/>
    <x v="7"/>
    <s v="Cool pants - Louisiane"/>
    <n v="47"/>
    <n v="14.441800000000002"/>
    <n v="61.441800000000001"/>
    <n v="3.9875133866520835"/>
    <n v="245"/>
    <n v="98"/>
    <n v="111.36363636363636"/>
    <x v="6"/>
    <x v="0"/>
    <x v="18"/>
    <x v="114"/>
    <n v="1.56"/>
    <n v="0"/>
    <n v="6.33"/>
    <n v="9.8748000000000005"/>
    <n v="0"/>
  </r>
  <r>
    <x v="90"/>
    <x v="4"/>
    <s v="W26-27"/>
    <x v="1"/>
    <x v="3"/>
    <s v="Page 179 (2/3)"/>
    <x v="0"/>
    <x v="0"/>
    <b v="0"/>
    <x v="7"/>
    <s v="Cool pants - Louisiane"/>
    <n v="47"/>
    <n v="14.441800000000002"/>
    <n v="61.441800000000001"/>
    <n v="3.9875133866520835"/>
    <n v="245"/>
    <n v="98"/>
    <n v="111.36363636363636"/>
    <x v="6"/>
    <x v="1"/>
    <x v="25"/>
    <x v="66"/>
    <n v="0.4"/>
    <n v="0"/>
    <n v="3.5"/>
    <n v="1.4000000000000001"/>
    <n v="0"/>
  </r>
  <r>
    <x v="90"/>
    <x v="4"/>
    <s v="W26-27"/>
    <x v="1"/>
    <x v="3"/>
    <s v="Page 179 (2/3)"/>
    <x v="0"/>
    <x v="0"/>
    <b v="0"/>
    <x v="7"/>
    <s v="Cool pants - Louisiane"/>
    <n v="47"/>
    <n v="14.441800000000002"/>
    <n v="61.441800000000001"/>
    <n v="3.9875133866520835"/>
    <n v="245"/>
    <n v="98"/>
    <n v="111.36363636363636"/>
    <x v="6"/>
    <x v="3"/>
    <x v="3"/>
    <x v="27"/>
    <n v="0.1"/>
    <n v="0"/>
    <n v="0"/>
    <n v="0"/>
    <n v="0"/>
  </r>
  <r>
    <x v="90"/>
    <x v="4"/>
    <s v="W26-27"/>
    <x v="1"/>
    <x v="3"/>
    <s v="Page 179 (2/3)"/>
    <x v="0"/>
    <x v="0"/>
    <b v="0"/>
    <x v="7"/>
    <s v="Cool pants - Louisiane"/>
    <n v="47"/>
    <n v="14.441800000000002"/>
    <n v="61.441800000000001"/>
    <n v="3.9875133866520835"/>
    <n v="245"/>
    <n v="98"/>
    <n v="111.36363636363636"/>
    <x v="6"/>
    <x v="16"/>
    <x v="34"/>
    <x v="104"/>
    <n v="1"/>
    <n v="0"/>
    <n v="0"/>
    <n v="0"/>
    <n v="0"/>
  </r>
  <r>
    <x v="90"/>
    <x v="4"/>
    <s v="W26-27"/>
    <x v="1"/>
    <x v="3"/>
    <s v="Page 179 (2/3)"/>
    <x v="0"/>
    <x v="0"/>
    <b v="0"/>
    <x v="7"/>
    <s v="Cool pants - Louisiane"/>
    <n v="47"/>
    <n v="14.441800000000002"/>
    <n v="61.441800000000001"/>
    <n v="3.9875133866520835"/>
    <n v="245"/>
    <n v="98"/>
    <n v="111.36363636363636"/>
    <x v="6"/>
    <x v="9"/>
    <x v="8"/>
    <x v="72"/>
    <n v="1"/>
    <n v="0"/>
    <n v="0.05"/>
    <n v="0.05"/>
    <n v="0"/>
  </r>
  <r>
    <x v="90"/>
    <x v="4"/>
    <s v="W26-27"/>
    <x v="1"/>
    <x v="3"/>
    <s v="Page 179 (2/3)"/>
    <x v="0"/>
    <x v="0"/>
    <b v="0"/>
    <x v="7"/>
    <s v="Cool pants - Louisiane"/>
    <n v="47"/>
    <n v="14.441800000000002"/>
    <n v="61.441800000000001"/>
    <n v="3.9875133866520835"/>
    <n v="245"/>
    <n v="98"/>
    <n v="111.36363636363636"/>
    <x v="6"/>
    <x v="7"/>
    <x v="7"/>
    <x v="68"/>
    <n v="1"/>
    <n v="0"/>
    <n v="0.27"/>
    <n v="0.27"/>
    <n v="0"/>
  </r>
  <r>
    <x v="90"/>
    <x v="4"/>
    <s v="W26-27"/>
    <x v="1"/>
    <x v="3"/>
    <s v="Page 179 (2/3)"/>
    <x v="0"/>
    <x v="0"/>
    <b v="0"/>
    <x v="7"/>
    <s v="Cool pants - Louisiane"/>
    <n v="47"/>
    <n v="14.441800000000002"/>
    <n v="61.441800000000001"/>
    <n v="3.9875133866520835"/>
    <n v="245"/>
    <n v="98"/>
    <n v="111.36363636363636"/>
    <x v="6"/>
    <x v="7"/>
    <x v="7"/>
    <x v="113"/>
    <n v="1"/>
    <n v="0"/>
    <n v="0.13700000000000001"/>
    <n v="0.13700000000000001"/>
    <n v="0"/>
  </r>
  <r>
    <x v="90"/>
    <x v="4"/>
    <s v="W26-27"/>
    <x v="1"/>
    <x v="3"/>
    <s v="Page 179 (2/3)"/>
    <x v="0"/>
    <x v="0"/>
    <b v="0"/>
    <x v="7"/>
    <s v="Cool pants - Louisiane"/>
    <n v="47"/>
    <n v="14.441800000000002"/>
    <n v="61.441800000000001"/>
    <n v="3.9875133866520835"/>
    <n v="245"/>
    <n v="98"/>
    <n v="111.36363636363636"/>
    <x v="6"/>
    <x v="8"/>
    <x v="7"/>
    <x v="8"/>
    <n v="1"/>
    <n v="0"/>
    <n v="0.21"/>
    <n v="0.21"/>
    <n v="0"/>
  </r>
  <r>
    <x v="90"/>
    <x v="4"/>
    <s v="W26-27"/>
    <x v="1"/>
    <x v="3"/>
    <s v="Page 179 (2/3)"/>
    <x v="0"/>
    <x v="0"/>
    <b v="0"/>
    <x v="7"/>
    <s v="Cool pants - Louisiane"/>
    <n v="47"/>
    <n v="14.441800000000002"/>
    <n v="61.441800000000001"/>
    <n v="3.9875133866520835"/>
    <n v="245"/>
    <n v="98"/>
    <n v="111.36363636363636"/>
    <x v="6"/>
    <x v="10"/>
    <x v="9"/>
    <x v="10"/>
    <n v="0"/>
    <n v="0"/>
    <n v="0"/>
    <n v="0"/>
    <n v="0"/>
  </r>
  <r>
    <x v="90"/>
    <x v="4"/>
    <s v="W26-27"/>
    <x v="1"/>
    <x v="3"/>
    <s v="Page 179 (2/3)"/>
    <x v="0"/>
    <x v="0"/>
    <b v="0"/>
    <x v="7"/>
    <s v="Cool pants - Louisiane"/>
    <n v="47"/>
    <n v="14.441800000000002"/>
    <n v="61.441800000000001"/>
    <n v="3.9875133866520835"/>
    <n v="245"/>
    <n v="98"/>
    <n v="111.36363636363636"/>
    <x v="6"/>
    <x v="10"/>
    <x v="9"/>
    <x v="10"/>
    <n v="0"/>
    <n v="0"/>
    <n v="0"/>
    <n v="0"/>
    <n v="0"/>
  </r>
  <r>
    <x v="90"/>
    <x v="4"/>
    <s v="W26-27"/>
    <x v="1"/>
    <x v="3"/>
    <s v="Page 179 (2/3)"/>
    <x v="0"/>
    <x v="0"/>
    <b v="0"/>
    <x v="7"/>
    <s v="Cool pants - Louisiane"/>
    <n v="47"/>
    <n v="14.441800000000002"/>
    <n v="61.441800000000001"/>
    <n v="3.9875133866520835"/>
    <n v="245"/>
    <n v="98"/>
    <n v="111.36363636363636"/>
    <x v="6"/>
    <x v="10"/>
    <x v="9"/>
    <x v="10"/>
    <n v="0"/>
    <n v="0"/>
    <n v="0"/>
    <n v="0"/>
    <n v="0"/>
  </r>
  <r>
    <x v="90"/>
    <x v="4"/>
    <s v="W26-27"/>
    <x v="1"/>
    <x v="3"/>
    <s v="Page 179 (2/3)"/>
    <x v="0"/>
    <x v="0"/>
    <b v="0"/>
    <x v="7"/>
    <s v="Cool pants - Louisiane"/>
    <n v="47"/>
    <n v="14.441800000000002"/>
    <n v="61.441800000000001"/>
    <n v="3.9875133866520835"/>
    <n v="245"/>
    <n v="98"/>
    <n v="111.36363636363636"/>
    <x v="6"/>
    <x v="10"/>
    <x v="9"/>
    <x v="10"/>
    <n v="0"/>
    <n v="0"/>
    <n v="0"/>
    <n v="0"/>
    <n v="0"/>
  </r>
  <r>
    <x v="90"/>
    <x v="4"/>
    <s v="W26-27"/>
    <x v="1"/>
    <x v="3"/>
    <s v="Page 179 (2/3)"/>
    <x v="0"/>
    <x v="0"/>
    <b v="0"/>
    <x v="7"/>
    <s v="Cool pants - Louisiane"/>
    <n v="47"/>
    <n v="14.441800000000002"/>
    <n v="61.441800000000001"/>
    <n v="3.9875133866520835"/>
    <n v="245"/>
    <n v="98"/>
    <n v="111.36363636363636"/>
    <x v="6"/>
    <x v="11"/>
    <x v="13"/>
    <x v="18"/>
    <n v="0"/>
    <n v="0"/>
    <n v="0"/>
    <n v="0"/>
    <n v="0"/>
  </r>
  <r>
    <x v="90"/>
    <x v="4"/>
    <s v="W26-27"/>
    <x v="1"/>
    <x v="3"/>
    <s v="Page 179 (2/3)"/>
    <x v="0"/>
    <x v="0"/>
    <b v="0"/>
    <x v="7"/>
    <s v="Cool pants - Louisiane"/>
    <n v="47"/>
    <n v="14.441800000000002"/>
    <n v="61.441800000000001"/>
    <n v="3.9875133866520835"/>
    <n v="245"/>
    <n v="98"/>
    <n v="111.36363636363636"/>
    <x v="6"/>
    <x v="11"/>
    <x v="10"/>
    <x v="19"/>
    <n v="1"/>
    <n v="0"/>
    <n v="2"/>
    <n v="2"/>
    <n v="0"/>
  </r>
  <r>
    <x v="90"/>
    <x v="4"/>
    <s v="W26-27"/>
    <x v="1"/>
    <x v="3"/>
    <s v="Page 179 (2/3)"/>
    <x v="0"/>
    <x v="0"/>
    <b v="0"/>
    <x v="7"/>
    <s v="Cool pants - Louisiane"/>
    <n v="47"/>
    <n v="14.441800000000002"/>
    <n v="61.441800000000001"/>
    <n v="3.9875133866520835"/>
    <n v="245"/>
    <n v="98"/>
    <n v="111.36363636363636"/>
    <x v="6"/>
    <x v="11"/>
    <x v="11"/>
    <x v="12"/>
    <n v="1"/>
    <n v="0"/>
    <n v="0.5"/>
    <n v="0.5"/>
    <n v="0"/>
  </r>
  <r>
    <x v="90"/>
    <x v="13"/>
    <s v="W26-27"/>
    <x v="1"/>
    <x v="3"/>
    <s v="Page 179 (3/3)"/>
    <x v="0"/>
    <x v="0"/>
    <b v="0"/>
    <x v="7"/>
    <s v="Cool pants - Louisiane"/>
    <n v="47"/>
    <n v="14.441800000000002"/>
    <n v="61.441800000000001"/>
    <n v="3.9875133866520835"/>
    <n v="245"/>
    <n v="98"/>
    <n v="111.36363636363636"/>
    <x v="6"/>
    <x v="0"/>
    <x v="18"/>
    <x v="114"/>
    <n v="1.56"/>
    <n v="0"/>
    <n v="6.33"/>
    <n v="9.8748000000000005"/>
    <n v="0"/>
  </r>
  <r>
    <x v="90"/>
    <x v="13"/>
    <s v="W26-27"/>
    <x v="1"/>
    <x v="3"/>
    <s v="Page 179 (3/3)"/>
    <x v="0"/>
    <x v="0"/>
    <b v="0"/>
    <x v="7"/>
    <s v="Cool pants - Louisiane"/>
    <n v="47"/>
    <n v="14.441800000000002"/>
    <n v="61.441800000000001"/>
    <n v="3.9875133866520835"/>
    <n v="245"/>
    <n v="98"/>
    <n v="111.36363636363636"/>
    <x v="6"/>
    <x v="1"/>
    <x v="25"/>
    <x v="66"/>
    <n v="0.4"/>
    <n v="0"/>
    <n v="3.5"/>
    <n v="1.4000000000000001"/>
    <n v="0"/>
  </r>
  <r>
    <x v="90"/>
    <x v="13"/>
    <s v="W26-27"/>
    <x v="1"/>
    <x v="3"/>
    <s v="Page 179 (3/3)"/>
    <x v="0"/>
    <x v="0"/>
    <b v="0"/>
    <x v="7"/>
    <s v="Cool pants - Louisiane"/>
    <n v="47"/>
    <n v="14.441800000000002"/>
    <n v="61.441800000000001"/>
    <n v="3.9875133866520835"/>
    <n v="245"/>
    <n v="98"/>
    <n v="111.36363636363636"/>
    <x v="6"/>
    <x v="3"/>
    <x v="3"/>
    <x v="27"/>
    <n v="0.1"/>
    <n v="0"/>
    <n v="0"/>
    <n v="0"/>
    <n v="0"/>
  </r>
  <r>
    <x v="90"/>
    <x v="13"/>
    <s v="W26-27"/>
    <x v="1"/>
    <x v="3"/>
    <s v="Page 179 (3/3)"/>
    <x v="0"/>
    <x v="0"/>
    <b v="0"/>
    <x v="7"/>
    <s v="Cool pants - Louisiane"/>
    <n v="47"/>
    <n v="14.441800000000002"/>
    <n v="61.441800000000001"/>
    <n v="3.9875133866520835"/>
    <n v="245"/>
    <n v="98"/>
    <n v="111.36363636363636"/>
    <x v="6"/>
    <x v="16"/>
    <x v="34"/>
    <x v="104"/>
    <n v="1"/>
    <n v="0"/>
    <n v="0"/>
    <n v="0"/>
    <n v="0"/>
  </r>
  <r>
    <x v="90"/>
    <x v="13"/>
    <s v="W26-27"/>
    <x v="1"/>
    <x v="3"/>
    <s v="Page 179 (3/3)"/>
    <x v="0"/>
    <x v="0"/>
    <b v="0"/>
    <x v="7"/>
    <s v="Cool pants - Louisiane"/>
    <n v="47"/>
    <n v="14.441800000000002"/>
    <n v="61.441800000000001"/>
    <n v="3.9875133866520835"/>
    <n v="245"/>
    <n v="98"/>
    <n v="111.36363636363636"/>
    <x v="6"/>
    <x v="9"/>
    <x v="8"/>
    <x v="72"/>
    <n v="1"/>
    <n v="0"/>
    <n v="0.05"/>
    <n v="0.05"/>
    <n v="0"/>
  </r>
  <r>
    <x v="90"/>
    <x v="13"/>
    <s v="W26-27"/>
    <x v="1"/>
    <x v="3"/>
    <s v="Page 179 (3/3)"/>
    <x v="0"/>
    <x v="0"/>
    <b v="0"/>
    <x v="7"/>
    <s v="Cool pants - Louisiane"/>
    <n v="47"/>
    <n v="14.441800000000002"/>
    <n v="61.441800000000001"/>
    <n v="3.9875133866520835"/>
    <n v="245"/>
    <n v="98"/>
    <n v="111.36363636363636"/>
    <x v="6"/>
    <x v="7"/>
    <x v="7"/>
    <x v="68"/>
    <n v="1"/>
    <n v="0"/>
    <n v="0.27"/>
    <n v="0.27"/>
    <n v="0"/>
  </r>
  <r>
    <x v="90"/>
    <x v="13"/>
    <s v="W26-27"/>
    <x v="1"/>
    <x v="3"/>
    <s v="Page 179 (3/3)"/>
    <x v="0"/>
    <x v="0"/>
    <b v="0"/>
    <x v="7"/>
    <s v="Cool pants - Louisiane"/>
    <n v="47"/>
    <n v="14.441800000000002"/>
    <n v="61.441800000000001"/>
    <n v="3.9875133866520835"/>
    <n v="245"/>
    <n v="98"/>
    <n v="111.36363636363636"/>
    <x v="6"/>
    <x v="7"/>
    <x v="7"/>
    <x v="113"/>
    <n v="1"/>
    <n v="0"/>
    <n v="0.13700000000000001"/>
    <n v="0.13700000000000001"/>
    <n v="0"/>
  </r>
  <r>
    <x v="90"/>
    <x v="13"/>
    <s v="W26-27"/>
    <x v="1"/>
    <x v="3"/>
    <s v="Page 179 (3/3)"/>
    <x v="0"/>
    <x v="0"/>
    <b v="0"/>
    <x v="7"/>
    <s v="Cool pants - Louisiane"/>
    <n v="47"/>
    <n v="14.441800000000002"/>
    <n v="61.441800000000001"/>
    <n v="3.9875133866520835"/>
    <n v="245"/>
    <n v="98"/>
    <n v="111.36363636363636"/>
    <x v="6"/>
    <x v="8"/>
    <x v="7"/>
    <x v="8"/>
    <n v="1"/>
    <n v="0"/>
    <n v="0.21"/>
    <n v="0.21"/>
    <n v="0"/>
  </r>
  <r>
    <x v="90"/>
    <x v="13"/>
    <s v="W26-27"/>
    <x v="1"/>
    <x v="3"/>
    <s v="Page 179 (3/3)"/>
    <x v="0"/>
    <x v="0"/>
    <b v="0"/>
    <x v="7"/>
    <s v="Cool pants - Louisiane"/>
    <n v="47"/>
    <n v="14.441800000000002"/>
    <n v="61.441800000000001"/>
    <n v="3.9875133866520835"/>
    <n v="245"/>
    <n v="98"/>
    <n v="111.36363636363636"/>
    <x v="6"/>
    <x v="10"/>
    <x v="9"/>
    <x v="10"/>
    <n v="0"/>
    <n v="0"/>
    <n v="0"/>
    <n v="0"/>
    <n v="0"/>
  </r>
  <r>
    <x v="90"/>
    <x v="13"/>
    <s v="W26-27"/>
    <x v="1"/>
    <x v="3"/>
    <s v="Page 179 (3/3)"/>
    <x v="0"/>
    <x v="0"/>
    <b v="0"/>
    <x v="7"/>
    <s v="Cool pants - Louisiane"/>
    <n v="47"/>
    <n v="14.441800000000002"/>
    <n v="61.441800000000001"/>
    <n v="3.9875133866520835"/>
    <n v="245"/>
    <n v="98"/>
    <n v="111.36363636363636"/>
    <x v="6"/>
    <x v="10"/>
    <x v="9"/>
    <x v="10"/>
    <n v="0"/>
    <n v="0"/>
    <n v="0"/>
    <n v="0"/>
    <n v="0"/>
  </r>
  <r>
    <x v="90"/>
    <x v="13"/>
    <s v="W26-27"/>
    <x v="1"/>
    <x v="3"/>
    <s v="Page 179 (3/3)"/>
    <x v="0"/>
    <x v="0"/>
    <b v="0"/>
    <x v="7"/>
    <s v="Cool pants - Louisiane"/>
    <n v="47"/>
    <n v="14.441800000000002"/>
    <n v="61.441800000000001"/>
    <n v="3.9875133866520835"/>
    <n v="245"/>
    <n v="98"/>
    <n v="111.36363636363636"/>
    <x v="6"/>
    <x v="10"/>
    <x v="9"/>
    <x v="10"/>
    <n v="0"/>
    <n v="0"/>
    <n v="0"/>
    <n v="0"/>
    <n v="0"/>
  </r>
  <r>
    <x v="90"/>
    <x v="13"/>
    <s v="W26-27"/>
    <x v="1"/>
    <x v="3"/>
    <s v="Page 179 (3/3)"/>
    <x v="0"/>
    <x v="0"/>
    <b v="0"/>
    <x v="7"/>
    <s v="Cool pants - Louisiane"/>
    <n v="47"/>
    <n v="14.441800000000002"/>
    <n v="61.441800000000001"/>
    <n v="3.9875133866520835"/>
    <n v="245"/>
    <n v="98"/>
    <n v="111.36363636363636"/>
    <x v="6"/>
    <x v="10"/>
    <x v="9"/>
    <x v="10"/>
    <n v="0"/>
    <n v="0"/>
    <n v="0"/>
    <n v="0"/>
    <n v="0"/>
  </r>
  <r>
    <x v="90"/>
    <x v="13"/>
    <s v="W26-27"/>
    <x v="1"/>
    <x v="3"/>
    <s v="Page 179 (3/3)"/>
    <x v="0"/>
    <x v="0"/>
    <b v="0"/>
    <x v="7"/>
    <s v="Cool pants - Louisiane"/>
    <n v="47"/>
    <n v="14.441800000000002"/>
    <n v="61.441800000000001"/>
    <n v="3.9875133866520835"/>
    <n v="245"/>
    <n v="98"/>
    <n v="111.36363636363636"/>
    <x v="6"/>
    <x v="11"/>
    <x v="13"/>
    <x v="18"/>
    <n v="0"/>
    <n v="0"/>
    <n v="0"/>
    <n v="0"/>
    <n v="0"/>
  </r>
  <r>
    <x v="90"/>
    <x v="13"/>
    <s v="W26-27"/>
    <x v="1"/>
    <x v="3"/>
    <s v="Page 179 (3/3)"/>
    <x v="0"/>
    <x v="0"/>
    <b v="0"/>
    <x v="7"/>
    <s v="Cool pants - Louisiane"/>
    <n v="47"/>
    <n v="14.441800000000002"/>
    <n v="61.441800000000001"/>
    <n v="3.9875133866520835"/>
    <n v="245"/>
    <n v="98"/>
    <n v="111.36363636363636"/>
    <x v="6"/>
    <x v="11"/>
    <x v="10"/>
    <x v="19"/>
    <n v="1"/>
    <n v="0"/>
    <n v="2"/>
    <n v="2"/>
    <n v="0"/>
  </r>
  <r>
    <x v="90"/>
    <x v="13"/>
    <s v="W26-27"/>
    <x v="1"/>
    <x v="3"/>
    <s v="Page 179 (3/3)"/>
    <x v="0"/>
    <x v="0"/>
    <b v="0"/>
    <x v="7"/>
    <s v="Cool pants - Louisiane"/>
    <n v="47"/>
    <n v="14.441800000000002"/>
    <n v="61.441800000000001"/>
    <n v="3.9875133866520835"/>
    <n v="245"/>
    <n v="98"/>
    <n v="111.36363636363636"/>
    <x v="6"/>
    <x v="11"/>
    <x v="11"/>
    <x v="12"/>
    <n v="1"/>
    <n v="0"/>
    <n v="0.5"/>
    <n v="0.5"/>
    <n v="0"/>
  </r>
  <r>
    <x v="91"/>
    <x v="13"/>
    <s v="W26-27"/>
    <x v="1"/>
    <x v="0"/>
    <s v="Page 180"/>
    <x v="0"/>
    <x v="0"/>
    <b v="0"/>
    <x v="7"/>
    <s v="Cargo "/>
    <n v="47"/>
    <n v="18.754000000000001"/>
    <n v="65.754000000000005"/>
    <n v="3.573927061471545"/>
    <n v="235"/>
    <n v="94"/>
    <n v="106.81818181818181"/>
    <x v="0"/>
    <x v="0"/>
    <x v="31"/>
    <x v="91"/>
    <n v="1.62"/>
    <n v="30.78"/>
    <n v="7.6"/>
    <n v="12.311999999999999"/>
    <n v="233.928"/>
  </r>
  <r>
    <x v="91"/>
    <x v="13"/>
    <s v="W26-27"/>
    <x v="1"/>
    <x v="0"/>
    <s v="Page 180"/>
    <x v="0"/>
    <x v="0"/>
    <b v="0"/>
    <x v="7"/>
    <s v="Cargo "/>
    <n v="47"/>
    <n v="18.754000000000001"/>
    <n v="65.754000000000005"/>
    <n v="3.573927061471545"/>
    <n v="235"/>
    <n v="94"/>
    <n v="106.81818181818181"/>
    <x v="0"/>
    <x v="1"/>
    <x v="25"/>
    <x v="66"/>
    <n v="0.4"/>
    <n v="7.6000000000000005"/>
    <n v="3.5"/>
    <n v="1.4000000000000001"/>
    <n v="26.6"/>
  </r>
  <r>
    <x v="91"/>
    <x v="13"/>
    <s v="W26-27"/>
    <x v="1"/>
    <x v="0"/>
    <s v="Page 180"/>
    <x v="0"/>
    <x v="0"/>
    <b v="0"/>
    <x v="7"/>
    <s v="Cargo "/>
    <n v="47"/>
    <n v="18.754000000000001"/>
    <n v="65.754000000000005"/>
    <n v="3.573927061471545"/>
    <n v="235"/>
    <n v="94"/>
    <n v="106.81818181818181"/>
    <x v="0"/>
    <x v="16"/>
    <x v="34"/>
    <x v="104"/>
    <n v="1"/>
    <n v="19"/>
    <n v="0"/>
    <n v="0"/>
    <n v="0"/>
  </r>
  <r>
    <x v="91"/>
    <x v="13"/>
    <s v="W26-27"/>
    <x v="1"/>
    <x v="0"/>
    <s v="Page 180"/>
    <x v="0"/>
    <x v="0"/>
    <b v="0"/>
    <x v="7"/>
    <s v="Cargo "/>
    <n v="47"/>
    <n v="18.754000000000001"/>
    <n v="65.754000000000005"/>
    <n v="3.573927061471545"/>
    <n v="235"/>
    <n v="94"/>
    <n v="106.81818181818181"/>
    <x v="0"/>
    <x v="3"/>
    <x v="3"/>
    <x v="27"/>
    <n v="0.1"/>
    <n v="1.9000000000000001"/>
    <n v="0"/>
    <n v="0"/>
    <n v="0"/>
  </r>
  <r>
    <x v="91"/>
    <x v="13"/>
    <s v="W26-27"/>
    <x v="1"/>
    <x v="0"/>
    <s v="Page 180"/>
    <x v="0"/>
    <x v="0"/>
    <b v="0"/>
    <x v="7"/>
    <s v="Cargo "/>
    <n v="47"/>
    <n v="18.754000000000001"/>
    <n v="65.754000000000005"/>
    <n v="3.573927061471545"/>
    <n v="235"/>
    <n v="94"/>
    <n v="106.81818181818181"/>
    <x v="0"/>
    <x v="9"/>
    <x v="8"/>
    <x v="72"/>
    <n v="1"/>
    <n v="19"/>
    <n v="0.05"/>
    <n v="0.05"/>
    <n v="0.95000000000000007"/>
  </r>
  <r>
    <x v="91"/>
    <x v="13"/>
    <s v="W26-27"/>
    <x v="1"/>
    <x v="0"/>
    <s v="Page 180"/>
    <x v="0"/>
    <x v="0"/>
    <b v="0"/>
    <x v="7"/>
    <s v="Cargo "/>
    <n v="47"/>
    <n v="18.754000000000001"/>
    <n v="65.754000000000005"/>
    <n v="3.573927061471545"/>
    <n v="235"/>
    <n v="94"/>
    <n v="106.81818181818181"/>
    <x v="0"/>
    <x v="7"/>
    <x v="7"/>
    <x v="113"/>
    <n v="1"/>
    <n v="19"/>
    <n v="0.13700000000000001"/>
    <n v="0.13700000000000001"/>
    <n v="2.6030000000000002"/>
  </r>
  <r>
    <x v="91"/>
    <x v="13"/>
    <s v="W26-27"/>
    <x v="1"/>
    <x v="0"/>
    <s v="Page 180"/>
    <x v="0"/>
    <x v="0"/>
    <b v="0"/>
    <x v="7"/>
    <s v="Cargo "/>
    <n v="47"/>
    <n v="18.754000000000001"/>
    <n v="65.754000000000005"/>
    <n v="3.573927061471545"/>
    <n v="235"/>
    <n v="94"/>
    <n v="106.81818181818181"/>
    <x v="0"/>
    <x v="7"/>
    <x v="7"/>
    <x v="115"/>
    <n v="1"/>
    <n v="19"/>
    <n v="0.35499999999999998"/>
    <n v="0.35499999999999998"/>
    <n v="6.7449999999999992"/>
  </r>
  <r>
    <x v="91"/>
    <x v="13"/>
    <s v="W26-27"/>
    <x v="1"/>
    <x v="0"/>
    <s v="Page 180"/>
    <x v="0"/>
    <x v="0"/>
    <b v="0"/>
    <x v="7"/>
    <s v="Cargo "/>
    <n v="47"/>
    <n v="18.754000000000001"/>
    <n v="65.754000000000005"/>
    <n v="3.573927061471545"/>
    <n v="235"/>
    <n v="94"/>
    <n v="106.81818181818181"/>
    <x v="0"/>
    <x v="10"/>
    <x v="9"/>
    <x v="10"/>
    <n v="0"/>
    <n v="0"/>
    <n v="0"/>
    <n v="0"/>
    <n v="0"/>
  </r>
  <r>
    <x v="91"/>
    <x v="13"/>
    <s v="W26-27"/>
    <x v="1"/>
    <x v="0"/>
    <s v="Page 180"/>
    <x v="0"/>
    <x v="0"/>
    <b v="0"/>
    <x v="7"/>
    <s v="Cargo "/>
    <n v="47"/>
    <n v="18.754000000000001"/>
    <n v="65.754000000000005"/>
    <n v="3.573927061471545"/>
    <n v="235"/>
    <n v="94"/>
    <n v="106.81818181818181"/>
    <x v="0"/>
    <x v="10"/>
    <x v="9"/>
    <x v="10"/>
    <n v="0"/>
    <n v="0"/>
    <n v="0"/>
    <n v="0"/>
    <n v="0"/>
  </r>
  <r>
    <x v="91"/>
    <x v="13"/>
    <s v="W26-27"/>
    <x v="1"/>
    <x v="0"/>
    <s v="Page 180"/>
    <x v="0"/>
    <x v="0"/>
    <b v="0"/>
    <x v="7"/>
    <s v="Cargo "/>
    <n v="47"/>
    <n v="18.754000000000001"/>
    <n v="65.754000000000005"/>
    <n v="3.573927061471545"/>
    <n v="235"/>
    <n v="94"/>
    <n v="106.81818181818181"/>
    <x v="0"/>
    <x v="10"/>
    <x v="9"/>
    <x v="10"/>
    <n v="0"/>
    <n v="0"/>
    <n v="0"/>
    <n v="0"/>
    <n v="0"/>
  </r>
  <r>
    <x v="91"/>
    <x v="13"/>
    <s v="W26-27"/>
    <x v="1"/>
    <x v="0"/>
    <s v="Page 180"/>
    <x v="0"/>
    <x v="0"/>
    <b v="0"/>
    <x v="7"/>
    <s v="Cargo "/>
    <n v="47"/>
    <n v="18.754000000000001"/>
    <n v="65.754000000000005"/>
    <n v="3.573927061471545"/>
    <n v="235"/>
    <n v="94"/>
    <n v="106.81818181818181"/>
    <x v="0"/>
    <x v="10"/>
    <x v="9"/>
    <x v="10"/>
    <n v="0"/>
    <n v="0"/>
    <n v="0"/>
    <n v="0"/>
    <n v="0"/>
  </r>
  <r>
    <x v="91"/>
    <x v="13"/>
    <s v="W26-27"/>
    <x v="1"/>
    <x v="0"/>
    <s v="Page 180"/>
    <x v="0"/>
    <x v="0"/>
    <b v="0"/>
    <x v="7"/>
    <s v="Cargo "/>
    <n v="47"/>
    <n v="18.754000000000001"/>
    <n v="65.754000000000005"/>
    <n v="3.573927061471545"/>
    <n v="235"/>
    <n v="94"/>
    <n v="106.81818181818181"/>
    <x v="0"/>
    <x v="10"/>
    <x v="9"/>
    <x v="10"/>
    <n v="0"/>
    <n v="0"/>
    <n v="0"/>
    <n v="0"/>
    <n v="0"/>
  </r>
  <r>
    <x v="91"/>
    <x v="13"/>
    <s v="W26-27"/>
    <x v="1"/>
    <x v="0"/>
    <s v="Page 180"/>
    <x v="0"/>
    <x v="0"/>
    <b v="0"/>
    <x v="7"/>
    <s v="Cargo "/>
    <n v="47"/>
    <n v="18.754000000000001"/>
    <n v="65.754000000000005"/>
    <n v="3.573927061471545"/>
    <n v="235"/>
    <n v="94"/>
    <n v="106.81818181818181"/>
    <x v="0"/>
    <x v="11"/>
    <x v="13"/>
    <x v="18"/>
    <n v="1"/>
    <n v="19"/>
    <n v="2"/>
    <n v="2"/>
    <n v="38"/>
  </r>
  <r>
    <x v="91"/>
    <x v="13"/>
    <s v="W26-27"/>
    <x v="1"/>
    <x v="0"/>
    <s v="Page 180"/>
    <x v="0"/>
    <x v="0"/>
    <b v="0"/>
    <x v="7"/>
    <s v="Cargo "/>
    <n v="47"/>
    <n v="18.754000000000001"/>
    <n v="65.754000000000005"/>
    <n v="3.573927061471545"/>
    <n v="235"/>
    <n v="94"/>
    <n v="106.81818181818181"/>
    <x v="0"/>
    <x v="11"/>
    <x v="10"/>
    <x v="19"/>
    <n v="1"/>
    <n v="19"/>
    <n v="2"/>
    <n v="2"/>
    <n v="38"/>
  </r>
  <r>
    <x v="91"/>
    <x v="13"/>
    <s v="W26-27"/>
    <x v="1"/>
    <x v="0"/>
    <s v="Page 180"/>
    <x v="0"/>
    <x v="0"/>
    <b v="0"/>
    <x v="7"/>
    <s v="Cargo "/>
    <n v="47"/>
    <n v="18.754000000000001"/>
    <n v="65.754000000000005"/>
    <n v="3.573927061471545"/>
    <n v="235"/>
    <n v="94"/>
    <n v="106.81818181818181"/>
    <x v="0"/>
    <x v="11"/>
    <x v="11"/>
    <x v="12"/>
    <n v="1"/>
    <n v="19"/>
    <n v="0.5"/>
    <n v="0.5"/>
    <n v="9.5"/>
  </r>
  <r>
    <x v="92"/>
    <x v="2"/>
    <s v="W26-27"/>
    <x v="1"/>
    <x v="0"/>
    <s v="Page 181"/>
    <x v="0"/>
    <x v="0"/>
    <b v="0"/>
    <x v="7"/>
    <s v="Cargo "/>
    <n v="47"/>
    <n v="18.754000000000001"/>
    <n v="65.754000000000005"/>
    <n v="3.573927061471545"/>
    <n v="235"/>
    <n v="94"/>
    <n v="106.81818181818181"/>
    <x v="0"/>
    <x v="0"/>
    <x v="31"/>
    <x v="91"/>
    <n v="1.62"/>
    <n v="16.200000000000003"/>
    <n v="7.6"/>
    <n v="12.311999999999999"/>
    <n v="123.11999999999999"/>
  </r>
  <r>
    <x v="92"/>
    <x v="2"/>
    <s v="W26-27"/>
    <x v="1"/>
    <x v="0"/>
    <s v="Page 181"/>
    <x v="0"/>
    <x v="0"/>
    <b v="0"/>
    <x v="7"/>
    <s v="Cargo "/>
    <n v="47"/>
    <n v="18.754000000000001"/>
    <n v="65.754000000000005"/>
    <n v="3.573927061471545"/>
    <n v="235"/>
    <n v="94"/>
    <n v="106.81818181818181"/>
    <x v="0"/>
    <x v="1"/>
    <x v="25"/>
    <x v="66"/>
    <n v="0.4"/>
    <n v="4"/>
    <n v="3.5"/>
    <n v="1.4000000000000001"/>
    <n v="14.000000000000002"/>
  </r>
  <r>
    <x v="92"/>
    <x v="2"/>
    <s v="W26-27"/>
    <x v="1"/>
    <x v="0"/>
    <s v="Page 181"/>
    <x v="0"/>
    <x v="0"/>
    <b v="0"/>
    <x v="7"/>
    <s v="Cargo "/>
    <n v="47"/>
    <n v="18.754000000000001"/>
    <n v="65.754000000000005"/>
    <n v="3.573927061471545"/>
    <n v="235"/>
    <n v="94"/>
    <n v="106.81818181818181"/>
    <x v="0"/>
    <x v="16"/>
    <x v="34"/>
    <x v="104"/>
    <n v="1"/>
    <n v="10"/>
    <n v="0"/>
    <n v="0"/>
    <n v="0"/>
  </r>
  <r>
    <x v="92"/>
    <x v="2"/>
    <s v="W26-27"/>
    <x v="1"/>
    <x v="0"/>
    <s v="Page 181"/>
    <x v="0"/>
    <x v="0"/>
    <b v="0"/>
    <x v="7"/>
    <s v="Cargo "/>
    <n v="47"/>
    <n v="18.754000000000001"/>
    <n v="65.754000000000005"/>
    <n v="3.573927061471545"/>
    <n v="235"/>
    <n v="94"/>
    <n v="106.81818181818181"/>
    <x v="0"/>
    <x v="3"/>
    <x v="3"/>
    <x v="27"/>
    <n v="0.1"/>
    <n v="1"/>
    <n v="0"/>
    <n v="0"/>
    <n v="0"/>
  </r>
  <r>
    <x v="92"/>
    <x v="2"/>
    <s v="W26-27"/>
    <x v="1"/>
    <x v="0"/>
    <s v="Page 181"/>
    <x v="0"/>
    <x v="0"/>
    <b v="0"/>
    <x v="7"/>
    <s v="Cargo "/>
    <n v="47"/>
    <n v="18.754000000000001"/>
    <n v="65.754000000000005"/>
    <n v="3.573927061471545"/>
    <n v="235"/>
    <n v="94"/>
    <n v="106.81818181818181"/>
    <x v="0"/>
    <x v="9"/>
    <x v="8"/>
    <x v="72"/>
    <n v="1"/>
    <n v="10"/>
    <n v="0.05"/>
    <n v="0.05"/>
    <n v="0.5"/>
  </r>
  <r>
    <x v="92"/>
    <x v="2"/>
    <s v="W26-27"/>
    <x v="1"/>
    <x v="0"/>
    <s v="Page 181"/>
    <x v="0"/>
    <x v="0"/>
    <b v="0"/>
    <x v="7"/>
    <s v="Cargo "/>
    <n v="47"/>
    <n v="18.754000000000001"/>
    <n v="65.754000000000005"/>
    <n v="3.573927061471545"/>
    <n v="235"/>
    <n v="94"/>
    <n v="106.81818181818181"/>
    <x v="0"/>
    <x v="7"/>
    <x v="7"/>
    <x v="113"/>
    <n v="1"/>
    <n v="10"/>
    <n v="0.13700000000000001"/>
    <n v="0.13700000000000001"/>
    <n v="1.37"/>
  </r>
  <r>
    <x v="92"/>
    <x v="2"/>
    <s v="W26-27"/>
    <x v="1"/>
    <x v="0"/>
    <s v="Page 181"/>
    <x v="0"/>
    <x v="0"/>
    <b v="0"/>
    <x v="7"/>
    <s v="Cargo "/>
    <n v="47"/>
    <n v="18.754000000000001"/>
    <n v="65.754000000000005"/>
    <n v="3.573927061471545"/>
    <n v="235"/>
    <n v="94"/>
    <n v="106.81818181818181"/>
    <x v="0"/>
    <x v="7"/>
    <x v="7"/>
    <x v="115"/>
    <n v="1"/>
    <n v="10"/>
    <n v="0.35499999999999998"/>
    <n v="0.35499999999999998"/>
    <n v="3.55"/>
  </r>
  <r>
    <x v="92"/>
    <x v="2"/>
    <s v="W26-27"/>
    <x v="1"/>
    <x v="0"/>
    <s v="Page 181"/>
    <x v="0"/>
    <x v="0"/>
    <b v="0"/>
    <x v="7"/>
    <s v="Cargo "/>
    <n v="47"/>
    <n v="18.754000000000001"/>
    <n v="65.754000000000005"/>
    <n v="3.573927061471545"/>
    <n v="235"/>
    <n v="94"/>
    <n v="106.81818181818181"/>
    <x v="0"/>
    <x v="10"/>
    <x v="9"/>
    <x v="10"/>
    <n v="0"/>
    <n v="0"/>
    <n v="0"/>
    <n v="0"/>
    <n v="0"/>
  </r>
  <r>
    <x v="92"/>
    <x v="2"/>
    <s v="W26-27"/>
    <x v="1"/>
    <x v="0"/>
    <s v="Page 181"/>
    <x v="0"/>
    <x v="0"/>
    <b v="0"/>
    <x v="7"/>
    <s v="Cargo "/>
    <n v="47"/>
    <n v="18.754000000000001"/>
    <n v="65.754000000000005"/>
    <n v="3.573927061471545"/>
    <n v="235"/>
    <n v="94"/>
    <n v="106.81818181818181"/>
    <x v="0"/>
    <x v="10"/>
    <x v="9"/>
    <x v="10"/>
    <n v="0"/>
    <n v="0"/>
    <n v="0"/>
    <n v="0"/>
    <n v="0"/>
  </r>
  <r>
    <x v="92"/>
    <x v="2"/>
    <s v="W26-27"/>
    <x v="1"/>
    <x v="0"/>
    <s v="Page 181"/>
    <x v="0"/>
    <x v="0"/>
    <b v="0"/>
    <x v="7"/>
    <s v="Cargo "/>
    <n v="47"/>
    <n v="18.754000000000001"/>
    <n v="65.754000000000005"/>
    <n v="3.573927061471545"/>
    <n v="235"/>
    <n v="94"/>
    <n v="106.81818181818181"/>
    <x v="0"/>
    <x v="10"/>
    <x v="9"/>
    <x v="10"/>
    <n v="0"/>
    <n v="0"/>
    <n v="0"/>
    <n v="0"/>
    <n v="0"/>
  </r>
  <r>
    <x v="92"/>
    <x v="2"/>
    <s v="W26-27"/>
    <x v="1"/>
    <x v="0"/>
    <s v="Page 181"/>
    <x v="0"/>
    <x v="0"/>
    <b v="0"/>
    <x v="7"/>
    <s v="Cargo "/>
    <n v="47"/>
    <n v="18.754000000000001"/>
    <n v="65.754000000000005"/>
    <n v="3.573927061471545"/>
    <n v="235"/>
    <n v="94"/>
    <n v="106.81818181818181"/>
    <x v="0"/>
    <x v="10"/>
    <x v="9"/>
    <x v="10"/>
    <n v="0"/>
    <n v="0"/>
    <n v="0"/>
    <n v="0"/>
    <n v="0"/>
  </r>
  <r>
    <x v="92"/>
    <x v="2"/>
    <s v="W26-27"/>
    <x v="1"/>
    <x v="0"/>
    <s v="Page 181"/>
    <x v="0"/>
    <x v="0"/>
    <b v="0"/>
    <x v="7"/>
    <s v="Cargo "/>
    <n v="47"/>
    <n v="18.754000000000001"/>
    <n v="65.754000000000005"/>
    <n v="3.573927061471545"/>
    <n v="235"/>
    <n v="94"/>
    <n v="106.81818181818181"/>
    <x v="0"/>
    <x v="10"/>
    <x v="9"/>
    <x v="10"/>
    <n v="0"/>
    <n v="0"/>
    <n v="0"/>
    <n v="0"/>
    <n v="0"/>
  </r>
  <r>
    <x v="92"/>
    <x v="2"/>
    <s v="W26-27"/>
    <x v="1"/>
    <x v="0"/>
    <s v="Page 181"/>
    <x v="0"/>
    <x v="0"/>
    <b v="0"/>
    <x v="7"/>
    <s v="Cargo "/>
    <n v="47"/>
    <n v="18.754000000000001"/>
    <n v="65.754000000000005"/>
    <n v="3.573927061471545"/>
    <n v="235"/>
    <n v="94"/>
    <n v="106.81818181818181"/>
    <x v="0"/>
    <x v="11"/>
    <x v="13"/>
    <x v="18"/>
    <n v="1"/>
    <n v="10"/>
    <n v="2"/>
    <n v="2"/>
    <n v="20"/>
  </r>
  <r>
    <x v="92"/>
    <x v="2"/>
    <s v="W26-27"/>
    <x v="1"/>
    <x v="0"/>
    <s v="Page 181"/>
    <x v="0"/>
    <x v="0"/>
    <b v="0"/>
    <x v="7"/>
    <s v="Cargo "/>
    <n v="47"/>
    <n v="18.754000000000001"/>
    <n v="65.754000000000005"/>
    <n v="3.573927061471545"/>
    <n v="235"/>
    <n v="94"/>
    <n v="106.81818181818181"/>
    <x v="0"/>
    <x v="11"/>
    <x v="10"/>
    <x v="19"/>
    <n v="1"/>
    <n v="10"/>
    <n v="2"/>
    <n v="2"/>
    <n v="20"/>
  </r>
  <r>
    <x v="92"/>
    <x v="2"/>
    <s v="W26-27"/>
    <x v="1"/>
    <x v="0"/>
    <s v="Page 181"/>
    <x v="0"/>
    <x v="0"/>
    <b v="0"/>
    <x v="7"/>
    <s v="Cargo "/>
    <n v="47"/>
    <n v="18.754000000000001"/>
    <n v="65.754000000000005"/>
    <n v="3.573927061471545"/>
    <n v="235"/>
    <n v="94"/>
    <n v="106.81818181818181"/>
    <x v="0"/>
    <x v="11"/>
    <x v="11"/>
    <x v="12"/>
    <n v="1"/>
    <n v="10"/>
    <n v="0.5"/>
    <n v="0.5"/>
    <n v="5"/>
  </r>
  <r>
    <x v="93"/>
    <x v="36"/>
    <s v="W26-27"/>
    <x v="1"/>
    <x v="0"/>
    <s v="Page 19 "/>
    <x v="0"/>
    <x v="0"/>
    <b v="0"/>
    <x v="0"/>
    <s v="Marius"/>
    <n v="56"/>
    <n v="15.908999999999999"/>
    <n v="71.908999999999992"/>
    <n v="4.3805365114241619"/>
    <n v="315"/>
    <n v="126"/>
    <n v="143.18181818181816"/>
    <x v="1"/>
    <x v="0"/>
    <x v="22"/>
    <x v="92"/>
    <n v="0.8"/>
    <n v="40"/>
    <n v="6.75"/>
    <n v="5.4"/>
    <n v="270"/>
  </r>
  <r>
    <x v="93"/>
    <x v="36"/>
    <s v="W26-27"/>
    <x v="1"/>
    <x v="0"/>
    <s v="Page 19 "/>
    <x v="0"/>
    <x v="0"/>
    <b v="0"/>
    <x v="0"/>
    <s v="Marius"/>
    <n v="56"/>
    <n v="15.908999999999999"/>
    <n v="71.908999999999992"/>
    <n v="4.3805365114241619"/>
    <n v="315"/>
    <n v="126"/>
    <n v="143.18181818181816"/>
    <x v="1"/>
    <x v="1"/>
    <x v="9"/>
    <x v="10"/>
    <n v="0"/>
    <n v="0"/>
    <n v="0"/>
    <n v="0"/>
    <n v="0"/>
  </r>
  <r>
    <x v="93"/>
    <x v="36"/>
    <s v="W26-27"/>
    <x v="1"/>
    <x v="0"/>
    <s v="Page 19 "/>
    <x v="0"/>
    <x v="0"/>
    <b v="0"/>
    <x v="0"/>
    <s v="Marius"/>
    <n v="56"/>
    <n v="15.908999999999999"/>
    <n v="71.908999999999992"/>
    <n v="4.3805365114241619"/>
    <n v="315"/>
    <n v="126"/>
    <n v="143.18181818181816"/>
    <x v="1"/>
    <x v="2"/>
    <x v="9"/>
    <x v="10"/>
    <n v="0"/>
    <n v="0"/>
    <n v="0"/>
    <n v="0"/>
    <n v="0"/>
  </r>
  <r>
    <x v="93"/>
    <x v="36"/>
    <s v="W26-27"/>
    <x v="1"/>
    <x v="0"/>
    <s v="Page 19 "/>
    <x v="0"/>
    <x v="0"/>
    <b v="0"/>
    <x v="0"/>
    <s v="Marius"/>
    <n v="56"/>
    <n v="15.908999999999999"/>
    <n v="71.908999999999992"/>
    <n v="4.3805365114241619"/>
    <n v="315"/>
    <n v="126"/>
    <n v="143.18181818181816"/>
    <x v="1"/>
    <x v="3"/>
    <x v="9"/>
    <x v="10"/>
    <n v="0"/>
    <n v="0"/>
    <n v="0"/>
    <n v="0"/>
    <n v="0"/>
  </r>
  <r>
    <x v="93"/>
    <x v="36"/>
    <s v="W26-27"/>
    <x v="1"/>
    <x v="0"/>
    <s v="Page 19 "/>
    <x v="0"/>
    <x v="0"/>
    <b v="0"/>
    <x v="0"/>
    <s v="Marius"/>
    <n v="56"/>
    <n v="15.908999999999999"/>
    <n v="71.908999999999992"/>
    <n v="4.3805365114241619"/>
    <n v="315"/>
    <n v="126"/>
    <n v="143.18181818181816"/>
    <x v="1"/>
    <x v="5"/>
    <x v="9"/>
    <x v="10"/>
    <n v="0"/>
    <n v="0"/>
    <n v="0"/>
    <n v="0"/>
    <n v="0"/>
  </r>
  <r>
    <x v="93"/>
    <x v="36"/>
    <s v="W26-27"/>
    <x v="1"/>
    <x v="0"/>
    <s v="Page 19 "/>
    <x v="0"/>
    <x v="0"/>
    <b v="0"/>
    <x v="0"/>
    <s v="Marius"/>
    <n v="56"/>
    <n v="15.908999999999999"/>
    <n v="71.908999999999992"/>
    <n v="4.3805365114241619"/>
    <n v="315"/>
    <n v="126"/>
    <n v="143.18181818181816"/>
    <x v="1"/>
    <x v="6"/>
    <x v="6"/>
    <x v="6"/>
    <n v="0.1"/>
    <n v="5"/>
    <n v="0.49"/>
    <n v="4.9000000000000002E-2"/>
    <n v="2.4500000000000002"/>
  </r>
  <r>
    <x v="93"/>
    <x v="36"/>
    <s v="W26-27"/>
    <x v="1"/>
    <x v="0"/>
    <s v="Page 19 "/>
    <x v="0"/>
    <x v="0"/>
    <b v="0"/>
    <x v="0"/>
    <s v="Marius"/>
    <n v="56"/>
    <n v="15.908999999999999"/>
    <n v="71.908999999999992"/>
    <n v="4.3805365114241619"/>
    <n v="315"/>
    <n v="126"/>
    <n v="143.18181818181816"/>
    <x v="1"/>
    <x v="9"/>
    <x v="8"/>
    <x v="9"/>
    <n v="8"/>
    <n v="400"/>
    <n v="0.06"/>
    <n v="0.48"/>
    <n v="24"/>
  </r>
  <r>
    <x v="93"/>
    <x v="36"/>
    <s v="W26-27"/>
    <x v="1"/>
    <x v="0"/>
    <s v="Page 19 "/>
    <x v="0"/>
    <x v="0"/>
    <b v="0"/>
    <x v="0"/>
    <s v="Marius"/>
    <n v="56"/>
    <n v="15.908999999999999"/>
    <n v="71.908999999999992"/>
    <n v="4.3805365114241619"/>
    <n v="315"/>
    <n v="126"/>
    <n v="143.18181818181816"/>
    <x v="1"/>
    <x v="7"/>
    <x v="7"/>
    <x v="7"/>
    <n v="1"/>
    <n v="50"/>
    <n v="0.27"/>
    <n v="0.27"/>
    <n v="13.5"/>
  </r>
  <r>
    <x v="93"/>
    <x v="36"/>
    <s v="W26-27"/>
    <x v="1"/>
    <x v="0"/>
    <s v="Page 19 "/>
    <x v="0"/>
    <x v="0"/>
    <b v="0"/>
    <x v="0"/>
    <s v="Marius"/>
    <n v="56"/>
    <n v="15.908999999999999"/>
    <n v="71.908999999999992"/>
    <n v="4.3805365114241619"/>
    <n v="315"/>
    <n v="126"/>
    <n v="143.18181818181816"/>
    <x v="1"/>
    <x v="8"/>
    <x v="7"/>
    <x v="8"/>
    <n v="1"/>
    <n v="50"/>
    <n v="0.21"/>
    <n v="0.21"/>
    <n v="10.5"/>
  </r>
  <r>
    <x v="93"/>
    <x v="36"/>
    <s v="W26-27"/>
    <x v="1"/>
    <x v="0"/>
    <s v="Page 19 "/>
    <x v="0"/>
    <x v="0"/>
    <b v="0"/>
    <x v="0"/>
    <s v="Marius"/>
    <n v="56"/>
    <n v="15.908999999999999"/>
    <n v="71.908999999999992"/>
    <n v="4.3805365114241619"/>
    <n v="315"/>
    <n v="126"/>
    <n v="143.18181818181816"/>
    <x v="1"/>
    <x v="10"/>
    <x v="9"/>
    <x v="10"/>
    <n v="0"/>
    <n v="0"/>
    <n v="0"/>
    <n v="0"/>
    <n v="0"/>
  </r>
  <r>
    <x v="93"/>
    <x v="36"/>
    <s v="W26-27"/>
    <x v="1"/>
    <x v="0"/>
    <s v="Page 19 "/>
    <x v="0"/>
    <x v="0"/>
    <b v="0"/>
    <x v="0"/>
    <s v="Marius"/>
    <n v="56"/>
    <n v="15.908999999999999"/>
    <n v="71.908999999999992"/>
    <n v="4.3805365114241619"/>
    <n v="315"/>
    <n v="126"/>
    <n v="143.18181818181816"/>
    <x v="1"/>
    <x v="10"/>
    <x v="9"/>
    <x v="10"/>
    <n v="0"/>
    <n v="0"/>
    <n v="0"/>
    <n v="0"/>
    <n v="0"/>
  </r>
  <r>
    <x v="93"/>
    <x v="36"/>
    <s v="W26-27"/>
    <x v="1"/>
    <x v="0"/>
    <s v="Page 19 "/>
    <x v="0"/>
    <x v="0"/>
    <b v="0"/>
    <x v="0"/>
    <s v="Marius"/>
    <n v="56"/>
    <n v="15.908999999999999"/>
    <n v="71.908999999999992"/>
    <n v="4.3805365114241619"/>
    <n v="315"/>
    <n v="126"/>
    <n v="143.18181818181816"/>
    <x v="1"/>
    <x v="10"/>
    <x v="9"/>
    <x v="10"/>
    <n v="0"/>
    <n v="0"/>
    <n v="0"/>
    <n v="2"/>
    <n v="100"/>
  </r>
  <r>
    <x v="93"/>
    <x v="36"/>
    <s v="W26-27"/>
    <x v="1"/>
    <x v="0"/>
    <s v="Page 19 "/>
    <x v="0"/>
    <x v="0"/>
    <b v="0"/>
    <x v="0"/>
    <s v="Marius"/>
    <n v="56"/>
    <n v="15.908999999999999"/>
    <n v="71.908999999999992"/>
    <n v="4.3805365114241619"/>
    <n v="315"/>
    <n v="126"/>
    <n v="143.18181818181816"/>
    <x v="1"/>
    <x v="10"/>
    <x v="9"/>
    <x v="10"/>
    <n v="1"/>
    <n v="50"/>
    <n v="5"/>
    <n v="5"/>
    <n v="250"/>
  </r>
  <r>
    <x v="93"/>
    <x v="36"/>
    <s v="W26-27"/>
    <x v="1"/>
    <x v="0"/>
    <s v="Page 19 "/>
    <x v="0"/>
    <x v="0"/>
    <b v="0"/>
    <x v="0"/>
    <s v="Marius"/>
    <n v="56"/>
    <n v="15.908999999999999"/>
    <n v="71.908999999999992"/>
    <n v="4.3805365114241619"/>
    <n v="315"/>
    <n v="126"/>
    <n v="143.18181818181816"/>
    <x v="1"/>
    <x v="11"/>
    <x v="10"/>
    <x v="19"/>
    <n v="1"/>
    <n v="50"/>
    <n v="2"/>
    <n v="2"/>
    <n v="100"/>
  </r>
  <r>
    <x v="93"/>
    <x v="36"/>
    <s v="W26-27"/>
    <x v="1"/>
    <x v="0"/>
    <s v="Page 19 "/>
    <x v="0"/>
    <x v="0"/>
    <b v="0"/>
    <x v="0"/>
    <s v="Marius"/>
    <n v="56"/>
    <n v="15.908999999999999"/>
    <n v="71.908999999999992"/>
    <n v="4.3805365114241619"/>
    <n v="315"/>
    <n v="126"/>
    <n v="143.18181818181816"/>
    <x v="1"/>
    <x v="11"/>
    <x v="11"/>
    <x v="12"/>
    <n v="1"/>
    <n v="50"/>
    <n v="0.5"/>
    <n v="0.5"/>
    <n v="25"/>
  </r>
  <r>
    <x v="24"/>
    <x v="24"/>
    <s v="W26-27"/>
    <x v="1"/>
    <x v="0"/>
    <s v="Page 41"/>
    <x v="0"/>
    <x v="0"/>
    <b v="0"/>
    <x v="0"/>
    <s v="Marius"/>
    <n v="55"/>
    <n v="18.000999999999998"/>
    <n v="73.001000000000005"/>
    <n v="4.0410405336913193"/>
    <n v="295"/>
    <n v="118"/>
    <n v="134.09090909090909"/>
    <x v="0"/>
    <x v="0"/>
    <x v="12"/>
    <x v="85"/>
    <n v="0.8"/>
    <n v="8"/>
    <n v="11.2"/>
    <n v="8.9599999999999991"/>
    <n v="89.6"/>
  </r>
  <r>
    <x v="24"/>
    <x v="24"/>
    <s v="W26-27"/>
    <x v="1"/>
    <x v="0"/>
    <s v="Page 41"/>
    <x v="0"/>
    <x v="0"/>
    <b v="0"/>
    <x v="0"/>
    <s v="Marius"/>
    <n v="55"/>
    <n v="18.000999999999998"/>
    <n v="73.001000000000005"/>
    <n v="4.0410405336913193"/>
    <n v="295"/>
    <n v="118"/>
    <n v="134.09090909090909"/>
    <x v="0"/>
    <x v="1"/>
    <x v="17"/>
    <x v="26"/>
    <n v="0.35"/>
    <n v="3.5"/>
    <n v="7.5"/>
    <n v="2.625"/>
    <n v="26.25"/>
  </r>
  <r>
    <x v="24"/>
    <x v="24"/>
    <s v="W26-27"/>
    <x v="1"/>
    <x v="0"/>
    <s v="Page 41"/>
    <x v="0"/>
    <x v="0"/>
    <b v="0"/>
    <x v="0"/>
    <s v="Marius"/>
    <n v="55"/>
    <n v="18.000999999999998"/>
    <n v="73.001000000000005"/>
    <n v="4.0410405336913193"/>
    <n v="295"/>
    <n v="118"/>
    <n v="134.09090909090909"/>
    <x v="0"/>
    <x v="2"/>
    <x v="15"/>
    <x v="48"/>
    <n v="0.4"/>
    <n v="4"/>
    <n v="6.44"/>
    <n v="2.5760000000000005"/>
    <n v="25.760000000000005"/>
  </r>
  <r>
    <x v="24"/>
    <x v="24"/>
    <s v="W26-27"/>
    <x v="1"/>
    <x v="0"/>
    <s v="Page 41"/>
    <x v="0"/>
    <x v="0"/>
    <b v="0"/>
    <x v="0"/>
    <s v="Marius"/>
    <n v="55"/>
    <n v="18.000999999999998"/>
    <n v="73.001000000000005"/>
    <n v="4.0410405336913193"/>
    <n v="295"/>
    <n v="118"/>
    <n v="134.09090909090909"/>
    <x v="0"/>
    <x v="3"/>
    <x v="3"/>
    <x v="27"/>
    <n v="0.8"/>
    <n v="8"/>
    <n v="0"/>
    <n v="0"/>
    <n v="0"/>
  </r>
  <r>
    <x v="24"/>
    <x v="24"/>
    <s v="W26-27"/>
    <x v="1"/>
    <x v="0"/>
    <s v="Page 41"/>
    <x v="0"/>
    <x v="0"/>
    <b v="0"/>
    <x v="0"/>
    <s v="Marius"/>
    <n v="55"/>
    <n v="18.000999999999998"/>
    <n v="73.001000000000005"/>
    <n v="4.0410405336913193"/>
    <n v="295"/>
    <n v="118"/>
    <n v="134.09090909090909"/>
    <x v="0"/>
    <x v="4"/>
    <x v="4"/>
    <x v="4"/>
    <n v="0.05"/>
    <n v="0.5"/>
    <n v="0.05"/>
    <n v="2.5000000000000005E-3"/>
    <n v="2.5000000000000005E-2"/>
  </r>
  <r>
    <x v="24"/>
    <x v="24"/>
    <s v="W26-27"/>
    <x v="1"/>
    <x v="0"/>
    <s v="Page 41"/>
    <x v="0"/>
    <x v="0"/>
    <b v="0"/>
    <x v="0"/>
    <s v="Marius"/>
    <n v="55"/>
    <n v="18.000999999999998"/>
    <n v="73.001000000000005"/>
    <n v="4.0410405336913193"/>
    <n v="295"/>
    <n v="118"/>
    <n v="134.09090909090909"/>
    <x v="0"/>
    <x v="5"/>
    <x v="5"/>
    <x v="5"/>
    <n v="0.05"/>
    <n v="0.5"/>
    <n v="2.97"/>
    <n v="0.14850000000000002"/>
    <n v="1.4850000000000003"/>
  </r>
  <r>
    <x v="24"/>
    <x v="24"/>
    <s v="W26-27"/>
    <x v="1"/>
    <x v="0"/>
    <s v="Page 41"/>
    <x v="0"/>
    <x v="0"/>
    <b v="0"/>
    <x v="0"/>
    <s v="Marius"/>
    <n v="55"/>
    <n v="18.000999999999998"/>
    <n v="73.001000000000005"/>
    <n v="4.0410405336913193"/>
    <n v="295"/>
    <n v="118"/>
    <n v="134.09090909090909"/>
    <x v="0"/>
    <x v="6"/>
    <x v="6"/>
    <x v="6"/>
    <n v="0.1"/>
    <n v="1"/>
    <n v="0.49"/>
    <n v="4.9000000000000002E-2"/>
    <n v="0.49"/>
  </r>
  <r>
    <x v="24"/>
    <x v="24"/>
    <s v="W26-27"/>
    <x v="1"/>
    <x v="0"/>
    <s v="Page 41"/>
    <x v="0"/>
    <x v="0"/>
    <b v="0"/>
    <x v="0"/>
    <s v="Marius"/>
    <n v="55"/>
    <n v="18.000999999999998"/>
    <n v="73.001000000000005"/>
    <n v="4.0410405336913193"/>
    <n v="295"/>
    <n v="118"/>
    <n v="134.09090909090909"/>
    <x v="0"/>
    <x v="9"/>
    <x v="8"/>
    <x v="9"/>
    <n v="11"/>
    <n v="110"/>
    <n v="0.06"/>
    <n v="0.65999999999999992"/>
    <n v="6.6"/>
  </r>
  <r>
    <x v="24"/>
    <x v="24"/>
    <s v="W26-27"/>
    <x v="1"/>
    <x v="0"/>
    <s v="Page 41"/>
    <x v="0"/>
    <x v="0"/>
    <b v="0"/>
    <x v="0"/>
    <s v="Marius"/>
    <n v="55"/>
    <n v="18.000999999999998"/>
    <n v="73.001000000000005"/>
    <n v="4.0410405336913193"/>
    <n v="295"/>
    <n v="118"/>
    <n v="134.09090909090909"/>
    <x v="0"/>
    <x v="7"/>
    <x v="7"/>
    <x v="7"/>
    <n v="1"/>
    <n v="10"/>
    <n v="0.27"/>
    <n v="0.27"/>
    <n v="2.7"/>
  </r>
  <r>
    <x v="24"/>
    <x v="24"/>
    <s v="W26-27"/>
    <x v="1"/>
    <x v="0"/>
    <s v="Page 41"/>
    <x v="0"/>
    <x v="0"/>
    <b v="0"/>
    <x v="0"/>
    <s v="Marius"/>
    <n v="55"/>
    <n v="18.000999999999998"/>
    <n v="73.001000000000005"/>
    <n v="4.0410405336913193"/>
    <n v="295"/>
    <n v="118"/>
    <n v="134.09090909090909"/>
    <x v="0"/>
    <x v="8"/>
    <x v="7"/>
    <x v="8"/>
    <n v="1"/>
    <n v="10"/>
    <n v="0.21"/>
    <n v="0.21"/>
    <n v="2.1"/>
  </r>
  <r>
    <x v="24"/>
    <x v="24"/>
    <s v="W26-27"/>
    <x v="1"/>
    <x v="0"/>
    <s v="Page 41"/>
    <x v="0"/>
    <x v="0"/>
    <b v="0"/>
    <x v="0"/>
    <s v="Marius"/>
    <n v="55"/>
    <n v="18.000999999999998"/>
    <n v="73.001000000000005"/>
    <n v="4.0410405336913193"/>
    <n v="295"/>
    <n v="118"/>
    <n v="134.09090909090909"/>
    <x v="0"/>
    <x v="10"/>
    <x v="9"/>
    <x v="10"/>
    <n v="0"/>
    <n v="0"/>
    <n v="0"/>
    <n v="0"/>
    <n v="0"/>
  </r>
  <r>
    <x v="24"/>
    <x v="24"/>
    <s v="W26-27"/>
    <x v="1"/>
    <x v="0"/>
    <s v="Page 41"/>
    <x v="0"/>
    <x v="0"/>
    <b v="0"/>
    <x v="0"/>
    <s v="Marius"/>
    <n v="55"/>
    <n v="18.000999999999998"/>
    <n v="73.001000000000005"/>
    <n v="4.0410405336913193"/>
    <n v="295"/>
    <n v="118"/>
    <n v="134.09090909090909"/>
    <x v="0"/>
    <x v="10"/>
    <x v="9"/>
    <x v="10"/>
    <n v="0"/>
    <n v="0"/>
    <n v="0"/>
    <n v="0"/>
    <n v="0"/>
  </r>
  <r>
    <x v="24"/>
    <x v="24"/>
    <s v="W26-27"/>
    <x v="1"/>
    <x v="0"/>
    <s v="Page 41"/>
    <x v="0"/>
    <x v="0"/>
    <b v="0"/>
    <x v="0"/>
    <s v="Marius"/>
    <n v="55"/>
    <n v="18.000999999999998"/>
    <n v="73.001000000000005"/>
    <n v="4.0410405336913193"/>
    <n v="295"/>
    <n v="118"/>
    <n v="134.09090909090909"/>
    <x v="0"/>
    <x v="10"/>
    <x v="9"/>
    <x v="10"/>
    <n v="0"/>
    <n v="0"/>
    <n v="0"/>
    <n v="0"/>
    <n v="0"/>
  </r>
  <r>
    <x v="24"/>
    <x v="24"/>
    <s v="W26-27"/>
    <x v="1"/>
    <x v="0"/>
    <s v="Page 41"/>
    <x v="0"/>
    <x v="0"/>
    <b v="0"/>
    <x v="0"/>
    <s v="Marius"/>
    <n v="55"/>
    <n v="18.000999999999998"/>
    <n v="73.001000000000005"/>
    <n v="4.0410405336913193"/>
    <n v="295"/>
    <n v="118"/>
    <n v="134.09090909090909"/>
    <x v="0"/>
    <x v="11"/>
    <x v="10"/>
    <x v="19"/>
    <n v="1"/>
    <n v="10"/>
    <n v="2"/>
    <n v="2"/>
    <n v="20"/>
  </r>
  <r>
    <x v="24"/>
    <x v="24"/>
    <s v="W26-27"/>
    <x v="1"/>
    <x v="0"/>
    <s v="Page 41"/>
    <x v="0"/>
    <x v="0"/>
    <b v="0"/>
    <x v="0"/>
    <s v="Marius"/>
    <n v="55"/>
    <n v="18.000999999999998"/>
    <n v="73.001000000000005"/>
    <n v="4.0410405336913193"/>
    <n v="295"/>
    <n v="118"/>
    <n v="134.09090909090909"/>
    <x v="0"/>
    <x v="11"/>
    <x v="11"/>
    <x v="12"/>
    <n v="1"/>
    <n v="10"/>
    <n v="0.5"/>
    <n v="0.5"/>
    <n v="5"/>
  </r>
  <r>
    <x v="24"/>
    <x v="16"/>
    <s v="W26-27"/>
    <x v="1"/>
    <x v="3"/>
    <s v="Page 40"/>
    <x v="0"/>
    <x v="0"/>
    <b v="0"/>
    <x v="0"/>
    <s v="Marius"/>
    <n v="55"/>
    <n v="18.988999999999997"/>
    <n v="73.989000000000004"/>
    <n v="3.9870791604157372"/>
    <n v="295"/>
    <n v="118"/>
    <n v="134.09090909090909"/>
    <x v="0"/>
    <x v="0"/>
    <x v="12"/>
    <x v="84"/>
    <n v="0.8"/>
    <n v="0"/>
    <n v="11.2"/>
    <n v="8.9599999999999991"/>
    <n v="0"/>
  </r>
  <r>
    <x v="24"/>
    <x v="16"/>
    <s v="W26-27"/>
    <x v="1"/>
    <x v="3"/>
    <s v="Page 40"/>
    <x v="0"/>
    <x v="0"/>
    <b v="0"/>
    <x v="0"/>
    <s v="Marius"/>
    <n v="55"/>
    <n v="18.988999999999997"/>
    <n v="73.989000000000004"/>
    <n v="3.9870791604157372"/>
    <n v="295"/>
    <n v="118"/>
    <n v="134.09090909090909"/>
    <x v="0"/>
    <x v="1"/>
    <x v="17"/>
    <x v="26"/>
    <n v="0.35"/>
    <n v="0"/>
    <n v="7.5"/>
    <n v="2.625"/>
    <n v="0"/>
  </r>
  <r>
    <x v="24"/>
    <x v="16"/>
    <s v="W26-27"/>
    <x v="1"/>
    <x v="3"/>
    <s v="Page 40"/>
    <x v="0"/>
    <x v="0"/>
    <b v="0"/>
    <x v="0"/>
    <s v="Marius"/>
    <n v="55"/>
    <n v="18.988999999999997"/>
    <n v="73.989000000000004"/>
    <n v="3.9870791604157372"/>
    <n v="295"/>
    <n v="118"/>
    <n v="134.09090909090909"/>
    <x v="0"/>
    <x v="2"/>
    <x v="2"/>
    <x v="36"/>
    <n v="0.4"/>
    <n v="0"/>
    <n v="8.91"/>
    <n v="3.5640000000000001"/>
    <n v="0"/>
  </r>
  <r>
    <x v="24"/>
    <x v="16"/>
    <s v="W26-27"/>
    <x v="1"/>
    <x v="3"/>
    <s v="Page 40"/>
    <x v="0"/>
    <x v="0"/>
    <b v="0"/>
    <x v="0"/>
    <s v="Marius"/>
    <n v="55"/>
    <n v="18.988999999999997"/>
    <n v="73.989000000000004"/>
    <n v="3.9870791604157372"/>
    <n v="295"/>
    <n v="118"/>
    <n v="134.09090909090909"/>
    <x v="0"/>
    <x v="3"/>
    <x v="3"/>
    <x v="27"/>
    <n v="0.8"/>
    <n v="0"/>
    <n v="0"/>
    <n v="0"/>
    <n v="0"/>
  </r>
  <r>
    <x v="24"/>
    <x v="16"/>
    <s v="W26-27"/>
    <x v="1"/>
    <x v="3"/>
    <s v="Page 40"/>
    <x v="0"/>
    <x v="0"/>
    <b v="0"/>
    <x v="0"/>
    <s v="Marius"/>
    <n v="55"/>
    <n v="18.988999999999997"/>
    <n v="73.989000000000004"/>
    <n v="3.9870791604157372"/>
    <n v="295"/>
    <n v="118"/>
    <n v="134.09090909090909"/>
    <x v="0"/>
    <x v="4"/>
    <x v="4"/>
    <x v="4"/>
    <n v="0.05"/>
    <n v="0"/>
    <n v="0.05"/>
    <n v="2.5000000000000005E-3"/>
    <n v="0"/>
  </r>
  <r>
    <x v="24"/>
    <x v="16"/>
    <s v="W26-27"/>
    <x v="1"/>
    <x v="3"/>
    <s v="Page 40"/>
    <x v="0"/>
    <x v="0"/>
    <b v="0"/>
    <x v="0"/>
    <s v="Marius"/>
    <n v="55"/>
    <n v="18.988999999999997"/>
    <n v="73.989000000000004"/>
    <n v="3.9870791604157372"/>
    <n v="295"/>
    <n v="118"/>
    <n v="134.09090909090909"/>
    <x v="0"/>
    <x v="5"/>
    <x v="5"/>
    <x v="5"/>
    <n v="0.05"/>
    <n v="0"/>
    <n v="2.97"/>
    <n v="0.14850000000000002"/>
    <n v="0"/>
  </r>
  <r>
    <x v="24"/>
    <x v="16"/>
    <s v="W26-27"/>
    <x v="1"/>
    <x v="3"/>
    <s v="Page 40"/>
    <x v="0"/>
    <x v="0"/>
    <b v="0"/>
    <x v="0"/>
    <s v="Marius"/>
    <n v="55"/>
    <n v="18.988999999999997"/>
    <n v="73.989000000000004"/>
    <n v="3.9870791604157372"/>
    <n v="295"/>
    <n v="118"/>
    <n v="134.09090909090909"/>
    <x v="0"/>
    <x v="6"/>
    <x v="6"/>
    <x v="6"/>
    <n v="0.1"/>
    <n v="0"/>
    <n v="0.49"/>
    <n v="4.9000000000000002E-2"/>
    <n v="0"/>
  </r>
  <r>
    <x v="24"/>
    <x v="16"/>
    <s v="W26-27"/>
    <x v="1"/>
    <x v="3"/>
    <s v="Page 40"/>
    <x v="0"/>
    <x v="0"/>
    <b v="0"/>
    <x v="0"/>
    <s v="Marius"/>
    <n v="55"/>
    <n v="18.988999999999997"/>
    <n v="73.989000000000004"/>
    <n v="3.9870791604157372"/>
    <n v="295"/>
    <n v="118"/>
    <n v="134.09090909090909"/>
    <x v="0"/>
    <x v="9"/>
    <x v="8"/>
    <x v="9"/>
    <n v="11"/>
    <n v="0"/>
    <n v="0.06"/>
    <n v="0.65999999999999992"/>
    <n v="0"/>
  </r>
  <r>
    <x v="24"/>
    <x v="16"/>
    <s v="W26-27"/>
    <x v="1"/>
    <x v="3"/>
    <s v="Page 40"/>
    <x v="0"/>
    <x v="0"/>
    <b v="0"/>
    <x v="0"/>
    <s v="Marius"/>
    <n v="55"/>
    <n v="18.988999999999997"/>
    <n v="73.989000000000004"/>
    <n v="3.9870791604157372"/>
    <n v="295"/>
    <n v="118"/>
    <n v="134.09090909090909"/>
    <x v="0"/>
    <x v="7"/>
    <x v="7"/>
    <x v="7"/>
    <n v="1"/>
    <n v="0"/>
    <n v="0.27"/>
    <n v="0.27"/>
    <n v="0"/>
  </r>
  <r>
    <x v="24"/>
    <x v="16"/>
    <s v="W26-27"/>
    <x v="1"/>
    <x v="3"/>
    <s v="Page 40"/>
    <x v="0"/>
    <x v="0"/>
    <b v="0"/>
    <x v="0"/>
    <s v="Marius"/>
    <n v="55"/>
    <n v="18.988999999999997"/>
    <n v="73.989000000000004"/>
    <n v="3.9870791604157372"/>
    <n v="295"/>
    <n v="118"/>
    <n v="134.09090909090909"/>
    <x v="0"/>
    <x v="8"/>
    <x v="7"/>
    <x v="8"/>
    <n v="1"/>
    <n v="0"/>
    <n v="0.21"/>
    <n v="0.21"/>
    <n v="0"/>
  </r>
  <r>
    <x v="24"/>
    <x v="16"/>
    <s v="W26-27"/>
    <x v="1"/>
    <x v="3"/>
    <s v="Page 40"/>
    <x v="0"/>
    <x v="0"/>
    <b v="0"/>
    <x v="0"/>
    <s v="Marius"/>
    <n v="55"/>
    <n v="18.988999999999997"/>
    <n v="73.989000000000004"/>
    <n v="3.9870791604157372"/>
    <n v="295"/>
    <n v="118"/>
    <n v="134.09090909090909"/>
    <x v="0"/>
    <x v="10"/>
    <x v="9"/>
    <x v="10"/>
    <n v="0"/>
    <n v="0"/>
    <n v="0"/>
    <n v="0"/>
    <n v="0"/>
  </r>
  <r>
    <x v="24"/>
    <x v="16"/>
    <s v="W26-27"/>
    <x v="1"/>
    <x v="3"/>
    <s v="Page 40"/>
    <x v="0"/>
    <x v="0"/>
    <b v="0"/>
    <x v="0"/>
    <s v="Marius"/>
    <n v="55"/>
    <n v="18.988999999999997"/>
    <n v="73.989000000000004"/>
    <n v="3.9870791604157372"/>
    <n v="295"/>
    <n v="118"/>
    <n v="134.09090909090909"/>
    <x v="0"/>
    <x v="10"/>
    <x v="9"/>
    <x v="10"/>
    <n v="0"/>
    <n v="0"/>
    <n v="0"/>
    <n v="0"/>
    <n v="0"/>
  </r>
  <r>
    <x v="24"/>
    <x v="16"/>
    <s v="W26-27"/>
    <x v="1"/>
    <x v="3"/>
    <s v="Page 40"/>
    <x v="0"/>
    <x v="0"/>
    <b v="0"/>
    <x v="0"/>
    <s v="Marius"/>
    <n v="55"/>
    <n v="18.988999999999997"/>
    <n v="73.989000000000004"/>
    <n v="3.9870791604157372"/>
    <n v="295"/>
    <n v="118"/>
    <n v="134.09090909090909"/>
    <x v="0"/>
    <x v="10"/>
    <x v="9"/>
    <x v="10"/>
    <n v="0"/>
    <n v="0"/>
    <n v="0"/>
    <n v="0"/>
    <n v="0"/>
  </r>
  <r>
    <x v="24"/>
    <x v="16"/>
    <s v="W26-27"/>
    <x v="1"/>
    <x v="3"/>
    <s v="Page 40"/>
    <x v="0"/>
    <x v="0"/>
    <b v="0"/>
    <x v="0"/>
    <s v="Marius"/>
    <n v="55"/>
    <n v="18.988999999999997"/>
    <n v="73.989000000000004"/>
    <n v="3.9870791604157372"/>
    <n v="295"/>
    <n v="118"/>
    <n v="134.09090909090909"/>
    <x v="0"/>
    <x v="11"/>
    <x v="10"/>
    <x v="19"/>
    <n v="1"/>
    <n v="0"/>
    <n v="2"/>
    <n v="2"/>
    <n v="0"/>
  </r>
  <r>
    <x v="24"/>
    <x v="16"/>
    <s v="W26-27"/>
    <x v="1"/>
    <x v="3"/>
    <s v="Page 40"/>
    <x v="0"/>
    <x v="0"/>
    <b v="0"/>
    <x v="0"/>
    <s v="Marius"/>
    <n v="55"/>
    <n v="18.988999999999997"/>
    <n v="73.989000000000004"/>
    <n v="3.9870791604157372"/>
    <n v="295"/>
    <n v="118"/>
    <n v="134.09090909090909"/>
    <x v="0"/>
    <x v="11"/>
    <x v="11"/>
    <x v="12"/>
    <n v="1"/>
    <n v="0"/>
    <n v="0.5"/>
    <n v="0.5"/>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0"/>
    <x v="9"/>
    <x v="10"/>
    <n v="0"/>
    <n v="0"/>
    <n v="0"/>
    <n v="0"/>
    <n v="0"/>
  </r>
  <r>
    <x v="94"/>
    <x v="0"/>
    <s v="W26-27"/>
    <x v="1"/>
    <x v="1"/>
    <n v="14"/>
    <x v="1"/>
    <x v="4"/>
    <b v="0"/>
    <x v="8"/>
    <n v="0"/>
    <n v="0"/>
    <n v="2.5"/>
    <n v="2.5"/>
    <n v="94"/>
    <n v="235"/>
    <n v="94"/>
    <n v="106.81818181818181"/>
    <x v="0"/>
    <x v="11"/>
    <x v="13"/>
    <x v="18"/>
    <n v="0"/>
    <n v="0"/>
    <n v="0"/>
    <n v="0"/>
    <n v="0"/>
  </r>
  <r>
    <x v="94"/>
    <x v="0"/>
    <s v="W26-27"/>
    <x v="1"/>
    <x v="1"/>
    <n v="14"/>
    <x v="1"/>
    <x v="4"/>
    <b v="0"/>
    <x v="8"/>
    <n v="0"/>
    <n v="0"/>
    <n v="2.5"/>
    <n v="2.5"/>
    <n v="94"/>
    <n v="235"/>
    <n v="94"/>
    <n v="106.81818181818181"/>
    <x v="0"/>
    <x v="11"/>
    <x v="10"/>
    <x v="19"/>
    <n v="1"/>
    <n v="0"/>
    <n v="2"/>
    <n v="2"/>
    <n v="0"/>
  </r>
  <r>
    <x v="94"/>
    <x v="0"/>
    <s v="W26-27"/>
    <x v="1"/>
    <x v="1"/>
    <n v="14"/>
    <x v="1"/>
    <x v="4"/>
    <b v="0"/>
    <x v="8"/>
    <n v="0"/>
    <n v="0"/>
    <n v="2.5"/>
    <n v="2.5"/>
    <n v="94"/>
    <n v="235"/>
    <n v="94"/>
    <n v="106.81818181818181"/>
    <x v="0"/>
    <x v="11"/>
    <x v="11"/>
    <x v="12"/>
    <n v="1"/>
    <n v="0"/>
    <n v="0.5"/>
    <n v="0.5"/>
    <n v="0"/>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r>
    <x v="95"/>
    <x v="44"/>
    <m/>
    <x v="4"/>
    <x v="7"/>
    <m/>
    <x v="4"/>
    <x v="5"/>
    <m/>
    <x v="9"/>
    <m/>
    <m/>
    <m/>
    <m/>
    <m/>
    <m/>
    <m/>
    <m/>
    <x v="7"/>
    <x v="17"/>
    <x v="36"/>
    <x v="116"/>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E30E321-BE56-9E46-A32E-6B035AEF7EDF}" name="Tableau croisé dynamique1" cacheId="67" applyNumberFormats="0" applyBorderFormats="0" applyFontFormats="0" applyPatternFormats="0" applyAlignmentFormats="0" applyWidthHeightFormats="1" dataCaption="Valeurs" updatedVersion="8" minRefreshableVersion="3" useAutoFormatting="1" itemPrintTitles="1" createdVersion="8" indent="0" multipleFieldFilters="0">
  <location ref="A3:B23" firstHeaderRow="1" firstDataRow="1" firstDataCol="1" rowPageCount="1" colPageCount="1"/>
  <pivotFields count="27">
    <pivotField axis="axisRow" showAll="0">
      <items count="123">
        <item sd="0" m="1" x="115"/>
        <item sd="0" x="37"/>
        <item sd="0" m="1" x="121"/>
        <item sd="0" x="88"/>
        <item sd="0" x="86"/>
        <item sd="0" x="89"/>
        <item sd="0" x="30"/>
        <item sd="0" x="29"/>
        <item sd="0" x="31"/>
        <item sd="0" x="38"/>
        <item sd="0" x="39"/>
        <item sd="0" x="40"/>
        <item sd="0" x="64"/>
        <item sd="0" m="1" x="110"/>
        <item sd="0" x="83"/>
        <item sd="0" m="1" x="120"/>
        <item sd="0" x="72"/>
        <item sd="0" x="73"/>
        <item sd="0" x="90"/>
        <item sd="0" x="85"/>
        <item sd="0" x="87"/>
        <item sd="0" m="1" x="99"/>
        <item sd="0" x="1"/>
        <item sd="0" x="0"/>
        <item sd="0" x="27"/>
        <item sd="0" x="28"/>
        <item sd="0" m="1" x="97"/>
        <item sd="0" x="9"/>
        <item sd="0" x="10"/>
        <item sd="0" x="14"/>
        <item sd="0" x="24"/>
        <item sd="0" x="12"/>
        <item sd="0" x="13"/>
        <item sd="0" x="23"/>
        <item sd="0" m="1" x="100"/>
        <item sd="0" m="1" x="106"/>
        <item sd="0" x="25"/>
        <item sd="0" x="4"/>
        <item sd="0" x="3"/>
        <item sd="0" x="5"/>
        <item sd="0" m="1" x="107"/>
        <item sd="0" x="8"/>
        <item sd="0" x="20"/>
        <item sd="0" x="15"/>
        <item sd="0" x="16"/>
        <item sd="0" x="19"/>
        <item sd="0" x="17"/>
        <item sd="0" m="1" x="108"/>
        <item sd="0" m="1" x="105"/>
        <item sd="0" m="1" x="114"/>
        <item sd="0" x="41"/>
        <item sd="0" x="34"/>
        <item sd="0" x="33"/>
        <item sd="0" m="1" x="117"/>
        <item sd="0" m="1" x="118"/>
        <item sd="0" m="1" x="119"/>
        <item sd="0" m="1" x="112"/>
        <item sd="0" x="69"/>
        <item sd="0" x="70"/>
        <item sd="0" x="35"/>
        <item sd="0" x="36"/>
        <item sd="0" m="1" x="101"/>
        <item sd="0" m="1" x="102"/>
        <item sd="0" x="74"/>
        <item sd="0" m="1" x="103"/>
        <item sd="0" x="54"/>
        <item sd="0" x="48"/>
        <item sd="0" x="50"/>
        <item sd="0" x="60"/>
        <item sd="0" x="62"/>
        <item sd="0" x="58"/>
        <item sd="0" x="57"/>
        <item sd="0" x="43"/>
        <item sd="0" x="51"/>
        <item sd="0" x="47"/>
        <item sd="0" x="44"/>
        <item sd="0" x="45"/>
        <item sd="0" x="52"/>
        <item sd="0" x="59"/>
        <item sd="0" x="46"/>
        <item sd="0" x="49"/>
        <item sd="0" m="1" x="109"/>
        <item sd="0" x="61"/>
        <item sd="0" m="1" x="104"/>
        <item sd="0" x="6"/>
        <item sd="0" m="1" x="111"/>
        <item sd="0" x="68"/>
        <item sd="0" x="76"/>
        <item sd="0" x="77"/>
        <item sd="0" x="79"/>
        <item sd="0" m="1" x="116"/>
        <item sd="0" x="80"/>
        <item sd="0" m="1" x="113"/>
        <item sd="0" x="95"/>
        <item x="2"/>
        <item m="1" x="98"/>
        <item x="21"/>
        <item sd="0" x="22"/>
        <item x="32"/>
        <item x="53"/>
        <item x="55"/>
        <item x="56"/>
        <item x="18"/>
        <item x="63"/>
        <item x="65"/>
        <item x="66"/>
        <item x="67"/>
        <item x="71"/>
        <item x="75"/>
        <item sd="0" x="78"/>
        <item x="81"/>
        <item x="82"/>
        <item x="84"/>
        <item x="91"/>
        <item x="92"/>
        <item sd="0" m="1" x="96"/>
        <item sd="0" x="7"/>
        <item x="11"/>
        <item x="26"/>
        <item x="42"/>
        <item x="94"/>
        <item x="93"/>
        <item t="default" sd="0"/>
      </items>
    </pivotField>
    <pivotField axis="axisRow" showAll="0">
      <items count="46">
        <item x="15"/>
        <item x="4"/>
        <item x="18"/>
        <item x="0"/>
        <item x="5"/>
        <item x="36"/>
        <item x="23"/>
        <item x="20"/>
        <item x="17"/>
        <item x="40"/>
        <item x="34"/>
        <item x="6"/>
        <item x="7"/>
        <item x="24"/>
        <item x="39"/>
        <item x="38"/>
        <item x="16"/>
        <item x="43"/>
        <item x="13"/>
        <item x="19"/>
        <item x="33"/>
        <item x="25"/>
        <item x="42"/>
        <item x="3"/>
        <item x="11"/>
        <item x="32"/>
        <item x="2"/>
        <item x="41"/>
        <item x="21"/>
        <item x="8"/>
        <item x="26"/>
        <item x="27"/>
        <item x="10"/>
        <item x="37"/>
        <item x="35"/>
        <item x="1"/>
        <item x="22"/>
        <item x="28"/>
        <item x="14"/>
        <item x="9"/>
        <item x="44"/>
        <item x="12"/>
        <item x="29"/>
        <item x="30"/>
        <item x="31"/>
        <item t="default"/>
      </items>
    </pivotField>
    <pivotField showAll="0"/>
    <pivotField axis="axisRow" dataField="1" showAll="0">
      <items count="6">
        <item x="1"/>
        <item sd="0" x="4"/>
        <item x="2"/>
        <item x="3"/>
        <item x="0"/>
        <item t="default"/>
      </items>
    </pivotField>
    <pivotField axis="axisPage" multipleItemSelectionAllowed="1" showAll="0">
      <items count="9">
        <item h="1" x="6"/>
        <item h="1" x="1"/>
        <item x="3"/>
        <item h="1" x="7"/>
        <item h="1" x="2"/>
        <item h="1" x="0"/>
        <item h="1" x="5"/>
        <item h="1"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3">
    <field x="3"/>
    <field x="0"/>
    <field x="1"/>
  </rowFields>
  <rowItems count="20">
    <i>
      <x/>
    </i>
    <i r="1">
      <x v="3"/>
    </i>
    <i r="1">
      <x v="4"/>
    </i>
    <i r="1">
      <x v="5"/>
    </i>
    <i r="1">
      <x v="6"/>
    </i>
    <i r="1">
      <x v="7"/>
    </i>
    <i r="1">
      <x v="18"/>
    </i>
    <i r="1">
      <x v="19"/>
    </i>
    <i r="1">
      <x v="27"/>
    </i>
    <i r="1">
      <x v="30"/>
    </i>
    <i r="1">
      <x v="42"/>
    </i>
    <i r="1">
      <x v="44"/>
    </i>
    <i r="1">
      <x v="51"/>
    </i>
    <i r="1">
      <x v="57"/>
    </i>
    <i r="1">
      <x v="66"/>
    </i>
    <i r="1">
      <x v="74"/>
    </i>
    <i r="1">
      <x v="80"/>
    </i>
    <i r="1">
      <x v="97"/>
    </i>
    <i r="1">
      <x v="109"/>
    </i>
    <i t="grand">
      <x/>
    </i>
  </rowItems>
  <colItems count="1">
    <i/>
  </colItems>
  <pageFields count="1">
    <pageField fld="4" hier="-1"/>
  </pageFields>
  <dataFields count="1">
    <dataField name="Somme de PRIORITY"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D7583FA-53D7-0F48-BC1F-72CB1BACA1FD}" name="Tableau croisé dynamique2" cacheId="67" applyNumberFormats="0" applyBorderFormats="0" applyFontFormats="0" applyPatternFormats="0" applyAlignmentFormats="0" applyWidthHeightFormats="1" dataCaption="Valeurs" updatedVersion="8" minRefreshableVersion="3" useAutoFormatting="1" itemPrintTitles="1" createdVersion="8" indent="0" multipleFieldFilters="0">
  <location ref="A3:D32" firstHeaderRow="0" firstDataRow="1" firstDataCol="1" rowPageCount="1" colPageCount="1"/>
  <pivotFields count="27">
    <pivotField axis="axisRow" showAll="0">
      <items count="123">
        <item m="1" x="115"/>
        <item x="37"/>
        <item m="1" x="121"/>
        <item x="88"/>
        <item x="86"/>
        <item x="89"/>
        <item x="30"/>
        <item x="29"/>
        <item x="31"/>
        <item x="38"/>
        <item x="39"/>
        <item x="40"/>
        <item x="64"/>
        <item m="1" x="110"/>
        <item x="83"/>
        <item m="1" x="120"/>
        <item x="72"/>
        <item x="73"/>
        <item x="90"/>
        <item x="85"/>
        <item x="87"/>
        <item m="1" x="99"/>
        <item x="1"/>
        <item x="0"/>
        <item x="27"/>
        <item x="28"/>
        <item m="1" x="97"/>
        <item x="9"/>
        <item x="10"/>
        <item x="14"/>
        <item x="24"/>
        <item x="12"/>
        <item x="13"/>
        <item x="23"/>
        <item m="1" x="100"/>
        <item m="1" x="106"/>
        <item x="25"/>
        <item x="4"/>
        <item x="3"/>
        <item x="5"/>
        <item m="1" x="107"/>
        <item x="8"/>
        <item x="20"/>
        <item x="15"/>
        <item x="16"/>
        <item x="19"/>
        <item x="17"/>
        <item m="1" x="108"/>
        <item m="1" x="105"/>
        <item m="1" x="114"/>
        <item x="41"/>
        <item x="34"/>
        <item x="33"/>
        <item m="1" x="117"/>
        <item m="1" x="118"/>
        <item m="1" x="119"/>
        <item m="1" x="112"/>
        <item x="69"/>
        <item x="70"/>
        <item x="35"/>
        <item x="36"/>
        <item m="1" x="101"/>
        <item m="1" x="102"/>
        <item x="74"/>
        <item m="1" x="103"/>
        <item x="54"/>
        <item x="48"/>
        <item x="50"/>
        <item x="60"/>
        <item x="62"/>
        <item x="58"/>
        <item x="57"/>
        <item x="43"/>
        <item x="51"/>
        <item x="47"/>
        <item x="44"/>
        <item x="45"/>
        <item x="52"/>
        <item x="59"/>
        <item x="46"/>
        <item x="49"/>
        <item m="1" x="109"/>
        <item x="61"/>
        <item m="1" x="104"/>
        <item x="6"/>
        <item m="1" x="111"/>
        <item x="68"/>
        <item x="76"/>
        <item x="77"/>
        <item x="79"/>
        <item m="1" x="116"/>
        <item x="80"/>
        <item m="1" x="113"/>
        <item x="95"/>
        <item x="2"/>
        <item m="1" x="98"/>
        <item x="21"/>
        <item x="22"/>
        <item x="32"/>
        <item x="53"/>
        <item x="55"/>
        <item x="56"/>
        <item x="18"/>
        <item x="63"/>
        <item x="65"/>
        <item x="66"/>
        <item x="67"/>
        <item x="71"/>
        <item x="75"/>
        <item x="78"/>
        <item x="81"/>
        <item x="82"/>
        <item x="84"/>
        <item x="91"/>
        <item x="92"/>
        <item m="1" x="96"/>
        <item x="7"/>
        <item x="11"/>
        <item x="26"/>
        <item x="42"/>
        <item x="94"/>
        <item x="93"/>
        <item t="default"/>
      </items>
    </pivotField>
    <pivotField showAll="0"/>
    <pivotField showAll="0"/>
    <pivotField showAll="0"/>
    <pivotField axis="axisPage" showAll="0">
      <items count="9">
        <item x="6"/>
        <item x="1"/>
        <item x="3"/>
        <item x="7"/>
        <item x="2"/>
        <item x="0"/>
        <item x="5"/>
        <item x="4"/>
        <item t="default"/>
      </items>
    </pivotField>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axis="axisRow" showAll="0">
      <items count="9">
        <item h="1" sd="0" x="0"/>
        <item x="4"/>
        <item x="6"/>
        <item h="1" x="7"/>
        <item x="1"/>
        <item h="1" x="3"/>
        <item x="5"/>
        <item h="1" x="2"/>
        <item t="default"/>
      </items>
    </pivotField>
    <pivotField showAll="0"/>
    <pivotField showAll="0"/>
    <pivotField showAll="0"/>
    <pivotField showAll="0"/>
    <pivotField showAll="0"/>
    <pivotField showAll="0"/>
    <pivotField showAll="0"/>
    <pivotField showAll="0"/>
  </pivotFields>
  <rowFields count="2">
    <field x="18"/>
    <field x="0"/>
  </rowFields>
  <rowItems count="29">
    <i>
      <x v="1"/>
    </i>
    <i r="1">
      <x v="8"/>
    </i>
    <i>
      <x v="2"/>
    </i>
    <i r="1">
      <x v="18"/>
    </i>
    <i>
      <x v="4"/>
    </i>
    <i r="1">
      <x v="7"/>
    </i>
    <i r="1">
      <x v="8"/>
    </i>
    <i r="1">
      <x v="37"/>
    </i>
    <i r="1">
      <x v="38"/>
    </i>
    <i r="1">
      <x v="39"/>
    </i>
    <i r="1">
      <x v="41"/>
    </i>
    <i r="1">
      <x v="42"/>
    </i>
    <i r="1">
      <x v="43"/>
    </i>
    <i r="1">
      <x v="44"/>
    </i>
    <i r="1">
      <x v="45"/>
    </i>
    <i r="1">
      <x v="46"/>
    </i>
    <i r="1">
      <x v="52"/>
    </i>
    <i r="1">
      <x v="59"/>
    </i>
    <i r="1">
      <x v="60"/>
    </i>
    <i r="1">
      <x v="98"/>
    </i>
    <i r="1">
      <x v="116"/>
    </i>
    <i r="1">
      <x v="119"/>
    </i>
    <i r="1">
      <x v="121"/>
    </i>
    <i>
      <x v="6"/>
    </i>
    <i r="1">
      <x v="17"/>
    </i>
    <i r="1">
      <x v="104"/>
    </i>
    <i r="1">
      <x v="105"/>
    </i>
    <i r="1">
      <x v="106"/>
    </i>
    <i t="grand">
      <x/>
    </i>
  </rowItems>
  <colFields count="1">
    <field x="-2"/>
  </colFields>
  <colItems count="3">
    <i>
      <x/>
    </i>
    <i i="1">
      <x v="1"/>
    </i>
    <i i="2">
      <x v="2"/>
    </i>
  </colItems>
  <pageFields count="1">
    <pageField fld="4" hier="-1"/>
  </pageFields>
  <dataFields count="3">
    <dataField name="TTC" fld="15" subtotal="min" baseField="0" baseItem="0"/>
    <dataField name="B2B 2,2" fld="17" subtotal="min" baseField="0" baseItem="0"/>
    <dataField name="B2B 2,5" fld="16" subtotal="min" baseField="0" baseItem="0"/>
  </dataFields>
  <formats count="12">
    <format dxfId="2474">
      <pivotArea collapsedLevelsAreSubtotals="1" fieldPosition="0">
        <references count="1">
          <reference field="18" count="1">
            <x v="0"/>
          </reference>
        </references>
      </pivotArea>
    </format>
    <format dxfId="2473">
      <pivotArea collapsedLevelsAreSubtotals="1" fieldPosition="0">
        <references count="1">
          <reference field="18" count="1">
            <x v="1"/>
          </reference>
        </references>
      </pivotArea>
    </format>
    <format dxfId="2472">
      <pivotArea collapsedLevelsAreSubtotals="1" fieldPosition="0">
        <references count="2">
          <reference field="0" count="2">
            <x v="7"/>
            <x v="8"/>
          </reference>
          <reference field="18" count="1" selected="0">
            <x v="1"/>
          </reference>
        </references>
      </pivotArea>
    </format>
    <format dxfId="2471">
      <pivotArea collapsedLevelsAreSubtotals="1" fieldPosition="0">
        <references count="1">
          <reference field="18" count="1">
            <x v="2"/>
          </reference>
        </references>
      </pivotArea>
    </format>
    <format dxfId="2470">
      <pivotArea collapsedLevelsAreSubtotals="1" fieldPosition="0">
        <references count="2">
          <reference field="0" count="1">
            <x v="18"/>
          </reference>
          <reference field="18" count="1" selected="0">
            <x v="2"/>
          </reference>
        </references>
      </pivotArea>
    </format>
    <format dxfId="2469">
      <pivotArea collapsedLevelsAreSubtotals="1" fieldPosition="0">
        <references count="1">
          <reference field="18" count="1">
            <x v="3"/>
          </reference>
        </references>
      </pivotArea>
    </format>
    <format dxfId="2468">
      <pivotArea collapsedLevelsAreSubtotals="1" fieldPosition="0">
        <references count="2">
          <reference field="0" count="1">
            <x v="93"/>
          </reference>
          <reference field="18" count="1" selected="0">
            <x v="3"/>
          </reference>
        </references>
      </pivotArea>
    </format>
    <format dxfId="2467">
      <pivotArea collapsedLevelsAreSubtotals="1" fieldPosition="0">
        <references count="3">
          <reference field="4294967294" count="1" selected="0">
            <x v="1"/>
          </reference>
          <reference field="0" count="19">
            <x v="7"/>
            <x v="8"/>
            <x v="26"/>
            <x v="37"/>
            <x v="38"/>
            <x v="39"/>
            <x v="41"/>
            <x v="42"/>
            <x v="43"/>
            <x v="44"/>
            <x v="45"/>
            <x v="46"/>
            <x v="52"/>
            <x v="59"/>
            <x v="60"/>
            <x v="64"/>
            <x v="95"/>
            <x v="98"/>
            <x v="115"/>
          </reference>
          <reference field="18" count="1" selected="0">
            <x v="4"/>
          </reference>
        </references>
      </pivotArea>
    </format>
    <format dxfId="2466">
      <pivotArea collapsedLevelsAreSubtotals="1" fieldPosition="0">
        <references count="3">
          <reference field="4294967294" count="1" selected="0">
            <x v="1"/>
          </reference>
          <reference field="0" count="3">
            <x v="104"/>
            <x v="105"/>
            <x v="106"/>
          </reference>
          <reference field="18" count="1" selected="0">
            <x v="6"/>
          </reference>
        </references>
      </pivotArea>
    </format>
    <format dxfId="2465">
      <pivotArea field="18" grandRow="1" outline="0" collapsedLevelsAreSubtotals="1" axis="axisRow" fieldPosition="0">
        <references count="1">
          <reference field="4294967294" count="1" selected="0">
            <x v="1"/>
          </reference>
        </references>
      </pivotArea>
    </format>
    <format dxfId="2464">
      <pivotArea collapsedLevelsAreSubtotals="1" fieldPosition="0">
        <references count="2">
          <reference field="4294967294" count="1" selected="0">
            <x v="1"/>
          </reference>
          <reference field="18" count="1">
            <x v="6"/>
          </reference>
        </references>
      </pivotArea>
    </format>
    <format dxfId="2463">
      <pivotArea collapsedLevelsAreSubtotals="1" fieldPosition="0">
        <references count="2">
          <reference field="4294967294" count="1" selected="0">
            <x v="1"/>
          </reference>
          <reference field="18" count="1">
            <x v="4"/>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EE79E4B-468F-F04A-90B0-971C757D9BC7}" name="Tableau croisé dynamique3" cacheId="67" applyNumberFormats="0" applyBorderFormats="0" applyFontFormats="0" applyPatternFormats="0" applyAlignmentFormats="0" applyWidthHeightFormats="1" dataCaption="Valeurs" updatedVersion="8" minRefreshableVersion="3" useAutoFormatting="1" itemPrintTitles="1" createdVersion="8" indent="0" multipleFieldFilters="0">
  <location ref="A4:C58" firstHeaderRow="0" firstDataRow="1" firstDataCol="1" rowPageCount="2" colPageCount="1"/>
  <pivotFields count="27">
    <pivotField axis="axisRow" showAll="0">
      <items count="123">
        <item sd="0" m="1" x="115"/>
        <item sd="0" x="37"/>
        <item sd="0" m="1" x="121"/>
        <item sd="0" x="88"/>
        <item sd="0" x="86"/>
        <item sd="0" x="89"/>
        <item sd="0" x="30"/>
        <item sd="0" x="29"/>
        <item sd="0" x="31"/>
        <item sd="0" x="38"/>
        <item sd="0" x="39"/>
        <item sd="0" x="40"/>
        <item sd="0" x="64"/>
        <item sd="0" m="1" x="110"/>
        <item sd="0" x="83"/>
        <item sd="0" m="1" x="120"/>
        <item sd="0" x="72"/>
        <item sd="0" x="73"/>
        <item sd="0" x="90"/>
        <item sd="0" x="85"/>
        <item sd="0" x="87"/>
        <item sd="0" m="1" x="99"/>
        <item sd="0" x="1"/>
        <item sd="0" x="0"/>
        <item sd="0" x="27"/>
        <item sd="0" x="28"/>
        <item sd="0" m="1" x="97"/>
        <item sd="0" x="9"/>
        <item sd="0" x="10"/>
        <item sd="0" x="14"/>
        <item sd="0" x="24"/>
        <item sd="0" x="12"/>
        <item sd="0" x="13"/>
        <item sd="0" x="23"/>
        <item sd="0" m="1" x="100"/>
        <item sd="0" m="1" x="106"/>
        <item sd="0" x="25"/>
        <item sd="0" x="4"/>
        <item sd="0" x="3"/>
        <item sd="0" x="5"/>
        <item sd="0" m="1" x="107"/>
        <item sd="0" x="8"/>
        <item sd="0" x="20"/>
        <item sd="0" x="15"/>
        <item sd="0" x="16"/>
        <item sd="0" x="19"/>
        <item sd="0" x="17"/>
        <item sd="0" m="1" x="108"/>
        <item sd="0" m="1" x="105"/>
        <item sd="0" m="1" x="114"/>
        <item sd="0" x="41"/>
        <item sd="0" x="34"/>
        <item sd="0" x="33"/>
        <item sd="0" m="1" x="117"/>
        <item sd="0" m="1" x="118"/>
        <item sd="0" m="1" x="119"/>
        <item sd="0" m="1" x="112"/>
        <item sd="0" x="69"/>
        <item sd="0" x="70"/>
        <item sd="0" x="35"/>
        <item sd="0" x="36"/>
        <item sd="0" m="1" x="101"/>
        <item sd="0" m="1" x="102"/>
        <item sd="0" x="74"/>
        <item sd="0" m="1" x="103"/>
        <item sd="0" x="54"/>
        <item sd="0" x="48"/>
        <item sd="0" x="50"/>
        <item sd="0" x="60"/>
        <item sd="0" x="62"/>
        <item sd="0" x="58"/>
        <item sd="0" x="57"/>
        <item sd="0" x="43"/>
        <item sd="0" x="51"/>
        <item x="47"/>
        <item sd="0" x="44"/>
        <item sd="0" x="45"/>
        <item sd="0" x="52"/>
        <item sd="0" x="59"/>
        <item sd="0" x="46"/>
        <item sd="0" x="49"/>
        <item sd="0" m="1" x="109"/>
        <item sd="0" x="61"/>
        <item sd="0" m="1" x="104"/>
        <item sd="0" x="6"/>
        <item sd="0" m="1" x="111"/>
        <item sd="0" x="68"/>
        <item sd="0" x="76"/>
        <item sd="0" x="77"/>
        <item sd="0" x="79"/>
        <item sd="0" m="1" x="116"/>
        <item sd="0" x="80"/>
        <item sd="0" m="1" x="113"/>
        <item sd="0" x="95"/>
        <item x="2"/>
        <item sd="0" m="1" x="98"/>
        <item x="21"/>
        <item sd="0" x="22"/>
        <item x="32"/>
        <item x="53"/>
        <item x="55"/>
        <item x="56"/>
        <item x="18"/>
        <item x="63"/>
        <item x="65"/>
        <item x="66"/>
        <item x="67"/>
        <item x="71"/>
        <item x="75"/>
        <item x="78"/>
        <item x="81"/>
        <item x="82"/>
        <item x="84"/>
        <item x="91"/>
        <item x="92"/>
        <item m="1" x="96"/>
        <item x="7"/>
        <item x="11"/>
        <item x="26"/>
        <item x="42"/>
        <item x="94"/>
        <item x="93"/>
        <item t="default" sd="0"/>
      </items>
    </pivotField>
    <pivotField axis="axisRow" showAll="0">
      <items count="46">
        <item x="15"/>
        <item x="4"/>
        <item x="18"/>
        <item x="0"/>
        <item x="5"/>
        <item x="36"/>
        <item x="23"/>
        <item x="20"/>
        <item x="17"/>
        <item x="40"/>
        <item x="34"/>
        <item x="6"/>
        <item x="7"/>
        <item x="24"/>
        <item x="39"/>
        <item x="38"/>
        <item x="16"/>
        <item x="43"/>
        <item x="13"/>
        <item x="19"/>
        <item x="33"/>
        <item x="25"/>
        <item x="42"/>
        <item x="3"/>
        <item x="11"/>
        <item x="32"/>
        <item x="2"/>
        <item x="41"/>
        <item x="21"/>
        <item x="8"/>
        <item x="26"/>
        <item x="27"/>
        <item x="10"/>
        <item x="37"/>
        <item x="35"/>
        <item x="1"/>
        <item x="22"/>
        <item x="28"/>
        <item x="14"/>
        <item x="9"/>
        <item x="44"/>
        <item x="12"/>
        <item x="29"/>
        <item x="30"/>
        <item x="31"/>
        <item t="default"/>
      </items>
    </pivotField>
    <pivotField showAll="0"/>
    <pivotField showAll="0"/>
    <pivotField axis="axisPage" multipleItemSelectionAllowed="1" showAll="0">
      <items count="9">
        <item h="1" x="6"/>
        <item x="1"/>
        <item x="3"/>
        <item h="1" x="7"/>
        <item h="1" x="2"/>
        <item x="0"/>
        <item h="1" x="5"/>
        <item h="1"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showAll="0">
      <items count="19">
        <item sd="0" x="10"/>
        <item x="2"/>
        <item x="14"/>
        <item x="9"/>
        <item x="7"/>
        <item x="0"/>
        <item x="11"/>
        <item x="6"/>
        <item x="8"/>
        <item x="3"/>
        <item x="1"/>
        <item x="5"/>
        <item x="15"/>
        <item x="13"/>
        <item x="4"/>
        <item x="16"/>
        <item x="17"/>
        <item x="12"/>
        <item t="default"/>
      </items>
    </pivotField>
    <pivotField axis="axisRow" showAll="0">
      <items count="38">
        <item sd="0" x="9"/>
        <item sd="0" x="26"/>
        <item sd="0" x="17"/>
        <item sd="0" x="12"/>
        <item x="0"/>
        <item sd="0" x="7"/>
        <item sd="0" x="25"/>
        <item sd="0" x="3"/>
        <item sd="0" x="13"/>
        <item sd="0" x="11"/>
        <item sd="0" x="5"/>
        <item sd="0" x="24"/>
        <item sd="0" x="33"/>
        <item sd="0" x="27"/>
        <item x="8"/>
        <item sd="0" x="16"/>
        <item sd="0" x="28"/>
        <item sd="0" x="2"/>
        <item sd="0" x="32"/>
        <item sd="0" x="34"/>
        <item sd="0" x="6"/>
        <item sd="0" x="15"/>
        <item sd="0" x="4"/>
        <item sd="0" x="23"/>
        <item sd="0" x="31"/>
        <item sd="0" x="18"/>
        <item sd="0" x="21"/>
        <item sd="0" x="1"/>
        <item sd="0" x="29"/>
        <item sd="0" x="20"/>
        <item sd="0" x="10"/>
        <item sd="0" x="22"/>
        <item sd="0" x="35"/>
        <item sd="0" x="14"/>
        <item sd="0" x="36"/>
        <item sd="0" x="19"/>
        <item sd="0" x="30"/>
        <item t="default" sd="0"/>
      </items>
    </pivotField>
    <pivotField axis="axisRow" showAll="0">
      <items count="118">
        <item x="10"/>
        <item x="31"/>
        <item x="76"/>
        <item x="87"/>
        <item x="100"/>
        <item x="38"/>
        <item x="34"/>
        <item x="45"/>
        <item x="42"/>
        <item x="43"/>
        <item x="41"/>
        <item x="53"/>
        <item x="49"/>
        <item x="52"/>
        <item x="83"/>
        <item x="50"/>
        <item x="84"/>
        <item x="85"/>
        <item x="15"/>
        <item x="102"/>
        <item x="93"/>
        <item x="55"/>
        <item x="17"/>
        <item x="2"/>
        <item x="36"/>
        <item x="33"/>
        <item x="74"/>
        <item x="29"/>
        <item x="81"/>
        <item x="25"/>
        <item x="96"/>
        <item x="58"/>
        <item x="80"/>
        <item x="46"/>
        <item x="82"/>
        <item x="40"/>
        <item x="24"/>
        <item x="20"/>
        <item x="108"/>
        <item sd="0" x="26"/>
        <item sd="0" x="47"/>
        <item x="22"/>
        <item x="110"/>
        <item x="109"/>
        <item x="27"/>
        <item x="3"/>
        <item x="21"/>
        <item x="107"/>
        <item x="7"/>
        <item x="104"/>
        <item sd="0" x="72"/>
        <item sd="0" x="112"/>
        <item sd="0" x="9"/>
        <item sd="0" x="78"/>
        <item sd="0" x="105"/>
        <item x="115"/>
        <item x="56"/>
        <item x="48"/>
        <item x="51"/>
        <item x="4"/>
        <item x="16"/>
        <item x="1"/>
        <item x="68"/>
        <item sd="0" x="106"/>
        <item x="19"/>
        <item x="113"/>
        <item x="111"/>
        <item sd="0" x="6"/>
        <item x="71"/>
        <item x="97"/>
        <item sd="0" x="79"/>
        <item x="95"/>
        <item x="94"/>
        <item x="11"/>
        <item x="103"/>
        <item x="59"/>
        <item x="60"/>
        <item sd="0" x="70"/>
        <item x="86"/>
        <item x="77"/>
        <item x="63"/>
        <item x="23"/>
        <item x="12"/>
        <item x="39"/>
        <item x="64"/>
        <item x="73"/>
        <item x="75"/>
        <item x="62"/>
        <item x="99"/>
        <item x="67"/>
        <item x="69"/>
        <item x="114"/>
        <item x="65"/>
        <item x="5"/>
        <item x="57"/>
        <item x="66"/>
        <item x="18"/>
        <item x="61"/>
        <item x="8"/>
        <item x="116"/>
        <item x="28"/>
        <item x="30"/>
        <item x="32"/>
        <item x="35"/>
        <item x="37"/>
        <item x="54"/>
        <item x="44"/>
        <item x="88"/>
        <item x="89"/>
        <item x="90"/>
        <item x="91"/>
        <item x="92"/>
        <item x="98"/>
        <item x="101"/>
        <item x="0"/>
        <item x="13"/>
        <item x="14"/>
        <item t="default"/>
      </items>
    </pivotField>
    <pivotField showAll="0"/>
    <pivotField dataField="1" showAll="0"/>
    <pivotField showAll="0"/>
    <pivotField showAll="0"/>
    <pivotField dataField="1" showAll="0"/>
  </pivotFields>
  <rowFields count="4">
    <field x="20"/>
    <field x="21"/>
    <field x="0"/>
    <field x="1"/>
  </rowFields>
  <rowItems count="54">
    <i>
      <x/>
    </i>
    <i>
      <x v="1"/>
    </i>
    <i>
      <x v="2"/>
    </i>
    <i>
      <x v="3"/>
    </i>
    <i>
      <x v="4"/>
    </i>
    <i r="1">
      <x v="3"/>
    </i>
    <i r="2">
      <x v="65"/>
    </i>
    <i r="1">
      <x v="114"/>
    </i>
    <i r="2">
      <x v="23"/>
    </i>
    <i r="1">
      <x v="115"/>
    </i>
    <i r="2">
      <x v="23"/>
    </i>
    <i r="1">
      <x v="116"/>
    </i>
    <i r="2">
      <x v="22"/>
    </i>
    <i>
      <x v="5"/>
    </i>
    <i>
      <x v="6"/>
    </i>
    <i>
      <x v="7"/>
    </i>
    <i>
      <x v="8"/>
    </i>
    <i>
      <x v="9"/>
    </i>
    <i>
      <x v="10"/>
    </i>
    <i>
      <x v="11"/>
    </i>
    <i>
      <x v="12"/>
    </i>
    <i>
      <x v="13"/>
    </i>
    <i>
      <x v="14"/>
    </i>
    <i r="1">
      <x v="4"/>
    </i>
    <i r="2">
      <x v="108"/>
    </i>
    <i r="3">
      <x/>
    </i>
    <i r="1">
      <x v="50"/>
    </i>
    <i r="1">
      <x v="51"/>
    </i>
    <i r="1">
      <x v="52"/>
    </i>
    <i r="1">
      <x v="53"/>
    </i>
    <i r="1">
      <x v="54"/>
    </i>
    <i r="1">
      <x v="63"/>
    </i>
    <i r="1">
      <x v="77"/>
    </i>
    <i>
      <x v="15"/>
    </i>
    <i>
      <x v="16"/>
    </i>
    <i>
      <x v="17"/>
    </i>
    <i>
      <x v="18"/>
    </i>
    <i>
      <x v="19"/>
    </i>
    <i>
      <x v="20"/>
    </i>
    <i>
      <x v="21"/>
    </i>
    <i>
      <x v="22"/>
    </i>
    <i>
      <x v="23"/>
    </i>
    <i>
      <x v="24"/>
    </i>
    <i>
      <x v="25"/>
    </i>
    <i>
      <x v="26"/>
    </i>
    <i>
      <x v="27"/>
    </i>
    <i>
      <x v="28"/>
    </i>
    <i>
      <x v="29"/>
    </i>
    <i>
      <x v="30"/>
    </i>
    <i>
      <x v="31"/>
    </i>
    <i>
      <x v="32"/>
    </i>
    <i>
      <x v="33"/>
    </i>
    <i>
      <x v="36"/>
    </i>
    <i t="grand">
      <x/>
    </i>
  </rowItems>
  <colFields count="1">
    <field x="-2"/>
  </colFields>
  <colItems count="2">
    <i>
      <x/>
    </i>
    <i i="1">
      <x v="1"/>
    </i>
  </colItems>
  <pageFields count="2">
    <pageField fld="4" hier="-1"/>
    <pageField fld="19" hier="-1"/>
  </pageFields>
  <dataFields count="2">
    <dataField name="Somme de Total need" fld="23" baseField="0" baseItem="0"/>
    <dataField name="Somme de Total cost prod" fld="26"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E256AFE0-D22A-844F-AD6D-3C8A54469438}" name="Tableau croisé dynamique4" cacheId="67" applyNumberFormats="0" applyBorderFormats="0" applyFontFormats="0" applyPatternFormats="0" applyAlignmentFormats="0" applyWidthHeightFormats="1" dataCaption="Valeurs" updatedVersion="8" minRefreshableVersion="3" useAutoFormatting="1" itemPrintTitles="1" createdVersion="8" indent="0" multipleFieldFilters="0">
  <location ref="A3:B14" firstHeaderRow="1" firstDataRow="1" firstDataCol="1" rowPageCount="1" colPageCount="1"/>
  <pivotFields count="27">
    <pivotField showAll="0"/>
    <pivotField showAll="0"/>
    <pivotField showAll="0"/>
    <pivotField showAll="0"/>
    <pivotField axis="axisPage" showAll="0">
      <items count="9">
        <item x="6"/>
        <item x="1"/>
        <item x="3"/>
        <item x="7"/>
        <item x="2"/>
        <item x="0"/>
        <item x="5"/>
        <item x="4"/>
        <item t="default"/>
      </items>
    </pivotField>
    <pivotField showAll="0"/>
    <pivotField showAll="0"/>
    <pivotField showAll="0"/>
    <pivotField showAll="0"/>
    <pivotField axis="axisRow" showAll="0">
      <items count="11">
        <item x="2"/>
        <item x="6"/>
        <item x="3"/>
        <item x="0"/>
        <item x="7"/>
        <item x="5"/>
        <item x="4"/>
        <item x="9"/>
        <item x="1"/>
        <item x="8"/>
        <item t="default"/>
      </items>
    </pivotField>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1">
    <i>
      <x/>
    </i>
    <i>
      <x v="1"/>
    </i>
    <i>
      <x v="2"/>
    </i>
    <i>
      <x v="3"/>
    </i>
    <i>
      <x v="4"/>
    </i>
    <i>
      <x v="5"/>
    </i>
    <i>
      <x v="6"/>
    </i>
    <i>
      <x v="7"/>
    </i>
    <i>
      <x v="8"/>
    </i>
    <i>
      <x v="9"/>
    </i>
    <i t="grand">
      <x/>
    </i>
  </rowItems>
  <colItems count="1">
    <i/>
  </colItems>
  <pageFields count="1">
    <pageField fld="4" hier="-1"/>
  </pageFields>
  <dataFields count="1">
    <dataField name="Moyenne de PRODUCTION COST" fld="11" subtotal="average"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BC3EBB7D-0157-D44F-9A27-E56126C9F49F}" name="Tableau croisé dynamique6" cacheId="67" applyNumberFormats="0" applyBorderFormats="0" applyFontFormats="0" applyPatternFormats="0" applyAlignmentFormats="0" applyWidthHeightFormats="1" dataCaption="Valeurs" updatedVersion="8" minRefreshableVersion="3" useAutoFormatting="1" itemPrintTitles="1" createdVersion="8" indent="0" multipleFieldFilters="0">
  <location ref="A3:B37" firstHeaderRow="1" firstDataRow="1" firstDataCol="1" rowPageCount="1" colPageCount="1"/>
  <pivotFields count="27">
    <pivotField axis="axisRow" showAll="0">
      <items count="123">
        <item m="1" x="115"/>
        <item x="37"/>
        <item m="1" x="121"/>
        <item x="88"/>
        <item x="86"/>
        <item x="89"/>
        <item x="30"/>
        <item x="29"/>
        <item x="31"/>
        <item x="38"/>
        <item x="39"/>
        <item x="40"/>
        <item x="64"/>
        <item m="1" x="110"/>
        <item x="83"/>
        <item m="1" x="120"/>
        <item x="72"/>
        <item x="73"/>
        <item x="90"/>
        <item x="85"/>
        <item x="87"/>
        <item m="1" x="99"/>
        <item x="1"/>
        <item x="0"/>
        <item x="27"/>
        <item x="28"/>
        <item m="1" x="97"/>
        <item x="9"/>
        <item x="10"/>
        <item x="14"/>
        <item x="24"/>
        <item x="12"/>
        <item x="13"/>
        <item x="23"/>
        <item m="1" x="100"/>
        <item m="1" x="106"/>
        <item x="25"/>
        <item x="4"/>
        <item x="3"/>
        <item x="5"/>
        <item m="1" x="107"/>
        <item x="8"/>
        <item x="20"/>
        <item x="15"/>
        <item x="16"/>
        <item x="19"/>
        <item x="17"/>
        <item m="1" x="108"/>
        <item m="1" x="105"/>
        <item m="1" x="114"/>
        <item x="41"/>
        <item x="34"/>
        <item x="33"/>
        <item m="1" x="117"/>
        <item m="1" x="118"/>
        <item m="1" x="119"/>
        <item m="1" x="112"/>
        <item x="69"/>
        <item x="70"/>
        <item x="35"/>
        <item x="36"/>
        <item m="1" x="101"/>
        <item m="1" x="102"/>
        <item x="74"/>
        <item m="1" x="103"/>
        <item x="54"/>
        <item x="48"/>
        <item x="50"/>
        <item x="60"/>
        <item x="62"/>
        <item x="58"/>
        <item x="57"/>
        <item x="43"/>
        <item x="51"/>
        <item x="47"/>
        <item x="44"/>
        <item x="45"/>
        <item x="52"/>
        <item x="59"/>
        <item x="46"/>
        <item x="49"/>
        <item m="1" x="109"/>
        <item x="61"/>
        <item m="1" x="104"/>
        <item x="6"/>
        <item m="1" x="111"/>
        <item x="68"/>
        <item x="76"/>
        <item x="77"/>
        <item x="79"/>
        <item m="1" x="116"/>
        <item x="80"/>
        <item m="1" x="113"/>
        <item x="95"/>
        <item x="2"/>
        <item m="1" x="98"/>
        <item x="21"/>
        <item x="22"/>
        <item x="32"/>
        <item x="53"/>
        <item x="55"/>
        <item x="56"/>
        <item x="18"/>
        <item x="63"/>
        <item x="65"/>
        <item x="66"/>
        <item x="67"/>
        <item x="71"/>
        <item x="75"/>
        <item x="78"/>
        <item x="81"/>
        <item x="82"/>
        <item x="84"/>
        <item x="91"/>
        <item x="92"/>
        <item m="1" x="96"/>
        <item x="7"/>
        <item x="11"/>
        <item x="26"/>
        <item x="42"/>
        <item x="94"/>
        <item x="93"/>
        <item t="default"/>
      </items>
    </pivotField>
    <pivotField axis="axisRow" showAll="0">
      <items count="46">
        <item x="15"/>
        <item x="4"/>
        <item x="18"/>
        <item x="0"/>
        <item x="5"/>
        <item x="36"/>
        <item x="23"/>
        <item x="20"/>
        <item x="17"/>
        <item x="40"/>
        <item x="34"/>
        <item x="6"/>
        <item x="7"/>
        <item x="24"/>
        <item x="39"/>
        <item x="38"/>
        <item x="16"/>
        <item x="43"/>
        <item x="13"/>
        <item x="19"/>
        <item x="33"/>
        <item x="25"/>
        <item x="42"/>
        <item x="3"/>
        <item x="11"/>
        <item x="32"/>
        <item x="2"/>
        <item x="41"/>
        <item x="21"/>
        <item x="8"/>
        <item x="26"/>
        <item x="27"/>
        <item x="10"/>
        <item x="37"/>
        <item x="35"/>
        <item x="1"/>
        <item x="22"/>
        <item x="28"/>
        <item x="14"/>
        <item x="9"/>
        <item x="44"/>
        <item x="12"/>
        <item x="29"/>
        <item x="30"/>
        <item x="31"/>
        <item t="default"/>
      </items>
    </pivotField>
    <pivotField showAll="0"/>
    <pivotField dataField="1" showAll="0"/>
    <pivotField axis="axisRow" showAll="0">
      <items count="9">
        <item sd="0" x="6"/>
        <item sd="0" x="1"/>
        <item x="3"/>
        <item x="7"/>
        <item x="2"/>
        <item x="0"/>
        <item x="5"/>
        <item x="4"/>
        <item t="default"/>
      </items>
    </pivotField>
    <pivotField showAll="0"/>
    <pivotField axis="axisPage" multipleItemSelectionAllowed="1" showAll="0">
      <items count="6">
        <item h="1" x="0"/>
        <item x="1"/>
        <item h="1" x="4"/>
        <item h="1" x="3"/>
        <item h="1" x="2"/>
        <item t="default"/>
      </items>
    </pivotField>
    <pivotField axis="axisRow" showAll="0">
      <items count="7">
        <item x="2"/>
        <item x="0"/>
        <item x="3"/>
        <item x="5"/>
        <item x="1"/>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4">
    <field x="7"/>
    <field x="4"/>
    <field x="0"/>
    <field x="1"/>
  </rowFields>
  <rowItems count="34">
    <i>
      <x/>
    </i>
    <i r="1">
      <x v="4"/>
    </i>
    <i r="2">
      <x v="12"/>
    </i>
    <i r="3">
      <x v="1"/>
    </i>
    <i r="3">
      <x v="18"/>
    </i>
    <i r="3">
      <x v="26"/>
    </i>
    <i>
      <x v="1"/>
    </i>
    <i r="1">
      <x/>
    </i>
    <i r="1">
      <x v="1"/>
    </i>
    <i r="1">
      <x v="4"/>
    </i>
    <i r="2">
      <x v="36"/>
    </i>
    <i r="3">
      <x/>
    </i>
    <i r="2">
      <x v="69"/>
    </i>
    <i r="3">
      <x v="3"/>
    </i>
    <i r="2">
      <x v="75"/>
    </i>
    <i r="3">
      <x v="6"/>
    </i>
    <i r="2">
      <x v="84"/>
    </i>
    <i r="3">
      <x v="3"/>
    </i>
    <i r="2">
      <x v="86"/>
    </i>
    <i r="3">
      <x/>
    </i>
    <i r="2">
      <x v="102"/>
    </i>
    <i r="3">
      <x v="41"/>
    </i>
    <i r="2">
      <x v="111"/>
    </i>
    <i r="3">
      <x/>
    </i>
    <i r="2">
      <x v="118"/>
    </i>
    <i r="3">
      <x/>
    </i>
    <i r="1">
      <x v="5"/>
    </i>
    <i r="2">
      <x v="108"/>
    </i>
    <i r="3">
      <x/>
    </i>
    <i>
      <x v="2"/>
    </i>
    <i r="1">
      <x v="1"/>
    </i>
    <i>
      <x v="5"/>
    </i>
    <i r="1">
      <x v="1"/>
    </i>
    <i t="grand">
      <x/>
    </i>
  </rowItems>
  <colItems count="1">
    <i/>
  </colItems>
  <pageFields count="1">
    <pageField fld="6" hier="-1"/>
  </pageFields>
  <dataFields count="1">
    <dataField name="Somme de PRIORITY"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richData/_rels/richValueRel.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12" Type="http://schemas.openxmlformats.org/officeDocument/2006/relationships/image" Target="../media/image112.png"/><Relationship Id="rId16" Type="http://schemas.openxmlformats.org/officeDocument/2006/relationships/image" Target="../media/image1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80" Type="http://schemas.openxmlformats.org/officeDocument/2006/relationships/image" Target="../media/image80.png"/><Relationship Id="rId85" Type="http://schemas.openxmlformats.org/officeDocument/2006/relationships/image" Target="../media/image85.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6" Type="http://schemas.openxmlformats.org/officeDocument/2006/relationships/image" Target="../media/image106.png"/><Relationship Id="rId114" Type="http://schemas.openxmlformats.org/officeDocument/2006/relationships/image" Target="../media/image114.pn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14">
  <rv s="0">
    <v>0</v>
    <v>5</v>
  </rv>
  <rv s="0">
    <v>1</v>
    <v>5</v>
  </rv>
  <rv s="0">
    <v>2</v>
    <v>5</v>
  </rv>
  <rv s="0">
    <v>3</v>
    <v>5</v>
  </rv>
  <rv s="0">
    <v>4</v>
    <v>5</v>
  </rv>
  <rv s="0">
    <v>5</v>
    <v>5</v>
  </rv>
  <rv s="0">
    <v>6</v>
    <v>5</v>
  </rv>
  <rv s="0">
    <v>7</v>
    <v>5</v>
  </rv>
  <rv s="0">
    <v>8</v>
    <v>5</v>
  </rv>
  <rv s="0">
    <v>9</v>
    <v>5</v>
  </rv>
  <rv s="0">
    <v>10</v>
    <v>5</v>
  </rv>
  <rv s="0">
    <v>11</v>
    <v>5</v>
  </rv>
  <rv s="0">
    <v>12</v>
    <v>5</v>
  </rv>
  <rv s="0">
    <v>13</v>
    <v>5</v>
  </rv>
  <rv s="0">
    <v>14</v>
    <v>5</v>
  </rv>
  <rv s="0">
    <v>15</v>
    <v>5</v>
  </rv>
  <rv s="0">
    <v>16</v>
    <v>5</v>
  </rv>
  <rv s="0">
    <v>17</v>
    <v>5</v>
  </rv>
  <rv s="0">
    <v>18</v>
    <v>5</v>
  </rv>
  <rv s="0">
    <v>19</v>
    <v>5</v>
  </rv>
  <rv s="0">
    <v>20</v>
    <v>5</v>
  </rv>
  <rv s="0">
    <v>21</v>
    <v>5</v>
  </rv>
  <rv s="0">
    <v>22</v>
    <v>5</v>
  </rv>
  <rv s="0">
    <v>23</v>
    <v>5</v>
  </rv>
  <rv s="0">
    <v>24</v>
    <v>5</v>
  </rv>
  <rv s="0">
    <v>25</v>
    <v>5</v>
  </rv>
  <rv s="0">
    <v>26</v>
    <v>5</v>
  </rv>
  <rv s="0">
    <v>27</v>
    <v>5</v>
  </rv>
  <rv s="0">
    <v>28</v>
    <v>5</v>
  </rv>
  <rv s="0">
    <v>29</v>
    <v>5</v>
  </rv>
  <rv s="0">
    <v>30</v>
    <v>5</v>
  </rv>
  <rv s="0">
    <v>31</v>
    <v>5</v>
  </rv>
  <rv s="0">
    <v>32</v>
    <v>5</v>
  </rv>
  <rv s="0">
    <v>33</v>
    <v>5</v>
  </rv>
  <rv s="0">
    <v>34</v>
    <v>5</v>
  </rv>
  <rv s="0">
    <v>35</v>
    <v>5</v>
  </rv>
  <rv s="0">
    <v>36</v>
    <v>5</v>
  </rv>
  <rv s="0">
    <v>37</v>
    <v>5</v>
  </rv>
  <rv s="0">
    <v>38</v>
    <v>5</v>
  </rv>
  <rv s="0">
    <v>39</v>
    <v>5</v>
  </rv>
  <rv s="0">
    <v>40</v>
    <v>5</v>
  </rv>
  <rv s="0">
    <v>41</v>
    <v>5</v>
  </rv>
  <rv s="0">
    <v>42</v>
    <v>5</v>
  </rv>
  <rv s="0">
    <v>43</v>
    <v>5</v>
  </rv>
  <rv s="0">
    <v>44</v>
    <v>5</v>
  </rv>
  <rv s="0">
    <v>45</v>
    <v>5</v>
  </rv>
  <rv s="0">
    <v>46</v>
    <v>5</v>
  </rv>
  <rv s="0">
    <v>47</v>
    <v>5</v>
  </rv>
  <rv s="0">
    <v>48</v>
    <v>5</v>
  </rv>
  <rv s="0">
    <v>49</v>
    <v>5</v>
  </rv>
  <rv s="0">
    <v>50</v>
    <v>5</v>
  </rv>
  <rv s="0">
    <v>51</v>
    <v>5</v>
  </rv>
  <rv s="0">
    <v>52</v>
    <v>5</v>
  </rv>
  <rv s="0">
    <v>53</v>
    <v>5</v>
  </rv>
  <rv s="0">
    <v>54</v>
    <v>5</v>
  </rv>
  <rv s="0">
    <v>55</v>
    <v>5</v>
  </rv>
  <rv s="0">
    <v>56</v>
    <v>5</v>
  </rv>
  <rv s="0">
    <v>57</v>
    <v>5</v>
  </rv>
  <rv s="0">
    <v>58</v>
    <v>5</v>
  </rv>
  <rv s="0">
    <v>59</v>
    <v>5</v>
  </rv>
  <rv s="0">
    <v>60</v>
    <v>5</v>
  </rv>
  <rv s="0">
    <v>61</v>
    <v>5</v>
  </rv>
  <rv s="0">
    <v>62</v>
    <v>5</v>
  </rv>
  <rv s="0">
    <v>63</v>
    <v>5</v>
  </rv>
  <rv s="0">
    <v>64</v>
    <v>5</v>
  </rv>
  <rv s="0">
    <v>65</v>
    <v>5</v>
  </rv>
  <rv s="0">
    <v>66</v>
    <v>5</v>
  </rv>
  <rv s="0">
    <v>67</v>
    <v>5</v>
  </rv>
  <rv s="0">
    <v>68</v>
    <v>5</v>
  </rv>
  <rv s="0">
    <v>69</v>
    <v>5</v>
  </rv>
  <rv s="0">
    <v>70</v>
    <v>5</v>
  </rv>
  <rv s="0">
    <v>71</v>
    <v>5</v>
  </rv>
  <rv s="0">
    <v>72</v>
    <v>5</v>
  </rv>
  <rv s="0">
    <v>73</v>
    <v>5</v>
  </rv>
  <rv s="0">
    <v>74</v>
    <v>5</v>
  </rv>
  <rv s="0">
    <v>75</v>
    <v>5</v>
  </rv>
  <rv s="0">
    <v>76</v>
    <v>5</v>
  </rv>
  <rv s="0">
    <v>77</v>
    <v>5</v>
  </rv>
  <rv s="0">
    <v>78</v>
    <v>5</v>
  </rv>
  <rv s="0">
    <v>79</v>
    <v>5</v>
  </rv>
  <rv s="0">
    <v>80</v>
    <v>5</v>
  </rv>
  <rv s="0">
    <v>81</v>
    <v>5</v>
  </rv>
  <rv s="0">
    <v>82</v>
    <v>5</v>
  </rv>
  <rv s="0">
    <v>83</v>
    <v>5</v>
  </rv>
  <rv s="0">
    <v>84</v>
    <v>5</v>
  </rv>
  <rv s="0">
    <v>85</v>
    <v>5</v>
  </rv>
  <rv s="0">
    <v>86</v>
    <v>5</v>
  </rv>
  <rv s="0">
    <v>87</v>
    <v>5</v>
  </rv>
  <rv s="0">
    <v>88</v>
    <v>5</v>
  </rv>
  <rv s="0">
    <v>89</v>
    <v>5</v>
  </rv>
  <rv s="0">
    <v>90</v>
    <v>5</v>
  </rv>
  <rv s="0">
    <v>91</v>
    <v>5</v>
  </rv>
  <rv s="0">
    <v>92</v>
    <v>5</v>
  </rv>
  <rv s="0">
    <v>93</v>
    <v>5</v>
  </rv>
  <rv s="0">
    <v>94</v>
    <v>5</v>
  </rv>
  <rv s="0">
    <v>95</v>
    <v>5</v>
  </rv>
  <rv s="0">
    <v>96</v>
    <v>5</v>
  </rv>
  <rv s="0">
    <v>97</v>
    <v>5</v>
  </rv>
  <rv s="0">
    <v>98</v>
    <v>5</v>
  </rv>
  <rv s="0">
    <v>99</v>
    <v>5</v>
  </rv>
  <rv s="0">
    <v>100</v>
    <v>5</v>
  </rv>
  <rv s="0">
    <v>101</v>
    <v>5</v>
  </rv>
  <rv s="0">
    <v>102</v>
    <v>5</v>
  </rv>
  <rv s="0">
    <v>103</v>
    <v>5</v>
  </rv>
  <rv s="0">
    <v>104</v>
    <v>5</v>
  </rv>
  <rv s="0">
    <v>105</v>
    <v>5</v>
  </rv>
  <rv s="0">
    <v>106</v>
    <v>5</v>
  </rv>
  <rv s="0">
    <v>107</v>
    <v>5</v>
  </rv>
  <rv s="0">
    <v>108</v>
    <v>5</v>
  </rv>
  <rv s="0">
    <v>109</v>
    <v>5</v>
  </rv>
  <rv s="0">
    <v>110</v>
    <v>5</v>
  </rv>
  <rv s="0">
    <v>111</v>
    <v>5</v>
  </rv>
  <rv s="0">
    <v>112</v>
    <v>5</v>
  </rv>
  <rv s="0">
    <v>113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el r:id="rId15"/>
  <rel r:id="rId16"/>
  <rel r:id="rId17"/>
  <rel r:id="rId18"/>
  <rel r:id="rId19"/>
  <rel r:id="rId20"/>
  <rel r:id="rId21"/>
  <rel r:id="rId22"/>
  <rel r:id="rId23"/>
  <rel r:id="rId24"/>
  <rel r:id="rId25"/>
  <rel r:id="rId26"/>
  <rel r:id="rId27"/>
  <rel r:id="rId28"/>
  <rel r:id="rId29"/>
  <rel r:id="rId30"/>
  <rel r:id="rId31"/>
  <rel r:id="rId32"/>
  <rel r:id="rId33"/>
  <rel r:id="rId34"/>
  <rel r:id="rId35"/>
  <rel r:id="rId36"/>
  <rel r:id="rId37"/>
  <rel r:id="rId38"/>
  <rel r:id="rId39"/>
  <rel r:id="rId40"/>
  <rel r:id="rId41"/>
  <rel r:id="rId42"/>
  <rel r:id="rId43"/>
  <rel r:id="rId44"/>
  <rel r:id="rId45"/>
  <rel r:id="rId46"/>
  <rel r:id="rId47"/>
  <rel r:id="rId48"/>
  <rel r:id="rId49"/>
  <rel r:id="rId50"/>
  <rel r:id="rId51"/>
  <rel r:id="rId52"/>
  <rel r:id="rId53"/>
  <rel r:id="rId54"/>
  <rel r:id="rId55"/>
  <rel r:id="rId56"/>
  <rel r:id="rId57"/>
  <rel r:id="rId58"/>
  <rel r:id="rId59"/>
  <rel r:id="rId60"/>
  <rel r:id="rId61"/>
  <rel r:id="rId62"/>
  <rel r:id="rId63"/>
  <rel r:id="rId64"/>
  <rel r:id="rId65"/>
  <rel r:id="rId66"/>
  <rel r:id="rId67"/>
  <rel r:id="rId68"/>
  <rel r:id="rId69"/>
  <rel r:id="rId70"/>
  <rel r:id="rId71"/>
  <rel r:id="rId72"/>
  <rel r:id="rId73"/>
  <rel r:id="rId74"/>
  <rel r:id="rId75"/>
  <rel r:id="rId76"/>
  <rel r:id="rId77"/>
  <rel r:id="rId78"/>
  <rel r:id="rId79"/>
  <rel r:id="rId80"/>
  <rel r:id="rId81"/>
  <rel r:id="rId82"/>
  <rel r:id="rId83"/>
  <rel r:id="rId84"/>
  <rel r:id="rId85"/>
  <rel r:id="rId86"/>
  <rel r:id="rId87"/>
  <rel r:id="rId88"/>
  <rel r:id="rId89"/>
  <rel r:id="rId90"/>
  <rel r:id="rId91"/>
  <rel r:id="rId92"/>
  <rel r:id="rId93"/>
  <rel r:id="rId94"/>
  <rel r:id="rId95"/>
  <rel r:id="rId96"/>
  <rel r:id="rId97"/>
  <rel r:id="rId98"/>
  <rel r:id="rId99"/>
  <rel r:id="rId100"/>
  <rel r:id="rId101"/>
  <rel r:id="rId102"/>
  <rel r:id="rId103"/>
  <rel r:id="rId104"/>
  <rel r:id="rId105"/>
  <rel r:id="rId106"/>
  <rel r:id="rId107"/>
  <rel r:id="rId108"/>
  <rel r:id="rId109"/>
  <rel r:id="rId110"/>
  <rel r:id="rId111"/>
  <rel r:id="rId112"/>
  <rel r:id="rId113"/>
  <rel r:id="rId11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6A0457B-199C-7147-9F23-89FEED021F92}" name="DATTA_BASE" displayName="DATTA_BASE" ref="A1:AA2716" totalsRowShown="0" headerRowDxfId="2462" headerRowBorderDxfId="2461" tableBorderDxfId="2460" totalsRowBorderDxfId="2459">
  <autoFilter ref="A1:AA2716" xr:uid="{06A0457B-199C-7147-9F23-89FEED021F92}"/>
  <tableColumns count="27">
    <tableColumn id="1" xr3:uid="{C2448B97-0037-6E4F-91A1-C4E56F926C8E}" name="REF" dataDxfId="2458"/>
    <tableColumn id="2" xr3:uid="{4060980A-5754-5540-8B7B-276E0D3C92FC}" name="COULEUR" dataDxfId="2457"/>
    <tableColumn id="3" xr3:uid="{4E76ECE8-AFC7-E844-9FF6-A0F358BC084A}" name="SAISON" dataDxfId="2456"/>
    <tableColumn id="4" xr3:uid="{7E3E6E24-1D31-BA45-9C36-38CFD8DEE7CB}" name="PRIORITY" dataDxfId="2455"/>
    <tableColumn id="5" xr3:uid="{FCE76527-3947-4C46-BAFF-09C979F50323}" name="STATUT" dataDxfId="2454"/>
    <tableColumn id="6" xr3:uid="{D6A4FAFE-793C-EC4B-B37E-843D587D22DB}" name="PAGE" dataDxfId="2453"/>
    <tableColumn id="7" xr3:uid="{0C1DC562-C3DF-6047-B4A5-C79A7C920524}" name="SAMPLE" dataDxfId="2452"/>
    <tableColumn id="8" xr3:uid="{6AEAC9B5-63A7-5144-80E7-68FF8D6DAA36}" name="PRODUCTION " dataDxfId="2451"/>
    <tableColumn id="9" xr3:uid="{8F4465B1-7454-A74A-9F9C-E9DAB53F40B2}" name="SHOOTING" dataDxfId="2450"/>
    <tableColumn id="10" xr3:uid="{304A9F5A-0E94-C041-A05C-ED1A98EBD522}" name="FAMILLE" dataDxfId="2449"/>
    <tableColumn id="11" xr3:uid="{7A6E3530-E83D-C54E-A951-7FC79099A44D}" name="SOUS-FAMILLE" dataDxfId="2448"/>
    <tableColumn id="12" xr3:uid="{D1828CC6-8D13-7748-9B62-655073D4B00F}" name="PRODUCTION COST" dataDxfId="2447"/>
    <tableColumn id="13" xr3:uid="{7624C113-05FA-944F-AB77-190CF24DA34A}" name="FAVRIC COST" dataDxfId="2446"/>
    <tableColumn id="14" xr3:uid="{82625097-121B-8A44-B7D7-FE17510D6969}" name="TOTAL PRICE" dataDxfId="2445"/>
    <tableColumn id="15" xr3:uid="{668C976E-51C7-054A-A783-AEEDCADA3991}" name="MARGE" dataDxfId="2444"/>
    <tableColumn id="16" xr3:uid="{04F7390D-AA1A-1B42-A774-81DD599C345B}" name="PRIX TTC" dataDxfId="2443"/>
    <tableColumn id="17" xr3:uid="{88A08107-76F6-9C4D-9AFA-A4C0F28EDA00}" name="Price B2B 2,5" dataDxfId="2442"/>
    <tableColumn id="18" xr3:uid="{8CBC011E-147E-2043-8E36-BC2DC7189C69}" name="Price B2B 2,2" dataDxfId="2441"/>
    <tableColumn id="19" xr3:uid="{1EAF5151-8075-8543-A3A9-360AE11B6DB4}" name="DATE MAJ PRIX " dataDxfId="2440"/>
    <tableColumn id="20" xr3:uid="{67F27B3C-DF87-7542-9117-5CD9E4342803}" name="Type" dataDxfId="2439"/>
    <tableColumn id="21" xr3:uid="{16970636-675B-5C42-A231-91FC28EF707D}" name="Supplier" dataDxfId="2438"/>
    <tableColumn id="22" xr3:uid="{327AB5C8-A500-304C-A4A9-ED7B3081D349}" name="REF PRODUCT" dataDxfId="2437"/>
    <tableColumn id="23" xr3:uid="{0EC04593-0A0A-1745-B6C4-019283F7C179}" name="Need" dataDxfId="2436"/>
    <tableColumn id="24" xr3:uid="{0323757B-6DEC-D743-A891-650CC0DF65F9}" name="Total need" dataDxfId="2435"/>
    <tableColumn id="25" xr3:uid="{41A3410E-A174-D94D-9D78-E7DEF3756BAE}" name="Cost / per m" dataDxfId="2434"/>
    <tableColumn id="26" xr3:uid="{5C4D93BC-4ACB-4D4C-9E95-F7CD8DB47C10}" name="Cost product" dataDxfId="2433"/>
    <tableColumn id="27" xr3:uid="{9EE06FE6-FB59-B44F-8E49-E807F7B57E1E}" name="Total cost prod" dataDxfId="243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B90714-A743-3345-AF63-94E06FB0B290}" name="Categories" displayName="Categories" ref="A1:B23" totalsRowShown="0" headerRowDxfId="2431" headerRowBorderDxfId="2430" tableBorderDxfId="2429" totalsRowBorderDxfId="2428">
  <autoFilter ref="A1:B23" xr:uid="{5BB90714-A743-3345-AF63-94E06FB0B290}"/>
  <sortState xmlns:xlrd2="http://schemas.microsoft.com/office/spreadsheetml/2017/richdata2" ref="A2:B23">
    <sortCondition ref="A1:A23"/>
  </sortState>
  <tableColumns count="2">
    <tableColumn id="1" xr3:uid="{69640FA2-696E-BF4B-9A66-72CD66203F2C}" name="FAMILLE " dataDxfId="2427"/>
    <tableColumn id="2" xr3:uid="{0C588966-06EB-564C-AB5A-9E702CC00163}" name="SOUS FAMILLE " dataDxfId="242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BD5565-5BEA-7A41-BF0C-D5487FA37DA1}" name="TabFournisseurs" displayName="TabFournisseurs" ref="H1:L144" totalsRowShown="0" headerRowDxfId="2425" headerRowBorderDxfId="2424" tableBorderDxfId="2423" totalsRowBorderDxfId="2422">
  <autoFilter ref="H1:L144" xr:uid="{AB80D5A2-FC81-4844-8CDB-17810C9B1872}"/>
  <sortState xmlns:xlrd2="http://schemas.microsoft.com/office/spreadsheetml/2017/richdata2" ref="H2:L129">
    <sortCondition ref="J1:J129"/>
  </sortState>
  <tableColumns count="5">
    <tableColumn id="1" xr3:uid="{C796D6AE-2945-D447-900F-092E50E96A7E}" name="TYPE" dataDxfId="2421"/>
    <tableColumn id="5" xr3:uid="{1B05406E-C319-3947-BABA-87775CDC5935}" name="SUPPLIER2" dataDxfId="2420"/>
    <tableColumn id="3" xr3:uid="{C2AA81DC-ED84-BE4E-8E53-367D87560655}" name="REF PRODUCT" dataDxfId="2419"/>
    <tableColumn id="4" xr3:uid="{9B9296DC-98AC-3F4A-B839-262EA83E6284}" name="Cost / per m" dataDxfId="2418"/>
    <tableColumn id="2" xr3:uid="{54603C35-C310-0F4D-A7DA-BC058CBC4711}" name="Dernière MAJ " dataDxfId="241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A512D56-1B0C-BF4E-86EF-4342F00FF47E}" name="SAMPLE" displayName="SAMPLE" ref="Q1:Q4" totalsRowShown="0" headerRowDxfId="2416" dataDxfId="2414" headerRowBorderDxfId="2415" tableBorderDxfId="2413" totalsRowBorderDxfId="2412">
  <autoFilter ref="Q1:Q4" xr:uid="{2CBB49F6-02D3-814B-8C50-AF8E3C472BB3}"/>
  <tableColumns count="1">
    <tableColumn id="1" xr3:uid="{37D68AA0-8F0B-7946-B933-3F638A956DB4}" name="LISTE DEROULANTE SAMPLE" dataDxfId="241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19678DA-EA98-6D4C-9D00-4A0297712BFD}" name="ETAT" displayName="ETAT" ref="S1:S8" totalsRowShown="0" headerRowDxfId="2410" dataDxfId="2408" headerRowBorderDxfId="2409" tableBorderDxfId="2407" totalsRowBorderDxfId="2406">
  <autoFilter ref="S1:S8" xr:uid="{3C28625F-666E-1F4F-B272-CC095FB083B2}"/>
  <tableColumns count="1">
    <tableColumn id="1" xr3:uid="{405B8C38-E55D-A54F-91C1-E75E611DB577}" name="LISTE DEROULANTE ETAT " dataDxfId="240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3DBE666-6DF0-9348-ABAB-2EBA4F6F0260}" name="COLOR" displayName="COLOR" ref="U1:U73" totalsRowShown="0" headerRowDxfId="2404" tableBorderDxfId="2403">
  <autoFilter ref="U1:U73" xr:uid="{E40402AC-CCAC-FF4B-BC13-4915B8163B1C}"/>
  <tableColumns count="1">
    <tableColumn id="1" xr3:uid="{DD27DE42-C12A-A34E-A677-E46ECA474E3C}" name="COLOR" dataDxfId="2402"/>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D5956D2-CC3D-994E-98BD-B9F77BD153AC}" name="Tableau6" displayName="Tableau6" ref="F17:F52" totalsRowShown="0" headerRowBorderDxfId="2401" tableBorderDxfId="2400" totalsRowBorderDxfId="2399">
  <autoFilter ref="F17:F52" xr:uid="{6D5956D2-CC3D-994E-98BD-B9F77BD153AC}"/>
  <sortState xmlns:xlrd2="http://schemas.microsoft.com/office/spreadsheetml/2017/richdata2" ref="F18:F52">
    <sortCondition ref="F17:F52"/>
  </sortState>
  <tableColumns count="1">
    <tableColumn id="1" xr3:uid="{51047E63-B688-6E4C-9598-46830E34DEE1}" name="Colonne1" dataDxfId="2398"/>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eb.goodnotes.com/s/uKlkmE8yuteaVRclD8IhyS" TargetMode="External"/><Relationship Id="rId21" Type="http://schemas.openxmlformats.org/officeDocument/2006/relationships/hyperlink" Target="https://web.goodnotes.com/s/uKlkmE8yuteaVRclD8IhyS" TargetMode="External"/><Relationship Id="rId42" Type="http://schemas.openxmlformats.org/officeDocument/2006/relationships/hyperlink" Target="https://web.goodnotes.com/s/uKlkmE8yuteaVRclD8IhyS" TargetMode="External"/><Relationship Id="rId63" Type="http://schemas.openxmlformats.org/officeDocument/2006/relationships/hyperlink" Target="https://web.goodnotes.com/s/uKlkmE8yuteaVRclD8IhyS" TargetMode="External"/><Relationship Id="rId84" Type="http://schemas.openxmlformats.org/officeDocument/2006/relationships/hyperlink" Target="https://web.goodnotes.com/s/uKlkmE8yuteaVRclD8IhyS" TargetMode="External"/><Relationship Id="rId138" Type="http://schemas.openxmlformats.org/officeDocument/2006/relationships/hyperlink" Target="https://web.goodnotes.com/s/uKlkmE8yuteaVRclD8IhyS" TargetMode="External"/><Relationship Id="rId107" Type="http://schemas.openxmlformats.org/officeDocument/2006/relationships/hyperlink" Target="https://web.goodnotes.com/s/uKlkmE8yuteaVRclD8IhyS" TargetMode="External"/><Relationship Id="rId11" Type="http://schemas.openxmlformats.org/officeDocument/2006/relationships/hyperlink" Target="https://web.goodnotes.com/s/uKlkmE8yuteaVRclD8IhyS" TargetMode="External"/><Relationship Id="rId32" Type="http://schemas.openxmlformats.org/officeDocument/2006/relationships/hyperlink" Target="https://web.goodnotes.com/s/uKlkmE8yuteaVRclD8IhyS" TargetMode="External"/><Relationship Id="rId53" Type="http://schemas.openxmlformats.org/officeDocument/2006/relationships/hyperlink" Target="https://web.goodnotes.com/s/uKlkmE8yuteaVRclD8IhyS" TargetMode="External"/><Relationship Id="rId74" Type="http://schemas.openxmlformats.org/officeDocument/2006/relationships/hyperlink" Target="https://web.goodnotes.com/s/uKlkmE8yuteaVRclD8IhyS" TargetMode="External"/><Relationship Id="rId128" Type="http://schemas.openxmlformats.org/officeDocument/2006/relationships/hyperlink" Target="https://web.goodnotes.com/s/uKlkmE8yuteaVRclD8IhyS" TargetMode="External"/><Relationship Id="rId149" Type="http://schemas.openxmlformats.org/officeDocument/2006/relationships/hyperlink" Target="https://web.goodnotes.com/s/uKlkmE8yuteaVRclD8IhyS" TargetMode="External"/><Relationship Id="rId5" Type="http://schemas.openxmlformats.org/officeDocument/2006/relationships/hyperlink" Target="https://web.goodnotes.com/s/uKlkmE8yuteaVRclD8IhyS" TargetMode="External"/><Relationship Id="rId95" Type="http://schemas.openxmlformats.org/officeDocument/2006/relationships/hyperlink" Target="https://web.goodnotes.com/s/uKlkmE8yuteaVRclD8IhyS" TargetMode="External"/><Relationship Id="rId22" Type="http://schemas.openxmlformats.org/officeDocument/2006/relationships/hyperlink" Target="https://web.goodnotes.com/s/uKlkmE8yuteaVRclD8IhyS" TargetMode="External"/><Relationship Id="rId43" Type="http://schemas.openxmlformats.org/officeDocument/2006/relationships/hyperlink" Target="https://web.goodnotes.com/s/uKlkmE8yuteaVRclD8IhyS" TargetMode="External"/><Relationship Id="rId64" Type="http://schemas.openxmlformats.org/officeDocument/2006/relationships/hyperlink" Target="https://web.goodnotes.com/s/uKlkmE8yuteaVRclD8IhyS" TargetMode="External"/><Relationship Id="rId118" Type="http://schemas.openxmlformats.org/officeDocument/2006/relationships/hyperlink" Target="https://web.goodnotes.com/s/uKlkmE8yuteaVRclD8IhyS" TargetMode="External"/><Relationship Id="rId139" Type="http://schemas.openxmlformats.org/officeDocument/2006/relationships/hyperlink" Target="https://web.goodnotes.com/s/uKlkmE8yuteaVRclD8IhyS" TargetMode="External"/><Relationship Id="rId80" Type="http://schemas.openxmlformats.org/officeDocument/2006/relationships/hyperlink" Target="https://web.goodnotes.com/s/uKlkmE8yuteaVRclD8IhyS" TargetMode="External"/><Relationship Id="rId85" Type="http://schemas.openxmlformats.org/officeDocument/2006/relationships/hyperlink" Target="https://web.goodnotes.com/s/uKlkmE8yuteaVRclD8IhyS" TargetMode="External"/><Relationship Id="rId150" Type="http://schemas.openxmlformats.org/officeDocument/2006/relationships/hyperlink" Target="https://web.goodnotes.com/s/uKlkmE8yuteaVRclD8IhyS" TargetMode="External"/><Relationship Id="rId155" Type="http://schemas.openxmlformats.org/officeDocument/2006/relationships/hyperlink" Target="https://web.goodnotes.com/s/uKlkmE8yuteaVRclD8IhyS" TargetMode="External"/><Relationship Id="rId12" Type="http://schemas.openxmlformats.org/officeDocument/2006/relationships/hyperlink" Target="https://web.goodnotes.com/s/uKlkmE8yuteaVRclD8IhyS" TargetMode="External"/><Relationship Id="rId17" Type="http://schemas.openxmlformats.org/officeDocument/2006/relationships/hyperlink" Target="https://web.goodnotes.com/s/uKlkmE8yuteaVRclD8IhyS" TargetMode="External"/><Relationship Id="rId33" Type="http://schemas.openxmlformats.org/officeDocument/2006/relationships/hyperlink" Target="https://web.goodnotes.com/s/uKlkmE8yuteaVRclD8IhyS" TargetMode="External"/><Relationship Id="rId38" Type="http://schemas.openxmlformats.org/officeDocument/2006/relationships/hyperlink" Target="https://web.goodnotes.com/s/uKlkmE8yuteaVRclD8IhyS" TargetMode="External"/><Relationship Id="rId59" Type="http://schemas.openxmlformats.org/officeDocument/2006/relationships/hyperlink" Target="https://web.goodnotes.com/s/uKlkmE8yuteaVRclD8IhyS" TargetMode="External"/><Relationship Id="rId103" Type="http://schemas.openxmlformats.org/officeDocument/2006/relationships/hyperlink" Target="https://web.goodnotes.com/s/uKlkmE8yuteaVRclD8IhyS" TargetMode="External"/><Relationship Id="rId108" Type="http://schemas.openxmlformats.org/officeDocument/2006/relationships/hyperlink" Target="https://web.goodnotes.com/s/uKlkmE8yuteaVRclD8IhyS" TargetMode="External"/><Relationship Id="rId124" Type="http://schemas.openxmlformats.org/officeDocument/2006/relationships/hyperlink" Target="https://web.goodnotes.com/s/uKlkmE8yuteaVRclD8IhyS" TargetMode="External"/><Relationship Id="rId129" Type="http://schemas.openxmlformats.org/officeDocument/2006/relationships/hyperlink" Target="https://web.goodnotes.com/s/uKlkmE8yuteaVRclD8IhyS" TargetMode="External"/><Relationship Id="rId54" Type="http://schemas.openxmlformats.org/officeDocument/2006/relationships/hyperlink" Target="https://web.goodnotes.com/s/uKlkmE8yuteaVRclD8IhyS" TargetMode="External"/><Relationship Id="rId70" Type="http://schemas.openxmlformats.org/officeDocument/2006/relationships/hyperlink" Target="https://web.goodnotes.com/s/uKlkmE8yuteaVRclD8IhyS" TargetMode="External"/><Relationship Id="rId75" Type="http://schemas.openxmlformats.org/officeDocument/2006/relationships/hyperlink" Target="https://web.goodnotes.com/s/uKlkmE8yuteaVRclD8IhyS" TargetMode="External"/><Relationship Id="rId91" Type="http://schemas.openxmlformats.org/officeDocument/2006/relationships/hyperlink" Target="https://web.goodnotes.com/s/uKlkmE8yuteaVRclD8IhyS" TargetMode="External"/><Relationship Id="rId96" Type="http://schemas.openxmlformats.org/officeDocument/2006/relationships/hyperlink" Target="https://web.goodnotes.com/s/uKlkmE8yuteaVRclD8IhyS" TargetMode="External"/><Relationship Id="rId140" Type="http://schemas.openxmlformats.org/officeDocument/2006/relationships/hyperlink" Target="https://web.goodnotes.com/s/uKlkmE8yuteaVRclD8IhyS" TargetMode="External"/><Relationship Id="rId145" Type="http://schemas.openxmlformats.org/officeDocument/2006/relationships/hyperlink" Target="https://web.goodnotes.com/s/uKlkmE8yuteaVRclD8IhyS" TargetMode="External"/><Relationship Id="rId1" Type="http://schemas.openxmlformats.org/officeDocument/2006/relationships/hyperlink" Target="https://web.goodnotes.com/s/uKlkmE8yuteaVRclD8IhyS" TargetMode="External"/><Relationship Id="rId6" Type="http://schemas.openxmlformats.org/officeDocument/2006/relationships/hyperlink" Target="https://web.goodnotes.com/s/uKlkmE8yuteaVRclD8IhyS" TargetMode="External"/><Relationship Id="rId23" Type="http://schemas.openxmlformats.org/officeDocument/2006/relationships/hyperlink" Target="https://web.goodnotes.com/s/uKlkmE8yuteaVRclD8IhyS" TargetMode="External"/><Relationship Id="rId28" Type="http://schemas.openxmlformats.org/officeDocument/2006/relationships/hyperlink" Target="https://web.goodnotes.com/s/uKlkmE8yuteaVRclD8IhyS" TargetMode="External"/><Relationship Id="rId49" Type="http://schemas.openxmlformats.org/officeDocument/2006/relationships/hyperlink" Target="https://web.goodnotes.com/s/uKlkmE8yuteaVRclD8IhyS" TargetMode="External"/><Relationship Id="rId114" Type="http://schemas.openxmlformats.org/officeDocument/2006/relationships/hyperlink" Target="https://web.goodnotes.com/s/uKlkmE8yuteaVRclD8IhyS" TargetMode="External"/><Relationship Id="rId119" Type="http://schemas.openxmlformats.org/officeDocument/2006/relationships/hyperlink" Target="https://web.goodnotes.com/s/uKlkmE8yuteaVRclD8IhyS" TargetMode="External"/><Relationship Id="rId44" Type="http://schemas.openxmlformats.org/officeDocument/2006/relationships/hyperlink" Target="https://web.goodnotes.com/s/uKlkmE8yuteaVRclD8IhyS" TargetMode="External"/><Relationship Id="rId60" Type="http://schemas.openxmlformats.org/officeDocument/2006/relationships/hyperlink" Target="https://web.goodnotes.com/s/uKlkmE8yuteaVRclD8IhyS" TargetMode="External"/><Relationship Id="rId65" Type="http://schemas.openxmlformats.org/officeDocument/2006/relationships/hyperlink" Target="https://web.goodnotes.com/s/uKlkmE8yuteaVRclD8IhyS" TargetMode="External"/><Relationship Id="rId81" Type="http://schemas.openxmlformats.org/officeDocument/2006/relationships/hyperlink" Target="https://web.goodnotes.com/s/uKlkmE8yuteaVRclD8IhyS" TargetMode="External"/><Relationship Id="rId86" Type="http://schemas.openxmlformats.org/officeDocument/2006/relationships/hyperlink" Target="https://web.goodnotes.com/s/uKlkmE8yuteaVRclD8IhyS" TargetMode="External"/><Relationship Id="rId130" Type="http://schemas.openxmlformats.org/officeDocument/2006/relationships/hyperlink" Target="https://web.goodnotes.com/s/uKlkmE8yuteaVRclD8IhyS" TargetMode="External"/><Relationship Id="rId135" Type="http://schemas.openxmlformats.org/officeDocument/2006/relationships/hyperlink" Target="https://web.goodnotes.com/s/uKlkmE8yuteaVRclD8IhyS" TargetMode="External"/><Relationship Id="rId151" Type="http://schemas.openxmlformats.org/officeDocument/2006/relationships/hyperlink" Target="https://web.goodnotes.com/s/uKlkmE8yuteaVRclD8IhyS" TargetMode="External"/><Relationship Id="rId156" Type="http://schemas.openxmlformats.org/officeDocument/2006/relationships/hyperlink" Target="https://web.goodnotes.com/s/uKlkmE8yuteaVRclD8IhyS" TargetMode="External"/><Relationship Id="rId13" Type="http://schemas.openxmlformats.org/officeDocument/2006/relationships/hyperlink" Target="https://web.goodnotes.com/s/uKlkmE8yuteaVRclD8IhyS" TargetMode="External"/><Relationship Id="rId18" Type="http://schemas.openxmlformats.org/officeDocument/2006/relationships/hyperlink" Target="https://web.goodnotes.com/s/uKlkmE8yuteaVRclD8IhyS" TargetMode="External"/><Relationship Id="rId39" Type="http://schemas.openxmlformats.org/officeDocument/2006/relationships/hyperlink" Target="https://web.goodnotes.com/s/uKlkmE8yuteaVRclD8IhyS" TargetMode="External"/><Relationship Id="rId109" Type="http://schemas.openxmlformats.org/officeDocument/2006/relationships/hyperlink" Target="https://web.goodnotes.com/s/uKlkmE8yuteaVRclD8IhyS" TargetMode="External"/><Relationship Id="rId34" Type="http://schemas.openxmlformats.org/officeDocument/2006/relationships/hyperlink" Target="https://web.goodnotes.com/s/uKlkmE8yuteaVRclD8IhyS" TargetMode="External"/><Relationship Id="rId50" Type="http://schemas.openxmlformats.org/officeDocument/2006/relationships/hyperlink" Target="https://web.goodnotes.com/s/uKlkmE8yuteaVRclD8IhyS" TargetMode="External"/><Relationship Id="rId55" Type="http://schemas.openxmlformats.org/officeDocument/2006/relationships/hyperlink" Target="https://web.goodnotes.com/s/uKlkmE8yuteaVRclD8IhyS" TargetMode="External"/><Relationship Id="rId76" Type="http://schemas.openxmlformats.org/officeDocument/2006/relationships/hyperlink" Target="https://web.goodnotes.com/s/uKlkmE8yuteaVRclD8IhyS" TargetMode="External"/><Relationship Id="rId97" Type="http://schemas.openxmlformats.org/officeDocument/2006/relationships/hyperlink" Target="https://web.goodnotes.com/s/uKlkmE8yuteaVRclD8IhyS" TargetMode="External"/><Relationship Id="rId104" Type="http://schemas.openxmlformats.org/officeDocument/2006/relationships/hyperlink" Target="https://web.goodnotes.com/s/uKlkmE8yuteaVRclD8IhyS" TargetMode="External"/><Relationship Id="rId120" Type="http://schemas.openxmlformats.org/officeDocument/2006/relationships/hyperlink" Target="https://web.goodnotes.com/s/uKlkmE8yuteaVRclD8IhyS" TargetMode="External"/><Relationship Id="rId125" Type="http://schemas.openxmlformats.org/officeDocument/2006/relationships/hyperlink" Target="https://web.goodnotes.com/s/uKlkmE8yuteaVRclD8IhyS" TargetMode="External"/><Relationship Id="rId141" Type="http://schemas.openxmlformats.org/officeDocument/2006/relationships/hyperlink" Target="https://web.goodnotes.com/s/uKlkmE8yuteaVRclD8IhyS" TargetMode="External"/><Relationship Id="rId146" Type="http://schemas.openxmlformats.org/officeDocument/2006/relationships/hyperlink" Target="https://web.goodnotes.com/s/uKlkmE8yuteaVRclD8IhyS" TargetMode="External"/><Relationship Id="rId7" Type="http://schemas.openxmlformats.org/officeDocument/2006/relationships/hyperlink" Target="https://web.goodnotes.com/s/uKlkmE8yuteaVRclD8IhyS" TargetMode="External"/><Relationship Id="rId71" Type="http://schemas.openxmlformats.org/officeDocument/2006/relationships/hyperlink" Target="https://web.goodnotes.com/s/uKlkmE8yuteaVRclD8IhyS" TargetMode="External"/><Relationship Id="rId92" Type="http://schemas.openxmlformats.org/officeDocument/2006/relationships/hyperlink" Target="https://web.goodnotes.com/s/uKlkmE8yuteaVRclD8IhyS" TargetMode="External"/><Relationship Id="rId2" Type="http://schemas.openxmlformats.org/officeDocument/2006/relationships/hyperlink" Target="https://web.goodnotes.com/s/uKlkmE8yuteaVRclD8IhyS" TargetMode="External"/><Relationship Id="rId29" Type="http://schemas.openxmlformats.org/officeDocument/2006/relationships/hyperlink" Target="https://web.goodnotes.com/s/uKlkmE8yuteaVRclD8IhyS" TargetMode="External"/><Relationship Id="rId24" Type="http://schemas.openxmlformats.org/officeDocument/2006/relationships/hyperlink" Target="https://web.goodnotes.com/s/uKlkmE8yuteaVRclD8IhyS" TargetMode="External"/><Relationship Id="rId40" Type="http://schemas.openxmlformats.org/officeDocument/2006/relationships/hyperlink" Target="https://web.goodnotes.com/s/uKlkmE8yuteaVRclD8IhyS" TargetMode="External"/><Relationship Id="rId45" Type="http://schemas.openxmlformats.org/officeDocument/2006/relationships/hyperlink" Target="https://web.goodnotes.com/s/uKlkmE8yuteaVRclD8IhyS" TargetMode="External"/><Relationship Id="rId66" Type="http://schemas.openxmlformats.org/officeDocument/2006/relationships/hyperlink" Target="https://web.goodnotes.com/s/uKlkmE8yuteaVRclD8IhyS" TargetMode="External"/><Relationship Id="rId87" Type="http://schemas.openxmlformats.org/officeDocument/2006/relationships/hyperlink" Target="https://web.goodnotes.com/s/uKlkmE8yuteaVRclD8IhyS" TargetMode="External"/><Relationship Id="rId110" Type="http://schemas.openxmlformats.org/officeDocument/2006/relationships/hyperlink" Target="https://web.goodnotes.com/s/uKlkmE8yuteaVRclD8IhyS" TargetMode="External"/><Relationship Id="rId115" Type="http://schemas.openxmlformats.org/officeDocument/2006/relationships/hyperlink" Target="https://web.goodnotes.com/s/uKlkmE8yuteaVRclD8IhyS" TargetMode="External"/><Relationship Id="rId131" Type="http://schemas.openxmlformats.org/officeDocument/2006/relationships/hyperlink" Target="https://web.goodnotes.com/s/uKlkmE8yuteaVRclD8IhyS" TargetMode="External"/><Relationship Id="rId136" Type="http://schemas.openxmlformats.org/officeDocument/2006/relationships/hyperlink" Target="https://web.goodnotes.com/s/uKlkmE8yuteaVRclD8IhyS" TargetMode="External"/><Relationship Id="rId157" Type="http://schemas.openxmlformats.org/officeDocument/2006/relationships/hyperlink" Target="https://web.goodnotes.com/s/uKlkmE8yuteaVRclD8IhyS" TargetMode="External"/><Relationship Id="rId61" Type="http://schemas.openxmlformats.org/officeDocument/2006/relationships/hyperlink" Target="https://web.goodnotes.com/s/uKlkmE8yuteaVRclD8IhyS" TargetMode="External"/><Relationship Id="rId82" Type="http://schemas.openxmlformats.org/officeDocument/2006/relationships/hyperlink" Target="https://web.goodnotes.com/s/uKlkmE8yuteaVRclD8IhyS" TargetMode="External"/><Relationship Id="rId152" Type="http://schemas.openxmlformats.org/officeDocument/2006/relationships/hyperlink" Target="https://web.goodnotes.com/s/uKlkmE8yuteaVRclD8IhyS" TargetMode="External"/><Relationship Id="rId19" Type="http://schemas.openxmlformats.org/officeDocument/2006/relationships/hyperlink" Target="https://web.goodnotes.com/s/uKlkmE8yuteaVRclD8IhyS" TargetMode="External"/><Relationship Id="rId14" Type="http://schemas.openxmlformats.org/officeDocument/2006/relationships/hyperlink" Target="https://web.goodnotes.com/s/uKlkmE8yuteaVRclD8IhyS" TargetMode="External"/><Relationship Id="rId30" Type="http://schemas.openxmlformats.org/officeDocument/2006/relationships/hyperlink" Target="https://web.goodnotes.com/s/uKlkmE8yuteaVRclD8IhyS" TargetMode="External"/><Relationship Id="rId35" Type="http://schemas.openxmlformats.org/officeDocument/2006/relationships/hyperlink" Target="https://web.goodnotes.com/s/uKlkmE8yuteaVRclD8IhyS" TargetMode="External"/><Relationship Id="rId56" Type="http://schemas.openxmlformats.org/officeDocument/2006/relationships/hyperlink" Target="https://web.goodnotes.com/s/uKlkmE8yuteaVRclD8IhyS" TargetMode="External"/><Relationship Id="rId77" Type="http://schemas.openxmlformats.org/officeDocument/2006/relationships/hyperlink" Target="https://web.goodnotes.com/s/uKlkmE8yuteaVRclD8IhyS" TargetMode="External"/><Relationship Id="rId100" Type="http://schemas.openxmlformats.org/officeDocument/2006/relationships/hyperlink" Target="https://web.goodnotes.com/s/uKlkmE8yuteaVRclD8IhyS" TargetMode="External"/><Relationship Id="rId105" Type="http://schemas.openxmlformats.org/officeDocument/2006/relationships/hyperlink" Target="https://web.goodnotes.com/s/uKlkmE8yuteaVRclD8IhyS" TargetMode="External"/><Relationship Id="rId126" Type="http://schemas.openxmlformats.org/officeDocument/2006/relationships/hyperlink" Target="https://web.goodnotes.com/s/uKlkmE8yuteaVRclD8IhyS" TargetMode="External"/><Relationship Id="rId147" Type="http://schemas.openxmlformats.org/officeDocument/2006/relationships/hyperlink" Target="https://web.goodnotes.com/s/uKlkmE8yuteaVRclD8IhyS" TargetMode="External"/><Relationship Id="rId8" Type="http://schemas.openxmlformats.org/officeDocument/2006/relationships/hyperlink" Target="https://web.goodnotes.com/s/uKlkmE8yuteaVRclD8IhyS" TargetMode="External"/><Relationship Id="rId51" Type="http://schemas.openxmlformats.org/officeDocument/2006/relationships/hyperlink" Target="https://web.goodnotes.com/s/uKlkmE8yuteaVRclD8IhyS" TargetMode="External"/><Relationship Id="rId72" Type="http://schemas.openxmlformats.org/officeDocument/2006/relationships/hyperlink" Target="https://web.goodnotes.com/s/uKlkmE8yuteaVRclD8IhyS" TargetMode="External"/><Relationship Id="rId93" Type="http://schemas.openxmlformats.org/officeDocument/2006/relationships/hyperlink" Target="https://web.goodnotes.com/s/uKlkmE8yuteaVRclD8IhyS" TargetMode="External"/><Relationship Id="rId98" Type="http://schemas.openxmlformats.org/officeDocument/2006/relationships/hyperlink" Target="https://web.goodnotes.com/s/uKlkmE8yuteaVRclD8IhyS" TargetMode="External"/><Relationship Id="rId121" Type="http://schemas.openxmlformats.org/officeDocument/2006/relationships/hyperlink" Target="https://web.goodnotes.com/s/uKlkmE8yuteaVRclD8IhyS" TargetMode="External"/><Relationship Id="rId142" Type="http://schemas.openxmlformats.org/officeDocument/2006/relationships/hyperlink" Target="https://web.goodnotes.com/s/uKlkmE8yuteaVRclD8IhyS" TargetMode="External"/><Relationship Id="rId3" Type="http://schemas.openxmlformats.org/officeDocument/2006/relationships/hyperlink" Target="https://web.goodnotes.com/s/uKlkmE8yuteaVRclD8IhyS" TargetMode="External"/><Relationship Id="rId25" Type="http://schemas.openxmlformats.org/officeDocument/2006/relationships/hyperlink" Target="https://web.goodnotes.com/s/uKlkmE8yuteaVRclD8IhyS" TargetMode="External"/><Relationship Id="rId46" Type="http://schemas.openxmlformats.org/officeDocument/2006/relationships/hyperlink" Target="https://web.goodnotes.com/s/uKlkmE8yuteaVRclD8IhyS" TargetMode="External"/><Relationship Id="rId67" Type="http://schemas.openxmlformats.org/officeDocument/2006/relationships/hyperlink" Target="https://web.goodnotes.com/s/uKlkmE8yuteaVRclD8IhyS" TargetMode="External"/><Relationship Id="rId116" Type="http://schemas.openxmlformats.org/officeDocument/2006/relationships/hyperlink" Target="https://web.goodnotes.com/s/uKlkmE8yuteaVRclD8IhyS" TargetMode="External"/><Relationship Id="rId137" Type="http://schemas.openxmlformats.org/officeDocument/2006/relationships/hyperlink" Target="https://web.goodnotes.com/s/uKlkmE8yuteaVRclD8IhyS" TargetMode="External"/><Relationship Id="rId20" Type="http://schemas.openxmlformats.org/officeDocument/2006/relationships/hyperlink" Target="https://web.goodnotes.com/s/uKlkmE8yuteaVRclD8IhyS" TargetMode="External"/><Relationship Id="rId41" Type="http://schemas.openxmlformats.org/officeDocument/2006/relationships/hyperlink" Target="https://web.goodnotes.com/s/uKlkmE8yuteaVRclD8IhyS" TargetMode="External"/><Relationship Id="rId62" Type="http://schemas.openxmlformats.org/officeDocument/2006/relationships/hyperlink" Target="https://web.goodnotes.com/s/uKlkmE8yuteaVRclD8IhyS" TargetMode="External"/><Relationship Id="rId83" Type="http://schemas.openxmlformats.org/officeDocument/2006/relationships/hyperlink" Target="https://web.goodnotes.com/s/uKlkmE8yuteaVRclD8IhyS" TargetMode="External"/><Relationship Id="rId88" Type="http://schemas.openxmlformats.org/officeDocument/2006/relationships/hyperlink" Target="https://web.goodnotes.com/s/uKlkmE8yuteaVRclD8IhyS" TargetMode="External"/><Relationship Id="rId111" Type="http://schemas.openxmlformats.org/officeDocument/2006/relationships/hyperlink" Target="https://web.goodnotes.com/s/uKlkmE8yuteaVRclD8IhyS" TargetMode="External"/><Relationship Id="rId132" Type="http://schemas.openxmlformats.org/officeDocument/2006/relationships/hyperlink" Target="https://web.goodnotes.com/s/uKlkmE8yuteaVRclD8IhyS" TargetMode="External"/><Relationship Id="rId153" Type="http://schemas.openxmlformats.org/officeDocument/2006/relationships/hyperlink" Target="https://web.goodnotes.com/s/uKlkmE8yuteaVRclD8IhyS" TargetMode="External"/><Relationship Id="rId15" Type="http://schemas.openxmlformats.org/officeDocument/2006/relationships/hyperlink" Target="https://web.goodnotes.com/s/uKlkmE8yuteaVRclD8IhyS" TargetMode="External"/><Relationship Id="rId36" Type="http://schemas.openxmlformats.org/officeDocument/2006/relationships/hyperlink" Target="https://web.goodnotes.com/s/uKlkmE8yuteaVRclD8IhyS" TargetMode="External"/><Relationship Id="rId57" Type="http://schemas.openxmlformats.org/officeDocument/2006/relationships/hyperlink" Target="https://web.goodnotes.com/s/uKlkmE8yuteaVRclD8IhyS" TargetMode="External"/><Relationship Id="rId106" Type="http://schemas.openxmlformats.org/officeDocument/2006/relationships/hyperlink" Target="https://web.goodnotes.com/s/uKlkmE8yuteaVRclD8IhyS" TargetMode="External"/><Relationship Id="rId127" Type="http://schemas.openxmlformats.org/officeDocument/2006/relationships/hyperlink" Target="https://web.goodnotes.com/s/uKlkmE8yuteaVRclD8IhyS" TargetMode="External"/><Relationship Id="rId10" Type="http://schemas.openxmlformats.org/officeDocument/2006/relationships/hyperlink" Target="https://web.goodnotes.com/s/uKlkmE8yuteaVRclD8IhyS" TargetMode="External"/><Relationship Id="rId31" Type="http://schemas.openxmlformats.org/officeDocument/2006/relationships/hyperlink" Target="https://web.goodnotes.com/s/uKlkmE8yuteaVRclD8IhyS" TargetMode="External"/><Relationship Id="rId52" Type="http://schemas.openxmlformats.org/officeDocument/2006/relationships/hyperlink" Target="https://web.goodnotes.com/s/uKlkmE8yuteaVRclD8IhyS" TargetMode="External"/><Relationship Id="rId73" Type="http://schemas.openxmlformats.org/officeDocument/2006/relationships/hyperlink" Target="https://web.goodnotes.com/s/uKlkmE8yuteaVRclD8IhyS" TargetMode="External"/><Relationship Id="rId78" Type="http://schemas.openxmlformats.org/officeDocument/2006/relationships/hyperlink" Target="https://web.goodnotes.com/s/uKlkmE8yuteaVRclD8IhyS" TargetMode="External"/><Relationship Id="rId94" Type="http://schemas.openxmlformats.org/officeDocument/2006/relationships/hyperlink" Target="https://web.goodnotes.com/s/uKlkmE8yuteaVRclD8IhyS" TargetMode="External"/><Relationship Id="rId99" Type="http://schemas.openxmlformats.org/officeDocument/2006/relationships/hyperlink" Target="https://web.goodnotes.com/s/uKlkmE8yuteaVRclD8IhyS" TargetMode="External"/><Relationship Id="rId101" Type="http://schemas.openxmlformats.org/officeDocument/2006/relationships/hyperlink" Target="https://web.goodnotes.com/s/uKlkmE8yuteaVRclD8IhyS" TargetMode="External"/><Relationship Id="rId122" Type="http://schemas.openxmlformats.org/officeDocument/2006/relationships/hyperlink" Target="https://web.goodnotes.com/s/uKlkmE8yuteaVRclD8IhyS" TargetMode="External"/><Relationship Id="rId143" Type="http://schemas.openxmlformats.org/officeDocument/2006/relationships/hyperlink" Target="https://web.goodnotes.com/s/uKlkmE8yuteaVRclD8IhyS" TargetMode="External"/><Relationship Id="rId148" Type="http://schemas.openxmlformats.org/officeDocument/2006/relationships/hyperlink" Target="https://web.goodnotes.com/s/uKlkmE8yuteaVRclD8IhyS" TargetMode="External"/><Relationship Id="rId4" Type="http://schemas.openxmlformats.org/officeDocument/2006/relationships/hyperlink" Target="https://web.goodnotes.com/s/uKlkmE8yuteaVRclD8IhyS" TargetMode="External"/><Relationship Id="rId9" Type="http://schemas.openxmlformats.org/officeDocument/2006/relationships/hyperlink" Target="https://web.goodnotes.com/s/uKlkmE8yuteaVRclD8IhyS" TargetMode="External"/><Relationship Id="rId26" Type="http://schemas.openxmlformats.org/officeDocument/2006/relationships/hyperlink" Target="https://web.goodnotes.com/s/uKlkmE8yuteaVRclD8IhyS" TargetMode="External"/><Relationship Id="rId47" Type="http://schemas.openxmlformats.org/officeDocument/2006/relationships/hyperlink" Target="https://web.goodnotes.com/s/uKlkmE8yuteaVRclD8IhyS" TargetMode="External"/><Relationship Id="rId68" Type="http://schemas.openxmlformats.org/officeDocument/2006/relationships/hyperlink" Target="https://web.goodnotes.com/s/uKlkmE8yuteaVRclD8IhyS" TargetMode="External"/><Relationship Id="rId89" Type="http://schemas.openxmlformats.org/officeDocument/2006/relationships/hyperlink" Target="https://web.goodnotes.com/s/uKlkmE8yuteaVRclD8IhyS" TargetMode="External"/><Relationship Id="rId112" Type="http://schemas.openxmlformats.org/officeDocument/2006/relationships/hyperlink" Target="https://web.goodnotes.com/s/uKlkmE8yuteaVRclD8IhyS" TargetMode="External"/><Relationship Id="rId133" Type="http://schemas.openxmlformats.org/officeDocument/2006/relationships/hyperlink" Target="https://web.goodnotes.com/s/uKlkmE8yuteaVRclD8IhyS" TargetMode="External"/><Relationship Id="rId154" Type="http://schemas.openxmlformats.org/officeDocument/2006/relationships/hyperlink" Target="https://web.goodnotes.com/s/uKlkmE8yuteaVRclD8IhyS" TargetMode="External"/><Relationship Id="rId16" Type="http://schemas.openxmlformats.org/officeDocument/2006/relationships/hyperlink" Target="https://web.goodnotes.com/s/uKlkmE8yuteaVRclD8IhyS" TargetMode="External"/><Relationship Id="rId37" Type="http://schemas.openxmlformats.org/officeDocument/2006/relationships/hyperlink" Target="https://web.goodnotes.com/s/uKlkmE8yuteaVRclD8IhyS" TargetMode="External"/><Relationship Id="rId58" Type="http://schemas.openxmlformats.org/officeDocument/2006/relationships/hyperlink" Target="https://web.goodnotes.com/s/uKlkmE8yuteaVRclD8IhyS" TargetMode="External"/><Relationship Id="rId79" Type="http://schemas.openxmlformats.org/officeDocument/2006/relationships/hyperlink" Target="https://web.goodnotes.com/s/uKlkmE8yuteaVRclD8IhyS" TargetMode="External"/><Relationship Id="rId102" Type="http://schemas.openxmlformats.org/officeDocument/2006/relationships/hyperlink" Target="https://web.goodnotes.com/s/uKlkmE8yuteaVRclD8IhyS" TargetMode="External"/><Relationship Id="rId123" Type="http://schemas.openxmlformats.org/officeDocument/2006/relationships/hyperlink" Target="https://web.goodnotes.com/s/uKlkmE8yuteaVRclD8IhyS" TargetMode="External"/><Relationship Id="rId144" Type="http://schemas.openxmlformats.org/officeDocument/2006/relationships/hyperlink" Target="https://web.goodnotes.com/s/uKlkmE8yuteaVRclD8IhyS" TargetMode="External"/><Relationship Id="rId90" Type="http://schemas.openxmlformats.org/officeDocument/2006/relationships/hyperlink" Target="https://web.goodnotes.com/s/uKlkmE8yuteaVRclD8IhyS" TargetMode="External"/><Relationship Id="rId27" Type="http://schemas.openxmlformats.org/officeDocument/2006/relationships/hyperlink" Target="https://web.goodnotes.com/s/uKlkmE8yuteaVRclD8IhyS" TargetMode="External"/><Relationship Id="rId48" Type="http://schemas.openxmlformats.org/officeDocument/2006/relationships/hyperlink" Target="https://web.goodnotes.com/s/uKlkmE8yuteaVRclD8IhyS" TargetMode="External"/><Relationship Id="rId69" Type="http://schemas.openxmlformats.org/officeDocument/2006/relationships/hyperlink" Target="https://web.goodnotes.com/s/uKlkmE8yuteaVRclD8IhyS" TargetMode="External"/><Relationship Id="rId113" Type="http://schemas.openxmlformats.org/officeDocument/2006/relationships/hyperlink" Target="https://web.goodnotes.com/s/uKlkmE8yuteaVRclD8IhyS" TargetMode="External"/><Relationship Id="rId134" Type="http://schemas.openxmlformats.org/officeDocument/2006/relationships/hyperlink" Target="https://web.goodnotes.com/s/uKlkmE8yuteaVRclD8IhyS"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80661-0AEE-4340-AC12-527DCA2C189B}">
  <sheetPr codeName="Feuil1"/>
  <dimension ref="A1:V7430"/>
  <sheetViews>
    <sheetView showGridLines="0" tabSelected="1" topLeftCell="A4466" zoomScale="73" zoomScaleNormal="83" workbookViewId="0">
      <selection activeCell="S4553" sqref="S4553"/>
    </sheetView>
  </sheetViews>
  <sheetFormatPr baseColWidth="10" defaultColWidth="11" defaultRowHeight="16" outlineLevelRow="1" x14ac:dyDescent="0.2"/>
  <cols>
    <col min="1" max="1" width="19.1640625" customWidth="1"/>
    <col min="2" max="2" width="20" customWidth="1"/>
    <col min="3" max="3" width="42.33203125" customWidth="1"/>
    <col min="4" max="4" width="15" bestFit="1" customWidth="1"/>
    <col min="5" max="5" width="16.6640625" customWidth="1"/>
    <col min="6" max="7" width="11" bestFit="1" customWidth="1"/>
    <col min="8" max="8" width="14" bestFit="1" customWidth="1"/>
    <col min="9" max="18" width="4.6640625" customWidth="1"/>
    <col min="19" max="19" width="28.83203125" customWidth="1"/>
    <col min="20" max="20" width="5.83203125" customWidth="1"/>
    <col min="21" max="21" width="15.83203125" customWidth="1"/>
  </cols>
  <sheetData>
    <row r="1" spans="1:20" ht="17" thickBot="1" x14ac:dyDescent="0.25">
      <c r="A1" s="95"/>
      <c r="B1" s="95"/>
      <c r="C1" s="95"/>
      <c r="D1" s="95"/>
      <c r="E1" s="95"/>
      <c r="F1" s="95"/>
      <c r="G1" s="95"/>
      <c r="H1" s="95"/>
      <c r="I1" s="95"/>
      <c r="J1" s="95"/>
      <c r="K1" s="95"/>
      <c r="L1" s="95"/>
      <c r="M1" s="95"/>
      <c r="N1" s="95"/>
      <c r="O1" s="95"/>
      <c r="P1" s="95"/>
      <c r="Q1" s="95"/>
      <c r="R1" s="95"/>
      <c r="S1" s="95"/>
      <c r="T1" s="95"/>
    </row>
    <row r="2" spans="1:20" ht="23" customHeight="1" x14ac:dyDescent="0.2">
      <c r="A2" s="204" t="s">
        <v>0</v>
      </c>
      <c r="B2" s="205"/>
      <c r="C2" s="205"/>
      <c r="D2" s="205"/>
      <c r="E2" s="205"/>
      <c r="F2" s="205"/>
      <c r="G2" s="206"/>
      <c r="H2" s="166"/>
      <c r="I2" s="167"/>
      <c r="J2" s="167"/>
      <c r="K2" s="167"/>
      <c r="L2" s="167"/>
      <c r="M2" s="168"/>
      <c r="N2" s="169" t="s">
        <v>1</v>
      </c>
      <c r="O2" s="169"/>
      <c r="P2" s="169"/>
      <c r="Q2" s="169"/>
      <c r="R2" s="171"/>
      <c r="S2" s="173" t="s">
        <v>2</v>
      </c>
      <c r="T2" s="175"/>
    </row>
    <row r="3" spans="1:20" ht="23" customHeight="1" thickBot="1" x14ac:dyDescent="0.25">
      <c r="A3" s="207"/>
      <c r="B3" s="208"/>
      <c r="C3" s="208"/>
      <c r="D3" s="208"/>
      <c r="E3" s="208"/>
      <c r="F3" s="208"/>
      <c r="G3" s="209"/>
      <c r="H3" s="177"/>
      <c r="I3" s="178"/>
      <c r="J3" s="178"/>
      <c r="K3" s="178"/>
      <c r="L3" s="178"/>
      <c r="M3" s="179"/>
      <c r="N3" s="170"/>
      <c r="O3" s="170"/>
      <c r="P3" s="170"/>
      <c r="Q3" s="170"/>
      <c r="R3" s="172"/>
      <c r="S3" s="174"/>
      <c r="T3" s="175"/>
    </row>
    <row r="4" spans="1:20" outlineLevel="1" x14ac:dyDescent="0.2">
      <c r="A4" s="180" t="s">
        <v>3</v>
      </c>
      <c r="B4" s="181"/>
      <c r="C4" s="94"/>
      <c r="D4" s="94"/>
      <c r="E4" s="94"/>
      <c r="F4" s="94"/>
      <c r="G4" s="94"/>
      <c r="H4" s="94"/>
      <c r="I4" s="94"/>
      <c r="J4" s="94"/>
      <c r="K4" s="94"/>
      <c r="L4" s="94"/>
      <c r="M4" s="94"/>
      <c r="N4" s="94"/>
      <c r="O4" s="94"/>
      <c r="P4" s="94"/>
      <c r="Q4" s="94"/>
      <c r="R4" s="94"/>
      <c r="S4" s="93" t="s">
        <v>4</v>
      </c>
      <c r="T4" s="176"/>
    </row>
    <row r="5" spans="1:20" ht="17" outlineLevel="1" thickBot="1" x14ac:dyDescent="0.25">
      <c r="A5" s="92"/>
      <c r="B5" s="42"/>
      <c r="C5" s="42"/>
      <c r="D5" s="42"/>
      <c r="E5" s="42"/>
      <c r="F5" s="42"/>
      <c r="G5" s="42"/>
      <c r="H5" s="42"/>
      <c r="I5" s="42"/>
      <c r="J5" s="42"/>
      <c r="K5" s="42"/>
      <c r="L5" s="42"/>
      <c r="M5" s="42"/>
      <c r="N5" s="42"/>
      <c r="O5" s="42"/>
      <c r="P5" s="42"/>
      <c r="Q5" s="42"/>
      <c r="R5" s="42"/>
      <c r="S5" s="47"/>
      <c r="T5" s="176"/>
    </row>
    <row r="6" spans="1:20" ht="17" customHeight="1" outlineLevel="1" thickBot="1" x14ac:dyDescent="0.25">
      <c r="A6" s="182" t="s">
        <v>5</v>
      </c>
      <c r="B6" s="183"/>
      <c r="C6" s="91" t="s">
        <v>6</v>
      </c>
      <c r="D6" s="90" t="s">
        <v>7</v>
      </c>
      <c r="E6" s="89">
        <v>14</v>
      </c>
      <c r="F6" s="42"/>
      <c r="G6" s="42"/>
      <c r="H6" s="84" t="s">
        <v>8</v>
      </c>
      <c r="I6" s="88"/>
      <c r="J6" s="88"/>
      <c r="K6" s="88"/>
      <c r="L6" s="88"/>
      <c r="M6" s="88"/>
      <c r="N6" s="88"/>
      <c r="O6" s="88"/>
      <c r="P6" s="88"/>
      <c r="Q6" s="88"/>
      <c r="S6" s="87"/>
      <c r="T6" s="176"/>
    </row>
    <row r="7" spans="1:20" ht="16" customHeight="1" outlineLevel="1" x14ac:dyDescent="0.2">
      <c r="A7" s="184"/>
      <c r="B7" s="185"/>
      <c r="C7" s="188"/>
      <c r="D7" s="86" t="s">
        <v>9</v>
      </c>
      <c r="E7" s="85"/>
      <c r="F7" s="42"/>
      <c r="G7" s="42"/>
      <c r="H7" s="84" t="s">
        <v>10</v>
      </c>
      <c r="I7" s="83"/>
      <c r="J7" s="83"/>
      <c r="K7" s="83"/>
      <c r="L7" s="83"/>
      <c r="M7" s="83"/>
      <c r="N7" s="83"/>
      <c r="O7" s="83"/>
      <c r="P7" s="83"/>
      <c r="Q7" s="83"/>
      <c r="R7" s="191"/>
      <c r="S7" s="192"/>
      <c r="T7" s="176"/>
    </row>
    <row r="8" spans="1:20" ht="16" customHeight="1" outlineLevel="1" x14ac:dyDescent="0.2">
      <c r="A8" s="184"/>
      <c r="B8" s="185"/>
      <c r="C8" s="189"/>
      <c r="D8" s="63" t="s">
        <v>11</v>
      </c>
      <c r="E8" s="82"/>
      <c r="F8" s="42"/>
      <c r="G8" s="48"/>
      <c r="H8" s="81"/>
      <c r="I8" s="80"/>
      <c r="J8" s="80"/>
      <c r="K8" s="80"/>
      <c r="L8" s="80"/>
      <c r="M8" s="80"/>
      <c r="N8" s="80"/>
      <c r="O8" s="80"/>
      <c r="P8" s="80"/>
      <c r="Q8" s="80"/>
      <c r="R8" s="191"/>
      <c r="S8" s="192"/>
      <c r="T8" s="176"/>
    </row>
    <row r="9" spans="1:20" ht="16" customHeight="1" outlineLevel="1" thickBot="1" x14ac:dyDescent="0.25">
      <c r="A9" s="184"/>
      <c r="B9" s="185"/>
      <c r="C9" s="189"/>
      <c r="D9" s="63" t="s">
        <v>12</v>
      </c>
      <c r="E9" s="130"/>
      <c r="F9" s="42"/>
      <c r="G9" s="48"/>
      <c r="H9" s="81"/>
      <c r="I9" s="80"/>
      <c r="J9" s="80"/>
      <c r="K9" s="80"/>
      <c r="L9" s="80"/>
      <c r="M9" s="80"/>
      <c r="N9" s="80"/>
      <c r="O9" s="80"/>
      <c r="P9" s="80"/>
      <c r="Q9" s="80"/>
      <c r="R9" s="152"/>
      <c r="S9" s="153"/>
      <c r="T9" s="176"/>
    </row>
    <row r="10" spans="1:20" ht="16" customHeight="1" outlineLevel="1" thickBot="1" x14ac:dyDescent="0.25">
      <c r="A10" s="184"/>
      <c r="B10" s="185"/>
      <c r="C10" s="189"/>
      <c r="D10" s="63" t="s">
        <v>13</v>
      </c>
      <c r="E10" s="105" t="b">
        <v>0</v>
      </c>
      <c r="F10" s="42"/>
      <c r="G10" s="48"/>
      <c r="H10" s="59" t="s">
        <v>14</v>
      </c>
      <c r="I10" s="58">
        <v>48</v>
      </c>
      <c r="J10" s="58">
        <v>50</v>
      </c>
      <c r="K10" s="58">
        <v>52</v>
      </c>
      <c r="L10" s="58">
        <v>54</v>
      </c>
      <c r="M10" s="58">
        <v>56</v>
      </c>
      <c r="N10" s="58">
        <v>58</v>
      </c>
      <c r="O10" s="58">
        <v>60</v>
      </c>
      <c r="P10" s="58">
        <v>62</v>
      </c>
      <c r="Q10" s="57">
        <v>64</v>
      </c>
      <c r="S10" s="79"/>
      <c r="T10" s="176"/>
    </row>
    <row r="11" spans="1:20" outlineLevel="1" x14ac:dyDescent="0.2">
      <c r="A11" s="184"/>
      <c r="B11" s="185"/>
      <c r="C11" s="189"/>
      <c r="D11" s="193"/>
      <c r="E11" s="194"/>
      <c r="F11" s="42"/>
      <c r="G11" s="48"/>
      <c r="H11" s="78">
        <f t="shared" ref="H11:H18" si="0">SUM(I11:Q11)</f>
        <v>0</v>
      </c>
      <c r="I11" s="77"/>
      <c r="J11" s="77"/>
      <c r="K11" s="77"/>
      <c r="L11" s="77"/>
      <c r="M11" s="77"/>
      <c r="N11" s="77"/>
      <c r="O11" s="77"/>
      <c r="P11" s="77"/>
      <c r="Q11" s="77"/>
      <c r="R11" s="195" t="s">
        <v>15</v>
      </c>
      <c r="S11" s="196"/>
      <c r="T11" s="176"/>
    </row>
    <row r="12" spans="1:20" ht="16" customHeight="1" outlineLevel="1" x14ac:dyDescent="0.2">
      <c r="A12" s="184"/>
      <c r="B12" s="185"/>
      <c r="C12" s="189"/>
      <c r="D12" s="63" t="s">
        <v>16</v>
      </c>
      <c r="E12" s="76"/>
      <c r="F12" s="42"/>
      <c r="G12" s="48"/>
      <c r="H12" s="73">
        <f t="shared" si="0"/>
        <v>0</v>
      </c>
      <c r="I12" s="68"/>
      <c r="J12" s="68"/>
      <c r="K12" s="68"/>
      <c r="L12" s="68"/>
      <c r="M12" s="68"/>
      <c r="N12" s="68"/>
      <c r="O12" s="68"/>
      <c r="P12" s="68"/>
      <c r="Q12" s="68"/>
      <c r="R12" s="197"/>
      <c r="S12" s="192"/>
      <c r="T12" s="176"/>
    </row>
    <row r="13" spans="1:20" ht="16" customHeight="1" outlineLevel="1" x14ac:dyDescent="0.2">
      <c r="A13" s="184"/>
      <c r="B13" s="185"/>
      <c r="C13" s="189"/>
      <c r="D13" s="63" t="s">
        <v>17</v>
      </c>
      <c r="E13" s="75"/>
      <c r="F13" s="42"/>
      <c r="G13" s="42"/>
      <c r="H13" s="73">
        <f t="shared" si="0"/>
        <v>0</v>
      </c>
      <c r="I13" s="68"/>
      <c r="J13" s="68"/>
      <c r="K13" s="68"/>
      <c r="L13" s="68"/>
      <c r="M13" s="68"/>
      <c r="N13" s="68"/>
      <c r="O13" s="68"/>
      <c r="P13" s="68"/>
      <c r="Q13" s="68"/>
      <c r="R13" s="197"/>
      <c r="S13" s="192"/>
      <c r="T13" s="176"/>
    </row>
    <row r="14" spans="1:20" outlineLevel="1" x14ac:dyDescent="0.2">
      <c r="A14" s="184"/>
      <c r="B14" s="185"/>
      <c r="C14" s="189"/>
      <c r="D14" s="193"/>
      <c r="E14" s="194"/>
      <c r="F14" s="42"/>
      <c r="G14" s="48"/>
      <c r="H14" s="73">
        <f t="shared" si="0"/>
        <v>0</v>
      </c>
      <c r="I14" s="68"/>
      <c r="J14" s="68"/>
      <c r="K14" s="68"/>
      <c r="L14" s="68"/>
      <c r="M14" s="68"/>
      <c r="N14" s="68"/>
      <c r="O14" s="68"/>
      <c r="P14" s="68"/>
      <c r="Q14" s="68"/>
      <c r="R14" s="197"/>
      <c r="S14" s="192"/>
      <c r="T14" s="176"/>
    </row>
    <row r="15" spans="1:20" ht="16" customHeight="1" outlineLevel="1" x14ac:dyDescent="0.2">
      <c r="A15" s="184"/>
      <c r="B15" s="185"/>
      <c r="C15" s="189"/>
      <c r="D15" s="63" t="s">
        <v>18</v>
      </c>
      <c r="E15" s="76"/>
      <c r="F15" s="42"/>
      <c r="G15" s="48"/>
      <c r="H15" s="73">
        <f t="shared" si="0"/>
        <v>0</v>
      </c>
      <c r="I15" s="68"/>
      <c r="J15" s="68"/>
      <c r="K15" s="68"/>
      <c r="L15" s="68"/>
      <c r="M15" s="68"/>
      <c r="N15" s="68"/>
      <c r="O15" s="68"/>
      <c r="P15" s="68"/>
      <c r="Q15" s="68"/>
      <c r="R15" s="197"/>
      <c r="S15" s="192"/>
      <c r="T15" s="176"/>
    </row>
    <row r="16" spans="1:20" ht="16" customHeight="1" outlineLevel="1" x14ac:dyDescent="0.2">
      <c r="A16" s="184"/>
      <c r="B16" s="185"/>
      <c r="C16" s="189"/>
      <c r="D16" s="63" t="s">
        <v>19</v>
      </c>
      <c r="E16" s="75">
        <f>SUM(G29:G43)</f>
        <v>2.5</v>
      </c>
      <c r="F16" s="42"/>
      <c r="G16" s="42"/>
      <c r="H16" s="73">
        <f t="shared" si="0"/>
        <v>0</v>
      </c>
      <c r="I16" s="68"/>
      <c r="J16" s="68"/>
      <c r="K16" s="68"/>
      <c r="L16" s="68"/>
      <c r="M16" s="68"/>
      <c r="N16" s="68"/>
      <c r="O16" s="68"/>
      <c r="P16" s="68"/>
      <c r="Q16" s="68"/>
      <c r="R16" s="197"/>
      <c r="S16" s="192"/>
      <c r="T16" s="176"/>
    </row>
    <row r="17" spans="1:20" outlineLevel="1" x14ac:dyDescent="0.2">
      <c r="A17" s="184"/>
      <c r="B17" s="185"/>
      <c r="C17" s="189"/>
      <c r="D17" s="193"/>
      <c r="E17" s="194"/>
      <c r="F17" s="42"/>
      <c r="G17" s="48"/>
      <c r="H17" s="73">
        <f t="shared" si="0"/>
        <v>0</v>
      </c>
      <c r="I17" s="68"/>
      <c r="J17" s="68"/>
      <c r="K17" s="68"/>
      <c r="L17" s="68"/>
      <c r="M17" s="68"/>
      <c r="N17" s="68"/>
      <c r="O17" s="68"/>
      <c r="P17" s="68"/>
      <c r="Q17" s="68"/>
      <c r="R17" s="197"/>
      <c r="S17" s="192"/>
      <c r="T17" s="176"/>
    </row>
    <row r="18" spans="1:20" ht="16" customHeight="1" outlineLevel="1" x14ac:dyDescent="0.2">
      <c r="A18" s="184"/>
      <c r="B18" s="185"/>
      <c r="C18" s="189"/>
      <c r="D18" s="63" t="s">
        <v>20</v>
      </c>
      <c r="E18" s="75">
        <f>SUM(E15:E16)</f>
        <v>2.5</v>
      </c>
      <c r="F18" s="42"/>
      <c r="G18" s="74"/>
      <c r="H18" s="73">
        <f t="shared" si="0"/>
        <v>0</v>
      </c>
      <c r="I18" s="68"/>
      <c r="J18" s="68"/>
      <c r="K18" s="68"/>
      <c r="L18" s="68"/>
      <c r="M18" s="68"/>
      <c r="N18" s="68"/>
      <c r="O18" s="68"/>
      <c r="P18" s="68"/>
      <c r="Q18" s="68"/>
      <c r="R18" s="197"/>
      <c r="S18" s="192"/>
      <c r="T18" s="176"/>
    </row>
    <row r="19" spans="1:20" ht="16" customHeight="1" outlineLevel="1" x14ac:dyDescent="0.2">
      <c r="A19" s="184"/>
      <c r="B19" s="185"/>
      <c r="C19" s="189"/>
      <c r="D19" s="63" t="s">
        <v>21</v>
      </c>
      <c r="E19" s="72">
        <f>SUM(E21/E18)</f>
        <v>0</v>
      </c>
      <c r="F19" s="42"/>
      <c r="G19" s="71" t="s">
        <v>11</v>
      </c>
      <c r="H19" s="69">
        <v>0</v>
      </c>
      <c r="I19" s="68"/>
      <c r="J19" s="68"/>
      <c r="K19" s="68"/>
      <c r="L19" s="68"/>
      <c r="M19" s="68"/>
      <c r="N19" s="68"/>
      <c r="O19" s="68"/>
      <c r="P19" s="68"/>
      <c r="Q19" s="67"/>
      <c r="R19" s="197"/>
      <c r="S19" s="192"/>
      <c r="T19" s="176"/>
    </row>
    <row r="20" spans="1:20" ht="17" outlineLevel="1" thickBot="1" x14ac:dyDescent="0.25">
      <c r="A20" s="184"/>
      <c r="B20" s="185"/>
      <c r="C20" s="189"/>
      <c r="D20" s="193"/>
      <c r="E20" s="194"/>
      <c r="F20" s="42"/>
      <c r="G20" s="70" t="s">
        <v>22</v>
      </c>
      <c r="H20" s="69">
        <v>0</v>
      </c>
      <c r="I20" s="68"/>
      <c r="J20" s="68"/>
      <c r="K20" s="68"/>
      <c r="L20" s="68"/>
      <c r="M20" s="68"/>
      <c r="N20" s="68"/>
      <c r="O20" s="68"/>
      <c r="P20" s="68"/>
      <c r="Q20" s="67"/>
      <c r="R20" s="197"/>
      <c r="S20" s="192"/>
      <c r="T20" s="176"/>
    </row>
    <row r="21" spans="1:20" ht="16" customHeight="1" outlineLevel="1" thickBot="1" x14ac:dyDescent="0.25">
      <c r="A21" s="184"/>
      <c r="B21" s="185"/>
      <c r="C21" s="189"/>
      <c r="D21" s="63" t="s">
        <v>23</v>
      </c>
      <c r="E21" s="66"/>
      <c r="G21" s="48"/>
      <c r="H21" s="65">
        <f>SUM(H19:H20)</f>
        <v>0</v>
      </c>
      <c r="I21" s="64">
        <f t="shared" ref="I21:Q21" si="1">SUM(I11:I18)</f>
        <v>0</v>
      </c>
      <c r="J21" s="64">
        <f t="shared" si="1"/>
        <v>0</v>
      </c>
      <c r="K21" s="64">
        <f t="shared" si="1"/>
        <v>0</v>
      </c>
      <c r="L21" s="64">
        <f t="shared" si="1"/>
        <v>0</v>
      </c>
      <c r="M21" s="64">
        <f t="shared" si="1"/>
        <v>0</v>
      </c>
      <c r="N21" s="64">
        <f t="shared" si="1"/>
        <v>0</v>
      </c>
      <c r="O21" s="64">
        <f t="shared" si="1"/>
        <v>0</v>
      </c>
      <c r="P21" s="64">
        <f t="shared" si="1"/>
        <v>0</v>
      </c>
      <c r="Q21" s="64">
        <f t="shared" si="1"/>
        <v>0</v>
      </c>
      <c r="R21" s="197"/>
      <c r="S21" s="192"/>
      <c r="T21" s="176"/>
    </row>
    <row r="22" spans="1:20" ht="17" customHeight="1" outlineLevel="1" thickBot="1" x14ac:dyDescent="0.25">
      <c r="A22" s="184"/>
      <c r="B22" s="185"/>
      <c r="C22" s="189"/>
      <c r="D22" s="63" t="s">
        <v>24</v>
      </c>
      <c r="E22" s="62">
        <f>SUM(E21/2.5)</f>
        <v>0</v>
      </c>
      <c r="F22" s="42"/>
      <c r="G22" s="61"/>
      <c r="H22" s="60" t="s">
        <v>14</v>
      </c>
      <c r="I22" s="59">
        <v>48</v>
      </c>
      <c r="J22" s="58">
        <v>50</v>
      </c>
      <c r="K22" s="58">
        <v>52</v>
      </c>
      <c r="L22" s="58">
        <v>54</v>
      </c>
      <c r="M22" s="58">
        <v>56</v>
      </c>
      <c r="N22" s="58">
        <v>58</v>
      </c>
      <c r="O22" s="58">
        <v>60</v>
      </c>
      <c r="P22" s="58">
        <v>62</v>
      </c>
      <c r="Q22" s="57">
        <v>64</v>
      </c>
      <c r="R22" s="197"/>
      <c r="S22" s="192"/>
      <c r="T22" s="176"/>
    </row>
    <row r="23" spans="1:20" ht="17" outlineLevel="1" thickBot="1" x14ac:dyDescent="0.25">
      <c r="A23" s="186"/>
      <c r="B23" s="187"/>
      <c r="C23" s="190"/>
      <c r="D23" s="56" t="s">
        <v>25</v>
      </c>
      <c r="E23" s="55">
        <f>SUM(E21/2.2)</f>
        <v>0</v>
      </c>
      <c r="F23" s="42"/>
      <c r="G23" s="42"/>
      <c r="H23" s="42"/>
      <c r="I23" s="42"/>
      <c r="J23" s="42"/>
      <c r="K23" s="42"/>
      <c r="L23" s="42"/>
      <c r="M23" s="42"/>
      <c r="N23" s="42"/>
      <c r="O23" s="42"/>
      <c r="P23" s="42"/>
      <c r="Q23" s="42"/>
      <c r="R23" s="198"/>
      <c r="S23" s="199"/>
      <c r="T23" s="176"/>
    </row>
    <row r="24" spans="1:20" ht="17" outlineLevel="1" thickBot="1" x14ac:dyDescent="0.25">
      <c r="A24" s="54" t="s">
        <v>26</v>
      </c>
      <c r="B24" s="53"/>
      <c r="C24" s="42"/>
      <c r="D24" s="48"/>
      <c r="E24" s="52"/>
      <c r="F24" s="42"/>
      <c r="S24" s="28"/>
      <c r="T24" s="176"/>
    </row>
    <row r="25" spans="1:20" outlineLevel="1" x14ac:dyDescent="0.2">
      <c r="A25" s="51" t="s">
        <v>27</v>
      </c>
      <c r="B25" s="50"/>
      <c r="C25" s="42"/>
      <c r="D25" s="48"/>
      <c r="E25" s="42"/>
      <c r="F25" s="42"/>
      <c r="R25" s="42"/>
      <c r="S25" s="47"/>
      <c r="T25" s="176"/>
    </row>
    <row r="26" spans="1:20" outlineLevel="1" x14ac:dyDescent="0.2">
      <c r="A26" s="49"/>
      <c r="B26" s="42"/>
      <c r="C26" s="42"/>
      <c r="D26" s="48"/>
      <c r="E26" s="42"/>
      <c r="F26" s="42"/>
      <c r="G26" s="42"/>
      <c r="H26" s="42"/>
      <c r="I26" s="42"/>
      <c r="J26" s="42"/>
      <c r="K26" s="42"/>
      <c r="L26" s="42"/>
      <c r="M26" s="42"/>
      <c r="N26" s="42"/>
      <c r="O26" s="42"/>
      <c r="P26" s="42"/>
      <c r="Q26" s="42"/>
      <c r="R26" s="42"/>
      <c r="S26" s="47"/>
      <c r="T26" s="176"/>
    </row>
    <row r="27" spans="1:20" ht="17" outlineLevel="1" thickBot="1" x14ac:dyDescent="0.25">
      <c r="A27" s="49" t="s">
        <v>28</v>
      </c>
      <c r="B27" s="42"/>
      <c r="C27" s="42"/>
      <c r="D27" s="48"/>
      <c r="E27" s="42"/>
      <c r="F27" s="42"/>
      <c r="G27" s="42"/>
      <c r="H27" s="42"/>
      <c r="I27" s="42"/>
      <c r="J27" s="42"/>
      <c r="K27" s="42"/>
      <c r="L27" s="42"/>
      <c r="M27" s="42"/>
      <c r="N27" s="42"/>
      <c r="O27" s="42"/>
      <c r="P27" s="42"/>
      <c r="Q27" s="42"/>
      <c r="R27" s="42"/>
      <c r="S27" s="47"/>
      <c r="T27" s="176"/>
    </row>
    <row r="28" spans="1:20" outlineLevel="1" x14ac:dyDescent="0.2">
      <c r="A28" s="46" t="s">
        <v>29</v>
      </c>
      <c r="B28" s="45" t="s">
        <v>30</v>
      </c>
      <c r="C28" s="44" t="s">
        <v>31</v>
      </c>
      <c r="D28" s="44" t="s">
        <v>32</v>
      </c>
      <c r="E28" s="44" t="s">
        <v>33</v>
      </c>
      <c r="F28" s="44" t="s">
        <v>34</v>
      </c>
      <c r="G28" s="44" t="s">
        <v>35</v>
      </c>
      <c r="H28" s="43" t="s">
        <v>36</v>
      </c>
      <c r="I28" s="200" t="s">
        <v>37</v>
      </c>
      <c r="J28" s="201"/>
      <c r="K28" s="202"/>
      <c r="L28" s="202"/>
      <c r="M28" s="202"/>
      <c r="N28" s="202"/>
      <c r="O28" s="202"/>
      <c r="P28" s="42"/>
      <c r="Q28" s="42"/>
      <c r="R28" s="42"/>
      <c r="S28" s="28"/>
      <c r="T28" s="176"/>
    </row>
    <row r="29" spans="1:20" outlineLevel="1" x14ac:dyDescent="0.2">
      <c r="A29" s="38"/>
      <c r="B29" s="37"/>
      <c r="C29" s="36"/>
      <c r="D29" s="35"/>
      <c r="E29" s="41">
        <f>D29*H21</f>
        <v>0</v>
      </c>
      <c r="F29" s="33" cm="1">
        <f t="array" ref="F29">IFERROR(_xlfn.XLOOKUP(1,(TabFournisseurs[TYPE]=A29)*(TabFournisseurs[SUPPLIER2]=B29)*(TabFournisseurs[REF PRODUCT]=C29),TabFournisseurs[Cost / per m]),0)</f>
        <v>0</v>
      </c>
      <c r="G29" s="96">
        <f>F29*D29</f>
        <v>0</v>
      </c>
      <c r="H29" s="40">
        <f>G29*H21</f>
        <v>0</v>
      </c>
      <c r="I29" s="203"/>
      <c r="J29" s="201"/>
      <c r="K29" s="156"/>
      <c r="L29" s="156"/>
      <c r="M29" s="156"/>
      <c r="N29" s="156"/>
      <c r="O29" s="156"/>
      <c r="P29" s="156"/>
      <c r="Q29" s="156"/>
      <c r="R29" s="156"/>
      <c r="S29" s="157"/>
      <c r="T29" s="176"/>
    </row>
    <row r="30" spans="1:20" outlineLevel="1" x14ac:dyDescent="0.2">
      <c r="A30" s="38"/>
      <c r="B30" s="37"/>
      <c r="C30" s="36"/>
      <c r="D30" s="35"/>
      <c r="E30" s="34">
        <f>D30*H21</f>
        <v>0</v>
      </c>
      <c r="F30" s="33" cm="1">
        <f t="array" ref="F30">IFERROR(_xlfn.XLOOKUP(1,(TabFournisseurs[TYPE]=A30)*(TabFournisseurs[SUPPLIER2]=B30)*(TabFournisseurs[REF PRODUCT]=C30),TabFournisseurs[Cost / per m]),0)</f>
        <v>0</v>
      </c>
      <c r="G30" s="32">
        <f t="shared" ref="G30:G43" si="2">F30*D30</f>
        <v>0</v>
      </c>
      <c r="H30" s="31">
        <f>G30*H21</f>
        <v>0</v>
      </c>
      <c r="I30" s="39"/>
      <c r="J30" s="39"/>
      <c r="K30" s="156"/>
      <c r="L30" s="156"/>
      <c r="M30" s="156"/>
      <c r="N30" s="156"/>
      <c r="O30" s="156"/>
      <c r="P30" s="156"/>
      <c r="Q30" s="156"/>
      <c r="R30" s="156"/>
      <c r="S30" s="157"/>
      <c r="T30" s="176"/>
    </row>
    <row r="31" spans="1:20" outlineLevel="1" x14ac:dyDescent="0.2">
      <c r="A31" s="38"/>
      <c r="B31" s="37"/>
      <c r="C31" s="36"/>
      <c r="D31" s="35"/>
      <c r="E31" s="34">
        <f>D31*H21</f>
        <v>0</v>
      </c>
      <c r="F31" s="33" cm="1">
        <f t="array" ref="F31">IFERROR(_xlfn.XLOOKUP(1,(TabFournisseurs[TYPE]=A31)*(TabFournisseurs[SUPPLIER2]=B31)*(TabFournisseurs[REF PRODUCT]=C31),TabFournisseurs[Cost / per m]),0)</f>
        <v>0</v>
      </c>
      <c r="G31" s="32">
        <f t="shared" si="2"/>
        <v>0</v>
      </c>
      <c r="H31" s="31">
        <f>G31*H21</f>
        <v>0</v>
      </c>
      <c r="I31" s="39"/>
      <c r="J31" s="39"/>
      <c r="K31" s="156"/>
      <c r="L31" s="156"/>
      <c r="M31" s="156"/>
      <c r="N31" s="156"/>
      <c r="O31" s="156"/>
      <c r="P31" s="156"/>
      <c r="Q31" s="156"/>
      <c r="R31" s="156"/>
      <c r="S31" s="157"/>
      <c r="T31" s="176"/>
    </row>
    <row r="32" spans="1:20" outlineLevel="1" x14ac:dyDescent="0.2">
      <c r="A32" s="38"/>
      <c r="B32" s="37"/>
      <c r="C32" s="36"/>
      <c r="D32" s="35"/>
      <c r="E32" s="34">
        <f>D32*H21</f>
        <v>0</v>
      </c>
      <c r="F32" s="33" cm="1">
        <f t="array" ref="F32">IFERROR(_xlfn.XLOOKUP(1,(TabFournisseurs[TYPE]=A32)*(TabFournisseurs[SUPPLIER2]=B32)*(TabFournisseurs[REF PRODUCT]=C32),TabFournisseurs[Cost / per m]),0)</f>
        <v>0</v>
      </c>
      <c r="G32" s="32">
        <f t="shared" si="2"/>
        <v>0</v>
      </c>
      <c r="H32" s="31">
        <f>G32*H21</f>
        <v>0</v>
      </c>
      <c r="I32" s="30"/>
      <c r="J32" s="30"/>
      <c r="K32" s="156"/>
      <c r="L32" s="156"/>
      <c r="M32" s="156"/>
      <c r="N32" s="156"/>
      <c r="O32" s="156"/>
      <c r="P32" s="156"/>
      <c r="Q32" s="156"/>
      <c r="R32" s="156"/>
      <c r="S32" s="157"/>
      <c r="T32" s="176"/>
    </row>
    <row r="33" spans="1:20" outlineLevel="1" x14ac:dyDescent="0.2">
      <c r="A33" s="38"/>
      <c r="B33" s="37"/>
      <c r="C33" s="36"/>
      <c r="D33" s="35"/>
      <c r="E33" s="34">
        <f>D33*H21</f>
        <v>0</v>
      </c>
      <c r="F33" s="33" cm="1">
        <f t="array" ref="F33">IFERROR(_xlfn.XLOOKUP(1,(TabFournisseurs[TYPE]=A33)*(TabFournisseurs[SUPPLIER2]=B33)*(TabFournisseurs[REF PRODUCT]=C33),TabFournisseurs[Cost / per m]),0)</f>
        <v>0</v>
      </c>
      <c r="G33" s="32">
        <f t="shared" si="2"/>
        <v>0</v>
      </c>
      <c r="H33" s="31">
        <f>G33*H21</f>
        <v>0</v>
      </c>
      <c r="I33" s="30"/>
      <c r="J33" s="30"/>
      <c r="K33" s="29"/>
      <c r="L33" s="29"/>
      <c r="M33" s="29"/>
      <c r="N33" s="29"/>
      <c r="O33" s="29"/>
      <c r="P33" s="29"/>
      <c r="Q33" s="29"/>
      <c r="R33" s="29"/>
      <c r="S33" s="28"/>
      <c r="T33" s="176"/>
    </row>
    <row r="34" spans="1:20" outlineLevel="1" x14ac:dyDescent="0.2">
      <c r="A34" s="38"/>
      <c r="B34" s="37"/>
      <c r="C34" s="36"/>
      <c r="D34" s="35"/>
      <c r="E34" s="34">
        <f>D34*H21</f>
        <v>0</v>
      </c>
      <c r="F34" s="33" cm="1">
        <f t="array" ref="F34">IFERROR(_xlfn.XLOOKUP(1,(TabFournisseurs[TYPE]=A34)*(TabFournisseurs[SUPPLIER2]=B34)*(TabFournisseurs[REF PRODUCT]=C34),TabFournisseurs[Cost / per m]),0)</f>
        <v>0</v>
      </c>
      <c r="G34" s="32">
        <f t="shared" si="2"/>
        <v>0</v>
      </c>
      <c r="H34" s="31">
        <f>G34*H21</f>
        <v>0</v>
      </c>
      <c r="I34" s="158"/>
      <c r="J34" s="159"/>
      <c r="K34" s="29"/>
      <c r="L34" s="29"/>
      <c r="M34" s="29"/>
      <c r="N34" s="29"/>
      <c r="O34" s="29"/>
      <c r="P34" s="29"/>
      <c r="Q34" s="29"/>
      <c r="R34" s="29"/>
      <c r="S34" s="28"/>
      <c r="T34" s="176"/>
    </row>
    <row r="35" spans="1:20" outlineLevel="1" x14ac:dyDescent="0.2">
      <c r="A35" s="38"/>
      <c r="B35" s="37"/>
      <c r="C35" s="36"/>
      <c r="D35" s="35"/>
      <c r="E35" s="34">
        <f>D35*H21</f>
        <v>0</v>
      </c>
      <c r="F35" s="33" cm="1">
        <f t="array" ref="F35">IFERROR(_xlfn.XLOOKUP(1,(TabFournisseurs[TYPE]=A35)*(TabFournisseurs[SUPPLIER2]=B35)*(TabFournisseurs[REF PRODUCT]=C35),TabFournisseurs[Cost / per m]),0)</f>
        <v>0</v>
      </c>
      <c r="G35" s="32">
        <f t="shared" si="2"/>
        <v>0</v>
      </c>
      <c r="H35" s="31">
        <f>G35*H21</f>
        <v>0</v>
      </c>
      <c r="I35" s="30"/>
      <c r="J35" s="30"/>
      <c r="K35" s="29"/>
      <c r="L35" s="29"/>
      <c r="M35" s="29"/>
      <c r="N35" s="29"/>
      <c r="O35" s="29"/>
      <c r="P35" s="29"/>
      <c r="Q35" s="29"/>
      <c r="R35" s="29"/>
      <c r="S35" s="28"/>
      <c r="T35" s="176"/>
    </row>
    <row r="36" spans="1:20" outlineLevel="1" x14ac:dyDescent="0.2">
      <c r="A36" s="38"/>
      <c r="B36" s="37"/>
      <c r="C36" s="36"/>
      <c r="D36" s="35"/>
      <c r="E36" s="34">
        <f>D36*H21</f>
        <v>0</v>
      </c>
      <c r="F36" s="33" cm="1">
        <f t="array" ref="F36">IFERROR(_xlfn.XLOOKUP(1,(TabFournisseurs[TYPE]=A36)*(TabFournisseurs[SUPPLIER2]=B36)*(TabFournisseurs[REF PRODUCT]=C36),TabFournisseurs[Cost / per m]),0)</f>
        <v>0</v>
      </c>
      <c r="G36" s="32">
        <f t="shared" si="2"/>
        <v>0</v>
      </c>
      <c r="H36" s="31">
        <f>G36*H21</f>
        <v>0</v>
      </c>
      <c r="I36" s="30"/>
      <c r="J36" s="30"/>
      <c r="K36" s="29"/>
      <c r="L36" s="29"/>
      <c r="M36" s="29"/>
      <c r="N36" s="29"/>
      <c r="O36" s="29"/>
      <c r="P36" s="29"/>
      <c r="Q36" s="29"/>
      <c r="R36" s="29"/>
      <c r="S36" s="28"/>
      <c r="T36" s="176"/>
    </row>
    <row r="37" spans="1:20" outlineLevel="1" x14ac:dyDescent="0.2">
      <c r="A37" s="38"/>
      <c r="B37" s="37"/>
      <c r="C37" s="36"/>
      <c r="D37" s="35"/>
      <c r="E37" s="34">
        <f>D37*H21</f>
        <v>0</v>
      </c>
      <c r="F37" s="33" cm="1">
        <f t="array" ref="F37">IFERROR(_xlfn.XLOOKUP(1,(TabFournisseurs[TYPE]=A37)*(TabFournisseurs[SUPPLIER2]=B37)*(TabFournisseurs[REF PRODUCT]=C37),TabFournisseurs[Cost / per m]),0)</f>
        <v>0</v>
      </c>
      <c r="G37" s="32">
        <f t="shared" si="2"/>
        <v>0</v>
      </c>
      <c r="H37" s="31">
        <f>G37*H21</f>
        <v>0</v>
      </c>
      <c r="I37" s="30"/>
      <c r="J37" s="30"/>
      <c r="K37" s="29"/>
      <c r="L37" s="29"/>
      <c r="M37" s="29"/>
      <c r="N37" s="29"/>
      <c r="O37" s="29"/>
      <c r="P37" s="29"/>
      <c r="Q37" s="29"/>
      <c r="R37" s="29"/>
      <c r="S37" s="28"/>
      <c r="T37" s="176"/>
    </row>
    <row r="38" spans="1:20" outlineLevel="1" x14ac:dyDescent="0.2">
      <c r="A38" s="38"/>
      <c r="B38" s="37"/>
      <c r="C38" s="36"/>
      <c r="D38" s="35"/>
      <c r="E38" s="34">
        <f>D38*H21</f>
        <v>0</v>
      </c>
      <c r="F38" s="33" cm="1">
        <f t="array" ref="F38">IFERROR(_xlfn.XLOOKUP(1,(TabFournisseurs[TYPE]=A38)*(TabFournisseurs[SUPPLIER2]=B38)*(TabFournisseurs[REF PRODUCT]=C38),TabFournisseurs[Cost / per m]),0)</f>
        <v>0</v>
      </c>
      <c r="G38" s="32">
        <f t="shared" si="2"/>
        <v>0</v>
      </c>
      <c r="H38" s="31">
        <f>G38*H21</f>
        <v>0</v>
      </c>
      <c r="I38" s="30"/>
      <c r="J38" s="30"/>
      <c r="K38" s="29"/>
      <c r="L38" s="29"/>
      <c r="M38" s="29"/>
      <c r="N38" s="29"/>
      <c r="O38" s="29"/>
      <c r="P38" s="29"/>
      <c r="Q38" s="29"/>
      <c r="R38" s="29"/>
      <c r="S38" s="28"/>
      <c r="T38" s="176"/>
    </row>
    <row r="39" spans="1:20" outlineLevel="1" x14ac:dyDescent="0.2">
      <c r="A39" s="38"/>
      <c r="B39" s="37"/>
      <c r="C39" s="36"/>
      <c r="D39" s="35"/>
      <c r="E39" s="34">
        <f>D39*H21</f>
        <v>0</v>
      </c>
      <c r="F39" s="33" cm="1">
        <f t="array" ref="F39">IFERROR(_xlfn.XLOOKUP(1,(TabFournisseurs[TYPE]=A39)*(TabFournisseurs[SUPPLIER2]=B39)*(TabFournisseurs[REF PRODUCT]=C39),TabFournisseurs[Cost / per m]),0)</f>
        <v>0</v>
      </c>
      <c r="G39" s="32">
        <f t="shared" si="2"/>
        <v>0</v>
      </c>
      <c r="H39" s="31">
        <f>G39*H21</f>
        <v>0</v>
      </c>
      <c r="I39" s="30"/>
      <c r="J39" s="30"/>
      <c r="K39" s="29"/>
      <c r="L39" s="29"/>
      <c r="M39" s="29"/>
      <c r="N39" s="29"/>
      <c r="O39" s="29"/>
      <c r="P39" s="29"/>
      <c r="Q39" s="29"/>
      <c r="R39" s="29"/>
      <c r="S39" s="28"/>
      <c r="T39" s="176"/>
    </row>
    <row r="40" spans="1:20" outlineLevel="1" x14ac:dyDescent="0.2">
      <c r="A40" s="38"/>
      <c r="B40" s="37"/>
      <c r="C40" s="36"/>
      <c r="D40" s="35"/>
      <c r="E40" s="34">
        <f>D40*H21</f>
        <v>0</v>
      </c>
      <c r="F40" s="33" cm="1">
        <f t="array" ref="F40">IFERROR(_xlfn.XLOOKUP(1,(TabFournisseurs[TYPE]=A40)*(TabFournisseurs[SUPPLIER2]=B40)*(TabFournisseurs[REF PRODUCT]=C40),TabFournisseurs[Cost / per m]),0)</f>
        <v>0</v>
      </c>
      <c r="G40" s="32">
        <f t="shared" si="2"/>
        <v>0</v>
      </c>
      <c r="H40" s="31">
        <f>G40*H21</f>
        <v>0</v>
      </c>
      <c r="I40" s="30"/>
      <c r="J40" s="30"/>
      <c r="K40" s="29"/>
      <c r="L40" s="29"/>
      <c r="M40" s="29"/>
      <c r="N40" s="29"/>
      <c r="O40" s="29"/>
      <c r="P40" s="29"/>
      <c r="Q40" s="29"/>
      <c r="R40" s="29"/>
      <c r="S40" s="28"/>
      <c r="T40" s="176"/>
    </row>
    <row r="41" spans="1:20" ht="17" outlineLevel="1" x14ac:dyDescent="0.2">
      <c r="A41" s="101" t="s">
        <v>38</v>
      </c>
      <c r="B41" s="102" t="s">
        <v>39</v>
      </c>
      <c r="C41" s="103"/>
      <c r="D41" s="104"/>
      <c r="E41" s="34">
        <f>D41*H21</f>
        <v>0</v>
      </c>
      <c r="F41" s="33" cm="1">
        <f t="array" ref="F41">IFERROR(_xlfn.XLOOKUP(1,(TabFournisseurs[TYPE]=A41)*(TabFournisseurs[SUPPLIER2]=B41)*(TabFournisseurs[REF PRODUCT]=C41),TabFournisseurs[Cost / per m]),0)</f>
        <v>0</v>
      </c>
      <c r="G41" s="32">
        <f>F41*D41</f>
        <v>0</v>
      </c>
      <c r="H41" s="31">
        <f>G41*H21</f>
        <v>0</v>
      </c>
      <c r="I41" s="30"/>
      <c r="J41" s="30"/>
      <c r="K41" s="29"/>
      <c r="L41" s="29"/>
      <c r="M41" s="29"/>
      <c r="N41" s="29"/>
      <c r="O41" s="29"/>
      <c r="P41" s="29"/>
      <c r="Q41" s="29"/>
      <c r="R41" s="29"/>
      <c r="S41" s="28"/>
      <c r="T41" s="176"/>
    </row>
    <row r="42" spans="1:20" ht="17" outlineLevel="1" x14ac:dyDescent="0.2">
      <c r="A42" s="38" t="s">
        <v>38</v>
      </c>
      <c r="B42" s="37" t="s">
        <v>40</v>
      </c>
      <c r="C42" s="36" t="s">
        <v>41</v>
      </c>
      <c r="D42" s="35">
        <v>1</v>
      </c>
      <c r="E42" s="34">
        <f>D42*H21</f>
        <v>0</v>
      </c>
      <c r="F42" s="33" cm="1">
        <f t="array" ref="F42">IFERROR(_xlfn.XLOOKUP(1,(TabFournisseurs[TYPE]=A42)*(TabFournisseurs[SUPPLIER2]=B42)*(TabFournisseurs[REF PRODUCT]=C42),TabFournisseurs[Cost / per m]),0)</f>
        <v>2</v>
      </c>
      <c r="G42" s="32">
        <f t="shared" si="2"/>
        <v>2</v>
      </c>
      <c r="H42" s="31">
        <f>G42*H21</f>
        <v>0</v>
      </c>
      <c r="I42" s="30"/>
      <c r="J42" s="30"/>
      <c r="K42" s="29"/>
      <c r="L42" s="29"/>
      <c r="M42" s="29"/>
      <c r="N42" s="29"/>
      <c r="O42" s="29"/>
      <c r="P42" s="29"/>
      <c r="Q42" s="29"/>
      <c r="R42" s="29"/>
      <c r="S42" s="28"/>
      <c r="T42" s="176"/>
    </row>
    <row r="43" spans="1:20" ht="18" outlineLevel="1" thickBot="1" x14ac:dyDescent="0.25">
      <c r="A43" s="27" t="s">
        <v>38</v>
      </c>
      <c r="B43" s="26" t="s">
        <v>42</v>
      </c>
      <c r="C43" s="25" t="s">
        <v>43</v>
      </c>
      <c r="D43" s="24">
        <v>1</v>
      </c>
      <c r="E43" s="23">
        <f>D43*H21</f>
        <v>0</v>
      </c>
      <c r="F43" s="22" cm="1">
        <f t="array" ref="F43">IFERROR(_xlfn.XLOOKUP(1,(TabFournisseurs[TYPE]=A43)*(TabFournisseurs[SUPPLIER2]=B43)*(TabFournisseurs[REF PRODUCT]=C43),TabFournisseurs[Cost / per m]),0)</f>
        <v>0.5</v>
      </c>
      <c r="G43" s="21">
        <f t="shared" si="2"/>
        <v>0.5</v>
      </c>
      <c r="H43" s="20">
        <f>G43*H21</f>
        <v>0</v>
      </c>
      <c r="I43" s="19"/>
      <c r="J43" s="19"/>
      <c r="K43" s="18"/>
      <c r="L43" s="18"/>
      <c r="M43" s="18"/>
      <c r="N43" s="18"/>
      <c r="O43" s="18"/>
      <c r="P43" s="18"/>
      <c r="Q43" s="18"/>
      <c r="R43" s="18"/>
      <c r="S43" s="17"/>
      <c r="T43" s="176"/>
    </row>
    <row r="44" spans="1:20" ht="17" thickBot="1" x14ac:dyDescent="0.25">
      <c r="A44" s="95"/>
      <c r="B44" s="95"/>
      <c r="C44" s="95"/>
      <c r="D44" s="95"/>
      <c r="E44" s="95"/>
      <c r="F44" s="95"/>
      <c r="G44" s="95"/>
      <c r="H44" s="95"/>
      <c r="I44" s="95"/>
      <c r="J44" s="95"/>
      <c r="K44" s="95"/>
      <c r="L44" s="95"/>
      <c r="M44" s="95"/>
      <c r="N44" s="95"/>
      <c r="O44" s="95"/>
      <c r="P44" s="95"/>
      <c r="Q44" s="95"/>
      <c r="R44" s="95"/>
      <c r="S44" s="95"/>
      <c r="T44" s="95"/>
    </row>
    <row r="45" spans="1:20" ht="23" customHeight="1" x14ac:dyDescent="0.2">
      <c r="A45" s="204" t="s">
        <v>44</v>
      </c>
      <c r="B45" s="205"/>
      <c r="C45" s="205"/>
      <c r="D45" s="205"/>
      <c r="E45" s="205"/>
      <c r="F45" s="205"/>
      <c r="G45" s="206"/>
      <c r="H45" s="166" t="s">
        <v>45</v>
      </c>
      <c r="I45" s="167"/>
      <c r="J45" s="167"/>
      <c r="K45" s="167"/>
      <c r="L45" s="167"/>
      <c r="M45" s="168"/>
      <c r="N45" s="169" t="s">
        <v>1</v>
      </c>
      <c r="O45" s="169"/>
      <c r="P45" s="169"/>
      <c r="Q45" s="280" t="s">
        <v>46</v>
      </c>
      <c r="R45" s="171"/>
      <c r="S45" s="173" t="s">
        <v>2</v>
      </c>
      <c r="T45" s="210"/>
    </row>
    <row r="46" spans="1:20" ht="23" customHeight="1" thickBot="1" x14ac:dyDescent="0.25">
      <c r="A46" s="207"/>
      <c r="B46" s="208"/>
      <c r="C46" s="208"/>
      <c r="D46" s="208"/>
      <c r="E46" s="208"/>
      <c r="F46" s="208"/>
      <c r="G46" s="209"/>
      <c r="H46" s="177"/>
      <c r="I46" s="178"/>
      <c r="J46" s="178"/>
      <c r="K46" s="178"/>
      <c r="L46" s="178"/>
      <c r="M46" s="179"/>
      <c r="N46" s="170"/>
      <c r="O46" s="170"/>
      <c r="P46" s="170"/>
      <c r="Q46" s="170"/>
      <c r="R46" s="172"/>
      <c r="S46" s="174"/>
      <c r="T46" s="210"/>
    </row>
    <row r="47" spans="1:20" x14ac:dyDescent="0.2">
      <c r="A47" s="212">
        <v>46225</v>
      </c>
      <c r="B47" s="181"/>
      <c r="C47" s="94"/>
      <c r="D47" s="94"/>
      <c r="E47" s="94"/>
      <c r="F47" s="94"/>
      <c r="G47" s="94"/>
      <c r="H47" s="94"/>
      <c r="I47" s="94"/>
      <c r="J47" s="94"/>
      <c r="K47" s="94"/>
      <c r="L47" s="94"/>
      <c r="M47" s="94"/>
      <c r="N47" s="94"/>
      <c r="O47" s="94"/>
      <c r="P47" s="94"/>
      <c r="Q47" s="94"/>
      <c r="R47" s="94"/>
      <c r="S47" s="93" t="s">
        <v>47</v>
      </c>
      <c r="T47" s="211"/>
    </row>
    <row r="48" spans="1:20" ht="17" thickBot="1" x14ac:dyDescent="0.25">
      <c r="A48" s="92"/>
      <c r="B48" s="42"/>
      <c r="C48" s="42"/>
      <c r="D48" s="42"/>
      <c r="E48" s="42"/>
      <c r="F48" s="42"/>
      <c r="G48" s="42"/>
      <c r="H48" s="42"/>
      <c r="I48" s="42"/>
      <c r="J48" s="42"/>
      <c r="K48" s="42"/>
      <c r="L48" s="42"/>
      <c r="M48" s="42"/>
      <c r="N48" s="42"/>
      <c r="O48" s="42"/>
      <c r="P48" s="42"/>
      <c r="Q48" s="42"/>
      <c r="R48" s="42"/>
      <c r="S48" s="47"/>
      <c r="T48" s="211"/>
    </row>
    <row r="49" spans="1:20" ht="17" customHeight="1" thickBot="1" x14ac:dyDescent="0.25">
      <c r="A49" s="182" t="e" vm="1">
        <v>#VALUE!</v>
      </c>
      <c r="B49" s="183"/>
      <c r="C49" s="91" t="s">
        <v>6</v>
      </c>
      <c r="D49" s="90" t="s">
        <v>7</v>
      </c>
      <c r="E49" s="98" t="s">
        <v>48</v>
      </c>
      <c r="F49" s="42"/>
      <c r="G49" s="42"/>
      <c r="H49" s="84" t="s">
        <v>8</v>
      </c>
      <c r="I49" s="88"/>
      <c r="J49" s="88"/>
      <c r="K49" s="88"/>
      <c r="L49" s="88"/>
      <c r="M49" s="88"/>
      <c r="N49" s="88"/>
      <c r="O49" s="88"/>
      <c r="P49" s="88"/>
      <c r="Q49" s="88"/>
      <c r="S49" s="87"/>
      <c r="T49" s="211"/>
    </row>
    <row r="50" spans="1:20" ht="16" customHeight="1" x14ac:dyDescent="0.2">
      <c r="A50" s="184"/>
      <c r="B50" s="185"/>
      <c r="C50" s="188"/>
      <c r="D50" s="86" t="s">
        <v>9</v>
      </c>
      <c r="E50" s="85" t="s">
        <v>49</v>
      </c>
      <c r="F50" s="42"/>
      <c r="G50" s="42"/>
      <c r="H50" s="84" t="s">
        <v>10</v>
      </c>
      <c r="I50" s="83"/>
      <c r="J50" s="83"/>
      <c r="K50" s="83"/>
      <c r="L50" s="83"/>
      <c r="M50" s="83"/>
      <c r="N50" s="83"/>
      <c r="O50" s="83"/>
      <c r="P50" s="83"/>
      <c r="Q50" s="83"/>
      <c r="R50" s="191"/>
      <c r="S50" s="192"/>
      <c r="T50" s="211"/>
    </row>
    <row r="51" spans="1:20" ht="16" customHeight="1" x14ac:dyDescent="0.2">
      <c r="A51" s="184"/>
      <c r="B51" s="185"/>
      <c r="C51" s="189"/>
      <c r="D51" s="63" t="s">
        <v>11</v>
      </c>
      <c r="E51" s="82" t="s">
        <v>50</v>
      </c>
      <c r="F51" s="42"/>
      <c r="G51" s="48"/>
      <c r="H51" s="81"/>
      <c r="I51" s="80"/>
      <c r="J51" s="80"/>
      <c r="K51" s="80"/>
      <c r="L51" s="80"/>
      <c r="M51" s="80"/>
      <c r="N51" s="80"/>
      <c r="O51" s="80"/>
      <c r="P51" s="80"/>
      <c r="Q51" s="80"/>
      <c r="R51" s="191"/>
      <c r="S51" s="192"/>
      <c r="T51" s="211"/>
    </row>
    <row r="52" spans="1:20" ht="16" customHeight="1" outlineLevel="1" thickBot="1" x14ac:dyDescent="0.25">
      <c r="A52" s="184"/>
      <c r="B52" s="185"/>
      <c r="C52" s="189"/>
      <c r="D52" s="63" t="s">
        <v>12</v>
      </c>
      <c r="E52" s="82"/>
      <c r="F52" s="42"/>
      <c r="G52" s="48"/>
      <c r="H52" s="81"/>
      <c r="I52" s="80"/>
      <c r="J52" s="80"/>
      <c r="K52" s="80"/>
      <c r="L52" s="80"/>
      <c r="M52" s="80"/>
      <c r="N52" s="80"/>
      <c r="O52" s="80"/>
      <c r="P52" s="80"/>
      <c r="Q52" s="80"/>
      <c r="R52" s="152"/>
      <c r="S52" s="153"/>
      <c r="T52" s="211"/>
    </row>
    <row r="53" spans="1:20" ht="16" customHeight="1" thickBot="1" x14ac:dyDescent="0.25">
      <c r="A53" s="184"/>
      <c r="B53" s="185"/>
      <c r="C53" s="189"/>
      <c r="D53" s="63" t="s">
        <v>13</v>
      </c>
      <c r="E53" s="105" t="b">
        <v>0</v>
      </c>
      <c r="F53" s="42"/>
      <c r="G53" s="48"/>
      <c r="H53" s="59" t="s">
        <v>14</v>
      </c>
      <c r="I53" s="58">
        <v>48</v>
      </c>
      <c r="J53" s="58">
        <v>50</v>
      </c>
      <c r="K53" s="58">
        <v>52</v>
      </c>
      <c r="L53" s="58">
        <v>54</v>
      </c>
      <c r="M53" s="58">
        <v>56</v>
      </c>
      <c r="N53" s="58">
        <v>58</v>
      </c>
      <c r="O53" s="58">
        <v>60</v>
      </c>
      <c r="P53" s="58">
        <v>62</v>
      </c>
      <c r="Q53" s="57">
        <v>64</v>
      </c>
      <c r="S53" s="79"/>
      <c r="T53" s="211"/>
    </row>
    <row r="54" spans="1:20" x14ac:dyDescent="0.2">
      <c r="A54" s="184"/>
      <c r="B54" s="185"/>
      <c r="C54" s="189"/>
      <c r="D54" s="193"/>
      <c r="E54" s="194"/>
      <c r="F54" s="42"/>
      <c r="G54" s="48"/>
      <c r="H54" s="78">
        <f t="shared" ref="H54:H61" si="3">SUM(I54:Q54)</f>
        <v>58</v>
      </c>
      <c r="I54" s="77">
        <v>7</v>
      </c>
      <c r="J54" s="77">
        <v>10</v>
      </c>
      <c r="K54" s="77">
        <v>12</v>
      </c>
      <c r="L54" s="77">
        <v>11</v>
      </c>
      <c r="M54" s="77">
        <v>9</v>
      </c>
      <c r="N54" s="77">
        <v>5</v>
      </c>
      <c r="O54" s="77">
        <v>2</v>
      </c>
      <c r="P54" s="77">
        <v>2</v>
      </c>
      <c r="Q54" s="77"/>
      <c r="R54" s="195" t="s">
        <v>51</v>
      </c>
      <c r="S54" s="196"/>
      <c r="T54" s="211"/>
    </row>
    <row r="55" spans="1:20" ht="16" customHeight="1" x14ac:dyDescent="0.2">
      <c r="A55" s="184"/>
      <c r="B55" s="185"/>
      <c r="C55" s="189"/>
      <c r="D55" s="63" t="s">
        <v>16</v>
      </c>
      <c r="E55" s="76" t="s">
        <v>52</v>
      </c>
      <c r="F55" s="42"/>
      <c r="G55" s="48"/>
      <c r="H55" s="73">
        <f t="shared" si="3"/>
        <v>0</v>
      </c>
      <c r="I55" s="68"/>
      <c r="J55" s="68"/>
      <c r="K55" s="68"/>
      <c r="L55" s="68"/>
      <c r="M55" s="68"/>
      <c r="N55" s="68"/>
      <c r="O55" s="68"/>
      <c r="P55" s="68"/>
      <c r="Q55" s="68"/>
      <c r="R55" s="197"/>
      <c r="S55" s="192"/>
      <c r="T55" s="211"/>
    </row>
    <row r="56" spans="1:20" ht="16" customHeight="1" x14ac:dyDescent="0.2">
      <c r="A56" s="184"/>
      <c r="B56" s="185"/>
      <c r="C56" s="189"/>
      <c r="D56" s="63" t="s">
        <v>17</v>
      </c>
      <c r="E56" s="75" t="s">
        <v>53</v>
      </c>
      <c r="F56" s="42"/>
      <c r="G56" s="42"/>
      <c r="H56" s="73">
        <f t="shared" si="3"/>
        <v>0</v>
      </c>
      <c r="I56" s="68"/>
      <c r="J56" s="68"/>
      <c r="K56" s="68"/>
      <c r="L56" s="68"/>
      <c r="M56" s="68"/>
      <c r="N56" s="68"/>
      <c r="O56" s="68"/>
      <c r="P56" s="68"/>
      <c r="Q56" s="68"/>
      <c r="R56" s="197"/>
      <c r="S56" s="192"/>
      <c r="T56" s="211"/>
    </row>
    <row r="57" spans="1:20" x14ac:dyDescent="0.2">
      <c r="A57" s="184"/>
      <c r="B57" s="185"/>
      <c r="C57" s="189"/>
      <c r="D57" s="193"/>
      <c r="E57" s="194"/>
      <c r="F57" s="42"/>
      <c r="G57" s="48"/>
      <c r="H57" s="73">
        <f t="shared" si="3"/>
        <v>0</v>
      </c>
      <c r="I57" s="68"/>
      <c r="J57" s="68"/>
      <c r="K57" s="68"/>
      <c r="L57" s="68"/>
      <c r="M57" s="68"/>
      <c r="N57" s="68"/>
      <c r="O57" s="68"/>
      <c r="P57" s="68"/>
      <c r="Q57" s="68"/>
      <c r="R57" s="197"/>
      <c r="S57" s="192"/>
      <c r="T57" s="211"/>
    </row>
    <row r="58" spans="1:20" ht="16" customHeight="1" x14ac:dyDescent="0.2">
      <c r="A58" s="184"/>
      <c r="B58" s="185"/>
      <c r="C58" s="189"/>
      <c r="D58" s="63" t="s">
        <v>18</v>
      </c>
      <c r="E58" s="76">
        <v>55</v>
      </c>
      <c r="F58" s="42"/>
      <c r="G58" s="48"/>
      <c r="H58" s="73">
        <f t="shared" si="3"/>
        <v>0</v>
      </c>
      <c r="I58" s="68"/>
      <c r="J58" s="68"/>
      <c r="K58" s="68"/>
      <c r="L58" s="68"/>
      <c r="M58" s="68"/>
      <c r="N58" s="68"/>
      <c r="O58" s="68"/>
      <c r="P58" s="68"/>
      <c r="Q58" s="68"/>
      <c r="R58" s="197"/>
      <c r="S58" s="192"/>
      <c r="T58" s="211"/>
    </row>
    <row r="59" spans="1:20" ht="16" customHeight="1" x14ac:dyDescent="0.2">
      <c r="A59" s="184"/>
      <c r="B59" s="185"/>
      <c r="C59" s="189"/>
      <c r="D59" s="63" t="s">
        <v>19</v>
      </c>
      <c r="E59" s="75">
        <f>SUM(G72:G84)</f>
        <v>16.646500000000003</v>
      </c>
      <c r="F59" s="42"/>
      <c r="G59" s="42"/>
      <c r="H59" s="73">
        <f t="shared" si="3"/>
        <v>0</v>
      </c>
      <c r="I59" s="68"/>
      <c r="J59" s="68"/>
      <c r="K59" s="68"/>
      <c r="L59" s="68"/>
      <c r="M59" s="68"/>
      <c r="N59" s="68"/>
      <c r="O59" s="68"/>
      <c r="P59" s="68"/>
      <c r="Q59" s="68"/>
      <c r="R59" s="197"/>
      <c r="S59" s="192"/>
      <c r="T59" s="211"/>
    </row>
    <row r="60" spans="1:20" x14ac:dyDescent="0.2">
      <c r="A60" s="184"/>
      <c r="B60" s="185"/>
      <c r="C60" s="189"/>
      <c r="D60" s="193"/>
      <c r="E60" s="194"/>
      <c r="F60" s="42"/>
      <c r="G60" s="48"/>
      <c r="H60" s="73">
        <f t="shared" si="3"/>
        <v>0</v>
      </c>
      <c r="I60" s="68"/>
      <c r="J60" s="68"/>
      <c r="K60" s="68"/>
      <c r="L60" s="68"/>
      <c r="M60" s="68"/>
      <c r="N60" s="68"/>
      <c r="O60" s="68"/>
      <c r="P60" s="68"/>
      <c r="Q60" s="68"/>
      <c r="R60" s="197"/>
      <c r="S60" s="192"/>
      <c r="T60" s="211"/>
    </row>
    <row r="61" spans="1:20" ht="16" customHeight="1" x14ac:dyDescent="0.2">
      <c r="A61" s="184"/>
      <c r="B61" s="185"/>
      <c r="C61" s="189"/>
      <c r="D61" s="63" t="s">
        <v>20</v>
      </c>
      <c r="E61" s="75">
        <f>SUM(E58:E59)</f>
        <v>71.646500000000003</v>
      </c>
      <c r="F61" s="42"/>
      <c r="G61" s="74"/>
      <c r="H61" s="73">
        <f t="shared" si="3"/>
        <v>0</v>
      </c>
      <c r="I61" s="68"/>
      <c r="J61" s="68"/>
      <c r="K61" s="68"/>
      <c r="L61" s="68"/>
      <c r="M61" s="68"/>
      <c r="N61" s="68"/>
      <c r="O61" s="68"/>
      <c r="P61" s="68"/>
      <c r="Q61" s="68"/>
      <c r="R61" s="197"/>
      <c r="S61" s="192"/>
      <c r="T61" s="211"/>
    </row>
    <row r="62" spans="1:20" ht="16" customHeight="1" x14ac:dyDescent="0.2">
      <c r="A62" s="184"/>
      <c r="B62" s="185"/>
      <c r="C62" s="189"/>
      <c r="D62" s="63" t="s">
        <v>21</v>
      </c>
      <c r="E62" s="72">
        <f>SUM(E64/E61)</f>
        <v>4.3965860160649859</v>
      </c>
      <c r="F62" s="42"/>
      <c r="G62" s="71" t="s">
        <v>11</v>
      </c>
      <c r="H62" s="69">
        <v>100</v>
      </c>
      <c r="I62" s="68"/>
      <c r="J62" s="68"/>
      <c r="K62" s="68"/>
      <c r="L62" s="68"/>
      <c r="M62" s="68"/>
      <c r="N62" s="68"/>
      <c r="O62" s="68"/>
      <c r="P62" s="68"/>
      <c r="Q62" s="67"/>
      <c r="R62" s="197"/>
      <c r="S62" s="192"/>
      <c r="T62" s="211"/>
    </row>
    <row r="63" spans="1:20" ht="17" thickBot="1" x14ac:dyDescent="0.25">
      <c r="A63" s="184"/>
      <c r="B63" s="185"/>
      <c r="C63" s="189"/>
      <c r="D63" s="193"/>
      <c r="E63" s="194"/>
      <c r="F63" s="42"/>
      <c r="G63" s="70" t="s">
        <v>22</v>
      </c>
      <c r="H63" s="69">
        <v>0</v>
      </c>
      <c r="I63" s="68"/>
      <c r="J63" s="68"/>
      <c r="K63" s="68"/>
      <c r="L63" s="68"/>
      <c r="M63" s="68"/>
      <c r="N63" s="68"/>
      <c r="O63" s="68"/>
      <c r="P63" s="68"/>
      <c r="Q63" s="67"/>
      <c r="R63" s="197"/>
      <c r="S63" s="192"/>
      <c r="T63" s="211"/>
    </row>
    <row r="64" spans="1:20" ht="16" customHeight="1" thickBot="1" x14ac:dyDescent="0.25">
      <c r="A64" s="184"/>
      <c r="B64" s="185"/>
      <c r="C64" s="189"/>
      <c r="D64" s="63" t="s">
        <v>23</v>
      </c>
      <c r="E64" s="66">
        <v>315</v>
      </c>
      <c r="G64" s="48"/>
      <c r="H64" s="65">
        <f>SUM(H54:H61)</f>
        <v>58</v>
      </c>
      <c r="I64" s="64">
        <f t="shared" ref="I64:Q64" si="4">SUM(I54:I61)</f>
        <v>7</v>
      </c>
      <c r="J64" s="64">
        <f t="shared" si="4"/>
        <v>10</v>
      </c>
      <c r="K64" s="64">
        <f t="shared" si="4"/>
        <v>12</v>
      </c>
      <c r="L64" s="64">
        <f t="shared" si="4"/>
        <v>11</v>
      </c>
      <c r="M64" s="64">
        <f t="shared" si="4"/>
        <v>9</v>
      </c>
      <c r="N64" s="64">
        <f t="shared" si="4"/>
        <v>5</v>
      </c>
      <c r="O64" s="64">
        <f t="shared" si="4"/>
        <v>2</v>
      </c>
      <c r="P64" s="64">
        <f t="shared" si="4"/>
        <v>2</v>
      </c>
      <c r="Q64" s="64">
        <f t="shared" si="4"/>
        <v>0</v>
      </c>
      <c r="R64" s="197"/>
      <c r="S64" s="192"/>
      <c r="T64" s="211"/>
    </row>
    <row r="65" spans="1:20" ht="17" customHeight="1" thickBot="1" x14ac:dyDescent="0.25">
      <c r="A65" s="184"/>
      <c r="B65" s="185"/>
      <c r="C65" s="189"/>
      <c r="D65" s="63" t="s">
        <v>24</v>
      </c>
      <c r="E65" s="62">
        <f>SUM(E64/2.5)</f>
        <v>126</v>
      </c>
      <c r="F65" s="42"/>
      <c r="G65" s="61"/>
      <c r="H65" s="60" t="s">
        <v>14</v>
      </c>
      <c r="I65" s="59">
        <v>48</v>
      </c>
      <c r="J65" s="58">
        <v>50</v>
      </c>
      <c r="K65" s="58">
        <v>52</v>
      </c>
      <c r="L65" s="58">
        <v>54</v>
      </c>
      <c r="M65" s="58">
        <v>56</v>
      </c>
      <c r="N65" s="58">
        <v>58</v>
      </c>
      <c r="O65" s="58">
        <v>60</v>
      </c>
      <c r="P65" s="58">
        <v>62</v>
      </c>
      <c r="Q65" s="57">
        <v>64</v>
      </c>
      <c r="R65" s="197"/>
      <c r="S65" s="192"/>
      <c r="T65" s="211"/>
    </row>
    <row r="66" spans="1:20" ht="17" thickBot="1" x14ac:dyDescent="0.25">
      <c r="A66" s="186"/>
      <c r="B66" s="187"/>
      <c r="C66" s="190"/>
      <c r="D66" s="56" t="s">
        <v>25</v>
      </c>
      <c r="E66" s="55">
        <f>SUM(E64/2.2)</f>
        <v>143.18181818181816</v>
      </c>
      <c r="F66" s="42"/>
      <c r="G66" s="42"/>
      <c r="H66" s="42"/>
      <c r="I66" s="42"/>
      <c r="J66" s="42"/>
      <c r="K66" s="42"/>
      <c r="L66" s="42"/>
      <c r="M66" s="42"/>
      <c r="N66" s="42"/>
      <c r="O66" s="42"/>
      <c r="P66" s="42"/>
      <c r="Q66" s="42"/>
      <c r="R66" s="198"/>
      <c r="S66" s="199"/>
      <c r="T66" s="211"/>
    </row>
    <row r="67" spans="1:20" ht="17" thickBot="1" x14ac:dyDescent="0.25">
      <c r="A67" s="54" t="s">
        <v>26</v>
      </c>
      <c r="B67" s="53">
        <v>46220</v>
      </c>
      <c r="C67" s="42"/>
      <c r="D67" s="48"/>
      <c r="E67" s="52"/>
      <c r="F67" s="42"/>
      <c r="S67" s="28"/>
      <c r="T67" s="211"/>
    </row>
    <row r="68" spans="1:20" x14ac:dyDescent="0.2">
      <c r="A68" s="51" t="s">
        <v>27</v>
      </c>
      <c r="B68" s="50"/>
      <c r="C68" s="42"/>
      <c r="D68" s="48"/>
      <c r="E68" s="42"/>
      <c r="F68" s="42"/>
      <c r="R68" s="42"/>
      <c r="S68" s="47"/>
      <c r="T68" s="211"/>
    </row>
    <row r="69" spans="1:20" x14ac:dyDescent="0.2">
      <c r="A69" s="49"/>
      <c r="B69" s="42"/>
      <c r="C69" s="42"/>
      <c r="D69" s="48"/>
      <c r="E69" s="42"/>
      <c r="F69" s="42"/>
      <c r="G69" s="42"/>
      <c r="H69" s="42"/>
      <c r="I69" s="42"/>
      <c r="J69" s="42"/>
      <c r="K69" s="42"/>
      <c r="L69" s="42"/>
      <c r="M69" s="42"/>
      <c r="N69" s="42"/>
      <c r="O69" s="42"/>
      <c r="P69" s="42"/>
      <c r="Q69" s="42"/>
      <c r="R69" s="42"/>
      <c r="S69" s="47"/>
      <c r="T69" s="211"/>
    </row>
    <row r="70" spans="1:20" ht="17" thickBot="1" x14ac:dyDescent="0.25">
      <c r="A70" s="49" t="s">
        <v>28</v>
      </c>
      <c r="B70" s="42"/>
      <c r="C70" s="42"/>
      <c r="D70" s="48"/>
      <c r="E70" s="42"/>
      <c r="F70" s="42"/>
      <c r="G70" s="42"/>
      <c r="H70" s="42"/>
      <c r="I70" s="42"/>
      <c r="J70" s="42"/>
      <c r="K70" s="42"/>
      <c r="L70" s="42"/>
      <c r="M70" s="42"/>
      <c r="N70" s="42"/>
      <c r="O70" s="42"/>
      <c r="P70" s="42"/>
      <c r="Q70" s="42"/>
      <c r="R70" s="42"/>
      <c r="S70" s="47"/>
      <c r="T70" s="211"/>
    </row>
    <row r="71" spans="1:20" x14ac:dyDescent="0.2">
      <c r="A71" s="46" t="s">
        <v>29</v>
      </c>
      <c r="B71" s="45" t="s">
        <v>30</v>
      </c>
      <c r="C71" s="44" t="s">
        <v>31</v>
      </c>
      <c r="D71" s="44" t="s">
        <v>32</v>
      </c>
      <c r="E71" s="44" t="s">
        <v>33</v>
      </c>
      <c r="F71" s="44" t="s">
        <v>34</v>
      </c>
      <c r="G71" s="44" t="s">
        <v>35</v>
      </c>
      <c r="H71" s="43" t="s">
        <v>36</v>
      </c>
      <c r="I71" s="200" t="s">
        <v>37</v>
      </c>
      <c r="J71" s="201"/>
      <c r="K71" s="202"/>
      <c r="L71" s="202"/>
      <c r="M71" s="202"/>
      <c r="N71" s="202"/>
      <c r="O71" s="202"/>
      <c r="P71" s="42"/>
      <c r="Q71" s="42"/>
      <c r="R71" s="42"/>
      <c r="S71" s="28"/>
      <c r="T71" s="211"/>
    </row>
    <row r="72" spans="1:20" ht="17" x14ac:dyDescent="0.2">
      <c r="A72" s="38" t="s">
        <v>54</v>
      </c>
      <c r="B72" s="37" t="s">
        <v>55</v>
      </c>
      <c r="C72" s="36" t="s">
        <v>56</v>
      </c>
      <c r="D72" s="35">
        <v>0.8</v>
      </c>
      <c r="E72" s="41">
        <f>D72*H64</f>
        <v>46.400000000000006</v>
      </c>
      <c r="F72" s="33" cm="1">
        <f t="array" ref="F72">IFERROR(_xlfn.XLOOKUP(1,(TabFournisseurs[TYPE]=A72)*(TabFournisseurs[SUPPLIER2]=B72)*(TabFournisseurs[REF PRODUCT]=C72),TabFournisseurs[Cost / per m]),0)</f>
        <v>6.2</v>
      </c>
      <c r="G72" s="131">
        <f>F72*D72</f>
        <v>4.9600000000000009</v>
      </c>
      <c r="H72" s="40">
        <f>G72*H64</f>
        <v>287.68000000000006</v>
      </c>
      <c r="I72" s="203"/>
      <c r="J72" s="201"/>
      <c r="K72" s="156"/>
      <c r="L72" s="156"/>
      <c r="M72" s="156"/>
      <c r="N72" s="156"/>
      <c r="O72" s="156"/>
      <c r="P72" s="156"/>
      <c r="Q72" s="156"/>
      <c r="R72" s="156"/>
      <c r="S72" s="157"/>
      <c r="T72" s="211"/>
    </row>
    <row r="73" spans="1:20" ht="17" x14ac:dyDescent="0.2">
      <c r="A73" s="38" t="s">
        <v>57</v>
      </c>
      <c r="B73" s="37" t="s">
        <v>58</v>
      </c>
      <c r="C73" s="36" t="s">
        <v>59</v>
      </c>
      <c r="D73" s="35">
        <v>0.35</v>
      </c>
      <c r="E73" s="34">
        <f>D73*H64</f>
        <v>20.299999999999997</v>
      </c>
      <c r="F73" s="33" cm="1">
        <f t="array" ref="F73">IFERROR(_xlfn.XLOOKUP(1,(TabFournisseurs[TYPE]=A73)*(TabFournisseurs[SUPPLIER2]=B73)*(TabFournisseurs[REF PRODUCT]=C73),TabFournisseurs[Cost / per m]),0)</f>
        <v>3.95</v>
      </c>
      <c r="G73" s="32">
        <f t="shared" ref="G73:G84" si="5">F73*D73</f>
        <v>1.3825000000000001</v>
      </c>
      <c r="H73" s="31">
        <f>G73*H64</f>
        <v>80.185000000000002</v>
      </c>
      <c r="I73" s="39"/>
      <c r="J73" s="39"/>
      <c r="K73" s="156"/>
      <c r="L73" s="156"/>
      <c r="M73" s="156"/>
      <c r="N73" s="156"/>
      <c r="O73" s="156"/>
      <c r="P73" s="156"/>
      <c r="Q73" s="156"/>
      <c r="R73" s="156"/>
      <c r="S73" s="157"/>
      <c r="T73" s="211"/>
    </row>
    <row r="74" spans="1:20" ht="17" x14ac:dyDescent="0.2">
      <c r="A74" s="38" t="s">
        <v>60</v>
      </c>
      <c r="B74" s="37" t="s">
        <v>61</v>
      </c>
      <c r="C74" s="36" t="s">
        <v>62</v>
      </c>
      <c r="D74" s="35">
        <v>0.4</v>
      </c>
      <c r="E74" s="34">
        <f>D74*H64</f>
        <v>23.200000000000003</v>
      </c>
      <c r="F74" s="33" cm="1">
        <f t="array" ref="F74">IFERROR(_xlfn.XLOOKUP(1,(TabFournisseurs[TYPE]=A74)*(TabFournisseurs[SUPPLIER2]=B74)*(TabFournisseurs[REF PRODUCT]=C74),TabFournisseurs[Cost / per m]),0)</f>
        <v>8.91</v>
      </c>
      <c r="G74" s="32">
        <f t="shared" si="5"/>
        <v>3.5640000000000001</v>
      </c>
      <c r="H74" s="31">
        <f>G74*H64</f>
        <v>206.71199999999999</v>
      </c>
      <c r="I74" s="39"/>
      <c r="J74" s="39"/>
      <c r="K74" s="156"/>
      <c r="L74" s="156"/>
      <c r="M74" s="156"/>
      <c r="N74" s="156"/>
      <c r="O74" s="156"/>
      <c r="P74" s="156"/>
      <c r="Q74" s="156"/>
      <c r="R74" s="156"/>
      <c r="S74" s="157"/>
      <c r="T74" s="211"/>
    </row>
    <row r="75" spans="1:20" ht="17" x14ac:dyDescent="0.2">
      <c r="A75" s="38" t="s">
        <v>63</v>
      </c>
      <c r="B75" s="37" t="s">
        <v>64</v>
      </c>
      <c r="C75" s="36" t="s">
        <v>65</v>
      </c>
      <c r="D75" s="35">
        <v>0.8</v>
      </c>
      <c r="E75" s="34">
        <f>D75*H64</f>
        <v>46.400000000000006</v>
      </c>
      <c r="F75" s="33" cm="1">
        <f t="array" ref="F75">IFERROR(_xlfn.XLOOKUP(1,(TabFournisseurs[TYPE]=A75)*(TabFournisseurs[SUPPLIER2]=B75)*(TabFournisseurs[REF PRODUCT]=C75),TabFournisseurs[Cost / per m]),0)</f>
        <v>1.35</v>
      </c>
      <c r="G75" s="32">
        <f t="shared" si="5"/>
        <v>1.08</v>
      </c>
      <c r="H75" s="31">
        <f>G75*H64</f>
        <v>62.64</v>
      </c>
      <c r="I75" s="30"/>
      <c r="J75" s="30"/>
      <c r="K75" s="156"/>
      <c r="L75" s="156"/>
      <c r="M75" s="156"/>
      <c r="N75" s="156"/>
      <c r="O75" s="156"/>
      <c r="P75" s="156"/>
      <c r="Q75" s="156"/>
      <c r="R75" s="156"/>
      <c r="S75" s="157"/>
      <c r="T75" s="211"/>
    </row>
    <row r="76" spans="1:20" ht="17" x14ac:dyDescent="0.2">
      <c r="A76" s="38" t="s">
        <v>66</v>
      </c>
      <c r="B76" s="37" t="s">
        <v>67</v>
      </c>
      <c r="C76" s="36" t="s">
        <v>68</v>
      </c>
      <c r="D76" s="35">
        <v>0.05</v>
      </c>
      <c r="E76" s="34">
        <f>D76*H64</f>
        <v>2.9000000000000004</v>
      </c>
      <c r="F76" s="33" cm="1">
        <f t="array" ref="F76">IFERROR(_xlfn.XLOOKUP(1,(TabFournisseurs[TYPE]=A76)*(TabFournisseurs[SUPPLIER2]=B76)*(TabFournisseurs[REF PRODUCT]=C76),TabFournisseurs[Cost / per m]),0)</f>
        <v>0.05</v>
      </c>
      <c r="G76" s="32">
        <f>F76*D76</f>
        <v>2.5000000000000005E-3</v>
      </c>
      <c r="H76" s="31">
        <f>G76*H64</f>
        <v>0.14500000000000002</v>
      </c>
      <c r="I76" s="30"/>
      <c r="J76" s="30"/>
      <c r="K76" s="29"/>
      <c r="L76" s="29"/>
      <c r="M76" s="29"/>
      <c r="N76" s="29"/>
      <c r="O76" s="29"/>
      <c r="P76" s="29"/>
      <c r="Q76" s="29"/>
      <c r="R76" s="29"/>
      <c r="S76" s="28"/>
      <c r="T76" s="211"/>
    </row>
    <row r="77" spans="1:20" ht="17" x14ac:dyDescent="0.2">
      <c r="A77" s="38" t="s">
        <v>69</v>
      </c>
      <c r="B77" s="37" t="s">
        <v>70</v>
      </c>
      <c r="C77" s="36" t="s">
        <v>71</v>
      </c>
      <c r="D77" s="35">
        <v>0.05</v>
      </c>
      <c r="E77" s="34">
        <f>D77*H64</f>
        <v>2.9000000000000004</v>
      </c>
      <c r="F77" s="33" cm="1">
        <f t="array" ref="F77">IFERROR(_xlfn.XLOOKUP(1,(TabFournisseurs[TYPE]=A77)*(TabFournisseurs[SUPPLIER2]=B77)*(TabFournisseurs[REF PRODUCT]=C77),TabFournisseurs[Cost / per m]),0)</f>
        <v>2.97</v>
      </c>
      <c r="G77" s="32">
        <f t="shared" si="5"/>
        <v>0.14850000000000002</v>
      </c>
      <c r="H77" s="31">
        <f>G77*H64</f>
        <v>8.6130000000000013</v>
      </c>
      <c r="I77" s="158"/>
      <c r="J77" s="159"/>
      <c r="K77" s="29"/>
      <c r="L77" s="29"/>
      <c r="M77" s="29"/>
      <c r="N77" s="29"/>
      <c r="O77" s="29"/>
      <c r="P77" s="29"/>
      <c r="Q77" s="29"/>
      <c r="R77" s="29"/>
      <c r="S77" s="28"/>
      <c r="T77" s="211"/>
    </row>
    <row r="78" spans="1:20" ht="17" x14ac:dyDescent="0.2">
      <c r="A78" s="38" t="s">
        <v>72</v>
      </c>
      <c r="B78" s="37" t="s">
        <v>73</v>
      </c>
      <c r="C78" s="36" t="s">
        <v>74</v>
      </c>
      <c r="D78" s="35">
        <v>0.1</v>
      </c>
      <c r="E78" s="34">
        <f>D78*H64</f>
        <v>5.8000000000000007</v>
      </c>
      <c r="F78" s="33" cm="1">
        <f t="array" ref="F78">IFERROR(_xlfn.XLOOKUP(1,(TabFournisseurs[TYPE]=A78)*(TabFournisseurs[SUPPLIER2]=B78)*(TabFournisseurs[REF PRODUCT]=C78),TabFournisseurs[Cost / per m]),0)</f>
        <v>0.49</v>
      </c>
      <c r="G78" s="32">
        <f t="shared" si="5"/>
        <v>4.9000000000000002E-2</v>
      </c>
      <c r="H78" s="31">
        <f>G78*H64</f>
        <v>2.8420000000000001</v>
      </c>
      <c r="I78" s="30"/>
      <c r="J78" s="30"/>
      <c r="K78" s="29"/>
      <c r="L78" s="29"/>
      <c r="M78" s="29"/>
      <c r="N78" s="29"/>
      <c r="O78" s="29"/>
      <c r="P78" s="29"/>
      <c r="Q78" s="29"/>
      <c r="R78" s="29"/>
      <c r="S78" s="28"/>
      <c r="T78" s="211"/>
    </row>
    <row r="79" spans="1:20" ht="17" x14ac:dyDescent="0.2">
      <c r="A79" s="38" t="s">
        <v>75</v>
      </c>
      <c r="B79" s="37" t="s">
        <v>76</v>
      </c>
      <c r="C79" s="36" t="s">
        <v>77</v>
      </c>
      <c r="D79" s="35">
        <v>1</v>
      </c>
      <c r="E79" s="34">
        <f>D79*H64</f>
        <v>58</v>
      </c>
      <c r="F79" s="33" cm="1">
        <f t="array" ref="F79">IFERROR(_xlfn.XLOOKUP(1,(TabFournisseurs[TYPE]=A79)*(TabFournisseurs[SUPPLIER2]=B79)*(TabFournisseurs[REF PRODUCT]=C79),TabFournisseurs[Cost / per m]),0)</f>
        <v>0.27</v>
      </c>
      <c r="G79" s="32">
        <f t="shared" si="5"/>
        <v>0.27</v>
      </c>
      <c r="H79" s="31">
        <f>G79*H64</f>
        <v>15.66</v>
      </c>
      <c r="I79" s="30"/>
      <c r="J79" s="30"/>
      <c r="K79" s="29"/>
      <c r="L79" s="29"/>
      <c r="M79" s="29"/>
      <c r="N79" s="29"/>
      <c r="O79" s="29"/>
      <c r="P79" s="29"/>
      <c r="Q79" s="29"/>
      <c r="R79" s="29"/>
      <c r="S79" s="28"/>
      <c r="T79" s="211"/>
    </row>
    <row r="80" spans="1:20" ht="17" x14ac:dyDescent="0.2">
      <c r="A80" s="38" t="s">
        <v>78</v>
      </c>
      <c r="B80" s="37" t="s">
        <v>76</v>
      </c>
      <c r="C80" s="36" t="s">
        <v>79</v>
      </c>
      <c r="D80" s="35">
        <v>1</v>
      </c>
      <c r="E80" s="34">
        <f>D80*H64</f>
        <v>58</v>
      </c>
      <c r="F80" s="33" cm="1">
        <f t="array" ref="F80">IFERROR(_xlfn.XLOOKUP(1,(TabFournisseurs[TYPE]=A80)*(TabFournisseurs[SUPPLIER2]=B80)*(TabFournisseurs[REF PRODUCT]=C80),TabFournisseurs[Cost / per m]),0)</f>
        <v>0.21</v>
      </c>
      <c r="G80" s="32">
        <f t="shared" si="5"/>
        <v>0.21</v>
      </c>
      <c r="H80" s="31">
        <f>G80*H64</f>
        <v>12.18</v>
      </c>
      <c r="I80" s="30"/>
      <c r="J80" s="30"/>
      <c r="K80" s="29"/>
      <c r="L80" s="29"/>
      <c r="M80" s="29"/>
      <c r="N80" s="29"/>
      <c r="O80" s="29"/>
      <c r="P80" s="29"/>
      <c r="Q80" s="29"/>
      <c r="R80" s="29"/>
      <c r="S80" s="28"/>
      <c r="T80" s="211"/>
    </row>
    <row r="81" spans="1:20" ht="17" x14ac:dyDescent="0.2">
      <c r="A81" s="38" t="s">
        <v>80</v>
      </c>
      <c r="B81" s="37" t="s">
        <v>81</v>
      </c>
      <c r="C81" s="36" t="s">
        <v>82</v>
      </c>
      <c r="D81" s="35">
        <v>8</v>
      </c>
      <c r="E81" s="34">
        <f>D81*H64</f>
        <v>464</v>
      </c>
      <c r="F81" s="33" cm="1">
        <f t="array" ref="F81">IFERROR(_xlfn.XLOOKUP(1,(TabFournisseurs[TYPE]=A81)*(TabFournisseurs[SUPPLIER2]=B81)*(TabFournisseurs[REF PRODUCT]=C81),TabFournisseurs[Cost / per m]),0)</f>
        <v>0.06</v>
      </c>
      <c r="G81" s="32">
        <f t="shared" si="5"/>
        <v>0.48</v>
      </c>
      <c r="H81" s="31">
        <f>G81*H64</f>
        <v>27.84</v>
      </c>
      <c r="I81" s="30"/>
      <c r="J81" s="30"/>
      <c r="K81" s="29"/>
      <c r="L81" s="29"/>
      <c r="M81" s="29"/>
      <c r="N81" s="29"/>
      <c r="O81" s="29"/>
      <c r="P81" s="29"/>
      <c r="Q81" s="29"/>
      <c r="R81" s="29"/>
      <c r="S81" s="28"/>
      <c r="T81" s="211"/>
    </row>
    <row r="82" spans="1:20" x14ac:dyDescent="0.2">
      <c r="A82" s="38"/>
      <c r="B82" s="37"/>
      <c r="C82" s="36"/>
      <c r="D82" s="35"/>
      <c r="E82" s="34"/>
      <c r="F82" s="33"/>
      <c r="G82" s="32"/>
      <c r="H82" s="31"/>
      <c r="I82" s="30"/>
      <c r="J82" s="30"/>
      <c r="K82" s="29"/>
      <c r="L82" s="29"/>
      <c r="M82" s="29"/>
      <c r="N82" s="29"/>
      <c r="O82" s="29"/>
      <c r="P82" s="29"/>
      <c r="Q82" s="29"/>
      <c r="R82" s="29"/>
      <c r="S82" s="28"/>
      <c r="T82" s="211"/>
    </row>
    <row r="83" spans="1:20" ht="17" x14ac:dyDescent="0.2">
      <c r="A83" s="38" t="s">
        <v>38</v>
      </c>
      <c r="B83" s="37" t="s">
        <v>40</v>
      </c>
      <c r="C83" s="36" t="s">
        <v>83</v>
      </c>
      <c r="D83" s="35">
        <v>1</v>
      </c>
      <c r="E83" s="34">
        <f>D83*H64</f>
        <v>58</v>
      </c>
      <c r="F83" s="33" cm="1">
        <f t="array" ref="F83">IFERROR(_xlfn.XLOOKUP(1,(TabFournisseurs[TYPE]=A83)*(TabFournisseurs[SUPPLIER2]=B83)*(TabFournisseurs[REF PRODUCT]=C83),TabFournisseurs[Cost / per m]),0)</f>
        <v>4</v>
      </c>
      <c r="G83" s="32">
        <f t="shared" si="5"/>
        <v>4</v>
      </c>
      <c r="H83" s="31">
        <f>G83*H64</f>
        <v>232</v>
      </c>
      <c r="I83" s="30"/>
      <c r="J83" s="30"/>
      <c r="K83" s="29"/>
      <c r="L83" s="29"/>
      <c r="M83" s="29"/>
      <c r="N83" s="29"/>
      <c r="O83" s="29"/>
      <c r="P83" s="29"/>
      <c r="Q83" s="29"/>
      <c r="R83" s="29"/>
      <c r="S83" s="28"/>
      <c r="T83" s="211"/>
    </row>
    <row r="84" spans="1:20" ht="18" thickBot="1" x14ac:dyDescent="0.25">
      <c r="A84" s="27" t="s">
        <v>38</v>
      </c>
      <c r="B84" s="26" t="s">
        <v>42</v>
      </c>
      <c r="C84" s="25" t="s">
        <v>43</v>
      </c>
      <c r="D84" s="24">
        <v>1</v>
      </c>
      <c r="E84" s="23">
        <f>D84*H64</f>
        <v>58</v>
      </c>
      <c r="F84" s="22" cm="1">
        <f t="array" ref="F84">IFERROR(_xlfn.XLOOKUP(1,(TabFournisseurs[TYPE]=A84)*(TabFournisseurs[SUPPLIER2]=B84)*(TabFournisseurs[REF PRODUCT]=C84),TabFournisseurs[Cost / per m]),0)</f>
        <v>0.5</v>
      </c>
      <c r="G84" s="21">
        <f t="shared" si="5"/>
        <v>0.5</v>
      </c>
      <c r="H84" s="20">
        <f>G84*H64</f>
        <v>29</v>
      </c>
      <c r="I84" s="19"/>
      <c r="J84" s="19"/>
      <c r="K84" s="18"/>
      <c r="L84" s="18"/>
      <c r="M84" s="18"/>
      <c r="N84" s="18"/>
      <c r="O84" s="18"/>
      <c r="P84" s="18"/>
      <c r="Q84" s="18"/>
      <c r="R84" s="18"/>
      <c r="S84" s="17"/>
      <c r="T84" s="211"/>
    </row>
    <row r="85" spans="1:20" ht="17" thickBot="1" x14ac:dyDescent="0.25">
      <c r="A85" s="95"/>
      <c r="B85" s="95"/>
      <c r="C85" s="95"/>
      <c r="D85" s="95"/>
      <c r="E85" s="95"/>
      <c r="F85" s="95"/>
      <c r="G85" s="95"/>
      <c r="H85" s="95"/>
      <c r="I85" s="95"/>
      <c r="J85" s="95"/>
      <c r="K85" s="95"/>
      <c r="L85" s="95"/>
      <c r="M85" s="95"/>
      <c r="N85" s="95"/>
      <c r="O85" s="95"/>
      <c r="P85" s="95"/>
      <c r="Q85" s="95"/>
      <c r="R85" s="95"/>
      <c r="S85" s="95"/>
      <c r="T85" s="95"/>
    </row>
    <row r="86" spans="1:20" ht="23" customHeight="1" x14ac:dyDescent="0.2">
      <c r="A86" s="160" t="s">
        <v>44</v>
      </c>
      <c r="B86" s="161"/>
      <c r="C86" s="161"/>
      <c r="D86" s="161"/>
      <c r="E86" s="161"/>
      <c r="F86" s="161"/>
      <c r="G86" s="162"/>
      <c r="H86" s="166" t="s">
        <v>84</v>
      </c>
      <c r="I86" s="167"/>
      <c r="J86" s="167"/>
      <c r="K86" s="167"/>
      <c r="L86" s="167"/>
      <c r="M86" s="168"/>
      <c r="N86" s="169" t="s">
        <v>1</v>
      </c>
      <c r="O86" s="169"/>
      <c r="P86" s="169"/>
      <c r="Q86" s="169"/>
      <c r="R86" s="171"/>
      <c r="S86" s="173" t="s">
        <v>2</v>
      </c>
      <c r="T86" s="210"/>
    </row>
    <row r="87" spans="1:20" ht="23" customHeight="1" x14ac:dyDescent="0.2">
      <c r="A87" s="163"/>
      <c r="B87" s="164"/>
      <c r="C87" s="164"/>
      <c r="D87" s="164"/>
      <c r="E87" s="164"/>
      <c r="F87" s="164"/>
      <c r="G87" s="165"/>
      <c r="H87" s="177"/>
      <c r="I87" s="178"/>
      <c r="J87" s="178"/>
      <c r="K87" s="178"/>
      <c r="L87" s="178"/>
      <c r="M87" s="179"/>
      <c r="N87" s="170"/>
      <c r="O87" s="170"/>
      <c r="P87" s="170"/>
      <c r="Q87" s="170"/>
      <c r="R87" s="172"/>
      <c r="S87" s="174"/>
      <c r="T87" s="210"/>
    </row>
    <row r="88" spans="1:20" hidden="1" outlineLevel="1" x14ac:dyDescent="0.2">
      <c r="A88" s="180" t="s">
        <v>3</v>
      </c>
      <c r="B88" s="181"/>
      <c r="C88" s="94"/>
      <c r="D88" s="94"/>
      <c r="E88" s="94"/>
      <c r="F88" s="94"/>
      <c r="G88" s="94"/>
      <c r="H88" s="94"/>
      <c r="I88" s="94"/>
      <c r="J88" s="94"/>
      <c r="K88" s="94"/>
      <c r="L88" s="94"/>
      <c r="M88" s="94"/>
      <c r="N88" s="94"/>
      <c r="O88" s="94"/>
      <c r="P88" s="94"/>
      <c r="Q88" s="94"/>
      <c r="R88" s="94"/>
      <c r="S88" s="93" t="s">
        <v>85</v>
      </c>
      <c r="T88" s="211"/>
    </row>
    <row r="89" spans="1:20" ht="17" hidden="1" outlineLevel="1" thickBot="1" x14ac:dyDescent="0.25">
      <c r="A89" s="92"/>
      <c r="B89" s="42"/>
      <c r="C89" s="42"/>
      <c r="D89" s="42"/>
      <c r="E89" s="42"/>
      <c r="F89" s="42"/>
      <c r="G89" s="42"/>
      <c r="H89" s="42"/>
      <c r="I89" s="42"/>
      <c r="J89" s="42"/>
      <c r="K89" s="42"/>
      <c r="L89" s="42"/>
      <c r="M89" s="42"/>
      <c r="N89" s="42"/>
      <c r="O89" s="42"/>
      <c r="P89" s="42"/>
      <c r="Q89" s="42"/>
      <c r="R89" s="42"/>
      <c r="S89" s="47"/>
      <c r="T89" s="211"/>
    </row>
    <row r="90" spans="1:20" ht="17" hidden="1" customHeight="1" outlineLevel="1" thickBot="1" x14ac:dyDescent="0.25">
      <c r="A90" s="299" t="s">
        <v>86</v>
      </c>
      <c r="B90" s="300"/>
      <c r="C90" s="91" t="s">
        <v>6</v>
      </c>
      <c r="D90" s="90" t="s">
        <v>7</v>
      </c>
      <c r="E90" s="98" t="s">
        <v>87</v>
      </c>
      <c r="F90" s="42"/>
      <c r="G90" s="42"/>
      <c r="H90" s="84" t="s">
        <v>8</v>
      </c>
      <c r="I90" s="88"/>
      <c r="J90" s="88"/>
      <c r="K90" s="88"/>
      <c r="L90" s="88"/>
      <c r="M90" s="88"/>
      <c r="N90" s="88"/>
      <c r="O90" s="88"/>
      <c r="P90" s="88"/>
      <c r="Q90" s="88"/>
      <c r="S90" s="87"/>
      <c r="T90" s="211"/>
    </row>
    <row r="91" spans="1:20" ht="16" hidden="1" customHeight="1" outlineLevel="1" x14ac:dyDescent="0.2">
      <c r="A91" s="301"/>
      <c r="B91" s="302"/>
      <c r="C91" s="305" t="s">
        <v>88</v>
      </c>
      <c r="D91" s="86" t="s">
        <v>9</v>
      </c>
      <c r="E91" s="85" t="s">
        <v>86</v>
      </c>
      <c r="F91" s="42"/>
      <c r="G91" s="42"/>
      <c r="H91" s="84" t="s">
        <v>10</v>
      </c>
      <c r="I91" s="83"/>
      <c r="J91" s="83"/>
      <c r="K91" s="83"/>
      <c r="L91" s="83"/>
      <c r="M91" s="83"/>
      <c r="N91" s="83"/>
      <c r="O91" s="83"/>
      <c r="P91" s="83"/>
      <c r="Q91" s="83"/>
      <c r="R91" s="191"/>
      <c r="S91" s="192"/>
      <c r="T91" s="211"/>
    </row>
    <row r="92" spans="1:20" ht="16" hidden="1" customHeight="1" outlineLevel="1" x14ac:dyDescent="0.2">
      <c r="A92" s="301"/>
      <c r="B92" s="302"/>
      <c r="C92" s="306"/>
      <c r="D92" s="63" t="s">
        <v>11</v>
      </c>
      <c r="E92" s="82" t="s">
        <v>50</v>
      </c>
      <c r="F92" s="42"/>
      <c r="G92" s="48"/>
      <c r="H92" s="81"/>
      <c r="I92" s="80"/>
      <c r="J92" s="80"/>
      <c r="K92" s="80"/>
      <c r="L92" s="80"/>
      <c r="M92" s="80"/>
      <c r="N92" s="80"/>
      <c r="O92" s="80"/>
      <c r="P92" s="80"/>
      <c r="Q92" s="80"/>
      <c r="R92" s="191"/>
      <c r="S92" s="192"/>
      <c r="T92" s="211"/>
    </row>
    <row r="93" spans="1:20" ht="16" hidden="1" customHeight="1" outlineLevel="1" thickBot="1" x14ac:dyDescent="0.25">
      <c r="A93" s="301"/>
      <c r="B93" s="302"/>
      <c r="C93" s="306"/>
      <c r="D93" s="63" t="s">
        <v>12</v>
      </c>
      <c r="E93" s="82"/>
      <c r="F93" s="42"/>
      <c r="G93" s="48"/>
      <c r="H93" s="81"/>
      <c r="I93" s="80"/>
      <c r="J93" s="80"/>
      <c r="K93" s="80"/>
      <c r="L93" s="80"/>
      <c r="M93" s="80"/>
      <c r="N93" s="80"/>
      <c r="O93" s="80"/>
      <c r="P93" s="80"/>
      <c r="Q93" s="80"/>
      <c r="R93" s="152"/>
      <c r="S93" s="153"/>
      <c r="T93" s="211"/>
    </row>
    <row r="94" spans="1:20" ht="16" hidden="1" customHeight="1" outlineLevel="1" thickBot="1" x14ac:dyDescent="0.25">
      <c r="A94" s="301"/>
      <c r="B94" s="302"/>
      <c r="C94" s="306"/>
      <c r="D94" s="63" t="s">
        <v>13</v>
      </c>
      <c r="E94" s="105" t="b">
        <v>0</v>
      </c>
      <c r="F94" s="42"/>
      <c r="G94" s="48"/>
      <c r="H94" s="59" t="s">
        <v>14</v>
      </c>
      <c r="I94" s="58">
        <v>48</v>
      </c>
      <c r="J94" s="58">
        <v>50</v>
      </c>
      <c r="K94" s="58">
        <v>52</v>
      </c>
      <c r="L94" s="58">
        <v>54</v>
      </c>
      <c r="M94" s="58">
        <v>56</v>
      </c>
      <c r="N94" s="58">
        <v>58</v>
      </c>
      <c r="O94" s="58">
        <v>60</v>
      </c>
      <c r="P94" s="58">
        <v>62</v>
      </c>
      <c r="Q94" s="57">
        <v>64</v>
      </c>
      <c r="S94" s="79"/>
      <c r="T94" s="211"/>
    </row>
    <row r="95" spans="1:20" hidden="1" outlineLevel="1" x14ac:dyDescent="0.2">
      <c r="A95" s="301"/>
      <c r="B95" s="302"/>
      <c r="C95" s="306"/>
      <c r="D95" s="193"/>
      <c r="E95" s="194"/>
      <c r="F95" s="42"/>
      <c r="G95" s="48"/>
      <c r="H95" s="78">
        <f t="shared" ref="H95:H102" si="6">SUM(I95:Q95)</f>
        <v>0</v>
      </c>
      <c r="I95" s="77"/>
      <c r="J95" s="77"/>
      <c r="K95" s="77"/>
      <c r="L95" s="77"/>
      <c r="M95" s="77"/>
      <c r="N95" s="77"/>
      <c r="O95" s="77"/>
      <c r="P95" s="77"/>
      <c r="Q95" s="77"/>
      <c r="R95" s="195" t="s">
        <v>15</v>
      </c>
      <c r="S95" s="196"/>
      <c r="T95" s="211"/>
    </row>
    <row r="96" spans="1:20" ht="16" hidden="1" customHeight="1" outlineLevel="1" x14ac:dyDescent="0.2">
      <c r="A96" s="301"/>
      <c r="B96" s="302"/>
      <c r="C96" s="306"/>
      <c r="D96" s="63" t="s">
        <v>16</v>
      </c>
      <c r="E96" s="76" t="s">
        <v>52</v>
      </c>
      <c r="F96" s="42"/>
      <c r="G96" s="48"/>
      <c r="H96" s="73">
        <f t="shared" si="6"/>
        <v>0</v>
      </c>
      <c r="I96" s="68"/>
      <c r="J96" s="68"/>
      <c r="K96" s="68"/>
      <c r="L96" s="68"/>
      <c r="M96" s="68"/>
      <c r="N96" s="68"/>
      <c r="O96" s="68"/>
      <c r="P96" s="68"/>
      <c r="Q96" s="68"/>
      <c r="R96" s="197"/>
      <c r="S96" s="192"/>
      <c r="T96" s="211"/>
    </row>
    <row r="97" spans="1:20" ht="16" hidden="1" customHeight="1" outlineLevel="1" x14ac:dyDescent="0.2">
      <c r="A97" s="301"/>
      <c r="B97" s="302"/>
      <c r="C97" s="306"/>
      <c r="D97" s="63" t="s">
        <v>17</v>
      </c>
      <c r="E97" s="75" t="s">
        <v>53</v>
      </c>
      <c r="F97" s="42"/>
      <c r="G97" s="42"/>
      <c r="H97" s="73">
        <f t="shared" si="6"/>
        <v>0</v>
      </c>
      <c r="I97" s="68"/>
      <c r="J97" s="68"/>
      <c r="K97" s="68"/>
      <c r="L97" s="68"/>
      <c r="M97" s="68"/>
      <c r="N97" s="68"/>
      <c r="O97" s="68"/>
      <c r="P97" s="68"/>
      <c r="Q97" s="68"/>
      <c r="R97" s="197"/>
      <c r="S97" s="192"/>
      <c r="T97" s="211"/>
    </row>
    <row r="98" spans="1:20" hidden="1" outlineLevel="1" x14ac:dyDescent="0.2">
      <c r="A98" s="301"/>
      <c r="B98" s="302"/>
      <c r="C98" s="306"/>
      <c r="D98" s="193"/>
      <c r="E98" s="194"/>
      <c r="F98" s="42"/>
      <c r="G98" s="48"/>
      <c r="H98" s="73">
        <f t="shared" si="6"/>
        <v>0</v>
      </c>
      <c r="I98" s="68"/>
      <c r="J98" s="68"/>
      <c r="K98" s="68"/>
      <c r="L98" s="68"/>
      <c r="M98" s="68"/>
      <c r="N98" s="68"/>
      <c r="O98" s="68"/>
      <c r="P98" s="68"/>
      <c r="Q98" s="68"/>
      <c r="R98" s="197"/>
      <c r="S98" s="192"/>
      <c r="T98" s="211"/>
    </row>
    <row r="99" spans="1:20" ht="16" hidden="1" customHeight="1" outlineLevel="1" x14ac:dyDescent="0.2">
      <c r="A99" s="301"/>
      <c r="B99" s="302"/>
      <c r="C99" s="306"/>
      <c r="D99" s="63" t="s">
        <v>18</v>
      </c>
      <c r="E99" s="76">
        <v>55</v>
      </c>
      <c r="F99" s="42"/>
      <c r="G99" s="48"/>
      <c r="H99" s="73">
        <f t="shared" si="6"/>
        <v>0</v>
      </c>
      <c r="I99" s="68"/>
      <c r="J99" s="68"/>
      <c r="K99" s="68"/>
      <c r="L99" s="68"/>
      <c r="M99" s="68"/>
      <c r="N99" s="68"/>
      <c r="O99" s="68"/>
      <c r="P99" s="68"/>
      <c r="Q99" s="68"/>
      <c r="R99" s="197"/>
      <c r="S99" s="192"/>
      <c r="T99" s="211"/>
    </row>
    <row r="100" spans="1:20" ht="16" hidden="1" customHeight="1" outlineLevel="1" x14ac:dyDescent="0.2">
      <c r="A100" s="301"/>
      <c r="B100" s="302"/>
      <c r="C100" s="306"/>
      <c r="D100" s="63" t="s">
        <v>19</v>
      </c>
      <c r="E100" s="75">
        <f>SUM(G113:G125)</f>
        <v>16.646500000000003</v>
      </c>
      <c r="F100" s="42"/>
      <c r="G100" s="42"/>
      <c r="H100" s="73">
        <f t="shared" si="6"/>
        <v>0</v>
      </c>
      <c r="I100" s="68"/>
      <c r="J100" s="68"/>
      <c r="K100" s="68"/>
      <c r="L100" s="68"/>
      <c r="M100" s="68"/>
      <c r="N100" s="68"/>
      <c r="O100" s="68"/>
      <c r="P100" s="68"/>
      <c r="Q100" s="68"/>
      <c r="R100" s="197"/>
      <c r="S100" s="192"/>
      <c r="T100" s="211"/>
    </row>
    <row r="101" spans="1:20" hidden="1" outlineLevel="1" x14ac:dyDescent="0.2">
      <c r="A101" s="301"/>
      <c r="B101" s="302"/>
      <c r="C101" s="306"/>
      <c r="D101" s="193"/>
      <c r="E101" s="194"/>
      <c r="F101" s="42"/>
      <c r="G101" s="48"/>
      <c r="H101" s="73">
        <f t="shared" si="6"/>
        <v>0</v>
      </c>
      <c r="I101" s="68"/>
      <c r="J101" s="68"/>
      <c r="K101" s="68"/>
      <c r="L101" s="68"/>
      <c r="M101" s="68"/>
      <c r="N101" s="68"/>
      <c r="O101" s="68"/>
      <c r="P101" s="68"/>
      <c r="Q101" s="68"/>
      <c r="R101" s="197"/>
      <c r="S101" s="192"/>
      <c r="T101" s="211"/>
    </row>
    <row r="102" spans="1:20" ht="16" hidden="1" customHeight="1" outlineLevel="1" x14ac:dyDescent="0.2">
      <c r="A102" s="301"/>
      <c r="B102" s="302"/>
      <c r="C102" s="306"/>
      <c r="D102" s="63" t="s">
        <v>20</v>
      </c>
      <c r="E102" s="75">
        <f>SUM(E99:E100)</f>
        <v>71.646500000000003</v>
      </c>
      <c r="F102" s="42"/>
      <c r="G102" s="74"/>
      <c r="H102" s="73">
        <f t="shared" si="6"/>
        <v>0</v>
      </c>
      <c r="I102" s="68"/>
      <c r="J102" s="68"/>
      <c r="K102" s="68"/>
      <c r="L102" s="68"/>
      <c r="M102" s="68"/>
      <c r="N102" s="68"/>
      <c r="O102" s="68"/>
      <c r="P102" s="68"/>
      <c r="Q102" s="68"/>
      <c r="R102" s="197"/>
      <c r="S102" s="192"/>
      <c r="T102" s="211"/>
    </row>
    <row r="103" spans="1:20" ht="16" hidden="1" customHeight="1" outlineLevel="1" x14ac:dyDescent="0.2">
      <c r="A103" s="301"/>
      <c r="B103" s="302"/>
      <c r="C103" s="306"/>
      <c r="D103" s="63" t="s">
        <v>21</v>
      </c>
      <c r="E103" s="72">
        <f>SUM(E105/E102)</f>
        <v>4.3965860160649859</v>
      </c>
      <c r="F103" s="42"/>
      <c r="G103" s="71" t="s">
        <v>11</v>
      </c>
      <c r="H103" s="69">
        <v>0</v>
      </c>
      <c r="I103" s="68"/>
      <c r="J103" s="68"/>
      <c r="K103" s="68"/>
      <c r="L103" s="68"/>
      <c r="M103" s="68"/>
      <c r="N103" s="68"/>
      <c r="O103" s="68"/>
      <c r="P103" s="68"/>
      <c r="Q103" s="67"/>
      <c r="R103" s="197"/>
      <c r="S103" s="192"/>
      <c r="T103" s="211"/>
    </row>
    <row r="104" spans="1:20" ht="17" hidden="1" outlineLevel="1" thickBot="1" x14ac:dyDescent="0.25">
      <c r="A104" s="301"/>
      <c r="B104" s="302"/>
      <c r="C104" s="306"/>
      <c r="D104" s="193"/>
      <c r="E104" s="194"/>
      <c r="F104" s="42"/>
      <c r="G104" s="70" t="s">
        <v>22</v>
      </c>
      <c r="H104" s="69">
        <v>0</v>
      </c>
      <c r="I104" s="68"/>
      <c r="J104" s="68"/>
      <c r="K104" s="68"/>
      <c r="L104" s="68"/>
      <c r="M104" s="68"/>
      <c r="N104" s="68"/>
      <c r="O104" s="68"/>
      <c r="P104" s="68"/>
      <c r="Q104" s="67"/>
      <c r="R104" s="197"/>
      <c r="S104" s="192"/>
      <c r="T104" s="211"/>
    </row>
    <row r="105" spans="1:20" ht="16" hidden="1" customHeight="1" outlineLevel="1" thickBot="1" x14ac:dyDescent="0.25">
      <c r="A105" s="301"/>
      <c r="B105" s="302"/>
      <c r="C105" s="306"/>
      <c r="D105" s="63" t="s">
        <v>23</v>
      </c>
      <c r="E105" s="66">
        <v>315</v>
      </c>
      <c r="G105" s="48"/>
      <c r="H105" s="65">
        <f>SUM(H103:H104)</f>
        <v>0</v>
      </c>
      <c r="I105" s="64">
        <f t="shared" ref="I105:Q105" si="7">SUM(I95:I102)</f>
        <v>0</v>
      </c>
      <c r="J105" s="64">
        <f t="shared" si="7"/>
        <v>0</v>
      </c>
      <c r="K105" s="64">
        <f t="shared" si="7"/>
        <v>0</v>
      </c>
      <c r="L105" s="64">
        <f t="shared" si="7"/>
        <v>0</v>
      </c>
      <c r="M105" s="64">
        <f t="shared" si="7"/>
        <v>0</v>
      </c>
      <c r="N105" s="64">
        <f t="shared" si="7"/>
        <v>0</v>
      </c>
      <c r="O105" s="64">
        <f t="shared" si="7"/>
        <v>0</v>
      </c>
      <c r="P105" s="64">
        <f t="shared" si="7"/>
        <v>0</v>
      </c>
      <c r="Q105" s="64">
        <f t="shared" si="7"/>
        <v>0</v>
      </c>
      <c r="R105" s="197"/>
      <c r="S105" s="192"/>
      <c r="T105" s="211"/>
    </row>
    <row r="106" spans="1:20" ht="17" hidden="1" customHeight="1" outlineLevel="1" thickBot="1" x14ac:dyDescent="0.25">
      <c r="A106" s="301"/>
      <c r="B106" s="302"/>
      <c r="C106" s="306"/>
      <c r="D106" s="63" t="s">
        <v>24</v>
      </c>
      <c r="E106" s="62">
        <f>SUM(E105/2.5)</f>
        <v>126</v>
      </c>
      <c r="F106" s="42"/>
      <c r="G106" s="61"/>
      <c r="H106" s="60" t="s">
        <v>14</v>
      </c>
      <c r="I106" s="59">
        <v>48</v>
      </c>
      <c r="J106" s="58">
        <v>50</v>
      </c>
      <c r="K106" s="58">
        <v>52</v>
      </c>
      <c r="L106" s="58">
        <v>54</v>
      </c>
      <c r="M106" s="58">
        <v>56</v>
      </c>
      <c r="N106" s="58">
        <v>58</v>
      </c>
      <c r="O106" s="58">
        <v>60</v>
      </c>
      <c r="P106" s="58">
        <v>62</v>
      </c>
      <c r="Q106" s="57">
        <v>64</v>
      </c>
      <c r="R106" s="197"/>
      <c r="S106" s="192"/>
      <c r="T106" s="211"/>
    </row>
    <row r="107" spans="1:20" ht="17" hidden="1" outlineLevel="1" thickBot="1" x14ac:dyDescent="0.25">
      <c r="A107" s="303"/>
      <c r="B107" s="304"/>
      <c r="C107" s="307"/>
      <c r="D107" s="56" t="s">
        <v>25</v>
      </c>
      <c r="E107" s="55">
        <f>SUM(E105/2.2)</f>
        <v>143.18181818181816</v>
      </c>
      <c r="F107" s="42"/>
      <c r="G107" s="42"/>
      <c r="H107" s="42"/>
      <c r="I107" s="42"/>
      <c r="J107" s="42"/>
      <c r="K107" s="42"/>
      <c r="L107" s="42"/>
      <c r="M107" s="42"/>
      <c r="N107" s="42"/>
      <c r="O107" s="42"/>
      <c r="P107" s="42"/>
      <c r="Q107" s="42"/>
      <c r="R107" s="198"/>
      <c r="S107" s="199"/>
      <c r="T107" s="211"/>
    </row>
    <row r="108" spans="1:20" ht="17" hidden="1" outlineLevel="1" thickBot="1" x14ac:dyDescent="0.25">
      <c r="A108" s="54" t="s">
        <v>26</v>
      </c>
      <c r="B108" s="53"/>
      <c r="C108" s="42"/>
      <c r="D108" s="48"/>
      <c r="E108" s="52"/>
      <c r="F108" s="42"/>
      <c r="S108" s="28"/>
      <c r="T108" s="211"/>
    </row>
    <row r="109" spans="1:20" hidden="1" outlineLevel="1" x14ac:dyDescent="0.2">
      <c r="A109" s="51" t="s">
        <v>27</v>
      </c>
      <c r="B109" s="50"/>
      <c r="C109" s="42"/>
      <c r="D109" s="48"/>
      <c r="E109" s="42"/>
      <c r="F109" s="42"/>
      <c r="R109" s="42"/>
      <c r="S109" s="47"/>
      <c r="T109" s="211"/>
    </row>
    <row r="110" spans="1:20" hidden="1" outlineLevel="1" x14ac:dyDescent="0.2">
      <c r="A110" s="49"/>
      <c r="B110" s="42"/>
      <c r="C110" s="42"/>
      <c r="D110" s="48"/>
      <c r="E110" s="42"/>
      <c r="F110" s="42"/>
      <c r="G110" s="42"/>
      <c r="H110" s="42"/>
      <c r="I110" s="42"/>
      <c r="J110" s="42"/>
      <c r="K110" s="42"/>
      <c r="L110" s="42"/>
      <c r="M110" s="42"/>
      <c r="N110" s="42"/>
      <c r="O110" s="42"/>
      <c r="P110" s="42"/>
      <c r="Q110" s="42"/>
      <c r="R110" s="42"/>
      <c r="S110" s="47"/>
      <c r="T110" s="211"/>
    </row>
    <row r="111" spans="1:20" ht="17" hidden="1" outlineLevel="1" thickBot="1" x14ac:dyDescent="0.25">
      <c r="A111" s="49" t="s">
        <v>28</v>
      </c>
      <c r="B111" s="42"/>
      <c r="C111" s="42"/>
      <c r="D111" s="48"/>
      <c r="E111" s="42"/>
      <c r="F111" s="42"/>
      <c r="G111" s="42"/>
      <c r="H111" s="42"/>
      <c r="I111" s="42"/>
      <c r="J111" s="42"/>
      <c r="K111" s="42"/>
      <c r="L111" s="42"/>
      <c r="M111" s="42"/>
      <c r="N111" s="42"/>
      <c r="O111" s="42"/>
      <c r="P111" s="42"/>
      <c r="Q111" s="42"/>
      <c r="R111" s="42"/>
      <c r="S111" s="47"/>
      <c r="T111" s="211"/>
    </row>
    <row r="112" spans="1:20" hidden="1" outlineLevel="1" x14ac:dyDescent="0.2">
      <c r="A112" s="46" t="s">
        <v>29</v>
      </c>
      <c r="B112" s="45" t="s">
        <v>30</v>
      </c>
      <c r="C112" s="44" t="s">
        <v>31</v>
      </c>
      <c r="D112" s="44" t="s">
        <v>32</v>
      </c>
      <c r="E112" s="44" t="s">
        <v>33</v>
      </c>
      <c r="F112" s="44" t="s">
        <v>34</v>
      </c>
      <c r="G112" s="44" t="s">
        <v>35</v>
      </c>
      <c r="H112" s="43" t="s">
        <v>36</v>
      </c>
      <c r="I112" s="200" t="s">
        <v>37</v>
      </c>
      <c r="J112" s="201"/>
      <c r="K112" s="202"/>
      <c r="L112" s="202"/>
      <c r="M112" s="202"/>
      <c r="N112" s="202"/>
      <c r="O112" s="202"/>
      <c r="P112" s="42"/>
      <c r="Q112" s="42"/>
      <c r="R112" s="42"/>
      <c r="S112" s="28"/>
      <c r="T112" s="211"/>
    </row>
    <row r="113" spans="1:20" ht="17" hidden="1" outlineLevel="1" x14ac:dyDescent="0.2">
      <c r="A113" s="38" t="s">
        <v>54</v>
      </c>
      <c r="B113" s="37" t="s">
        <v>55</v>
      </c>
      <c r="C113" s="36" t="s">
        <v>89</v>
      </c>
      <c r="D113" s="35">
        <v>0.8</v>
      </c>
      <c r="E113" s="41">
        <f>D113*H105</f>
        <v>0</v>
      </c>
      <c r="F113" s="33" cm="1">
        <f t="array" ref="F113">IFERROR(_xlfn.XLOOKUP(1,(TabFournisseurs[TYPE]=A113)*(TabFournisseurs[SUPPLIER2]=B113)*(TabFournisseurs[REF PRODUCT]=C113),TabFournisseurs[Cost / per m]),0)</f>
        <v>6.2</v>
      </c>
      <c r="G113" s="96">
        <f>F113*D113</f>
        <v>4.9600000000000009</v>
      </c>
      <c r="H113" s="40">
        <f>G113*H105</f>
        <v>0</v>
      </c>
      <c r="I113" s="203"/>
      <c r="J113" s="201"/>
      <c r="K113" s="156"/>
      <c r="L113" s="156"/>
      <c r="M113" s="156"/>
      <c r="N113" s="156"/>
      <c r="O113" s="156"/>
      <c r="P113" s="156"/>
      <c r="Q113" s="156"/>
      <c r="R113" s="156"/>
      <c r="S113" s="157"/>
      <c r="T113" s="211"/>
    </row>
    <row r="114" spans="1:20" ht="17" hidden="1" outlineLevel="1" x14ac:dyDescent="0.2">
      <c r="A114" s="38" t="s">
        <v>57</v>
      </c>
      <c r="B114" s="37" t="s">
        <v>58</v>
      </c>
      <c r="C114" s="36" t="s">
        <v>59</v>
      </c>
      <c r="D114" s="35">
        <v>0.35</v>
      </c>
      <c r="E114" s="34">
        <f>D114*H105</f>
        <v>0</v>
      </c>
      <c r="F114" s="33" cm="1">
        <f t="array" ref="F114">IFERROR(_xlfn.XLOOKUP(1,(TabFournisseurs[TYPE]=A114)*(TabFournisseurs[SUPPLIER2]=B114)*(TabFournisseurs[REF PRODUCT]=C114),TabFournisseurs[Cost / per m]),0)</f>
        <v>3.95</v>
      </c>
      <c r="G114" s="32">
        <f t="shared" ref="G114:G116" si="8">F114*D114</f>
        <v>1.3825000000000001</v>
      </c>
      <c r="H114" s="31">
        <f>G114*H105</f>
        <v>0</v>
      </c>
      <c r="I114" s="39"/>
      <c r="J114" s="39"/>
      <c r="K114" s="156"/>
      <c r="L114" s="156"/>
      <c r="M114" s="156"/>
      <c r="N114" s="156"/>
      <c r="O114" s="156"/>
      <c r="P114" s="156"/>
      <c r="Q114" s="156"/>
      <c r="R114" s="156"/>
      <c r="S114" s="157"/>
      <c r="T114" s="211"/>
    </row>
    <row r="115" spans="1:20" ht="17" hidden="1" outlineLevel="1" x14ac:dyDescent="0.2">
      <c r="A115" s="38" t="s">
        <v>60</v>
      </c>
      <c r="B115" s="37" t="s">
        <v>61</v>
      </c>
      <c r="C115" s="36" t="s">
        <v>62</v>
      </c>
      <c r="D115" s="35">
        <v>0.4</v>
      </c>
      <c r="E115" s="34">
        <f>D115*H105</f>
        <v>0</v>
      </c>
      <c r="F115" s="33" cm="1">
        <f t="array" ref="F115">IFERROR(_xlfn.XLOOKUP(1,(TabFournisseurs[TYPE]=A115)*(TabFournisseurs[SUPPLIER2]=B115)*(TabFournisseurs[REF PRODUCT]=C115),TabFournisseurs[Cost / per m]),0)</f>
        <v>8.91</v>
      </c>
      <c r="G115" s="32">
        <f t="shared" si="8"/>
        <v>3.5640000000000001</v>
      </c>
      <c r="H115" s="31">
        <f>G115*H105</f>
        <v>0</v>
      </c>
      <c r="I115" s="39"/>
      <c r="J115" s="39"/>
      <c r="K115" s="156"/>
      <c r="L115" s="156"/>
      <c r="M115" s="156"/>
      <c r="N115" s="156"/>
      <c r="O115" s="156"/>
      <c r="P115" s="156"/>
      <c r="Q115" s="156"/>
      <c r="R115" s="156"/>
      <c r="S115" s="157"/>
      <c r="T115" s="211"/>
    </row>
    <row r="116" spans="1:20" ht="17" hidden="1" outlineLevel="1" x14ac:dyDescent="0.2">
      <c r="A116" s="38" t="s">
        <v>63</v>
      </c>
      <c r="B116" s="37" t="s">
        <v>64</v>
      </c>
      <c r="C116" s="36" t="s">
        <v>65</v>
      </c>
      <c r="D116" s="35">
        <v>0.8</v>
      </c>
      <c r="E116" s="34">
        <f>D116*H105</f>
        <v>0</v>
      </c>
      <c r="F116" s="33" cm="1">
        <f t="array" ref="F116">IFERROR(_xlfn.XLOOKUP(1,(TabFournisseurs[TYPE]=A116)*(TabFournisseurs[SUPPLIER2]=B116)*(TabFournisseurs[REF PRODUCT]=C116),TabFournisseurs[Cost / per m]),0)</f>
        <v>1.35</v>
      </c>
      <c r="G116" s="32">
        <f t="shared" si="8"/>
        <v>1.08</v>
      </c>
      <c r="H116" s="31">
        <f>G116*H105</f>
        <v>0</v>
      </c>
      <c r="I116" s="30"/>
      <c r="J116" s="30"/>
      <c r="K116" s="156"/>
      <c r="L116" s="156"/>
      <c r="M116" s="156"/>
      <c r="N116" s="156"/>
      <c r="O116" s="156"/>
      <c r="P116" s="156"/>
      <c r="Q116" s="156"/>
      <c r="R116" s="156"/>
      <c r="S116" s="157"/>
      <c r="T116" s="211"/>
    </row>
    <row r="117" spans="1:20" ht="17" hidden="1" outlineLevel="1" x14ac:dyDescent="0.2">
      <c r="A117" s="38" t="s">
        <v>66</v>
      </c>
      <c r="B117" s="37" t="s">
        <v>67</v>
      </c>
      <c r="C117" s="36" t="s">
        <v>68</v>
      </c>
      <c r="D117" s="35">
        <v>0.05</v>
      </c>
      <c r="E117" s="34">
        <f>D117*H105</f>
        <v>0</v>
      </c>
      <c r="F117" s="33" cm="1">
        <f t="array" ref="F117">IFERROR(_xlfn.XLOOKUP(1,(TabFournisseurs[TYPE]=A117)*(TabFournisseurs[SUPPLIER2]=B117)*(TabFournisseurs[REF PRODUCT]=C117),TabFournisseurs[Cost / per m]),0)</f>
        <v>0.05</v>
      </c>
      <c r="G117" s="32">
        <f>F117*D117</f>
        <v>2.5000000000000005E-3</v>
      </c>
      <c r="H117" s="31">
        <f>G117*H105</f>
        <v>0</v>
      </c>
      <c r="I117" s="30"/>
      <c r="J117" s="30"/>
      <c r="K117" s="29"/>
      <c r="L117" s="29"/>
      <c r="M117" s="29"/>
      <c r="N117" s="29"/>
      <c r="O117" s="29"/>
      <c r="P117" s="29"/>
      <c r="Q117" s="29"/>
      <c r="R117" s="29"/>
      <c r="S117" s="28"/>
      <c r="T117" s="211"/>
    </row>
    <row r="118" spans="1:20" ht="17" hidden="1" outlineLevel="1" x14ac:dyDescent="0.2">
      <c r="A118" s="38" t="s">
        <v>69</v>
      </c>
      <c r="B118" s="37" t="s">
        <v>70</v>
      </c>
      <c r="C118" s="36" t="s">
        <v>71</v>
      </c>
      <c r="D118" s="35">
        <v>0.05</v>
      </c>
      <c r="E118" s="34">
        <f>D118*H105</f>
        <v>0</v>
      </c>
      <c r="F118" s="33" cm="1">
        <f t="array" ref="F118">IFERROR(_xlfn.XLOOKUP(1,(TabFournisseurs[TYPE]=A118)*(TabFournisseurs[SUPPLIER2]=B118)*(TabFournisseurs[REF PRODUCT]=C118),TabFournisseurs[Cost / per m]),0)</f>
        <v>2.97</v>
      </c>
      <c r="G118" s="32">
        <f t="shared" ref="G118:G125" si="9">F118*D118</f>
        <v>0.14850000000000002</v>
      </c>
      <c r="H118" s="31">
        <f>G118*H105</f>
        <v>0</v>
      </c>
      <c r="I118" s="158"/>
      <c r="J118" s="159"/>
      <c r="K118" s="29"/>
      <c r="L118" s="29"/>
      <c r="M118" s="29"/>
      <c r="N118" s="29"/>
      <c r="O118" s="29"/>
      <c r="P118" s="29"/>
      <c r="Q118" s="29"/>
      <c r="R118" s="29"/>
      <c r="S118" s="28"/>
      <c r="T118" s="211"/>
    </row>
    <row r="119" spans="1:20" ht="17" hidden="1" outlineLevel="1" x14ac:dyDescent="0.2">
      <c r="A119" s="38" t="s">
        <v>72</v>
      </c>
      <c r="B119" s="37" t="s">
        <v>73</v>
      </c>
      <c r="C119" s="36" t="s">
        <v>74</v>
      </c>
      <c r="D119" s="35">
        <v>0.1</v>
      </c>
      <c r="E119" s="34">
        <f>D119*H105</f>
        <v>0</v>
      </c>
      <c r="F119" s="33" cm="1">
        <f t="array" ref="F119">IFERROR(_xlfn.XLOOKUP(1,(TabFournisseurs[TYPE]=A119)*(TabFournisseurs[SUPPLIER2]=B119)*(TabFournisseurs[REF PRODUCT]=C119),TabFournisseurs[Cost / per m]),0)</f>
        <v>0.49</v>
      </c>
      <c r="G119" s="32">
        <f t="shared" si="9"/>
        <v>4.9000000000000002E-2</v>
      </c>
      <c r="H119" s="31">
        <f>G119*H105</f>
        <v>0</v>
      </c>
      <c r="I119" s="30"/>
      <c r="J119" s="30"/>
      <c r="K119" s="29"/>
      <c r="L119" s="29"/>
      <c r="M119" s="29"/>
      <c r="N119" s="29"/>
      <c r="O119" s="29"/>
      <c r="P119" s="29"/>
      <c r="Q119" s="29"/>
      <c r="R119" s="29"/>
      <c r="S119" s="28"/>
      <c r="T119" s="211"/>
    </row>
    <row r="120" spans="1:20" ht="17" hidden="1" outlineLevel="1" x14ac:dyDescent="0.2">
      <c r="A120" s="38" t="s">
        <v>75</v>
      </c>
      <c r="B120" s="37" t="s">
        <v>76</v>
      </c>
      <c r="C120" s="36" t="s">
        <v>77</v>
      </c>
      <c r="D120" s="35">
        <v>1</v>
      </c>
      <c r="E120" s="34">
        <f>D120*H105</f>
        <v>0</v>
      </c>
      <c r="F120" s="33" cm="1">
        <f t="array" ref="F120">IFERROR(_xlfn.XLOOKUP(1,(TabFournisseurs[TYPE]=A120)*(TabFournisseurs[SUPPLIER2]=B120)*(TabFournisseurs[REF PRODUCT]=C120),TabFournisseurs[Cost / per m]),0)</f>
        <v>0.27</v>
      </c>
      <c r="G120" s="32">
        <f t="shared" si="9"/>
        <v>0.27</v>
      </c>
      <c r="H120" s="31">
        <f>G120*H105</f>
        <v>0</v>
      </c>
      <c r="I120" s="30"/>
      <c r="J120" s="30"/>
      <c r="K120" s="29"/>
      <c r="L120" s="29"/>
      <c r="M120" s="29"/>
      <c r="N120" s="29"/>
      <c r="O120" s="29"/>
      <c r="P120" s="29"/>
      <c r="Q120" s="29"/>
      <c r="R120" s="29"/>
      <c r="S120" s="28"/>
      <c r="T120" s="211"/>
    </row>
    <row r="121" spans="1:20" ht="17" hidden="1" outlineLevel="1" x14ac:dyDescent="0.2">
      <c r="A121" s="38" t="s">
        <v>78</v>
      </c>
      <c r="B121" s="37" t="s">
        <v>76</v>
      </c>
      <c r="C121" s="36" t="s">
        <v>79</v>
      </c>
      <c r="D121" s="35">
        <v>1</v>
      </c>
      <c r="E121" s="34">
        <f>D121*H105</f>
        <v>0</v>
      </c>
      <c r="F121" s="33" cm="1">
        <f t="array" ref="F121">IFERROR(_xlfn.XLOOKUP(1,(TabFournisseurs[TYPE]=A121)*(TabFournisseurs[SUPPLIER2]=B121)*(TabFournisseurs[REF PRODUCT]=C121),TabFournisseurs[Cost / per m]),0)</f>
        <v>0.21</v>
      </c>
      <c r="G121" s="32">
        <f t="shared" si="9"/>
        <v>0.21</v>
      </c>
      <c r="H121" s="31">
        <f>G121*H105</f>
        <v>0</v>
      </c>
      <c r="I121" s="30"/>
      <c r="J121" s="30"/>
      <c r="K121" s="29"/>
      <c r="L121" s="29"/>
      <c r="M121" s="29"/>
      <c r="N121" s="29"/>
      <c r="O121" s="29"/>
      <c r="P121" s="29"/>
      <c r="Q121" s="29"/>
      <c r="R121" s="29"/>
      <c r="S121" s="28"/>
      <c r="T121" s="211"/>
    </row>
    <row r="122" spans="1:20" ht="17" hidden="1" outlineLevel="1" x14ac:dyDescent="0.2">
      <c r="A122" s="38" t="s">
        <v>80</v>
      </c>
      <c r="B122" s="37" t="s">
        <v>81</v>
      </c>
      <c r="C122" s="36" t="s">
        <v>82</v>
      </c>
      <c r="D122" s="35">
        <v>8</v>
      </c>
      <c r="E122" s="34">
        <f>D122*H105</f>
        <v>0</v>
      </c>
      <c r="F122" s="33" cm="1">
        <f t="array" ref="F122">IFERROR(_xlfn.XLOOKUP(1,(TabFournisseurs[TYPE]=A122)*(TabFournisseurs[SUPPLIER2]=B122)*(TabFournisseurs[REF PRODUCT]=C122),TabFournisseurs[Cost / per m]),0)</f>
        <v>0.06</v>
      </c>
      <c r="G122" s="32">
        <f t="shared" si="9"/>
        <v>0.48</v>
      </c>
      <c r="H122" s="31">
        <f>G122*H105</f>
        <v>0</v>
      </c>
      <c r="I122" s="30"/>
      <c r="J122" s="30"/>
      <c r="K122" s="29"/>
      <c r="L122" s="29"/>
      <c r="M122" s="29"/>
      <c r="N122" s="29"/>
      <c r="O122" s="29"/>
      <c r="P122" s="29"/>
      <c r="Q122" s="29"/>
      <c r="R122" s="29"/>
      <c r="S122" s="28"/>
      <c r="T122" s="211"/>
    </row>
    <row r="123" spans="1:20" hidden="1" outlineLevel="1" x14ac:dyDescent="0.2">
      <c r="A123" s="38"/>
      <c r="B123" s="37"/>
      <c r="C123" s="36"/>
      <c r="D123" s="35"/>
      <c r="E123" s="34"/>
      <c r="F123" s="33"/>
      <c r="G123" s="32"/>
      <c r="H123" s="31"/>
      <c r="I123" s="30"/>
      <c r="J123" s="30"/>
      <c r="K123" s="29"/>
      <c r="L123" s="29"/>
      <c r="M123" s="29"/>
      <c r="N123" s="29"/>
      <c r="O123" s="29"/>
      <c r="P123" s="29"/>
      <c r="Q123" s="29"/>
      <c r="R123" s="29"/>
      <c r="S123" s="28"/>
      <c r="T123" s="211"/>
    </row>
    <row r="124" spans="1:20" ht="17" hidden="1" outlineLevel="1" x14ac:dyDescent="0.2">
      <c r="A124" s="38" t="s">
        <v>38</v>
      </c>
      <c r="B124" s="37" t="s">
        <v>40</v>
      </c>
      <c r="C124" s="36" t="s">
        <v>83</v>
      </c>
      <c r="D124" s="35">
        <v>1</v>
      </c>
      <c r="E124" s="34">
        <f>D124*H105</f>
        <v>0</v>
      </c>
      <c r="F124" s="33" cm="1">
        <f t="array" ref="F124">IFERROR(_xlfn.XLOOKUP(1,(TabFournisseurs[TYPE]=A124)*(TabFournisseurs[SUPPLIER2]=B124)*(TabFournisseurs[REF PRODUCT]=C124),TabFournisseurs[Cost / per m]),0)</f>
        <v>4</v>
      </c>
      <c r="G124" s="32">
        <f t="shared" si="9"/>
        <v>4</v>
      </c>
      <c r="H124" s="31">
        <f>G124*H105</f>
        <v>0</v>
      </c>
      <c r="I124" s="30"/>
      <c r="J124" s="30"/>
      <c r="K124" s="29"/>
      <c r="L124" s="29"/>
      <c r="M124" s="29"/>
      <c r="N124" s="29"/>
      <c r="O124" s="29"/>
      <c r="P124" s="29"/>
      <c r="Q124" s="29"/>
      <c r="R124" s="29"/>
      <c r="S124" s="28"/>
      <c r="T124" s="211"/>
    </row>
    <row r="125" spans="1:20" ht="18" hidden="1" outlineLevel="1" thickBot="1" x14ac:dyDescent="0.25">
      <c r="A125" s="27" t="s">
        <v>38</v>
      </c>
      <c r="B125" s="26" t="s">
        <v>42</v>
      </c>
      <c r="C125" s="25" t="s">
        <v>43</v>
      </c>
      <c r="D125" s="24">
        <v>1</v>
      </c>
      <c r="E125" s="23">
        <f>D125*H105</f>
        <v>0</v>
      </c>
      <c r="F125" s="22" cm="1">
        <f t="array" ref="F125">IFERROR(_xlfn.XLOOKUP(1,(TabFournisseurs[TYPE]=A125)*(TabFournisseurs[SUPPLIER2]=B125)*(TabFournisseurs[REF PRODUCT]=C125),TabFournisseurs[Cost / per m]),0)</f>
        <v>0.5</v>
      </c>
      <c r="G125" s="21">
        <f t="shared" si="9"/>
        <v>0.5</v>
      </c>
      <c r="H125" s="20">
        <f>G125*H105</f>
        <v>0</v>
      </c>
      <c r="I125" s="19"/>
      <c r="J125" s="19"/>
      <c r="K125" s="18"/>
      <c r="L125" s="18"/>
      <c r="M125" s="18"/>
      <c r="N125" s="18"/>
      <c r="O125" s="18"/>
      <c r="P125" s="18"/>
      <c r="Q125" s="18"/>
      <c r="R125" s="18"/>
      <c r="S125" s="17"/>
      <c r="T125" s="211"/>
    </row>
    <row r="126" spans="1:20" ht="17" collapsed="1" thickBot="1" x14ac:dyDescent="0.25">
      <c r="A126" s="95"/>
      <c r="B126" s="95"/>
      <c r="C126" s="95"/>
      <c r="D126" s="95"/>
      <c r="E126" s="95"/>
      <c r="F126" s="95"/>
      <c r="G126" s="95"/>
      <c r="H126" s="95"/>
      <c r="I126" s="95"/>
      <c r="J126" s="95"/>
      <c r="K126" s="95"/>
      <c r="L126" s="95"/>
      <c r="M126" s="95"/>
      <c r="N126" s="95"/>
      <c r="O126" s="95"/>
      <c r="P126" s="95"/>
      <c r="Q126" s="95"/>
      <c r="R126" s="95"/>
      <c r="S126" s="95"/>
      <c r="T126" s="95"/>
    </row>
    <row r="127" spans="1:20" ht="23" customHeight="1" x14ac:dyDescent="0.2">
      <c r="A127" s="160" t="s">
        <v>90</v>
      </c>
      <c r="B127" s="161"/>
      <c r="C127" s="161"/>
      <c r="D127" s="161"/>
      <c r="E127" s="161"/>
      <c r="F127" s="161"/>
      <c r="G127" s="162"/>
      <c r="H127" s="166" t="s">
        <v>91</v>
      </c>
      <c r="I127" s="167"/>
      <c r="J127" s="167"/>
      <c r="K127" s="167"/>
      <c r="L127" s="167"/>
      <c r="M127" s="168"/>
      <c r="N127" s="169" t="s">
        <v>1</v>
      </c>
      <c r="O127" s="169"/>
      <c r="P127" s="169"/>
      <c r="Q127" s="169"/>
      <c r="R127" s="171"/>
      <c r="S127" s="173" t="s">
        <v>2</v>
      </c>
      <c r="T127" s="210"/>
    </row>
    <row r="128" spans="1:20" ht="23" customHeight="1" x14ac:dyDescent="0.2">
      <c r="A128" s="163"/>
      <c r="B128" s="164"/>
      <c r="C128" s="164"/>
      <c r="D128" s="164"/>
      <c r="E128" s="164"/>
      <c r="F128" s="164"/>
      <c r="G128" s="165"/>
      <c r="H128" s="177"/>
      <c r="I128" s="178"/>
      <c r="J128" s="178"/>
      <c r="K128" s="178"/>
      <c r="L128" s="178"/>
      <c r="M128" s="179"/>
      <c r="N128" s="170"/>
      <c r="O128" s="170"/>
      <c r="P128" s="170"/>
      <c r="Q128" s="170"/>
      <c r="R128" s="172"/>
      <c r="S128" s="174"/>
      <c r="T128" s="210"/>
    </row>
    <row r="129" spans="1:20" hidden="1" outlineLevel="1" x14ac:dyDescent="0.2">
      <c r="A129" s="180" t="s">
        <v>3</v>
      </c>
      <c r="B129" s="181"/>
      <c r="C129" s="94"/>
      <c r="D129" s="94"/>
      <c r="E129" s="94"/>
      <c r="F129" s="94"/>
      <c r="G129" s="94"/>
      <c r="H129" s="94"/>
      <c r="I129" s="94"/>
      <c r="J129" s="94"/>
      <c r="K129" s="94"/>
      <c r="L129" s="94"/>
      <c r="M129" s="94"/>
      <c r="N129" s="94"/>
      <c r="O129" s="94"/>
      <c r="P129" s="94"/>
      <c r="Q129" s="94"/>
      <c r="R129" s="94"/>
      <c r="S129" s="93" t="s">
        <v>85</v>
      </c>
      <c r="T129" s="211"/>
    </row>
    <row r="130" spans="1:20" ht="17" hidden="1" outlineLevel="1" thickBot="1" x14ac:dyDescent="0.25">
      <c r="A130" s="92"/>
      <c r="B130" s="42"/>
      <c r="C130" s="42"/>
      <c r="D130" s="42"/>
      <c r="E130" s="42"/>
      <c r="F130" s="42"/>
      <c r="G130" s="42"/>
      <c r="H130" s="42"/>
      <c r="I130" s="42"/>
      <c r="J130" s="42"/>
      <c r="K130" s="42"/>
      <c r="L130" s="42"/>
      <c r="M130" s="42"/>
      <c r="N130" s="42"/>
      <c r="O130" s="42"/>
      <c r="P130" s="42"/>
      <c r="Q130" s="42"/>
      <c r="R130" s="42"/>
      <c r="S130" s="47"/>
      <c r="T130" s="211"/>
    </row>
    <row r="131" spans="1:20" ht="17" hidden="1" customHeight="1" outlineLevel="1" thickBot="1" x14ac:dyDescent="0.25">
      <c r="A131" s="299" t="s">
        <v>86</v>
      </c>
      <c r="B131" s="300"/>
      <c r="C131" s="91" t="s">
        <v>6</v>
      </c>
      <c r="D131" s="90" t="s">
        <v>7</v>
      </c>
      <c r="E131" s="98" t="s">
        <v>87</v>
      </c>
      <c r="F131" s="42"/>
      <c r="G131" s="42"/>
      <c r="H131" s="84" t="s">
        <v>8</v>
      </c>
      <c r="I131" s="88"/>
      <c r="J131" s="88"/>
      <c r="K131" s="88"/>
      <c r="L131" s="88"/>
      <c r="M131" s="88"/>
      <c r="N131" s="88"/>
      <c r="O131" s="88"/>
      <c r="P131" s="88"/>
      <c r="Q131" s="88"/>
      <c r="S131" s="87"/>
      <c r="T131" s="211"/>
    </row>
    <row r="132" spans="1:20" ht="16" hidden="1" customHeight="1" outlineLevel="1" x14ac:dyDescent="0.2">
      <c r="A132" s="301"/>
      <c r="B132" s="302"/>
      <c r="C132" s="305" t="s">
        <v>88</v>
      </c>
      <c r="D132" s="86" t="s">
        <v>9</v>
      </c>
      <c r="E132" s="85" t="s">
        <v>86</v>
      </c>
      <c r="F132" s="42"/>
      <c r="G132" s="42"/>
      <c r="H132" s="84" t="s">
        <v>10</v>
      </c>
      <c r="I132" s="83"/>
      <c r="J132" s="83"/>
      <c r="K132" s="83"/>
      <c r="L132" s="83"/>
      <c r="M132" s="83"/>
      <c r="N132" s="83"/>
      <c r="O132" s="83"/>
      <c r="P132" s="83"/>
      <c r="Q132" s="83"/>
      <c r="R132" s="191"/>
      <c r="S132" s="192"/>
      <c r="T132" s="211"/>
    </row>
    <row r="133" spans="1:20" ht="16" hidden="1" customHeight="1" outlineLevel="1" x14ac:dyDescent="0.2">
      <c r="A133" s="301"/>
      <c r="B133" s="302"/>
      <c r="C133" s="306"/>
      <c r="D133" s="63" t="s">
        <v>11</v>
      </c>
      <c r="E133" s="82" t="s">
        <v>50</v>
      </c>
      <c r="F133" s="42"/>
      <c r="G133" s="48"/>
      <c r="H133" s="81"/>
      <c r="I133" s="80"/>
      <c r="J133" s="80"/>
      <c r="K133" s="80"/>
      <c r="L133" s="80"/>
      <c r="M133" s="80"/>
      <c r="N133" s="80"/>
      <c r="O133" s="80"/>
      <c r="P133" s="80"/>
      <c r="Q133" s="80"/>
      <c r="R133" s="191"/>
      <c r="S133" s="192"/>
      <c r="T133" s="211"/>
    </row>
    <row r="134" spans="1:20" ht="16" hidden="1" customHeight="1" outlineLevel="1" thickBot="1" x14ac:dyDescent="0.25">
      <c r="A134" s="301"/>
      <c r="B134" s="302"/>
      <c r="C134" s="306"/>
      <c r="D134" s="63" t="s">
        <v>12</v>
      </c>
      <c r="E134" s="82"/>
      <c r="F134" s="42"/>
      <c r="G134" s="48"/>
      <c r="H134" s="81"/>
      <c r="I134" s="80"/>
      <c r="J134" s="80"/>
      <c r="K134" s="80"/>
      <c r="L134" s="80"/>
      <c r="M134" s="80"/>
      <c r="N134" s="80"/>
      <c r="O134" s="80"/>
      <c r="P134" s="80"/>
      <c r="Q134" s="80"/>
      <c r="R134" s="152"/>
      <c r="S134" s="153"/>
      <c r="T134" s="211"/>
    </row>
    <row r="135" spans="1:20" ht="16" hidden="1" customHeight="1" outlineLevel="1" thickBot="1" x14ac:dyDescent="0.25">
      <c r="A135" s="301"/>
      <c r="B135" s="302"/>
      <c r="C135" s="306"/>
      <c r="D135" s="63" t="s">
        <v>13</v>
      </c>
      <c r="E135" s="105" t="b">
        <v>0</v>
      </c>
      <c r="F135" s="42"/>
      <c r="G135" s="48"/>
      <c r="H135" s="59" t="s">
        <v>14</v>
      </c>
      <c r="I135" s="58">
        <v>48</v>
      </c>
      <c r="J135" s="58">
        <v>50</v>
      </c>
      <c r="K135" s="58">
        <v>52</v>
      </c>
      <c r="L135" s="58">
        <v>54</v>
      </c>
      <c r="M135" s="58">
        <v>56</v>
      </c>
      <c r="N135" s="58">
        <v>58</v>
      </c>
      <c r="O135" s="58">
        <v>60</v>
      </c>
      <c r="P135" s="58">
        <v>62</v>
      </c>
      <c r="Q135" s="57">
        <v>64</v>
      </c>
      <c r="S135" s="79"/>
      <c r="T135" s="211"/>
    </row>
    <row r="136" spans="1:20" ht="16" hidden="1" customHeight="1" outlineLevel="1" x14ac:dyDescent="0.2">
      <c r="A136" s="301"/>
      <c r="B136" s="302"/>
      <c r="C136" s="306"/>
      <c r="D136" s="193"/>
      <c r="E136" s="194"/>
      <c r="F136" s="42"/>
      <c r="G136" s="48"/>
      <c r="H136" s="78">
        <f t="shared" ref="H136:H143" si="10">SUM(I136:Q136)</f>
        <v>0</v>
      </c>
      <c r="I136" s="77"/>
      <c r="J136" s="77"/>
      <c r="K136" s="77"/>
      <c r="L136" s="77"/>
      <c r="M136" s="77"/>
      <c r="N136" s="77"/>
      <c r="O136" s="77"/>
      <c r="P136" s="77"/>
      <c r="Q136" s="77"/>
      <c r="R136" s="195" t="s">
        <v>15</v>
      </c>
      <c r="S136" s="196"/>
      <c r="T136" s="211"/>
    </row>
    <row r="137" spans="1:20" ht="16" hidden="1" customHeight="1" outlineLevel="1" x14ac:dyDescent="0.2">
      <c r="A137" s="301"/>
      <c r="B137" s="302"/>
      <c r="C137" s="306"/>
      <c r="D137" s="63" t="s">
        <v>16</v>
      </c>
      <c r="E137" s="76" t="s">
        <v>52</v>
      </c>
      <c r="F137" s="42"/>
      <c r="G137" s="48"/>
      <c r="H137" s="73">
        <f t="shared" si="10"/>
        <v>0</v>
      </c>
      <c r="I137" s="68"/>
      <c r="J137" s="68"/>
      <c r="K137" s="68"/>
      <c r="L137" s="68"/>
      <c r="M137" s="68"/>
      <c r="N137" s="68"/>
      <c r="O137" s="68"/>
      <c r="P137" s="68"/>
      <c r="Q137" s="68"/>
      <c r="R137" s="197"/>
      <c r="S137" s="192"/>
      <c r="T137" s="211"/>
    </row>
    <row r="138" spans="1:20" ht="16" hidden="1" customHeight="1" outlineLevel="1" x14ac:dyDescent="0.2">
      <c r="A138" s="301"/>
      <c r="B138" s="302"/>
      <c r="C138" s="306"/>
      <c r="D138" s="63" t="s">
        <v>17</v>
      </c>
      <c r="E138" s="75" t="s">
        <v>53</v>
      </c>
      <c r="F138" s="42"/>
      <c r="G138" s="42"/>
      <c r="H138" s="73">
        <f t="shared" si="10"/>
        <v>0</v>
      </c>
      <c r="I138" s="68"/>
      <c r="J138" s="68"/>
      <c r="K138" s="68"/>
      <c r="L138" s="68"/>
      <c r="M138" s="68"/>
      <c r="N138" s="68"/>
      <c r="O138" s="68"/>
      <c r="P138" s="68"/>
      <c r="Q138" s="68"/>
      <c r="R138" s="197"/>
      <c r="S138" s="192"/>
      <c r="T138" s="211"/>
    </row>
    <row r="139" spans="1:20" ht="16" hidden="1" customHeight="1" outlineLevel="1" x14ac:dyDescent="0.2">
      <c r="A139" s="301"/>
      <c r="B139" s="302"/>
      <c r="C139" s="306"/>
      <c r="D139" s="193"/>
      <c r="E139" s="194"/>
      <c r="F139" s="42"/>
      <c r="G139" s="48"/>
      <c r="H139" s="73">
        <f t="shared" si="10"/>
        <v>0</v>
      </c>
      <c r="I139" s="68"/>
      <c r="J139" s="68"/>
      <c r="K139" s="68"/>
      <c r="L139" s="68"/>
      <c r="M139" s="68"/>
      <c r="N139" s="68"/>
      <c r="O139" s="68"/>
      <c r="P139" s="68"/>
      <c r="Q139" s="68"/>
      <c r="R139" s="197"/>
      <c r="S139" s="192"/>
      <c r="T139" s="211"/>
    </row>
    <row r="140" spans="1:20" ht="16" hidden="1" customHeight="1" outlineLevel="1" x14ac:dyDescent="0.2">
      <c r="A140" s="301"/>
      <c r="B140" s="302"/>
      <c r="C140" s="306"/>
      <c r="D140" s="63" t="s">
        <v>18</v>
      </c>
      <c r="E140" s="76">
        <v>55</v>
      </c>
      <c r="F140" s="42"/>
      <c r="G140" s="48"/>
      <c r="H140" s="73">
        <f t="shared" si="10"/>
        <v>0</v>
      </c>
      <c r="I140" s="68"/>
      <c r="J140" s="68"/>
      <c r="K140" s="68"/>
      <c r="L140" s="68"/>
      <c r="M140" s="68"/>
      <c r="N140" s="68"/>
      <c r="O140" s="68"/>
      <c r="P140" s="68"/>
      <c r="Q140" s="68"/>
      <c r="R140" s="197"/>
      <c r="S140" s="192"/>
      <c r="T140" s="211"/>
    </row>
    <row r="141" spans="1:20" ht="16" hidden="1" customHeight="1" outlineLevel="1" x14ac:dyDescent="0.2">
      <c r="A141" s="301"/>
      <c r="B141" s="302"/>
      <c r="C141" s="306"/>
      <c r="D141" s="63" t="s">
        <v>19</v>
      </c>
      <c r="E141" s="75">
        <f>SUM(G154:G166)</f>
        <v>16.646500000000003</v>
      </c>
      <c r="F141" s="42"/>
      <c r="G141" s="42"/>
      <c r="H141" s="73">
        <f t="shared" si="10"/>
        <v>0</v>
      </c>
      <c r="I141" s="68"/>
      <c r="J141" s="68"/>
      <c r="K141" s="68"/>
      <c r="L141" s="68"/>
      <c r="M141" s="68"/>
      <c r="N141" s="68"/>
      <c r="O141" s="68"/>
      <c r="P141" s="68"/>
      <c r="Q141" s="68"/>
      <c r="R141" s="197"/>
      <c r="S141" s="192"/>
      <c r="T141" s="211"/>
    </row>
    <row r="142" spans="1:20" ht="16" hidden="1" customHeight="1" outlineLevel="1" x14ac:dyDescent="0.2">
      <c r="A142" s="301"/>
      <c r="B142" s="302"/>
      <c r="C142" s="306"/>
      <c r="D142" s="193"/>
      <c r="E142" s="194"/>
      <c r="F142" s="42"/>
      <c r="G142" s="48"/>
      <c r="H142" s="73">
        <f t="shared" si="10"/>
        <v>0</v>
      </c>
      <c r="I142" s="68"/>
      <c r="J142" s="68"/>
      <c r="K142" s="68"/>
      <c r="L142" s="68"/>
      <c r="M142" s="68"/>
      <c r="N142" s="68"/>
      <c r="O142" s="68"/>
      <c r="P142" s="68"/>
      <c r="Q142" s="68"/>
      <c r="R142" s="197"/>
      <c r="S142" s="192"/>
      <c r="T142" s="211"/>
    </row>
    <row r="143" spans="1:20" ht="16" hidden="1" customHeight="1" outlineLevel="1" x14ac:dyDescent="0.2">
      <c r="A143" s="301"/>
      <c r="B143" s="302"/>
      <c r="C143" s="306"/>
      <c r="D143" s="63" t="s">
        <v>20</v>
      </c>
      <c r="E143" s="75">
        <f>SUM(E140:E141)</f>
        <v>71.646500000000003</v>
      </c>
      <c r="F143" s="42"/>
      <c r="G143" s="74"/>
      <c r="H143" s="73">
        <f t="shared" si="10"/>
        <v>0</v>
      </c>
      <c r="I143" s="68"/>
      <c r="J143" s="68"/>
      <c r="K143" s="68"/>
      <c r="L143" s="68"/>
      <c r="M143" s="68"/>
      <c r="N143" s="68"/>
      <c r="O143" s="68"/>
      <c r="P143" s="68"/>
      <c r="Q143" s="68"/>
      <c r="R143" s="197"/>
      <c r="S143" s="192"/>
      <c r="T143" s="211"/>
    </row>
    <row r="144" spans="1:20" ht="16" hidden="1" customHeight="1" outlineLevel="1" x14ac:dyDescent="0.2">
      <c r="A144" s="301"/>
      <c r="B144" s="302"/>
      <c r="C144" s="306"/>
      <c r="D144" s="63" t="s">
        <v>21</v>
      </c>
      <c r="E144" s="72">
        <f>SUM(E146/E143)</f>
        <v>4.3965860160649859</v>
      </c>
      <c r="F144" s="42"/>
      <c r="G144" s="71" t="s">
        <v>11</v>
      </c>
      <c r="H144" s="69">
        <v>0</v>
      </c>
      <c r="I144" s="68"/>
      <c r="J144" s="68"/>
      <c r="K144" s="68"/>
      <c r="L144" s="68"/>
      <c r="M144" s="68"/>
      <c r="N144" s="68"/>
      <c r="O144" s="68"/>
      <c r="P144" s="68"/>
      <c r="Q144" s="67"/>
      <c r="R144" s="197"/>
      <c r="S144" s="192"/>
      <c r="T144" s="211"/>
    </row>
    <row r="145" spans="1:20" ht="17" hidden="1" customHeight="1" outlineLevel="1" thickBot="1" x14ac:dyDescent="0.25">
      <c r="A145" s="301"/>
      <c r="B145" s="302"/>
      <c r="C145" s="306"/>
      <c r="D145" s="193"/>
      <c r="E145" s="194"/>
      <c r="F145" s="42"/>
      <c r="G145" s="70" t="s">
        <v>22</v>
      </c>
      <c r="H145" s="69">
        <v>0</v>
      </c>
      <c r="I145" s="68"/>
      <c r="J145" s="68"/>
      <c r="K145" s="68"/>
      <c r="L145" s="68"/>
      <c r="M145" s="68"/>
      <c r="N145" s="68"/>
      <c r="O145" s="68"/>
      <c r="P145" s="68"/>
      <c r="Q145" s="67"/>
      <c r="R145" s="197"/>
      <c r="S145" s="192"/>
      <c r="T145" s="211"/>
    </row>
    <row r="146" spans="1:20" ht="16" hidden="1" customHeight="1" outlineLevel="1" thickBot="1" x14ac:dyDescent="0.25">
      <c r="A146" s="301"/>
      <c r="B146" s="302"/>
      <c r="C146" s="306"/>
      <c r="D146" s="63" t="s">
        <v>23</v>
      </c>
      <c r="E146" s="66">
        <v>315</v>
      </c>
      <c r="G146" s="48"/>
      <c r="H146" s="65">
        <f>SUM(H144:H145)</f>
        <v>0</v>
      </c>
      <c r="I146" s="64">
        <f t="shared" ref="I146:Q146" si="11">SUM(I136:I143)</f>
        <v>0</v>
      </c>
      <c r="J146" s="64">
        <f t="shared" si="11"/>
        <v>0</v>
      </c>
      <c r="K146" s="64">
        <f t="shared" si="11"/>
        <v>0</v>
      </c>
      <c r="L146" s="64">
        <f t="shared" si="11"/>
        <v>0</v>
      </c>
      <c r="M146" s="64">
        <f t="shared" si="11"/>
        <v>0</v>
      </c>
      <c r="N146" s="64">
        <f t="shared" si="11"/>
        <v>0</v>
      </c>
      <c r="O146" s="64">
        <f t="shared" si="11"/>
        <v>0</v>
      </c>
      <c r="P146" s="64">
        <f t="shared" si="11"/>
        <v>0</v>
      </c>
      <c r="Q146" s="64">
        <f t="shared" si="11"/>
        <v>0</v>
      </c>
      <c r="R146" s="197"/>
      <c r="S146" s="192"/>
      <c r="T146" s="211"/>
    </row>
    <row r="147" spans="1:20" ht="17" hidden="1" customHeight="1" outlineLevel="1" thickBot="1" x14ac:dyDescent="0.25">
      <c r="A147" s="301"/>
      <c r="B147" s="302"/>
      <c r="C147" s="306"/>
      <c r="D147" s="63" t="s">
        <v>24</v>
      </c>
      <c r="E147" s="62">
        <f>SUM(E146/2.5)</f>
        <v>126</v>
      </c>
      <c r="F147" s="42"/>
      <c r="G147" s="61"/>
      <c r="H147" s="60" t="s">
        <v>14</v>
      </c>
      <c r="I147" s="59">
        <v>48</v>
      </c>
      <c r="J147" s="58">
        <v>50</v>
      </c>
      <c r="K147" s="58">
        <v>52</v>
      </c>
      <c r="L147" s="58">
        <v>54</v>
      </c>
      <c r="M147" s="58">
        <v>56</v>
      </c>
      <c r="N147" s="58">
        <v>58</v>
      </c>
      <c r="O147" s="58">
        <v>60</v>
      </c>
      <c r="P147" s="58">
        <v>62</v>
      </c>
      <c r="Q147" s="57">
        <v>64</v>
      </c>
      <c r="R147" s="197"/>
      <c r="S147" s="192"/>
      <c r="T147" s="211"/>
    </row>
    <row r="148" spans="1:20" ht="17" hidden="1" customHeight="1" outlineLevel="1" thickBot="1" x14ac:dyDescent="0.25">
      <c r="A148" s="303"/>
      <c r="B148" s="304"/>
      <c r="C148" s="307"/>
      <c r="D148" s="56" t="s">
        <v>25</v>
      </c>
      <c r="E148" s="55">
        <f>SUM(E146/2.2)</f>
        <v>143.18181818181816</v>
      </c>
      <c r="F148" s="42"/>
      <c r="G148" s="42"/>
      <c r="H148" s="42"/>
      <c r="I148" s="42"/>
      <c r="J148" s="42"/>
      <c r="K148" s="42"/>
      <c r="L148" s="42"/>
      <c r="M148" s="42"/>
      <c r="N148" s="42"/>
      <c r="O148" s="42"/>
      <c r="P148" s="42"/>
      <c r="Q148" s="42"/>
      <c r="R148" s="198"/>
      <c r="S148" s="199"/>
      <c r="T148" s="211"/>
    </row>
    <row r="149" spans="1:20" ht="17" hidden="1" outlineLevel="1" thickBot="1" x14ac:dyDescent="0.25">
      <c r="A149" s="54" t="s">
        <v>26</v>
      </c>
      <c r="B149" s="53"/>
      <c r="C149" s="42"/>
      <c r="D149" s="48"/>
      <c r="E149" s="52"/>
      <c r="F149" s="42"/>
      <c r="S149" s="28"/>
      <c r="T149" s="211"/>
    </row>
    <row r="150" spans="1:20" hidden="1" outlineLevel="1" x14ac:dyDescent="0.2">
      <c r="A150" s="51" t="s">
        <v>27</v>
      </c>
      <c r="B150" s="50"/>
      <c r="C150" s="42"/>
      <c r="D150" s="48"/>
      <c r="E150" s="42"/>
      <c r="F150" s="42"/>
      <c r="R150" s="42"/>
      <c r="S150" s="47"/>
      <c r="T150" s="211"/>
    </row>
    <row r="151" spans="1:20" hidden="1" outlineLevel="1" x14ac:dyDescent="0.2">
      <c r="A151" s="49"/>
      <c r="B151" s="42"/>
      <c r="C151" s="42"/>
      <c r="D151" s="48"/>
      <c r="E151" s="42"/>
      <c r="F151" s="42"/>
      <c r="G151" s="42"/>
      <c r="H151" s="42"/>
      <c r="I151" s="42"/>
      <c r="J151" s="42"/>
      <c r="K151" s="42"/>
      <c r="L151" s="42"/>
      <c r="M151" s="42"/>
      <c r="N151" s="42"/>
      <c r="O151" s="42"/>
      <c r="P151" s="42"/>
      <c r="Q151" s="42"/>
      <c r="R151" s="42"/>
      <c r="S151" s="47"/>
      <c r="T151" s="211"/>
    </row>
    <row r="152" spans="1:20" ht="17" hidden="1" outlineLevel="1" thickBot="1" x14ac:dyDescent="0.25">
      <c r="A152" s="49" t="s">
        <v>28</v>
      </c>
      <c r="B152" s="42"/>
      <c r="C152" s="42"/>
      <c r="D152" s="48"/>
      <c r="E152" s="42"/>
      <c r="F152" s="42"/>
      <c r="G152" s="42"/>
      <c r="H152" s="42"/>
      <c r="I152" s="42"/>
      <c r="J152" s="42"/>
      <c r="K152" s="42"/>
      <c r="L152" s="42"/>
      <c r="M152" s="42"/>
      <c r="N152" s="42"/>
      <c r="O152" s="42"/>
      <c r="P152" s="42"/>
      <c r="Q152" s="42"/>
      <c r="R152" s="42"/>
      <c r="S152" s="47"/>
      <c r="T152" s="211"/>
    </row>
    <row r="153" spans="1:20" hidden="1" outlineLevel="1" x14ac:dyDescent="0.2">
      <c r="A153" s="46" t="s">
        <v>29</v>
      </c>
      <c r="B153" s="45" t="s">
        <v>30</v>
      </c>
      <c r="C153" s="44" t="s">
        <v>31</v>
      </c>
      <c r="D153" s="44" t="s">
        <v>32</v>
      </c>
      <c r="E153" s="44" t="s">
        <v>33</v>
      </c>
      <c r="F153" s="44" t="s">
        <v>34</v>
      </c>
      <c r="G153" s="44" t="s">
        <v>35</v>
      </c>
      <c r="H153" s="43" t="s">
        <v>36</v>
      </c>
      <c r="I153" s="200" t="s">
        <v>37</v>
      </c>
      <c r="J153" s="201"/>
      <c r="K153" s="202"/>
      <c r="L153" s="202"/>
      <c r="M153" s="202"/>
      <c r="N153" s="202"/>
      <c r="O153" s="202"/>
      <c r="P153" s="42"/>
      <c r="Q153" s="42"/>
      <c r="R153" s="42"/>
      <c r="S153" s="28"/>
      <c r="T153" s="211"/>
    </row>
    <row r="154" spans="1:20" ht="17" hidden="1" outlineLevel="1" x14ac:dyDescent="0.2">
      <c r="A154" s="38" t="s">
        <v>54</v>
      </c>
      <c r="B154" s="37" t="s">
        <v>55</v>
      </c>
      <c r="C154" s="36" t="s">
        <v>92</v>
      </c>
      <c r="D154" s="35">
        <v>0.8</v>
      </c>
      <c r="E154" s="41">
        <f>D154*H146</f>
        <v>0</v>
      </c>
      <c r="F154" s="33" cm="1">
        <f t="array" ref="F154">IFERROR(_xlfn.XLOOKUP(1,(TabFournisseurs[TYPE]=A154)*(TabFournisseurs[SUPPLIER2]=B154)*(TabFournisseurs[REF PRODUCT]=C154),TabFournisseurs[Cost / per m]),0)</f>
        <v>6.2</v>
      </c>
      <c r="G154" s="96">
        <f>F154*D154</f>
        <v>4.9600000000000009</v>
      </c>
      <c r="H154" s="40">
        <f>G154*H146</f>
        <v>0</v>
      </c>
      <c r="I154" s="203"/>
      <c r="J154" s="201"/>
      <c r="K154" s="156"/>
      <c r="L154" s="156"/>
      <c r="M154" s="156"/>
      <c r="N154" s="156"/>
      <c r="O154" s="156"/>
      <c r="P154" s="156"/>
      <c r="Q154" s="156"/>
      <c r="R154" s="156"/>
      <c r="S154" s="157"/>
      <c r="T154" s="211"/>
    </row>
    <row r="155" spans="1:20" ht="17" hidden="1" outlineLevel="1" x14ac:dyDescent="0.2">
      <c r="A155" s="38" t="s">
        <v>57</v>
      </c>
      <c r="B155" s="37" t="s">
        <v>58</v>
      </c>
      <c r="C155" s="36" t="s">
        <v>59</v>
      </c>
      <c r="D155" s="35">
        <v>0.35</v>
      </c>
      <c r="E155" s="34">
        <f>D155*H146</f>
        <v>0</v>
      </c>
      <c r="F155" s="33" cm="1">
        <f t="array" ref="F155">IFERROR(_xlfn.XLOOKUP(1,(TabFournisseurs[TYPE]=A155)*(TabFournisseurs[SUPPLIER2]=B155)*(TabFournisseurs[REF PRODUCT]=C155),TabFournisseurs[Cost / per m]),0)</f>
        <v>3.95</v>
      </c>
      <c r="G155" s="32">
        <f t="shared" ref="G155:G157" si="12">F155*D155</f>
        <v>1.3825000000000001</v>
      </c>
      <c r="H155" s="31">
        <f>G155*H146</f>
        <v>0</v>
      </c>
      <c r="I155" s="39"/>
      <c r="J155" s="39"/>
      <c r="K155" s="156"/>
      <c r="L155" s="156"/>
      <c r="M155" s="156"/>
      <c r="N155" s="156"/>
      <c r="O155" s="156"/>
      <c r="P155" s="156"/>
      <c r="Q155" s="156"/>
      <c r="R155" s="156"/>
      <c r="S155" s="157"/>
      <c r="T155" s="211"/>
    </row>
    <row r="156" spans="1:20" ht="17" hidden="1" outlineLevel="1" x14ac:dyDescent="0.2">
      <c r="A156" s="38" t="s">
        <v>60</v>
      </c>
      <c r="B156" s="37" t="s">
        <v>61</v>
      </c>
      <c r="C156" s="36" t="s">
        <v>62</v>
      </c>
      <c r="D156" s="35">
        <v>0.4</v>
      </c>
      <c r="E156" s="34">
        <f>D156*H146</f>
        <v>0</v>
      </c>
      <c r="F156" s="33" cm="1">
        <f t="array" ref="F156">IFERROR(_xlfn.XLOOKUP(1,(TabFournisseurs[TYPE]=A156)*(TabFournisseurs[SUPPLIER2]=B156)*(TabFournisseurs[REF PRODUCT]=C156),TabFournisseurs[Cost / per m]),0)</f>
        <v>8.91</v>
      </c>
      <c r="G156" s="32">
        <f t="shared" si="12"/>
        <v>3.5640000000000001</v>
      </c>
      <c r="H156" s="31">
        <f>G156*H146</f>
        <v>0</v>
      </c>
      <c r="I156" s="39"/>
      <c r="J156" s="39"/>
      <c r="K156" s="156"/>
      <c r="L156" s="156"/>
      <c r="M156" s="156"/>
      <c r="N156" s="156"/>
      <c r="O156" s="156"/>
      <c r="P156" s="156"/>
      <c r="Q156" s="156"/>
      <c r="R156" s="156"/>
      <c r="S156" s="157"/>
      <c r="T156" s="211"/>
    </row>
    <row r="157" spans="1:20" ht="17" hidden="1" outlineLevel="1" x14ac:dyDescent="0.2">
      <c r="A157" s="38" t="s">
        <v>63</v>
      </c>
      <c r="B157" s="37" t="s">
        <v>64</v>
      </c>
      <c r="C157" s="36" t="s">
        <v>65</v>
      </c>
      <c r="D157" s="35">
        <v>0.8</v>
      </c>
      <c r="E157" s="34">
        <f>D157*H146</f>
        <v>0</v>
      </c>
      <c r="F157" s="33" cm="1">
        <f t="array" ref="F157">IFERROR(_xlfn.XLOOKUP(1,(TabFournisseurs[TYPE]=A157)*(TabFournisseurs[SUPPLIER2]=B157)*(TabFournisseurs[REF PRODUCT]=C157),TabFournisseurs[Cost / per m]),0)</f>
        <v>1.35</v>
      </c>
      <c r="G157" s="32">
        <f t="shared" si="12"/>
        <v>1.08</v>
      </c>
      <c r="H157" s="31">
        <f>G157*H146</f>
        <v>0</v>
      </c>
      <c r="I157" s="30"/>
      <c r="J157" s="30"/>
      <c r="K157" s="156"/>
      <c r="L157" s="156"/>
      <c r="M157" s="156"/>
      <c r="N157" s="156"/>
      <c r="O157" s="156"/>
      <c r="P157" s="156"/>
      <c r="Q157" s="156"/>
      <c r="R157" s="156"/>
      <c r="S157" s="157"/>
      <c r="T157" s="211"/>
    </row>
    <row r="158" spans="1:20" ht="17" hidden="1" outlineLevel="1" x14ac:dyDescent="0.2">
      <c r="A158" s="38" t="s">
        <v>66</v>
      </c>
      <c r="B158" s="37" t="s">
        <v>67</v>
      </c>
      <c r="C158" s="36" t="s">
        <v>68</v>
      </c>
      <c r="D158" s="35">
        <v>0.05</v>
      </c>
      <c r="E158" s="34">
        <f>D158*H146</f>
        <v>0</v>
      </c>
      <c r="F158" s="33" cm="1">
        <f t="array" ref="F158">IFERROR(_xlfn.XLOOKUP(1,(TabFournisseurs[TYPE]=A158)*(TabFournisseurs[SUPPLIER2]=B158)*(TabFournisseurs[REF PRODUCT]=C158),TabFournisseurs[Cost / per m]),0)</f>
        <v>0.05</v>
      </c>
      <c r="G158" s="32">
        <f>F158*D158</f>
        <v>2.5000000000000005E-3</v>
      </c>
      <c r="H158" s="31">
        <f>G158*H146</f>
        <v>0</v>
      </c>
      <c r="I158" s="30"/>
      <c r="J158" s="30"/>
      <c r="K158" s="29"/>
      <c r="L158" s="29"/>
      <c r="M158" s="29"/>
      <c r="N158" s="29"/>
      <c r="O158" s="29"/>
      <c r="P158" s="29"/>
      <c r="Q158" s="29"/>
      <c r="R158" s="29"/>
      <c r="S158" s="28"/>
      <c r="T158" s="211"/>
    </row>
    <row r="159" spans="1:20" ht="17" hidden="1" outlineLevel="1" x14ac:dyDescent="0.2">
      <c r="A159" s="38" t="s">
        <v>69</v>
      </c>
      <c r="B159" s="37" t="s">
        <v>70</v>
      </c>
      <c r="C159" s="36" t="s">
        <v>71</v>
      </c>
      <c r="D159" s="35">
        <v>0.05</v>
      </c>
      <c r="E159" s="34">
        <f>D159*H146</f>
        <v>0</v>
      </c>
      <c r="F159" s="33" cm="1">
        <f t="array" ref="F159">IFERROR(_xlfn.XLOOKUP(1,(TabFournisseurs[TYPE]=A159)*(TabFournisseurs[SUPPLIER2]=B159)*(TabFournisseurs[REF PRODUCT]=C159),TabFournisseurs[Cost / per m]),0)</f>
        <v>2.97</v>
      </c>
      <c r="G159" s="32">
        <f t="shared" ref="G159:G166" si="13">F159*D159</f>
        <v>0.14850000000000002</v>
      </c>
      <c r="H159" s="31">
        <f>G159*H146</f>
        <v>0</v>
      </c>
      <c r="I159" s="158"/>
      <c r="J159" s="159"/>
      <c r="K159" s="29"/>
      <c r="L159" s="29"/>
      <c r="M159" s="29"/>
      <c r="N159" s="29"/>
      <c r="O159" s="29"/>
      <c r="P159" s="29"/>
      <c r="Q159" s="29"/>
      <c r="R159" s="29"/>
      <c r="S159" s="28"/>
      <c r="T159" s="211"/>
    </row>
    <row r="160" spans="1:20" ht="17" hidden="1" outlineLevel="1" x14ac:dyDescent="0.2">
      <c r="A160" s="38" t="s">
        <v>72</v>
      </c>
      <c r="B160" s="37" t="s">
        <v>73</v>
      </c>
      <c r="C160" s="36" t="s">
        <v>74</v>
      </c>
      <c r="D160" s="35">
        <v>0.1</v>
      </c>
      <c r="E160" s="34">
        <f>D160*H146</f>
        <v>0</v>
      </c>
      <c r="F160" s="33" cm="1">
        <f t="array" ref="F160">IFERROR(_xlfn.XLOOKUP(1,(TabFournisseurs[TYPE]=A160)*(TabFournisseurs[SUPPLIER2]=B160)*(TabFournisseurs[REF PRODUCT]=C160),TabFournisseurs[Cost / per m]),0)</f>
        <v>0.49</v>
      </c>
      <c r="G160" s="32">
        <f t="shared" si="13"/>
        <v>4.9000000000000002E-2</v>
      </c>
      <c r="H160" s="31">
        <f>G160*H146</f>
        <v>0</v>
      </c>
      <c r="I160" s="30"/>
      <c r="J160" s="30"/>
      <c r="K160" s="29"/>
      <c r="L160" s="29"/>
      <c r="M160" s="29"/>
      <c r="N160" s="29"/>
      <c r="O160" s="29"/>
      <c r="P160" s="29"/>
      <c r="Q160" s="29"/>
      <c r="R160" s="29"/>
      <c r="S160" s="28"/>
      <c r="T160" s="211"/>
    </row>
    <row r="161" spans="1:20" ht="17" hidden="1" outlineLevel="1" x14ac:dyDescent="0.2">
      <c r="A161" s="38" t="s">
        <v>75</v>
      </c>
      <c r="B161" s="37" t="s">
        <v>76</v>
      </c>
      <c r="C161" s="36" t="s">
        <v>77</v>
      </c>
      <c r="D161" s="35">
        <v>1</v>
      </c>
      <c r="E161" s="34">
        <f>D161*H146</f>
        <v>0</v>
      </c>
      <c r="F161" s="33" cm="1">
        <f t="array" ref="F161">IFERROR(_xlfn.XLOOKUP(1,(TabFournisseurs[TYPE]=A161)*(TabFournisseurs[SUPPLIER2]=B161)*(TabFournisseurs[REF PRODUCT]=C161),TabFournisseurs[Cost / per m]),0)</f>
        <v>0.27</v>
      </c>
      <c r="G161" s="32">
        <f t="shared" si="13"/>
        <v>0.27</v>
      </c>
      <c r="H161" s="31">
        <f>G161*H146</f>
        <v>0</v>
      </c>
      <c r="I161" s="30"/>
      <c r="J161" s="30"/>
      <c r="K161" s="29"/>
      <c r="L161" s="29"/>
      <c r="M161" s="29"/>
      <c r="N161" s="29"/>
      <c r="O161" s="29"/>
      <c r="P161" s="29"/>
      <c r="Q161" s="29"/>
      <c r="R161" s="29"/>
      <c r="S161" s="28"/>
      <c r="T161" s="211"/>
    </row>
    <row r="162" spans="1:20" ht="17" hidden="1" outlineLevel="1" x14ac:dyDescent="0.2">
      <c r="A162" s="38" t="s">
        <v>78</v>
      </c>
      <c r="B162" s="37" t="s">
        <v>76</v>
      </c>
      <c r="C162" s="36" t="s">
        <v>79</v>
      </c>
      <c r="D162" s="35">
        <v>1</v>
      </c>
      <c r="E162" s="34">
        <f>D162*H146</f>
        <v>0</v>
      </c>
      <c r="F162" s="33" cm="1">
        <f t="array" ref="F162">IFERROR(_xlfn.XLOOKUP(1,(TabFournisseurs[TYPE]=A162)*(TabFournisseurs[SUPPLIER2]=B162)*(TabFournisseurs[REF PRODUCT]=C162),TabFournisseurs[Cost / per m]),0)</f>
        <v>0.21</v>
      </c>
      <c r="G162" s="32">
        <f t="shared" si="13"/>
        <v>0.21</v>
      </c>
      <c r="H162" s="31">
        <f>G162*H146</f>
        <v>0</v>
      </c>
      <c r="I162" s="30"/>
      <c r="J162" s="30"/>
      <c r="K162" s="29"/>
      <c r="L162" s="29"/>
      <c r="M162" s="29"/>
      <c r="N162" s="29"/>
      <c r="O162" s="29"/>
      <c r="P162" s="29"/>
      <c r="Q162" s="29"/>
      <c r="R162" s="29"/>
      <c r="S162" s="28"/>
      <c r="T162" s="211"/>
    </row>
    <row r="163" spans="1:20" ht="17" hidden="1" outlineLevel="1" x14ac:dyDescent="0.2">
      <c r="A163" s="38" t="s">
        <v>80</v>
      </c>
      <c r="B163" s="37" t="s">
        <v>81</v>
      </c>
      <c r="C163" s="36" t="s">
        <v>82</v>
      </c>
      <c r="D163" s="35">
        <v>8</v>
      </c>
      <c r="E163" s="34">
        <f>D163*H146</f>
        <v>0</v>
      </c>
      <c r="F163" s="33" cm="1">
        <f t="array" ref="F163">IFERROR(_xlfn.XLOOKUP(1,(TabFournisseurs[TYPE]=A163)*(TabFournisseurs[SUPPLIER2]=B163)*(TabFournisseurs[REF PRODUCT]=C163),TabFournisseurs[Cost / per m]),0)</f>
        <v>0.06</v>
      </c>
      <c r="G163" s="32">
        <f t="shared" si="13"/>
        <v>0.48</v>
      </c>
      <c r="H163" s="31">
        <f>G163*H146</f>
        <v>0</v>
      </c>
      <c r="I163" s="30"/>
      <c r="J163" s="30"/>
      <c r="K163" s="29"/>
      <c r="L163" s="29"/>
      <c r="M163" s="29"/>
      <c r="N163" s="29"/>
      <c r="O163" s="29"/>
      <c r="P163" s="29"/>
      <c r="Q163" s="29"/>
      <c r="R163" s="29"/>
      <c r="S163" s="28"/>
      <c r="T163" s="211"/>
    </row>
    <row r="164" spans="1:20" hidden="1" outlineLevel="1" x14ac:dyDescent="0.2">
      <c r="A164" s="38"/>
      <c r="B164" s="37"/>
      <c r="C164" s="36"/>
      <c r="D164" s="35"/>
      <c r="E164" s="34"/>
      <c r="F164" s="33"/>
      <c r="G164" s="32"/>
      <c r="H164" s="31"/>
      <c r="I164" s="30"/>
      <c r="J164" s="30"/>
      <c r="K164" s="29"/>
      <c r="L164" s="29"/>
      <c r="M164" s="29"/>
      <c r="N164" s="29"/>
      <c r="O164" s="29"/>
      <c r="P164" s="29"/>
      <c r="Q164" s="29"/>
      <c r="R164" s="29"/>
      <c r="S164" s="28"/>
      <c r="T164" s="211"/>
    </row>
    <row r="165" spans="1:20" ht="17" hidden="1" outlineLevel="1" x14ac:dyDescent="0.2">
      <c r="A165" s="38" t="s">
        <v>38</v>
      </c>
      <c r="B165" s="37" t="s">
        <v>40</v>
      </c>
      <c r="C165" s="36" t="s">
        <v>83</v>
      </c>
      <c r="D165" s="35">
        <v>1</v>
      </c>
      <c r="E165" s="34">
        <f>D165*H146</f>
        <v>0</v>
      </c>
      <c r="F165" s="33" cm="1">
        <f t="array" ref="F165">IFERROR(_xlfn.XLOOKUP(1,(TabFournisseurs[TYPE]=A165)*(TabFournisseurs[SUPPLIER2]=B165)*(TabFournisseurs[REF PRODUCT]=C165),TabFournisseurs[Cost / per m]),0)</f>
        <v>4</v>
      </c>
      <c r="G165" s="32">
        <f t="shared" si="13"/>
        <v>4</v>
      </c>
      <c r="H165" s="31">
        <f>G165*H146</f>
        <v>0</v>
      </c>
      <c r="I165" s="30"/>
      <c r="J165" s="30"/>
      <c r="K165" s="29"/>
      <c r="L165" s="29"/>
      <c r="M165" s="29"/>
      <c r="N165" s="29"/>
      <c r="O165" s="29"/>
      <c r="P165" s="29"/>
      <c r="Q165" s="29"/>
      <c r="R165" s="29"/>
      <c r="S165" s="28"/>
      <c r="T165" s="211"/>
    </row>
    <row r="166" spans="1:20" ht="18" hidden="1" outlineLevel="1" thickBot="1" x14ac:dyDescent="0.25">
      <c r="A166" s="27" t="s">
        <v>38</v>
      </c>
      <c r="B166" s="26" t="s">
        <v>42</v>
      </c>
      <c r="C166" s="25" t="s">
        <v>43</v>
      </c>
      <c r="D166" s="24">
        <v>1</v>
      </c>
      <c r="E166" s="23">
        <f>D166*H146</f>
        <v>0</v>
      </c>
      <c r="F166" s="22" cm="1">
        <f t="array" ref="F166">IFERROR(_xlfn.XLOOKUP(1,(TabFournisseurs[TYPE]=A166)*(TabFournisseurs[SUPPLIER2]=B166)*(TabFournisseurs[REF PRODUCT]=C166),TabFournisseurs[Cost / per m]),0)</f>
        <v>0.5</v>
      </c>
      <c r="G166" s="21">
        <f t="shared" si="13"/>
        <v>0.5</v>
      </c>
      <c r="H166" s="20">
        <f>G166*H146</f>
        <v>0</v>
      </c>
      <c r="I166" s="19"/>
      <c r="J166" s="19"/>
      <c r="K166" s="18"/>
      <c r="L166" s="18"/>
      <c r="M166" s="18"/>
      <c r="N166" s="18"/>
      <c r="O166" s="18"/>
      <c r="P166" s="18"/>
      <c r="Q166" s="18"/>
      <c r="R166" s="18"/>
      <c r="S166" s="17"/>
      <c r="T166" s="211"/>
    </row>
    <row r="167" spans="1:20" ht="17" collapsed="1" thickBot="1" x14ac:dyDescent="0.25">
      <c r="A167" s="95"/>
      <c r="B167" s="95"/>
      <c r="C167" s="95"/>
      <c r="D167" s="95"/>
      <c r="E167" s="95"/>
      <c r="F167" s="95"/>
      <c r="G167" s="95"/>
      <c r="H167" s="95"/>
      <c r="I167" s="95"/>
      <c r="J167" s="95"/>
      <c r="K167" s="95"/>
      <c r="L167" s="95"/>
      <c r="M167" s="95"/>
      <c r="N167" s="95"/>
      <c r="O167" s="95"/>
      <c r="P167" s="95"/>
      <c r="Q167" s="95"/>
      <c r="R167" s="95"/>
      <c r="S167" s="95"/>
      <c r="T167" s="95"/>
    </row>
    <row r="168" spans="1:20" ht="23" customHeight="1" x14ac:dyDescent="0.2">
      <c r="A168" s="308" t="s">
        <v>93</v>
      </c>
      <c r="B168" s="309"/>
      <c r="C168" s="309"/>
      <c r="D168" s="309"/>
      <c r="E168" s="309"/>
      <c r="F168" s="309"/>
      <c r="G168" s="310"/>
      <c r="H168" s="314" t="s">
        <v>94</v>
      </c>
      <c r="I168" s="315"/>
      <c r="J168" s="315"/>
      <c r="K168" s="315"/>
      <c r="L168" s="315"/>
      <c r="M168" s="316"/>
      <c r="N168" s="317" t="s">
        <v>1</v>
      </c>
      <c r="O168" s="317"/>
      <c r="P168" s="317"/>
      <c r="Q168" s="317"/>
      <c r="R168" s="319"/>
      <c r="S168" s="321" t="s">
        <v>2</v>
      </c>
      <c r="T168" s="210"/>
    </row>
    <row r="169" spans="1:20" ht="23" customHeight="1" x14ac:dyDescent="0.2">
      <c r="A169" s="311"/>
      <c r="B169" s="312"/>
      <c r="C169" s="312"/>
      <c r="D169" s="312"/>
      <c r="E169" s="312"/>
      <c r="F169" s="312"/>
      <c r="G169" s="313"/>
      <c r="H169" s="323"/>
      <c r="I169" s="324"/>
      <c r="J169" s="324"/>
      <c r="K169" s="324"/>
      <c r="L169" s="324"/>
      <c r="M169" s="325"/>
      <c r="N169" s="318"/>
      <c r="O169" s="318"/>
      <c r="P169" s="318"/>
      <c r="Q169" s="318"/>
      <c r="R169" s="320"/>
      <c r="S169" s="322"/>
      <c r="T169" s="210"/>
    </row>
    <row r="170" spans="1:20" hidden="1" outlineLevel="1" x14ac:dyDescent="0.2">
      <c r="A170" s="180" t="s">
        <v>3</v>
      </c>
      <c r="B170" s="181"/>
      <c r="C170" s="94"/>
      <c r="D170" s="94"/>
      <c r="E170" s="94"/>
      <c r="F170" s="94"/>
      <c r="G170" s="94"/>
      <c r="H170" s="94"/>
      <c r="I170" s="94"/>
      <c r="J170" s="94"/>
      <c r="K170" s="94"/>
      <c r="L170" s="94"/>
      <c r="M170" s="94"/>
      <c r="N170" s="94"/>
      <c r="O170" s="94"/>
      <c r="P170" s="94"/>
      <c r="Q170" s="94"/>
      <c r="R170" s="94"/>
      <c r="S170" s="93" t="s">
        <v>95</v>
      </c>
      <c r="T170" s="211"/>
    </row>
    <row r="171" spans="1:20" ht="17" hidden="1" outlineLevel="1" thickBot="1" x14ac:dyDescent="0.25">
      <c r="A171" s="92"/>
      <c r="B171" s="42"/>
      <c r="C171" s="42"/>
      <c r="D171" s="42"/>
      <c r="E171" s="42"/>
      <c r="F171" s="42"/>
      <c r="G171" s="42"/>
      <c r="H171" s="42"/>
      <c r="I171" s="42"/>
      <c r="J171" s="42"/>
      <c r="K171" s="42"/>
      <c r="L171" s="42"/>
      <c r="M171" s="42"/>
      <c r="N171" s="42"/>
      <c r="O171" s="42"/>
      <c r="P171" s="42"/>
      <c r="Q171" s="42"/>
      <c r="R171" s="42"/>
      <c r="S171" s="47"/>
      <c r="T171" s="211"/>
    </row>
    <row r="172" spans="1:20" ht="17" hidden="1" customHeight="1" outlineLevel="1" thickBot="1" x14ac:dyDescent="0.25">
      <c r="A172" s="182" t="e" vm="2">
        <v>#VALUE!</v>
      </c>
      <c r="B172" s="183"/>
      <c r="C172" s="91" t="s">
        <v>6</v>
      </c>
      <c r="D172" s="90" t="s">
        <v>7</v>
      </c>
      <c r="E172" s="106" t="s">
        <v>96</v>
      </c>
      <c r="F172" s="42"/>
      <c r="G172" s="42"/>
      <c r="H172" s="84" t="s">
        <v>8</v>
      </c>
      <c r="I172" s="88"/>
      <c r="J172" s="88"/>
      <c r="K172" s="88"/>
      <c r="L172" s="88"/>
      <c r="M172" s="88"/>
      <c r="N172" s="88"/>
      <c r="O172" s="88"/>
      <c r="P172" s="88"/>
      <c r="Q172" s="88"/>
      <c r="S172" s="87"/>
      <c r="T172" s="211"/>
    </row>
    <row r="173" spans="1:20" ht="16" hidden="1" customHeight="1" outlineLevel="1" x14ac:dyDescent="0.2">
      <c r="A173" s="184"/>
      <c r="B173" s="185"/>
      <c r="C173" s="232" t="s">
        <v>97</v>
      </c>
      <c r="D173" s="86" t="s">
        <v>9</v>
      </c>
      <c r="E173" s="85" t="s">
        <v>49</v>
      </c>
      <c r="F173" s="42"/>
      <c r="G173" s="42"/>
      <c r="H173" s="84" t="s">
        <v>10</v>
      </c>
      <c r="I173" s="83"/>
      <c r="J173" s="83"/>
      <c r="K173" s="83"/>
      <c r="L173" s="83"/>
      <c r="M173" s="83"/>
      <c r="N173" s="83"/>
      <c r="O173" s="83"/>
      <c r="P173" s="83"/>
      <c r="Q173" s="83"/>
      <c r="R173" s="191"/>
      <c r="S173" s="192"/>
      <c r="T173" s="211"/>
    </row>
    <row r="174" spans="1:20" ht="16" hidden="1" customHeight="1" outlineLevel="1" x14ac:dyDescent="0.2">
      <c r="A174" s="184"/>
      <c r="B174" s="185"/>
      <c r="C174" s="233"/>
      <c r="D174" s="63" t="s">
        <v>11</v>
      </c>
      <c r="E174" s="82" t="s">
        <v>50</v>
      </c>
      <c r="F174" s="42"/>
      <c r="G174" s="48"/>
      <c r="H174" s="81"/>
      <c r="I174" s="80"/>
      <c r="J174" s="80"/>
      <c r="K174" s="80"/>
      <c r="L174" s="80"/>
      <c r="M174" s="80"/>
      <c r="N174" s="80"/>
      <c r="O174" s="80"/>
      <c r="P174" s="80"/>
      <c r="Q174" s="80"/>
      <c r="R174" s="191"/>
      <c r="S174" s="192"/>
      <c r="T174" s="211"/>
    </row>
    <row r="175" spans="1:20" ht="16" hidden="1" customHeight="1" outlineLevel="1" thickBot="1" x14ac:dyDescent="0.25">
      <c r="A175" s="184"/>
      <c r="B175" s="185"/>
      <c r="C175" s="233"/>
      <c r="D175" s="63" t="s">
        <v>12</v>
      </c>
      <c r="E175" s="82"/>
      <c r="F175" s="42"/>
      <c r="G175" s="48"/>
      <c r="H175" s="81"/>
      <c r="I175" s="80"/>
      <c r="J175" s="80"/>
      <c r="K175" s="80"/>
      <c r="L175" s="80"/>
      <c r="M175" s="80"/>
      <c r="N175" s="80"/>
      <c r="O175" s="80"/>
      <c r="P175" s="80"/>
      <c r="Q175" s="80"/>
      <c r="R175" s="152"/>
      <c r="S175" s="153"/>
      <c r="T175" s="211"/>
    </row>
    <row r="176" spans="1:20" ht="16" hidden="1" customHeight="1" outlineLevel="1" thickBot="1" x14ac:dyDescent="0.25">
      <c r="A176" s="184"/>
      <c r="B176" s="185"/>
      <c r="C176" s="233"/>
      <c r="D176" s="63" t="s">
        <v>13</v>
      </c>
      <c r="E176" s="105" t="b">
        <v>0</v>
      </c>
      <c r="F176" s="42"/>
      <c r="G176" s="48"/>
      <c r="H176" s="59" t="s">
        <v>14</v>
      </c>
      <c r="I176" s="58">
        <v>48</v>
      </c>
      <c r="J176" s="58">
        <v>50</v>
      </c>
      <c r="K176" s="58">
        <v>52</v>
      </c>
      <c r="L176" s="58">
        <v>54</v>
      </c>
      <c r="M176" s="58">
        <v>56</v>
      </c>
      <c r="N176" s="58">
        <v>58</v>
      </c>
      <c r="O176" s="58">
        <v>60</v>
      </c>
      <c r="P176" s="58">
        <v>62</v>
      </c>
      <c r="Q176" s="57">
        <v>64</v>
      </c>
      <c r="S176" s="79"/>
      <c r="T176" s="211"/>
    </row>
    <row r="177" spans="1:20" hidden="1" outlineLevel="1" x14ac:dyDescent="0.2">
      <c r="A177" s="184"/>
      <c r="B177" s="185"/>
      <c r="C177" s="233"/>
      <c r="D177" s="193"/>
      <c r="E177" s="194"/>
      <c r="F177" s="42"/>
      <c r="G177" s="48"/>
      <c r="H177" s="78">
        <f t="shared" ref="H177:H184" si="14">SUM(I177:Q177)</f>
        <v>0</v>
      </c>
      <c r="I177" s="77"/>
      <c r="J177" s="77"/>
      <c r="K177" s="77"/>
      <c r="L177" s="77"/>
      <c r="M177" s="77"/>
      <c r="N177" s="77"/>
      <c r="O177" s="77"/>
      <c r="P177" s="77"/>
      <c r="Q177" s="77"/>
      <c r="R177" s="195" t="s">
        <v>15</v>
      </c>
      <c r="S177" s="196"/>
      <c r="T177" s="211"/>
    </row>
    <row r="178" spans="1:20" ht="16" hidden="1" customHeight="1" outlineLevel="1" x14ac:dyDescent="0.2">
      <c r="A178" s="184"/>
      <c r="B178" s="185"/>
      <c r="C178" s="233"/>
      <c r="D178" s="63" t="s">
        <v>16</v>
      </c>
      <c r="E178" s="76" t="s">
        <v>52</v>
      </c>
      <c r="F178" s="42"/>
      <c r="G178" s="48"/>
      <c r="H178" s="73">
        <f t="shared" si="14"/>
        <v>0</v>
      </c>
      <c r="I178" s="68"/>
      <c r="J178" s="68"/>
      <c r="K178" s="68"/>
      <c r="L178" s="68"/>
      <c r="M178" s="68"/>
      <c r="N178" s="68"/>
      <c r="O178" s="68"/>
      <c r="P178" s="68"/>
      <c r="Q178" s="68"/>
      <c r="R178" s="197"/>
      <c r="S178" s="192"/>
      <c r="T178" s="211"/>
    </row>
    <row r="179" spans="1:20" ht="16" hidden="1" customHeight="1" outlineLevel="1" x14ac:dyDescent="0.2">
      <c r="A179" s="184"/>
      <c r="B179" s="185"/>
      <c r="C179" s="233"/>
      <c r="D179" s="63" t="s">
        <v>17</v>
      </c>
      <c r="E179" s="75" t="s">
        <v>53</v>
      </c>
      <c r="F179" s="42"/>
      <c r="G179" s="42"/>
      <c r="H179" s="73">
        <f t="shared" si="14"/>
        <v>0</v>
      </c>
      <c r="I179" s="68"/>
      <c r="J179" s="68"/>
      <c r="K179" s="68"/>
      <c r="L179" s="68"/>
      <c r="M179" s="68"/>
      <c r="N179" s="68"/>
      <c r="O179" s="68"/>
      <c r="P179" s="68"/>
      <c r="Q179" s="68"/>
      <c r="R179" s="197"/>
      <c r="S179" s="192"/>
      <c r="T179" s="211"/>
    </row>
    <row r="180" spans="1:20" hidden="1" outlineLevel="1" x14ac:dyDescent="0.2">
      <c r="A180" s="184"/>
      <c r="B180" s="185"/>
      <c r="C180" s="233"/>
      <c r="D180" s="193"/>
      <c r="E180" s="194"/>
      <c r="F180" s="42"/>
      <c r="G180" s="48"/>
      <c r="H180" s="73">
        <f t="shared" si="14"/>
        <v>0</v>
      </c>
      <c r="I180" s="68"/>
      <c r="J180" s="68"/>
      <c r="K180" s="68"/>
      <c r="L180" s="68"/>
      <c r="M180" s="68"/>
      <c r="N180" s="68"/>
      <c r="O180" s="68"/>
      <c r="P180" s="68"/>
      <c r="Q180" s="68"/>
      <c r="R180" s="197"/>
      <c r="S180" s="192"/>
      <c r="T180" s="211"/>
    </row>
    <row r="181" spans="1:20" ht="16" hidden="1" customHeight="1" outlineLevel="1" x14ac:dyDescent="0.2">
      <c r="A181" s="184"/>
      <c r="B181" s="185"/>
      <c r="C181" s="233"/>
      <c r="D181" s="63" t="s">
        <v>18</v>
      </c>
      <c r="E181" s="76">
        <v>55</v>
      </c>
      <c r="F181" s="42"/>
      <c r="G181" s="48"/>
      <c r="H181" s="73">
        <f t="shared" si="14"/>
        <v>0</v>
      </c>
      <c r="I181" s="68"/>
      <c r="J181" s="68"/>
      <c r="K181" s="68"/>
      <c r="L181" s="68"/>
      <c r="M181" s="68"/>
      <c r="N181" s="68"/>
      <c r="O181" s="68"/>
      <c r="P181" s="68"/>
      <c r="Q181" s="68"/>
      <c r="R181" s="197"/>
      <c r="S181" s="192"/>
      <c r="T181" s="211"/>
    </row>
    <row r="182" spans="1:20" ht="16" hidden="1" customHeight="1" outlineLevel="1" x14ac:dyDescent="0.2">
      <c r="A182" s="184"/>
      <c r="B182" s="185"/>
      <c r="C182" s="233"/>
      <c r="D182" s="63" t="s">
        <v>19</v>
      </c>
      <c r="E182" s="75">
        <f>SUM(G195:G209)</f>
        <v>20.336500000000001</v>
      </c>
      <c r="F182" s="42"/>
      <c r="G182" s="42"/>
      <c r="H182" s="73">
        <f t="shared" si="14"/>
        <v>0</v>
      </c>
      <c r="I182" s="68"/>
      <c r="J182" s="68"/>
      <c r="K182" s="68"/>
      <c r="L182" s="68"/>
      <c r="M182" s="68"/>
      <c r="N182" s="68"/>
      <c r="O182" s="68"/>
      <c r="P182" s="68"/>
      <c r="Q182" s="68"/>
      <c r="R182" s="197"/>
      <c r="S182" s="192"/>
      <c r="T182" s="211"/>
    </row>
    <row r="183" spans="1:20" hidden="1" outlineLevel="1" x14ac:dyDescent="0.2">
      <c r="A183" s="184"/>
      <c r="B183" s="185"/>
      <c r="C183" s="233"/>
      <c r="D183" s="193"/>
      <c r="E183" s="194"/>
      <c r="F183" s="42"/>
      <c r="G183" s="48"/>
      <c r="H183" s="73">
        <f t="shared" si="14"/>
        <v>0</v>
      </c>
      <c r="I183" s="68"/>
      <c r="J183" s="68"/>
      <c r="K183" s="68"/>
      <c r="L183" s="68"/>
      <c r="M183" s="68"/>
      <c r="N183" s="68"/>
      <c r="O183" s="68"/>
      <c r="P183" s="68"/>
      <c r="Q183" s="68"/>
      <c r="R183" s="197"/>
      <c r="S183" s="192"/>
      <c r="T183" s="211"/>
    </row>
    <row r="184" spans="1:20" ht="16" hidden="1" customHeight="1" outlineLevel="1" x14ac:dyDescent="0.2">
      <c r="A184" s="184"/>
      <c r="B184" s="185"/>
      <c r="C184" s="233"/>
      <c r="D184" s="63" t="s">
        <v>20</v>
      </c>
      <c r="E184" s="75">
        <f>SUM(E181:E182)</f>
        <v>75.336500000000001</v>
      </c>
      <c r="F184" s="42"/>
      <c r="G184" s="74"/>
      <c r="H184" s="73">
        <f t="shared" si="14"/>
        <v>0</v>
      </c>
      <c r="I184" s="68"/>
      <c r="J184" s="68"/>
      <c r="K184" s="68"/>
      <c r="L184" s="68"/>
      <c r="M184" s="68"/>
      <c r="N184" s="68"/>
      <c r="O184" s="68"/>
      <c r="P184" s="68"/>
      <c r="Q184" s="68"/>
      <c r="R184" s="197"/>
      <c r="S184" s="192"/>
      <c r="T184" s="211"/>
    </row>
    <row r="185" spans="1:20" ht="16" hidden="1" customHeight="1" outlineLevel="1" x14ac:dyDescent="0.2">
      <c r="A185" s="184"/>
      <c r="B185" s="185"/>
      <c r="C185" s="233"/>
      <c r="D185" s="63" t="s">
        <v>21</v>
      </c>
      <c r="E185" s="72">
        <f>SUM(E187/E184)</f>
        <v>4.1812401691079355</v>
      </c>
      <c r="F185" s="42"/>
      <c r="G185" s="71" t="s">
        <v>11</v>
      </c>
      <c r="H185" s="69">
        <v>0</v>
      </c>
      <c r="I185" s="68"/>
      <c r="J185" s="68"/>
      <c r="K185" s="68"/>
      <c r="L185" s="68"/>
      <c r="M185" s="68"/>
      <c r="N185" s="68"/>
      <c r="O185" s="68"/>
      <c r="P185" s="68"/>
      <c r="Q185" s="67"/>
      <c r="R185" s="197"/>
      <c r="S185" s="192"/>
      <c r="T185" s="211"/>
    </row>
    <row r="186" spans="1:20" ht="17" hidden="1" outlineLevel="1" thickBot="1" x14ac:dyDescent="0.25">
      <c r="A186" s="184"/>
      <c r="B186" s="185"/>
      <c r="C186" s="233"/>
      <c r="D186" s="193"/>
      <c r="E186" s="194"/>
      <c r="F186" s="42"/>
      <c r="G186" s="70" t="s">
        <v>22</v>
      </c>
      <c r="H186" s="69">
        <v>0</v>
      </c>
      <c r="I186" s="68"/>
      <c r="J186" s="68"/>
      <c r="K186" s="68"/>
      <c r="L186" s="68"/>
      <c r="M186" s="68"/>
      <c r="N186" s="68"/>
      <c r="O186" s="68"/>
      <c r="P186" s="68"/>
      <c r="Q186" s="67"/>
      <c r="R186" s="197"/>
      <c r="S186" s="192"/>
      <c r="T186" s="211"/>
    </row>
    <row r="187" spans="1:20" ht="16" hidden="1" customHeight="1" outlineLevel="1" thickBot="1" x14ac:dyDescent="0.25">
      <c r="A187" s="184"/>
      <c r="B187" s="185"/>
      <c r="C187" s="233"/>
      <c r="D187" s="63" t="s">
        <v>23</v>
      </c>
      <c r="E187" s="66">
        <v>315</v>
      </c>
      <c r="G187" s="48"/>
      <c r="H187" s="65">
        <f>SUM(H185:H186)</f>
        <v>0</v>
      </c>
      <c r="I187" s="64">
        <f t="shared" ref="I187:Q187" si="15">SUM(I177:I184)</f>
        <v>0</v>
      </c>
      <c r="J187" s="64">
        <f t="shared" si="15"/>
        <v>0</v>
      </c>
      <c r="K187" s="64">
        <f t="shared" si="15"/>
        <v>0</v>
      </c>
      <c r="L187" s="64">
        <f t="shared" si="15"/>
        <v>0</v>
      </c>
      <c r="M187" s="64">
        <f t="shared" si="15"/>
        <v>0</v>
      </c>
      <c r="N187" s="64">
        <f t="shared" si="15"/>
        <v>0</v>
      </c>
      <c r="O187" s="64">
        <f t="shared" si="15"/>
        <v>0</v>
      </c>
      <c r="P187" s="64">
        <f t="shared" si="15"/>
        <v>0</v>
      </c>
      <c r="Q187" s="64">
        <f t="shared" si="15"/>
        <v>0</v>
      </c>
      <c r="R187" s="197"/>
      <c r="S187" s="192"/>
      <c r="T187" s="211"/>
    </row>
    <row r="188" spans="1:20" ht="17" hidden="1" customHeight="1" outlineLevel="1" thickBot="1" x14ac:dyDescent="0.25">
      <c r="A188" s="184"/>
      <c r="B188" s="185"/>
      <c r="C188" s="233"/>
      <c r="D188" s="63" t="s">
        <v>24</v>
      </c>
      <c r="E188" s="62">
        <f>SUM(E187/2.5)</f>
        <v>126</v>
      </c>
      <c r="F188" s="42"/>
      <c r="G188" s="61"/>
      <c r="H188" s="60" t="s">
        <v>14</v>
      </c>
      <c r="I188" s="59">
        <v>48</v>
      </c>
      <c r="J188" s="58">
        <v>50</v>
      </c>
      <c r="K188" s="58">
        <v>52</v>
      </c>
      <c r="L188" s="58">
        <v>54</v>
      </c>
      <c r="M188" s="58">
        <v>56</v>
      </c>
      <c r="N188" s="58">
        <v>58</v>
      </c>
      <c r="O188" s="58">
        <v>60</v>
      </c>
      <c r="P188" s="58">
        <v>62</v>
      </c>
      <c r="Q188" s="57">
        <v>64</v>
      </c>
      <c r="R188" s="197"/>
      <c r="S188" s="192"/>
      <c r="T188" s="211"/>
    </row>
    <row r="189" spans="1:20" ht="17" hidden="1" outlineLevel="1" thickBot="1" x14ac:dyDescent="0.25">
      <c r="A189" s="186"/>
      <c r="B189" s="187"/>
      <c r="C189" s="234"/>
      <c r="D189" s="56" t="s">
        <v>25</v>
      </c>
      <c r="E189" s="55">
        <f>SUM(E187/2.2)</f>
        <v>143.18181818181816</v>
      </c>
      <c r="F189" s="42"/>
      <c r="G189" s="42"/>
      <c r="H189" s="42"/>
      <c r="I189" s="42"/>
      <c r="J189" s="42"/>
      <c r="K189" s="42"/>
      <c r="L189" s="42"/>
      <c r="M189" s="42"/>
      <c r="N189" s="42"/>
      <c r="O189" s="42"/>
      <c r="P189" s="42"/>
      <c r="Q189" s="42"/>
      <c r="R189" s="198"/>
      <c r="S189" s="199"/>
      <c r="T189" s="211"/>
    </row>
    <row r="190" spans="1:20" ht="17" hidden="1" outlineLevel="1" thickBot="1" x14ac:dyDescent="0.25">
      <c r="A190" s="54" t="s">
        <v>26</v>
      </c>
      <c r="B190" s="53"/>
      <c r="C190" s="42"/>
      <c r="D190" s="48"/>
      <c r="E190" s="52"/>
      <c r="F190" s="42"/>
      <c r="S190" s="28"/>
      <c r="T190" s="211"/>
    </row>
    <row r="191" spans="1:20" hidden="1" outlineLevel="1" x14ac:dyDescent="0.2">
      <c r="A191" s="51" t="s">
        <v>27</v>
      </c>
      <c r="B191" s="50"/>
      <c r="C191" s="42"/>
      <c r="D191" s="48"/>
      <c r="E191" s="42"/>
      <c r="F191" s="42"/>
      <c r="R191" s="42"/>
      <c r="S191" s="47"/>
      <c r="T191" s="211"/>
    </row>
    <row r="192" spans="1:20" hidden="1" outlineLevel="1" x14ac:dyDescent="0.2">
      <c r="A192" s="49"/>
      <c r="B192" s="42"/>
      <c r="C192" s="42"/>
      <c r="D192" s="48"/>
      <c r="E192" s="42"/>
      <c r="F192" s="42"/>
      <c r="G192" s="42"/>
      <c r="H192" s="42"/>
      <c r="I192" s="42"/>
      <c r="J192" s="42"/>
      <c r="K192" s="42"/>
      <c r="L192" s="42"/>
      <c r="M192" s="42"/>
      <c r="N192" s="42"/>
      <c r="O192" s="42"/>
      <c r="P192" s="42"/>
      <c r="Q192" s="42"/>
      <c r="R192" s="42"/>
      <c r="S192" s="47"/>
      <c r="T192" s="211"/>
    </row>
    <row r="193" spans="1:20" ht="17" hidden="1" outlineLevel="1" thickBot="1" x14ac:dyDescent="0.25">
      <c r="A193" s="49" t="s">
        <v>28</v>
      </c>
      <c r="B193" s="42"/>
      <c r="C193" s="42"/>
      <c r="D193" s="48"/>
      <c r="E193" s="42"/>
      <c r="F193" s="42"/>
      <c r="G193" s="42"/>
      <c r="H193" s="42"/>
      <c r="I193" s="42"/>
      <c r="J193" s="42"/>
      <c r="K193" s="42"/>
      <c r="L193" s="42"/>
      <c r="M193" s="42"/>
      <c r="N193" s="42"/>
      <c r="O193" s="42"/>
      <c r="P193" s="42"/>
      <c r="Q193" s="42"/>
      <c r="R193" s="42"/>
      <c r="S193" s="47"/>
      <c r="T193" s="211"/>
    </row>
    <row r="194" spans="1:20" hidden="1" outlineLevel="1" x14ac:dyDescent="0.2">
      <c r="A194" s="46" t="s">
        <v>29</v>
      </c>
      <c r="B194" s="45" t="s">
        <v>30</v>
      </c>
      <c r="C194" s="44" t="s">
        <v>31</v>
      </c>
      <c r="D194" s="44" t="s">
        <v>32</v>
      </c>
      <c r="E194" s="44" t="s">
        <v>33</v>
      </c>
      <c r="F194" s="44" t="s">
        <v>34</v>
      </c>
      <c r="G194" s="44" t="s">
        <v>35</v>
      </c>
      <c r="H194" s="43" t="s">
        <v>36</v>
      </c>
      <c r="I194" s="200" t="s">
        <v>37</v>
      </c>
      <c r="J194" s="201"/>
      <c r="K194" s="202"/>
      <c r="L194" s="202"/>
      <c r="M194" s="202"/>
      <c r="N194" s="202"/>
      <c r="O194" s="202"/>
      <c r="P194" s="42"/>
      <c r="Q194" s="42"/>
      <c r="R194" s="42"/>
      <c r="S194" s="28"/>
      <c r="T194" s="211"/>
    </row>
    <row r="195" spans="1:20" ht="17" hidden="1" outlineLevel="1" x14ac:dyDescent="0.2">
      <c r="A195" s="38" t="s">
        <v>54</v>
      </c>
      <c r="B195" s="37" t="s">
        <v>98</v>
      </c>
      <c r="C195" s="36" t="s">
        <v>99</v>
      </c>
      <c r="D195" s="35">
        <v>0.8</v>
      </c>
      <c r="E195" s="41">
        <f>D195*H187</f>
        <v>0</v>
      </c>
      <c r="F195" s="33" cm="1">
        <f t="array" ref="F195">IFERROR(_xlfn.XLOOKUP(1,(TabFournisseurs[TYPE]=A195)*(TabFournisseurs[SUPPLIER2]=B195)*(TabFournisseurs[REF PRODUCT]=C195),TabFournisseurs[Cost / per m]),0)</f>
        <v>13.4</v>
      </c>
      <c r="G195" s="96">
        <f>F195*D195</f>
        <v>10.72</v>
      </c>
      <c r="H195" s="40">
        <f>G195*H187</f>
        <v>0</v>
      </c>
      <c r="I195" s="203"/>
      <c r="J195" s="201"/>
      <c r="K195" s="156"/>
      <c r="L195" s="156"/>
      <c r="M195" s="156"/>
      <c r="N195" s="156"/>
      <c r="O195" s="156"/>
      <c r="P195" s="156"/>
      <c r="Q195" s="156"/>
      <c r="R195" s="156"/>
      <c r="S195" s="157"/>
      <c r="T195" s="211"/>
    </row>
    <row r="196" spans="1:20" ht="17" hidden="1" outlineLevel="1" x14ac:dyDescent="0.2">
      <c r="A196" s="38" t="s">
        <v>57</v>
      </c>
      <c r="B196" s="37" t="s">
        <v>58</v>
      </c>
      <c r="C196" s="36" t="s">
        <v>100</v>
      </c>
      <c r="D196" s="35">
        <v>0.35</v>
      </c>
      <c r="E196" s="34">
        <f>D196*H187</f>
        <v>0</v>
      </c>
      <c r="F196" s="33" cm="1">
        <f t="array" ref="F196">IFERROR(_xlfn.XLOOKUP(1,(TabFournisseurs[TYPE]=A196)*(TabFournisseurs[SUPPLIER2]=B196)*(TabFournisseurs[REF PRODUCT]=C196),TabFournisseurs[Cost / per m]),0)</f>
        <v>3.75</v>
      </c>
      <c r="G196" s="32">
        <f t="shared" ref="G196:G209" si="16">F196*D196</f>
        <v>1.3125</v>
      </c>
      <c r="H196" s="31">
        <f>G196*H187</f>
        <v>0</v>
      </c>
      <c r="I196" s="39"/>
      <c r="J196" s="39"/>
      <c r="K196" s="156"/>
      <c r="L196" s="156"/>
      <c r="M196" s="156"/>
      <c r="N196" s="156"/>
      <c r="O196" s="156"/>
      <c r="P196" s="156"/>
      <c r="Q196" s="156"/>
      <c r="R196" s="156"/>
      <c r="S196" s="157"/>
      <c r="T196" s="211"/>
    </row>
    <row r="197" spans="1:20" ht="17" hidden="1" outlineLevel="1" x14ac:dyDescent="0.2">
      <c r="A197" s="38" t="s">
        <v>60</v>
      </c>
      <c r="B197" s="37" t="s">
        <v>61</v>
      </c>
      <c r="C197" s="36" t="s">
        <v>101</v>
      </c>
      <c r="D197" s="35">
        <v>0.4</v>
      </c>
      <c r="E197" s="34">
        <f>D197*H187</f>
        <v>0</v>
      </c>
      <c r="F197" s="33" cm="1">
        <f t="array" ref="F197">IFERROR(_xlfn.XLOOKUP(1,(TabFournisseurs[TYPE]=A197)*(TabFournisseurs[SUPPLIER2]=B197)*(TabFournisseurs[REF PRODUCT]=C197),TabFournisseurs[Cost / per m]),0)</f>
        <v>8.91</v>
      </c>
      <c r="G197" s="32">
        <f t="shared" si="16"/>
        <v>3.5640000000000001</v>
      </c>
      <c r="H197" s="31">
        <f>G197*H187</f>
        <v>0</v>
      </c>
      <c r="I197" s="39"/>
      <c r="J197" s="39"/>
      <c r="K197" s="156"/>
      <c r="L197" s="156"/>
      <c r="M197" s="156"/>
      <c r="N197" s="156"/>
      <c r="O197" s="156"/>
      <c r="P197" s="156"/>
      <c r="Q197" s="156"/>
      <c r="R197" s="156"/>
      <c r="S197" s="157"/>
      <c r="T197" s="211"/>
    </row>
    <row r="198" spans="1:20" ht="17" hidden="1" outlineLevel="1" x14ac:dyDescent="0.2">
      <c r="A198" s="38" t="s">
        <v>63</v>
      </c>
      <c r="B198" s="37" t="s">
        <v>64</v>
      </c>
      <c r="C198" s="36" t="s">
        <v>65</v>
      </c>
      <c r="D198" s="35">
        <v>0.8</v>
      </c>
      <c r="E198" s="34">
        <f>D198*H187</f>
        <v>0</v>
      </c>
      <c r="F198" s="33" cm="1">
        <f t="array" ref="F198">IFERROR(_xlfn.XLOOKUP(1,(TabFournisseurs[TYPE]=A198)*(TabFournisseurs[SUPPLIER2]=B198)*(TabFournisseurs[REF PRODUCT]=C198),TabFournisseurs[Cost / per m]),0)</f>
        <v>1.35</v>
      </c>
      <c r="G198" s="32">
        <f t="shared" si="16"/>
        <v>1.08</v>
      </c>
      <c r="H198" s="31">
        <f>G198*H187</f>
        <v>0</v>
      </c>
      <c r="I198" s="30"/>
      <c r="J198" s="30"/>
      <c r="K198" s="156"/>
      <c r="L198" s="156"/>
      <c r="M198" s="156"/>
      <c r="N198" s="156"/>
      <c r="O198" s="156"/>
      <c r="P198" s="156"/>
      <c r="Q198" s="156"/>
      <c r="R198" s="156"/>
      <c r="S198" s="157"/>
      <c r="T198" s="211"/>
    </row>
    <row r="199" spans="1:20" ht="17" hidden="1" outlineLevel="1" x14ac:dyDescent="0.2">
      <c r="A199" s="38" t="s">
        <v>66</v>
      </c>
      <c r="B199" s="37" t="s">
        <v>67</v>
      </c>
      <c r="C199" s="36" t="s">
        <v>68</v>
      </c>
      <c r="D199" s="35">
        <v>0.05</v>
      </c>
      <c r="E199" s="34">
        <f>D199*H187</f>
        <v>0</v>
      </c>
      <c r="F199" s="33" cm="1">
        <f t="array" ref="F199">IFERROR(_xlfn.XLOOKUP(1,(TabFournisseurs[TYPE]=A199)*(TabFournisseurs[SUPPLIER2]=B199)*(TabFournisseurs[REF PRODUCT]=C199),TabFournisseurs[Cost / per m]),0)</f>
        <v>0.05</v>
      </c>
      <c r="G199" s="32">
        <f t="shared" si="16"/>
        <v>2.5000000000000005E-3</v>
      </c>
      <c r="H199" s="31">
        <f>G199*H187</f>
        <v>0</v>
      </c>
      <c r="I199" s="30"/>
      <c r="J199" s="30"/>
      <c r="K199" s="29"/>
      <c r="L199" s="29"/>
      <c r="M199" s="29"/>
      <c r="N199" s="29"/>
      <c r="O199" s="29"/>
      <c r="P199" s="29"/>
      <c r="Q199" s="29"/>
      <c r="R199" s="29"/>
      <c r="S199" s="28"/>
      <c r="T199" s="211"/>
    </row>
    <row r="200" spans="1:20" ht="17" hidden="1" outlineLevel="1" x14ac:dyDescent="0.2">
      <c r="A200" s="38" t="s">
        <v>69</v>
      </c>
      <c r="B200" s="37" t="s">
        <v>70</v>
      </c>
      <c r="C200" s="36" t="s">
        <v>71</v>
      </c>
      <c r="D200" s="35">
        <v>0.05</v>
      </c>
      <c r="E200" s="34">
        <f>D200*H187</f>
        <v>0</v>
      </c>
      <c r="F200" s="33" cm="1">
        <f t="array" ref="F200">IFERROR(_xlfn.XLOOKUP(1,(TabFournisseurs[TYPE]=A200)*(TabFournisseurs[SUPPLIER2]=B200)*(TabFournisseurs[REF PRODUCT]=C200),TabFournisseurs[Cost / per m]),0)</f>
        <v>2.97</v>
      </c>
      <c r="G200" s="32">
        <f t="shared" si="16"/>
        <v>0.14850000000000002</v>
      </c>
      <c r="H200" s="31">
        <f>G200*H187</f>
        <v>0</v>
      </c>
      <c r="I200" s="158"/>
      <c r="J200" s="159"/>
      <c r="K200" s="29"/>
      <c r="L200" s="29"/>
      <c r="M200" s="29"/>
      <c r="N200" s="29"/>
      <c r="O200" s="29"/>
      <c r="P200" s="29"/>
      <c r="Q200" s="29"/>
      <c r="R200" s="29"/>
      <c r="S200" s="28"/>
      <c r="T200" s="211"/>
    </row>
    <row r="201" spans="1:20" ht="17" hidden="1" outlineLevel="1" x14ac:dyDescent="0.2">
      <c r="A201" s="38" t="s">
        <v>72</v>
      </c>
      <c r="B201" s="37" t="s">
        <v>73</v>
      </c>
      <c r="C201" s="36" t="s">
        <v>74</v>
      </c>
      <c r="D201" s="35">
        <v>0.1</v>
      </c>
      <c r="E201" s="34">
        <f>D201*H187</f>
        <v>0</v>
      </c>
      <c r="F201" s="33" cm="1">
        <f t="array" ref="F201">IFERROR(_xlfn.XLOOKUP(1,(TabFournisseurs[TYPE]=A201)*(TabFournisseurs[SUPPLIER2]=B201)*(TabFournisseurs[REF PRODUCT]=C201),TabFournisseurs[Cost / per m]),0)</f>
        <v>0.49</v>
      </c>
      <c r="G201" s="32">
        <f t="shared" si="16"/>
        <v>4.9000000000000002E-2</v>
      </c>
      <c r="H201" s="31">
        <f>G201*H187</f>
        <v>0</v>
      </c>
      <c r="I201" s="30"/>
      <c r="J201" s="30"/>
      <c r="K201" s="29"/>
      <c r="L201" s="29"/>
      <c r="M201" s="29"/>
      <c r="N201" s="29"/>
      <c r="O201" s="29"/>
      <c r="P201" s="29"/>
      <c r="Q201" s="29"/>
      <c r="R201" s="29"/>
      <c r="S201" s="28"/>
      <c r="T201" s="211"/>
    </row>
    <row r="202" spans="1:20" ht="17" hidden="1" outlineLevel="1" x14ac:dyDescent="0.2">
      <c r="A202" s="38" t="s">
        <v>80</v>
      </c>
      <c r="B202" s="37" t="s">
        <v>81</v>
      </c>
      <c r="C202" s="36" t="s">
        <v>82</v>
      </c>
      <c r="D202" s="35">
        <v>8</v>
      </c>
      <c r="E202" s="34">
        <f>D202*H187</f>
        <v>0</v>
      </c>
      <c r="F202" s="33" cm="1">
        <f t="array" ref="F202">IFERROR(_xlfn.XLOOKUP(1,(TabFournisseurs[TYPE]=A202)*(TabFournisseurs[SUPPLIER2]=B202)*(TabFournisseurs[REF PRODUCT]=C202),TabFournisseurs[Cost / per m]),0)</f>
        <v>0.06</v>
      </c>
      <c r="G202" s="32">
        <f t="shared" si="16"/>
        <v>0.48</v>
      </c>
      <c r="H202" s="31">
        <f>G202*H187</f>
        <v>0</v>
      </c>
      <c r="I202" s="30"/>
      <c r="J202" s="30"/>
      <c r="K202" s="29"/>
      <c r="L202" s="29"/>
      <c r="M202" s="29"/>
      <c r="N202" s="29"/>
      <c r="O202" s="29"/>
      <c r="P202" s="29"/>
      <c r="Q202" s="29"/>
      <c r="R202" s="29"/>
      <c r="S202" s="28"/>
      <c r="T202" s="211"/>
    </row>
    <row r="203" spans="1:20" ht="17" hidden="1" outlineLevel="1" x14ac:dyDescent="0.2">
      <c r="A203" s="38" t="s">
        <v>75</v>
      </c>
      <c r="B203" s="37" t="s">
        <v>76</v>
      </c>
      <c r="C203" s="36" t="s">
        <v>77</v>
      </c>
      <c r="D203" s="35">
        <v>1</v>
      </c>
      <c r="E203" s="34">
        <f>D203*H187</f>
        <v>0</v>
      </c>
      <c r="F203" s="33" cm="1">
        <f t="array" ref="F203">IFERROR(_xlfn.XLOOKUP(1,(TabFournisseurs[TYPE]=A203)*(TabFournisseurs[SUPPLIER2]=B203)*(TabFournisseurs[REF PRODUCT]=C203),TabFournisseurs[Cost / per m]),0)</f>
        <v>0.27</v>
      </c>
      <c r="G203" s="32">
        <f t="shared" si="16"/>
        <v>0.27</v>
      </c>
      <c r="H203" s="31">
        <f>G203*H187</f>
        <v>0</v>
      </c>
      <c r="I203" s="30"/>
      <c r="J203" s="30"/>
      <c r="K203" s="29"/>
      <c r="L203" s="29"/>
      <c r="M203" s="29"/>
      <c r="N203" s="29"/>
      <c r="O203" s="29"/>
      <c r="P203" s="29"/>
      <c r="Q203" s="29"/>
      <c r="R203" s="29"/>
      <c r="S203" s="28"/>
      <c r="T203" s="211"/>
    </row>
    <row r="204" spans="1:20" ht="17" hidden="1" outlineLevel="1" x14ac:dyDescent="0.2">
      <c r="A204" s="38" t="s">
        <v>78</v>
      </c>
      <c r="B204" s="37" t="s">
        <v>76</v>
      </c>
      <c r="C204" s="36" t="s">
        <v>79</v>
      </c>
      <c r="D204" s="35">
        <v>1</v>
      </c>
      <c r="E204" s="34">
        <f>D204*H187</f>
        <v>0</v>
      </c>
      <c r="F204" s="33" cm="1">
        <f t="array" ref="F204">IFERROR(_xlfn.XLOOKUP(1,(TabFournisseurs[TYPE]=A204)*(TabFournisseurs[SUPPLIER2]=B204)*(TabFournisseurs[REF PRODUCT]=C204),TabFournisseurs[Cost / per m]),0)</f>
        <v>0.21</v>
      </c>
      <c r="G204" s="32">
        <f t="shared" si="16"/>
        <v>0.21</v>
      </c>
      <c r="H204" s="31">
        <f>G204*H187</f>
        <v>0</v>
      </c>
      <c r="I204" s="30"/>
      <c r="J204" s="30"/>
      <c r="K204" s="29"/>
      <c r="L204" s="29"/>
      <c r="M204" s="29"/>
      <c r="N204" s="29"/>
      <c r="O204" s="29"/>
      <c r="P204" s="29"/>
      <c r="Q204" s="29"/>
      <c r="R204" s="29"/>
      <c r="S204" s="28"/>
      <c r="T204" s="211"/>
    </row>
    <row r="205" spans="1:20" hidden="1" outlineLevel="1" x14ac:dyDescent="0.2">
      <c r="A205" s="38"/>
      <c r="B205" s="37"/>
      <c r="C205" s="36"/>
      <c r="D205" s="35"/>
      <c r="E205" s="34">
        <f>D205*H187</f>
        <v>0</v>
      </c>
      <c r="F205" s="33" cm="1">
        <f t="array" ref="F205">IFERROR(_xlfn.XLOOKUP(1,(TabFournisseurs[TYPE]=A205)*(TabFournisseurs[SUPPLIER2]=B205)*(TabFournisseurs[REF PRODUCT]=C205),TabFournisseurs[Cost / per m]),0)</f>
        <v>0</v>
      </c>
      <c r="G205" s="32">
        <f t="shared" si="16"/>
        <v>0</v>
      </c>
      <c r="H205" s="31">
        <f>G205*H187</f>
        <v>0</v>
      </c>
      <c r="I205" s="30"/>
      <c r="J205" s="30"/>
      <c r="K205" s="29"/>
      <c r="L205" s="29"/>
      <c r="M205" s="29"/>
      <c r="N205" s="29"/>
      <c r="O205" s="29"/>
      <c r="P205" s="29"/>
      <c r="Q205" s="29"/>
      <c r="R205" s="29"/>
      <c r="S205" s="28"/>
      <c r="T205" s="211"/>
    </row>
    <row r="206" spans="1:20" hidden="1" outlineLevel="1" x14ac:dyDescent="0.2">
      <c r="A206" s="38"/>
      <c r="B206" s="37"/>
      <c r="C206" s="36"/>
      <c r="D206" s="35"/>
      <c r="E206" s="34">
        <f>D206*H187</f>
        <v>0</v>
      </c>
      <c r="F206" s="33" cm="1">
        <f t="array" ref="F206">IFERROR(_xlfn.XLOOKUP(1,(TabFournisseurs[TYPE]=A206)*(TabFournisseurs[SUPPLIER2]=B206)*(TabFournisseurs[REF PRODUCT]=C206),TabFournisseurs[Cost / per m]),0)</f>
        <v>0</v>
      </c>
      <c r="G206" s="32">
        <f t="shared" si="16"/>
        <v>0</v>
      </c>
      <c r="H206" s="31">
        <f>G206*H187</f>
        <v>0</v>
      </c>
      <c r="I206" s="30"/>
      <c r="J206" s="30"/>
      <c r="K206" s="29"/>
      <c r="L206" s="29"/>
      <c r="M206" s="29"/>
      <c r="N206" s="29"/>
      <c r="O206" s="29"/>
      <c r="P206" s="29"/>
      <c r="Q206" s="29"/>
      <c r="R206" s="29"/>
      <c r="S206" s="28"/>
      <c r="T206" s="211"/>
    </row>
    <row r="207" spans="1:20" ht="17" hidden="1" outlineLevel="1" x14ac:dyDescent="0.2">
      <c r="A207" s="101" t="s">
        <v>38</v>
      </c>
      <c r="B207" s="102" t="s">
        <v>39</v>
      </c>
      <c r="C207" s="103" t="s">
        <v>102</v>
      </c>
      <c r="D207" s="104" t="s">
        <v>103</v>
      </c>
      <c r="E207" s="34"/>
      <c r="F207" s="33"/>
      <c r="G207" s="32"/>
      <c r="H207" s="31"/>
      <c r="I207" s="30"/>
      <c r="J207" s="30"/>
      <c r="K207" s="29"/>
      <c r="L207" s="29"/>
      <c r="M207" s="29"/>
      <c r="N207" s="29"/>
      <c r="O207" s="29"/>
      <c r="P207" s="29"/>
      <c r="Q207" s="29"/>
      <c r="R207" s="29"/>
      <c r="S207" s="28"/>
      <c r="T207" s="211"/>
    </row>
    <row r="208" spans="1:20" ht="17" hidden="1" outlineLevel="1" x14ac:dyDescent="0.2">
      <c r="A208" s="38" t="s">
        <v>38</v>
      </c>
      <c r="B208" s="37" t="s">
        <v>40</v>
      </c>
      <c r="C208" s="36" t="s">
        <v>41</v>
      </c>
      <c r="D208" s="35">
        <v>1</v>
      </c>
      <c r="E208" s="34">
        <f>D208*H187</f>
        <v>0</v>
      </c>
      <c r="F208" s="33" cm="1">
        <f t="array" ref="F208">IFERROR(_xlfn.XLOOKUP(1,(TabFournisseurs[TYPE]=A208)*(TabFournisseurs[SUPPLIER2]=B208)*(TabFournisseurs[REF PRODUCT]=C208),TabFournisseurs[Cost / per m]),0)</f>
        <v>2</v>
      </c>
      <c r="G208" s="32">
        <f t="shared" si="16"/>
        <v>2</v>
      </c>
      <c r="H208" s="31">
        <f>G208*H187</f>
        <v>0</v>
      </c>
      <c r="I208" s="30"/>
      <c r="J208" s="30"/>
      <c r="K208" s="29"/>
      <c r="L208" s="29"/>
      <c r="M208" s="29"/>
      <c r="N208" s="29"/>
      <c r="O208" s="29"/>
      <c r="P208" s="29"/>
      <c r="Q208" s="29"/>
      <c r="R208" s="29"/>
      <c r="S208" s="28"/>
      <c r="T208" s="211"/>
    </row>
    <row r="209" spans="1:20" ht="18" hidden="1" outlineLevel="1" thickBot="1" x14ac:dyDescent="0.25">
      <c r="A209" s="27" t="s">
        <v>38</v>
      </c>
      <c r="B209" s="26" t="s">
        <v>42</v>
      </c>
      <c r="C209" s="25" t="s">
        <v>43</v>
      </c>
      <c r="D209" s="24">
        <v>1</v>
      </c>
      <c r="E209" s="23">
        <f>D209*H187</f>
        <v>0</v>
      </c>
      <c r="F209" s="22" cm="1">
        <f t="array" ref="F209">IFERROR(_xlfn.XLOOKUP(1,(TabFournisseurs[TYPE]=A209)*(TabFournisseurs[SUPPLIER2]=B209)*(TabFournisseurs[REF PRODUCT]=C209),TabFournisseurs[Cost / per m]),0)</f>
        <v>0.5</v>
      </c>
      <c r="G209" s="21">
        <f t="shared" si="16"/>
        <v>0.5</v>
      </c>
      <c r="H209" s="20">
        <f>G209*H187</f>
        <v>0</v>
      </c>
      <c r="I209" s="19"/>
      <c r="J209" s="19"/>
      <c r="K209" s="18"/>
      <c r="L209" s="18"/>
      <c r="M209" s="18"/>
      <c r="N209" s="18"/>
      <c r="O209" s="18"/>
      <c r="P209" s="18"/>
      <c r="Q209" s="18"/>
      <c r="R209" s="18"/>
      <c r="S209" s="17"/>
      <c r="T209" s="211"/>
    </row>
    <row r="210" spans="1:20" ht="17" collapsed="1" thickBot="1" x14ac:dyDescent="0.25">
      <c r="A210" s="95"/>
      <c r="B210" s="95"/>
      <c r="C210" s="95"/>
      <c r="D210" s="95"/>
      <c r="E210" s="95"/>
      <c r="F210" s="95"/>
      <c r="G210" s="95"/>
      <c r="H210" s="95"/>
      <c r="I210" s="95"/>
      <c r="J210" s="95"/>
      <c r="K210" s="95"/>
      <c r="L210" s="95"/>
      <c r="M210" s="95"/>
      <c r="N210" s="95"/>
      <c r="O210" s="95"/>
      <c r="P210" s="95"/>
      <c r="Q210" s="95"/>
      <c r="R210" s="95"/>
      <c r="S210" s="95"/>
      <c r="T210" s="95"/>
    </row>
    <row r="211" spans="1:20" ht="23" customHeight="1" x14ac:dyDescent="0.2">
      <c r="A211" s="204" t="s">
        <v>104</v>
      </c>
      <c r="B211" s="205"/>
      <c r="C211" s="205"/>
      <c r="D211" s="205"/>
      <c r="E211" s="205"/>
      <c r="F211" s="205"/>
      <c r="G211" s="206"/>
      <c r="H211" s="166" t="s">
        <v>105</v>
      </c>
      <c r="I211" s="167"/>
      <c r="J211" s="167"/>
      <c r="K211" s="167"/>
      <c r="L211" s="167"/>
      <c r="M211" s="168"/>
      <c r="N211" s="169" t="s">
        <v>1</v>
      </c>
      <c r="O211" s="169"/>
      <c r="P211" s="169"/>
      <c r="Q211" s="169"/>
      <c r="R211" s="171"/>
      <c r="S211" s="173" t="s">
        <v>2</v>
      </c>
      <c r="T211" s="210"/>
    </row>
    <row r="212" spans="1:20" ht="23" customHeight="1" thickBot="1" x14ac:dyDescent="0.25">
      <c r="A212" s="207"/>
      <c r="B212" s="208"/>
      <c r="C212" s="208"/>
      <c r="D212" s="208"/>
      <c r="E212" s="208"/>
      <c r="F212" s="208"/>
      <c r="G212" s="209"/>
      <c r="H212" s="177"/>
      <c r="I212" s="178"/>
      <c r="J212" s="178"/>
      <c r="K212" s="178"/>
      <c r="L212" s="178"/>
      <c r="M212" s="179"/>
      <c r="N212" s="170"/>
      <c r="O212" s="170"/>
      <c r="P212" s="170"/>
      <c r="Q212" s="170"/>
      <c r="R212" s="172"/>
      <c r="S212" s="174"/>
      <c r="T212" s="210"/>
    </row>
    <row r="213" spans="1:20" outlineLevel="1" x14ac:dyDescent="0.2">
      <c r="A213" s="212">
        <v>46225</v>
      </c>
      <c r="B213" s="181"/>
      <c r="C213" s="94"/>
      <c r="D213" s="94"/>
      <c r="E213" s="94"/>
      <c r="F213" s="94"/>
      <c r="G213" s="94"/>
      <c r="H213" s="94"/>
      <c r="I213" s="94"/>
      <c r="J213" s="94"/>
      <c r="K213" s="94"/>
      <c r="L213" s="94"/>
      <c r="M213" s="94"/>
      <c r="N213" s="94"/>
      <c r="O213" s="94"/>
      <c r="P213" s="94"/>
      <c r="Q213" s="94"/>
      <c r="R213" s="94"/>
      <c r="S213" s="93" t="s">
        <v>47</v>
      </c>
      <c r="T213" s="211"/>
    </row>
    <row r="214" spans="1:20" ht="17" outlineLevel="1" thickBot="1" x14ac:dyDescent="0.25">
      <c r="A214" s="92"/>
      <c r="B214" s="42"/>
      <c r="C214" s="42"/>
      <c r="D214" s="42"/>
      <c r="E214" s="42"/>
      <c r="F214" s="42"/>
      <c r="G214" s="42"/>
      <c r="H214" s="42"/>
      <c r="I214" s="42"/>
      <c r="J214" s="42"/>
      <c r="K214" s="42"/>
      <c r="L214" s="42"/>
      <c r="M214" s="42"/>
      <c r="N214" s="42"/>
      <c r="O214" s="42"/>
      <c r="P214" s="42"/>
      <c r="Q214" s="42"/>
      <c r="R214" s="42"/>
      <c r="S214" s="47"/>
      <c r="T214" s="211"/>
    </row>
    <row r="215" spans="1:20" ht="17" customHeight="1" outlineLevel="1" thickBot="1" x14ac:dyDescent="0.25">
      <c r="A215" s="182" t="e" vm="3">
        <v>#VALUE!</v>
      </c>
      <c r="B215" s="183"/>
      <c r="C215" s="91" t="s">
        <v>6</v>
      </c>
      <c r="D215" s="90" t="s">
        <v>7</v>
      </c>
      <c r="E215" s="106" t="s">
        <v>106</v>
      </c>
      <c r="F215" s="42"/>
      <c r="G215" s="42"/>
      <c r="H215" s="84" t="s">
        <v>8</v>
      </c>
      <c r="I215" s="88"/>
      <c r="J215" s="88"/>
      <c r="K215" s="88"/>
      <c r="L215" s="88"/>
      <c r="M215" s="88"/>
      <c r="N215" s="88"/>
      <c r="O215" s="88"/>
      <c r="P215" s="88"/>
      <c r="Q215" s="88"/>
      <c r="S215" s="87"/>
      <c r="T215" s="211"/>
    </row>
    <row r="216" spans="1:20" ht="16" customHeight="1" outlineLevel="1" x14ac:dyDescent="0.2">
      <c r="A216" s="184"/>
      <c r="B216" s="185"/>
      <c r="C216" s="188"/>
      <c r="D216" s="86" t="s">
        <v>9</v>
      </c>
      <c r="E216" s="85" t="s">
        <v>49</v>
      </c>
      <c r="F216" s="42"/>
      <c r="G216" s="42"/>
      <c r="H216" s="84" t="s">
        <v>10</v>
      </c>
      <c r="I216" s="83"/>
      <c r="J216" s="83"/>
      <c r="K216" s="83"/>
      <c r="L216" s="83"/>
      <c r="M216" s="83"/>
      <c r="N216" s="83"/>
      <c r="O216" s="83"/>
      <c r="P216" s="83"/>
      <c r="Q216" s="83"/>
      <c r="R216" s="191"/>
      <c r="S216" s="192"/>
      <c r="T216" s="211"/>
    </row>
    <row r="217" spans="1:20" ht="16" customHeight="1" outlineLevel="1" x14ac:dyDescent="0.2">
      <c r="A217" s="184"/>
      <c r="B217" s="185"/>
      <c r="C217" s="189"/>
      <c r="D217" s="63" t="s">
        <v>11</v>
      </c>
      <c r="E217" s="82" t="s">
        <v>50</v>
      </c>
      <c r="F217" s="42"/>
      <c r="G217" s="48"/>
      <c r="H217" s="81"/>
      <c r="I217" s="80"/>
      <c r="J217" s="80"/>
      <c r="K217" s="80"/>
      <c r="L217" s="80"/>
      <c r="M217" s="80"/>
      <c r="N217" s="80"/>
      <c r="O217" s="80"/>
      <c r="P217" s="80"/>
      <c r="Q217" s="80"/>
      <c r="R217" s="191"/>
      <c r="S217" s="192"/>
      <c r="T217" s="211"/>
    </row>
    <row r="218" spans="1:20" ht="16" customHeight="1" outlineLevel="1" thickBot="1" x14ac:dyDescent="0.25">
      <c r="A218" s="184"/>
      <c r="B218" s="185"/>
      <c r="C218" s="189"/>
      <c r="D218" s="63" t="s">
        <v>12</v>
      </c>
      <c r="E218" s="82"/>
      <c r="F218" s="42"/>
      <c r="G218" s="48"/>
      <c r="H218" s="81"/>
      <c r="I218" s="80"/>
      <c r="J218" s="80"/>
      <c r="K218" s="80"/>
      <c r="L218" s="80"/>
      <c r="M218" s="80"/>
      <c r="N218" s="80"/>
      <c r="O218" s="80"/>
      <c r="P218" s="80"/>
      <c r="Q218" s="80"/>
      <c r="R218" s="152"/>
      <c r="S218" s="153"/>
      <c r="T218" s="211"/>
    </row>
    <row r="219" spans="1:20" ht="16" customHeight="1" outlineLevel="1" thickBot="1" x14ac:dyDescent="0.25">
      <c r="A219" s="184"/>
      <c r="B219" s="185"/>
      <c r="C219" s="189"/>
      <c r="D219" s="63" t="s">
        <v>13</v>
      </c>
      <c r="E219" s="105" t="b">
        <v>0</v>
      </c>
      <c r="F219" s="42"/>
      <c r="G219" s="48"/>
      <c r="H219" s="59" t="s">
        <v>14</v>
      </c>
      <c r="I219" s="58">
        <v>48</v>
      </c>
      <c r="J219" s="58">
        <v>50</v>
      </c>
      <c r="K219" s="58">
        <v>52</v>
      </c>
      <c r="L219" s="58">
        <v>54</v>
      </c>
      <c r="M219" s="58">
        <v>56</v>
      </c>
      <c r="N219" s="58">
        <v>58</v>
      </c>
      <c r="O219" s="58">
        <v>60</v>
      </c>
      <c r="P219" s="58">
        <v>62</v>
      </c>
      <c r="Q219" s="57">
        <v>64</v>
      </c>
      <c r="S219" s="79"/>
      <c r="T219" s="211"/>
    </row>
    <row r="220" spans="1:20" outlineLevel="1" x14ac:dyDescent="0.2">
      <c r="A220" s="184"/>
      <c r="B220" s="185"/>
      <c r="C220" s="189"/>
      <c r="D220" s="193"/>
      <c r="E220" s="194"/>
      <c r="F220" s="42"/>
      <c r="G220" s="48"/>
      <c r="H220" s="155">
        <f t="shared" ref="H220:H227" si="17">SUM(I220:Q220)</f>
        <v>53</v>
      </c>
      <c r="I220" s="77">
        <v>5</v>
      </c>
      <c r="J220" s="77">
        <v>10</v>
      </c>
      <c r="K220" s="77">
        <v>12</v>
      </c>
      <c r="L220" s="77">
        <v>10</v>
      </c>
      <c r="M220" s="77">
        <v>6</v>
      </c>
      <c r="N220" s="77">
        <v>5</v>
      </c>
      <c r="O220" s="77">
        <v>3</v>
      </c>
      <c r="P220" s="77">
        <v>2</v>
      </c>
      <c r="Q220" s="77"/>
      <c r="R220" s="195" t="s">
        <v>51</v>
      </c>
      <c r="S220" s="196"/>
      <c r="T220" s="211"/>
    </row>
    <row r="221" spans="1:20" ht="16" customHeight="1" outlineLevel="1" x14ac:dyDescent="0.2">
      <c r="A221" s="184"/>
      <c r="B221" s="185"/>
      <c r="C221" s="189"/>
      <c r="D221" s="63" t="s">
        <v>16</v>
      </c>
      <c r="E221" s="76" t="s">
        <v>52</v>
      </c>
      <c r="F221" s="42"/>
      <c r="G221" s="48"/>
      <c r="H221" s="73">
        <f t="shared" si="17"/>
        <v>0</v>
      </c>
      <c r="I221" s="68"/>
      <c r="J221" s="68"/>
      <c r="K221" s="68"/>
      <c r="L221" s="68"/>
      <c r="M221" s="68"/>
      <c r="N221" s="68"/>
      <c r="O221" s="68"/>
      <c r="P221" s="68"/>
      <c r="Q221" s="68"/>
      <c r="R221" s="197"/>
      <c r="S221" s="192"/>
      <c r="T221" s="211"/>
    </row>
    <row r="222" spans="1:20" ht="16" customHeight="1" outlineLevel="1" x14ac:dyDescent="0.2">
      <c r="A222" s="184"/>
      <c r="B222" s="185"/>
      <c r="C222" s="189"/>
      <c r="D222" s="63" t="s">
        <v>17</v>
      </c>
      <c r="E222" s="75" t="s">
        <v>53</v>
      </c>
      <c r="F222" s="42"/>
      <c r="G222" s="42"/>
      <c r="H222" s="73">
        <f t="shared" si="17"/>
        <v>0</v>
      </c>
      <c r="I222" s="68"/>
      <c r="J222" s="68"/>
      <c r="K222" s="68"/>
      <c r="L222" s="68"/>
      <c r="M222" s="68"/>
      <c r="N222" s="68"/>
      <c r="O222" s="68"/>
      <c r="P222" s="68"/>
      <c r="Q222" s="68"/>
      <c r="R222" s="197"/>
      <c r="S222" s="192"/>
      <c r="T222" s="211"/>
    </row>
    <row r="223" spans="1:20" outlineLevel="1" x14ac:dyDescent="0.2">
      <c r="A223" s="184"/>
      <c r="B223" s="185"/>
      <c r="C223" s="189"/>
      <c r="D223" s="193"/>
      <c r="E223" s="194"/>
      <c r="F223" s="42"/>
      <c r="G223" s="48"/>
      <c r="H223" s="73">
        <f t="shared" si="17"/>
        <v>0</v>
      </c>
      <c r="I223" s="68"/>
      <c r="J223" s="68"/>
      <c r="K223" s="68"/>
      <c r="L223" s="68"/>
      <c r="M223" s="68"/>
      <c r="N223" s="68"/>
      <c r="O223" s="68"/>
      <c r="P223" s="68"/>
      <c r="Q223" s="68"/>
      <c r="R223" s="197"/>
      <c r="S223" s="192"/>
      <c r="T223" s="211"/>
    </row>
    <row r="224" spans="1:20" ht="16" customHeight="1" outlineLevel="1" x14ac:dyDescent="0.2">
      <c r="A224" s="184"/>
      <c r="B224" s="185"/>
      <c r="C224" s="189"/>
      <c r="D224" s="63" t="s">
        <v>18</v>
      </c>
      <c r="E224" s="76">
        <v>55</v>
      </c>
      <c r="F224" s="42"/>
      <c r="G224" s="48"/>
      <c r="H224" s="73">
        <f t="shared" si="17"/>
        <v>0</v>
      </c>
      <c r="I224" s="68"/>
      <c r="J224" s="68"/>
      <c r="K224" s="68"/>
      <c r="L224" s="68"/>
      <c r="M224" s="68"/>
      <c r="N224" s="68"/>
      <c r="O224" s="68"/>
      <c r="P224" s="68"/>
      <c r="Q224" s="68"/>
      <c r="R224" s="197"/>
      <c r="S224" s="192"/>
      <c r="T224" s="211"/>
    </row>
    <row r="225" spans="1:20" ht="16" customHeight="1" outlineLevel="1" x14ac:dyDescent="0.2">
      <c r="A225" s="184"/>
      <c r="B225" s="185"/>
      <c r="C225" s="189"/>
      <c r="D225" s="63" t="s">
        <v>19</v>
      </c>
      <c r="E225" s="75">
        <f>SUM(G238:G252)</f>
        <v>24.18</v>
      </c>
      <c r="F225" s="42"/>
      <c r="G225" s="42"/>
      <c r="H225" s="73">
        <f t="shared" si="17"/>
        <v>0</v>
      </c>
      <c r="I225" s="68"/>
      <c r="J225" s="68"/>
      <c r="K225" s="68"/>
      <c r="L225" s="68"/>
      <c r="M225" s="68"/>
      <c r="N225" s="68"/>
      <c r="O225" s="68"/>
      <c r="P225" s="68"/>
      <c r="Q225" s="68"/>
      <c r="R225" s="197"/>
      <c r="S225" s="192"/>
      <c r="T225" s="211"/>
    </row>
    <row r="226" spans="1:20" outlineLevel="1" x14ac:dyDescent="0.2">
      <c r="A226" s="184"/>
      <c r="B226" s="185"/>
      <c r="C226" s="189"/>
      <c r="D226" s="193"/>
      <c r="E226" s="194"/>
      <c r="F226" s="42"/>
      <c r="G226" s="48"/>
      <c r="H226" s="73">
        <f t="shared" si="17"/>
        <v>0</v>
      </c>
      <c r="I226" s="68"/>
      <c r="J226" s="68"/>
      <c r="K226" s="68"/>
      <c r="L226" s="68"/>
      <c r="M226" s="68"/>
      <c r="N226" s="68"/>
      <c r="O226" s="68"/>
      <c r="P226" s="68"/>
      <c r="Q226" s="68"/>
      <c r="R226" s="197"/>
      <c r="S226" s="192"/>
      <c r="T226" s="211"/>
    </row>
    <row r="227" spans="1:20" ht="16" customHeight="1" outlineLevel="1" x14ac:dyDescent="0.2">
      <c r="A227" s="184"/>
      <c r="B227" s="185"/>
      <c r="C227" s="189"/>
      <c r="D227" s="63" t="s">
        <v>20</v>
      </c>
      <c r="E227" s="75">
        <f>SUM(E224:E225)</f>
        <v>79.180000000000007</v>
      </c>
      <c r="F227" s="42"/>
      <c r="G227" s="74"/>
      <c r="H227" s="73">
        <f t="shared" si="17"/>
        <v>0</v>
      </c>
      <c r="I227" s="68"/>
      <c r="J227" s="68"/>
      <c r="K227" s="68"/>
      <c r="L227" s="68"/>
      <c r="M227" s="68"/>
      <c r="N227" s="68"/>
      <c r="O227" s="68"/>
      <c r="P227" s="68"/>
      <c r="Q227" s="68"/>
      <c r="R227" s="197"/>
      <c r="S227" s="192"/>
      <c r="T227" s="211"/>
    </row>
    <row r="228" spans="1:20" ht="16" customHeight="1" outlineLevel="1" x14ac:dyDescent="0.2">
      <c r="A228" s="184"/>
      <c r="B228" s="185"/>
      <c r="C228" s="189"/>
      <c r="D228" s="63" t="s">
        <v>21</v>
      </c>
      <c r="E228" s="72">
        <f>SUM(E230/E227)</f>
        <v>3.9782773427633238</v>
      </c>
      <c r="F228" s="42"/>
      <c r="G228" s="71" t="s">
        <v>11</v>
      </c>
      <c r="H228" s="69">
        <v>70</v>
      </c>
      <c r="I228" s="68"/>
      <c r="J228" s="68"/>
      <c r="K228" s="68"/>
      <c r="L228" s="68"/>
      <c r="M228" s="68"/>
      <c r="N228" s="68"/>
      <c r="O228" s="68"/>
      <c r="P228" s="68"/>
      <c r="Q228" s="67"/>
      <c r="R228" s="197"/>
      <c r="S228" s="192"/>
      <c r="T228" s="211"/>
    </row>
    <row r="229" spans="1:20" ht="17" outlineLevel="1" thickBot="1" x14ac:dyDescent="0.25">
      <c r="A229" s="184"/>
      <c r="B229" s="185"/>
      <c r="C229" s="189"/>
      <c r="D229" s="193"/>
      <c r="E229" s="194"/>
      <c r="F229" s="42"/>
      <c r="G229" s="70" t="s">
        <v>22</v>
      </c>
      <c r="H229" s="69">
        <v>0</v>
      </c>
      <c r="I229" s="68"/>
      <c r="J229" s="68"/>
      <c r="K229" s="68"/>
      <c r="L229" s="68"/>
      <c r="M229" s="68"/>
      <c r="N229" s="68"/>
      <c r="O229" s="68"/>
      <c r="P229" s="68"/>
      <c r="Q229" s="67"/>
      <c r="R229" s="197"/>
      <c r="S229" s="192"/>
      <c r="T229" s="211"/>
    </row>
    <row r="230" spans="1:20" ht="16" customHeight="1" outlineLevel="1" thickBot="1" x14ac:dyDescent="0.25">
      <c r="A230" s="184"/>
      <c r="B230" s="185"/>
      <c r="C230" s="189"/>
      <c r="D230" s="63" t="s">
        <v>23</v>
      </c>
      <c r="E230" s="66">
        <v>315</v>
      </c>
      <c r="G230" s="48"/>
      <c r="H230" s="65">
        <f>SUM(H228:H229)</f>
        <v>70</v>
      </c>
      <c r="I230" s="64">
        <f t="shared" ref="I230:Q230" si="18">SUM(I220:I227)</f>
        <v>5</v>
      </c>
      <c r="J230" s="64">
        <f t="shared" si="18"/>
        <v>10</v>
      </c>
      <c r="K230" s="64">
        <f t="shared" si="18"/>
        <v>12</v>
      </c>
      <c r="L230" s="64">
        <f t="shared" si="18"/>
        <v>10</v>
      </c>
      <c r="M230" s="64">
        <f t="shared" si="18"/>
        <v>6</v>
      </c>
      <c r="N230" s="64">
        <f t="shared" si="18"/>
        <v>5</v>
      </c>
      <c r="O230" s="64">
        <f t="shared" si="18"/>
        <v>3</v>
      </c>
      <c r="P230" s="64">
        <f t="shared" si="18"/>
        <v>2</v>
      </c>
      <c r="Q230" s="64">
        <f t="shared" si="18"/>
        <v>0</v>
      </c>
      <c r="R230" s="197"/>
      <c r="S230" s="192"/>
      <c r="T230" s="211"/>
    </row>
    <row r="231" spans="1:20" ht="17" customHeight="1" outlineLevel="1" thickBot="1" x14ac:dyDescent="0.25">
      <c r="A231" s="184"/>
      <c r="B231" s="185"/>
      <c r="C231" s="189"/>
      <c r="D231" s="63" t="s">
        <v>24</v>
      </c>
      <c r="E231" s="62">
        <f>SUM(E230/2.5)</f>
        <v>126</v>
      </c>
      <c r="F231" s="42"/>
      <c r="G231" s="61"/>
      <c r="H231" s="60" t="s">
        <v>14</v>
      </c>
      <c r="I231" s="59">
        <v>48</v>
      </c>
      <c r="J231" s="58">
        <v>50</v>
      </c>
      <c r="K231" s="58">
        <v>52</v>
      </c>
      <c r="L231" s="58">
        <v>54</v>
      </c>
      <c r="M231" s="58">
        <v>56</v>
      </c>
      <c r="N231" s="58">
        <v>58</v>
      </c>
      <c r="O231" s="58">
        <v>60</v>
      </c>
      <c r="P231" s="58">
        <v>62</v>
      </c>
      <c r="Q231" s="57">
        <v>64</v>
      </c>
      <c r="R231" s="197"/>
      <c r="S231" s="192"/>
      <c r="T231" s="211"/>
    </row>
    <row r="232" spans="1:20" ht="17" outlineLevel="1" thickBot="1" x14ac:dyDescent="0.25">
      <c r="A232" s="186"/>
      <c r="B232" s="187"/>
      <c r="C232" s="190"/>
      <c r="D232" s="56" t="s">
        <v>25</v>
      </c>
      <c r="E232" s="55">
        <f>SUM(E230/2.2)</f>
        <v>143.18181818181816</v>
      </c>
      <c r="F232" s="42"/>
      <c r="G232" s="42"/>
      <c r="H232" s="42"/>
      <c r="I232" s="42"/>
      <c r="J232" s="42"/>
      <c r="K232" s="42"/>
      <c r="L232" s="42"/>
      <c r="M232" s="42"/>
      <c r="N232" s="42"/>
      <c r="O232" s="42"/>
      <c r="P232" s="42"/>
      <c r="Q232" s="42"/>
      <c r="R232" s="198"/>
      <c r="S232" s="199"/>
      <c r="T232" s="211"/>
    </row>
    <row r="233" spans="1:20" ht="17" outlineLevel="1" thickBot="1" x14ac:dyDescent="0.25">
      <c r="A233" s="54" t="s">
        <v>26</v>
      </c>
      <c r="B233" s="53"/>
      <c r="C233" s="42"/>
      <c r="D233" s="48"/>
      <c r="E233" s="141">
        <v>46162</v>
      </c>
      <c r="F233" s="42"/>
      <c r="S233" s="28"/>
      <c r="T233" s="211"/>
    </row>
    <row r="234" spans="1:20" outlineLevel="1" x14ac:dyDescent="0.2">
      <c r="A234" s="51" t="s">
        <v>27</v>
      </c>
      <c r="B234" s="50"/>
      <c r="C234" s="42"/>
      <c r="D234" s="48"/>
      <c r="E234" s="42"/>
      <c r="F234" s="42"/>
      <c r="R234" s="42"/>
      <c r="S234" s="47"/>
      <c r="T234" s="211"/>
    </row>
    <row r="235" spans="1:20" outlineLevel="1" x14ac:dyDescent="0.2">
      <c r="A235" s="49"/>
      <c r="B235" s="42"/>
      <c r="C235" s="42"/>
      <c r="D235" s="48"/>
      <c r="E235" s="42"/>
      <c r="F235" s="42"/>
      <c r="G235" s="42"/>
      <c r="H235" s="42"/>
      <c r="I235" s="42"/>
      <c r="J235" s="42"/>
      <c r="K235" s="42"/>
      <c r="L235" s="42"/>
      <c r="M235" s="42"/>
      <c r="N235" s="42"/>
      <c r="O235" s="42"/>
      <c r="P235" s="42"/>
      <c r="Q235" s="42"/>
      <c r="R235" s="42"/>
      <c r="S235" s="47"/>
      <c r="T235" s="211"/>
    </row>
    <row r="236" spans="1:20" ht="17" outlineLevel="1" thickBot="1" x14ac:dyDescent="0.25">
      <c r="A236" s="49" t="s">
        <v>28</v>
      </c>
      <c r="B236" s="42"/>
      <c r="C236" s="42"/>
      <c r="D236" s="48"/>
      <c r="E236" s="42"/>
      <c r="F236" s="42"/>
      <c r="G236" s="42"/>
      <c r="H236" s="42"/>
      <c r="I236" s="42"/>
      <c r="J236" s="42"/>
      <c r="K236" s="42"/>
      <c r="L236" s="42"/>
      <c r="M236" s="42"/>
      <c r="N236" s="42"/>
      <c r="O236" s="42"/>
      <c r="P236" s="42"/>
      <c r="Q236" s="42"/>
      <c r="R236" s="42"/>
      <c r="S236" s="47"/>
      <c r="T236" s="211"/>
    </row>
    <row r="237" spans="1:20" outlineLevel="1" x14ac:dyDescent="0.2">
      <c r="A237" s="46" t="s">
        <v>29</v>
      </c>
      <c r="B237" s="45" t="s">
        <v>30</v>
      </c>
      <c r="C237" s="44" t="s">
        <v>31</v>
      </c>
      <c r="D237" s="44" t="s">
        <v>32</v>
      </c>
      <c r="E237" s="44" t="s">
        <v>33</v>
      </c>
      <c r="F237" s="44" t="s">
        <v>34</v>
      </c>
      <c r="G237" s="44" t="s">
        <v>35</v>
      </c>
      <c r="H237" s="43" t="s">
        <v>36</v>
      </c>
      <c r="I237" s="200" t="s">
        <v>37</v>
      </c>
      <c r="J237" s="201"/>
      <c r="K237" s="202"/>
      <c r="L237" s="202"/>
      <c r="M237" s="202"/>
      <c r="N237" s="202"/>
      <c r="O237" s="202"/>
      <c r="P237" s="42"/>
      <c r="Q237" s="42"/>
      <c r="R237" s="42"/>
      <c r="S237" s="28"/>
      <c r="T237" s="211"/>
    </row>
    <row r="238" spans="1:20" ht="17" outlineLevel="1" x14ac:dyDescent="0.2">
      <c r="A238" s="38" t="s">
        <v>54</v>
      </c>
      <c r="B238" s="37" t="s">
        <v>98</v>
      </c>
      <c r="C238" s="36" t="s">
        <v>107</v>
      </c>
      <c r="D238" s="35">
        <v>0.8</v>
      </c>
      <c r="E238" s="41">
        <f>D238*H230</f>
        <v>56</v>
      </c>
      <c r="F238" s="33" cm="1">
        <f t="array" ref="F238">IFERROR(_xlfn.XLOOKUP(1,(TabFournisseurs[TYPE]=A238)*(TabFournisseurs[SUPPLIER2]=B238)*(TabFournisseurs[REF PRODUCT]=C238),TabFournisseurs[Cost / per m]),0)</f>
        <v>14.6</v>
      </c>
      <c r="G238" s="96">
        <f>F238*D238</f>
        <v>11.68</v>
      </c>
      <c r="H238" s="40">
        <f>G238*H230</f>
        <v>817.6</v>
      </c>
      <c r="I238" s="203"/>
      <c r="J238" s="201"/>
      <c r="K238" s="156"/>
      <c r="L238" s="156"/>
      <c r="M238" s="156"/>
      <c r="N238" s="156"/>
      <c r="O238" s="156"/>
      <c r="P238" s="156"/>
      <c r="Q238" s="156"/>
      <c r="R238" s="156"/>
      <c r="S238" s="157"/>
      <c r="T238" s="211"/>
    </row>
    <row r="239" spans="1:20" outlineLevel="1" x14ac:dyDescent="0.2">
      <c r="A239" s="38"/>
      <c r="B239" s="37"/>
      <c r="C239" s="36"/>
      <c r="D239" s="35"/>
      <c r="E239" s="34">
        <f>D239*H230</f>
        <v>0</v>
      </c>
      <c r="F239" s="33" cm="1">
        <f t="array" ref="F239">IFERROR(_xlfn.XLOOKUP(1,(TabFournisseurs[TYPE]=A239)*(TabFournisseurs[SUPPLIER2]=B239)*(TabFournisseurs[REF PRODUCT]=C239),TabFournisseurs[Cost / per m]),0)</f>
        <v>0</v>
      </c>
      <c r="G239" s="32">
        <f t="shared" ref="G239:G252" si="19">F239*D239</f>
        <v>0</v>
      </c>
      <c r="H239" s="31">
        <f>G239*H230</f>
        <v>0</v>
      </c>
      <c r="I239" s="39"/>
      <c r="J239" s="39"/>
      <c r="K239" s="156"/>
      <c r="L239" s="156"/>
      <c r="M239" s="156"/>
      <c r="N239" s="156"/>
      <c r="O239" s="156"/>
      <c r="P239" s="156"/>
      <c r="Q239" s="156"/>
      <c r="R239" s="156"/>
      <c r="S239" s="157"/>
      <c r="T239" s="211"/>
    </row>
    <row r="240" spans="1:20" outlineLevel="1" x14ac:dyDescent="0.2">
      <c r="A240" s="38"/>
      <c r="B240" s="37"/>
      <c r="C240" s="36"/>
      <c r="D240" s="35"/>
      <c r="E240" s="34">
        <f>D240*H230</f>
        <v>0</v>
      </c>
      <c r="F240" s="33" cm="1">
        <f t="array" ref="F240">IFERROR(_xlfn.XLOOKUP(1,(TabFournisseurs[TYPE]=A240)*(TabFournisseurs[SUPPLIER2]=B240)*(TabFournisseurs[REF PRODUCT]=C240),TabFournisseurs[Cost / per m]),0)</f>
        <v>0</v>
      </c>
      <c r="G240" s="32">
        <f t="shared" si="19"/>
        <v>0</v>
      </c>
      <c r="H240" s="31">
        <f>G240*H230</f>
        <v>0</v>
      </c>
      <c r="I240" s="39"/>
      <c r="J240" s="39"/>
      <c r="K240" s="156"/>
      <c r="L240" s="156"/>
      <c r="M240" s="156"/>
      <c r="N240" s="156"/>
      <c r="O240" s="156"/>
      <c r="P240" s="156"/>
      <c r="Q240" s="156"/>
      <c r="R240" s="156"/>
      <c r="S240" s="157"/>
      <c r="T240" s="211"/>
    </row>
    <row r="241" spans="1:20" outlineLevel="1" x14ac:dyDescent="0.2">
      <c r="A241" s="38"/>
      <c r="B241" s="37"/>
      <c r="C241" s="36"/>
      <c r="D241" s="35"/>
      <c r="E241" s="34">
        <f>D241*H230</f>
        <v>0</v>
      </c>
      <c r="F241" s="33" cm="1">
        <f t="array" ref="F241">IFERROR(_xlfn.XLOOKUP(1,(TabFournisseurs[TYPE]=A241)*(TabFournisseurs[SUPPLIER2]=B241)*(TabFournisseurs[REF PRODUCT]=C241),TabFournisseurs[Cost / per m]),0)</f>
        <v>0</v>
      </c>
      <c r="G241" s="32">
        <f t="shared" si="19"/>
        <v>0</v>
      </c>
      <c r="H241" s="31">
        <f>G241*H230</f>
        <v>0</v>
      </c>
      <c r="I241" s="30"/>
      <c r="J241" s="30"/>
      <c r="K241" s="156"/>
      <c r="L241" s="156"/>
      <c r="M241" s="156"/>
      <c r="N241" s="156"/>
      <c r="O241" s="156"/>
      <c r="P241" s="156"/>
      <c r="Q241" s="156"/>
      <c r="R241" s="156"/>
      <c r="S241" s="157"/>
      <c r="T241" s="211"/>
    </row>
    <row r="242" spans="1:20" outlineLevel="1" x14ac:dyDescent="0.2">
      <c r="A242" s="38"/>
      <c r="B242" s="37"/>
      <c r="C242" s="36"/>
      <c r="D242" s="35"/>
      <c r="E242" s="34">
        <f>D242*H230</f>
        <v>0</v>
      </c>
      <c r="F242" s="33" cm="1">
        <f t="array" ref="F242">IFERROR(_xlfn.XLOOKUP(1,(TabFournisseurs[TYPE]=A242)*(TabFournisseurs[SUPPLIER2]=B242)*(TabFournisseurs[REF PRODUCT]=C242),TabFournisseurs[Cost / per m]),0)</f>
        <v>0</v>
      </c>
      <c r="G242" s="32">
        <f t="shared" si="19"/>
        <v>0</v>
      </c>
      <c r="H242" s="31">
        <f>G242*H230</f>
        <v>0</v>
      </c>
      <c r="I242" s="30"/>
      <c r="J242" s="30"/>
      <c r="K242" s="29"/>
      <c r="L242" s="29"/>
      <c r="M242" s="29"/>
      <c r="N242" s="29"/>
      <c r="O242" s="29"/>
      <c r="P242" s="29"/>
      <c r="Q242" s="29"/>
      <c r="R242" s="29"/>
      <c r="S242" s="28"/>
      <c r="T242" s="211"/>
    </row>
    <row r="243" spans="1:20" outlineLevel="1" x14ac:dyDescent="0.2">
      <c r="A243" s="38"/>
      <c r="B243" s="37"/>
      <c r="C243" s="36"/>
      <c r="D243" s="35"/>
      <c r="E243" s="34">
        <f>D243*H230</f>
        <v>0</v>
      </c>
      <c r="F243" s="33" cm="1">
        <f t="array" ref="F243">IFERROR(_xlfn.XLOOKUP(1,(TabFournisseurs[TYPE]=A243)*(TabFournisseurs[SUPPLIER2]=B243)*(TabFournisseurs[REF PRODUCT]=C243),TabFournisseurs[Cost / per m]),0)</f>
        <v>0</v>
      </c>
      <c r="G243" s="32">
        <f t="shared" si="19"/>
        <v>0</v>
      </c>
      <c r="H243" s="31">
        <f>G243*H230</f>
        <v>0</v>
      </c>
      <c r="I243" s="158"/>
      <c r="J243" s="159"/>
      <c r="K243" s="29"/>
      <c r="L243" s="29"/>
      <c r="M243" s="29"/>
      <c r="N243" s="29"/>
      <c r="O243" s="29"/>
      <c r="P243" s="29"/>
      <c r="Q243" s="29"/>
      <c r="R243" s="29"/>
      <c r="S243" s="28"/>
      <c r="T243" s="211"/>
    </row>
    <row r="244" spans="1:20" outlineLevel="1" x14ac:dyDescent="0.2">
      <c r="A244" s="38"/>
      <c r="B244" s="37"/>
      <c r="C244" s="36"/>
      <c r="D244" s="35"/>
      <c r="E244" s="34">
        <f>D244*H230</f>
        <v>0</v>
      </c>
      <c r="F244" s="33" cm="1">
        <f t="array" ref="F244">IFERROR(_xlfn.XLOOKUP(1,(TabFournisseurs[TYPE]=A244)*(TabFournisseurs[SUPPLIER2]=B244)*(TabFournisseurs[REF PRODUCT]=C244),TabFournisseurs[Cost / per m]),0)</f>
        <v>0</v>
      </c>
      <c r="G244" s="32">
        <f t="shared" si="19"/>
        <v>0</v>
      </c>
      <c r="H244" s="31">
        <f>G244*H230</f>
        <v>0</v>
      </c>
      <c r="I244" s="30"/>
      <c r="J244" s="30"/>
      <c r="K244" s="29"/>
      <c r="L244" s="29"/>
      <c r="M244" s="29"/>
      <c r="N244" s="29"/>
      <c r="O244" s="29"/>
      <c r="P244" s="29"/>
      <c r="Q244" s="29"/>
      <c r="R244" s="29"/>
      <c r="S244" s="28"/>
      <c r="T244" s="211"/>
    </row>
    <row r="245" spans="1:20" outlineLevel="1" x14ac:dyDescent="0.2">
      <c r="A245" s="38"/>
      <c r="B245" s="37"/>
      <c r="C245" s="36"/>
      <c r="D245" s="35"/>
      <c r="E245" s="34">
        <f>D245*H230</f>
        <v>0</v>
      </c>
      <c r="F245" s="33" cm="1">
        <f t="array" ref="F245">IFERROR(_xlfn.XLOOKUP(1,(TabFournisseurs[TYPE]=A245)*(TabFournisseurs[SUPPLIER2]=B245)*(TabFournisseurs[REF PRODUCT]=C245),TabFournisseurs[Cost / per m]),0)</f>
        <v>0</v>
      </c>
      <c r="G245" s="32">
        <f t="shared" si="19"/>
        <v>0</v>
      </c>
      <c r="H245" s="31">
        <f>G245*H230</f>
        <v>0</v>
      </c>
      <c r="I245" s="30"/>
      <c r="J245" s="30"/>
      <c r="K245" s="29"/>
      <c r="L245" s="29"/>
      <c r="M245" s="29"/>
      <c r="N245" s="29"/>
      <c r="O245" s="29"/>
      <c r="P245" s="29"/>
      <c r="Q245" s="29"/>
      <c r="R245" s="29"/>
      <c r="S245" s="28"/>
      <c r="T245" s="211"/>
    </row>
    <row r="246" spans="1:20" outlineLevel="1" x14ac:dyDescent="0.2">
      <c r="A246" s="38"/>
      <c r="B246" s="37"/>
      <c r="C246" s="36"/>
      <c r="D246" s="35"/>
      <c r="E246" s="34">
        <f>D246*H230</f>
        <v>0</v>
      </c>
      <c r="F246" s="33" cm="1">
        <f t="array" ref="F246">IFERROR(_xlfn.XLOOKUP(1,(TabFournisseurs[TYPE]=A246)*(TabFournisseurs[SUPPLIER2]=B246)*(TabFournisseurs[REF PRODUCT]=C246),TabFournisseurs[Cost / per m]),0)</f>
        <v>0</v>
      </c>
      <c r="G246" s="32">
        <f t="shared" si="19"/>
        <v>0</v>
      </c>
      <c r="H246" s="31">
        <f>G246*H230</f>
        <v>0</v>
      </c>
      <c r="I246" s="30"/>
      <c r="J246" s="30"/>
      <c r="K246" s="29"/>
      <c r="L246" s="29"/>
      <c r="M246" s="29"/>
      <c r="N246" s="29"/>
      <c r="O246" s="29"/>
      <c r="P246" s="29"/>
      <c r="Q246" s="29"/>
      <c r="R246" s="29"/>
      <c r="S246" s="28"/>
      <c r="T246" s="211"/>
    </row>
    <row r="247" spans="1:20" outlineLevel="1" x14ac:dyDescent="0.2">
      <c r="A247" s="38"/>
      <c r="B247" s="37"/>
      <c r="C247" s="36"/>
      <c r="D247" s="35"/>
      <c r="E247" s="34">
        <f>D247*H230</f>
        <v>0</v>
      </c>
      <c r="F247" s="33" cm="1">
        <f t="array" ref="F247">IFERROR(_xlfn.XLOOKUP(1,(TabFournisseurs[TYPE]=A247)*(TabFournisseurs[SUPPLIER2]=B247)*(TabFournisseurs[REF PRODUCT]=C247),TabFournisseurs[Cost / per m]),0)</f>
        <v>0</v>
      </c>
      <c r="G247" s="32">
        <f t="shared" si="19"/>
        <v>0</v>
      </c>
      <c r="H247" s="31">
        <f>G247*H230</f>
        <v>0</v>
      </c>
      <c r="I247" s="30"/>
      <c r="J247" s="30"/>
      <c r="K247" s="29"/>
      <c r="L247" s="29"/>
      <c r="M247" s="29"/>
      <c r="N247" s="29"/>
      <c r="O247" s="29"/>
      <c r="P247" s="29"/>
      <c r="Q247" s="29"/>
      <c r="R247" s="29"/>
      <c r="S247" s="28"/>
      <c r="T247" s="211"/>
    </row>
    <row r="248" spans="1:20" outlineLevel="1" x14ac:dyDescent="0.2">
      <c r="A248" s="38"/>
      <c r="B248" s="37"/>
      <c r="C248" s="36"/>
      <c r="D248" s="35"/>
      <c r="E248" s="34">
        <f>D248*H230</f>
        <v>0</v>
      </c>
      <c r="F248" s="33" cm="1">
        <f t="array" ref="F248">IFERROR(_xlfn.XLOOKUP(1,(TabFournisseurs[TYPE]=A248)*(TabFournisseurs[SUPPLIER2]=B248)*(TabFournisseurs[REF PRODUCT]=C248),TabFournisseurs[Cost / per m]),0)</f>
        <v>0</v>
      </c>
      <c r="G248" s="32">
        <f t="shared" si="19"/>
        <v>0</v>
      </c>
      <c r="H248" s="31">
        <f>G248*H230</f>
        <v>0</v>
      </c>
      <c r="I248" s="30"/>
      <c r="J248" s="30"/>
      <c r="K248" s="29"/>
      <c r="L248" s="29"/>
      <c r="M248" s="29"/>
      <c r="N248" s="29"/>
      <c r="O248" s="29"/>
      <c r="P248" s="29"/>
      <c r="Q248" s="29"/>
      <c r="R248" s="29"/>
      <c r="S248" s="28"/>
      <c r="T248" s="211"/>
    </row>
    <row r="249" spans="1:20" outlineLevel="1" x14ac:dyDescent="0.2">
      <c r="A249" s="38"/>
      <c r="B249" s="37"/>
      <c r="C249" s="36"/>
      <c r="D249" s="35"/>
      <c r="E249" s="34">
        <f>D249*H230</f>
        <v>0</v>
      </c>
      <c r="F249" s="33" cm="1">
        <f t="array" ref="F249">IFERROR(_xlfn.XLOOKUP(1,(TabFournisseurs[TYPE]=A249)*(TabFournisseurs[SUPPLIER2]=B249)*(TabFournisseurs[REF PRODUCT]=C249),TabFournisseurs[Cost / per m]),0)</f>
        <v>0</v>
      </c>
      <c r="G249" s="32">
        <f t="shared" si="19"/>
        <v>0</v>
      </c>
      <c r="H249" s="31">
        <f>G249*H230</f>
        <v>0</v>
      </c>
      <c r="I249" s="30"/>
      <c r="J249" s="30"/>
      <c r="K249" s="29"/>
      <c r="L249" s="29"/>
      <c r="M249" s="29"/>
      <c r="N249" s="29"/>
      <c r="O249" s="29"/>
      <c r="P249" s="29"/>
      <c r="Q249" s="29"/>
      <c r="R249" s="29"/>
      <c r="S249" s="28"/>
      <c r="T249" s="211"/>
    </row>
    <row r="250" spans="1:20" outlineLevel="1" x14ac:dyDescent="0.2">
      <c r="A250" s="38"/>
      <c r="B250" s="37"/>
      <c r="C250" s="36"/>
      <c r="D250" s="35">
        <v>1</v>
      </c>
      <c r="E250" s="34">
        <f>D250*H230</f>
        <v>70</v>
      </c>
      <c r="F250" s="33">
        <v>10</v>
      </c>
      <c r="G250" s="32">
        <f t="shared" si="19"/>
        <v>10</v>
      </c>
      <c r="H250" s="31">
        <f>G250*H230</f>
        <v>700</v>
      </c>
      <c r="I250" s="30"/>
      <c r="J250" s="30"/>
      <c r="K250" s="29"/>
      <c r="L250" s="29"/>
      <c r="M250" s="29"/>
      <c r="N250" s="29"/>
      <c r="O250" s="29"/>
      <c r="P250" s="29"/>
      <c r="Q250" s="29"/>
      <c r="R250" s="29"/>
      <c r="S250" s="28"/>
      <c r="T250" s="211"/>
    </row>
    <row r="251" spans="1:20" ht="17" outlineLevel="1" x14ac:dyDescent="0.2">
      <c r="A251" s="38" t="s">
        <v>38</v>
      </c>
      <c r="B251" s="37" t="s">
        <v>40</v>
      </c>
      <c r="C251" s="36" t="s">
        <v>41</v>
      </c>
      <c r="D251" s="35">
        <v>1</v>
      </c>
      <c r="E251" s="34">
        <f>D251*H230</f>
        <v>70</v>
      </c>
      <c r="F251" s="33" cm="1">
        <f t="array" ref="F251">IFERROR(_xlfn.XLOOKUP(1,(TabFournisseurs[TYPE]=A251)*(TabFournisseurs[SUPPLIER2]=B251)*(TabFournisseurs[REF PRODUCT]=C251),TabFournisseurs[Cost / per m]),0)</f>
        <v>2</v>
      </c>
      <c r="G251" s="32">
        <f t="shared" si="19"/>
        <v>2</v>
      </c>
      <c r="H251" s="31">
        <f>G251*H230</f>
        <v>140</v>
      </c>
      <c r="I251" s="30"/>
      <c r="J251" s="30"/>
      <c r="K251" s="29"/>
      <c r="L251" s="29"/>
      <c r="M251" s="29"/>
      <c r="N251" s="29"/>
      <c r="O251" s="29"/>
      <c r="P251" s="29"/>
      <c r="Q251" s="29"/>
      <c r="R251" s="29"/>
      <c r="S251" s="28"/>
      <c r="T251" s="211"/>
    </row>
    <row r="252" spans="1:20" ht="18" outlineLevel="1" thickBot="1" x14ac:dyDescent="0.25">
      <c r="A252" s="27" t="s">
        <v>38</v>
      </c>
      <c r="B252" s="26" t="s">
        <v>42</v>
      </c>
      <c r="C252" s="25" t="s">
        <v>43</v>
      </c>
      <c r="D252" s="24">
        <v>1</v>
      </c>
      <c r="E252" s="23">
        <f>D252*H230</f>
        <v>70</v>
      </c>
      <c r="F252" s="22" cm="1">
        <f t="array" ref="F252">IFERROR(_xlfn.XLOOKUP(1,(TabFournisseurs[TYPE]=A252)*(TabFournisseurs[SUPPLIER2]=B252)*(TabFournisseurs[REF PRODUCT]=C252),TabFournisseurs[Cost / per m]),0)</f>
        <v>0.5</v>
      </c>
      <c r="G252" s="21">
        <f t="shared" si="19"/>
        <v>0.5</v>
      </c>
      <c r="H252" s="20">
        <f>G252*H230</f>
        <v>35</v>
      </c>
      <c r="I252" s="19"/>
      <c r="J252" s="19"/>
      <c r="K252" s="18"/>
      <c r="L252" s="18"/>
      <c r="M252" s="18"/>
      <c r="N252" s="18"/>
      <c r="O252" s="18"/>
      <c r="P252" s="18"/>
      <c r="Q252" s="18"/>
      <c r="R252" s="18"/>
      <c r="S252" s="17"/>
      <c r="T252" s="211"/>
    </row>
    <row r="253" spans="1:20" ht="17" thickBot="1" x14ac:dyDescent="0.25">
      <c r="A253" s="95"/>
      <c r="B253" s="95"/>
      <c r="C253" s="95"/>
      <c r="D253" s="95"/>
      <c r="E253" s="95"/>
      <c r="F253" s="95"/>
      <c r="G253" s="95"/>
      <c r="H253" s="95"/>
      <c r="I253" s="95"/>
      <c r="J253" s="95"/>
      <c r="K253" s="95"/>
      <c r="L253" s="95"/>
      <c r="M253" s="95"/>
      <c r="N253" s="95"/>
      <c r="O253" s="95"/>
      <c r="P253" s="95"/>
      <c r="Q253" s="95"/>
      <c r="R253" s="95"/>
      <c r="S253" s="95"/>
      <c r="T253" s="95"/>
    </row>
    <row r="254" spans="1:20" ht="23" customHeight="1" x14ac:dyDescent="0.2">
      <c r="A254" s="160" t="s">
        <v>108</v>
      </c>
      <c r="B254" s="161"/>
      <c r="C254" s="161"/>
      <c r="D254" s="161"/>
      <c r="E254" s="161"/>
      <c r="F254" s="161"/>
      <c r="G254" s="162"/>
      <c r="H254" s="166" t="s">
        <v>109</v>
      </c>
      <c r="I254" s="167"/>
      <c r="J254" s="167"/>
      <c r="K254" s="167"/>
      <c r="L254" s="167"/>
      <c r="M254" s="168"/>
      <c r="N254" s="169" t="s">
        <v>1</v>
      </c>
      <c r="O254" s="169"/>
      <c r="P254" s="169"/>
      <c r="Q254" s="169"/>
      <c r="R254" s="171"/>
      <c r="S254" s="173" t="s">
        <v>2</v>
      </c>
      <c r="T254" s="210"/>
    </row>
    <row r="255" spans="1:20" ht="23" customHeight="1" thickBot="1" x14ac:dyDescent="0.25">
      <c r="A255" s="163"/>
      <c r="B255" s="164"/>
      <c r="C255" s="164"/>
      <c r="D255" s="164"/>
      <c r="E255" s="164"/>
      <c r="F255" s="164"/>
      <c r="G255" s="165"/>
      <c r="H255" s="177"/>
      <c r="I255" s="178"/>
      <c r="J255" s="178"/>
      <c r="K255" s="178"/>
      <c r="L255" s="178"/>
      <c r="M255" s="179"/>
      <c r="N255" s="170"/>
      <c r="O255" s="170"/>
      <c r="P255" s="170"/>
      <c r="Q255" s="170"/>
      <c r="R255" s="172"/>
      <c r="S255" s="174"/>
      <c r="T255" s="210"/>
    </row>
    <row r="256" spans="1:20" outlineLevel="1" x14ac:dyDescent="0.2">
      <c r="A256" s="212">
        <v>46162</v>
      </c>
      <c r="B256" s="181"/>
      <c r="C256" s="94"/>
      <c r="D256" s="94"/>
      <c r="E256" s="94"/>
      <c r="F256" s="94"/>
      <c r="G256" s="94"/>
      <c r="H256" s="94"/>
      <c r="I256" s="94"/>
      <c r="J256" s="94"/>
      <c r="K256" s="94"/>
      <c r="L256" s="94"/>
      <c r="M256" s="94"/>
      <c r="N256" s="94"/>
      <c r="O256" s="94"/>
      <c r="P256" s="94"/>
      <c r="Q256" s="94"/>
      <c r="R256" s="94"/>
      <c r="S256" s="93" t="s">
        <v>85</v>
      </c>
      <c r="T256" s="211"/>
    </row>
    <row r="257" spans="1:20" ht="17" outlineLevel="1" thickBot="1" x14ac:dyDescent="0.25">
      <c r="A257" s="92"/>
      <c r="B257" s="42"/>
      <c r="C257" s="42"/>
      <c r="D257" s="42"/>
      <c r="E257" s="42"/>
      <c r="F257" s="42"/>
      <c r="G257" s="42"/>
      <c r="H257" s="42"/>
      <c r="I257" s="42"/>
      <c r="J257" s="42"/>
      <c r="K257" s="42"/>
      <c r="L257" s="42"/>
      <c r="M257" s="42"/>
      <c r="N257" s="42"/>
      <c r="O257" s="42"/>
      <c r="P257" s="42"/>
      <c r="Q257" s="42"/>
      <c r="R257" s="42"/>
      <c r="S257" s="47"/>
      <c r="T257" s="211"/>
    </row>
    <row r="258" spans="1:20" ht="17" customHeight="1" outlineLevel="1" thickBot="1" x14ac:dyDescent="0.25">
      <c r="A258" s="182" t="s">
        <v>5</v>
      </c>
      <c r="B258" s="183"/>
      <c r="C258" s="91" t="s">
        <v>6</v>
      </c>
      <c r="D258" s="90" t="s">
        <v>7</v>
      </c>
      <c r="E258" s="106" t="s">
        <v>110</v>
      </c>
      <c r="F258" s="42"/>
      <c r="G258" s="42"/>
      <c r="H258" s="84" t="s">
        <v>8</v>
      </c>
      <c r="I258" s="88"/>
      <c r="J258" s="88"/>
      <c r="K258" s="88"/>
      <c r="L258" s="88"/>
      <c r="M258" s="88"/>
      <c r="N258" s="88"/>
      <c r="O258" s="88"/>
      <c r="P258" s="88"/>
      <c r="Q258" s="88"/>
      <c r="S258" s="87"/>
      <c r="T258" s="211"/>
    </row>
    <row r="259" spans="1:20" ht="16" customHeight="1" outlineLevel="1" x14ac:dyDescent="0.2">
      <c r="A259" s="184"/>
      <c r="B259" s="185"/>
      <c r="C259" s="188"/>
      <c r="D259" s="86" t="s">
        <v>9</v>
      </c>
      <c r="E259" s="85" t="s">
        <v>86</v>
      </c>
      <c r="F259" s="42"/>
      <c r="G259" s="42"/>
      <c r="H259" s="84" t="s">
        <v>10</v>
      </c>
      <c r="I259" s="83"/>
      <c r="J259" s="83"/>
      <c r="K259" s="83"/>
      <c r="L259" s="83"/>
      <c r="M259" s="83"/>
      <c r="N259" s="83"/>
      <c r="O259" s="83"/>
      <c r="P259" s="83"/>
      <c r="Q259" s="83"/>
      <c r="R259" s="191"/>
      <c r="S259" s="192"/>
      <c r="T259" s="211"/>
    </row>
    <row r="260" spans="1:20" ht="16" customHeight="1" outlineLevel="1" x14ac:dyDescent="0.2">
      <c r="A260" s="184"/>
      <c r="B260" s="185"/>
      <c r="C260" s="189"/>
      <c r="D260" s="63" t="s">
        <v>11</v>
      </c>
      <c r="E260" s="82" t="s">
        <v>50</v>
      </c>
      <c r="F260" s="42"/>
      <c r="G260" s="48"/>
      <c r="H260" s="81"/>
      <c r="I260" s="80"/>
      <c r="J260" s="80"/>
      <c r="K260" s="80"/>
      <c r="L260" s="80"/>
      <c r="M260" s="80"/>
      <c r="N260" s="80"/>
      <c r="O260" s="80"/>
      <c r="P260" s="80"/>
      <c r="Q260" s="80"/>
      <c r="R260" s="191"/>
      <c r="S260" s="192"/>
      <c r="T260" s="211"/>
    </row>
    <row r="261" spans="1:20" ht="16" customHeight="1" outlineLevel="1" thickBot="1" x14ac:dyDescent="0.25">
      <c r="A261" s="184"/>
      <c r="B261" s="185"/>
      <c r="C261" s="189"/>
      <c r="D261" s="63" t="s">
        <v>12</v>
      </c>
      <c r="E261" s="82"/>
      <c r="F261" s="42"/>
      <c r="G261" s="48"/>
      <c r="H261" s="81"/>
      <c r="I261" s="80"/>
      <c r="J261" s="80"/>
      <c r="K261" s="80"/>
      <c r="L261" s="80"/>
      <c r="M261" s="80"/>
      <c r="N261" s="80"/>
      <c r="O261" s="80"/>
      <c r="P261" s="80"/>
      <c r="Q261" s="80"/>
      <c r="R261" s="152"/>
      <c r="S261" s="153"/>
      <c r="T261" s="211"/>
    </row>
    <row r="262" spans="1:20" ht="16" customHeight="1" outlineLevel="1" thickBot="1" x14ac:dyDescent="0.25">
      <c r="A262" s="184"/>
      <c r="B262" s="185"/>
      <c r="C262" s="189"/>
      <c r="D262" s="63" t="s">
        <v>13</v>
      </c>
      <c r="E262" s="105" t="b">
        <v>0</v>
      </c>
      <c r="F262" s="42"/>
      <c r="G262" s="48"/>
      <c r="H262" s="59" t="s">
        <v>14</v>
      </c>
      <c r="I262" s="58">
        <v>48</v>
      </c>
      <c r="J262" s="58">
        <v>50</v>
      </c>
      <c r="K262" s="58">
        <v>52</v>
      </c>
      <c r="L262" s="58">
        <v>54</v>
      </c>
      <c r="M262" s="58">
        <v>56</v>
      </c>
      <c r="N262" s="58">
        <v>58</v>
      </c>
      <c r="O262" s="58">
        <v>60</v>
      </c>
      <c r="P262" s="58">
        <v>62</v>
      </c>
      <c r="Q262" s="57">
        <v>64</v>
      </c>
      <c r="S262" s="79"/>
      <c r="T262" s="211"/>
    </row>
    <row r="263" spans="1:20" outlineLevel="1" x14ac:dyDescent="0.2">
      <c r="A263" s="184"/>
      <c r="B263" s="185"/>
      <c r="C263" s="189"/>
      <c r="D263" s="193"/>
      <c r="E263" s="194"/>
      <c r="F263" s="42"/>
      <c r="G263" s="48"/>
      <c r="H263" s="78">
        <f t="shared" ref="H263:H270" si="20">SUM(I263:Q263)</f>
        <v>0</v>
      </c>
      <c r="I263" s="77"/>
      <c r="J263" s="77"/>
      <c r="K263" s="77"/>
      <c r="L263" s="77"/>
      <c r="M263" s="77"/>
      <c r="N263" s="77"/>
      <c r="O263" s="77"/>
      <c r="P263" s="77"/>
      <c r="Q263" s="77"/>
      <c r="R263" s="195" t="s">
        <v>15</v>
      </c>
      <c r="S263" s="196"/>
      <c r="T263" s="211"/>
    </row>
    <row r="264" spans="1:20" ht="16" customHeight="1" outlineLevel="1" x14ac:dyDescent="0.2">
      <c r="A264" s="184"/>
      <c r="B264" s="185"/>
      <c r="C264" s="189"/>
      <c r="D264" s="63" t="s">
        <v>16</v>
      </c>
      <c r="E264" s="76" t="s">
        <v>52</v>
      </c>
      <c r="F264" s="42"/>
      <c r="G264" s="48"/>
      <c r="H264" s="73">
        <f t="shared" si="20"/>
        <v>0</v>
      </c>
      <c r="I264" s="68"/>
      <c r="J264" s="68"/>
      <c r="K264" s="68"/>
      <c r="L264" s="68"/>
      <c r="M264" s="68"/>
      <c r="N264" s="68"/>
      <c r="O264" s="68"/>
      <c r="P264" s="68"/>
      <c r="Q264" s="68"/>
      <c r="R264" s="197"/>
      <c r="S264" s="192"/>
      <c r="T264" s="211"/>
    </row>
    <row r="265" spans="1:20" ht="16" customHeight="1" outlineLevel="1" x14ac:dyDescent="0.2">
      <c r="A265" s="184"/>
      <c r="B265" s="185"/>
      <c r="C265" s="189"/>
      <c r="D265" s="63" t="s">
        <v>17</v>
      </c>
      <c r="E265" s="75" t="s">
        <v>53</v>
      </c>
      <c r="F265" s="42"/>
      <c r="G265" s="42"/>
      <c r="H265" s="73">
        <f t="shared" si="20"/>
        <v>0</v>
      </c>
      <c r="I265" s="68"/>
      <c r="J265" s="68"/>
      <c r="K265" s="68"/>
      <c r="L265" s="68"/>
      <c r="M265" s="68"/>
      <c r="N265" s="68"/>
      <c r="O265" s="68"/>
      <c r="P265" s="68"/>
      <c r="Q265" s="68"/>
      <c r="R265" s="197"/>
      <c r="S265" s="192"/>
      <c r="T265" s="211"/>
    </row>
    <row r="266" spans="1:20" outlineLevel="1" x14ac:dyDescent="0.2">
      <c r="A266" s="184"/>
      <c r="B266" s="185"/>
      <c r="C266" s="189"/>
      <c r="D266" s="193"/>
      <c r="E266" s="194"/>
      <c r="F266" s="42"/>
      <c r="G266" s="48"/>
      <c r="H266" s="73">
        <f t="shared" si="20"/>
        <v>0</v>
      </c>
      <c r="I266" s="68"/>
      <c r="J266" s="68"/>
      <c r="K266" s="68"/>
      <c r="L266" s="68"/>
      <c r="M266" s="68"/>
      <c r="N266" s="68"/>
      <c r="O266" s="68"/>
      <c r="P266" s="68"/>
      <c r="Q266" s="68"/>
      <c r="R266" s="197"/>
      <c r="S266" s="192"/>
      <c r="T266" s="211"/>
    </row>
    <row r="267" spans="1:20" ht="16" customHeight="1" outlineLevel="1" x14ac:dyDescent="0.2">
      <c r="A267" s="184"/>
      <c r="B267" s="185"/>
      <c r="C267" s="189"/>
      <c r="D267" s="63" t="s">
        <v>18</v>
      </c>
      <c r="E267" s="76">
        <v>55</v>
      </c>
      <c r="F267" s="42"/>
      <c r="G267" s="48"/>
      <c r="H267" s="73">
        <f t="shared" si="20"/>
        <v>0</v>
      </c>
      <c r="I267" s="68"/>
      <c r="J267" s="68"/>
      <c r="K267" s="68"/>
      <c r="L267" s="68"/>
      <c r="M267" s="68"/>
      <c r="N267" s="68"/>
      <c r="O267" s="68"/>
      <c r="P267" s="68"/>
      <c r="Q267" s="68"/>
      <c r="R267" s="197"/>
      <c r="S267" s="192"/>
      <c r="T267" s="211"/>
    </row>
    <row r="268" spans="1:20" ht="16" customHeight="1" outlineLevel="1" x14ac:dyDescent="0.2">
      <c r="A268" s="184"/>
      <c r="B268" s="185"/>
      <c r="C268" s="189"/>
      <c r="D268" s="63" t="s">
        <v>19</v>
      </c>
      <c r="E268" s="75">
        <f>SUM(G281:G295)</f>
        <v>29.341999999999999</v>
      </c>
      <c r="F268" s="42"/>
      <c r="G268" s="42"/>
      <c r="H268" s="73">
        <f t="shared" si="20"/>
        <v>0</v>
      </c>
      <c r="I268" s="68"/>
      <c r="J268" s="68"/>
      <c r="K268" s="68"/>
      <c r="L268" s="68"/>
      <c r="M268" s="68"/>
      <c r="N268" s="68"/>
      <c r="O268" s="68"/>
      <c r="P268" s="68"/>
      <c r="Q268" s="68"/>
      <c r="R268" s="197"/>
      <c r="S268" s="192"/>
      <c r="T268" s="211"/>
    </row>
    <row r="269" spans="1:20" outlineLevel="1" x14ac:dyDescent="0.2">
      <c r="A269" s="184"/>
      <c r="B269" s="185"/>
      <c r="C269" s="189"/>
      <c r="D269" s="193"/>
      <c r="E269" s="194"/>
      <c r="F269" s="42"/>
      <c r="G269" s="48"/>
      <c r="H269" s="73">
        <f t="shared" si="20"/>
        <v>0</v>
      </c>
      <c r="I269" s="68"/>
      <c r="J269" s="68"/>
      <c r="K269" s="68"/>
      <c r="L269" s="68"/>
      <c r="M269" s="68"/>
      <c r="N269" s="68"/>
      <c r="O269" s="68"/>
      <c r="P269" s="68"/>
      <c r="Q269" s="68"/>
      <c r="R269" s="197"/>
      <c r="S269" s="192"/>
      <c r="T269" s="211"/>
    </row>
    <row r="270" spans="1:20" ht="16" customHeight="1" outlineLevel="1" x14ac:dyDescent="0.2">
      <c r="A270" s="184"/>
      <c r="B270" s="185"/>
      <c r="C270" s="189"/>
      <c r="D270" s="63" t="s">
        <v>20</v>
      </c>
      <c r="E270" s="75">
        <f>SUM(E267:E268)</f>
        <v>84.341999999999999</v>
      </c>
      <c r="F270" s="42"/>
      <c r="G270" s="74"/>
      <c r="H270" s="73">
        <f t="shared" si="20"/>
        <v>0</v>
      </c>
      <c r="I270" s="68"/>
      <c r="J270" s="68"/>
      <c r="K270" s="68"/>
      <c r="L270" s="68"/>
      <c r="M270" s="68"/>
      <c r="N270" s="68"/>
      <c r="O270" s="68"/>
      <c r="P270" s="68"/>
      <c r="Q270" s="68"/>
      <c r="R270" s="197"/>
      <c r="S270" s="192"/>
      <c r="T270" s="211"/>
    </row>
    <row r="271" spans="1:20" ht="16" customHeight="1" outlineLevel="1" x14ac:dyDescent="0.2">
      <c r="A271" s="184"/>
      <c r="B271" s="185"/>
      <c r="C271" s="189"/>
      <c r="D271" s="63" t="s">
        <v>21</v>
      </c>
      <c r="E271" s="72">
        <f>SUM(E273/E270)</f>
        <v>3.8533589433496953</v>
      </c>
      <c r="F271" s="42"/>
      <c r="G271" s="71" t="s">
        <v>11</v>
      </c>
      <c r="H271" s="69">
        <v>50</v>
      </c>
      <c r="I271" s="68"/>
      <c r="J271" s="68"/>
      <c r="K271" s="68"/>
      <c r="L271" s="68"/>
      <c r="M271" s="68"/>
      <c r="N271" s="68"/>
      <c r="O271" s="68"/>
      <c r="P271" s="68"/>
      <c r="Q271" s="67"/>
      <c r="R271" s="197"/>
      <c r="S271" s="192"/>
      <c r="T271" s="211"/>
    </row>
    <row r="272" spans="1:20" ht="17" outlineLevel="1" thickBot="1" x14ac:dyDescent="0.25">
      <c r="A272" s="184"/>
      <c r="B272" s="185"/>
      <c r="C272" s="189"/>
      <c r="D272" s="193"/>
      <c r="E272" s="194"/>
      <c r="F272" s="42"/>
      <c r="G272" s="70" t="s">
        <v>22</v>
      </c>
      <c r="H272" s="69">
        <v>0</v>
      </c>
      <c r="I272" s="68"/>
      <c r="J272" s="68"/>
      <c r="K272" s="68"/>
      <c r="L272" s="68"/>
      <c r="M272" s="68"/>
      <c r="N272" s="68"/>
      <c r="O272" s="68"/>
      <c r="P272" s="68"/>
      <c r="Q272" s="67"/>
      <c r="R272" s="197"/>
      <c r="S272" s="192"/>
      <c r="T272" s="211"/>
    </row>
    <row r="273" spans="1:20" ht="16" customHeight="1" outlineLevel="1" thickBot="1" x14ac:dyDescent="0.25">
      <c r="A273" s="184"/>
      <c r="B273" s="185"/>
      <c r="C273" s="189"/>
      <c r="D273" s="63" t="s">
        <v>23</v>
      </c>
      <c r="E273" s="66">
        <v>325</v>
      </c>
      <c r="G273" s="48"/>
      <c r="H273" s="65">
        <f>SUM(H271:H272)</f>
        <v>50</v>
      </c>
      <c r="I273" s="64">
        <f t="shared" ref="I273:Q273" si="21">SUM(I263:I270)</f>
        <v>0</v>
      </c>
      <c r="J273" s="64">
        <f t="shared" si="21"/>
        <v>0</v>
      </c>
      <c r="K273" s="64">
        <f t="shared" si="21"/>
        <v>0</v>
      </c>
      <c r="L273" s="64">
        <f t="shared" si="21"/>
        <v>0</v>
      </c>
      <c r="M273" s="64">
        <f t="shared" si="21"/>
        <v>0</v>
      </c>
      <c r="N273" s="64">
        <f t="shared" si="21"/>
        <v>0</v>
      </c>
      <c r="O273" s="64">
        <f t="shared" si="21"/>
        <v>0</v>
      </c>
      <c r="P273" s="64">
        <f t="shared" si="21"/>
        <v>0</v>
      </c>
      <c r="Q273" s="64">
        <f t="shared" si="21"/>
        <v>0</v>
      </c>
      <c r="R273" s="197"/>
      <c r="S273" s="192"/>
      <c r="T273" s="211"/>
    </row>
    <row r="274" spans="1:20" ht="17" customHeight="1" outlineLevel="1" thickBot="1" x14ac:dyDescent="0.25">
      <c r="A274" s="184"/>
      <c r="B274" s="185"/>
      <c r="C274" s="189"/>
      <c r="D274" s="63" t="s">
        <v>24</v>
      </c>
      <c r="E274" s="62">
        <f>SUM(E273/2.5)</f>
        <v>130</v>
      </c>
      <c r="F274" s="42"/>
      <c r="G274" s="61"/>
      <c r="H274" s="60" t="s">
        <v>14</v>
      </c>
      <c r="I274" s="59">
        <v>48</v>
      </c>
      <c r="J274" s="58">
        <v>50</v>
      </c>
      <c r="K274" s="58">
        <v>52</v>
      </c>
      <c r="L274" s="58">
        <v>54</v>
      </c>
      <c r="M274" s="58">
        <v>56</v>
      </c>
      <c r="N274" s="58">
        <v>58</v>
      </c>
      <c r="O274" s="58">
        <v>60</v>
      </c>
      <c r="P274" s="58">
        <v>62</v>
      </c>
      <c r="Q274" s="57">
        <v>64</v>
      </c>
      <c r="R274" s="197"/>
      <c r="S274" s="192"/>
      <c r="T274" s="211"/>
    </row>
    <row r="275" spans="1:20" ht="17" outlineLevel="1" thickBot="1" x14ac:dyDescent="0.25">
      <c r="A275" s="186"/>
      <c r="B275" s="187"/>
      <c r="C275" s="190"/>
      <c r="D275" s="56" t="s">
        <v>25</v>
      </c>
      <c r="E275" s="55">
        <f>SUM(E273/2.2)</f>
        <v>147.72727272727272</v>
      </c>
      <c r="F275" s="42"/>
      <c r="G275" s="42"/>
      <c r="H275" s="42"/>
      <c r="I275" s="42"/>
      <c r="J275" s="42"/>
      <c r="K275" s="42"/>
      <c r="L275" s="42"/>
      <c r="M275" s="42"/>
      <c r="N275" s="42"/>
      <c r="O275" s="42"/>
      <c r="P275" s="42"/>
      <c r="Q275" s="42"/>
      <c r="R275" s="198"/>
      <c r="S275" s="199"/>
      <c r="T275" s="211"/>
    </row>
    <row r="276" spans="1:20" ht="17" outlineLevel="1" thickBot="1" x14ac:dyDescent="0.25">
      <c r="A276" s="54" t="s">
        <v>26</v>
      </c>
      <c r="B276" s="53"/>
      <c r="C276" s="42"/>
      <c r="D276" s="48"/>
      <c r="E276" s="141">
        <v>46162</v>
      </c>
      <c r="F276" s="42"/>
      <c r="S276" s="28"/>
      <c r="T276" s="211"/>
    </row>
    <row r="277" spans="1:20" outlineLevel="1" x14ac:dyDescent="0.2">
      <c r="A277" s="51" t="s">
        <v>27</v>
      </c>
      <c r="B277" s="50"/>
      <c r="C277" s="42"/>
      <c r="D277" s="48"/>
      <c r="E277" s="42"/>
      <c r="F277" s="42"/>
      <c r="R277" s="42"/>
      <c r="S277" s="47"/>
      <c r="T277" s="211"/>
    </row>
    <row r="278" spans="1:20" outlineLevel="1" x14ac:dyDescent="0.2">
      <c r="A278" s="49"/>
      <c r="B278" s="42"/>
      <c r="C278" s="42"/>
      <c r="D278" s="48"/>
      <c r="E278" s="42"/>
      <c r="F278" s="42"/>
      <c r="G278" s="42"/>
      <c r="H278" s="42"/>
      <c r="I278" s="42"/>
      <c r="J278" s="42"/>
      <c r="K278" s="42"/>
      <c r="L278" s="42"/>
      <c r="M278" s="42"/>
      <c r="N278" s="42"/>
      <c r="O278" s="42"/>
      <c r="P278" s="42"/>
      <c r="Q278" s="42"/>
      <c r="R278" s="42"/>
      <c r="S278" s="47"/>
      <c r="T278" s="211"/>
    </row>
    <row r="279" spans="1:20" ht="17" outlineLevel="1" thickBot="1" x14ac:dyDescent="0.25">
      <c r="A279" s="49" t="s">
        <v>28</v>
      </c>
      <c r="B279" s="42"/>
      <c r="C279" s="42"/>
      <c r="D279" s="48"/>
      <c r="E279" s="42"/>
      <c r="F279" s="42"/>
      <c r="G279" s="42"/>
      <c r="H279" s="42"/>
      <c r="I279" s="42"/>
      <c r="J279" s="42"/>
      <c r="K279" s="42"/>
      <c r="L279" s="42"/>
      <c r="M279" s="42"/>
      <c r="N279" s="42"/>
      <c r="O279" s="42"/>
      <c r="P279" s="42"/>
      <c r="Q279" s="42"/>
      <c r="R279" s="42"/>
      <c r="S279" s="47"/>
      <c r="T279" s="211"/>
    </row>
    <row r="280" spans="1:20" outlineLevel="1" x14ac:dyDescent="0.2">
      <c r="A280" s="46" t="s">
        <v>29</v>
      </c>
      <c r="B280" s="45" t="s">
        <v>30</v>
      </c>
      <c r="C280" s="44" t="s">
        <v>31</v>
      </c>
      <c r="D280" s="44" t="s">
        <v>32</v>
      </c>
      <c r="E280" s="44" t="s">
        <v>33</v>
      </c>
      <c r="F280" s="44" t="s">
        <v>34</v>
      </c>
      <c r="G280" s="44" t="s">
        <v>35</v>
      </c>
      <c r="H280" s="43" t="s">
        <v>36</v>
      </c>
      <c r="I280" s="200" t="s">
        <v>37</v>
      </c>
      <c r="J280" s="201"/>
      <c r="K280" s="202"/>
      <c r="L280" s="202"/>
      <c r="M280" s="202"/>
      <c r="N280" s="202"/>
      <c r="O280" s="202"/>
      <c r="P280" s="42"/>
      <c r="Q280" s="42"/>
      <c r="R280" s="42"/>
      <c r="S280" s="28"/>
      <c r="T280" s="211"/>
    </row>
    <row r="281" spans="1:20" ht="17" outlineLevel="1" x14ac:dyDescent="0.2">
      <c r="A281" s="38" t="s">
        <v>54</v>
      </c>
      <c r="B281" s="37" t="s">
        <v>111</v>
      </c>
      <c r="C281" s="36" t="s">
        <v>112</v>
      </c>
      <c r="D281" s="35">
        <v>0.8</v>
      </c>
      <c r="E281" s="41">
        <f>D281*H273</f>
        <v>40</v>
      </c>
      <c r="F281" s="33" cm="1">
        <f t="array" ref="F281">IFERROR(_xlfn.XLOOKUP(1,(TabFournisseurs[TYPE]=A281)*(TabFournisseurs[SUPPLIER2]=B281)*(TabFournisseurs[REF PRODUCT]=C281),TabFournisseurs[Cost / per m]),0)</f>
        <v>18.239999999999998</v>
      </c>
      <c r="G281" s="96">
        <f>F281*D281</f>
        <v>14.591999999999999</v>
      </c>
      <c r="H281" s="40">
        <f>G281*H273</f>
        <v>729.59999999999991</v>
      </c>
      <c r="I281" s="203"/>
      <c r="J281" s="201"/>
      <c r="K281" s="156"/>
      <c r="L281" s="156"/>
      <c r="M281" s="156"/>
      <c r="N281" s="156"/>
      <c r="O281" s="156"/>
      <c r="P281" s="156"/>
      <c r="Q281" s="156"/>
      <c r="R281" s="156"/>
      <c r="S281" s="157"/>
      <c r="T281" s="211"/>
    </row>
    <row r="282" spans="1:20" ht="17" outlineLevel="1" x14ac:dyDescent="0.2">
      <c r="A282" s="38" t="s">
        <v>57</v>
      </c>
      <c r="B282" s="37" t="s">
        <v>113</v>
      </c>
      <c r="C282" s="36" t="s">
        <v>114</v>
      </c>
      <c r="D282" s="35">
        <v>0.3</v>
      </c>
      <c r="E282" s="34">
        <f>D282*H273</f>
        <v>15</v>
      </c>
      <c r="F282" s="33" cm="1">
        <f t="array" ref="F282">IFERROR(_xlfn.XLOOKUP(1,(TabFournisseurs[TYPE]=A282)*(TabFournisseurs[SUPPLIER2]=B282)*(TabFournisseurs[REF PRODUCT]=C282),TabFournisseurs[Cost / per m]),0)</f>
        <v>7.5</v>
      </c>
      <c r="G282" s="32">
        <f t="shared" ref="G282:G295" si="22">F282*D282</f>
        <v>2.25</v>
      </c>
      <c r="H282" s="31">
        <f>G282*H273</f>
        <v>112.5</v>
      </c>
      <c r="I282" s="39"/>
      <c r="J282" s="39"/>
      <c r="K282" s="156"/>
      <c r="L282" s="156"/>
      <c r="M282" s="156"/>
      <c r="N282" s="156"/>
      <c r="O282" s="156"/>
      <c r="P282" s="156"/>
      <c r="Q282" s="156"/>
      <c r="R282" s="156"/>
      <c r="S282" s="157"/>
      <c r="T282" s="211"/>
    </row>
    <row r="283" spans="1:20" outlineLevel="1" x14ac:dyDescent="0.2">
      <c r="A283" s="38"/>
      <c r="B283" s="37"/>
      <c r="C283" s="36"/>
      <c r="D283" s="35"/>
      <c r="E283" s="34">
        <f>D283*H273</f>
        <v>0</v>
      </c>
      <c r="F283" s="33" cm="1">
        <f t="array" ref="F283">IFERROR(_xlfn.XLOOKUP(1,(TabFournisseurs[TYPE]=A283)*(TabFournisseurs[SUPPLIER2]=B283)*(TabFournisseurs[REF PRODUCT]=C283),TabFournisseurs[Cost / per m]),0)</f>
        <v>0</v>
      </c>
      <c r="G283" s="32">
        <f t="shared" si="22"/>
        <v>0</v>
      </c>
      <c r="H283" s="31">
        <f>G283*H273</f>
        <v>0</v>
      </c>
      <c r="I283" s="39"/>
      <c r="J283" s="39"/>
      <c r="K283" s="156"/>
      <c r="L283" s="156"/>
      <c r="M283" s="156"/>
      <c r="N283" s="156"/>
      <c r="O283" s="156"/>
      <c r="P283" s="156"/>
      <c r="Q283" s="156"/>
      <c r="R283" s="156"/>
      <c r="S283" s="157"/>
      <c r="T283" s="211"/>
    </row>
    <row r="284" spans="1:20" outlineLevel="1" x14ac:dyDescent="0.2">
      <c r="A284" s="38"/>
      <c r="B284" s="37"/>
      <c r="C284" s="36"/>
      <c r="D284" s="35"/>
      <c r="E284" s="34">
        <f>D284*H273</f>
        <v>0</v>
      </c>
      <c r="F284" s="33" cm="1">
        <f t="array" ref="F284">IFERROR(_xlfn.XLOOKUP(1,(TabFournisseurs[TYPE]=A284)*(TabFournisseurs[SUPPLIER2]=B284)*(TabFournisseurs[REF PRODUCT]=C284),TabFournisseurs[Cost / per m]),0)</f>
        <v>0</v>
      </c>
      <c r="G284" s="32">
        <f t="shared" si="22"/>
        <v>0</v>
      </c>
      <c r="H284" s="31">
        <f>G284*H273</f>
        <v>0</v>
      </c>
      <c r="I284" s="30"/>
      <c r="J284" s="30"/>
      <c r="K284" s="156"/>
      <c r="L284" s="156"/>
      <c r="M284" s="156"/>
      <c r="N284" s="156"/>
      <c r="O284" s="156"/>
      <c r="P284" s="156"/>
      <c r="Q284" s="156"/>
      <c r="R284" s="156"/>
      <c r="S284" s="157"/>
      <c r="T284" s="211"/>
    </row>
    <row r="285" spans="1:20" outlineLevel="1" x14ac:dyDescent="0.2">
      <c r="A285" s="38"/>
      <c r="B285" s="37"/>
      <c r="C285" s="36"/>
      <c r="D285" s="35"/>
      <c r="E285" s="34">
        <f>D285*H273</f>
        <v>0</v>
      </c>
      <c r="F285" s="33" cm="1">
        <f t="array" ref="F285">IFERROR(_xlfn.XLOOKUP(1,(TabFournisseurs[TYPE]=A285)*(TabFournisseurs[SUPPLIER2]=B285)*(TabFournisseurs[REF PRODUCT]=C285),TabFournisseurs[Cost / per m]),0)</f>
        <v>0</v>
      </c>
      <c r="G285" s="32">
        <f t="shared" si="22"/>
        <v>0</v>
      </c>
      <c r="H285" s="31">
        <f>G285*H273</f>
        <v>0</v>
      </c>
      <c r="I285" s="30"/>
      <c r="J285" s="30"/>
      <c r="K285" s="29"/>
      <c r="L285" s="29"/>
      <c r="M285" s="29"/>
      <c r="N285" s="29"/>
      <c r="O285" s="29"/>
      <c r="P285" s="29"/>
      <c r="Q285" s="29"/>
      <c r="R285" s="29"/>
      <c r="S285" s="28"/>
      <c r="T285" s="211"/>
    </row>
    <row r="286" spans="1:20" outlineLevel="1" x14ac:dyDescent="0.2">
      <c r="A286" s="38"/>
      <c r="B286" s="37"/>
      <c r="C286" s="36"/>
      <c r="D286" s="35"/>
      <c r="E286" s="34">
        <f>D286*H273</f>
        <v>0</v>
      </c>
      <c r="F286" s="33" cm="1">
        <f t="array" ref="F286">IFERROR(_xlfn.XLOOKUP(1,(TabFournisseurs[TYPE]=A286)*(TabFournisseurs[SUPPLIER2]=B286)*(TabFournisseurs[REF PRODUCT]=C286),TabFournisseurs[Cost / per m]),0)</f>
        <v>0</v>
      </c>
      <c r="G286" s="32">
        <f t="shared" si="22"/>
        <v>0</v>
      </c>
      <c r="H286" s="31">
        <f>G286*H273</f>
        <v>0</v>
      </c>
      <c r="I286" s="158"/>
      <c r="J286" s="159"/>
      <c r="K286" s="29"/>
      <c r="L286" s="29"/>
      <c r="M286" s="29"/>
      <c r="N286" s="29"/>
      <c r="O286" s="29"/>
      <c r="P286" s="29"/>
      <c r="Q286" s="29"/>
      <c r="R286" s="29"/>
      <c r="S286" s="28"/>
      <c r="T286" s="211"/>
    </row>
    <row r="287" spans="1:20" outlineLevel="1" x14ac:dyDescent="0.2">
      <c r="A287" s="38"/>
      <c r="B287" s="37"/>
      <c r="C287" s="36"/>
      <c r="D287" s="35"/>
      <c r="E287" s="34">
        <f>D287*H273</f>
        <v>0</v>
      </c>
      <c r="F287" s="33" cm="1">
        <f t="array" ref="F287">IFERROR(_xlfn.XLOOKUP(1,(TabFournisseurs[TYPE]=A287)*(TabFournisseurs[SUPPLIER2]=B287)*(TabFournisseurs[REF PRODUCT]=C287),TabFournisseurs[Cost / per m]),0)</f>
        <v>0</v>
      </c>
      <c r="G287" s="32">
        <f t="shared" si="22"/>
        <v>0</v>
      </c>
      <c r="H287" s="31">
        <f>G287*H273</f>
        <v>0</v>
      </c>
      <c r="I287" s="30"/>
      <c r="J287" s="30"/>
      <c r="K287" s="29"/>
      <c r="L287" s="29"/>
      <c r="M287" s="29"/>
      <c r="N287" s="29"/>
      <c r="O287" s="29"/>
      <c r="P287" s="29"/>
      <c r="Q287" s="29"/>
      <c r="R287" s="29"/>
      <c r="S287" s="28"/>
      <c r="T287" s="211"/>
    </row>
    <row r="288" spans="1:20" outlineLevel="1" x14ac:dyDescent="0.2">
      <c r="A288" s="38"/>
      <c r="B288" s="37"/>
      <c r="C288" s="36"/>
      <c r="D288" s="35"/>
      <c r="E288" s="34">
        <f>D288*H273</f>
        <v>0</v>
      </c>
      <c r="F288" s="33" cm="1">
        <f t="array" ref="F288">IFERROR(_xlfn.XLOOKUP(1,(TabFournisseurs[TYPE]=A288)*(TabFournisseurs[SUPPLIER2]=B288)*(TabFournisseurs[REF PRODUCT]=C288),TabFournisseurs[Cost / per m]),0)</f>
        <v>0</v>
      </c>
      <c r="G288" s="32">
        <f t="shared" si="22"/>
        <v>0</v>
      </c>
      <c r="H288" s="31">
        <f>G288*H273</f>
        <v>0</v>
      </c>
      <c r="I288" s="30"/>
      <c r="J288" s="30"/>
      <c r="K288" s="29"/>
      <c r="L288" s="29"/>
      <c r="M288" s="29"/>
      <c r="N288" s="29"/>
      <c r="O288" s="29"/>
      <c r="P288" s="29"/>
      <c r="Q288" s="29"/>
      <c r="R288" s="29"/>
      <c r="S288" s="28"/>
      <c r="T288" s="211"/>
    </row>
    <row r="289" spans="1:20" outlineLevel="1" x14ac:dyDescent="0.2">
      <c r="A289" s="38"/>
      <c r="B289" s="37"/>
      <c r="C289" s="36"/>
      <c r="D289" s="35"/>
      <c r="E289" s="34">
        <f>D289*H273</f>
        <v>0</v>
      </c>
      <c r="F289" s="33" cm="1">
        <f t="array" ref="F289">IFERROR(_xlfn.XLOOKUP(1,(TabFournisseurs[TYPE]=A289)*(TabFournisseurs[SUPPLIER2]=B289)*(TabFournisseurs[REF PRODUCT]=C289),TabFournisseurs[Cost / per m]),0)</f>
        <v>0</v>
      </c>
      <c r="G289" s="32">
        <f t="shared" si="22"/>
        <v>0</v>
      </c>
      <c r="H289" s="31">
        <f>G289*H273</f>
        <v>0</v>
      </c>
      <c r="I289" s="30"/>
      <c r="J289" s="30"/>
      <c r="K289" s="29"/>
      <c r="L289" s="29"/>
      <c r="M289" s="29"/>
      <c r="N289" s="29"/>
      <c r="O289" s="29"/>
      <c r="P289" s="29"/>
      <c r="Q289" s="29"/>
      <c r="R289" s="29"/>
      <c r="S289" s="28"/>
      <c r="T289" s="211"/>
    </row>
    <row r="290" spans="1:20" outlineLevel="1" x14ac:dyDescent="0.2">
      <c r="A290" s="38"/>
      <c r="B290" s="37"/>
      <c r="C290" s="36"/>
      <c r="D290" s="35"/>
      <c r="E290" s="34">
        <f>D290*H273</f>
        <v>0</v>
      </c>
      <c r="F290" s="33" cm="1">
        <f t="array" ref="F290">IFERROR(_xlfn.XLOOKUP(1,(TabFournisseurs[TYPE]=A290)*(TabFournisseurs[SUPPLIER2]=B290)*(TabFournisseurs[REF PRODUCT]=C290),TabFournisseurs[Cost / per m]),0)</f>
        <v>0</v>
      </c>
      <c r="G290" s="32">
        <f t="shared" si="22"/>
        <v>0</v>
      </c>
      <c r="H290" s="31">
        <f>G290*H273</f>
        <v>0</v>
      </c>
      <c r="I290" s="30"/>
      <c r="J290" s="30"/>
      <c r="K290" s="29"/>
      <c r="L290" s="29"/>
      <c r="M290" s="29"/>
      <c r="N290" s="29"/>
      <c r="O290" s="29"/>
      <c r="P290" s="29"/>
      <c r="Q290" s="29"/>
      <c r="R290" s="29"/>
      <c r="S290" s="28"/>
      <c r="T290" s="211"/>
    </row>
    <row r="291" spans="1:20" outlineLevel="1" x14ac:dyDescent="0.2">
      <c r="A291" s="38"/>
      <c r="B291" s="37"/>
      <c r="C291" s="36"/>
      <c r="D291" s="35"/>
      <c r="E291" s="34">
        <f>D291*H273</f>
        <v>0</v>
      </c>
      <c r="F291" s="33" cm="1">
        <f t="array" ref="F291">IFERROR(_xlfn.XLOOKUP(1,(TabFournisseurs[TYPE]=A291)*(TabFournisseurs[SUPPLIER2]=B291)*(TabFournisseurs[REF PRODUCT]=C291),TabFournisseurs[Cost / per m]),0)</f>
        <v>0</v>
      </c>
      <c r="G291" s="32">
        <f t="shared" si="22"/>
        <v>0</v>
      </c>
      <c r="H291" s="31">
        <f>G291*H273</f>
        <v>0</v>
      </c>
      <c r="I291" s="30"/>
      <c r="J291" s="30"/>
      <c r="K291" s="29"/>
      <c r="L291" s="29"/>
      <c r="M291" s="29"/>
      <c r="N291" s="29"/>
      <c r="O291" s="29"/>
      <c r="P291" s="29"/>
      <c r="Q291" s="29"/>
      <c r="R291" s="29"/>
      <c r="S291" s="28"/>
      <c r="T291" s="211"/>
    </row>
    <row r="292" spans="1:20" outlineLevel="1" x14ac:dyDescent="0.2">
      <c r="A292" s="38"/>
      <c r="B292" s="37"/>
      <c r="C292" s="36"/>
      <c r="D292" s="35"/>
      <c r="E292" s="34">
        <f>D292*H273</f>
        <v>0</v>
      </c>
      <c r="F292" s="33" cm="1">
        <f t="array" ref="F292">IFERROR(_xlfn.XLOOKUP(1,(TabFournisseurs[TYPE]=A292)*(TabFournisseurs[SUPPLIER2]=B292)*(TabFournisseurs[REF PRODUCT]=C292),TabFournisseurs[Cost / per m]),0)</f>
        <v>0</v>
      </c>
      <c r="G292" s="32">
        <f t="shared" si="22"/>
        <v>0</v>
      </c>
      <c r="H292" s="31">
        <f>G292*H273</f>
        <v>0</v>
      </c>
      <c r="I292" s="30"/>
      <c r="J292" s="30"/>
      <c r="K292" s="29"/>
      <c r="L292" s="29"/>
      <c r="M292" s="29"/>
      <c r="N292" s="29"/>
      <c r="O292" s="29"/>
      <c r="P292" s="29"/>
      <c r="Q292" s="29"/>
      <c r="R292" s="29"/>
      <c r="S292" s="28"/>
      <c r="T292" s="211"/>
    </row>
    <row r="293" spans="1:20" outlineLevel="1" x14ac:dyDescent="0.2">
      <c r="A293" s="38"/>
      <c r="B293" s="37"/>
      <c r="C293" s="36"/>
      <c r="D293" s="35">
        <v>1</v>
      </c>
      <c r="E293" s="34">
        <f>D293*H273</f>
        <v>50</v>
      </c>
      <c r="F293" s="33">
        <v>10</v>
      </c>
      <c r="G293" s="32">
        <f t="shared" si="22"/>
        <v>10</v>
      </c>
      <c r="H293" s="31">
        <f>G293*H273</f>
        <v>500</v>
      </c>
      <c r="I293" s="30"/>
      <c r="J293" s="30"/>
      <c r="K293" s="29"/>
      <c r="L293" s="29"/>
      <c r="M293" s="29"/>
      <c r="N293" s="29"/>
      <c r="O293" s="29"/>
      <c r="P293" s="29"/>
      <c r="Q293" s="29"/>
      <c r="R293" s="29"/>
      <c r="S293" s="28"/>
      <c r="T293" s="211"/>
    </row>
    <row r="294" spans="1:20" ht="17" outlineLevel="1" x14ac:dyDescent="0.2">
      <c r="A294" s="38" t="s">
        <v>38</v>
      </c>
      <c r="B294" s="37" t="s">
        <v>40</v>
      </c>
      <c r="C294" s="36" t="s">
        <v>41</v>
      </c>
      <c r="D294" s="35">
        <v>1</v>
      </c>
      <c r="E294" s="34">
        <f>D294*H273</f>
        <v>50</v>
      </c>
      <c r="F294" s="33" cm="1">
        <f t="array" ref="F294">IFERROR(_xlfn.XLOOKUP(1,(TabFournisseurs[TYPE]=A294)*(TabFournisseurs[SUPPLIER2]=B294)*(TabFournisseurs[REF PRODUCT]=C294),TabFournisseurs[Cost / per m]),0)</f>
        <v>2</v>
      </c>
      <c r="G294" s="32">
        <f t="shared" si="22"/>
        <v>2</v>
      </c>
      <c r="H294" s="31">
        <f>G294*H273</f>
        <v>100</v>
      </c>
      <c r="I294" s="30"/>
      <c r="J294" s="30"/>
      <c r="K294" s="29"/>
      <c r="L294" s="29"/>
      <c r="M294" s="29"/>
      <c r="N294" s="29"/>
      <c r="O294" s="29"/>
      <c r="P294" s="29"/>
      <c r="Q294" s="29"/>
      <c r="R294" s="29"/>
      <c r="S294" s="28"/>
      <c r="T294" s="211"/>
    </row>
    <row r="295" spans="1:20" ht="18" outlineLevel="1" thickBot="1" x14ac:dyDescent="0.25">
      <c r="A295" s="27" t="s">
        <v>38</v>
      </c>
      <c r="B295" s="26" t="s">
        <v>42</v>
      </c>
      <c r="C295" s="25" t="s">
        <v>43</v>
      </c>
      <c r="D295" s="24">
        <v>1</v>
      </c>
      <c r="E295" s="23">
        <f>D295*H273</f>
        <v>50</v>
      </c>
      <c r="F295" s="22" cm="1">
        <f t="array" ref="F295">IFERROR(_xlfn.XLOOKUP(1,(TabFournisseurs[TYPE]=A295)*(TabFournisseurs[SUPPLIER2]=B295)*(TabFournisseurs[REF PRODUCT]=C295),TabFournisseurs[Cost / per m]),0)</f>
        <v>0.5</v>
      </c>
      <c r="G295" s="21">
        <f t="shared" si="22"/>
        <v>0.5</v>
      </c>
      <c r="H295" s="20">
        <f>G295*H273</f>
        <v>25</v>
      </c>
      <c r="I295" s="19"/>
      <c r="J295" s="19"/>
      <c r="K295" s="18"/>
      <c r="L295" s="18"/>
      <c r="M295" s="18"/>
      <c r="N295" s="18"/>
      <c r="O295" s="18"/>
      <c r="P295" s="18"/>
      <c r="Q295" s="18"/>
      <c r="R295" s="18"/>
      <c r="S295" s="17"/>
      <c r="T295" s="211"/>
    </row>
    <row r="296" spans="1:20" ht="17" thickBot="1" x14ac:dyDescent="0.25">
      <c r="A296" s="95"/>
      <c r="B296" s="95"/>
      <c r="C296" s="95"/>
      <c r="D296" s="95"/>
      <c r="E296" s="95"/>
      <c r="F296" s="95"/>
      <c r="G296" s="95"/>
      <c r="H296" s="95"/>
      <c r="I296" s="95"/>
      <c r="J296" s="95"/>
      <c r="K296" s="95"/>
      <c r="L296" s="95"/>
      <c r="M296" s="95"/>
      <c r="N296" s="95"/>
      <c r="O296" s="95"/>
      <c r="P296" s="95"/>
      <c r="Q296" s="95"/>
      <c r="R296" s="95"/>
      <c r="S296" s="95"/>
      <c r="T296" s="95"/>
    </row>
    <row r="297" spans="1:20" ht="23" customHeight="1" x14ac:dyDescent="0.2">
      <c r="A297" s="160" t="s">
        <v>115</v>
      </c>
      <c r="B297" s="161"/>
      <c r="C297" s="161"/>
      <c r="D297" s="161"/>
      <c r="E297" s="161"/>
      <c r="F297" s="161"/>
      <c r="G297" s="162"/>
      <c r="H297" s="166" t="s">
        <v>116</v>
      </c>
      <c r="I297" s="167"/>
      <c r="J297" s="167"/>
      <c r="K297" s="167"/>
      <c r="L297" s="167"/>
      <c r="M297" s="168"/>
      <c r="N297" s="169" t="s">
        <v>1</v>
      </c>
      <c r="O297" s="169"/>
      <c r="P297" s="169"/>
      <c r="Q297" s="169"/>
      <c r="R297" s="171"/>
      <c r="S297" s="173" t="s">
        <v>2</v>
      </c>
      <c r="T297" s="210"/>
    </row>
    <row r="298" spans="1:20" ht="23" customHeight="1" thickBot="1" x14ac:dyDescent="0.25">
      <c r="A298" s="163"/>
      <c r="B298" s="164"/>
      <c r="C298" s="164"/>
      <c r="D298" s="164"/>
      <c r="E298" s="164"/>
      <c r="F298" s="164"/>
      <c r="G298" s="165"/>
      <c r="H298" s="177"/>
      <c r="I298" s="178"/>
      <c r="J298" s="178"/>
      <c r="K298" s="178"/>
      <c r="L298" s="178"/>
      <c r="M298" s="179"/>
      <c r="N298" s="170"/>
      <c r="O298" s="170"/>
      <c r="P298" s="170"/>
      <c r="Q298" s="170"/>
      <c r="R298" s="172"/>
      <c r="S298" s="174"/>
      <c r="T298" s="210"/>
    </row>
    <row r="299" spans="1:20" outlineLevel="1" x14ac:dyDescent="0.2">
      <c r="A299" s="212">
        <v>46162</v>
      </c>
      <c r="B299" s="181"/>
      <c r="C299" s="94"/>
      <c r="D299" s="94"/>
      <c r="E299" s="94"/>
      <c r="F299" s="94"/>
      <c r="G299" s="94"/>
      <c r="H299" s="94"/>
      <c r="I299" s="94"/>
      <c r="J299" s="94"/>
      <c r="K299" s="94"/>
      <c r="L299" s="94"/>
      <c r="M299" s="94"/>
      <c r="N299" s="94"/>
      <c r="O299" s="94"/>
      <c r="P299" s="94"/>
      <c r="Q299" s="94"/>
      <c r="R299" s="94"/>
      <c r="S299" s="93" t="s">
        <v>85</v>
      </c>
      <c r="T299" s="211"/>
    </row>
    <row r="300" spans="1:20" ht="17" outlineLevel="1" thickBot="1" x14ac:dyDescent="0.25">
      <c r="A300" s="92"/>
      <c r="B300" s="42"/>
      <c r="C300" s="42"/>
      <c r="D300" s="42"/>
      <c r="E300" s="42"/>
      <c r="F300" s="42"/>
      <c r="G300" s="42"/>
      <c r="H300" s="42"/>
      <c r="I300" s="42"/>
      <c r="J300" s="42"/>
      <c r="K300" s="42"/>
      <c r="L300" s="42"/>
      <c r="M300" s="42"/>
      <c r="N300" s="42"/>
      <c r="O300" s="42"/>
      <c r="P300" s="42"/>
      <c r="Q300" s="42"/>
      <c r="R300" s="42"/>
      <c r="S300" s="47"/>
      <c r="T300" s="211"/>
    </row>
    <row r="301" spans="1:20" ht="17" customHeight="1" outlineLevel="1" thickBot="1" x14ac:dyDescent="0.25">
      <c r="A301" s="182" t="s">
        <v>5</v>
      </c>
      <c r="B301" s="183"/>
      <c r="C301" s="91" t="s">
        <v>6</v>
      </c>
      <c r="D301" s="90" t="s">
        <v>7</v>
      </c>
      <c r="E301" s="106" t="s">
        <v>117</v>
      </c>
      <c r="F301" s="42"/>
      <c r="G301" s="42"/>
      <c r="H301" s="84" t="s">
        <v>8</v>
      </c>
      <c r="I301" s="88"/>
      <c r="J301" s="88"/>
      <c r="K301" s="88"/>
      <c r="L301" s="88"/>
      <c r="M301" s="88"/>
      <c r="N301" s="88"/>
      <c r="O301" s="88"/>
      <c r="P301" s="88"/>
      <c r="Q301" s="88"/>
      <c r="S301" s="87"/>
      <c r="T301" s="211"/>
    </row>
    <row r="302" spans="1:20" ht="16" customHeight="1" outlineLevel="1" x14ac:dyDescent="0.2">
      <c r="A302" s="184"/>
      <c r="B302" s="185"/>
      <c r="C302" s="188"/>
      <c r="D302" s="86" t="s">
        <v>9</v>
      </c>
      <c r="E302" s="85" t="s">
        <v>86</v>
      </c>
      <c r="F302" s="42"/>
      <c r="G302" s="42"/>
      <c r="H302" s="84" t="s">
        <v>10</v>
      </c>
      <c r="I302" s="83"/>
      <c r="J302" s="83"/>
      <c r="K302" s="83"/>
      <c r="L302" s="83"/>
      <c r="M302" s="83"/>
      <c r="N302" s="83"/>
      <c r="O302" s="83"/>
      <c r="P302" s="83"/>
      <c r="Q302" s="83"/>
      <c r="R302" s="191"/>
      <c r="S302" s="192"/>
      <c r="T302" s="211"/>
    </row>
    <row r="303" spans="1:20" ht="16" customHeight="1" outlineLevel="1" x14ac:dyDescent="0.2">
      <c r="A303" s="184"/>
      <c r="B303" s="185"/>
      <c r="C303" s="189"/>
      <c r="D303" s="63" t="s">
        <v>11</v>
      </c>
      <c r="E303" s="82" t="s">
        <v>50</v>
      </c>
      <c r="F303" s="42"/>
      <c r="G303" s="48"/>
      <c r="H303" s="81"/>
      <c r="I303" s="80"/>
      <c r="J303" s="80"/>
      <c r="K303" s="80"/>
      <c r="L303" s="80"/>
      <c r="M303" s="80"/>
      <c r="N303" s="80"/>
      <c r="O303" s="80"/>
      <c r="P303" s="80"/>
      <c r="Q303" s="80"/>
      <c r="R303" s="191"/>
      <c r="S303" s="192"/>
      <c r="T303" s="211"/>
    </row>
    <row r="304" spans="1:20" ht="16" customHeight="1" outlineLevel="1" thickBot="1" x14ac:dyDescent="0.25">
      <c r="A304" s="184"/>
      <c r="B304" s="185"/>
      <c r="C304" s="189"/>
      <c r="D304" s="63" t="s">
        <v>12</v>
      </c>
      <c r="E304" s="82"/>
      <c r="F304" s="42"/>
      <c r="G304" s="48"/>
      <c r="H304" s="81"/>
      <c r="I304" s="80"/>
      <c r="J304" s="80"/>
      <c r="K304" s="80"/>
      <c r="L304" s="80"/>
      <c r="M304" s="80"/>
      <c r="N304" s="80"/>
      <c r="O304" s="80"/>
      <c r="P304" s="80"/>
      <c r="Q304" s="80"/>
      <c r="R304" s="152"/>
      <c r="S304" s="153"/>
      <c r="T304" s="211"/>
    </row>
    <row r="305" spans="1:20" ht="16" customHeight="1" outlineLevel="1" thickBot="1" x14ac:dyDescent="0.25">
      <c r="A305" s="184"/>
      <c r="B305" s="185"/>
      <c r="C305" s="189"/>
      <c r="D305" s="63" t="s">
        <v>13</v>
      </c>
      <c r="E305" s="105" t="b">
        <v>0</v>
      </c>
      <c r="F305" s="42"/>
      <c r="G305" s="48"/>
      <c r="H305" s="59" t="s">
        <v>14</v>
      </c>
      <c r="I305" s="58">
        <v>48</v>
      </c>
      <c r="J305" s="58">
        <v>50</v>
      </c>
      <c r="K305" s="58">
        <v>52</v>
      </c>
      <c r="L305" s="58">
        <v>54</v>
      </c>
      <c r="M305" s="58">
        <v>56</v>
      </c>
      <c r="N305" s="58">
        <v>58</v>
      </c>
      <c r="O305" s="58">
        <v>60</v>
      </c>
      <c r="P305" s="58">
        <v>62</v>
      </c>
      <c r="Q305" s="57">
        <v>64</v>
      </c>
      <c r="S305" s="79"/>
      <c r="T305" s="211"/>
    </row>
    <row r="306" spans="1:20" outlineLevel="1" x14ac:dyDescent="0.2">
      <c r="A306" s="184"/>
      <c r="B306" s="185"/>
      <c r="C306" s="189"/>
      <c r="D306" s="193"/>
      <c r="E306" s="194"/>
      <c r="F306" s="42"/>
      <c r="G306" s="48"/>
      <c r="H306" s="78">
        <f t="shared" ref="H306:H313" si="23">SUM(I306:Q306)</f>
        <v>0</v>
      </c>
      <c r="I306" s="77"/>
      <c r="J306" s="77"/>
      <c r="K306" s="77"/>
      <c r="L306" s="77"/>
      <c r="M306" s="77"/>
      <c r="N306" s="77"/>
      <c r="O306" s="77"/>
      <c r="P306" s="77"/>
      <c r="Q306" s="77"/>
      <c r="R306" s="195" t="s">
        <v>15</v>
      </c>
      <c r="S306" s="196"/>
      <c r="T306" s="211"/>
    </row>
    <row r="307" spans="1:20" ht="16" customHeight="1" outlineLevel="1" x14ac:dyDescent="0.2">
      <c r="A307" s="184"/>
      <c r="B307" s="185"/>
      <c r="C307" s="189"/>
      <c r="D307" s="63" t="s">
        <v>16</v>
      </c>
      <c r="E307" s="76" t="s">
        <v>52</v>
      </c>
      <c r="F307" s="42"/>
      <c r="G307" s="48"/>
      <c r="H307" s="73">
        <f t="shared" si="23"/>
        <v>0</v>
      </c>
      <c r="I307" s="68"/>
      <c r="J307" s="68"/>
      <c r="K307" s="68"/>
      <c r="L307" s="68"/>
      <c r="M307" s="68"/>
      <c r="N307" s="68"/>
      <c r="O307" s="68"/>
      <c r="P307" s="68"/>
      <c r="Q307" s="68"/>
      <c r="R307" s="197"/>
      <c r="S307" s="192"/>
      <c r="T307" s="211"/>
    </row>
    <row r="308" spans="1:20" ht="16" customHeight="1" outlineLevel="1" x14ac:dyDescent="0.2">
      <c r="A308" s="184"/>
      <c r="B308" s="185"/>
      <c r="C308" s="189"/>
      <c r="D308" s="63" t="s">
        <v>17</v>
      </c>
      <c r="E308" s="75" t="s">
        <v>53</v>
      </c>
      <c r="F308" s="42"/>
      <c r="G308" s="42"/>
      <c r="H308" s="73">
        <f t="shared" si="23"/>
        <v>0</v>
      </c>
      <c r="I308" s="68"/>
      <c r="J308" s="68"/>
      <c r="K308" s="68"/>
      <c r="L308" s="68"/>
      <c r="M308" s="68"/>
      <c r="N308" s="68"/>
      <c r="O308" s="68"/>
      <c r="P308" s="68"/>
      <c r="Q308" s="68"/>
      <c r="R308" s="197"/>
      <c r="S308" s="192"/>
      <c r="T308" s="211"/>
    </row>
    <row r="309" spans="1:20" outlineLevel="1" x14ac:dyDescent="0.2">
      <c r="A309" s="184"/>
      <c r="B309" s="185"/>
      <c r="C309" s="189"/>
      <c r="D309" s="193"/>
      <c r="E309" s="194"/>
      <c r="F309" s="42"/>
      <c r="G309" s="48"/>
      <c r="H309" s="73">
        <f t="shared" si="23"/>
        <v>0</v>
      </c>
      <c r="I309" s="68"/>
      <c r="J309" s="68"/>
      <c r="K309" s="68"/>
      <c r="L309" s="68"/>
      <c r="M309" s="68"/>
      <c r="N309" s="68"/>
      <c r="O309" s="68"/>
      <c r="P309" s="68"/>
      <c r="Q309" s="68"/>
      <c r="R309" s="197"/>
      <c r="S309" s="192"/>
      <c r="T309" s="211"/>
    </row>
    <row r="310" spans="1:20" ht="16" customHeight="1" outlineLevel="1" x14ac:dyDescent="0.2">
      <c r="A310" s="184"/>
      <c r="B310" s="185"/>
      <c r="C310" s="189"/>
      <c r="D310" s="63" t="s">
        <v>18</v>
      </c>
      <c r="E310" s="76">
        <v>55</v>
      </c>
      <c r="F310" s="42"/>
      <c r="G310" s="48"/>
      <c r="H310" s="73">
        <f t="shared" si="23"/>
        <v>0</v>
      </c>
      <c r="I310" s="68"/>
      <c r="J310" s="68"/>
      <c r="K310" s="68"/>
      <c r="L310" s="68"/>
      <c r="M310" s="68"/>
      <c r="N310" s="68"/>
      <c r="O310" s="68"/>
      <c r="P310" s="68"/>
      <c r="Q310" s="68"/>
      <c r="R310" s="197"/>
      <c r="S310" s="192"/>
      <c r="T310" s="211"/>
    </row>
    <row r="311" spans="1:20" ht="16" customHeight="1" outlineLevel="1" x14ac:dyDescent="0.2">
      <c r="A311" s="184"/>
      <c r="B311" s="185"/>
      <c r="C311" s="189"/>
      <c r="D311" s="63" t="s">
        <v>19</v>
      </c>
      <c r="E311" s="75">
        <f>SUM(G324:G338)</f>
        <v>12.5</v>
      </c>
      <c r="F311" s="42"/>
      <c r="G311" s="42"/>
      <c r="H311" s="73">
        <f t="shared" si="23"/>
        <v>0</v>
      </c>
      <c r="I311" s="68"/>
      <c r="J311" s="68"/>
      <c r="K311" s="68"/>
      <c r="L311" s="68"/>
      <c r="M311" s="68"/>
      <c r="N311" s="68"/>
      <c r="O311" s="68"/>
      <c r="P311" s="68"/>
      <c r="Q311" s="68"/>
      <c r="R311" s="197"/>
      <c r="S311" s="192"/>
      <c r="T311" s="211"/>
    </row>
    <row r="312" spans="1:20" outlineLevel="1" x14ac:dyDescent="0.2">
      <c r="A312" s="184"/>
      <c r="B312" s="185"/>
      <c r="C312" s="189"/>
      <c r="D312" s="193"/>
      <c r="E312" s="194"/>
      <c r="F312" s="42"/>
      <c r="G312" s="48"/>
      <c r="H312" s="73">
        <f t="shared" si="23"/>
        <v>0</v>
      </c>
      <c r="I312" s="68"/>
      <c r="J312" s="68"/>
      <c r="K312" s="68"/>
      <c r="L312" s="68"/>
      <c r="M312" s="68"/>
      <c r="N312" s="68"/>
      <c r="O312" s="68"/>
      <c r="P312" s="68"/>
      <c r="Q312" s="68"/>
      <c r="R312" s="197"/>
      <c r="S312" s="192"/>
      <c r="T312" s="211"/>
    </row>
    <row r="313" spans="1:20" ht="16" customHeight="1" outlineLevel="1" x14ac:dyDescent="0.2">
      <c r="A313" s="184"/>
      <c r="B313" s="185"/>
      <c r="C313" s="189"/>
      <c r="D313" s="63" t="s">
        <v>20</v>
      </c>
      <c r="E313" s="75">
        <f>SUM(E310:E311)</f>
        <v>67.5</v>
      </c>
      <c r="F313" s="42"/>
      <c r="G313" s="74"/>
      <c r="H313" s="73">
        <f t="shared" si="23"/>
        <v>0</v>
      </c>
      <c r="I313" s="68"/>
      <c r="J313" s="68"/>
      <c r="K313" s="68"/>
      <c r="L313" s="68"/>
      <c r="M313" s="68"/>
      <c r="N313" s="68"/>
      <c r="O313" s="68"/>
      <c r="P313" s="68"/>
      <c r="Q313" s="68"/>
      <c r="R313" s="197"/>
      <c r="S313" s="192"/>
      <c r="T313" s="211"/>
    </row>
    <row r="314" spans="1:20" ht="16" customHeight="1" outlineLevel="1" x14ac:dyDescent="0.2">
      <c r="A314" s="184"/>
      <c r="B314" s="185"/>
      <c r="C314" s="189"/>
      <c r="D314" s="63" t="s">
        <v>21</v>
      </c>
      <c r="E314" s="72">
        <f>SUM(E316/E313)</f>
        <v>4.8148148148148149</v>
      </c>
      <c r="F314" s="42"/>
      <c r="G314" s="71" t="s">
        <v>11</v>
      </c>
      <c r="H314" s="69">
        <v>0</v>
      </c>
      <c r="I314" s="68"/>
      <c r="J314" s="68"/>
      <c r="K314" s="68"/>
      <c r="L314" s="68"/>
      <c r="M314" s="68"/>
      <c r="N314" s="68"/>
      <c r="O314" s="68"/>
      <c r="P314" s="68"/>
      <c r="Q314" s="67"/>
      <c r="R314" s="197"/>
      <c r="S314" s="192"/>
      <c r="T314" s="211"/>
    </row>
    <row r="315" spans="1:20" ht="17" outlineLevel="1" thickBot="1" x14ac:dyDescent="0.25">
      <c r="A315" s="184"/>
      <c r="B315" s="185"/>
      <c r="C315" s="189"/>
      <c r="D315" s="193"/>
      <c r="E315" s="194"/>
      <c r="F315" s="42"/>
      <c r="G315" s="70" t="s">
        <v>22</v>
      </c>
      <c r="H315" s="69">
        <v>0</v>
      </c>
      <c r="I315" s="68"/>
      <c r="J315" s="68"/>
      <c r="K315" s="68"/>
      <c r="L315" s="68"/>
      <c r="M315" s="68"/>
      <c r="N315" s="68"/>
      <c r="O315" s="68"/>
      <c r="P315" s="68"/>
      <c r="Q315" s="67"/>
      <c r="R315" s="197"/>
      <c r="S315" s="192"/>
      <c r="T315" s="211"/>
    </row>
    <row r="316" spans="1:20" ht="16" customHeight="1" outlineLevel="1" thickBot="1" x14ac:dyDescent="0.25">
      <c r="A316" s="184"/>
      <c r="B316" s="185"/>
      <c r="C316" s="189"/>
      <c r="D316" s="63" t="s">
        <v>23</v>
      </c>
      <c r="E316" s="66">
        <v>325</v>
      </c>
      <c r="G316" s="48"/>
      <c r="H316" s="65">
        <f>SUM(H314:H315)</f>
        <v>0</v>
      </c>
      <c r="I316" s="64">
        <f t="shared" ref="I316:Q316" si="24">SUM(I306:I313)</f>
        <v>0</v>
      </c>
      <c r="J316" s="64">
        <f t="shared" si="24"/>
        <v>0</v>
      </c>
      <c r="K316" s="64">
        <f t="shared" si="24"/>
        <v>0</v>
      </c>
      <c r="L316" s="64">
        <f t="shared" si="24"/>
        <v>0</v>
      </c>
      <c r="M316" s="64">
        <f t="shared" si="24"/>
        <v>0</v>
      </c>
      <c r="N316" s="64">
        <f t="shared" si="24"/>
        <v>0</v>
      </c>
      <c r="O316" s="64">
        <f t="shared" si="24"/>
        <v>0</v>
      </c>
      <c r="P316" s="64">
        <f t="shared" si="24"/>
        <v>0</v>
      </c>
      <c r="Q316" s="64">
        <f t="shared" si="24"/>
        <v>0</v>
      </c>
      <c r="R316" s="197"/>
      <c r="S316" s="192"/>
      <c r="T316" s="211"/>
    </row>
    <row r="317" spans="1:20" ht="17" customHeight="1" outlineLevel="1" thickBot="1" x14ac:dyDescent="0.25">
      <c r="A317" s="184"/>
      <c r="B317" s="185"/>
      <c r="C317" s="189"/>
      <c r="D317" s="63" t="s">
        <v>24</v>
      </c>
      <c r="E317" s="62">
        <f>SUM(E316/2.5)</f>
        <v>130</v>
      </c>
      <c r="F317" s="42"/>
      <c r="G317" s="61"/>
      <c r="H317" s="60" t="s">
        <v>14</v>
      </c>
      <c r="I317" s="59">
        <v>48</v>
      </c>
      <c r="J317" s="58">
        <v>50</v>
      </c>
      <c r="K317" s="58">
        <v>52</v>
      </c>
      <c r="L317" s="58">
        <v>54</v>
      </c>
      <c r="M317" s="58">
        <v>56</v>
      </c>
      <c r="N317" s="58">
        <v>58</v>
      </c>
      <c r="O317" s="58">
        <v>60</v>
      </c>
      <c r="P317" s="58">
        <v>62</v>
      </c>
      <c r="Q317" s="57">
        <v>64</v>
      </c>
      <c r="R317" s="197"/>
      <c r="S317" s="192"/>
      <c r="T317" s="211"/>
    </row>
    <row r="318" spans="1:20" ht="17" outlineLevel="1" thickBot="1" x14ac:dyDescent="0.25">
      <c r="A318" s="186"/>
      <c r="B318" s="187"/>
      <c r="C318" s="190"/>
      <c r="D318" s="56" t="s">
        <v>25</v>
      </c>
      <c r="E318" s="55">
        <f>SUM(E316/2.2)</f>
        <v>147.72727272727272</v>
      </c>
      <c r="F318" s="42"/>
      <c r="G318" s="42"/>
      <c r="H318" s="42"/>
      <c r="I318" s="42"/>
      <c r="J318" s="42"/>
      <c r="K318" s="42"/>
      <c r="L318" s="42"/>
      <c r="M318" s="42"/>
      <c r="N318" s="42"/>
      <c r="O318" s="42"/>
      <c r="P318" s="42"/>
      <c r="Q318" s="42"/>
      <c r="R318" s="198"/>
      <c r="S318" s="199"/>
      <c r="T318" s="211"/>
    </row>
    <row r="319" spans="1:20" ht="17" outlineLevel="1" thickBot="1" x14ac:dyDescent="0.25">
      <c r="A319" s="54" t="s">
        <v>26</v>
      </c>
      <c r="B319" s="53"/>
      <c r="C319" s="42"/>
      <c r="D319" s="48"/>
      <c r="E319" s="141">
        <v>46162</v>
      </c>
      <c r="F319" s="42"/>
      <c r="S319" s="28"/>
      <c r="T319" s="211"/>
    </row>
    <row r="320" spans="1:20" outlineLevel="1" x14ac:dyDescent="0.2">
      <c r="A320" s="51" t="s">
        <v>27</v>
      </c>
      <c r="B320" s="50"/>
      <c r="C320" s="42"/>
      <c r="D320" s="48"/>
      <c r="E320" s="42"/>
      <c r="F320" s="42"/>
      <c r="R320" s="42"/>
      <c r="S320" s="47"/>
      <c r="T320" s="211"/>
    </row>
    <row r="321" spans="1:20" outlineLevel="1" x14ac:dyDescent="0.2">
      <c r="A321" s="49"/>
      <c r="B321" s="42"/>
      <c r="C321" s="42"/>
      <c r="D321" s="48"/>
      <c r="E321" s="42"/>
      <c r="F321" s="42"/>
      <c r="G321" s="42"/>
      <c r="H321" s="42"/>
      <c r="I321" s="42"/>
      <c r="J321" s="42"/>
      <c r="K321" s="42"/>
      <c r="L321" s="42"/>
      <c r="M321" s="42"/>
      <c r="N321" s="42"/>
      <c r="O321" s="42"/>
      <c r="P321" s="42"/>
      <c r="Q321" s="42"/>
      <c r="R321" s="42"/>
      <c r="S321" s="47"/>
      <c r="T321" s="211"/>
    </row>
    <row r="322" spans="1:20" ht="17" outlineLevel="1" thickBot="1" x14ac:dyDescent="0.25">
      <c r="A322" s="49" t="s">
        <v>28</v>
      </c>
      <c r="B322" s="42"/>
      <c r="C322" s="42"/>
      <c r="D322" s="48"/>
      <c r="E322" s="42"/>
      <c r="F322" s="42"/>
      <c r="G322" s="42"/>
      <c r="H322" s="42"/>
      <c r="I322" s="42"/>
      <c r="J322" s="42"/>
      <c r="K322" s="42"/>
      <c r="L322" s="42"/>
      <c r="M322" s="42"/>
      <c r="N322" s="42"/>
      <c r="O322" s="42"/>
      <c r="P322" s="42"/>
      <c r="Q322" s="42"/>
      <c r="R322" s="42"/>
      <c r="S322" s="47"/>
      <c r="T322" s="211"/>
    </row>
    <row r="323" spans="1:20" outlineLevel="1" x14ac:dyDescent="0.2">
      <c r="A323" s="46" t="s">
        <v>29</v>
      </c>
      <c r="B323" s="45" t="s">
        <v>30</v>
      </c>
      <c r="C323" s="44" t="s">
        <v>31</v>
      </c>
      <c r="D323" s="44" t="s">
        <v>32</v>
      </c>
      <c r="E323" s="44" t="s">
        <v>33</v>
      </c>
      <c r="F323" s="44" t="s">
        <v>34</v>
      </c>
      <c r="G323" s="44" t="s">
        <v>35</v>
      </c>
      <c r="H323" s="43" t="s">
        <v>36</v>
      </c>
      <c r="I323" s="200" t="s">
        <v>37</v>
      </c>
      <c r="J323" s="201"/>
      <c r="K323" s="202"/>
      <c r="L323" s="202"/>
      <c r="M323" s="202"/>
      <c r="N323" s="202"/>
      <c r="O323" s="202"/>
      <c r="P323" s="42"/>
      <c r="Q323" s="42"/>
      <c r="R323" s="42"/>
      <c r="S323" s="28"/>
      <c r="T323" s="211"/>
    </row>
    <row r="324" spans="1:20" ht="17" outlineLevel="1" x14ac:dyDescent="0.2">
      <c r="A324" s="38" t="s">
        <v>54</v>
      </c>
      <c r="B324" s="37" t="s">
        <v>118</v>
      </c>
      <c r="C324" s="36" t="s">
        <v>119</v>
      </c>
      <c r="D324" s="35">
        <v>0.8</v>
      </c>
      <c r="E324" s="41">
        <f>D324*H316</f>
        <v>0</v>
      </c>
      <c r="F324" s="33" cm="1">
        <f t="array" ref="F324">IFERROR(_xlfn.XLOOKUP(1,(TabFournisseurs[TYPE]=A324)*(TabFournisseurs[SUPPLIER2]=B324)*(TabFournisseurs[REF PRODUCT]=C324),TabFournisseurs[Cost / per m]),0)</f>
        <v>0</v>
      </c>
      <c r="G324" s="96">
        <f>F324*D324</f>
        <v>0</v>
      </c>
      <c r="H324" s="40">
        <f>G324*H316</f>
        <v>0</v>
      </c>
      <c r="I324" s="203"/>
      <c r="J324" s="201"/>
      <c r="K324" s="156"/>
      <c r="L324" s="156"/>
      <c r="M324" s="156"/>
      <c r="N324" s="156"/>
      <c r="O324" s="156"/>
      <c r="P324" s="156"/>
      <c r="Q324" s="156"/>
      <c r="R324" s="156"/>
      <c r="S324" s="157"/>
      <c r="T324" s="211"/>
    </row>
    <row r="325" spans="1:20" outlineLevel="1" x14ac:dyDescent="0.2">
      <c r="A325" s="38"/>
      <c r="B325" s="37"/>
      <c r="C325" s="36"/>
      <c r="D325" s="35"/>
      <c r="E325" s="34">
        <f>D325*H316</f>
        <v>0</v>
      </c>
      <c r="F325" s="33" cm="1">
        <f t="array" ref="F325">IFERROR(_xlfn.XLOOKUP(1,(TabFournisseurs[TYPE]=A325)*(TabFournisseurs[SUPPLIER2]=B325)*(TabFournisseurs[REF PRODUCT]=C325),TabFournisseurs[Cost / per m]),0)</f>
        <v>0</v>
      </c>
      <c r="G325" s="32">
        <f t="shared" ref="G325:G338" si="25">F325*D325</f>
        <v>0</v>
      </c>
      <c r="H325" s="31">
        <f>G325*H316</f>
        <v>0</v>
      </c>
      <c r="I325" s="39"/>
      <c r="J325" s="39"/>
      <c r="K325" s="156"/>
      <c r="L325" s="156"/>
      <c r="M325" s="156"/>
      <c r="N325" s="156"/>
      <c r="O325" s="156"/>
      <c r="P325" s="156"/>
      <c r="Q325" s="156"/>
      <c r="R325" s="156"/>
      <c r="S325" s="157"/>
      <c r="T325" s="211"/>
    </row>
    <row r="326" spans="1:20" outlineLevel="1" x14ac:dyDescent="0.2">
      <c r="A326" s="38"/>
      <c r="B326" s="37"/>
      <c r="C326" s="36"/>
      <c r="D326" s="35"/>
      <c r="E326" s="34">
        <f>D326*H316</f>
        <v>0</v>
      </c>
      <c r="F326" s="33" cm="1">
        <f t="array" ref="F326">IFERROR(_xlfn.XLOOKUP(1,(TabFournisseurs[TYPE]=A326)*(TabFournisseurs[SUPPLIER2]=B326)*(TabFournisseurs[REF PRODUCT]=C326),TabFournisseurs[Cost / per m]),0)</f>
        <v>0</v>
      </c>
      <c r="G326" s="32">
        <f t="shared" si="25"/>
        <v>0</v>
      </c>
      <c r="H326" s="31">
        <f>G326*H316</f>
        <v>0</v>
      </c>
      <c r="I326" s="39"/>
      <c r="J326" s="39"/>
      <c r="K326" s="156"/>
      <c r="L326" s="156"/>
      <c r="M326" s="156"/>
      <c r="N326" s="156"/>
      <c r="O326" s="156"/>
      <c r="P326" s="156"/>
      <c r="Q326" s="156"/>
      <c r="R326" s="156"/>
      <c r="S326" s="157"/>
      <c r="T326" s="211"/>
    </row>
    <row r="327" spans="1:20" outlineLevel="1" x14ac:dyDescent="0.2">
      <c r="A327" s="38"/>
      <c r="B327" s="37"/>
      <c r="C327" s="36"/>
      <c r="D327" s="35"/>
      <c r="E327" s="34">
        <f>D327*H316</f>
        <v>0</v>
      </c>
      <c r="F327" s="33" cm="1">
        <f t="array" ref="F327">IFERROR(_xlfn.XLOOKUP(1,(TabFournisseurs[TYPE]=A327)*(TabFournisseurs[SUPPLIER2]=B327)*(TabFournisseurs[REF PRODUCT]=C327),TabFournisseurs[Cost / per m]),0)</f>
        <v>0</v>
      </c>
      <c r="G327" s="32">
        <f t="shared" si="25"/>
        <v>0</v>
      </c>
      <c r="H327" s="31">
        <f>G327*H316</f>
        <v>0</v>
      </c>
      <c r="I327" s="30"/>
      <c r="J327" s="30"/>
      <c r="K327" s="156"/>
      <c r="L327" s="156"/>
      <c r="M327" s="156"/>
      <c r="N327" s="156"/>
      <c r="O327" s="156"/>
      <c r="P327" s="156"/>
      <c r="Q327" s="156"/>
      <c r="R327" s="156"/>
      <c r="S327" s="157"/>
      <c r="T327" s="211"/>
    </row>
    <row r="328" spans="1:20" outlineLevel="1" x14ac:dyDescent="0.2">
      <c r="A328" s="38"/>
      <c r="B328" s="37"/>
      <c r="C328" s="36"/>
      <c r="D328" s="35"/>
      <c r="E328" s="34">
        <f>D328*H316</f>
        <v>0</v>
      </c>
      <c r="F328" s="33" cm="1">
        <f t="array" ref="F328">IFERROR(_xlfn.XLOOKUP(1,(TabFournisseurs[TYPE]=A328)*(TabFournisseurs[SUPPLIER2]=B328)*(TabFournisseurs[REF PRODUCT]=C328),TabFournisseurs[Cost / per m]),0)</f>
        <v>0</v>
      </c>
      <c r="G328" s="32">
        <f t="shared" si="25"/>
        <v>0</v>
      </c>
      <c r="H328" s="31">
        <f>G328*H316</f>
        <v>0</v>
      </c>
      <c r="I328" s="30"/>
      <c r="J328" s="30"/>
      <c r="K328" s="29"/>
      <c r="L328" s="29"/>
      <c r="M328" s="29"/>
      <c r="N328" s="29"/>
      <c r="O328" s="29"/>
      <c r="P328" s="29"/>
      <c r="Q328" s="29"/>
      <c r="R328" s="29"/>
      <c r="S328" s="28"/>
      <c r="T328" s="211"/>
    </row>
    <row r="329" spans="1:20" outlineLevel="1" x14ac:dyDescent="0.2">
      <c r="A329" s="38"/>
      <c r="B329" s="37"/>
      <c r="C329" s="36"/>
      <c r="D329" s="35"/>
      <c r="E329" s="34">
        <f>D329*H316</f>
        <v>0</v>
      </c>
      <c r="F329" s="33" cm="1">
        <f t="array" ref="F329">IFERROR(_xlfn.XLOOKUP(1,(TabFournisseurs[TYPE]=A329)*(TabFournisseurs[SUPPLIER2]=B329)*(TabFournisseurs[REF PRODUCT]=C329),TabFournisseurs[Cost / per m]),0)</f>
        <v>0</v>
      </c>
      <c r="G329" s="32">
        <f t="shared" si="25"/>
        <v>0</v>
      </c>
      <c r="H329" s="31">
        <f>G329*H316</f>
        <v>0</v>
      </c>
      <c r="I329" s="158"/>
      <c r="J329" s="159"/>
      <c r="K329" s="29"/>
      <c r="L329" s="29"/>
      <c r="M329" s="29"/>
      <c r="N329" s="29"/>
      <c r="O329" s="29"/>
      <c r="P329" s="29"/>
      <c r="Q329" s="29"/>
      <c r="R329" s="29"/>
      <c r="S329" s="28"/>
      <c r="T329" s="211"/>
    </row>
    <row r="330" spans="1:20" outlineLevel="1" x14ac:dyDescent="0.2">
      <c r="A330" s="38"/>
      <c r="B330" s="37"/>
      <c r="C330" s="36"/>
      <c r="D330" s="35"/>
      <c r="E330" s="34">
        <f>D330*H316</f>
        <v>0</v>
      </c>
      <c r="F330" s="33" cm="1">
        <f t="array" ref="F330">IFERROR(_xlfn.XLOOKUP(1,(TabFournisseurs[TYPE]=A330)*(TabFournisseurs[SUPPLIER2]=B330)*(TabFournisseurs[REF PRODUCT]=C330),TabFournisseurs[Cost / per m]),0)</f>
        <v>0</v>
      </c>
      <c r="G330" s="32">
        <f t="shared" si="25"/>
        <v>0</v>
      </c>
      <c r="H330" s="31">
        <f>G330*H316</f>
        <v>0</v>
      </c>
      <c r="I330" s="30"/>
      <c r="J330" s="30"/>
      <c r="K330" s="29"/>
      <c r="L330" s="29"/>
      <c r="M330" s="29"/>
      <c r="N330" s="29"/>
      <c r="O330" s="29"/>
      <c r="P330" s="29"/>
      <c r="Q330" s="29"/>
      <c r="R330" s="29"/>
      <c r="S330" s="28"/>
      <c r="T330" s="211"/>
    </row>
    <row r="331" spans="1:20" outlineLevel="1" x14ac:dyDescent="0.2">
      <c r="A331" s="38"/>
      <c r="B331" s="37"/>
      <c r="C331" s="36"/>
      <c r="D331" s="35"/>
      <c r="E331" s="34">
        <f>D331*H316</f>
        <v>0</v>
      </c>
      <c r="F331" s="33" cm="1">
        <f t="array" ref="F331">IFERROR(_xlfn.XLOOKUP(1,(TabFournisseurs[TYPE]=A331)*(TabFournisseurs[SUPPLIER2]=B331)*(TabFournisseurs[REF PRODUCT]=C331),TabFournisseurs[Cost / per m]),0)</f>
        <v>0</v>
      </c>
      <c r="G331" s="32">
        <f t="shared" si="25"/>
        <v>0</v>
      </c>
      <c r="H331" s="31">
        <f>G331*H316</f>
        <v>0</v>
      </c>
      <c r="I331" s="30"/>
      <c r="J331" s="30"/>
      <c r="K331" s="29"/>
      <c r="L331" s="29"/>
      <c r="M331" s="29"/>
      <c r="N331" s="29"/>
      <c r="O331" s="29"/>
      <c r="P331" s="29"/>
      <c r="Q331" s="29"/>
      <c r="R331" s="29"/>
      <c r="S331" s="28"/>
      <c r="T331" s="211"/>
    </row>
    <row r="332" spans="1:20" outlineLevel="1" x14ac:dyDescent="0.2">
      <c r="A332" s="38"/>
      <c r="B332" s="37"/>
      <c r="C332" s="36"/>
      <c r="D332" s="35"/>
      <c r="E332" s="34">
        <f>D332*H316</f>
        <v>0</v>
      </c>
      <c r="F332" s="33" cm="1">
        <f t="array" ref="F332">IFERROR(_xlfn.XLOOKUP(1,(TabFournisseurs[TYPE]=A332)*(TabFournisseurs[SUPPLIER2]=B332)*(TabFournisseurs[REF PRODUCT]=C332),TabFournisseurs[Cost / per m]),0)</f>
        <v>0</v>
      </c>
      <c r="G332" s="32">
        <f t="shared" si="25"/>
        <v>0</v>
      </c>
      <c r="H332" s="31">
        <f>G332*H316</f>
        <v>0</v>
      </c>
      <c r="I332" s="30"/>
      <c r="J332" s="30"/>
      <c r="K332" s="29"/>
      <c r="L332" s="29"/>
      <c r="M332" s="29"/>
      <c r="N332" s="29"/>
      <c r="O332" s="29"/>
      <c r="P332" s="29"/>
      <c r="Q332" s="29"/>
      <c r="R332" s="29"/>
      <c r="S332" s="28"/>
      <c r="T332" s="211"/>
    </row>
    <row r="333" spans="1:20" outlineLevel="1" x14ac:dyDescent="0.2">
      <c r="A333" s="38"/>
      <c r="B333" s="37"/>
      <c r="C333" s="36"/>
      <c r="D333" s="35"/>
      <c r="E333" s="34">
        <f>D333*H316</f>
        <v>0</v>
      </c>
      <c r="F333" s="33" cm="1">
        <f t="array" ref="F333">IFERROR(_xlfn.XLOOKUP(1,(TabFournisseurs[TYPE]=A333)*(TabFournisseurs[SUPPLIER2]=B333)*(TabFournisseurs[REF PRODUCT]=C333),TabFournisseurs[Cost / per m]),0)</f>
        <v>0</v>
      </c>
      <c r="G333" s="32">
        <f t="shared" si="25"/>
        <v>0</v>
      </c>
      <c r="H333" s="31">
        <f>G333*H316</f>
        <v>0</v>
      </c>
      <c r="I333" s="30"/>
      <c r="J333" s="30"/>
      <c r="K333" s="29"/>
      <c r="L333" s="29"/>
      <c r="M333" s="29"/>
      <c r="N333" s="29"/>
      <c r="O333" s="29"/>
      <c r="P333" s="29"/>
      <c r="Q333" s="29"/>
      <c r="R333" s="29"/>
      <c r="S333" s="28"/>
      <c r="T333" s="211"/>
    </row>
    <row r="334" spans="1:20" outlineLevel="1" x14ac:dyDescent="0.2">
      <c r="A334" s="38"/>
      <c r="B334" s="37"/>
      <c r="C334" s="36"/>
      <c r="D334" s="35"/>
      <c r="E334" s="34">
        <f>D334*H316</f>
        <v>0</v>
      </c>
      <c r="F334" s="33" cm="1">
        <f t="array" ref="F334">IFERROR(_xlfn.XLOOKUP(1,(TabFournisseurs[TYPE]=A334)*(TabFournisseurs[SUPPLIER2]=B334)*(TabFournisseurs[REF PRODUCT]=C334),TabFournisseurs[Cost / per m]),0)</f>
        <v>0</v>
      </c>
      <c r="G334" s="32">
        <f t="shared" si="25"/>
        <v>0</v>
      </c>
      <c r="H334" s="31">
        <f>G334*H316</f>
        <v>0</v>
      </c>
      <c r="I334" s="30"/>
      <c r="J334" s="30"/>
      <c r="K334" s="29"/>
      <c r="L334" s="29"/>
      <c r="M334" s="29"/>
      <c r="N334" s="29"/>
      <c r="O334" s="29"/>
      <c r="P334" s="29"/>
      <c r="Q334" s="29"/>
      <c r="R334" s="29"/>
      <c r="S334" s="28"/>
      <c r="T334" s="211"/>
    </row>
    <row r="335" spans="1:20" outlineLevel="1" x14ac:dyDescent="0.2">
      <c r="A335" s="38"/>
      <c r="B335" s="37"/>
      <c r="C335" s="36"/>
      <c r="D335" s="35"/>
      <c r="E335" s="34">
        <f>D335*H316</f>
        <v>0</v>
      </c>
      <c r="F335" s="33" cm="1">
        <f t="array" ref="F335">IFERROR(_xlfn.XLOOKUP(1,(TabFournisseurs[TYPE]=A335)*(TabFournisseurs[SUPPLIER2]=B335)*(TabFournisseurs[REF PRODUCT]=C335),TabFournisseurs[Cost / per m]),0)</f>
        <v>0</v>
      </c>
      <c r="G335" s="32">
        <f t="shared" si="25"/>
        <v>0</v>
      </c>
      <c r="H335" s="31">
        <f>G335*H316</f>
        <v>0</v>
      </c>
      <c r="I335" s="30"/>
      <c r="J335" s="30"/>
      <c r="K335" s="29"/>
      <c r="L335" s="29"/>
      <c r="M335" s="29"/>
      <c r="N335" s="29"/>
      <c r="O335" s="29"/>
      <c r="P335" s="29"/>
      <c r="Q335" s="29"/>
      <c r="R335" s="29"/>
      <c r="S335" s="28"/>
      <c r="T335" s="211"/>
    </row>
    <row r="336" spans="1:20" outlineLevel="1" x14ac:dyDescent="0.2">
      <c r="A336" s="38"/>
      <c r="B336" s="37"/>
      <c r="C336" s="36"/>
      <c r="D336" s="35">
        <v>1</v>
      </c>
      <c r="E336" s="34">
        <f>D336*H316</f>
        <v>0</v>
      </c>
      <c r="F336" s="33">
        <v>10</v>
      </c>
      <c r="G336" s="32">
        <f t="shared" si="25"/>
        <v>10</v>
      </c>
      <c r="H336" s="31">
        <f>G336*H316</f>
        <v>0</v>
      </c>
      <c r="I336" s="30"/>
      <c r="J336" s="30"/>
      <c r="K336" s="29"/>
      <c r="L336" s="29"/>
      <c r="M336" s="29"/>
      <c r="N336" s="29"/>
      <c r="O336" s="29"/>
      <c r="P336" s="29"/>
      <c r="Q336" s="29"/>
      <c r="R336" s="29"/>
      <c r="S336" s="28"/>
      <c r="T336" s="211"/>
    </row>
    <row r="337" spans="1:20" ht="17" outlineLevel="1" x14ac:dyDescent="0.2">
      <c r="A337" s="38" t="s">
        <v>38</v>
      </c>
      <c r="B337" s="37" t="s">
        <v>40</v>
      </c>
      <c r="C337" s="36" t="s">
        <v>41</v>
      </c>
      <c r="D337" s="35">
        <v>1</v>
      </c>
      <c r="E337" s="34">
        <f>D337*H316</f>
        <v>0</v>
      </c>
      <c r="F337" s="33" cm="1">
        <f t="array" ref="F337">IFERROR(_xlfn.XLOOKUP(1,(TabFournisseurs[TYPE]=A337)*(TabFournisseurs[SUPPLIER2]=B337)*(TabFournisseurs[REF PRODUCT]=C337),TabFournisseurs[Cost / per m]),0)</f>
        <v>2</v>
      </c>
      <c r="G337" s="32">
        <f t="shared" si="25"/>
        <v>2</v>
      </c>
      <c r="H337" s="31">
        <f>G337*H316</f>
        <v>0</v>
      </c>
      <c r="I337" s="30"/>
      <c r="J337" s="30"/>
      <c r="K337" s="29"/>
      <c r="L337" s="29"/>
      <c r="M337" s="29"/>
      <c r="N337" s="29"/>
      <c r="O337" s="29"/>
      <c r="P337" s="29"/>
      <c r="Q337" s="29"/>
      <c r="R337" s="29"/>
      <c r="S337" s="28"/>
      <c r="T337" s="211"/>
    </row>
    <row r="338" spans="1:20" ht="18" outlineLevel="1" thickBot="1" x14ac:dyDescent="0.25">
      <c r="A338" s="27" t="s">
        <v>38</v>
      </c>
      <c r="B338" s="26" t="s">
        <v>42</v>
      </c>
      <c r="C338" s="25" t="s">
        <v>43</v>
      </c>
      <c r="D338" s="24">
        <v>1</v>
      </c>
      <c r="E338" s="23">
        <f>D338*H316</f>
        <v>0</v>
      </c>
      <c r="F338" s="22" cm="1">
        <f t="array" ref="F338">IFERROR(_xlfn.XLOOKUP(1,(TabFournisseurs[TYPE]=A338)*(TabFournisseurs[SUPPLIER2]=B338)*(TabFournisseurs[REF PRODUCT]=C338),TabFournisseurs[Cost / per m]),0)</f>
        <v>0.5</v>
      </c>
      <c r="G338" s="21">
        <f t="shared" si="25"/>
        <v>0.5</v>
      </c>
      <c r="H338" s="20">
        <f>G338*H316</f>
        <v>0</v>
      </c>
      <c r="I338" s="19"/>
      <c r="J338" s="19"/>
      <c r="K338" s="18"/>
      <c r="L338" s="18"/>
      <c r="M338" s="18"/>
      <c r="N338" s="18"/>
      <c r="O338" s="18"/>
      <c r="P338" s="18"/>
      <c r="Q338" s="18"/>
      <c r="R338" s="18"/>
      <c r="S338" s="17"/>
      <c r="T338" s="211"/>
    </row>
    <row r="339" spans="1:20" ht="17" thickBot="1" x14ac:dyDescent="0.25">
      <c r="A339" s="95"/>
      <c r="B339" s="95"/>
      <c r="C339" s="95"/>
      <c r="D339" s="95"/>
      <c r="E339" s="95"/>
      <c r="F339" s="95"/>
      <c r="G339" s="95"/>
      <c r="H339" s="95"/>
      <c r="I339" s="95"/>
      <c r="J339" s="95"/>
      <c r="K339" s="95"/>
      <c r="L339" s="95"/>
      <c r="M339" s="95"/>
      <c r="N339" s="95"/>
      <c r="O339" s="95"/>
      <c r="P339" s="95"/>
      <c r="Q339" s="95"/>
      <c r="R339" s="95"/>
      <c r="S339" s="95"/>
      <c r="T339" s="95"/>
    </row>
    <row r="340" spans="1:20" ht="23" customHeight="1" x14ac:dyDescent="0.2">
      <c r="A340" s="326" t="s">
        <v>120</v>
      </c>
      <c r="B340" s="327"/>
      <c r="C340" s="327"/>
      <c r="D340" s="327"/>
      <c r="E340" s="327"/>
      <c r="F340" s="327"/>
      <c r="G340" s="328"/>
      <c r="H340" s="332" t="s">
        <v>45</v>
      </c>
      <c r="I340" s="333"/>
      <c r="J340" s="333"/>
      <c r="K340" s="333"/>
      <c r="L340" s="333"/>
      <c r="M340" s="334"/>
      <c r="N340" s="335" t="s">
        <v>1</v>
      </c>
      <c r="O340" s="335"/>
      <c r="P340" s="335"/>
      <c r="Q340" s="335"/>
      <c r="R340" s="337"/>
      <c r="S340" s="339" t="s">
        <v>2</v>
      </c>
      <c r="T340" s="210"/>
    </row>
    <row r="341" spans="1:20" ht="23" customHeight="1" x14ac:dyDescent="0.2">
      <c r="A341" s="329"/>
      <c r="B341" s="330"/>
      <c r="C341" s="330"/>
      <c r="D341" s="330"/>
      <c r="E341" s="330"/>
      <c r="F341" s="330"/>
      <c r="G341" s="331"/>
      <c r="H341" s="341"/>
      <c r="I341" s="342"/>
      <c r="J341" s="342"/>
      <c r="K341" s="342"/>
      <c r="L341" s="342"/>
      <c r="M341" s="343"/>
      <c r="N341" s="336"/>
      <c r="O341" s="336"/>
      <c r="P341" s="336"/>
      <c r="Q341" s="336"/>
      <c r="R341" s="338"/>
      <c r="S341" s="340"/>
      <c r="T341" s="210"/>
    </row>
    <row r="342" spans="1:20" hidden="1" outlineLevel="1" x14ac:dyDescent="0.2">
      <c r="A342" s="212">
        <v>46162</v>
      </c>
      <c r="B342" s="181"/>
      <c r="C342" s="94"/>
      <c r="D342" s="94"/>
      <c r="E342" s="94"/>
      <c r="F342" s="94"/>
      <c r="G342" s="94"/>
      <c r="H342" s="94"/>
      <c r="I342" s="94"/>
      <c r="J342" s="94"/>
      <c r="K342" s="94"/>
      <c r="L342" s="94"/>
      <c r="M342" s="94"/>
      <c r="N342" s="94"/>
      <c r="O342" s="94"/>
      <c r="P342" s="94"/>
      <c r="Q342" s="94"/>
      <c r="R342" s="94"/>
      <c r="S342" s="93" t="s">
        <v>95</v>
      </c>
      <c r="T342" s="211"/>
    </row>
    <row r="343" spans="1:20" ht="17" hidden="1" outlineLevel="1" thickBot="1" x14ac:dyDescent="0.25">
      <c r="A343" s="92"/>
      <c r="B343" s="42"/>
      <c r="C343" s="42"/>
      <c r="D343" s="42"/>
      <c r="E343" s="42"/>
      <c r="F343" s="42"/>
      <c r="G343" s="42"/>
      <c r="H343" s="42"/>
      <c r="I343" s="42"/>
      <c r="J343" s="42"/>
      <c r="K343" s="42"/>
      <c r="L343" s="42"/>
      <c r="M343" s="42"/>
      <c r="N343" s="42"/>
      <c r="O343" s="42"/>
      <c r="P343" s="42"/>
      <c r="Q343" s="42"/>
      <c r="R343" s="42"/>
      <c r="S343" s="47"/>
      <c r="T343" s="211"/>
    </row>
    <row r="344" spans="1:20" ht="17" hidden="1" customHeight="1" outlineLevel="1" thickBot="1" x14ac:dyDescent="0.25">
      <c r="A344" s="182" t="s">
        <v>5</v>
      </c>
      <c r="B344" s="183"/>
      <c r="C344" s="91" t="s">
        <v>6</v>
      </c>
      <c r="D344" s="90" t="s">
        <v>7</v>
      </c>
      <c r="E344" s="106" t="s">
        <v>121</v>
      </c>
      <c r="F344" s="42"/>
      <c r="G344" s="42"/>
      <c r="H344" s="84" t="s">
        <v>8</v>
      </c>
      <c r="I344" s="88"/>
      <c r="J344" s="88"/>
      <c r="K344" s="88"/>
      <c r="L344" s="88"/>
      <c r="M344" s="88"/>
      <c r="N344" s="88"/>
      <c r="O344" s="88"/>
      <c r="P344" s="88"/>
      <c r="Q344" s="88"/>
      <c r="S344" s="87"/>
      <c r="T344" s="211"/>
    </row>
    <row r="345" spans="1:20" ht="16" hidden="1" customHeight="1" outlineLevel="1" x14ac:dyDescent="0.2">
      <c r="A345" s="184"/>
      <c r="B345" s="185"/>
      <c r="C345" s="232" t="s">
        <v>122</v>
      </c>
      <c r="D345" s="86" t="s">
        <v>9</v>
      </c>
      <c r="E345" s="85" t="s">
        <v>86</v>
      </c>
      <c r="F345" s="42"/>
      <c r="G345" s="42"/>
      <c r="H345" s="84" t="s">
        <v>10</v>
      </c>
      <c r="I345" s="83"/>
      <c r="J345" s="83"/>
      <c r="K345" s="83"/>
      <c r="L345" s="83"/>
      <c r="M345" s="83"/>
      <c r="N345" s="83"/>
      <c r="O345" s="83"/>
      <c r="P345" s="83"/>
      <c r="Q345" s="83"/>
      <c r="R345" s="191"/>
      <c r="S345" s="192"/>
      <c r="T345" s="211"/>
    </row>
    <row r="346" spans="1:20" ht="16" hidden="1" customHeight="1" outlineLevel="1" x14ac:dyDescent="0.2">
      <c r="A346" s="184"/>
      <c r="B346" s="185"/>
      <c r="C346" s="233"/>
      <c r="D346" s="63" t="s">
        <v>11</v>
      </c>
      <c r="E346" s="82" t="s">
        <v>50</v>
      </c>
      <c r="F346" s="42"/>
      <c r="G346" s="48"/>
      <c r="H346" s="81"/>
      <c r="I346" s="80"/>
      <c r="J346" s="80"/>
      <c r="K346" s="80"/>
      <c r="L346" s="80"/>
      <c r="M346" s="80"/>
      <c r="N346" s="80"/>
      <c r="O346" s="80"/>
      <c r="P346" s="80"/>
      <c r="Q346" s="80"/>
      <c r="R346" s="191"/>
      <c r="S346" s="192"/>
      <c r="T346" s="211"/>
    </row>
    <row r="347" spans="1:20" ht="16" hidden="1" customHeight="1" outlineLevel="1" thickBot="1" x14ac:dyDescent="0.25">
      <c r="A347" s="184"/>
      <c r="B347" s="185"/>
      <c r="C347" s="233"/>
      <c r="D347" s="63" t="s">
        <v>12</v>
      </c>
      <c r="E347" s="82"/>
      <c r="F347" s="42"/>
      <c r="G347" s="48"/>
      <c r="H347" s="81"/>
      <c r="I347" s="80"/>
      <c r="J347" s="80"/>
      <c r="K347" s="80"/>
      <c r="L347" s="80"/>
      <c r="M347" s="80"/>
      <c r="N347" s="80"/>
      <c r="O347" s="80"/>
      <c r="P347" s="80"/>
      <c r="Q347" s="80"/>
      <c r="R347" s="152"/>
      <c r="S347" s="153"/>
      <c r="T347" s="211"/>
    </row>
    <row r="348" spans="1:20" ht="16" hidden="1" customHeight="1" outlineLevel="1" thickBot="1" x14ac:dyDescent="0.25">
      <c r="A348" s="184"/>
      <c r="B348" s="185"/>
      <c r="C348" s="233"/>
      <c r="D348" s="63" t="s">
        <v>13</v>
      </c>
      <c r="E348" s="105" t="b">
        <v>0</v>
      </c>
      <c r="F348" s="42"/>
      <c r="G348" s="48"/>
      <c r="H348" s="59" t="s">
        <v>14</v>
      </c>
      <c r="I348" s="58">
        <v>48</v>
      </c>
      <c r="J348" s="58">
        <v>50</v>
      </c>
      <c r="K348" s="58">
        <v>52</v>
      </c>
      <c r="L348" s="58">
        <v>54</v>
      </c>
      <c r="M348" s="58">
        <v>56</v>
      </c>
      <c r="N348" s="58">
        <v>58</v>
      </c>
      <c r="O348" s="58">
        <v>60</v>
      </c>
      <c r="P348" s="58">
        <v>62</v>
      </c>
      <c r="Q348" s="57">
        <v>64</v>
      </c>
      <c r="S348" s="79"/>
      <c r="T348" s="211"/>
    </row>
    <row r="349" spans="1:20" hidden="1" outlineLevel="1" x14ac:dyDescent="0.2">
      <c r="A349" s="184"/>
      <c r="B349" s="185"/>
      <c r="C349" s="233"/>
      <c r="D349" s="193"/>
      <c r="E349" s="194"/>
      <c r="F349" s="42"/>
      <c r="G349" s="48"/>
      <c r="H349" s="78">
        <f t="shared" ref="H349:H356" si="26">SUM(I349:Q349)</f>
        <v>0</v>
      </c>
      <c r="I349" s="77"/>
      <c r="J349" s="77"/>
      <c r="K349" s="77"/>
      <c r="L349" s="77"/>
      <c r="M349" s="77"/>
      <c r="N349" s="77"/>
      <c r="O349" s="77"/>
      <c r="P349" s="77"/>
      <c r="Q349" s="77"/>
      <c r="R349" s="195" t="s">
        <v>15</v>
      </c>
      <c r="S349" s="196"/>
      <c r="T349" s="211"/>
    </row>
    <row r="350" spans="1:20" ht="16" hidden="1" customHeight="1" outlineLevel="1" x14ac:dyDescent="0.2">
      <c r="A350" s="184"/>
      <c r="B350" s="185"/>
      <c r="C350" s="233"/>
      <c r="D350" s="63" t="s">
        <v>16</v>
      </c>
      <c r="E350" s="76" t="s">
        <v>52</v>
      </c>
      <c r="F350" s="42"/>
      <c r="G350" s="48"/>
      <c r="H350" s="73">
        <f t="shared" si="26"/>
        <v>0</v>
      </c>
      <c r="I350" s="68"/>
      <c r="J350" s="68"/>
      <c r="K350" s="68"/>
      <c r="L350" s="68"/>
      <c r="M350" s="68"/>
      <c r="N350" s="68"/>
      <c r="O350" s="68"/>
      <c r="P350" s="68"/>
      <c r="Q350" s="68"/>
      <c r="R350" s="197"/>
      <c r="S350" s="192"/>
      <c r="T350" s="211"/>
    </row>
    <row r="351" spans="1:20" ht="16" hidden="1" customHeight="1" outlineLevel="1" x14ac:dyDescent="0.2">
      <c r="A351" s="184"/>
      <c r="B351" s="185"/>
      <c r="C351" s="233"/>
      <c r="D351" s="63" t="s">
        <v>17</v>
      </c>
      <c r="E351" s="75" t="s">
        <v>53</v>
      </c>
      <c r="F351" s="42"/>
      <c r="G351" s="42"/>
      <c r="H351" s="73">
        <f t="shared" si="26"/>
        <v>0</v>
      </c>
      <c r="I351" s="68"/>
      <c r="J351" s="68"/>
      <c r="K351" s="68"/>
      <c r="L351" s="68"/>
      <c r="M351" s="68"/>
      <c r="N351" s="68"/>
      <c r="O351" s="68"/>
      <c r="P351" s="68"/>
      <c r="Q351" s="68"/>
      <c r="R351" s="197"/>
      <c r="S351" s="192"/>
      <c r="T351" s="211"/>
    </row>
    <row r="352" spans="1:20" hidden="1" outlineLevel="1" x14ac:dyDescent="0.2">
      <c r="A352" s="184"/>
      <c r="B352" s="185"/>
      <c r="C352" s="233"/>
      <c r="D352" s="193"/>
      <c r="E352" s="194"/>
      <c r="F352" s="42"/>
      <c r="G352" s="48"/>
      <c r="H352" s="73">
        <f t="shared" si="26"/>
        <v>0</v>
      </c>
      <c r="I352" s="68"/>
      <c r="J352" s="68"/>
      <c r="K352" s="68"/>
      <c r="L352" s="68"/>
      <c r="M352" s="68"/>
      <c r="N352" s="68"/>
      <c r="O352" s="68"/>
      <c r="P352" s="68"/>
      <c r="Q352" s="68"/>
      <c r="R352" s="197"/>
      <c r="S352" s="192"/>
      <c r="T352" s="211"/>
    </row>
    <row r="353" spans="1:20" ht="16" hidden="1" customHeight="1" outlineLevel="1" x14ac:dyDescent="0.2">
      <c r="A353" s="184"/>
      <c r="B353" s="185"/>
      <c r="C353" s="233"/>
      <c r="D353" s="63" t="s">
        <v>18</v>
      </c>
      <c r="E353" s="76">
        <v>55</v>
      </c>
      <c r="F353" s="42"/>
      <c r="G353" s="48"/>
      <c r="H353" s="73">
        <f t="shared" si="26"/>
        <v>0</v>
      </c>
      <c r="I353" s="68"/>
      <c r="J353" s="68"/>
      <c r="K353" s="68"/>
      <c r="L353" s="68"/>
      <c r="M353" s="68"/>
      <c r="N353" s="68"/>
      <c r="O353" s="68"/>
      <c r="P353" s="68"/>
      <c r="Q353" s="68"/>
      <c r="R353" s="197"/>
      <c r="S353" s="192"/>
      <c r="T353" s="211"/>
    </row>
    <row r="354" spans="1:20" ht="16" hidden="1" customHeight="1" outlineLevel="1" x14ac:dyDescent="0.2">
      <c r="A354" s="184"/>
      <c r="B354" s="185"/>
      <c r="C354" s="233"/>
      <c r="D354" s="63" t="s">
        <v>19</v>
      </c>
      <c r="E354" s="75">
        <f>SUM(G367:G381)</f>
        <v>12.5</v>
      </c>
      <c r="F354" s="42"/>
      <c r="G354" s="42"/>
      <c r="H354" s="73">
        <f t="shared" si="26"/>
        <v>0</v>
      </c>
      <c r="I354" s="68"/>
      <c r="J354" s="68"/>
      <c r="K354" s="68"/>
      <c r="L354" s="68"/>
      <c r="M354" s="68"/>
      <c r="N354" s="68"/>
      <c r="O354" s="68"/>
      <c r="P354" s="68"/>
      <c r="Q354" s="68"/>
      <c r="R354" s="197"/>
      <c r="S354" s="192"/>
      <c r="T354" s="211"/>
    </row>
    <row r="355" spans="1:20" hidden="1" outlineLevel="1" x14ac:dyDescent="0.2">
      <c r="A355" s="184"/>
      <c r="B355" s="185"/>
      <c r="C355" s="233"/>
      <c r="D355" s="193"/>
      <c r="E355" s="194"/>
      <c r="F355" s="42"/>
      <c r="G355" s="48"/>
      <c r="H355" s="73">
        <f t="shared" si="26"/>
        <v>0</v>
      </c>
      <c r="I355" s="68"/>
      <c r="J355" s="68"/>
      <c r="K355" s="68"/>
      <c r="L355" s="68"/>
      <c r="M355" s="68"/>
      <c r="N355" s="68"/>
      <c r="O355" s="68"/>
      <c r="P355" s="68"/>
      <c r="Q355" s="68"/>
      <c r="R355" s="197"/>
      <c r="S355" s="192"/>
      <c r="T355" s="211"/>
    </row>
    <row r="356" spans="1:20" ht="16" hidden="1" customHeight="1" outlineLevel="1" x14ac:dyDescent="0.2">
      <c r="A356" s="184"/>
      <c r="B356" s="185"/>
      <c r="C356" s="233"/>
      <c r="D356" s="63" t="s">
        <v>20</v>
      </c>
      <c r="E356" s="75">
        <f>SUM(E353:E354)</f>
        <v>67.5</v>
      </c>
      <c r="F356" s="42"/>
      <c r="G356" s="74"/>
      <c r="H356" s="73">
        <f t="shared" si="26"/>
        <v>0</v>
      </c>
      <c r="I356" s="68"/>
      <c r="J356" s="68"/>
      <c r="K356" s="68"/>
      <c r="L356" s="68"/>
      <c r="M356" s="68"/>
      <c r="N356" s="68"/>
      <c r="O356" s="68"/>
      <c r="P356" s="68"/>
      <c r="Q356" s="68"/>
      <c r="R356" s="197"/>
      <c r="S356" s="192"/>
      <c r="T356" s="211"/>
    </row>
    <row r="357" spans="1:20" ht="16" hidden="1" customHeight="1" outlineLevel="1" x14ac:dyDescent="0.2">
      <c r="A357" s="184"/>
      <c r="B357" s="185"/>
      <c r="C357" s="233"/>
      <c r="D357" s="63" t="s">
        <v>21</v>
      </c>
      <c r="E357" s="72">
        <f>SUM(E359/E356)</f>
        <v>8.8148148148148149</v>
      </c>
      <c r="F357" s="42"/>
      <c r="G357" s="71" t="s">
        <v>11</v>
      </c>
      <c r="H357" s="69">
        <v>0</v>
      </c>
      <c r="I357" s="68"/>
      <c r="J357" s="68"/>
      <c r="K357" s="68"/>
      <c r="L357" s="68"/>
      <c r="M357" s="68"/>
      <c r="N357" s="68"/>
      <c r="O357" s="68"/>
      <c r="P357" s="68"/>
      <c r="Q357" s="67"/>
      <c r="R357" s="197"/>
      <c r="S357" s="192"/>
      <c r="T357" s="211"/>
    </row>
    <row r="358" spans="1:20" ht="17" hidden="1" outlineLevel="1" thickBot="1" x14ac:dyDescent="0.25">
      <c r="A358" s="184"/>
      <c r="B358" s="185"/>
      <c r="C358" s="233"/>
      <c r="D358" s="193"/>
      <c r="E358" s="194"/>
      <c r="F358" s="42"/>
      <c r="G358" s="70" t="s">
        <v>22</v>
      </c>
      <c r="H358" s="69">
        <v>0</v>
      </c>
      <c r="I358" s="68"/>
      <c r="J358" s="68"/>
      <c r="K358" s="68"/>
      <c r="L358" s="68"/>
      <c r="M358" s="68"/>
      <c r="N358" s="68"/>
      <c r="O358" s="68"/>
      <c r="P358" s="68"/>
      <c r="Q358" s="67"/>
      <c r="R358" s="197"/>
      <c r="S358" s="192"/>
      <c r="T358" s="211"/>
    </row>
    <row r="359" spans="1:20" ht="16" hidden="1" customHeight="1" outlineLevel="1" thickBot="1" x14ac:dyDescent="0.25">
      <c r="A359" s="184"/>
      <c r="B359" s="185"/>
      <c r="C359" s="233"/>
      <c r="D359" s="63" t="s">
        <v>23</v>
      </c>
      <c r="E359" s="66">
        <v>595</v>
      </c>
      <c r="G359" s="48"/>
      <c r="H359" s="65">
        <f>SUM(H357:H358)</f>
        <v>0</v>
      </c>
      <c r="I359" s="64">
        <f t="shared" ref="I359:Q359" si="27">SUM(I349:I356)</f>
        <v>0</v>
      </c>
      <c r="J359" s="64">
        <f t="shared" si="27"/>
        <v>0</v>
      </c>
      <c r="K359" s="64">
        <f t="shared" si="27"/>
        <v>0</v>
      </c>
      <c r="L359" s="64">
        <f t="shared" si="27"/>
        <v>0</v>
      </c>
      <c r="M359" s="64">
        <f t="shared" si="27"/>
        <v>0</v>
      </c>
      <c r="N359" s="64">
        <f t="shared" si="27"/>
        <v>0</v>
      </c>
      <c r="O359" s="64">
        <f t="shared" si="27"/>
        <v>0</v>
      </c>
      <c r="P359" s="64">
        <f t="shared" si="27"/>
        <v>0</v>
      </c>
      <c r="Q359" s="64">
        <f t="shared" si="27"/>
        <v>0</v>
      </c>
      <c r="R359" s="197"/>
      <c r="S359" s="192"/>
      <c r="T359" s="211"/>
    </row>
    <row r="360" spans="1:20" ht="17" hidden="1" customHeight="1" outlineLevel="1" thickBot="1" x14ac:dyDescent="0.25">
      <c r="A360" s="184"/>
      <c r="B360" s="185"/>
      <c r="C360" s="233"/>
      <c r="D360" s="63" t="s">
        <v>24</v>
      </c>
      <c r="E360" s="62">
        <f>SUM(E359/2.5)</f>
        <v>238</v>
      </c>
      <c r="F360" s="42"/>
      <c r="G360" s="61"/>
      <c r="H360" s="60" t="s">
        <v>14</v>
      </c>
      <c r="I360" s="59">
        <v>48</v>
      </c>
      <c r="J360" s="58">
        <v>50</v>
      </c>
      <c r="K360" s="58">
        <v>52</v>
      </c>
      <c r="L360" s="58">
        <v>54</v>
      </c>
      <c r="M360" s="58">
        <v>56</v>
      </c>
      <c r="N360" s="58">
        <v>58</v>
      </c>
      <c r="O360" s="58">
        <v>60</v>
      </c>
      <c r="P360" s="58">
        <v>62</v>
      </c>
      <c r="Q360" s="57">
        <v>64</v>
      </c>
      <c r="R360" s="197"/>
      <c r="S360" s="192"/>
      <c r="T360" s="211"/>
    </row>
    <row r="361" spans="1:20" ht="17" hidden="1" outlineLevel="1" thickBot="1" x14ac:dyDescent="0.25">
      <c r="A361" s="186"/>
      <c r="B361" s="187"/>
      <c r="C361" s="234"/>
      <c r="D361" s="56" t="s">
        <v>25</v>
      </c>
      <c r="E361" s="55">
        <f>SUM(E359/2.2)</f>
        <v>270.45454545454544</v>
      </c>
      <c r="F361" s="42"/>
      <c r="G361" s="42"/>
      <c r="H361" s="42"/>
      <c r="I361" s="42"/>
      <c r="J361" s="42"/>
      <c r="K361" s="42"/>
      <c r="L361" s="42"/>
      <c r="M361" s="42"/>
      <c r="N361" s="42"/>
      <c r="O361" s="42"/>
      <c r="P361" s="42"/>
      <c r="Q361" s="42"/>
      <c r="R361" s="198"/>
      <c r="S361" s="199"/>
      <c r="T361" s="211"/>
    </row>
    <row r="362" spans="1:20" ht="17" hidden="1" outlineLevel="1" thickBot="1" x14ac:dyDescent="0.25">
      <c r="A362" s="54" t="s">
        <v>26</v>
      </c>
      <c r="B362" s="53"/>
      <c r="C362" s="42"/>
      <c r="D362" s="48"/>
      <c r="E362" s="52"/>
      <c r="F362" s="42"/>
      <c r="S362" s="28"/>
      <c r="T362" s="211"/>
    </row>
    <row r="363" spans="1:20" hidden="1" outlineLevel="1" x14ac:dyDescent="0.2">
      <c r="A363" s="51" t="s">
        <v>27</v>
      </c>
      <c r="B363" s="50"/>
      <c r="C363" s="42"/>
      <c r="D363" s="48"/>
      <c r="E363" s="42"/>
      <c r="F363" s="42"/>
      <c r="R363" s="42"/>
      <c r="S363" s="47"/>
      <c r="T363" s="211"/>
    </row>
    <row r="364" spans="1:20" hidden="1" outlineLevel="1" x14ac:dyDescent="0.2">
      <c r="A364" s="49"/>
      <c r="B364" s="42"/>
      <c r="C364" s="42"/>
      <c r="D364" s="48"/>
      <c r="E364" s="42"/>
      <c r="F364" s="42"/>
      <c r="G364" s="42"/>
      <c r="H364" s="42"/>
      <c r="I364" s="42"/>
      <c r="J364" s="42"/>
      <c r="K364" s="42"/>
      <c r="L364" s="42"/>
      <c r="M364" s="42"/>
      <c r="N364" s="42"/>
      <c r="O364" s="42"/>
      <c r="P364" s="42"/>
      <c r="Q364" s="42"/>
      <c r="R364" s="42"/>
      <c r="S364" s="47"/>
      <c r="T364" s="211"/>
    </row>
    <row r="365" spans="1:20" ht="17" hidden="1" outlineLevel="1" thickBot="1" x14ac:dyDescent="0.25">
      <c r="A365" s="49" t="s">
        <v>28</v>
      </c>
      <c r="B365" s="42"/>
      <c r="C365" s="42"/>
      <c r="D365" s="48"/>
      <c r="E365" s="42"/>
      <c r="F365" s="42"/>
      <c r="G365" s="42"/>
      <c r="H365" s="42"/>
      <c r="I365" s="42"/>
      <c r="J365" s="42"/>
      <c r="K365" s="42"/>
      <c r="L365" s="42"/>
      <c r="M365" s="42"/>
      <c r="N365" s="42"/>
      <c r="O365" s="42"/>
      <c r="P365" s="42"/>
      <c r="Q365" s="42"/>
      <c r="R365" s="42"/>
      <c r="S365" s="47"/>
      <c r="T365" s="211"/>
    </row>
    <row r="366" spans="1:20" hidden="1" outlineLevel="1" x14ac:dyDescent="0.2">
      <c r="A366" s="46" t="s">
        <v>29</v>
      </c>
      <c r="B366" s="45" t="s">
        <v>30</v>
      </c>
      <c r="C366" s="44" t="s">
        <v>31</v>
      </c>
      <c r="D366" s="44" t="s">
        <v>32</v>
      </c>
      <c r="E366" s="44" t="s">
        <v>33</v>
      </c>
      <c r="F366" s="44" t="s">
        <v>34</v>
      </c>
      <c r="G366" s="44" t="s">
        <v>35</v>
      </c>
      <c r="H366" s="43" t="s">
        <v>36</v>
      </c>
      <c r="I366" s="200" t="s">
        <v>37</v>
      </c>
      <c r="J366" s="201"/>
      <c r="K366" s="202"/>
      <c r="L366" s="202"/>
      <c r="M366" s="202"/>
      <c r="N366" s="202"/>
      <c r="O366" s="202"/>
      <c r="P366" s="42"/>
      <c r="Q366" s="42"/>
      <c r="R366" s="42"/>
      <c r="S366" s="28"/>
      <c r="T366" s="211"/>
    </row>
    <row r="367" spans="1:20" ht="17" hidden="1" outlineLevel="1" x14ac:dyDescent="0.2">
      <c r="A367" s="38" t="s">
        <v>54</v>
      </c>
      <c r="B367" s="37" t="s">
        <v>98</v>
      </c>
      <c r="C367" s="36" t="s">
        <v>123</v>
      </c>
      <c r="D367" s="35">
        <v>0.8</v>
      </c>
      <c r="E367" s="41">
        <f>D367*H359</f>
        <v>0</v>
      </c>
      <c r="F367" s="33" cm="1">
        <f t="array" ref="F367">IFERROR(_xlfn.XLOOKUP(1,(TabFournisseurs[TYPE]=A367)*(TabFournisseurs[SUPPLIER2]=B367)*(TabFournisseurs[REF PRODUCT]=C367),TabFournisseurs[Cost / per m]),0)</f>
        <v>0</v>
      </c>
      <c r="G367" s="96">
        <f>F367*D367</f>
        <v>0</v>
      </c>
      <c r="H367" s="40">
        <f>G367*H359</f>
        <v>0</v>
      </c>
      <c r="I367" s="203"/>
      <c r="J367" s="201"/>
      <c r="K367" s="156"/>
      <c r="L367" s="156"/>
      <c r="M367" s="156"/>
      <c r="N367" s="156"/>
      <c r="O367" s="156"/>
      <c r="P367" s="156"/>
      <c r="Q367" s="156"/>
      <c r="R367" s="156"/>
      <c r="S367" s="157"/>
      <c r="T367" s="211"/>
    </row>
    <row r="368" spans="1:20" hidden="1" outlineLevel="1" x14ac:dyDescent="0.2">
      <c r="A368" s="38"/>
      <c r="B368" s="37"/>
      <c r="C368" s="36"/>
      <c r="D368" s="35"/>
      <c r="E368" s="34">
        <f>D368*H359</f>
        <v>0</v>
      </c>
      <c r="F368" s="33" cm="1">
        <f t="array" ref="F368">IFERROR(_xlfn.XLOOKUP(1,(TabFournisseurs[TYPE]=A368)*(TabFournisseurs[SUPPLIER2]=B368)*(TabFournisseurs[REF PRODUCT]=C368),TabFournisseurs[Cost / per m]),0)</f>
        <v>0</v>
      </c>
      <c r="G368" s="32">
        <f t="shared" ref="G368:G381" si="28">F368*D368</f>
        <v>0</v>
      </c>
      <c r="H368" s="31">
        <f>G368*H359</f>
        <v>0</v>
      </c>
      <c r="I368" s="39"/>
      <c r="J368" s="39"/>
      <c r="K368" s="156"/>
      <c r="L368" s="156"/>
      <c r="M368" s="156"/>
      <c r="N368" s="156"/>
      <c r="O368" s="156"/>
      <c r="P368" s="156"/>
      <c r="Q368" s="156"/>
      <c r="R368" s="156"/>
      <c r="S368" s="157"/>
      <c r="T368" s="211"/>
    </row>
    <row r="369" spans="1:20" hidden="1" outlineLevel="1" x14ac:dyDescent="0.2">
      <c r="A369" s="38"/>
      <c r="B369" s="37"/>
      <c r="C369" s="36"/>
      <c r="D369" s="35"/>
      <c r="E369" s="34">
        <f>D369*H359</f>
        <v>0</v>
      </c>
      <c r="F369" s="33" cm="1">
        <f t="array" ref="F369">IFERROR(_xlfn.XLOOKUP(1,(TabFournisseurs[TYPE]=A369)*(TabFournisseurs[SUPPLIER2]=B369)*(TabFournisseurs[REF PRODUCT]=C369),TabFournisseurs[Cost / per m]),0)</f>
        <v>0</v>
      </c>
      <c r="G369" s="32">
        <f t="shared" si="28"/>
        <v>0</v>
      </c>
      <c r="H369" s="31">
        <f>G369*H359</f>
        <v>0</v>
      </c>
      <c r="I369" s="39"/>
      <c r="J369" s="39"/>
      <c r="K369" s="156"/>
      <c r="L369" s="156"/>
      <c r="M369" s="156"/>
      <c r="N369" s="156"/>
      <c r="O369" s="156"/>
      <c r="P369" s="156"/>
      <c r="Q369" s="156"/>
      <c r="R369" s="156"/>
      <c r="S369" s="157"/>
      <c r="T369" s="211"/>
    </row>
    <row r="370" spans="1:20" hidden="1" outlineLevel="1" x14ac:dyDescent="0.2">
      <c r="A370" s="38"/>
      <c r="B370" s="37"/>
      <c r="C370" s="36"/>
      <c r="D370" s="35"/>
      <c r="E370" s="34">
        <f>D370*H359</f>
        <v>0</v>
      </c>
      <c r="F370" s="33" cm="1">
        <f t="array" ref="F370">IFERROR(_xlfn.XLOOKUP(1,(TabFournisseurs[TYPE]=A370)*(TabFournisseurs[SUPPLIER2]=B370)*(TabFournisseurs[REF PRODUCT]=C370),TabFournisseurs[Cost / per m]),0)</f>
        <v>0</v>
      </c>
      <c r="G370" s="32">
        <f t="shared" si="28"/>
        <v>0</v>
      </c>
      <c r="H370" s="31">
        <f>G370*H359</f>
        <v>0</v>
      </c>
      <c r="I370" s="30"/>
      <c r="J370" s="30"/>
      <c r="K370" s="156"/>
      <c r="L370" s="156"/>
      <c r="M370" s="156"/>
      <c r="N370" s="156"/>
      <c r="O370" s="156"/>
      <c r="P370" s="156"/>
      <c r="Q370" s="156"/>
      <c r="R370" s="156"/>
      <c r="S370" s="157"/>
      <c r="T370" s="211"/>
    </row>
    <row r="371" spans="1:20" hidden="1" outlineLevel="1" x14ac:dyDescent="0.2">
      <c r="A371" s="38"/>
      <c r="B371" s="37"/>
      <c r="C371" s="36"/>
      <c r="D371" s="35"/>
      <c r="E371" s="34">
        <f>D371*H359</f>
        <v>0</v>
      </c>
      <c r="F371" s="33" cm="1">
        <f t="array" ref="F371">IFERROR(_xlfn.XLOOKUP(1,(TabFournisseurs[TYPE]=A371)*(TabFournisseurs[SUPPLIER2]=B371)*(TabFournisseurs[REF PRODUCT]=C371),TabFournisseurs[Cost / per m]),0)</f>
        <v>0</v>
      </c>
      <c r="G371" s="32">
        <f t="shared" si="28"/>
        <v>0</v>
      </c>
      <c r="H371" s="31">
        <f>G371*H359</f>
        <v>0</v>
      </c>
      <c r="I371" s="30"/>
      <c r="J371" s="30"/>
      <c r="K371" s="29"/>
      <c r="L371" s="29"/>
      <c r="M371" s="29"/>
      <c r="N371" s="29"/>
      <c r="O371" s="29"/>
      <c r="P371" s="29"/>
      <c r="Q371" s="29"/>
      <c r="R371" s="29"/>
      <c r="S371" s="28"/>
      <c r="T371" s="211"/>
    </row>
    <row r="372" spans="1:20" hidden="1" outlineLevel="1" x14ac:dyDescent="0.2">
      <c r="A372" s="38"/>
      <c r="B372" s="37"/>
      <c r="C372" s="36"/>
      <c r="D372" s="35"/>
      <c r="E372" s="34">
        <f>D372*H359</f>
        <v>0</v>
      </c>
      <c r="F372" s="33" cm="1">
        <f t="array" ref="F372">IFERROR(_xlfn.XLOOKUP(1,(TabFournisseurs[TYPE]=A372)*(TabFournisseurs[SUPPLIER2]=B372)*(TabFournisseurs[REF PRODUCT]=C372),TabFournisseurs[Cost / per m]),0)</f>
        <v>0</v>
      </c>
      <c r="G372" s="32">
        <f t="shared" si="28"/>
        <v>0</v>
      </c>
      <c r="H372" s="31">
        <f>G372*H359</f>
        <v>0</v>
      </c>
      <c r="I372" s="158"/>
      <c r="J372" s="159"/>
      <c r="K372" s="29"/>
      <c r="L372" s="29"/>
      <c r="M372" s="29"/>
      <c r="N372" s="29"/>
      <c r="O372" s="29"/>
      <c r="P372" s="29"/>
      <c r="Q372" s="29"/>
      <c r="R372" s="29"/>
      <c r="S372" s="28"/>
      <c r="T372" s="211"/>
    </row>
    <row r="373" spans="1:20" hidden="1" outlineLevel="1" x14ac:dyDescent="0.2">
      <c r="A373" s="38"/>
      <c r="B373" s="37"/>
      <c r="C373" s="36"/>
      <c r="D373" s="35"/>
      <c r="E373" s="34">
        <f>D373*H359</f>
        <v>0</v>
      </c>
      <c r="F373" s="33" cm="1">
        <f t="array" ref="F373">IFERROR(_xlfn.XLOOKUP(1,(TabFournisseurs[TYPE]=A373)*(TabFournisseurs[SUPPLIER2]=B373)*(TabFournisseurs[REF PRODUCT]=C373),TabFournisseurs[Cost / per m]),0)</f>
        <v>0</v>
      </c>
      <c r="G373" s="32">
        <f t="shared" si="28"/>
        <v>0</v>
      </c>
      <c r="H373" s="31">
        <f>G373*H359</f>
        <v>0</v>
      </c>
      <c r="I373" s="30"/>
      <c r="J373" s="30"/>
      <c r="K373" s="29"/>
      <c r="L373" s="29"/>
      <c r="M373" s="29"/>
      <c r="N373" s="29"/>
      <c r="O373" s="29"/>
      <c r="P373" s="29"/>
      <c r="Q373" s="29"/>
      <c r="R373" s="29"/>
      <c r="S373" s="28"/>
      <c r="T373" s="211"/>
    </row>
    <row r="374" spans="1:20" hidden="1" outlineLevel="1" x14ac:dyDescent="0.2">
      <c r="A374" s="38"/>
      <c r="B374" s="37"/>
      <c r="C374" s="36"/>
      <c r="D374" s="35"/>
      <c r="E374" s="34">
        <f>D374*H359</f>
        <v>0</v>
      </c>
      <c r="F374" s="33" cm="1">
        <f t="array" ref="F374">IFERROR(_xlfn.XLOOKUP(1,(TabFournisseurs[TYPE]=A374)*(TabFournisseurs[SUPPLIER2]=B374)*(TabFournisseurs[REF PRODUCT]=C374),TabFournisseurs[Cost / per m]),0)</f>
        <v>0</v>
      </c>
      <c r="G374" s="32">
        <f t="shared" si="28"/>
        <v>0</v>
      </c>
      <c r="H374" s="31">
        <f>G374*H359</f>
        <v>0</v>
      </c>
      <c r="I374" s="30"/>
      <c r="J374" s="30"/>
      <c r="K374" s="29"/>
      <c r="L374" s="29"/>
      <c r="M374" s="29"/>
      <c r="N374" s="29"/>
      <c r="O374" s="29"/>
      <c r="P374" s="29"/>
      <c r="Q374" s="29"/>
      <c r="R374" s="29"/>
      <c r="S374" s="28"/>
      <c r="T374" s="211"/>
    </row>
    <row r="375" spans="1:20" hidden="1" outlineLevel="1" x14ac:dyDescent="0.2">
      <c r="A375" s="38"/>
      <c r="B375" s="37"/>
      <c r="C375" s="36"/>
      <c r="D375" s="35"/>
      <c r="E375" s="34">
        <f>D375*H359</f>
        <v>0</v>
      </c>
      <c r="F375" s="33" cm="1">
        <f t="array" ref="F375">IFERROR(_xlfn.XLOOKUP(1,(TabFournisseurs[TYPE]=A375)*(TabFournisseurs[SUPPLIER2]=B375)*(TabFournisseurs[REF PRODUCT]=C375),TabFournisseurs[Cost / per m]),0)</f>
        <v>0</v>
      </c>
      <c r="G375" s="32">
        <f t="shared" si="28"/>
        <v>0</v>
      </c>
      <c r="H375" s="31">
        <f>G375*H359</f>
        <v>0</v>
      </c>
      <c r="I375" s="30"/>
      <c r="J375" s="30"/>
      <c r="K375" s="29"/>
      <c r="L375" s="29"/>
      <c r="M375" s="29"/>
      <c r="N375" s="29"/>
      <c r="O375" s="29"/>
      <c r="P375" s="29"/>
      <c r="Q375" s="29"/>
      <c r="R375" s="29"/>
      <c r="S375" s="28"/>
      <c r="T375" s="211"/>
    </row>
    <row r="376" spans="1:20" hidden="1" outlineLevel="1" x14ac:dyDescent="0.2">
      <c r="A376" s="38"/>
      <c r="B376" s="37"/>
      <c r="C376" s="36"/>
      <c r="D376" s="35"/>
      <c r="E376" s="34">
        <f>D376*H359</f>
        <v>0</v>
      </c>
      <c r="F376" s="33" cm="1">
        <f t="array" ref="F376">IFERROR(_xlfn.XLOOKUP(1,(TabFournisseurs[TYPE]=A376)*(TabFournisseurs[SUPPLIER2]=B376)*(TabFournisseurs[REF PRODUCT]=C376),TabFournisseurs[Cost / per m]),0)</f>
        <v>0</v>
      </c>
      <c r="G376" s="32">
        <f t="shared" si="28"/>
        <v>0</v>
      </c>
      <c r="H376" s="31">
        <f>G376*H359</f>
        <v>0</v>
      </c>
      <c r="I376" s="30"/>
      <c r="J376" s="30"/>
      <c r="K376" s="29"/>
      <c r="L376" s="29"/>
      <c r="M376" s="29"/>
      <c r="N376" s="29"/>
      <c r="O376" s="29"/>
      <c r="P376" s="29"/>
      <c r="Q376" s="29"/>
      <c r="R376" s="29"/>
      <c r="S376" s="28"/>
      <c r="T376" s="211"/>
    </row>
    <row r="377" spans="1:20" hidden="1" outlineLevel="1" x14ac:dyDescent="0.2">
      <c r="A377" s="38"/>
      <c r="B377" s="37"/>
      <c r="C377" s="36"/>
      <c r="D377" s="35"/>
      <c r="E377" s="34">
        <f>D377*H359</f>
        <v>0</v>
      </c>
      <c r="F377" s="33" cm="1">
        <f t="array" ref="F377">IFERROR(_xlfn.XLOOKUP(1,(TabFournisseurs[TYPE]=A377)*(TabFournisseurs[SUPPLIER2]=B377)*(TabFournisseurs[REF PRODUCT]=C377),TabFournisseurs[Cost / per m]),0)</f>
        <v>0</v>
      </c>
      <c r="G377" s="32">
        <f t="shared" si="28"/>
        <v>0</v>
      </c>
      <c r="H377" s="31">
        <f>G377*H359</f>
        <v>0</v>
      </c>
      <c r="I377" s="30"/>
      <c r="J377" s="30"/>
      <c r="K377" s="29"/>
      <c r="L377" s="29"/>
      <c r="M377" s="29"/>
      <c r="N377" s="29"/>
      <c r="O377" s="29"/>
      <c r="P377" s="29"/>
      <c r="Q377" s="29"/>
      <c r="R377" s="29"/>
      <c r="S377" s="28"/>
      <c r="T377" s="211"/>
    </row>
    <row r="378" spans="1:20" hidden="1" outlineLevel="1" x14ac:dyDescent="0.2">
      <c r="A378" s="38"/>
      <c r="B378" s="37"/>
      <c r="C378" s="36"/>
      <c r="D378" s="35"/>
      <c r="E378" s="34">
        <f>D378*H359</f>
        <v>0</v>
      </c>
      <c r="F378" s="33" cm="1">
        <f t="array" ref="F378">IFERROR(_xlfn.XLOOKUP(1,(TabFournisseurs[TYPE]=A378)*(TabFournisseurs[SUPPLIER2]=B378)*(TabFournisseurs[REF PRODUCT]=C378),TabFournisseurs[Cost / per m]),0)</f>
        <v>0</v>
      </c>
      <c r="G378" s="32">
        <f t="shared" si="28"/>
        <v>0</v>
      </c>
      <c r="H378" s="31">
        <f>G378*H359</f>
        <v>0</v>
      </c>
      <c r="I378" s="30"/>
      <c r="J378" s="30"/>
      <c r="K378" s="29"/>
      <c r="L378" s="29"/>
      <c r="M378" s="29"/>
      <c r="N378" s="29"/>
      <c r="O378" s="29"/>
      <c r="P378" s="29"/>
      <c r="Q378" s="29"/>
      <c r="R378" s="29"/>
      <c r="S378" s="28"/>
      <c r="T378" s="211"/>
    </row>
    <row r="379" spans="1:20" hidden="1" outlineLevel="1" x14ac:dyDescent="0.2">
      <c r="A379" s="38"/>
      <c r="B379" s="37"/>
      <c r="C379" s="36"/>
      <c r="D379" s="35">
        <v>1</v>
      </c>
      <c r="E379" s="34">
        <f>D379*H359</f>
        <v>0</v>
      </c>
      <c r="F379" s="33">
        <v>10</v>
      </c>
      <c r="G379" s="32">
        <f t="shared" si="28"/>
        <v>10</v>
      </c>
      <c r="H379" s="31">
        <f>G379*H359</f>
        <v>0</v>
      </c>
      <c r="I379" s="30"/>
      <c r="J379" s="30"/>
      <c r="K379" s="29"/>
      <c r="L379" s="29"/>
      <c r="M379" s="29"/>
      <c r="N379" s="29"/>
      <c r="O379" s="29"/>
      <c r="P379" s="29"/>
      <c r="Q379" s="29"/>
      <c r="R379" s="29"/>
      <c r="S379" s="28"/>
      <c r="T379" s="211"/>
    </row>
    <row r="380" spans="1:20" ht="17" hidden="1" outlineLevel="1" x14ac:dyDescent="0.2">
      <c r="A380" s="38" t="s">
        <v>38</v>
      </c>
      <c r="B380" s="37" t="s">
        <v>40</v>
      </c>
      <c r="C380" s="36" t="s">
        <v>41</v>
      </c>
      <c r="D380" s="35">
        <v>1</v>
      </c>
      <c r="E380" s="34">
        <f>D380*H359</f>
        <v>0</v>
      </c>
      <c r="F380" s="33" cm="1">
        <f t="array" ref="F380">IFERROR(_xlfn.XLOOKUP(1,(TabFournisseurs[TYPE]=A380)*(TabFournisseurs[SUPPLIER2]=B380)*(TabFournisseurs[REF PRODUCT]=C380),TabFournisseurs[Cost / per m]),0)</f>
        <v>2</v>
      </c>
      <c r="G380" s="32">
        <f t="shared" si="28"/>
        <v>2</v>
      </c>
      <c r="H380" s="31">
        <f>G380*H359</f>
        <v>0</v>
      </c>
      <c r="I380" s="30"/>
      <c r="J380" s="30"/>
      <c r="K380" s="29"/>
      <c r="L380" s="29"/>
      <c r="M380" s="29"/>
      <c r="N380" s="29"/>
      <c r="O380" s="29"/>
      <c r="P380" s="29"/>
      <c r="Q380" s="29"/>
      <c r="R380" s="29"/>
      <c r="S380" s="28"/>
      <c r="T380" s="211"/>
    </row>
    <row r="381" spans="1:20" ht="18" hidden="1" outlineLevel="1" thickBot="1" x14ac:dyDescent="0.25">
      <c r="A381" s="27" t="s">
        <v>38</v>
      </c>
      <c r="B381" s="26" t="s">
        <v>42</v>
      </c>
      <c r="C381" s="25" t="s">
        <v>43</v>
      </c>
      <c r="D381" s="24">
        <v>1</v>
      </c>
      <c r="E381" s="23">
        <f>D381*H359</f>
        <v>0</v>
      </c>
      <c r="F381" s="22" cm="1">
        <f t="array" ref="F381">IFERROR(_xlfn.XLOOKUP(1,(TabFournisseurs[TYPE]=A381)*(TabFournisseurs[SUPPLIER2]=B381)*(TabFournisseurs[REF PRODUCT]=C381),TabFournisseurs[Cost / per m]),0)</f>
        <v>0.5</v>
      </c>
      <c r="G381" s="21">
        <f t="shared" si="28"/>
        <v>0.5</v>
      </c>
      <c r="H381" s="20">
        <f>G381*H359</f>
        <v>0</v>
      </c>
      <c r="I381" s="19"/>
      <c r="J381" s="19"/>
      <c r="K381" s="18"/>
      <c r="L381" s="18"/>
      <c r="M381" s="18"/>
      <c r="N381" s="18"/>
      <c r="O381" s="18"/>
      <c r="P381" s="18"/>
      <c r="Q381" s="18"/>
      <c r="R381" s="18"/>
      <c r="S381" s="17"/>
      <c r="T381" s="211"/>
    </row>
    <row r="382" spans="1:20" ht="17" collapsed="1" thickBot="1" x14ac:dyDescent="0.25">
      <c r="A382" s="95"/>
      <c r="B382" s="95"/>
      <c r="C382" s="95"/>
      <c r="D382" s="95"/>
      <c r="E382" s="95"/>
      <c r="F382" s="95"/>
      <c r="G382" s="95"/>
      <c r="H382" s="95"/>
      <c r="I382" s="95"/>
      <c r="J382" s="95"/>
      <c r="K382" s="95"/>
      <c r="L382" s="95"/>
      <c r="M382" s="95"/>
      <c r="N382" s="95"/>
      <c r="O382" s="95"/>
      <c r="P382" s="95"/>
      <c r="Q382" s="95"/>
      <c r="R382" s="95"/>
      <c r="S382" s="95"/>
      <c r="T382" s="95"/>
    </row>
    <row r="383" spans="1:20" ht="23" customHeight="1" x14ac:dyDescent="0.2">
      <c r="A383" s="204" t="s">
        <v>124</v>
      </c>
      <c r="B383" s="205"/>
      <c r="C383" s="205"/>
      <c r="D383" s="205"/>
      <c r="E383" s="205"/>
      <c r="F383" s="205"/>
      <c r="G383" s="206"/>
      <c r="H383" s="166" t="s">
        <v>125</v>
      </c>
      <c r="I383" s="167"/>
      <c r="J383" s="167"/>
      <c r="K383" s="167"/>
      <c r="L383" s="167"/>
      <c r="M383" s="168"/>
      <c r="N383" s="169" t="s">
        <v>1</v>
      </c>
      <c r="O383" s="169"/>
      <c r="P383" s="169"/>
      <c r="Q383" s="169"/>
      <c r="R383" s="171"/>
      <c r="S383" s="173" t="s">
        <v>2</v>
      </c>
      <c r="T383" s="210"/>
    </row>
    <row r="384" spans="1:20" ht="23" customHeight="1" thickBot="1" x14ac:dyDescent="0.25">
      <c r="A384" s="207"/>
      <c r="B384" s="208"/>
      <c r="C384" s="208"/>
      <c r="D384" s="208"/>
      <c r="E384" s="208"/>
      <c r="F384" s="208"/>
      <c r="G384" s="209"/>
      <c r="H384" s="177"/>
      <c r="I384" s="178"/>
      <c r="J384" s="178"/>
      <c r="K384" s="178"/>
      <c r="L384" s="178"/>
      <c r="M384" s="179"/>
      <c r="N384" s="170"/>
      <c r="O384" s="170"/>
      <c r="P384" s="170"/>
      <c r="Q384" s="170"/>
      <c r="R384" s="172"/>
      <c r="S384" s="174"/>
      <c r="T384" s="210"/>
    </row>
    <row r="385" spans="1:20" outlineLevel="1" x14ac:dyDescent="0.2">
      <c r="A385" s="212">
        <v>46225</v>
      </c>
      <c r="B385" s="181"/>
      <c r="C385" s="94"/>
      <c r="D385" s="94"/>
      <c r="E385" s="94"/>
      <c r="F385" s="94"/>
      <c r="G385" s="94"/>
      <c r="H385" s="94"/>
      <c r="I385" s="94"/>
      <c r="J385" s="94"/>
      <c r="K385" s="94"/>
      <c r="L385" s="94"/>
      <c r="M385" s="94"/>
      <c r="N385" s="94"/>
      <c r="O385" s="94"/>
      <c r="P385" s="94"/>
      <c r="Q385" s="94"/>
      <c r="R385" s="94"/>
      <c r="S385" s="93" t="s">
        <v>47</v>
      </c>
      <c r="T385" s="211"/>
    </row>
    <row r="386" spans="1:20" ht="17" outlineLevel="1" thickBot="1" x14ac:dyDescent="0.25">
      <c r="A386" s="92"/>
      <c r="B386" s="42"/>
      <c r="C386" s="42"/>
      <c r="D386" s="42"/>
      <c r="E386" s="42"/>
      <c r="F386" s="42"/>
      <c r="G386" s="42"/>
      <c r="H386" s="42"/>
      <c r="I386" s="42"/>
      <c r="J386" s="42"/>
      <c r="K386" s="42"/>
      <c r="L386" s="42"/>
      <c r="M386" s="42"/>
      <c r="N386" s="42"/>
      <c r="O386" s="42"/>
      <c r="P386" s="42"/>
      <c r="Q386" s="42"/>
      <c r="R386" s="42"/>
      <c r="S386" s="47"/>
      <c r="T386" s="211"/>
    </row>
    <row r="387" spans="1:20" ht="17" customHeight="1" outlineLevel="1" thickBot="1" x14ac:dyDescent="0.25">
      <c r="A387" s="182" t="e" vm="4">
        <v>#VALUE!</v>
      </c>
      <c r="B387" s="183"/>
      <c r="C387" s="91" t="s">
        <v>6</v>
      </c>
      <c r="D387" s="90" t="s">
        <v>7</v>
      </c>
      <c r="E387" s="106" t="s">
        <v>126</v>
      </c>
      <c r="F387" s="42"/>
      <c r="G387" s="42"/>
      <c r="H387" s="84" t="s">
        <v>8</v>
      </c>
      <c r="I387" s="88"/>
      <c r="J387" s="88"/>
      <c r="K387" s="88"/>
      <c r="L387" s="88"/>
      <c r="M387" s="88"/>
      <c r="N387" s="88"/>
      <c r="O387" s="88"/>
      <c r="P387" s="88"/>
      <c r="Q387" s="88"/>
      <c r="S387" s="87"/>
      <c r="T387" s="211"/>
    </row>
    <row r="388" spans="1:20" ht="16" customHeight="1" outlineLevel="1" x14ac:dyDescent="0.2">
      <c r="A388" s="184"/>
      <c r="B388" s="185"/>
      <c r="C388" s="188"/>
      <c r="D388" s="86" t="s">
        <v>9</v>
      </c>
      <c r="E388" s="85" t="s">
        <v>49</v>
      </c>
      <c r="F388" s="42"/>
      <c r="G388" s="42"/>
      <c r="H388" s="84" t="s">
        <v>10</v>
      </c>
      <c r="I388" s="83"/>
      <c r="J388" s="83"/>
      <c r="K388" s="83"/>
      <c r="L388" s="83"/>
      <c r="M388" s="83"/>
      <c r="N388" s="83"/>
      <c r="O388" s="83"/>
      <c r="P388" s="83"/>
      <c r="Q388" s="83"/>
      <c r="R388" s="191"/>
      <c r="S388" s="192"/>
      <c r="T388" s="211"/>
    </row>
    <row r="389" spans="1:20" ht="16" customHeight="1" outlineLevel="1" x14ac:dyDescent="0.2">
      <c r="A389" s="184"/>
      <c r="B389" s="185"/>
      <c r="C389" s="189"/>
      <c r="D389" s="63" t="s">
        <v>11</v>
      </c>
      <c r="E389" s="82" t="s">
        <v>50</v>
      </c>
      <c r="F389" s="42"/>
      <c r="G389" s="48"/>
      <c r="H389" s="81"/>
      <c r="I389" s="80"/>
      <c r="J389" s="80"/>
      <c r="K389" s="80"/>
      <c r="L389" s="80"/>
      <c r="M389" s="80"/>
      <c r="N389" s="80"/>
      <c r="O389" s="80"/>
      <c r="P389" s="80"/>
      <c r="Q389" s="80"/>
      <c r="R389" s="191"/>
      <c r="S389" s="192"/>
      <c r="T389" s="211"/>
    </row>
    <row r="390" spans="1:20" ht="16" customHeight="1" outlineLevel="1" thickBot="1" x14ac:dyDescent="0.25">
      <c r="A390" s="184"/>
      <c r="B390" s="185"/>
      <c r="C390" s="189"/>
      <c r="D390" s="63" t="s">
        <v>12</v>
      </c>
      <c r="E390" s="82"/>
      <c r="F390" s="42"/>
      <c r="G390" s="48"/>
      <c r="H390" s="81"/>
      <c r="I390" s="80"/>
      <c r="J390" s="80"/>
      <c r="K390" s="80"/>
      <c r="L390" s="80"/>
      <c r="M390" s="80"/>
      <c r="N390" s="80"/>
      <c r="O390" s="80"/>
      <c r="P390" s="80"/>
      <c r="Q390" s="80"/>
      <c r="R390" s="152"/>
      <c r="S390" s="153"/>
      <c r="T390" s="211"/>
    </row>
    <row r="391" spans="1:20" ht="16" customHeight="1" outlineLevel="1" thickBot="1" x14ac:dyDescent="0.25">
      <c r="A391" s="184"/>
      <c r="B391" s="185"/>
      <c r="C391" s="189"/>
      <c r="D391" s="63" t="s">
        <v>13</v>
      </c>
      <c r="E391" s="105" t="b">
        <v>0</v>
      </c>
      <c r="F391" s="42"/>
      <c r="G391" s="48"/>
      <c r="H391" s="59" t="s">
        <v>14</v>
      </c>
      <c r="I391" s="58">
        <v>48</v>
      </c>
      <c r="J391" s="58">
        <v>50</v>
      </c>
      <c r="K391" s="58">
        <v>52</v>
      </c>
      <c r="L391" s="58">
        <v>54</v>
      </c>
      <c r="M391" s="58">
        <v>56</v>
      </c>
      <c r="N391" s="58">
        <v>58</v>
      </c>
      <c r="O391" s="58">
        <v>60</v>
      </c>
      <c r="P391" s="58">
        <v>62</v>
      </c>
      <c r="Q391" s="57">
        <v>64</v>
      </c>
      <c r="S391" s="79"/>
      <c r="T391" s="211"/>
    </row>
    <row r="392" spans="1:20" outlineLevel="1" x14ac:dyDescent="0.2">
      <c r="A392" s="184"/>
      <c r="B392" s="185"/>
      <c r="C392" s="189"/>
      <c r="D392" s="193"/>
      <c r="E392" s="194"/>
      <c r="F392" s="42"/>
      <c r="G392" s="48"/>
      <c r="H392" s="155">
        <f t="shared" ref="H392:H399" si="29">SUM(I392:Q392)</f>
        <v>37</v>
      </c>
      <c r="I392" s="77">
        <v>4</v>
      </c>
      <c r="J392" s="77">
        <v>4</v>
      </c>
      <c r="K392" s="77">
        <v>10</v>
      </c>
      <c r="L392" s="77">
        <v>6</v>
      </c>
      <c r="M392" s="77">
        <v>3</v>
      </c>
      <c r="N392" s="77">
        <v>5</v>
      </c>
      <c r="O392" s="77">
        <v>3</v>
      </c>
      <c r="P392" s="77">
        <v>2</v>
      </c>
      <c r="Q392" s="77"/>
      <c r="R392" s="195" t="s">
        <v>127</v>
      </c>
      <c r="S392" s="196"/>
      <c r="T392" s="211"/>
    </row>
    <row r="393" spans="1:20" ht="16" customHeight="1" outlineLevel="1" x14ac:dyDescent="0.2">
      <c r="A393" s="184"/>
      <c r="B393" s="185"/>
      <c r="C393" s="189"/>
      <c r="D393" s="63" t="s">
        <v>16</v>
      </c>
      <c r="E393" s="76" t="s">
        <v>52</v>
      </c>
      <c r="F393" s="42"/>
      <c r="G393" s="48"/>
      <c r="H393" s="73">
        <f t="shared" si="29"/>
        <v>0</v>
      </c>
      <c r="I393" s="68"/>
      <c r="J393" s="68"/>
      <c r="K393" s="68"/>
      <c r="L393" s="68"/>
      <c r="M393" s="68"/>
      <c r="N393" s="68"/>
      <c r="O393" s="68"/>
      <c r="P393" s="68"/>
      <c r="Q393" s="68"/>
      <c r="R393" s="197"/>
      <c r="S393" s="192"/>
      <c r="T393" s="211"/>
    </row>
    <row r="394" spans="1:20" ht="16" customHeight="1" outlineLevel="1" x14ac:dyDescent="0.2">
      <c r="A394" s="184"/>
      <c r="B394" s="185"/>
      <c r="C394" s="189"/>
      <c r="D394" s="63" t="s">
        <v>17</v>
      </c>
      <c r="E394" s="75" t="s">
        <v>53</v>
      </c>
      <c r="F394" s="42"/>
      <c r="G394" s="42"/>
      <c r="H394" s="73">
        <f t="shared" si="29"/>
        <v>0</v>
      </c>
      <c r="I394" s="68"/>
      <c r="J394" s="68"/>
      <c r="K394" s="68"/>
      <c r="L394" s="68"/>
      <c r="M394" s="68"/>
      <c r="N394" s="68"/>
      <c r="O394" s="68"/>
      <c r="P394" s="68"/>
      <c r="Q394" s="68"/>
      <c r="R394" s="197"/>
      <c r="S394" s="192"/>
      <c r="T394" s="211"/>
    </row>
    <row r="395" spans="1:20" outlineLevel="1" x14ac:dyDescent="0.2">
      <c r="A395" s="184"/>
      <c r="B395" s="185"/>
      <c r="C395" s="189"/>
      <c r="D395" s="193"/>
      <c r="E395" s="194"/>
      <c r="F395" s="42"/>
      <c r="G395" s="48"/>
      <c r="H395" s="73">
        <f t="shared" si="29"/>
        <v>0</v>
      </c>
      <c r="I395" s="68"/>
      <c r="J395" s="68"/>
      <c r="K395" s="68"/>
      <c r="L395" s="68"/>
      <c r="M395" s="68"/>
      <c r="N395" s="68"/>
      <c r="O395" s="68"/>
      <c r="P395" s="68"/>
      <c r="Q395" s="68"/>
      <c r="R395" s="197"/>
      <c r="S395" s="192"/>
      <c r="T395" s="211"/>
    </row>
    <row r="396" spans="1:20" ht="16" customHeight="1" outlineLevel="1" x14ac:dyDescent="0.2">
      <c r="A396" s="184"/>
      <c r="B396" s="185"/>
      <c r="C396" s="189"/>
      <c r="D396" s="63" t="s">
        <v>18</v>
      </c>
      <c r="E396" s="76">
        <v>56</v>
      </c>
      <c r="F396" s="42"/>
      <c r="G396" s="48"/>
      <c r="H396" s="73">
        <f t="shared" si="29"/>
        <v>0</v>
      </c>
      <c r="I396" s="68"/>
      <c r="J396" s="68"/>
      <c r="K396" s="68"/>
      <c r="L396" s="68"/>
      <c r="M396" s="68"/>
      <c r="N396" s="68"/>
      <c r="O396" s="68"/>
      <c r="P396" s="68"/>
      <c r="Q396" s="68"/>
      <c r="R396" s="197"/>
      <c r="S396" s="192"/>
      <c r="T396" s="211"/>
    </row>
    <row r="397" spans="1:20" ht="16" customHeight="1" outlineLevel="1" x14ac:dyDescent="0.2">
      <c r="A397" s="184"/>
      <c r="B397" s="185"/>
      <c r="C397" s="189"/>
      <c r="D397" s="63" t="s">
        <v>19</v>
      </c>
      <c r="E397" s="75">
        <f>SUM(G410:G424)</f>
        <v>15.908999999999999</v>
      </c>
      <c r="F397" s="42"/>
      <c r="G397" s="42"/>
      <c r="H397" s="73">
        <f t="shared" si="29"/>
        <v>0</v>
      </c>
      <c r="I397" s="68"/>
      <c r="J397" s="68"/>
      <c r="K397" s="68"/>
      <c r="L397" s="68"/>
      <c r="M397" s="68"/>
      <c r="N397" s="68"/>
      <c r="O397" s="68"/>
      <c r="P397" s="68"/>
      <c r="Q397" s="68"/>
      <c r="R397" s="197"/>
      <c r="S397" s="192"/>
      <c r="T397" s="211"/>
    </row>
    <row r="398" spans="1:20" outlineLevel="1" x14ac:dyDescent="0.2">
      <c r="A398" s="184"/>
      <c r="B398" s="185"/>
      <c r="C398" s="189"/>
      <c r="D398" s="193"/>
      <c r="E398" s="194"/>
      <c r="F398" s="42"/>
      <c r="G398" s="48"/>
      <c r="H398" s="73">
        <f t="shared" si="29"/>
        <v>0</v>
      </c>
      <c r="I398" s="68"/>
      <c r="J398" s="68"/>
      <c r="K398" s="68"/>
      <c r="L398" s="68"/>
      <c r="M398" s="68"/>
      <c r="N398" s="68"/>
      <c r="O398" s="68"/>
      <c r="P398" s="68"/>
      <c r="Q398" s="68"/>
      <c r="R398" s="197"/>
      <c r="S398" s="192"/>
      <c r="T398" s="211"/>
    </row>
    <row r="399" spans="1:20" ht="16" customHeight="1" outlineLevel="1" x14ac:dyDescent="0.2">
      <c r="A399" s="184"/>
      <c r="B399" s="185"/>
      <c r="C399" s="189"/>
      <c r="D399" s="63" t="s">
        <v>20</v>
      </c>
      <c r="E399" s="75">
        <f>SUM(E396:E397)</f>
        <v>71.908999999999992</v>
      </c>
      <c r="F399" s="42"/>
      <c r="G399" s="74"/>
      <c r="H399" s="73">
        <f t="shared" si="29"/>
        <v>0</v>
      </c>
      <c r="I399" s="68"/>
      <c r="J399" s="68"/>
      <c r="K399" s="68"/>
      <c r="L399" s="68"/>
      <c r="M399" s="68"/>
      <c r="N399" s="68"/>
      <c r="O399" s="68"/>
      <c r="P399" s="68"/>
      <c r="Q399" s="68"/>
      <c r="R399" s="197"/>
      <c r="S399" s="192"/>
      <c r="T399" s="211"/>
    </row>
    <row r="400" spans="1:20" ht="16" customHeight="1" outlineLevel="1" x14ac:dyDescent="0.2">
      <c r="A400" s="184"/>
      <c r="B400" s="185"/>
      <c r="C400" s="189"/>
      <c r="D400" s="63" t="s">
        <v>21</v>
      </c>
      <c r="E400" s="72">
        <f>SUM(E402/E399)</f>
        <v>4.3805365114241619</v>
      </c>
      <c r="F400" s="42"/>
      <c r="G400" s="71" t="s">
        <v>11</v>
      </c>
      <c r="H400" s="69">
        <v>50</v>
      </c>
      <c r="I400" s="68"/>
      <c r="J400" s="68"/>
      <c r="K400" s="68"/>
      <c r="L400" s="68"/>
      <c r="M400" s="68"/>
      <c r="N400" s="68"/>
      <c r="O400" s="68"/>
      <c r="P400" s="68"/>
      <c r="Q400" s="67"/>
      <c r="R400" s="197"/>
      <c r="S400" s="192"/>
      <c r="T400" s="211"/>
    </row>
    <row r="401" spans="1:20" ht="17" outlineLevel="1" thickBot="1" x14ac:dyDescent="0.25">
      <c r="A401" s="184"/>
      <c r="B401" s="185"/>
      <c r="C401" s="189"/>
      <c r="D401" s="193"/>
      <c r="E401" s="194"/>
      <c r="F401" s="42"/>
      <c r="G401" s="70" t="s">
        <v>22</v>
      </c>
      <c r="H401" s="69">
        <v>0</v>
      </c>
      <c r="I401" s="68"/>
      <c r="J401" s="68"/>
      <c r="K401" s="68"/>
      <c r="L401" s="68"/>
      <c r="M401" s="68"/>
      <c r="N401" s="68"/>
      <c r="O401" s="68"/>
      <c r="P401" s="68"/>
      <c r="Q401" s="67"/>
      <c r="R401" s="197"/>
      <c r="S401" s="192"/>
      <c r="T401" s="211"/>
    </row>
    <row r="402" spans="1:20" ht="16" customHeight="1" outlineLevel="1" thickBot="1" x14ac:dyDescent="0.25">
      <c r="A402" s="184"/>
      <c r="B402" s="185"/>
      <c r="C402" s="189"/>
      <c r="D402" s="63" t="s">
        <v>23</v>
      </c>
      <c r="E402" s="66">
        <v>315</v>
      </c>
      <c r="G402" s="48"/>
      <c r="H402" s="65">
        <f>SUM(H400:H401)</f>
        <v>50</v>
      </c>
      <c r="I402" s="64">
        <f t="shared" ref="I402:Q402" si="30">SUM(I392:I399)</f>
        <v>4</v>
      </c>
      <c r="J402" s="64">
        <f t="shared" si="30"/>
        <v>4</v>
      </c>
      <c r="K402" s="64">
        <f t="shared" si="30"/>
        <v>10</v>
      </c>
      <c r="L402" s="64">
        <f t="shared" si="30"/>
        <v>6</v>
      </c>
      <c r="M402" s="64">
        <f t="shared" si="30"/>
        <v>3</v>
      </c>
      <c r="N402" s="64">
        <f t="shared" si="30"/>
        <v>5</v>
      </c>
      <c r="O402" s="64">
        <f t="shared" si="30"/>
        <v>3</v>
      </c>
      <c r="P402" s="64">
        <f t="shared" si="30"/>
        <v>2</v>
      </c>
      <c r="Q402" s="64">
        <f t="shared" si="30"/>
        <v>0</v>
      </c>
      <c r="R402" s="197"/>
      <c r="S402" s="192"/>
      <c r="T402" s="211"/>
    </row>
    <row r="403" spans="1:20" ht="17" customHeight="1" outlineLevel="1" thickBot="1" x14ac:dyDescent="0.25">
      <c r="A403" s="184"/>
      <c r="B403" s="185"/>
      <c r="C403" s="189"/>
      <c r="D403" s="63" t="s">
        <v>24</v>
      </c>
      <c r="E403" s="62">
        <f>SUM(E402/2.5)</f>
        <v>126</v>
      </c>
      <c r="F403" s="42"/>
      <c r="G403" s="61"/>
      <c r="H403" s="60" t="s">
        <v>14</v>
      </c>
      <c r="I403" s="59">
        <v>48</v>
      </c>
      <c r="J403" s="58">
        <v>50</v>
      </c>
      <c r="K403" s="58">
        <v>52</v>
      </c>
      <c r="L403" s="58">
        <v>54</v>
      </c>
      <c r="M403" s="58">
        <v>56</v>
      </c>
      <c r="N403" s="58">
        <v>58</v>
      </c>
      <c r="O403" s="58">
        <v>60</v>
      </c>
      <c r="P403" s="58">
        <v>62</v>
      </c>
      <c r="Q403" s="57">
        <v>64</v>
      </c>
      <c r="R403" s="197"/>
      <c r="S403" s="192"/>
      <c r="T403" s="211"/>
    </row>
    <row r="404" spans="1:20" ht="17" outlineLevel="1" thickBot="1" x14ac:dyDescent="0.25">
      <c r="A404" s="186"/>
      <c r="B404" s="187"/>
      <c r="C404" s="190"/>
      <c r="D404" s="56" t="s">
        <v>25</v>
      </c>
      <c r="E404" s="55">
        <f>SUM(E402/2.2)</f>
        <v>143.18181818181816</v>
      </c>
      <c r="F404" s="42"/>
      <c r="G404" s="42"/>
      <c r="H404" s="42"/>
      <c r="I404" s="42"/>
      <c r="J404" s="42"/>
      <c r="K404" s="42"/>
      <c r="L404" s="42"/>
      <c r="M404" s="42"/>
      <c r="N404" s="42"/>
      <c r="O404" s="42"/>
      <c r="P404" s="42"/>
      <c r="Q404" s="42"/>
      <c r="R404" s="198"/>
      <c r="S404" s="199"/>
      <c r="T404" s="211"/>
    </row>
    <row r="405" spans="1:20" ht="17" outlineLevel="1" thickBot="1" x14ac:dyDescent="0.25">
      <c r="A405" s="54" t="s">
        <v>26</v>
      </c>
      <c r="B405" s="53">
        <v>46220</v>
      </c>
      <c r="C405" s="42"/>
      <c r="D405" s="48"/>
      <c r="E405" s="141">
        <v>46162</v>
      </c>
      <c r="F405" s="42"/>
      <c r="S405" s="28"/>
      <c r="T405" s="211"/>
    </row>
    <row r="406" spans="1:20" outlineLevel="1" x14ac:dyDescent="0.2">
      <c r="A406" s="51" t="s">
        <v>27</v>
      </c>
      <c r="B406" s="50"/>
      <c r="C406" s="42"/>
      <c r="D406" s="48"/>
      <c r="E406" s="42"/>
      <c r="F406" s="42"/>
      <c r="R406" s="42"/>
      <c r="S406" s="47"/>
      <c r="T406" s="211"/>
    </row>
    <row r="407" spans="1:20" outlineLevel="1" x14ac:dyDescent="0.2">
      <c r="A407" s="49"/>
      <c r="B407" s="42"/>
      <c r="C407" s="42"/>
      <c r="D407" s="48"/>
      <c r="E407" s="42"/>
      <c r="F407" s="42"/>
      <c r="G407" s="42"/>
      <c r="H407" s="42"/>
      <c r="I407" s="42"/>
      <c r="J407" s="42"/>
      <c r="K407" s="42"/>
      <c r="L407" s="42"/>
      <c r="M407" s="42"/>
      <c r="N407" s="42"/>
      <c r="O407" s="42"/>
      <c r="P407" s="42"/>
      <c r="Q407" s="42"/>
      <c r="R407" s="42"/>
      <c r="S407" s="47"/>
      <c r="T407" s="211"/>
    </row>
    <row r="408" spans="1:20" ht="17" outlineLevel="1" thickBot="1" x14ac:dyDescent="0.25">
      <c r="A408" s="49" t="s">
        <v>28</v>
      </c>
      <c r="B408" s="42"/>
      <c r="C408" s="42"/>
      <c r="D408" s="48"/>
      <c r="E408" s="42"/>
      <c r="F408" s="42"/>
      <c r="G408" s="42"/>
      <c r="H408" s="42"/>
      <c r="I408" s="42"/>
      <c r="J408" s="42"/>
      <c r="K408" s="42"/>
      <c r="L408" s="42"/>
      <c r="M408" s="42"/>
      <c r="N408" s="42"/>
      <c r="O408" s="42"/>
      <c r="P408" s="42"/>
      <c r="Q408" s="42"/>
      <c r="R408" s="42"/>
      <c r="S408" s="47"/>
      <c r="T408" s="211"/>
    </row>
    <row r="409" spans="1:20" outlineLevel="1" x14ac:dyDescent="0.2">
      <c r="A409" s="46" t="s">
        <v>29</v>
      </c>
      <c r="B409" s="45" t="s">
        <v>30</v>
      </c>
      <c r="C409" s="44" t="s">
        <v>31</v>
      </c>
      <c r="D409" s="44" t="s">
        <v>32</v>
      </c>
      <c r="E409" s="44" t="s">
        <v>33</v>
      </c>
      <c r="F409" s="44" t="s">
        <v>34</v>
      </c>
      <c r="G409" s="44" t="s">
        <v>35</v>
      </c>
      <c r="H409" s="43" t="s">
        <v>36</v>
      </c>
      <c r="I409" s="200" t="s">
        <v>37</v>
      </c>
      <c r="J409" s="201"/>
      <c r="K409" s="202"/>
      <c r="L409" s="202"/>
      <c r="M409" s="202"/>
      <c r="N409" s="202"/>
      <c r="O409" s="202"/>
      <c r="P409" s="42"/>
      <c r="Q409" s="42"/>
      <c r="R409" s="42"/>
      <c r="S409" s="28"/>
      <c r="T409" s="211"/>
    </row>
    <row r="410" spans="1:20" ht="17" outlineLevel="1" x14ac:dyDescent="0.2">
      <c r="A410" s="38" t="s">
        <v>54</v>
      </c>
      <c r="B410" s="37" t="s">
        <v>128</v>
      </c>
      <c r="C410" s="36" t="s">
        <v>129</v>
      </c>
      <c r="D410" s="35">
        <v>0.8</v>
      </c>
      <c r="E410" s="41">
        <f>D410*H402</f>
        <v>40</v>
      </c>
      <c r="F410" s="33" cm="1">
        <f t="array" ref="F410">IFERROR(_xlfn.XLOOKUP(1,(TabFournisseurs[TYPE]=A410)*(TabFournisseurs[SUPPLIER2]=B410)*(TabFournisseurs[REF PRODUCT]=C410),TabFournisseurs[Cost / per m]),0)</f>
        <v>6.75</v>
      </c>
      <c r="G410" s="131">
        <f>F410*D410</f>
        <v>5.4</v>
      </c>
      <c r="H410" s="40">
        <f>G410*H402</f>
        <v>270</v>
      </c>
      <c r="I410" s="203"/>
      <c r="J410" s="201"/>
      <c r="K410" s="156"/>
      <c r="L410" s="156"/>
      <c r="M410" s="156"/>
      <c r="N410" s="156"/>
      <c r="O410" s="156"/>
      <c r="P410" s="156"/>
      <c r="Q410" s="156"/>
      <c r="R410" s="156"/>
      <c r="S410" s="157"/>
      <c r="T410" s="211"/>
    </row>
    <row r="411" spans="1:20" outlineLevel="1" x14ac:dyDescent="0.2">
      <c r="A411" s="38" t="s">
        <v>57</v>
      </c>
      <c r="B411" s="37"/>
      <c r="C411" s="36"/>
      <c r="D411" s="35"/>
      <c r="E411" s="34">
        <f>D411*H402</f>
        <v>0</v>
      </c>
      <c r="F411" s="33" cm="1">
        <f t="array" ref="F411">IFERROR(_xlfn.XLOOKUP(1,(TabFournisseurs[TYPE]=A411)*(TabFournisseurs[SUPPLIER2]=B411)*(TabFournisseurs[REF PRODUCT]=C411),TabFournisseurs[Cost / per m]),0)</f>
        <v>0</v>
      </c>
      <c r="G411" s="32">
        <f t="shared" ref="G411:G422" si="31">F411*D411</f>
        <v>0</v>
      </c>
      <c r="H411" s="31">
        <f>G411*H402</f>
        <v>0</v>
      </c>
      <c r="I411" s="39"/>
      <c r="J411" s="39"/>
      <c r="K411" s="156"/>
      <c r="L411" s="156"/>
      <c r="M411" s="156"/>
      <c r="N411" s="156"/>
      <c r="O411" s="156"/>
      <c r="P411" s="156"/>
      <c r="Q411" s="156"/>
      <c r="R411" s="156"/>
      <c r="S411" s="157"/>
      <c r="T411" s="211"/>
    </row>
    <row r="412" spans="1:20" outlineLevel="1" x14ac:dyDescent="0.2">
      <c r="A412" s="38" t="s">
        <v>60</v>
      </c>
      <c r="B412" s="102"/>
      <c r="C412" s="103"/>
      <c r="D412" s="35"/>
      <c r="E412" s="34">
        <f>D412*H402</f>
        <v>0</v>
      </c>
      <c r="F412" s="33" cm="1">
        <f t="array" ref="F412">IFERROR(_xlfn.XLOOKUP(1,(TabFournisseurs[TYPE]=A412)*(TabFournisseurs[SUPPLIER2]=B412)*(TabFournisseurs[REF PRODUCT]=C412),TabFournisseurs[Cost / per m]),0)</f>
        <v>0</v>
      </c>
      <c r="G412" s="32">
        <f t="shared" si="31"/>
        <v>0</v>
      </c>
      <c r="H412" s="31">
        <f>G412*H402</f>
        <v>0</v>
      </c>
      <c r="I412" s="39"/>
      <c r="J412" s="39"/>
      <c r="K412" s="156"/>
      <c r="L412" s="156"/>
      <c r="M412" s="156"/>
      <c r="N412" s="156"/>
      <c r="O412" s="156"/>
      <c r="P412" s="156"/>
      <c r="Q412" s="156"/>
      <c r="R412" s="156"/>
      <c r="S412" s="157"/>
      <c r="T412" s="211"/>
    </row>
    <row r="413" spans="1:20" outlineLevel="1" x14ac:dyDescent="0.2">
      <c r="A413" s="38" t="s">
        <v>63</v>
      </c>
      <c r="B413" s="37"/>
      <c r="C413" s="36"/>
      <c r="D413" s="35"/>
      <c r="E413" s="34">
        <f>D413*H402</f>
        <v>0</v>
      </c>
      <c r="F413" s="33" cm="1">
        <f t="array" ref="F413">IFERROR(_xlfn.XLOOKUP(1,(TabFournisseurs[TYPE]=A413)*(TabFournisseurs[SUPPLIER2]=B413)*(TabFournisseurs[REF PRODUCT]=C413),TabFournisseurs[Cost / per m]),0)</f>
        <v>0</v>
      </c>
      <c r="G413" s="32">
        <f t="shared" si="31"/>
        <v>0</v>
      </c>
      <c r="H413" s="31">
        <f>G413*H402</f>
        <v>0</v>
      </c>
      <c r="I413" s="30"/>
      <c r="J413" s="30"/>
      <c r="K413" s="156"/>
      <c r="L413" s="156"/>
      <c r="M413" s="156"/>
      <c r="N413" s="156"/>
      <c r="O413" s="156"/>
      <c r="P413" s="156"/>
      <c r="Q413" s="156"/>
      <c r="R413" s="156"/>
      <c r="S413" s="157"/>
      <c r="T413" s="211"/>
    </row>
    <row r="414" spans="1:20" outlineLevel="1" x14ac:dyDescent="0.2">
      <c r="A414" s="38" t="s">
        <v>69</v>
      </c>
      <c r="B414" s="37"/>
      <c r="C414" s="36"/>
      <c r="D414" s="35"/>
      <c r="E414" s="34">
        <f>D414*H402</f>
        <v>0</v>
      </c>
      <c r="F414" s="33" cm="1">
        <f t="array" ref="F414">IFERROR(_xlfn.XLOOKUP(1,(TabFournisseurs[TYPE]=A414)*(TabFournisseurs[SUPPLIER2]=B414)*(TabFournisseurs[REF PRODUCT]=C414),TabFournisseurs[Cost / per m]),0)</f>
        <v>0</v>
      </c>
      <c r="G414" s="32">
        <f t="shared" si="31"/>
        <v>0</v>
      </c>
      <c r="H414" s="31">
        <f>G414*H402</f>
        <v>0</v>
      </c>
      <c r="I414" s="30"/>
      <c r="J414" s="30"/>
      <c r="K414" s="29"/>
      <c r="L414" s="29"/>
      <c r="M414" s="29"/>
      <c r="N414" s="29"/>
      <c r="O414" s="29"/>
      <c r="P414" s="29"/>
      <c r="Q414" s="29"/>
      <c r="R414" s="29"/>
      <c r="S414" s="28"/>
      <c r="T414" s="211"/>
    </row>
    <row r="415" spans="1:20" ht="17" outlineLevel="1" x14ac:dyDescent="0.2">
      <c r="A415" s="38" t="s">
        <v>72</v>
      </c>
      <c r="B415" s="37" t="s">
        <v>73</v>
      </c>
      <c r="C415" s="36" t="s">
        <v>74</v>
      </c>
      <c r="D415" s="35">
        <v>0.1</v>
      </c>
      <c r="E415" s="34">
        <f>D415*H402</f>
        <v>5</v>
      </c>
      <c r="F415" s="33" cm="1">
        <f t="array" ref="F415">IFERROR(_xlfn.XLOOKUP(1,(TabFournisseurs[TYPE]=A415)*(TabFournisseurs[SUPPLIER2]=B415)*(TabFournisseurs[REF PRODUCT]=C415),TabFournisseurs[Cost / per m]),0)</f>
        <v>0.49</v>
      </c>
      <c r="G415" s="32">
        <f t="shared" si="31"/>
        <v>4.9000000000000002E-2</v>
      </c>
      <c r="H415" s="31">
        <f>G415*H402</f>
        <v>2.4500000000000002</v>
      </c>
      <c r="I415" s="158"/>
      <c r="J415" s="159"/>
      <c r="K415" s="29"/>
      <c r="L415" s="29"/>
      <c r="M415" s="29"/>
      <c r="N415" s="29"/>
      <c r="O415" s="29"/>
      <c r="P415" s="29"/>
      <c r="Q415" s="29"/>
      <c r="R415" s="29"/>
      <c r="S415" s="28"/>
      <c r="T415" s="211"/>
    </row>
    <row r="416" spans="1:20" ht="17" outlineLevel="1" x14ac:dyDescent="0.2">
      <c r="A416" s="38" t="s">
        <v>80</v>
      </c>
      <c r="B416" s="37" t="s">
        <v>81</v>
      </c>
      <c r="C416" s="36" t="s">
        <v>82</v>
      </c>
      <c r="D416" s="35">
        <v>8</v>
      </c>
      <c r="E416" s="34">
        <f>D416*H402</f>
        <v>400</v>
      </c>
      <c r="F416" s="33" cm="1">
        <f t="array" ref="F416">IFERROR(_xlfn.XLOOKUP(1,(TabFournisseurs[TYPE]=A416)*(TabFournisseurs[SUPPLIER2]=B416)*(TabFournisseurs[REF PRODUCT]=C416),TabFournisseurs[Cost / per m]),0)</f>
        <v>0.06</v>
      </c>
      <c r="G416" s="32">
        <f t="shared" si="31"/>
        <v>0.48</v>
      </c>
      <c r="H416" s="31">
        <f>G416*H402</f>
        <v>24</v>
      </c>
      <c r="I416" s="30"/>
      <c r="J416" s="30"/>
      <c r="K416" s="29"/>
      <c r="L416" s="29"/>
      <c r="M416" s="29"/>
      <c r="N416" s="29"/>
      <c r="O416" s="29"/>
      <c r="P416" s="29"/>
      <c r="Q416" s="29"/>
      <c r="R416" s="29"/>
      <c r="S416" s="28"/>
      <c r="T416" s="211"/>
    </row>
    <row r="417" spans="1:20" ht="17" outlineLevel="1" x14ac:dyDescent="0.2">
      <c r="A417" s="38" t="s">
        <v>75</v>
      </c>
      <c r="B417" s="37" t="s">
        <v>76</v>
      </c>
      <c r="C417" s="36" t="s">
        <v>77</v>
      </c>
      <c r="D417" s="35">
        <v>1</v>
      </c>
      <c r="E417" s="34">
        <f>D417*H402</f>
        <v>50</v>
      </c>
      <c r="F417" s="33" cm="1">
        <f t="array" ref="F417">IFERROR(_xlfn.XLOOKUP(1,(TabFournisseurs[TYPE]=A417)*(TabFournisseurs[SUPPLIER2]=B417)*(TabFournisseurs[REF PRODUCT]=C417),TabFournisseurs[Cost / per m]),0)</f>
        <v>0.27</v>
      </c>
      <c r="G417" s="32">
        <f t="shared" si="31"/>
        <v>0.27</v>
      </c>
      <c r="H417" s="31">
        <f>G417*H402</f>
        <v>13.5</v>
      </c>
      <c r="I417" s="30"/>
      <c r="J417" s="30"/>
      <c r="K417" s="29"/>
      <c r="L417" s="29"/>
      <c r="M417" s="29"/>
      <c r="N417" s="29"/>
      <c r="O417" s="29"/>
      <c r="P417" s="29"/>
      <c r="Q417" s="29"/>
      <c r="R417" s="29"/>
      <c r="S417" s="28"/>
      <c r="T417" s="211"/>
    </row>
    <row r="418" spans="1:20" ht="17" outlineLevel="1" x14ac:dyDescent="0.2">
      <c r="A418" s="38" t="s">
        <v>78</v>
      </c>
      <c r="B418" s="37" t="s">
        <v>76</v>
      </c>
      <c r="C418" s="36" t="s">
        <v>79</v>
      </c>
      <c r="D418" s="35">
        <v>1</v>
      </c>
      <c r="E418" s="34">
        <f>D418*H402</f>
        <v>50</v>
      </c>
      <c r="F418" s="33" cm="1">
        <f t="array" ref="F418">IFERROR(_xlfn.XLOOKUP(1,(TabFournisseurs[TYPE]=A418)*(TabFournisseurs[SUPPLIER2]=B418)*(TabFournisseurs[REF PRODUCT]=C418),TabFournisseurs[Cost / per m]),0)</f>
        <v>0.21</v>
      </c>
      <c r="G418" s="32">
        <f t="shared" si="31"/>
        <v>0.21</v>
      </c>
      <c r="H418" s="31">
        <f>G418*H402</f>
        <v>10.5</v>
      </c>
      <c r="I418" s="30"/>
      <c r="J418" s="30"/>
      <c r="K418" s="29"/>
      <c r="L418" s="29"/>
      <c r="M418" s="29"/>
      <c r="N418" s="29"/>
      <c r="O418" s="29"/>
      <c r="P418" s="29"/>
      <c r="Q418" s="29"/>
      <c r="R418" s="29"/>
      <c r="S418" s="28"/>
      <c r="T418" s="211"/>
    </row>
    <row r="419" spans="1:20" outlineLevel="1" x14ac:dyDescent="0.2">
      <c r="A419" s="38"/>
      <c r="B419" s="37"/>
      <c r="C419" s="36"/>
      <c r="D419" s="35"/>
      <c r="E419" s="34">
        <f>D419*H402</f>
        <v>0</v>
      </c>
      <c r="F419" s="33" cm="1">
        <f t="array" ref="F419">IFERROR(_xlfn.XLOOKUP(1,(TabFournisseurs[TYPE]=A419)*(TabFournisseurs[SUPPLIER2]=B419)*(TabFournisseurs[REF PRODUCT]=C419),TabFournisseurs[Cost / per m]),0)</f>
        <v>0</v>
      </c>
      <c r="G419" s="32">
        <f t="shared" si="31"/>
        <v>0</v>
      </c>
      <c r="H419" s="31">
        <f>G419*H402</f>
        <v>0</v>
      </c>
      <c r="I419" s="30"/>
      <c r="J419" s="30"/>
      <c r="K419" s="29"/>
      <c r="L419" s="29"/>
      <c r="M419" s="29"/>
      <c r="N419" s="29"/>
      <c r="O419" s="29"/>
      <c r="P419" s="29"/>
      <c r="Q419" s="29"/>
      <c r="R419" s="29"/>
      <c r="S419" s="28"/>
      <c r="T419" s="211"/>
    </row>
    <row r="420" spans="1:20" outlineLevel="1" x14ac:dyDescent="0.2">
      <c r="A420" s="38"/>
      <c r="B420" s="37"/>
      <c r="C420" s="36"/>
      <c r="D420" s="35"/>
      <c r="E420" s="34">
        <f>D420*H402</f>
        <v>0</v>
      </c>
      <c r="F420" s="33" cm="1">
        <f t="array" ref="F420">IFERROR(_xlfn.XLOOKUP(1,(TabFournisseurs[TYPE]=A420)*(TabFournisseurs[SUPPLIER2]=B420)*(TabFournisseurs[REF PRODUCT]=C420),TabFournisseurs[Cost / per m]),0)</f>
        <v>0</v>
      </c>
      <c r="G420" s="32">
        <f t="shared" si="31"/>
        <v>0</v>
      </c>
      <c r="H420" s="31">
        <f>G420*H402</f>
        <v>0</v>
      </c>
      <c r="I420" s="30"/>
      <c r="J420" s="30"/>
      <c r="K420" s="29"/>
      <c r="L420" s="29"/>
      <c r="M420" s="29"/>
      <c r="N420" s="29"/>
      <c r="O420" s="29"/>
      <c r="P420" s="29"/>
      <c r="Q420" s="29"/>
      <c r="R420" s="29"/>
      <c r="S420" s="28"/>
      <c r="T420" s="211"/>
    </row>
    <row r="421" spans="1:20" outlineLevel="1" x14ac:dyDescent="0.2">
      <c r="A421" s="38"/>
      <c r="B421" s="37"/>
      <c r="C421" s="36"/>
      <c r="D421" s="35"/>
      <c r="E421" s="34">
        <f>D421*H402</f>
        <v>0</v>
      </c>
      <c r="F421" s="33" cm="1">
        <f t="array" ref="F421">IFERROR(_xlfn.XLOOKUP(1,(TabFournisseurs[TYPE]=A421)*(TabFournisseurs[SUPPLIER2]=B421)*(TabFournisseurs[REF PRODUCT]=C421),TabFournisseurs[Cost / per m]),0)</f>
        <v>0</v>
      </c>
      <c r="G421" s="32">
        <v>2</v>
      </c>
      <c r="H421" s="31">
        <f>G421*H402</f>
        <v>100</v>
      </c>
      <c r="I421" s="30"/>
      <c r="J421" s="30"/>
      <c r="K421" s="29"/>
      <c r="L421" s="29"/>
      <c r="M421" s="29"/>
      <c r="N421" s="29"/>
      <c r="O421" s="29"/>
      <c r="P421" s="29"/>
      <c r="Q421" s="29"/>
      <c r="R421" s="29"/>
      <c r="S421" s="28"/>
      <c r="T421" s="211"/>
    </row>
    <row r="422" spans="1:20" outlineLevel="1" x14ac:dyDescent="0.2">
      <c r="A422" s="38"/>
      <c r="B422" s="37"/>
      <c r="C422" s="36"/>
      <c r="D422" s="35">
        <v>1</v>
      </c>
      <c r="E422" s="34">
        <f>D422*H402</f>
        <v>50</v>
      </c>
      <c r="F422" s="33">
        <v>5</v>
      </c>
      <c r="G422" s="32">
        <f t="shared" si="31"/>
        <v>5</v>
      </c>
      <c r="H422" s="31">
        <f>G422*H402</f>
        <v>250</v>
      </c>
      <c r="I422" s="30"/>
      <c r="J422" s="30"/>
      <c r="K422" s="29"/>
      <c r="L422" s="29"/>
      <c r="M422" s="29"/>
      <c r="N422" s="29"/>
      <c r="O422" s="29"/>
      <c r="P422" s="29"/>
      <c r="Q422" s="29"/>
      <c r="R422" s="29"/>
      <c r="S422" s="28"/>
      <c r="T422" s="211"/>
    </row>
    <row r="423" spans="1:20" ht="17" outlineLevel="1" x14ac:dyDescent="0.2">
      <c r="A423" s="38" t="s">
        <v>38</v>
      </c>
      <c r="B423" s="37" t="s">
        <v>40</v>
      </c>
      <c r="C423" s="36" t="s">
        <v>41</v>
      </c>
      <c r="D423" s="35">
        <v>1</v>
      </c>
      <c r="E423" s="34">
        <f>D423*H402</f>
        <v>50</v>
      </c>
      <c r="F423" s="33" cm="1">
        <f t="array" ref="F423">IFERROR(_xlfn.XLOOKUP(1,(TabFournisseurs[TYPE]=A423)*(TabFournisseurs[SUPPLIER2]=B423)*(TabFournisseurs[REF PRODUCT]=C423),TabFournisseurs[Cost / per m]),0)</f>
        <v>2</v>
      </c>
      <c r="G423" s="32">
        <f t="shared" ref="G423:G424" si="32">F423*D423</f>
        <v>2</v>
      </c>
      <c r="H423" s="31">
        <f>G423*H402</f>
        <v>100</v>
      </c>
      <c r="I423" s="30"/>
      <c r="J423" s="30"/>
      <c r="K423" s="29"/>
      <c r="L423" s="29"/>
      <c r="M423" s="29"/>
      <c r="N423" s="29"/>
      <c r="O423" s="29"/>
      <c r="P423" s="29"/>
      <c r="Q423" s="29"/>
      <c r="R423" s="29"/>
      <c r="S423" s="28"/>
      <c r="T423" s="211"/>
    </row>
    <row r="424" spans="1:20" ht="18" outlineLevel="1" thickBot="1" x14ac:dyDescent="0.25">
      <c r="A424" s="27" t="s">
        <v>38</v>
      </c>
      <c r="B424" s="26" t="s">
        <v>42</v>
      </c>
      <c r="C424" s="25" t="s">
        <v>43</v>
      </c>
      <c r="D424" s="24">
        <v>1</v>
      </c>
      <c r="E424" s="23">
        <f>D424*H402</f>
        <v>50</v>
      </c>
      <c r="F424" s="22" cm="1">
        <f t="array" ref="F424">IFERROR(_xlfn.XLOOKUP(1,(TabFournisseurs[TYPE]=A424)*(TabFournisseurs[SUPPLIER2]=B424)*(TabFournisseurs[REF PRODUCT]=C424),TabFournisseurs[Cost / per m]),0)</f>
        <v>0.5</v>
      </c>
      <c r="G424" s="21">
        <f t="shared" si="32"/>
        <v>0.5</v>
      </c>
      <c r="H424" s="20">
        <f>G424*H402</f>
        <v>25</v>
      </c>
      <c r="I424" s="19"/>
      <c r="J424" s="19"/>
      <c r="K424" s="18"/>
      <c r="L424" s="18"/>
      <c r="M424" s="18"/>
      <c r="N424" s="18"/>
      <c r="O424" s="18"/>
      <c r="P424" s="18"/>
      <c r="Q424" s="18"/>
      <c r="R424" s="18"/>
      <c r="S424" s="17"/>
      <c r="T424" s="211"/>
    </row>
    <row r="425" spans="1:20" ht="17" thickBot="1" x14ac:dyDescent="0.25">
      <c r="A425" s="95"/>
      <c r="B425" s="95"/>
      <c r="C425" s="95"/>
      <c r="D425" s="95"/>
      <c r="E425" s="95"/>
      <c r="F425" s="95"/>
      <c r="G425" s="95"/>
      <c r="H425" s="95"/>
      <c r="I425" s="95"/>
      <c r="J425" s="95"/>
      <c r="K425" s="95"/>
      <c r="L425" s="95"/>
      <c r="M425" s="95"/>
      <c r="N425" s="95"/>
      <c r="O425" s="95"/>
      <c r="P425" s="95"/>
      <c r="Q425" s="95"/>
      <c r="R425" s="95"/>
      <c r="S425" s="95"/>
      <c r="T425" s="95"/>
    </row>
    <row r="426" spans="1:20" ht="23" customHeight="1" x14ac:dyDescent="0.2">
      <c r="A426" s="204" t="s">
        <v>130</v>
      </c>
      <c r="B426" s="205"/>
      <c r="C426" s="205"/>
      <c r="D426" s="205"/>
      <c r="E426" s="205"/>
      <c r="F426" s="205"/>
      <c r="G426" s="206"/>
      <c r="H426" s="166" t="s">
        <v>91</v>
      </c>
      <c r="I426" s="167"/>
      <c r="J426" s="167"/>
      <c r="K426" s="167"/>
      <c r="L426" s="167"/>
      <c r="M426" s="168"/>
      <c r="N426" s="169" t="s">
        <v>1</v>
      </c>
      <c r="O426" s="169"/>
      <c r="P426" s="169"/>
      <c r="Q426" s="169" t="s">
        <v>131</v>
      </c>
      <c r="R426" s="171"/>
      <c r="S426" s="173" t="s">
        <v>2</v>
      </c>
      <c r="T426" s="210"/>
    </row>
    <row r="427" spans="1:20" ht="23" customHeight="1" thickBot="1" x14ac:dyDescent="0.25">
      <c r="A427" s="207"/>
      <c r="B427" s="208"/>
      <c r="C427" s="208"/>
      <c r="D427" s="208"/>
      <c r="E427" s="208"/>
      <c r="F427" s="208"/>
      <c r="G427" s="209"/>
      <c r="H427" s="177"/>
      <c r="I427" s="178"/>
      <c r="J427" s="178"/>
      <c r="K427" s="178"/>
      <c r="L427" s="178"/>
      <c r="M427" s="179"/>
      <c r="N427" s="170"/>
      <c r="O427" s="170"/>
      <c r="P427" s="170"/>
      <c r="Q427" s="170"/>
      <c r="R427" s="172"/>
      <c r="S427" s="174"/>
      <c r="T427" s="210"/>
    </row>
    <row r="428" spans="1:20" outlineLevel="1" x14ac:dyDescent="0.2">
      <c r="A428" s="212">
        <v>46225</v>
      </c>
      <c r="B428" s="181"/>
      <c r="C428" s="94"/>
      <c r="D428" s="94"/>
      <c r="E428" s="94"/>
      <c r="F428" s="94"/>
      <c r="G428" s="94"/>
      <c r="H428" s="94"/>
      <c r="I428" s="94"/>
      <c r="J428" s="94"/>
      <c r="K428" s="94"/>
      <c r="L428" s="94"/>
      <c r="M428" s="94"/>
      <c r="N428" s="94"/>
      <c r="O428" s="94"/>
      <c r="P428" s="94"/>
      <c r="Q428" s="94"/>
      <c r="R428" s="94"/>
      <c r="S428" s="93" t="s">
        <v>47</v>
      </c>
      <c r="T428" s="211"/>
    </row>
    <row r="429" spans="1:20" ht="17" outlineLevel="1" thickBot="1" x14ac:dyDescent="0.25">
      <c r="A429" s="92"/>
      <c r="B429" s="42"/>
      <c r="C429" s="42"/>
      <c r="D429" s="42"/>
      <c r="E429" s="42"/>
      <c r="F429" s="42"/>
      <c r="G429" s="42"/>
      <c r="H429" s="42"/>
      <c r="I429" s="42"/>
      <c r="J429" s="42"/>
      <c r="K429" s="42"/>
      <c r="L429" s="42"/>
      <c r="M429" s="42"/>
      <c r="N429" s="42"/>
      <c r="O429" s="42"/>
      <c r="P429" s="42"/>
      <c r="Q429" s="42"/>
      <c r="R429" s="42"/>
      <c r="S429" s="47"/>
      <c r="T429" s="211"/>
    </row>
    <row r="430" spans="1:20" ht="17" customHeight="1" outlineLevel="1" thickBot="1" x14ac:dyDescent="0.25">
      <c r="A430" s="182"/>
      <c r="B430" s="183"/>
      <c r="C430" s="91" t="s">
        <v>6</v>
      </c>
      <c r="D430" s="90" t="s">
        <v>7</v>
      </c>
      <c r="E430" s="106" t="s">
        <v>132</v>
      </c>
      <c r="F430" s="42"/>
      <c r="G430" s="42"/>
      <c r="H430" s="84" t="s">
        <v>8</v>
      </c>
      <c r="I430" s="88"/>
      <c r="J430" s="88"/>
      <c r="K430" s="88"/>
      <c r="L430" s="88"/>
      <c r="M430" s="88"/>
      <c r="N430" s="88"/>
      <c r="O430" s="88"/>
      <c r="P430" s="88"/>
      <c r="Q430" s="88"/>
      <c r="S430" s="87"/>
      <c r="T430" s="211"/>
    </row>
    <row r="431" spans="1:20" ht="16" customHeight="1" outlineLevel="1" x14ac:dyDescent="0.2">
      <c r="A431" s="184"/>
      <c r="B431" s="185"/>
      <c r="C431" s="188"/>
      <c r="D431" s="86" t="s">
        <v>9</v>
      </c>
      <c r="E431" s="85" t="s">
        <v>49</v>
      </c>
      <c r="F431" s="42"/>
      <c r="G431" s="42"/>
      <c r="H431" s="84" t="s">
        <v>10</v>
      </c>
      <c r="I431" s="83"/>
      <c r="J431" s="83"/>
      <c r="K431" s="83"/>
      <c r="L431" s="83"/>
      <c r="M431" s="83"/>
      <c r="N431" s="83"/>
      <c r="O431" s="83"/>
      <c r="P431" s="83"/>
      <c r="Q431" s="83"/>
      <c r="R431" s="191"/>
      <c r="S431" s="192"/>
      <c r="T431" s="211"/>
    </row>
    <row r="432" spans="1:20" ht="16" customHeight="1" outlineLevel="1" x14ac:dyDescent="0.2">
      <c r="A432" s="184"/>
      <c r="B432" s="185"/>
      <c r="C432" s="189"/>
      <c r="D432" s="63" t="s">
        <v>11</v>
      </c>
      <c r="E432" s="82" t="s">
        <v>50</v>
      </c>
      <c r="F432" s="42"/>
      <c r="G432" s="48"/>
      <c r="H432" s="81"/>
      <c r="I432" s="80"/>
      <c r="J432" s="80"/>
      <c r="K432" s="80"/>
      <c r="L432" s="80"/>
      <c r="M432" s="80"/>
      <c r="N432" s="80"/>
      <c r="O432" s="80"/>
      <c r="P432" s="80"/>
      <c r="Q432" s="80"/>
      <c r="R432" s="191"/>
      <c r="S432" s="192"/>
      <c r="T432" s="211"/>
    </row>
    <row r="433" spans="1:20" ht="16" customHeight="1" outlineLevel="1" thickBot="1" x14ac:dyDescent="0.25">
      <c r="A433" s="184"/>
      <c r="B433" s="185"/>
      <c r="C433" s="189"/>
      <c r="D433" s="63" t="s">
        <v>12</v>
      </c>
      <c r="E433" s="82"/>
      <c r="F433" s="42"/>
      <c r="G433" s="48"/>
      <c r="H433" s="81"/>
      <c r="I433" s="80"/>
      <c r="J433" s="80"/>
      <c r="K433" s="80"/>
      <c r="L433" s="80"/>
      <c r="M433" s="80"/>
      <c r="N433" s="80"/>
      <c r="O433" s="80"/>
      <c r="P433" s="80"/>
      <c r="Q433" s="80"/>
      <c r="R433" s="152"/>
      <c r="S433" s="153"/>
      <c r="T433" s="211"/>
    </row>
    <row r="434" spans="1:20" ht="16" customHeight="1" outlineLevel="1" thickBot="1" x14ac:dyDescent="0.25">
      <c r="A434" s="184"/>
      <c r="B434" s="185"/>
      <c r="C434" s="189"/>
      <c r="D434" s="63" t="s">
        <v>13</v>
      </c>
      <c r="E434" s="105" t="b">
        <v>0</v>
      </c>
      <c r="F434" s="42"/>
      <c r="G434" s="48"/>
      <c r="H434" s="59" t="s">
        <v>14</v>
      </c>
      <c r="I434" s="58">
        <v>48</v>
      </c>
      <c r="J434" s="58">
        <v>50</v>
      </c>
      <c r="K434" s="58">
        <v>52</v>
      </c>
      <c r="L434" s="58">
        <v>54</v>
      </c>
      <c r="M434" s="58">
        <v>56</v>
      </c>
      <c r="N434" s="58">
        <v>58</v>
      </c>
      <c r="O434" s="58">
        <v>60</v>
      </c>
      <c r="P434" s="58">
        <v>62</v>
      </c>
      <c r="Q434" s="57">
        <v>64</v>
      </c>
      <c r="S434" s="79"/>
      <c r="T434" s="211"/>
    </row>
    <row r="435" spans="1:20" outlineLevel="1" x14ac:dyDescent="0.2">
      <c r="A435" s="184"/>
      <c r="B435" s="185"/>
      <c r="C435" s="189"/>
      <c r="D435" s="193"/>
      <c r="E435" s="194"/>
      <c r="F435" s="42"/>
      <c r="G435" s="48"/>
      <c r="H435" s="155">
        <f t="shared" ref="H435:H442" si="33">SUM(I435:Q435)</f>
        <v>7</v>
      </c>
      <c r="I435" s="77"/>
      <c r="J435" s="77"/>
      <c r="K435" s="77"/>
      <c r="L435" s="77">
        <v>7</v>
      </c>
      <c r="M435" s="77"/>
      <c r="N435" s="77"/>
      <c r="O435" s="77"/>
      <c r="P435" s="77"/>
      <c r="Q435" s="77"/>
      <c r="R435" s="195" t="s">
        <v>127</v>
      </c>
      <c r="S435" s="196"/>
      <c r="T435" s="211"/>
    </row>
    <row r="436" spans="1:20" ht="16" customHeight="1" outlineLevel="1" x14ac:dyDescent="0.2">
      <c r="A436" s="184"/>
      <c r="B436" s="185"/>
      <c r="C436" s="189"/>
      <c r="D436" s="63" t="s">
        <v>16</v>
      </c>
      <c r="E436" s="76" t="s">
        <v>52</v>
      </c>
      <c r="F436" s="42"/>
      <c r="G436" s="48"/>
      <c r="H436" s="73">
        <f t="shared" si="33"/>
        <v>0</v>
      </c>
      <c r="I436" s="68"/>
      <c r="J436" s="68"/>
      <c r="K436" s="68"/>
      <c r="L436" s="68"/>
      <c r="M436" s="68"/>
      <c r="N436" s="68"/>
      <c r="O436" s="68"/>
      <c r="P436" s="68"/>
      <c r="Q436" s="68"/>
      <c r="R436" s="197"/>
      <c r="S436" s="192"/>
      <c r="T436" s="211"/>
    </row>
    <row r="437" spans="1:20" ht="16" customHeight="1" outlineLevel="1" x14ac:dyDescent="0.2">
      <c r="A437" s="184"/>
      <c r="B437" s="185"/>
      <c r="C437" s="189"/>
      <c r="D437" s="63" t="s">
        <v>17</v>
      </c>
      <c r="E437" s="75" t="s">
        <v>53</v>
      </c>
      <c r="F437" s="42"/>
      <c r="G437" s="42"/>
      <c r="H437" s="73">
        <f t="shared" si="33"/>
        <v>0</v>
      </c>
      <c r="I437" s="68"/>
      <c r="J437" s="68"/>
      <c r="K437" s="68"/>
      <c r="L437" s="68"/>
      <c r="M437" s="68"/>
      <c r="N437" s="68"/>
      <c r="O437" s="68"/>
      <c r="P437" s="68"/>
      <c r="Q437" s="68"/>
      <c r="R437" s="197"/>
      <c r="S437" s="192"/>
      <c r="T437" s="211"/>
    </row>
    <row r="438" spans="1:20" outlineLevel="1" x14ac:dyDescent="0.2">
      <c r="A438" s="184"/>
      <c r="B438" s="185"/>
      <c r="C438" s="189"/>
      <c r="D438" s="193"/>
      <c r="E438" s="194"/>
      <c r="F438" s="42"/>
      <c r="G438" s="48"/>
      <c r="H438" s="73">
        <f t="shared" si="33"/>
        <v>0</v>
      </c>
      <c r="I438" s="68"/>
      <c r="J438" s="68"/>
      <c r="K438" s="68"/>
      <c r="L438" s="68"/>
      <c r="M438" s="68"/>
      <c r="N438" s="68"/>
      <c r="O438" s="68"/>
      <c r="P438" s="68"/>
      <c r="Q438" s="68"/>
      <c r="R438" s="197"/>
      <c r="S438" s="192"/>
      <c r="T438" s="211"/>
    </row>
    <row r="439" spans="1:20" ht="16" customHeight="1" outlineLevel="1" x14ac:dyDescent="0.2">
      <c r="A439" s="184"/>
      <c r="B439" s="185"/>
      <c r="C439" s="189"/>
      <c r="D439" s="63" t="s">
        <v>18</v>
      </c>
      <c r="E439" s="76">
        <v>55</v>
      </c>
      <c r="F439" s="42"/>
      <c r="G439" s="48"/>
      <c r="H439" s="73">
        <f t="shared" si="33"/>
        <v>0</v>
      </c>
      <c r="I439" s="68"/>
      <c r="J439" s="68"/>
      <c r="K439" s="68"/>
      <c r="L439" s="68"/>
      <c r="M439" s="68"/>
      <c r="N439" s="68"/>
      <c r="O439" s="68"/>
      <c r="P439" s="68"/>
      <c r="Q439" s="68"/>
      <c r="R439" s="197"/>
      <c r="S439" s="192"/>
      <c r="T439" s="211"/>
    </row>
    <row r="440" spans="1:20" ht="16" customHeight="1" outlineLevel="1" x14ac:dyDescent="0.2">
      <c r="A440" s="184"/>
      <c r="B440" s="185"/>
      <c r="C440" s="189"/>
      <c r="D440" s="63" t="s">
        <v>19</v>
      </c>
      <c r="E440" s="75">
        <f>SUM(G453:G467)</f>
        <v>22.667499999999997</v>
      </c>
      <c r="F440" s="42"/>
      <c r="G440" s="42"/>
      <c r="H440" s="73">
        <f t="shared" si="33"/>
        <v>0</v>
      </c>
      <c r="I440" s="68"/>
      <c r="J440" s="68"/>
      <c r="K440" s="68"/>
      <c r="L440" s="68"/>
      <c r="M440" s="68"/>
      <c r="N440" s="68"/>
      <c r="O440" s="68"/>
      <c r="P440" s="68"/>
      <c r="Q440" s="68"/>
      <c r="R440" s="197"/>
      <c r="S440" s="192"/>
      <c r="T440" s="211"/>
    </row>
    <row r="441" spans="1:20" outlineLevel="1" x14ac:dyDescent="0.2">
      <c r="A441" s="184"/>
      <c r="B441" s="185"/>
      <c r="C441" s="189"/>
      <c r="D441" s="193"/>
      <c r="E441" s="194"/>
      <c r="F441" s="42"/>
      <c r="G441" s="48"/>
      <c r="H441" s="73">
        <f t="shared" si="33"/>
        <v>0</v>
      </c>
      <c r="I441" s="68"/>
      <c r="J441" s="68"/>
      <c r="K441" s="68"/>
      <c r="L441" s="68"/>
      <c r="M441" s="68"/>
      <c r="N441" s="68"/>
      <c r="O441" s="68"/>
      <c r="P441" s="68"/>
      <c r="Q441" s="68"/>
      <c r="R441" s="197"/>
      <c r="S441" s="192"/>
      <c r="T441" s="211"/>
    </row>
    <row r="442" spans="1:20" ht="16" customHeight="1" outlineLevel="1" x14ac:dyDescent="0.2">
      <c r="A442" s="184"/>
      <c r="B442" s="185"/>
      <c r="C442" s="189"/>
      <c r="D442" s="63" t="s">
        <v>20</v>
      </c>
      <c r="E442" s="75">
        <f>SUM(E439:E440)</f>
        <v>77.66749999999999</v>
      </c>
      <c r="F442" s="42"/>
      <c r="G442" s="74"/>
      <c r="H442" s="73">
        <f t="shared" si="33"/>
        <v>0</v>
      </c>
      <c r="I442" s="68"/>
      <c r="J442" s="68"/>
      <c r="K442" s="68"/>
      <c r="L442" s="68"/>
      <c r="M442" s="68"/>
      <c r="N442" s="68"/>
      <c r="O442" s="68"/>
      <c r="P442" s="68"/>
      <c r="Q442" s="68"/>
      <c r="R442" s="197"/>
      <c r="S442" s="192"/>
      <c r="T442" s="211"/>
    </row>
    <row r="443" spans="1:20" ht="16" customHeight="1" outlineLevel="1" x14ac:dyDescent="0.2">
      <c r="A443" s="184"/>
      <c r="B443" s="185"/>
      <c r="C443" s="189"/>
      <c r="D443" s="63" t="s">
        <v>21</v>
      </c>
      <c r="E443" s="72">
        <f>SUM(E445/E442)</f>
        <v>4.0557504747803144</v>
      </c>
      <c r="F443" s="42"/>
      <c r="G443" s="71" t="s">
        <v>11</v>
      </c>
      <c r="H443" s="69">
        <v>60</v>
      </c>
      <c r="I443" s="68"/>
      <c r="J443" s="68"/>
      <c r="K443" s="68"/>
      <c r="L443" s="68"/>
      <c r="M443" s="68"/>
      <c r="N443" s="68"/>
      <c r="O443" s="68"/>
      <c r="P443" s="68"/>
      <c r="Q443" s="67"/>
      <c r="R443" s="197"/>
      <c r="S443" s="192"/>
      <c r="T443" s="211"/>
    </row>
    <row r="444" spans="1:20" ht="17" outlineLevel="1" thickBot="1" x14ac:dyDescent="0.25">
      <c r="A444" s="184"/>
      <c r="B444" s="185"/>
      <c r="C444" s="189"/>
      <c r="D444" s="193"/>
      <c r="E444" s="194"/>
      <c r="F444" s="42"/>
      <c r="G444" s="70" t="s">
        <v>22</v>
      </c>
      <c r="H444" s="69">
        <v>0</v>
      </c>
      <c r="I444" s="68"/>
      <c r="J444" s="68"/>
      <c r="K444" s="68"/>
      <c r="L444" s="68"/>
      <c r="M444" s="68"/>
      <c r="N444" s="68"/>
      <c r="O444" s="68"/>
      <c r="P444" s="68"/>
      <c r="Q444" s="67"/>
      <c r="R444" s="197"/>
      <c r="S444" s="192"/>
      <c r="T444" s="211"/>
    </row>
    <row r="445" spans="1:20" ht="16" customHeight="1" outlineLevel="1" thickBot="1" x14ac:dyDescent="0.25">
      <c r="A445" s="184"/>
      <c r="B445" s="185"/>
      <c r="C445" s="189"/>
      <c r="D445" s="63" t="s">
        <v>23</v>
      </c>
      <c r="E445" s="66">
        <v>315</v>
      </c>
      <c r="G445" s="48"/>
      <c r="H445" s="65">
        <f>SUM(H443:H444)</f>
        <v>60</v>
      </c>
      <c r="I445" s="64">
        <f t="shared" ref="I445:Q445" si="34">SUM(I435:I442)</f>
        <v>0</v>
      </c>
      <c r="J445" s="64">
        <f t="shared" si="34"/>
        <v>0</v>
      </c>
      <c r="K445" s="64">
        <f t="shared" si="34"/>
        <v>0</v>
      </c>
      <c r="L445" s="64">
        <f t="shared" si="34"/>
        <v>7</v>
      </c>
      <c r="M445" s="64">
        <f t="shared" si="34"/>
        <v>0</v>
      </c>
      <c r="N445" s="64">
        <f t="shared" si="34"/>
        <v>0</v>
      </c>
      <c r="O445" s="64">
        <f t="shared" si="34"/>
        <v>0</v>
      </c>
      <c r="P445" s="64">
        <f t="shared" si="34"/>
        <v>0</v>
      </c>
      <c r="Q445" s="64">
        <f t="shared" si="34"/>
        <v>0</v>
      </c>
      <c r="R445" s="197"/>
      <c r="S445" s="192"/>
      <c r="T445" s="211"/>
    </row>
    <row r="446" spans="1:20" ht="17" customHeight="1" outlineLevel="1" thickBot="1" x14ac:dyDescent="0.25">
      <c r="A446" s="184"/>
      <c r="B446" s="185"/>
      <c r="C446" s="189"/>
      <c r="D446" s="63" t="s">
        <v>24</v>
      </c>
      <c r="E446" s="62">
        <f>SUM(E445/2.5)</f>
        <v>126</v>
      </c>
      <c r="F446" s="42"/>
      <c r="G446" s="61"/>
      <c r="H446" s="60" t="s">
        <v>14</v>
      </c>
      <c r="I446" s="59">
        <v>48</v>
      </c>
      <c r="J446" s="58">
        <v>50</v>
      </c>
      <c r="K446" s="58">
        <v>52</v>
      </c>
      <c r="L446" s="58">
        <v>54</v>
      </c>
      <c r="M446" s="58">
        <v>56</v>
      </c>
      <c r="N446" s="58">
        <v>58</v>
      </c>
      <c r="O446" s="58">
        <v>60</v>
      </c>
      <c r="P446" s="58">
        <v>62</v>
      </c>
      <c r="Q446" s="57">
        <v>64</v>
      </c>
      <c r="R446" s="197"/>
      <c r="S446" s="192"/>
      <c r="T446" s="211"/>
    </row>
    <row r="447" spans="1:20" ht="17" outlineLevel="1" thickBot="1" x14ac:dyDescent="0.25">
      <c r="A447" s="186"/>
      <c r="B447" s="187"/>
      <c r="C447" s="190"/>
      <c r="D447" s="56" t="s">
        <v>25</v>
      </c>
      <c r="E447" s="55">
        <f>SUM(E445/2.2)</f>
        <v>143.18181818181816</v>
      </c>
      <c r="F447" s="42"/>
      <c r="G447" s="42"/>
      <c r="H447" s="42"/>
      <c r="I447" s="42"/>
      <c r="J447" s="42"/>
      <c r="K447" s="42"/>
      <c r="L447" s="42"/>
      <c r="M447" s="42"/>
      <c r="N447" s="42"/>
      <c r="O447" s="42"/>
      <c r="P447" s="42"/>
      <c r="Q447" s="42"/>
      <c r="R447" s="198"/>
      <c r="S447" s="199"/>
      <c r="T447" s="211"/>
    </row>
    <row r="448" spans="1:20" ht="17" outlineLevel="1" thickBot="1" x14ac:dyDescent="0.25">
      <c r="A448" s="54" t="s">
        <v>26</v>
      </c>
      <c r="B448" s="53">
        <v>46220</v>
      </c>
      <c r="C448" s="42"/>
      <c r="D448" s="48"/>
      <c r="E448" s="141">
        <v>46162</v>
      </c>
      <c r="F448" s="42"/>
      <c r="S448" s="28"/>
      <c r="T448" s="211"/>
    </row>
    <row r="449" spans="1:20" outlineLevel="1" x14ac:dyDescent="0.2">
      <c r="A449" s="51" t="s">
        <v>27</v>
      </c>
      <c r="B449" s="50"/>
      <c r="C449" s="42"/>
      <c r="D449" s="48"/>
      <c r="E449" s="42"/>
      <c r="F449" s="42"/>
      <c r="R449" s="42"/>
      <c r="S449" s="47"/>
      <c r="T449" s="211"/>
    </row>
    <row r="450" spans="1:20" outlineLevel="1" x14ac:dyDescent="0.2">
      <c r="A450" s="49"/>
      <c r="B450" s="42"/>
      <c r="C450" s="42"/>
      <c r="D450" s="48"/>
      <c r="E450" s="42"/>
      <c r="F450" s="42"/>
      <c r="G450" s="42"/>
      <c r="H450" s="42"/>
      <c r="I450" s="42"/>
      <c r="J450" s="42"/>
      <c r="K450" s="42"/>
      <c r="L450" s="42"/>
      <c r="M450" s="42"/>
      <c r="N450" s="42"/>
      <c r="O450" s="42"/>
      <c r="P450" s="42"/>
      <c r="Q450" s="42"/>
      <c r="R450" s="42"/>
      <c r="S450" s="47"/>
      <c r="T450" s="211"/>
    </row>
    <row r="451" spans="1:20" ht="17" outlineLevel="1" thickBot="1" x14ac:dyDescent="0.25">
      <c r="A451" s="49" t="s">
        <v>28</v>
      </c>
      <c r="B451" s="42"/>
      <c r="C451" s="42"/>
      <c r="D451" s="48"/>
      <c r="E451" s="42"/>
      <c r="F451" s="42"/>
      <c r="G451" s="42"/>
      <c r="H451" s="42"/>
      <c r="I451" s="42"/>
      <c r="J451" s="42"/>
      <c r="K451" s="42"/>
      <c r="L451" s="42"/>
      <c r="M451" s="42"/>
      <c r="N451" s="42"/>
      <c r="O451" s="42"/>
      <c r="P451" s="42"/>
      <c r="Q451" s="42"/>
      <c r="R451" s="42"/>
      <c r="S451" s="47"/>
      <c r="T451" s="211"/>
    </row>
    <row r="452" spans="1:20" outlineLevel="1" x14ac:dyDescent="0.2">
      <c r="A452" s="46" t="s">
        <v>29</v>
      </c>
      <c r="B452" s="45" t="s">
        <v>30</v>
      </c>
      <c r="C452" s="44" t="s">
        <v>31</v>
      </c>
      <c r="D452" s="44" t="s">
        <v>32</v>
      </c>
      <c r="E452" s="44" t="s">
        <v>33</v>
      </c>
      <c r="F452" s="44" t="s">
        <v>34</v>
      </c>
      <c r="G452" s="44" t="s">
        <v>35</v>
      </c>
      <c r="H452" s="43" t="s">
        <v>36</v>
      </c>
      <c r="I452" s="200" t="s">
        <v>37</v>
      </c>
      <c r="J452" s="201"/>
      <c r="K452" s="202"/>
      <c r="L452" s="202"/>
      <c r="M452" s="202"/>
      <c r="N452" s="202"/>
      <c r="O452" s="202"/>
      <c r="P452" s="42"/>
      <c r="Q452" s="42"/>
      <c r="R452" s="42"/>
      <c r="S452" s="28"/>
      <c r="T452" s="211"/>
    </row>
    <row r="453" spans="1:20" ht="17" outlineLevel="1" x14ac:dyDescent="0.2">
      <c r="A453" s="38" t="s">
        <v>54</v>
      </c>
      <c r="B453" s="37" t="s">
        <v>98</v>
      </c>
      <c r="C453" s="36" t="s">
        <v>133</v>
      </c>
      <c r="D453" s="35">
        <v>0.8</v>
      </c>
      <c r="E453" s="41">
        <f>D453*H445</f>
        <v>48</v>
      </c>
      <c r="F453" s="33" cm="1">
        <f t="array" ref="F453">IFERROR(_xlfn.XLOOKUP(1,(TabFournisseurs[TYPE]=A453)*(TabFournisseurs[SUPPLIER2]=B453)*(TabFournisseurs[REF PRODUCT]=C453),TabFournisseurs[Cost / per m]),0)</f>
        <v>17.2</v>
      </c>
      <c r="G453" s="96">
        <f>F453*D453</f>
        <v>13.76</v>
      </c>
      <c r="H453" s="40">
        <f>G453*H445</f>
        <v>825.6</v>
      </c>
      <c r="I453" s="203"/>
      <c r="J453" s="201"/>
      <c r="K453" s="156"/>
      <c r="L453" s="156"/>
      <c r="M453" s="156"/>
      <c r="N453" s="156"/>
      <c r="O453" s="156"/>
      <c r="P453" s="156"/>
      <c r="Q453" s="156"/>
      <c r="R453" s="156"/>
      <c r="S453" s="157"/>
      <c r="T453" s="211"/>
    </row>
    <row r="454" spans="1:20" ht="17" outlineLevel="1" x14ac:dyDescent="0.2">
      <c r="A454" s="38" t="s">
        <v>57</v>
      </c>
      <c r="B454" s="37" t="s">
        <v>134</v>
      </c>
      <c r="C454" s="36" t="s">
        <v>135</v>
      </c>
      <c r="D454" s="35">
        <v>0.7</v>
      </c>
      <c r="E454" s="34">
        <f>D454*H445</f>
        <v>42</v>
      </c>
      <c r="F454" s="33" cm="1">
        <f t="array" ref="F454">IFERROR(_xlfn.XLOOKUP(1,(TabFournisseurs[TYPE]=A454)*(TabFournisseurs[SUPPLIER2]=B454)*(TabFournisseurs[REF PRODUCT]=C454),TabFournisseurs[Cost / per m]),0)</f>
        <v>7.5</v>
      </c>
      <c r="G454" s="32">
        <f t="shared" ref="G454:G467" si="35">F454*D454</f>
        <v>5.25</v>
      </c>
      <c r="H454" s="31">
        <f>G454*H445</f>
        <v>315</v>
      </c>
      <c r="I454" s="39"/>
      <c r="J454" s="39"/>
      <c r="K454" s="156"/>
      <c r="L454" s="156"/>
      <c r="M454" s="156"/>
      <c r="N454" s="156"/>
      <c r="O454" s="156"/>
      <c r="P454" s="156"/>
      <c r="Q454" s="156"/>
      <c r="R454" s="156"/>
      <c r="S454" s="157"/>
      <c r="T454" s="211"/>
    </row>
    <row r="455" spans="1:20" outlineLevel="1" x14ac:dyDescent="0.2">
      <c r="A455" s="38" t="s">
        <v>60</v>
      </c>
      <c r="B455" s="102"/>
      <c r="C455" s="103"/>
      <c r="D455" s="35">
        <v>0.35</v>
      </c>
      <c r="E455" s="34">
        <f>D455*H445</f>
        <v>21</v>
      </c>
      <c r="F455" s="33" cm="1">
        <f t="array" ref="F455">IFERROR(_xlfn.XLOOKUP(1,(TabFournisseurs[TYPE]=A455)*(TabFournisseurs[SUPPLIER2]=B455)*(TabFournisseurs[REF PRODUCT]=C455),TabFournisseurs[Cost / per m]),0)</f>
        <v>0</v>
      </c>
      <c r="G455" s="32">
        <f t="shared" si="35"/>
        <v>0</v>
      </c>
      <c r="H455" s="31">
        <f>G455*H445</f>
        <v>0</v>
      </c>
      <c r="I455" s="39"/>
      <c r="J455" s="39"/>
      <c r="K455" s="156"/>
      <c r="L455" s="156"/>
      <c r="M455" s="156"/>
      <c r="N455" s="156"/>
      <c r="O455" s="156"/>
      <c r="P455" s="156"/>
      <c r="Q455" s="156"/>
      <c r="R455" s="156"/>
      <c r="S455" s="157"/>
      <c r="T455" s="211"/>
    </row>
    <row r="456" spans="1:20" ht="17" outlineLevel="1" x14ac:dyDescent="0.2">
      <c r="A456" s="38" t="s">
        <v>63</v>
      </c>
      <c r="B456" s="37" t="s">
        <v>64</v>
      </c>
      <c r="C456" s="36" t="s">
        <v>136</v>
      </c>
      <c r="D456" s="35">
        <v>0.8</v>
      </c>
      <c r="E456" s="34">
        <f>D456*H445</f>
        <v>48</v>
      </c>
      <c r="F456" s="33" cm="1">
        <f t="array" ref="F456">IFERROR(_xlfn.XLOOKUP(1,(TabFournisseurs[TYPE]=A456)*(TabFournisseurs[SUPPLIER2]=B456)*(TabFournisseurs[REF PRODUCT]=C456),TabFournisseurs[Cost / per m]),0)</f>
        <v>0</v>
      </c>
      <c r="G456" s="32">
        <f t="shared" si="35"/>
        <v>0</v>
      </c>
      <c r="H456" s="31">
        <f>G456*H445</f>
        <v>0</v>
      </c>
      <c r="I456" s="30"/>
      <c r="J456" s="30"/>
      <c r="K456" s="156"/>
      <c r="L456" s="156"/>
      <c r="M456" s="156"/>
      <c r="N456" s="156"/>
      <c r="O456" s="156"/>
      <c r="P456" s="156"/>
      <c r="Q456" s="156"/>
      <c r="R456" s="156"/>
      <c r="S456" s="157"/>
      <c r="T456" s="211"/>
    </row>
    <row r="457" spans="1:20" ht="17" outlineLevel="1" x14ac:dyDescent="0.2">
      <c r="A457" s="38" t="s">
        <v>69</v>
      </c>
      <c r="B457" s="37" t="s">
        <v>70</v>
      </c>
      <c r="C457" s="36" t="s">
        <v>71</v>
      </c>
      <c r="D457" s="35">
        <v>0.05</v>
      </c>
      <c r="E457" s="34">
        <f>D457*H445</f>
        <v>3</v>
      </c>
      <c r="F457" s="33" cm="1">
        <f t="array" ref="F457">IFERROR(_xlfn.XLOOKUP(1,(TabFournisseurs[TYPE]=A457)*(TabFournisseurs[SUPPLIER2]=B457)*(TabFournisseurs[REF PRODUCT]=C457),TabFournisseurs[Cost / per m]),0)</f>
        <v>2.97</v>
      </c>
      <c r="G457" s="32">
        <f t="shared" si="35"/>
        <v>0.14850000000000002</v>
      </c>
      <c r="H457" s="31">
        <f>G457*H445</f>
        <v>8.9100000000000019</v>
      </c>
      <c r="I457" s="30"/>
      <c r="J457" s="30"/>
      <c r="K457" s="29"/>
      <c r="L457" s="29"/>
      <c r="M457" s="29"/>
      <c r="N457" s="29"/>
      <c r="O457" s="29"/>
      <c r="P457" s="29"/>
      <c r="Q457" s="29"/>
      <c r="R457" s="29"/>
      <c r="S457" s="28"/>
      <c r="T457" s="211"/>
    </row>
    <row r="458" spans="1:20" ht="17" outlineLevel="1" x14ac:dyDescent="0.2">
      <c r="A458" s="38" t="s">
        <v>72</v>
      </c>
      <c r="B458" s="37" t="s">
        <v>73</v>
      </c>
      <c r="C458" s="36" t="s">
        <v>74</v>
      </c>
      <c r="D458" s="35">
        <v>0.1</v>
      </c>
      <c r="E458" s="34">
        <f>D458*H445</f>
        <v>6</v>
      </c>
      <c r="F458" s="33" cm="1">
        <f t="array" ref="F458">IFERROR(_xlfn.XLOOKUP(1,(TabFournisseurs[TYPE]=A458)*(TabFournisseurs[SUPPLIER2]=B458)*(TabFournisseurs[REF PRODUCT]=C458),TabFournisseurs[Cost / per m]),0)</f>
        <v>0.49</v>
      </c>
      <c r="G458" s="32">
        <f t="shared" si="35"/>
        <v>4.9000000000000002E-2</v>
      </c>
      <c r="H458" s="31">
        <f>G458*H445</f>
        <v>2.94</v>
      </c>
      <c r="I458" s="158"/>
      <c r="J458" s="159"/>
      <c r="K458" s="29"/>
      <c r="L458" s="29"/>
      <c r="M458" s="29"/>
      <c r="N458" s="29"/>
      <c r="O458" s="29"/>
      <c r="P458" s="29"/>
      <c r="Q458" s="29"/>
      <c r="R458" s="29"/>
      <c r="S458" s="28"/>
      <c r="T458" s="211"/>
    </row>
    <row r="459" spans="1:20" ht="17" outlineLevel="1" x14ac:dyDescent="0.2">
      <c r="A459" s="38" t="s">
        <v>80</v>
      </c>
      <c r="B459" s="37" t="s">
        <v>81</v>
      </c>
      <c r="C459" s="36" t="s">
        <v>82</v>
      </c>
      <c r="D459" s="35">
        <v>8</v>
      </c>
      <c r="E459" s="34">
        <f>D459*H445</f>
        <v>480</v>
      </c>
      <c r="F459" s="33" cm="1">
        <f t="array" ref="F459">IFERROR(_xlfn.XLOOKUP(1,(TabFournisseurs[TYPE]=A459)*(TabFournisseurs[SUPPLIER2]=B459)*(TabFournisseurs[REF PRODUCT]=C459),TabFournisseurs[Cost / per m]),0)</f>
        <v>0.06</v>
      </c>
      <c r="G459" s="32">
        <f t="shared" si="35"/>
        <v>0.48</v>
      </c>
      <c r="H459" s="31">
        <f>G459*H445</f>
        <v>28.799999999999997</v>
      </c>
      <c r="I459" s="30"/>
      <c r="J459" s="30"/>
      <c r="K459" s="29"/>
      <c r="L459" s="29"/>
      <c r="M459" s="29"/>
      <c r="N459" s="29"/>
      <c r="O459" s="29"/>
      <c r="P459" s="29"/>
      <c r="Q459" s="29"/>
      <c r="R459" s="29"/>
      <c r="S459" s="28"/>
      <c r="T459" s="211"/>
    </row>
    <row r="460" spans="1:20" ht="17" outlineLevel="1" x14ac:dyDescent="0.2">
      <c r="A460" s="38" t="s">
        <v>75</v>
      </c>
      <c r="B460" s="37" t="s">
        <v>76</v>
      </c>
      <c r="C460" s="36" t="s">
        <v>77</v>
      </c>
      <c r="D460" s="35">
        <v>1</v>
      </c>
      <c r="E460" s="34">
        <f>D460*H445</f>
        <v>60</v>
      </c>
      <c r="F460" s="33" cm="1">
        <f t="array" ref="F460">IFERROR(_xlfn.XLOOKUP(1,(TabFournisseurs[TYPE]=A460)*(TabFournisseurs[SUPPLIER2]=B460)*(TabFournisseurs[REF PRODUCT]=C460),TabFournisseurs[Cost / per m]),0)</f>
        <v>0.27</v>
      </c>
      <c r="G460" s="32">
        <f t="shared" si="35"/>
        <v>0.27</v>
      </c>
      <c r="H460" s="31">
        <f>G460*H445</f>
        <v>16.200000000000003</v>
      </c>
      <c r="I460" s="30"/>
      <c r="J460" s="30"/>
      <c r="K460" s="29"/>
      <c r="L460" s="29"/>
      <c r="M460" s="29"/>
      <c r="N460" s="29"/>
      <c r="O460" s="29"/>
      <c r="P460" s="29"/>
      <c r="Q460" s="29"/>
      <c r="R460" s="29"/>
      <c r="S460" s="28"/>
      <c r="T460" s="211"/>
    </row>
    <row r="461" spans="1:20" ht="17" outlineLevel="1" x14ac:dyDescent="0.2">
      <c r="A461" s="38" t="s">
        <v>78</v>
      </c>
      <c r="B461" s="37" t="s">
        <v>76</v>
      </c>
      <c r="C461" s="36" t="s">
        <v>79</v>
      </c>
      <c r="D461" s="35">
        <v>1</v>
      </c>
      <c r="E461" s="34">
        <f>D461*H445</f>
        <v>60</v>
      </c>
      <c r="F461" s="33" cm="1">
        <f t="array" ref="F461">IFERROR(_xlfn.XLOOKUP(1,(TabFournisseurs[TYPE]=A461)*(TabFournisseurs[SUPPLIER2]=B461)*(TabFournisseurs[REF PRODUCT]=C461),TabFournisseurs[Cost / per m]),0)</f>
        <v>0.21</v>
      </c>
      <c r="G461" s="32">
        <f t="shared" si="35"/>
        <v>0.21</v>
      </c>
      <c r="H461" s="31">
        <f>G461*H445</f>
        <v>12.6</v>
      </c>
      <c r="I461" s="30"/>
      <c r="J461" s="30"/>
      <c r="K461" s="29"/>
      <c r="L461" s="29"/>
      <c r="M461" s="29"/>
      <c r="N461" s="29"/>
      <c r="O461" s="29"/>
      <c r="P461" s="29"/>
      <c r="Q461" s="29"/>
      <c r="R461" s="29"/>
      <c r="S461" s="28"/>
      <c r="T461" s="211"/>
    </row>
    <row r="462" spans="1:20" outlineLevel="1" x14ac:dyDescent="0.2">
      <c r="A462" s="38"/>
      <c r="B462" s="37"/>
      <c r="C462" s="36"/>
      <c r="D462" s="35"/>
      <c r="E462" s="34">
        <f>D462*H445</f>
        <v>0</v>
      </c>
      <c r="F462" s="33" cm="1">
        <f t="array" ref="F462">IFERROR(_xlfn.XLOOKUP(1,(TabFournisseurs[TYPE]=A462)*(TabFournisseurs[SUPPLIER2]=B462)*(TabFournisseurs[REF PRODUCT]=C462),TabFournisseurs[Cost / per m]),0)</f>
        <v>0</v>
      </c>
      <c r="G462" s="32">
        <f t="shared" si="35"/>
        <v>0</v>
      </c>
      <c r="H462" s="31">
        <f>G462*H445</f>
        <v>0</v>
      </c>
      <c r="I462" s="30"/>
      <c r="J462" s="30"/>
      <c r="K462" s="29"/>
      <c r="L462" s="29"/>
      <c r="M462" s="29"/>
      <c r="N462" s="29"/>
      <c r="O462" s="29"/>
      <c r="P462" s="29"/>
      <c r="Q462" s="29"/>
      <c r="R462" s="29"/>
      <c r="S462" s="28"/>
      <c r="T462" s="211"/>
    </row>
    <row r="463" spans="1:20" outlineLevel="1" x14ac:dyDescent="0.2">
      <c r="A463" s="38"/>
      <c r="B463" s="37"/>
      <c r="C463" s="36"/>
      <c r="D463" s="35"/>
      <c r="E463" s="34">
        <f>D463*H445</f>
        <v>0</v>
      </c>
      <c r="F463" s="33" cm="1">
        <f t="array" ref="F463">IFERROR(_xlfn.XLOOKUP(1,(TabFournisseurs[TYPE]=A463)*(TabFournisseurs[SUPPLIER2]=B463)*(TabFournisseurs[REF PRODUCT]=C463),TabFournisseurs[Cost / per m]),0)</f>
        <v>0</v>
      </c>
      <c r="G463" s="32">
        <f t="shared" si="35"/>
        <v>0</v>
      </c>
      <c r="H463" s="31">
        <f>G463*H445</f>
        <v>0</v>
      </c>
      <c r="I463" s="30"/>
      <c r="J463" s="30"/>
      <c r="K463" s="29"/>
      <c r="L463" s="29"/>
      <c r="M463" s="29"/>
      <c r="N463" s="29"/>
      <c r="O463" s="29"/>
      <c r="P463" s="29"/>
      <c r="Q463" s="29"/>
      <c r="R463" s="29"/>
      <c r="S463" s="28"/>
      <c r="T463" s="211"/>
    </row>
    <row r="464" spans="1:20" outlineLevel="1" x14ac:dyDescent="0.2">
      <c r="A464" s="38"/>
      <c r="B464" s="37"/>
      <c r="C464" s="36"/>
      <c r="D464" s="35"/>
      <c r="E464" s="34">
        <f>D464*H445</f>
        <v>0</v>
      </c>
      <c r="F464" s="33" cm="1">
        <f t="array" ref="F464">IFERROR(_xlfn.XLOOKUP(1,(TabFournisseurs[TYPE]=A464)*(TabFournisseurs[SUPPLIER2]=B464)*(TabFournisseurs[REF PRODUCT]=C464),TabFournisseurs[Cost / per m]),0)</f>
        <v>0</v>
      </c>
      <c r="G464" s="32">
        <f t="shared" si="35"/>
        <v>0</v>
      </c>
      <c r="H464" s="31">
        <f>G464*H445</f>
        <v>0</v>
      </c>
      <c r="I464" s="30"/>
      <c r="J464" s="30"/>
      <c r="K464" s="29"/>
      <c r="L464" s="29"/>
      <c r="M464" s="29"/>
      <c r="N464" s="29"/>
      <c r="O464" s="29"/>
      <c r="P464" s="29"/>
      <c r="Q464" s="29"/>
      <c r="R464" s="29"/>
      <c r="S464" s="28"/>
      <c r="T464" s="211"/>
    </row>
    <row r="465" spans="1:20" outlineLevel="1" x14ac:dyDescent="0.2">
      <c r="A465" s="38"/>
      <c r="B465" s="37"/>
      <c r="C465" s="36"/>
      <c r="D465" s="35"/>
      <c r="E465" s="34">
        <f>D465*H445</f>
        <v>0</v>
      </c>
      <c r="F465" s="33"/>
      <c r="G465" s="32">
        <f>F465*D465</f>
        <v>0</v>
      </c>
      <c r="H465" s="31">
        <f>G465*H445</f>
        <v>0</v>
      </c>
      <c r="I465" s="30"/>
      <c r="J465" s="30"/>
      <c r="K465" s="29"/>
      <c r="L465" s="29"/>
      <c r="M465" s="29"/>
      <c r="N465" s="29"/>
      <c r="O465" s="29"/>
      <c r="P465" s="29"/>
      <c r="Q465" s="29"/>
      <c r="R465" s="29"/>
      <c r="S465" s="28"/>
      <c r="T465" s="211"/>
    </row>
    <row r="466" spans="1:20" ht="17" outlineLevel="1" x14ac:dyDescent="0.2">
      <c r="A466" s="38" t="s">
        <v>38</v>
      </c>
      <c r="B466" s="37" t="s">
        <v>40</v>
      </c>
      <c r="C466" s="36" t="s">
        <v>41</v>
      </c>
      <c r="D466" s="35">
        <v>1</v>
      </c>
      <c r="E466" s="34">
        <f>D466*H445</f>
        <v>60</v>
      </c>
      <c r="F466" s="33" cm="1">
        <f t="array" ref="F466">IFERROR(_xlfn.XLOOKUP(1,(TabFournisseurs[TYPE]=A466)*(TabFournisseurs[SUPPLIER2]=B466)*(TabFournisseurs[REF PRODUCT]=C466),TabFournisseurs[Cost / per m]),0)</f>
        <v>2</v>
      </c>
      <c r="G466" s="32">
        <f t="shared" si="35"/>
        <v>2</v>
      </c>
      <c r="H466" s="31">
        <f>G466*H445</f>
        <v>120</v>
      </c>
      <c r="I466" s="30"/>
      <c r="J466" s="30"/>
      <c r="K466" s="29"/>
      <c r="L466" s="29"/>
      <c r="M466" s="29"/>
      <c r="N466" s="29"/>
      <c r="O466" s="29"/>
      <c r="P466" s="29"/>
      <c r="Q466" s="29"/>
      <c r="R466" s="29"/>
      <c r="S466" s="28"/>
      <c r="T466" s="211"/>
    </row>
    <row r="467" spans="1:20" ht="18" outlineLevel="1" thickBot="1" x14ac:dyDescent="0.25">
      <c r="A467" s="27" t="s">
        <v>38</v>
      </c>
      <c r="B467" s="26" t="s">
        <v>42</v>
      </c>
      <c r="C467" s="25" t="s">
        <v>43</v>
      </c>
      <c r="D467" s="24">
        <v>1</v>
      </c>
      <c r="E467" s="23">
        <f>D467*H445</f>
        <v>60</v>
      </c>
      <c r="F467" s="22" cm="1">
        <f t="array" ref="F467">IFERROR(_xlfn.XLOOKUP(1,(TabFournisseurs[TYPE]=A467)*(TabFournisseurs[SUPPLIER2]=B467)*(TabFournisseurs[REF PRODUCT]=C467),TabFournisseurs[Cost / per m]),0)</f>
        <v>0.5</v>
      </c>
      <c r="G467" s="21">
        <f t="shared" si="35"/>
        <v>0.5</v>
      </c>
      <c r="H467" s="20">
        <f>G467*H445</f>
        <v>30</v>
      </c>
      <c r="I467" s="19"/>
      <c r="J467" s="19"/>
      <c r="K467" s="18"/>
      <c r="L467" s="18"/>
      <c r="M467" s="18"/>
      <c r="N467" s="18"/>
      <c r="O467" s="18"/>
      <c r="P467" s="18"/>
      <c r="Q467" s="18"/>
      <c r="R467" s="18"/>
      <c r="S467" s="17"/>
      <c r="T467" s="211"/>
    </row>
    <row r="468" spans="1:20" ht="17" thickBot="1" x14ac:dyDescent="0.25">
      <c r="A468" s="95"/>
      <c r="B468" s="95"/>
      <c r="C468" s="95"/>
      <c r="D468" s="95"/>
      <c r="E468" s="95"/>
      <c r="F468" s="95"/>
      <c r="G468" s="95"/>
      <c r="H468" s="95"/>
      <c r="I468" s="95"/>
      <c r="J468" s="95"/>
      <c r="K468" s="95"/>
      <c r="L468" s="95"/>
      <c r="M468" s="95"/>
      <c r="N468" s="95"/>
      <c r="O468" s="95"/>
      <c r="P468" s="95"/>
      <c r="Q468" s="95"/>
      <c r="R468" s="95"/>
      <c r="S468" s="95"/>
      <c r="T468" s="95"/>
    </row>
    <row r="469" spans="1:20" ht="23" customHeight="1" x14ac:dyDescent="0.2">
      <c r="A469" s="204" t="s">
        <v>130</v>
      </c>
      <c r="B469" s="205"/>
      <c r="C469" s="205"/>
      <c r="D469" s="205"/>
      <c r="E469" s="205"/>
      <c r="F469" s="205"/>
      <c r="G469" s="206"/>
      <c r="H469" s="166" t="s">
        <v>137</v>
      </c>
      <c r="I469" s="167"/>
      <c r="J469" s="167"/>
      <c r="K469" s="167"/>
      <c r="L469" s="167"/>
      <c r="M469" s="168"/>
      <c r="N469" s="169" t="s">
        <v>1</v>
      </c>
      <c r="O469" s="169"/>
      <c r="P469" s="169"/>
      <c r="Q469" s="169" t="s">
        <v>131</v>
      </c>
      <c r="R469" s="171"/>
      <c r="S469" s="173" t="s">
        <v>2</v>
      </c>
      <c r="T469" s="210"/>
    </row>
    <row r="470" spans="1:20" ht="23" customHeight="1" thickBot="1" x14ac:dyDescent="0.25">
      <c r="A470" s="207"/>
      <c r="B470" s="208"/>
      <c r="C470" s="208"/>
      <c r="D470" s="208"/>
      <c r="E470" s="208"/>
      <c r="F470" s="208"/>
      <c r="G470" s="209"/>
      <c r="H470" s="177"/>
      <c r="I470" s="178"/>
      <c r="J470" s="178"/>
      <c r="K470" s="178"/>
      <c r="L470" s="178"/>
      <c r="M470" s="179"/>
      <c r="N470" s="170"/>
      <c r="O470" s="170"/>
      <c r="P470" s="170"/>
      <c r="Q470" s="170"/>
      <c r="R470" s="172"/>
      <c r="S470" s="174"/>
      <c r="T470" s="210"/>
    </row>
    <row r="471" spans="1:20" outlineLevel="1" x14ac:dyDescent="0.2">
      <c r="A471" s="212">
        <v>46225</v>
      </c>
      <c r="B471" s="181"/>
      <c r="C471" s="94"/>
      <c r="D471" s="94"/>
      <c r="E471" s="94"/>
      <c r="F471" s="94"/>
      <c r="G471" s="94"/>
      <c r="H471" s="94"/>
      <c r="I471" s="94"/>
      <c r="J471" s="94"/>
      <c r="K471" s="94"/>
      <c r="L471" s="94"/>
      <c r="M471" s="94"/>
      <c r="N471" s="94"/>
      <c r="O471" s="94"/>
      <c r="P471" s="94"/>
      <c r="Q471" s="94"/>
      <c r="R471" s="94"/>
      <c r="S471" s="93" t="s">
        <v>47</v>
      </c>
      <c r="T471" s="211"/>
    </row>
    <row r="472" spans="1:20" ht="17" outlineLevel="1" thickBot="1" x14ac:dyDescent="0.25">
      <c r="A472" s="92"/>
      <c r="B472" s="42"/>
      <c r="C472" s="42"/>
      <c r="D472" s="42"/>
      <c r="E472" s="42"/>
      <c r="F472" s="42"/>
      <c r="G472" s="42"/>
      <c r="H472" s="42"/>
      <c r="I472" s="42"/>
      <c r="J472" s="42"/>
      <c r="K472" s="42"/>
      <c r="L472" s="42"/>
      <c r="M472" s="42"/>
      <c r="N472" s="42"/>
      <c r="O472" s="42"/>
      <c r="P472" s="42"/>
      <c r="Q472" s="42"/>
      <c r="R472" s="42"/>
      <c r="S472" s="47"/>
      <c r="T472" s="211"/>
    </row>
    <row r="473" spans="1:20" ht="17" customHeight="1" outlineLevel="1" thickBot="1" x14ac:dyDescent="0.25">
      <c r="A473" s="182" t="e" vm="5">
        <v>#VALUE!</v>
      </c>
      <c r="B473" s="183"/>
      <c r="C473" s="91" t="s">
        <v>6</v>
      </c>
      <c r="D473" s="90" t="s">
        <v>7</v>
      </c>
      <c r="E473" s="106" t="s">
        <v>138</v>
      </c>
      <c r="F473" s="42"/>
      <c r="G473" s="42"/>
      <c r="H473" s="84" t="s">
        <v>8</v>
      </c>
      <c r="I473" s="88">
        <v>5</v>
      </c>
      <c r="J473" s="88">
        <v>6</v>
      </c>
      <c r="K473" s="88">
        <v>5</v>
      </c>
      <c r="L473" s="88"/>
      <c r="M473" s="88">
        <v>3</v>
      </c>
      <c r="N473" s="88">
        <v>2</v>
      </c>
      <c r="O473" s="88"/>
      <c r="P473" s="88">
        <v>1</v>
      </c>
      <c r="Q473" s="88"/>
      <c r="S473" s="87"/>
      <c r="T473" s="211"/>
    </row>
    <row r="474" spans="1:20" ht="16" customHeight="1" outlineLevel="1" x14ac:dyDescent="0.2">
      <c r="A474" s="184"/>
      <c r="B474" s="185"/>
      <c r="C474" s="232"/>
      <c r="D474" s="86" t="s">
        <v>9</v>
      </c>
      <c r="E474" s="85" t="s">
        <v>49</v>
      </c>
      <c r="F474" s="42"/>
      <c r="G474" s="42"/>
      <c r="H474" s="84" t="s">
        <v>10</v>
      </c>
      <c r="I474" s="83">
        <v>2</v>
      </c>
      <c r="J474" s="83">
        <v>5</v>
      </c>
      <c r="K474" s="83">
        <v>7</v>
      </c>
      <c r="L474" s="83">
        <v>10</v>
      </c>
      <c r="M474" s="83">
        <v>3</v>
      </c>
      <c r="N474" s="83">
        <v>1</v>
      </c>
      <c r="O474" s="83">
        <v>2</v>
      </c>
      <c r="P474" s="83"/>
      <c r="Q474" s="83"/>
      <c r="R474" s="191"/>
      <c r="S474" s="192"/>
      <c r="T474" s="211"/>
    </row>
    <row r="475" spans="1:20" ht="16" customHeight="1" outlineLevel="1" x14ac:dyDescent="0.2">
      <c r="A475" s="184"/>
      <c r="B475" s="185"/>
      <c r="C475" s="233"/>
      <c r="D475" s="63" t="s">
        <v>11</v>
      </c>
      <c r="E475" s="82" t="s">
        <v>50</v>
      </c>
      <c r="F475" s="42"/>
      <c r="G475" s="48"/>
      <c r="H475" s="81"/>
      <c r="I475" s="80"/>
      <c r="J475" s="80"/>
      <c r="K475" s="80"/>
      <c r="L475" s="80"/>
      <c r="M475" s="80"/>
      <c r="N475" s="80"/>
      <c r="O475" s="80"/>
      <c r="P475" s="80"/>
      <c r="Q475" s="80"/>
      <c r="R475" s="191"/>
      <c r="S475" s="192"/>
      <c r="T475" s="211"/>
    </row>
    <row r="476" spans="1:20" ht="16" customHeight="1" outlineLevel="1" thickBot="1" x14ac:dyDescent="0.25">
      <c r="A476" s="184"/>
      <c r="B476" s="185"/>
      <c r="C476" s="233"/>
      <c r="D476" s="63" t="s">
        <v>12</v>
      </c>
      <c r="E476" s="82"/>
      <c r="F476" s="42"/>
      <c r="G476" s="48"/>
      <c r="H476" s="81"/>
      <c r="I476" s="80"/>
      <c r="J476" s="80"/>
      <c r="K476" s="80"/>
      <c r="L476" s="80"/>
      <c r="M476" s="80"/>
      <c r="N476" s="80"/>
      <c r="O476" s="80"/>
      <c r="P476" s="80"/>
      <c r="Q476" s="80"/>
      <c r="R476" s="152"/>
      <c r="S476" s="153"/>
      <c r="T476" s="211"/>
    </row>
    <row r="477" spans="1:20" ht="16" customHeight="1" outlineLevel="1" thickBot="1" x14ac:dyDescent="0.25">
      <c r="A477" s="184"/>
      <c r="B477" s="185"/>
      <c r="C477" s="233"/>
      <c r="D477" s="63" t="s">
        <v>13</v>
      </c>
      <c r="E477" s="105" t="b">
        <v>0</v>
      </c>
      <c r="F477" s="42"/>
      <c r="G477" s="48"/>
      <c r="H477" s="59" t="s">
        <v>14</v>
      </c>
      <c r="I477" s="58">
        <v>48</v>
      </c>
      <c r="J477" s="58">
        <v>50</v>
      </c>
      <c r="K477" s="58">
        <v>52</v>
      </c>
      <c r="L477" s="58">
        <v>54</v>
      </c>
      <c r="M477" s="58">
        <v>56</v>
      </c>
      <c r="N477" s="58">
        <v>58</v>
      </c>
      <c r="O477" s="58">
        <v>60</v>
      </c>
      <c r="P477" s="58">
        <v>62</v>
      </c>
      <c r="Q477" s="57">
        <v>64</v>
      </c>
      <c r="S477" s="79"/>
      <c r="T477" s="211"/>
    </row>
    <row r="478" spans="1:20" ht="16" customHeight="1" outlineLevel="1" x14ac:dyDescent="0.2">
      <c r="A478" s="184"/>
      <c r="B478" s="185"/>
      <c r="C478" s="233"/>
      <c r="D478" s="193"/>
      <c r="E478" s="194"/>
      <c r="F478" s="42"/>
      <c r="G478" s="48"/>
      <c r="H478" s="155">
        <f t="shared" ref="H478:H485" si="36">SUM(I478:Q478)</f>
        <v>20</v>
      </c>
      <c r="I478" s="77"/>
      <c r="J478" s="77"/>
      <c r="K478" s="77">
        <v>5</v>
      </c>
      <c r="L478" s="77">
        <v>10</v>
      </c>
      <c r="M478" s="77">
        <v>3</v>
      </c>
      <c r="N478" s="77"/>
      <c r="O478" s="77">
        <v>2</v>
      </c>
      <c r="P478" s="77"/>
      <c r="Q478" s="77"/>
      <c r="R478" s="195" t="s">
        <v>127</v>
      </c>
      <c r="S478" s="196"/>
      <c r="T478" s="211"/>
    </row>
    <row r="479" spans="1:20" ht="16" customHeight="1" outlineLevel="1" x14ac:dyDescent="0.2">
      <c r="A479" s="184"/>
      <c r="B479" s="185"/>
      <c r="C479" s="233"/>
      <c r="D479" s="63" t="s">
        <v>16</v>
      </c>
      <c r="E479" s="76" t="s">
        <v>52</v>
      </c>
      <c r="F479" s="42"/>
      <c r="G479" s="48"/>
      <c r="H479" s="73">
        <f t="shared" si="36"/>
        <v>0</v>
      </c>
      <c r="I479" s="68"/>
      <c r="J479" s="68"/>
      <c r="K479" s="68"/>
      <c r="L479" s="68"/>
      <c r="M479" s="68"/>
      <c r="N479" s="68"/>
      <c r="O479" s="68"/>
      <c r="P479" s="68"/>
      <c r="Q479" s="68"/>
      <c r="R479" s="197"/>
      <c r="S479" s="192"/>
      <c r="T479" s="211"/>
    </row>
    <row r="480" spans="1:20" ht="16" customHeight="1" outlineLevel="1" x14ac:dyDescent="0.2">
      <c r="A480" s="184"/>
      <c r="B480" s="185"/>
      <c r="C480" s="233"/>
      <c r="D480" s="63" t="s">
        <v>17</v>
      </c>
      <c r="E480" s="75" t="s">
        <v>53</v>
      </c>
      <c r="F480" s="42"/>
      <c r="G480" s="42"/>
      <c r="H480" s="73">
        <f t="shared" si="36"/>
        <v>0</v>
      </c>
      <c r="I480" s="68"/>
      <c r="J480" s="68"/>
      <c r="K480" s="68"/>
      <c r="L480" s="68"/>
      <c r="M480" s="68"/>
      <c r="N480" s="68"/>
      <c r="O480" s="68"/>
      <c r="P480" s="68"/>
      <c r="Q480" s="68"/>
      <c r="R480" s="197"/>
      <c r="S480" s="192"/>
      <c r="T480" s="211"/>
    </row>
    <row r="481" spans="1:20" ht="16" customHeight="1" outlineLevel="1" x14ac:dyDescent="0.2">
      <c r="A481" s="184"/>
      <c r="B481" s="185"/>
      <c r="C481" s="233"/>
      <c r="D481" s="193"/>
      <c r="E481" s="194"/>
      <c r="F481" s="42"/>
      <c r="G481" s="48"/>
      <c r="H481" s="73">
        <f t="shared" si="36"/>
        <v>0</v>
      </c>
      <c r="I481" s="68"/>
      <c r="J481" s="68"/>
      <c r="K481" s="68"/>
      <c r="L481" s="68"/>
      <c r="M481" s="68"/>
      <c r="N481" s="68"/>
      <c r="O481" s="68"/>
      <c r="P481" s="68"/>
      <c r="Q481" s="68"/>
      <c r="R481" s="197"/>
      <c r="S481" s="192"/>
      <c r="T481" s="211"/>
    </row>
    <row r="482" spans="1:20" ht="16" customHeight="1" outlineLevel="1" x14ac:dyDescent="0.2">
      <c r="A482" s="184"/>
      <c r="B482" s="185"/>
      <c r="C482" s="233"/>
      <c r="D482" s="63" t="s">
        <v>18</v>
      </c>
      <c r="E482" s="76">
        <v>55</v>
      </c>
      <c r="F482" s="42"/>
      <c r="G482" s="48"/>
      <c r="H482" s="73">
        <f t="shared" si="36"/>
        <v>0</v>
      </c>
      <c r="I482" s="68"/>
      <c r="J482" s="68"/>
      <c r="K482" s="68"/>
      <c r="L482" s="68"/>
      <c r="M482" s="68"/>
      <c r="N482" s="68"/>
      <c r="O482" s="68"/>
      <c r="P482" s="68"/>
      <c r="Q482" s="68"/>
      <c r="R482" s="197"/>
      <c r="S482" s="192"/>
      <c r="T482" s="211"/>
    </row>
    <row r="483" spans="1:20" ht="16" customHeight="1" outlineLevel="1" x14ac:dyDescent="0.2">
      <c r="A483" s="184"/>
      <c r="B483" s="185"/>
      <c r="C483" s="233"/>
      <c r="D483" s="63" t="s">
        <v>19</v>
      </c>
      <c r="E483" s="75">
        <f>SUM(G496:G510)</f>
        <v>18.427500000000002</v>
      </c>
      <c r="F483" s="42"/>
      <c r="G483" s="42"/>
      <c r="H483" s="73">
        <f t="shared" si="36"/>
        <v>0</v>
      </c>
      <c r="I483" s="68"/>
      <c r="J483" s="68"/>
      <c r="K483" s="68"/>
      <c r="L483" s="68"/>
      <c r="M483" s="68"/>
      <c r="N483" s="68"/>
      <c r="O483" s="68"/>
      <c r="P483" s="68"/>
      <c r="Q483" s="68"/>
      <c r="R483" s="197"/>
      <c r="S483" s="192"/>
      <c r="T483" s="211"/>
    </row>
    <row r="484" spans="1:20" ht="16" customHeight="1" outlineLevel="1" x14ac:dyDescent="0.2">
      <c r="A484" s="184"/>
      <c r="B484" s="185"/>
      <c r="C484" s="233"/>
      <c r="D484" s="193"/>
      <c r="E484" s="194"/>
      <c r="F484" s="42"/>
      <c r="G484" s="48"/>
      <c r="H484" s="73">
        <f t="shared" si="36"/>
        <v>0</v>
      </c>
      <c r="I484" s="68"/>
      <c r="J484" s="68"/>
      <c r="K484" s="68"/>
      <c r="L484" s="68"/>
      <c r="M484" s="68"/>
      <c r="N484" s="68"/>
      <c r="O484" s="68"/>
      <c r="P484" s="68"/>
      <c r="Q484" s="68"/>
      <c r="R484" s="197"/>
      <c r="S484" s="192"/>
      <c r="T484" s="211"/>
    </row>
    <row r="485" spans="1:20" ht="16" customHeight="1" outlineLevel="1" x14ac:dyDescent="0.2">
      <c r="A485" s="184"/>
      <c r="B485" s="185"/>
      <c r="C485" s="233"/>
      <c r="D485" s="63" t="s">
        <v>20</v>
      </c>
      <c r="E485" s="75">
        <f>SUM(E482:E483)</f>
        <v>73.427500000000009</v>
      </c>
      <c r="F485" s="42"/>
      <c r="G485" s="74"/>
      <c r="H485" s="73">
        <f t="shared" si="36"/>
        <v>0</v>
      </c>
      <c r="I485" s="68"/>
      <c r="J485" s="68"/>
      <c r="K485" s="68"/>
      <c r="L485" s="68"/>
      <c r="M485" s="68"/>
      <c r="N485" s="68"/>
      <c r="O485" s="68"/>
      <c r="P485" s="68"/>
      <c r="Q485" s="68"/>
      <c r="R485" s="197"/>
      <c r="S485" s="192"/>
      <c r="T485" s="211"/>
    </row>
    <row r="486" spans="1:20" ht="16" customHeight="1" outlineLevel="1" x14ac:dyDescent="0.2">
      <c r="A486" s="184"/>
      <c r="B486" s="185"/>
      <c r="C486" s="233"/>
      <c r="D486" s="63" t="s">
        <v>21</v>
      </c>
      <c r="E486" s="72">
        <f>SUM(E488/E485)</f>
        <v>4.0175683497327288</v>
      </c>
      <c r="F486" s="42"/>
      <c r="G486" s="71" t="s">
        <v>11</v>
      </c>
      <c r="H486" s="69">
        <v>0</v>
      </c>
      <c r="I486" s="68"/>
      <c r="J486" s="68"/>
      <c r="K486" s="68"/>
      <c r="L486" s="68"/>
      <c r="M486" s="68"/>
      <c r="N486" s="68"/>
      <c r="O486" s="68"/>
      <c r="P486" s="68"/>
      <c r="Q486" s="67"/>
      <c r="R486" s="197"/>
      <c r="S486" s="192"/>
      <c r="T486" s="211"/>
    </row>
    <row r="487" spans="1:20" ht="17" customHeight="1" outlineLevel="1" thickBot="1" x14ac:dyDescent="0.25">
      <c r="A487" s="184"/>
      <c r="B487" s="185"/>
      <c r="C487" s="233"/>
      <c r="D487" s="193"/>
      <c r="E487" s="194"/>
      <c r="F487" s="42"/>
      <c r="G487" s="70" t="s">
        <v>22</v>
      </c>
      <c r="H487" s="69">
        <v>0</v>
      </c>
      <c r="I487" s="68"/>
      <c r="J487" s="68"/>
      <c r="K487" s="68"/>
      <c r="L487" s="68"/>
      <c r="M487" s="68"/>
      <c r="N487" s="68"/>
      <c r="O487" s="68"/>
      <c r="P487" s="68"/>
      <c r="Q487" s="67"/>
      <c r="R487" s="197"/>
      <c r="S487" s="192"/>
      <c r="T487" s="211"/>
    </row>
    <row r="488" spans="1:20" ht="16" customHeight="1" outlineLevel="1" thickBot="1" x14ac:dyDescent="0.25">
      <c r="A488" s="184"/>
      <c r="B488" s="185"/>
      <c r="C488" s="233"/>
      <c r="D488" s="63" t="s">
        <v>23</v>
      </c>
      <c r="E488" s="66">
        <v>295</v>
      </c>
      <c r="G488" s="48"/>
      <c r="H488" s="65">
        <f>SUM(H486:H487)</f>
        <v>0</v>
      </c>
      <c r="I488" s="64">
        <f t="shared" ref="I488:Q488" si="37">SUM(I478:I485)</f>
        <v>0</v>
      </c>
      <c r="J488" s="64">
        <f t="shared" si="37"/>
        <v>0</v>
      </c>
      <c r="K488" s="64">
        <f t="shared" si="37"/>
        <v>5</v>
      </c>
      <c r="L488" s="64">
        <f t="shared" si="37"/>
        <v>10</v>
      </c>
      <c r="M488" s="64">
        <f t="shared" si="37"/>
        <v>3</v>
      </c>
      <c r="N488" s="64">
        <f t="shared" si="37"/>
        <v>0</v>
      </c>
      <c r="O488" s="64">
        <f t="shared" si="37"/>
        <v>2</v>
      </c>
      <c r="P488" s="64">
        <f t="shared" si="37"/>
        <v>0</v>
      </c>
      <c r="Q488" s="64">
        <f t="shared" si="37"/>
        <v>0</v>
      </c>
      <c r="R488" s="197"/>
      <c r="S488" s="192"/>
      <c r="T488" s="211"/>
    </row>
    <row r="489" spans="1:20" ht="17" customHeight="1" outlineLevel="1" thickBot="1" x14ac:dyDescent="0.25">
      <c r="A489" s="184"/>
      <c r="B489" s="185"/>
      <c r="C489" s="233"/>
      <c r="D489" s="63" t="s">
        <v>24</v>
      </c>
      <c r="E489" s="62">
        <f>SUM(E488/2.5)</f>
        <v>118</v>
      </c>
      <c r="F489" s="42"/>
      <c r="G489" s="61"/>
      <c r="H489" s="60" t="s">
        <v>14</v>
      </c>
      <c r="I489" s="59">
        <v>48</v>
      </c>
      <c r="J489" s="58">
        <v>50</v>
      </c>
      <c r="K489" s="58">
        <v>52</v>
      </c>
      <c r="L489" s="58">
        <v>54</v>
      </c>
      <c r="M489" s="58">
        <v>56</v>
      </c>
      <c r="N489" s="58">
        <v>58</v>
      </c>
      <c r="O489" s="58">
        <v>60</v>
      </c>
      <c r="P489" s="58">
        <v>62</v>
      </c>
      <c r="Q489" s="57">
        <v>64</v>
      </c>
      <c r="R489" s="197"/>
      <c r="S489" s="192"/>
      <c r="T489" s="211"/>
    </row>
    <row r="490" spans="1:20" ht="17" customHeight="1" outlineLevel="1" thickBot="1" x14ac:dyDescent="0.25">
      <c r="A490" s="186"/>
      <c r="B490" s="187"/>
      <c r="C490" s="234"/>
      <c r="D490" s="56" t="s">
        <v>25</v>
      </c>
      <c r="E490" s="55">
        <f>SUM(E488/2.2)</f>
        <v>134.09090909090909</v>
      </c>
      <c r="F490" s="42"/>
      <c r="G490" s="42"/>
      <c r="H490" s="42"/>
      <c r="I490" s="42"/>
      <c r="J490" s="42"/>
      <c r="K490" s="42"/>
      <c r="L490" s="42"/>
      <c r="M490" s="42"/>
      <c r="N490" s="42"/>
      <c r="O490" s="42"/>
      <c r="P490" s="42"/>
      <c r="Q490" s="42"/>
      <c r="R490" s="198"/>
      <c r="S490" s="199"/>
      <c r="T490" s="211"/>
    </row>
    <row r="491" spans="1:20" ht="17" outlineLevel="1" thickBot="1" x14ac:dyDescent="0.25">
      <c r="A491" s="54" t="s">
        <v>26</v>
      </c>
      <c r="B491" s="53">
        <v>46220</v>
      </c>
      <c r="C491" s="42"/>
      <c r="D491" s="48"/>
      <c r="E491" s="52"/>
      <c r="F491" s="42"/>
      <c r="S491" s="28"/>
      <c r="T491" s="211"/>
    </row>
    <row r="492" spans="1:20" outlineLevel="1" x14ac:dyDescent="0.2">
      <c r="A492" s="51" t="s">
        <v>27</v>
      </c>
      <c r="B492" s="50"/>
      <c r="C492" s="42"/>
      <c r="D492" s="48"/>
      <c r="E492" s="42"/>
      <c r="F492" s="42"/>
      <c r="R492" s="42"/>
      <c r="S492" s="47"/>
      <c r="T492" s="211"/>
    </row>
    <row r="493" spans="1:20" outlineLevel="1" x14ac:dyDescent="0.2">
      <c r="A493" s="49"/>
      <c r="B493" s="42"/>
      <c r="C493" s="42"/>
      <c r="D493" s="48"/>
      <c r="E493" s="42"/>
      <c r="F493" s="42"/>
      <c r="G493" s="42"/>
      <c r="H493" s="42"/>
      <c r="I493" s="42"/>
      <c r="J493" s="42"/>
      <c r="K493" s="42"/>
      <c r="L493" s="42"/>
      <c r="M493" s="42"/>
      <c r="N493" s="42"/>
      <c r="O493" s="42"/>
      <c r="P493" s="42"/>
      <c r="Q493" s="42"/>
      <c r="R493" s="42"/>
      <c r="S493" s="47"/>
      <c r="T493" s="211"/>
    </row>
    <row r="494" spans="1:20" ht="17" outlineLevel="1" thickBot="1" x14ac:dyDescent="0.25">
      <c r="A494" s="49" t="s">
        <v>28</v>
      </c>
      <c r="B494" s="42"/>
      <c r="C494" s="42"/>
      <c r="D494" s="48"/>
      <c r="E494" s="42"/>
      <c r="F494" s="42"/>
      <c r="G494" s="42"/>
      <c r="H494" s="42"/>
      <c r="I494" s="42"/>
      <c r="J494" s="42"/>
      <c r="K494" s="42"/>
      <c r="L494" s="42"/>
      <c r="M494" s="42"/>
      <c r="N494" s="42"/>
      <c r="O494" s="42"/>
      <c r="P494" s="42"/>
      <c r="Q494" s="42"/>
      <c r="R494" s="42"/>
      <c r="S494" s="47"/>
      <c r="T494" s="211"/>
    </row>
    <row r="495" spans="1:20" outlineLevel="1" x14ac:dyDescent="0.2">
      <c r="A495" s="46" t="s">
        <v>29</v>
      </c>
      <c r="B495" s="45" t="s">
        <v>30</v>
      </c>
      <c r="C495" s="44" t="s">
        <v>31</v>
      </c>
      <c r="D495" s="44" t="s">
        <v>32</v>
      </c>
      <c r="E495" s="44" t="s">
        <v>33</v>
      </c>
      <c r="F495" s="44" t="s">
        <v>34</v>
      </c>
      <c r="G495" s="44" t="s">
        <v>35</v>
      </c>
      <c r="H495" s="43" t="s">
        <v>36</v>
      </c>
      <c r="I495" s="200" t="s">
        <v>37</v>
      </c>
      <c r="J495" s="201"/>
      <c r="K495" s="202"/>
      <c r="L495" s="202"/>
      <c r="M495" s="202"/>
      <c r="N495" s="202"/>
      <c r="O495" s="202"/>
      <c r="P495" s="42"/>
      <c r="Q495" s="42"/>
      <c r="R495" s="42"/>
      <c r="S495" s="28"/>
      <c r="T495" s="211"/>
    </row>
    <row r="496" spans="1:20" ht="17" outlineLevel="1" x14ac:dyDescent="0.2">
      <c r="A496" s="38" t="s">
        <v>54</v>
      </c>
      <c r="B496" s="37" t="s">
        <v>98</v>
      </c>
      <c r="C496" s="36" t="s">
        <v>139</v>
      </c>
      <c r="D496" s="35">
        <v>0.8</v>
      </c>
      <c r="E496" s="41">
        <f>D496*H488</f>
        <v>0</v>
      </c>
      <c r="F496" s="33" cm="1">
        <f t="array" ref="F496">IFERROR(_xlfn.XLOOKUP(1,(TabFournisseurs[TYPE]=A496)*(TabFournisseurs[SUPPLIER2]=B496)*(TabFournisseurs[REF PRODUCT]=C496),TabFournisseurs[Cost / per m]),0)</f>
        <v>11.9</v>
      </c>
      <c r="G496" s="96">
        <f>F496*D496</f>
        <v>9.5200000000000014</v>
      </c>
      <c r="H496" s="40">
        <f>G496*H488</f>
        <v>0</v>
      </c>
      <c r="I496" s="203"/>
      <c r="J496" s="201"/>
      <c r="K496" s="156"/>
      <c r="L496" s="156"/>
      <c r="M496" s="156"/>
      <c r="N496" s="156"/>
      <c r="O496" s="156"/>
      <c r="P496" s="156"/>
      <c r="Q496" s="156"/>
      <c r="R496" s="156"/>
      <c r="S496" s="157"/>
      <c r="T496" s="211"/>
    </row>
    <row r="497" spans="1:20" ht="17" outlineLevel="1" x14ac:dyDescent="0.2">
      <c r="A497" s="38" t="s">
        <v>57</v>
      </c>
      <c r="B497" s="37" t="s">
        <v>134</v>
      </c>
      <c r="C497" s="36" t="s">
        <v>135</v>
      </c>
      <c r="D497" s="35">
        <v>0.7</v>
      </c>
      <c r="E497" s="34">
        <f>D497*H488</f>
        <v>0</v>
      </c>
      <c r="F497" s="33" cm="1">
        <f t="array" ref="F497">IFERROR(_xlfn.XLOOKUP(1,(TabFournisseurs[TYPE]=A497)*(TabFournisseurs[SUPPLIER2]=B497)*(TabFournisseurs[REF PRODUCT]=C497),TabFournisseurs[Cost / per m]),0)</f>
        <v>7.5</v>
      </c>
      <c r="G497" s="32">
        <f t="shared" ref="G497:G507" si="38">F497*D497</f>
        <v>5.25</v>
      </c>
      <c r="H497" s="31">
        <f>G497*H488</f>
        <v>0</v>
      </c>
      <c r="I497" s="39"/>
      <c r="J497" s="39"/>
      <c r="K497" s="156"/>
      <c r="L497" s="156"/>
      <c r="M497" s="156"/>
      <c r="N497" s="156"/>
      <c r="O497" s="156"/>
      <c r="P497" s="156"/>
      <c r="Q497" s="156"/>
      <c r="R497" s="156"/>
      <c r="S497" s="157"/>
      <c r="T497" s="211"/>
    </row>
    <row r="498" spans="1:20" outlineLevel="1" x14ac:dyDescent="0.2">
      <c r="A498" s="38" t="s">
        <v>60</v>
      </c>
      <c r="B498" s="102"/>
      <c r="C498" s="103"/>
      <c r="D498" s="35">
        <v>0.35</v>
      </c>
      <c r="E498" s="34">
        <f>D498*H488</f>
        <v>0</v>
      </c>
      <c r="F498" s="33" cm="1">
        <f t="array" ref="F498">IFERROR(_xlfn.XLOOKUP(1,(TabFournisseurs[TYPE]=A498)*(TabFournisseurs[SUPPLIER2]=B498)*(TabFournisseurs[REF PRODUCT]=C498),TabFournisseurs[Cost / per m]),0)</f>
        <v>0</v>
      </c>
      <c r="G498" s="32">
        <f t="shared" si="38"/>
        <v>0</v>
      </c>
      <c r="H498" s="31">
        <f>G498*H488</f>
        <v>0</v>
      </c>
      <c r="I498" s="39"/>
      <c r="J498" s="39"/>
      <c r="K498" s="156"/>
      <c r="L498" s="156"/>
      <c r="M498" s="156"/>
      <c r="N498" s="156"/>
      <c r="O498" s="156"/>
      <c r="P498" s="156"/>
      <c r="Q498" s="156"/>
      <c r="R498" s="156"/>
      <c r="S498" s="157"/>
      <c r="T498" s="211"/>
    </row>
    <row r="499" spans="1:20" ht="17" outlineLevel="1" x14ac:dyDescent="0.2">
      <c r="A499" s="38" t="s">
        <v>63</v>
      </c>
      <c r="B499" s="37" t="s">
        <v>64</v>
      </c>
      <c r="C499" s="36" t="s">
        <v>136</v>
      </c>
      <c r="D499" s="35">
        <v>0.8</v>
      </c>
      <c r="E499" s="34">
        <f>D499*H488</f>
        <v>0</v>
      </c>
      <c r="F499" s="33" cm="1">
        <f t="array" ref="F499">IFERROR(_xlfn.XLOOKUP(1,(TabFournisseurs[TYPE]=A499)*(TabFournisseurs[SUPPLIER2]=B499)*(TabFournisseurs[REF PRODUCT]=C499),TabFournisseurs[Cost / per m]),0)</f>
        <v>0</v>
      </c>
      <c r="G499" s="32">
        <f t="shared" si="38"/>
        <v>0</v>
      </c>
      <c r="H499" s="31">
        <f>G499*H488</f>
        <v>0</v>
      </c>
      <c r="I499" s="30"/>
      <c r="J499" s="30"/>
      <c r="K499" s="156"/>
      <c r="L499" s="156"/>
      <c r="M499" s="156"/>
      <c r="N499" s="156"/>
      <c r="O499" s="156"/>
      <c r="P499" s="156"/>
      <c r="Q499" s="156"/>
      <c r="R499" s="156"/>
      <c r="S499" s="157"/>
      <c r="T499" s="211"/>
    </row>
    <row r="500" spans="1:20" ht="17" outlineLevel="1" x14ac:dyDescent="0.2">
      <c r="A500" s="38" t="s">
        <v>69</v>
      </c>
      <c r="B500" s="37" t="s">
        <v>70</v>
      </c>
      <c r="C500" s="36" t="s">
        <v>71</v>
      </c>
      <c r="D500" s="35">
        <v>0.05</v>
      </c>
      <c r="E500" s="34">
        <f>D500*H488</f>
        <v>0</v>
      </c>
      <c r="F500" s="33" cm="1">
        <f t="array" ref="F500">IFERROR(_xlfn.XLOOKUP(1,(TabFournisseurs[TYPE]=A500)*(TabFournisseurs[SUPPLIER2]=B500)*(TabFournisseurs[REF PRODUCT]=C500),TabFournisseurs[Cost / per m]),0)</f>
        <v>2.97</v>
      </c>
      <c r="G500" s="32">
        <f t="shared" si="38"/>
        <v>0.14850000000000002</v>
      </c>
      <c r="H500" s="31">
        <f>G500*H488</f>
        <v>0</v>
      </c>
      <c r="I500" s="30"/>
      <c r="J500" s="30"/>
      <c r="K500" s="29"/>
      <c r="L500" s="29"/>
      <c r="M500" s="29"/>
      <c r="N500" s="29"/>
      <c r="O500" s="29"/>
      <c r="P500" s="29"/>
      <c r="Q500" s="29"/>
      <c r="R500" s="29"/>
      <c r="S500" s="28"/>
      <c r="T500" s="211"/>
    </row>
    <row r="501" spans="1:20" ht="17" outlineLevel="1" x14ac:dyDescent="0.2">
      <c r="A501" s="38" t="s">
        <v>72</v>
      </c>
      <c r="B501" s="37" t="s">
        <v>73</v>
      </c>
      <c r="C501" s="36" t="s">
        <v>74</v>
      </c>
      <c r="D501" s="35">
        <v>0.1</v>
      </c>
      <c r="E501" s="34">
        <f>D501*H488</f>
        <v>0</v>
      </c>
      <c r="F501" s="33" cm="1">
        <f t="array" ref="F501">IFERROR(_xlfn.XLOOKUP(1,(TabFournisseurs[TYPE]=A501)*(TabFournisseurs[SUPPLIER2]=B501)*(TabFournisseurs[REF PRODUCT]=C501),TabFournisseurs[Cost / per m]),0)</f>
        <v>0.49</v>
      </c>
      <c r="G501" s="32">
        <f t="shared" si="38"/>
        <v>4.9000000000000002E-2</v>
      </c>
      <c r="H501" s="31">
        <f>G501*H488</f>
        <v>0</v>
      </c>
      <c r="I501" s="158"/>
      <c r="J501" s="159"/>
      <c r="K501" s="29"/>
      <c r="L501" s="29"/>
      <c r="M501" s="29"/>
      <c r="N501" s="29"/>
      <c r="O501" s="29"/>
      <c r="P501" s="29"/>
      <c r="Q501" s="29"/>
      <c r="R501" s="29"/>
      <c r="S501" s="28"/>
      <c r="T501" s="211"/>
    </row>
    <row r="502" spans="1:20" ht="17" outlineLevel="1" x14ac:dyDescent="0.2">
      <c r="A502" s="38" t="s">
        <v>80</v>
      </c>
      <c r="B502" s="37" t="s">
        <v>81</v>
      </c>
      <c r="C502" s="36" t="s">
        <v>82</v>
      </c>
      <c r="D502" s="35">
        <v>8</v>
      </c>
      <c r="E502" s="34">
        <f>D502*H488</f>
        <v>0</v>
      </c>
      <c r="F502" s="33" cm="1">
        <f t="array" ref="F502">IFERROR(_xlfn.XLOOKUP(1,(TabFournisseurs[TYPE]=A502)*(TabFournisseurs[SUPPLIER2]=B502)*(TabFournisseurs[REF PRODUCT]=C502),TabFournisseurs[Cost / per m]),0)</f>
        <v>0.06</v>
      </c>
      <c r="G502" s="32">
        <f t="shared" si="38"/>
        <v>0.48</v>
      </c>
      <c r="H502" s="31">
        <f>G502*H488</f>
        <v>0</v>
      </c>
      <c r="I502" s="30"/>
      <c r="J502" s="30"/>
      <c r="K502" s="29"/>
      <c r="L502" s="29"/>
      <c r="M502" s="29"/>
      <c r="N502" s="29"/>
      <c r="O502" s="29"/>
      <c r="P502" s="29"/>
      <c r="Q502" s="29"/>
      <c r="R502" s="29"/>
      <c r="S502" s="28"/>
      <c r="T502" s="211"/>
    </row>
    <row r="503" spans="1:20" ht="17" outlineLevel="1" x14ac:dyDescent="0.2">
      <c r="A503" s="38" t="s">
        <v>75</v>
      </c>
      <c r="B503" s="37" t="s">
        <v>76</v>
      </c>
      <c r="C503" s="36" t="s">
        <v>77</v>
      </c>
      <c r="D503" s="35">
        <v>1</v>
      </c>
      <c r="E503" s="34">
        <f>D503*H488</f>
        <v>0</v>
      </c>
      <c r="F503" s="33" cm="1">
        <f t="array" ref="F503">IFERROR(_xlfn.XLOOKUP(1,(TabFournisseurs[TYPE]=A503)*(TabFournisseurs[SUPPLIER2]=B503)*(TabFournisseurs[REF PRODUCT]=C503),TabFournisseurs[Cost / per m]),0)</f>
        <v>0.27</v>
      </c>
      <c r="G503" s="32">
        <f t="shared" si="38"/>
        <v>0.27</v>
      </c>
      <c r="H503" s="31">
        <f>G503*H488</f>
        <v>0</v>
      </c>
      <c r="I503" s="30"/>
      <c r="J503" s="30"/>
      <c r="K503" s="29"/>
      <c r="L503" s="29"/>
      <c r="M503" s="29"/>
      <c r="N503" s="29"/>
      <c r="O503" s="29"/>
      <c r="P503" s="29"/>
      <c r="Q503" s="29"/>
      <c r="R503" s="29"/>
      <c r="S503" s="28"/>
      <c r="T503" s="211"/>
    </row>
    <row r="504" spans="1:20" ht="17" outlineLevel="1" x14ac:dyDescent="0.2">
      <c r="A504" s="38" t="s">
        <v>78</v>
      </c>
      <c r="B504" s="37" t="s">
        <v>76</v>
      </c>
      <c r="C504" s="36" t="s">
        <v>79</v>
      </c>
      <c r="D504" s="35">
        <v>1</v>
      </c>
      <c r="E504" s="34">
        <f>D504*H488</f>
        <v>0</v>
      </c>
      <c r="F504" s="33" cm="1">
        <f t="array" ref="F504">IFERROR(_xlfn.XLOOKUP(1,(TabFournisseurs[TYPE]=A504)*(TabFournisseurs[SUPPLIER2]=B504)*(TabFournisseurs[REF PRODUCT]=C504),TabFournisseurs[Cost / per m]),0)</f>
        <v>0.21</v>
      </c>
      <c r="G504" s="32">
        <f t="shared" si="38"/>
        <v>0.21</v>
      </c>
      <c r="H504" s="31">
        <f>G504*H488</f>
        <v>0</v>
      </c>
      <c r="I504" s="30"/>
      <c r="J504" s="30"/>
      <c r="K504" s="29"/>
      <c r="L504" s="29"/>
      <c r="M504" s="29"/>
      <c r="N504" s="29"/>
      <c r="O504" s="29"/>
      <c r="P504" s="29"/>
      <c r="Q504" s="29"/>
      <c r="R504" s="29"/>
      <c r="S504" s="28"/>
      <c r="T504" s="211"/>
    </row>
    <row r="505" spans="1:20" outlineLevel="1" x14ac:dyDescent="0.2">
      <c r="A505" s="38"/>
      <c r="B505" s="37"/>
      <c r="C505" s="36"/>
      <c r="D505" s="35"/>
      <c r="E505" s="34">
        <f>D505*H488</f>
        <v>0</v>
      </c>
      <c r="F505" s="33" cm="1">
        <f t="array" ref="F505">IFERROR(_xlfn.XLOOKUP(1,(TabFournisseurs[TYPE]=A505)*(TabFournisseurs[SUPPLIER2]=B505)*(TabFournisseurs[REF PRODUCT]=C505),TabFournisseurs[Cost / per m]),0)</f>
        <v>0</v>
      </c>
      <c r="G505" s="32">
        <f t="shared" si="38"/>
        <v>0</v>
      </c>
      <c r="H505" s="31">
        <f>G505*H488</f>
        <v>0</v>
      </c>
      <c r="I505" s="30"/>
      <c r="J505" s="30"/>
      <c r="K505" s="29"/>
      <c r="L505" s="29"/>
      <c r="M505" s="29"/>
      <c r="N505" s="29"/>
      <c r="O505" s="29"/>
      <c r="P505" s="29"/>
      <c r="Q505" s="29"/>
      <c r="R505" s="29"/>
      <c r="S505" s="28"/>
      <c r="T505" s="211"/>
    </row>
    <row r="506" spans="1:20" outlineLevel="1" x14ac:dyDescent="0.2">
      <c r="A506" s="38"/>
      <c r="B506" s="37"/>
      <c r="C506" s="36"/>
      <c r="D506" s="35"/>
      <c r="E506" s="34">
        <f>D506*H488</f>
        <v>0</v>
      </c>
      <c r="F506" s="33" cm="1">
        <f t="array" ref="F506">IFERROR(_xlfn.XLOOKUP(1,(TabFournisseurs[TYPE]=A506)*(TabFournisseurs[SUPPLIER2]=B506)*(TabFournisseurs[REF PRODUCT]=C506),TabFournisseurs[Cost / per m]),0)</f>
        <v>0</v>
      </c>
      <c r="G506" s="32">
        <f t="shared" si="38"/>
        <v>0</v>
      </c>
      <c r="H506" s="31">
        <f>G506*H488</f>
        <v>0</v>
      </c>
      <c r="I506" s="30"/>
      <c r="J506" s="30"/>
      <c r="K506" s="29"/>
      <c r="L506" s="29"/>
      <c r="M506" s="29"/>
      <c r="N506" s="29"/>
      <c r="O506" s="29"/>
      <c r="P506" s="29"/>
      <c r="Q506" s="29"/>
      <c r="R506" s="29"/>
      <c r="S506" s="28"/>
      <c r="T506" s="211"/>
    </row>
    <row r="507" spans="1:20" outlineLevel="1" x14ac:dyDescent="0.2">
      <c r="A507" s="38"/>
      <c r="B507" s="37"/>
      <c r="C507" s="36"/>
      <c r="D507" s="35"/>
      <c r="E507" s="34">
        <f>D507*H488</f>
        <v>0</v>
      </c>
      <c r="F507" s="33" cm="1">
        <f t="array" ref="F507">IFERROR(_xlfn.XLOOKUP(1,(TabFournisseurs[TYPE]=A507)*(TabFournisseurs[SUPPLIER2]=B507)*(TabFournisseurs[REF PRODUCT]=C507),TabFournisseurs[Cost / per m]),0)</f>
        <v>0</v>
      </c>
      <c r="G507" s="32">
        <f t="shared" si="38"/>
        <v>0</v>
      </c>
      <c r="H507" s="31">
        <f>G507*H488</f>
        <v>0</v>
      </c>
      <c r="I507" s="30"/>
      <c r="J507" s="30"/>
      <c r="K507" s="29"/>
      <c r="L507" s="29"/>
      <c r="M507" s="29"/>
      <c r="N507" s="29"/>
      <c r="O507" s="29"/>
      <c r="P507" s="29"/>
      <c r="Q507" s="29"/>
      <c r="R507" s="29"/>
      <c r="S507" s="28"/>
      <c r="T507" s="211"/>
    </row>
    <row r="508" spans="1:20" outlineLevel="1" x14ac:dyDescent="0.2">
      <c r="A508" s="38"/>
      <c r="B508" s="37"/>
      <c r="C508" s="36"/>
      <c r="D508" s="35"/>
      <c r="E508" s="34">
        <f>D508*H488</f>
        <v>0</v>
      </c>
      <c r="F508" s="33"/>
      <c r="G508" s="32">
        <f>F508*D508</f>
        <v>0</v>
      </c>
      <c r="H508" s="31">
        <f>G508*H488</f>
        <v>0</v>
      </c>
      <c r="I508" s="30"/>
      <c r="J508" s="30"/>
      <c r="K508" s="29"/>
      <c r="L508" s="29"/>
      <c r="M508" s="29"/>
      <c r="N508" s="29"/>
      <c r="O508" s="29"/>
      <c r="P508" s="29"/>
      <c r="Q508" s="29"/>
      <c r="R508" s="29"/>
      <c r="S508" s="28"/>
      <c r="T508" s="211"/>
    </row>
    <row r="509" spans="1:20" ht="17" outlineLevel="1" x14ac:dyDescent="0.2">
      <c r="A509" s="38" t="s">
        <v>38</v>
      </c>
      <c r="B509" s="37" t="s">
        <v>40</v>
      </c>
      <c r="C509" s="36" t="s">
        <v>41</v>
      </c>
      <c r="D509" s="35">
        <v>1</v>
      </c>
      <c r="E509" s="34">
        <f>D509*H488</f>
        <v>0</v>
      </c>
      <c r="F509" s="33" cm="1">
        <f t="array" ref="F509">IFERROR(_xlfn.XLOOKUP(1,(TabFournisseurs[TYPE]=A509)*(TabFournisseurs[SUPPLIER2]=B509)*(TabFournisseurs[REF PRODUCT]=C509),TabFournisseurs[Cost / per m]),0)</f>
        <v>2</v>
      </c>
      <c r="G509" s="32">
        <f t="shared" ref="G509:G510" si="39">F509*D509</f>
        <v>2</v>
      </c>
      <c r="H509" s="31">
        <f>G509*H488</f>
        <v>0</v>
      </c>
      <c r="I509" s="30"/>
      <c r="J509" s="30"/>
      <c r="K509" s="29"/>
      <c r="L509" s="29"/>
      <c r="M509" s="29"/>
      <c r="N509" s="29"/>
      <c r="O509" s="29"/>
      <c r="P509" s="29"/>
      <c r="Q509" s="29"/>
      <c r="R509" s="29"/>
      <c r="S509" s="28"/>
      <c r="T509" s="211"/>
    </row>
    <row r="510" spans="1:20" ht="18" outlineLevel="1" thickBot="1" x14ac:dyDescent="0.25">
      <c r="A510" s="27" t="s">
        <v>38</v>
      </c>
      <c r="B510" s="26" t="s">
        <v>42</v>
      </c>
      <c r="C510" s="25" t="s">
        <v>43</v>
      </c>
      <c r="D510" s="24">
        <v>1</v>
      </c>
      <c r="E510" s="23">
        <f>D510*H488</f>
        <v>0</v>
      </c>
      <c r="F510" s="22" cm="1">
        <f t="array" ref="F510">IFERROR(_xlfn.XLOOKUP(1,(TabFournisseurs[TYPE]=A510)*(TabFournisseurs[SUPPLIER2]=B510)*(TabFournisseurs[REF PRODUCT]=C510),TabFournisseurs[Cost / per m]),0)</f>
        <v>0.5</v>
      </c>
      <c r="G510" s="21">
        <f t="shared" si="39"/>
        <v>0.5</v>
      </c>
      <c r="H510" s="20">
        <f>G510*H488</f>
        <v>0</v>
      </c>
      <c r="I510" s="19"/>
      <c r="J510" s="19"/>
      <c r="K510" s="18"/>
      <c r="L510" s="18"/>
      <c r="M510" s="18"/>
      <c r="N510" s="18"/>
      <c r="O510" s="18"/>
      <c r="P510" s="18"/>
      <c r="Q510" s="18"/>
      <c r="R510" s="18"/>
      <c r="S510" s="17"/>
      <c r="T510" s="211"/>
    </row>
    <row r="511" spans="1:20" ht="17" thickBot="1" x14ac:dyDescent="0.25">
      <c r="A511" s="95"/>
      <c r="B511" s="95"/>
      <c r="C511" s="95"/>
      <c r="D511" s="95"/>
      <c r="E511" s="95"/>
      <c r="F511" s="95"/>
      <c r="G511" s="95"/>
      <c r="H511" s="95"/>
      <c r="I511" s="95"/>
      <c r="J511" s="95"/>
      <c r="K511" s="95"/>
      <c r="L511" s="95"/>
      <c r="M511" s="95"/>
      <c r="N511" s="95"/>
      <c r="O511" s="95"/>
      <c r="P511" s="95"/>
      <c r="Q511" s="95"/>
      <c r="R511" s="95"/>
      <c r="S511" s="95"/>
      <c r="T511" s="95"/>
    </row>
    <row r="512" spans="1:20" ht="23" customHeight="1" x14ac:dyDescent="0.2">
      <c r="A512" s="204" t="s">
        <v>140</v>
      </c>
      <c r="B512" s="205"/>
      <c r="C512" s="205"/>
      <c r="D512" s="205"/>
      <c r="E512" s="205"/>
      <c r="F512" s="205"/>
      <c r="G512" s="206"/>
      <c r="H512" s="166" t="s">
        <v>137</v>
      </c>
      <c r="I512" s="167"/>
      <c r="J512" s="167"/>
      <c r="K512" s="167"/>
      <c r="L512" s="167"/>
      <c r="M512" s="168"/>
      <c r="N512" s="169" t="s">
        <v>1</v>
      </c>
      <c r="O512" s="169"/>
      <c r="P512" s="169"/>
      <c r="Q512" s="169"/>
      <c r="R512" s="171"/>
      <c r="S512" s="173" t="s">
        <v>2</v>
      </c>
      <c r="T512" s="210"/>
    </row>
    <row r="513" spans="1:20" ht="23" customHeight="1" thickBot="1" x14ac:dyDescent="0.25">
      <c r="A513" s="207"/>
      <c r="B513" s="208"/>
      <c r="C513" s="208"/>
      <c r="D513" s="208"/>
      <c r="E513" s="208"/>
      <c r="F513" s="208"/>
      <c r="G513" s="209"/>
      <c r="H513" s="177"/>
      <c r="I513" s="178"/>
      <c r="J513" s="178"/>
      <c r="K513" s="178"/>
      <c r="L513" s="178"/>
      <c r="M513" s="179"/>
      <c r="N513" s="170"/>
      <c r="O513" s="170"/>
      <c r="P513" s="170"/>
      <c r="Q513" s="170"/>
      <c r="R513" s="172"/>
      <c r="S513" s="174"/>
      <c r="T513" s="210"/>
    </row>
    <row r="514" spans="1:20" outlineLevel="1" x14ac:dyDescent="0.2">
      <c r="A514" s="212">
        <v>46162</v>
      </c>
      <c r="B514" s="181"/>
      <c r="C514" s="94"/>
      <c r="D514" s="94"/>
      <c r="E514" s="94"/>
      <c r="F514" s="94"/>
      <c r="G514" s="94"/>
      <c r="H514" s="94"/>
      <c r="I514" s="94"/>
      <c r="J514" s="94"/>
      <c r="K514" s="94"/>
      <c r="L514" s="94"/>
      <c r="M514" s="94"/>
      <c r="N514" s="94"/>
      <c r="O514" s="94"/>
      <c r="P514" s="94"/>
      <c r="Q514" s="94"/>
      <c r="R514" s="94"/>
      <c r="S514" s="93" t="s">
        <v>47</v>
      </c>
      <c r="T514" s="211"/>
    </row>
    <row r="515" spans="1:20" ht="17" outlineLevel="1" thickBot="1" x14ac:dyDescent="0.25">
      <c r="A515" s="92"/>
      <c r="B515" s="42"/>
      <c r="C515" s="42"/>
      <c r="D515" s="42"/>
      <c r="E515" s="42"/>
      <c r="F515" s="42"/>
      <c r="G515" s="42"/>
      <c r="H515" s="42"/>
      <c r="I515" s="42"/>
      <c r="J515" s="42"/>
      <c r="K515" s="42"/>
      <c r="L515" s="42"/>
      <c r="M515" s="42"/>
      <c r="N515" s="42"/>
      <c r="O515" s="42"/>
      <c r="P515" s="42"/>
      <c r="Q515" s="42"/>
      <c r="R515" s="42"/>
      <c r="S515" s="47"/>
      <c r="T515" s="211"/>
    </row>
    <row r="516" spans="1:20" ht="17" customHeight="1" outlineLevel="1" thickBot="1" x14ac:dyDescent="0.25">
      <c r="A516" s="182" t="e" vm="6">
        <v>#VALUE!</v>
      </c>
      <c r="B516" s="183"/>
      <c r="C516" s="91" t="s">
        <v>6</v>
      </c>
      <c r="D516" s="90" t="s">
        <v>7</v>
      </c>
      <c r="E516" s="106" t="s">
        <v>141</v>
      </c>
      <c r="F516" s="42"/>
      <c r="G516" s="42"/>
      <c r="H516" s="84" t="s">
        <v>8</v>
      </c>
      <c r="I516" s="88"/>
      <c r="J516" s="88"/>
      <c r="K516" s="88"/>
      <c r="L516" s="88"/>
      <c r="M516" s="88"/>
      <c r="N516" s="88"/>
      <c r="O516" s="88"/>
      <c r="P516" s="88"/>
      <c r="Q516" s="88"/>
      <c r="S516" s="87"/>
      <c r="T516" s="211"/>
    </row>
    <row r="517" spans="1:20" ht="16" customHeight="1" outlineLevel="1" x14ac:dyDescent="0.2">
      <c r="A517" s="184"/>
      <c r="B517" s="185"/>
      <c r="C517" s="344" t="s">
        <v>142</v>
      </c>
      <c r="D517" s="86" t="s">
        <v>9</v>
      </c>
      <c r="E517" s="85" t="s">
        <v>49</v>
      </c>
      <c r="F517" s="42"/>
      <c r="G517" s="42"/>
      <c r="H517" s="84" t="s">
        <v>10</v>
      </c>
      <c r="I517" s="83"/>
      <c r="J517" s="83"/>
      <c r="K517" s="83"/>
      <c r="L517" s="83"/>
      <c r="M517" s="83"/>
      <c r="N517" s="83"/>
      <c r="O517" s="83"/>
      <c r="P517" s="83"/>
      <c r="Q517" s="83"/>
      <c r="R517" s="191"/>
      <c r="S517" s="192"/>
      <c r="T517" s="211"/>
    </row>
    <row r="518" spans="1:20" ht="16" customHeight="1" outlineLevel="1" x14ac:dyDescent="0.2">
      <c r="A518" s="184"/>
      <c r="B518" s="185"/>
      <c r="C518" s="233"/>
      <c r="D518" s="63" t="s">
        <v>11</v>
      </c>
      <c r="E518" s="82" t="s">
        <v>50</v>
      </c>
      <c r="F518" s="42"/>
      <c r="G518" s="48"/>
      <c r="H518" s="81"/>
      <c r="I518" s="80"/>
      <c r="J518" s="80"/>
      <c r="K518" s="80"/>
      <c r="L518" s="80"/>
      <c r="M518" s="80"/>
      <c r="N518" s="80"/>
      <c r="O518" s="80"/>
      <c r="P518" s="80"/>
      <c r="Q518" s="80"/>
      <c r="R518" s="191"/>
      <c r="S518" s="192"/>
      <c r="T518" s="211"/>
    </row>
    <row r="519" spans="1:20" ht="16" customHeight="1" outlineLevel="1" thickBot="1" x14ac:dyDescent="0.25">
      <c r="A519" s="184"/>
      <c r="B519" s="185"/>
      <c r="C519" s="233"/>
      <c r="D519" s="63" t="s">
        <v>12</v>
      </c>
      <c r="E519" s="82"/>
      <c r="F519" s="42"/>
      <c r="G519" s="48"/>
      <c r="H519" s="81"/>
      <c r="I519" s="80"/>
      <c r="J519" s="80"/>
      <c r="K519" s="80"/>
      <c r="L519" s="80"/>
      <c r="M519" s="80"/>
      <c r="N519" s="80"/>
      <c r="O519" s="80"/>
      <c r="P519" s="80"/>
      <c r="Q519" s="80"/>
      <c r="R519" s="152"/>
      <c r="S519" s="153"/>
      <c r="T519" s="211"/>
    </row>
    <row r="520" spans="1:20" ht="16" customHeight="1" outlineLevel="1" thickBot="1" x14ac:dyDescent="0.25">
      <c r="A520" s="184"/>
      <c r="B520" s="185"/>
      <c r="C520" s="233"/>
      <c r="D520" s="63" t="s">
        <v>13</v>
      </c>
      <c r="E520" s="105" t="b">
        <v>0</v>
      </c>
      <c r="F520" s="42"/>
      <c r="G520" s="48"/>
      <c r="H520" s="59" t="s">
        <v>14</v>
      </c>
      <c r="I520" s="58">
        <v>48</v>
      </c>
      <c r="J520" s="58">
        <v>50</v>
      </c>
      <c r="K520" s="58">
        <v>52</v>
      </c>
      <c r="L520" s="58">
        <v>54</v>
      </c>
      <c r="M520" s="58">
        <v>56</v>
      </c>
      <c r="N520" s="58">
        <v>58</v>
      </c>
      <c r="O520" s="58">
        <v>60</v>
      </c>
      <c r="P520" s="58">
        <v>62</v>
      </c>
      <c r="Q520" s="57">
        <v>64</v>
      </c>
      <c r="S520" s="79"/>
      <c r="T520" s="211"/>
    </row>
    <row r="521" spans="1:20" ht="16" customHeight="1" outlineLevel="1" x14ac:dyDescent="0.2">
      <c r="A521" s="184"/>
      <c r="B521" s="185"/>
      <c r="C521" s="233"/>
      <c r="D521" s="193"/>
      <c r="E521" s="194"/>
      <c r="F521" s="42"/>
      <c r="G521" s="48"/>
      <c r="H521" s="78">
        <f t="shared" ref="H521:H528" si="40">SUM(I521:Q521)</f>
        <v>18</v>
      </c>
      <c r="I521" s="77">
        <v>3</v>
      </c>
      <c r="J521" s="77"/>
      <c r="K521" s="77">
        <v>4</v>
      </c>
      <c r="L521" s="77">
        <v>4</v>
      </c>
      <c r="M521" s="77">
        <v>3</v>
      </c>
      <c r="N521" s="77">
        <v>2</v>
      </c>
      <c r="O521" s="77">
        <v>2</v>
      </c>
      <c r="P521" s="77"/>
      <c r="Q521" s="77"/>
      <c r="R521" s="195" t="s">
        <v>143</v>
      </c>
      <c r="S521" s="196"/>
      <c r="T521" s="211"/>
    </row>
    <row r="522" spans="1:20" ht="16" customHeight="1" outlineLevel="1" x14ac:dyDescent="0.2">
      <c r="A522" s="184"/>
      <c r="B522" s="185"/>
      <c r="C522" s="233"/>
      <c r="D522" s="63" t="s">
        <v>16</v>
      </c>
      <c r="E522" s="76" t="s">
        <v>52</v>
      </c>
      <c r="F522" s="42"/>
      <c r="G522" s="48"/>
      <c r="H522" s="73">
        <f t="shared" si="40"/>
        <v>0</v>
      </c>
      <c r="I522" s="68"/>
      <c r="J522" s="68"/>
      <c r="K522" s="68"/>
      <c r="L522" s="68"/>
      <c r="M522" s="68"/>
      <c r="N522" s="68"/>
      <c r="O522" s="68"/>
      <c r="P522" s="68"/>
      <c r="Q522" s="68"/>
      <c r="R522" s="197"/>
      <c r="S522" s="192"/>
      <c r="T522" s="211"/>
    </row>
    <row r="523" spans="1:20" ht="16" customHeight="1" outlineLevel="1" x14ac:dyDescent="0.2">
      <c r="A523" s="184"/>
      <c r="B523" s="185"/>
      <c r="C523" s="233"/>
      <c r="D523" s="63" t="s">
        <v>17</v>
      </c>
      <c r="E523" s="75" t="s">
        <v>53</v>
      </c>
      <c r="F523" s="42"/>
      <c r="G523" s="42"/>
      <c r="H523" s="73">
        <f t="shared" si="40"/>
        <v>0</v>
      </c>
      <c r="I523" s="68"/>
      <c r="J523" s="68"/>
      <c r="K523" s="68"/>
      <c r="L523" s="68"/>
      <c r="M523" s="68"/>
      <c r="N523" s="68"/>
      <c r="O523" s="68"/>
      <c r="P523" s="68"/>
      <c r="Q523" s="68"/>
      <c r="R523" s="197"/>
      <c r="S523" s="192"/>
      <c r="T523" s="211"/>
    </row>
    <row r="524" spans="1:20" ht="16" customHeight="1" outlineLevel="1" x14ac:dyDescent="0.2">
      <c r="A524" s="184"/>
      <c r="B524" s="185"/>
      <c r="C524" s="233"/>
      <c r="D524" s="193"/>
      <c r="E524" s="194"/>
      <c r="F524" s="42"/>
      <c r="G524" s="48"/>
      <c r="H524" s="73">
        <f t="shared" si="40"/>
        <v>0</v>
      </c>
      <c r="I524" s="68"/>
      <c r="J524" s="68"/>
      <c r="K524" s="68"/>
      <c r="L524" s="68"/>
      <c r="M524" s="68"/>
      <c r="N524" s="68"/>
      <c r="O524" s="68"/>
      <c r="P524" s="68"/>
      <c r="Q524" s="68"/>
      <c r="R524" s="197"/>
      <c r="S524" s="192"/>
      <c r="T524" s="211"/>
    </row>
    <row r="525" spans="1:20" ht="16" customHeight="1" outlineLevel="1" x14ac:dyDescent="0.2">
      <c r="A525" s="184"/>
      <c r="B525" s="185"/>
      <c r="C525" s="233"/>
      <c r="D525" s="63" t="s">
        <v>18</v>
      </c>
      <c r="E525" s="76">
        <v>55</v>
      </c>
      <c r="F525" s="42"/>
      <c r="G525" s="48"/>
      <c r="H525" s="73">
        <f t="shared" si="40"/>
        <v>0</v>
      </c>
      <c r="I525" s="68"/>
      <c r="J525" s="68"/>
      <c r="K525" s="68"/>
      <c r="L525" s="68"/>
      <c r="M525" s="68"/>
      <c r="N525" s="68"/>
      <c r="O525" s="68"/>
      <c r="P525" s="68"/>
      <c r="Q525" s="68"/>
      <c r="R525" s="197"/>
      <c r="S525" s="192"/>
      <c r="T525" s="211"/>
    </row>
    <row r="526" spans="1:20" ht="16" customHeight="1" outlineLevel="1" x14ac:dyDescent="0.2">
      <c r="A526" s="184"/>
      <c r="B526" s="185"/>
      <c r="C526" s="233"/>
      <c r="D526" s="63" t="s">
        <v>19</v>
      </c>
      <c r="E526" s="75">
        <f>SUM(G539:G553)</f>
        <v>20.748999999999999</v>
      </c>
      <c r="F526" s="42"/>
      <c r="G526" s="42"/>
      <c r="H526" s="73">
        <f t="shared" si="40"/>
        <v>0</v>
      </c>
      <c r="I526" s="68"/>
      <c r="J526" s="68"/>
      <c r="K526" s="68"/>
      <c r="L526" s="68"/>
      <c r="M526" s="68"/>
      <c r="N526" s="68"/>
      <c r="O526" s="68"/>
      <c r="P526" s="68"/>
      <c r="Q526" s="68"/>
      <c r="R526" s="197"/>
      <c r="S526" s="192"/>
      <c r="T526" s="211"/>
    </row>
    <row r="527" spans="1:20" ht="16" customHeight="1" outlineLevel="1" x14ac:dyDescent="0.2">
      <c r="A527" s="184"/>
      <c r="B527" s="185"/>
      <c r="C527" s="233"/>
      <c r="D527" s="193"/>
      <c r="E527" s="194"/>
      <c r="F527" s="42"/>
      <c r="G527" s="48"/>
      <c r="H527" s="73">
        <f t="shared" si="40"/>
        <v>0</v>
      </c>
      <c r="I527" s="68"/>
      <c r="J527" s="68"/>
      <c r="K527" s="68"/>
      <c r="L527" s="68"/>
      <c r="M527" s="68"/>
      <c r="N527" s="68"/>
      <c r="O527" s="68"/>
      <c r="P527" s="68"/>
      <c r="Q527" s="68"/>
      <c r="R527" s="197"/>
      <c r="S527" s="192"/>
      <c r="T527" s="211"/>
    </row>
    <row r="528" spans="1:20" ht="16" customHeight="1" outlineLevel="1" x14ac:dyDescent="0.2">
      <c r="A528" s="184"/>
      <c r="B528" s="185"/>
      <c r="C528" s="233"/>
      <c r="D528" s="63" t="s">
        <v>20</v>
      </c>
      <c r="E528" s="75">
        <f>SUM(E525:E526)</f>
        <v>75.748999999999995</v>
      </c>
      <c r="F528" s="42"/>
      <c r="G528" s="74"/>
      <c r="H528" s="73">
        <f t="shared" si="40"/>
        <v>0</v>
      </c>
      <c r="I528" s="68"/>
      <c r="J528" s="68"/>
      <c r="K528" s="68"/>
      <c r="L528" s="68"/>
      <c r="M528" s="68"/>
      <c r="N528" s="68"/>
      <c r="O528" s="68"/>
      <c r="P528" s="68"/>
      <c r="Q528" s="68"/>
      <c r="R528" s="197"/>
      <c r="S528" s="192"/>
      <c r="T528" s="211"/>
    </row>
    <row r="529" spans="1:20" ht="16" customHeight="1" outlineLevel="1" x14ac:dyDescent="0.2">
      <c r="A529" s="184"/>
      <c r="B529" s="185"/>
      <c r="C529" s="233"/>
      <c r="D529" s="63" t="s">
        <v>21</v>
      </c>
      <c r="E529" s="72">
        <f>SUM(E531/E528)</f>
        <v>3.8944408507042998</v>
      </c>
      <c r="F529" s="42"/>
      <c r="G529" s="71" t="s">
        <v>11</v>
      </c>
      <c r="H529" s="69">
        <f>H521</f>
        <v>18</v>
      </c>
      <c r="I529" s="68"/>
      <c r="J529" s="68"/>
      <c r="K529" s="68"/>
      <c r="L529" s="68"/>
      <c r="M529" s="68"/>
      <c r="N529" s="68"/>
      <c r="O529" s="68"/>
      <c r="P529" s="68"/>
      <c r="Q529" s="67"/>
      <c r="R529" s="197"/>
      <c r="S529" s="192"/>
      <c r="T529" s="211"/>
    </row>
    <row r="530" spans="1:20" ht="17" customHeight="1" outlineLevel="1" thickBot="1" x14ac:dyDescent="0.25">
      <c r="A530" s="184"/>
      <c r="B530" s="185"/>
      <c r="C530" s="233"/>
      <c r="D530" s="193"/>
      <c r="E530" s="194"/>
      <c r="F530" s="42"/>
      <c r="G530" s="70" t="s">
        <v>22</v>
      </c>
      <c r="H530" s="69">
        <v>0</v>
      </c>
      <c r="I530" s="68"/>
      <c r="J530" s="68"/>
      <c r="K530" s="68"/>
      <c r="L530" s="68"/>
      <c r="M530" s="68"/>
      <c r="N530" s="68"/>
      <c r="O530" s="68"/>
      <c r="P530" s="68"/>
      <c r="Q530" s="67"/>
      <c r="R530" s="197"/>
      <c r="S530" s="192"/>
      <c r="T530" s="211"/>
    </row>
    <row r="531" spans="1:20" ht="16" customHeight="1" outlineLevel="1" thickBot="1" x14ac:dyDescent="0.25">
      <c r="A531" s="184"/>
      <c r="B531" s="185"/>
      <c r="C531" s="233"/>
      <c r="D531" s="63" t="s">
        <v>23</v>
      </c>
      <c r="E531" s="66">
        <v>295</v>
      </c>
      <c r="G531" s="48"/>
      <c r="H531" s="65">
        <f>SUM(H529:H530)</f>
        <v>18</v>
      </c>
      <c r="I531" s="64">
        <f t="shared" ref="I531:Q531" si="41">SUM(I521:I528)</f>
        <v>3</v>
      </c>
      <c r="J531" s="64">
        <f t="shared" si="41"/>
        <v>0</v>
      </c>
      <c r="K531" s="64">
        <f t="shared" si="41"/>
        <v>4</v>
      </c>
      <c r="L531" s="64">
        <f t="shared" si="41"/>
        <v>4</v>
      </c>
      <c r="M531" s="64">
        <f t="shared" si="41"/>
        <v>3</v>
      </c>
      <c r="N531" s="64">
        <f t="shared" si="41"/>
        <v>2</v>
      </c>
      <c r="O531" s="64">
        <f t="shared" si="41"/>
        <v>2</v>
      </c>
      <c r="P531" s="64">
        <f t="shared" si="41"/>
        <v>0</v>
      </c>
      <c r="Q531" s="64">
        <f t="shared" si="41"/>
        <v>0</v>
      </c>
      <c r="R531" s="197"/>
      <c r="S531" s="192"/>
      <c r="T531" s="211"/>
    </row>
    <row r="532" spans="1:20" ht="17" customHeight="1" outlineLevel="1" thickBot="1" x14ac:dyDescent="0.25">
      <c r="A532" s="184"/>
      <c r="B532" s="185"/>
      <c r="C532" s="233"/>
      <c r="D532" s="63" t="s">
        <v>24</v>
      </c>
      <c r="E532" s="62">
        <f>SUM(E531/2.5)</f>
        <v>118</v>
      </c>
      <c r="F532" s="42"/>
      <c r="G532" s="61"/>
      <c r="H532" s="60" t="s">
        <v>14</v>
      </c>
      <c r="I532" s="59">
        <v>48</v>
      </c>
      <c r="J532" s="58">
        <v>50</v>
      </c>
      <c r="K532" s="58">
        <v>52</v>
      </c>
      <c r="L532" s="58">
        <v>54</v>
      </c>
      <c r="M532" s="58">
        <v>56</v>
      </c>
      <c r="N532" s="58">
        <v>58</v>
      </c>
      <c r="O532" s="58">
        <v>60</v>
      </c>
      <c r="P532" s="58">
        <v>62</v>
      </c>
      <c r="Q532" s="57">
        <v>64</v>
      </c>
      <c r="R532" s="197"/>
      <c r="S532" s="192"/>
      <c r="T532" s="211"/>
    </row>
    <row r="533" spans="1:20" ht="17" customHeight="1" outlineLevel="1" thickBot="1" x14ac:dyDescent="0.25">
      <c r="A533" s="186"/>
      <c r="B533" s="187"/>
      <c r="C533" s="234"/>
      <c r="D533" s="56" t="s">
        <v>25</v>
      </c>
      <c r="E533" s="55">
        <f>SUM(E531/2.2)</f>
        <v>134.09090909090909</v>
      </c>
      <c r="F533" s="42"/>
      <c r="G533" s="42"/>
      <c r="H533" s="42"/>
      <c r="I533" s="42"/>
      <c r="J533" s="42"/>
      <c r="K533" s="42"/>
      <c r="L533" s="42"/>
      <c r="M533" s="42"/>
      <c r="N533" s="42"/>
      <c r="O533" s="42"/>
      <c r="P533" s="42"/>
      <c r="Q533" s="42"/>
      <c r="R533" s="198"/>
      <c r="S533" s="199"/>
      <c r="T533" s="211"/>
    </row>
    <row r="534" spans="1:20" ht="17" outlineLevel="1" thickBot="1" x14ac:dyDescent="0.25">
      <c r="A534" s="54" t="s">
        <v>26</v>
      </c>
      <c r="B534" s="53">
        <v>46220</v>
      </c>
      <c r="C534" s="42"/>
      <c r="D534" s="48"/>
      <c r="E534" s="112">
        <v>46162</v>
      </c>
      <c r="F534" s="42"/>
      <c r="S534" s="28"/>
      <c r="T534" s="211"/>
    </row>
    <row r="535" spans="1:20" outlineLevel="1" x14ac:dyDescent="0.2">
      <c r="A535" s="51" t="s">
        <v>27</v>
      </c>
      <c r="B535" s="50"/>
      <c r="C535" s="42"/>
      <c r="D535" s="48"/>
      <c r="E535" s="42"/>
      <c r="F535" s="42"/>
      <c r="R535" s="42"/>
      <c r="S535" s="47"/>
      <c r="T535" s="211"/>
    </row>
    <row r="536" spans="1:20" outlineLevel="1" x14ac:dyDescent="0.2">
      <c r="A536" s="49"/>
      <c r="B536" s="42"/>
      <c r="C536" s="42"/>
      <c r="D536" s="48"/>
      <c r="E536" s="42"/>
      <c r="F536" s="42"/>
      <c r="G536" s="42"/>
      <c r="H536" s="42"/>
      <c r="I536" s="42"/>
      <c r="J536" s="42"/>
      <c r="K536" s="42"/>
      <c r="L536" s="42"/>
      <c r="M536" s="42"/>
      <c r="N536" s="42"/>
      <c r="O536" s="42"/>
      <c r="P536" s="42"/>
      <c r="Q536" s="42"/>
      <c r="R536" s="42"/>
      <c r="S536" s="47"/>
      <c r="T536" s="211"/>
    </row>
    <row r="537" spans="1:20" ht="17" outlineLevel="1" thickBot="1" x14ac:dyDescent="0.25">
      <c r="A537" s="49" t="s">
        <v>28</v>
      </c>
      <c r="B537" s="42"/>
      <c r="C537" s="42"/>
      <c r="D537" s="48"/>
      <c r="E537" s="42"/>
      <c r="F537" s="42"/>
      <c r="G537" s="42"/>
      <c r="H537" s="42"/>
      <c r="I537" s="42"/>
      <c r="J537" s="42"/>
      <c r="K537" s="42"/>
      <c r="L537" s="42"/>
      <c r="M537" s="42"/>
      <c r="N537" s="42"/>
      <c r="O537" s="42"/>
      <c r="P537" s="42"/>
      <c r="Q537" s="42"/>
      <c r="R537" s="42"/>
      <c r="S537" s="47"/>
      <c r="T537" s="211"/>
    </row>
    <row r="538" spans="1:20" outlineLevel="1" x14ac:dyDescent="0.2">
      <c r="A538" s="46" t="s">
        <v>29</v>
      </c>
      <c r="B538" s="45" t="s">
        <v>30</v>
      </c>
      <c r="C538" s="44" t="s">
        <v>31</v>
      </c>
      <c r="D538" s="44" t="s">
        <v>32</v>
      </c>
      <c r="E538" s="44" t="s">
        <v>33</v>
      </c>
      <c r="F538" s="44" t="s">
        <v>34</v>
      </c>
      <c r="G538" s="44" t="s">
        <v>35</v>
      </c>
      <c r="H538" s="43" t="s">
        <v>36</v>
      </c>
      <c r="I538" s="200" t="s">
        <v>37</v>
      </c>
      <c r="J538" s="201"/>
      <c r="K538" s="202"/>
      <c r="L538" s="202"/>
      <c r="M538" s="202"/>
      <c r="N538" s="202"/>
      <c r="O538" s="202"/>
      <c r="P538" s="42"/>
      <c r="Q538" s="42"/>
      <c r="R538" s="42"/>
      <c r="S538" s="28"/>
      <c r="T538" s="211"/>
    </row>
    <row r="539" spans="1:20" ht="17" outlineLevel="1" x14ac:dyDescent="0.2">
      <c r="A539" s="38" t="s">
        <v>54</v>
      </c>
      <c r="B539" s="37" t="s">
        <v>98</v>
      </c>
      <c r="C539" s="36" t="s">
        <v>144</v>
      </c>
      <c r="D539" s="35">
        <v>0.8</v>
      </c>
      <c r="E539" s="41">
        <f>D539*H531</f>
        <v>14.4</v>
      </c>
      <c r="F539" s="33" cm="1">
        <f t="array" ref="F539">IFERROR(_xlfn.XLOOKUP(1,(TabFournisseurs[TYPE]=A539)*(TabFournisseurs[SUPPLIER2]=B539)*(TabFournisseurs[REF PRODUCT]=C539),TabFournisseurs[Cost / per m]),0)</f>
        <v>13.4</v>
      </c>
      <c r="G539" s="96">
        <f>F539*D539</f>
        <v>10.72</v>
      </c>
      <c r="H539" s="40">
        <f>G539*H531</f>
        <v>192.96</v>
      </c>
      <c r="I539" s="203"/>
      <c r="J539" s="201"/>
      <c r="K539" s="156"/>
      <c r="L539" s="156"/>
      <c r="M539" s="156"/>
      <c r="N539" s="156"/>
      <c r="O539" s="156"/>
      <c r="P539" s="156"/>
      <c r="Q539" s="156"/>
      <c r="R539" s="156"/>
      <c r="S539" s="157"/>
      <c r="T539" s="211"/>
    </row>
    <row r="540" spans="1:20" ht="17" outlineLevel="1" x14ac:dyDescent="0.2">
      <c r="A540" s="38" t="s">
        <v>57</v>
      </c>
      <c r="B540" s="37" t="s">
        <v>134</v>
      </c>
      <c r="C540" s="103" t="s">
        <v>135</v>
      </c>
      <c r="D540" s="35">
        <v>0.35</v>
      </c>
      <c r="E540" s="34">
        <f>D540*H531</f>
        <v>6.3</v>
      </c>
      <c r="F540" s="33" cm="1">
        <f t="array" ref="F540">IFERROR(_xlfn.XLOOKUP(1,(TabFournisseurs[TYPE]=A540)*(TabFournisseurs[SUPPLIER2]=B540)*(TabFournisseurs[REF PRODUCT]=C540),TabFournisseurs[Cost / per m]),0)</f>
        <v>7.5</v>
      </c>
      <c r="G540" s="32">
        <f t="shared" ref="G540:G553" si="42">F540*D540</f>
        <v>2.625</v>
      </c>
      <c r="H540" s="31">
        <f>G540*H531</f>
        <v>47.25</v>
      </c>
      <c r="I540" s="39"/>
      <c r="J540" s="39"/>
      <c r="K540" s="156"/>
      <c r="L540" s="156"/>
      <c r="M540" s="156"/>
      <c r="N540" s="156"/>
      <c r="O540" s="156"/>
      <c r="P540" s="156"/>
      <c r="Q540" s="156"/>
      <c r="R540" s="156"/>
      <c r="S540" s="157"/>
      <c r="T540" s="211"/>
    </row>
    <row r="541" spans="1:20" ht="17" outlineLevel="1" x14ac:dyDescent="0.2">
      <c r="A541" s="38" t="s">
        <v>60</v>
      </c>
      <c r="B541" s="37" t="s">
        <v>61</v>
      </c>
      <c r="C541" s="103" t="s">
        <v>62</v>
      </c>
      <c r="D541" s="35">
        <v>0.4</v>
      </c>
      <c r="E541" s="34">
        <f>D541*H531</f>
        <v>7.2</v>
      </c>
      <c r="F541" s="33" cm="1">
        <f t="array" ref="F541">IFERROR(_xlfn.XLOOKUP(1,(TabFournisseurs[TYPE]=A541)*(TabFournisseurs[SUPPLIER2]=B541)*(TabFournisseurs[REF PRODUCT]=C541),TabFournisseurs[Cost / per m]),0)</f>
        <v>8.91</v>
      </c>
      <c r="G541" s="32">
        <f t="shared" si="42"/>
        <v>3.5640000000000001</v>
      </c>
      <c r="H541" s="31">
        <f>G541*H531</f>
        <v>64.152000000000001</v>
      </c>
      <c r="I541" s="39"/>
      <c r="J541" s="39"/>
      <c r="K541" s="156"/>
      <c r="L541" s="156"/>
      <c r="M541" s="156"/>
      <c r="N541" s="156"/>
      <c r="O541" s="156"/>
      <c r="P541" s="156"/>
      <c r="Q541" s="156"/>
      <c r="R541" s="156"/>
      <c r="S541" s="157"/>
      <c r="T541" s="211"/>
    </row>
    <row r="542" spans="1:20" ht="17" outlineLevel="1" x14ac:dyDescent="0.2">
      <c r="A542" s="38" t="s">
        <v>63</v>
      </c>
      <c r="B542" s="37" t="s">
        <v>64</v>
      </c>
      <c r="C542" s="103" t="s">
        <v>136</v>
      </c>
      <c r="D542" s="35">
        <v>0.8</v>
      </c>
      <c r="E542" s="34">
        <f>D542*H531</f>
        <v>14.4</v>
      </c>
      <c r="F542" s="33" cm="1">
        <f t="array" ref="F542">IFERROR(_xlfn.XLOOKUP(1,(TabFournisseurs[TYPE]=A542)*(TabFournisseurs[SUPPLIER2]=B542)*(TabFournisseurs[REF PRODUCT]=C542),TabFournisseurs[Cost / per m]),0)</f>
        <v>0</v>
      </c>
      <c r="G542" s="32">
        <f t="shared" si="42"/>
        <v>0</v>
      </c>
      <c r="H542" s="31">
        <f>G542*H531</f>
        <v>0</v>
      </c>
      <c r="I542" s="30"/>
      <c r="J542" s="30"/>
      <c r="K542" s="156"/>
      <c r="L542" s="156"/>
      <c r="M542" s="156"/>
      <c r="N542" s="156"/>
      <c r="O542" s="156"/>
      <c r="P542" s="156"/>
      <c r="Q542" s="156"/>
      <c r="R542" s="156"/>
      <c r="S542" s="157"/>
      <c r="T542" s="211"/>
    </row>
    <row r="543" spans="1:20" ht="17" outlineLevel="1" x14ac:dyDescent="0.2">
      <c r="A543" s="38" t="s">
        <v>66</v>
      </c>
      <c r="B543" s="37" t="s">
        <v>67</v>
      </c>
      <c r="C543" s="103" t="s">
        <v>68</v>
      </c>
      <c r="D543" s="35">
        <v>0.05</v>
      </c>
      <c r="E543" s="34">
        <f>D543*H531</f>
        <v>0.9</v>
      </c>
      <c r="F543" s="33" cm="1">
        <f t="array" ref="F543">IFERROR(_xlfn.XLOOKUP(1,(TabFournisseurs[TYPE]=A543)*(TabFournisseurs[SUPPLIER2]=B543)*(TabFournisseurs[REF PRODUCT]=C543),TabFournisseurs[Cost / per m]),0)</f>
        <v>0.05</v>
      </c>
      <c r="G543" s="32">
        <f t="shared" si="42"/>
        <v>2.5000000000000005E-3</v>
      </c>
      <c r="H543" s="31">
        <f>G543*H531</f>
        <v>4.5000000000000012E-2</v>
      </c>
      <c r="I543" s="30"/>
      <c r="J543" s="30"/>
      <c r="K543" s="29"/>
      <c r="L543" s="29"/>
      <c r="M543" s="29"/>
      <c r="N543" s="29"/>
      <c r="O543" s="29"/>
      <c r="P543" s="29"/>
      <c r="Q543" s="29"/>
      <c r="R543" s="29"/>
      <c r="S543" s="28"/>
      <c r="T543" s="211"/>
    </row>
    <row r="544" spans="1:20" ht="17" outlineLevel="1" x14ac:dyDescent="0.2">
      <c r="A544" s="38" t="s">
        <v>69</v>
      </c>
      <c r="B544" s="37" t="s">
        <v>70</v>
      </c>
      <c r="C544" s="36" t="s">
        <v>71</v>
      </c>
      <c r="D544" s="35">
        <v>0.05</v>
      </c>
      <c r="E544" s="34">
        <f>D544*H531</f>
        <v>0.9</v>
      </c>
      <c r="F544" s="33" cm="1">
        <f t="array" ref="F544">IFERROR(_xlfn.XLOOKUP(1,(TabFournisseurs[TYPE]=A544)*(TabFournisseurs[SUPPLIER2]=B544)*(TabFournisseurs[REF PRODUCT]=C544),TabFournisseurs[Cost / per m]),0)</f>
        <v>2.97</v>
      </c>
      <c r="G544" s="32">
        <f t="shared" si="42"/>
        <v>0.14850000000000002</v>
      </c>
      <c r="H544" s="31">
        <f>G544*H531</f>
        <v>2.6730000000000005</v>
      </c>
      <c r="I544" s="158"/>
      <c r="J544" s="159"/>
      <c r="K544" s="29"/>
      <c r="L544" s="29"/>
      <c r="M544" s="29"/>
      <c r="N544" s="29"/>
      <c r="O544" s="29"/>
      <c r="P544" s="29"/>
      <c r="Q544" s="29"/>
      <c r="R544" s="29"/>
      <c r="S544" s="28"/>
      <c r="T544" s="211"/>
    </row>
    <row r="545" spans="1:20" ht="17" outlineLevel="1" x14ac:dyDescent="0.2">
      <c r="A545" s="38" t="s">
        <v>72</v>
      </c>
      <c r="B545" s="37" t="s">
        <v>73</v>
      </c>
      <c r="C545" s="36" t="s">
        <v>74</v>
      </c>
      <c r="D545" s="35">
        <v>0.1</v>
      </c>
      <c r="E545" s="34">
        <f>D545*H531</f>
        <v>1.8</v>
      </c>
      <c r="F545" s="33" cm="1">
        <f t="array" ref="F545">IFERROR(_xlfn.XLOOKUP(1,(TabFournisseurs[TYPE]=A545)*(TabFournisseurs[SUPPLIER2]=B545)*(TabFournisseurs[REF PRODUCT]=C545),TabFournisseurs[Cost / per m]),0)</f>
        <v>0.49</v>
      </c>
      <c r="G545" s="32">
        <f t="shared" si="42"/>
        <v>4.9000000000000002E-2</v>
      </c>
      <c r="H545" s="31">
        <f>G545*H531</f>
        <v>0.88200000000000001</v>
      </c>
      <c r="I545" s="30"/>
      <c r="J545" s="30"/>
      <c r="K545" s="29"/>
      <c r="L545" s="29"/>
      <c r="M545" s="29"/>
      <c r="N545" s="29"/>
      <c r="O545" s="29"/>
      <c r="P545" s="29"/>
      <c r="Q545" s="29"/>
      <c r="R545" s="29"/>
      <c r="S545" s="28"/>
      <c r="T545" s="211"/>
    </row>
    <row r="546" spans="1:20" ht="17" outlineLevel="1" x14ac:dyDescent="0.2">
      <c r="A546" s="38" t="s">
        <v>80</v>
      </c>
      <c r="B546" s="37" t="s">
        <v>81</v>
      </c>
      <c r="C546" s="36" t="s">
        <v>82</v>
      </c>
      <c r="D546" s="35">
        <v>11</v>
      </c>
      <c r="E546" s="34">
        <f>D546*H531</f>
        <v>198</v>
      </c>
      <c r="F546" s="33" cm="1">
        <f t="array" ref="F546">IFERROR(_xlfn.XLOOKUP(1,(TabFournisseurs[TYPE]=A546)*(TabFournisseurs[SUPPLIER2]=B546)*(TabFournisseurs[REF PRODUCT]=C546),TabFournisseurs[Cost / per m]),0)</f>
        <v>0.06</v>
      </c>
      <c r="G546" s="32">
        <f t="shared" si="42"/>
        <v>0.65999999999999992</v>
      </c>
      <c r="H546" s="31">
        <f>G546*H531</f>
        <v>11.879999999999999</v>
      </c>
      <c r="I546" s="30"/>
      <c r="J546" s="30"/>
      <c r="K546" s="29"/>
      <c r="L546" s="29"/>
      <c r="M546" s="29"/>
      <c r="N546" s="29"/>
      <c r="O546" s="29"/>
      <c r="P546" s="29"/>
      <c r="Q546" s="29"/>
      <c r="R546" s="29"/>
      <c r="S546" s="28"/>
      <c r="T546" s="211"/>
    </row>
    <row r="547" spans="1:20" ht="17" outlineLevel="1" x14ac:dyDescent="0.2">
      <c r="A547" s="38" t="s">
        <v>75</v>
      </c>
      <c r="B547" s="37" t="s">
        <v>76</v>
      </c>
      <c r="C547" s="36" t="s">
        <v>77</v>
      </c>
      <c r="D547" s="35">
        <v>1</v>
      </c>
      <c r="E547" s="34">
        <f>D547*H531</f>
        <v>18</v>
      </c>
      <c r="F547" s="33" cm="1">
        <f t="array" ref="F547">IFERROR(_xlfn.XLOOKUP(1,(TabFournisseurs[TYPE]=A547)*(TabFournisseurs[SUPPLIER2]=B547)*(TabFournisseurs[REF PRODUCT]=C547),TabFournisseurs[Cost / per m]),0)</f>
        <v>0.27</v>
      </c>
      <c r="G547" s="32">
        <f t="shared" si="42"/>
        <v>0.27</v>
      </c>
      <c r="H547" s="31">
        <f>G547*H531</f>
        <v>4.8600000000000003</v>
      </c>
      <c r="I547" s="30"/>
      <c r="J547" s="30"/>
      <c r="K547" s="29"/>
      <c r="L547" s="29"/>
      <c r="M547" s="29"/>
      <c r="N547" s="29"/>
      <c r="O547" s="29"/>
      <c r="P547" s="29"/>
      <c r="Q547" s="29"/>
      <c r="R547" s="29"/>
      <c r="S547" s="28"/>
      <c r="T547" s="211"/>
    </row>
    <row r="548" spans="1:20" ht="17" outlineLevel="1" x14ac:dyDescent="0.2">
      <c r="A548" s="38" t="s">
        <v>78</v>
      </c>
      <c r="B548" s="37" t="s">
        <v>76</v>
      </c>
      <c r="C548" s="36" t="s">
        <v>79</v>
      </c>
      <c r="D548" s="35">
        <v>1</v>
      </c>
      <c r="E548" s="34">
        <f>D548*H531</f>
        <v>18</v>
      </c>
      <c r="F548" s="33" cm="1">
        <f t="array" ref="F548">IFERROR(_xlfn.XLOOKUP(1,(TabFournisseurs[TYPE]=A548)*(TabFournisseurs[SUPPLIER2]=B548)*(TabFournisseurs[REF PRODUCT]=C548),TabFournisseurs[Cost / per m]),0)</f>
        <v>0.21</v>
      </c>
      <c r="G548" s="32">
        <f t="shared" si="42"/>
        <v>0.21</v>
      </c>
      <c r="H548" s="31">
        <f>G548*H531</f>
        <v>3.78</v>
      </c>
      <c r="I548" s="30"/>
      <c r="J548" s="30"/>
      <c r="K548" s="29"/>
      <c r="L548" s="29"/>
      <c r="M548" s="29"/>
      <c r="N548" s="29"/>
      <c r="O548" s="29"/>
      <c r="P548" s="29"/>
      <c r="Q548" s="29"/>
      <c r="R548" s="29"/>
      <c r="S548" s="28"/>
      <c r="T548" s="211"/>
    </row>
    <row r="549" spans="1:20" outlineLevel="1" x14ac:dyDescent="0.2">
      <c r="A549" s="38"/>
      <c r="B549" s="37"/>
      <c r="C549" s="36"/>
      <c r="D549" s="35"/>
      <c r="E549" s="34">
        <f>D549*H531</f>
        <v>0</v>
      </c>
      <c r="F549" s="33" cm="1">
        <f t="array" ref="F549">IFERROR(_xlfn.XLOOKUP(1,(TabFournisseurs[TYPE]=A549)*(TabFournisseurs[SUPPLIER2]=B549)*(TabFournisseurs[REF PRODUCT]=C549),TabFournisseurs[Cost / per m]),0)</f>
        <v>0</v>
      </c>
      <c r="G549" s="32">
        <f t="shared" si="42"/>
        <v>0</v>
      </c>
      <c r="H549" s="31">
        <f>G549*H531</f>
        <v>0</v>
      </c>
      <c r="I549" s="30"/>
      <c r="J549" s="30"/>
      <c r="K549" s="29"/>
      <c r="L549" s="29"/>
      <c r="M549" s="29"/>
      <c r="N549" s="29"/>
      <c r="O549" s="29"/>
      <c r="P549" s="29"/>
      <c r="Q549" s="29"/>
      <c r="R549" s="29"/>
      <c r="S549" s="28"/>
      <c r="T549" s="211"/>
    </row>
    <row r="550" spans="1:20" outlineLevel="1" x14ac:dyDescent="0.2">
      <c r="A550" s="38"/>
      <c r="B550" s="37"/>
      <c r="C550" s="36"/>
      <c r="D550" s="35"/>
      <c r="E550" s="34">
        <f>D550*H531</f>
        <v>0</v>
      </c>
      <c r="F550" s="33" cm="1">
        <f t="array" ref="F550">IFERROR(_xlfn.XLOOKUP(1,(TabFournisseurs[TYPE]=A550)*(TabFournisseurs[SUPPLIER2]=B550)*(TabFournisseurs[REF PRODUCT]=C550),TabFournisseurs[Cost / per m]),0)</f>
        <v>0</v>
      </c>
      <c r="G550" s="32">
        <f t="shared" si="42"/>
        <v>0</v>
      </c>
      <c r="H550" s="31">
        <f>G550*H531</f>
        <v>0</v>
      </c>
      <c r="I550" s="30"/>
      <c r="J550" s="30"/>
      <c r="K550" s="29"/>
      <c r="L550" s="29"/>
      <c r="M550" s="29"/>
      <c r="N550" s="29"/>
      <c r="O550" s="29"/>
      <c r="P550" s="29"/>
      <c r="Q550" s="29"/>
      <c r="R550" s="29"/>
      <c r="S550" s="28"/>
      <c r="T550" s="211"/>
    </row>
    <row r="551" spans="1:20" outlineLevel="1" x14ac:dyDescent="0.2">
      <c r="A551" s="38"/>
      <c r="B551" s="37"/>
      <c r="C551" s="36"/>
      <c r="D551" s="35"/>
      <c r="E551" s="34">
        <f>D551*H531</f>
        <v>0</v>
      </c>
      <c r="F551" s="33"/>
      <c r="G551" s="32">
        <f t="shared" si="42"/>
        <v>0</v>
      </c>
      <c r="H551" s="31">
        <f>G551*H531</f>
        <v>0</v>
      </c>
      <c r="I551" s="30"/>
      <c r="J551" s="30"/>
      <c r="K551" s="29"/>
      <c r="L551" s="29"/>
      <c r="M551" s="29"/>
      <c r="N551" s="29"/>
      <c r="O551" s="29"/>
      <c r="P551" s="29"/>
      <c r="Q551" s="29"/>
      <c r="R551" s="29"/>
      <c r="S551" s="28"/>
      <c r="T551" s="211"/>
    </row>
    <row r="552" spans="1:20" ht="17" outlineLevel="1" x14ac:dyDescent="0.2">
      <c r="A552" s="38" t="s">
        <v>38</v>
      </c>
      <c r="B552" s="37" t="s">
        <v>40</v>
      </c>
      <c r="C552" s="36" t="s">
        <v>41</v>
      </c>
      <c r="D552" s="35">
        <v>1</v>
      </c>
      <c r="E552" s="34">
        <f>D552*H531</f>
        <v>18</v>
      </c>
      <c r="F552" s="33" cm="1">
        <f t="array" ref="F552">IFERROR(_xlfn.XLOOKUP(1,(TabFournisseurs[TYPE]=A552)*(TabFournisseurs[SUPPLIER2]=B552)*(TabFournisseurs[REF PRODUCT]=C552),TabFournisseurs[Cost / per m]),0)</f>
        <v>2</v>
      </c>
      <c r="G552" s="32">
        <f t="shared" si="42"/>
        <v>2</v>
      </c>
      <c r="H552" s="31">
        <f>G552*H531</f>
        <v>36</v>
      </c>
      <c r="I552" s="30"/>
      <c r="J552" s="30"/>
      <c r="K552" s="29"/>
      <c r="L552" s="29"/>
      <c r="M552" s="29"/>
      <c r="N552" s="29"/>
      <c r="O552" s="29"/>
      <c r="P552" s="29"/>
      <c r="Q552" s="29"/>
      <c r="R552" s="29"/>
      <c r="S552" s="28"/>
      <c r="T552" s="211"/>
    </row>
    <row r="553" spans="1:20" ht="18" outlineLevel="1" thickBot="1" x14ac:dyDescent="0.25">
      <c r="A553" s="27" t="s">
        <v>38</v>
      </c>
      <c r="B553" s="26" t="s">
        <v>42</v>
      </c>
      <c r="C553" s="25" t="s">
        <v>43</v>
      </c>
      <c r="D553" s="24">
        <v>1</v>
      </c>
      <c r="E553" s="23">
        <f>D553*H531</f>
        <v>18</v>
      </c>
      <c r="F553" s="22" cm="1">
        <f t="array" ref="F553">IFERROR(_xlfn.XLOOKUP(1,(TabFournisseurs[TYPE]=A553)*(TabFournisseurs[SUPPLIER2]=B553)*(TabFournisseurs[REF PRODUCT]=C553),TabFournisseurs[Cost / per m]),0)</f>
        <v>0.5</v>
      </c>
      <c r="G553" s="21">
        <f t="shared" si="42"/>
        <v>0.5</v>
      </c>
      <c r="H553" s="20">
        <f>G553*H531</f>
        <v>9</v>
      </c>
      <c r="I553" s="19"/>
      <c r="J553" s="19"/>
      <c r="K553" s="18"/>
      <c r="L553" s="18"/>
      <c r="M553" s="18"/>
      <c r="N553" s="18"/>
      <c r="O553" s="18"/>
      <c r="P553" s="18"/>
      <c r="Q553" s="18"/>
      <c r="R553" s="18"/>
      <c r="S553" s="17"/>
      <c r="T553" s="211"/>
    </row>
    <row r="554" spans="1:20" ht="17" thickBot="1" x14ac:dyDescent="0.25">
      <c r="A554" s="95"/>
      <c r="B554" s="95"/>
      <c r="C554" s="95"/>
      <c r="D554" s="95"/>
      <c r="E554" s="95"/>
      <c r="F554" s="95"/>
      <c r="G554" s="95"/>
      <c r="H554" s="95"/>
      <c r="I554" s="95"/>
      <c r="J554" s="95"/>
      <c r="K554" s="95"/>
      <c r="L554" s="95"/>
      <c r="M554" s="95"/>
      <c r="N554" s="95"/>
      <c r="O554" s="95"/>
      <c r="P554" s="95"/>
      <c r="Q554" s="95"/>
      <c r="R554" s="95"/>
      <c r="S554" s="95"/>
      <c r="T554" s="95"/>
    </row>
    <row r="555" spans="1:20" ht="23" customHeight="1" x14ac:dyDescent="0.2">
      <c r="A555" s="204" t="s">
        <v>145</v>
      </c>
      <c r="B555" s="205"/>
      <c r="C555" s="205"/>
      <c r="D555" s="205"/>
      <c r="E555" s="205"/>
      <c r="F555" s="205"/>
      <c r="G555" s="206"/>
      <c r="H555" s="166" t="s">
        <v>146</v>
      </c>
      <c r="I555" s="167"/>
      <c r="J555" s="167"/>
      <c r="K555" s="167"/>
      <c r="L555" s="167"/>
      <c r="M555" s="168"/>
      <c r="N555" s="169" t="s">
        <v>1</v>
      </c>
      <c r="O555" s="169"/>
      <c r="P555" s="169"/>
      <c r="Q555" s="169"/>
      <c r="R555" s="171"/>
      <c r="S555" s="173" t="s">
        <v>2</v>
      </c>
      <c r="T555" s="210"/>
    </row>
    <row r="556" spans="1:20" ht="23" customHeight="1" thickBot="1" x14ac:dyDescent="0.25">
      <c r="A556" s="207"/>
      <c r="B556" s="208"/>
      <c r="C556" s="208"/>
      <c r="D556" s="208"/>
      <c r="E556" s="208"/>
      <c r="F556" s="208"/>
      <c r="G556" s="209"/>
      <c r="H556" s="177"/>
      <c r="I556" s="178"/>
      <c r="J556" s="178"/>
      <c r="K556" s="178"/>
      <c r="L556" s="178"/>
      <c r="M556" s="179"/>
      <c r="N556" s="170"/>
      <c r="O556" s="170"/>
      <c r="P556" s="170"/>
      <c r="Q556" s="170"/>
      <c r="R556" s="172"/>
      <c r="S556" s="174"/>
      <c r="T556" s="210"/>
    </row>
    <row r="557" spans="1:20" outlineLevel="1" x14ac:dyDescent="0.2">
      <c r="A557" s="212">
        <v>46162</v>
      </c>
      <c r="B557" s="181"/>
      <c r="C557" s="94"/>
      <c r="D557" s="94"/>
      <c r="E557" s="94"/>
      <c r="F557" s="94"/>
      <c r="G557" s="94"/>
      <c r="H557" s="94"/>
      <c r="I557" s="94"/>
      <c r="J557" s="94"/>
      <c r="K557" s="94"/>
      <c r="L557" s="94"/>
      <c r="M557" s="94"/>
      <c r="N557" s="94"/>
      <c r="O557" s="94"/>
      <c r="P557" s="94"/>
      <c r="Q557" s="94"/>
      <c r="R557" s="94"/>
      <c r="S557" s="93" t="s">
        <v>147</v>
      </c>
      <c r="T557" s="211"/>
    </row>
    <row r="558" spans="1:20" ht="17" outlineLevel="1" thickBot="1" x14ac:dyDescent="0.25">
      <c r="A558" s="92"/>
      <c r="B558" s="42"/>
      <c r="C558" s="42"/>
      <c r="D558" s="42"/>
      <c r="E558" s="42"/>
      <c r="F558" s="42"/>
      <c r="G558" s="42"/>
      <c r="H558" s="42"/>
      <c r="I558" s="42"/>
      <c r="J558" s="42"/>
      <c r="K558" s="42"/>
      <c r="L558" s="42"/>
      <c r="M558" s="42"/>
      <c r="N558" s="42"/>
      <c r="O558" s="42"/>
      <c r="P558" s="42"/>
      <c r="Q558" s="42"/>
      <c r="R558" s="42"/>
      <c r="S558" s="47"/>
      <c r="T558" s="211"/>
    </row>
    <row r="559" spans="1:20" ht="17" customHeight="1" outlineLevel="1" thickBot="1" x14ac:dyDescent="0.25">
      <c r="A559" s="182" t="e" vm="7">
        <v>#VALUE!</v>
      </c>
      <c r="B559" s="183"/>
      <c r="C559" s="91" t="s">
        <v>6</v>
      </c>
      <c r="D559" s="90" t="s">
        <v>7</v>
      </c>
      <c r="E559" s="106" t="s">
        <v>148</v>
      </c>
      <c r="F559" s="42"/>
      <c r="G559" s="42"/>
      <c r="H559" s="84" t="s">
        <v>8</v>
      </c>
      <c r="I559" s="88"/>
      <c r="J559" s="88"/>
      <c r="K559" s="88"/>
      <c r="L559" s="88"/>
      <c r="M559" s="88"/>
      <c r="N559" s="88"/>
      <c r="O559" s="88"/>
      <c r="P559" s="88"/>
      <c r="Q559" s="88"/>
      <c r="S559" s="87"/>
      <c r="T559" s="211"/>
    </row>
    <row r="560" spans="1:20" ht="16" customHeight="1" outlineLevel="1" x14ac:dyDescent="0.2">
      <c r="A560" s="184"/>
      <c r="B560" s="185"/>
      <c r="C560" s="188"/>
      <c r="D560" s="86" t="s">
        <v>9</v>
      </c>
      <c r="E560" s="85" t="s">
        <v>49</v>
      </c>
      <c r="F560" s="42"/>
      <c r="G560" s="42"/>
      <c r="H560" s="84" t="s">
        <v>10</v>
      </c>
      <c r="I560" s="83"/>
      <c r="J560" s="83"/>
      <c r="K560" s="83"/>
      <c r="L560" s="83"/>
      <c r="M560" s="83"/>
      <c r="N560" s="83"/>
      <c r="O560" s="83"/>
      <c r="P560" s="83"/>
      <c r="Q560" s="83"/>
      <c r="R560" s="191"/>
      <c r="S560" s="192"/>
      <c r="T560" s="211"/>
    </row>
    <row r="561" spans="1:20" ht="16" customHeight="1" outlineLevel="1" x14ac:dyDescent="0.2">
      <c r="A561" s="184"/>
      <c r="B561" s="185"/>
      <c r="C561" s="189"/>
      <c r="D561" s="63" t="s">
        <v>11</v>
      </c>
      <c r="E561" s="82" t="s">
        <v>50</v>
      </c>
      <c r="F561" s="42"/>
      <c r="G561" s="48"/>
      <c r="H561" s="81"/>
      <c r="I561" s="80"/>
      <c r="J561" s="80"/>
      <c r="K561" s="80"/>
      <c r="L561" s="80"/>
      <c r="M561" s="80"/>
      <c r="N561" s="80"/>
      <c r="O561" s="80"/>
      <c r="P561" s="80"/>
      <c r="Q561" s="80"/>
      <c r="R561" s="191"/>
      <c r="S561" s="192"/>
      <c r="T561" s="211"/>
    </row>
    <row r="562" spans="1:20" ht="16" customHeight="1" outlineLevel="1" thickBot="1" x14ac:dyDescent="0.25">
      <c r="A562" s="184"/>
      <c r="B562" s="185"/>
      <c r="C562" s="189"/>
      <c r="D562" s="63" t="s">
        <v>12</v>
      </c>
      <c r="E562" s="82"/>
      <c r="F562" s="42"/>
      <c r="G562" s="48"/>
      <c r="H562" s="81"/>
      <c r="I562" s="80"/>
      <c r="J562" s="80"/>
      <c r="K562" s="80"/>
      <c r="L562" s="80"/>
      <c r="M562" s="80"/>
      <c r="N562" s="80"/>
      <c r="O562" s="80"/>
      <c r="P562" s="80"/>
      <c r="Q562" s="80"/>
      <c r="R562" s="152"/>
      <c r="S562" s="153"/>
      <c r="T562" s="211"/>
    </row>
    <row r="563" spans="1:20" ht="16" customHeight="1" outlineLevel="1" thickBot="1" x14ac:dyDescent="0.25">
      <c r="A563" s="184"/>
      <c r="B563" s="185"/>
      <c r="C563" s="189"/>
      <c r="D563" s="63" t="s">
        <v>13</v>
      </c>
      <c r="E563" s="105" t="b">
        <v>0</v>
      </c>
      <c r="F563" s="42"/>
      <c r="G563" s="48"/>
      <c r="H563" s="59" t="s">
        <v>14</v>
      </c>
      <c r="I563" s="58">
        <v>48</v>
      </c>
      <c r="J563" s="58">
        <v>50</v>
      </c>
      <c r="K563" s="58">
        <v>52</v>
      </c>
      <c r="L563" s="58">
        <v>54</v>
      </c>
      <c r="M563" s="58">
        <v>56</v>
      </c>
      <c r="N563" s="58">
        <v>58</v>
      </c>
      <c r="O563" s="58">
        <v>60</v>
      </c>
      <c r="P563" s="58">
        <v>62</v>
      </c>
      <c r="Q563" s="57">
        <v>64</v>
      </c>
      <c r="S563" s="79"/>
      <c r="T563" s="211"/>
    </row>
    <row r="564" spans="1:20" outlineLevel="1" x14ac:dyDescent="0.2">
      <c r="A564" s="184"/>
      <c r="B564" s="185"/>
      <c r="C564" s="189"/>
      <c r="D564" s="193"/>
      <c r="E564" s="194"/>
      <c r="F564" s="42"/>
      <c r="G564" s="48"/>
      <c r="H564" s="78">
        <f t="shared" ref="H564:H571" si="43">SUM(I564:Q564)</f>
        <v>16</v>
      </c>
      <c r="I564" s="77">
        <v>3</v>
      </c>
      <c r="J564" s="77">
        <v>3</v>
      </c>
      <c r="K564" s="77">
        <v>6</v>
      </c>
      <c r="L564" s="77"/>
      <c r="M564" s="77"/>
      <c r="N564" s="77"/>
      <c r="O564" s="77">
        <v>2</v>
      </c>
      <c r="P564" s="77">
        <v>2</v>
      </c>
      <c r="Q564" s="77"/>
      <c r="R564" s="195" t="s">
        <v>149</v>
      </c>
      <c r="S564" s="196"/>
      <c r="T564" s="211"/>
    </row>
    <row r="565" spans="1:20" ht="16" customHeight="1" outlineLevel="1" x14ac:dyDescent="0.2">
      <c r="A565" s="184"/>
      <c r="B565" s="185"/>
      <c r="C565" s="189"/>
      <c r="D565" s="63" t="s">
        <v>16</v>
      </c>
      <c r="E565" s="76" t="s">
        <v>52</v>
      </c>
      <c r="F565" s="42"/>
      <c r="G565" s="48"/>
      <c r="H565" s="73">
        <f t="shared" si="43"/>
        <v>0</v>
      </c>
      <c r="I565" s="68"/>
      <c r="J565" s="68"/>
      <c r="K565" s="68"/>
      <c r="L565" s="68"/>
      <c r="M565" s="68"/>
      <c r="N565" s="68"/>
      <c r="O565" s="68"/>
      <c r="P565" s="68"/>
      <c r="Q565" s="68"/>
      <c r="R565" s="197"/>
      <c r="S565" s="192"/>
      <c r="T565" s="211"/>
    </row>
    <row r="566" spans="1:20" ht="16" customHeight="1" outlineLevel="1" x14ac:dyDescent="0.2">
      <c r="A566" s="184"/>
      <c r="B566" s="185"/>
      <c r="C566" s="189"/>
      <c r="D566" s="63" t="s">
        <v>17</v>
      </c>
      <c r="E566" s="75" t="s">
        <v>53</v>
      </c>
      <c r="F566" s="42"/>
      <c r="G566" s="42"/>
      <c r="H566" s="73">
        <f t="shared" si="43"/>
        <v>0</v>
      </c>
      <c r="I566" s="68"/>
      <c r="J566" s="68"/>
      <c r="K566" s="68"/>
      <c r="L566" s="68"/>
      <c r="M566" s="68"/>
      <c r="N566" s="68"/>
      <c r="O566" s="68"/>
      <c r="P566" s="68"/>
      <c r="Q566" s="68"/>
      <c r="R566" s="197"/>
      <c r="S566" s="192"/>
      <c r="T566" s="211"/>
    </row>
    <row r="567" spans="1:20" outlineLevel="1" x14ac:dyDescent="0.2">
      <c r="A567" s="184"/>
      <c r="B567" s="185"/>
      <c r="C567" s="189"/>
      <c r="D567" s="193"/>
      <c r="E567" s="194"/>
      <c r="F567" s="42"/>
      <c r="G567" s="48"/>
      <c r="H567" s="73">
        <f t="shared" si="43"/>
        <v>0</v>
      </c>
      <c r="I567" s="68"/>
      <c r="J567" s="68"/>
      <c r="K567" s="68"/>
      <c r="L567" s="68"/>
      <c r="M567" s="68"/>
      <c r="N567" s="68"/>
      <c r="O567" s="68"/>
      <c r="P567" s="68"/>
      <c r="Q567" s="68"/>
      <c r="R567" s="197"/>
      <c r="S567" s="192"/>
      <c r="T567" s="211"/>
    </row>
    <row r="568" spans="1:20" ht="16" customHeight="1" outlineLevel="1" x14ac:dyDescent="0.2">
      <c r="A568" s="184"/>
      <c r="B568" s="185"/>
      <c r="C568" s="189"/>
      <c r="D568" s="63" t="s">
        <v>18</v>
      </c>
      <c r="E568" s="76">
        <v>54</v>
      </c>
      <c r="F568" s="42"/>
      <c r="G568" s="48"/>
      <c r="H568" s="73">
        <f t="shared" si="43"/>
        <v>0</v>
      </c>
      <c r="I568" s="68"/>
      <c r="J568" s="68"/>
      <c r="K568" s="68"/>
      <c r="L568" s="68"/>
      <c r="M568" s="68"/>
      <c r="N568" s="68"/>
      <c r="O568" s="68"/>
      <c r="P568" s="68"/>
      <c r="Q568" s="68"/>
      <c r="R568" s="197"/>
      <c r="S568" s="192"/>
      <c r="T568" s="211"/>
    </row>
    <row r="569" spans="1:20" ht="16" customHeight="1" outlineLevel="1" x14ac:dyDescent="0.2">
      <c r="A569" s="184"/>
      <c r="B569" s="185"/>
      <c r="C569" s="189"/>
      <c r="D569" s="63" t="s">
        <v>19</v>
      </c>
      <c r="E569" s="75">
        <f>SUM(G582:G596)</f>
        <v>22.7485</v>
      </c>
      <c r="F569" s="42"/>
      <c r="G569" s="42"/>
      <c r="H569" s="73">
        <f t="shared" si="43"/>
        <v>0</v>
      </c>
      <c r="I569" s="68"/>
      <c r="J569" s="68"/>
      <c r="K569" s="68"/>
      <c r="L569" s="68"/>
      <c r="M569" s="68"/>
      <c r="N569" s="68"/>
      <c r="O569" s="68"/>
      <c r="P569" s="68"/>
      <c r="Q569" s="68"/>
      <c r="R569" s="197"/>
      <c r="S569" s="192"/>
      <c r="T569" s="211"/>
    </row>
    <row r="570" spans="1:20" outlineLevel="1" x14ac:dyDescent="0.2">
      <c r="A570" s="184"/>
      <c r="B570" s="185"/>
      <c r="C570" s="189"/>
      <c r="D570" s="193"/>
      <c r="E570" s="194"/>
      <c r="F570" s="42"/>
      <c r="G570" s="48"/>
      <c r="H570" s="73">
        <f t="shared" si="43"/>
        <v>0</v>
      </c>
      <c r="I570" s="68"/>
      <c r="J570" s="68"/>
      <c r="K570" s="68"/>
      <c r="L570" s="68"/>
      <c r="M570" s="68"/>
      <c r="N570" s="68"/>
      <c r="O570" s="68"/>
      <c r="P570" s="68"/>
      <c r="Q570" s="68"/>
      <c r="R570" s="197"/>
      <c r="S570" s="192"/>
      <c r="T570" s="211"/>
    </row>
    <row r="571" spans="1:20" ht="16" customHeight="1" outlineLevel="1" x14ac:dyDescent="0.2">
      <c r="A571" s="184"/>
      <c r="B571" s="185"/>
      <c r="C571" s="189"/>
      <c r="D571" s="63" t="s">
        <v>20</v>
      </c>
      <c r="E571" s="75">
        <f>SUM(E568:E569)</f>
        <v>76.748500000000007</v>
      </c>
      <c r="F571" s="42"/>
      <c r="G571" s="74"/>
      <c r="H571" s="73">
        <f t="shared" si="43"/>
        <v>0</v>
      </c>
      <c r="I571" s="68"/>
      <c r="J571" s="68"/>
      <c r="K571" s="68"/>
      <c r="L571" s="68"/>
      <c r="M571" s="68"/>
      <c r="N571" s="68"/>
      <c r="O571" s="68"/>
      <c r="P571" s="68"/>
      <c r="Q571" s="68"/>
      <c r="R571" s="197"/>
      <c r="S571" s="192"/>
      <c r="T571" s="211"/>
    </row>
    <row r="572" spans="1:20" ht="16" customHeight="1" outlineLevel="1" x14ac:dyDescent="0.2">
      <c r="A572" s="184"/>
      <c r="B572" s="185"/>
      <c r="C572" s="189"/>
      <c r="D572" s="63" t="s">
        <v>21</v>
      </c>
      <c r="E572" s="72">
        <f>SUM(E574/E571)</f>
        <v>3.8437233300976561</v>
      </c>
      <c r="F572" s="42"/>
      <c r="G572" s="71" t="s">
        <v>11</v>
      </c>
      <c r="H572" s="69">
        <f>H564</f>
        <v>16</v>
      </c>
      <c r="I572" s="68"/>
      <c r="J572" s="68"/>
      <c r="K572" s="68"/>
      <c r="L572" s="68"/>
      <c r="M572" s="68"/>
      <c r="N572" s="68"/>
      <c r="O572" s="68"/>
      <c r="P572" s="68"/>
      <c r="Q572" s="67"/>
      <c r="R572" s="197"/>
      <c r="S572" s="192"/>
      <c r="T572" s="211"/>
    </row>
    <row r="573" spans="1:20" ht="17" outlineLevel="1" thickBot="1" x14ac:dyDescent="0.25">
      <c r="A573" s="184"/>
      <c r="B573" s="185"/>
      <c r="C573" s="189"/>
      <c r="D573" s="193"/>
      <c r="E573" s="194"/>
      <c r="F573" s="42"/>
      <c r="G573" s="70" t="s">
        <v>22</v>
      </c>
      <c r="H573" s="69">
        <v>0</v>
      </c>
      <c r="I573" s="68"/>
      <c r="J573" s="68"/>
      <c r="K573" s="68"/>
      <c r="L573" s="68"/>
      <c r="M573" s="68"/>
      <c r="N573" s="68"/>
      <c r="O573" s="68"/>
      <c r="P573" s="68"/>
      <c r="Q573" s="67"/>
      <c r="R573" s="197"/>
      <c r="S573" s="192"/>
      <c r="T573" s="211"/>
    </row>
    <row r="574" spans="1:20" ht="16" customHeight="1" outlineLevel="1" thickBot="1" x14ac:dyDescent="0.25">
      <c r="A574" s="184"/>
      <c r="B574" s="185"/>
      <c r="C574" s="189"/>
      <c r="D574" s="63" t="s">
        <v>23</v>
      </c>
      <c r="E574" s="66">
        <v>295</v>
      </c>
      <c r="G574" s="48"/>
      <c r="H574" s="65">
        <f>SUM(H572:H573)</f>
        <v>16</v>
      </c>
      <c r="I574" s="64">
        <f t="shared" ref="I574:Q574" si="44">SUM(I564:I571)</f>
        <v>3</v>
      </c>
      <c r="J574" s="64">
        <f t="shared" si="44"/>
        <v>3</v>
      </c>
      <c r="K574" s="64">
        <f t="shared" si="44"/>
        <v>6</v>
      </c>
      <c r="L574" s="64">
        <f t="shared" si="44"/>
        <v>0</v>
      </c>
      <c r="M574" s="64">
        <f t="shared" si="44"/>
        <v>0</v>
      </c>
      <c r="N574" s="64">
        <f t="shared" si="44"/>
        <v>0</v>
      </c>
      <c r="O574" s="64">
        <f t="shared" si="44"/>
        <v>2</v>
      </c>
      <c r="P574" s="64">
        <f t="shared" si="44"/>
        <v>2</v>
      </c>
      <c r="Q574" s="64">
        <f t="shared" si="44"/>
        <v>0</v>
      </c>
      <c r="R574" s="197"/>
      <c r="S574" s="192"/>
      <c r="T574" s="211"/>
    </row>
    <row r="575" spans="1:20" ht="17" customHeight="1" outlineLevel="1" thickBot="1" x14ac:dyDescent="0.25">
      <c r="A575" s="184"/>
      <c r="B575" s="185"/>
      <c r="C575" s="189"/>
      <c r="D575" s="63" t="s">
        <v>24</v>
      </c>
      <c r="E575" s="62">
        <f>SUM(E574/2.5)</f>
        <v>118</v>
      </c>
      <c r="F575" s="42"/>
      <c r="G575" s="61"/>
      <c r="H575" s="60" t="s">
        <v>14</v>
      </c>
      <c r="I575" s="59">
        <v>48</v>
      </c>
      <c r="J575" s="58">
        <v>50</v>
      </c>
      <c r="K575" s="58">
        <v>52</v>
      </c>
      <c r="L575" s="58">
        <v>54</v>
      </c>
      <c r="M575" s="58">
        <v>56</v>
      </c>
      <c r="N575" s="58">
        <v>58</v>
      </c>
      <c r="O575" s="58">
        <v>60</v>
      </c>
      <c r="P575" s="58">
        <v>62</v>
      </c>
      <c r="Q575" s="57">
        <v>64</v>
      </c>
      <c r="R575" s="197"/>
      <c r="S575" s="192"/>
      <c r="T575" s="211"/>
    </row>
    <row r="576" spans="1:20" ht="17" outlineLevel="1" thickBot="1" x14ac:dyDescent="0.25">
      <c r="A576" s="186"/>
      <c r="B576" s="187"/>
      <c r="C576" s="190"/>
      <c r="D576" s="56" t="s">
        <v>25</v>
      </c>
      <c r="E576" s="55">
        <f>SUM(E574/2.2)</f>
        <v>134.09090909090909</v>
      </c>
      <c r="F576" s="42"/>
      <c r="G576" s="42"/>
      <c r="H576" s="42"/>
      <c r="I576" s="42"/>
      <c r="J576" s="42"/>
      <c r="K576" s="42"/>
      <c r="L576" s="42"/>
      <c r="M576" s="42"/>
      <c r="N576" s="42"/>
      <c r="O576" s="42"/>
      <c r="P576" s="42"/>
      <c r="Q576" s="42"/>
      <c r="R576" s="198"/>
      <c r="S576" s="199"/>
      <c r="T576" s="211"/>
    </row>
    <row r="577" spans="1:20" ht="17" outlineLevel="1" thickBot="1" x14ac:dyDescent="0.25">
      <c r="A577" s="54" t="s">
        <v>26</v>
      </c>
      <c r="B577" s="53">
        <v>46220</v>
      </c>
      <c r="C577" s="42"/>
      <c r="D577" s="48"/>
      <c r="E577" s="141">
        <v>46162</v>
      </c>
      <c r="F577" s="42"/>
      <c r="S577" s="28"/>
      <c r="T577" s="211"/>
    </row>
    <row r="578" spans="1:20" outlineLevel="1" x14ac:dyDescent="0.2">
      <c r="A578" s="51" t="s">
        <v>27</v>
      </c>
      <c r="B578" s="50"/>
      <c r="C578" s="42"/>
      <c r="D578" s="48"/>
      <c r="E578" s="42"/>
      <c r="F578" s="42"/>
      <c r="R578" s="42"/>
      <c r="S578" s="47"/>
      <c r="T578" s="211"/>
    </row>
    <row r="579" spans="1:20" outlineLevel="1" x14ac:dyDescent="0.2">
      <c r="A579" s="49"/>
      <c r="B579" s="42"/>
      <c r="C579" s="42"/>
      <c r="D579" s="48"/>
      <c r="E579" s="42"/>
      <c r="F579" s="42"/>
      <c r="G579" s="42"/>
      <c r="H579" s="42"/>
      <c r="I579" s="42"/>
      <c r="J579" s="42"/>
      <c r="K579" s="42"/>
      <c r="L579" s="42"/>
      <c r="M579" s="42"/>
      <c r="N579" s="42"/>
      <c r="O579" s="42"/>
      <c r="P579" s="42"/>
      <c r="Q579" s="42"/>
      <c r="R579" s="42"/>
      <c r="S579" s="47"/>
      <c r="T579" s="211"/>
    </row>
    <row r="580" spans="1:20" ht="17" outlineLevel="1" thickBot="1" x14ac:dyDescent="0.25">
      <c r="A580" s="49" t="s">
        <v>28</v>
      </c>
      <c r="B580" s="42"/>
      <c r="C580" s="42"/>
      <c r="D580" s="48"/>
      <c r="E580" s="42"/>
      <c r="F580" s="42"/>
      <c r="G580" s="42"/>
      <c r="H580" s="42"/>
      <c r="I580" s="42"/>
      <c r="J580" s="42"/>
      <c r="K580" s="42"/>
      <c r="L580" s="42"/>
      <c r="M580" s="42"/>
      <c r="N580" s="42"/>
      <c r="O580" s="42"/>
      <c r="P580" s="42"/>
      <c r="Q580" s="42"/>
      <c r="R580" s="42"/>
      <c r="S580" s="47"/>
      <c r="T580" s="211"/>
    </row>
    <row r="581" spans="1:20" outlineLevel="1" x14ac:dyDescent="0.2">
      <c r="A581" s="46" t="s">
        <v>29</v>
      </c>
      <c r="B581" s="45" t="s">
        <v>30</v>
      </c>
      <c r="C581" s="44" t="s">
        <v>31</v>
      </c>
      <c r="D581" s="44" t="s">
        <v>32</v>
      </c>
      <c r="E581" s="44" t="s">
        <v>33</v>
      </c>
      <c r="F581" s="44" t="s">
        <v>34</v>
      </c>
      <c r="G581" s="44" t="s">
        <v>35</v>
      </c>
      <c r="H581" s="43" t="s">
        <v>36</v>
      </c>
      <c r="I581" s="200" t="s">
        <v>37</v>
      </c>
      <c r="J581" s="201"/>
      <c r="K581" s="202"/>
      <c r="L581" s="202"/>
      <c r="M581" s="202"/>
      <c r="N581" s="202"/>
      <c r="O581" s="202"/>
      <c r="P581" s="42"/>
      <c r="Q581" s="42"/>
      <c r="R581" s="42"/>
      <c r="S581" s="28"/>
      <c r="T581" s="211"/>
    </row>
    <row r="582" spans="1:20" ht="17" outlineLevel="1" x14ac:dyDescent="0.2">
      <c r="A582" s="38" t="s">
        <v>54</v>
      </c>
      <c r="B582" s="37" t="s">
        <v>98</v>
      </c>
      <c r="C582" s="36" t="s">
        <v>150</v>
      </c>
      <c r="D582" s="35">
        <v>0.8</v>
      </c>
      <c r="E582" s="41">
        <f>D582*H574</f>
        <v>12.8</v>
      </c>
      <c r="F582" s="33" cm="1">
        <f t="array" ref="F582">IFERROR(_xlfn.XLOOKUP(1,(TabFournisseurs[TYPE]=A582)*(TabFournisseurs[SUPPLIER2]=B582)*(TabFournisseurs[REF PRODUCT]=C582),TabFournisseurs[Cost / per m]),0)</f>
        <v>13.4</v>
      </c>
      <c r="G582" s="96">
        <f>F582*D582</f>
        <v>10.72</v>
      </c>
      <c r="H582" s="40">
        <f>G582*H574</f>
        <v>171.52</v>
      </c>
      <c r="I582" s="203"/>
      <c r="J582" s="201"/>
      <c r="K582" s="156"/>
      <c r="L582" s="156"/>
      <c r="M582" s="156"/>
      <c r="N582" s="156"/>
      <c r="O582" s="156"/>
      <c r="P582" s="156"/>
      <c r="Q582" s="156"/>
      <c r="R582" s="156"/>
      <c r="S582" s="157"/>
      <c r="T582" s="211"/>
    </row>
    <row r="583" spans="1:20" ht="17" outlineLevel="1" x14ac:dyDescent="0.2">
      <c r="A583" s="38" t="s">
        <v>57</v>
      </c>
      <c r="B583" s="37" t="s">
        <v>134</v>
      </c>
      <c r="C583" s="36" t="s">
        <v>135</v>
      </c>
      <c r="D583" s="35">
        <v>0.7</v>
      </c>
      <c r="E583" s="34">
        <f>D583*H574</f>
        <v>11.2</v>
      </c>
      <c r="F583" s="33" cm="1">
        <f t="array" ref="F583">IFERROR(_xlfn.XLOOKUP(1,(TabFournisseurs[TYPE]=A583)*(TabFournisseurs[SUPPLIER2]=B583)*(TabFournisseurs[REF PRODUCT]=C583),TabFournisseurs[Cost / per m]),0)</f>
        <v>7.5</v>
      </c>
      <c r="G583" s="32">
        <f t="shared" ref="G583:G593" si="45">F583*D583</f>
        <v>5.25</v>
      </c>
      <c r="H583" s="31">
        <f>G583*H574</f>
        <v>84</v>
      </c>
      <c r="I583" s="39"/>
      <c r="J583" s="39"/>
      <c r="K583" s="156"/>
      <c r="L583" s="156"/>
      <c r="M583" s="156"/>
      <c r="N583" s="156"/>
      <c r="O583" s="156"/>
      <c r="P583" s="156"/>
      <c r="Q583" s="156"/>
      <c r="R583" s="156"/>
      <c r="S583" s="157"/>
      <c r="T583" s="211"/>
    </row>
    <row r="584" spans="1:20" ht="17" outlineLevel="1" x14ac:dyDescent="0.2">
      <c r="A584" s="38" t="s">
        <v>60</v>
      </c>
      <c r="B584" s="37" t="s">
        <v>61</v>
      </c>
      <c r="C584" s="36" t="s">
        <v>62</v>
      </c>
      <c r="D584" s="35">
        <v>0.35</v>
      </c>
      <c r="E584" s="34">
        <f>D584*H574</f>
        <v>5.6</v>
      </c>
      <c r="F584" s="33" cm="1">
        <f t="array" ref="F584">IFERROR(_xlfn.XLOOKUP(1,(TabFournisseurs[TYPE]=A584)*(TabFournisseurs[SUPPLIER2]=B584)*(TabFournisseurs[REF PRODUCT]=C584),TabFournisseurs[Cost / per m]),0)</f>
        <v>8.91</v>
      </c>
      <c r="G584" s="32">
        <f t="shared" si="45"/>
        <v>3.1185</v>
      </c>
      <c r="H584" s="31">
        <f>G584*H574</f>
        <v>49.896000000000001</v>
      </c>
      <c r="I584" s="39"/>
      <c r="J584" s="39"/>
      <c r="K584" s="156"/>
      <c r="L584" s="156"/>
      <c r="M584" s="156"/>
      <c r="N584" s="156"/>
      <c r="O584" s="156"/>
      <c r="P584" s="156"/>
      <c r="Q584" s="156"/>
      <c r="R584" s="156"/>
      <c r="S584" s="157"/>
      <c r="T584" s="211"/>
    </row>
    <row r="585" spans="1:20" ht="17" outlineLevel="1" x14ac:dyDescent="0.2">
      <c r="A585" s="38" t="s">
        <v>63</v>
      </c>
      <c r="B585" s="37" t="s">
        <v>64</v>
      </c>
      <c r="C585" s="36" t="s">
        <v>136</v>
      </c>
      <c r="D585" s="35">
        <v>0.8</v>
      </c>
      <c r="E585" s="34">
        <f>D585*H574</f>
        <v>12.8</v>
      </c>
      <c r="F585" s="33" cm="1">
        <f t="array" ref="F585">IFERROR(_xlfn.XLOOKUP(1,(TabFournisseurs[TYPE]=A585)*(TabFournisseurs[SUPPLIER2]=B585)*(TabFournisseurs[REF PRODUCT]=C585),TabFournisseurs[Cost / per m]),0)</f>
        <v>0</v>
      </c>
      <c r="G585" s="32">
        <f t="shared" si="45"/>
        <v>0</v>
      </c>
      <c r="H585" s="31">
        <f>G585*H574</f>
        <v>0</v>
      </c>
      <c r="I585" s="30"/>
      <c r="J585" s="30"/>
      <c r="K585" s="156"/>
      <c r="L585" s="156"/>
      <c r="M585" s="156"/>
      <c r="N585" s="156"/>
      <c r="O585" s="156"/>
      <c r="P585" s="156"/>
      <c r="Q585" s="156"/>
      <c r="R585" s="156"/>
      <c r="S585" s="157"/>
      <c r="T585" s="211"/>
    </row>
    <row r="586" spans="1:20" ht="17" outlineLevel="1" x14ac:dyDescent="0.2">
      <c r="A586" s="38" t="s">
        <v>66</v>
      </c>
      <c r="B586" s="37" t="s">
        <v>67</v>
      </c>
      <c r="C586" s="36" t="s">
        <v>68</v>
      </c>
      <c r="D586" s="35">
        <v>0.05</v>
      </c>
      <c r="E586" s="34">
        <f>D586*H574</f>
        <v>0.8</v>
      </c>
      <c r="F586" s="33" cm="1">
        <f t="array" ref="F586">IFERROR(_xlfn.XLOOKUP(1,(TabFournisseurs[TYPE]=A586)*(TabFournisseurs[SUPPLIER2]=B586)*(TabFournisseurs[REF PRODUCT]=C586),TabFournisseurs[Cost / per m]),0)</f>
        <v>0.05</v>
      </c>
      <c r="G586" s="32">
        <f t="shared" si="45"/>
        <v>2.5000000000000005E-3</v>
      </c>
      <c r="H586" s="31">
        <f>G586*H574</f>
        <v>4.0000000000000008E-2</v>
      </c>
      <c r="I586" s="30"/>
      <c r="J586" s="30"/>
      <c r="K586" s="29"/>
      <c r="L586" s="29"/>
      <c r="M586" s="29"/>
      <c r="N586" s="29"/>
      <c r="O586" s="29"/>
      <c r="P586" s="29"/>
      <c r="Q586" s="29"/>
      <c r="R586" s="29"/>
      <c r="S586" s="28"/>
      <c r="T586" s="211"/>
    </row>
    <row r="587" spans="1:20" ht="17" outlineLevel="1" x14ac:dyDescent="0.2">
      <c r="A587" s="38" t="s">
        <v>69</v>
      </c>
      <c r="B587" s="37" t="s">
        <v>70</v>
      </c>
      <c r="C587" s="36" t="s">
        <v>71</v>
      </c>
      <c r="D587" s="35">
        <v>0.05</v>
      </c>
      <c r="E587" s="34">
        <f>D587*H574</f>
        <v>0.8</v>
      </c>
      <c r="F587" s="33" cm="1">
        <f t="array" ref="F587">IFERROR(_xlfn.XLOOKUP(1,(TabFournisseurs[TYPE]=A587)*(TabFournisseurs[SUPPLIER2]=B587)*(TabFournisseurs[REF PRODUCT]=C587),TabFournisseurs[Cost / per m]),0)</f>
        <v>2.97</v>
      </c>
      <c r="G587" s="32">
        <f t="shared" si="45"/>
        <v>0.14850000000000002</v>
      </c>
      <c r="H587" s="31">
        <f>G587*H574</f>
        <v>2.3760000000000003</v>
      </c>
      <c r="I587" s="158"/>
      <c r="J587" s="159"/>
      <c r="K587" s="29"/>
      <c r="L587" s="29"/>
      <c r="M587" s="29"/>
      <c r="N587" s="29"/>
      <c r="O587" s="29"/>
      <c r="P587" s="29"/>
      <c r="Q587" s="29"/>
      <c r="R587" s="29"/>
      <c r="S587" s="28"/>
      <c r="T587" s="211"/>
    </row>
    <row r="588" spans="1:20" ht="17" outlineLevel="1" x14ac:dyDescent="0.2">
      <c r="A588" s="38" t="s">
        <v>72</v>
      </c>
      <c r="B588" s="37" t="s">
        <v>73</v>
      </c>
      <c r="C588" s="36" t="s">
        <v>74</v>
      </c>
      <c r="D588" s="35">
        <v>0.1</v>
      </c>
      <c r="E588" s="34">
        <f>D588*H574</f>
        <v>1.6</v>
      </c>
      <c r="F588" s="33" cm="1">
        <f t="array" ref="F588">IFERROR(_xlfn.XLOOKUP(1,(TabFournisseurs[TYPE]=A588)*(TabFournisseurs[SUPPLIER2]=B588)*(TabFournisseurs[REF PRODUCT]=C588),TabFournisseurs[Cost / per m]),0)</f>
        <v>0.49</v>
      </c>
      <c r="G588" s="32">
        <f t="shared" si="45"/>
        <v>4.9000000000000002E-2</v>
      </c>
      <c r="H588" s="31">
        <f>G588*H574</f>
        <v>0.78400000000000003</v>
      </c>
      <c r="I588" s="30"/>
      <c r="J588" s="30"/>
      <c r="K588" s="29"/>
      <c r="L588" s="29"/>
      <c r="M588" s="29"/>
      <c r="N588" s="29"/>
      <c r="O588" s="29"/>
      <c r="P588" s="29"/>
      <c r="Q588" s="29"/>
      <c r="R588" s="29"/>
      <c r="S588" s="28"/>
      <c r="T588" s="211"/>
    </row>
    <row r="589" spans="1:20" ht="17" outlineLevel="1" x14ac:dyDescent="0.2">
      <c r="A589" s="38" t="s">
        <v>80</v>
      </c>
      <c r="B589" s="37" t="s">
        <v>81</v>
      </c>
      <c r="C589" s="36" t="s">
        <v>82</v>
      </c>
      <c r="D589" s="35">
        <v>8</v>
      </c>
      <c r="E589" s="34">
        <f>D589*H574</f>
        <v>128</v>
      </c>
      <c r="F589" s="33" cm="1">
        <f t="array" ref="F589">IFERROR(_xlfn.XLOOKUP(1,(TabFournisseurs[TYPE]=A589)*(TabFournisseurs[SUPPLIER2]=B589)*(TabFournisseurs[REF PRODUCT]=C589),TabFournisseurs[Cost / per m]),0)</f>
        <v>0.06</v>
      </c>
      <c r="G589" s="32">
        <f t="shared" si="45"/>
        <v>0.48</v>
      </c>
      <c r="H589" s="31">
        <f>G589*H574</f>
        <v>7.68</v>
      </c>
      <c r="I589" s="30"/>
      <c r="J589" s="30"/>
      <c r="K589" s="29"/>
      <c r="L589" s="29"/>
      <c r="M589" s="29"/>
      <c r="N589" s="29"/>
      <c r="O589" s="29"/>
      <c r="P589" s="29"/>
      <c r="Q589" s="29"/>
      <c r="R589" s="29"/>
      <c r="S589" s="28"/>
      <c r="T589" s="211"/>
    </row>
    <row r="590" spans="1:20" ht="17" outlineLevel="1" x14ac:dyDescent="0.2">
      <c r="A590" s="38" t="s">
        <v>75</v>
      </c>
      <c r="B590" s="37" t="s">
        <v>76</v>
      </c>
      <c r="C590" s="36" t="s">
        <v>77</v>
      </c>
      <c r="D590" s="35">
        <v>1</v>
      </c>
      <c r="E590" s="34">
        <f>D590*H574</f>
        <v>16</v>
      </c>
      <c r="F590" s="33" cm="1">
        <f t="array" ref="F590">IFERROR(_xlfn.XLOOKUP(1,(TabFournisseurs[TYPE]=A590)*(TabFournisseurs[SUPPLIER2]=B590)*(TabFournisseurs[REF PRODUCT]=C590),TabFournisseurs[Cost / per m]),0)</f>
        <v>0.27</v>
      </c>
      <c r="G590" s="32">
        <f t="shared" si="45"/>
        <v>0.27</v>
      </c>
      <c r="H590" s="31">
        <f>G590*H574</f>
        <v>4.32</v>
      </c>
      <c r="I590" s="30"/>
      <c r="J590" s="30"/>
      <c r="K590" s="29"/>
      <c r="L590" s="29"/>
      <c r="M590" s="29"/>
      <c r="N590" s="29"/>
      <c r="O590" s="29"/>
      <c r="P590" s="29"/>
      <c r="Q590" s="29"/>
      <c r="R590" s="29"/>
      <c r="S590" s="28"/>
      <c r="T590" s="211"/>
    </row>
    <row r="591" spans="1:20" ht="17" outlineLevel="1" x14ac:dyDescent="0.2">
      <c r="A591" s="38" t="s">
        <v>78</v>
      </c>
      <c r="B591" s="37" t="s">
        <v>76</v>
      </c>
      <c r="C591" s="36" t="s">
        <v>79</v>
      </c>
      <c r="D591" s="35">
        <v>1</v>
      </c>
      <c r="E591" s="34">
        <f>D591*H574</f>
        <v>16</v>
      </c>
      <c r="F591" s="33" cm="1">
        <f t="array" ref="F591">IFERROR(_xlfn.XLOOKUP(1,(TabFournisseurs[TYPE]=A591)*(TabFournisseurs[SUPPLIER2]=B591)*(TabFournisseurs[REF PRODUCT]=C591),TabFournisseurs[Cost / per m]),0)</f>
        <v>0.21</v>
      </c>
      <c r="G591" s="32">
        <f t="shared" si="45"/>
        <v>0.21</v>
      </c>
      <c r="H591" s="31">
        <f>G591*H574</f>
        <v>3.36</v>
      </c>
      <c r="I591" s="30"/>
      <c r="J591" s="30"/>
      <c r="K591" s="29"/>
      <c r="L591" s="29"/>
      <c r="M591" s="29"/>
      <c r="N591" s="29"/>
      <c r="O591" s="29"/>
      <c r="P591" s="29"/>
      <c r="Q591" s="29"/>
      <c r="R591" s="29"/>
      <c r="S591" s="28"/>
      <c r="T591" s="211"/>
    </row>
    <row r="592" spans="1:20" outlineLevel="1" x14ac:dyDescent="0.2">
      <c r="A592" s="38"/>
      <c r="B592" s="37"/>
      <c r="C592" s="36"/>
      <c r="D592" s="35"/>
      <c r="E592" s="34">
        <f>D592*H574</f>
        <v>0</v>
      </c>
      <c r="F592" s="33" cm="1">
        <f t="array" ref="F592">IFERROR(_xlfn.XLOOKUP(1,(TabFournisseurs[TYPE]=A592)*(TabFournisseurs[SUPPLIER2]=B592)*(TabFournisseurs[REF PRODUCT]=C592),TabFournisseurs[Cost / per m]),0)</f>
        <v>0</v>
      </c>
      <c r="G592" s="32">
        <f t="shared" si="45"/>
        <v>0</v>
      </c>
      <c r="H592" s="31">
        <f>G592*H574</f>
        <v>0</v>
      </c>
      <c r="I592" s="30"/>
      <c r="J592" s="30"/>
      <c r="K592" s="29"/>
      <c r="L592" s="29"/>
      <c r="M592" s="29"/>
      <c r="N592" s="29"/>
      <c r="O592" s="29"/>
      <c r="P592" s="29"/>
      <c r="Q592" s="29"/>
      <c r="R592" s="29"/>
      <c r="S592" s="28"/>
      <c r="T592" s="211"/>
    </row>
    <row r="593" spans="1:20" outlineLevel="1" x14ac:dyDescent="0.2">
      <c r="A593" s="38"/>
      <c r="B593" s="37"/>
      <c r="C593" s="36"/>
      <c r="D593" s="35"/>
      <c r="E593" s="34">
        <f>D593*H574</f>
        <v>0</v>
      </c>
      <c r="F593" s="33" cm="1">
        <f t="array" ref="F593">IFERROR(_xlfn.XLOOKUP(1,(TabFournisseurs[TYPE]=A593)*(TabFournisseurs[SUPPLIER2]=B593)*(TabFournisseurs[REF PRODUCT]=C593),TabFournisseurs[Cost / per m]),0)</f>
        <v>0</v>
      </c>
      <c r="G593" s="32">
        <f t="shared" si="45"/>
        <v>0</v>
      </c>
      <c r="H593" s="31">
        <f>G593*H574</f>
        <v>0</v>
      </c>
      <c r="I593" s="30"/>
      <c r="J593" s="30"/>
      <c r="K593" s="29"/>
      <c r="L593" s="29"/>
      <c r="M593" s="29"/>
      <c r="N593" s="29"/>
      <c r="O593" s="29"/>
      <c r="P593" s="29"/>
      <c r="Q593" s="29"/>
      <c r="R593" s="29"/>
      <c r="S593" s="28"/>
      <c r="T593" s="211"/>
    </row>
    <row r="594" spans="1:20" outlineLevel="1" x14ac:dyDescent="0.2">
      <c r="A594" s="38"/>
      <c r="B594" s="37"/>
      <c r="C594" s="36"/>
      <c r="D594" s="35"/>
      <c r="E594" s="34"/>
      <c r="F594" s="33"/>
      <c r="G594" s="32"/>
      <c r="H594" s="31"/>
      <c r="I594" s="30"/>
      <c r="J594" s="30"/>
      <c r="K594" s="29"/>
      <c r="L594" s="29"/>
      <c r="M594" s="29"/>
      <c r="N594" s="29"/>
      <c r="O594" s="29"/>
      <c r="P594" s="29"/>
      <c r="Q594" s="29"/>
      <c r="R594" s="29"/>
      <c r="S594" s="28"/>
      <c r="T594" s="211"/>
    </row>
    <row r="595" spans="1:20" ht="17" outlineLevel="1" x14ac:dyDescent="0.2">
      <c r="A595" s="38" t="s">
        <v>38</v>
      </c>
      <c r="B595" s="37" t="s">
        <v>40</v>
      </c>
      <c r="C595" s="36" t="s">
        <v>41</v>
      </c>
      <c r="D595" s="35">
        <v>1</v>
      </c>
      <c r="E595" s="34">
        <f>D595*H574</f>
        <v>16</v>
      </c>
      <c r="F595" s="33" cm="1">
        <f t="array" ref="F595">IFERROR(_xlfn.XLOOKUP(1,(TabFournisseurs[TYPE]=A595)*(TabFournisseurs[SUPPLIER2]=B595)*(TabFournisseurs[REF PRODUCT]=C595),TabFournisseurs[Cost / per m]),0)</f>
        <v>2</v>
      </c>
      <c r="G595" s="32">
        <f t="shared" ref="G595:G596" si="46">F595*D595</f>
        <v>2</v>
      </c>
      <c r="H595" s="31">
        <f>G595*H574</f>
        <v>32</v>
      </c>
      <c r="I595" s="30"/>
      <c r="J595" s="30"/>
      <c r="K595" s="29"/>
      <c r="L595" s="29"/>
      <c r="M595" s="29"/>
      <c r="N595" s="29"/>
      <c r="O595" s="29"/>
      <c r="P595" s="29"/>
      <c r="Q595" s="29"/>
      <c r="R595" s="29"/>
      <c r="S595" s="28"/>
      <c r="T595" s="211"/>
    </row>
    <row r="596" spans="1:20" ht="18" outlineLevel="1" thickBot="1" x14ac:dyDescent="0.25">
      <c r="A596" s="27" t="s">
        <v>38</v>
      </c>
      <c r="B596" s="26" t="s">
        <v>42</v>
      </c>
      <c r="C596" s="25" t="s">
        <v>43</v>
      </c>
      <c r="D596" s="24">
        <v>1</v>
      </c>
      <c r="E596" s="23">
        <f>D596*H574</f>
        <v>16</v>
      </c>
      <c r="F596" s="22" cm="1">
        <f t="array" ref="F596">IFERROR(_xlfn.XLOOKUP(1,(TabFournisseurs[TYPE]=A596)*(TabFournisseurs[SUPPLIER2]=B596)*(TabFournisseurs[REF PRODUCT]=C596),TabFournisseurs[Cost / per m]),0)</f>
        <v>0.5</v>
      </c>
      <c r="G596" s="21">
        <f t="shared" si="46"/>
        <v>0.5</v>
      </c>
      <c r="H596" s="20">
        <f>G596*H574</f>
        <v>8</v>
      </c>
      <c r="I596" s="19"/>
      <c r="J596" s="19"/>
      <c r="K596" s="18"/>
      <c r="L596" s="18"/>
      <c r="M596" s="18"/>
      <c r="N596" s="18"/>
      <c r="O596" s="18"/>
      <c r="P596" s="18"/>
      <c r="Q596" s="18"/>
      <c r="R596" s="18"/>
      <c r="S596" s="17"/>
      <c r="T596" s="211"/>
    </row>
    <row r="597" spans="1:20" ht="17" thickBot="1" x14ac:dyDescent="0.25">
      <c r="A597" s="95"/>
      <c r="B597" s="95"/>
      <c r="C597" s="95"/>
      <c r="D597" s="95"/>
      <c r="E597" s="95"/>
      <c r="F597" s="95"/>
      <c r="G597" s="95"/>
      <c r="H597" s="95"/>
      <c r="I597" s="95"/>
      <c r="J597" s="95"/>
      <c r="K597" s="95"/>
      <c r="L597" s="95"/>
      <c r="M597" s="95"/>
      <c r="N597" s="95"/>
      <c r="O597" s="95"/>
      <c r="P597" s="95"/>
      <c r="Q597" s="95"/>
      <c r="R597" s="95"/>
      <c r="S597" s="95"/>
      <c r="T597" s="95"/>
    </row>
    <row r="598" spans="1:20" ht="23" customHeight="1" x14ac:dyDescent="0.2">
      <c r="A598" s="204" t="s">
        <v>151</v>
      </c>
      <c r="B598" s="205"/>
      <c r="C598" s="205"/>
      <c r="D598" s="205"/>
      <c r="E598" s="205"/>
      <c r="F598" s="205"/>
      <c r="G598" s="206"/>
      <c r="H598" s="166" t="s">
        <v>152</v>
      </c>
      <c r="I598" s="167"/>
      <c r="J598" s="167"/>
      <c r="K598" s="167"/>
      <c r="L598" s="167"/>
      <c r="M598" s="168"/>
      <c r="N598" s="169" t="s">
        <v>1</v>
      </c>
      <c r="O598" s="169"/>
      <c r="P598" s="169"/>
      <c r="Q598" s="169"/>
      <c r="R598" s="171"/>
      <c r="S598" s="173" t="s">
        <v>2</v>
      </c>
      <c r="T598" s="210"/>
    </row>
    <row r="599" spans="1:20" ht="23" customHeight="1" thickBot="1" x14ac:dyDescent="0.25">
      <c r="A599" s="207"/>
      <c r="B599" s="208"/>
      <c r="C599" s="208"/>
      <c r="D599" s="208"/>
      <c r="E599" s="208"/>
      <c r="F599" s="208"/>
      <c r="G599" s="209"/>
      <c r="H599" s="177"/>
      <c r="I599" s="178"/>
      <c r="J599" s="178"/>
      <c r="K599" s="178"/>
      <c r="L599" s="178"/>
      <c r="M599" s="179"/>
      <c r="N599" s="170"/>
      <c r="O599" s="170"/>
      <c r="P599" s="170"/>
      <c r="Q599" s="170"/>
      <c r="R599" s="172"/>
      <c r="S599" s="174"/>
      <c r="T599" s="210"/>
    </row>
    <row r="600" spans="1:20" outlineLevel="1" x14ac:dyDescent="0.2">
      <c r="A600" s="212">
        <v>46162</v>
      </c>
      <c r="B600" s="181"/>
      <c r="C600" s="94"/>
      <c r="D600" s="94"/>
      <c r="E600" s="94"/>
      <c r="F600" s="94"/>
      <c r="G600" s="94"/>
      <c r="H600" s="94"/>
      <c r="I600" s="94"/>
      <c r="J600" s="94"/>
      <c r="K600" s="94"/>
      <c r="L600" s="94"/>
      <c r="M600" s="94"/>
      <c r="N600" s="94"/>
      <c r="O600" s="94"/>
      <c r="P600" s="94"/>
      <c r="Q600" s="94"/>
      <c r="R600" s="94"/>
      <c r="S600" s="93" t="s">
        <v>147</v>
      </c>
      <c r="T600" s="211"/>
    </row>
    <row r="601" spans="1:20" ht="17" outlineLevel="1" thickBot="1" x14ac:dyDescent="0.25">
      <c r="A601" s="92"/>
      <c r="B601" s="42"/>
      <c r="C601" s="42"/>
      <c r="D601" s="42"/>
      <c r="E601" s="42"/>
      <c r="F601" s="42"/>
      <c r="G601" s="42"/>
      <c r="H601" s="42"/>
      <c r="I601" s="42"/>
      <c r="J601" s="42"/>
      <c r="K601" s="42"/>
      <c r="L601" s="42"/>
      <c r="M601" s="42"/>
      <c r="N601" s="42"/>
      <c r="O601" s="42"/>
      <c r="P601" s="42"/>
      <c r="Q601" s="42"/>
      <c r="R601" s="42"/>
      <c r="S601" s="47"/>
      <c r="T601" s="211"/>
    </row>
    <row r="602" spans="1:20" ht="17" customHeight="1" outlineLevel="1" thickBot="1" x14ac:dyDescent="0.25">
      <c r="A602" s="182" t="e" vm="8">
        <v>#VALUE!</v>
      </c>
      <c r="B602" s="183"/>
      <c r="C602" s="91" t="s">
        <v>6</v>
      </c>
      <c r="D602" s="90" t="s">
        <v>7</v>
      </c>
      <c r="E602" s="106" t="s">
        <v>153</v>
      </c>
      <c r="F602" s="42"/>
      <c r="G602" s="42"/>
      <c r="H602" s="84" t="s">
        <v>8</v>
      </c>
      <c r="I602" s="88"/>
      <c r="J602" s="88"/>
      <c r="K602" s="88"/>
      <c r="L602" s="88"/>
      <c r="M602" s="88"/>
      <c r="N602" s="88"/>
      <c r="O602" s="88"/>
      <c r="P602" s="88"/>
      <c r="Q602" s="88"/>
      <c r="S602" s="87"/>
      <c r="T602" s="211"/>
    </row>
    <row r="603" spans="1:20" ht="16" customHeight="1" outlineLevel="1" x14ac:dyDescent="0.2">
      <c r="A603" s="184"/>
      <c r="B603" s="185"/>
      <c r="C603" s="188"/>
      <c r="D603" s="86" t="s">
        <v>9</v>
      </c>
      <c r="E603" s="85" t="s">
        <v>49</v>
      </c>
      <c r="F603" s="42"/>
      <c r="G603" s="42"/>
      <c r="H603" s="84" t="s">
        <v>10</v>
      </c>
      <c r="I603" s="83"/>
      <c r="J603" s="83"/>
      <c r="K603" s="83"/>
      <c r="L603" s="83"/>
      <c r="M603" s="83"/>
      <c r="N603" s="83"/>
      <c r="O603" s="83"/>
      <c r="P603" s="83"/>
      <c r="Q603" s="83"/>
      <c r="R603" s="191"/>
      <c r="S603" s="192"/>
      <c r="T603" s="211"/>
    </row>
    <row r="604" spans="1:20" ht="16" customHeight="1" outlineLevel="1" x14ac:dyDescent="0.2">
      <c r="A604" s="184"/>
      <c r="B604" s="185"/>
      <c r="C604" s="189"/>
      <c r="D604" s="63" t="s">
        <v>11</v>
      </c>
      <c r="E604" s="82" t="s">
        <v>50</v>
      </c>
      <c r="F604" s="42"/>
      <c r="G604" s="48"/>
      <c r="H604" s="81"/>
      <c r="I604" s="80"/>
      <c r="J604" s="80"/>
      <c r="K604" s="80"/>
      <c r="L604" s="80"/>
      <c r="M604" s="80"/>
      <c r="N604" s="80"/>
      <c r="O604" s="80"/>
      <c r="P604" s="80"/>
      <c r="Q604" s="80"/>
      <c r="R604" s="191"/>
      <c r="S604" s="192"/>
      <c r="T604" s="211"/>
    </row>
    <row r="605" spans="1:20" ht="16" customHeight="1" outlineLevel="1" thickBot="1" x14ac:dyDescent="0.25">
      <c r="A605" s="184"/>
      <c r="B605" s="185"/>
      <c r="C605" s="189"/>
      <c r="D605" s="63" t="s">
        <v>12</v>
      </c>
      <c r="E605" s="82"/>
      <c r="F605" s="42"/>
      <c r="G605" s="48"/>
      <c r="H605" s="81"/>
      <c r="I605" s="80"/>
      <c r="J605" s="80"/>
      <c r="K605" s="80"/>
      <c r="L605" s="80"/>
      <c r="M605" s="80"/>
      <c r="N605" s="80"/>
      <c r="O605" s="80"/>
      <c r="P605" s="80"/>
      <c r="Q605" s="80"/>
      <c r="R605" s="152"/>
      <c r="S605" s="153"/>
      <c r="T605" s="211"/>
    </row>
    <row r="606" spans="1:20" ht="16" customHeight="1" outlineLevel="1" thickBot="1" x14ac:dyDescent="0.25">
      <c r="A606" s="184"/>
      <c r="B606" s="185"/>
      <c r="C606" s="189"/>
      <c r="D606" s="63" t="s">
        <v>13</v>
      </c>
      <c r="E606" s="105" t="b">
        <v>0</v>
      </c>
      <c r="F606" s="42"/>
      <c r="G606" s="48"/>
      <c r="H606" s="59" t="s">
        <v>14</v>
      </c>
      <c r="I606" s="58">
        <v>48</v>
      </c>
      <c r="J606" s="58">
        <v>50</v>
      </c>
      <c r="K606" s="58">
        <v>52</v>
      </c>
      <c r="L606" s="58">
        <v>54</v>
      </c>
      <c r="M606" s="58">
        <v>56</v>
      </c>
      <c r="N606" s="58">
        <v>58</v>
      </c>
      <c r="O606" s="58">
        <v>60</v>
      </c>
      <c r="P606" s="58">
        <v>62</v>
      </c>
      <c r="Q606" s="57">
        <v>64</v>
      </c>
      <c r="S606" s="79"/>
      <c r="T606" s="211"/>
    </row>
    <row r="607" spans="1:20" outlineLevel="1" x14ac:dyDescent="0.2">
      <c r="A607" s="184"/>
      <c r="B607" s="185"/>
      <c r="C607" s="189"/>
      <c r="D607" s="193"/>
      <c r="E607" s="194"/>
      <c r="F607" s="42"/>
      <c r="G607" s="48"/>
      <c r="H607" s="78">
        <f t="shared" ref="H607:H614" si="47">SUM(I607:Q607)</f>
        <v>5</v>
      </c>
      <c r="I607" s="77"/>
      <c r="J607" s="77"/>
      <c r="K607" s="77"/>
      <c r="L607" s="77">
        <v>5</v>
      </c>
      <c r="M607" s="77"/>
      <c r="N607" s="77"/>
      <c r="O607" s="77"/>
      <c r="P607" s="77"/>
      <c r="Q607" s="77"/>
      <c r="R607" s="195" t="s">
        <v>154</v>
      </c>
      <c r="S607" s="196"/>
      <c r="T607" s="211"/>
    </row>
    <row r="608" spans="1:20" ht="16" customHeight="1" outlineLevel="1" x14ac:dyDescent="0.2">
      <c r="A608" s="184"/>
      <c r="B608" s="185"/>
      <c r="C608" s="189"/>
      <c r="D608" s="63" t="s">
        <v>16</v>
      </c>
      <c r="E608" s="76" t="s">
        <v>52</v>
      </c>
      <c r="F608" s="42"/>
      <c r="G608" s="48"/>
      <c r="H608" s="73">
        <f t="shared" si="47"/>
        <v>0</v>
      </c>
      <c r="I608" s="68"/>
      <c r="J608" s="68"/>
      <c r="K608" s="68"/>
      <c r="L608" s="68"/>
      <c r="M608" s="68"/>
      <c r="N608" s="68"/>
      <c r="O608" s="68"/>
      <c r="P608" s="68"/>
      <c r="Q608" s="68"/>
      <c r="R608" s="197"/>
      <c r="S608" s="192"/>
      <c r="T608" s="211"/>
    </row>
    <row r="609" spans="1:20" ht="16" customHeight="1" outlineLevel="1" x14ac:dyDescent="0.2">
      <c r="A609" s="184"/>
      <c r="B609" s="185"/>
      <c r="C609" s="189"/>
      <c r="D609" s="63" t="s">
        <v>17</v>
      </c>
      <c r="E609" s="75" t="s">
        <v>53</v>
      </c>
      <c r="F609" s="42"/>
      <c r="G609" s="42"/>
      <c r="H609" s="73">
        <f t="shared" si="47"/>
        <v>0</v>
      </c>
      <c r="I609" s="68"/>
      <c r="J609" s="68"/>
      <c r="K609" s="68"/>
      <c r="L609" s="68"/>
      <c r="M609" s="68"/>
      <c r="N609" s="68"/>
      <c r="O609" s="68"/>
      <c r="P609" s="68"/>
      <c r="Q609" s="68"/>
      <c r="R609" s="197"/>
      <c r="S609" s="192"/>
      <c r="T609" s="211"/>
    </row>
    <row r="610" spans="1:20" outlineLevel="1" x14ac:dyDescent="0.2">
      <c r="A610" s="184"/>
      <c r="B610" s="185"/>
      <c r="C610" s="189"/>
      <c r="D610" s="193"/>
      <c r="E610" s="194"/>
      <c r="F610" s="42"/>
      <c r="G610" s="48"/>
      <c r="H610" s="73">
        <f t="shared" si="47"/>
        <v>0</v>
      </c>
      <c r="I610" s="68"/>
      <c r="J610" s="68"/>
      <c r="K610" s="68"/>
      <c r="L610" s="68"/>
      <c r="M610" s="68"/>
      <c r="N610" s="68"/>
      <c r="O610" s="68"/>
      <c r="P610" s="68"/>
      <c r="Q610" s="68"/>
      <c r="R610" s="197"/>
      <c r="S610" s="192"/>
      <c r="T610" s="211"/>
    </row>
    <row r="611" spans="1:20" ht="16" customHeight="1" outlineLevel="1" x14ac:dyDescent="0.2">
      <c r="A611" s="184"/>
      <c r="B611" s="185"/>
      <c r="C611" s="189"/>
      <c r="D611" s="63" t="s">
        <v>18</v>
      </c>
      <c r="E611" s="76">
        <v>54</v>
      </c>
      <c r="F611" s="42"/>
      <c r="G611" s="48"/>
      <c r="H611" s="73">
        <f t="shared" si="47"/>
        <v>0</v>
      </c>
      <c r="I611" s="68"/>
      <c r="J611" s="68"/>
      <c r="K611" s="68"/>
      <c r="L611" s="68"/>
      <c r="M611" s="68"/>
      <c r="N611" s="68"/>
      <c r="O611" s="68"/>
      <c r="P611" s="68"/>
      <c r="Q611" s="68"/>
      <c r="R611" s="197"/>
      <c r="S611" s="192"/>
      <c r="T611" s="211"/>
    </row>
    <row r="612" spans="1:20" ht="16" customHeight="1" outlineLevel="1" x14ac:dyDescent="0.2">
      <c r="A612" s="184"/>
      <c r="B612" s="185"/>
      <c r="C612" s="189"/>
      <c r="D612" s="63" t="s">
        <v>19</v>
      </c>
      <c r="E612" s="75">
        <f>SUM(G625:G639)</f>
        <v>20.748999999999999</v>
      </c>
      <c r="F612" s="42"/>
      <c r="G612" s="42"/>
      <c r="H612" s="73">
        <f t="shared" si="47"/>
        <v>0</v>
      </c>
      <c r="I612" s="68"/>
      <c r="J612" s="68"/>
      <c r="K612" s="68"/>
      <c r="L612" s="68"/>
      <c r="M612" s="68"/>
      <c r="N612" s="68"/>
      <c r="O612" s="68"/>
      <c r="P612" s="68"/>
      <c r="Q612" s="68"/>
      <c r="R612" s="197"/>
      <c r="S612" s="192"/>
      <c r="T612" s="211"/>
    </row>
    <row r="613" spans="1:20" outlineLevel="1" x14ac:dyDescent="0.2">
      <c r="A613" s="184"/>
      <c r="B613" s="185"/>
      <c r="C613" s="189"/>
      <c r="D613" s="193"/>
      <c r="E613" s="194"/>
      <c r="F613" s="42"/>
      <c r="G613" s="48"/>
      <c r="H613" s="73">
        <f t="shared" si="47"/>
        <v>0</v>
      </c>
      <c r="I613" s="68"/>
      <c r="J613" s="68"/>
      <c r="K613" s="68"/>
      <c r="L613" s="68"/>
      <c r="M613" s="68"/>
      <c r="N613" s="68"/>
      <c r="O613" s="68"/>
      <c r="P613" s="68"/>
      <c r="Q613" s="68"/>
      <c r="R613" s="197"/>
      <c r="S613" s="192"/>
      <c r="T613" s="211"/>
    </row>
    <row r="614" spans="1:20" ht="16" customHeight="1" outlineLevel="1" x14ac:dyDescent="0.2">
      <c r="A614" s="184"/>
      <c r="B614" s="185"/>
      <c r="C614" s="189"/>
      <c r="D614" s="63" t="s">
        <v>20</v>
      </c>
      <c r="E614" s="75">
        <f>SUM(E611:E612)</f>
        <v>74.748999999999995</v>
      </c>
      <c r="F614" s="42"/>
      <c r="G614" s="74"/>
      <c r="H614" s="73">
        <f t="shared" si="47"/>
        <v>0</v>
      </c>
      <c r="I614" s="68"/>
      <c r="J614" s="68"/>
      <c r="K614" s="68"/>
      <c r="L614" s="68"/>
      <c r="M614" s="68"/>
      <c r="N614" s="68"/>
      <c r="O614" s="68"/>
      <c r="P614" s="68"/>
      <c r="Q614" s="68"/>
      <c r="R614" s="197"/>
      <c r="S614" s="192"/>
      <c r="T614" s="211"/>
    </row>
    <row r="615" spans="1:20" ht="16" customHeight="1" outlineLevel="1" x14ac:dyDescent="0.2">
      <c r="A615" s="184"/>
      <c r="B615" s="185"/>
      <c r="C615" s="189"/>
      <c r="D615" s="63" t="s">
        <v>21</v>
      </c>
      <c r="E615" s="72">
        <f>SUM(E617/E614)</f>
        <v>3.9465410908507139</v>
      </c>
      <c r="F615" s="42"/>
      <c r="G615" s="71" t="s">
        <v>11</v>
      </c>
      <c r="H615" s="69">
        <f>H607</f>
        <v>5</v>
      </c>
      <c r="I615" s="68"/>
      <c r="J615" s="68"/>
      <c r="K615" s="68"/>
      <c r="L615" s="68"/>
      <c r="M615" s="68"/>
      <c r="N615" s="68"/>
      <c r="O615" s="68"/>
      <c r="P615" s="68"/>
      <c r="Q615" s="67"/>
      <c r="R615" s="197"/>
      <c r="S615" s="192"/>
      <c r="T615" s="211"/>
    </row>
    <row r="616" spans="1:20" ht="17" outlineLevel="1" thickBot="1" x14ac:dyDescent="0.25">
      <c r="A616" s="184"/>
      <c r="B616" s="185"/>
      <c r="C616" s="189"/>
      <c r="D616" s="193"/>
      <c r="E616" s="194"/>
      <c r="F616" s="42"/>
      <c r="G616" s="70" t="s">
        <v>22</v>
      </c>
      <c r="H616" s="69">
        <v>0</v>
      </c>
      <c r="I616" s="68"/>
      <c r="J616" s="68"/>
      <c r="K616" s="68"/>
      <c r="L616" s="68"/>
      <c r="M616" s="68"/>
      <c r="N616" s="68"/>
      <c r="O616" s="68"/>
      <c r="P616" s="68"/>
      <c r="Q616" s="67"/>
      <c r="R616" s="197"/>
      <c r="S616" s="192"/>
      <c r="T616" s="211"/>
    </row>
    <row r="617" spans="1:20" ht="16" customHeight="1" outlineLevel="1" thickBot="1" x14ac:dyDescent="0.25">
      <c r="A617" s="184"/>
      <c r="B617" s="185"/>
      <c r="C617" s="189"/>
      <c r="D617" s="63" t="s">
        <v>23</v>
      </c>
      <c r="E617" s="66">
        <v>295</v>
      </c>
      <c r="G617" s="48"/>
      <c r="H617" s="65">
        <f>SUM(H615:H616)</f>
        <v>5</v>
      </c>
      <c r="I617" s="64">
        <f t="shared" ref="I617:Q617" si="48">SUM(I607:I614)</f>
        <v>0</v>
      </c>
      <c r="J617" s="64">
        <f t="shared" si="48"/>
        <v>0</v>
      </c>
      <c r="K617" s="64">
        <f t="shared" si="48"/>
        <v>0</v>
      </c>
      <c r="L617" s="64">
        <f t="shared" si="48"/>
        <v>5</v>
      </c>
      <c r="M617" s="64">
        <f t="shared" si="48"/>
        <v>0</v>
      </c>
      <c r="N617" s="64">
        <f t="shared" si="48"/>
        <v>0</v>
      </c>
      <c r="O617" s="64">
        <f t="shared" si="48"/>
        <v>0</v>
      </c>
      <c r="P617" s="64">
        <f t="shared" si="48"/>
        <v>0</v>
      </c>
      <c r="Q617" s="64">
        <f t="shared" si="48"/>
        <v>0</v>
      </c>
      <c r="R617" s="197"/>
      <c r="S617" s="192"/>
      <c r="T617" s="211"/>
    </row>
    <row r="618" spans="1:20" ht="17" customHeight="1" outlineLevel="1" thickBot="1" x14ac:dyDescent="0.25">
      <c r="A618" s="184"/>
      <c r="B618" s="185"/>
      <c r="C618" s="189"/>
      <c r="D618" s="63" t="s">
        <v>24</v>
      </c>
      <c r="E618" s="62">
        <f>SUM(E617/2.5)</f>
        <v>118</v>
      </c>
      <c r="F618" s="42"/>
      <c r="G618" s="61"/>
      <c r="H618" s="60" t="s">
        <v>14</v>
      </c>
      <c r="I618" s="59">
        <v>48</v>
      </c>
      <c r="J618" s="58">
        <v>50</v>
      </c>
      <c r="K618" s="58">
        <v>52</v>
      </c>
      <c r="L618" s="58">
        <v>54</v>
      </c>
      <c r="M618" s="58">
        <v>56</v>
      </c>
      <c r="N618" s="58">
        <v>58</v>
      </c>
      <c r="O618" s="58">
        <v>60</v>
      </c>
      <c r="P618" s="58">
        <v>62</v>
      </c>
      <c r="Q618" s="57">
        <v>64</v>
      </c>
      <c r="R618" s="197"/>
      <c r="S618" s="192"/>
      <c r="T618" s="211"/>
    </row>
    <row r="619" spans="1:20" ht="17" outlineLevel="1" thickBot="1" x14ac:dyDescent="0.25">
      <c r="A619" s="186"/>
      <c r="B619" s="187"/>
      <c r="C619" s="190"/>
      <c r="D619" s="56" t="s">
        <v>25</v>
      </c>
      <c r="E619" s="55">
        <f>SUM(E617/2.2)</f>
        <v>134.09090909090909</v>
      </c>
      <c r="F619" s="42"/>
      <c r="G619" s="42"/>
      <c r="H619" s="42"/>
      <c r="I619" s="42"/>
      <c r="J619" s="42"/>
      <c r="K619" s="42"/>
      <c r="L619" s="42"/>
      <c r="M619" s="42"/>
      <c r="N619" s="42"/>
      <c r="O619" s="42"/>
      <c r="P619" s="42"/>
      <c r="Q619" s="42"/>
      <c r="R619" s="198"/>
      <c r="S619" s="199"/>
      <c r="T619" s="211"/>
    </row>
    <row r="620" spans="1:20" ht="17" outlineLevel="1" thickBot="1" x14ac:dyDescent="0.25">
      <c r="A620" s="54" t="s">
        <v>26</v>
      </c>
      <c r="B620" s="53">
        <v>46220</v>
      </c>
      <c r="C620" s="42"/>
      <c r="D620" s="48"/>
      <c r="E620" s="141">
        <v>46162</v>
      </c>
      <c r="F620" s="42"/>
      <c r="S620" s="28"/>
      <c r="T620" s="211"/>
    </row>
    <row r="621" spans="1:20" outlineLevel="1" x14ac:dyDescent="0.2">
      <c r="A621" s="51" t="s">
        <v>27</v>
      </c>
      <c r="B621" s="50"/>
      <c r="C621" s="42"/>
      <c r="D621" s="48"/>
      <c r="E621" s="42"/>
      <c r="F621" s="42"/>
      <c r="R621" s="42"/>
      <c r="S621" s="47"/>
      <c r="T621" s="211"/>
    </row>
    <row r="622" spans="1:20" outlineLevel="1" x14ac:dyDescent="0.2">
      <c r="A622" s="49"/>
      <c r="B622" s="42"/>
      <c r="C622" s="42"/>
      <c r="D622" s="48"/>
      <c r="E622" s="42"/>
      <c r="F622" s="42"/>
      <c r="G622" s="42"/>
      <c r="H622" s="42"/>
      <c r="I622" s="42"/>
      <c r="J622" s="42"/>
      <c r="K622" s="42"/>
      <c r="L622" s="42"/>
      <c r="M622" s="42"/>
      <c r="N622" s="42"/>
      <c r="O622" s="42"/>
      <c r="P622" s="42"/>
      <c r="Q622" s="42"/>
      <c r="R622" s="42"/>
      <c r="S622" s="47"/>
      <c r="T622" s="211"/>
    </row>
    <row r="623" spans="1:20" ht="17" outlineLevel="1" thickBot="1" x14ac:dyDescent="0.25">
      <c r="A623" s="49" t="s">
        <v>28</v>
      </c>
      <c r="B623" s="42"/>
      <c r="C623" s="42"/>
      <c r="D623" s="48"/>
      <c r="E623" s="42"/>
      <c r="F623" s="42"/>
      <c r="G623" s="42"/>
      <c r="H623" s="42"/>
      <c r="I623" s="42"/>
      <c r="J623" s="42"/>
      <c r="K623" s="42"/>
      <c r="L623" s="42"/>
      <c r="M623" s="42"/>
      <c r="N623" s="42"/>
      <c r="O623" s="42"/>
      <c r="P623" s="42"/>
      <c r="Q623" s="42"/>
      <c r="R623" s="42"/>
      <c r="S623" s="47"/>
      <c r="T623" s="211"/>
    </row>
    <row r="624" spans="1:20" outlineLevel="1" x14ac:dyDescent="0.2">
      <c r="A624" s="46" t="s">
        <v>29</v>
      </c>
      <c r="B624" s="45" t="s">
        <v>30</v>
      </c>
      <c r="C624" s="44" t="s">
        <v>31</v>
      </c>
      <c r="D624" s="44" t="s">
        <v>32</v>
      </c>
      <c r="E624" s="44" t="s">
        <v>33</v>
      </c>
      <c r="F624" s="44" t="s">
        <v>34</v>
      </c>
      <c r="G624" s="44" t="s">
        <v>35</v>
      </c>
      <c r="H624" s="43" t="s">
        <v>36</v>
      </c>
      <c r="I624" s="200" t="s">
        <v>37</v>
      </c>
      <c r="J624" s="201"/>
      <c r="K624" s="202"/>
      <c r="L624" s="202"/>
      <c r="M624" s="202"/>
      <c r="N624" s="202"/>
      <c r="O624" s="202"/>
      <c r="P624" s="42"/>
      <c r="Q624" s="42"/>
      <c r="R624" s="42"/>
      <c r="S624" s="28"/>
      <c r="T624" s="211"/>
    </row>
    <row r="625" spans="1:20" ht="17" outlineLevel="1" x14ac:dyDescent="0.2">
      <c r="A625" s="38" t="s">
        <v>54</v>
      </c>
      <c r="B625" s="37" t="s">
        <v>98</v>
      </c>
      <c r="C625" s="36" t="s">
        <v>155</v>
      </c>
      <c r="D625" s="35">
        <v>0.8</v>
      </c>
      <c r="E625" s="41">
        <f>D625*H617</f>
        <v>4</v>
      </c>
      <c r="F625" s="33" cm="1">
        <f t="array" ref="F625">IFERROR(_xlfn.XLOOKUP(1,(TabFournisseurs[TYPE]=A625)*(TabFournisseurs[SUPPLIER2]=B625)*(TabFournisseurs[REF PRODUCT]=C625),TabFournisseurs[Cost / per m]),0)</f>
        <v>13.4</v>
      </c>
      <c r="G625" s="96">
        <f>F625*D625</f>
        <v>10.72</v>
      </c>
      <c r="H625" s="40">
        <f>G625*H617</f>
        <v>53.6</v>
      </c>
      <c r="I625" s="203"/>
      <c r="J625" s="201"/>
      <c r="K625" s="156"/>
      <c r="L625" s="156"/>
      <c r="M625" s="156"/>
      <c r="N625" s="156"/>
      <c r="O625" s="156"/>
      <c r="P625" s="156"/>
      <c r="Q625" s="156"/>
      <c r="R625" s="156"/>
      <c r="S625" s="157"/>
      <c r="T625" s="211"/>
    </row>
    <row r="626" spans="1:20" ht="17" outlineLevel="1" x14ac:dyDescent="0.2">
      <c r="A626" s="38" t="s">
        <v>57</v>
      </c>
      <c r="B626" s="37" t="s">
        <v>134</v>
      </c>
      <c r="C626" s="36" t="s">
        <v>135</v>
      </c>
      <c r="D626" s="35">
        <v>0.35</v>
      </c>
      <c r="E626" s="34">
        <f>D626*H617</f>
        <v>1.75</v>
      </c>
      <c r="F626" s="33" cm="1">
        <f t="array" ref="F626">IFERROR(_xlfn.XLOOKUP(1,(TabFournisseurs[TYPE]=A626)*(TabFournisseurs[SUPPLIER2]=B626)*(TabFournisseurs[REF PRODUCT]=C626),TabFournisseurs[Cost / per m]),0)</f>
        <v>7.5</v>
      </c>
      <c r="G626" s="32">
        <f t="shared" ref="G626:G636" si="49">F626*D626</f>
        <v>2.625</v>
      </c>
      <c r="H626" s="31">
        <f>G626*H617</f>
        <v>13.125</v>
      </c>
      <c r="I626" s="39"/>
      <c r="J626" s="39"/>
      <c r="K626" s="156"/>
      <c r="L626" s="156"/>
      <c r="M626" s="156"/>
      <c r="N626" s="156"/>
      <c r="O626" s="156"/>
      <c r="P626" s="156"/>
      <c r="Q626" s="156"/>
      <c r="R626" s="156"/>
      <c r="S626" s="157"/>
      <c r="T626" s="211"/>
    </row>
    <row r="627" spans="1:20" ht="17" outlineLevel="1" x14ac:dyDescent="0.2">
      <c r="A627" s="38" t="s">
        <v>60</v>
      </c>
      <c r="B627" s="37" t="s">
        <v>61</v>
      </c>
      <c r="C627" s="36" t="s">
        <v>62</v>
      </c>
      <c r="D627" s="35">
        <v>0.4</v>
      </c>
      <c r="E627" s="34">
        <f>D627*H617</f>
        <v>2</v>
      </c>
      <c r="F627" s="33" cm="1">
        <f t="array" ref="F627">IFERROR(_xlfn.XLOOKUP(1,(TabFournisseurs[TYPE]=A627)*(TabFournisseurs[SUPPLIER2]=B627)*(TabFournisseurs[REF PRODUCT]=C627),TabFournisseurs[Cost / per m]),0)</f>
        <v>8.91</v>
      </c>
      <c r="G627" s="32">
        <f t="shared" si="49"/>
        <v>3.5640000000000001</v>
      </c>
      <c r="H627" s="31">
        <f>G627*H617</f>
        <v>17.82</v>
      </c>
      <c r="I627" s="39"/>
      <c r="J627" s="39"/>
      <c r="K627" s="156"/>
      <c r="L627" s="156"/>
      <c r="M627" s="156"/>
      <c r="N627" s="156"/>
      <c r="O627" s="156"/>
      <c r="P627" s="156"/>
      <c r="Q627" s="156"/>
      <c r="R627" s="156"/>
      <c r="S627" s="157"/>
      <c r="T627" s="211"/>
    </row>
    <row r="628" spans="1:20" ht="17" outlineLevel="1" x14ac:dyDescent="0.2">
      <c r="A628" s="38" t="s">
        <v>63</v>
      </c>
      <c r="B628" s="37" t="s">
        <v>64</v>
      </c>
      <c r="C628" s="36" t="s">
        <v>136</v>
      </c>
      <c r="D628" s="35">
        <v>0.8</v>
      </c>
      <c r="E628" s="34">
        <f>D628*H617</f>
        <v>4</v>
      </c>
      <c r="F628" s="33" cm="1">
        <f t="array" ref="F628">IFERROR(_xlfn.XLOOKUP(1,(TabFournisseurs[TYPE]=A628)*(TabFournisseurs[SUPPLIER2]=B628)*(TabFournisseurs[REF PRODUCT]=C628),TabFournisseurs[Cost / per m]),0)</f>
        <v>0</v>
      </c>
      <c r="G628" s="32">
        <f t="shared" si="49"/>
        <v>0</v>
      </c>
      <c r="H628" s="31">
        <f>G628*H617</f>
        <v>0</v>
      </c>
      <c r="I628" s="30"/>
      <c r="J628" s="30"/>
      <c r="K628" s="156"/>
      <c r="L628" s="156"/>
      <c r="M628" s="156"/>
      <c r="N628" s="156"/>
      <c r="O628" s="156"/>
      <c r="P628" s="156"/>
      <c r="Q628" s="156"/>
      <c r="R628" s="156"/>
      <c r="S628" s="157"/>
      <c r="T628" s="211"/>
    </row>
    <row r="629" spans="1:20" ht="17" outlineLevel="1" x14ac:dyDescent="0.2">
      <c r="A629" s="38" t="s">
        <v>66</v>
      </c>
      <c r="B629" s="37" t="s">
        <v>67</v>
      </c>
      <c r="C629" s="36" t="s">
        <v>68</v>
      </c>
      <c r="D629" s="35">
        <v>0.05</v>
      </c>
      <c r="E629" s="34">
        <f>D629*H617</f>
        <v>0.25</v>
      </c>
      <c r="F629" s="33" cm="1">
        <f t="array" ref="F629">IFERROR(_xlfn.XLOOKUP(1,(TabFournisseurs[TYPE]=A629)*(TabFournisseurs[SUPPLIER2]=B629)*(TabFournisseurs[REF PRODUCT]=C629),TabFournisseurs[Cost / per m]),0)</f>
        <v>0.05</v>
      </c>
      <c r="G629" s="32">
        <f t="shared" si="49"/>
        <v>2.5000000000000005E-3</v>
      </c>
      <c r="H629" s="31">
        <f>G629*H617</f>
        <v>1.2500000000000002E-2</v>
      </c>
      <c r="I629" s="30"/>
      <c r="J629" s="30"/>
      <c r="K629" s="29"/>
      <c r="L629" s="29"/>
      <c r="M629" s="29"/>
      <c r="N629" s="29"/>
      <c r="O629" s="29"/>
      <c r="P629" s="29"/>
      <c r="Q629" s="29"/>
      <c r="R629" s="29"/>
      <c r="S629" s="28"/>
      <c r="T629" s="211"/>
    </row>
    <row r="630" spans="1:20" ht="17" outlineLevel="1" x14ac:dyDescent="0.2">
      <c r="A630" s="38" t="s">
        <v>69</v>
      </c>
      <c r="B630" s="37" t="s">
        <v>70</v>
      </c>
      <c r="C630" s="36" t="s">
        <v>71</v>
      </c>
      <c r="D630" s="35">
        <v>0.05</v>
      </c>
      <c r="E630" s="34">
        <f>D630*H617</f>
        <v>0.25</v>
      </c>
      <c r="F630" s="33" cm="1">
        <f t="array" ref="F630">IFERROR(_xlfn.XLOOKUP(1,(TabFournisseurs[TYPE]=A630)*(TabFournisseurs[SUPPLIER2]=B630)*(TabFournisseurs[REF PRODUCT]=C630),TabFournisseurs[Cost / per m]),0)</f>
        <v>2.97</v>
      </c>
      <c r="G630" s="32">
        <f t="shared" si="49"/>
        <v>0.14850000000000002</v>
      </c>
      <c r="H630" s="31">
        <f>G630*H617</f>
        <v>0.74250000000000016</v>
      </c>
      <c r="I630" s="158"/>
      <c r="J630" s="159"/>
      <c r="K630" s="29"/>
      <c r="L630" s="29"/>
      <c r="M630" s="29"/>
      <c r="N630" s="29"/>
      <c r="O630" s="29"/>
      <c r="P630" s="29"/>
      <c r="Q630" s="29"/>
      <c r="R630" s="29"/>
      <c r="S630" s="28"/>
      <c r="T630" s="211"/>
    </row>
    <row r="631" spans="1:20" ht="17" outlineLevel="1" x14ac:dyDescent="0.2">
      <c r="A631" s="38" t="s">
        <v>72</v>
      </c>
      <c r="B631" s="37" t="s">
        <v>73</v>
      </c>
      <c r="C631" s="36" t="s">
        <v>74</v>
      </c>
      <c r="D631" s="35">
        <v>0.1</v>
      </c>
      <c r="E631" s="34">
        <f>D631*H617</f>
        <v>0.5</v>
      </c>
      <c r="F631" s="33" cm="1">
        <f t="array" ref="F631">IFERROR(_xlfn.XLOOKUP(1,(TabFournisseurs[TYPE]=A631)*(TabFournisseurs[SUPPLIER2]=B631)*(TabFournisseurs[REF PRODUCT]=C631),TabFournisseurs[Cost / per m]),0)</f>
        <v>0.49</v>
      </c>
      <c r="G631" s="32">
        <f t="shared" si="49"/>
        <v>4.9000000000000002E-2</v>
      </c>
      <c r="H631" s="31">
        <f>G631*H617</f>
        <v>0.245</v>
      </c>
      <c r="I631" s="30"/>
      <c r="J631" s="30"/>
      <c r="K631" s="29"/>
      <c r="L631" s="29"/>
      <c r="M631" s="29"/>
      <c r="N631" s="29"/>
      <c r="O631" s="29"/>
      <c r="P631" s="29"/>
      <c r="Q631" s="29"/>
      <c r="R631" s="29"/>
      <c r="S631" s="28"/>
      <c r="T631" s="211"/>
    </row>
    <row r="632" spans="1:20" ht="17" outlineLevel="1" x14ac:dyDescent="0.2">
      <c r="A632" s="38" t="s">
        <v>80</v>
      </c>
      <c r="B632" s="37" t="s">
        <v>81</v>
      </c>
      <c r="C632" s="36" t="s">
        <v>82</v>
      </c>
      <c r="D632" s="35">
        <v>11</v>
      </c>
      <c r="E632" s="34">
        <f>D632*H617</f>
        <v>55</v>
      </c>
      <c r="F632" s="33" cm="1">
        <f t="array" ref="F632">IFERROR(_xlfn.XLOOKUP(1,(TabFournisseurs[TYPE]=A632)*(TabFournisseurs[SUPPLIER2]=B632)*(TabFournisseurs[REF PRODUCT]=C632),TabFournisseurs[Cost / per m]),0)</f>
        <v>0.06</v>
      </c>
      <c r="G632" s="32">
        <f t="shared" si="49"/>
        <v>0.65999999999999992</v>
      </c>
      <c r="H632" s="31">
        <f>G632*H617</f>
        <v>3.3</v>
      </c>
      <c r="I632" s="30"/>
      <c r="J632" s="30"/>
      <c r="K632" s="29"/>
      <c r="L632" s="29"/>
      <c r="M632" s="29"/>
      <c r="N632" s="29"/>
      <c r="O632" s="29"/>
      <c r="P632" s="29"/>
      <c r="Q632" s="29"/>
      <c r="R632" s="29"/>
      <c r="S632" s="28"/>
      <c r="T632" s="211"/>
    </row>
    <row r="633" spans="1:20" ht="17" outlineLevel="1" x14ac:dyDescent="0.2">
      <c r="A633" s="38" t="s">
        <v>75</v>
      </c>
      <c r="B633" s="37" t="s">
        <v>76</v>
      </c>
      <c r="C633" s="36" t="s">
        <v>77</v>
      </c>
      <c r="D633" s="35">
        <v>1</v>
      </c>
      <c r="E633" s="34">
        <f>D633*H617</f>
        <v>5</v>
      </c>
      <c r="F633" s="33" cm="1">
        <f t="array" ref="F633">IFERROR(_xlfn.XLOOKUP(1,(TabFournisseurs[TYPE]=A633)*(TabFournisseurs[SUPPLIER2]=B633)*(TabFournisseurs[REF PRODUCT]=C633),TabFournisseurs[Cost / per m]),0)</f>
        <v>0.27</v>
      </c>
      <c r="G633" s="32">
        <f t="shared" si="49"/>
        <v>0.27</v>
      </c>
      <c r="H633" s="31">
        <f>G633*H617</f>
        <v>1.35</v>
      </c>
      <c r="I633" s="30"/>
      <c r="J633" s="30"/>
      <c r="K633" s="29"/>
      <c r="L633" s="29"/>
      <c r="M633" s="29"/>
      <c r="N633" s="29"/>
      <c r="O633" s="29"/>
      <c r="P633" s="29"/>
      <c r="Q633" s="29"/>
      <c r="R633" s="29"/>
      <c r="S633" s="28"/>
      <c r="T633" s="211"/>
    </row>
    <row r="634" spans="1:20" ht="17" outlineLevel="1" x14ac:dyDescent="0.2">
      <c r="A634" s="38" t="s">
        <v>78</v>
      </c>
      <c r="B634" s="37" t="s">
        <v>76</v>
      </c>
      <c r="C634" s="36" t="s">
        <v>79</v>
      </c>
      <c r="D634" s="35">
        <v>1</v>
      </c>
      <c r="E634" s="34">
        <f>D634*H617</f>
        <v>5</v>
      </c>
      <c r="F634" s="33" cm="1">
        <f t="array" ref="F634">IFERROR(_xlfn.XLOOKUP(1,(TabFournisseurs[TYPE]=A634)*(TabFournisseurs[SUPPLIER2]=B634)*(TabFournisseurs[REF PRODUCT]=C634),TabFournisseurs[Cost / per m]),0)</f>
        <v>0.21</v>
      </c>
      <c r="G634" s="32">
        <f t="shared" si="49"/>
        <v>0.21</v>
      </c>
      <c r="H634" s="31">
        <f>G634*H617</f>
        <v>1.05</v>
      </c>
      <c r="I634" s="30"/>
      <c r="J634" s="30"/>
      <c r="K634" s="29"/>
      <c r="L634" s="29"/>
      <c r="M634" s="29"/>
      <c r="N634" s="29"/>
      <c r="O634" s="29"/>
      <c r="P634" s="29"/>
      <c r="Q634" s="29"/>
      <c r="R634" s="29"/>
      <c r="S634" s="28"/>
      <c r="T634" s="211"/>
    </row>
    <row r="635" spans="1:20" outlineLevel="1" x14ac:dyDescent="0.2">
      <c r="A635" s="38"/>
      <c r="B635" s="37"/>
      <c r="C635" s="36"/>
      <c r="D635" s="35"/>
      <c r="E635" s="34">
        <f>D635*H617</f>
        <v>0</v>
      </c>
      <c r="F635" s="33" cm="1">
        <f t="array" ref="F635">IFERROR(_xlfn.XLOOKUP(1,(TabFournisseurs[TYPE]=A635)*(TabFournisseurs[SUPPLIER2]=B635)*(TabFournisseurs[REF PRODUCT]=C635),TabFournisseurs[Cost / per m]),0)</f>
        <v>0</v>
      </c>
      <c r="G635" s="32">
        <f t="shared" si="49"/>
        <v>0</v>
      </c>
      <c r="H635" s="31">
        <f>G635*H617</f>
        <v>0</v>
      </c>
      <c r="I635" s="30"/>
      <c r="J635" s="30"/>
      <c r="K635" s="29"/>
      <c r="L635" s="29"/>
      <c r="M635" s="29"/>
      <c r="N635" s="29"/>
      <c r="O635" s="29"/>
      <c r="P635" s="29"/>
      <c r="Q635" s="29"/>
      <c r="R635" s="29"/>
      <c r="S635" s="28"/>
      <c r="T635" s="211"/>
    </row>
    <row r="636" spans="1:20" outlineLevel="1" x14ac:dyDescent="0.2">
      <c r="A636" s="38"/>
      <c r="B636" s="37"/>
      <c r="C636" s="36"/>
      <c r="D636" s="35"/>
      <c r="E636" s="34">
        <f>D636*H617</f>
        <v>0</v>
      </c>
      <c r="F636" s="33" cm="1">
        <f t="array" ref="F636">IFERROR(_xlfn.XLOOKUP(1,(TabFournisseurs[TYPE]=A636)*(TabFournisseurs[SUPPLIER2]=B636)*(TabFournisseurs[REF PRODUCT]=C636),TabFournisseurs[Cost / per m]),0)</f>
        <v>0</v>
      </c>
      <c r="G636" s="32">
        <f t="shared" si="49"/>
        <v>0</v>
      </c>
      <c r="H636" s="31">
        <f>G636*H617</f>
        <v>0</v>
      </c>
      <c r="I636" s="30"/>
      <c r="J636" s="30"/>
      <c r="K636" s="29"/>
      <c r="L636" s="29"/>
      <c r="M636" s="29"/>
      <c r="N636" s="29"/>
      <c r="O636" s="29"/>
      <c r="P636" s="29"/>
      <c r="Q636" s="29"/>
      <c r="R636" s="29"/>
      <c r="S636" s="28"/>
      <c r="T636" s="211"/>
    </row>
    <row r="637" spans="1:20" outlineLevel="1" x14ac:dyDescent="0.2">
      <c r="A637" s="38"/>
      <c r="B637" s="37"/>
      <c r="C637" s="36"/>
      <c r="D637" s="35"/>
      <c r="E637" s="34"/>
      <c r="F637" s="33"/>
      <c r="G637" s="32"/>
      <c r="H637" s="31"/>
      <c r="I637" s="30"/>
      <c r="J637" s="30"/>
      <c r="K637" s="29"/>
      <c r="L637" s="29"/>
      <c r="M637" s="29"/>
      <c r="N637" s="29"/>
      <c r="O637" s="29"/>
      <c r="P637" s="29"/>
      <c r="Q637" s="29"/>
      <c r="R637" s="29"/>
      <c r="S637" s="28"/>
      <c r="T637" s="211"/>
    </row>
    <row r="638" spans="1:20" ht="17" outlineLevel="1" x14ac:dyDescent="0.2">
      <c r="A638" s="38" t="s">
        <v>38</v>
      </c>
      <c r="B638" s="37" t="s">
        <v>40</v>
      </c>
      <c r="C638" s="36" t="s">
        <v>41</v>
      </c>
      <c r="D638" s="35">
        <v>1</v>
      </c>
      <c r="E638" s="34">
        <f>D638*H617</f>
        <v>5</v>
      </c>
      <c r="F638" s="33" cm="1">
        <f t="array" ref="F638">IFERROR(_xlfn.XLOOKUP(1,(TabFournisseurs[TYPE]=A638)*(TabFournisseurs[SUPPLIER2]=B638)*(TabFournisseurs[REF PRODUCT]=C638),TabFournisseurs[Cost / per m]),0)</f>
        <v>2</v>
      </c>
      <c r="G638" s="32">
        <f t="shared" ref="G638:G639" si="50">F638*D638</f>
        <v>2</v>
      </c>
      <c r="H638" s="31">
        <f>G638*H617</f>
        <v>10</v>
      </c>
      <c r="I638" s="30"/>
      <c r="J638" s="30"/>
      <c r="K638" s="29"/>
      <c r="L638" s="29"/>
      <c r="M638" s="29"/>
      <c r="N638" s="29"/>
      <c r="O638" s="29"/>
      <c r="P638" s="29"/>
      <c r="Q638" s="29"/>
      <c r="R638" s="29"/>
      <c r="S638" s="28"/>
      <c r="T638" s="211"/>
    </row>
    <row r="639" spans="1:20" ht="18" outlineLevel="1" thickBot="1" x14ac:dyDescent="0.25">
      <c r="A639" s="27" t="s">
        <v>38</v>
      </c>
      <c r="B639" s="26" t="s">
        <v>42</v>
      </c>
      <c r="C639" s="25" t="s">
        <v>43</v>
      </c>
      <c r="D639" s="24">
        <v>1</v>
      </c>
      <c r="E639" s="23">
        <f>D639*H617</f>
        <v>5</v>
      </c>
      <c r="F639" s="22" cm="1">
        <f t="array" ref="F639">IFERROR(_xlfn.XLOOKUP(1,(TabFournisseurs[TYPE]=A639)*(TabFournisseurs[SUPPLIER2]=B639)*(TabFournisseurs[REF PRODUCT]=C639),TabFournisseurs[Cost / per m]),0)</f>
        <v>0.5</v>
      </c>
      <c r="G639" s="21">
        <f t="shared" si="50"/>
        <v>0.5</v>
      </c>
      <c r="H639" s="20">
        <f>G639*H617</f>
        <v>2.5</v>
      </c>
      <c r="I639" s="19"/>
      <c r="J639" s="19"/>
      <c r="K639" s="18"/>
      <c r="L639" s="18"/>
      <c r="M639" s="18"/>
      <c r="N639" s="18"/>
      <c r="O639" s="18"/>
      <c r="P639" s="18"/>
      <c r="Q639" s="18"/>
      <c r="R639" s="18"/>
      <c r="S639" s="17"/>
      <c r="T639" s="211"/>
    </row>
    <row r="640" spans="1:20" ht="17" thickBot="1" x14ac:dyDescent="0.25">
      <c r="A640" s="95"/>
      <c r="B640" s="95"/>
      <c r="C640" s="95"/>
      <c r="D640" s="95"/>
      <c r="E640" s="95"/>
      <c r="F640" s="95"/>
      <c r="G640" s="95"/>
      <c r="H640" s="95"/>
      <c r="I640" s="95"/>
      <c r="J640" s="95"/>
      <c r="K640" s="95"/>
      <c r="L640" s="95"/>
      <c r="M640" s="95"/>
      <c r="N640" s="95"/>
      <c r="O640" s="95"/>
      <c r="P640" s="95"/>
      <c r="Q640" s="95"/>
      <c r="R640" s="95"/>
      <c r="S640" s="95"/>
      <c r="T640" s="95"/>
    </row>
    <row r="641" spans="1:20" ht="23" customHeight="1" x14ac:dyDescent="0.2">
      <c r="A641" s="204" t="s">
        <v>156</v>
      </c>
      <c r="B641" s="205"/>
      <c r="C641" s="205"/>
      <c r="D641" s="205"/>
      <c r="E641" s="205"/>
      <c r="F641" s="205"/>
      <c r="G641" s="206"/>
      <c r="H641" s="166" t="s">
        <v>157</v>
      </c>
      <c r="I641" s="167"/>
      <c r="J641" s="167"/>
      <c r="K641" s="167"/>
      <c r="L641" s="167"/>
      <c r="M641" s="168"/>
      <c r="N641" s="169" t="s">
        <v>1</v>
      </c>
      <c r="O641" s="169"/>
      <c r="P641" s="169"/>
      <c r="Q641" s="169"/>
      <c r="R641" s="171"/>
      <c r="S641" s="173" t="s">
        <v>2</v>
      </c>
      <c r="T641" s="210"/>
    </row>
    <row r="642" spans="1:20" ht="23" customHeight="1" thickBot="1" x14ac:dyDescent="0.25">
      <c r="A642" s="207"/>
      <c r="B642" s="208"/>
      <c r="C642" s="208"/>
      <c r="D642" s="208"/>
      <c r="E642" s="208"/>
      <c r="F642" s="208"/>
      <c r="G642" s="209"/>
      <c r="H642" s="177"/>
      <c r="I642" s="178"/>
      <c r="J642" s="178"/>
      <c r="K642" s="178"/>
      <c r="L642" s="178"/>
      <c r="M642" s="179"/>
      <c r="N642" s="170"/>
      <c r="O642" s="170"/>
      <c r="P642" s="170"/>
      <c r="Q642" s="170"/>
      <c r="R642" s="172"/>
      <c r="S642" s="174"/>
      <c r="T642" s="210"/>
    </row>
    <row r="643" spans="1:20" outlineLevel="1" x14ac:dyDescent="0.2">
      <c r="A643" s="212">
        <v>46162</v>
      </c>
      <c r="B643" s="181"/>
      <c r="C643" s="94"/>
      <c r="D643" s="94"/>
      <c r="E643" s="94"/>
      <c r="F643" s="94"/>
      <c r="G643" s="94"/>
      <c r="H643" s="94"/>
      <c r="I643" s="94"/>
      <c r="J643" s="94"/>
      <c r="K643" s="94"/>
      <c r="L643" s="94"/>
      <c r="M643" s="94"/>
      <c r="N643" s="94"/>
      <c r="O643" s="94"/>
      <c r="P643" s="94"/>
      <c r="Q643" s="94"/>
      <c r="R643" s="94"/>
      <c r="S643" s="93" t="s">
        <v>147</v>
      </c>
      <c r="T643" s="211"/>
    </row>
    <row r="644" spans="1:20" ht="17" outlineLevel="1" thickBot="1" x14ac:dyDescent="0.25">
      <c r="A644" s="92"/>
      <c r="B644" s="42"/>
      <c r="C644" s="42"/>
      <c r="D644" s="42"/>
      <c r="E644" s="42"/>
      <c r="F644" s="42"/>
      <c r="G644" s="42"/>
      <c r="H644" s="42"/>
      <c r="I644" s="42"/>
      <c r="J644" s="42"/>
      <c r="K644" s="42"/>
      <c r="L644" s="42"/>
      <c r="M644" s="42"/>
      <c r="N644" s="42"/>
      <c r="O644" s="42"/>
      <c r="P644" s="42"/>
      <c r="Q644" s="42"/>
      <c r="R644" s="42"/>
      <c r="S644" s="47"/>
      <c r="T644" s="211"/>
    </row>
    <row r="645" spans="1:20" ht="17" customHeight="1" outlineLevel="1" thickBot="1" x14ac:dyDescent="0.25">
      <c r="A645" s="182" t="e" vm="9">
        <v>#VALUE!</v>
      </c>
      <c r="B645" s="183"/>
      <c r="C645" s="91" t="s">
        <v>6</v>
      </c>
      <c r="D645" s="90" t="s">
        <v>7</v>
      </c>
      <c r="E645" s="106" t="s">
        <v>158</v>
      </c>
      <c r="F645" s="42"/>
      <c r="G645" s="42"/>
      <c r="H645" s="84" t="s">
        <v>8</v>
      </c>
      <c r="I645" s="88"/>
      <c r="J645" s="88"/>
      <c r="K645" s="88"/>
      <c r="L645" s="88"/>
      <c r="M645" s="88"/>
      <c r="N645" s="88"/>
      <c r="O645" s="88"/>
      <c r="P645" s="88"/>
      <c r="Q645" s="88"/>
      <c r="S645" s="87"/>
      <c r="T645" s="211"/>
    </row>
    <row r="646" spans="1:20" ht="16" customHeight="1" outlineLevel="1" x14ac:dyDescent="0.2">
      <c r="A646" s="184"/>
      <c r="B646" s="185"/>
      <c r="C646" s="188"/>
      <c r="D646" s="86" t="s">
        <v>9</v>
      </c>
      <c r="E646" s="85" t="s">
        <v>49</v>
      </c>
      <c r="F646" s="42"/>
      <c r="G646" s="42"/>
      <c r="H646" s="84" t="s">
        <v>10</v>
      </c>
      <c r="I646" s="83"/>
      <c r="J646" s="83"/>
      <c r="K646" s="83"/>
      <c r="L646" s="83"/>
      <c r="M646" s="83"/>
      <c r="N646" s="83"/>
      <c r="O646" s="83"/>
      <c r="P646" s="83"/>
      <c r="Q646" s="83"/>
      <c r="R646" s="191"/>
      <c r="S646" s="192"/>
      <c r="T646" s="211"/>
    </row>
    <row r="647" spans="1:20" ht="16" customHeight="1" outlineLevel="1" x14ac:dyDescent="0.2">
      <c r="A647" s="184"/>
      <c r="B647" s="185"/>
      <c r="C647" s="189"/>
      <c r="D647" s="63" t="s">
        <v>11</v>
      </c>
      <c r="E647" s="82" t="s">
        <v>50</v>
      </c>
      <c r="F647" s="42"/>
      <c r="G647" s="48"/>
      <c r="H647" s="81"/>
      <c r="I647" s="80"/>
      <c r="J647" s="80"/>
      <c r="K647" s="80"/>
      <c r="L647" s="80"/>
      <c r="M647" s="80"/>
      <c r="N647" s="80"/>
      <c r="O647" s="80"/>
      <c r="P647" s="80"/>
      <c r="Q647" s="80"/>
      <c r="R647" s="191"/>
      <c r="S647" s="192"/>
      <c r="T647" s="211"/>
    </row>
    <row r="648" spans="1:20" ht="16" customHeight="1" outlineLevel="1" thickBot="1" x14ac:dyDescent="0.25">
      <c r="A648" s="184"/>
      <c r="B648" s="185"/>
      <c r="C648" s="189"/>
      <c r="D648" s="63" t="s">
        <v>12</v>
      </c>
      <c r="E648" s="82"/>
      <c r="F648" s="42"/>
      <c r="G648" s="48"/>
      <c r="H648" s="81"/>
      <c r="I648" s="80"/>
      <c r="J648" s="80"/>
      <c r="K648" s="80"/>
      <c r="L648" s="80"/>
      <c r="M648" s="80"/>
      <c r="N648" s="80"/>
      <c r="O648" s="80"/>
      <c r="P648" s="80"/>
      <c r="Q648" s="80"/>
      <c r="R648" s="152"/>
      <c r="S648" s="153"/>
      <c r="T648" s="211"/>
    </row>
    <row r="649" spans="1:20" ht="16" customHeight="1" outlineLevel="1" thickBot="1" x14ac:dyDescent="0.25">
      <c r="A649" s="184"/>
      <c r="B649" s="185"/>
      <c r="C649" s="189"/>
      <c r="D649" s="63" t="s">
        <v>13</v>
      </c>
      <c r="E649" s="105" t="b">
        <v>0</v>
      </c>
      <c r="F649" s="42"/>
      <c r="G649" s="48"/>
      <c r="H649" s="59" t="s">
        <v>14</v>
      </c>
      <c r="I649" s="58">
        <v>48</v>
      </c>
      <c r="J649" s="58">
        <v>50</v>
      </c>
      <c r="K649" s="58">
        <v>52</v>
      </c>
      <c r="L649" s="58">
        <v>54</v>
      </c>
      <c r="M649" s="58">
        <v>56</v>
      </c>
      <c r="N649" s="58">
        <v>58</v>
      </c>
      <c r="O649" s="58">
        <v>60</v>
      </c>
      <c r="P649" s="58">
        <v>62</v>
      </c>
      <c r="Q649" s="57">
        <v>64</v>
      </c>
      <c r="S649" s="79"/>
      <c r="T649" s="211"/>
    </row>
    <row r="650" spans="1:20" outlineLevel="1" x14ac:dyDescent="0.2">
      <c r="A650" s="184"/>
      <c r="B650" s="185"/>
      <c r="C650" s="189"/>
      <c r="D650" s="193"/>
      <c r="E650" s="194"/>
      <c r="F650" s="42"/>
      <c r="G650" s="48"/>
      <c r="H650" s="78">
        <f t="shared" ref="H650:H657" si="51">SUM(I650:Q650)</f>
        <v>19</v>
      </c>
      <c r="I650" s="77">
        <v>2</v>
      </c>
      <c r="J650" s="77"/>
      <c r="K650" s="77"/>
      <c r="L650" s="77">
        <v>6</v>
      </c>
      <c r="M650" s="77">
        <v>4</v>
      </c>
      <c r="N650" s="77">
        <v>3</v>
      </c>
      <c r="O650" s="77">
        <v>2</v>
      </c>
      <c r="P650" s="77">
        <v>2</v>
      </c>
      <c r="Q650" s="77"/>
      <c r="R650" s="195" t="s">
        <v>159</v>
      </c>
      <c r="S650" s="196"/>
      <c r="T650" s="211"/>
    </row>
    <row r="651" spans="1:20" ht="16" customHeight="1" outlineLevel="1" x14ac:dyDescent="0.2">
      <c r="A651" s="184"/>
      <c r="B651" s="185"/>
      <c r="C651" s="189"/>
      <c r="D651" s="63" t="s">
        <v>16</v>
      </c>
      <c r="E651" s="76" t="s">
        <v>52</v>
      </c>
      <c r="F651" s="42"/>
      <c r="G651" s="48"/>
      <c r="H651" s="73">
        <f t="shared" si="51"/>
        <v>0</v>
      </c>
      <c r="I651" s="68"/>
      <c r="J651" s="68"/>
      <c r="K651" s="68"/>
      <c r="L651" s="68"/>
      <c r="M651" s="68"/>
      <c r="N651" s="68"/>
      <c r="O651" s="68"/>
      <c r="P651" s="68"/>
      <c r="Q651" s="68"/>
      <c r="R651" s="197"/>
      <c r="S651" s="192"/>
      <c r="T651" s="211"/>
    </row>
    <row r="652" spans="1:20" ht="16" customHeight="1" outlineLevel="1" x14ac:dyDescent="0.2">
      <c r="A652" s="184"/>
      <c r="B652" s="185"/>
      <c r="C652" s="189"/>
      <c r="D652" s="63" t="s">
        <v>17</v>
      </c>
      <c r="E652" s="75" t="s">
        <v>53</v>
      </c>
      <c r="F652" s="42"/>
      <c r="G652" s="42"/>
      <c r="H652" s="73">
        <f t="shared" si="51"/>
        <v>0</v>
      </c>
      <c r="I652" s="68"/>
      <c r="J652" s="68"/>
      <c r="K652" s="68"/>
      <c r="L652" s="68"/>
      <c r="M652" s="68"/>
      <c r="N652" s="68"/>
      <c r="O652" s="68"/>
      <c r="P652" s="68"/>
      <c r="Q652" s="68"/>
      <c r="R652" s="197"/>
      <c r="S652" s="192"/>
      <c r="T652" s="211"/>
    </row>
    <row r="653" spans="1:20" outlineLevel="1" x14ac:dyDescent="0.2">
      <c r="A653" s="184"/>
      <c r="B653" s="185"/>
      <c r="C653" s="189"/>
      <c r="D653" s="193"/>
      <c r="E653" s="194"/>
      <c r="F653" s="42"/>
      <c r="G653" s="48"/>
      <c r="H653" s="73">
        <f t="shared" si="51"/>
        <v>0</v>
      </c>
      <c r="I653" s="68"/>
      <c r="J653" s="68"/>
      <c r="K653" s="68"/>
      <c r="L653" s="68"/>
      <c r="M653" s="68"/>
      <c r="N653" s="68"/>
      <c r="O653" s="68"/>
      <c r="P653" s="68"/>
      <c r="Q653" s="68"/>
      <c r="R653" s="197"/>
      <c r="S653" s="192"/>
      <c r="T653" s="211"/>
    </row>
    <row r="654" spans="1:20" ht="16" customHeight="1" outlineLevel="1" x14ac:dyDescent="0.2">
      <c r="A654" s="184"/>
      <c r="B654" s="185"/>
      <c r="C654" s="189"/>
      <c r="D654" s="63" t="s">
        <v>18</v>
      </c>
      <c r="E654" s="76">
        <v>54</v>
      </c>
      <c r="F654" s="42"/>
      <c r="G654" s="48"/>
      <c r="H654" s="73">
        <f t="shared" si="51"/>
        <v>0</v>
      </c>
      <c r="I654" s="68"/>
      <c r="J654" s="68"/>
      <c r="K654" s="68"/>
      <c r="L654" s="68"/>
      <c r="M654" s="68"/>
      <c r="N654" s="68"/>
      <c r="O654" s="68"/>
      <c r="P654" s="68"/>
      <c r="Q654" s="68"/>
      <c r="R654" s="197"/>
      <c r="S654" s="192"/>
      <c r="T654" s="211"/>
    </row>
    <row r="655" spans="1:20" ht="16" customHeight="1" outlineLevel="1" x14ac:dyDescent="0.2">
      <c r="A655" s="184"/>
      <c r="B655" s="185"/>
      <c r="C655" s="189"/>
      <c r="D655" s="63" t="s">
        <v>19</v>
      </c>
      <c r="E655" s="75">
        <f>SUM(G668:G682)</f>
        <v>20.748999999999999</v>
      </c>
      <c r="F655" s="42"/>
      <c r="G655" s="42"/>
      <c r="H655" s="73">
        <f t="shared" si="51"/>
        <v>0</v>
      </c>
      <c r="I655" s="68"/>
      <c r="J655" s="68"/>
      <c r="K655" s="68"/>
      <c r="L655" s="68"/>
      <c r="M655" s="68"/>
      <c r="N655" s="68"/>
      <c r="O655" s="68"/>
      <c r="P655" s="68"/>
      <c r="Q655" s="68"/>
      <c r="R655" s="197"/>
      <c r="S655" s="192"/>
      <c r="T655" s="211"/>
    </row>
    <row r="656" spans="1:20" outlineLevel="1" x14ac:dyDescent="0.2">
      <c r="A656" s="184"/>
      <c r="B656" s="185"/>
      <c r="C656" s="189"/>
      <c r="D656" s="193"/>
      <c r="E656" s="194"/>
      <c r="F656" s="42"/>
      <c r="G656" s="48"/>
      <c r="H656" s="73">
        <f t="shared" si="51"/>
        <v>0</v>
      </c>
      <c r="I656" s="68"/>
      <c r="J656" s="68"/>
      <c r="K656" s="68"/>
      <c r="L656" s="68"/>
      <c r="M656" s="68"/>
      <c r="N656" s="68"/>
      <c r="O656" s="68"/>
      <c r="P656" s="68"/>
      <c r="Q656" s="68"/>
      <c r="R656" s="197"/>
      <c r="S656" s="192"/>
      <c r="T656" s="211"/>
    </row>
    <row r="657" spans="1:20" ht="16" customHeight="1" outlineLevel="1" x14ac:dyDescent="0.2">
      <c r="A657" s="184"/>
      <c r="B657" s="185"/>
      <c r="C657" s="189"/>
      <c r="D657" s="63" t="s">
        <v>20</v>
      </c>
      <c r="E657" s="75">
        <f>SUM(E654:E655)</f>
        <v>74.748999999999995</v>
      </c>
      <c r="F657" s="42"/>
      <c r="G657" s="74"/>
      <c r="H657" s="73">
        <f t="shared" si="51"/>
        <v>0</v>
      </c>
      <c r="I657" s="68"/>
      <c r="J657" s="68"/>
      <c r="K657" s="68"/>
      <c r="L657" s="68"/>
      <c r="M657" s="68"/>
      <c r="N657" s="68"/>
      <c r="O657" s="68"/>
      <c r="P657" s="68"/>
      <c r="Q657" s="68"/>
      <c r="R657" s="197"/>
      <c r="S657" s="192"/>
      <c r="T657" s="211"/>
    </row>
    <row r="658" spans="1:20" ht="16" customHeight="1" outlineLevel="1" x14ac:dyDescent="0.2">
      <c r="A658" s="184"/>
      <c r="B658" s="185"/>
      <c r="C658" s="189"/>
      <c r="D658" s="63" t="s">
        <v>21</v>
      </c>
      <c r="E658" s="72">
        <f>SUM(E660/E657)</f>
        <v>3.9465410908507139</v>
      </c>
      <c r="F658" s="42"/>
      <c r="G658" s="71" t="s">
        <v>11</v>
      </c>
      <c r="H658" s="69">
        <f>H650</f>
        <v>19</v>
      </c>
      <c r="I658" s="68"/>
      <c r="J658" s="68"/>
      <c r="K658" s="68"/>
      <c r="L658" s="68"/>
      <c r="M658" s="68"/>
      <c r="N658" s="68"/>
      <c r="O658" s="68"/>
      <c r="P658" s="68"/>
      <c r="Q658" s="67"/>
      <c r="R658" s="197"/>
      <c r="S658" s="192"/>
      <c r="T658" s="211"/>
    </row>
    <row r="659" spans="1:20" ht="17" outlineLevel="1" thickBot="1" x14ac:dyDescent="0.25">
      <c r="A659" s="184"/>
      <c r="B659" s="185"/>
      <c r="C659" s="189"/>
      <c r="D659" s="193"/>
      <c r="E659" s="194"/>
      <c r="F659" s="42"/>
      <c r="G659" s="70" t="s">
        <v>22</v>
      </c>
      <c r="H659" s="69">
        <v>13</v>
      </c>
      <c r="I659" s="68"/>
      <c r="J659" s="68"/>
      <c r="K659" s="68"/>
      <c r="L659" s="68"/>
      <c r="M659" s="68"/>
      <c r="N659" s="68"/>
      <c r="O659" s="68"/>
      <c r="P659" s="68"/>
      <c r="Q659" s="67"/>
      <c r="R659" s="197"/>
      <c r="S659" s="192"/>
      <c r="T659" s="211"/>
    </row>
    <row r="660" spans="1:20" ht="16" customHeight="1" outlineLevel="1" thickBot="1" x14ac:dyDescent="0.25">
      <c r="A660" s="184"/>
      <c r="B660" s="185"/>
      <c r="C660" s="189"/>
      <c r="D660" s="63" t="s">
        <v>23</v>
      </c>
      <c r="E660" s="66">
        <v>295</v>
      </c>
      <c r="G660" s="48"/>
      <c r="H660" s="65">
        <f>SUM(H658:H659)</f>
        <v>32</v>
      </c>
      <c r="I660" s="64">
        <f t="shared" ref="I660:Q660" si="52">SUM(I650:I657)</f>
        <v>2</v>
      </c>
      <c r="J660" s="64">
        <f t="shared" si="52"/>
        <v>0</v>
      </c>
      <c r="K660" s="64">
        <f t="shared" si="52"/>
        <v>0</v>
      </c>
      <c r="L660" s="64">
        <f t="shared" si="52"/>
        <v>6</v>
      </c>
      <c r="M660" s="64">
        <f t="shared" si="52"/>
        <v>4</v>
      </c>
      <c r="N660" s="64">
        <f t="shared" si="52"/>
        <v>3</v>
      </c>
      <c r="O660" s="64">
        <f t="shared" si="52"/>
        <v>2</v>
      </c>
      <c r="P660" s="64">
        <f t="shared" si="52"/>
        <v>2</v>
      </c>
      <c r="Q660" s="64">
        <f t="shared" si="52"/>
        <v>0</v>
      </c>
      <c r="R660" s="197"/>
      <c r="S660" s="192"/>
      <c r="T660" s="211"/>
    </row>
    <row r="661" spans="1:20" ht="17" customHeight="1" outlineLevel="1" thickBot="1" x14ac:dyDescent="0.25">
      <c r="A661" s="184"/>
      <c r="B661" s="185"/>
      <c r="C661" s="189"/>
      <c r="D661" s="63" t="s">
        <v>24</v>
      </c>
      <c r="E661" s="62">
        <f>SUM(E660/2.5)</f>
        <v>118</v>
      </c>
      <c r="F661" s="42"/>
      <c r="G661" s="61"/>
      <c r="H661" s="60" t="s">
        <v>14</v>
      </c>
      <c r="I661" s="59">
        <v>48</v>
      </c>
      <c r="J661" s="58">
        <v>50</v>
      </c>
      <c r="K661" s="58">
        <v>52</v>
      </c>
      <c r="L661" s="58">
        <v>54</v>
      </c>
      <c r="M661" s="58">
        <v>56</v>
      </c>
      <c r="N661" s="58">
        <v>58</v>
      </c>
      <c r="O661" s="58">
        <v>60</v>
      </c>
      <c r="P661" s="58">
        <v>62</v>
      </c>
      <c r="Q661" s="57">
        <v>64</v>
      </c>
      <c r="R661" s="197"/>
      <c r="S661" s="192"/>
      <c r="T661" s="211"/>
    </row>
    <row r="662" spans="1:20" ht="17" outlineLevel="1" thickBot="1" x14ac:dyDescent="0.25">
      <c r="A662" s="186"/>
      <c r="B662" s="187"/>
      <c r="C662" s="190"/>
      <c r="D662" s="56" t="s">
        <v>25</v>
      </c>
      <c r="E662" s="55">
        <f>SUM(E660/2.2)</f>
        <v>134.09090909090909</v>
      </c>
      <c r="F662" s="42"/>
      <c r="G662" s="42"/>
      <c r="H662" s="42"/>
      <c r="I662" s="42"/>
      <c r="J662" s="42"/>
      <c r="K662" s="42"/>
      <c r="L662" s="42"/>
      <c r="M662" s="42"/>
      <c r="N662" s="42"/>
      <c r="O662" s="42"/>
      <c r="P662" s="42"/>
      <c r="Q662" s="42"/>
      <c r="R662" s="198"/>
      <c r="S662" s="199"/>
      <c r="T662" s="211"/>
    </row>
    <row r="663" spans="1:20" ht="17" outlineLevel="1" thickBot="1" x14ac:dyDescent="0.25">
      <c r="A663" s="54" t="s">
        <v>26</v>
      </c>
      <c r="B663" s="53">
        <v>46220</v>
      </c>
      <c r="C663" s="42"/>
      <c r="D663" s="48"/>
      <c r="E663" s="141">
        <v>46162</v>
      </c>
      <c r="F663" s="42"/>
      <c r="S663" s="28"/>
      <c r="T663" s="211"/>
    </row>
    <row r="664" spans="1:20" outlineLevel="1" x14ac:dyDescent="0.2">
      <c r="A664" s="51" t="s">
        <v>27</v>
      </c>
      <c r="B664" s="50"/>
      <c r="C664" s="42"/>
      <c r="D664" s="48"/>
      <c r="E664" s="42"/>
      <c r="F664" s="42"/>
      <c r="R664" s="42"/>
      <c r="S664" s="47"/>
      <c r="T664" s="211"/>
    </row>
    <row r="665" spans="1:20" outlineLevel="1" x14ac:dyDescent="0.2">
      <c r="A665" s="49"/>
      <c r="B665" s="42"/>
      <c r="C665" s="42"/>
      <c r="D665" s="48"/>
      <c r="E665" s="42"/>
      <c r="F665" s="42"/>
      <c r="G665" s="42"/>
      <c r="H665" s="42"/>
      <c r="I665" s="42"/>
      <c r="J665" s="42"/>
      <c r="K665" s="42"/>
      <c r="L665" s="42"/>
      <c r="M665" s="42"/>
      <c r="N665" s="42"/>
      <c r="O665" s="42"/>
      <c r="P665" s="42"/>
      <c r="Q665" s="42"/>
      <c r="R665" s="42"/>
      <c r="S665" s="47"/>
      <c r="T665" s="211"/>
    </row>
    <row r="666" spans="1:20" ht="17" outlineLevel="1" thickBot="1" x14ac:dyDescent="0.25">
      <c r="A666" s="49" t="s">
        <v>28</v>
      </c>
      <c r="B666" s="42"/>
      <c r="C666" s="42"/>
      <c r="D666" s="48"/>
      <c r="E666" s="42"/>
      <c r="F666" s="42"/>
      <c r="G666" s="42"/>
      <c r="H666" s="42"/>
      <c r="I666" s="42"/>
      <c r="J666" s="42"/>
      <c r="K666" s="42"/>
      <c r="L666" s="42"/>
      <c r="M666" s="42"/>
      <c r="N666" s="42"/>
      <c r="O666" s="42"/>
      <c r="P666" s="42"/>
      <c r="Q666" s="42"/>
      <c r="R666" s="42"/>
      <c r="S666" s="47"/>
      <c r="T666" s="211"/>
    </row>
    <row r="667" spans="1:20" outlineLevel="1" x14ac:dyDescent="0.2">
      <c r="A667" s="46" t="s">
        <v>29</v>
      </c>
      <c r="B667" s="45" t="s">
        <v>30</v>
      </c>
      <c r="C667" s="44" t="s">
        <v>31</v>
      </c>
      <c r="D667" s="44" t="s">
        <v>32</v>
      </c>
      <c r="E667" s="44" t="s">
        <v>33</v>
      </c>
      <c r="F667" s="44" t="s">
        <v>34</v>
      </c>
      <c r="G667" s="44" t="s">
        <v>35</v>
      </c>
      <c r="H667" s="43" t="s">
        <v>36</v>
      </c>
      <c r="I667" s="200" t="s">
        <v>37</v>
      </c>
      <c r="J667" s="201"/>
      <c r="K667" s="202"/>
      <c r="L667" s="202"/>
      <c r="M667" s="202"/>
      <c r="N667" s="202"/>
      <c r="O667" s="202"/>
      <c r="P667" s="42"/>
      <c r="Q667" s="42"/>
      <c r="R667" s="42"/>
      <c r="S667" s="28"/>
      <c r="T667" s="211"/>
    </row>
    <row r="668" spans="1:20" ht="17" outlineLevel="1" x14ac:dyDescent="0.2">
      <c r="A668" s="38" t="s">
        <v>54</v>
      </c>
      <c r="B668" s="37" t="s">
        <v>98</v>
      </c>
      <c r="C668" s="36" t="s">
        <v>160</v>
      </c>
      <c r="D668" s="35">
        <v>0.8</v>
      </c>
      <c r="E668" s="41">
        <f>D668*H660</f>
        <v>25.6</v>
      </c>
      <c r="F668" s="33" cm="1">
        <f t="array" ref="F668">IFERROR(_xlfn.XLOOKUP(1,(TabFournisseurs[TYPE]=A668)*(TabFournisseurs[SUPPLIER2]=B668)*(TabFournisseurs[REF PRODUCT]=C668),TabFournisseurs[Cost / per m]),0)</f>
        <v>13.4</v>
      </c>
      <c r="G668" s="96">
        <f>F668*D668</f>
        <v>10.72</v>
      </c>
      <c r="H668" s="40">
        <f>G668*H660</f>
        <v>343.04</v>
      </c>
      <c r="I668" s="203"/>
      <c r="J668" s="201"/>
      <c r="K668" s="156"/>
      <c r="L668" s="156"/>
      <c r="M668" s="156"/>
      <c r="N668" s="156"/>
      <c r="O668" s="156"/>
      <c r="P668" s="156"/>
      <c r="Q668" s="156"/>
      <c r="R668" s="156"/>
      <c r="S668" s="157"/>
      <c r="T668" s="211"/>
    </row>
    <row r="669" spans="1:20" ht="17" outlineLevel="1" x14ac:dyDescent="0.2">
      <c r="A669" s="38" t="s">
        <v>57</v>
      </c>
      <c r="B669" s="37" t="s">
        <v>134</v>
      </c>
      <c r="C669" s="36" t="s">
        <v>135</v>
      </c>
      <c r="D669" s="35">
        <v>0.35</v>
      </c>
      <c r="E669" s="34">
        <f>D669*H660</f>
        <v>11.2</v>
      </c>
      <c r="F669" s="33" cm="1">
        <f t="array" ref="F669">IFERROR(_xlfn.XLOOKUP(1,(TabFournisseurs[TYPE]=A669)*(TabFournisseurs[SUPPLIER2]=B669)*(TabFournisseurs[REF PRODUCT]=C669),TabFournisseurs[Cost / per m]),0)</f>
        <v>7.5</v>
      </c>
      <c r="G669" s="32">
        <f t="shared" ref="G669:G679" si="53">F669*D669</f>
        <v>2.625</v>
      </c>
      <c r="H669" s="31">
        <f>G669*H660</f>
        <v>84</v>
      </c>
      <c r="I669" s="39"/>
      <c r="J669" s="39"/>
      <c r="K669" s="156"/>
      <c r="L669" s="156"/>
      <c r="M669" s="156"/>
      <c r="N669" s="156"/>
      <c r="O669" s="156"/>
      <c r="P669" s="156"/>
      <c r="Q669" s="156"/>
      <c r="R669" s="156"/>
      <c r="S669" s="157"/>
      <c r="T669" s="211"/>
    </row>
    <row r="670" spans="1:20" ht="17" outlineLevel="1" x14ac:dyDescent="0.2">
      <c r="A670" s="38" t="s">
        <v>60</v>
      </c>
      <c r="B670" s="37" t="s">
        <v>61</v>
      </c>
      <c r="C670" s="36" t="s">
        <v>62</v>
      </c>
      <c r="D670" s="35">
        <v>0.4</v>
      </c>
      <c r="E670" s="34">
        <f>D670*H660</f>
        <v>12.8</v>
      </c>
      <c r="F670" s="33" cm="1">
        <f t="array" ref="F670">IFERROR(_xlfn.XLOOKUP(1,(TabFournisseurs[TYPE]=A670)*(TabFournisseurs[SUPPLIER2]=B670)*(TabFournisseurs[REF PRODUCT]=C670),TabFournisseurs[Cost / per m]),0)</f>
        <v>8.91</v>
      </c>
      <c r="G670" s="32">
        <f t="shared" si="53"/>
        <v>3.5640000000000001</v>
      </c>
      <c r="H670" s="31">
        <f>G670*H660</f>
        <v>114.048</v>
      </c>
      <c r="I670" s="39"/>
      <c r="J670" s="39"/>
      <c r="K670" s="156"/>
      <c r="L670" s="156"/>
      <c r="M670" s="156"/>
      <c r="N670" s="156"/>
      <c r="O670" s="156"/>
      <c r="P670" s="156"/>
      <c r="Q670" s="156"/>
      <c r="R670" s="156"/>
      <c r="S670" s="157"/>
      <c r="T670" s="211"/>
    </row>
    <row r="671" spans="1:20" ht="17" outlineLevel="1" x14ac:dyDescent="0.2">
      <c r="A671" s="38" t="s">
        <v>63</v>
      </c>
      <c r="B671" s="37" t="s">
        <v>64</v>
      </c>
      <c r="C671" s="36" t="s">
        <v>136</v>
      </c>
      <c r="D671" s="35">
        <v>0.8</v>
      </c>
      <c r="E671" s="34">
        <f>D671*H660</f>
        <v>25.6</v>
      </c>
      <c r="F671" s="33" cm="1">
        <f t="array" ref="F671">IFERROR(_xlfn.XLOOKUP(1,(TabFournisseurs[TYPE]=A671)*(TabFournisseurs[SUPPLIER2]=B671)*(TabFournisseurs[REF PRODUCT]=C671),TabFournisseurs[Cost / per m]),0)</f>
        <v>0</v>
      </c>
      <c r="G671" s="32">
        <f t="shared" si="53"/>
        <v>0</v>
      </c>
      <c r="H671" s="31">
        <f>G671*H660</f>
        <v>0</v>
      </c>
      <c r="I671" s="30"/>
      <c r="J671" s="30"/>
      <c r="K671" s="156"/>
      <c r="L671" s="156"/>
      <c r="M671" s="156"/>
      <c r="N671" s="156"/>
      <c r="O671" s="156"/>
      <c r="P671" s="156"/>
      <c r="Q671" s="156"/>
      <c r="R671" s="156"/>
      <c r="S671" s="157"/>
      <c r="T671" s="211"/>
    </row>
    <row r="672" spans="1:20" ht="17" outlineLevel="1" x14ac:dyDescent="0.2">
      <c r="A672" s="38" t="s">
        <v>66</v>
      </c>
      <c r="B672" s="37" t="s">
        <v>67</v>
      </c>
      <c r="C672" s="36" t="s">
        <v>68</v>
      </c>
      <c r="D672" s="35">
        <v>0.05</v>
      </c>
      <c r="E672" s="34">
        <f>D672*H660</f>
        <v>1.6</v>
      </c>
      <c r="F672" s="33" cm="1">
        <f t="array" ref="F672">IFERROR(_xlfn.XLOOKUP(1,(TabFournisseurs[TYPE]=A672)*(TabFournisseurs[SUPPLIER2]=B672)*(TabFournisseurs[REF PRODUCT]=C672),TabFournisseurs[Cost / per m]),0)</f>
        <v>0.05</v>
      </c>
      <c r="G672" s="32">
        <f t="shared" si="53"/>
        <v>2.5000000000000005E-3</v>
      </c>
      <c r="H672" s="31">
        <f>G672*H660</f>
        <v>8.0000000000000016E-2</v>
      </c>
      <c r="I672" s="30"/>
      <c r="J672" s="30"/>
      <c r="K672" s="29"/>
      <c r="L672" s="29"/>
      <c r="M672" s="29"/>
      <c r="N672" s="29"/>
      <c r="O672" s="29"/>
      <c r="P672" s="29"/>
      <c r="Q672" s="29"/>
      <c r="R672" s="29"/>
      <c r="S672" s="28"/>
      <c r="T672" s="211"/>
    </row>
    <row r="673" spans="1:20" ht="17" outlineLevel="1" x14ac:dyDescent="0.2">
      <c r="A673" s="38" t="s">
        <v>69</v>
      </c>
      <c r="B673" s="37" t="s">
        <v>70</v>
      </c>
      <c r="C673" s="36" t="s">
        <v>71</v>
      </c>
      <c r="D673" s="35">
        <v>0.05</v>
      </c>
      <c r="E673" s="34">
        <f>D673*H660</f>
        <v>1.6</v>
      </c>
      <c r="F673" s="33" cm="1">
        <f t="array" ref="F673">IFERROR(_xlfn.XLOOKUP(1,(TabFournisseurs[TYPE]=A673)*(TabFournisseurs[SUPPLIER2]=B673)*(TabFournisseurs[REF PRODUCT]=C673),TabFournisseurs[Cost / per m]),0)</f>
        <v>2.97</v>
      </c>
      <c r="G673" s="32">
        <f t="shared" si="53"/>
        <v>0.14850000000000002</v>
      </c>
      <c r="H673" s="31">
        <f>G673*H660</f>
        <v>4.7520000000000007</v>
      </c>
      <c r="I673" s="158"/>
      <c r="J673" s="159"/>
      <c r="K673" s="29"/>
      <c r="L673" s="29"/>
      <c r="M673" s="29"/>
      <c r="N673" s="29"/>
      <c r="O673" s="29"/>
      <c r="P673" s="29"/>
      <c r="Q673" s="29"/>
      <c r="R673" s="29"/>
      <c r="S673" s="28"/>
      <c r="T673" s="211"/>
    </row>
    <row r="674" spans="1:20" ht="17" outlineLevel="1" x14ac:dyDescent="0.2">
      <c r="A674" s="38" t="s">
        <v>72</v>
      </c>
      <c r="B674" s="37" t="s">
        <v>73</v>
      </c>
      <c r="C674" s="36" t="s">
        <v>74</v>
      </c>
      <c r="D674" s="35">
        <v>0.1</v>
      </c>
      <c r="E674" s="34">
        <f>D674*H660</f>
        <v>3.2</v>
      </c>
      <c r="F674" s="33" cm="1">
        <f t="array" ref="F674">IFERROR(_xlfn.XLOOKUP(1,(TabFournisseurs[TYPE]=A674)*(TabFournisseurs[SUPPLIER2]=B674)*(TabFournisseurs[REF PRODUCT]=C674),TabFournisseurs[Cost / per m]),0)</f>
        <v>0.49</v>
      </c>
      <c r="G674" s="32">
        <f t="shared" si="53"/>
        <v>4.9000000000000002E-2</v>
      </c>
      <c r="H674" s="31">
        <f>G674*H660</f>
        <v>1.5680000000000001</v>
      </c>
      <c r="I674" s="30"/>
      <c r="J674" s="30"/>
      <c r="K674" s="29"/>
      <c r="L674" s="29"/>
      <c r="M674" s="29"/>
      <c r="N674" s="29"/>
      <c r="O674" s="29"/>
      <c r="P674" s="29"/>
      <c r="Q674" s="29"/>
      <c r="R674" s="29"/>
      <c r="S674" s="28"/>
      <c r="T674" s="211"/>
    </row>
    <row r="675" spans="1:20" ht="17" outlineLevel="1" x14ac:dyDescent="0.2">
      <c r="A675" s="38" t="s">
        <v>80</v>
      </c>
      <c r="B675" s="37" t="s">
        <v>81</v>
      </c>
      <c r="C675" s="36" t="s">
        <v>82</v>
      </c>
      <c r="D675" s="35">
        <v>11</v>
      </c>
      <c r="E675" s="34">
        <f>D675*H660</f>
        <v>352</v>
      </c>
      <c r="F675" s="33" cm="1">
        <f t="array" ref="F675">IFERROR(_xlfn.XLOOKUP(1,(TabFournisseurs[TYPE]=A675)*(TabFournisseurs[SUPPLIER2]=B675)*(TabFournisseurs[REF PRODUCT]=C675),TabFournisseurs[Cost / per m]),0)</f>
        <v>0.06</v>
      </c>
      <c r="G675" s="32">
        <f t="shared" si="53"/>
        <v>0.65999999999999992</v>
      </c>
      <c r="H675" s="31">
        <f>G675*H660</f>
        <v>21.119999999999997</v>
      </c>
      <c r="I675" s="30"/>
      <c r="J675" s="30"/>
      <c r="K675" s="29"/>
      <c r="L675" s="29"/>
      <c r="M675" s="29"/>
      <c r="N675" s="29"/>
      <c r="O675" s="29"/>
      <c r="P675" s="29"/>
      <c r="Q675" s="29"/>
      <c r="R675" s="29"/>
      <c r="S675" s="28"/>
      <c r="T675" s="211"/>
    </row>
    <row r="676" spans="1:20" ht="17" outlineLevel="1" x14ac:dyDescent="0.2">
      <c r="A676" s="38" t="s">
        <v>75</v>
      </c>
      <c r="B676" s="37" t="s">
        <v>76</v>
      </c>
      <c r="C676" s="36" t="s">
        <v>77</v>
      </c>
      <c r="D676" s="35">
        <v>1</v>
      </c>
      <c r="E676" s="34">
        <f>D676*H660</f>
        <v>32</v>
      </c>
      <c r="F676" s="33" cm="1">
        <f t="array" ref="F676">IFERROR(_xlfn.XLOOKUP(1,(TabFournisseurs[TYPE]=A676)*(TabFournisseurs[SUPPLIER2]=B676)*(TabFournisseurs[REF PRODUCT]=C676),TabFournisseurs[Cost / per m]),0)</f>
        <v>0.27</v>
      </c>
      <c r="G676" s="32">
        <f t="shared" si="53"/>
        <v>0.27</v>
      </c>
      <c r="H676" s="31">
        <f>G676*H660</f>
        <v>8.64</v>
      </c>
      <c r="I676" s="30"/>
      <c r="J676" s="30"/>
      <c r="K676" s="29"/>
      <c r="L676" s="29"/>
      <c r="M676" s="29"/>
      <c r="N676" s="29"/>
      <c r="O676" s="29"/>
      <c r="P676" s="29"/>
      <c r="Q676" s="29"/>
      <c r="R676" s="29"/>
      <c r="S676" s="28"/>
      <c r="T676" s="211"/>
    </row>
    <row r="677" spans="1:20" ht="17" outlineLevel="1" x14ac:dyDescent="0.2">
      <c r="A677" s="38" t="s">
        <v>78</v>
      </c>
      <c r="B677" s="37" t="s">
        <v>76</v>
      </c>
      <c r="C677" s="36" t="s">
        <v>79</v>
      </c>
      <c r="D677" s="35">
        <v>1</v>
      </c>
      <c r="E677" s="34">
        <f>D677*H660</f>
        <v>32</v>
      </c>
      <c r="F677" s="33" cm="1">
        <f t="array" ref="F677">IFERROR(_xlfn.XLOOKUP(1,(TabFournisseurs[TYPE]=A677)*(TabFournisseurs[SUPPLIER2]=B677)*(TabFournisseurs[REF PRODUCT]=C677),TabFournisseurs[Cost / per m]),0)</f>
        <v>0.21</v>
      </c>
      <c r="G677" s="32">
        <f t="shared" si="53"/>
        <v>0.21</v>
      </c>
      <c r="H677" s="31">
        <f>G677*H660</f>
        <v>6.72</v>
      </c>
      <c r="I677" s="30"/>
      <c r="J677" s="30"/>
      <c r="K677" s="29"/>
      <c r="L677" s="29"/>
      <c r="M677" s="29"/>
      <c r="N677" s="29"/>
      <c r="O677" s="29"/>
      <c r="P677" s="29"/>
      <c r="Q677" s="29"/>
      <c r="R677" s="29"/>
      <c r="S677" s="28"/>
      <c r="T677" s="211"/>
    </row>
    <row r="678" spans="1:20" outlineLevel="1" x14ac:dyDescent="0.2">
      <c r="A678" s="38"/>
      <c r="B678" s="37"/>
      <c r="C678" s="36"/>
      <c r="D678" s="35"/>
      <c r="E678" s="34">
        <f>D678*H660</f>
        <v>0</v>
      </c>
      <c r="F678" s="33" cm="1">
        <f t="array" ref="F678">IFERROR(_xlfn.XLOOKUP(1,(TabFournisseurs[TYPE]=A678)*(TabFournisseurs[SUPPLIER2]=B678)*(TabFournisseurs[REF PRODUCT]=C678),TabFournisseurs[Cost / per m]),0)</f>
        <v>0</v>
      </c>
      <c r="G678" s="32">
        <f t="shared" si="53"/>
        <v>0</v>
      </c>
      <c r="H678" s="31">
        <f>G678*H660</f>
        <v>0</v>
      </c>
      <c r="I678" s="30"/>
      <c r="J678" s="30"/>
      <c r="K678" s="29"/>
      <c r="L678" s="29"/>
      <c r="M678" s="29"/>
      <c r="N678" s="29"/>
      <c r="O678" s="29"/>
      <c r="P678" s="29"/>
      <c r="Q678" s="29"/>
      <c r="R678" s="29"/>
      <c r="S678" s="28"/>
      <c r="T678" s="211"/>
    </row>
    <row r="679" spans="1:20" outlineLevel="1" x14ac:dyDescent="0.2">
      <c r="A679" s="38"/>
      <c r="B679" s="37"/>
      <c r="C679" s="36"/>
      <c r="D679" s="35"/>
      <c r="E679" s="34">
        <f>D679*H660</f>
        <v>0</v>
      </c>
      <c r="F679" s="33" cm="1">
        <f t="array" ref="F679">IFERROR(_xlfn.XLOOKUP(1,(TabFournisseurs[TYPE]=A679)*(TabFournisseurs[SUPPLIER2]=B679)*(TabFournisseurs[REF PRODUCT]=C679),TabFournisseurs[Cost / per m]),0)</f>
        <v>0</v>
      </c>
      <c r="G679" s="32">
        <f t="shared" si="53"/>
        <v>0</v>
      </c>
      <c r="H679" s="31">
        <f>G679*H660</f>
        <v>0</v>
      </c>
      <c r="I679" s="30"/>
      <c r="J679" s="30"/>
      <c r="K679" s="29"/>
      <c r="L679" s="29"/>
      <c r="M679" s="29"/>
      <c r="N679" s="29"/>
      <c r="O679" s="29"/>
      <c r="P679" s="29"/>
      <c r="Q679" s="29"/>
      <c r="R679" s="29"/>
      <c r="S679" s="28"/>
      <c r="T679" s="211"/>
    </row>
    <row r="680" spans="1:20" outlineLevel="1" x14ac:dyDescent="0.2">
      <c r="A680" s="38"/>
      <c r="B680" s="37"/>
      <c r="C680" s="36"/>
      <c r="D680" s="35"/>
      <c r="E680" s="34"/>
      <c r="F680" s="33"/>
      <c r="G680" s="32"/>
      <c r="H680" s="31"/>
      <c r="I680" s="30"/>
      <c r="J680" s="30"/>
      <c r="K680" s="29"/>
      <c r="L680" s="29"/>
      <c r="M680" s="29"/>
      <c r="N680" s="29"/>
      <c r="O680" s="29"/>
      <c r="P680" s="29"/>
      <c r="Q680" s="29"/>
      <c r="R680" s="29"/>
      <c r="S680" s="28"/>
      <c r="T680" s="211"/>
    </row>
    <row r="681" spans="1:20" ht="17" outlineLevel="1" x14ac:dyDescent="0.2">
      <c r="A681" s="38" t="s">
        <v>38</v>
      </c>
      <c r="B681" s="37" t="s">
        <v>40</v>
      </c>
      <c r="C681" s="36" t="s">
        <v>41</v>
      </c>
      <c r="D681" s="35">
        <v>1</v>
      </c>
      <c r="E681" s="34">
        <f>D681*H660</f>
        <v>32</v>
      </c>
      <c r="F681" s="33" cm="1">
        <f t="array" ref="F681">IFERROR(_xlfn.XLOOKUP(1,(TabFournisseurs[TYPE]=A681)*(TabFournisseurs[SUPPLIER2]=B681)*(TabFournisseurs[REF PRODUCT]=C681),TabFournisseurs[Cost / per m]),0)</f>
        <v>2</v>
      </c>
      <c r="G681" s="32">
        <f t="shared" ref="G681:G682" si="54">F681*D681</f>
        <v>2</v>
      </c>
      <c r="H681" s="31">
        <f>G681*H660</f>
        <v>64</v>
      </c>
      <c r="I681" s="30"/>
      <c r="J681" s="30"/>
      <c r="K681" s="29"/>
      <c r="L681" s="29"/>
      <c r="M681" s="29"/>
      <c r="N681" s="29"/>
      <c r="O681" s="29"/>
      <c r="P681" s="29"/>
      <c r="Q681" s="29"/>
      <c r="R681" s="29"/>
      <c r="S681" s="28"/>
      <c r="T681" s="211"/>
    </row>
    <row r="682" spans="1:20" ht="18" outlineLevel="1" thickBot="1" x14ac:dyDescent="0.25">
      <c r="A682" s="27" t="s">
        <v>38</v>
      </c>
      <c r="B682" s="26" t="s">
        <v>42</v>
      </c>
      <c r="C682" s="25" t="s">
        <v>43</v>
      </c>
      <c r="D682" s="24">
        <v>1</v>
      </c>
      <c r="E682" s="23">
        <f>D682*H660</f>
        <v>32</v>
      </c>
      <c r="F682" s="22" cm="1">
        <f t="array" ref="F682">IFERROR(_xlfn.XLOOKUP(1,(TabFournisseurs[TYPE]=A682)*(TabFournisseurs[SUPPLIER2]=B682)*(TabFournisseurs[REF PRODUCT]=C682),TabFournisseurs[Cost / per m]),0)</f>
        <v>0.5</v>
      </c>
      <c r="G682" s="21">
        <f t="shared" si="54"/>
        <v>0.5</v>
      </c>
      <c r="H682" s="20">
        <f>G682*H660</f>
        <v>16</v>
      </c>
      <c r="I682" s="19"/>
      <c r="J682" s="19"/>
      <c r="K682" s="18"/>
      <c r="L682" s="18"/>
      <c r="M682" s="18"/>
      <c r="N682" s="18"/>
      <c r="O682" s="18"/>
      <c r="P682" s="18"/>
      <c r="Q682" s="18"/>
      <c r="R682" s="18"/>
      <c r="S682" s="17"/>
      <c r="T682" s="211"/>
    </row>
    <row r="683" spans="1:20" ht="17" thickBot="1" x14ac:dyDescent="0.25">
      <c r="A683" s="95"/>
      <c r="B683" s="95"/>
      <c r="C683" s="95"/>
      <c r="D683" s="95"/>
      <c r="E683" s="95"/>
      <c r="F683" s="95"/>
      <c r="G683" s="95"/>
      <c r="H683" s="95"/>
      <c r="I683" s="95"/>
      <c r="J683" s="95"/>
      <c r="K683" s="95"/>
      <c r="L683" s="95"/>
      <c r="M683" s="95"/>
      <c r="N683" s="95"/>
      <c r="O683" s="95"/>
      <c r="P683" s="95"/>
      <c r="Q683" s="95"/>
      <c r="R683" s="95"/>
      <c r="S683" s="95"/>
      <c r="T683" s="95"/>
    </row>
    <row r="684" spans="1:20" ht="23" customHeight="1" x14ac:dyDescent="0.2">
      <c r="A684" s="204" t="s">
        <v>161</v>
      </c>
      <c r="B684" s="205"/>
      <c r="C684" s="205"/>
      <c r="D684" s="205"/>
      <c r="E684" s="205"/>
      <c r="F684" s="205"/>
      <c r="G684" s="206"/>
      <c r="H684" s="166" t="s">
        <v>94</v>
      </c>
      <c r="I684" s="167"/>
      <c r="J684" s="167"/>
      <c r="K684" s="167"/>
      <c r="L684" s="167"/>
      <c r="M684" s="168"/>
      <c r="N684" s="169" t="s">
        <v>1</v>
      </c>
      <c r="O684" s="169"/>
      <c r="P684" s="169"/>
      <c r="Q684" s="169"/>
      <c r="R684" s="171"/>
      <c r="S684" s="173" t="s">
        <v>2</v>
      </c>
      <c r="T684" s="210"/>
    </row>
    <row r="685" spans="1:20" ht="23" customHeight="1" thickBot="1" x14ac:dyDescent="0.25">
      <c r="A685" s="207"/>
      <c r="B685" s="208"/>
      <c r="C685" s="208"/>
      <c r="D685" s="208"/>
      <c r="E685" s="208"/>
      <c r="F685" s="208"/>
      <c r="G685" s="209"/>
      <c r="H685" s="177"/>
      <c r="I685" s="178"/>
      <c r="J685" s="178"/>
      <c r="K685" s="178"/>
      <c r="L685" s="178"/>
      <c r="M685" s="179"/>
      <c r="N685" s="170"/>
      <c r="O685" s="170"/>
      <c r="P685" s="170"/>
      <c r="Q685" s="170"/>
      <c r="R685" s="172"/>
      <c r="S685" s="174"/>
      <c r="T685" s="210"/>
    </row>
    <row r="686" spans="1:20" outlineLevel="1" x14ac:dyDescent="0.2">
      <c r="A686" s="212">
        <v>46162</v>
      </c>
      <c r="B686" s="181"/>
      <c r="C686" s="94"/>
      <c r="D686" s="94"/>
      <c r="E686" s="94"/>
      <c r="F686" s="94"/>
      <c r="G686" s="94"/>
      <c r="H686" s="94"/>
      <c r="I686" s="94"/>
      <c r="J686" s="94"/>
      <c r="K686" s="94"/>
      <c r="L686" s="94"/>
      <c r="M686" s="94"/>
      <c r="N686" s="94"/>
      <c r="O686" s="94"/>
      <c r="P686" s="94"/>
      <c r="Q686" s="94"/>
      <c r="R686" s="94"/>
      <c r="S686" s="93" t="s">
        <v>162</v>
      </c>
      <c r="T686" s="211"/>
    </row>
    <row r="687" spans="1:20" ht="17" outlineLevel="1" thickBot="1" x14ac:dyDescent="0.25">
      <c r="A687" s="92"/>
      <c r="B687" s="42"/>
      <c r="C687" s="42"/>
      <c r="D687" s="42"/>
      <c r="E687" s="42"/>
      <c r="F687" s="42"/>
      <c r="G687" s="42"/>
      <c r="H687" s="42"/>
      <c r="I687" s="42"/>
      <c r="J687" s="42"/>
      <c r="K687" s="42"/>
      <c r="L687" s="42"/>
      <c r="M687" s="42"/>
      <c r="N687" s="42"/>
      <c r="O687" s="42"/>
      <c r="P687" s="42"/>
      <c r="Q687" s="42"/>
      <c r="R687" s="42"/>
      <c r="S687" s="47"/>
      <c r="T687" s="211"/>
    </row>
    <row r="688" spans="1:20" ht="17" customHeight="1" outlineLevel="1" thickBot="1" x14ac:dyDescent="0.25">
      <c r="A688" s="182" t="e" vm="10">
        <v>#VALUE!</v>
      </c>
      <c r="B688" s="183"/>
      <c r="C688" s="91" t="s">
        <v>6</v>
      </c>
      <c r="D688" s="90" t="s">
        <v>7</v>
      </c>
      <c r="E688" s="106" t="s">
        <v>163</v>
      </c>
      <c r="F688" s="42"/>
      <c r="G688" s="42"/>
      <c r="H688" s="84" t="s">
        <v>8</v>
      </c>
      <c r="I688" s="88"/>
      <c r="J688" s="88"/>
      <c r="K688" s="88"/>
      <c r="L688" s="88"/>
      <c r="M688" s="88"/>
      <c r="N688" s="88"/>
      <c r="O688" s="88"/>
      <c r="P688" s="88"/>
      <c r="Q688" s="88"/>
      <c r="S688" s="87"/>
      <c r="T688" s="211"/>
    </row>
    <row r="689" spans="1:20" ht="16" customHeight="1" outlineLevel="1" x14ac:dyDescent="0.2">
      <c r="A689" s="184"/>
      <c r="B689" s="185"/>
      <c r="C689" s="188"/>
      <c r="D689" s="86" t="s">
        <v>9</v>
      </c>
      <c r="E689" s="85" t="s">
        <v>49</v>
      </c>
      <c r="F689" s="42"/>
      <c r="G689" s="42"/>
      <c r="H689" s="84" t="s">
        <v>10</v>
      </c>
      <c r="I689" s="83"/>
      <c r="J689" s="83"/>
      <c r="K689" s="83"/>
      <c r="L689" s="83"/>
      <c r="M689" s="83"/>
      <c r="N689" s="83"/>
      <c r="O689" s="83"/>
      <c r="P689" s="83"/>
      <c r="Q689" s="83"/>
      <c r="R689" s="191"/>
      <c r="S689" s="192"/>
      <c r="T689" s="211"/>
    </row>
    <row r="690" spans="1:20" ht="16" customHeight="1" outlineLevel="1" x14ac:dyDescent="0.2">
      <c r="A690" s="184"/>
      <c r="B690" s="185"/>
      <c r="C690" s="189"/>
      <c r="D690" s="63" t="s">
        <v>11</v>
      </c>
      <c r="E690" s="82" t="s">
        <v>50</v>
      </c>
      <c r="F690" s="42"/>
      <c r="G690" s="48"/>
      <c r="H690" s="81"/>
      <c r="I690" s="80"/>
      <c r="J690" s="80"/>
      <c r="K690" s="80"/>
      <c r="L690" s="80"/>
      <c r="M690" s="80"/>
      <c r="N690" s="80"/>
      <c r="O690" s="80"/>
      <c r="P690" s="80"/>
      <c r="Q690" s="80"/>
      <c r="R690" s="191"/>
      <c r="S690" s="192"/>
      <c r="T690" s="211"/>
    </row>
    <row r="691" spans="1:20" ht="16" customHeight="1" outlineLevel="1" thickBot="1" x14ac:dyDescent="0.25">
      <c r="A691" s="184"/>
      <c r="B691" s="185"/>
      <c r="C691" s="189"/>
      <c r="D691" s="63" t="s">
        <v>12</v>
      </c>
      <c r="E691" s="82"/>
      <c r="F691" s="42"/>
      <c r="G691" s="48"/>
      <c r="H691" s="81"/>
      <c r="I691" s="80"/>
      <c r="J691" s="80"/>
      <c r="K691" s="80"/>
      <c r="L691" s="80"/>
      <c r="M691" s="80"/>
      <c r="N691" s="80"/>
      <c r="O691" s="80"/>
      <c r="P691" s="80"/>
      <c r="Q691" s="80"/>
      <c r="R691" s="152"/>
      <c r="S691" s="153"/>
      <c r="T691" s="211"/>
    </row>
    <row r="692" spans="1:20" ht="16" customHeight="1" outlineLevel="1" thickBot="1" x14ac:dyDescent="0.25">
      <c r="A692" s="184"/>
      <c r="B692" s="185"/>
      <c r="C692" s="189"/>
      <c r="D692" s="63" t="s">
        <v>13</v>
      </c>
      <c r="E692" s="105" t="b">
        <v>0</v>
      </c>
      <c r="F692" s="42"/>
      <c r="G692" s="48"/>
      <c r="H692" s="59" t="s">
        <v>14</v>
      </c>
      <c r="I692" s="58">
        <v>48</v>
      </c>
      <c r="J692" s="58">
        <v>50</v>
      </c>
      <c r="K692" s="58">
        <v>52</v>
      </c>
      <c r="L692" s="58">
        <v>54</v>
      </c>
      <c r="M692" s="58">
        <v>56</v>
      </c>
      <c r="N692" s="58">
        <v>58</v>
      </c>
      <c r="O692" s="58">
        <v>60</v>
      </c>
      <c r="P692" s="58">
        <v>62</v>
      </c>
      <c r="Q692" s="57">
        <v>64</v>
      </c>
      <c r="S692" s="79"/>
      <c r="T692" s="211"/>
    </row>
    <row r="693" spans="1:20" outlineLevel="1" x14ac:dyDescent="0.2">
      <c r="A693" s="184"/>
      <c r="B693" s="185"/>
      <c r="C693" s="189"/>
      <c r="D693" s="193"/>
      <c r="E693" s="194"/>
      <c r="F693" s="42"/>
      <c r="G693" s="48"/>
      <c r="H693" s="78">
        <f t="shared" ref="H693:H700" si="55">SUM(I693:Q693)</f>
        <v>0</v>
      </c>
      <c r="I693" s="77"/>
      <c r="J693" s="77"/>
      <c r="K693" s="77"/>
      <c r="L693" s="77"/>
      <c r="M693" s="77"/>
      <c r="N693" s="77"/>
      <c r="O693" s="77"/>
      <c r="P693" s="77"/>
      <c r="Q693" s="77"/>
      <c r="R693" s="195" t="s">
        <v>15</v>
      </c>
      <c r="S693" s="196"/>
      <c r="T693" s="211"/>
    </row>
    <row r="694" spans="1:20" ht="16" customHeight="1" outlineLevel="1" x14ac:dyDescent="0.2">
      <c r="A694" s="184"/>
      <c r="B694" s="185"/>
      <c r="C694" s="189"/>
      <c r="D694" s="63" t="s">
        <v>16</v>
      </c>
      <c r="E694" s="76" t="s">
        <v>52</v>
      </c>
      <c r="F694" s="42"/>
      <c r="G694" s="48"/>
      <c r="H694" s="73">
        <f t="shared" si="55"/>
        <v>0</v>
      </c>
      <c r="I694" s="68"/>
      <c r="J694" s="68"/>
      <c r="K694" s="68"/>
      <c r="L694" s="68"/>
      <c r="M694" s="68"/>
      <c r="N694" s="68"/>
      <c r="O694" s="68"/>
      <c r="P694" s="68"/>
      <c r="Q694" s="68"/>
      <c r="R694" s="197"/>
      <c r="S694" s="192"/>
      <c r="T694" s="211"/>
    </row>
    <row r="695" spans="1:20" ht="16" customHeight="1" outlineLevel="1" x14ac:dyDescent="0.2">
      <c r="A695" s="184"/>
      <c r="B695" s="185"/>
      <c r="C695" s="189"/>
      <c r="D695" s="63" t="s">
        <v>17</v>
      </c>
      <c r="E695" s="75" t="s">
        <v>53</v>
      </c>
      <c r="F695" s="42"/>
      <c r="G695" s="42"/>
      <c r="H695" s="73">
        <f t="shared" si="55"/>
        <v>0</v>
      </c>
      <c r="I695" s="68"/>
      <c r="J695" s="68"/>
      <c r="K695" s="68"/>
      <c r="L695" s="68"/>
      <c r="M695" s="68"/>
      <c r="N695" s="68"/>
      <c r="O695" s="68"/>
      <c r="P695" s="68"/>
      <c r="Q695" s="68"/>
      <c r="R695" s="197"/>
      <c r="S695" s="192"/>
      <c r="T695" s="211"/>
    </row>
    <row r="696" spans="1:20" outlineLevel="1" x14ac:dyDescent="0.2">
      <c r="A696" s="184"/>
      <c r="B696" s="185"/>
      <c r="C696" s="189"/>
      <c r="D696" s="193"/>
      <c r="E696" s="194"/>
      <c r="F696" s="42"/>
      <c r="G696" s="48"/>
      <c r="H696" s="73">
        <f t="shared" si="55"/>
        <v>0</v>
      </c>
      <c r="I696" s="68"/>
      <c r="J696" s="68"/>
      <c r="K696" s="68"/>
      <c r="L696" s="68"/>
      <c r="M696" s="68"/>
      <c r="N696" s="68"/>
      <c r="O696" s="68"/>
      <c r="P696" s="68"/>
      <c r="Q696" s="68"/>
      <c r="R696" s="197"/>
      <c r="S696" s="192"/>
      <c r="T696" s="211"/>
    </row>
    <row r="697" spans="1:20" ht="16" customHeight="1" outlineLevel="1" x14ac:dyDescent="0.2">
      <c r="A697" s="184"/>
      <c r="B697" s="185"/>
      <c r="C697" s="189"/>
      <c r="D697" s="63" t="s">
        <v>18</v>
      </c>
      <c r="E697" s="76">
        <v>54</v>
      </c>
      <c r="F697" s="42"/>
      <c r="G697" s="48"/>
      <c r="H697" s="73">
        <f t="shared" si="55"/>
        <v>0</v>
      </c>
      <c r="I697" s="68"/>
      <c r="J697" s="68"/>
      <c r="K697" s="68"/>
      <c r="L697" s="68"/>
      <c r="M697" s="68"/>
      <c r="N697" s="68"/>
      <c r="O697" s="68"/>
      <c r="P697" s="68"/>
      <c r="Q697" s="68"/>
      <c r="R697" s="197"/>
      <c r="S697" s="192"/>
      <c r="T697" s="211"/>
    </row>
    <row r="698" spans="1:20" ht="16" customHeight="1" outlineLevel="1" x14ac:dyDescent="0.2">
      <c r="A698" s="184"/>
      <c r="B698" s="185"/>
      <c r="C698" s="189"/>
      <c r="D698" s="63" t="s">
        <v>19</v>
      </c>
      <c r="E698" s="75">
        <f>SUM(G711:G725)</f>
        <v>24.008500000000002</v>
      </c>
      <c r="F698" s="42"/>
      <c r="G698" s="42"/>
      <c r="H698" s="73">
        <f t="shared" si="55"/>
        <v>0</v>
      </c>
      <c r="I698" s="68"/>
      <c r="J698" s="68"/>
      <c r="K698" s="68"/>
      <c r="L698" s="68"/>
      <c r="M698" s="68"/>
      <c r="N698" s="68"/>
      <c r="O698" s="68"/>
      <c r="P698" s="68"/>
      <c r="Q698" s="68"/>
      <c r="R698" s="197"/>
      <c r="S698" s="192"/>
      <c r="T698" s="211"/>
    </row>
    <row r="699" spans="1:20" outlineLevel="1" x14ac:dyDescent="0.2">
      <c r="A699" s="184"/>
      <c r="B699" s="185"/>
      <c r="C699" s="189"/>
      <c r="D699" s="193"/>
      <c r="E699" s="194"/>
      <c r="F699" s="42"/>
      <c r="G699" s="48"/>
      <c r="H699" s="73">
        <f t="shared" si="55"/>
        <v>0</v>
      </c>
      <c r="I699" s="68"/>
      <c r="J699" s="68"/>
      <c r="K699" s="68"/>
      <c r="L699" s="68"/>
      <c r="M699" s="68"/>
      <c r="N699" s="68"/>
      <c r="O699" s="68"/>
      <c r="P699" s="68"/>
      <c r="Q699" s="68"/>
      <c r="R699" s="197"/>
      <c r="S699" s="192"/>
      <c r="T699" s="211"/>
    </row>
    <row r="700" spans="1:20" ht="16" customHeight="1" outlineLevel="1" x14ac:dyDescent="0.2">
      <c r="A700" s="184"/>
      <c r="B700" s="185"/>
      <c r="C700" s="189"/>
      <c r="D700" s="63" t="s">
        <v>20</v>
      </c>
      <c r="E700" s="75">
        <f>SUM(E697:E698)</f>
        <v>78.008499999999998</v>
      </c>
      <c r="F700" s="42"/>
      <c r="G700" s="74"/>
      <c r="H700" s="73">
        <f t="shared" si="55"/>
        <v>0</v>
      </c>
      <c r="I700" s="68"/>
      <c r="J700" s="68"/>
      <c r="K700" s="68"/>
      <c r="L700" s="68"/>
      <c r="M700" s="68"/>
      <c r="N700" s="68"/>
      <c r="O700" s="68"/>
      <c r="P700" s="68"/>
      <c r="Q700" s="68"/>
      <c r="R700" s="197"/>
      <c r="S700" s="192"/>
      <c r="T700" s="211"/>
    </row>
    <row r="701" spans="1:20" ht="16" customHeight="1" outlineLevel="1" x14ac:dyDescent="0.2">
      <c r="A701" s="184"/>
      <c r="B701" s="185"/>
      <c r="C701" s="189"/>
      <c r="D701" s="63" t="s">
        <v>21</v>
      </c>
      <c r="E701" s="72">
        <f>SUM(E703/E700)</f>
        <v>3.7816391803457314</v>
      </c>
      <c r="F701" s="42"/>
      <c r="G701" s="71" t="s">
        <v>11</v>
      </c>
      <c r="H701" s="69">
        <v>0</v>
      </c>
      <c r="I701" s="68"/>
      <c r="J701" s="68"/>
      <c r="K701" s="68"/>
      <c r="L701" s="68"/>
      <c r="M701" s="68"/>
      <c r="N701" s="68"/>
      <c r="O701" s="68"/>
      <c r="P701" s="68"/>
      <c r="Q701" s="67"/>
      <c r="R701" s="197"/>
      <c r="S701" s="192"/>
      <c r="T701" s="211"/>
    </row>
    <row r="702" spans="1:20" ht="17" outlineLevel="1" thickBot="1" x14ac:dyDescent="0.25">
      <c r="A702" s="184"/>
      <c r="B702" s="185"/>
      <c r="C702" s="189"/>
      <c r="D702" s="193"/>
      <c r="E702" s="194"/>
      <c r="F702" s="42"/>
      <c r="G702" s="70" t="s">
        <v>22</v>
      </c>
      <c r="H702" s="69">
        <v>0</v>
      </c>
      <c r="I702" s="68"/>
      <c r="J702" s="68"/>
      <c r="K702" s="68"/>
      <c r="L702" s="68"/>
      <c r="M702" s="68"/>
      <c r="N702" s="68"/>
      <c r="O702" s="68"/>
      <c r="P702" s="68"/>
      <c r="Q702" s="67"/>
      <c r="R702" s="197"/>
      <c r="S702" s="192"/>
      <c r="T702" s="211"/>
    </row>
    <row r="703" spans="1:20" ht="16" customHeight="1" outlineLevel="1" thickBot="1" x14ac:dyDescent="0.25">
      <c r="A703" s="184"/>
      <c r="B703" s="185"/>
      <c r="C703" s="189"/>
      <c r="D703" s="63" t="s">
        <v>23</v>
      </c>
      <c r="E703" s="66">
        <v>295</v>
      </c>
      <c r="G703" s="48"/>
      <c r="H703" s="65">
        <f>SUM(H701:H702)</f>
        <v>0</v>
      </c>
      <c r="I703" s="64">
        <f t="shared" ref="I703:Q703" si="56">SUM(I693:I700)</f>
        <v>0</v>
      </c>
      <c r="J703" s="64">
        <f t="shared" si="56"/>
        <v>0</v>
      </c>
      <c r="K703" s="64">
        <f t="shared" si="56"/>
        <v>0</v>
      </c>
      <c r="L703" s="64">
        <f t="shared" si="56"/>
        <v>0</v>
      </c>
      <c r="M703" s="64">
        <f t="shared" si="56"/>
        <v>0</v>
      </c>
      <c r="N703" s="64">
        <f t="shared" si="56"/>
        <v>0</v>
      </c>
      <c r="O703" s="64">
        <f t="shared" si="56"/>
        <v>0</v>
      </c>
      <c r="P703" s="64">
        <f t="shared" si="56"/>
        <v>0</v>
      </c>
      <c r="Q703" s="64">
        <f t="shared" si="56"/>
        <v>0</v>
      </c>
      <c r="R703" s="197"/>
      <c r="S703" s="192"/>
      <c r="T703" s="211"/>
    </row>
    <row r="704" spans="1:20" ht="17" customHeight="1" outlineLevel="1" thickBot="1" x14ac:dyDescent="0.25">
      <c r="A704" s="184"/>
      <c r="B704" s="185"/>
      <c r="C704" s="189"/>
      <c r="D704" s="63" t="s">
        <v>24</v>
      </c>
      <c r="E704" s="62">
        <f>SUM(E703/2.5)</f>
        <v>118</v>
      </c>
      <c r="F704" s="42"/>
      <c r="G704" s="61"/>
      <c r="H704" s="60" t="s">
        <v>14</v>
      </c>
      <c r="I704" s="59">
        <v>48</v>
      </c>
      <c r="J704" s="58">
        <v>50</v>
      </c>
      <c r="K704" s="58">
        <v>52</v>
      </c>
      <c r="L704" s="58">
        <v>54</v>
      </c>
      <c r="M704" s="58">
        <v>56</v>
      </c>
      <c r="N704" s="58">
        <v>58</v>
      </c>
      <c r="O704" s="58">
        <v>60</v>
      </c>
      <c r="P704" s="58">
        <v>62</v>
      </c>
      <c r="Q704" s="57">
        <v>64</v>
      </c>
      <c r="R704" s="197"/>
      <c r="S704" s="192"/>
      <c r="T704" s="211"/>
    </row>
    <row r="705" spans="1:20" ht="17" outlineLevel="1" thickBot="1" x14ac:dyDescent="0.25">
      <c r="A705" s="186"/>
      <c r="B705" s="187"/>
      <c r="C705" s="190"/>
      <c r="D705" s="56" t="s">
        <v>25</v>
      </c>
      <c r="E705" s="55">
        <f>SUM(E703/2.2)</f>
        <v>134.09090909090909</v>
      </c>
      <c r="F705" s="42"/>
      <c r="G705" s="42"/>
      <c r="H705" s="42"/>
      <c r="I705" s="42"/>
      <c r="J705" s="42"/>
      <c r="K705" s="42"/>
      <c r="L705" s="42"/>
      <c r="M705" s="42"/>
      <c r="N705" s="42"/>
      <c r="O705" s="42"/>
      <c r="P705" s="42"/>
      <c r="Q705" s="42"/>
      <c r="R705" s="198"/>
      <c r="S705" s="199"/>
      <c r="T705" s="211"/>
    </row>
    <row r="706" spans="1:20" ht="17" outlineLevel="1" thickBot="1" x14ac:dyDescent="0.25">
      <c r="A706" s="54" t="s">
        <v>26</v>
      </c>
      <c r="B706" s="53">
        <v>46220</v>
      </c>
      <c r="C706" s="42"/>
      <c r="D706" s="48"/>
      <c r="E706" s="141">
        <v>46162</v>
      </c>
      <c r="F706" s="42"/>
      <c r="S706" s="28"/>
      <c r="T706" s="211"/>
    </row>
    <row r="707" spans="1:20" outlineLevel="1" x14ac:dyDescent="0.2">
      <c r="A707" s="51" t="s">
        <v>27</v>
      </c>
      <c r="B707" s="50"/>
      <c r="C707" s="42"/>
      <c r="D707" s="48"/>
      <c r="E707" s="42"/>
      <c r="F707" s="42"/>
      <c r="R707" s="42"/>
      <c r="S707" s="47"/>
      <c r="T707" s="211"/>
    </row>
    <row r="708" spans="1:20" outlineLevel="1" x14ac:dyDescent="0.2">
      <c r="A708" s="49"/>
      <c r="B708" s="42"/>
      <c r="C708" s="42"/>
      <c r="D708" s="48"/>
      <c r="E708" s="42"/>
      <c r="F708" s="42"/>
      <c r="G708" s="42"/>
      <c r="H708" s="42"/>
      <c r="I708" s="42"/>
      <c r="J708" s="42"/>
      <c r="K708" s="42"/>
      <c r="L708" s="42"/>
      <c r="M708" s="42"/>
      <c r="N708" s="42"/>
      <c r="O708" s="42"/>
      <c r="P708" s="42"/>
      <c r="Q708" s="42"/>
      <c r="R708" s="42"/>
      <c r="S708" s="47"/>
      <c r="T708" s="211"/>
    </row>
    <row r="709" spans="1:20" ht="17" outlineLevel="1" thickBot="1" x14ac:dyDescent="0.25">
      <c r="A709" s="49" t="s">
        <v>28</v>
      </c>
      <c r="B709" s="42"/>
      <c r="C709" s="42"/>
      <c r="D709" s="48"/>
      <c r="E709" s="42"/>
      <c r="F709" s="42"/>
      <c r="G709" s="42"/>
      <c r="H709" s="42"/>
      <c r="I709" s="42"/>
      <c r="J709" s="42"/>
      <c r="K709" s="42"/>
      <c r="L709" s="42"/>
      <c r="M709" s="42"/>
      <c r="N709" s="42"/>
      <c r="O709" s="42"/>
      <c r="P709" s="42"/>
      <c r="Q709" s="42"/>
      <c r="R709" s="42"/>
      <c r="S709" s="47"/>
      <c r="T709" s="211"/>
    </row>
    <row r="710" spans="1:20" outlineLevel="1" x14ac:dyDescent="0.2">
      <c r="A710" s="46" t="s">
        <v>29</v>
      </c>
      <c r="B710" s="45" t="s">
        <v>30</v>
      </c>
      <c r="C710" s="44" t="s">
        <v>31</v>
      </c>
      <c r="D710" s="44" t="s">
        <v>32</v>
      </c>
      <c r="E710" s="44" t="s">
        <v>33</v>
      </c>
      <c r="F710" s="44" t="s">
        <v>34</v>
      </c>
      <c r="G710" s="44" t="s">
        <v>35</v>
      </c>
      <c r="H710" s="43" t="s">
        <v>36</v>
      </c>
      <c r="I710" s="200" t="s">
        <v>37</v>
      </c>
      <c r="J710" s="201"/>
      <c r="K710" s="202"/>
      <c r="L710" s="202"/>
      <c r="M710" s="202"/>
      <c r="N710" s="202"/>
      <c r="O710" s="202"/>
      <c r="P710" s="42"/>
      <c r="Q710" s="42"/>
      <c r="R710" s="42"/>
      <c r="S710" s="28"/>
      <c r="T710" s="211"/>
    </row>
    <row r="711" spans="1:20" ht="17" outlineLevel="1" x14ac:dyDescent="0.2">
      <c r="A711" s="38" t="s">
        <v>54</v>
      </c>
      <c r="B711" s="37" t="s">
        <v>98</v>
      </c>
      <c r="C711" s="36" t="s">
        <v>164</v>
      </c>
      <c r="D711" s="35">
        <v>0.8</v>
      </c>
      <c r="E711" s="41">
        <f>D711*H703</f>
        <v>0</v>
      </c>
      <c r="F711" s="33" cm="1">
        <f t="array" ref="F711">IFERROR(_xlfn.XLOOKUP(1,(TabFournisseurs[TYPE]=A711)*(TabFournisseurs[SUPPLIER2]=B711)*(TabFournisseurs[REF PRODUCT]=C711),TabFournisseurs[Cost / per m]),0)</f>
        <v>13.4</v>
      </c>
      <c r="G711" s="96">
        <f>F711*D711</f>
        <v>10.72</v>
      </c>
      <c r="H711" s="40">
        <f>G711*H703</f>
        <v>0</v>
      </c>
      <c r="I711" s="203"/>
      <c r="J711" s="201"/>
      <c r="K711" s="156"/>
      <c r="L711" s="156"/>
      <c r="M711" s="156"/>
      <c r="N711" s="156"/>
      <c r="O711" s="156"/>
      <c r="P711" s="156"/>
      <c r="Q711" s="156"/>
      <c r="R711" s="156"/>
      <c r="S711" s="157"/>
      <c r="T711" s="211"/>
    </row>
    <row r="712" spans="1:20" ht="17" outlineLevel="1" x14ac:dyDescent="0.2">
      <c r="A712" s="38" t="s">
        <v>57</v>
      </c>
      <c r="B712" s="37" t="s">
        <v>134</v>
      </c>
      <c r="C712" s="36" t="s">
        <v>135</v>
      </c>
      <c r="D712" s="35">
        <v>0.7</v>
      </c>
      <c r="E712" s="34">
        <f>D712*H703</f>
        <v>0</v>
      </c>
      <c r="F712" s="33" cm="1">
        <f t="array" ref="F712">IFERROR(_xlfn.XLOOKUP(1,(TabFournisseurs[TYPE]=A712)*(TabFournisseurs[SUPPLIER2]=B712)*(TabFournisseurs[REF PRODUCT]=C712),TabFournisseurs[Cost / per m]),0)</f>
        <v>7.5</v>
      </c>
      <c r="G712" s="32">
        <f t="shared" ref="G712:G722" si="57">F712*D712</f>
        <v>5.25</v>
      </c>
      <c r="H712" s="31">
        <f>G712*H703</f>
        <v>0</v>
      </c>
      <c r="I712" s="39"/>
      <c r="J712" s="39"/>
      <c r="K712" s="156"/>
      <c r="L712" s="156"/>
      <c r="M712" s="156"/>
      <c r="N712" s="156"/>
      <c r="O712" s="156"/>
      <c r="P712" s="156"/>
      <c r="Q712" s="156"/>
      <c r="R712" s="156"/>
      <c r="S712" s="157"/>
      <c r="T712" s="211"/>
    </row>
    <row r="713" spans="1:20" ht="17" outlineLevel="1" x14ac:dyDescent="0.2">
      <c r="A713" s="38" t="s">
        <v>60</v>
      </c>
      <c r="B713" s="37" t="s">
        <v>61</v>
      </c>
      <c r="C713" s="36" t="s">
        <v>62</v>
      </c>
      <c r="D713" s="35">
        <v>0.35</v>
      </c>
      <c r="E713" s="34">
        <f>D713*H703</f>
        <v>0</v>
      </c>
      <c r="F713" s="33" cm="1">
        <f t="array" ref="F713">IFERROR(_xlfn.XLOOKUP(1,(TabFournisseurs[TYPE]=A713)*(TabFournisseurs[SUPPLIER2]=B713)*(TabFournisseurs[REF PRODUCT]=C713),TabFournisseurs[Cost / per m]),0)</f>
        <v>8.91</v>
      </c>
      <c r="G713" s="32">
        <f t="shared" si="57"/>
        <v>3.1185</v>
      </c>
      <c r="H713" s="31">
        <f>G713*H703</f>
        <v>0</v>
      </c>
      <c r="I713" s="39"/>
      <c r="J713" s="39"/>
      <c r="K713" s="156"/>
      <c r="L713" s="156"/>
      <c r="M713" s="156"/>
      <c r="N713" s="156"/>
      <c r="O713" s="156"/>
      <c r="P713" s="156"/>
      <c r="Q713" s="156"/>
      <c r="R713" s="156"/>
      <c r="S713" s="157"/>
      <c r="T713" s="211"/>
    </row>
    <row r="714" spans="1:20" ht="17" outlineLevel="1" x14ac:dyDescent="0.2">
      <c r="A714" s="38" t="s">
        <v>63</v>
      </c>
      <c r="B714" s="37" t="s">
        <v>64</v>
      </c>
      <c r="C714" s="36" t="s">
        <v>65</v>
      </c>
      <c r="D714" s="35">
        <v>0.8</v>
      </c>
      <c r="E714" s="34">
        <f>D714*H703</f>
        <v>0</v>
      </c>
      <c r="F714" s="33" cm="1">
        <f t="array" ref="F714">IFERROR(_xlfn.XLOOKUP(1,(TabFournisseurs[TYPE]=A714)*(TabFournisseurs[SUPPLIER2]=B714)*(TabFournisseurs[REF PRODUCT]=C714),TabFournisseurs[Cost / per m]),0)</f>
        <v>1.35</v>
      </c>
      <c r="G714" s="32">
        <f t="shared" si="57"/>
        <v>1.08</v>
      </c>
      <c r="H714" s="31">
        <f>G714*H703</f>
        <v>0</v>
      </c>
      <c r="I714" s="30"/>
      <c r="J714" s="30"/>
      <c r="K714" s="156"/>
      <c r="L714" s="156"/>
      <c r="M714" s="156"/>
      <c r="N714" s="156"/>
      <c r="O714" s="156"/>
      <c r="P714" s="156"/>
      <c r="Q714" s="156"/>
      <c r="R714" s="156"/>
      <c r="S714" s="157"/>
      <c r="T714" s="211"/>
    </row>
    <row r="715" spans="1:20" ht="17" outlineLevel="1" x14ac:dyDescent="0.2">
      <c r="A715" s="38" t="s">
        <v>66</v>
      </c>
      <c r="B715" s="37" t="s">
        <v>67</v>
      </c>
      <c r="C715" s="36" t="s">
        <v>68</v>
      </c>
      <c r="D715" s="35">
        <v>0.05</v>
      </c>
      <c r="E715" s="34">
        <f>D715*H703</f>
        <v>0</v>
      </c>
      <c r="F715" s="33" cm="1">
        <f t="array" ref="F715">IFERROR(_xlfn.XLOOKUP(1,(TabFournisseurs[TYPE]=A715)*(TabFournisseurs[SUPPLIER2]=B715)*(TabFournisseurs[REF PRODUCT]=C715),TabFournisseurs[Cost / per m]),0)</f>
        <v>0.05</v>
      </c>
      <c r="G715" s="32">
        <f t="shared" si="57"/>
        <v>2.5000000000000005E-3</v>
      </c>
      <c r="H715" s="31">
        <f>G715*H703</f>
        <v>0</v>
      </c>
      <c r="I715" s="30"/>
      <c r="J715" s="30"/>
      <c r="K715" s="29"/>
      <c r="L715" s="29"/>
      <c r="M715" s="29"/>
      <c r="N715" s="29"/>
      <c r="O715" s="29"/>
      <c r="P715" s="29"/>
      <c r="Q715" s="29"/>
      <c r="R715" s="29"/>
      <c r="S715" s="28"/>
      <c r="T715" s="211"/>
    </row>
    <row r="716" spans="1:20" ht="17" outlineLevel="1" x14ac:dyDescent="0.2">
      <c r="A716" s="38" t="s">
        <v>69</v>
      </c>
      <c r="B716" s="37" t="s">
        <v>70</v>
      </c>
      <c r="C716" s="36" t="s">
        <v>71</v>
      </c>
      <c r="D716" s="35">
        <v>0.05</v>
      </c>
      <c r="E716" s="34">
        <f>D716*H703</f>
        <v>0</v>
      </c>
      <c r="F716" s="33" cm="1">
        <f t="array" ref="F716">IFERROR(_xlfn.XLOOKUP(1,(TabFournisseurs[TYPE]=A716)*(TabFournisseurs[SUPPLIER2]=B716)*(TabFournisseurs[REF PRODUCT]=C716),TabFournisseurs[Cost / per m]),0)</f>
        <v>2.97</v>
      </c>
      <c r="G716" s="32">
        <f t="shared" si="57"/>
        <v>0.14850000000000002</v>
      </c>
      <c r="H716" s="31">
        <f>G716*H703</f>
        <v>0</v>
      </c>
      <c r="I716" s="158"/>
      <c r="J716" s="159"/>
      <c r="K716" s="29"/>
      <c r="L716" s="29"/>
      <c r="M716" s="29"/>
      <c r="N716" s="29"/>
      <c r="O716" s="29"/>
      <c r="P716" s="29"/>
      <c r="Q716" s="29"/>
      <c r="R716" s="29"/>
      <c r="S716" s="28"/>
      <c r="T716" s="211"/>
    </row>
    <row r="717" spans="1:20" ht="17" outlineLevel="1" x14ac:dyDescent="0.2">
      <c r="A717" s="38" t="s">
        <v>72</v>
      </c>
      <c r="B717" s="37" t="s">
        <v>73</v>
      </c>
      <c r="C717" s="36" t="s">
        <v>74</v>
      </c>
      <c r="D717" s="35">
        <v>0.1</v>
      </c>
      <c r="E717" s="34">
        <f>D717*H703</f>
        <v>0</v>
      </c>
      <c r="F717" s="33" cm="1">
        <f t="array" ref="F717">IFERROR(_xlfn.XLOOKUP(1,(TabFournisseurs[TYPE]=A717)*(TabFournisseurs[SUPPLIER2]=B717)*(TabFournisseurs[REF PRODUCT]=C717),TabFournisseurs[Cost / per m]),0)</f>
        <v>0.49</v>
      </c>
      <c r="G717" s="32">
        <f t="shared" si="57"/>
        <v>4.9000000000000002E-2</v>
      </c>
      <c r="H717" s="31">
        <f>G717*H703</f>
        <v>0</v>
      </c>
      <c r="I717" s="30"/>
      <c r="J717" s="30"/>
      <c r="K717" s="29"/>
      <c r="L717" s="29"/>
      <c r="M717" s="29"/>
      <c r="N717" s="29"/>
      <c r="O717" s="29"/>
      <c r="P717" s="29"/>
      <c r="Q717" s="29"/>
      <c r="R717" s="29"/>
      <c r="S717" s="28"/>
      <c r="T717" s="211"/>
    </row>
    <row r="718" spans="1:20" ht="17" outlineLevel="1" x14ac:dyDescent="0.2">
      <c r="A718" s="38" t="s">
        <v>80</v>
      </c>
      <c r="B718" s="37" t="s">
        <v>81</v>
      </c>
      <c r="C718" s="36" t="s">
        <v>82</v>
      </c>
      <c r="D718" s="35">
        <v>11</v>
      </c>
      <c r="E718" s="34">
        <f>D718*H703</f>
        <v>0</v>
      </c>
      <c r="F718" s="33" cm="1">
        <f t="array" ref="F718">IFERROR(_xlfn.XLOOKUP(1,(TabFournisseurs[TYPE]=A718)*(TabFournisseurs[SUPPLIER2]=B718)*(TabFournisseurs[REF PRODUCT]=C718),TabFournisseurs[Cost / per m]),0)</f>
        <v>0.06</v>
      </c>
      <c r="G718" s="32">
        <f t="shared" si="57"/>
        <v>0.65999999999999992</v>
      </c>
      <c r="H718" s="31">
        <f>G718*H703</f>
        <v>0</v>
      </c>
      <c r="I718" s="30"/>
      <c r="J718" s="30"/>
      <c r="K718" s="29"/>
      <c r="L718" s="29"/>
      <c r="M718" s="29"/>
      <c r="N718" s="29"/>
      <c r="O718" s="29"/>
      <c r="P718" s="29"/>
      <c r="Q718" s="29"/>
      <c r="R718" s="29"/>
      <c r="S718" s="28"/>
      <c r="T718" s="211"/>
    </row>
    <row r="719" spans="1:20" ht="17" outlineLevel="1" x14ac:dyDescent="0.2">
      <c r="A719" s="38" t="s">
        <v>75</v>
      </c>
      <c r="B719" s="37" t="s">
        <v>76</v>
      </c>
      <c r="C719" s="36" t="s">
        <v>77</v>
      </c>
      <c r="D719" s="35">
        <v>1</v>
      </c>
      <c r="E719" s="34">
        <f>D719*H703</f>
        <v>0</v>
      </c>
      <c r="F719" s="33" cm="1">
        <f t="array" ref="F719">IFERROR(_xlfn.XLOOKUP(1,(TabFournisseurs[TYPE]=A719)*(TabFournisseurs[SUPPLIER2]=B719)*(TabFournisseurs[REF PRODUCT]=C719),TabFournisseurs[Cost / per m]),0)</f>
        <v>0.27</v>
      </c>
      <c r="G719" s="32">
        <f t="shared" si="57"/>
        <v>0.27</v>
      </c>
      <c r="H719" s="31">
        <f>G719*H703</f>
        <v>0</v>
      </c>
      <c r="I719" s="30"/>
      <c r="J719" s="30"/>
      <c r="K719" s="29"/>
      <c r="L719" s="29"/>
      <c r="M719" s="29"/>
      <c r="N719" s="29"/>
      <c r="O719" s="29"/>
      <c r="P719" s="29"/>
      <c r="Q719" s="29"/>
      <c r="R719" s="29"/>
      <c r="S719" s="28"/>
      <c r="T719" s="211"/>
    </row>
    <row r="720" spans="1:20" ht="17" outlineLevel="1" x14ac:dyDescent="0.2">
      <c r="A720" s="38" t="s">
        <v>78</v>
      </c>
      <c r="B720" s="37" t="s">
        <v>76</v>
      </c>
      <c r="C720" s="36" t="s">
        <v>79</v>
      </c>
      <c r="D720" s="35">
        <v>1</v>
      </c>
      <c r="E720" s="34">
        <f>D720*H703</f>
        <v>0</v>
      </c>
      <c r="F720" s="33" cm="1">
        <f t="array" ref="F720">IFERROR(_xlfn.XLOOKUP(1,(TabFournisseurs[TYPE]=A720)*(TabFournisseurs[SUPPLIER2]=B720)*(TabFournisseurs[REF PRODUCT]=C720),TabFournisseurs[Cost / per m]),0)</f>
        <v>0.21</v>
      </c>
      <c r="G720" s="32">
        <f t="shared" si="57"/>
        <v>0.21</v>
      </c>
      <c r="H720" s="31">
        <f>G720*H703</f>
        <v>0</v>
      </c>
      <c r="I720" s="30"/>
      <c r="J720" s="30"/>
      <c r="K720" s="29"/>
      <c r="L720" s="29"/>
      <c r="M720" s="29"/>
      <c r="N720" s="29"/>
      <c r="O720" s="29"/>
      <c r="P720" s="29"/>
      <c r="Q720" s="29"/>
      <c r="R720" s="29"/>
      <c r="S720" s="28"/>
      <c r="T720" s="211"/>
    </row>
    <row r="721" spans="1:20" outlineLevel="1" x14ac:dyDescent="0.2">
      <c r="A721" s="38"/>
      <c r="B721" s="37"/>
      <c r="C721" s="36"/>
      <c r="D721" s="35"/>
      <c r="E721" s="34">
        <f>D721*H703</f>
        <v>0</v>
      </c>
      <c r="F721" s="33" cm="1">
        <f t="array" ref="F721">IFERROR(_xlfn.XLOOKUP(1,(TabFournisseurs[TYPE]=A721)*(TabFournisseurs[SUPPLIER2]=B721)*(TabFournisseurs[REF PRODUCT]=C721),TabFournisseurs[Cost / per m]),0)</f>
        <v>0</v>
      </c>
      <c r="G721" s="32">
        <f t="shared" si="57"/>
        <v>0</v>
      </c>
      <c r="H721" s="31">
        <f>G721*H703</f>
        <v>0</v>
      </c>
      <c r="I721" s="30"/>
      <c r="J721" s="30"/>
      <c r="K721" s="29"/>
      <c r="L721" s="29"/>
      <c r="M721" s="29"/>
      <c r="N721" s="29"/>
      <c r="O721" s="29"/>
      <c r="P721" s="29"/>
      <c r="Q721" s="29"/>
      <c r="R721" s="29"/>
      <c r="S721" s="28"/>
      <c r="T721" s="211"/>
    </row>
    <row r="722" spans="1:20" outlineLevel="1" x14ac:dyDescent="0.2">
      <c r="A722" s="38"/>
      <c r="B722" s="37"/>
      <c r="C722" s="36"/>
      <c r="D722" s="35"/>
      <c r="E722" s="34">
        <f>D722*H703</f>
        <v>0</v>
      </c>
      <c r="F722" s="33" cm="1">
        <f t="array" ref="F722">IFERROR(_xlfn.XLOOKUP(1,(TabFournisseurs[TYPE]=A722)*(TabFournisseurs[SUPPLIER2]=B722)*(TabFournisseurs[REF PRODUCT]=C722),TabFournisseurs[Cost / per m]),0)</f>
        <v>0</v>
      </c>
      <c r="G722" s="32">
        <f t="shared" si="57"/>
        <v>0</v>
      </c>
      <c r="H722" s="31">
        <f>G722*H703</f>
        <v>0</v>
      </c>
      <c r="I722" s="30"/>
      <c r="J722" s="30"/>
      <c r="K722" s="29"/>
      <c r="L722" s="29"/>
      <c r="M722" s="29"/>
      <c r="N722" s="29"/>
      <c r="O722" s="29"/>
      <c r="P722" s="29"/>
      <c r="Q722" s="29"/>
      <c r="R722" s="29"/>
      <c r="S722" s="28"/>
      <c r="T722" s="211"/>
    </row>
    <row r="723" spans="1:20" outlineLevel="1" x14ac:dyDescent="0.2">
      <c r="A723" s="38"/>
      <c r="B723" s="37"/>
      <c r="C723" s="36"/>
      <c r="D723" s="35"/>
      <c r="E723" s="34"/>
      <c r="F723" s="33"/>
      <c r="G723" s="32"/>
      <c r="H723" s="31"/>
      <c r="I723" s="30"/>
      <c r="J723" s="30"/>
      <c r="K723" s="29"/>
      <c r="L723" s="29"/>
      <c r="M723" s="29"/>
      <c r="N723" s="29"/>
      <c r="O723" s="29"/>
      <c r="P723" s="29"/>
      <c r="Q723" s="29"/>
      <c r="R723" s="29"/>
      <c r="S723" s="28"/>
      <c r="T723" s="211"/>
    </row>
    <row r="724" spans="1:20" ht="17" outlineLevel="1" x14ac:dyDescent="0.2">
      <c r="A724" s="38" t="s">
        <v>38</v>
      </c>
      <c r="B724" s="37" t="s">
        <v>40</v>
      </c>
      <c r="C724" s="36" t="s">
        <v>41</v>
      </c>
      <c r="D724" s="35">
        <v>1</v>
      </c>
      <c r="E724" s="34">
        <f>D724*H703</f>
        <v>0</v>
      </c>
      <c r="F724" s="33" cm="1">
        <f t="array" ref="F724">IFERROR(_xlfn.XLOOKUP(1,(TabFournisseurs[TYPE]=A724)*(TabFournisseurs[SUPPLIER2]=B724)*(TabFournisseurs[REF PRODUCT]=C724),TabFournisseurs[Cost / per m]),0)</f>
        <v>2</v>
      </c>
      <c r="G724" s="32">
        <f t="shared" ref="G724:G725" si="58">F724*D724</f>
        <v>2</v>
      </c>
      <c r="H724" s="31">
        <f>G724*H703</f>
        <v>0</v>
      </c>
      <c r="I724" s="30"/>
      <c r="J724" s="30"/>
      <c r="K724" s="29"/>
      <c r="L724" s="29"/>
      <c r="M724" s="29"/>
      <c r="N724" s="29"/>
      <c r="O724" s="29"/>
      <c r="P724" s="29"/>
      <c r="Q724" s="29"/>
      <c r="R724" s="29"/>
      <c r="S724" s="28"/>
      <c r="T724" s="211"/>
    </row>
    <row r="725" spans="1:20" ht="18" outlineLevel="1" thickBot="1" x14ac:dyDescent="0.25">
      <c r="A725" s="27" t="s">
        <v>38</v>
      </c>
      <c r="B725" s="26" t="s">
        <v>42</v>
      </c>
      <c r="C725" s="25" t="s">
        <v>43</v>
      </c>
      <c r="D725" s="24">
        <v>1</v>
      </c>
      <c r="E725" s="23">
        <f>D725*H703</f>
        <v>0</v>
      </c>
      <c r="F725" s="22" cm="1">
        <f t="array" ref="F725">IFERROR(_xlfn.XLOOKUP(1,(TabFournisseurs[TYPE]=A725)*(TabFournisseurs[SUPPLIER2]=B725)*(TabFournisseurs[REF PRODUCT]=C725),TabFournisseurs[Cost / per m]),0)</f>
        <v>0.5</v>
      </c>
      <c r="G725" s="21">
        <f t="shared" si="58"/>
        <v>0.5</v>
      </c>
      <c r="H725" s="20">
        <f>G725*H703</f>
        <v>0</v>
      </c>
      <c r="I725" s="19"/>
      <c r="J725" s="19"/>
      <c r="K725" s="18"/>
      <c r="L725" s="18"/>
      <c r="M725" s="18"/>
      <c r="N725" s="18"/>
      <c r="O725" s="18"/>
      <c r="P725" s="18"/>
      <c r="Q725" s="18"/>
      <c r="R725" s="18"/>
      <c r="S725" s="17"/>
      <c r="T725" s="211"/>
    </row>
    <row r="726" spans="1:20" ht="17" thickBot="1" x14ac:dyDescent="0.25">
      <c r="A726" s="95"/>
      <c r="B726" s="95"/>
      <c r="C726" s="95"/>
      <c r="D726" s="95"/>
      <c r="E726" s="95"/>
      <c r="F726" s="95"/>
      <c r="G726" s="95"/>
      <c r="H726" s="95"/>
      <c r="I726" s="95"/>
      <c r="J726" s="95"/>
      <c r="K726" s="95"/>
      <c r="L726" s="95"/>
      <c r="M726" s="95"/>
      <c r="N726" s="95"/>
      <c r="O726" s="95"/>
      <c r="P726" s="95"/>
      <c r="Q726" s="95"/>
      <c r="R726" s="95"/>
      <c r="S726" s="95"/>
      <c r="T726" s="95"/>
    </row>
    <row r="727" spans="1:20" ht="23" customHeight="1" x14ac:dyDescent="0.2">
      <c r="A727" s="204" t="s">
        <v>165</v>
      </c>
      <c r="B727" s="205"/>
      <c r="C727" s="205"/>
      <c r="D727" s="205"/>
      <c r="E727" s="205"/>
      <c r="F727" s="205"/>
      <c r="G727" s="206"/>
      <c r="H727" s="166" t="s">
        <v>157</v>
      </c>
      <c r="I727" s="167"/>
      <c r="J727" s="167"/>
      <c r="K727" s="167"/>
      <c r="L727" s="167"/>
      <c r="M727" s="168"/>
      <c r="N727" s="169" t="s">
        <v>1</v>
      </c>
      <c r="O727" s="169"/>
      <c r="P727" s="169"/>
      <c r="Q727" s="169"/>
      <c r="R727" s="171"/>
      <c r="S727" s="173" t="s">
        <v>2</v>
      </c>
      <c r="T727" s="210"/>
    </row>
    <row r="728" spans="1:20" ht="23" customHeight="1" thickBot="1" x14ac:dyDescent="0.25">
      <c r="A728" s="207"/>
      <c r="B728" s="208"/>
      <c r="C728" s="208"/>
      <c r="D728" s="208"/>
      <c r="E728" s="208"/>
      <c r="F728" s="208"/>
      <c r="G728" s="209"/>
      <c r="H728" s="177" t="s">
        <v>166</v>
      </c>
      <c r="I728" s="178"/>
      <c r="J728" s="178"/>
      <c r="K728" s="178"/>
      <c r="L728" s="178"/>
      <c r="M728" s="179"/>
      <c r="N728" s="170"/>
      <c r="O728" s="170"/>
      <c r="P728" s="170"/>
      <c r="Q728" s="170"/>
      <c r="R728" s="172"/>
      <c r="S728" s="174"/>
      <c r="T728" s="210"/>
    </row>
    <row r="729" spans="1:20" outlineLevel="1" x14ac:dyDescent="0.2">
      <c r="A729" s="212">
        <v>46162</v>
      </c>
      <c r="B729" s="181"/>
      <c r="C729" s="94"/>
      <c r="D729" s="94"/>
      <c r="E729" s="94"/>
      <c r="F729" s="94"/>
      <c r="G729" s="94"/>
      <c r="H729" s="94"/>
      <c r="I729" s="94"/>
      <c r="J729" s="94"/>
      <c r="K729" s="94"/>
      <c r="L729" s="94"/>
      <c r="M729" s="94"/>
      <c r="N729" s="94"/>
      <c r="O729" s="94"/>
      <c r="P729" s="94"/>
      <c r="Q729" s="94"/>
      <c r="R729" s="94"/>
      <c r="S729" s="93" t="s">
        <v>162</v>
      </c>
      <c r="T729" s="211"/>
    </row>
    <row r="730" spans="1:20" ht="17" outlineLevel="1" thickBot="1" x14ac:dyDescent="0.25">
      <c r="A730" s="92"/>
      <c r="B730" s="42"/>
      <c r="C730" s="42"/>
      <c r="D730" s="42"/>
      <c r="E730" s="42"/>
      <c r="F730" s="42"/>
      <c r="G730" s="42"/>
      <c r="H730" s="42"/>
      <c r="I730" s="42"/>
      <c r="J730" s="42"/>
      <c r="K730" s="42"/>
      <c r="L730" s="42"/>
      <c r="M730" s="42"/>
      <c r="N730" s="42"/>
      <c r="O730" s="42"/>
      <c r="P730" s="42"/>
      <c r="Q730" s="42"/>
      <c r="R730" s="42"/>
      <c r="S730" s="47"/>
      <c r="T730" s="211"/>
    </row>
    <row r="731" spans="1:20" ht="17" customHeight="1" outlineLevel="1" thickBot="1" x14ac:dyDescent="0.25">
      <c r="A731" s="182" t="e" vm="11">
        <v>#VALUE!</v>
      </c>
      <c r="B731" s="183"/>
      <c r="C731" s="91" t="s">
        <v>6</v>
      </c>
      <c r="D731" s="90" t="s">
        <v>7</v>
      </c>
      <c r="E731" s="106" t="s">
        <v>167</v>
      </c>
      <c r="F731" s="42"/>
      <c r="G731" s="42"/>
      <c r="H731" s="84" t="s">
        <v>8</v>
      </c>
      <c r="I731" s="88"/>
      <c r="J731" s="88"/>
      <c r="K731" s="88"/>
      <c r="L731" s="88"/>
      <c r="M731" s="88"/>
      <c r="N731" s="88"/>
      <c r="O731" s="88"/>
      <c r="P731" s="88"/>
      <c r="Q731" s="88"/>
      <c r="S731" s="87"/>
      <c r="T731" s="211"/>
    </row>
    <row r="732" spans="1:20" ht="16" customHeight="1" outlineLevel="1" x14ac:dyDescent="0.2">
      <c r="A732" s="184"/>
      <c r="B732" s="185"/>
      <c r="C732" s="232" t="s">
        <v>168</v>
      </c>
      <c r="D732" s="86" t="s">
        <v>9</v>
      </c>
      <c r="E732" s="85" t="s">
        <v>49</v>
      </c>
      <c r="F732" s="42"/>
      <c r="G732" s="42"/>
      <c r="H732" s="84" t="s">
        <v>10</v>
      </c>
      <c r="I732" s="83"/>
      <c r="J732" s="83"/>
      <c r="K732" s="83"/>
      <c r="L732" s="83"/>
      <c r="M732" s="83"/>
      <c r="N732" s="83"/>
      <c r="O732" s="83"/>
      <c r="P732" s="83"/>
      <c r="Q732" s="83"/>
      <c r="R732" s="191"/>
      <c r="S732" s="192"/>
      <c r="T732" s="211"/>
    </row>
    <row r="733" spans="1:20" ht="16" customHeight="1" outlineLevel="1" x14ac:dyDescent="0.2">
      <c r="A733" s="184"/>
      <c r="B733" s="185"/>
      <c r="C733" s="233"/>
      <c r="D733" s="63" t="s">
        <v>11</v>
      </c>
      <c r="E733" s="82" t="s">
        <v>50</v>
      </c>
      <c r="F733" s="42"/>
      <c r="G733" s="48"/>
      <c r="H733" s="81"/>
      <c r="I733" s="80"/>
      <c r="J733" s="80"/>
      <c r="K733" s="80"/>
      <c r="L733" s="80"/>
      <c r="M733" s="80"/>
      <c r="N733" s="80"/>
      <c r="O733" s="80"/>
      <c r="P733" s="80"/>
      <c r="Q733" s="80"/>
      <c r="R733" s="191"/>
      <c r="S733" s="192"/>
      <c r="T733" s="211"/>
    </row>
    <row r="734" spans="1:20" ht="16" customHeight="1" outlineLevel="1" thickBot="1" x14ac:dyDescent="0.25">
      <c r="A734" s="184"/>
      <c r="B734" s="185"/>
      <c r="C734" s="233"/>
      <c r="D734" s="63" t="s">
        <v>12</v>
      </c>
      <c r="E734" s="82"/>
      <c r="F734" s="42"/>
      <c r="G734" s="48"/>
      <c r="H734" s="81"/>
      <c r="I734" s="80"/>
      <c r="J734" s="80"/>
      <c r="K734" s="80"/>
      <c r="L734" s="80"/>
      <c r="M734" s="80"/>
      <c r="N734" s="80"/>
      <c r="O734" s="80"/>
      <c r="P734" s="80"/>
      <c r="Q734" s="80"/>
      <c r="R734" s="152"/>
      <c r="S734" s="153"/>
      <c r="T734" s="211"/>
    </row>
    <row r="735" spans="1:20" ht="16" customHeight="1" outlineLevel="1" thickBot="1" x14ac:dyDescent="0.25">
      <c r="A735" s="184"/>
      <c r="B735" s="185"/>
      <c r="C735" s="233"/>
      <c r="D735" s="63" t="s">
        <v>13</v>
      </c>
      <c r="E735" s="105" t="b">
        <v>0</v>
      </c>
      <c r="F735" s="42"/>
      <c r="G735" s="48"/>
      <c r="H735" s="59" t="s">
        <v>14</v>
      </c>
      <c r="I735" s="58">
        <v>48</v>
      </c>
      <c r="J735" s="58">
        <v>50</v>
      </c>
      <c r="K735" s="58">
        <v>52</v>
      </c>
      <c r="L735" s="58">
        <v>54</v>
      </c>
      <c r="M735" s="58">
        <v>56</v>
      </c>
      <c r="N735" s="58">
        <v>58</v>
      </c>
      <c r="O735" s="58">
        <v>60</v>
      </c>
      <c r="P735" s="58">
        <v>62</v>
      </c>
      <c r="Q735" s="57">
        <v>64</v>
      </c>
      <c r="S735" s="79"/>
      <c r="T735" s="211"/>
    </row>
    <row r="736" spans="1:20" outlineLevel="1" x14ac:dyDescent="0.2">
      <c r="A736" s="184"/>
      <c r="B736" s="185"/>
      <c r="C736" s="233"/>
      <c r="D736" s="193"/>
      <c r="E736" s="194"/>
      <c r="F736" s="42"/>
      <c r="G736" s="48"/>
      <c r="H736" s="78">
        <f t="shared" ref="H736:H743" si="59">SUM(I736:Q736)</f>
        <v>0</v>
      </c>
      <c r="I736" s="77"/>
      <c r="J736" s="77"/>
      <c r="K736" s="77"/>
      <c r="L736" s="77"/>
      <c r="M736" s="77"/>
      <c r="N736" s="77"/>
      <c r="O736" s="77"/>
      <c r="P736" s="77"/>
      <c r="Q736" s="77"/>
      <c r="R736" s="195" t="s">
        <v>15</v>
      </c>
      <c r="S736" s="196"/>
      <c r="T736" s="211"/>
    </row>
    <row r="737" spans="1:20" ht="16" customHeight="1" outlineLevel="1" x14ac:dyDescent="0.2">
      <c r="A737" s="184"/>
      <c r="B737" s="185"/>
      <c r="C737" s="233"/>
      <c r="D737" s="63" t="s">
        <v>16</v>
      </c>
      <c r="E737" s="76" t="s">
        <v>52</v>
      </c>
      <c r="F737" s="42"/>
      <c r="G737" s="48"/>
      <c r="H737" s="73">
        <f t="shared" si="59"/>
        <v>0</v>
      </c>
      <c r="I737" s="68"/>
      <c r="J737" s="68"/>
      <c r="K737" s="68"/>
      <c r="L737" s="68"/>
      <c r="M737" s="68"/>
      <c r="N737" s="68"/>
      <c r="O737" s="68"/>
      <c r="P737" s="68"/>
      <c r="Q737" s="68"/>
      <c r="R737" s="197"/>
      <c r="S737" s="192"/>
      <c r="T737" s="211"/>
    </row>
    <row r="738" spans="1:20" ht="16" customHeight="1" outlineLevel="1" x14ac:dyDescent="0.2">
      <c r="A738" s="184"/>
      <c r="B738" s="185"/>
      <c r="C738" s="233"/>
      <c r="D738" s="63" t="s">
        <v>17</v>
      </c>
      <c r="E738" s="75" t="s">
        <v>53</v>
      </c>
      <c r="F738" s="42"/>
      <c r="G738" s="42"/>
      <c r="H738" s="73">
        <f t="shared" si="59"/>
        <v>0</v>
      </c>
      <c r="I738" s="68"/>
      <c r="J738" s="68"/>
      <c r="K738" s="68"/>
      <c r="L738" s="68"/>
      <c r="M738" s="68"/>
      <c r="N738" s="68"/>
      <c r="O738" s="68"/>
      <c r="P738" s="68"/>
      <c r="Q738" s="68"/>
      <c r="R738" s="197"/>
      <c r="S738" s="192"/>
      <c r="T738" s="211"/>
    </row>
    <row r="739" spans="1:20" outlineLevel="1" x14ac:dyDescent="0.2">
      <c r="A739" s="184"/>
      <c r="B739" s="185"/>
      <c r="C739" s="233"/>
      <c r="D739" s="193"/>
      <c r="E739" s="194"/>
      <c r="F739" s="42"/>
      <c r="G739" s="48"/>
      <c r="H739" s="73">
        <f t="shared" si="59"/>
        <v>0</v>
      </c>
      <c r="I739" s="68"/>
      <c r="J739" s="68"/>
      <c r="K739" s="68"/>
      <c r="L739" s="68"/>
      <c r="M739" s="68"/>
      <c r="N739" s="68"/>
      <c r="O739" s="68"/>
      <c r="P739" s="68"/>
      <c r="Q739" s="68"/>
      <c r="R739" s="197"/>
      <c r="S739" s="192"/>
      <c r="T739" s="211"/>
    </row>
    <row r="740" spans="1:20" ht="16" customHeight="1" outlineLevel="1" x14ac:dyDescent="0.2">
      <c r="A740" s="184"/>
      <c r="B740" s="185"/>
      <c r="C740" s="233"/>
      <c r="D740" s="63" t="s">
        <v>18</v>
      </c>
      <c r="E740" s="76">
        <v>55</v>
      </c>
      <c r="F740" s="42"/>
      <c r="G740" s="48"/>
      <c r="H740" s="73">
        <f t="shared" si="59"/>
        <v>0</v>
      </c>
      <c r="I740" s="68"/>
      <c r="J740" s="68"/>
      <c r="K740" s="68"/>
      <c r="L740" s="68"/>
      <c r="M740" s="68"/>
      <c r="N740" s="68"/>
      <c r="O740" s="68"/>
      <c r="P740" s="68"/>
      <c r="Q740" s="68"/>
      <c r="R740" s="197"/>
      <c r="S740" s="192"/>
      <c r="T740" s="211"/>
    </row>
    <row r="741" spans="1:20" ht="16" customHeight="1" outlineLevel="1" x14ac:dyDescent="0.2">
      <c r="A741" s="184"/>
      <c r="B741" s="185"/>
      <c r="C741" s="233"/>
      <c r="D741" s="63" t="s">
        <v>19</v>
      </c>
      <c r="E741" s="75">
        <f>SUM(G754:G768)</f>
        <v>17.325000000000003</v>
      </c>
      <c r="F741" s="42"/>
      <c r="G741" s="42"/>
      <c r="H741" s="73">
        <f t="shared" si="59"/>
        <v>0</v>
      </c>
      <c r="I741" s="68"/>
      <c r="J741" s="68"/>
      <c r="K741" s="68"/>
      <c r="L741" s="68"/>
      <c r="M741" s="68"/>
      <c r="N741" s="68"/>
      <c r="O741" s="68"/>
      <c r="P741" s="68"/>
      <c r="Q741" s="68"/>
      <c r="R741" s="197"/>
      <c r="S741" s="192"/>
      <c r="T741" s="211"/>
    </row>
    <row r="742" spans="1:20" outlineLevel="1" x14ac:dyDescent="0.2">
      <c r="A742" s="184"/>
      <c r="B742" s="185"/>
      <c r="C742" s="233"/>
      <c r="D742" s="193"/>
      <c r="E742" s="194"/>
      <c r="F742" s="42"/>
      <c r="G742" s="48"/>
      <c r="H742" s="73">
        <f t="shared" si="59"/>
        <v>0</v>
      </c>
      <c r="I742" s="68"/>
      <c r="J742" s="68"/>
      <c r="K742" s="68"/>
      <c r="L742" s="68"/>
      <c r="M742" s="68"/>
      <c r="N742" s="68"/>
      <c r="O742" s="68"/>
      <c r="P742" s="68"/>
      <c r="Q742" s="68"/>
      <c r="R742" s="197"/>
      <c r="S742" s="192"/>
      <c r="T742" s="211"/>
    </row>
    <row r="743" spans="1:20" ht="16" customHeight="1" outlineLevel="1" x14ac:dyDescent="0.2">
      <c r="A743" s="184"/>
      <c r="B743" s="185"/>
      <c r="C743" s="233"/>
      <c r="D743" s="63" t="s">
        <v>20</v>
      </c>
      <c r="E743" s="75">
        <f>SUM(E740:E741)</f>
        <v>72.325000000000003</v>
      </c>
      <c r="F743" s="42"/>
      <c r="G743" s="74"/>
      <c r="H743" s="73">
        <f t="shared" si="59"/>
        <v>0</v>
      </c>
      <c r="I743" s="68"/>
      <c r="J743" s="68"/>
      <c r="K743" s="68"/>
      <c r="L743" s="68"/>
      <c r="M743" s="68"/>
      <c r="N743" s="68"/>
      <c r="O743" s="68"/>
      <c r="P743" s="68"/>
      <c r="Q743" s="68"/>
      <c r="R743" s="197"/>
      <c r="S743" s="192"/>
      <c r="T743" s="211"/>
    </row>
    <row r="744" spans="1:20" ht="16" customHeight="1" outlineLevel="1" x14ac:dyDescent="0.2">
      <c r="A744" s="184"/>
      <c r="B744" s="185"/>
      <c r="C744" s="233"/>
      <c r="D744" s="63" t="s">
        <v>21</v>
      </c>
      <c r="E744" s="72">
        <f>SUM(E746/E743)</f>
        <v>4.0788109229173868</v>
      </c>
      <c r="F744" s="42"/>
      <c r="G744" s="71" t="s">
        <v>11</v>
      </c>
      <c r="H744" s="69">
        <v>0</v>
      </c>
      <c r="I744" s="68"/>
      <c r="J744" s="68"/>
      <c r="K744" s="68"/>
      <c r="L744" s="68"/>
      <c r="M744" s="68"/>
      <c r="N744" s="68"/>
      <c r="O744" s="68"/>
      <c r="P744" s="68"/>
      <c r="Q744" s="67"/>
      <c r="R744" s="197"/>
      <c r="S744" s="192"/>
      <c r="T744" s="211"/>
    </row>
    <row r="745" spans="1:20" ht="17" outlineLevel="1" thickBot="1" x14ac:dyDescent="0.25">
      <c r="A745" s="184"/>
      <c r="B745" s="185"/>
      <c r="C745" s="233"/>
      <c r="D745" s="193"/>
      <c r="E745" s="194"/>
      <c r="F745" s="42"/>
      <c r="G745" s="70" t="s">
        <v>22</v>
      </c>
      <c r="H745" s="69">
        <v>0</v>
      </c>
      <c r="I745" s="68"/>
      <c r="J745" s="68"/>
      <c r="K745" s="68"/>
      <c r="L745" s="68"/>
      <c r="M745" s="68"/>
      <c r="N745" s="68"/>
      <c r="O745" s="68"/>
      <c r="P745" s="68"/>
      <c r="Q745" s="67"/>
      <c r="R745" s="197"/>
      <c r="S745" s="192"/>
      <c r="T745" s="211"/>
    </row>
    <row r="746" spans="1:20" ht="16" customHeight="1" outlineLevel="1" thickBot="1" x14ac:dyDescent="0.25">
      <c r="A746" s="184"/>
      <c r="B746" s="185"/>
      <c r="C746" s="233"/>
      <c r="D746" s="63" t="s">
        <v>23</v>
      </c>
      <c r="E746" s="66">
        <v>295</v>
      </c>
      <c r="G746" s="48"/>
      <c r="H746" s="65">
        <f>SUM(H744:H745)</f>
        <v>0</v>
      </c>
      <c r="I746" s="64">
        <f t="shared" ref="I746:Q746" si="60">SUM(I736:I743)</f>
        <v>0</v>
      </c>
      <c r="J746" s="64">
        <f t="shared" si="60"/>
        <v>0</v>
      </c>
      <c r="K746" s="64">
        <f t="shared" si="60"/>
        <v>0</v>
      </c>
      <c r="L746" s="64">
        <f t="shared" si="60"/>
        <v>0</v>
      </c>
      <c r="M746" s="64">
        <f t="shared" si="60"/>
        <v>0</v>
      </c>
      <c r="N746" s="64">
        <f t="shared" si="60"/>
        <v>0</v>
      </c>
      <c r="O746" s="64">
        <f t="shared" si="60"/>
        <v>0</v>
      </c>
      <c r="P746" s="64">
        <f t="shared" si="60"/>
        <v>0</v>
      </c>
      <c r="Q746" s="64">
        <f t="shared" si="60"/>
        <v>0</v>
      </c>
      <c r="R746" s="197"/>
      <c r="S746" s="192"/>
      <c r="T746" s="211"/>
    </row>
    <row r="747" spans="1:20" ht="17" customHeight="1" outlineLevel="1" thickBot="1" x14ac:dyDescent="0.25">
      <c r="A747" s="184"/>
      <c r="B747" s="185"/>
      <c r="C747" s="233"/>
      <c r="D747" s="63" t="s">
        <v>24</v>
      </c>
      <c r="E747" s="62">
        <f>SUM(E746/2.5)</f>
        <v>118</v>
      </c>
      <c r="F747" s="42"/>
      <c r="G747" s="61"/>
      <c r="H747" s="60" t="s">
        <v>14</v>
      </c>
      <c r="I747" s="59">
        <v>48</v>
      </c>
      <c r="J747" s="58">
        <v>50</v>
      </c>
      <c r="K747" s="58">
        <v>52</v>
      </c>
      <c r="L747" s="58">
        <v>54</v>
      </c>
      <c r="M747" s="58">
        <v>56</v>
      </c>
      <c r="N747" s="58">
        <v>58</v>
      </c>
      <c r="O747" s="58">
        <v>60</v>
      </c>
      <c r="P747" s="58">
        <v>62</v>
      </c>
      <c r="Q747" s="57">
        <v>64</v>
      </c>
      <c r="R747" s="197"/>
      <c r="S747" s="192"/>
      <c r="T747" s="211"/>
    </row>
    <row r="748" spans="1:20" ht="17" outlineLevel="1" thickBot="1" x14ac:dyDescent="0.25">
      <c r="A748" s="186"/>
      <c r="B748" s="187"/>
      <c r="C748" s="234"/>
      <c r="D748" s="56" t="s">
        <v>25</v>
      </c>
      <c r="E748" s="55">
        <f>SUM(E746/2.2)</f>
        <v>134.09090909090909</v>
      </c>
      <c r="F748" s="42"/>
      <c r="G748" s="42"/>
      <c r="H748" s="42"/>
      <c r="I748" s="42"/>
      <c r="J748" s="42"/>
      <c r="K748" s="42"/>
      <c r="L748" s="42"/>
      <c r="M748" s="42"/>
      <c r="N748" s="42"/>
      <c r="O748" s="42"/>
      <c r="P748" s="42"/>
      <c r="Q748" s="42"/>
      <c r="R748" s="198"/>
      <c r="S748" s="199"/>
      <c r="T748" s="211"/>
    </row>
    <row r="749" spans="1:20" ht="17" outlineLevel="1" thickBot="1" x14ac:dyDescent="0.25">
      <c r="A749" s="54" t="s">
        <v>26</v>
      </c>
      <c r="B749" s="53">
        <v>46220</v>
      </c>
      <c r="C749" s="42"/>
      <c r="D749" s="48"/>
      <c r="E749" s="52"/>
      <c r="F749" s="42"/>
      <c r="S749" s="28"/>
      <c r="T749" s="211"/>
    </row>
    <row r="750" spans="1:20" outlineLevel="1" x14ac:dyDescent="0.2">
      <c r="A750" s="51" t="s">
        <v>27</v>
      </c>
      <c r="B750" s="50"/>
      <c r="C750" s="42"/>
      <c r="D750" s="48"/>
      <c r="E750" s="42"/>
      <c r="F750" s="42"/>
      <c r="R750" s="42"/>
      <c r="S750" s="47"/>
      <c r="T750" s="211"/>
    </row>
    <row r="751" spans="1:20" outlineLevel="1" x14ac:dyDescent="0.2">
      <c r="A751" s="49"/>
      <c r="B751" s="42"/>
      <c r="C751" s="42"/>
      <c r="D751" s="48"/>
      <c r="E751" s="42"/>
      <c r="F751" s="42"/>
      <c r="G751" s="42"/>
      <c r="H751" s="42"/>
      <c r="I751" s="42"/>
      <c r="J751" s="42"/>
      <c r="K751" s="42"/>
      <c r="L751" s="42"/>
      <c r="M751" s="42"/>
      <c r="N751" s="42"/>
      <c r="O751" s="42"/>
      <c r="P751" s="42"/>
      <c r="Q751" s="42"/>
      <c r="R751" s="42"/>
      <c r="S751" s="47"/>
      <c r="T751" s="211"/>
    </row>
    <row r="752" spans="1:20" ht="17" outlineLevel="1" thickBot="1" x14ac:dyDescent="0.25">
      <c r="A752" s="49" t="s">
        <v>28</v>
      </c>
      <c r="B752" s="42"/>
      <c r="C752" s="42"/>
      <c r="D752" s="48"/>
      <c r="E752" s="42"/>
      <c r="F752" s="42"/>
      <c r="G752" s="42"/>
      <c r="H752" s="42"/>
      <c r="I752" s="42"/>
      <c r="J752" s="42"/>
      <c r="K752" s="42"/>
      <c r="L752" s="42"/>
      <c r="M752" s="42"/>
      <c r="N752" s="42"/>
      <c r="O752" s="42"/>
      <c r="P752" s="42"/>
      <c r="Q752" s="42"/>
      <c r="R752" s="42"/>
      <c r="S752" s="47"/>
      <c r="T752" s="211"/>
    </row>
    <row r="753" spans="1:20" outlineLevel="1" x14ac:dyDescent="0.2">
      <c r="A753" s="46" t="s">
        <v>29</v>
      </c>
      <c r="B753" s="45" t="s">
        <v>30</v>
      </c>
      <c r="C753" s="44" t="s">
        <v>31</v>
      </c>
      <c r="D753" s="44" t="s">
        <v>32</v>
      </c>
      <c r="E753" s="44" t="s">
        <v>33</v>
      </c>
      <c r="F753" s="44" t="s">
        <v>34</v>
      </c>
      <c r="G753" s="44" t="s">
        <v>35</v>
      </c>
      <c r="H753" s="43" t="s">
        <v>36</v>
      </c>
      <c r="I753" s="200" t="s">
        <v>37</v>
      </c>
      <c r="J753" s="201"/>
      <c r="K753" s="202"/>
      <c r="L753" s="202"/>
      <c r="M753" s="202"/>
      <c r="N753" s="202"/>
      <c r="O753" s="202"/>
      <c r="P753" s="42"/>
      <c r="Q753" s="42"/>
      <c r="R753" s="42"/>
      <c r="S753" s="28"/>
      <c r="T753" s="211"/>
    </row>
    <row r="754" spans="1:20" ht="17" outlineLevel="1" x14ac:dyDescent="0.2">
      <c r="A754" s="38" t="s">
        <v>54</v>
      </c>
      <c r="B754" s="37" t="s">
        <v>98</v>
      </c>
      <c r="C754" s="36" t="s">
        <v>169</v>
      </c>
      <c r="D754" s="35">
        <v>0.8</v>
      </c>
      <c r="E754" s="41">
        <f>D754*H746</f>
        <v>0</v>
      </c>
      <c r="F754" s="33" cm="1">
        <f t="array" ref="F754">IFERROR(_xlfn.XLOOKUP(1,(TabFournisseurs[TYPE]=A754)*(TabFournisseurs[SUPPLIER2]=B754)*(TabFournisseurs[REF PRODUCT]=C754),TabFournisseurs[Cost / per m]),0)</f>
        <v>13.8</v>
      </c>
      <c r="G754" s="96">
        <f>F754*D754</f>
        <v>11.040000000000001</v>
      </c>
      <c r="H754" s="40">
        <f>G754*H746</f>
        <v>0</v>
      </c>
      <c r="I754" s="203"/>
      <c r="J754" s="201"/>
      <c r="K754" s="156"/>
      <c r="L754" s="156"/>
      <c r="M754" s="156"/>
      <c r="N754" s="156"/>
      <c r="O754" s="156"/>
      <c r="P754" s="156"/>
      <c r="Q754" s="156"/>
      <c r="R754" s="156"/>
      <c r="S754" s="157"/>
      <c r="T754" s="211"/>
    </row>
    <row r="755" spans="1:20" ht="17" outlineLevel="1" x14ac:dyDescent="0.2">
      <c r="A755" s="38" t="s">
        <v>57</v>
      </c>
      <c r="B755" s="37" t="s">
        <v>134</v>
      </c>
      <c r="C755" s="36" t="s">
        <v>135</v>
      </c>
      <c r="D755" s="35">
        <v>0.35</v>
      </c>
      <c r="E755" s="34">
        <f>D755*H746</f>
        <v>0</v>
      </c>
      <c r="F755" s="33" cm="1">
        <f t="array" ref="F755">IFERROR(_xlfn.XLOOKUP(1,(TabFournisseurs[TYPE]=A755)*(TabFournisseurs[SUPPLIER2]=B755)*(TabFournisseurs[REF PRODUCT]=C755),TabFournisseurs[Cost / per m]),0)</f>
        <v>7.5</v>
      </c>
      <c r="G755" s="32">
        <f t="shared" ref="G755:G768" si="61">F755*D755</f>
        <v>2.625</v>
      </c>
      <c r="H755" s="31">
        <f>G755*H746</f>
        <v>0</v>
      </c>
      <c r="I755" s="39"/>
      <c r="J755" s="39"/>
      <c r="K755" s="156"/>
      <c r="L755" s="156"/>
      <c r="M755" s="156"/>
      <c r="N755" s="156"/>
      <c r="O755" s="156"/>
      <c r="P755" s="156"/>
      <c r="Q755" s="156"/>
      <c r="R755" s="156"/>
      <c r="S755" s="157"/>
      <c r="T755" s="211"/>
    </row>
    <row r="756" spans="1:20" ht="17" outlineLevel="1" x14ac:dyDescent="0.2">
      <c r="A756" s="38" t="s">
        <v>60</v>
      </c>
      <c r="B756" s="37" t="s">
        <v>61</v>
      </c>
      <c r="C756" s="36" t="s">
        <v>170</v>
      </c>
      <c r="D756" s="35">
        <v>0.4</v>
      </c>
      <c r="E756" s="34">
        <f>D756*H746</f>
        <v>0</v>
      </c>
      <c r="F756" s="33" cm="1">
        <f t="array" ref="F756">IFERROR(_xlfn.XLOOKUP(1,(TabFournisseurs[TYPE]=A756)*(TabFournisseurs[SUPPLIER2]=B756)*(TabFournisseurs[REF PRODUCT]=C756),TabFournisseurs[Cost / per m]),0)</f>
        <v>0</v>
      </c>
      <c r="G756" s="32">
        <f t="shared" si="61"/>
        <v>0</v>
      </c>
      <c r="H756" s="31">
        <f>G756*H746</f>
        <v>0</v>
      </c>
      <c r="I756" s="39"/>
      <c r="J756" s="39"/>
      <c r="K756" s="156"/>
      <c r="L756" s="156"/>
      <c r="M756" s="156"/>
      <c r="N756" s="156"/>
      <c r="O756" s="156"/>
      <c r="P756" s="156"/>
      <c r="Q756" s="156"/>
      <c r="R756" s="156"/>
      <c r="S756" s="157"/>
      <c r="T756" s="211"/>
    </row>
    <row r="757" spans="1:20" ht="17" outlineLevel="1" x14ac:dyDescent="0.2">
      <c r="A757" s="38" t="s">
        <v>63</v>
      </c>
      <c r="B757" s="37" t="s">
        <v>64</v>
      </c>
      <c r="C757" s="36" t="s">
        <v>136</v>
      </c>
      <c r="D757" s="35">
        <v>0.8</v>
      </c>
      <c r="E757" s="34">
        <f>D757*H746</f>
        <v>0</v>
      </c>
      <c r="F757" s="33" cm="1">
        <f t="array" ref="F757">IFERROR(_xlfn.XLOOKUP(1,(TabFournisseurs[TYPE]=A757)*(TabFournisseurs[SUPPLIER2]=B757)*(TabFournisseurs[REF PRODUCT]=C757),TabFournisseurs[Cost / per m]),0)</f>
        <v>0</v>
      </c>
      <c r="G757" s="32">
        <f t="shared" si="61"/>
        <v>0</v>
      </c>
      <c r="H757" s="31">
        <f>G757*H746</f>
        <v>0</v>
      </c>
      <c r="I757" s="30"/>
      <c r="J757" s="30"/>
      <c r="K757" s="156"/>
      <c r="L757" s="156"/>
      <c r="M757" s="156"/>
      <c r="N757" s="156"/>
      <c r="O757" s="156"/>
      <c r="P757" s="156"/>
      <c r="Q757" s="156"/>
      <c r="R757" s="156"/>
      <c r="S757" s="157"/>
      <c r="T757" s="211"/>
    </row>
    <row r="758" spans="1:20" ht="17" outlineLevel="1" x14ac:dyDescent="0.2">
      <c r="A758" s="38" t="s">
        <v>66</v>
      </c>
      <c r="B758" s="37" t="s">
        <v>67</v>
      </c>
      <c r="C758" s="36" t="s">
        <v>68</v>
      </c>
      <c r="D758" s="35">
        <v>0.05</v>
      </c>
      <c r="E758" s="34">
        <f>D758*H746</f>
        <v>0</v>
      </c>
      <c r="F758" s="33" cm="1">
        <f t="array" ref="F758">IFERROR(_xlfn.XLOOKUP(1,(TabFournisseurs[TYPE]=A758)*(TabFournisseurs[SUPPLIER2]=B758)*(TabFournisseurs[REF PRODUCT]=C758),TabFournisseurs[Cost / per m]),0)</f>
        <v>0.05</v>
      </c>
      <c r="G758" s="32">
        <f t="shared" si="61"/>
        <v>2.5000000000000005E-3</v>
      </c>
      <c r="H758" s="31">
        <f>G758*H746</f>
        <v>0</v>
      </c>
      <c r="I758" s="30"/>
      <c r="J758" s="30"/>
      <c r="K758" s="29"/>
      <c r="L758" s="29"/>
      <c r="M758" s="29"/>
      <c r="N758" s="29"/>
      <c r="O758" s="29"/>
      <c r="P758" s="29"/>
      <c r="Q758" s="29"/>
      <c r="R758" s="29"/>
      <c r="S758" s="28"/>
      <c r="T758" s="211"/>
    </row>
    <row r="759" spans="1:20" ht="17" outlineLevel="1" x14ac:dyDescent="0.2">
      <c r="A759" s="38" t="s">
        <v>69</v>
      </c>
      <c r="B759" s="37" t="s">
        <v>70</v>
      </c>
      <c r="C759" s="36" t="s">
        <v>71</v>
      </c>
      <c r="D759" s="35">
        <v>0.05</v>
      </c>
      <c r="E759" s="34">
        <f>D759*H746</f>
        <v>0</v>
      </c>
      <c r="F759" s="33" cm="1">
        <f t="array" ref="F759">IFERROR(_xlfn.XLOOKUP(1,(TabFournisseurs[TYPE]=A759)*(TabFournisseurs[SUPPLIER2]=B759)*(TabFournisseurs[REF PRODUCT]=C759),TabFournisseurs[Cost / per m]),0)</f>
        <v>2.97</v>
      </c>
      <c r="G759" s="32">
        <f t="shared" si="61"/>
        <v>0.14850000000000002</v>
      </c>
      <c r="H759" s="31">
        <f>G759*H746</f>
        <v>0</v>
      </c>
      <c r="I759" s="158"/>
      <c r="J759" s="159"/>
      <c r="K759" s="29"/>
      <c r="L759" s="29"/>
      <c r="M759" s="29"/>
      <c r="N759" s="29"/>
      <c r="O759" s="29"/>
      <c r="P759" s="29"/>
      <c r="Q759" s="29"/>
      <c r="R759" s="29"/>
      <c r="S759" s="28"/>
      <c r="T759" s="211"/>
    </row>
    <row r="760" spans="1:20" ht="17" outlineLevel="1" x14ac:dyDescent="0.2">
      <c r="A760" s="38" t="s">
        <v>72</v>
      </c>
      <c r="B760" s="37" t="s">
        <v>73</v>
      </c>
      <c r="C760" s="36" t="s">
        <v>74</v>
      </c>
      <c r="D760" s="35">
        <v>0.1</v>
      </c>
      <c r="E760" s="34">
        <f>D760*H746</f>
        <v>0</v>
      </c>
      <c r="F760" s="33" cm="1">
        <f t="array" ref="F760">IFERROR(_xlfn.XLOOKUP(1,(TabFournisseurs[TYPE]=A760)*(TabFournisseurs[SUPPLIER2]=B760)*(TabFournisseurs[REF PRODUCT]=C760),TabFournisseurs[Cost / per m]),0)</f>
        <v>0.49</v>
      </c>
      <c r="G760" s="32">
        <f t="shared" si="61"/>
        <v>4.9000000000000002E-2</v>
      </c>
      <c r="H760" s="31">
        <f>G760*H746</f>
        <v>0</v>
      </c>
      <c r="I760" s="30"/>
      <c r="J760" s="30"/>
      <c r="K760" s="29"/>
      <c r="L760" s="29"/>
      <c r="M760" s="29"/>
      <c r="N760" s="29"/>
      <c r="O760" s="29"/>
      <c r="P760" s="29"/>
      <c r="Q760" s="29"/>
      <c r="R760" s="29"/>
      <c r="S760" s="28"/>
      <c r="T760" s="211"/>
    </row>
    <row r="761" spans="1:20" ht="17" outlineLevel="1" x14ac:dyDescent="0.2">
      <c r="A761" s="38" t="s">
        <v>80</v>
      </c>
      <c r="B761" s="37" t="s">
        <v>81</v>
      </c>
      <c r="C761" s="36" t="s">
        <v>82</v>
      </c>
      <c r="D761" s="35">
        <v>8</v>
      </c>
      <c r="E761" s="34">
        <f>D761*H746</f>
        <v>0</v>
      </c>
      <c r="F761" s="33" cm="1">
        <f t="array" ref="F761">IFERROR(_xlfn.XLOOKUP(1,(TabFournisseurs[TYPE]=A761)*(TabFournisseurs[SUPPLIER2]=B761)*(TabFournisseurs[REF PRODUCT]=C761),TabFournisseurs[Cost / per m]),0)</f>
        <v>0.06</v>
      </c>
      <c r="G761" s="32">
        <f t="shared" si="61"/>
        <v>0.48</v>
      </c>
      <c r="H761" s="31">
        <f>G761*H746</f>
        <v>0</v>
      </c>
      <c r="I761" s="30"/>
      <c r="J761" s="30"/>
      <c r="K761" s="29"/>
      <c r="L761" s="29"/>
      <c r="M761" s="29"/>
      <c r="N761" s="29"/>
      <c r="O761" s="29"/>
      <c r="P761" s="29"/>
      <c r="Q761" s="29"/>
      <c r="R761" s="29"/>
      <c r="S761" s="28"/>
      <c r="T761" s="211"/>
    </row>
    <row r="762" spans="1:20" ht="17" outlineLevel="1" x14ac:dyDescent="0.2">
      <c r="A762" s="38" t="s">
        <v>75</v>
      </c>
      <c r="B762" s="37" t="s">
        <v>76</v>
      </c>
      <c r="C762" s="36" t="s">
        <v>77</v>
      </c>
      <c r="D762" s="35">
        <v>1</v>
      </c>
      <c r="E762" s="34">
        <f>D762*H746</f>
        <v>0</v>
      </c>
      <c r="F762" s="33" cm="1">
        <f t="array" ref="F762">IFERROR(_xlfn.XLOOKUP(1,(TabFournisseurs[TYPE]=A762)*(TabFournisseurs[SUPPLIER2]=B762)*(TabFournisseurs[REF PRODUCT]=C762),TabFournisseurs[Cost / per m]),0)</f>
        <v>0.27</v>
      </c>
      <c r="G762" s="32">
        <f t="shared" si="61"/>
        <v>0.27</v>
      </c>
      <c r="H762" s="31">
        <f>G762*H746</f>
        <v>0</v>
      </c>
      <c r="I762" s="30"/>
      <c r="J762" s="30"/>
      <c r="K762" s="29"/>
      <c r="L762" s="29"/>
      <c r="M762" s="29"/>
      <c r="N762" s="29"/>
      <c r="O762" s="29"/>
      <c r="P762" s="29"/>
      <c r="Q762" s="29"/>
      <c r="R762" s="29"/>
      <c r="S762" s="28"/>
      <c r="T762" s="211"/>
    </row>
    <row r="763" spans="1:20" ht="17" outlineLevel="1" x14ac:dyDescent="0.2">
      <c r="A763" s="38" t="s">
        <v>78</v>
      </c>
      <c r="B763" s="37" t="s">
        <v>76</v>
      </c>
      <c r="C763" s="36" t="s">
        <v>79</v>
      </c>
      <c r="D763" s="35">
        <v>1</v>
      </c>
      <c r="E763" s="34">
        <f>D763*H746</f>
        <v>0</v>
      </c>
      <c r="F763" s="33" cm="1">
        <f t="array" ref="F763">IFERROR(_xlfn.XLOOKUP(1,(TabFournisseurs[TYPE]=A763)*(TabFournisseurs[SUPPLIER2]=B763)*(TabFournisseurs[REF PRODUCT]=C763),TabFournisseurs[Cost / per m]),0)</f>
        <v>0.21</v>
      </c>
      <c r="G763" s="32">
        <f t="shared" si="61"/>
        <v>0.21</v>
      </c>
      <c r="H763" s="31">
        <f>G763*H746</f>
        <v>0</v>
      </c>
      <c r="I763" s="30"/>
      <c r="J763" s="30"/>
      <c r="K763" s="29"/>
      <c r="L763" s="29"/>
      <c r="M763" s="29"/>
      <c r="N763" s="29"/>
      <c r="O763" s="29"/>
      <c r="P763" s="29"/>
      <c r="Q763" s="29"/>
      <c r="R763" s="29"/>
      <c r="S763" s="28"/>
      <c r="T763" s="211"/>
    </row>
    <row r="764" spans="1:20" outlineLevel="1" x14ac:dyDescent="0.2">
      <c r="A764" s="38"/>
      <c r="B764" s="37"/>
      <c r="C764" s="36"/>
      <c r="D764" s="35"/>
      <c r="E764" s="34">
        <f>D764*H746</f>
        <v>0</v>
      </c>
      <c r="F764" s="33" cm="1">
        <f t="array" ref="F764">IFERROR(_xlfn.XLOOKUP(1,(TabFournisseurs[TYPE]=A764)*(TabFournisseurs[SUPPLIER2]=B764)*(TabFournisseurs[REF PRODUCT]=C764),TabFournisseurs[Cost / per m]),0)</f>
        <v>0</v>
      </c>
      <c r="G764" s="32">
        <f t="shared" si="61"/>
        <v>0</v>
      </c>
      <c r="H764" s="31">
        <f>G764*H746</f>
        <v>0</v>
      </c>
      <c r="I764" s="30"/>
      <c r="J764" s="30"/>
      <c r="K764" s="29"/>
      <c r="L764" s="29"/>
      <c r="M764" s="29"/>
      <c r="N764" s="29"/>
      <c r="O764" s="29"/>
      <c r="P764" s="29"/>
      <c r="Q764" s="29"/>
      <c r="R764" s="29"/>
      <c r="S764" s="28"/>
      <c r="T764" s="211"/>
    </row>
    <row r="765" spans="1:20" outlineLevel="1" x14ac:dyDescent="0.2">
      <c r="A765" s="38"/>
      <c r="B765" s="37"/>
      <c r="C765" s="36"/>
      <c r="D765" s="35"/>
      <c r="E765" s="34">
        <f>D765*H746</f>
        <v>0</v>
      </c>
      <c r="F765" s="33" cm="1">
        <f t="array" ref="F765">IFERROR(_xlfn.XLOOKUP(1,(TabFournisseurs[TYPE]=A765)*(TabFournisseurs[SUPPLIER2]=B765)*(TabFournisseurs[REF PRODUCT]=C765),TabFournisseurs[Cost / per m]),0)</f>
        <v>0</v>
      </c>
      <c r="G765" s="32">
        <f t="shared" si="61"/>
        <v>0</v>
      </c>
      <c r="H765" s="31">
        <f>G765*H746</f>
        <v>0</v>
      </c>
      <c r="I765" s="30"/>
      <c r="J765" s="30"/>
      <c r="K765" s="29"/>
      <c r="L765" s="29"/>
      <c r="M765" s="29"/>
      <c r="N765" s="29"/>
      <c r="O765" s="29"/>
      <c r="P765" s="29"/>
      <c r="Q765" s="29"/>
      <c r="R765" s="29"/>
      <c r="S765" s="28"/>
      <c r="T765" s="211"/>
    </row>
    <row r="766" spans="1:20" outlineLevel="1" x14ac:dyDescent="0.2">
      <c r="A766" s="38"/>
      <c r="B766" s="37"/>
      <c r="C766" s="36"/>
      <c r="D766" s="35"/>
      <c r="E766" s="34"/>
      <c r="F766" s="33"/>
      <c r="G766" s="32"/>
      <c r="H766" s="31"/>
      <c r="I766" s="30"/>
      <c r="J766" s="30"/>
      <c r="K766" s="29"/>
      <c r="L766" s="29"/>
      <c r="M766" s="29"/>
      <c r="N766" s="29"/>
      <c r="O766" s="29"/>
      <c r="P766" s="29"/>
      <c r="Q766" s="29"/>
      <c r="R766" s="29"/>
      <c r="S766" s="28"/>
      <c r="T766" s="211"/>
    </row>
    <row r="767" spans="1:20" ht="17" outlineLevel="1" x14ac:dyDescent="0.2">
      <c r="A767" s="38" t="s">
        <v>38</v>
      </c>
      <c r="B767" s="37" t="s">
        <v>40</v>
      </c>
      <c r="C767" s="36" t="s">
        <v>41</v>
      </c>
      <c r="D767" s="35">
        <v>1</v>
      </c>
      <c r="E767" s="34">
        <f>D767*H746</f>
        <v>0</v>
      </c>
      <c r="F767" s="33" cm="1">
        <f t="array" ref="F767">IFERROR(_xlfn.XLOOKUP(1,(TabFournisseurs[TYPE]=A767)*(TabFournisseurs[SUPPLIER2]=B767)*(TabFournisseurs[REF PRODUCT]=C767),TabFournisseurs[Cost / per m]),0)</f>
        <v>2</v>
      </c>
      <c r="G767" s="32">
        <f t="shared" si="61"/>
        <v>2</v>
      </c>
      <c r="H767" s="31">
        <f>G767*H746</f>
        <v>0</v>
      </c>
      <c r="I767" s="30"/>
      <c r="J767" s="30"/>
      <c r="K767" s="29"/>
      <c r="L767" s="29"/>
      <c r="M767" s="29"/>
      <c r="N767" s="29"/>
      <c r="O767" s="29"/>
      <c r="P767" s="29"/>
      <c r="Q767" s="29"/>
      <c r="R767" s="29"/>
      <c r="S767" s="28"/>
      <c r="T767" s="211"/>
    </row>
    <row r="768" spans="1:20" ht="18" outlineLevel="1" thickBot="1" x14ac:dyDescent="0.25">
      <c r="A768" s="27" t="s">
        <v>38</v>
      </c>
      <c r="B768" s="26" t="s">
        <v>42</v>
      </c>
      <c r="C768" s="25" t="s">
        <v>43</v>
      </c>
      <c r="D768" s="24">
        <v>1</v>
      </c>
      <c r="E768" s="23">
        <f>D768*H746</f>
        <v>0</v>
      </c>
      <c r="F768" s="22" cm="1">
        <f t="array" ref="F768">IFERROR(_xlfn.XLOOKUP(1,(TabFournisseurs[TYPE]=A768)*(TabFournisseurs[SUPPLIER2]=B768)*(TabFournisseurs[REF PRODUCT]=C768),TabFournisseurs[Cost / per m]),0)</f>
        <v>0.5</v>
      </c>
      <c r="G768" s="21">
        <f t="shared" si="61"/>
        <v>0.5</v>
      </c>
      <c r="H768" s="20">
        <f>G768*H746</f>
        <v>0</v>
      </c>
      <c r="I768" s="19"/>
      <c r="J768" s="19"/>
      <c r="K768" s="18"/>
      <c r="L768" s="18"/>
      <c r="M768" s="18"/>
      <c r="N768" s="18"/>
      <c r="O768" s="18"/>
      <c r="P768" s="18"/>
      <c r="Q768" s="18"/>
      <c r="R768" s="18"/>
      <c r="S768" s="17"/>
      <c r="T768" s="211"/>
    </row>
    <row r="769" spans="1:20" ht="17" thickBot="1" x14ac:dyDescent="0.25">
      <c r="A769" s="95"/>
      <c r="B769" s="95"/>
      <c r="C769" s="95"/>
      <c r="D769" s="95"/>
      <c r="E769" s="95"/>
      <c r="F769" s="95"/>
      <c r="G769" s="95"/>
      <c r="H769" s="95"/>
      <c r="I769" s="95"/>
      <c r="J769" s="95"/>
      <c r="K769" s="95"/>
      <c r="L769" s="95"/>
      <c r="M769" s="95"/>
      <c r="N769" s="95"/>
      <c r="O769" s="95"/>
      <c r="P769" s="95"/>
      <c r="Q769" s="95"/>
      <c r="R769" s="95"/>
      <c r="S769" s="95"/>
      <c r="T769" s="95"/>
    </row>
    <row r="770" spans="1:20" ht="23" customHeight="1" x14ac:dyDescent="0.2">
      <c r="A770" s="204" t="s">
        <v>171</v>
      </c>
      <c r="B770" s="205"/>
      <c r="C770" s="205"/>
      <c r="D770" s="205"/>
      <c r="E770" s="205"/>
      <c r="F770" s="205"/>
      <c r="G770" s="206"/>
      <c r="H770" s="166" t="s">
        <v>172</v>
      </c>
      <c r="I770" s="167"/>
      <c r="J770" s="167"/>
      <c r="K770" s="167"/>
      <c r="L770" s="167"/>
      <c r="M770" s="168"/>
      <c r="N770" s="169" t="s">
        <v>1</v>
      </c>
      <c r="O770" s="169"/>
      <c r="P770" s="169"/>
      <c r="Q770" s="169"/>
      <c r="R770" s="171"/>
      <c r="S770" s="173" t="s">
        <v>2</v>
      </c>
      <c r="T770" s="210"/>
    </row>
    <row r="771" spans="1:20" ht="23" customHeight="1" thickBot="1" x14ac:dyDescent="0.25">
      <c r="A771" s="207"/>
      <c r="B771" s="208"/>
      <c r="C771" s="208"/>
      <c r="D771" s="208"/>
      <c r="E771" s="208"/>
      <c r="F771" s="208"/>
      <c r="G771" s="209"/>
      <c r="H771" s="177" t="s">
        <v>166</v>
      </c>
      <c r="I771" s="178"/>
      <c r="J771" s="178"/>
      <c r="K771" s="178"/>
      <c r="L771" s="178"/>
      <c r="M771" s="179"/>
      <c r="N771" s="170"/>
      <c r="O771" s="170"/>
      <c r="P771" s="170"/>
      <c r="Q771" s="170"/>
      <c r="R771" s="172"/>
      <c r="S771" s="174"/>
      <c r="T771" s="210"/>
    </row>
    <row r="772" spans="1:20" outlineLevel="1" x14ac:dyDescent="0.2">
      <c r="A772" s="212">
        <v>46162</v>
      </c>
      <c r="B772" s="181"/>
      <c r="C772" s="94"/>
      <c r="D772" s="94"/>
      <c r="E772" s="94"/>
      <c r="F772" s="94"/>
      <c r="G772" s="94"/>
      <c r="H772" s="94"/>
      <c r="I772" s="94"/>
      <c r="J772" s="94"/>
      <c r="K772" s="94"/>
      <c r="L772" s="94"/>
      <c r="M772" s="94"/>
      <c r="N772" s="94"/>
      <c r="O772" s="94"/>
      <c r="P772" s="94"/>
      <c r="Q772" s="94"/>
      <c r="R772" s="94"/>
      <c r="S772" s="93" t="s">
        <v>147</v>
      </c>
      <c r="T772" s="211"/>
    </row>
    <row r="773" spans="1:20" ht="17" outlineLevel="1" thickBot="1" x14ac:dyDescent="0.25">
      <c r="A773" s="92"/>
      <c r="B773" s="42"/>
      <c r="C773" s="42"/>
      <c r="D773" s="42"/>
      <c r="E773" s="42"/>
      <c r="F773" s="42"/>
      <c r="G773" s="42"/>
      <c r="H773" s="42"/>
      <c r="I773" s="42"/>
      <c r="J773" s="42"/>
      <c r="K773" s="42"/>
      <c r="L773" s="42"/>
      <c r="M773" s="42"/>
      <c r="N773" s="42"/>
      <c r="O773" s="42"/>
      <c r="P773" s="42"/>
      <c r="Q773" s="42"/>
      <c r="R773" s="42"/>
      <c r="S773" s="47"/>
      <c r="T773" s="211"/>
    </row>
    <row r="774" spans="1:20" ht="17" customHeight="1" outlineLevel="1" thickBot="1" x14ac:dyDescent="0.25">
      <c r="A774" s="182" t="e" vm="12">
        <v>#VALUE!</v>
      </c>
      <c r="B774" s="183"/>
      <c r="C774" s="91" t="s">
        <v>6</v>
      </c>
      <c r="D774" s="90" t="s">
        <v>7</v>
      </c>
      <c r="E774" s="106" t="s">
        <v>173</v>
      </c>
      <c r="F774" s="42"/>
      <c r="G774" s="42"/>
      <c r="H774" s="84" t="s">
        <v>8</v>
      </c>
      <c r="I774" s="88"/>
      <c r="J774" s="88"/>
      <c r="K774" s="88"/>
      <c r="L774" s="88"/>
      <c r="M774" s="88"/>
      <c r="N774" s="88"/>
      <c r="O774" s="88"/>
      <c r="P774" s="88"/>
      <c r="Q774" s="88"/>
      <c r="S774" s="87"/>
      <c r="T774" s="211"/>
    </row>
    <row r="775" spans="1:20" ht="16" customHeight="1" outlineLevel="1" x14ac:dyDescent="0.2">
      <c r="A775" s="184"/>
      <c r="B775" s="185"/>
      <c r="C775" s="232" t="s">
        <v>174</v>
      </c>
      <c r="D775" s="86" t="s">
        <v>9</v>
      </c>
      <c r="E775" s="85" t="s">
        <v>49</v>
      </c>
      <c r="F775" s="42"/>
      <c r="G775" s="42"/>
      <c r="H775" s="84" t="s">
        <v>10</v>
      </c>
      <c r="I775" s="83"/>
      <c r="J775" s="83"/>
      <c r="K775" s="83"/>
      <c r="L775" s="83"/>
      <c r="M775" s="83"/>
      <c r="N775" s="83"/>
      <c r="O775" s="83"/>
      <c r="P775" s="83"/>
      <c r="Q775" s="83"/>
      <c r="R775" s="191"/>
      <c r="S775" s="192"/>
      <c r="T775" s="211"/>
    </row>
    <row r="776" spans="1:20" ht="16" customHeight="1" outlineLevel="1" x14ac:dyDescent="0.2">
      <c r="A776" s="184"/>
      <c r="B776" s="185"/>
      <c r="C776" s="233"/>
      <c r="D776" s="63" t="s">
        <v>11</v>
      </c>
      <c r="E776" s="82" t="s">
        <v>50</v>
      </c>
      <c r="F776" s="42"/>
      <c r="G776" s="48"/>
      <c r="H776" s="81"/>
      <c r="I776" s="80"/>
      <c r="J776" s="80"/>
      <c r="K776" s="80"/>
      <c r="L776" s="80"/>
      <c r="M776" s="80"/>
      <c r="N776" s="80"/>
      <c r="O776" s="80"/>
      <c r="P776" s="80"/>
      <c r="Q776" s="80"/>
      <c r="R776" s="191"/>
      <c r="S776" s="192"/>
      <c r="T776" s="211"/>
    </row>
    <row r="777" spans="1:20" ht="16" customHeight="1" outlineLevel="1" thickBot="1" x14ac:dyDescent="0.25">
      <c r="A777" s="184"/>
      <c r="B777" s="185"/>
      <c r="C777" s="233"/>
      <c r="D777" s="63" t="s">
        <v>12</v>
      </c>
      <c r="E777" s="82"/>
      <c r="F777" s="42"/>
      <c r="G777" s="48"/>
      <c r="H777" s="81"/>
      <c r="I777" s="80"/>
      <c r="J777" s="80"/>
      <c r="K777" s="80"/>
      <c r="L777" s="80"/>
      <c r="M777" s="80"/>
      <c r="N777" s="80"/>
      <c r="O777" s="80"/>
      <c r="P777" s="80"/>
      <c r="Q777" s="80"/>
      <c r="R777" s="152"/>
      <c r="S777" s="153"/>
      <c r="T777" s="211"/>
    </row>
    <row r="778" spans="1:20" ht="16" customHeight="1" outlineLevel="1" thickBot="1" x14ac:dyDescent="0.25">
      <c r="A778" s="184"/>
      <c r="B778" s="185"/>
      <c r="C778" s="233"/>
      <c r="D778" s="63" t="s">
        <v>13</v>
      </c>
      <c r="E778" s="105" t="b">
        <v>0</v>
      </c>
      <c r="F778" s="42"/>
      <c r="G778" s="48"/>
      <c r="H778" s="59" t="s">
        <v>14</v>
      </c>
      <c r="I778" s="58">
        <v>48</v>
      </c>
      <c r="J778" s="58">
        <v>50</v>
      </c>
      <c r="K778" s="58">
        <v>52</v>
      </c>
      <c r="L778" s="58">
        <v>54</v>
      </c>
      <c r="M778" s="58">
        <v>56</v>
      </c>
      <c r="N778" s="58">
        <v>58</v>
      </c>
      <c r="O778" s="58">
        <v>60</v>
      </c>
      <c r="P778" s="58">
        <v>62</v>
      </c>
      <c r="Q778" s="57">
        <v>64</v>
      </c>
      <c r="S778" s="79"/>
      <c r="T778" s="211"/>
    </row>
    <row r="779" spans="1:20" outlineLevel="1" x14ac:dyDescent="0.2">
      <c r="A779" s="184"/>
      <c r="B779" s="185"/>
      <c r="C779" s="233"/>
      <c r="D779" s="193"/>
      <c r="E779" s="194"/>
      <c r="F779" s="42"/>
      <c r="G779" s="48"/>
      <c r="H779" s="78">
        <f t="shared" ref="H779:H786" si="62">SUM(I779:Q779)</f>
        <v>13</v>
      </c>
      <c r="I779" s="77"/>
      <c r="J779" s="77"/>
      <c r="K779" s="77"/>
      <c r="L779" s="77">
        <v>8</v>
      </c>
      <c r="M779" s="77">
        <v>5</v>
      </c>
      <c r="N779" s="77"/>
      <c r="O779" s="77"/>
      <c r="P779" s="77"/>
      <c r="Q779" s="77"/>
      <c r="R779" s="195" t="s">
        <v>175</v>
      </c>
      <c r="S779" s="196"/>
      <c r="T779" s="211"/>
    </row>
    <row r="780" spans="1:20" ht="16" customHeight="1" outlineLevel="1" x14ac:dyDescent="0.2">
      <c r="A780" s="184"/>
      <c r="B780" s="185"/>
      <c r="C780" s="233"/>
      <c r="D780" s="63" t="s">
        <v>16</v>
      </c>
      <c r="E780" s="76" t="s">
        <v>52</v>
      </c>
      <c r="F780" s="42"/>
      <c r="G780" s="48"/>
      <c r="H780" s="73">
        <f t="shared" si="62"/>
        <v>0</v>
      </c>
      <c r="I780" s="68"/>
      <c r="J780" s="68"/>
      <c r="K780" s="68"/>
      <c r="L780" s="68"/>
      <c r="M780" s="68"/>
      <c r="N780" s="68"/>
      <c r="O780" s="68"/>
      <c r="P780" s="68"/>
      <c r="Q780" s="68"/>
      <c r="R780" s="197"/>
      <c r="S780" s="192"/>
      <c r="T780" s="211"/>
    </row>
    <row r="781" spans="1:20" ht="16" customHeight="1" outlineLevel="1" x14ac:dyDescent="0.2">
      <c r="A781" s="184"/>
      <c r="B781" s="185"/>
      <c r="C781" s="233"/>
      <c r="D781" s="63" t="s">
        <v>17</v>
      </c>
      <c r="E781" s="75" t="s">
        <v>53</v>
      </c>
      <c r="F781" s="42"/>
      <c r="G781" s="42"/>
      <c r="H781" s="73">
        <f t="shared" si="62"/>
        <v>0</v>
      </c>
      <c r="I781" s="68"/>
      <c r="J781" s="68"/>
      <c r="K781" s="68"/>
      <c r="L781" s="68"/>
      <c r="M781" s="68"/>
      <c r="N781" s="68"/>
      <c r="O781" s="68"/>
      <c r="P781" s="68"/>
      <c r="Q781" s="68"/>
      <c r="R781" s="197"/>
      <c r="S781" s="192"/>
      <c r="T781" s="211"/>
    </row>
    <row r="782" spans="1:20" outlineLevel="1" x14ac:dyDescent="0.2">
      <c r="A782" s="184"/>
      <c r="B782" s="185"/>
      <c r="C782" s="233"/>
      <c r="D782" s="193"/>
      <c r="E782" s="194"/>
      <c r="F782" s="42"/>
      <c r="G782" s="48"/>
      <c r="H782" s="73">
        <f t="shared" si="62"/>
        <v>0</v>
      </c>
      <c r="I782" s="68"/>
      <c r="J782" s="68"/>
      <c r="K782" s="68"/>
      <c r="L782" s="68"/>
      <c r="M782" s="68"/>
      <c r="N782" s="68"/>
      <c r="O782" s="68"/>
      <c r="P782" s="68"/>
      <c r="Q782" s="68"/>
      <c r="R782" s="197"/>
      <c r="S782" s="192"/>
      <c r="T782" s="211"/>
    </row>
    <row r="783" spans="1:20" ht="16" customHeight="1" outlineLevel="1" x14ac:dyDescent="0.2">
      <c r="A783" s="184"/>
      <c r="B783" s="185"/>
      <c r="C783" s="233"/>
      <c r="D783" s="63" t="s">
        <v>18</v>
      </c>
      <c r="E783" s="76">
        <v>55</v>
      </c>
      <c r="F783" s="42"/>
      <c r="G783" s="48"/>
      <c r="H783" s="73">
        <f t="shared" si="62"/>
        <v>0</v>
      </c>
      <c r="I783" s="68"/>
      <c r="J783" s="68"/>
      <c r="K783" s="68"/>
      <c r="L783" s="68"/>
      <c r="M783" s="68"/>
      <c r="N783" s="68"/>
      <c r="O783" s="68"/>
      <c r="P783" s="68"/>
      <c r="Q783" s="68"/>
      <c r="R783" s="197"/>
      <c r="S783" s="192"/>
      <c r="T783" s="211"/>
    </row>
    <row r="784" spans="1:20" ht="16" customHeight="1" outlineLevel="1" x14ac:dyDescent="0.2">
      <c r="A784" s="184"/>
      <c r="B784" s="185"/>
      <c r="C784" s="233"/>
      <c r="D784" s="63" t="s">
        <v>19</v>
      </c>
      <c r="E784" s="75">
        <f>SUM(G797:G811)</f>
        <v>20.089000000000002</v>
      </c>
      <c r="F784" s="42"/>
      <c r="G784" s="42"/>
      <c r="H784" s="73">
        <f t="shared" si="62"/>
        <v>0</v>
      </c>
      <c r="I784" s="68"/>
      <c r="J784" s="68"/>
      <c r="K784" s="68"/>
      <c r="L784" s="68"/>
      <c r="M784" s="68"/>
      <c r="N784" s="68"/>
      <c r="O784" s="68"/>
      <c r="P784" s="68"/>
      <c r="Q784" s="68"/>
      <c r="R784" s="197"/>
      <c r="S784" s="192"/>
      <c r="T784" s="211"/>
    </row>
    <row r="785" spans="1:20" outlineLevel="1" x14ac:dyDescent="0.2">
      <c r="A785" s="184"/>
      <c r="B785" s="185"/>
      <c r="C785" s="233"/>
      <c r="D785" s="193"/>
      <c r="E785" s="194"/>
      <c r="F785" s="42"/>
      <c r="G785" s="48"/>
      <c r="H785" s="73">
        <f t="shared" si="62"/>
        <v>0</v>
      </c>
      <c r="I785" s="68"/>
      <c r="J785" s="68"/>
      <c r="K785" s="68"/>
      <c r="L785" s="68"/>
      <c r="M785" s="68"/>
      <c r="N785" s="68"/>
      <c r="O785" s="68"/>
      <c r="P785" s="68"/>
      <c r="Q785" s="68"/>
      <c r="R785" s="197"/>
      <c r="S785" s="192"/>
      <c r="T785" s="211"/>
    </row>
    <row r="786" spans="1:20" ht="16" customHeight="1" outlineLevel="1" x14ac:dyDescent="0.2">
      <c r="A786" s="184"/>
      <c r="B786" s="185"/>
      <c r="C786" s="233"/>
      <c r="D786" s="63" t="s">
        <v>20</v>
      </c>
      <c r="E786" s="75">
        <f>SUM(E783:E784)</f>
        <v>75.088999999999999</v>
      </c>
      <c r="F786" s="42"/>
      <c r="G786" s="74"/>
      <c r="H786" s="73">
        <f t="shared" si="62"/>
        <v>0</v>
      </c>
      <c r="I786" s="68"/>
      <c r="J786" s="68"/>
      <c r="K786" s="68"/>
      <c r="L786" s="68"/>
      <c r="M786" s="68"/>
      <c r="N786" s="68"/>
      <c r="O786" s="68"/>
      <c r="P786" s="68"/>
      <c r="Q786" s="68"/>
      <c r="R786" s="197"/>
      <c r="S786" s="192"/>
      <c r="T786" s="211"/>
    </row>
    <row r="787" spans="1:20" ht="16" customHeight="1" outlineLevel="1" x14ac:dyDescent="0.2">
      <c r="A787" s="184"/>
      <c r="B787" s="185"/>
      <c r="C787" s="233"/>
      <c r="D787" s="63" t="s">
        <v>21</v>
      </c>
      <c r="E787" s="72">
        <f>SUM(E789/E786)</f>
        <v>3.9286713100454129</v>
      </c>
      <c r="F787" s="42"/>
      <c r="G787" s="71" t="s">
        <v>11</v>
      </c>
      <c r="H787" s="69">
        <f>H779</f>
        <v>13</v>
      </c>
      <c r="I787" s="68"/>
      <c r="J787" s="68"/>
      <c r="K787" s="68"/>
      <c r="L787" s="68"/>
      <c r="M787" s="68"/>
      <c r="N787" s="68"/>
      <c r="O787" s="68"/>
      <c r="P787" s="68"/>
      <c r="Q787" s="67"/>
      <c r="R787" s="197"/>
      <c r="S787" s="192"/>
      <c r="T787" s="211"/>
    </row>
    <row r="788" spans="1:20" ht="17" outlineLevel="1" thickBot="1" x14ac:dyDescent="0.25">
      <c r="A788" s="184"/>
      <c r="B788" s="185"/>
      <c r="C788" s="233"/>
      <c r="D788" s="193"/>
      <c r="E788" s="194"/>
      <c r="F788" s="42"/>
      <c r="G788" s="70" t="s">
        <v>22</v>
      </c>
      <c r="H788" s="69">
        <v>0</v>
      </c>
      <c r="I788" s="68"/>
      <c r="J788" s="68"/>
      <c r="K788" s="68"/>
      <c r="L788" s="68"/>
      <c r="M788" s="68"/>
      <c r="N788" s="68"/>
      <c r="O788" s="68"/>
      <c r="P788" s="68"/>
      <c r="Q788" s="67"/>
      <c r="R788" s="197"/>
      <c r="S788" s="192"/>
      <c r="T788" s="211"/>
    </row>
    <row r="789" spans="1:20" ht="16" customHeight="1" outlineLevel="1" thickBot="1" x14ac:dyDescent="0.25">
      <c r="A789" s="184"/>
      <c r="B789" s="185"/>
      <c r="C789" s="233"/>
      <c r="D789" s="63" t="s">
        <v>23</v>
      </c>
      <c r="E789" s="66">
        <v>295</v>
      </c>
      <c r="G789" s="48"/>
      <c r="H789" s="65">
        <f>SUM(H787:H788)</f>
        <v>13</v>
      </c>
      <c r="I789" s="64">
        <f t="shared" ref="I789:Q789" si="63">SUM(I779:I786)</f>
        <v>0</v>
      </c>
      <c r="J789" s="64">
        <f t="shared" si="63"/>
        <v>0</v>
      </c>
      <c r="K789" s="64">
        <f t="shared" si="63"/>
        <v>0</v>
      </c>
      <c r="L789" s="64">
        <f t="shared" si="63"/>
        <v>8</v>
      </c>
      <c r="M789" s="64">
        <f t="shared" si="63"/>
        <v>5</v>
      </c>
      <c r="N789" s="64">
        <f t="shared" si="63"/>
        <v>0</v>
      </c>
      <c r="O789" s="64">
        <f t="shared" si="63"/>
        <v>0</v>
      </c>
      <c r="P789" s="64">
        <f t="shared" si="63"/>
        <v>0</v>
      </c>
      <c r="Q789" s="64">
        <f t="shared" si="63"/>
        <v>0</v>
      </c>
      <c r="R789" s="197"/>
      <c r="S789" s="192"/>
      <c r="T789" s="211"/>
    </row>
    <row r="790" spans="1:20" ht="17" customHeight="1" outlineLevel="1" thickBot="1" x14ac:dyDescent="0.25">
      <c r="A790" s="184"/>
      <c r="B790" s="185"/>
      <c r="C790" s="233"/>
      <c r="D790" s="63" t="s">
        <v>24</v>
      </c>
      <c r="E790" s="62">
        <f>SUM(E789/2.5)</f>
        <v>118</v>
      </c>
      <c r="F790" s="42"/>
      <c r="G790" s="61"/>
      <c r="H790" s="60" t="s">
        <v>14</v>
      </c>
      <c r="I790" s="59">
        <v>48</v>
      </c>
      <c r="J790" s="58">
        <v>50</v>
      </c>
      <c r="K790" s="58">
        <v>52</v>
      </c>
      <c r="L790" s="58">
        <v>54</v>
      </c>
      <c r="M790" s="58">
        <v>56</v>
      </c>
      <c r="N790" s="58">
        <v>58</v>
      </c>
      <c r="O790" s="58">
        <v>60</v>
      </c>
      <c r="P790" s="58">
        <v>62</v>
      </c>
      <c r="Q790" s="57">
        <v>64</v>
      </c>
      <c r="R790" s="197"/>
      <c r="S790" s="192"/>
      <c r="T790" s="211"/>
    </row>
    <row r="791" spans="1:20" ht="17" outlineLevel="1" thickBot="1" x14ac:dyDescent="0.25">
      <c r="A791" s="186"/>
      <c r="B791" s="187"/>
      <c r="C791" s="234"/>
      <c r="D791" s="56" t="s">
        <v>25</v>
      </c>
      <c r="E791" s="55">
        <f>SUM(E789/2.2)</f>
        <v>134.09090909090909</v>
      </c>
      <c r="F791" s="42"/>
      <c r="G791" s="42"/>
      <c r="H791" s="42"/>
      <c r="I791" s="42"/>
      <c r="J791" s="42"/>
      <c r="K791" s="42"/>
      <c r="L791" s="42"/>
      <c r="M791" s="42"/>
      <c r="N791" s="42"/>
      <c r="O791" s="42"/>
      <c r="P791" s="42"/>
      <c r="Q791" s="42"/>
      <c r="R791" s="198"/>
      <c r="S791" s="199"/>
      <c r="T791" s="211"/>
    </row>
    <row r="792" spans="1:20" ht="17" outlineLevel="1" thickBot="1" x14ac:dyDescent="0.25">
      <c r="A792" s="54" t="s">
        <v>26</v>
      </c>
      <c r="B792" s="53">
        <v>46220</v>
      </c>
      <c r="C792" s="42"/>
      <c r="D792" s="48"/>
      <c r="E792" s="52"/>
      <c r="F792" s="42"/>
      <c r="S792" s="28"/>
      <c r="T792" s="211"/>
    </row>
    <row r="793" spans="1:20" outlineLevel="1" x14ac:dyDescent="0.2">
      <c r="A793" s="51" t="s">
        <v>27</v>
      </c>
      <c r="B793" s="50"/>
      <c r="C793" s="42"/>
      <c r="D793" s="48"/>
      <c r="E793" s="42"/>
      <c r="F793" s="42"/>
      <c r="R793" s="42"/>
      <c r="S793" s="47"/>
      <c r="T793" s="211"/>
    </row>
    <row r="794" spans="1:20" outlineLevel="1" x14ac:dyDescent="0.2">
      <c r="A794" s="49"/>
      <c r="B794" s="42"/>
      <c r="C794" s="42"/>
      <c r="D794" s="48"/>
      <c r="E794" s="42"/>
      <c r="F794" s="42"/>
      <c r="G794" s="42"/>
      <c r="H794" s="42"/>
      <c r="I794" s="42"/>
      <c r="J794" s="42"/>
      <c r="K794" s="42"/>
      <c r="L794" s="42"/>
      <c r="M794" s="42"/>
      <c r="N794" s="42"/>
      <c r="O794" s="42"/>
      <c r="P794" s="42"/>
      <c r="Q794" s="42"/>
      <c r="R794" s="42"/>
      <c r="S794" s="47"/>
      <c r="T794" s="211"/>
    </row>
    <row r="795" spans="1:20" ht="17" outlineLevel="1" thickBot="1" x14ac:dyDescent="0.25">
      <c r="A795" s="49" t="s">
        <v>28</v>
      </c>
      <c r="B795" s="42"/>
      <c r="C795" s="42"/>
      <c r="D795" s="48"/>
      <c r="E795" s="42"/>
      <c r="F795" s="42"/>
      <c r="G795" s="42"/>
      <c r="H795" s="42"/>
      <c r="I795" s="42"/>
      <c r="J795" s="42"/>
      <c r="K795" s="42"/>
      <c r="L795" s="42"/>
      <c r="M795" s="42"/>
      <c r="N795" s="42"/>
      <c r="O795" s="42"/>
      <c r="P795" s="42"/>
      <c r="Q795" s="42"/>
      <c r="R795" s="42"/>
      <c r="S795" s="47"/>
      <c r="T795" s="211"/>
    </row>
    <row r="796" spans="1:20" outlineLevel="1" x14ac:dyDescent="0.2">
      <c r="A796" s="46" t="s">
        <v>29</v>
      </c>
      <c r="B796" s="45" t="s">
        <v>30</v>
      </c>
      <c r="C796" s="44" t="s">
        <v>31</v>
      </c>
      <c r="D796" s="44" t="s">
        <v>32</v>
      </c>
      <c r="E796" s="44" t="s">
        <v>33</v>
      </c>
      <c r="F796" s="44" t="s">
        <v>34</v>
      </c>
      <c r="G796" s="44" t="s">
        <v>35</v>
      </c>
      <c r="H796" s="43" t="s">
        <v>36</v>
      </c>
      <c r="I796" s="200" t="s">
        <v>37</v>
      </c>
      <c r="J796" s="201"/>
      <c r="K796" s="202"/>
      <c r="L796" s="202"/>
      <c r="M796" s="202"/>
      <c r="N796" s="202"/>
      <c r="O796" s="202"/>
      <c r="P796" s="42"/>
      <c r="Q796" s="42"/>
      <c r="R796" s="42"/>
      <c r="S796" s="28"/>
      <c r="T796" s="211"/>
    </row>
    <row r="797" spans="1:20" ht="17" outlineLevel="1" x14ac:dyDescent="0.2">
      <c r="A797" s="38" t="s">
        <v>54</v>
      </c>
      <c r="B797" s="37" t="s">
        <v>98</v>
      </c>
      <c r="C797" s="36" t="s">
        <v>176</v>
      </c>
      <c r="D797" s="35">
        <v>0.8</v>
      </c>
      <c r="E797" s="41">
        <f>D797*H789</f>
        <v>10.4</v>
      </c>
      <c r="F797" s="33" cm="1">
        <f t="array" ref="F797">IFERROR(_xlfn.XLOOKUP(1,(TabFournisseurs[TYPE]=A797)*(TabFournisseurs[SUPPLIER2]=B797)*(TabFournisseurs[REF PRODUCT]=C797),TabFournisseurs[Cost / per m]),0)</f>
        <v>12.8</v>
      </c>
      <c r="G797" s="96">
        <f>F797*D797</f>
        <v>10.240000000000002</v>
      </c>
      <c r="H797" s="40">
        <f>G797*H789</f>
        <v>133.12000000000003</v>
      </c>
      <c r="I797" s="203"/>
      <c r="J797" s="201"/>
      <c r="K797" s="156"/>
      <c r="L797" s="156"/>
      <c r="M797" s="156"/>
      <c r="N797" s="156"/>
      <c r="O797" s="156"/>
      <c r="P797" s="156"/>
      <c r="Q797" s="156"/>
      <c r="R797" s="156"/>
      <c r="S797" s="157"/>
      <c r="T797" s="211"/>
    </row>
    <row r="798" spans="1:20" ht="17" outlineLevel="1" x14ac:dyDescent="0.2">
      <c r="A798" s="38" t="s">
        <v>57</v>
      </c>
      <c r="B798" s="37" t="s">
        <v>134</v>
      </c>
      <c r="C798" s="36" t="s">
        <v>135</v>
      </c>
      <c r="D798" s="35">
        <v>0.35</v>
      </c>
      <c r="E798" s="34">
        <f>D798*H789</f>
        <v>4.55</v>
      </c>
      <c r="F798" s="33" cm="1">
        <f t="array" ref="F798">IFERROR(_xlfn.XLOOKUP(1,(TabFournisseurs[TYPE]=A798)*(TabFournisseurs[SUPPLIER2]=B798)*(TabFournisseurs[REF PRODUCT]=C798),TabFournisseurs[Cost / per m]),0)</f>
        <v>7.5</v>
      </c>
      <c r="G798" s="32">
        <f t="shared" ref="G798:G808" si="64">F798*D798</f>
        <v>2.625</v>
      </c>
      <c r="H798" s="31">
        <f>G798*H789</f>
        <v>34.125</v>
      </c>
      <c r="I798" s="39"/>
      <c r="J798" s="39"/>
      <c r="K798" s="156"/>
      <c r="L798" s="156"/>
      <c r="M798" s="156"/>
      <c r="N798" s="156"/>
      <c r="O798" s="156"/>
      <c r="P798" s="156"/>
      <c r="Q798" s="156"/>
      <c r="R798" s="156"/>
      <c r="S798" s="157"/>
      <c r="T798" s="211"/>
    </row>
    <row r="799" spans="1:20" ht="17" outlineLevel="1" x14ac:dyDescent="0.2">
      <c r="A799" s="38" t="s">
        <v>60</v>
      </c>
      <c r="B799" s="37" t="s">
        <v>61</v>
      </c>
      <c r="C799" s="36" t="s">
        <v>177</v>
      </c>
      <c r="D799" s="35">
        <v>0.4</v>
      </c>
      <c r="E799" s="34">
        <f>D799*H789</f>
        <v>5.2</v>
      </c>
      <c r="F799" s="33" cm="1">
        <f t="array" ref="F799">IFERROR(_xlfn.XLOOKUP(1,(TabFournisseurs[TYPE]=A799)*(TabFournisseurs[SUPPLIER2]=B799)*(TabFournisseurs[REF PRODUCT]=C799),TabFournisseurs[Cost / per m]),0)</f>
        <v>8.91</v>
      </c>
      <c r="G799" s="32">
        <f t="shared" si="64"/>
        <v>3.5640000000000001</v>
      </c>
      <c r="H799" s="31">
        <f>G799*H789</f>
        <v>46.332000000000001</v>
      </c>
      <c r="I799" s="39"/>
      <c r="J799" s="39"/>
      <c r="K799" s="156"/>
      <c r="L799" s="156"/>
      <c r="M799" s="156"/>
      <c r="N799" s="156"/>
      <c r="O799" s="156"/>
      <c r="P799" s="156"/>
      <c r="Q799" s="156"/>
      <c r="R799" s="156"/>
      <c r="S799" s="157"/>
      <c r="T799" s="211"/>
    </row>
    <row r="800" spans="1:20" ht="17" outlineLevel="1" x14ac:dyDescent="0.2">
      <c r="A800" s="38" t="s">
        <v>63</v>
      </c>
      <c r="B800" s="37" t="s">
        <v>64</v>
      </c>
      <c r="C800" s="36" t="s">
        <v>136</v>
      </c>
      <c r="D800" s="35">
        <v>0.8</v>
      </c>
      <c r="E800" s="34">
        <f>D800*H789</f>
        <v>10.4</v>
      </c>
      <c r="F800" s="33" cm="1">
        <f t="array" ref="F800">IFERROR(_xlfn.XLOOKUP(1,(TabFournisseurs[TYPE]=A800)*(TabFournisseurs[SUPPLIER2]=B800)*(TabFournisseurs[REF PRODUCT]=C800),TabFournisseurs[Cost / per m]),0)</f>
        <v>0</v>
      </c>
      <c r="G800" s="32">
        <f t="shared" si="64"/>
        <v>0</v>
      </c>
      <c r="H800" s="31">
        <f>G800*H789</f>
        <v>0</v>
      </c>
      <c r="I800" s="30"/>
      <c r="J800" s="30"/>
      <c r="K800" s="156"/>
      <c r="L800" s="156"/>
      <c r="M800" s="156"/>
      <c r="N800" s="156"/>
      <c r="O800" s="156"/>
      <c r="P800" s="156"/>
      <c r="Q800" s="156"/>
      <c r="R800" s="156"/>
      <c r="S800" s="157"/>
      <c r="T800" s="211"/>
    </row>
    <row r="801" spans="1:20" ht="17" outlineLevel="1" x14ac:dyDescent="0.2">
      <c r="A801" s="38" t="s">
        <v>66</v>
      </c>
      <c r="B801" s="37" t="s">
        <v>67</v>
      </c>
      <c r="C801" s="36" t="s">
        <v>68</v>
      </c>
      <c r="D801" s="35">
        <v>0.05</v>
      </c>
      <c r="E801" s="34">
        <f>D801*H789</f>
        <v>0.65</v>
      </c>
      <c r="F801" s="33" cm="1">
        <f t="array" ref="F801">IFERROR(_xlfn.XLOOKUP(1,(TabFournisseurs[TYPE]=A801)*(TabFournisseurs[SUPPLIER2]=B801)*(TabFournisseurs[REF PRODUCT]=C801),TabFournisseurs[Cost / per m]),0)</f>
        <v>0.05</v>
      </c>
      <c r="G801" s="32">
        <f t="shared" si="64"/>
        <v>2.5000000000000005E-3</v>
      </c>
      <c r="H801" s="31">
        <f>G801*H789</f>
        <v>3.2500000000000008E-2</v>
      </c>
      <c r="I801" s="30"/>
      <c r="J801" s="30"/>
      <c r="K801" s="29"/>
      <c r="L801" s="29"/>
      <c r="M801" s="29"/>
      <c r="N801" s="29"/>
      <c r="O801" s="29"/>
      <c r="P801" s="29"/>
      <c r="Q801" s="29"/>
      <c r="R801" s="29"/>
      <c r="S801" s="28"/>
      <c r="T801" s="211"/>
    </row>
    <row r="802" spans="1:20" ht="17" outlineLevel="1" x14ac:dyDescent="0.2">
      <c r="A802" s="38" t="s">
        <v>69</v>
      </c>
      <c r="B802" s="37" t="s">
        <v>70</v>
      </c>
      <c r="C802" s="36" t="s">
        <v>71</v>
      </c>
      <c r="D802" s="35">
        <v>0.05</v>
      </c>
      <c r="E802" s="34">
        <f>D802*H789</f>
        <v>0.65</v>
      </c>
      <c r="F802" s="33" cm="1">
        <f t="array" ref="F802">IFERROR(_xlfn.XLOOKUP(1,(TabFournisseurs[TYPE]=A802)*(TabFournisseurs[SUPPLIER2]=B802)*(TabFournisseurs[REF PRODUCT]=C802),TabFournisseurs[Cost / per m]),0)</f>
        <v>2.97</v>
      </c>
      <c r="G802" s="32">
        <f t="shared" si="64"/>
        <v>0.14850000000000002</v>
      </c>
      <c r="H802" s="31">
        <f>G802*H789</f>
        <v>1.9305000000000003</v>
      </c>
      <c r="I802" s="158"/>
      <c r="J802" s="159"/>
      <c r="K802" s="29"/>
      <c r="L802" s="29"/>
      <c r="M802" s="29"/>
      <c r="N802" s="29"/>
      <c r="O802" s="29"/>
      <c r="P802" s="29"/>
      <c r="Q802" s="29"/>
      <c r="R802" s="29"/>
      <c r="S802" s="28"/>
      <c r="T802" s="211"/>
    </row>
    <row r="803" spans="1:20" ht="17" outlineLevel="1" x14ac:dyDescent="0.2">
      <c r="A803" s="38" t="s">
        <v>72</v>
      </c>
      <c r="B803" s="37" t="s">
        <v>73</v>
      </c>
      <c r="C803" s="36" t="s">
        <v>74</v>
      </c>
      <c r="D803" s="35">
        <v>0.1</v>
      </c>
      <c r="E803" s="34">
        <f>D803*H789</f>
        <v>1.3</v>
      </c>
      <c r="F803" s="33" cm="1">
        <f t="array" ref="F803">IFERROR(_xlfn.XLOOKUP(1,(TabFournisseurs[TYPE]=A803)*(TabFournisseurs[SUPPLIER2]=B803)*(TabFournisseurs[REF PRODUCT]=C803),TabFournisseurs[Cost / per m]),0)</f>
        <v>0.49</v>
      </c>
      <c r="G803" s="32">
        <f t="shared" si="64"/>
        <v>4.9000000000000002E-2</v>
      </c>
      <c r="H803" s="31">
        <f>G803*H789</f>
        <v>0.63700000000000001</v>
      </c>
      <c r="I803" s="30"/>
      <c r="J803" s="30"/>
      <c r="K803" s="29"/>
      <c r="L803" s="29"/>
      <c r="M803" s="29"/>
      <c r="N803" s="29"/>
      <c r="O803" s="29"/>
      <c r="P803" s="29"/>
      <c r="Q803" s="29"/>
      <c r="R803" s="29"/>
      <c r="S803" s="28"/>
      <c r="T803" s="211"/>
    </row>
    <row r="804" spans="1:20" ht="17" outlineLevel="1" x14ac:dyDescent="0.2">
      <c r="A804" s="38" t="s">
        <v>80</v>
      </c>
      <c r="B804" s="37" t="s">
        <v>81</v>
      </c>
      <c r="C804" s="36" t="s">
        <v>82</v>
      </c>
      <c r="D804" s="35">
        <v>8</v>
      </c>
      <c r="E804" s="34">
        <f>D804*H789</f>
        <v>104</v>
      </c>
      <c r="F804" s="33" cm="1">
        <f t="array" ref="F804">IFERROR(_xlfn.XLOOKUP(1,(TabFournisseurs[TYPE]=A804)*(TabFournisseurs[SUPPLIER2]=B804)*(TabFournisseurs[REF PRODUCT]=C804),TabFournisseurs[Cost / per m]),0)</f>
        <v>0.06</v>
      </c>
      <c r="G804" s="32">
        <f t="shared" si="64"/>
        <v>0.48</v>
      </c>
      <c r="H804" s="31">
        <f>G804*H789</f>
        <v>6.24</v>
      </c>
      <c r="I804" s="30"/>
      <c r="J804" s="30"/>
      <c r="K804" s="29"/>
      <c r="L804" s="29"/>
      <c r="M804" s="29"/>
      <c r="N804" s="29"/>
      <c r="O804" s="29"/>
      <c r="P804" s="29"/>
      <c r="Q804" s="29"/>
      <c r="R804" s="29"/>
      <c r="S804" s="28"/>
      <c r="T804" s="211"/>
    </row>
    <row r="805" spans="1:20" ht="17" outlineLevel="1" x14ac:dyDescent="0.2">
      <c r="A805" s="38" t="s">
        <v>75</v>
      </c>
      <c r="B805" s="37" t="s">
        <v>76</v>
      </c>
      <c r="C805" s="36" t="s">
        <v>77</v>
      </c>
      <c r="D805" s="35">
        <v>1</v>
      </c>
      <c r="E805" s="34">
        <f>D805*H789</f>
        <v>13</v>
      </c>
      <c r="F805" s="33" cm="1">
        <f t="array" ref="F805">IFERROR(_xlfn.XLOOKUP(1,(TabFournisseurs[TYPE]=A805)*(TabFournisseurs[SUPPLIER2]=B805)*(TabFournisseurs[REF PRODUCT]=C805),TabFournisseurs[Cost / per m]),0)</f>
        <v>0.27</v>
      </c>
      <c r="G805" s="32">
        <f t="shared" si="64"/>
        <v>0.27</v>
      </c>
      <c r="H805" s="31">
        <f>G805*H789</f>
        <v>3.5100000000000002</v>
      </c>
      <c r="I805" s="30"/>
      <c r="J805" s="30"/>
      <c r="K805" s="29"/>
      <c r="L805" s="29"/>
      <c r="M805" s="29"/>
      <c r="N805" s="29"/>
      <c r="O805" s="29"/>
      <c r="P805" s="29"/>
      <c r="Q805" s="29"/>
      <c r="R805" s="29"/>
      <c r="S805" s="28"/>
      <c r="T805" s="211"/>
    </row>
    <row r="806" spans="1:20" ht="17" outlineLevel="1" x14ac:dyDescent="0.2">
      <c r="A806" s="38" t="s">
        <v>78</v>
      </c>
      <c r="B806" s="37" t="s">
        <v>76</v>
      </c>
      <c r="C806" s="36" t="s">
        <v>79</v>
      </c>
      <c r="D806" s="35">
        <v>1</v>
      </c>
      <c r="E806" s="34">
        <f>D806*H789</f>
        <v>13</v>
      </c>
      <c r="F806" s="33" cm="1">
        <f t="array" ref="F806">IFERROR(_xlfn.XLOOKUP(1,(TabFournisseurs[TYPE]=A806)*(TabFournisseurs[SUPPLIER2]=B806)*(TabFournisseurs[REF PRODUCT]=C806),TabFournisseurs[Cost / per m]),0)</f>
        <v>0.21</v>
      </c>
      <c r="G806" s="32">
        <f t="shared" si="64"/>
        <v>0.21</v>
      </c>
      <c r="H806" s="31">
        <f>G806*H789</f>
        <v>2.73</v>
      </c>
      <c r="I806" s="30"/>
      <c r="J806" s="30"/>
      <c r="K806" s="29"/>
      <c r="L806" s="29"/>
      <c r="M806" s="29"/>
      <c r="N806" s="29"/>
      <c r="O806" s="29"/>
      <c r="P806" s="29"/>
      <c r="Q806" s="29"/>
      <c r="R806" s="29"/>
      <c r="S806" s="28"/>
      <c r="T806" s="211"/>
    </row>
    <row r="807" spans="1:20" outlineLevel="1" x14ac:dyDescent="0.2">
      <c r="A807" s="38"/>
      <c r="B807" s="37"/>
      <c r="C807" s="36"/>
      <c r="D807" s="35"/>
      <c r="E807" s="34">
        <f>D807*H789</f>
        <v>0</v>
      </c>
      <c r="F807" s="33" cm="1">
        <f t="array" ref="F807">IFERROR(_xlfn.XLOOKUP(1,(TabFournisseurs[TYPE]=A807)*(TabFournisseurs[SUPPLIER2]=B807)*(TabFournisseurs[REF PRODUCT]=C807),TabFournisseurs[Cost / per m]),0)</f>
        <v>0</v>
      </c>
      <c r="G807" s="32">
        <f t="shared" si="64"/>
        <v>0</v>
      </c>
      <c r="H807" s="31">
        <f>G807*H789</f>
        <v>0</v>
      </c>
      <c r="I807" s="30"/>
      <c r="J807" s="30"/>
      <c r="K807" s="29"/>
      <c r="L807" s="29"/>
      <c r="M807" s="29"/>
      <c r="N807" s="29"/>
      <c r="O807" s="29"/>
      <c r="P807" s="29"/>
      <c r="Q807" s="29"/>
      <c r="R807" s="29"/>
      <c r="S807" s="28"/>
      <c r="T807" s="211"/>
    </row>
    <row r="808" spans="1:20" outlineLevel="1" x14ac:dyDescent="0.2">
      <c r="A808" s="38"/>
      <c r="B808" s="37"/>
      <c r="C808" s="36"/>
      <c r="D808" s="35"/>
      <c r="E808" s="34">
        <f>D808*H789</f>
        <v>0</v>
      </c>
      <c r="F808" s="33" cm="1">
        <f t="array" ref="F808">IFERROR(_xlfn.XLOOKUP(1,(TabFournisseurs[TYPE]=A808)*(TabFournisseurs[SUPPLIER2]=B808)*(TabFournisseurs[REF PRODUCT]=C808),TabFournisseurs[Cost / per m]),0)</f>
        <v>0</v>
      </c>
      <c r="G808" s="32">
        <f t="shared" si="64"/>
        <v>0</v>
      </c>
      <c r="H808" s="31">
        <f>G808*H789</f>
        <v>0</v>
      </c>
      <c r="I808" s="30"/>
      <c r="J808" s="30"/>
      <c r="K808" s="29"/>
      <c r="L808" s="29"/>
      <c r="M808" s="29"/>
      <c r="N808" s="29"/>
      <c r="O808" s="29"/>
      <c r="P808" s="29"/>
      <c r="Q808" s="29"/>
      <c r="R808" s="29"/>
      <c r="S808" s="28"/>
      <c r="T808" s="211"/>
    </row>
    <row r="809" spans="1:20" outlineLevel="1" x14ac:dyDescent="0.2">
      <c r="A809" s="38"/>
      <c r="B809" s="37"/>
      <c r="C809" s="36"/>
      <c r="D809" s="35"/>
      <c r="E809" s="34"/>
      <c r="F809" s="33"/>
      <c r="G809" s="32"/>
      <c r="H809" s="31"/>
      <c r="I809" s="30"/>
      <c r="J809" s="30"/>
      <c r="K809" s="29"/>
      <c r="L809" s="29"/>
      <c r="M809" s="29"/>
      <c r="N809" s="29"/>
      <c r="O809" s="29"/>
      <c r="P809" s="29"/>
      <c r="Q809" s="29"/>
      <c r="R809" s="29"/>
      <c r="S809" s="28"/>
      <c r="T809" s="211"/>
    </row>
    <row r="810" spans="1:20" ht="17" outlineLevel="1" x14ac:dyDescent="0.2">
      <c r="A810" s="38" t="s">
        <v>38</v>
      </c>
      <c r="B810" s="37" t="s">
        <v>40</v>
      </c>
      <c r="C810" s="36" t="s">
        <v>41</v>
      </c>
      <c r="D810" s="35">
        <v>1</v>
      </c>
      <c r="E810" s="34">
        <f>D810*H789</f>
        <v>13</v>
      </c>
      <c r="F810" s="33" cm="1">
        <f t="array" ref="F810">IFERROR(_xlfn.XLOOKUP(1,(TabFournisseurs[TYPE]=A810)*(TabFournisseurs[SUPPLIER2]=B810)*(TabFournisseurs[REF PRODUCT]=C810),TabFournisseurs[Cost / per m]),0)</f>
        <v>2</v>
      </c>
      <c r="G810" s="32">
        <f t="shared" ref="G810:G811" si="65">F810*D810</f>
        <v>2</v>
      </c>
      <c r="H810" s="31">
        <f>G810*H789</f>
        <v>26</v>
      </c>
      <c r="I810" s="30"/>
      <c r="J810" s="30"/>
      <c r="K810" s="29"/>
      <c r="L810" s="29"/>
      <c r="M810" s="29"/>
      <c r="N810" s="29"/>
      <c r="O810" s="29"/>
      <c r="P810" s="29"/>
      <c r="Q810" s="29"/>
      <c r="R810" s="29"/>
      <c r="S810" s="28"/>
      <c r="T810" s="211"/>
    </row>
    <row r="811" spans="1:20" ht="18" outlineLevel="1" thickBot="1" x14ac:dyDescent="0.25">
      <c r="A811" s="27" t="s">
        <v>38</v>
      </c>
      <c r="B811" s="26" t="s">
        <v>42</v>
      </c>
      <c r="C811" s="25" t="s">
        <v>43</v>
      </c>
      <c r="D811" s="24">
        <v>1</v>
      </c>
      <c r="E811" s="23">
        <f>D811*H789</f>
        <v>13</v>
      </c>
      <c r="F811" s="22" cm="1">
        <f t="array" ref="F811">IFERROR(_xlfn.XLOOKUP(1,(TabFournisseurs[TYPE]=A811)*(TabFournisseurs[SUPPLIER2]=B811)*(TabFournisseurs[REF PRODUCT]=C811),TabFournisseurs[Cost / per m]),0)</f>
        <v>0.5</v>
      </c>
      <c r="G811" s="21">
        <f t="shared" si="65"/>
        <v>0.5</v>
      </c>
      <c r="H811" s="20">
        <f>G811*H789</f>
        <v>6.5</v>
      </c>
      <c r="I811" s="19"/>
      <c r="J811" s="19"/>
      <c r="K811" s="18"/>
      <c r="L811" s="18"/>
      <c r="M811" s="18"/>
      <c r="N811" s="18"/>
      <c r="O811" s="18"/>
      <c r="P811" s="18"/>
      <c r="Q811" s="18"/>
      <c r="R811" s="18"/>
      <c r="S811" s="17"/>
      <c r="T811" s="211"/>
    </row>
    <row r="812" spans="1:20" ht="17" thickBot="1" x14ac:dyDescent="0.25">
      <c r="A812" s="95"/>
      <c r="B812" s="95"/>
      <c r="C812" s="95"/>
      <c r="D812" s="95"/>
      <c r="E812" s="95"/>
      <c r="F812" s="95"/>
      <c r="G812" s="95"/>
      <c r="H812" s="95"/>
      <c r="I812" s="95"/>
      <c r="J812" s="95"/>
      <c r="K812" s="95"/>
      <c r="L812" s="95"/>
      <c r="M812" s="95"/>
      <c r="N812" s="95"/>
      <c r="O812" s="95"/>
      <c r="P812" s="95"/>
      <c r="Q812" s="95"/>
      <c r="R812" s="95"/>
      <c r="S812" s="95"/>
      <c r="T812" s="95"/>
    </row>
    <row r="813" spans="1:20" ht="23" customHeight="1" x14ac:dyDescent="0.2">
      <c r="A813" s="204" t="s">
        <v>178</v>
      </c>
      <c r="B813" s="205"/>
      <c r="C813" s="205"/>
      <c r="D813" s="205"/>
      <c r="E813" s="205"/>
      <c r="F813" s="205"/>
      <c r="G813" s="206"/>
      <c r="H813" s="166" t="s">
        <v>45</v>
      </c>
      <c r="I813" s="167"/>
      <c r="J813" s="167"/>
      <c r="K813" s="167"/>
      <c r="L813" s="167"/>
      <c r="M813" s="168"/>
      <c r="N813" s="169" t="s">
        <v>1</v>
      </c>
      <c r="O813" s="169"/>
      <c r="P813" s="169"/>
      <c r="Q813" s="169"/>
      <c r="R813" s="171"/>
      <c r="S813" s="173" t="s">
        <v>2</v>
      </c>
      <c r="T813" s="210"/>
    </row>
    <row r="814" spans="1:20" ht="23" customHeight="1" thickBot="1" x14ac:dyDescent="0.25">
      <c r="A814" s="207"/>
      <c r="B814" s="208"/>
      <c r="C814" s="208"/>
      <c r="D814" s="208"/>
      <c r="E814" s="208"/>
      <c r="F814" s="208"/>
      <c r="G814" s="209"/>
      <c r="H814" s="177" t="s">
        <v>166</v>
      </c>
      <c r="I814" s="178"/>
      <c r="J814" s="178"/>
      <c r="K814" s="178"/>
      <c r="L814" s="178"/>
      <c r="M814" s="179"/>
      <c r="N814" s="170"/>
      <c r="O814" s="170"/>
      <c r="P814" s="170"/>
      <c r="Q814" s="170"/>
      <c r="R814" s="172"/>
      <c r="S814" s="174"/>
      <c r="T814" s="210"/>
    </row>
    <row r="815" spans="1:20" outlineLevel="1" x14ac:dyDescent="0.2">
      <c r="A815" s="212">
        <v>46225</v>
      </c>
      <c r="B815" s="181"/>
      <c r="C815" s="94"/>
      <c r="D815" s="94"/>
      <c r="E815" s="94"/>
      <c r="F815" s="94"/>
      <c r="G815" s="94"/>
      <c r="H815" s="94"/>
      <c r="I815" s="94"/>
      <c r="J815" s="94"/>
      <c r="K815" s="94"/>
      <c r="L815" s="94"/>
      <c r="M815" s="94"/>
      <c r="N815" s="94"/>
      <c r="O815" s="94"/>
      <c r="P815" s="94"/>
      <c r="Q815" s="94"/>
      <c r="R815" s="94"/>
      <c r="S815" s="93" t="s">
        <v>47</v>
      </c>
      <c r="T815" s="211"/>
    </row>
    <row r="816" spans="1:20" ht="17" outlineLevel="1" thickBot="1" x14ac:dyDescent="0.25">
      <c r="A816" s="92"/>
      <c r="B816" s="42"/>
      <c r="C816" s="42"/>
      <c r="D816" s="42"/>
      <c r="E816" s="42"/>
      <c r="F816" s="42"/>
      <c r="G816" s="42"/>
      <c r="H816" s="42"/>
      <c r="I816" s="42"/>
      <c r="J816" s="42"/>
      <c r="K816" s="42"/>
      <c r="L816" s="42"/>
      <c r="M816" s="42"/>
      <c r="N816" s="42"/>
      <c r="O816" s="42"/>
      <c r="P816" s="42"/>
      <c r="Q816" s="42"/>
      <c r="R816" s="42"/>
      <c r="S816" s="47"/>
      <c r="T816" s="211"/>
    </row>
    <row r="817" spans="1:20" ht="17" customHeight="1" outlineLevel="1" thickBot="1" x14ac:dyDescent="0.25">
      <c r="A817" s="182" t="s">
        <v>5</v>
      </c>
      <c r="B817" s="183"/>
      <c r="C817" s="91" t="s">
        <v>6</v>
      </c>
      <c r="D817" s="90" t="s">
        <v>7</v>
      </c>
      <c r="E817" s="106" t="s">
        <v>179</v>
      </c>
      <c r="F817" s="42"/>
      <c r="G817" s="42"/>
      <c r="H817" s="84" t="s">
        <v>8</v>
      </c>
      <c r="I817" s="88"/>
      <c r="J817" s="88"/>
      <c r="K817" s="88"/>
      <c r="L817" s="88"/>
      <c r="M817" s="88"/>
      <c r="N817" s="88"/>
      <c r="O817" s="88"/>
      <c r="P817" s="88"/>
      <c r="Q817" s="88"/>
      <c r="S817" s="87"/>
      <c r="T817" s="211"/>
    </row>
    <row r="818" spans="1:20" ht="16" customHeight="1" outlineLevel="1" x14ac:dyDescent="0.2">
      <c r="A818" s="184"/>
      <c r="B818" s="185"/>
      <c r="C818" s="232" t="s">
        <v>180</v>
      </c>
      <c r="D818" s="86" t="s">
        <v>9</v>
      </c>
      <c r="E818" s="85" t="s">
        <v>181</v>
      </c>
      <c r="F818" s="42"/>
      <c r="G818" s="42"/>
      <c r="H818" s="84" t="s">
        <v>10</v>
      </c>
      <c r="I818" s="83"/>
      <c r="J818" s="83"/>
      <c r="K818" s="83"/>
      <c r="L818" s="83"/>
      <c r="M818" s="83"/>
      <c r="N818" s="83"/>
      <c r="O818" s="83"/>
      <c r="P818" s="83"/>
      <c r="Q818" s="83"/>
      <c r="R818" s="191"/>
      <c r="S818" s="192"/>
      <c r="T818" s="211"/>
    </row>
    <row r="819" spans="1:20" ht="16" customHeight="1" outlineLevel="1" x14ac:dyDescent="0.2">
      <c r="A819" s="184"/>
      <c r="B819" s="185"/>
      <c r="C819" s="233"/>
      <c r="D819" s="63" t="s">
        <v>11</v>
      </c>
      <c r="E819" s="82" t="s">
        <v>50</v>
      </c>
      <c r="F819" s="42"/>
      <c r="G819" s="48"/>
      <c r="H819" s="81"/>
      <c r="I819" s="80"/>
      <c r="J819" s="80"/>
      <c r="K819" s="80"/>
      <c r="L819" s="80"/>
      <c r="M819" s="80"/>
      <c r="N819" s="80"/>
      <c r="O819" s="80"/>
      <c r="P819" s="80"/>
      <c r="Q819" s="80"/>
      <c r="R819" s="191"/>
      <c r="S819" s="192"/>
      <c r="T819" s="211"/>
    </row>
    <row r="820" spans="1:20" ht="16" customHeight="1" outlineLevel="1" thickBot="1" x14ac:dyDescent="0.25">
      <c r="A820" s="184"/>
      <c r="B820" s="185"/>
      <c r="C820" s="233"/>
      <c r="D820" s="63" t="s">
        <v>12</v>
      </c>
      <c r="E820" s="82"/>
      <c r="F820" s="42"/>
      <c r="G820" s="48"/>
      <c r="H820" s="81"/>
      <c r="I820" s="80"/>
      <c r="J820" s="80"/>
      <c r="K820" s="80"/>
      <c r="L820" s="80"/>
      <c r="M820" s="80"/>
      <c r="N820" s="80"/>
      <c r="O820" s="80"/>
      <c r="P820" s="80"/>
      <c r="Q820" s="80"/>
      <c r="R820" s="152"/>
      <c r="S820" s="153"/>
      <c r="T820" s="211"/>
    </row>
    <row r="821" spans="1:20" ht="16" customHeight="1" outlineLevel="1" thickBot="1" x14ac:dyDescent="0.25">
      <c r="A821" s="184"/>
      <c r="B821" s="185"/>
      <c r="C821" s="233"/>
      <c r="D821" s="63" t="s">
        <v>13</v>
      </c>
      <c r="E821" s="105" t="b">
        <v>0</v>
      </c>
      <c r="F821" s="42"/>
      <c r="G821" s="48"/>
      <c r="H821" s="59" t="s">
        <v>14</v>
      </c>
      <c r="I821" s="58">
        <v>48</v>
      </c>
      <c r="J821" s="58">
        <v>50</v>
      </c>
      <c r="K821" s="58">
        <v>52</v>
      </c>
      <c r="L821" s="58">
        <v>54</v>
      </c>
      <c r="M821" s="58">
        <v>56</v>
      </c>
      <c r="N821" s="58">
        <v>58</v>
      </c>
      <c r="O821" s="58">
        <v>60</v>
      </c>
      <c r="P821" s="58">
        <v>62</v>
      </c>
      <c r="Q821" s="57">
        <v>64</v>
      </c>
      <c r="S821" s="79"/>
      <c r="T821" s="211"/>
    </row>
    <row r="822" spans="1:20" outlineLevel="1" x14ac:dyDescent="0.2">
      <c r="A822" s="184"/>
      <c r="B822" s="185"/>
      <c r="C822" s="233"/>
      <c r="D822" s="193"/>
      <c r="E822" s="194"/>
      <c r="F822" s="42"/>
      <c r="G822" s="48"/>
      <c r="H822" s="78">
        <f t="shared" ref="H822:H829" si="66">SUM(I822:Q822)</f>
        <v>43</v>
      </c>
      <c r="I822" s="77">
        <v>4</v>
      </c>
      <c r="J822" s="77">
        <v>10</v>
      </c>
      <c r="K822" s="77">
        <v>10</v>
      </c>
      <c r="L822" s="77">
        <v>8</v>
      </c>
      <c r="M822" s="77">
        <v>5</v>
      </c>
      <c r="N822" s="77">
        <v>4</v>
      </c>
      <c r="O822" s="77">
        <v>2</v>
      </c>
      <c r="P822" s="77"/>
      <c r="Q822" s="77"/>
      <c r="R822" s="195" t="s">
        <v>182</v>
      </c>
      <c r="S822" s="196"/>
      <c r="T822" s="211"/>
    </row>
    <row r="823" spans="1:20" ht="16" customHeight="1" outlineLevel="1" x14ac:dyDescent="0.2">
      <c r="A823" s="184"/>
      <c r="B823" s="185"/>
      <c r="C823" s="233"/>
      <c r="D823" s="63" t="s">
        <v>16</v>
      </c>
      <c r="E823" s="76" t="s">
        <v>52</v>
      </c>
      <c r="F823" s="42"/>
      <c r="G823" s="48"/>
      <c r="H823" s="73">
        <f t="shared" si="66"/>
        <v>0</v>
      </c>
      <c r="I823" s="68"/>
      <c r="J823" s="68"/>
      <c r="K823" s="68"/>
      <c r="L823" s="68"/>
      <c r="M823" s="68"/>
      <c r="N823" s="68"/>
      <c r="O823" s="68"/>
      <c r="P823" s="68"/>
      <c r="Q823" s="68"/>
      <c r="R823" s="197"/>
      <c r="S823" s="192"/>
      <c r="T823" s="211"/>
    </row>
    <row r="824" spans="1:20" ht="16" customHeight="1" outlineLevel="1" x14ac:dyDescent="0.2">
      <c r="A824" s="184"/>
      <c r="B824" s="185"/>
      <c r="C824" s="233"/>
      <c r="D824" s="63" t="s">
        <v>17</v>
      </c>
      <c r="E824" s="75" t="s">
        <v>53</v>
      </c>
      <c r="F824" s="42"/>
      <c r="G824" s="42"/>
      <c r="H824" s="73">
        <f t="shared" si="66"/>
        <v>0</v>
      </c>
      <c r="I824" s="68"/>
      <c r="J824" s="68"/>
      <c r="K824" s="68"/>
      <c r="L824" s="68"/>
      <c r="M824" s="68"/>
      <c r="N824" s="68"/>
      <c r="O824" s="68"/>
      <c r="P824" s="68"/>
      <c r="Q824" s="68"/>
      <c r="R824" s="197"/>
      <c r="S824" s="192"/>
      <c r="T824" s="211"/>
    </row>
    <row r="825" spans="1:20" outlineLevel="1" x14ac:dyDescent="0.2">
      <c r="A825" s="184"/>
      <c r="B825" s="185"/>
      <c r="C825" s="233"/>
      <c r="D825" s="193"/>
      <c r="E825" s="194"/>
      <c r="F825" s="42"/>
      <c r="G825" s="48"/>
      <c r="H825" s="73">
        <f t="shared" si="66"/>
        <v>0</v>
      </c>
      <c r="I825" s="68"/>
      <c r="J825" s="68"/>
      <c r="K825" s="68"/>
      <c r="L825" s="68"/>
      <c r="M825" s="68"/>
      <c r="N825" s="68"/>
      <c r="O825" s="68"/>
      <c r="P825" s="68"/>
      <c r="Q825" s="68"/>
      <c r="R825" s="197"/>
      <c r="S825" s="192"/>
      <c r="T825" s="211"/>
    </row>
    <row r="826" spans="1:20" ht="16" customHeight="1" outlineLevel="1" x14ac:dyDescent="0.2">
      <c r="A826" s="184"/>
      <c r="B826" s="185"/>
      <c r="C826" s="233"/>
      <c r="D826" s="63" t="s">
        <v>18</v>
      </c>
      <c r="E826" s="76">
        <v>55</v>
      </c>
      <c r="F826" s="42"/>
      <c r="G826" s="48"/>
      <c r="H826" s="73">
        <f t="shared" si="66"/>
        <v>0</v>
      </c>
      <c r="I826" s="68"/>
      <c r="J826" s="68"/>
      <c r="K826" s="68"/>
      <c r="L826" s="68"/>
      <c r="M826" s="68"/>
      <c r="N826" s="68"/>
      <c r="O826" s="68"/>
      <c r="P826" s="68"/>
      <c r="Q826" s="68"/>
      <c r="R826" s="197"/>
      <c r="S826" s="192"/>
      <c r="T826" s="211"/>
    </row>
    <row r="827" spans="1:20" ht="16" customHeight="1" outlineLevel="1" x14ac:dyDescent="0.2">
      <c r="A827" s="184"/>
      <c r="B827" s="185"/>
      <c r="C827" s="233"/>
      <c r="D827" s="63" t="s">
        <v>19</v>
      </c>
      <c r="E827" s="75">
        <f>SUM(G840:G854)</f>
        <v>28.86</v>
      </c>
      <c r="F827" s="42"/>
      <c r="G827" s="42"/>
      <c r="H827" s="73">
        <f t="shared" si="66"/>
        <v>0</v>
      </c>
      <c r="I827" s="68"/>
      <c r="J827" s="68"/>
      <c r="K827" s="68"/>
      <c r="L827" s="68"/>
      <c r="M827" s="68"/>
      <c r="N827" s="68"/>
      <c r="O827" s="68"/>
      <c r="P827" s="68"/>
      <c r="Q827" s="68"/>
      <c r="R827" s="197"/>
      <c r="S827" s="192"/>
      <c r="T827" s="211"/>
    </row>
    <row r="828" spans="1:20" outlineLevel="1" x14ac:dyDescent="0.2">
      <c r="A828" s="184"/>
      <c r="B828" s="185"/>
      <c r="C828" s="233"/>
      <c r="D828" s="193"/>
      <c r="E828" s="194"/>
      <c r="F828" s="42"/>
      <c r="G828" s="48"/>
      <c r="H828" s="73">
        <f t="shared" si="66"/>
        <v>0</v>
      </c>
      <c r="I828" s="68"/>
      <c r="J828" s="68"/>
      <c r="K828" s="68"/>
      <c r="L828" s="68"/>
      <c r="M828" s="68"/>
      <c r="N828" s="68"/>
      <c r="O828" s="68"/>
      <c r="P828" s="68"/>
      <c r="Q828" s="68"/>
      <c r="R828" s="197"/>
      <c r="S828" s="192"/>
      <c r="T828" s="211"/>
    </row>
    <row r="829" spans="1:20" ht="16" customHeight="1" outlineLevel="1" x14ac:dyDescent="0.2">
      <c r="A829" s="184"/>
      <c r="B829" s="185"/>
      <c r="C829" s="233"/>
      <c r="D829" s="63" t="s">
        <v>20</v>
      </c>
      <c r="E829" s="75">
        <f>SUM(E826:E827)</f>
        <v>83.86</v>
      </c>
      <c r="F829" s="42"/>
      <c r="G829" s="74"/>
      <c r="H829" s="73">
        <f t="shared" si="66"/>
        <v>0</v>
      </c>
      <c r="I829" s="68"/>
      <c r="J829" s="68"/>
      <c r="K829" s="68"/>
      <c r="L829" s="68"/>
      <c r="M829" s="68"/>
      <c r="N829" s="68"/>
      <c r="O829" s="68"/>
      <c r="P829" s="68"/>
      <c r="Q829" s="68"/>
      <c r="R829" s="197"/>
      <c r="S829" s="192"/>
      <c r="T829" s="211"/>
    </row>
    <row r="830" spans="1:20" ht="16" customHeight="1" outlineLevel="1" x14ac:dyDescent="0.2">
      <c r="A830" s="184"/>
      <c r="B830" s="185"/>
      <c r="C830" s="233"/>
      <c r="D830" s="63" t="s">
        <v>21</v>
      </c>
      <c r="E830" s="72">
        <f>SUM(E832/E829)</f>
        <v>3.994753160028619</v>
      </c>
      <c r="F830" s="42"/>
      <c r="G830" s="71" t="s">
        <v>11</v>
      </c>
      <c r="H830" s="69">
        <f>SUM(H822)</f>
        <v>43</v>
      </c>
      <c r="I830" s="68"/>
      <c r="J830" s="68"/>
      <c r="K830" s="68"/>
      <c r="L830" s="68"/>
      <c r="M830" s="68"/>
      <c r="N830" s="68"/>
      <c r="O830" s="68"/>
      <c r="P830" s="68"/>
      <c r="Q830" s="67"/>
      <c r="R830" s="197"/>
      <c r="S830" s="192"/>
      <c r="T830" s="211"/>
    </row>
    <row r="831" spans="1:20" ht="17" outlineLevel="1" thickBot="1" x14ac:dyDescent="0.25">
      <c r="A831" s="184"/>
      <c r="B831" s="185"/>
      <c r="C831" s="233"/>
      <c r="D831" s="193"/>
      <c r="E831" s="194"/>
      <c r="F831" s="42"/>
      <c r="G831" s="70" t="s">
        <v>22</v>
      </c>
      <c r="H831" s="69">
        <v>0</v>
      </c>
      <c r="I831" s="68"/>
      <c r="J831" s="68"/>
      <c r="K831" s="68"/>
      <c r="L831" s="68"/>
      <c r="M831" s="68"/>
      <c r="N831" s="68"/>
      <c r="O831" s="68"/>
      <c r="P831" s="68"/>
      <c r="Q831" s="67"/>
      <c r="R831" s="197"/>
      <c r="S831" s="192"/>
      <c r="T831" s="211"/>
    </row>
    <row r="832" spans="1:20" ht="16" customHeight="1" outlineLevel="1" thickBot="1" x14ac:dyDescent="0.25">
      <c r="A832" s="184"/>
      <c r="B832" s="185"/>
      <c r="C832" s="233"/>
      <c r="D832" s="63" t="s">
        <v>23</v>
      </c>
      <c r="E832" s="66">
        <v>335</v>
      </c>
      <c r="G832" s="48"/>
      <c r="H832" s="65">
        <f>SUM(H830:H831)</f>
        <v>43</v>
      </c>
      <c r="I832" s="64">
        <f t="shared" ref="I832:Q832" si="67">SUM(I822:I829)</f>
        <v>4</v>
      </c>
      <c r="J832" s="64">
        <f t="shared" si="67"/>
        <v>10</v>
      </c>
      <c r="K832" s="64">
        <f t="shared" si="67"/>
        <v>10</v>
      </c>
      <c r="L832" s="64">
        <f t="shared" si="67"/>
        <v>8</v>
      </c>
      <c r="M832" s="64">
        <f t="shared" si="67"/>
        <v>5</v>
      </c>
      <c r="N832" s="64">
        <f t="shared" si="67"/>
        <v>4</v>
      </c>
      <c r="O832" s="64">
        <f t="shared" si="67"/>
        <v>2</v>
      </c>
      <c r="P832" s="64">
        <f t="shared" si="67"/>
        <v>0</v>
      </c>
      <c r="Q832" s="64">
        <f t="shared" si="67"/>
        <v>0</v>
      </c>
      <c r="R832" s="197"/>
      <c r="S832" s="192"/>
      <c r="T832" s="211"/>
    </row>
    <row r="833" spans="1:20" ht="17" customHeight="1" outlineLevel="1" thickBot="1" x14ac:dyDescent="0.25">
      <c r="A833" s="184"/>
      <c r="B833" s="185"/>
      <c r="C833" s="233"/>
      <c r="D833" s="63" t="s">
        <v>24</v>
      </c>
      <c r="E833" s="62">
        <f>SUM(E832/2.5)</f>
        <v>134</v>
      </c>
      <c r="F833" s="42"/>
      <c r="G833" s="61"/>
      <c r="H833" s="60" t="s">
        <v>14</v>
      </c>
      <c r="I833" s="59">
        <v>48</v>
      </c>
      <c r="J833" s="58">
        <v>50</v>
      </c>
      <c r="K833" s="58">
        <v>52</v>
      </c>
      <c r="L833" s="58">
        <v>54</v>
      </c>
      <c r="M833" s="58">
        <v>56</v>
      </c>
      <c r="N833" s="58">
        <v>58</v>
      </c>
      <c r="O833" s="58">
        <v>60</v>
      </c>
      <c r="P833" s="58">
        <v>62</v>
      </c>
      <c r="Q833" s="57">
        <v>64</v>
      </c>
      <c r="R833" s="197"/>
      <c r="S833" s="192"/>
      <c r="T833" s="211"/>
    </row>
    <row r="834" spans="1:20" ht="17" outlineLevel="1" thickBot="1" x14ac:dyDescent="0.25">
      <c r="A834" s="186"/>
      <c r="B834" s="187"/>
      <c r="C834" s="234"/>
      <c r="D834" s="56" t="s">
        <v>25</v>
      </c>
      <c r="E834" s="55">
        <f>SUM(E832/2.2)</f>
        <v>152.27272727272725</v>
      </c>
      <c r="F834" s="42"/>
      <c r="G834" s="42"/>
      <c r="H834" s="42"/>
      <c r="I834" s="42"/>
      <c r="J834" s="42"/>
      <c r="K834" s="42"/>
      <c r="L834" s="42"/>
      <c r="M834" s="42"/>
      <c r="N834" s="42"/>
      <c r="O834" s="42"/>
      <c r="P834" s="42"/>
      <c r="Q834" s="42"/>
      <c r="R834" s="198"/>
      <c r="S834" s="199"/>
      <c r="T834" s="211"/>
    </row>
    <row r="835" spans="1:20" ht="17" outlineLevel="1" thickBot="1" x14ac:dyDescent="0.25">
      <c r="A835" s="54" t="s">
        <v>26</v>
      </c>
      <c r="B835" s="53"/>
      <c r="C835" s="42"/>
      <c r="D835" s="48"/>
      <c r="E835" s="112">
        <v>46225</v>
      </c>
      <c r="F835" s="42"/>
      <c r="S835" s="28"/>
      <c r="T835" s="211"/>
    </row>
    <row r="836" spans="1:20" outlineLevel="1" x14ac:dyDescent="0.2">
      <c r="A836" s="51" t="s">
        <v>27</v>
      </c>
      <c r="B836" s="50"/>
      <c r="C836" s="42"/>
      <c r="D836" s="48"/>
      <c r="E836" s="42"/>
      <c r="F836" s="42"/>
      <c r="R836" s="42"/>
      <c r="S836" s="47"/>
      <c r="T836" s="211"/>
    </row>
    <row r="837" spans="1:20" outlineLevel="1" x14ac:dyDescent="0.2">
      <c r="A837" s="49"/>
      <c r="B837" s="42"/>
      <c r="C837" s="42"/>
      <c r="D837" s="48"/>
      <c r="E837" s="42"/>
      <c r="F837" s="42"/>
      <c r="G837" s="42"/>
      <c r="H837" s="42"/>
      <c r="I837" s="42"/>
      <c r="J837" s="42"/>
      <c r="K837" s="42"/>
      <c r="L837" s="42"/>
      <c r="M837" s="42"/>
      <c r="N837" s="42"/>
      <c r="O837" s="42"/>
      <c r="P837" s="42"/>
      <c r="Q837" s="42"/>
      <c r="R837" s="42"/>
      <c r="S837" s="47"/>
      <c r="T837" s="211"/>
    </row>
    <row r="838" spans="1:20" ht="17" outlineLevel="1" thickBot="1" x14ac:dyDescent="0.25">
      <c r="A838" s="49" t="s">
        <v>28</v>
      </c>
      <c r="B838" s="42"/>
      <c r="C838" s="42"/>
      <c r="D838" s="48"/>
      <c r="E838" s="42"/>
      <c r="F838" s="42"/>
      <c r="G838" s="42"/>
      <c r="H838" s="42"/>
      <c r="I838" s="42"/>
      <c r="J838" s="42"/>
      <c r="K838" s="42"/>
      <c r="L838" s="42"/>
      <c r="M838" s="42"/>
      <c r="N838" s="42"/>
      <c r="O838" s="42"/>
      <c r="P838" s="42"/>
      <c r="Q838" s="42"/>
      <c r="R838" s="42"/>
      <c r="S838" s="47"/>
      <c r="T838" s="211"/>
    </row>
    <row r="839" spans="1:20" outlineLevel="1" x14ac:dyDescent="0.2">
      <c r="A839" s="46" t="s">
        <v>29</v>
      </c>
      <c r="B839" s="45" t="s">
        <v>30</v>
      </c>
      <c r="C839" s="44" t="s">
        <v>31</v>
      </c>
      <c r="D839" s="44" t="s">
        <v>32</v>
      </c>
      <c r="E839" s="44" t="s">
        <v>33</v>
      </c>
      <c r="F839" s="44" t="s">
        <v>34</v>
      </c>
      <c r="G839" s="44" t="s">
        <v>35</v>
      </c>
      <c r="H839" s="43" t="s">
        <v>36</v>
      </c>
      <c r="I839" s="200" t="s">
        <v>37</v>
      </c>
      <c r="J839" s="201"/>
      <c r="K839" s="202"/>
      <c r="L839" s="202"/>
      <c r="M839" s="202"/>
      <c r="N839" s="202"/>
      <c r="O839" s="202"/>
      <c r="P839" s="42"/>
      <c r="Q839" s="42"/>
      <c r="R839" s="42"/>
      <c r="S839" s="28"/>
      <c r="T839" s="211"/>
    </row>
    <row r="840" spans="1:20" ht="17" outlineLevel="1" x14ac:dyDescent="0.2">
      <c r="A840" s="38" t="s">
        <v>54</v>
      </c>
      <c r="B840" s="37" t="s">
        <v>98</v>
      </c>
      <c r="C840" s="36" t="s">
        <v>183</v>
      </c>
      <c r="D840" s="35">
        <v>0.8</v>
      </c>
      <c r="E840" s="41">
        <f>D840*H832</f>
        <v>34.4</v>
      </c>
      <c r="F840" s="33" cm="1">
        <f t="array" ref="F840">IFERROR(_xlfn.XLOOKUP(1,(TabFournisseurs[TYPE]=A840)*(TabFournisseurs[SUPPLIER2]=B840)*(TabFournisseurs[REF PRODUCT]=C840),TabFournisseurs[Cost / per m]),0)</f>
        <v>14.2</v>
      </c>
      <c r="G840" s="96">
        <f>F840*D840</f>
        <v>11.36</v>
      </c>
      <c r="H840" s="40">
        <f>G840*H832</f>
        <v>488.47999999999996</v>
      </c>
      <c r="I840" s="203"/>
      <c r="J840" s="201"/>
      <c r="K840" s="156"/>
      <c r="L840" s="156"/>
      <c r="M840" s="156"/>
      <c r="N840" s="156"/>
      <c r="O840" s="156"/>
      <c r="P840" s="156"/>
      <c r="Q840" s="156"/>
      <c r="R840" s="156"/>
      <c r="S840" s="157"/>
      <c r="T840" s="211"/>
    </row>
    <row r="841" spans="1:20" outlineLevel="1" x14ac:dyDescent="0.2">
      <c r="A841" s="38" t="s">
        <v>60</v>
      </c>
      <c r="B841" s="37"/>
      <c r="C841" s="36"/>
      <c r="D841" s="35"/>
      <c r="E841" s="34">
        <f>D841*H832</f>
        <v>0</v>
      </c>
      <c r="F841" s="33" cm="1">
        <f t="array" ref="F841">IFERROR(_xlfn.XLOOKUP(1,(TabFournisseurs[TYPE]=A841)*(TabFournisseurs[SUPPLIER2]=B841)*(TabFournisseurs[REF PRODUCT]=C841),TabFournisseurs[Cost / per m]),0)</f>
        <v>0</v>
      </c>
      <c r="G841" s="32">
        <f t="shared" ref="G841:G852" si="68">F841*D841</f>
        <v>0</v>
      </c>
      <c r="H841" s="31">
        <f>G841*H832</f>
        <v>0</v>
      </c>
      <c r="I841" s="39"/>
      <c r="J841" s="39"/>
      <c r="K841" s="156"/>
      <c r="L841" s="156"/>
      <c r="M841" s="156"/>
      <c r="N841" s="156"/>
      <c r="O841" s="156"/>
      <c r="P841" s="156"/>
      <c r="Q841" s="156"/>
      <c r="R841" s="156"/>
      <c r="S841" s="157"/>
      <c r="T841" s="211"/>
    </row>
    <row r="842" spans="1:20" outlineLevel="1" x14ac:dyDescent="0.2">
      <c r="A842" s="38"/>
      <c r="B842" s="37"/>
      <c r="C842" s="36"/>
      <c r="D842" s="35"/>
      <c r="E842" s="34">
        <f>D842*H832</f>
        <v>0</v>
      </c>
      <c r="F842" s="33" cm="1">
        <f t="array" ref="F842">IFERROR(_xlfn.XLOOKUP(1,(TabFournisseurs[TYPE]=A842)*(TabFournisseurs[SUPPLIER2]=B842)*(TabFournisseurs[REF PRODUCT]=C842),TabFournisseurs[Cost / per m]),0)</f>
        <v>0</v>
      </c>
      <c r="G842" s="32">
        <f t="shared" si="68"/>
        <v>0</v>
      </c>
      <c r="H842" s="31">
        <f>G842*H832</f>
        <v>0</v>
      </c>
      <c r="I842" s="39"/>
      <c r="J842" s="39"/>
      <c r="K842" s="156"/>
      <c r="L842" s="156"/>
      <c r="M842" s="156"/>
      <c r="N842" s="156"/>
      <c r="O842" s="156"/>
      <c r="P842" s="156"/>
      <c r="Q842" s="156"/>
      <c r="R842" s="156"/>
      <c r="S842" s="157"/>
      <c r="T842" s="211"/>
    </row>
    <row r="843" spans="1:20" outlineLevel="1" x14ac:dyDescent="0.2">
      <c r="A843" s="38"/>
      <c r="B843" s="37"/>
      <c r="C843" s="36"/>
      <c r="D843" s="35"/>
      <c r="E843" s="34">
        <f>D843*H832</f>
        <v>0</v>
      </c>
      <c r="F843" s="33" cm="1">
        <f t="array" ref="F843">IFERROR(_xlfn.XLOOKUP(1,(TabFournisseurs[TYPE]=A843)*(TabFournisseurs[SUPPLIER2]=B843)*(TabFournisseurs[REF PRODUCT]=C843),TabFournisseurs[Cost / per m]),0)</f>
        <v>0</v>
      </c>
      <c r="G843" s="32">
        <f t="shared" si="68"/>
        <v>0</v>
      </c>
      <c r="H843" s="31">
        <f>G843*H832</f>
        <v>0</v>
      </c>
      <c r="I843" s="30"/>
      <c r="J843" s="30"/>
      <c r="K843" s="156"/>
      <c r="L843" s="156"/>
      <c r="M843" s="156"/>
      <c r="N843" s="156"/>
      <c r="O843" s="156"/>
      <c r="P843" s="156"/>
      <c r="Q843" s="156"/>
      <c r="R843" s="156"/>
      <c r="S843" s="157"/>
      <c r="T843" s="211"/>
    </row>
    <row r="844" spans="1:20" outlineLevel="1" x14ac:dyDescent="0.2">
      <c r="A844" s="38"/>
      <c r="B844" s="37"/>
      <c r="C844" s="36"/>
      <c r="D844" s="35"/>
      <c r="E844" s="34">
        <f>D844*H832</f>
        <v>0</v>
      </c>
      <c r="F844" s="33" cm="1">
        <f t="array" ref="F844">IFERROR(_xlfn.XLOOKUP(1,(TabFournisseurs[TYPE]=A844)*(TabFournisseurs[SUPPLIER2]=B844)*(TabFournisseurs[REF PRODUCT]=C844),TabFournisseurs[Cost / per m]),0)</f>
        <v>0</v>
      </c>
      <c r="G844" s="32">
        <f t="shared" si="68"/>
        <v>0</v>
      </c>
      <c r="H844" s="31">
        <f>G844*H832</f>
        <v>0</v>
      </c>
      <c r="I844" s="30"/>
      <c r="J844" s="30"/>
      <c r="K844" s="29"/>
      <c r="L844" s="29"/>
      <c r="M844" s="29"/>
      <c r="N844" s="29"/>
      <c r="O844" s="29"/>
      <c r="P844" s="29"/>
      <c r="Q844" s="29"/>
      <c r="R844" s="29"/>
      <c r="S844" s="28"/>
      <c r="T844" s="211"/>
    </row>
    <row r="845" spans="1:20" outlineLevel="1" x14ac:dyDescent="0.2">
      <c r="A845" s="38"/>
      <c r="B845" s="37"/>
      <c r="C845" s="36"/>
      <c r="D845" s="35"/>
      <c r="E845" s="34">
        <f>D845*H832</f>
        <v>0</v>
      </c>
      <c r="F845" s="33" cm="1">
        <f t="array" ref="F845">IFERROR(_xlfn.XLOOKUP(1,(TabFournisseurs[TYPE]=A845)*(TabFournisseurs[SUPPLIER2]=B845)*(TabFournisseurs[REF PRODUCT]=C845),TabFournisseurs[Cost / per m]),0)</f>
        <v>0</v>
      </c>
      <c r="G845" s="32">
        <f t="shared" si="68"/>
        <v>0</v>
      </c>
      <c r="H845" s="31">
        <f>G845*H832</f>
        <v>0</v>
      </c>
      <c r="I845" s="158"/>
      <c r="J845" s="159"/>
      <c r="K845" s="29"/>
      <c r="L845" s="29"/>
      <c r="M845" s="29"/>
      <c r="N845" s="29"/>
      <c r="O845" s="29"/>
      <c r="P845" s="29"/>
      <c r="Q845" s="29"/>
      <c r="R845" s="29"/>
      <c r="S845" s="28"/>
      <c r="T845" s="211"/>
    </row>
    <row r="846" spans="1:20" outlineLevel="1" x14ac:dyDescent="0.2">
      <c r="A846" s="38"/>
      <c r="B846" s="37"/>
      <c r="C846" s="36"/>
      <c r="D846" s="35"/>
      <c r="E846" s="34">
        <f>D846*H832</f>
        <v>0</v>
      </c>
      <c r="F846" s="33" cm="1">
        <f t="array" ref="F846">IFERROR(_xlfn.XLOOKUP(1,(TabFournisseurs[TYPE]=A846)*(TabFournisseurs[SUPPLIER2]=B846)*(TabFournisseurs[REF PRODUCT]=C846),TabFournisseurs[Cost / per m]),0)</f>
        <v>0</v>
      </c>
      <c r="G846" s="32">
        <f t="shared" si="68"/>
        <v>0</v>
      </c>
      <c r="H846" s="31">
        <f>G846*H832</f>
        <v>0</v>
      </c>
      <c r="I846" s="30"/>
      <c r="J846" s="30"/>
      <c r="K846" s="29"/>
      <c r="L846" s="29"/>
      <c r="M846" s="29"/>
      <c r="N846" s="29"/>
      <c r="O846" s="29"/>
      <c r="P846" s="29"/>
      <c r="Q846" s="29"/>
      <c r="R846" s="29"/>
      <c r="S846" s="28"/>
      <c r="T846" s="211"/>
    </row>
    <row r="847" spans="1:20" outlineLevel="1" x14ac:dyDescent="0.2">
      <c r="A847" s="38"/>
      <c r="B847" s="37"/>
      <c r="C847" s="36"/>
      <c r="D847" s="35"/>
      <c r="E847" s="34">
        <f>D847*H832</f>
        <v>0</v>
      </c>
      <c r="F847" s="33" cm="1">
        <f t="array" ref="F847">IFERROR(_xlfn.XLOOKUP(1,(TabFournisseurs[TYPE]=A847)*(TabFournisseurs[SUPPLIER2]=B847)*(TabFournisseurs[REF PRODUCT]=C847),TabFournisseurs[Cost / per m]),0)</f>
        <v>0</v>
      </c>
      <c r="G847" s="32">
        <f t="shared" si="68"/>
        <v>0</v>
      </c>
      <c r="H847" s="31">
        <f>G847*H832</f>
        <v>0</v>
      </c>
      <c r="I847" s="30"/>
      <c r="J847" s="30"/>
      <c r="K847" s="29"/>
      <c r="L847" s="29"/>
      <c r="M847" s="29"/>
      <c r="N847" s="29"/>
      <c r="O847" s="29"/>
      <c r="P847" s="29"/>
      <c r="Q847" s="29"/>
      <c r="R847" s="29"/>
      <c r="S847" s="28"/>
      <c r="T847" s="211"/>
    </row>
    <row r="848" spans="1:20" outlineLevel="1" x14ac:dyDescent="0.2">
      <c r="A848" s="38"/>
      <c r="B848" s="37"/>
      <c r="C848" s="36"/>
      <c r="D848" s="35"/>
      <c r="E848" s="34">
        <f>D848*H832</f>
        <v>0</v>
      </c>
      <c r="F848" s="33" cm="1">
        <f t="array" ref="F848">IFERROR(_xlfn.XLOOKUP(1,(TabFournisseurs[TYPE]=A848)*(TabFournisseurs[SUPPLIER2]=B848)*(TabFournisseurs[REF PRODUCT]=C848),TabFournisseurs[Cost / per m]),0)</f>
        <v>0</v>
      </c>
      <c r="G848" s="32">
        <f t="shared" si="68"/>
        <v>0</v>
      </c>
      <c r="H848" s="31">
        <f>G848*H832</f>
        <v>0</v>
      </c>
      <c r="I848" s="30"/>
      <c r="J848" s="30"/>
      <c r="K848" s="29"/>
      <c r="L848" s="29"/>
      <c r="M848" s="29"/>
      <c r="N848" s="29"/>
      <c r="O848" s="29"/>
      <c r="P848" s="29"/>
      <c r="Q848" s="29"/>
      <c r="R848" s="29"/>
      <c r="S848" s="28"/>
      <c r="T848" s="211"/>
    </row>
    <row r="849" spans="1:20" outlineLevel="1" x14ac:dyDescent="0.2">
      <c r="A849" s="38"/>
      <c r="B849" s="37"/>
      <c r="C849" s="36"/>
      <c r="D849" s="35"/>
      <c r="E849" s="34">
        <f>D849*H832</f>
        <v>0</v>
      </c>
      <c r="F849" s="33" cm="1">
        <f t="array" ref="F849">IFERROR(_xlfn.XLOOKUP(1,(TabFournisseurs[TYPE]=A849)*(TabFournisseurs[SUPPLIER2]=B849)*(TabFournisseurs[REF PRODUCT]=C849),TabFournisseurs[Cost / per m]),0)</f>
        <v>0</v>
      </c>
      <c r="G849" s="32">
        <f t="shared" si="68"/>
        <v>0</v>
      </c>
      <c r="H849" s="31">
        <f>G849*H832</f>
        <v>0</v>
      </c>
      <c r="I849" s="30"/>
      <c r="J849" s="30"/>
      <c r="K849" s="29"/>
      <c r="L849" s="29"/>
      <c r="M849" s="29"/>
      <c r="N849" s="29"/>
      <c r="O849" s="29"/>
      <c r="P849" s="29"/>
      <c r="Q849" s="29"/>
      <c r="R849" s="29"/>
      <c r="S849" s="28"/>
      <c r="T849" s="211"/>
    </row>
    <row r="850" spans="1:20" outlineLevel="1" x14ac:dyDescent="0.2">
      <c r="A850" s="38"/>
      <c r="B850" s="37"/>
      <c r="C850" s="36"/>
      <c r="D850" s="35"/>
      <c r="E850" s="34">
        <f>D850*H832</f>
        <v>0</v>
      </c>
      <c r="F850" s="33" cm="1">
        <f t="array" ref="F850">IFERROR(_xlfn.XLOOKUP(1,(TabFournisseurs[TYPE]=A850)*(TabFournisseurs[SUPPLIER2]=B850)*(TabFournisseurs[REF PRODUCT]=C850),TabFournisseurs[Cost / per m]),0)</f>
        <v>0</v>
      </c>
      <c r="G850" s="32">
        <f t="shared" si="68"/>
        <v>0</v>
      </c>
      <c r="H850" s="31">
        <f>G850*H832</f>
        <v>0</v>
      </c>
      <c r="I850" s="30"/>
      <c r="J850" s="30"/>
      <c r="K850" s="29"/>
      <c r="L850" s="29"/>
      <c r="M850" s="29"/>
      <c r="N850" s="29"/>
      <c r="O850" s="29"/>
      <c r="P850" s="29"/>
      <c r="Q850" s="29"/>
      <c r="R850" s="29"/>
      <c r="S850" s="28"/>
      <c r="T850" s="211"/>
    </row>
    <row r="851" spans="1:20" outlineLevel="1" x14ac:dyDescent="0.2">
      <c r="A851" s="38"/>
      <c r="B851" s="37"/>
      <c r="C851" s="36"/>
      <c r="D851" s="35"/>
      <c r="E851" s="34">
        <f>D851*H832</f>
        <v>0</v>
      </c>
      <c r="F851" s="33" cm="1">
        <f t="array" ref="F851">IFERROR(_xlfn.XLOOKUP(1,(TabFournisseurs[TYPE]=A851)*(TabFournisseurs[SUPPLIER2]=B851)*(TabFournisseurs[REF PRODUCT]=C851),TabFournisseurs[Cost / per m]),0)</f>
        <v>0</v>
      </c>
      <c r="G851" s="32">
        <f t="shared" si="68"/>
        <v>0</v>
      </c>
      <c r="H851" s="31">
        <f>G851*H832</f>
        <v>0</v>
      </c>
      <c r="I851" s="30"/>
      <c r="J851" s="30"/>
      <c r="K851" s="29"/>
      <c r="L851" s="29"/>
      <c r="M851" s="29"/>
      <c r="N851" s="29"/>
      <c r="O851" s="29"/>
      <c r="P851" s="29"/>
      <c r="Q851" s="29"/>
      <c r="R851" s="29"/>
      <c r="S851" s="28"/>
      <c r="T851" s="211"/>
    </row>
    <row r="852" spans="1:20" outlineLevel="1" x14ac:dyDescent="0.2">
      <c r="A852" s="38"/>
      <c r="B852" s="37"/>
      <c r="C852" s="36"/>
      <c r="D852" s="35">
        <v>1</v>
      </c>
      <c r="E852" s="34">
        <f>D852*H832</f>
        <v>43</v>
      </c>
      <c r="F852" s="33">
        <v>15</v>
      </c>
      <c r="G852" s="32">
        <f t="shared" si="68"/>
        <v>15</v>
      </c>
      <c r="H852" s="31">
        <f>G852*H832</f>
        <v>645</v>
      </c>
      <c r="I852" s="30"/>
      <c r="J852" s="30"/>
      <c r="K852" s="29"/>
      <c r="L852" s="29"/>
      <c r="M852" s="29"/>
      <c r="N852" s="29"/>
      <c r="O852" s="29"/>
      <c r="P852" s="29"/>
      <c r="Q852" s="29"/>
      <c r="R852" s="29"/>
      <c r="S852" s="28"/>
      <c r="T852" s="211"/>
    </row>
    <row r="853" spans="1:20" ht="17" outlineLevel="1" x14ac:dyDescent="0.2">
      <c r="A853" s="38" t="s">
        <v>38</v>
      </c>
      <c r="B853" s="37" t="s">
        <v>40</v>
      </c>
      <c r="C853" s="36" t="s">
        <v>41</v>
      </c>
      <c r="D853" s="35">
        <v>1</v>
      </c>
      <c r="E853" s="34">
        <f>D853*H832</f>
        <v>43</v>
      </c>
      <c r="F853" s="33" cm="1">
        <f t="array" ref="F853">IFERROR(_xlfn.XLOOKUP(1,(TabFournisseurs[TYPE]=A853)*(TabFournisseurs[SUPPLIER2]=B853)*(TabFournisseurs[REF PRODUCT]=C853),TabFournisseurs[Cost / per m]),0)</f>
        <v>2</v>
      </c>
      <c r="G853" s="32">
        <f t="shared" ref="G853:G854" si="69">F853*D853</f>
        <v>2</v>
      </c>
      <c r="H853" s="31">
        <f>G853*H832</f>
        <v>86</v>
      </c>
      <c r="I853" s="30"/>
      <c r="J853" s="30"/>
      <c r="K853" s="29"/>
      <c r="L853" s="29"/>
      <c r="M853" s="29"/>
      <c r="N853" s="29"/>
      <c r="O853" s="29"/>
      <c r="P853" s="29"/>
      <c r="Q853" s="29"/>
      <c r="R853" s="29"/>
      <c r="S853" s="28"/>
      <c r="T853" s="211"/>
    </row>
    <row r="854" spans="1:20" ht="18" outlineLevel="1" thickBot="1" x14ac:dyDescent="0.25">
      <c r="A854" s="27" t="s">
        <v>38</v>
      </c>
      <c r="B854" s="26" t="s">
        <v>42</v>
      </c>
      <c r="C854" s="25" t="s">
        <v>43</v>
      </c>
      <c r="D854" s="24">
        <v>1</v>
      </c>
      <c r="E854" s="23">
        <f>D854*H832</f>
        <v>43</v>
      </c>
      <c r="F854" s="22" cm="1">
        <f t="array" ref="F854">IFERROR(_xlfn.XLOOKUP(1,(TabFournisseurs[TYPE]=A854)*(TabFournisseurs[SUPPLIER2]=B854)*(TabFournisseurs[REF PRODUCT]=C854),TabFournisseurs[Cost / per m]),0)</f>
        <v>0.5</v>
      </c>
      <c r="G854" s="21">
        <f t="shared" si="69"/>
        <v>0.5</v>
      </c>
      <c r="H854" s="20">
        <f>G854*H832</f>
        <v>21.5</v>
      </c>
      <c r="I854" s="19"/>
      <c r="J854" s="19"/>
      <c r="K854" s="18"/>
      <c r="L854" s="18"/>
      <c r="M854" s="18"/>
      <c r="N854" s="18"/>
      <c r="O854" s="18"/>
      <c r="P854" s="18"/>
      <c r="Q854" s="18"/>
      <c r="R854" s="18"/>
      <c r="S854" s="17"/>
      <c r="T854" s="211"/>
    </row>
    <row r="855" spans="1:20" ht="17" thickBot="1" x14ac:dyDescent="0.25">
      <c r="A855" s="95"/>
      <c r="B855" s="95"/>
      <c r="C855" s="95"/>
      <c r="D855" s="95"/>
      <c r="E855" s="95"/>
      <c r="F855" s="95"/>
      <c r="G855" s="95"/>
      <c r="H855" s="95"/>
      <c r="I855" s="95"/>
      <c r="J855" s="95"/>
      <c r="K855" s="95"/>
      <c r="L855" s="95"/>
      <c r="M855" s="95"/>
      <c r="N855" s="95"/>
      <c r="O855" s="95"/>
      <c r="P855" s="95"/>
      <c r="Q855" s="95"/>
      <c r="R855" s="95"/>
      <c r="S855" s="95"/>
      <c r="T855" s="95"/>
    </row>
    <row r="856" spans="1:20" ht="23" customHeight="1" x14ac:dyDescent="0.2">
      <c r="A856" s="204" t="s">
        <v>184</v>
      </c>
      <c r="B856" s="205"/>
      <c r="C856" s="205"/>
      <c r="D856" s="205"/>
      <c r="E856" s="205"/>
      <c r="F856" s="205"/>
      <c r="G856" s="206"/>
      <c r="H856" s="166" t="s">
        <v>94</v>
      </c>
      <c r="I856" s="167"/>
      <c r="J856" s="167"/>
      <c r="K856" s="167"/>
      <c r="L856" s="167"/>
      <c r="M856" s="168"/>
      <c r="N856" s="169" t="s">
        <v>1</v>
      </c>
      <c r="O856" s="169"/>
      <c r="P856" s="169"/>
      <c r="Q856" s="280" t="s">
        <v>46</v>
      </c>
      <c r="R856" s="171"/>
      <c r="S856" s="173" t="s">
        <v>2</v>
      </c>
      <c r="T856" s="210"/>
    </row>
    <row r="857" spans="1:20" ht="23" customHeight="1" thickBot="1" x14ac:dyDescent="0.25">
      <c r="A857" s="207"/>
      <c r="B857" s="208"/>
      <c r="C857" s="208"/>
      <c r="D857" s="208"/>
      <c r="E857" s="208"/>
      <c r="F857" s="208"/>
      <c r="G857" s="209"/>
      <c r="H857" s="177" t="s">
        <v>166</v>
      </c>
      <c r="I857" s="178"/>
      <c r="J857" s="178"/>
      <c r="K857" s="178"/>
      <c r="L857" s="178"/>
      <c r="M857" s="179"/>
      <c r="N857" s="170"/>
      <c r="O857" s="170"/>
      <c r="P857" s="170"/>
      <c r="Q857" s="170"/>
      <c r="R857" s="172"/>
      <c r="S857" s="174"/>
      <c r="T857" s="210"/>
    </row>
    <row r="858" spans="1:20" outlineLevel="1" x14ac:dyDescent="0.2">
      <c r="A858" s="212">
        <v>46162</v>
      </c>
      <c r="B858" s="181"/>
      <c r="C858" s="94"/>
      <c r="D858" s="94"/>
      <c r="E858" s="94"/>
      <c r="F858" s="94"/>
      <c r="G858" s="94"/>
      <c r="H858" s="94"/>
      <c r="I858" s="94"/>
      <c r="J858" s="94"/>
      <c r="K858" s="94"/>
      <c r="L858" s="94"/>
      <c r="M858" s="94"/>
      <c r="N858" s="94"/>
      <c r="O858" s="94"/>
      <c r="P858" s="94"/>
      <c r="Q858" s="94"/>
      <c r="R858" s="94"/>
      <c r="S858" s="93" t="s">
        <v>47</v>
      </c>
      <c r="T858" s="211"/>
    </row>
    <row r="859" spans="1:20" ht="17" outlineLevel="1" thickBot="1" x14ac:dyDescent="0.25">
      <c r="A859" s="92"/>
      <c r="B859" s="42"/>
      <c r="C859" s="42"/>
      <c r="D859" s="42"/>
      <c r="E859" s="42"/>
      <c r="F859" s="42"/>
      <c r="G859" s="42"/>
      <c r="H859" s="42"/>
      <c r="I859" s="42"/>
      <c r="J859" s="42"/>
      <c r="K859" s="42"/>
      <c r="L859" s="42"/>
      <c r="M859" s="42"/>
      <c r="N859" s="42"/>
      <c r="O859" s="42"/>
      <c r="P859" s="42"/>
      <c r="Q859" s="42"/>
      <c r="R859" s="42"/>
      <c r="S859" s="47"/>
      <c r="T859" s="211"/>
    </row>
    <row r="860" spans="1:20" ht="17" customHeight="1" outlineLevel="1" thickBot="1" x14ac:dyDescent="0.25">
      <c r="A860" s="182" t="e" vm="13">
        <v>#VALUE!</v>
      </c>
      <c r="B860" s="183"/>
      <c r="C860" s="91" t="s">
        <v>6</v>
      </c>
      <c r="D860" s="90" t="s">
        <v>7</v>
      </c>
      <c r="E860" s="106" t="s">
        <v>185</v>
      </c>
      <c r="F860" s="42"/>
      <c r="G860" s="42"/>
      <c r="H860" s="84" t="s">
        <v>8</v>
      </c>
      <c r="I860" s="88"/>
      <c r="J860" s="88"/>
      <c r="K860" s="88"/>
      <c r="L860" s="88"/>
      <c r="M860" s="88"/>
      <c r="N860" s="88"/>
      <c r="O860" s="88"/>
      <c r="P860" s="88"/>
      <c r="Q860" s="88"/>
      <c r="S860" s="87"/>
      <c r="T860" s="211"/>
    </row>
    <row r="861" spans="1:20" ht="16" customHeight="1" outlineLevel="1" x14ac:dyDescent="0.2">
      <c r="A861" s="184"/>
      <c r="B861" s="185"/>
      <c r="C861" s="232" t="s">
        <v>186</v>
      </c>
      <c r="D861" s="86" t="s">
        <v>9</v>
      </c>
      <c r="E861" s="85" t="s">
        <v>49</v>
      </c>
      <c r="F861" s="42"/>
      <c r="G861" s="42"/>
      <c r="H861" s="84" t="s">
        <v>10</v>
      </c>
      <c r="I861" s="83"/>
      <c r="J861" s="83"/>
      <c r="K861" s="83"/>
      <c r="L861" s="83"/>
      <c r="M861" s="83"/>
      <c r="N861" s="83"/>
      <c r="O861" s="83"/>
      <c r="P861" s="83"/>
      <c r="Q861" s="83"/>
      <c r="R861" s="191"/>
      <c r="S861" s="192"/>
      <c r="T861" s="211"/>
    </row>
    <row r="862" spans="1:20" ht="16" customHeight="1" outlineLevel="1" x14ac:dyDescent="0.2">
      <c r="A862" s="184"/>
      <c r="B862" s="185"/>
      <c r="C862" s="233"/>
      <c r="D862" s="63" t="s">
        <v>11</v>
      </c>
      <c r="E862" s="82" t="s">
        <v>50</v>
      </c>
      <c r="F862" s="42"/>
      <c r="G862" s="48"/>
      <c r="H862" s="81"/>
      <c r="I862" s="80"/>
      <c r="J862" s="80"/>
      <c r="K862" s="80"/>
      <c r="L862" s="80"/>
      <c r="M862" s="80"/>
      <c r="N862" s="80"/>
      <c r="O862" s="80"/>
      <c r="P862" s="80"/>
      <c r="Q862" s="80"/>
      <c r="R862" s="191"/>
      <c r="S862" s="192"/>
      <c r="T862" s="211"/>
    </row>
    <row r="863" spans="1:20" ht="16" customHeight="1" outlineLevel="1" thickBot="1" x14ac:dyDescent="0.25">
      <c r="A863" s="184"/>
      <c r="B863" s="185"/>
      <c r="C863" s="233"/>
      <c r="D863" s="63" t="s">
        <v>12</v>
      </c>
      <c r="E863" s="82"/>
      <c r="F863" s="42"/>
      <c r="G863" s="48"/>
      <c r="H863" s="81"/>
      <c r="I863" s="80"/>
      <c r="J863" s="80"/>
      <c r="K863" s="80"/>
      <c r="L863" s="80"/>
      <c r="M863" s="80"/>
      <c r="N863" s="80"/>
      <c r="O863" s="80"/>
      <c r="P863" s="80"/>
      <c r="Q863" s="80"/>
      <c r="R863" s="152"/>
      <c r="S863" s="153"/>
      <c r="T863" s="211"/>
    </row>
    <row r="864" spans="1:20" ht="16" customHeight="1" outlineLevel="1" thickBot="1" x14ac:dyDescent="0.25">
      <c r="A864" s="184"/>
      <c r="B864" s="185"/>
      <c r="C864" s="233"/>
      <c r="D864" s="63" t="s">
        <v>13</v>
      </c>
      <c r="E864" s="105" t="b">
        <v>0</v>
      </c>
      <c r="F864" s="42"/>
      <c r="G864" s="48"/>
      <c r="H864" s="59" t="s">
        <v>14</v>
      </c>
      <c r="I864" s="58">
        <v>48</v>
      </c>
      <c r="J864" s="58">
        <v>50</v>
      </c>
      <c r="K864" s="58">
        <v>52</v>
      </c>
      <c r="L864" s="58">
        <v>54</v>
      </c>
      <c r="M864" s="58">
        <v>56</v>
      </c>
      <c r="N864" s="58">
        <v>58</v>
      </c>
      <c r="O864" s="58">
        <v>60</v>
      </c>
      <c r="P864" s="58">
        <v>62</v>
      </c>
      <c r="Q864" s="57">
        <v>64</v>
      </c>
      <c r="S864" s="79"/>
      <c r="T864" s="211"/>
    </row>
    <row r="865" spans="1:20" outlineLevel="1" x14ac:dyDescent="0.2">
      <c r="A865" s="184"/>
      <c r="B865" s="185"/>
      <c r="C865" s="233"/>
      <c r="D865" s="193"/>
      <c r="E865" s="194"/>
      <c r="F865" s="42"/>
      <c r="G865" s="48"/>
      <c r="H865" s="78">
        <f t="shared" ref="H865:H872" si="70">SUM(I865:Q865)</f>
        <v>68</v>
      </c>
      <c r="I865" s="77">
        <v>8</v>
      </c>
      <c r="J865" s="77">
        <v>10</v>
      </c>
      <c r="K865" s="77">
        <v>15</v>
      </c>
      <c r="L865" s="77">
        <v>7</v>
      </c>
      <c r="M865" s="77">
        <v>11</v>
      </c>
      <c r="N865" s="77">
        <v>10</v>
      </c>
      <c r="O865" s="77">
        <v>4</v>
      </c>
      <c r="P865" s="77">
        <v>3</v>
      </c>
      <c r="Q865" s="77"/>
      <c r="R865" s="195" t="s">
        <v>143</v>
      </c>
      <c r="S865" s="196"/>
      <c r="T865" s="211"/>
    </row>
    <row r="866" spans="1:20" ht="16" customHeight="1" outlineLevel="1" x14ac:dyDescent="0.2">
      <c r="A866" s="184"/>
      <c r="B866" s="185"/>
      <c r="C866" s="233"/>
      <c r="D866" s="63" t="s">
        <v>16</v>
      </c>
      <c r="E866" s="76" t="s">
        <v>52</v>
      </c>
      <c r="F866" s="42"/>
      <c r="G866" s="48"/>
      <c r="H866" s="73">
        <f t="shared" si="70"/>
        <v>0</v>
      </c>
      <c r="I866" s="68"/>
      <c r="J866" s="68"/>
      <c r="K866" s="68"/>
      <c r="L866" s="68"/>
      <c r="M866" s="68"/>
      <c r="N866" s="68"/>
      <c r="O866" s="68"/>
      <c r="P866" s="68"/>
      <c r="Q866" s="68"/>
      <c r="R866" s="197"/>
      <c r="S866" s="192"/>
      <c r="T866" s="211"/>
    </row>
    <row r="867" spans="1:20" ht="16" customHeight="1" outlineLevel="1" x14ac:dyDescent="0.2">
      <c r="A867" s="184"/>
      <c r="B867" s="185"/>
      <c r="C867" s="233"/>
      <c r="D867" s="63" t="s">
        <v>17</v>
      </c>
      <c r="E867" s="75" t="s">
        <v>53</v>
      </c>
      <c r="F867" s="42"/>
      <c r="G867" s="42"/>
      <c r="H867" s="73">
        <f t="shared" si="70"/>
        <v>0</v>
      </c>
      <c r="I867" s="68"/>
      <c r="J867" s="68"/>
      <c r="K867" s="68"/>
      <c r="L867" s="68"/>
      <c r="M867" s="68"/>
      <c r="N867" s="68"/>
      <c r="O867" s="68"/>
      <c r="P867" s="68"/>
      <c r="Q867" s="68"/>
      <c r="R867" s="197"/>
      <c r="S867" s="192"/>
      <c r="T867" s="211"/>
    </row>
    <row r="868" spans="1:20" outlineLevel="1" x14ac:dyDescent="0.2">
      <c r="A868" s="184"/>
      <c r="B868" s="185"/>
      <c r="C868" s="233"/>
      <c r="D868" s="193"/>
      <c r="E868" s="194"/>
      <c r="F868" s="42"/>
      <c r="G868" s="48"/>
      <c r="H868" s="73">
        <f t="shared" si="70"/>
        <v>0</v>
      </c>
      <c r="I868" s="68"/>
      <c r="J868" s="68"/>
      <c r="K868" s="68"/>
      <c r="L868" s="68"/>
      <c r="M868" s="68"/>
      <c r="N868" s="68"/>
      <c r="O868" s="68"/>
      <c r="P868" s="68"/>
      <c r="Q868" s="68"/>
      <c r="R868" s="197"/>
      <c r="S868" s="192"/>
      <c r="T868" s="211"/>
    </row>
    <row r="869" spans="1:20" ht="16" customHeight="1" outlineLevel="1" x14ac:dyDescent="0.2">
      <c r="A869" s="184"/>
      <c r="B869" s="185"/>
      <c r="C869" s="233"/>
      <c r="D869" s="63" t="s">
        <v>18</v>
      </c>
      <c r="E869" s="76">
        <v>55</v>
      </c>
      <c r="F869" s="42"/>
      <c r="G869" s="48"/>
      <c r="H869" s="73">
        <f t="shared" si="70"/>
        <v>0</v>
      </c>
      <c r="I869" s="68"/>
      <c r="J869" s="68"/>
      <c r="K869" s="68"/>
      <c r="L869" s="68"/>
      <c r="M869" s="68"/>
      <c r="N869" s="68"/>
      <c r="O869" s="68"/>
      <c r="P869" s="68"/>
      <c r="Q869" s="68"/>
      <c r="R869" s="197"/>
      <c r="S869" s="192"/>
      <c r="T869" s="211"/>
    </row>
    <row r="870" spans="1:20" ht="16" customHeight="1" outlineLevel="1" x14ac:dyDescent="0.2">
      <c r="A870" s="184"/>
      <c r="B870" s="185"/>
      <c r="C870" s="233"/>
      <c r="D870" s="63" t="s">
        <v>19</v>
      </c>
      <c r="E870" s="75">
        <f>SUM(G883:G897)</f>
        <v>22.409000000000002</v>
      </c>
      <c r="F870" s="42"/>
      <c r="G870" s="42"/>
      <c r="H870" s="73">
        <f t="shared" si="70"/>
        <v>0</v>
      </c>
      <c r="I870" s="68"/>
      <c r="J870" s="68"/>
      <c r="K870" s="68"/>
      <c r="L870" s="68"/>
      <c r="M870" s="68"/>
      <c r="N870" s="68"/>
      <c r="O870" s="68"/>
      <c r="P870" s="68"/>
      <c r="Q870" s="68"/>
      <c r="R870" s="197"/>
      <c r="S870" s="192"/>
      <c r="T870" s="211"/>
    </row>
    <row r="871" spans="1:20" outlineLevel="1" x14ac:dyDescent="0.2">
      <c r="A871" s="184"/>
      <c r="B871" s="185"/>
      <c r="C871" s="233"/>
      <c r="D871" s="193"/>
      <c r="E871" s="194"/>
      <c r="F871" s="42"/>
      <c r="G871" s="48"/>
      <c r="H871" s="73">
        <f t="shared" si="70"/>
        <v>0</v>
      </c>
      <c r="I871" s="68"/>
      <c r="J871" s="68"/>
      <c r="K871" s="68"/>
      <c r="L871" s="68"/>
      <c r="M871" s="68"/>
      <c r="N871" s="68"/>
      <c r="O871" s="68"/>
      <c r="P871" s="68"/>
      <c r="Q871" s="68"/>
      <c r="R871" s="197"/>
      <c r="S871" s="192"/>
      <c r="T871" s="211"/>
    </row>
    <row r="872" spans="1:20" ht="16" customHeight="1" outlineLevel="1" x14ac:dyDescent="0.2">
      <c r="A872" s="184"/>
      <c r="B872" s="185"/>
      <c r="C872" s="233"/>
      <c r="D872" s="63" t="s">
        <v>20</v>
      </c>
      <c r="E872" s="75">
        <f>SUM(E869:E870)</f>
        <v>77.409000000000006</v>
      </c>
      <c r="F872" s="42"/>
      <c r="G872" s="74"/>
      <c r="H872" s="73">
        <f t="shared" si="70"/>
        <v>0</v>
      </c>
      <c r="I872" s="68"/>
      <c r="J872" s="68"/>
      <c r="K872" s="68"/>
      <c r="L872" s="68"/>
      <c r="M872" s="68"/>
      <c r="N872" s="68"/>
      <c r="O872" s="68"/>
      <c r="P872" s="68"/>
      <c r="Q872" s="68"/>
      <c r="R872" s="197"/>
      <c r="S872" s="192"/>
      <c r="T872" s="211"/>
    </row>
    <row r="873" spans="1:20" ht="16" customHeight="1" outlineLevel="1" x14ac:dyDescent="0.2">
      <c r="A873" s="184"/>
      <c r="B873" s="185"/>
      <c r="C873" s="233"/>
      <c r="D873" s="63" t="s">
        <v>21</v>
      </c>
      <c r="E873" s="72">
        <f>SUM(E875/E872)</f>
        <v>3.8109263780697331</v>
      </c>
      <c r="F873" s="42"/>
      <c r="G873" s="71" t="s">
        <v>11</v>
      </c>
      <c r="H873" s="69">
        <f>H865</f>
        <v>68</v>
      </c>
      <c r="I873" s="68"/>
      <c r="J873" s="68"/>
      <c r="K873" s="68"/>
      <c r="L873" s="68"/>
      <c r="M873" s="68"/>
      <c r="N873" s="68"/>
      <c r="O873" s="68"/>
      <c r="P873" s="68"/>
      <c r="Q873" s="67"/>
      <c r="R873" s="197"/>
      <c r="S873" s="192"/>
      <c r="T873" s="211"/>
    </row>
    <row r="874" spans="1:20" ht="17" outlineLevel="1" thickBot="1" x14ac:dyDescent="0.25">
      <c r="A874" s="184"/>
      <c r="B874" s="185"/>
      <c r="C874" s="233"/>
      <c r="D874" s="193"/>
      <c r="E874" s="194"/>
      <c r="F874" s="42"/>
      <c r="G874" s="70" t="s">
        <v>22</v>
      </c>
      <c r="H874" s="69">
        <v>0</v>
      </c>
      <c r="I874" s="68"/>
      <c r="J874" s="68"/>
      <c r="K874" s="68"/>
      <c r="L874" s="68"/>
      <c r="M874" s="68"/>
      <c r="N874" s="68"/>
      <c r="O874" s="68"/>
      <c r="P874" s="68"/>
      <c r="Q874" s="67"/>
      <c r="R874" s="197"/>
      <c r="S874" s="192"/>
      <c r="T874" s="211"/>
    </row>
    <row r="875" spans="1:20" ht="16" customHeight="1" outlineLevel="1" thickBot="1" x14ac:dyDescent="0.25">
      <c r="A875" s="184"/>
      <c r="B875" s="185"/>
      <c r="C875" s="233"/>
      <c r="D875" s="63" t="s">
        <v>23</v>
      </c>
      <c r="E875" s="66">
        <v>295</v>
      </c>
      <c r="G875" s="48"/>
      <c r="H875" s="65">
        <f>SUM(H873:H874)</f>
        <v>68</v>
      </c>
      <c r="I875" s="64">
        <f t="shared" ref="I875:Q875" si="71">SUM(I865:I872)</f>
        <v>8</v>
      </c>
      <c r="J875" s="64">
        <f t="shared" si="71"/>
        <v>10</v>
      </c>
      <c r="K875" s="64">
        <f t="shared" si="71"/>
        <v>15</v>
      </c>
      <c r="L875" s="64">
        <f t="shared" si="71"/>
        <v>7</v>
      </c>
      <c r="M875" s="64">
        <f t="shared" si="71"/>
        <v>11</v>
      </c>
      <c r="N875" s="64">
        <f t="shared" si="71"/>
        <v>10</v>
      </c>
      <c r="O875" s="64">
        <f t="shared" si="71"/>
        <v>4</v>
      </c>
      <c r="P875" s="64">
        <f t="shared" si="71"/>
        <v>3</v>
      </c>
      <c r="Q875" s="64">
        <f t="shared" si="71"/>
        <v>0</v>
      </c>
      <c r="R875" s="197"/>
      <c r="S875" s="192"/>
      <c r="T875" s="211"/>
    </row>
    <row r="876" spans="1:20" ht="17" customHeight="1" outlineLevel="1" thickBot="1" x14ac:dyDescent="0.25">
      <c r="A876" s="184"/>
      <c r="B876" s="185"/>
      <c r="C876" s="233"/>
      <c r="D876" s="63" t="s">
        <v>24</v>
      </c>
      <c r="E876" s="62">
        <f>SUM(E875/2.5)</f>
        <v>118</v>
      </c>
      <c r="F876" s="42"/>
      <c r="G876" s="61"/>
      <c r="H876" s="60" t="s">
        <v>14</v>
      </c>
      <c r="I876" s="59">
        <v>48</v>
      </c>
      <c r="J876" s="58">
        <v>50</v>
      </c>
      <c r="K876" s="58">
        <v>52</v>
      </c>
      <c r="L876" s="58">
        <v>54</v>
      </c>
      <c r="M876" s="58">
        <v>56</v>
      </c>
      <c r="N876" s="58">
        <v>58</v>
      </c>
      <c r="O876" s="58">
        <v>60</v>
      </c>
      <c r="P876" s="58">
        <v>62</v>
      </c>
      <c r="Q876" s="57">
        <v>64</v>
      </c>
      <c r="R876" s="197"/>
      <c r="S876" s="192"/>
      <c r="T876" s="211"/>
    </row>
    <row r="877" spans="1:20" ht="17" outlineLevel="1" thickBot="1" x14ac:dyDescent="0.25">
      <c r="A877" s="186"/>
      <c r="B877" s="187"/>
      <c r="C877" s="234"/>
      <c r="D877" s="56" t="s">
        <v>25</v>
      </c>
      <c r="E877" s="55">
        <f>SUM(E875/2.2)</f>
        <v>134.09090909090909</v>
      </c>
      <c r="F877" s="42"/>
      <c r="G877" s="42"/>
      <c r="H877" s="42"/>
      <c r="I877" s="42"/>
      <c r="J877" s="42"/>
      <c r="K877" s="42"/>
      <c r="L877" s="42"/>
      <c r="M877" s="42"/>
      <c r="N877" s="42"/>
      <c r="O877" s="42"/>
      <c r="P877" s="42"/>
      <c r="Q877" s="42"/>
      <c r="R877" s="198"/>
      <c r="S877" s="199"/>
      <c r="T877" s="211"/>
    </row>
    <row r="878" spans="1:20" ht="17" outlineLevel="1" thickBot="1" x14ac:dyDescent="0.25">
      <c r="A878" s="54" t="s">
        <v>26</v>
      </c>
      <c r="B878" s="53">
        <v>46220</v>
      </c>
      <c r="C878" s="42"/>
      <c r="D878" s="48"/>
      <c r="E878" s="52"/>
      <c r="F878" s="42"/>
      <c r="S878" s="28"/>
      <c r="T878" s="211"/>
    </row>
    <row r="879" spans="1:20" outlineLevel="1" x14ac:dyDescent="0.2">
      <c r="A879" s="51" t="s">
        <v>27</v>
      </c>
      <c r="B879" s="50"/>
      <c r="C879" s="42"/>
      <c r="D879" s="48"/>
      <c r="E879" s="42"/>
      <c r="F879" s="42"/>
      <c r="R879" s="42"/>
      <c r="S879" s="47"/>
      <c r="T879" s="211"/>
    </row>
    <row r="880" spans="1:20" outlineLevel="1" x14ac:dyDescent="0.2">
      <c r="A880" s="49"/>
      <c r="B880" s="42"/>
      <c r="C880" s="42"/>
      <c r="D880" s="48"/>
      <c r="E880" s="42"/>
      <c r="F880" s="42"/>
      <c r="G880" s="42"/>
      <c r="H880" s="42"/>
      <c r="I880" s="42"/>
      <c r="J880" s="42"/>
      <c r="K880" s="42"/>
      <c r="L880" s="42"/>
      <c r="M880" s="42"/>
      <c r="N880" s="42"/>
      <c r="O880" s="42"/>
      <c r="P880" s="42"/>
      <c r="Q880" s="42"/>
      <c r="R880" s="42"/>
      <c r="S880" s="47"/>
      <c r="T880" s="211"/>
    </row>
    <row r="881" spans="1:20" ht="17" outlineLevel="1" thickBot="1" x14ac:dyDescent="0.25">
      <c r="A881" s="49" t="s">
        <v>28</v>
      </c>
      <c r="B881" s="42"/>
      <c r="C881" s="42"/>
      <c r="D881" s="48"/>
      <c r="E881" s="42"/>
      <c r="F881" s="42"/>
      <c r="G881" s="42"/>
      <c r="H881" s="42"/>
      <c r="I881" s="42"/>
      <c r="J881" s="42"/>
      <c r="K881" s="42"/>
      <c r="L881" s="42"/>
      <c r="M881" s="42"/>
      <c r="N881" s="42"/>
      <c r="O881" s="42"/>
      <c r="P881" s="42"/>
      <c r="Q881" s="42"/>
      <c r="R881" s="42"/>
      <c r="S881" s="47"/>
      <c r="T881" s="211"/>
    </row>
    <row r="882" spans="1:20" outlineLevel="1" x14ac:dyDescent="0.2">
      <c r="A882" s="46" t="s">
        <v>29</v>
      </c>
      <c r="B882" s="45" t="s">
        <v>30</v>
      </c>
      <c r="C882" s="44" t="s">
        <v>31</v>
      </c>
      <c r="D882" s="44" t="s">
        <v>32</v>
      </c>
      <c r="E882" s="44" t="s">
        <v>33</v>
      </c>
      <c r="F882" s="44" t="s">
        <v>34</v>
      </c>
      <c r="G882" s="44" t="s">
        <v>35</v>
      </c>
      <c r="H882" s="43" t="s">
        <v>36</v>
      </c>
      <c r="I882" s="200" t="s">
        <v>37</v>
      </c>
      <c r="J882" s="201"/>
      <c r="K882" s="202"/>
      <c r="L882" s="202"/>
      <c r="M882" s="202"/>
      <c r="N882" s="202"/>
      <c r="O882" s="202"/>
      <c r="P882" s="42"/>
      <c r="Q882" s="42"/>
      <c r="R882" s="42"/>
      <c r="S882" s="28"/>
      <c r="T882" s="211"/>
    </row>
    <row r="883" spans="1:20" ht="17" outlineLevel="1" x14ac:dyDescent="0.2">
      <c r="A883" s="38" t="s">
        <v>54</v>
      </c>
      <c r="B883" s="37" t="s">
        <v>98</v>
      </c>
      <c r="C883" s="36" t="s">
        <v>187</v>
      </c>
      <c r="D883" s="35">
        <v>0.8</v>
      </c>
      <c r="E883" s="41">
        <f>D883*H875</f>
        <v>54.400000000000006</v>
      </c>
      <c r="F883" s="33" cm="1">
        <f t="array" ref="F883">IFERROR(_xlfn.XLOOKUP(1,(TabFournisseurs[TYPE]=A883)*(TabFournisseurs[SUPPLIER2]=B883)*(TabFournisseurs[REF PRODUCT]=C883),TabFournisseurs[Cost / per m]),0)</f>
        <v>14.35</v>
      </c>
      <c r="G883" s="96">
        <f>F883*D883</f>
        <v>11.48</v>
      </c>
      <c r="H883" s="40">
        <f>G883*H875</f>
        <v>780.64</v>
      </c>
      <c r="I883" s="203"/>
      <c r="J883" s="201"/>
      <c r="K883" s="156"/>
      <c r="L883" s="156"/>
      <c r="M883" s="156"/>
      <c r="N883" s="156"/>
      <c r="O883" s="156"/>
      <c r="P883" s="156"/>
      <c r="Q883" s="156"/>
      <c r="R883" s="156"/>
      <c r="S883" s="157"/>
      <c r="T883" s="211"/>
    </row>
    <row r="884" spans="1:20" ht="17" outlineLevel="1" x14ac:dyDescent="0.2">
      <c r="A884" s="38" t="s">
        <v>57</v>
      </c>
      <c r="B884" s="37" t="s">
        <v>134</v>
      </c>
      <c r="C884" s="36" t="s">
        <v>135</v>
      </c>
      <c r="D884" s="35">
        <v>0.35</v>
      </c>
      <c r="E884" s="34">
        <f>D884*H875</f>
        <v>23.799999999999997</v>
      </c>
      <c r="F884" s="33" cm="1">
        <f t="array" ref="F884">IFERROR(_xlfn.XLOOKUP(1,(TabFournisseurs[TYPE]=A884)*(TabFournisseurs[SUPPLIER2]=B884)*(TabFournisseurs[REF PRODUCT]=C884),TabFournisseurs[Cost / per m]),0)</f>
        <v>7.5</v>
      </c>
      <c r="G884" s="32">
        <f t="shared" ref="G884:G895" si="72">F884*D884</f>
        <v>2.625</v>
      </c>
      <c r="H884" s="31">
        <f>G884*H875</f>
        <v>178.5</v>
      </c>
      <c r="I884" s="39"/>
      <c r="J884" s="39"/>
      <c r="K884" s="156"/>
      <c r="L884" s="156"/>
      <c r="M884" s="156"/>
      <c r="N884" s="156"/>
      <c r="O884" s="156"/>
      <c r="P884" s="156"/>
      <c r="Q884" s="156"/>
      <c r="R884" s="156"/>
      <c r="S884" s="157"/>
      <c r="T884" s="211"/>
    </row>
    <row r="885" spans="1:20" ht="17" outlineLevel="1" x14ac:dyDescent="0.2">
      <c r="A885" s="38" t="s">
        <v>60</v>
      </c>
      <c r="B885" s="37" t="s">
        <v>61</v>
      </c>
      <c r="C885" s="36" t="s">
        <v>188</v>
      </c>
      <c r="D885" s="35">
        <v>0.4</v>
      </c>
      <c r="E885" s="34">
        <f>D885*H875</f>
        <v>27.200000000000003</v>
      </c>
      <c r="F885" s="33" cm="1">
        <f t="array" ref="F885">IFERROR(_xlfn.XLOOKUP(1,(TabFournisseurs[TYPE]=A885)*(TabFournisseurs[SUPPLIER2]=B885)*(TabFournisseurs[REF PRODUCT]=C885),TabFournisseurs[Cost / per m]),0)</f>
        <v>8.91</v>
      </c>
      <c r="G885" s="32">
        <f t="shared" si="72"/>
        <v>3.5640000000000001</v>
      </c>
      <c r="H885" s="31">
        <f>G885*H875</f>
        <v>242.352</v>
      </c>
      <c r="I885" s="39"/>
      <c r="J885" s="39"/>
      <c r="K885" s="156"/>
      <c r="L885" s="156"/>
      <c r="M885" s="156"/>
      <c r="N885" s="156"/>
      <c r="O885" s="156"/>
      <c r="P885" s="156"/>
      <c r="Q885" s="156"/>
      <c r="R885" s="156"/>
      <c r="S885" s="157"/>
      <c r="T885" s="211"/>
    </row>
    <row r="886" spans="1:20" ht="17" outlineLevel="1" x14ac:dyDescent="0.2">
      <c r="A886" s="38" t="s">
        <v>63</v>
      </c>
      <c r="B886" s="37" t="s">
        <v>64</v>
      </c>
      <c r="C886" s="36" t="s">
        <v>65</v>
      </c>
      <c r="D886" s="35">
        <v>0.8</v>
      </c>
      <c r="E886" s="34">
        <f>D886*H875</f>
        <v>54.400000000000006</v>
      </c>
      <c r="F886" s="33" cm="1">
        <f t="array" ref="F886">IFERROR(_xlfn.XLOOKUP(1,(TabFournisseurs[TYPE]=A886)*(TabFournisseurs[SUPPLIER2]=B886)*(TabFournisseurs[REF PRODUCT]=C886),TabFournisseurs[Cost / per m]),0)</f>
        <v>1.35</v>
      </c>
      <c r="G886" s="32">
        <f t="shared" si="72"/>
        <v>1.08</v>
      </c>
      <c r="H886" s="31">
        <f>G886*H875</f>
        <v>73.44</v>
      </c>
      <c r="I886" s="30"/>
      <c r="J886" s="30"/>
      <c r="K886" s="156"/>
      <c r="L886" s="156"/>
      <c r="M886" s="156"/>
      <c r="N886" s="156"/>
      <c r="O886" s="156"/>
      <c r="P886" s="156"/>
      <c r="Q886" s="156"/>
      <c r="R886" s="156"/>
      <c r="S886" s="157"/>
      <c r="T886" s="211"/>
    </row>
    <row r="887" spans="1:20" ht="17" outlineLevel="1" x14ac:dyDescent="0.2">
      <c r="A887" s="38" t="s">
        <v>66</v>
      </c>
      <c r="B887" s="37" t="s">
        <v>67</v>
      </c>
      <c r="C887" s="36" t="s">
        <v>68</v>
      </c>
      <c r="D887" s="35">
        <v>0.05</v>
      </c>
      <c r="E887" s="34">
        <f>D887*H875</f>
        <v>3.4000000000000004</v>
      </c>
      <c r="F887" s="33" cm="1">
        <f t="array" ref="F887">IFERROR(_xlfn.XLOOKUP(1,(TabFournisseurs[TYPE]=A887)*(TabFournisseurs[SUPPLIER2]=B887)*(TabFournisseurs[REF PRODUCT]=C887),TabFournisseurs[Cost / per m]),0)</f>
        <v>0.05</v>
      </c>
      <c r="G887" s="32">
        <f t="shared" si="72"/>
        <v>2.5000000000000005E-3</v>
      </c>
      <c r="H887" s="31">
        <f>G887*H875</f>
        <v>0.17000000000000004</v>
      </c>
      <c r="I887" s="30"/>
      <c r="J887" s="30"/>
      <c r="K887" s="29"/>
      <c r="L887" s="29"/>
      <c r="M887" s="29"/>
      <c r="N887" s="29"/>
      <c r="O887" s="29"/>
      <c r="P887" s="29"/>
      <c r="Q887" s="29"/>
      <c r="R887" s="29"/>
      <c r="S887" s="28"/>
      <c r="T887" s="211"/>
    </row>
    <row r="888" spans="1:20" ht="17" outlineLevel="1" x14ac:dyDescent="0.2">
      <c r="A888" s="38" t="s">
        <v>69</v>
      </c>
      <c r="B888" s="37" t="s">
        <v>70</v>
      </c>
      <c r="C888" s="36" t="s">
        <v>71</v>
      </c>
      <c r="D888" s="35">
        <v>0.05</v>
      </c>
      <c r="E888" s="34">
        <f>D888*H875</f>
        <v>3.4000000000000004</v>
      </c>
      <c r="F888" s="33" cm="1">
        <f t="array" ref="F888">IFERROR(_xlfn.XLOOKUP(1,(TabFournisseurs[TYPE]=A888)*(TabFournisseurs[SUPPLIER2]=B888)*(TabFournisseurs[REF PRODUCT]=C888),TabFournisseurs[Cost / per m]),0)</f>
        <v>2.97</v>
      </c>
      <c r="G888" s="32">
        <f t="shared" si="72"/>
        <v>0.14850000000000002</v>
      </c>
      <c r="H888" s="31">
        <f>G888*H875</f>
        <v>10.098000000000001</v>
      </c>
      <c r="I888" s="158"/>
      <c r="J888" s="159"/>
      <c r="K888" s="29"/>
      <c r="L888" s="29"/>
      <c r="M888" s="29"/>
      <c r="N888" s="29"/>
      <c r="O888" s="29"/>
      <c r="P888" s="29"/>
      <c r="Q888" s="29"/>
      <c r="R888" s="29"/>
      <c r="S888" s="28"/>
      <c r="T888" s="211"/>
    </row>
    <row r="889" spans="1:20" ht="17" outlineLevel="1" x14ac:dyDescent="0.2">
      <c r="A889" s="38" t="s">
        <v>72</v>
      </c>
      <c r="B889" s="37" t="s">
        <v>73</v>
      </c>
      <c r="C889" s="36" t="s">
        <v>74</v>
      </c>
      <c r="D889" s="35">
        <v>0.1</v>
      </c>
      <c r="E889" s="34">
        <f>D889*H875</f>
        <v>6.8000000000000007</v>
      </c>
      <c r="F889" s="33" cm="1">
        <f t="array" ref="F889">IFERROR(_xlfn.XLOOKUP(1,(TabFournisseurs[TYPE]=A889)*(TabFournisseurs[SUPPLIER2]=B889)*(TabFournisseurs[REF PRODUCT]=C889),TabFournisseurs[Cost / per m]),0)</f>
        <v>0.49</v>
      </c>
      <c r="G889" s="32">
        <f t="shared" si="72"/>
        <v>4.9000000000000002E-2</v>
      </c>
      <c r="H889" s="31">
        <f>G889*H875</f>
        <v>3.3320000000000003</v>
      </c>
      <c r="I889" s="30"/>
      <c r="J889" s="30"/>
      <c r="K889" s="29"/>
      <c r="L889" s="29"/>
      <c r="M889" s="29"/>
      <c r="N889" s="29"/>
      <c r="O889" s="29"/>
      <c r="P889" s="29"/>
      <c r="Q889" s="29"/>
      <c r="R889" s="29"/>
      <c r="S889" s="28"/>
      <c r="T889" s="211"/>
    </row>
    <row r="890" spans="1:20" ht="17" outlineLevel="1" x14ac:dyDescent="0.2">
      <c r="A890" s="38" t="s">
        <v>80</v>
      </c>
      <c r="B890" s="37" t="s">
        <v>81</v>
      </c>
      <c r="C890" s="36" t="s">
        <v>82</v>
      </c>
      <c r="D890" s="35">
        <v>8</v>
      </c>
      <c r="E890" s="34">
        <f>D890*H875</f>
        <v>544</v>
      </c>
      <c r="F890" s="33" cm="1">
        <f t="array" ref="F890">IFERROR(_xlfn.XLOOKUP(1,(TabFournisseurs[TYPE]=A890)*(TabFournisseurs[SUPPLIER2]=B890)*(TabFournisseurs[REF PRODUCT]=C890),TabFournisseurs[Cost / per m]),0)</f>
        <v>0.06</v>
      </c>
      <c r="G890" s="32">
        <f t="shared" si="72"/>
        <v>0.48</v>
      </c>
      <c r="H890" s="31">
        <f>G890*H875</f>
        <v>32.64</v>
      </c>
      <c r="I890" s="30"/>
      <c r="J890" s="30"/>
      <c r="K890" s="29"/>
      <c r="L890" s="29"/>
      <c r="M890" s="29"/>
      <c r="N890" s="29"/>
      <c r="O890" s="29"/>
      <c r="P890" s="29"/>
      <c r="Q890" s="29"/>
      <c r="R890" s="29"/>
      <c r="S890" s="28"/>
      <c r="T890" s="211"/>
    </row>
    <row r="891" spans="1:20" ht="17" outlineLevel="1" x14ac:dyDescent="0.2">
      <c r="A891" s="38" t="s">
        <v>75</v>
      </c>
      <c r="B891" s="37" t="s">
        <v>76</v>
      </c>
      <c r="C891" s="36" t="s">
        <v>77</v>
      </c>
      <c r="D891" s="35">
        <v>1</v>
      </c>
      <c r="E891" s="34">
        <f>D891*H875</f>
        <v>68</v>
      </c>
      <c r="F891" s="33" cm="1">
        <f t="array" ref="F891">IFERROR(_xlfn.XLOOKUP(1,(TabFournisseurs[TYPE]=A891)*(TabFournisseurs[SUPPLIER2]=B891)*(TabFournisseurs[REF PRODUCT]=C891),TabFournisseurs[Cost / per m]),0)</f>
        <v>0.27</v>
      </c>
      <c r="G891" s="32">
        <f t="shared" si="72"/>
        <v>0.27</v>
      </c>
      <c r="H891" s="31">
        <f>G891*H875</f>
        <v>18.36</v>
      </c>
      <c r="I891" s="30"/>
      <c r="J891" s="30"/>
      <c r="K891" s="29"/>
      <c r="L891" s="29"/>
      <c r="M891" s="29"/>
      <c r="N891" s="29"/>
      <c r="O891" s="29"/>
      <c r="P891" s="29"/>
      <c r="Q891" s="29"/>
      <c r="R891" s="29"/>
      <c r="S891" s="28"/>
      <c r="T891" s="211"/>
    </row>
    <row r="892" spans="1:20" ht="17" outlineLevel="1" x14ac:dyDescent="0.2">
      <c r="A892" s="38" t="s">
        <v>78</v>
      </c>
      <c r="B892" s="37" t="s">
        <v>76</v>
      </c>
      <c r="C892" s="36" t="s">
        <v>79</v>
      </c>
      <c r="D892" s="35">
        <v>1</v>
      </c>
      <c r="E892" s="34">
        <f>D892*H875</f>
        <v>68</v>
      </c>
      <c r="F892" s="33" cm="1">
        <f t="array" ref="F892">IFERROR(_xlfn.XLOOKUP(1,(TabFournisseurs[TYPE]=A892)*(TabFournisseurs[SUPPLIER2]=B892)*(TabFournisseurs[REF PRODUCT]=C892),TabFournisseurs[Cost / per m]),0)</f>
        <v>0.21</v>
      </c>
      <c r="G892" s="32">
        <f t="shared" si="72"/>
        <v>0.21</v>
      </c>
      <c r="H892" s="31">
        <f>G892*H875</f>
        <v>14.28</v>
      </c>
      <c r="I892" s="30"/>
      <c r="J892" s="30"/>
      <c r="K892" s="29"/>
      <c r="L892" s="29"/>
      <c r="M892" s="29"/>
      <c r="N892" s="29"/>
      <c r="O892" s="29"/>
      <c r="P892" s="29"/>
      <c r="Q892" s="29"/>
      <c r="R892" s="29"/>
      <c r="S892" s="28"/>
      <c r="T892" s="211"/>
    </row>
    <row r="893" spans="1:20" outlineLevel="1" x14ac:dyDescent="0.2">
      <c r="A893" s="38"/>
      <c r="B893" s="37"/>
      <c r="C893" s="36"/>
      <c r="D893" s="35"/>
      <c r="E893" s="34">
        <f>D893*H875</f>
        <v>0</v>
      </c>
      <c r="F893" s="33" cm="1">
        <f t="array" ref="F893">IFERROR(_xlfn.XLOOKUP(1,(TabFournisseurs[TYPE]=A893)*(TabFournisseurs[SUPPLIER2]=B893)*(TabFournisseurs[REF PRODUCT]=C893),TabFournisseurs[Cost / per m]),0)</f>
        <v>0</v>
      </c>
      <c r="G893" s="32">
        <f t="shared" si="72"/>
        <v>0</v>
      </c>
      <c r="H893" s="31">
        <f>G893*H875</f>
        <v>0</v>
      </c>
      <c r="I893" s="30"/>
      <c r="J893" s="30"/>
      <c r="K893" s="29"/>
      <c r="L893" s="29"/>
      <c r="M893" s="29"/>
      <c r="N893" s="29"/>
      <c r="O893" s="29"/>
      <c r="P893" s="29"/>
      <c r="Q893" s="29"/>
      <c r="R893" s="29"/>
      <c r="S893" s="28"/>
      <c r="T893" s="211"/>
    </row>
    <row r="894" spans="1:20" outlineLevel="1" x14ac:dyDescent="0.2">
      <c r="A894" s="38"/>
      <c r="B894" s="37"/>
      <c r="C894" s="36"/>
      <c r="D894" s="35"/>
      <c r="E894" s="34">
        <f>D894*H875</f>
        <v>0</v>
      </c>
      <c r="F894" s="33" cm="1">
        <f t="array" ref="F894">IFERROR(_xlfn.XLOOKUP(1,(TabFournisseurs[TYPE]=A894)*(TabFournisseurs[SUPPLIER2]=B894)*(TabFournisseurs[REF PRODUCT]=C894),TabFournisseurs[Cost / per m]),0)</f>
        <v>0</v>
      </c>
      <c r="G894" s="32">
        <f t="shared" si="72"/>
        <v>0</v>
      </c>
      <c r="H894" s="31">
        <f>G894*H875</f>
        <v>0</v>
      </c>
      <c r="I894" s="30"/>
      <c r="J894" s="30"/>
      <c r="K894" s="29"/>
      <c r="L894" s="29"/>
      <c r="M894" s="29"/>
      <c r="N894" s="29"/>
      <c r="O894" s="29"/>
      <c r="P894" s="29"/>
      <c r="Q894" s="29"/>
      <c r="R894" s="29"/>
      <c r="S894" s="28"/>
      <c r="T894" s="211"/>
    </row>
    <row r="895" spans="1:20" outlineLevel="1" x14ac:dyDescent="0.2">
      <c r="A895" s="38"/>
      <c r="B895" s="37"/>
      <c r="C895" s="36"/>
      <c r="D895" s="35"/>
      <c r="E895" s="34">
        <f>D895*H875</f>
        <v>0</v>
      </c>
      <c r="F895" s="33"/>
      <c r="G895" s="32">
        <f t="shared" si="72"/>
        <v>0</v>
      </c>
      <c r="H895" s="31">
        <f>G895*H875</f>
        <v>0</v>
      </c>
      <c r="I895" s="30"/>
      <c r="J895" s="30"/>
      <c r="K895" s="29"/>
      <c r="L895" s="29"/>
      <c r="M895" s="29"/>
      <c r="N895" s="29"/>
      <c r="O895" s="29"/>
      <c r="P895" s="29"/>
      <c r="Q895" s="29"/>
      <c r="R895" s="29"/>
      <c r="S895" s="28"/>
      <c r="T895" s="211"/>
    </row>
    <row r="896" spans="1:20" ht="17" outlineLevel="1" x14ac:dyDescent="0.2">
      <c r="A896" s="38" t="s">
        <v>38</v>
      </c>
      <c r="B896" s="37" t="s">
        <v>40</v>
      </c>
      <c r="C896" s="36" t="s">
        <v>41</v>
      </c>
      <c r="D896" s="35">
        <v>1</v>
      </c>
      <c r="E896" s="34">
        <f>D896*H875</f>
        <v>68</v>
      </c>
      <c r="F896" s="33" cm="1">
        <f t="array" ref="F896">IFERROR(_xlfn.XLOOKUP(1,(TabFournisseurs[TYPE]=A896)*(TabFournisseurs[SUPPLIER2]=B896)*(TabFournisseurs[REF PRODUCT]=C896),TabFournisseurs[Cost / per m]),0)</f>
        <v>2</v>
      </c>
      <c r="G896" s="32">
        <f t="shared" ref="G896:G897" si="73">F896*D896</f>
        <v>2</v>
      </c>
      <c r="H896" s="31">
        <f>G896*H875</f>
        <v>136</v>
      </c>
      <c r="I896" s="30"/>
      <c r="J896" s="30"/>
      <c r="K896" s="29"/>
      <c r="L896" s="29"/>
      <c r="M896" s="29"/>
      <c r="N896" s="29"/>
      <c r="O896" s="29"/>
      <c r="P896" s="29"/>
      <c r="Q896" s="29"/>
      <c r="R896" s="29"/>
      <c r="S896" s="28"/>
      <c r="T896" s="211"/>
    </row>
    <row r="897" spans="1:20" ht="18" outlineLevel="1" thickBot="1" x14ac:dyDescent="0.25">
      <c r="A897" s="27" t="s">
        <v>38</v>
      </c>
      <c r="B897" s="26" t="s">
        <v>42</v>
      </c>
      <c r="C897" s="25" t="s">
        <v>43</v>
      </c>
      <c r="D897" s="24">
        <v>1</v>
      </c>
      <c r="E897" s="23">
        <f>D897*H875</f>
        <v>68</v>
      </c>
      <c r="F897" s="22" cm="1">
        <f t="array" ref="F897">IFERROR(_xlfn.XLOOKUP(1,(TabFournisseurs[TYPE]=A897)*(TabFournisseurs[SUPPLIER2]=B897)*(TabFournisseurs[REF PRODUCT]=C897),TabFournisseurs[Cost / per m]),0)</f>
        <v>0.5</v>
      </c>
      <c r="G897" s="21">
        <f t="shared" si="73"/>
        <v>0.5</v>
      </c>
      <c r="H897" s="20">
        <f>G897*H875</f>
        <v>34</v>
      </c>
      <c r="I897" s="19"/>
      <c r="J897" s="19"/>
      <c r="K897" s="18"/>
      <c r="L897" s="18"/>
      <c r="M897" s="18"/>
      <c r="N897" s="18"/>
      <c r="O897" s="18"/>
      <c r="P897" s="18"/>
      <c r="Q897" s="18"/>
      <c r="R897" s="18"/>
      <c r="S897" s="17"/>
      <c r="T897" s="211"/>
    </row>
    <row r="898" spans="1:20" ht="17" thickBot="1" x14ac:dyDescent="0.25">
      <c r="A898" s="95"/>
      <c r="B898" s="95"/>
      <c r="C898" s="95"/>
      <c r="D898" s="95"/>
      <c r="E898" s="95"/>
      <c r="F898" s="95"/>
      <c r="G898" s="95"/>
      <c r="H898" s="95"/>
      <c r="I898" s="95"/>
      <c r="J898" s="95"/>
      <c r="K898" s="95"/>
      <c r="L898" s="95"/>
      <c r="M898" s="95"/>
      <c r="N898" s="95"/>
      <c r="O898" s="95"/>
      <c r="P898" s="95"/>
      <c r="Q898" s="95"/>
      <c r="R898" s="95"/>
      <c r="S898" s="95"/>
      <c r="T898" s="95"/>
    </row>
    <row r="899" spans="1:20" ht="23" customHeight="1" x14ac:dyDescent="0.2">
      <c r="A899" s="204" t="s">
        <v>189</v>
      </c>
      <c r="B899" s="205"/>
      <c r="C899" s="205"/>
      <c r="D899" s="205"/>
      <c r="E899" s="205"/>
      <c r="F899" s="205"/>
      <c r="G899" s="206"/>
      <c r="H899" s="166" t="s">
        <v>137</v>
      </c>
      <c r="I899" s="167"/>
      <c r="J899" s="167"/>
      <c r="K899" s="167"/>
      <c r="L899" s="167"/>
      <c r="M899" s="168"/>
      <c r="N899" s="169" t="s">
        <v>1</v>
      </c>
      <c r="O899" s="169"/>
      <c r="P899" s="169"/>
      <c r="Q899" s="169"/>
      <c r="R899" s="171"/>
      <c r="S899" s="173" t="s">
        <v>2</v>
      </c>
      <c r="T899" s="210"/>
    </row>
    <row r="900" spans="1:20" ht="23" customHeight="1" thickBot="1" x14ac:dyDescent="0.25">
      <c r="A900" s="207"/>
      <c r="B900" s="208"/>
      <c r="C900" s="208"/>
      <c r="D900" s="208"/>
      <c r="E900" s="208"/>
      <c r="F900" s="208"/>
      <c r="G900" s="209"/>
      <c r="H900" s="177" t="s">
        <v>166</v>
      </c>
      <c r="I900" s="178"/>
      <c r="J900" s="178"/>
      <c r="K900" s="178"/>
      <c r="L900" s="178"/>
      <c r="M900" s="179"/>
      <c r="N900" s="170"/>
      <c r="O900" s="170"/>
      <c r="P900" s="170"/>
      <c r="Q900" s="170"/>
      <c r="R900" s="172"/>
      <c r="S900" s="174"/>
      <c r="T900" s="210"/>
    </row>
    <row r="901" spans="1:20" outlineLevel="1" x14ac:dyDescent="0.2">
      <c r="A901" s="180" t="s">
        <v>3</v>
      </c>
      <c r="B901" s="181"/>
      <c r="C901" s="94"/>
      <c r="D901" s="94"/>
      <c r="E901" s="94"/>
      <c r="F901" s="94"/>
      <c r="G901" s="94"/>
      <c r="H901" s="94"/>
      <c r="I901" s="94"/>
      <c r="J901" s="94"/>
      <c r="K901" s="94"/>
      <c r="L901" s="94"/>
      <c r="M901" s="94"/>
      <c r="N901" s="94"/>
      <c r="O901" s="94"/>
      <c r="P901" s="94"/>
      <c r="Q901" s="94"/>
      <c r="R901" s="94"/>
      <c r="S901" s="93" t="s">
        <v>47</v>
      </c>
      <c r="T901" s="211"/>
    </row>
    <row r="902" spans="1:20" ht="17" outlineLevel="1" thickBot="1" x14ac:dyDescent="0.25">
      <c r="A902" s="92"/>
      <c r="B902" s="42"/>
      <c r="C902" s="42"/>
      <c r="D902" s="42"/>
      <c r="E902" s="42"/>
      <c r="F902" s="42"/>
      <c r="G902" s="42"/>
      <c r="H902" s="42"/>
      <c r="I902" s="42"/>
      <c r="J902" s="42"/>
      <c r="K902" s="42"/>
      <c r="L902" s="42"/>
      <c r="M902" s="42"/>
      <c r="N902" s="42"/>
      <c r="O902" s="42"/>
      <c r="P902" s="42"/>
      <c r="Q902" s="42"/>
      <c r="R902" s="42"/>
      <c r="S902" s="47"/>
      <c r="T902" s="211"/>
    </row>
    <row r="903" spans="1:20" ht="17" customHeight="1" outlineLevel="1" thickBot="1" x14ac:dyDescent="0.25">
      <c r="A903" s="182" t="e" vm="14">
        <v>#VALUE!</v>
      </c>
      <c r="B903" s="183"/>
      <c r="C903" s="91" t="s">
        <v>6</v>
      </c>
      <c r="D903" s="90" t="s">
        <v>7</v>
      </c>
      <c r="E903" s="106" t="s">
        <v>190</v>
      </c>
      <c r="F903" s="42"/>
      <c r="G903" s="42"/>
      <c r="H903" s="84" t="s">
        <v>8</v>
      </c>
      <c r="I903" s="88"/>
      <c r="J903" s="88"/>
      <c r="K903" s="88"/>
      <c r="L903" s="88"/>
      <c r="M903" s="88"/>
      <c r="N903" s="88"/>
      <c r="O903" s="88"/>
      <c r="P903" s="88"/>
      <c r="Q903" s="88"/>
      <c r="S903" s="87"/>
      <c r="T903" s="211"/>
    </row>
    <row r="904" spans="1:20" ht="16" customHeight="1" outlineLevel="1" x14ac:dyDescent="0.2">
      <c r="A904" s="184"/>
      <c r="B904" s="185"/>
      <c r="C904" s="232" t="s">
        <v>191</v>
      </c>
      <c r="D904" s="86" t="s">
        <v>9</v>
      </c>
      <c r="E904" s="85" t="s">
        <v>49</v>
      </c>
      <c r="F904" s="42"/>
      <c r="G904" s="42"/>
      <c r="H904" s="84" t="s">
        <v>10</v>
      </c>
      <c r="I904" s="83"/>
      <c r="J904" s="83"/>
      <c r="K904" s="83"/>
      <c r="L904" s="83"/>
      <c r="M904" s="83"/>
      <c r="N904" s="83"/>
      <c r="O904" s="83"/>
      <c r="P904" s="83"/>
      <c r="Q904" s="83"/>
      <c r="R904" s="191"/>
      <c r="S904" s="192"/>
      <c r="T904" s="211"/>
    </row>
    <row r="905" spans="1:20" ht="16" customHeight="1" outlineLevel="1" x14ac:dyDescent="0.2">
      <c r="A905" s="184"/>
      <c r="B905" s="185"/>
      <c r="C905" s="233"/>
      <c r="D905" s="63" t="s">
        <v>11</v>
      </c>
      <c r="E905" s="82" t="s">
        <v>50</v>
      </c>
      <c r="F905" s="42"/>
      <c r="G905" s="48"/>
      <c r="H905" s="81"/>
      <c r="I905" s="80"/>
      <c r="J905" s="80"/>
      <c r="K905" s="80"/>
      <c r="L905" s="80"/>
      <c r="M905" s="80"/>
      <c r="N905" s="80"/>
      <c r="O905" s="80"/>
      <c r="P905" s="80"/>
      <c r="Q905" s="80"/>
      <c r="R905" s="191"/>
      <c r="S905" s="192"/>
      <c r="T905" s="211"/>
    </row>
    <row r="906" spans="1:20" ht="16" customHeight="1" outlineLevel="1" thickBot="1" x14ac:dyDescent="0.25">
      <c r="A906" s="184"/>
      <c r="B906" s="185"/>
      <c r="C906" s="233"/>
      <c r="D906" s="63" t="s">
        <v>12</v>
      </c>
      <c r="E906" s="82"/>
      <c r="F906" s="42"/>
      <c r="G906" s="48"/>
      <c r="H906" s="81"/>
      <c r="I906" s="80"/>
      <c r="J906" s="80"/>
      <c r="K906" s="80"/>
      <c r="L906" s="80"/>
      <c r="M906" s="80"/>
      <c r="N906" s="80"/>
      <c r="O906" s="80"/>
      <c r="P906" s="80"/>
      <c r="Q906" s="80"/>
      <c r="R906" s="152"/>
      <c r="S906" s="153"/>
      <c r="T906" s="211"/>
    </row>
    <row r="907" spans="1:20" ht="16" customHeight="1" outlineLevel="1" thickBot="1" x14ac:dyDescent="0.25">
      <c r="A907" s="184"/>
      <c r="B907" s="185"/>
      <c r="C907" s="233"/>
      <c r="D907" s="63" t="s">
        <v>13</v>
      </c>
      <c r="E907" s="105" t="b">
        <v>0</v>
      </c>
      <c r="F907" s="42"/>
      <c r="G907" s="48"/>
      <c r="H907" s="59" t="s">
        <v>14</v>
      </c>
      <c r="I907" s="58">
        <v>48</v>
      </c>
      <c r="J907" s="58">
        <v>50</v>
      </c>
      <c r="K907" s="58">
        <v>52</v>
      </c>
      <c r="L907" s="58">
        <v>54</v>
      </c>
      <c r="M907" s="58">
        <v>56</v>
      </c>
      <c r="N907" s="58">
        <v>58</v>
      </c>
      <c r="O907" s="58">
        <v>60</v>
      </c>
      <c r="P907" s="58">
        <v>62</v>
      </c>
      <c r="Q907" s="57">
        <v>64</v>
      </c>
      <c r="S907" s="79"/>
      <c r="T907" s="211"/>
    </row>
    <row r="908" spans="1:20" outlineLevel="1" x14ac:dyDescent="0.2">
      <c r="A908" s="184"/>
      <c r="B908" s="185"/>
      <c r="C908" s="233"/>
      <c r="D908" s="193"/>
      <c r="E908" s="194"/>
      <c r="F908" s="42"/>
      <c r="G908" s="48"/>
      <c r="H908" s="78">
        <f t="shared" ref="H908:H915" si="74">SUM(I908:Q908)</f>
        <v>30</v>
      </c>
      <c r="I908" s="77">
        <v>5</v>
      </c>
      <c r="J908" s="77"/>
      <c r="K908" s="77">
        <v>7</v>
      </c>
      <c r="L908" s="77">
        <v>4</v>
      </c>
      <c r="M908" s="77">
        <v>2</v>
      </c>
      <c r="N908" s="77">
        <v>5</v>
      </c>
      <c r="O908" s="77">
        <v>4</v>
      </c>
      <c r="P908" s="77">
        <v>3</v>
      </c>
      <c r="Q908" s="77"/>
      <c r="R908" s="195" t="s">
        <v>192</v>
      </c>
      <c r="S908" s="196"/>
      <c r="T908" s="211"/>
    </row>
    <row r="909" spans="1:20" ht="16" customHeight="1" outlineLevel="1" x14ac:dyDescent="0.2">
      <c r="A909" s="184"/>
      <c r="B909" s="185"/>
      <c r="C909" s="233"/>
      <c r="D909" s="63" t="s">
        <v>16</v>
      </c>
      <c r="E909" s="76" t="s">
        <v>52</v>
      </c>
      <c r="F909" s="42"/>
      <c r="G909" s="48"/>
      <c r="H909" s="73">
        <f t="shared" si="74"/>
        <v>0</v>
      </c>
      <c r="I909" s="68"/>
      <c r="J909" s="68"/>
      <c r="K909" s="68"/>
      <c r="L909" s="68"/>
      <c r="M909" s="68"/>
      <c r="N909" s="68"/>
      <c r="O909" s="68"/>
      <c r="P909" s="68"/>
      <c r="Q909" s="68"/>
      <c r="R909" s="197"/>
      <c r="S909" s="192"/>
      <c r="T909" s="211"/>
    </row>
    <row r="910" spans="1:20" ht="16" customHeight="1" outlineLevel="1" x14ac:dyDescent="0.2">
      <c r="A910" s="184"/>
      <c r="B910" s="185"/>
      <c r="C910" s="233"/>
      <c r="D910" s="63" t="s">
        <v>17</v>
      </c>
      <c r="E910" s="75" t="s">
        <v>53</v>
      </c>
      <c r="F910" s="42"/>
      <c r="G910" s="42"/>
      <c r="H910" s="73">
        <f t="shared" si="74"/>
        <v>0</v>
      </c>
      <c r="I910" s="68"/>
      <c r="J910" s="68"/>
      <c r="K910" s="68"/>
      <c r="L910" s="68"/>
      <c r="M910" s="68"/>
      <c r="N910" s="68"/>
      <c r="O910" s="68"/>
      <c r="P910" s="68"/>
      <c r="Q910" s="68"/>
      <c r="R910" s="197"/>
      <c r="S910" s="192"/>
      <c r="T910" s="211"/>
    </row>
    <row r="911" spans="1:20" outlineLevel="1" x14ac:dyDescent="0.2">
      <c r="A911" s="184"/>
      <c r="B911" s="185"/>
      <c r="C911" s="233"/>
      <c r="D911" s="193"/>
      <c r="E911" s="194"/>
      <c r="F911" s="42"/>
      <c r="G911" s="48"/>
      <c r="H911" s="73">
        <f t="shared" si="74"/>
        <v>0</v>
      </c>
      <c r="I911" s="68"/>
      <c r="J911" s="68"/>
      <c r="K911" s="68"/>
      <c r="L911" s="68"/>
      <c r="M911" s="68"/>
      <c r="N911" s="68"/>
      <c r="O911" s="68"/>
      <c r="P911" s="68"/>
      <c r="Q911" s="68"/>
      <c r="R911" s="197"/>
      <c r="S911" s="192"/>
      <c r="T911" s="211"/>
    </row>
    <row r="912" spans="1:20" ht="16" customHeight="1" outlineLevel="1" x14ac:dyDescent="0.2">
      <c r="A912" s="184"/>
      <c r="B912" s="185"/>
      <c r="C912" s="233"/>
      <c r="D912" s="63" t="s">
        <v>18</v>
      </c>
      <c r="E912" s="76">
        <v>55</v>
      </c>
      <c r="F912" s="42"/>
      <c r="G912" s="48"/>
      <c r="H912" s="73">
        <f t="shared" si="74"/>
        <v>0</v>
      </c>
      <c r="I912" s="68"/>
      <c r="J912" s="68"/>
      <c r="K912" s="68"/>
      <c r="L912" s="68"/>
      <c r="M912" s="68"/>
      <c r="N912" s="68"/>
      <c r="O912" s="68"/>
      <c r="P912" s="68"/>
      <c r="Q912" s="68"/>
      <c r="R912" s="197"/>
      <c r="S912" s="192"/>
      <c r="T912" s="211"/>
    </row>
    <row r="913" spans="1:20" ht="16" customHeight="1" outlineLevel="1" x14ac:dyDescent="0.2">
      <c r="A913" s="184"/>
      <c r="B913" s="185"/>
      <c r="C913" s="233"/>
      <c r="D913" s="63" t="s">
        <v>19</v>
      </c>
      <c r="E913" s="75">
        <f>SUM(G926:G940)</f>
        <v>20.888999999999999</v>
      </c>
      <c r="F913" s="42"/>
      <c r="G913" s="42"/>
      <c r="H913" s="73">
        <f t="shared" si="74"/>
        <v>0</v>
      </c>
      <c r="I913" s="68"/>
      <c r="J913" s="68"/>
      <c r="K913" s="68"/>
      <c r="L913" s="68"/>
      <c r="M913" s="68"/>
      <c r="N913" s="68"/>
      <c r="O913" s="68"/>
      <c r="P913" s="68"/>
      <c r="Q913" s="68"/>
      <c r="R913" s="197"/>
      <c r="S913" s="192"/>
      <c r="T913" s="211"/>
    </row>
    <row r="914" spans="1:20" outlineLevel="1" x14ac:dyDescent="0.2">
      <c r="A914" s="184"/>
      <c r="B914" s="185"/>
      <c r="C914" s="233"/>
      <c r="D914" s="193"/>
      <c r="E914" s="194"/>
      <c r="F914" s="42"/>
      <c r="G914" s="48"/>
      <c r="H914" s="73">
        <f t="shared" si="74"/>
        <v>0</v>
      </c>
      <c r="I914" s="68"/>
      <c r="J914" s="68"/>
      <c r="K914" s="68"/>
      <c r="L914" s="68"/>
      <c r="M914" s="68"/>
      <c r="N914" s="68"/>
      <c r="O914" s="68"/>
      <c r="P914" s="68"/>
      <c r="Q914" s="68"/>
      <c r="R914" s="197"/>
      <c r="S914" s="192"/>
      <c r="T914" s="211"/>
    </row>
    <row r="915" spans="1:20" ht="16" customHeight="1" outlineLevel="1" x14ac:dyDescent="0.2">
      <c r="A915" s="184"/>
      <c r="B915" s="185"/>
      <c r="C915" s="233"/>
      <c r="D915" s="63" t="s">
        <v>20</v>
      </c>
      <c r="E915" s="75">
        <f>SUM(E912:E913)</f>
        <v>75.888999999999996</v>
      </c>
      <c r="F915" s="42"/>
      <c r="G915" s="74"/>
      <c r="H915" s="73">
        <f t="shared" si="74"/>
        <v>0</v>
      </c>
      <c r="I915" s="68"/>
      <c r="J915" s="68"/>
      <c r="K915" s="68"/>
      <c r="L915" s="68"/>
      <c r="M915" s="68"/>
      <c r="N915" s="68"/>
      <c r="O915" s="68"/>
      <c r="P915" s="68"/>
      <c r="Q915" s="68"/>
      <c r="R915" s="197"/>
      <c r="S915" s="192"/>
      <c r="T915" s="211"/>
    </row>
    <row r="916" spans="1:20" ht="16" customHeight="1" outlineLevel="1" x14ac:dyDescent="0.2">
      <c r="A916" s="184"/>
      <c r="B916" s="185"/>
      <c r="C916" s="233"/>
      <c r="D916" s="63" t="s">
        <v>21</v>
      </c>
      <c r="E916" s="72">
        <f>SUM(E918/E915)</f>
        <v>3.8872563876187591</v>
      </c>
      <c r="F916" s="42"/>
      <c r="G916" s="71" t="s">
        <v>11</v>
      </c>
      <c r="H916" s="69">
        <f>H908</f>
        <v>30</v>
      </c>
      <c r="I916" s="68"/>
      <c r="J916" s="68"/>
      <c r="K916" s="68"/>
      <c r="L916" s="68"/>
      <c r="M916" s="68"/>
      <c r="N916" s="68"/>
      <c r="O916" s="68"/>
      <c r="P916" s="68"/>
      <c r="Q916" s="67"/>
      <c r="R916" s="197"/>
      <c r="S916" s="192"/>
      <c r="T916" s="211"/>
    </row>
    <row r="917" spans="1:20" ht="17" outlineLevel="1" thickBot="1" x14ac:dyDescent="0.25">
      <c r="A917" s="184"/>
      <c r="B917" s="185"/>
      <c r="C917" s="233"/>
      <c r="D917" s="193"/>
      <c r="E917" s="194"/>
      <c r="F917" s="42"/>
      <c r="G917" s="70" t="s">
        <v>22</v>
      </c>
      <c r="H917" s="69">
        <v>0</v>
      </c>
      <c r="I917" s="68"/>
      <c r="J917" s="68"/>
      <c r="K917" s="68"/>
      <c r="L917" s="68"/>
      <c r="M917" s="68"/>
      <c r="N917" s="68"/>
      <c r="O917" s="68"/>
      <c r="P917" s="68"/>
      <c r="Q917" s="67"/>
      <c r="R917" s="197"/>
      <c r="S917" s="192"/>
      <c r="T917" s="211"/>
    </row>
    <row r="918" spans="1:20" ht="16" customHeight="1" outlineLevel="1" thickBot="1" x14ac:dyDescent="0.25">
      <c r="A918" s="184"/>
      <c r="B918" s="185"/>
      <c r="C918" s="233"/>
      <c r="D918" s="63" t="s">
        <v>23</v>
      </c>
      <c r="E918" s="66">
        <v>295</v>
      </c>
      <c r="G918" s="48"/>
      <c r="H918" s="65">
        <f>SUM(H916:H917)</f>
        <v>30</v>
      </c>
      <c r="I918" s="64">
        <f t="shared" ref="I918:Q918" si="75">SUM(I908:I915)</f>
        <v>5</v>
      </c>
      <c r="J918" s="64">
        <f t="shared" si="75"/>
        <v>0</v>
      </c>
      <c r="K918" s="64">
        <f t="shared" si="75"/>
        <v>7</v>
      </c>
      <c r="L918" s="64">
        <f t="shared" si="75"/>
        <v>4</v>
      </c>
      <c r="M918" s="64">
        <f t="shared" si="75"/>
        <v>2</v>
      </c>
      <c r="N918" s="64">
        <f t="shared" si="75"/>
        <v>5</v>
      </c>
      <c r="O918" s="64">
        <f t="shared" si="75"/>
        <v>4</v>
      </c>
      <c r="P918" s="64">
        <f t="shared" si="75"/>
        <v>3</v>
      </c>
      <c r="Q918" s="64">
        <f t="shared" si="75"/>
        <v>0</v>
      </c>
      <c r="R918" s="197"/>
      <c r="S918" s="192"/>
      <c r="T918" s="211"/>
    </row>
    <row r="919" spans="1:20" ht="17" customHeight="1" outlineLevel="1" thickBot="1" x14ac:dyDescent="0.25">
      <c r="A919" s="184"/>
      <c r="B919" s="185"/>
      <c r="C919" s="233"/>
      <c r="D919" s="63" t="s">
        <v>24</v>
      </c>
      <c r="E919" s="62">
        <f>SUM(E918/2.5)</f>
        <v>118</v>
      </c>
      <c r="F919" s="42"/>
      <c r="G919" s="61"/>
      <c r="H919" s="60" t="s">
        <v>14</v>
      </c>
      <c r="I919" s="59">
        <v>48</v>
      </c>
      <c r="J919" s="58">
        <v>50</v>
      </c>
      <c r="K919" s="58">
        <v>52</v>
      </c>
      <c r="L919" s="58">
        <v>54</v>
      </c>
      <c r="M919" s="58">
        <v>56</v>
      </c>
      <c r="N919" s="58">
        <v>58</v>
      </c>
      <c r="O919" s="58">
        <v>60</v>
      </c>
      <c r="P919" s="58">
        <v>62</v>
      </c>
      <c r="Q919" s="57">
        <v>64</v>
      </c>
      <c r="R919" s="197"/>
      <c r="S919" s="192"/>
      <c r="T919" s="211"/>
    </row>
    <row r="920" spans="1:20" ht="17" outlineLevel="1" thickBot="1" x14ac:dyDescent="0.25">
      <c r="A920" s="186"/>
      <c r="B920" s="187"/>
      <c r="C920" s="234"/>
      <c r="D920" s="56" t="s">
        <v>25</v>
      </c>
      <c r="E920" s="55">
        <f>SUM(E918/2.2)</f>
        <v>134.09090909090909</v>
      </c>
      <c r="F920" s="42"/>
      <c r="G920" s="42"/>
      <c r="H920" s="42"/>
      <c r="I920" s="42"/>
      <c r="J920" s="42"/>
      <c r="K920" s="42"/>
      <c r="L920" s="42"/>
      <c r="M920" s="42"/>
      <c r="N920" s="42"/>
      <c r="O920" s="42"/>
      <c r="P920" s="42"/>
      <c r="Q920" s="42"/>
      <c r="R920" s="198"/>
      <c r="S920" s="199"/>
      <c r="T920" s="211"/>
    </row>
    <row r="921" spans="1:20" ht="17" outlineLevel="1" thickBot="1" x14ac:dyDescent="0.25">
      <c r="A921" s="54" t="s">
        <v>26</v>
      </c>
      <c r="B921" s="53">
        <v>46220</v>
      </c>
      <c r="C921" s="42"/>
      <c r="D921" s="48"/>
      <c r="E921" s="52"/>
      <c r="F921" s="42"/>
      <c r="S921" s="28"/>
      <c r="T921" s="211"/>
    </row>
    <row r="922" spans="1:20" outlineLevel="1" x14ac:dyDescent="0.2">
      <c r="A922" s="51" t="s">
        <v>27</v>
      </c>
      <c r="B922" s="50"/>
      <c r="C922" s="42"/>
      <c r="D922" s="48"/>
      <c r="E922" s="42"/>
      <c r="F922" s="42"/>
      <c r="R922" s="42"/>
      <c r="S922" s="47"/>
      <c r="T922" s="211"/>
    </row>
    <row r="923" spans="1:20" outlineLevel="1" x14ac:dyDescent="0.2">
      <c r="A923" s="49"/>
      <c r="B923" s="42"/>
      <c r="C923" s="42"/>
      <c r="D923" s="48"/>
      <c r="E923" s="42"/>
      <c r="F923" s="42"/>
      <c r="G923" s="42"/>
      <c r="H923" s="42"/>
      <c r="I923" s="42"/>
      <c r="J923" s="42"/>
      <c r="K923" s="42"/>
      <c r="L923" s="42"/>
      <c r="M923" s="42"/>
      <c r="N923" s="42"/>
      <c r="O923" s="42"/>
      <c r="P923" s="42"/>
      <c r="Q923" s="42"/>
      <c r="R923" s="42"/>
      <c r="S923" s="47"/>
      <c r="T923" s="211"/>
    </row>
    <row r="924" spans="1:20" ht="17" outlineLevel="1" thickBot="1" x14ac:dyDescent="0.25">
      <c r="A924" s="49" t="s">
        <v>28</v>
      </c>
      <c r="B924" s="42"/>
      <c r="C924" s="42"/>
      <c r="D924" s="48"/>
      <c r="E924" s="42"/>
      <c r="F924" s="42"/>
      <c r="G924" s="42"/>
      <c r="H924" s="42"/>
      <c r="I924" s="42"/>
      <c r="J924" s="42"/>
      <c r="K924" s="42"/>
      <c r="L924" s="42"/>
      <c r="M924" s="42"/>
      <c r="N924" s="42"/>
      <c r="O924" s="42"/>
      <c r="P924" s="42"/>
      <c r="Q924" s="42"/>
      <c r="R924" s="42"/>
      <c r="S924" s="47"/>
      <c r="T924" s="211"/>
    </row>
    <row r="925" spans="1:20" outlineLevel="1" x14ac:dyDescent="0.2">
      <c r="A925" s="46" t="s">
        <v>29</v>
      </c>
      <c r="B925" s="45" t="s">
        <v>30</v>
      </c>
      <c r="C925" s="44" t="s">
        <v>31</v>
      </c>
      <c r="D925" s="44" t="s">
        <v>32</v>
      </c>
      <c r="E925" s="44" t="s">
        <v>33</v>
      </c>
      <c r="F925" s="44" t="s">
        <v>34</v>
      </c>
      <c r="G925" s="44" t="s">
        <v>35</v>
      </c>
      <c r="H925" s="43" t="s">
        <v>36</v>
      </c>
      <c r="I925" s="200" t="s">
        <v>37</v>
      </c>
      <c r="J925" s="201"/>
      <c r="K925" s="202"/>
      <c r="L925" s="202"/>
      <c r="M925" s="202"/>
      <c r="N925" s="202"/>
      <c r="O925" s="202"/>
      <c r="P925" s="42"/>
      <c r="Q925" s="42"/>
      <c r="R925" s="42"/>
      <c r="S925" s="28"/>
      <c r="T925" s="211"/>
    </row>
    <row r="926" spans="1:20" ht="17" outlineLevel="1" x14ac:dyDescent="0.2">
      <c r="A926" s="38" t="s">
        <v>54</v>
      </c>
      <c r="B926" s="37" t="s">
        <v>98</v>
      </c>
      <c r="C926" s="36" t="s">
        <v>193</v>
      </c>
      <c r="D926" s="35">
        <v>0.8</v>
      </c>
      <c r="E926" s="41">
        <f>D926*H918</f>
        <v>24</v>
      </c>
      <c r="F926" s="33" cm="1">
        <f t="array" ref="F926">IFERROR(_xlfn.XLOOKUP(1,(TabFournisseurs[TYPE]=A926)*(TabFournisseurs[SUPPLIER2]=B926)*(TabFournisseurs[REF PRODUCT]=C926),TabFournisseurs[Cost / per m]),0)</f>
        <v>13.8</v>
      </c>
      <c r="G926" s="96">
        <f>F926*D926</f>
        <v>11.040000000000001</v>
      </c>
      <c r="H926" s="40">
        <f>G926*H918</f>
        <v>331.20000000000005</v>
      </c>
      <c r="I926" s="203"/>
      <c r="J926" s="201"/>
      <c r="K926" s="156"/>
      <c r="L926" s="156"/>
      <c r="M926" s="156"/>
      <c r="N926" s="156"/>
      <c r="O926" s="156"/>
      <c r="P926" s="156"/>
      <c r="Q926" s="156"/>
      <c r="R926" s="156"/>
      <c r="S926" s="157"/>
      <c r="T926" s="211"/>
    </row>
    <row r="927" spans="1:20" ht="17" outlineLevel="1" x14ac:dyDescent="0.2">
      <c r="A927" s="38" t="s">
        <v>57</v>
      </c>
      <c r="B927" s="37" t="s">
        <v>134</v>
      </c>
      <c r="C927" s="36" t="s">
        <v>135</v>
      </c>
      <c r="D927" s="35">
        <v>0.35</v>
      </c>
      <c r="E927" s="34">
        <f>D927*H918</f>
        <v>10.5</v>
      </c>
      <c r="F927" s="33" cm="1">
        <f t="array" ref="F927">IFERROR(_xlfn.XLOOKUP(1,(TabFournisseurs[TYPE]=A927)*(TabFournisseurs[SUPPLIER2]=B927)*(TabFournisseurs[REF PRODUCT]=C927),TabFournisseurs[Cost / per m]),0)</f>
        <v>7.5</v>
      </c>
      <c r="G927" s="32">
        <f t="shared" ref="G927:G938" si="76">F927*D927</f>
        <v>2.625</v>
      </c>
      <c r="H927" s="31">
        <f>G927*H918</f>
        <v>78.75</v>
      </c>
      <c r="I927" s="39"/>
      <c r="J927" s="39"/>
      <c r="K927" s="156"/>
      <c r="L927" s="156"/>
      <c r="M927" s="156"/>
      <c r="N927" s="156"/>
      <c r="O927" s="156"/>
      <c r="P927" s="156"/>
      <c r="Q927" s="156"/>
      <c r="R927" s="156"/>
      <c r="S927" s="157"/>
      <c r="T927" s="211"/>
    </row>
    <row r="928" spans="1:20" ht="17" outlineLevel="1" x14ac:dyDescent="0.2">
      <c r="A928" s="38" t="s">
        <v>60</v>
      </c>
      <c r="B928" s="37" t="s">
        <v>61</v>
      </c>
      <c r="C928" s="36" t="s">
        <v>188</v>
      </c>
      <c r="D928" s="35">
        <v>0.4</v>
      </c>
      <c r="E928" s="34">
        <f>D928*H918</f>
        <v>12</v>
      </c>
      <c r="F928" s="33" cm="1">
        <f t="array" ref="F928">IFERROR(_xlfn.XLOOKUP(1,(TabFournisseurs[TYPE]=A928)*(TabFournisseurs[SUPPLIER2]=B928)*(TabFournisseurs[REF PRODUCT]=C928),TabFournisseurs[Cost / per m]),0)</f>
        <v>8.91</v>
      </c>
      <c r="G928" s="32">
        <f t="shared" si="76"/>
        <v>3.5640000000000001</v>
      </c>
      <c r="H928" s="31">
        <f>G928*H918</f>
        <v>106.92</v>
      </c>
      <c r="I928" s="39"/>
      <c r="J928" s="39"/>
      <c r="K928" s="156"/>
      <c r="L928" s="156"/>
      <c r="M928" s="156"/>
      <c r="N928" s="156"/>
      <c r="O928" s="156"/>
      <c r="P928" s="156"/>
      <c r="Q928" s="156"/>
      <c r="R928" s="156"/>
      <c r="S928" s="157"/>
      <c r="T928" s="211"/>
    </row>
    <row r="929" spans="1:20" ht="17" outlineLevel="1" x14ac:dyDescent="0.2">
      <c r="A929" s="38" t="s">
        <v>63</v>
      </c>
      <c r="B929" s="37" t="s">
        <v>64</v>
      </c>
      <c r="C929" s="36" t="s">
        <v>136</v>
      </c>
      <c r="D929" s="35">
        <v>0.8</v>
      </c>
      <c r="E929" s="34">
        <f>D929*H918</f>
        <v>24</v>
      </c>
      <c r="F929" s="33" cm="1">
        <f t="array" ref="F929">IFERROR(_xlfn.XLOOKUP(1,(TabFournisseurs[TYPE]=A929)*(TabFournisseurs[SUPPLIER2]=B929)*(TabFournisseurs[REF PRODUCT]=C929),TabFournisseurs[Cost / per m]),0)</f>
        <v>0</v>
      </c>
      <c r="G929" s="32">
        <f t="shared" si="76"/>
        <v>0</v>
      </c>
      <c r="H929" s="31">
        <f>G929*H918</f>
        <v>0</v>
      </c>
      <c r="I929" s="30"/>
      <c r="J929" s="30"/>
      <c r="K929" s="156"/>
      <c r="L929" s="156"/>
      <c r="M929" s="156"/>
      <c r="N929" s="156"/>
      <c r="O929" s="156"/>
      <c r="P929" s="156"/>
      <c r="Q929" s="156"/>
      <c r="R929" s="156"/>
      <c r="S929" s="157"/>
      <c r="T929" s="211"/>
    </row>
    <row r="930" spans="1:20" ht="17" outlineLevel="1" x14ac:dyDescent="0.2">
      <c r="A930" s="38" t="s">
        <v>66</v>
      </c>
      <c r="B930" s="37" t="s">
        <v>67</v>
      </c>
      <c r="C930" s="36" t="s">
        <v>68</v>
      </c>
      <c r="D930" s="35">
        <v>0.05</v>
      </c>
      <c r="E930" s="34">
        <f>D930*H918</f>
        <v>1.5</v>
      </c>
      <c r="F930" s="33" cm="1">
        <f t="array" ref="F930">IFERROR(_xlfn.XLOOKUP(1,(TabFournisseurs[TYPE]=A930)*(TabFournisseurs[SUPPLIER2]=B930)*(TabFournisseurs[REF PRODUCT]=C930),TabFournisseurs[Cost / per m]),0)</f>
        <v>0.05</v>
      </c>
      <c r="G930" s="32">
        <f t="shared" si="76"/>
        <v>2.5000000000000005E-3</v>
      </c>
      <c r="H930" s="31">
        <f>G930*H918</f>
        <v>7.5000000000000011E-2</v>
      </c>
      <c r="I930" s="30"/>
      <c r="J930" s="30"/>
      <c r="K930" s="29"/>
      <c r="L930" s="29"/>
      <c r="M930" s="29"/>
      <c r="N930" s="29"/>
      <c r="O930" s="29"/>
      <c r="P930" s="29"/>
      <c r="Q930" s="29"/>
      <c r="R930" s="29"/>
      <c r="S930" s="28"/>
      <c r="T930" s="211"/>
    </row>
    <row r="931" spans="1:20" ht="17" outlineLevel="1" x14ac:dyDescent="0.2">
      <c r="A931" s="38" t="s">
        <v>69</v>
      </c>
      <c r="B931" s="37" t="s">
        <v>70</v>
      </c>
      <c r="C931" s="36" t="s">
        <v>71</v>
      </c>
      <c r="D931" s="35">
        <v>0.05</v>
      </c>
      <c r="E931" s="34">
        <f>D931*H918</f>
        <v>1.5</v>
      </c>
      <c r="F931" s="33" cm="1">
        <f t="array" ref="F931">IFERROR(_xlfn.XLOOKUP(1,(TabFournisseurs[TYPE]=A931)*(TabFournisseurs[SUPPLIER2]=B931)*(TabFournisseurs[REF PRODUCT]=C931),TabFournisseurs[Cost / per m]),0)</f>
        <v>2.97</v>
      </c>
      <c r="G931" s="32">
        <f t="shared" si="76"/>
        <v>0.14850000000000002</v>
      </c>
      <c r="H931" s="31">
        <f>G931*H918</f>
        <v>4.455000000000001</v>
      </c>
      <c r="I931" s="158"/>
      <c r="J931" s="159"/>
      <c r="K931" s="29"/>
      <c r="L931" s="29"/>
      <c r="M931" s="29"/>
      <c r="N931" s="29"/>
      <c r="O931" s="29"/>
      <c r="P931" s="29"/>
      <c r="Q931" s="29"/>
      <c r="R931" s="29"/>
      <c r="S931" s="28"/>
      <c r="T931" s="211"/>
    </row>
    <row r="932" spans="1:20" ht="17" outlineLevel="1" x14ac:dyDescent="0.2">
      <c r="A932" s="38" t="s">
        <v>72</v>
      </c>
      <c r="B932" s="37" t="s">
        <v>73</v>
      </c>
      <c r="C932" s="36" t="s">
        <v>74</v>
      </c>
      <c r="D932" s="35">
        <v>0.1</v>
      </c>
      <c r="E932" s="34">
        <f>D932*H918</f>
        <v>3</v>
      </c>
      <c r="F932" s="33" cm="1">
        <f t="array" ref="F932">IFERROR(_xlfn.XLOOKUP(1,(TabFournisseurs[TYPE]=A932)*(TabFournisseurs[SUPPLIER2]=B932)*(TabFournisseurs[REF PRODUCT]=C932),TabFournisseurs[Cost / per m]),0)</f>
        <v>0.49</v>
      </c>
      <c r="G932" s="32">
        <f t="shared" si="76"/>
        <v>4.9000000000000002E-2</v>
      </c>
      <c r="H932" s="31">
        <f>G932*H918</f>
        <v>1.47</v>
      </c>
      <c r="I932" s="30"/>
      <c r="J932" s="30"/>
      <c r="K932" s="29"/>
      <c r="L932" s="29"/>
      <c r="M932" s="29"/>
      <c r="N932" s="29"/>
      <c r="O932" s="29"/>
      <c r="P932" s="29"/>
      <c r="Q932" s="29"/>
      <c r="R932" s="29"/>
      <c r="S932" s="28"/>
      <c r="T932" s="211"/>
    </row>
    <row r="933" spans="1:20" ht="17" outlineLevel="1" x14ac:dyDescent="0.2">
      <c r="A933" s="38" t="s">
        <v>80</v>
      </c>
      <c r="B933" s="37" t="s">
        <v>81</v>
      </c>
      <c r="C933" s="36" t="s">
        <v>82</v>
      </c>
      <c r="D933" s="35">
        <v>8</v>
      </c>
      <c r="E933" s="34">
        <f>D933*H918</f>
        <v>240</v>
      </c>
      <c r="F933" s="33" cm="1">
        <f t="array" ref="F933">IFERROR(_xlfn.XLOOKUP(1,(TabFournisseurs[TYPE]=A933)*(TabFournisseurs[SUPPLIER2]=B933)*(TabFournisseurs[REF PRODUCT]=C933),TabFournisseurs[Cost / per m]),0)</f>
        <v>0.06</v>
      </c>
      <c r="G933" s="32">
        <f t="shared" si="76"/>
        <v>0.48</v>
      </c>
      <c r="H933" s="31">
        <f>G933*H918</f>
        <v>14.399999999999999</v>
      </c>
      <c r="I933" s="30"/>
      <c r="J933" s="30"/>
      <c r="K933" s="29"/>
      <c r="L933" s="29"/>
      <c r="M933" s="29"/>
      <c r="N933" s="29"/>
      <c r="O933" s="29"/>
      <c r="P933" s="29"/>
      <c r="Q933" s="29"/>
      <c r="R933" s="29"/>
      <c r="S933" s="28"/>
      <c r="T933" s="211"/>
    </row>
    <row r="934" spans="1:20" ht="17" outlineLevel="1" x14ac:dyDescent="0.2">
      <c r="A934" s="38" t="s">
        <v>75</v>
      </c>
      <c r="B934" s="37" t="s">
        <v>76</v>
      </c>
      <c r="C934" s="36" t="s">
        <v>77</v>
      </c>
      <c r="D934" s="35">
        <v>1</v>
      </c>
      <c r="E934" s="34">
        <f>D934*H918</f>
        <v>30</v>
      </c>
      <c r="F934" s="33" cm="1">
        <f t="array" ref="F934">IFERROR(_xlfn.XLOOKUP(1,(TabFournisseurs[TYPE]=A934)*(TabFournisseurs[SUPPLIER2]=B934)*(TabFournisseurs[REF PRODUCT]=C934),TabFournisseurs[Cost / per m]),0)</f>
        <v>0.27</v>
      </c>
      <c r="G934" s="32">
        <f t="shared" si="76"/>
        <v>0.27</v>
      </c>
      <c r="H934" s="31">
        <f>G934*H918</f>
        <v>8.1000000000000014</v>
      </c>
      <c r="I934" s="30"/>
      <c r="J934" s="30"/>
      <c r="K934" s="29"/>
      <c r="L934" s="29"/>
      <c r="M934" s="29"/>
      <c r="N934" s="29"/>
      <c r="O934" s="29"/>
      <c r="P934" s="29"/>
      <c r="Q934" s="29"/>
      <c r="R934" s="29"/>
      <c r="S934" s="28"/>
      <c r="T934" s="211"/>
    </row>
    <row r="935" spans="1:20" ht="17" outlineLevel="1" x14ac:dyDescent="0.2">
      <c r="A935" s="38" t="s">
        <v>78</v>
      </c>
      <c r="B935" s="37" t="s">
        <v>76</v>
      </c>
      <c r="C935" s="36" t="s">
        <v>79</v>
      </c>
      <c r="D935" s="35">
        <v>1</v>
      </c>
      <c r="E935" s="34">
        <f>D935*H918</f>
        <v>30</v>
      </c>
      <c r="F935" s="33" cm="1">
        <f t="array" ref="F935">IFERROR(_xlfn.XLOOKUP(1,(TabFournisseurs[TYPE]=A935)*(TabFournisseurs[SUPPLIER2]=B935)*(TabFournisseurs[REF PRODUCT]=C935),TabFournisseurs[Cost / per m]),0)</f>
        <v>0.21</v>
      </c>
      <c r="G935" s="32">
        <f t="shared" si="76"/>
        <v>0.21</v>
      </c>
      <c r="H935" s="31">
        <f>G935*H918</f>
        <v>6.3</v>
      </c>
      <c r="I935" s="30"/>
      <c r="J935" s="30"/>
      <c r="K935" s="29"/>
      <c r="L935" s="29"/>
      <c r="M935" s="29"/>
      <c r="N935" s="29"/>
      <c r="O935" s="29"/>
      <c r="P935" s="29"/>
      <c r="Q935" s="29"/>
      <c r="R935" s="29"/>
      <c r="S935" s="28"/>
      <c r="T935" s="211"/>
    </row>
    <row r="936" spans="1:20" outlineLevel="1" x14ac:dyDescent="0.2">
      <c r="A936" s="38"/>
      <c r="B936" s="37"/>
      <c r="C936" s="36"/>
      <c r="D936" s="35"/>
      <c r="E936" s="34">
        <f>D936*H918</f>
        <v>0</v>
      </c>
      <c r="F936" s="33" cm="1">
        <f t="array" ref="F936">IFERROR(_xlfn.XLOOKUP(1,(TabFournisseurs[TYPE]=A936)*(TabFournisseurs[SUPPLIER2]=B936)*(TabFournisseurs[REF PRODUCT]=C936),TabFournisseurs[Cost / per m]),0)</f>
        <v>0</v>
      </c>
      <c r="G936" s="32">
        <f t="shared" si="76"/>
        <v>0</v>
      </c>
      <c r="H936" s="31">
        <f>G936*H918</f>
        <v>0</v>
      </c>
      <c r="I936" s="30"/>
      <c r="J936" s="30"/>
      <c r="K936" s="29"/>
      <c r="L936" s="29"/>
      <c r="M936" s="29"/>
      <c r="N936" s="29"/>
      <c r="O936" s="29"/>
      <c r="P936" s="29"/>
      <c r="Q936" s="29"/>
      <c r="R936" s="29"/>
      <c r="S936" s="28"/>
      <c r="T936" s="211"/>
    </row>
    <row r="937" spans="1:20" outlineLevel="1" x14ac:dyDescent="0.2">
      <c r="A937" s="38"/>
      <c r="B937" s="37"/>
      <c r="C937" s="36"/>
      <c r="D937" s="35"/>
      <c r="E937" s="34">
        <f>D937*H918</f>
        <v>0</v>
      </c>
      <c r="F937" s="33" cm="1">
        <f t="array" ref="F937">IFERROR(_xlfn.XLOOKUP(1,(TabFournisseurs[TYPE]=A937)*(TabFournisseurs[SUPPLIER2]=B937)*(TabFournisseurs[REF PRODUCT]=C937),TabFournisseurs[Cost / per m]),0)</f>
        <v>0</v>
      </c>
      <c r="G937" s="32">
        <f t="shared" si="76"/>
        <v>0</v>
      </c>
      <c r="H937" s="31">
        <f>G937*H918</f>
        <v>0</v>
      </c>
      <c r="I937" s="30"/>
      <c r="J937" s="30"/>
      <c r="K937" s="29"/>
      <c r="L937" s="29"/>
      <c r="M937" s="29"/>
      <c r="N937" s="29"/>
      <c r="O937" s="29"/>
      <c r="P937" s="29"/>
      <c r="Q937" s="29"/>
      <c r="R937" s="29"/>
      <c r="S937" s="28"/>
      <c r="T937" s="211"/>
    </row>
    <row r="938" spans="1:20" outlineLevel="1" x14ac:dyDescent="0.2">
      <c r="A938" s="38"/>
      <c r="B938" s="37"/>
      <c r="C938" s="36"/>
      <c r="D938" s="35"/>
      <c r="E938" s="34">
        <f>D938*H918</f>
        <v>0</v>
      </c>
      <c r="F938" s="33"/>
      <c r="G938" s="32">
        <f t="shared" si="76"/>
        <v>0</v>
      </c>
      <c r="H938" s="31">
        <f>G938*H918</f>
        <v>0</v>
      </c>
      <c r="I938" s="30"/>
      <c r="J938" s="30"/>
      <c r="K938" s="29"/>
      <c r="L938" s="29"/>
      <c r="M938" s="29"/>
      <c r="N938" s="29"/>
      <c r="O938" s="29"/>
      <c r="P938" s="29"/>
      <c r="Q938" s="29"/>
      <c r="R938" s="29"/>
      <c r="S938" s="28"/>
      <c r="T938" s="211"/>
    </row>
    <row r="939" spans="1:20" ht="17" outlineLevel="1" x14ac:dyDescent="0.2">
      <c r="A939" s="38" t="s">
        <v>38</v>
      </c>
      <c r="B939" s="37" t="s">
        <v>40</v>
      </c>
      <c r="C939" s="36" t="s">
        <v>41</v>
      </c>
      <c r="D939" s="35">
        <v>1</v>
      </c>
      <c r="E939" s="34">
        <f>D939*H918</f>
        <v>30</v>
      </c>
      <c r="F939" s="33" cm="1">
        <f t="array" ref="F939">IFERROR(_xlfn.XLOOKUP(1,(TabFournisseurs[TYPE]=A939)*(TabFournisseurs[SUPPLIER2]=B939)*(TabFournisseurs[REF PRODUCT]=C939),TabFournisseurs[Cost / per m]),0)</f>
        <v>2</v>
      </c>
      <c r="G939" s="32">
        <f t="shared" ref="G939:G940" si="77">F939*D939</f>
        <v>2</v>
      </c>
      <c r="H939" s="31">
        <f>G939*H918</f>
        <v>60</v>
      </c>
      <c r="I939" s="30"/>
      <c r="J939" s="30"/>
      <c r="K939" s="29"/>
      <c r="L939" s="29"/>
      <c r="M939" s="29"/>
      <c r="N939" s="29"/>
      <c r="O939" s="29"/>
      <c r="P939" s="29"/>
      <c r="Q939" s="29"/>
      <c r="R939" s="29"/>
      <c r="S939" s="28"/>
      <c r="T939" s="211"/>
    </row>
    <row r="940" spans="1:20" ht="18" outlineLevel="1" thickBot="1" x14ac:dyDescent="0.25">
      <c r="A940" s="27" t="s">
        <v>38</v>
      </c>
      <c r="B940" s="26" t="s">
        <v>42</v>
      </c>
      <c r="C940" s="25" t="s">
        <v>43</v>
      </c>
      <c r="D940" s="24">
        <v>1</v>
      </c>
      <c r="E940" s="23">
        <f>D940*H918</f>
        <v>30</v>
      </c>
      <c r="F940" s="22" cm="1">
        <f t="array" ref="F940">IFERROR(_xlfn.XLOOKUP(1,(TabFournisseurs[TYPE]=A940)*(TabFournisseurs[SUPPLIER2]=B940)*(TabFournisseurs[REF PRODUCT]=C940),TabFournisseurs[Cost / per m]),0)</f>
        <v>0.5</v>
      </c>
      <c r="G940" s="21">
        <f t="shared" si="77"/>
        <v>0.5</v>
      </c>
      <c r="H940" s="20">
        <f>G940*H918</f>
        <v>15</v>
      </c>
      <c r="I940" s="19"/>
      <c r="J940" s="19"/>
      <c r="K940" s="18"/>
      <c r="L940" s="18"/>
      <c r="M940" s="18"/>
      <c r="N940" s="18"/>
      <c r="O940" s="18"/>
      <c r="P940" s="18"/>
      <c r="Q940" s="18"/>
      <c r="R940" s="18"/>
      <c r="S940" s="17"/>
      <c r="T940" s="211"/>
    </row>
    <row r="941" spans="1:20" ht="17" thickBot="1" x14ac:dyDescent="0.25">
      <c r="A941" s="95"/>
      <c r="B941" s="95"/>
      <c r="C941" s="95"/>
      <c r="D941" s="95"/>
      <c r="E941" s="95"/>
      <c r="F941" s="95"/>
      <c r="G941" s="95"/>
      <c r="H941" s="95"/>
      <c r="I941" s="95"/>
      <c r="J941" s="95"/>
      <c r="K941" s="95"/>
      <c r="L941" s="95"/>
      <c r="M941" s="95"/>
      <c r="N941" s="95"/>
      <c r="O941" s="95"/>
      <c r="P941" s="95"/>
      <c r="Q941" s="95"/>
      <c r="R941" s="95"/>
      <c r="S941" s="95"/>
      <c r="T941" s="95"/>
    </row>
    <row r="942" spans="1:20" ht="23" customHeight="1" x14ac:dyDescent="0.2">
      <c r="A942" s="204" t="s">
        <v>194</v>
      </c>
      <c r="B942" s="205"/>
      <c r="C942" s="205"/>
      <c r="D942" s="205"/>
      <c r="E942" s="205"/>
      <c r="F942" s="205"/>
      <c r="G942" s="206"/>
      <c r="H942" s="166" t="s">
        <v>146</v>
      </c>
      <c r="I942" s="167"/>
      <c r="J942" s="167"/>
      <c r="K942" s="167"/>
      <c r="L942" s="167"/>
      <c r="M942" s="168"/>
      <c r="N942" s="169" t="s">
        <v>1</v>
      </c>
      <c r="O942" s="169"/>
      <c r="P942" s="169"/>
      <c r="Q942" s="169"/>
      <c r="R942" s="171"/>
      <c r="S942" s="173" t="s">
        <v>2</v>
      </c>
      <c r="T942" s="210"/>
    </row>
    <row r="943" spans="1:20" ht="23" customHeight="1" thickBot="1" x14ac:dyDescent="0.25">
      <c r="A943" s="207"/>
      <c r="B943" s="208"/>
      <c r="C943" s="208"/>
      <c r="D943" s="208"/>
      <c r="E943" s="208"/>
      <c r="F943" s="208"/>
      <c r="G943" s="209"/>
      <c r="H943" s="177" t="s">
        <v>195</v>
      </c>
      <c r="I943" s="178"/>
      <c r="J943" s="178"/>
      <c r="K943" s="178"/>
      <c r="L943" s="178"/>
      <c r="M943" s="179"/>
      <c r="N943" s="170"/>
      <c r="O943" s="170"/>
      <c r="P943" s="170"/>
      <c r="Q943" s="170"/>
      <c r="R943" s="172"/>
      <c r="S943" s="174"/>
      <c r="T943" s="210"/>
    </row>
    <row r="944" spans="1:20" outlineLevel="1" x14ac:dyDescent="0.2">
      <c r="A944" s="212">
        <v>46162</v>
      </c>
      <c r="B944" s="181"/>
      <c r="C944" s="94"/>
      <c r="D944" s="94"/>
      <c r="E944" s="94"/>
      <c r="F944" s="94"/>
      <c r="G944" s="94"/>
      <c r="H944" s="94"/>
      <c r="I944" s="94"/>
      <c r="J944" s="94"/>
      <c r="K944" s="94"/>
      <c r="L944" s="94"/>
      <c r="M944" s="94"/>
      <c r="N944" s="94"/>
      <c r="O944" s="94"/>
      <c r="P944" s="94"/>
      <c r="Q944" s="94"/>
      <c r="R944" s="94"/>
      <c r="S944" s="93" t="s">
        <v>47</v>
      </c>
      <c r="T944" s="211"/>
    </row>
    <row r="945" spans="1:20" ht="17" outlineLevel="1" thickBot="1" x14ac:dyDescent="0.25">
      <c r="A945" s="92"/>
      <c r="B945" s="42"/>
      <c r="C945" s="42"/>
      <c r="D945" s="42"/>
      <c r="E945" s="42"/>
      <c r="F945" s="42"/>
      <c r="G945" s="42"/>
      <c r="H945" s="42"/>
      <c r="I945" s="42"/>
      <c r="J945" s="42"/>
      <c r="K945" s="42"/>
      <c r="L945" s="42"/>
      <c r="M945" s="42"/>
      <c r="N945" s="42"/>
      <c r="O945" s="42"/>
      <c r="P945" s="42"/>
      <c r="Q945" s="42"/>
      <c r="R945" s="42"/>
      <c r="S945" s="47"/>
      <c r="T945" s="211"/>
    </row>
    <row r="946" spans="1:20" ht="17" customHeight="1" outlineLevel="1" thickBot="1" x14ac:dyDescent="0.25">
      <c r="A946" s="182" t="e" vm="15">
        <v>#VALUE!</v>
      </c>
      <c r="B946" s="183"/>
      <c r="C946" s="91" t="s">
        <v>6</v>
      </c>
      <c r="D946" s="90" t="s">
        <v>7</v>
      </c>
      <c r="E946" s="106" t="s">
        <v>196</v>
      </c>
      <c r="F946" s="42"/>
      <c r="G946" s="42"/>
      <c r="H946" s="84" t="s">
        <v>8</v>
      </c>
      <c r="I946" s="88"/>
      <c r="J946" s="88"/>
      <c r="K946" s="88"/>
      <c r="L946" s="88"/>
      <c r="M946" s="88"/>
      <c r="N946" s="88"/>
      <c r="O946" s="88"/>
      <c r="P946" s="88"/>
      <c r="Q946" s="88"/>
      <c r="S946" s="87"/>
      <c r="T946" s="211"/>
    </row>
    <row r="947" spans="1:20" ht="16" customHeight="1" outlineLevel="1" x14ac:dyDescent="0.2">
      <c r="A947" s="184"/>
      <c r="B947" s="185"/>
      <c r="C947" s="232" t="s">
        <v>197</v>
      </c>
      <c r="D947" s="86" t="s">
        <v>9</v>
      </c>
      <c r="E947" s="85" t="s">
        <v>49</v>
      </c>
      <c r="F947" s="42"/>
      <c r="G947" s="42"/>
      <c r="H947" s="84" t="s">
        <v>10</v>
      </c>
      <c r="I947" s="83"/>
      <c r="J947" s="83"/>
      <c r="K947" s="83"/>
      <c r="L947" s="83"/>
      <c r="M947" s="83"/>
      <c r="N947" s="83"/>
      <c r="O947" s="83"/>
      <c r="P947" s="83"/>
      <c r="Q947" s="83"/>
      <c r="R947" s="191"/>
      <c r="S947" s="192"/>
      <c r="T947" s="211"/>
    </row>
    <row r="948" spans="1:20" ht="16" customHeight="1" outlineLevel="1" x14ac:dyDescent="0.2">
      <c r="A948" s="184"/>
      <c r="B948" s="185"/>
      <c r="C948" s="233"/>
      <c r="D948" s="63" t="s">
        <v>11</v>
      </c>
      <c r="E948" s="82" t="s">
        <v>50</v>
      </c>
      <c r="F948" s="42"/>
      <c r="G948" s="48"/>
      <c r="H948" s="81"/>
      <c r="I948" s="80"/>
      <c r="J948" s="80"/>
      <c r="K948" s="80"/>
      <c r="L948" s="80"/>
      <c r="M948" s="80"/>
      <c r="N948" s="80"/>
      <c r="O948" s="80"/>
      <c r="P948" s="80"/>
      <c r="Q948" s="80"/>
      <c r="R948" s="191"/>
      <c r="S948" s="192"/>
      <c r="T948" s="211"/>
    </row>
    <row r="949" spans="1:20" ht="16" customHeight="1" outlineLevel="1" thickBot="1" x14ac:dyDescent="0.25">
      <c r="A949" s="184"/>
      <c r="B949" s="185"/>
      <c r="C949" s="233"/>
      <c r="D949" s="63" t="s">
        <v>12</v>
      </c>
      <c r="E949" s="82"/>
      <c r="F949" s="42"/>
      <c r="G949" s="48"/>
      <c r="H949" s="81"/>
      <c r="I949" s="80"/>
      <c r="J949" s="80"/>
      <c r="K949" s="80"/>
      <c r="L949" s="80"/>
      <c r="M949" s="80"/>
      <c r="N949" s="80"/>
      <c r="O949" s="80"/>
      <c r="P949" s="80"/>
      <c r="Q949" s="80"/>
      <c r="R949" s="152"/>
      <c r="S949" s="153"/>
      <c r="T949" s="211"/>
    </row>
    <row r="950" spans="1:20" ht="16" customHeight="1" outlineLevel="1" thickBot="1" x14ac:dyDescent="0.25">
      <c r="A950" s="184"/>
      <c r="B950" s="185"/>
      <c r="C950" s="233"/>
      <c r="D950" s="63" t="s">
        <v>13</v>
      </c>
      <c r="E950" s="105" t="b">
        <v>0</v>
      </c>
      <c r="F950" s="42"/>
      <c r="G950" s="48"/>
      <c r="H950" s="59" t="s">
        <v>14</v>
      </c>
      <c r="I950" s="58">
        <v>48</v>
      </c>
      <c r="J950" s="58">
        <v>50</v>
      </c>
      <c r="K950" s="58">
        <v>52</v>
      </c>
      <c r="L950" s="58">
        <v>54</v>
      </c>
      <c r="M950" s="58">
        <v>56</v>
      </c>
      <c r="N950" s="58">
        <v>58</v>
      </c>
      <c r="O950" s="58">
        <v>60</v>
      </c>
      <c r="P950" s="58">
        <v>62</v>
      </c>
      <c r="Q950" s="57">
        <v>64</v>
      </c>
      <c r="S950" s="79"/>
      <c r="T950" s="211"/>
    </row>
    <row r="951" spans="1:20" outlineLevel="1" x14ac:dyDescent="0.2">
      <c r="A951" s="184"/>
      <c r="B951" s="185"/>
      <c r="C951" s="233"/>
      <c r="D951" s="193"/>
      <c r="E951" s="194"/>
      <c r="F951" s="42"/>
      <c r="G951" s="48"/>
      <c r="H951" s="78">
        <f t="shared" ref="H951:H958" si="78">SUM(I951:Q951)</f>
        <v>29</v>
      </c>
      <c r="I951" s="77"/>
      <c r="J951" s="77">
        <v>5</v>
      </c>
      <c r="K951" s="77">
        <v>7</v>
      </c>
      <c r="L951" s="77">
        <v>11</v>
      </c>
      <c r="M951" s="77">
        <v>2</v>
      </c>
      <c r="N951" s="77">
        <v>4</v>
      </c>
      <c r="O951" s="77"/>
      <c r="P951" s="77"/>
      <c r="Q951" s="77"/>
      <c r="R951" s="195" t="s">
        <v>15</v>
      </c>
      <c r="S951" s="196"/>
      <c r="T951" s="211"/>
    </row>
    <row r="952" spans="1:20" ht="16" customHeight="1" outlineLevel="1" x14ac:dyDescent="0.2">
      <c r="A952" s="184"/>
      <c r="B952" s="185"/>
      <c r="C952" s="233"/>
      <c r="D952" s="63" t="s">
        <v>16</v>
      </c>
      <c r="E952" s="76" t="s">
        <v>52</v>
      </c>
      <c r="F952" s="42"/>
      <c r="G952" s="48"/>
      <c r="H952" s="73">
        <f t="shared" si="78"/>
        <v>0</v>
      </c>
      <c r="I952" s="68"/>
      <c r="J952" s="68"/>
      <c r="K952" s="68"/>
      <c r="L952" s="68"/>
      <c r="M952" s="68"/>
      <c r="N952" s="68"/>
      <c r="O952" s="68"/>
      <c r="P952" s="68"/>
      <c r="Q952" s="68"/>
      <c r="R952" s="197"/>
      <c r="S952" s="192"/>
      <c r="T952" s="211"/>
    </row>
    <row r="953" spans="1:20" ht="16" customHeight="1" outlineLevel="1" x14ac:dyDescent="0.2">
      <c r="A953" s="184"/>
      <c r="B953" s="185"/>
      <c r="C953" s="233"/>
      <c r="D953" s="63" t="s">
        <v>17</v>
      </c>
      <c r="E953" s="75" t="s">
        <v>53</v>
      </c>
      <c r="F953" s="42"/>
      <c r="G953" s="42"/>
      <c r="H953" s="73">
        <f t="shared" si="78"/>
        <v>0</v>
      </c>
      <c r="I953" s="68"/>
      <c r="J953" s="68"/>
      <c r="K953" s="68"/>
      <c r="L953" s="68"/>
      <c r="M953" s="68"/>
      <c r="N953" s="68"/>
      <c r="O953" s="68"/>
      <c r="P953" s="68"/>
      <c r="Q953" s="68"/>
      <c r="R953" s="197"/>
      <c r="S953" s="192"/>
      <c r="T953" s="211"/>
    </row>
    <row r="954" spans="1:20" outlineLevel="1" x14ac:dyDescent="0.2">
      <c r="A954" s="184"/>
      <c r="B954" s="185"/>
      <c r="C954" s="233"/>
      <c r="D954" s="193"/>
      <c r="E954" s="194"/>
      <c r="F954" s="42"/>
      <c r="G954" s="48"/>
      <c r="H954" s="73">
        <f t="shared" si="78"/>
        <v>0</v>
      </c>
      <c r="I954" s="68"/>
      <c r="J954" s="68"/>
      <c r="K954" s="68"/>
      <c r="L954" s="68"/>
      <c r="M954" s="68"/>
      <c r="N954" s="68"/>
      <c r="O954" s="68"/>
      <c r="P954" s="68"/>
      <c r="Q954" s="68"/>
      <c r="R954" s="197"/>
      <c r="S954" s="192"/>
      <c r="T954" s="211"/>
    </row>
    <row r="955" spans="1:20" ht="16" customHeight="1" outlineLevel="1" x14ac:dyDescent="0.2">
      <c r="A955" s="184"/>
      <c r="B955" s="185"/>
      <c r="C955" s="233"/>
      <c r="D955" s="63" t="s">
        <v>18</v>
      </c>
      <c r="E955" s="76">
        <v>55</v>
      </c>
      <c r="F955" s="42"/>
      <c r="G955" s="48"/>
      <c r="H955" s="73">
        <f t="shared" si="78"/>
        <v>0</v>
      </c>
      <c r="I955" s="68"/>
      <c r="J955" s="68"/>
      <c r="K955" s="68"/>
      <c r="L955" s="68"/>
      <c r="M955" s="68"/>
      <c r="N955" s="68"/>
      <c r="O955" s="68"/>
      <c r="P955" s="68"/>
      <c r="Q955" s="68"/>
      <c r="R955" s="197"/>
      <c r="S955" s="192"/>
      <c r="T955" s="211"/>
    </row>
    <row r="956" spans="1:20" ht="16" customHeight="1" outlineLevel="1" x14ac:dyDescent="0.2">
      <c r="A956" s="184"/>
      <c r="B956" s="185"/>
      <c r="C956" s="233"/>
      <c r="D956" s="63" t="s">
        <v>19</v>
      </c>
      <c r="E956" s="75">
        <f>SUM(G969:G983)</f>
        <v>22.204000000000001</v>
      </c>
      <c r="F956" s="42"/>
      <c r="G956" s="42"/>
      <c r="H956" s="73">
        <f t="shared" si="78"/>
        <v>0</v>
      </c>
      <c r="I956" s="68"/>
      <c r="J956" s="68"/>
      <c r="K956" s="68"/>
      <c r="L956" s="68"/>
      <c r="M956" s="68"/>
      <c r="N956" s="68"/>
      <c r="O956" s="68"/>
      <c r="P956" s="68"/>
      <c r="Q956" s="68"/>
      <c r="R956" s="197"/>
      <c r="S956" s="192"/>
      <c r="T956" s="211"/>
    </row>
    <row r="957" spans="1:20" outlineLevel="1" x14ac:dyDescent="0.2">
      <c r="A957" s="184"/>
      <c r="B957" s="185"/>
      <c r="C957" s="233"/>
      <c r="D957" s="193"/>
      <c r="E957" s="194"/>
      <c r="F957" s="42"/>
      <c r="G957" s="48"/>
      <c r="H957" s="73">
        <f t="shared" si="78"/>
        <v>0</v>
      </c>
      <c r="I957" s="68"/>
      <c r="J957" s="68"/>
      <c r="K957" s="68"/>
      <c r="L957" s="68"/>
      <c r="M957" s="68"/>
      <c r="N957" s="68"/>
      <c r="O957" s="68"/>
      <c r="P957" s="68"/>
      <c r="Q957" s="68"/>
      <c r="R957" s="197"/>
      <c r="S957" s="192"/>
      <c r="T957" s="211"/>
    </row>
    <row r="958" spans="1:20" ht="16" customHeight="1" outlineLevel="1" x14ac:dyDescent="0.2">
      <c r="A958" s="184"/>
      <c r="B958" s="185"/>
      <c r="C958" s="233"/>
      <c r="D958" s="63" t="s">
        <v>20</v>
      </c>
      <c r="E958" s="75">
        <f>SUM(E955:E956)</f>
        <v>77.204000000000008</v>
      </c>
      <c r="F958" s="42"/>
      <c r="G958" s="74"/>
      <c r="H958" s="73">
        <f t="shared" si="78"/>
        <v>0</v>
      </c>
      <c r="I958" s="68"/>
      <c r="J958" s="68"/>
      <c r="K958" s="68"/>
      <c r="L958" s="68"/>
      <c r="M958" s="68"/>
      <c r="N958" s="68"/>
      <c r="O958" s="68"/>
      <c r="P958" s="68"/>
      <c r="Q958" s="68"/>
      <c r="R958" s="197"/>
      <c r="S958" s="192"/>
      <c r="T958" s="211"/>
    </row>
    <row r="959" spans="1:20" ht="16" customHeight="1" outlineLevel="1" x14ac:dyDescent="0.2">
      <c r="A959" s="184"/>
      <c r="B959" s="185"/>
      <c r="C959" s="233"/>
      <c r="D959" s="63" t="s">
        <v>21</v>
      </c>
      <c r="E959" s="72">
        <f>SUM(E961/E958)</f>
        <v>3.8210455416817779</v>
      </c>
      <c r="F959" s="42"/>
      <c r="G959" s="71" t="s">
        <v>11</v>
      </c>
      <c r="H959" s="69">
        <f>H951</f>
        <v>29</v>
      </c>
      <c r="I959" s="68"/>
      <c r="J959" s="68"/>
      <c r="K959" s="68"/>
      <c r="L959" s="68"/>
      <c r="M959" s="68"/>
      <c r="N959" s="68"/>
      <c r="O959" s="68"/>
      <c r="P959" s="68"/>
      <c r="Q959" s="67"/>
      <c r="R959" s="197"/>
      <c r="S959" s="192"/>
      <c r="T959" s="211"/>
    </row>
    <row r="960" spans="1:20" ht="17" outlineLevel="1" thickBot="1" x14ac:dyDescent="0.25">
      <c r="A960" s="184"/>
      <c r="B960" s="185"/>
      <c r="C960" s="233"/>
      <c r="D960" s="193"/>
      <c r="E960" s="194"/>
      <c r="F960" s="42"/>
      <c r="G960" s="70" t="s">
        <v>22</v>
      </c>
      <c r="H960" s="69">
        <v>0</v>
      </c>
      <c r="I960" s="68"/>
      <c r="J960" s="68"/>
      <c r="K960" s="68"/>
      <c r="L960" s="68"/>
      <c r="M960" s="68"/>
      <c r="N960" s="68"/>
      <c r="O960" s="68"/>
      <c r="P960" s="68"/>
      <c r="Q960" s="67"/>
      <c r="R960" s="197"/>
      <c r="S960" s="192"/>
      <c r="T960" s="211"/>
    </row>
    <row r="961" spans="1:20" ht="16" customHeight="1" outlineLevel="1" thickBot="1" x14ac:dyDescent="0.25">
      <c r="A961" s="184"/>
      <c r="B961" s="185"/>
      <c r="C961" s="233"/>
      <c r="D961" s="63" t="s">
        <v>23</v>
      </c>
      <c r="E961" s="66">
        <v>295</v>
      </c>
      <c r="G961" s="48"/>
      <c r="H961" s="65">
        <f>SUM(H959:H960)</f>
        <v>29</v>
      </c>
      <c r="I961" s="64">
        <f t="shared" ref="I961:Q961" si="79">SUM(I951:I958)</f>
        <v>0</v>
      </c>
      <c r="J961" s="64">
        <f t="shared" si="79"/>
        <v>5</v>
      </c>
      <c r="K961" s="64">
        <f t="shared" si="79"/>
        <v>7</v>
      </c>
      <c r="L961" s="64">
        <f t="shared" si="79"/>
        <v>11</v>
      </c>
      <c r="M961" s="64">
        <f t="shared" si="79"/>
        <v>2</v>
      </c>
      <c r="N961" s="64">
        <f t="shared" si="79"/>
        <v>4</v>
      </c>
      <c r="O961" s="64">
        <f t="shared" si="79"/>
        <v>0</v>
      </c>
      <c r="P961" s="64">
        <f t="shared" si="79"/>
        <v>0</v>
      </c>
      <c r="Q961" s="64">
        <f t="shared" si="79"/>
        <v>0</v>
      </c>
      <c r="R961" s="197"/>
      <c r="S961" s="192"/>
      <c r="T961" s="211"/>
    </row>
    <row r="962" spans="1:20" ht="17" customHeight="1" outlineLevel="1" thickBot="1" x14ac:dyDescent="0.25">
      <c r="A962" s="184"/>
      <c r="B962" s="185"/>
      <c r="C962" s="233"/>
      <c r="D962" s="63" t="s">
        <v>24</v>
      </c>
      <c r="E962" s="62">
        <f>SUM(E961/2.5)</f>
        <v>118</v>
      </c>
      <c r="F962" s="42"/>
      <c r="G962" s="61"/>
      <c r="H962" s="60" t="s">
        <v>14</v>
      </c>
      <c r="I962" s="59">
        <v>48</v>
      </c>
      <c r="J962" s="58">
        <v>50</v>
      </c>
      <c r="K962" s="58">
        <v>52</v>
      </c>
      <c r="L962" s="58">
        <v>54</v>
      </c>
      <c r="M962" s="58">
        <v>56</v>
      </c>
      <c r="N962" s="58">
        <v>58</v>
      </c>
      <c r="O962" s="58">
        <v>60</v>
      </c>
      <c r="P962" s="58">
        <v>62</v>
      </c>
      <c r="Q962" s="57">
        <v>64</v>
      </c>
      <c r="R962" s="197"/>
      <c r="S962" s="192"/>
      <c r="T962" s="211"/>
    </row>
    <row r="963" spans="1:20" ht="17" outlineLevel="1" thickBot="1" x14ac:dyDescent="0.25">
      <c r="A963" s="186"/>
      <c r="B963" s="187"/>
      <c r="C963" s="234"/>
      <c r="D963" s="56" t="s">
        <v>25</v>
      </c>
      <c r="E963" s="55">
        <f>SUM(E961/2.2)</f>
        <v>134.09090909090909</v>
      </c>
      <c r="F963" s="42"/>
      <c r="G963" s="42"/>
      <c r="H963" s="42"/>
      <c r="I963" s="42"/>
      <c r="J963" s="42"/>
      <c r="K963" s="42"/>
      <c r="L963" s="42"/>
      <c r="M963" s="42"/>
      <c r="N963" s="42"/>
      <c r="O963" s="42"/>
      <c r="P963" s="42"/>
      <c r="Q963" s="42"/>
      <c r="R963" s="198"/>
      <c r="S963" s="199"/>
      <c r="T963" s="211"/>
    </row>
    <row r="964" spans="1:20" ht="17" outlineLevel="1" thickBot="1" x14ac:dyDescent="0.25">
      <c r="A964" s="54" t="s">
        <v>26</v>
      </c>
      <c r="B964" s="53">
        <v>46220</v>
      </c>
      <c r="C964" s="42"/>
      <c r="D964" s="48"/>
      <c r="E964" s="52"/>
      <c r="F964" s="42"/>
      <c r="S964" s="28"/>
      <c r="T964" s="211"/>
    </row>
    <row r="965" spans="1:20" outlineLevel="1" x14ac:dyDescent="0.2">
      <c r="A965" s="51" t="s">
        <v>27</v>
      </c>
      <c r="B965" s="50"/>
      <c r="C965" s="42"/>
      <c r="D965" s="48"/>
      <c r="E965" s="42"/>
      <c r="F965" s="42"/>
      <c r="R965" s="42"/>
      <c r="S965" s="47"/>
      <c r="T965" s="211"/>
    </row>
    <row r="966" spans="1:20" outlineLevel="1" x14ac:dyDescent="0.2">
      <c r="A966" s="49"/>
      <c r="B966" s="42"/>
      <c r="C966" s="42"/>
      <c r="D966" s="48"/>
      <c r="E966" s="42"/>
      <c r="F966" s="42"/>
      <c r="G966" s="42"/>
      <c r="H966" s="42"/>
      <c r="I966" s="42"/>
      <c r="J966" s="42"/>
      <c r="K966" s="42"/>
      <c r="L966" s="42"/>
      <c r="M966" s="42"/>
      <c r="N966" s="42"/>
      <c r="O966" s="42"/>
      <c r="P966" s="42"/>
      <c r="Q966" s="42"/>
      <c r="R966" s="42"/>
      <c r="S966" s="47"/>
      <c r="T966" s="211"/>
    </row>
    <row r="967" spans="1:20" ht="17" outlineLevel="1" thickBot="1" x14ac:dyDescent="0.25">
      <c r="A967" s="49" t="s">
        <v>28</v>
      </c>
      <c r="B967" s="42"/>
      <c r="C967" s="42"/>
      <c r="D967" s="48"/>
      <c r="E967" s="42"/>
      <c r="F967" s="42"/>
      <c r="G967" s="42"/>
      <c r="H967" s="42"/>
      <c r="I967" s="42"/>
      <c r="J967" s="42"/>
      <c r="K967" s="42"/>
      <c r="L967" s="42"/>
      <c r="M967" s="42"/>
      <c r="N967" s="42"/>
      <c r="O967" s="42"/>
      <c r="P967" s="42"/>
      <c r="Q967" s="42"/>
      <c r="R967" s="42"/>
      <c r="S967" s="47"/>
      <c r="T967" s="211"/>
    </row>
    <row r="968" spans="1:20" outlineLevel="1" x14ac:dyDescent="0.2">
      <c r="A968" s="46" t="s">
        <v>29</v>
      </c>
      <c r="B968" s="45" t="s">
        <v>30</v>
      </c>
      <c r="C968" s="44" t="s">
        <v>31</v>
      </c>
      <c r="D968" s="44" t="s">
        <v>32</v>
      </c>
      <c r="E968" s="44" t="s">
        <v>33</v>
      </c>
      <c r="F968" s="44" t="s">
        <v>34</v>
      </c>
      <c r="G968" s="44" t="s">
        <v>35</v>
      </c>
      <c r="H968" s="43" t="s">
        <v>36</v>
      </c>
      <c r="I968" s="200" t="s">
        <v>37</v>
      </c>
      <c r="J968" s="201"/>
      <c r="K968" s="202"/>
      <c r="L968" s="202"/>
      <c r="M968" s="202"/>
      <c r="N968" s="202"/>
      <c r="O968" s="202"/>
      <c r="P968" s="42"/>
      <c r="Q968" s="42"/>
      <c r="R968" s="42"/>
      <c r="S968" s="28"/>
      <c r="T968" s="211"/>
    </row>
    <row r="969" spans="1:20" ht="17" outlineLevel="1" x14ac:dyDescent="0.2">
      <c r="A969" s="38" t="s">
        <v>54</v>
      </c>
      <c r="B969" s="37" t="s">
        <v>98</v>
      </c>
      <c r="C969" s="36" t="s">
        <v>198</v>
      </c>
      <c r="D969" s="35">
        <v>0.8</v>
      </c>
      <c r="E969" s="41">
        <f>D969*H961</f>
        <v>23.200000000000003</v>
      </c>
      <c r="F969" s="33" cm="1">
        <f t="array" ref="F969">IFERROR(_xlfn.XLOOKUP(1,(TabFournisseurs[TYPE]=A969)*(TabFournisseurs[SUPPLIER2]=B969)*(TabFournisseurs[REF PRODUCT]=C969),TabFournisseurs[Cost / per m]),0)</f>
        <v>13.8</v>
      </c>
      <c r="G969" s="96">
        <f>F969*D969</f>
        <v>11.040000000000001</v>
      </c>
      <c r="H969" s="40">
        <f>G969*H961</f>
        <v>320.16000000000003</v>
      </c>
      <c r="I969" s="203"/>
      <c r="J969" s="201"/>
      <c r="K969" s="156"/>
      <c r="L969" s="156"/>
      <c r="M969" s="156"/>
      <c r="N969" s="156"/>
      <c r="O969" s="156"/>
      <c r="P969" s="156"/>
      <c r="Q969" s="156"/>
      <c r="R969" s="156"/>
      <c r="S969" s="157"/>
      <c r="T969" s="211"/>
    </row>
    <row r="970" spans="1:20" ht="17" outlineLevel="1" x14ac:dyDescent="0.2">
      <c r="A970" s="38" t="s">
        <v>57</v>
      </c>
      <c r="B970" s="37" t="s">
        <v>134</v>
      </c>
      <c r="C970" s="36" t="s">
        <v>135</v>
      </c>
      <c r="D970" s="35">
        <v>0.7</v>
      </c>
      <c r="E970" s="34">
        <f>D970*H961</f>
        <v>20.299999999999997</v>
      </c>
      <c r="F970" s="33" cm="1">
        <f t="array" ref="F970">IFERROR(_xlfn.XLOOKUP(1,(TabFournisseurs[TYPE]=A970)*(TabFournisseurs[SUPPLIER2]=B970)*(TabFournisseurs[REF PRODUCT]=C970),TabFournisseurs[Cost / per m]),0)</f>
        <v>7.5</v>
      </c>
      <c r="G970" s="32">
        <f t="shared" ref="G970:G981" si="80">F970*D970</f>
        <v>5.25</v>
      </c>
      <c r="H970" s="31">
        <f>G970*H961</f>
        <v>152.25</v>
      </c>
      <c r="I970" s="39"/>
      <c r="J970" s="39"/>
      <c r="K970" s="156"/>
      <c r="L970" s="156"/>
      <c r="M970" s="156"/>
      <c r="N970" s="156"/>
      <c r="O970" s="156"/>
      <c r="P970" s="156"/>
      <c r="Q970" s="156"/>
      <c r="R970" s="156"/>
      <c r="S970" s="157"/>
      <c r="T970" s="211"/>
    </row>
    <row r="971" spans="1:20" ht="17" outlineLevel="1" x14ac:dyDescent="0.2">
      <c r="A971" s="38" t="s">
        <v>60</v>
      </c>
      <c r="B971" s="37" t="s">
        <v>199</v>
      </c>
      <c r="C971" s="36" t="s">
        <v>200</v>
      </c>
      <c r="D971" s="35">
        <v>0.35</v>
      </c>
      <c r="E971" s="34">
        <f>D971*H961</f>
        <v>10.149999999999999</v>
      </c>
      <c r="F971" s="33" cm="1">
        <f t="array" ref="F971">IFERROR(_xlfn.XLOOKUP(1,(TabFournisseurs[TYPE]=A971)*(TabFournisseurs[SUPPLIER2]=B971)*(TabFournisseurs[REF PRODUCT]=C971),TabFournisseurs[Cost / per m]),0)</f>
        <v>6.44</v>
      </c>
      <c r="G971" s="32">
        <f t="shared" si="80"/>
        <v>2.254</v>
      </c>
      <c r="H971" s="31">
        <f>G971*H961</f>
        <v>65.366</v>
      </c>
      <c r="I971" s="39"/>
      <c r="J971" s="39"/>
      <c r="K971" s="156"/>
      <c r="L971" s="156"/>
      <c r="M971" s="156"/>
      <c r="N971" s="156"/>
      <c r="O971" s="156"/>
      <c r="P971" s="156"/>
      <c r="Q971" s="156"/>
      <c r="R971" s="156"/>
      <c r="S971" s="157"/>
      <c r="T971" s="211"/>
    </row>
    <row r="972" spans="1:20" ht="17" outlineLevel="1" x14ac:dyDescent="0.2">
      <c r="A972" s="38" t="s">
        <v>63</v>
      </c>
      <c r="B972" s="37" t="s">
        <v>64</v>
      </c>
      <c r="C972" s="36" t="s">
        <v>136</v>
      </c>
      <c r="D972" s="35">
        <v>0.8</v>
      </c>
      <c r="E972" s="34">
        <f>D972*H961</f>
        <v>23.200000000000003</v>
      </c>
      <c r="F972" s="33" cm="1">
        <f t="array" ref="F972">IFERROR(_xlfn.XLOOKUP(1,(TabFournisseurs[TYPE]=A972)*(TabFournisseurs[SUPPLIER2]=B972)*(TabFournisseurs[REF PRODUCT]=C972),TabFournisseurs[Cost / per m]),0)</f>
        <v>0</v>
      </c>
      <c r="G972" s="32">
        <f t="shared" si="80"/>
        <v>0</v>
      </c>
      <c r="H972" s="31">
        <f>G972*H961</f>
        <v>0</v>
      </c>
      <c r="I972" s="30"/>
      <c r="J972" s="30"/>
      <c r="K972" s="156"/>
      <c r="L972" s="156"/>
      <c r="M972" s="156"/>
      <c r="N972" s="156"/>
      <c r="O972" s="156"/>
      <c r="P972" s="156"/>
      <c r="Q972" s="156"/>
      <c r="R972" s="156"/>
      <c r="S972" s="157"/>
      <c r="T972" s="211"/>
    </row>
    <row r="973" spans="1:20" ht="17" outlineLevel="1" x14ac:dyDescent="0.2">
      <c r="A973" s="38" t="s">
        <v>66</v>
      </c>
      <c r="B973" s="37" t="s">
        <v>67</v>
      </c>
      <c r="C973" s="36" t="s">
        <v>68</v>
      </c>
      <c r="D973" s="35">
        <v>0.05</v>
      </c>
      <c r="E973" s="34">
        <f>D973*H961</f>
        <v>1.4500000000000002</v>
      </c>
      <c r="F973" s="33" cm="1">
        <f t="array" ref="F973">IFERROR(_xlfn.XLOOKUP(1,(TabFournisseurs[TYPE]=A973)*(TabFournisseurs[SUPPLIER2]=B973)*(TabFournisseurs[REF PRODUCT]=C973),TabFournisseurs[Cost / per m]),0)</f>
        <v>0.05</v>
      </c>
      <c r="G973" s="32">
        <f t="shared" si="80"/>
        <v>2.5000000000000005E-3</v>
      </c>
      <c r="H973" s="31">
        <f>G973*H961</f>
        <v>7.2500000000000009E-2</v>
      </c>
      <c r="I973" s="30"/>
      <c r="J973" s="30"/>
      <c r="K973" s="29"/>
      <c r="L973" s="29"/>
      <c r="M973" s="29"/>
      <c r="N973" s="29"/>
      <c r="O973" s="29"/>
      <c r="P973" s="29"/>
      <c r="Q973" s="29"/>
      <c r="R973" s="29"/>
      <c r="S973" s="28"/>
      <c r="T973" s="211"/>
    </row>
    <row r="974" spans="1:20" ht="17" outlineLevel="1" x14ac:dyDescent="0.2">
      <c r="A974" s="38" t="s">
        <v>69</v>
      </c>
      <c r="B974" s="37" t="s">
        <v>70</v>
      </c>
      <c r="C974" s="36" t="s">
        <v>71</v>
      </c>
      <c r="D974" s="35">
        <v>0.05</v>
      </c>
      <c r="E974" s="34">
        <f>D974*H961</f>
        <v>1.4500000000000002</v>
      </c>
      <c r="F974" s="33" cm="1">
        <f t="array" ref="F974">IFERROR(_xlfn.XLOOKUP(1,(TabFournisseurs[TYPE]=A974)*(TabFournisseurs[SUPPLIER2]=B974)*(TabFournisseurs[REF PRODUCT]=C974),TabFournisseurs[Cost / per m]),0)</f>
        <v>2.97</v>
      </c>
      <c r="G974" s="32">
        <f t="shared" si="80"/>
        <v>0.14850000000000002</v>
      </c>
      <c r="H974" s="31">
        <f>G974*H961</f>
        <v>4.3065000000000007</v>
      </c>
      <c r="I974" s="158"/>
      <c r="J974" s="159"/>
      <c r="K974" s="29"/>
      <c r="L974" s="29"/>
      <c r="M974" s="29"/>
      <c r="N974" s="29"/>
      <c r="O974" s="29"/>
      <c r="P974" s="29"/>
      <c r="Q974" s="29"/>
      <c r="R974" s="29"/>
      <c r="S974" s="28"/>
      <c r="T974" s="211"/>
    </row>
    <row r="975" spans="1:20" ht="17" outlineLevel="1" x14ac:dyDescent="0.2">
      <c r="A975" s="38" t="s">
        <v>72</v>
      </c>
      <c r="B975" s="37" t="s">
        <v>73</v>
      </c>
      <c r="C975" s="36" t="s">
        <v>74</v>
      </c>
      <c r="D975" s="35">
        <v>0.1</v>
      </c>
      <c r="E975" s="34">
        <f>D975*H961</f>
        <v>2.9000000000000004</v>
      </c>
      <c r="F975" s="33" cm="1">
        <f t="array" ref="F975">IFERROR(_xlfn.XLOOKUP(1,(TabFournisseurs[TYPE]=A975)*(TabFournisseurs[SUPPLIER2]=B975)*(TabFournisseurs[REF PRODUCT]=C975),TabFournisseurs[Cost / per m]),0)</f>
        <v>0.49</v>
      </c>
      <c r="G975" s="32">
        <f t="shared" si="80"/>
        <v>4.9000000000000002E-2</v>
      </c>
      <c r="H975" s="31">
        <f>G975*H961</f>
        <v>1.421</v>
      </c>
      <c r="I975" s="30"/>
      <c r="J975" s="30"/>
      <c r="K975" s="29"/>
      <c r="L975" s="29"/>
      <c r="M975" s="29"/>
      <c r="N975" s="29"/>
      <c r="O975" s="29"/>
      <c r="P975" s="29"/>
      <c r="Q975" s="29"/>
      <c r="R975" s="29"/>
      <c r="S975" s="28"/>
      <c r="T975" s="211"/>
    </row>
    <row r="976" spans="1:20" ht="17" outlineLevel="1" x14ac:dyDescent="0.2">
      <c r="A976" s="38" t="s">
        <v>80</v>
      </c>
      <c r="B976" s="37" t="s">
        <v>81</v>
      </c>
      <c r="C976" s="36" t="s">
        <v>82</v>
      </c>
      <c r="D976" s="35">
        <v>8</v>
      </c>
      <c r="E976" s="34">
        <f>D976*H961</f>
        <v>232</v>
      </c>
      <c r="F976" s="33" cm="1">
        <f t="array" ref="F976">IFERROR(_xlfn.XLOOKUP(1,(TabFournisseurs[TYPE]=A976)*(TabFournisseurs[SUPPLIER2]=B976)*(TabFournisseurs[REF PRODUCT]=C976),TabFournisseurs[Cost / per m]),0)</f>
        <v>0.06</v>
      </c>
      <c r="G976" s="32">
        <f t="shared" si="80"/>
        <v>0.48</v>
      </c>
      <c r="H976" s="31">
        <f>G976*H961</f>
        <v>13.92</v>
      </c>
      <c r="I976" s="30"/>
      <c r="J976" s="30"/>
      <c r="K976" s="29"/>
      <c r="L976" s="29"/>
      <c r="M976" s="29"/>
      <c r="N976" s="29"/>
      <c r="O976" s="29"/>
      <c r="P976" s="29"/>
      <c r="Q976" s="29"/>
      <c r="R976" s="29"/>
      <c r="S976" s="28"/>
      <c r="T976" s="211"/>
    </row>
    <row r="977" spans="1:20" ht="17" outlineLevel="1" x14ac:dyDescent="0.2">
      <c r="A977" s="38" t="s">
        <v>75</v>
      </c>
      <c r="B977" s="37" t="s">
        <v>76</v>
      </c>
      <c r="C977" s="36" t="s">
        <v>77</v>
      </c>
      <c r="D977" s="35">
        <v>1</v>
      </c>
      <c r="E977" s="34">
        <f>D977*H961</f>
        <v>29</v>
      </c>
      <c r="F977" s="33" cm="1">
        <f t="array" ref="F977">IFERROR(_xlfn.XLOOKUP(1,(TabFournisseurs[TYPE]=A977)*(TabFournisseurs[SUPPLIER2]=B977)*(TabFournisseurs[REF PRODUCT]=C977),TabFournisseurs[Cost / per m]),0)</f>
        <v>0.27</v>
      </c>
      <c r="G977" s="32">
        <f t="shared" si="80"/>
        <v>0.27</v>
      </c>
      <c r="H977" s="31">
        <f>G977*H961</f>
        <v>7.83</v>
      </c>
      <c r="I977" s="30"/>
      <c r="J977" s="30"/>
      <c r="K977" s="29"/>
      <c r="L977" s="29"/>
      <c r="M977" s="29"/>
      <c r="N977" s="29"/>
      <c r="O977" s="29"/>
      <c r="P977" s="29"/>
      <c r="Q977" s="29"/>
      <c r="R977" s="29"/>
      <c r="S977" s="28"/>
      <c r="T977" s="211"/>
    </row>
    <row r="978" spans="1:20" ht="17" outlineLevel="1" x14ac:dyDescent="0.2">
      <c r="A978" s="38" t="s">
        <v>78</v>
      </c>
      <c r="B978" s="37" t="s">
        <v>76</v>
      </c>
      <c r="C978" s="36" t="s">
        <v>79</v>
      </c>
      <c r="D978" s="35">
        <v>1</v>
      </c>
      <c r="E978" s="34">
        <f>D978*H961</f>
        <v>29</v>
      </c>
      <c r="F978" s="33" cm="1">
        <f t="array" ref="F978">IFERROR(_xlfn.XLOOKUP(1,(TabFournisseurs[TYPE]=A978)*(TabFournisseurs[SUPPLIER2]=B978)*(TabFournisseurs[REF PRODUCT]=C978),TabFournisseurs[Cost / per m]),0)</f>
        <v>0.21</v>
      </c>
      <c r="G978" s="32">
        <f t="shared" si="80"/>
        <v>0.21</v>
      </c>
      <c r="H978" s="31">
        <f>G978*H961</f>
        <v>6.09</v>
      </c>
      <c r="I978" s="30"/>
      <c r="J978" s="30"/>
      <c r="K978" s="29"/>
      <c r="L978" s="29"/>
      <c r="M978" s="29"/>
      <c r="N978" s="29"/>
      <c r="O978" s="29"/>
      <c r="P978" s="29"/>
      <c r="Q978" s="29"/>
      <c r="R978" s="29"/>
      <c r="S978" s="28"/>
      <c r="T978" s="211"/>
    </row>
    <row r="979" spans="1:20" outlineLevel="1" x14ac:dyDescent="0.2">
      <c r="A979" s="38"/>
      <c r="B979" s="37"/>
      <c r="C979" s="36"/>
      <c r="D979" s="35"/>
      <c r="E979" s="34">
        <f>D979*H961</f>
        <v>0</v>
      </c>
      <c r="F979" s="33" cm="1">
        <f t="array" ref="F979">IFERROR(_xlfn.XLOOKUP(1,(TabFournisseurs[TYPE]=A979)*(TabFournisseurs[SUPPLIER2]=B979)*(TabFournisseurs[REF PRODUCT]=C979),TabFournisseurs[Cost / per m]),0)</f>
        <v>0</v>
      </c>
      <c r="G979" s="32">
        <f t="shared" si="80"/>
        <v>0</v>
      </c>
      <c r="H979" s="31">
        <f>G979*H961</f>
        <v>0</v>
      </c>
      <c r="I979" s="30"/>
      <c r="J979" s="30"/>
      <c r="K979" s="29"/>
      <c r="L979" s="29"/>
      <c r="M979" s="29"/>
      <c r="N979" s="29"/>
      <c r="O979" s="29"/>
      <c r="P979" s="29"/>
      <c r="Q979" s="29"/>
      <c r="R979" s="29"/>
      <c r="S979" s="28"/>
      <c r="T979" s="211"/>
    </row>
    <row r="980" spans="1:20" outlineLevel="1" x14ac:dyDescent="0.2">
      <c r="A980" s="38"/>
      <c r="B980" s="37"/>
      <c r="C980" s="36"/>
      <c r="D980" s="35"/>
      <c r="E980" s="34">
        <f>D980*H961</f>
        <v>0</v>
      </c>
      <c r="F980" s="33" cm="1">
        <f t="array" ref="F980">IFERROR(_xlfn.XLOOKUP(1,(TabFournisseurs[TYPE]=A980)*(TabFournisseurs[SUPPLIER2]=B980)*(TabFournisseurs[REF PRODUCT]=C980),TabFournisseurs[Cost / per m]),0)</f>
        <v>0</v>
      </c>
      <c r="G980" s="32">
        <f t="shared" si="80"/>
        <v>0</v>
      </c>
      <c r="H980" s="31">
        <f>G980*H961</f>
        <v>0</v>
      </c>
      <c r="I980" s="30"/>
      <c r="J980" s="30"/>
      <c r="K980" s="29"/>
      <c r="L980" s="29"/>
      <c r="M980" s="29"/>
      <c r="N980" s="29"/>
      <c r="O980" s="29"/>
      <c r="P980" s="29"/>
      <c r="Q980" s="29"/>
      <c r="R980" s="29"/>
      <c r="S980" s="28"/>
      <c r="T980" s="211"/>
    </row>
    <row r="981" spans="1:20" outlineLevel="1" x14ac:dyDescent="0.2">
      <c r="A981" s="38"/>
      <c r="B981" s="37"/>
      <c r="C981" s="36"/>
      <c r="D981" s="35"/>
      <c r="E981" s="34">
        <f>D981*H961</f>
        <v>0</v>
      </c>
      <c r="F981" s="33"/>
      <c r="G981" s="32">
        <f t="shared" si="80"/>
        <v>0</v>
      </c>
      <c r="H981" s="31">
        <f>G981*H961</f>
        <v>0</v>
      </c>
      <c r="I981" s="30"/>
      <c r="J981" s="30"/>
      <c r="K981" s="29"/>
      <c r="L981" s="29"/>
      <c r="M981" s="29"/>
      <c r="N981" s="29"/>
      <c r="O981" s="29"/>
      <c r="P981" s="29"/>
      <c r="Q981" s="29"/>
      <c r="R981" s="29"/>
      <c r="S981" s="28"/>
      <c r="T981" s="211"/>
    </row>
    <row r="982" spans="1:20" ht="17" outlineLevel="1" x14ac:dyDescent="0.2">
      <c r="A982" s="38" t="s">
        <v>38</v>
      </c>
      <c r="B982" s="37" t="s">
        <v>40</v>
      </c>
      <c r="C982" s="36" t="s">
        <v>41</v>
      </c>
      <c r="D982" s="35">
        <v>1</v>
      </c>
      <c r="E982" s="34">
        <f>D982*H961</f>
        <v>29</v>
      </c>
      <c r="F982" s="33" cm="1">
        <f t="array" ref="F982">IFERROR(_xlfn.XLOOKUP(1,(TabFournisseurs[TYPE]=A982)*(TabFournisseurs[SUPPLIER2]=B982)*(TabFournisseurs[REF PRODUCT]=C982),TabFournisseurs[Cost / per m]),0)</f>
        <v>2</v>
      </c>
      <c r="G982" s="32">
        <f t="shared" ref="G982:G983" si="81">F982*D982</f>
        <v>2</v>
      </c>
      <c r="H982" s="31">
        <f>G982*H961</f>
        <v>58</v>
      </c>
      <c r="I982" s="30"/>
      <c r="J982" s="30"/>
      <c r="K982" s="29"/>
      <c r="L982" s="29"/>
      <c r="M982" s="29"/>
      <c r="N982" s="29"/>
      <c r="O982" s="29"/>
      <c r="P982" s="29"/>
      <c r="Q982" s="29"/>
      <c r="R982" s="29"/>
      <c r="S982" s="28"/>
      <c r="T982" s="211"/>
    </row>
    <row r="983" spans="1:20" ht="18" outlineLevel="1" thickBot="1" x14ac:dyDescent="0.25">
      <c r="A983" s="27" t="s">
        <v>38</v>
      </c>
      <c r="B983" s="26" t="s">
        <v>42</v>
      </c>
      <c r="C983" s="25" t="s">
        <v>43</v>
      </c>
      <c r="D983" s="24">
        <v>1</v>
      </c>
      <c r="E983" s="23">
        <f>D983*H961</f>
        <v>29</v>
      </c>
      <c r="F983" s="22" cm="1">
        <f t="array" ref="F983">IFERROR(_xlfn.XLOOKUP(1,(TabFournisseurs[TYPE]=A983)*(TabFournisseurs[SUPPLIER2]=B983)*(TabFournisseurs[REF PRODUCT]=C983),TabFournisseurs[Cost / per m]),0)</f>
        <v>0.5</v>
      </c>
      <c r="G983" s="21">
        <f t="shared" si="81"/>
        <v>0.5</v>
      </c>
      <c r="H983" s="20">
        <f>G983*H961</f>
        <v>14.5</v>
      </c>
      <c r="I983" s="19"/>
      <c r="J983" s="19"/>
      <c r="K983" s="18"/>
      <c r="L983" s="18"/>
      <c r="M983" s="18"/>
      <c r="N983" s="18"/>
      <c r="O983" s="18"/>
      <c r="P983" s="18"/>
      <c r="Q983" s="18"/>
      <c r="R983" s="18"/>
      <c r="S983" s="17"/>
      <c r="T983" s="211"/>
    </row>
    <row r="984" spans="1:20" ht="17" thickBot="1" x14ac:dyDescent="0.25">
      <c r="A984" s="95"/>
      <c r="B984" s="95"/>
      <c r="C984" s="95"/>
      <c r="D984" s="95"/>
      <c r="E984" s="95"/>
      <c r="F984" s="95"/>
      <c r="G984" s="95"/>
      <c r="H984" s="95"/>
      <c r="I984" s="95"/>
      <c r="J984" s="95"/>
      <c r="K984" s="95"/>
      <c r="L984" s="95"/>
      <c r="M984" s="95"/>
      <c r="N984" s="95"/>
      <c r="O984" s="95"/>
      <c r="P984" s="95"/>
      <c r="Q984" s="95"/>
      <c r="R984" s="95"/>
      <c r="S984" s="95"/>
      <c r="T984" s="95"/>
    </row>
    <row r="985" spans="1:20" ht="23" customHeight="1" x14ac:dyDescent="0.2">
      <c r="A985" s="284" t="s">
        <v>194</v>
      </c>
      <c r="B985" s="285"/>
      <c r="C985" s="285"/>
      <c r="D985" s="285"/>
      <c r="E985" s="285"/>
      <c r="F985" s="285"/>
      <c r="G985" s="286"/>
      <c r="H985" s="290" t="s">
        <v>201</v>
      </c>
      <c r="I985" s="291"/>
      <c r="J985" s="291"/>
      <c r="K985" s="291"/>
      <c r="L985" s="291"/>
      <c r="M985" s="292"/>
      <c r="N985" s="293" t="s">
        <v>1</v>
      </c>
      <c r="O985" s="293"/>
      <c r="P985" s="293"/>
      <c r="Q985" s="293"/>
      <c r="R985" s="295"/>
      <c r="S985" s="297" t="s">
        <v>2</v>
      </c>
      <c r="T985" s="210"/>
    </row>
    <row r="986" spans="1:20" ht="23" customHeight="1" x14ac:dyDescent="0.2">
      <c r="A986" s="287"/>
      <c r="B986" s="288"/>
      <c r="C986" s="288"/>
      <c r="D986" s="288"/>
      <c r="E986" s="288"/>
      <c r="F986" s="288"/>
      <c r="G986" s="289"/>
      <c r="H986" s="281"/>
      <c r="I986" s="282"/>
      <c r="J986" s="282"/>
      <c r="K986" s="282"/>
      <c r="L986" s="282"/>
      <c r="M986" s="283"/>
      <c r="N986" s="294"/>
      <c r="O986" s="294"/>
      <c r="P986" s="294"/>
      <c r="Q986" s="294"/>
      <c r="R986" s="296"/>
      <c r="S986" s="298"/>
      <c r="T986" s="210"/>
    </row>
    <row r="987" spans="1:20" hidden="1" outlineLevel="1" x14ac:dyDescent="0.2">
      <c r="A987" s="212">
        <v>46162</v>
      </c>
      <c r="B987" s="181"/>
      <c r="C987" s="94"/>
      <c r="D987" s="94"/>
      <c r="E987" s="94"/>
      <c r="F987" s="94"/>
      <c r="G987" s="94"/>
      <c r="H987" s="94"/>
      <c r="I987" s="94"/>
      <c r="J987" s="94"/>
      <c r="K987" s="94"/>
      <c r="L987" s="94"/>
      <c r="M987" s="94"/>
      <c r="N987" s="94"/>
      <c r="O987" s="94"/>
      <c r="P987" s="94"/>
      <c r="Q987" s="94"/>
      <c r="R987" s="94"/>
      <c r="S987" s="93" t="s">
        <v>95</v>
      </c>
      <c r="T987" s="211"/>
    </row>
    <row r="988" spans="1:20" ht="17" hidden="1" outlineLevel="1" thickBot="1" x14ac:dyDescent="0.25">
      <c r="A988" s="92"/>
      <c r="B988" s="42"/>
      <c r="C988" s="42"/>
      <c r="D988" s="42"/>
      <c r="E988" s="42"/>
      <c r="F988" s="42"/>
      <c r="G988" s="42"/>
      <c r="H988" s="42"/>
      <c r="I988" s="42"/>
      <c r="J988" s="42"/>
      <c r="K988" s="42"/>
      <c r="L988" s="42"/>
      <c r="M988" s="42"/>
      <c r="N988" s="42"/>
      <c r="O988" s="42"/>
      <c r="P988" s="42"/>
      <c r="Q988" s="42"/>
      <c r="R988" s="42"/>
      <c r="S988" s="47"/>
      <c r="T988" s="211"/>
    </row>
    <row r="989" spans="1:20" ht="17" hidden="1" customHeight="1" outlineLevel="1" thickBot="1" x14ac:dyDescent="0.25">
      <c r="A989" s="182" t="e" vm="16">
        <v>#VALUE!</v>
      </c>
      <c r="B989" s="183"/>
      <c r="C989" s="91" t="s">
        <v>6</v>
      </c>
      <c r="D989" s="90" t="s">
        <v>7</v>
      </c>
      <c r="E989" s="106" t="s">
        <v>179</v>
      </c>
      <c r="F989" s="42"/>
      <c r="G989" s="42"/>
      <c r="H989" s="84" t="s">
        <v>8</v>
      </c>
      <c r="I989" s="88"/>
      <c r="J989" s="88"/>
      <c r="K989" s="88"/>
      <c r="L989" s="88"/>
      <c r="M989" s="88"/>
      <c r="N989" s="88"/>
      <c r="O989" s="88"/>
      <c r="P989" s="88"/>
      <c r="Q989" s="88"/>
      <c r="S989" s="87"/>
      <c r="T989" s="211"/>
    </row>
    <row r="990" spans="1:20" ht="16" hidden="1" customHeight="1" outlineLevel="1" x14ac:dyDescent="0.2">
      <c r="A990" s="184"/>
      <c r="B990" s="185"/>
      <c r="C990" s="188" t="s">
        <v>202</v>
      </c>
      <c r="D990" s="86" t="s">
        <v>9</v>
      </c>
      <c r="E990" s="85" t="s">
        <v>49</v>
      </c>
      <c r="F990" s="42"/>
      <c r="G990" s="42"/>
      <c r="H990" s="84" t="s">
        <v>10</v>
      </c>
      <c r="I990" s="83"/>
      <c r="J990" s="83"/>
      <c r="K990" s="83"/>
      <c r="L990" s="83"/>
      <c r="M990" s="83"/>
      <c r="N990" s="83"/>
      <c r="O990" s="83"/>
      <c r="P990" s="83"/>
      <c r="Q990" s="83"/>
      <c r="R990" s="191"/>
      <c r="S990" s="192"/>
      <c r="T990" s="211"/>
    </row>
    <row r="991" spans="1:20" ht="16" hidden="1" customHeight="1" outlineLevel="1" x14ac:dyDescent="0.2">
      <c r="A991" s="184"/>
      <c r="B991" s="185"/>
      <c r="C991" s="189"/>
      <c r="D991" s="63" t="s">
        <v>11</v>
      </c>
      <c r="E991" s="82" t="s">
        <v>50</v>
      </c>
      <c r="F991" s="42"/>
      <c r="G991" s="48"/>
      <c r="H991" s="81"/>
      <c r="I991" s="80"/>
      <c r="J991" s="80"/>
      <c r="K991" s="80"/>
      <c r="L991" s="80"/>
      <c r="M991" s="80"/>
      <c r="N991" s="80"/>
      <c r="O991" s="80"/>
      <c r="P991" s="80"/>
      <c r="Q991" s="80"/>
      <c r="R991" s="191"/>
      <c r="S991" s="192"/>
      <c r="T991" s="211"/>
    </row>
    <row r="992" spans="1:20" ht="16" hidden="1" customHeight="1" outlineLevel="1" thickBot="1" x14ac:dyDescent="0.25">
      <c r="A992" s="184"/>
      <c r="B992" s="185"/>
      <c r="C992" s="189"/>
      <c r="D992" s="63" t="s">
        <v>12</v>
      </c>
      <c r="E992" s="82"/>
      <c r="F992" s="42"/>
      <c r="G992" s="48"/>
      <c r="H992" s="81"/>
      <c r="I992" s="80"/>
      <c r="J992" s="80"/>
      <c r="K992" s="80"/>
      <c r="L992" s="80"/>
      <c r="M992" s="80"/>
      <c r="N992" s="80"/>
      <c r="O992" s="80"/>
      <c r="P992" s="80"/>
      <c r="Q992" s="80"/>
      <c r="R992" s="152"/>
      <c r="S992" s="153"/>
      <c r="T992" s="211"/>
    </row>
    <row r="993" spans="1:20" ht="16" hidden="1" customHeight="1" outlineLevel="1" thickBot="1" x14ac:dyDescent="0.25">
      <c r="A993" s="184"/>
      <c r="B993" s="185"/>
      <c r="C993" s="189"/>
      <c r="D993" s="63" t="s">
        <v>13</v>
      </c>
      <c r="E993" s="105" t="b">
        <v>0</v>
      </c>
      <c r="F993" s="42"/>
      <c r="G993" s="48"/>
      <c r="H993" s="59" t="s">
        <v>14</v>
      </c>
      <c r="I993" s="58">
        <v>48</v>
      </c>
      <c r="J993" s="58">
        <v>50</v>
      </c>
      <c r="K993" s="58">
        <v>52</v>
      </c>
      <c r="L993" s="58">
        <v>54</v>
      </c>
      <c r="M993" s="58">
        <v>56</v>
      </c>
      <c r="N993" s="58">
        <v>58</v>
      </c>
      <c r="O993" s="58">
        <v>60</v>
      </c>
      <c r="P993" s="58">
        <v>62</v>
      </c>
      <c r="Q993" s="57">
        <v>64</v>
      </c>
      <c r="S993" s="79"/>
      <c r="T993" s="211"/>
    </row>
    <row r="994" spans="1:20" hidden="1" outlineLevel="1" x14ac:dyDescent="0.2">
      <c r="A994" s="184"/>
      <c r="B994" s="185"/>
      <c r="C994" s="189"/>
      <c r="D994" s="193"/>
      <c r="E994" s="194"/>
      <c r="F994" s="42"/>
      <c r="G994" s="48"/>
      <c r="H994" s="78">
        <f t="shared" ref="H994:H1001" si="82">SUM(I994:Q994)</f>
        <v>0</v>
      </c>
      <c r="I994" s="77"/>
      <c r="J994" s="77"/>
      <c r="K994" s="77"/>
      <c r="L994" s="77"/>
      <c r="M994" s="77"/>
      <c r="N994" s="77"/>
      <c r="O994" s="77"/>
      <c r="P994" s="77"/>
      <c r="Q994" s="77"/>
      <c r="R994" s="195" t="s">
        <v>15</v>
      </c>
      <c r="S994" s="196"/>
      <c r="T994" s="211"/>
    </row>
    <row r="995" spans="1:20" ht="16" hidden="1" customHeight="1" outlineLevel="1" x14ac:dyDescent="0.2">
      <c r="A995" s="184"/>
      <c r="B995" s="185"/>
      <c r="C995" s="189"/>
      <c r="D995" s="63" t="s">
        <v>16</v>
      </c>
      <c r="E995" s="76" t="s">
        <v>52</v>
      </c>
      <c r="F995" s="42"/>
      <c r="G995" s="48"/>
      <c r="H995" s="73">
        <f t="shared" si="82"/>
        <v>0</v>
      </c>
      <c r="I995" s="68"/>
      <c r="J995" s="68"/>
      <c r="K995" s="68"/>
      <c r="L995" s="68"/>
      <c r="M995" s="68"/>
      <c r="N995" s="68"/>
      <c r="O995" s="68"/>
      <c r="P995" s="68"/>
      <c r="Q995" s="68"/>
      <c r="R995" s="197"/>
      <c r="S995" s="192"/>
      <c r="T995" s="211"/>
    </row>
    <row r="996" spans="1:20" ht="16" hidden="1" customHeight="1" outlineLevel="1" x14ac:dyDescent="0.2">
      <c r="A996" s="184"/>
      <c r="B996" s="185"/>
      <c r="C996" s="189"/>
      <c r="D996" s="63" t="s">
        <v>17</v>
      </c>
      <c r="E996" s="75" t="s">
        <v>53</v>
      </c>
      <c r="F996" s="42"/>
      <c r="G996" s="42"/>
      <c r="H996" s="73">
        <f t="shared" si="82"/>
        <v>0</v>
      </c>
      <c r="I996" s="68"/>
      <c r="J996" s="68"/>
      <c r="K996" s="68"/>
      <c r="L996" s="68"/>
      <c r="M996" s="68"/>
      <c r="N996" s="68"/>
      <c r="O996" s="68"/>
      <c r="P996" s="68"/>
      <c r="Q996" s="68"/>
      <c r="R996" s="197"/>
      <c r="S996" s="192"/>
      <c r="T996" s="211"/>
    </row>
    <row r="997" spans="1:20" hidden="1" outlineLevel="1" x14ac:dyDescent="0.2">
      <c r="A997" s="184"/>
      <c r="B997" s="185"/>
      <c r="C997" s="189"/>
      <c r="D997" s="193"/>
      <c r="E997" s="194"/>
      <c r="F997" s="42"/>
      <c r="G997" s="48"/>
      <c r="H997" s="73">
        <f t="shared" si="82"/>
        <v>0</v>
      </c>
      <c r="I997" s="68"/>
      <c r="J997" s="68"/>
      <c r="K997" s="68"/>
      <c r="L997" s="68"/>
      <c r="M997" s="68"/>
      <c r="N997" s="68"/>
      <c r="O997" s="68"/>
      <c r="P997" s="68"/>
      <c r="Q997" s="68"/>
      <c r="R997" s="197"/>
      <c r="S997" s="192"/>
      <c r="T997" s="211"/>
    </row>
    <row r="998" spans="1:20" ht="16" hidden="1" customHeight="1" outlineLevel="1" x14ac:dyDescent="0.2">
      <c r="A998" s="184"/>
      <c r="B998" s="185"/>
      <c r="C998" s="189"/>
      <c r="D998" s="63" t="s">
        <v>18</v>
      </c>
      <c r="E998" s="76">
        <v>55</v>
      </c>
      <c r="F998" s="42"/>
      <c r="G998" s="48"/>
      <c r="H998" s="73">
        <f t="shared" si="82"/>
        <v>0</v>
      </c>
      <c r="I998" s="68"/>
      <c r="J998" s="68"/>
      <c r="K998" s="68"/>
      <c r="L998" s="68"/>
      <c r="M998" s="68"/>
      <c r="N998" s="68"/>
      <c r="O998" s="68"/>
      <c r="P998" s="68"/>
      <c r="Q998" s="68"/>
      <c r="R998" s="197"/>
      <c r="S998" s="192"/>
      <c r="T998" s="211"/>
    </row>
    <row r="999" spans="1:20" ht="16" hidden="1" customHeight="1" outlineLevel="1" x14ac:dyDescent="0.2">
      <c r="A999" s="184"/>
      <c r="B999" s="185"/>
      <c r="C999" s="189"/>
      <c r="D999" s="63" t="s">
        <v>19</v>
      </c>
      <c r="E999" s="75">
        <f>SUM(G1012:G1026)</f>
        <v>21.329000000000001</v>
      </c>
      <c r="F999" s="42"/>
      <c r="G999" s="42"/>
      <c r="H999" s="73">
        <f t="shared" si="82"/>
        <v>0</v>
      </c>
      <c r="I999" s="68"/>
      <c r="J999" s="68"/>
      <c r="K999" s="68"/>
      <c r="L999" s="68"/>
      <c r="M999" s="68"/>
      <c r="N999" s="68"/>
      <c r="O999" s="68"/>
      <c r="P999" s="68"/>
      <c r="Q999" s="68"/>
      <c r="R999" s="197"/>
      <c r="S999" s="192"/>
      <c r="T999" s="211"/>
    </row>
    <row r="1000" spans="1:20" hidden="1" outlineLevel="1" x14ac:dyDescent="0.2">
      <c r="A1000" s="184"/>
      <c r="B1000" s="185"/>
      <c r="C1000" s="189"/>
      <c r="D1000" s="193"/>
      <c r="E1000" s="194"/>
      <c r="F1000" s="42"/>
      <c r="G1000" s="48"/>
      <c r="H1000" s="73">
        <f t="shared" si="82"/>
        <v>0</v>
      </c>
      <c r="I1000" s="68"/>
      <c r="J1000" s="68"/>
      <c r="K1000" s="68"/>
      <c r="L1000" s="68"/>
      <c r="M1000" s="68"/>
      <c r="N1000" s="68"/>
      <c r="O1000" s="68"/>
      <c r="P1000" s="68"/>
      <c r="Q1000" s="68"/>
      <c r="R1000" s="197"/>
      <c r="S1000" s="192"/>
      <c r="T1000" s="211"/>
    </row>
    <row r="1001" spans="1:20" ht="16" hidden="1" customHeight="1" outlineLevel="1" x14ac:dyDescent="0.2">
      <c r="A1001" s="184"/>
      <c r="B1001" s="185"/>
      <c r="C1001" s="189"/>
      <c r="D1001" s="63" t="s">
        <v>20</v>
      </c>
      <c r="E1001" s="75">
        <f>SUM(E998:E999)</f>
        <v>76.329000000000008</v>
      </c>
      <c r="F1001" s="42"/>
      <c r="G1001" s="74"/>
      <c r="H1001" s="73">
        <f t="shared" si="82"/>
        <v>0</v>
      </c>
      <c r="I1001" s="68"/>
      <c r="J1001" s="68"/>
      <c r="K1001" s="68"/>
      <c r="L1001" s="68"/>
      <c r="M1001" s="68"/>
      <c r="N1001" s="68"/>
      <c r="O1001" s="68"/>
      <c r="P1001" s="68"/>
      <c r="Q1001" s="68"/>
      <c r="R1001" s="197"/>
      <c r="S1001" s="192"/>
      <c r="T1001" s="211"/>
    </row>
    <row r="1002" spans="1:20" ht="16" hidden="1" customHeight="1" outlineLevel="1" x14ac:dyDescent="0.2">
      <c r="A1002" s="184"/>
      <c r="B1002" s="185"/>
      <c r="C1002" s="189"/>
      <c r="D1002" s="63" t="s">
        <v>21</v>
      </c>
      <c r="E1002" s="72">
        <f>SUM(E1004/E1001)</f>
        <v>3.8648482228248762</v>
      </c>
      <c r="F1002" s="42"/>
      <c r="G1002" s="71" t="s">
        <v>11</v>
      </c>
      <c r="H1002" s="69">
        <v>0</v>
      </c>
      <c r="I1002" s="68"/>
      <c r="J1002" s="68"/>
      <c r="K1002" s="68"/>
      <c r="L1002" s="68"/>
      <c r="M1002" s="68"/>
      <c r="N1002" s="68"/>
      <c r="O1002" s="68"/>
      <c r="P1002" s="68"/>
      <c r="Q1002" s="67"/>
      <c r="R1002" s="197"/>
      <c r="S1002" s="192"/>
      <c r="T1002" s="211"/>
    </row>
    <row r="1003" spans="1:20" ht="17" hidden="1" outlineLevel="1" thickBot="1" x14ac:dyDescent="0.25">
      <c r="A1003" s="184"/>
      <c r="B1003" s="185"/>
      <c r="C1003" s="189"/>
      <c r="D1003" s="193"/>
      <c r="E1003" s="194"/>
      <c r="F1003" s="42"/>
      <c r="G1003" s="70" t="s">
        <v>22</v>
      </c>
      <c r="H1003" s="69">
        <v>0</v>
      </c>
      <c r="I1003" s="68"/>
      <c r="J1003" s="68"/>
      <c r="K1003" s="68"/>
      <c r="L1003" s="68"/>
      <c r="M1003" s="68"/>
      <c r="N1003" s="68"/>
      <c r="O1003" s="68"/>
      <c r="P1003" s="68"/>
      <c r="Q1003" s="67"/>
      <c r="R1003" s="197"/>
      <c r="S1003" s="192"/>
      <c r="T1003" s="211"/>
    </row>
    <row r="1004" spans="1:20" ht="16" hidden="1" customHeight="1" outlineLevel="1" thickBot="1" x14ac:dyDescent="0.25">
      <c r="A1004" s="184"/>
      <c r="B1004" s="185"/>
      <c r="C1004" s="189"/>
      <c r="D1004" s="63" t="s">
        <v>23</v>
      </c>
      <c r="E1004" s="66">
        <v>295</v>
      </c>
      <c r="G1004" s="48"/>
      <c r="H1004" s="65">
        <f>SUM(H1002:H1003)</f>
        <v>0</v>
      </c>
      <c r="I1004" s="64">
        <f t="shared" ref="I1004:Q1004" si="83">SUM(I994:I1001)</f>
        <v>0</v>
      </c>
      <c r="J1004" s="64">
        <f t="shared" si="83"/>
        <v>0</v>
      </c>
      <c r="K1004" s="64">
        <f t="shared" si="83"/>
        <v>0</v>
      </c>
      <c r="L1004" s="64">
        <f t="shared" si="83"/>
        <v>0</v>
      </c>
      <c r="M1004" s="64">
        <f t="shared" si="83"/>
        <v>0</v>
      </c>
      <c r="N1004" s="64">
        <f t="shared" si="83"/>
        <v>0</v>
      </c>
      <c r="O1004" s="64">
        <f t="shared" si="83"/>
        <v>0</v>
      </c>
      <c r="P1004" s="64">
        <f t="shared" si="83"/>
        <v>0</v>
      </c>
      <c r="Q1004" s="64">
        <f t="shared" si="83"/>
        <v>0</v>
      </c>
      <c r="R1004" s="197"/>
      <c r="S1004" s="192"/>
      <c r="T1004" s="211"/>
    </row>
    <row r="1005" spans="1:20" ht="17" hidden="1" customHeight="1" outlineLevel="1" thickBot="1" x14ac:dyDescent="0.25">
      <c r="A1005" s="184"/>
      <c r="B1005" s="185"/>
      <c r="C1005" s="189"/>
      <c r="D1005" s="63" t="s">
        <v>24</v>
      </c>
      <c r="E1005" s="62">
        <f>SUM(E1004/2.5)</f>
        <v>118</v>
      </c>
      <c r="F1005" s="42"/>
      <c r="G1005" s="61"/>
      <c r="H1005" s="60" t="s">
        <v>14</v>
      </c>
      <c r="I1005" s="59">
        <v>48</v>
      </c>
      <c r="J1005" s="58">
        <v>50</v>
      </c>
      <c r="K1005" s="58">
        <v>52</v>
      </c>
      <c r="L1005" s="58">
        <v>54</v>
      </c>
      <c r="M1005" s="58">
        <v>56</v>
      </c>
      <c r="N1005" s="58">
        <v>58</v>
      </c>
      <c r="O1005" s="58">
        <v>60</v>
      </c>
      <c r="P1005" s="58">
        <v>62</v>
      </c>
      <c r="Q1005" s="57">
        <v>64</v>
      </c>
      <c r="R1005" s="197"/>
      <c r="S1005" s="192"/>
      <c r="T1005" s="211"/>
    </row>
    <row r="1006" spans="1:20" ht="17" hidden="1" outlineLevel="1" thickBot="1" x14ac:dyDescent="0.25">
      <c r="A1006" s="186"/>
      <c r="B1006" s="187"/>
      <c r="C1006" s="190"/>
      <c r="D1006" s="56" t="s">
        <v>25</v>
      </c>
      <c r="E1006" s="55">
        <f>SUM(E1004/2.2)</f>
        <v>134.09090909090909</v>
      </c>
      <c r="F1006" s="42"/>
      <c r="G1006" s="42"/>
      <c r="H1006" s="42"/>
      <c r="I1006" s="42"/>
      <c r="J1006" s="42"/>
      <c r="K1006" s="42"/>
      <c r="L1006" s="42"/>
      <c r="M1006" s="42"/>
      <c r="N1006" s="42"/>
      <c r="O1006" s="42"/>
      <c r="P1006" s="42"/>
      <c r="Q1006" s="42"/>
      <c r="R1006" s="198"/>
      <c r="S1006" s="199"/>
      <c r="T1006" s="211"/>
    </row>
    <row r="1007" spans="1:20" ht="17" hidden="1" outlineLevel="1" thickBot="1" x14ac:dyDescent="0.25">
      <c r="A1007" s="54" t="s">
        <v>26</v>
      </c>
      <c r="B1007" s="53"/>
      <c r="C1007" s="42"/>
      <c r="D1007" s="48"/>
      <c r="E1007" s="52"/>
      <c r="F1007" s="42"/>
      <c r="S1007" s="28"/>
      <c r="T1007" s="211"/>
    </row>
    <row r="1008" spans="1:20" hidden="1" outlineLevel="1" x14ac:dyDescent="0.2">
      <c r="A1008" s="51" t="s">
        <v>27</v>
      </c>
      <c r="B1008" s="50"/>
      <c r="C1008" s="42"/>
      <c r="D1008" s="48"/>
      <c r="E1008" s="42"/>
      <c r="F1008" s="42"/>
      <c r="R1008" s="42"/>
      <c r="S1008" s="47"/>
      <c r="T1008" s="211"/>
    </row>
    <row r="1009" spans="1:20" hidden="1" outlineLevel="1" x14ac:dyDescent="0.2">
      <c r="A1009" s="49"/>
      <c r="B1009" s="42"/>
      <c r="C1009" s="42"/>
      <c r="D1009" s="48"/>
      <c r="E1009" s="42"/>
      <c r="F1009" s="42"/>
      <c r="G1009" s="42"/>
      <c r="H1009" s="42"/>
      <c r="I1009" s="42"/>
      <c r="J1009" s="42"/>
      <c r="K1009" s="42"/>
      <c r="L1009" s="42"/>
      <c r="M1009" s="42"/>
      <c r="N1009" s="42"/>
      <c r="O1009" s="42"/>
      <c r="P1009" s="42"/>
      <c r="Q1009" s="42"/>
      <c r="R1009" s="42"/>
      <c r="S1009" s="47"/>
      <c r="T1009" s="211"/>
    </row>
    <row r="1010" spans="1:20" ht="17" hidden="1" outlineLevel="1" thickBot="1" x14ac:dyDescent="0.25">
      <c r="A1010" s="49" t="s">
        <v>28</v>
      </c>
      <c r="B1010" s="42"/>
      <c r="C1010" s="42"/>
      <c r="D1010" s="48"/>
      <c r="E1010" s="42"/>
      <c r="F1010" s="42"/>
      <c r="G1010" s="42"/>
      <c r="H1010" s="42"/>
      <c r="I1010" s="42"/>
      <c r="J1010" s="42"/>
      <c r="K1010" s="42"/>
      <c r="L1010" s="42"/>
      <c r="M1010" s="42"/>
      <c r="N1010" s="42"/>
      <c r="O1010" s="42"/>
      <c r="P1010" s="42"/>
      <c r="Q1010" s="42"/>
      <c r="R1010" s="42"/>
      <c r="S1010" s="47"/>
      <c r="T1010" s="211"/>
    </row>
    <row r="1011" spans="1:20" hidden="1" outlineLevel="1" x14ac:dyDescent="0.2">
      <c r="A1011" s="46" t="s">
        <v>29</v>
      </c>
      <c r="B1011" s="45" t="s">
        <v>30</v>
      </c>
      <c r="C1011" s="44" t="s">
        <v>31</v>
      </c>
      <c r="D1011" s="44" t="s">
        <v>32</v>
      </c>
      <c r="E1011" s="44" t="s">
        <v>33</v>
      </c>
      <c r="F1011" s="44" t="s">
        <v>34</v>
      </c>
      <c r="G1011" s="44" t="s">
        <v>35</v>
      </c>
      <c r="H1011" s="43" t="s">
        <v>36</v>
      </c>
      <c r="I1011" s="200" t="s">
        <v>37</v>
      </c>
      <c r="J1011" s="201"/>
      <c r="K1011" s="202"/>
      <c r="L1011" s="202"/>
      <c r="M1011" s="202"/>
      <c r="N1011" s="202"/>
      <c r="O1011" s="202"/>
      <c r="P1011" s="42"/>
      <c r="Q1011" s="42"/>
      <c r="R1011" s="42"/>
      <c r="S1011" s="28"/>
      <c r="T1011" s="211"/>
    </row>
    <row r="1012" spans="1:20" ht="17" hidden="1" outlineLevel="1" x14ac:dyDescent="0.2">
      <c r="A1012" s="38" t="s">
        <v>54</v>
      </c>
      <c r="B1012" s="37" t="s">
        <v>98</v>
      </c>
      <c r="C1012" s="36" t="s">
        <v>203</v>
      </c>
      <c r="D1012" s="35">
        <v>0.8</v>
      </c>
      <c r="E1012" s="41">
        <f>D1012*H1004</f>
        <v>0</v>
      </c>
      <c r="F1012" s="33" cm="1">
        <f t="array" ref="F1012">IFERROR(_xlfn.XLOOKUP(1,(TabFournisseurs[TYPE]=A1012)*(TabFournisseurs[SUPPLIER2]=B1012)*(TabFournisseurs[REF PRODUCT]=C1012),TabFournisseurs[Cost / per m]),0)</f>
        <v>14.35</v>
      </c>
      <c r="G1012" s="96">
        <f>F1012*D1012</f>
        <v>11.48</v>
      </c>
      <c r="H1012" s="40">
        <f>G1012*H1004</f>
        <v>0</v>
      </c>
      <c r="I1012" s="203"/>
      <c r="J1012" s="201"/>
      <c r="K1012" s="156"/>
      <c r="L1012" s="156"/>
      <c r="M1012" s="156"/>
      <c r="N1012" s="156"/>
      <c r="O1012" s="156"/>
      <c r="P1012" s="156"/>
      <c r="Q1012" s="156"/>
      <c r="R1012" s="156"/>
      <c r="S1012" s="157"/>
      <c r="T1012" s="211"/>
    </row>
    <row r="1013" spans="1:20" ht="17" hidden="1" outlineLevel="1" x14ac:dyDescent="0.2">
      <c r="A1013" s="38" t="s">
        <v>57</v>
      </c>
      <c r="B1013" s="37" t="s">
        <v>134</v>
      </c>
      <c r="C1013" s="36" t="s">
        <v>135</v>
      </c>
      <c r="D1013" s="35">
        <v>0.35</v>
      </c>
      <c r="E1013" s="34">
        <f>D1013*H1004</f>
        <v>0</v>
      </c>
      <c r="F1013" s="33" cm="1">
        <f t="array" ref="F1013">IFERROR(_xlfn.XLOOKUP(1,(TabFournisseurs[TYPE]=A1013)*(TabFournisseurs[SUPPLIER2]=B1013)*(TabFournisseurs[REF PRODUCT]=C1013),TabFournisseurs[Cost / per m]),0)</f>
        <v>7.5</v>
      </c>
      <c r="G1013" s="32">
        <f t="shared" ref="G1013:G1024" si="84">F1013*D1013</f>
        <v>2.625</v>
      </c>
      <c r="H1013" s="31">
        <f>G1013*H1004</f>
        <v>0</v>
      </c>
      <c r="I1013" s="39"/>
      <c r="J1013" s="39"/>
      <c r="K1013" s="156"/>
      <c r="L1013" s="156"/>
      <c r="M1013" s="156"/>
      <c r="N1013" s="156"/>
      <c r="O1013" s="156"/>
      <c r="P1013" s="156"/>
      <c r="Q1013" s="156"/>
      <c r="R1013" s="156"/>
      <c r="S1013" s="157"/>
      <c r="T1013" s="211"/>
    </row>
    <row r="1014" spans="1:20" ht="17" hidden="1" outlineLevel="1" x14ac:dyDescent="0.2">
      <c r="A1014" s="38" t="s">
        <v>60</v>
      </c>
      <c r="B1014" s="37" t="s">
        <v>61</v>
      </c>
      <c r="C1014" s="36" t="s">
        <v>62</v>
      </c>
      <c r="D1014" s="35">
        <v>0.4</v>
      </c>
      <c r="E1014" s="34">
        <f>D1014*H1004</f>
        <v>0</v>
      </c>
      <c r="F1014" s="33" cm="1">
        <f t="array" ref="F1014">IFERROR(_xlfn.XLOOKUP(1,(TabFournisseurs[TYPE]=A1014)*(TabFournisseurs[SUPPLIER2]=B1014)*(TabFournisseurs[REF PRODUCT]=C1014),TabFournisseurs[Cost / per m]),0)</f>
        <v>8.91</v>
      </c>
      <c r="G1014" s="32">
        <f t="shared" si="84"/>
        <v>3.5640000000000001</v>
      </c>
      <c r="H1014" s="31">
        <f>G1014*H1004</f>
        <v>0</v>
      </c>
      <c r="I1014" s="39"/>
      <c r="J1014" s="39"/>
      <c r="K1014" s="156"/>
      <c r="L1014" s="156"/>
      <c r="M1014" s="156"/>
      <c r="N1014" s="156"/>
      <c r="O1014" s="156"/>
      <c r="P1014" s="156"/>
      <c r="Q1014" s="156"/>
      <c r="R1014" s="156"/>
      <c r="S1014" s="157"/>
      <c r="T1014" s="211"/>
    </row>
    <row r="1015" spans="1:20" ht="17" hidden="1" outlineLevel="1" x14ac:dyDescent="0.2">
      <c r="A1015" s="38" t="s">
        <v>63</v>
      </c>
      <c r="B1015" s="37" t="s">
        <v>64</v>
      </c>
      <c r="C1015" s="36" t="s">
        <v>136</v>
      </c>
      <c r="D1015" s="35">
        <v>0.8</v>
      </c>
      <c r="E1015" s="34">
        <f>D1015*H1004</f>
        <v>0</v>
      </c>
      <c r="F1015" s="33" cm="1">
        <f t="array" ref="F1015">IFERROR(_xlfn.XLOOKUP(1,(TabFournisseurs[TYPE]=A1015)*(TabFournisseurs[SUPPLIER2]=B1015)*(TabFournisseurs[REF PRODUCT]=C1015),TabFournisseurs[Cost / per m]),0)</f>
        <v>0</v>
      </c>
      <c r="G1015" s="32">
        <f t="shared" si="84"/>
        <v>0</v>
      </c>
      <c r="H1015" s="31">
        <f>G1015*H1004</f>
        <v>0</v>
      </c>
      <c r="I1015" s="30"/>
      <c r="J1015" s="30"/>
      <c r="K1015" s="156"/>
      <c r="L1015" s="156"/>
      <c r="M1015" s="156"/>
      <c r="N1015" s="156"/>
      <c r="O1015" s="156"/>
      <c r="P1015" s="156"/>
      <c r="Q1015" s="156"/>
      <c r="R1015" s="156"/>
      <c r="S1015" s="157"/>
      <c r="T1015" s="211"/>
    </row>
    <row r="1016" spans="1:20" ht="17" hidden="1" outlineLevel="1" x14ac:dyDescent="0.2">
      <c r="A1016" s="38" t="s">
        <v>66</v>
      </c>
      <c r="B1016" s="37" t="s">
        <v>67</v>
      </c>
      <c r="C1016" s="36" t="s">
        <v>68</v>
      </c>
      <c r="D1016" s="35">
        <v>0.05</v>
      </c>
      <c r="E1016" s="34">
        <f>D1016*H1004</f>
        <v>0</v>
      </c>
      <c r="F1016" s="33" cm="1">
        <f t="array" ref="F1016">IFERROR(_xlfn.XLOOKUP(1,(TabFournisseurs[TYPE]=A1016)*(TabFournisseurs[SUPPLIER2]=B1016)*(TabFournisseurs[REF PRODUCT]=C1016),TabFournisseurs[Cost / per m]),0)</f>
        <v>0.05</v>
      </c>
      <c r="G1016" s="32">
        <f t="shared" si="84"/>
        <v>2.5000000000000005E-3</v>
      </c>
      <c r="H1016" s="31">
        <f>G1016*H1004</f>
        <v>0</v>
      </c>
      <c r="I1016" s="30"/>
      <c r="J1016" s="30"/>
      <c r="K1016" s="29"/>
      <c r="L1016" s="29"/>
      <c r="M1016" s="29"/>
      <c r="N1016" s="29"/>
      <c r="O1016" s="29"/>
      <c r="P1016" s="29"/>
      <c r="Q1016" s="29"/>
      <c r="R1016" s="29"/>
      <c r="S1016" s="28"/>
      <c r="T1016" s="211"/>
    </row>
    <row r="1017" spans="1:20" ht="17" hidden="1" outlineLevel="1" x14ac:dyDescent="0.2">
      <c r="A1017" s="38" t="s">
        <v>69</v>
      </c>
      <c r="B1017" s="37" t="s">
        <v>70</v>
      </c>
      <c r="C1017" s="36" t="s">
        <v>71</v>
      </c>
      <c r="D1017" s="35">
        <v>0.05</v>
      </c>
      <c r="E1017" s="34">
        <f>D1017*H1004</f>
        <v>0</v>
      </c>
      <c r="F1017" s="33" cm="1">
        <f t="array" ref="F1017">IFERROR(_xlfn.XLOOKUP(1,(TabFournisseurs[TYPE]=A1017)*(TabFournisseurs[SUPPLIER2]=B1017)*(TabFournisseurs[REF PRODUCT]=C1017),TabFournisseurs[Cost / per m]),0)</f>
        <v>2.97</v>
      </c>
      <c r="G1017" s="32">
        <f t="shared" si="84"/>
        <v>0.14850000000000002</v>
      </c>
      <c r="H1017" s="31">
        <f>G1017*H1004</f>
        <v>0</v>
      </c>
      <c r="I1017" s="158"/>
      <c r="J1017" s="159"/>
      <c r="K1017" s="29"/>
      <c r="L1017" s="29"/>
      <c r="M1017" s="29"/>
      <c r="N1017" s="29"/>
      <c r="O1017" s="29"/>
      <c r="P1017" s="29"/>
      <c r="Q1017" s="29"/>
      <c r="R1017" s="29"/>
      <c r="S1017" s="28"/>
      <c r="T1017" s="211"/>
    </row>
    <row r="1018" spans="1:20" ht="17" hidden="1" outlineLevel="1" x14ac:dyDescent="0.2">
      <c r="A1018" s="38" t="s">
        <v>72</v>
      </c>
      <c r="B1018" s="37" t="s">
        <v>73</v>
      </c>
      <c r="C1018" s="36" t="s">
        <v>74</v>
      </c>
      <c r="D1018" s="35">
        <v>0.1</v>
      </c>
      <c r="E1018" s="34">
        <f>D1018*H1004</f>
        <v>0</v>
      </c>
      <c r="F1018" s="33" cm="1">
        <f t="array" ref="F1018">IFERROR(_xlfn.XLOOKUP(1,(TabFournisseurs[TYPE]=A1018)*(TabFournisseurs[SUPPLIER2]=B1018)*(TabFournisseurs[REF PRODUCT]=C1018),TabFournisseurs[Cost / per m]),0)</f>
        <v>0.49</v>
      </c>
      <c r="G1018" s="32">
        <f t="shared" si="84"/>
        <v>4.9000000000000002E-2</v>
      </c>
      <c r="H1018" s="31">
        <f>G1018*H1004</f>
        <v>0</v>
      </c>
      <c r="I1018" s="30"/>
      <c r="J1018" s="30"/>
      <c r="K1018" s="29"/>
      <c r="L1018" s="29"/>
      <c r="M1018" s="29"/>
      <c r="N1018" s="29"/>
      <c r="O1018" s="29"/>
      <c r="P1018" s="29"/>
      <c r="Q1018" s="29"/>
      <c r="R1018" s="29"/>
      <c r="S1018" s="28"/>
      <c r="T1018" s="211"/>
    </row>
    <row r="1019" spans="1:20" ht="17" hidden="1" outlineLevel="1" x14ac:dyDescent="0.2">
      <c r="A1019" s="38" t="s">
        <v>80</v>
      </c>
      <c r="B1019" s="37" t="s">
        <v>81</v>
      </c>
      <c r="C1019" s="36" t="s">
        <v>82</v>
      </c>
      <c r="D1019" s="35">
        <v>8</v>
      </c>
      <c r="E1019" s="34">
        <f>D1019*H1004</f>
        <v>0</v>
      </c>
      <c r="F1019" s="33" cm="1">
        <f t="array" ref="F1019">IFERROR(_xlfn.XLOOKUP(1,(TabFournisseurs[TYPE]=A1019)*(TabFournisseurs[SUPPLIER2]=B1019)*(TabFournisseurs[REF PRODUCT]=C1019),TabFournisseurs[Cost / per m]),0)</f>
        <v>0.06</v>
      </c>
      <c r="G1019" s="32">
        <f t="shared" si="84"/>
        <v>0.48</v>
      </c>
      <c r="H1019" s="31">
        <f>G1019*H1004</f>
        <v>0</v>
      </c>
      <c r="I1019" s="30"/>
      <c r="J1019" s="30"/>
      <c r="K1019" s="29"/>
      <c r="L1019" s="29"/>
      <c r="M1019" s="29"/>
      <c r="N1019" s="29"/>
      <c r="O1019" s="29"/>
      <c r="P1019" s="29"/>
      <c r="Q1019" s="29"/>
      <c r="R1019" s="29"/>
      <c r="S1019" s="28"/>
      <c r="T1019" s="211"/>
    </row>
    <row r="1020" spans="1:20" ht="17" hidden="1" outlineLevel="1" x14ac:dyDescent="0.2">
      <c r="A1020" s="38" t="s">
        <v>75</v>
      </c>
      <c r="B1020" s="37" t="s">
        <v>76</v>
      </c>
      <c r="C1020" s="36" t="s">
        <v>77</v>
      </c>
      <c r="D1020" s="35">
        <v>1</v>
      </c>
      <c r="E1020" s="34">
        <f>D1020*H1004</f>
        <v>0</v>
      </c>
      <c r="F1020" s="33" cm="1">
        <f t="array" ref="F1020">IFERROR(_xlfn.XLOOKUP(1,(TabFournisseurs[TYPE]=A1020)*(TabFournisseurs[SUPPLIER2]=B1020)*(TabFournisseurs[REF PRODUCT]=C1020),TabFournisseurs[Cost / per m]),0)</f>
        <v>0.27</v>
      </c>
      <c r="G1020" s="32">
        <f t="shared" si="84"/>
        <v>0.27</v>
      </c>
      <c r="H1020" s="31">
        <f>G1020*H1004</f>
        <v>0</v>
      </c>
      <c r="I1020" s="30"/>
      <c r="J1020" s="30"/>
      <c r="K1020" s="29"/>
      <c r="L1020" s="29"/>
      <c r="M1020" s="29"/>
      <c r="N1020" s="29"/>
      <c r="O1020" s="29"/>
      <c r="P1020" s="29"/>
      <c r="Q1020" s="29"/>
      <c r="R1020" s="29"/>
      <c r="S1020" s="28"/>
      <c r="T1020" s="211"/>
    </row>
    <row r="1021" spans="1:20" ht="17" hidden="1" outlineLevel="1" x14ac:dyDescent="0.2">
      <c r="A1021" s="38" t="s">
        <v>78</v>
      </c>
      <c r="B1021" s="37" t="s">
        <v>76</v>
      </c>
      <c r="C1021" s="36" t="s">
        <v>79</v>
      </c>
      <c r="D1021" s="35">
        <v>1</v>
      </c>
      <c r="E1021" s="34">
        <f>D1021*H1004</f>
        <v>0</v>
      </c>
      <c r="F1021" s="33" cm="1">
        <f t="array" ref="F1021">IFERROR(_xlfn.XLOOKUP(1,(TabFournisseurs[TYPE]=A1021)*(TabFournisseurs[SUPPLIER2]=B1021)*(TabFournisseurs[REF PRODUCT]=C1021),TabFournisseurs[Cost / per m]),0)</f>
        <v>0.21</v>
      </c>
      <c r="G1021" s="32">
        <f t="shared" si="84"/>
        <v>0.21</v>
      </c>
      <c r="H1021" s="31">
        <f>G1021*H1004</f>
        <v>0</v>
      </c>
      <c r="I1021" s="30"/>
      <c r="J1021" s="30"/>
      <c r="K1021" s="29"/>
      <c r="L1021" s="29"/>
      <c r="M1021" s="29"/>
      <c r="N1021" s="29"/>
      <c r="O1021" s="29"/>
      <c r="P1021" s="29"/>
      <c r="Q1021" s="29"/>
      <c r="R1021" s="29"/>
      <c r="S1021" s="28"/>
      <c r="T1021" s="211"/>
    </row>
    <row r="1022" spans="1:20" hidden="1" outlineLevel="1" x14ac:dyDescent="0.2">
      <c r="A1022" s="38"/>
      <c r="B1022" s="37"/>
      <c r="C1022" s="36"/>
      <c r="D1022" s="35"/>
      <c r="E1022" s="34">
        <f>D1022*H1004</f>
        <v>0</v>
      </c>
      <c r="F1022" s="33" cm="1">
        <f t="array" ref="F1022">IFERROR(_xlfn.XLOOKUP(1,(TabFournisseurs[TYPE]=A1022)*(TabFournisseurs[SUPPLIER2]=B1022)*(TabFournisseurs[REF PRODUCT]=C1022),TabFournisseurs[Cost / per m]),0)</f>
        <v>0</v>
      </c>
      <c r="G1022" s="32">
        <f t="shared" si="84"/>
        <v>0</v>
      </c>
      <c r="H1022" s="31">
        <f>G1022*H1004</f>
        <v>0</v>
      </c>
      <c r="I1022" s="30"/>
      <c r="J1022" s="30"/>
      <c r="K1022" s="29"/>
      <c r="L1022" s="29"/>
      <c r="M1022" s="29"/>
      <c r="N1022" s="29"/>
      <c r="O1022" s="29"/>
      <c r="P1022" s="29"/>
      <c r="Q1022" s="29"/>
      <c r="R1022" s="29"/>
      <c r="S1022" s="28"/>
      <c r="T1022" s="211"/>
    </row>
    <row r="1023" spans="1:20" hidden="1" outlineLevel="1" x14ac:dyDescent="0.2">
      <c r="A1023" s="38"/>
      <c r="B1023" s="37"/>
      <c r="C1023" s="36"/>
      <c r="D1023" s="35"/>
      <c r="E1023" s="34">
        <f>D1023*H1004</f>
        <v>0</v>
      </c>
      <c r="F1023" s="33" cm="1">
        <f t="array" ref="F1023">IFERROR(_xlfn.XLOOKUP(1,(TabFournisseurs[TYPE]=A1023)*(TabFournisseurs[SUPPLIER2]=B1023)*(TabFournisseurs[REF PRODUCT]=C1023),TabFournisseurs[Cost / per m]),0)</f>
        <v>0</v>
      </c>
      <c r="G1023" s="32">
        <f t="shared" si="84"/>
        <v>0</v>
      </c>
      <c r="H1023" s="31">
        <f>G1023*H1004</f>
        <v>0</v>
      </c>
      <c r="I1023" s="30"/>
      <c r="J1023" s="30"/>
      <c r="K1023" s="29"/>
      <c r="L1023" s="29"/>
      <c r="M1023" s="29"/>
      <c r="N1023" s="29"/>
      <c r="O1023" s="29"/>
      <c r="P1023" s="29"/>
      <c r="Q1023" s="29"/>
      <c r="R1023" s="29"/>
      <c r="S1023" s="28"/>
      <c r="T1023" s="211"/>
    </row>
    <row r="1024" spans="1:20" hidden="1" outlineLevel="1" x14ac:dyDescent="0.2">
      <c r="A1024" s="38"/>
      <c r="B1024" s="37"/>
      <c r="C1024" s="36"/>
      <c r="D1024" s="35"/>
      <c r="E1024" s="34">
        <f>D1024*H1004</f>
        <v>0</v>
      </c>
      <c r="F1024" s="33"/>
      <c r="G1024" s="32">
        <f t="shared" si="84"/>
        <v>0</v>
      </c>
      <c r="H1024" s="31">
        <f>G1024*H1004</f>
        <v>0</v>
      </c>
      <c r="I1024" s="30"/>
      <c r="J1024" s="30"/>
      <c r="K1024" s="29"/>
      <c r="L1024" s="29"/>
      <c r="M1024" s="29"/>
      <c r="N1024" s="29"/>
      <c r="O1024" s="29"/>
      <c r="P1024" s="29"/>
      <c r="Q1024" s="29"/>
      <c r="R1024" s="29"/>
      <c r="S1024" s="28"/>
      <c r="T1024" s="211"/>
    </row>
    <row r="1025" spans="1:20" ht="17" hidden="1" outlineLevel="1" x14ac:dyDescent="0.2">
      <c r="A1025" s="38" t="s">
        <v>38</v>
      </c>
      <c r="B1025" s="37" t="s">
        <v>40</v>
      </c>
      <c r="C1025" s="36" t="s">
        <v>41</v>
      </c>
      <c r="D1025" s="35">
        <v>1</v>
      </c>
      <c r="E1025" s="34">
        <f>D1025*H1004</f>
        <v>0</v>
      </c>
      <c r="F1025" s="33" cm="1">
        <f t="array" ref="F1025">IFERROR(_xlfn.XLOOKUP(1,(TabFournisseurs[TYPE]=A1025)*(TabFournisseurs[SUPPLIER2]=B1025)*(TabFournisseurs[REF PRODUCT]=C1025),TabFournisseurs[Cost / per m]),0)</f>
        <v>2</v>
      </c>
      <c r="G1025" s="32">
        <f t="shared" ref="G1025:G1026" si="85">F1025*D1025</f>
        <v>2</v>
      </c>
      <c r="H1025" s="31">
        <f>G1025*H1004</f>
        <v>0</v>
      </c>
      <c r="I1025" s="30"/>
      <c r="J1025" s="30"/>
      <c r="K1025" s="29"/>
      <c r="L1025" s="29"/>
      <c r="M1025" s="29"/>
      <c r="N1025" s="29"/>
      <c r="O1025" s="29"/>
      <c r="P1025" s="29"/>
      <c r="Q1025" s="29"/>
      <c r="R1025" s="29"/>
      <c r="S1025" s="28"/>
      <c r="T1025" s="211"/>
    </row>
    <row r="1026" spans="1:20" ht="18" hidden="1" outlineLevel="1" thickBot="1" x14ac:dyDescent="0.25">
      <c r="A1026" s="27" t="s">
        <v>38</v>
      </c>
      <c r="B1026" s="26" t="s">
        <v>42</v>
      </c>
      <c r="C1026" s="25" t="s">
        <v>43</v>
      </c>
      <c r="D1026" s="24">
        <v>1</v>
      </c>
      <c r="E1026" s="23">
        <f>D1026*H1004</f>
        <v>0</v>
      </c>
      <c r="F1026" s="22" cm="1">
        <f t="array" ref="F1026">IFERROR(_xlfn.XLOOKUP(1,(TabFournisseurs[TYPE]=A1026)*(TabFournisseurs[SUPPLIER2]=B1026)*(TabFournisseurs[REF PRODUCT]=C1026),TabFournisseurs[Cost / per m]),0)</f>
        <v>0.5</v>
      </c>
      <c r="G1026" s="21">
        <f t="shared" si="85"/>
        <v>0.5</v>
      </c>
      <c r="H1026" s="20">
        <f>G1026*H1004</f>
        <v>0</v>
      </c>
      <c r="I1026" s="19"/>
      <c r="J1026" s="19"/>
      <c r="K1026" s="18"/>
      <c r="L1026" s="18"/>
      <c r="M1026" s="18"/>
      <c r="N1026" s="18"/>
      <c r="O1026" s="18"/>
      <c r="P1026" s="18"/>
      <c r="Q1026" s="18"/>
      <c r="R1026" s="18"/>
      <c r="S1026" s="17"/>
      <c r="T1026" s="211"/>
    </row>
    <row r="1027" spans="1:20" ht="17" collapsed="1" thickBot="1" x14ac:dyDescent="0.25">
      <c r="A1027" s="95"/>
      <c r="B1027" s="95"/>
      <c r="C1027" s="95"/>
      <c r="D1027" s="95"/>
      <c r="E1027" s="95"/>
      <c r="F1027" s="95"/>
      <c r="G1027" s="95"/>
      <c r="H1027" s="95"/>
      <c r="I1027" s="95"/>
      <c r="J1027" s="95"/>
      <c r="K1027" s="95"/>
      <c r="L1027" s="95"/>
      <c r="M1027" s="95"/>
      <c r="N1027" s="95"/>
      <c r="O1027" s="95"/>
      <c r="P1027" s="95"/>
      <c r="Q1027" s="95"/>
      <c r="R1027" s="95"/>
      <c r="S1027" s="95"/>
      <c r="T1027" s="95"/>
    </row>
    <row r="1028" spans="1:20" ht="23" customHeight="1" x14ac:dyDescent="0.2">
      <c r="A1028" s="204" t="s">
        <v>204</v>
      </c>
      <c r="B1028" s="205"/>
      <c r="C1028" s="205"/>
      <c r="D1028" s="205"/>
      <c r="E1028" s="205"/>
      <c r="F1028" s="205"/>
      <c r="G1028" s="206"/>
      <c r="H1028" s="166" t="s">
        <v>205</v>
      </c>
      <c r="I1028" s="167"/>
      <c r="J1028" s="167"/>
      <c r="K1028" s="167"/>
      <c r="L1028" s="167"/>
      <c r="M1028" s="168"/>
      <c r="N1028" s="169" t="s">
        <v>1</v>
      </c>
      <c r="O1028" s="169"/>
      <c r="P1028" s="169"/>
      <c r="Q1028" s="169"/>
      <c r="R1028" s="171"/>
      <c r="S1028" s="173" t="s">
        <v>2</v>
      </c>
      <c r="T1028" s="210"/>
    </row>
    <row r="1029" spans="1:20" ht="23" customHeight="1" thickBot="1" x14ac:dyDescent="0.25">
      <c r="A1029" s="207"/>
      <c r="B1029" s="208"/>
      <c r="C1029" s="208"/>
      <c r="D1029" s="208"/>
      <c r="E1029" s="208"/>
      <c r="F1029" s="208"/>
      <c r="G1029" s="209"/>
      <c r="H1029" s="177"/>
      <c r="I1029" s="178"/>
      <c r="J1029" s="178"/>
      <c r="K1029" s="178"/>
      <c r="L1029" s="178"/>
      <c r="M1029" s="179"/>
      <c r="N1029" s="170"/>
      <c r="O1029" s="170"/>
      <c r="P1029" s="170"/>
      <c r="Q1029" s="170"/>
      <c r="R1029" s="172"/>
      <c r="S1029" s="174"/>
      <c r="T1029" s="210"/>
    </row>
    <row r="1030" spans="1:20" outlineLevel="1" x14ac:dyDescent="0.2">
      <c r="A1030" s="212">
        <v>46162</v>
      </c>
      <c r="B1030" s="181"/>
      <c r="C1030" s="94"/>
      <c r="D1030" s="94"/>
      <c r="E1030" s="94"/>
      <c r="F1030" s="94"/>
      <c r="G1030" s="94"/>
      <c r="H1030" s="94"/>
      <c r="I1030" s="94"/>
      <c r="J1030" s="94"/>
      <c r="K1030" s="94"/>
      <c r="L1030" s="94"/>
      <c r="M1030" s="94"/>
      <c r="N1030" s="94"/>
      <c r="O1030" s="94"/>
      <c r="P1030" s="94"/>
      <c r="Q1030" s="94"/>
      <c r="R1030" s="94"/>
      <c r="S1030" s="93" t="s">
        <v>162</v>
      </c>
      <c r="T1030" s="211"/>
    </row>
    <row r="1031" spans="1:20" ht="17" outlineLevel="1" thickBot="1" x14ac:dyDescent="0.25">
      <c r="A1031" s="92"/>
      <c r="B1031" s="42"/>
      <c r="C1031" s="42"/>
      <c r="D1031" s="42"/>
      <c r="E1031" s="42"/>
      <c r="F1031" s="42"/>
      <c r="G1031" s="42"/>
      <c r="H1031" s="42"/>
      <c r="I1031" s="42"/>
      <c r="J1031" s="42"/>
      <c r="K1031" s="42"/>
      <c r="L1031" s="42"/>
      <c r="M1031" s="42"/>
      <c r="N1031" s="42"/>
      <c r="O1031" s="42"/>
      <c r="P1031" s="42"/>
      <c r="Q1031" s="42"/>
      <c r="R1031" s="42"/>
      <c r="S1031" s="47"/>
      <c r="T1031" s="211"/>
    </row>
    <row r="1032" spans="1:20" ht="17" customHeight="1" outlineLevel="1" thickBot="1" x14ac:dyDescent="0.25">
      <c r="A1032" s="182" t="e" vm="17">
        <v>#VALUE!</v>
      </c>
      <c r="B1032" s="183"/>
      <c r="C1032" s="91" t="s">
        <v>6</v>
      </c>
      <c r="D1032" s="90" t="s">
        <v>7</v>
      </c>
      <c r="E1032" s="106" t="s">
        <v>206</v>
      </c>
      <c r="F1032" s="42"/>
      <c r="G1032" s="42"/>
      <c r="H1032" s="84" t="s">
        <v>8</v>
      </c>
      <c r="I1032" s="88"/>
      <c r="J1032" s="88"/>
      <c r="K1032" s="88"/>
      <c r="L1032" s="88"/>
      <c r="M1032" s="88"/>
      <c r="N1032" s="88"/>
      <c r="O1032" s="88"/>
      <c r="P1032" s="88"/>
      <c r="Q1032" s="88"/>
      <c r="S1032" s="87"/>
      <c r="T1032" s="211"/>
    </row>
    <row r="1033" spans="1:20" ht="16" customHeight="1" outlineLevel="1" x14ac:dyDescent="0.2">
      <c r="A1033" s="184"/>
      <c r="B1033" s="185"/>
      <c r="C1033" s="232" t="s">
        <v>207</v>
      </c>
      <c r="D1033" s="86" t="s">
        <v>9</v>
      </c>
      <c r="E1033" s="85" t="s">
        <v>49</v>
      </c>
      <c r="F1033" s="42"/>
      <c r="G1033" s="42"/>
      <c r="H1033" s="84" t="s">
        <v>10</v>
      </c>
      <c r="I1033" s="83"/>
      <c r="J1033" s="83"/>
      <c r="K1033" s="83"/>
      <c r="L1033" s="83"/>
      <c r="M1033" s="83"/>
      <c r="N1033" s="83"/>
      <c r="O1033" s="83"/>
      <c r="P1033" s="83"/>
      <c r="Q1033" s="83"/>
      <c r="R1033" s="191"/>
      <c r="S1033" s="192"/>
      <c r="T1033" s="211"/>
    </row>
    <row r="1034" spans="1:20" ht="16" customHeight="1" outlineLevel="1" x14ac:dyDescent="0.2">
      <c r="A1034" s="184"/>
      <c r="B1034" s="185"/>
      <c r="C1034" s="233"/>
      <c r="D1034" s="63" t="s">
        <v>11</v>
      </c>
      <c r="E1034" s="82" t="s">
        <v>50</v>
      </c>
      <c r="F1034" s="42"/>
      <c r="G1034" s="48"/>
      <c r="H1034" s="81"/>
      <c r="I1034" s="80"/>
      <c r="J1034" s="80"/>
      <c r="K1034" s="80"/>
      <c r="L1034" s="80"/>
      <c r="M1034" s="80"/>
      <c r="N1034" s="80"/>
      <c r="O1034" s="80"/>
      <c r="P1034" s="80"/>
      <c r="Q1034" s="80"/>
      <c r="R1034" s="191"/>
      <c r="S1034" s="192"/>
      <c r="T1034" s="211"/>
    </row>
    <row r="1035" spans="1:20" ht="16" customHeight="1" outlineLevel="1" thickBot="1" x14ac:dyDescent="0.25">
      <c r="A1035" s="184"/>
      <c r="B1035" s="185"/>
      <c r="C1035" s="233"/>
      <c r="D1035" s="63" t="s">
        <v>12</v>
      </c>
      <c r="E1035" s="82"/>
      <c r="F1035" s="42"/>
      <c r="G1035" s="48"/>
      <c r="H1035" s="81"/>
      <c r="I1035" s="80"/>
      <c r="J1035" s="80"/>
      <c r="K1035" s="80"/>
      <c r="L1035" s="80"/>
      <c r="M1035" s="80"/>
      <c r="N1035" s="80"/>
      <c r="O1035" s="80"/>
      <c r="P1035" s="80"/>
      <c r="Q1035" s="80"/>
      <c r="R1035" s="152"/>
      <c r="S1035" s="153"/>
      <c r="T1035" s="211"/>
    </row>
    <row r="1036" spans="1:20" ht="16" customHeight="1" outlineLevel="1" thickBot="1" x14ac:dyDescent="0.25">
      <c r="A1036" s="184"/>
      <c r="B1036" s="185"/>
      <c r="C1036" s="233"/>
      <c r="D1036" s="63" t="s">
        <v>13</v>
      </c>
      <c r="E1036" s="105" t="b">
        <v>0</v>
      </c>
      <c r="F1036" s="42"/>
      <c r="G1036" s="48"/>
      <c r="H1036" s="59" t="s">
        <v>14</v>
      </c>
      <c r="I1036" s="58">
        <v>48</v>
      </c>
      <c r="J1036" s="58">
        <v>50</v>
      </c>
      <c r="K1036" s="58">
        <v>52</v>
      </c>
      <c r="L1036" s="58">
        <v>54</v>
      </c>
      <c r="M1036" s="58">
        <v>56</v>
      </c>
      <c r="N1036" s="58">
        <v>58</v>
      </c>
      <c r="O1036" s="58">
        <v>60</v>
      </c>
      <c r="P1036" s="58">
        <v>62</v>
      </c>
      <c r="Q1036" s="57">
        <v>64</v>
      </c>
      <c r="S1036" s="79"/>
      <c r="T1036" s="211"/>
    </row>
    <row r="1037" spans="1:20" outlineLevel="1" x14ac:dyDescent="0.2">
      <c r="A1037" s="184"/>
      <c r="B1037" s="185"/>
      <c r="C1037" s="233"/>
      <c r="D1037" s="193"/>
      <c r="E1037" s="194"/>
      <c r="F1037" s="42"/>
      <c r="G1037" s="48"/>
      <c r="H1037" s="78">
        <f t="shared" ref="H1037:H1044" si="86">SUM(I1037:Q1037)</f>
        <v>0</v>
      </c>
      <c r="I1037" s="77"/>
      <c r="J1037" s="77"/>
      <c r="K1037" s="77"/>
      <c r="L1037" s="77"/>
      <c r="M1037" s="77"/>
      <c r="N1037" s="77"/>
      <c r="O1037" s="77"/>
      <c r="P1037" s="77"/>
      <c r="Q1037" s="77"/>
      <c r="R1037" s="195" t="s">
        <v>15</v>
      </c>
      <c r="S1037" s="196"/>
      <c r="T1037" s="211"/>
    </row>
    <row r="1038" spans="1:20" ht="16" customHeight="1" outlineLevel="1" x14ac:dyDescent="0.2">
      <c r="A1038" s="184"/>
      <c r="B1038" s="185"/>
      <c r="C1038" s="233"/>
      <c r="D1038" s="63" t="s">
        <v>16</v>
      </c>
      <c r="E1038" s="76" t="s">
        <v>52</v>
      </c>
      <c r="F1038" s="42"/>
      <c r="G1038" s="48"/>
      <c r="H1038" s="73">
        <f t="shared" si="86"/>
        <v>0</v>
      </c>
      <c r="I1038" s="68"/>
      <c r="J1038" s="68"/>
      <c r="K1038" s="68"/>
      <c r="L1038" s="68"/>
      <c r="M1038" s="68"/>
      <c r="N1038" s="68"/>
      <c r="O1038" s="68"/>
      <c r="P1038" s="68"/>
      <c r="Q1038" s="68"/>
      <c r="R1038" s="197"/>
      <c r="S1038" s="192"/>
      <c r="T1038" s="211"/>
    </row>
    <row r="1039" spans="1:20" ht="16" customHeight="1" outlineLevel="1" x14ac:dyDescent="0.2">
      <c r="A1039" s="184"/>
      <c r="B1039" s="185"/>
      <c r="C1039" s="233"/>
      <c r="D1039" s="63" t="s">
        <v>17</v>
      </c>
      <c r="E1039" s="75" t="s">
        <v>53</v>
      </c>
      <c r="F1039" s="42"/>
      <c r="G1039" s="42"/>
      <c r="H1039" s="73">
        <f t="shared" si="86"/>
        <v>0</v>
      </c>
      <c r="I1039" s="68"/>
      <c r="J1039" s="68"/>
      <c r="K1039" s="68"/>
      <c r="L1039" s="68"/>
      <c r="M1039" s="68"/>
      <c r="N1039" s="68"/>
      <c r="O1039" s="68"/>
      <c r="P1039" s="68"/>
      <c r="Q1039" s="68"/>
      <c r="R1039" s="197"/>
      <c r="S1039" s="192"/>
      <c r="T1039" s="211"/>
    </row>
    <row r="1040" spans="1:20" outlineLevel="1" x14ac:dyDescent="0.2">
      <c r="A1040" s="184"/>
      <c r="B1040" s="185"/>
      <c r="C1040" s="233"/>
      <c r="D1040" s="193"/>
      <c r="E1040" s="194"/>
      <c r="F1040" s="42"/>
      <c r="G1040" s="48"/>
      <c r="H1040" s="73">
        <f t="shared" si="86"/>
        <v>0</v>
      </c>
      <c r="I1040" s="68"/>
      <c r="J1040" s="68"/>
      <c r="K1040" s="68"/>
      <c r="L1040" s="68"/>
      <c r="M1040" s="68"/>
      <c r="N1040" s="68"/>
      <c r="O1040" s="68"/>
      <c r="P1040" s="68"/>
      <c r="Q1040" s="68"/>
      <c r="R1040" s="197"/>
      <c r="S1040" s="192"/>
      <c r="T1040" s="211"/>
    </row>
    <row r="1041" spans="1:20" ht="16" customHeight="1" outlineLevel="1" x14ac:dyDescent="0.2">
      <c r="A1041" s="184"/>
      <c r="B1041" s="185"/>
      <c r="C1041" s="233"/>
      <c r="D1041" s="63" t="s">
        <v>18</v>
      </c>
      <c r="E1041" s="76">
        <v>55</v>
      </c>
      <c r="F1041" s="42"/>
      <c r="G1041" s="48"/>
      <c r="H1041" s="73">
        <f t="shared" si="86"/>
        <v>0</v>
      </c>
      <c r="I1041" s="68"/>
      <c r="J1041" s="68"/>
      <c r="K1041" s="68"/>
      <c r="L1041" s="68"/>
      <c r="M1041" s="68"/>
      <c r="N1041" s="68"/>
      <c r="O1041" s="68"/>
      <c r="P1041" s="68"/>
      <c r="Q1041" s="68"/>
      <c r="R1041" s="197"/>
      <c r="S1041" s="192"/>
      <c r="T1041" s="211"/>
    </row>
    <row r="1042" spans="1:20" ht="16" customHeight="1" outlineLevel="1" x14ac:dyDescent="0.2">
      <c r="A1042" s="184"/>
      <c r="B1042" s="185"/>
      <c r="C1042" s="233"/>
      <c r="D1042" s="63" t="s">
        <v>19</v>
      </c>
      <c r="E1042" s="75">
        <f>SUM(G1055:G1069)</f>
        <v>21.904</v>
      </c>
      <c r="F1042" s="42"/>
      <c r="G1042" s="42"/>
      <c r="H1042" s="73">
        <f t="shared" si="86"/>
        <v>0</v>
      </c>
      <c r="I1042" s="68"/>
      <c r="J1042" s="68"/>
      <c r="K1042" s="68"/>
      <c r="L1042" s="68"/>
      <c r="M1042" s="68"/>
      <c r="N1042" s="68"/>
      <c r="O1042" s="68"/>
      <c r="P1042" s="68"/>
      <c r="Q1042" s="68"/>
      <c r="R1042" s="197"/>
      <c r="S1042" s="192"/>
      <c r="T1042" s="211"/>
    </row>
    <row r="1043" spans="1:20" outlineLevel="1" x14ac:dyDescent="0.2">
      <c r="A1043" s="184"/>
      <c r="B1043" s="185"/>
      <c r="C1043" s="233"/>
      <c r="D1043" s="193"/>
      <c r="E1043" s="194"/>
      <c r="F1043" s="42"/>
      <c r="G1043" s="48"/>
      <c r="H1043" s="73">
        <f t="shared" si="86"/>
        <v>0</v>
      </c>
      <c r="I1043" s="68"/>
      <c r="J1043" s="68"/>
      <c r="K1043" s="68"/>
      <c r="L1043" s="68"/>
      <c r="M1043" s="68"/>
      <c r="N1043" s="68"/>
      <c r="O1043" s="68"/>
      <c r="P1043" s="68"/>
      <c r="Q1043" s="68"/>
      <c r="R1043" s="197"/>
      <c r="S1043" s="192"/>
      <c r="T1043" s="211"/>
    </row>
    <row r="1044" spans="1:20" ht="16" customHeight="1" outlineLevel="1" x14ac:dyDescent="0.2">
      <c r="A1044" s="184"/>
      <c r="B1044" s="185"/>
      <c r="C1044" s="233"/>
      <c r="D1044" s="63" t="s">
        <v>20</v>
      </c>
      <c r="E1044" s="75">
        <f>SUM(E1041:E1042)</f>
        <v>76.903999999999996</v>
      </c>
      <c r="F1044" s="42"/>
      <c r="G1044" s="74"/>
      <c r="H1044" s="73">
        <f t="shared" si="86"/>
        <v>0</v>
      </c>
      <c r="I1044" s="68"/>
      <c r="J1044" s="68"/>
      <c r="K1044" s="68"/>
      <c r="L1044" s="68"/>
      <c r="M1044" s="68"/>
      <c r="N1044" s="68"/>
      <c r="O1044" s="68"/>
      <c r="P1044" s="68"/>
      <c r="Q1044" s="68"/>
      <c r="R1044" s="197"/>
      <c r="S1044" s="192"/>
      <c r="T1044" s="211"/>
    </row>
    <row r="1045" spans="1:20" ht="16" customHeight="1" outlineLevel="1" x14ac:dyDescent="0.2">
      <c r="A1045" s="184"/>
      <c r="B1045" s="185"/>
      <c r="C1045" s="233"/>
      <c r="D1045" s="63" t="s">
        <v>21</v>
      </c>
      <c r="E1045" s="72">
        <f>SUM(E1047/E1044)</f>
        <v>3.8359513159263501</v>
      </c>
      <c r="F1045" s="42"/>
      <c r="G1045" s="71" t="s">
        <v>11</v>
      </c>
      <c r="H1045" s="69">
        <v>0</v>
      </c>
      <c r="I1045" s="68"/>
      <c r="J1045" s="68"/>
      <c r="K1045" s="68"/>
      <c r="L1045" s="68"/>
      <c r="M1045" s="68"/>
      <c r="N1045" s="68"/>
      <c r="O1045" s="68"/>
      <c r="P1045" s="68"/>
      <c r="Q1045" s="67"/>
      <c r="R1045" s="197"/>
      <c r="S1045" s="192"/>
      <c r="T1045" s="211"/>
    </row>
    <row r="1046" spans="1:20" ht="17" outlineLevel="1" thickBot="1" x14ac:dyDescent="0.25">
      <c r="A1046" s="184"/>
      <c r="B1046" s="185"/>
      <c r="C1046" s="233"/>
      <c r="D1046" s="193"/>
      <c r="E1046" s="194"/>
      <c r="F1046" s="42"/>
      <c r="G1046" s="70" t="s">
        <v>22</v>
      </c>
      <c r="H1046" s="69">
        <v>0</v>
      </c>
      <c r="I1046" s="68"/>
      <c r="J1046" s="68"/>
      <c r="K1046" s="68"/>
      <c r="L1046" s="68"/>
      <c r="M1046" s="68"/>
      <c r="N1046" s="68"/>
      <c r="O1046" s="68"/>
      <c r="P1046" s="68"/>
      <c r="Q1046" s="67"/>
      <c r="R1046" s="197"/>
      <c r="S1046" s="192"/>
      <c r="T1046" s="211"/>
    </row>
    <row r="1047" spans="1:20" ht="16" customHeight="1" outlineLevel="1" thickBot="1" x14ac:dyDescent="0.25">
      <c r="A1047" s="184"/>
      <c r="B1047" s="185"/>
      <c r="C1047" s="233"/>
      <c r="D1047" s="63" t="s">
        <v>23</v>
      </c>
      <c r="E1047" s="66">
        <v>295</v>
      </c>
      <c r="G1047" s="48"/>
      <c r="H1047" s="65">
        <f>SUM(H1045:H1046)</f>
        <v>0</v>
      </c>
      <c r="I1047" s="64">
        <f t="shared" ref="I1047:Q1047" si="87">SUM(I1037:I1044)</f>
        <v>0</v>
      </c>
      <c r="J1047" s="64">
        <f t="shared" si="87"/>
        <v>0</v>
      </c>
      <c r="K1047" s="64">
        <f t="shared" si="87"/>
        <v>0</v>
      </c>
      <c r="L1047" s="64">
        <f t="shared" si="87"/>
        <v>0</v>
      </c>
      <c r="M1047" s="64">
        <f t="shared" si="87"/>
        <v>0</v>
      </c>
      <c r="N1047" s="64">
        <f t="shared" si="87"/>
        <v>0</v>
      </c>
      <c r="O1047" s="64">
        <f t="shared" si="87"/>
        <v>0</v>
      </c>
      <c r="P1047" s="64">
        <f t="shared" si="87"/>
        <v>0</v>
      </c>
      <c r="Q1047" s="64">
        <f t="shared" si="87"/>
        <v>0</v>
      </c>
      <c r="R1047" s="197"/>
      <c r="S1047" s="192"/>
      <c r="T1047" s="211"/>
    </row>
    <row r="1048" spans="1:20" ht="17" customHeight="1" outlineLevel="1" thickBot="1" x14ac:dyDescent="0.25">
      <c r="A1048" s="184"/>
      <c r="B1048" s="185"/>
      <c r="C1048" s="233"/>
      <c r="D1048" s="63" t="s">
        <v>24</v>
      </c>
      <c r="E1048" s="62">
        <f>SUM(E1047/2.5)</f>
        <v>118</v>
      </c>
      <c r="F1048" s="42"/>
      <c r="G1048" s="61"/>
      <c r="H1048" s="60" t="s">
        <v>14</v>
      </c>
      <c r="I1048" s="59">
        <v>48</v>
      </c>
      <c r="J1048" s="58">
        <v>50</v>
      </c>
      <c r="K1048" s="58">
        <v>52</v>
      </c>
      <c r="L1048" s="58">
        <v>54</v>
      </c>
      <c r="M1048" s="58">
        <v>56</v>
      </c>
      <c r="N1048" s="58">
        <v>58</v>
      </c>
      <c r="O1048" s="58">
        <v>60</v>
      </c>
      <c r="P1048" s="58">
        <v>62</v>
      </c>
      <c r="Q1048" s="57">
        <v>64</v>
      </c>
      <c r="R1048" s="197"/>
      <c r="S1048" s="192"/>
      <c r="T1048" s="211"/>
    </row>
    <row r="1049" spans="1:20" ht="17" outlineLevel="1" thickBot="1" x14ac:dyDescent="0.25">
      <c r="A1049" s="186"/>
      <c r="B1049" s="187"/>
      <c r="C1049" s="234"/>
      <c r="D1049" s="56" t="s">
        <v>25</v>
      </c>
      <c r="E1049" s="55">
        <f>SUM(E1047/2.2)</f>
        <v>134.09090909090909</v>
      </c>
      <c r="F1049" s="42"/>
      <c r="G1049" s="42"/>
      <c r="H1049" s="42"/>
      <c r="I1049" s="42"/>
      <c r="J1049" s="42"/>
      <c r="K1049" s="42"/>
      <c r="L1049" s="42"/>
      <c r="M1049" s="42"/>
      <c r="N1049" s="42"/>
      <c r="O1049" s="42"/>
      <c r="P1049" s="42"/>
      <c r="Q1049" s="42"/>
      <c r="R1049" s="198"/>
      <c r="S1049" s="199"/>
      <c r="T1049" s="211"/>
    </row>
    <row r="1050" spans="1:20" ht="17" outlineLevel="1" thickBot="1" x14ac:dyDescent="0.25">
      <c r="A1050" s="54" t="s">
        <v>26</v>
      </c>
      <c r="B1050" s="53">
        <v>46220</v>
      </c>
      <c r="C1050" s="42"/>
      <c r="D1050" s="48"/>
      <c r="E1050" s="112">
        <v>46162</v>
      </c>
      <c r="F1050" s="42"/>
      <c r="S1050" s="28"/>
      <c r="T1050" s="211"/>
    </row>
    <row r="1051" spans="1:20" outlineLevel="1" x14ac:dyDescent="0.2">
      <c r="A1051" s="51" t="s">
        <v>27</v>
      </c>
      <c r="B1051" s="50"/>
      <c r="C1051" s="42"/>
      <c r="D1051" s="48"/>
      <c r="E1051" s="42"/>
      <c r="F1051" s="42"/>
      <c r="R1051" s="42"/>
      <c r="S1051" s="47"/>
      <c r="T1051" s="211"/>
    </row>
    <row r="1052" spans="1:20" outlineLevel="1" x14ac:dyDescent="0.2">
      <c r="A1052" s="49"/>
      <c r="B1052" s="42"/>
      <c r="C1052" s="42"/>
      <c r="D1052" s="48"/>
      <c r="E1052" s="42"/>
      <c r="F1052" s="42"/>
      <c r="G1052" s="42"/>
      <c r="H1052" s="42"/>
      <c r="I1052" s="42"/>
      <c r="J1052" s="42"/>
      <c r="K1052" s="42"/>
      <c r="L1052" s="42"/>
      <c r="M1052" s="42"/>
      <c r="N1052" s="42"/>
      <c r="O1052" s="42"/>
      <c r="P1052" s="42"/>
      <c r="Q1052" s="42"/>
      <c r="R1052" s="42"/>
      <c r="S1052" s="47"/>
      <c r="T1052" s="211"/>
    </row>
    <row r="1053" spans="1:20" ht="17" outlineLevel="1" thickBot="1" x14ac:dyDescent="0.25">
      <c r="A1053" s="49" t="s">
        <v>28</v>
      </c>
      <c r="B1053" s="42"/>
      <c r="C1053" s="42"/>
      <c r="D1053" s="48"/>
      <c r="E1053" s="42"/>
      <c r="F1053" s="42"/>
      <c r="G1053" s="42"/>
      <c r="H1053" s="42"/>
      <c r="I1053" s="42"/>
      <c r="J1053" s="42"/>
      <c r="K1053" s="42"/>
      <c r="L1053" s="42"/>
      <c r="M1053" s="42"/>
      <c r="N1053" s="42"/>
      <c r="O1053" s="42"/>
      <c r="P1053" s="42"/>
      <c r="Q1053" s="42"/>
      <c r="R1053" s="42"/>
      <c r="S1053" s="47"/>
      <c r="T1053" s="211"/>
    </row>
    <row r="1054" spans="1:20" outlineLevel="1" x14ac:dyDescent="0.2">
      <c r="A1054" s="46" t="s">
        <v>29</v>
      </c>
      <c r="B1054" s="45" t="s">
        <v>30</v>
      </c>
      <c r="C1054" s="44" t="s">
        <v>31</v>
      </c>
      <c r="D1054" s="44" t="s">
        <v>32</v>
      </c>
      <c r="E1054" s="44" t="s">
        <v>33</v>
      </c>
      <c r="F1054" s="44" t="s">
        <v>34</v>
      </c>
      <c r="G1054" s="44" t="s">
        <v>35</v>
      </c>
      <c r="H1054" s="43" t="s">
        <v>36</v>
      </c>
      <c r="I1054" s="200" t="s">
        <v>37</v>
      </c>
      <c r="J1054" s="201"/>
      <c r="K1054" s="202"/>
      <c r="L1054" s="202"/>
      <c r="M1054" s="202"/>
      <c r="N1054" s="202"/>
      <c r="O1054" s="202"/>
      <c r="P1054" s="42"/>
      <c r="Q1054" s="42"/>
      <c r="R1054" s="42"/>
      <c r="S1054" s="28"/>
      <c r="T1054" s="211"/>
    </row>
    <row r="1055" spans="1:20" ht="17" outlineLevel="1" x14ac:dyDescent="0.2">
      <c r="A1055" s="38" t="s">
        <v>54</v>
      </c>
      <c r="B1055" s="37" t="s">
        <v>98</v>
      </c>
      <c r="C1055" s="36" t="s">
        <v>208</v>
      </c>
      <c r="D1055" s="35">
        <v>0.8</v>
      </c>
      <c r="E1055" s="41">
        <f>D1055*H1047</f>
        <v>0</v>
      </c>
      <c r="F1055" s="33" cm="1">
        <f t="array" ref="F1055">IFERROR(_xlfn.XLOOKUP(1,(TabFournisseurs[TYPE]=A1055)*(TabFournisseurs[SUPPLIER2]=B1055)*(TabFournisseurs[REF PRODUCT]=C1055),TabFournisseurs[Cost / per m]),0)</f>
        <v>13.2</v>
      </c>
      <c r="G1055" s="32">
        <f>F1055*D1055</f>
        <v>10.56</v>
      </c>
      <c r="H1055" s="40">
        <f>G1055*H1047</f>
        <v>0</v>
      </c>
      <c r="I1055" s="203"/>
      <c r="J1055" s="201"/>
      <c r="K1055" s="156"/>
      <c r="L1055" s="156"/>
      <c r="M1055" s="156"/>
      <c r="N1055" s="156"/>
      <c r="O1055" s="156"/>
      <c r="P1055" s="156"/>
      <c r="Q1055" s="156"/>
      <c r="R1055" s="156"/>
      <c r="S1055" s="157"/>
      <c r="T1055" s="211"/>
    </row>
    <row r="1056" spans="1:20" ht="17" outlineLevel="1" x14ac:dyDescent="0.2">
      <c r="A1056" s="38" t="s">
        <v>57</v>
      </c>
      <c r="B1056" s="37" t="s">
        <v>134</v>
      </c>
      <c r="C1056" s="36" t="s">
        <v>209</v>
      </c>
      <c r="D1056" s="35">
        <v>0.7</v>
      </c>
      <c r="E1056" s="34">
        <f>D1056*H1047</f>
        <v>0</v>
      </c>
      <c r="F1056" s="33" cm="1">
        <f t="array" ref="F1056">IFERROR(_xlfn.XLOOKUP(1,(TabFournisseurs[TYPE]=A1056)*(TabFournisseurs[SUPPLIER2]=B1056)*(TabFournisseurs[REF PRODUCT]=C1056),TabFournisseurs[Cost / per m]),0)</f>
        <v>7.5</v>
      </c>
      <c r="G1056" s="32">
        <f>F1056*D1056</f>
        <v>5.25</v>
      </c>
      <c r="H1056" s="31">
        <f>G1056*H1047</f>
        <v>0</v>
      </c>
      <c r="I1056" s="39"/>
      <c r="J1056" s="39"/>
      <c r="K1056" s="156"/>
      <c r="L1056" s="156"/>
      <c r="M1056" s="156"/>
      <c r="N1056" s="156"/>
      <c r="O1056" s="156"/>
      <c r="P1056" s="156"/>
      <c r="Q1056" s="156"/>
      <c r="R1056" s="156"/>
      <c r="S1056" s="157"/>
      <c r="T1056" s="211"/>
    </row>
    <row r="1057" spans="1:20" ht="17" outlineLevel="1" x14ac:dyDescent="0.2">
      <c r="A1057" s="38" t="s">
        <v>60</v>
      </c>
      <c r="B1057" s="37" t="s">
        <v>113</v>
      </c>
      <c r="C1057" s="36" t="s">
        <v>210</v>
      </c>
      <c r="D1057" s="35">
        <v>0.35</v>
      </c>
      <c r="E1057" s="34">
        <f>D1057*H1047</f>
        <v>0</v>
      </c>
      <c r="F1057" s="33" cm="1">
        <f t="array" ref="F1057">IFERROR(_xlfn.XLOOKUP(1,(TabFournisseurs[TYPE]=A1057)*(TabFournisseurs[SUPPLIER2]=B1057)*(TabFournisseurs[REF PRODUCT]=C1057),TabFournisseurs[Cost / per m]),0)</f>
        <v>6.44</v>
      </c>
      <c r="G1057" s="32">
        <f t="shared" ref="G1057:G1067" si="88">F1057*D1057</f>
        <v>2.254</v>
      </c>
      <c r="H1057" s="31">
        <f>G1057*H1047</f>
        <v>0</v>
      </c>
      <c r="I1057" s="39"/>
      <c r="J1057" s="39"/>
      <c r="K1057" s="156"/>
      <c r="L1057" s="156"/>
      <c r="M1057" s="156"/>
      <c r="N1057" s="156"/>
      <c r="O1057" s="156"/>
      <c r="P1057" s="156"/>
      <c r="Q1057" s="156"/>
      <c r="R1057" s="156"/>
      <c r="S1057" s="157"/>
      <c r="T1057" s="211"/>
    </row>
    <row r="1058" spans="1:20" ht="17" outlineLevel="1" x14ac:dyDescent="0.2">
      <c r="A1058" s="38" t="s">
        <v>63</v>
      </c>
      <c r="B1058" s="37" t="s">
        <v>64</v>
      </c>
      <c r="C1058" s="36" t="s">
        <v>136</v>
      </c>
      <c r="D1058" s="35">
        <v>0.8</v>
      </c>
      <c r="E1058" s="34">
        <f>D1058*H1047</f>
        <v>0</v>
      </c>
      <c r="F1058" s="33" cm="1">
        <f t="array" ref="F1058">IFERROR(_xlfn.XLOOKUP(1,(TabFournisseurs[TYPE]=A1058)*(TabFournisseurs[SUPPLIER2]=B1058)*(TabFournisseurs[REF PRODUCT]=C1058),TabFournisseurs[Cost / per m]),0)</f>
        <v>0</v>
      </c>
      <c r="G1058" s="32">
        <f t="shared" si="88"/>
        <v>0</v>
      </c>
      <c r="H1058" s="31">
        <f>G1058*H1047</f>
        <v>0</v>
      </c>
      <c r="I1058" s="30"/>
      <c r="J1058" s="30"/>
      <c r="K1058" s="156"/>
      <c r="L1058" s="156"/>
      <c r="M1058" s="156"/>
      <c r="N1058" s="156"/>
      <c r="O1058" s="156"/>
      <c r="P1058" s="156"/>
      <c r="Q1058" s="156"/>
      <c r="R1058" s="156"/>
      <c r="S1058" s="157"/>
      <c r="T1058" s="211"/>
    </row>
    <row r="1059" spans="1:20" ht="17" outlineLevel="1" x14ac:dyDescent="0.2">
      <c r="A1059" s="38" t="s">
        <v>66</v>
      </c>
      <c r="B1059" s="37" t="s">
        <v>67</v>
      </c>
      <c r="C1059" s="36" t="s">
        <v>68</v>
      </c>
      <c r="D1059" s="35">
        <v>0.05</v>
      </c>
      <c r="E1059" s="34">
        <f>D1059*H1047</f>
        <v>0</v>
      </c>
      <c r="F1059" s="33" cm="1">
        <f t="array" ref="F1059">IFERROR(_xlfn.XLOOKUP(1,(TabFournisseurs[TYPE]=A1059)*(TabFournisseurs[SUPPLIER2]=B1059)*(TabFournisseurs[REF PRODUCT]=C1059),TabFournisseurs[Cost / per m]),0)</f>
        <v>0.05</v>
      </c>
      <c r="G1059" s="32">
        <f t="shared" si="88"/>
        <v>2.5000000000000005E-3</v>
      </c>
      <c r="H1059" s="31">
        <f>G1059*H1047</f>
        <v>0</v>
      </c>
      <c r="I1059" s="30"/>
      <c r="J1059" s="30"/>
      <c r="K1059" s="29"/>
      <c r="L1059" s="29"/>
      <c r="M1059" s="29"/>
      <c r="N1059" s="29"/>
      <c r="O1059" s="29"/>
      <c r="P1059" s="29"/>
      <c r="Q1059" s="29"/>
      <c r="R1059" s="29"/>
      <c r="S1059" s="28"/>
      <c r="T1059" s="211"/>
    </row>
    <row r="1060" spans="1:20" ht="17" outlineLevel="1" x14ac:dyDescent="0.2">
      <c r="A1060" s="38" t="s">
        <v>69</v>
      </c>
      <c r="B1060" s="37" t="s">
        <v>70</v>
      </c>
      <c r="C1060" s="36" t="s">
        <v>71</v>
      </c>
      <c r="D1060" s="35">
        <v>0.05</v>
      </c>
      <c r="E1060" s="34">
        <f>D1060*H1047</f>
        <v>0</v>
      </c>
      <c r="F1060" s="33" cm="1">
        <f t="array" ref="F1060">IFERROR(_xlfn.XLOOKUP(1,(TabFournisseurs[TYPE]=A1060)*(TabFournisseurs[SUPPLIER2]=B1060)*(TabFournisseurs[REF PRODUCT]=C1060),TabFournisseurs[Cost / per m]),0)</f>
        <v>2.97</v>
      </c>
      <c r="G1060" s="32">
        <f t="shared" si="88"/>
        <v>0.14850000000000002</v>
      </c>
      <c r="H1060" s="31">
        <f>G1060*H1047</f>
        <v>0</v>
      </c>
      <c r="I1060" s="158"/>
      <c r="J1060" s="159"/>
      <c r="K1060" s="29"/>
      <c r="L1060" s="29"/>
      <c r="M1060" s="29"/>
      <c r="N1060" s="29"/>
      <c r="O1060" s="29"/>
      <c r="P1060" s="29"/>
      <c r="Q1060" s="29"/>
      <c r="R1060" s="29"/>
      <c r="S1060" s="28"/>
      <c r="T1060" s="211"/>
    </row>
    <row r="1061" spans="1:20" ht="17" outlineLevel="1" x14ac:dyDescent="0.2">
      <c r="A1061" s="38" t="s">
        <v>72</v>
      </c>
      <c r="B1061" s="37" t="s">
        <v>73</v>
      </c>
      <c r="C1061" s="36" t="s">
        <v>74</v>
      </c>
      <c r="D1061" s="35">
        <v>0.1</v>
      </c>
      <c r="E1061" s="34">
        <f>D1061*H1047</f>
        <v>0</v>
      </c>
      <c r="F1061" s="33" cm="1">
        <f t="array" ref="F1061">IFERROR(_xlfn.XLOOKUP(1,(TabFournisseurs[TYPE]=A1061)*(TabFournisseurs[SUPPLIER2]=B1061)*(TabFournisseurs[REF PRODUCT]=C1061),TabFournisseurs[Cost / per m]),0)</f>
        <v>0.49</v>
      </c>
      <c r="G1061" s="32">
        <f t="shared" si="88"/>
        <v>4.9000000000000002E-2</v>
      </c>
      <c r="H1061" s="31">
        <f>G1061*H1047</f>
        <v>0</v>
      </c>
      <c r="I1061" s="30"/>
      <c r="J1061" s="30"/>
      <c r="K1061" s="29"/>
      <c r="L1061" s="29"/>
      <c r="M1061" s="29"/>
      <c r="N1061" s="29"/>
      <c r="O1061" s="29"/>
      <c r="P1061" s="29"/>
      <c r="Q1061" s="29"/>
      <c r="R1061" s="29"/>
      <c r="S1061" s="28"/>
      <c r="T1061" s="211"/>
    </row>
    <row r="1062" spans="1:20" ht="17" outlineLevel="1" x14ac:dyDescent="0.2">
      <c r="A1062" s="38" t="s">
        <v>80</v>
      </c>
      <c r="B1062" s="37" t="s">
        <v>81</v>
      </c>
      <c r="C1062" s="36" t="s">
        <v>82</v>
      </c>
      <c r="D1062" s="35">
        <v>11</v>
      </c>
      <c r="E1062" s="34">
        <f>D1062*H1047</f>
        <v>0</v>
      </c>
      <c r="F1062" s="33" cm="1">
        <f t="array" ref="F1062">IFERROR(_xlfn.XLOOKUP(1,(TabFournisseurs[TYPE]=A1062)*(TabFournisseurs[SUPPLIER2]=B1062)*(TabFournisseurs[REF PRODUCT]=C1062),TabFournisseurs[Cost / per m]),0)</f>
        <v>0.06</v>
      </c>
      <c r="G1062" s="32">
        <f t="shared" si="88"/>
        <v>0.65999999999999992</v>
      </c>
      <c r="H1062" s="31">
        <f>G1062*H1047</f>
        <v>0</v>
      </c>
      <c r="I1062" s="30"/>
      <c r="J1062" s="30"/>
      <c r="K1062" s="29"/>
      <c r="L1062" s="29"/>
      <c r="M1062" s="29"/>
      <c r="N1062" s="29"/>
      <c r="O1062" s="29"/>
      <c r="P1062" s="29"/>
      <c r="Q1062" s="29"/>
      <c r="R1062" s="29"/>
      <c r="S1062" s="28"/>
      <c r="T1062" s="211"/>
    </row>
    <row r="1063" spans="1:20" ht="17" outlineLevel="1" x14ac:dyDescent="0.2">
      <c r="A1063" s="38" t="s">
        <v>75</v>
      </c>
      <c r="B1063" s="37" t="s">
        <v>76</v>
      </c>
      <c r="C1063" s="36" t="s">
        <v>77</v>
      </c>
      <c r="D1063" s="35">
        <v>1</v>
      </c>
      <c r="E1063" s="34">
        <f>D1063*H1047</f>
        <v>0</v>
      </c>
      <c r="F1063" s="33" cm="1">
        <f t="array" ref="F1063">IFERROR(_xlfn.XLOOKUP(1,(TabFournisseurs[TYPE]=A1063)*(TabFournisseurs[SUPPLIER2]=B1063)*(TabFournisseurs[REF PRODUCT]=C1063),TabFournisseurs[Cost / per m]),0)</f>
        <v>0.27</v>
      </c>
      <c r="G1063" s="32">
        <f t="shared" si="88"/>
        <v>0.27</v>
      </c>
      <c r="H1063" s="31">
        <f>G1063*H1047</f>
        <v>0</v>
      </c>
      <c r="I1063" s="30"/>
      <c r="J1063" s="30"/>
      <c r="K1063" s="29"/>
      <c r="L1063" s="29"/>
      <c r="M1063" s="29"/>
      <c r="N1063" s="29"/>
      <c r="O1063" s="29"/>
      <c r="P1063" s="29"/>
      <c r="Q1063" s="29"/>
      <c r="R1063" s="29"/>
      <c r="S1063" s="28"/>
      <c r="T1063" s="211"/>
    </row>
    <row r="1064" spans="1:20" ht="17" outlineLevel="1" x14ac:dyDescent="0.2">
      <c r="A1064" s="38" t="s">
        <v>78</v>
      </c>
      <c r="B1064" s="37" t="s">
        <v>76</v>
      </c>
      <c r="C1064" s="36" t="s">
        <v>79</v>
      </c>
      <c r="D1064" s="35">
        <v>1</v>
      </c>
      <c r="E1064" s="34">
        <f>D1064*H1047</f>
        <v>0</v>
      </c>
      <c r="F1064" s="33" cm="1">
        <f t="array" ref="F1064">IFERROR(_xlfn.XLOOKUP(1,(TabFournisseurs[TYPE]=A1064)*(TabFournisseurs[SUPPLIER2]=B1064)*(TabFournisseurs[REF PRODUCT]=C1064),TabFournisseurs[Cost / per m]),0)</f>
        <v>0.21</v>
      </c>
      <c r="G1064" s="32">
        <f t="shared" si="88"/>
        <v>0.21</v>
      </c>
      <c r="H1064" s="31">
        <f>G1064*H1047</f>
        <v>0</v>
      </c>
      <c r="I1064" s="30"/>
      <c r="J1064" s="30"/>
      <c r="K1064" s="29"/>
      <c r="L1064" s="29"/>
      <c r="M1064" s="29"/>
      <c r="N1064" s="29"/>
      <c r="O1064" s="29"/>
      <c r="P1064" s="29"/>
      <c r="Q1064" s="29"/>
      <c r="R1064" s="29"/>
      <c r="S1064" s="28"/>
      <c r="T1064" s="211"/>
    </row>
    <row r="1065" spans="1:20" outlineLevel="1" x14ac:dyDescent="0.2">
      <c r="A1065" s="38"/>
      <c r="B1065" s="37"/>
      <c r="C1065" s="36"/>
      <c r="D1065" s="35"/>
      <c r="E1065" s="34">
        <f>D1065*H1047</f>
        <v>0</v>
      </c>
      <c r="F1065" s="33" cm="1">
        <f t="array" ref="F1065">IFERROR(_xlfn.XLOOKUP(1,(TabFournisseurs[TYPE]=A1065)*(TabFournisseurs[SUPPLIER2]=B1065)*(TabFournisseurs[REF PRODUCT]=C1065),TabFournisseurs[Cost / per m]),0)</f>
        <v>0</v>
      </c>
      <c r="G1065" s="32">
        <f t="shared" si="88"/>
        <v>0</v>
      </c>
      <c r="H1065" s="31">
        <f>G1065*H1047</f>
        <v>0</v>
      </c>
      <c r="I1065" s="30"/>
      <c r="J1065" s="30"/>
      <c r="K1065" s="29"/>
      <c r="L1065" s="29"/>
      <c r="M1065" s="29"/>
      <c r="N1065" s="29"/>
      <c r="O1065" s="29"/>
      <c r="P1065" s="29"/>
      <c r="Q1065" s="29"/>
      <c r="R1065" s="29"/>
      <c r="S1065" s="28"/>
      <c r="T1065" s="211"/>
    </row>
    <row r="1066" spans="1:20" outlineLevel="1" x14ac:dyDescent="0.2">
      <c r="A1066" s="38"/>
      <c r="B1066" s="37"/>
      <c r="C1066" s="36"/>
      <c r="D1066" s="35"/>
      <c r="E1066" s="34">
        <f>D1066*H1047</f>
        <v>0</v>
      </c>
      <c r="F1066" s="33" cm="1">
        <f t="array" ref="F1066">IFERROR(_xlfn.XLOOKUP(1,(TabFournisseurs[TYPE]=A1066)*(TabFournisseurs[SUPPLIER2]=B1066)*(TabFournisseurs[REF PRODUCT]=C1066),TabFournisseurs[Cost / per m]),0)</f>
        <v>0</v>
      </c>
      <c r="G1066" s="32">
        <f t="shared" si="88"/>
        <v>0</v>
      </c>
      <c r="H1066" s="31">
        <f>G1066*H1047</f>
        <v>0</v>
      </c>
      <c r="I1066" s="30"/>
      <c r="J1066" s="30"/>
      <c r="K1066" s="29"/>
      <c r="L1066" s="29"/>
      <c r="M1066" s="29"/>
      <c r="N1066" s="29"/>
      <c r="O1066" s="29"/>
      <c r="P1066" s="29"/>
      <c r="Q1066" s="29"/>
      <c r="R1066" s="29"/>
      <c r="S1066" s="28"/>
      <c r="T1066" s="211"/>
    </row>
    <row r="1067" spans="1:20" outlineLevel="1" x14ac:dyDescent="0.2">
      <c r="A1067" s="38"/>
      <c r="B1067" s="37"/>
      <c r="C1067" s="36"/>
      <c r="D1067" s="35"/>
      <c r="E1067" s="34">
        <f>D1067*H1047</f>
        <v>0</v>
      </c>
      <c r="F1067" s="33"/>
      <c r="G1067" s="32">
        <f t="shared" si="88"/>
        <v>0</v>
      </c>
      <c r="H1067" s="31">
        <f>G1067*H1047</f>
        <v>0</v>
      </c>
      <c r="I1067" s="30"/>
      <c r="J1067" s="30"/>
      <c r="K1067" s="29"/>
      <c r="L1067" s="29"/>
      <c r="M1067" s="29"/>
      <c r="N1067" s="29"/>
      <c r="O1067" s="29"/>
      <c r="P1067" s="29"/>
      <c r="Q1067" s="29"/>
      <c r="R1067" s="29"/>
      <c r="S1067" s="28"/>
      <c r="T1067" s="211"/>
    </row>
    <row r="1068" spans="1:20" ht="17" outlineLevel="1" x14ac:dyDescent="0.2">
      <c r="A1068" s="38" t="s">
        <v>38</v>
      </c>
      <c r="B1068" s="37" t="s">
        <v>40</v>
      </c>
      <c r="C1068" s="36" t="s">
        <v>41</v>
      </c>
      <c r="D1068" s="35">
        <v>1</v>
      </c>
      <c r="E1068" s="34">
        <f>D1068*H1047</f>
        <v>0</v>
      </c>
      <c r="F1068" s="33" cm="1">
        <f t="array" ref="F1068">IFERROR(_xlfn.XLOOKUP(1,(TabFournisseurs[TYPE]=A1068)*(TabFournisseurs[SUPPLIER2]=B1068)*(TabFournisseurs[REF PRODUCT]=C1068),TabFournisseurs[Cost / per m]),0)</f>
        <v>2</v>
      </c>
      <c r="G1068" s="32">
        <f t="shared" ref="G1068:G1069" si="89">F1068*D1068</f>
        <v>2</v>
      </c>
      <c r="H1068" s="31">
        <f>G1068*H1047</f>
        <v>0</v>
      </c>
      <c r="I1068" s="30"/>
      <c r="J1068" s="30"/>
      <c r="K1068" s="29"/>
      <c r="L1068" s="29"/>
      <c r="M1068" s="29"/>
      <c r="N1068" s="29"/>
      <c r="O1068" s="29"/>
      <c r="P1068" s="29"/>
      <c r="Q1068" s="29"/>
      <c r="R1068" s="29"/>
      <c r="S1068" s="28"/>
      <c r="T1068" s="211"/>
    </row>
    <row r="1069" spans="1:20" ht="18" outlineLevel="1" thickBot="1" x14ac:dyDescent="0.25">
      <c r="A1069" s="27" t="s">
        <v>38</v>
      </c>
      <c r="B1069" s="26" t="s">
        <v>42</v>
      </c>
      <c r="C1069" s="25" t="s">
        <v>43</v>
      </c>
      <c r="D1069" s="24">
        <v>1</v>
      </c>
      <c r="E1069" s="23">
        <f>D1069*H1047</f>
        <v>0</v>
      </c>
      <c r="F1069" s="22" cm="1">
        <f t="array" ref="F1069">IFERROR(_xlfn.XLOOKUP(1,(TabFournisseurs[TYPE]=A1069)*(TabFournisseurs[SUPPLIER2]=B1069)*(TabFournisseurs[REF PRODUCT]=C1069),TabFournisseurs[Cost / per m]),0)</f>
        <v>0.5</v>
      </c>
      <c r="G1069" s="21">
        <f t="shared" si="89"/>
        <v>0.5</v>
      </c>
      <c r="H1069" s="20">
        <f>G1069*H1047</f>
        <v>0</v>
      </c>
      <c r="I1069" s="19"/>
      <c r="J1069" s="19"/>
      <c r="K1069" s="18"/>
      <c r="L1069" s="18"/>
      <c r="M1069" s="18"/>
      <c r="N1069" s="18"/>
      <c r="O1069" s="18"/>
      <c r="P1069" s="18"/>
      <c r="Q1069" s="18"/>
      <c r="R1069" s="18"/>
      <c r="S1069" s="17"/>
      <c r="T1069" s="211"/>
    </row>
    <row r="1070" spans="1:20" ht="17" thickBot="1" x14ac:dyDescent="0.25">
      <c r="A1070" s="95"/>
      <c r="B1070" s="95"/>
      <c r="C1070" s="95"/>
      <c r="D1070" s="95"/>
      <c r="E1070" s="95"/>
      <c r="F1070" s="95"/>
      <c r="G1070" s="95"/>
      <c r="H1070" s="95"/>
      <c r="I1070" s="95"/>
      <c r="J1070" s="95"/>
      <c r="K1070" s="95"/>
      <c r="L1070" s="95"/>
      <c r="M1070" s="95"/>
      <c r="N1070" s="95"/>
      <c r="O1070" s="95"/>
      <c r="P1070" s="95"/>
      <c r="Q1070" s="95"/>
      <c r="R1070" s="95"/>
      <c r="S1070" s="95"/>
      <c r="T1070" s="95"/>
    </row>
    <row r="1071" spans="1:20" ht="23" customHeight="1" x14ac:dyDescent="0.2">
      <c r="A1071" s="204" t="s">
        <v>211</v>
      </c>
      <c r="B1071" s="205"/>
      <c r="C1071" s="205"/>
      <c r="D1071" s="205"/>
      <c r="E1071" s="205"/>
      <c r="F1071" s="205"/>
      <c r="G1071" s="206"/>
      <c r="H1071" s="166" t="s">
        <v>146</v>
      </c>
      <c r="I1071" s="167"/>
      <c r="J1071" s="167"/>
      <c r="K1071" s="167"/>
      <c r="L1071" s="167"/>
      <c r="M1071" s="168"/>
      <c r="N1071" s="169" t="s">
        <v>1</v>
      </c>
      <c r="O1071" s="169"/>
      <c r="P1071" s="169"/>
      <c r="Q1071" s="169"/>
      <c r="R1071" s="171"/>
      <c r="S1071" s="173" t="s">
        <v>2</v>
      </c>
      <c r="T1071" s="210"/>
    </row>
    <row r="1072" spans="1:20" ht="23" customHeight="1" thickBot="1" x14ac:dyDescent="0.25">
      <c r="A1072" s="207"/>
      <c r="B1072" s="208"/>
      <c r="C1072" s="208"/>
      <c r="D1072" s="208"/>
      <c r="E1072" s="208"/>
      <c r="F1072" s="208"/>
      <c r="G1072" s="209"/>
      <c r="H1072" s="177"/>
      <c r="I1072" s="178"/>
      <c r="J1072" s="178"/>
      <c r="K1072" s="178"/>
      <c r="L1072" s="178"/>
      <c r="M1072" s="179"/>
      <c r="N1072" s="170"/>
      <c r="O1072" s="170"/>
      <c r="P1072" s="170"/>
      <c r="Q1072" s="170"/>
      <c r="R1072" s="172"/>
      <c r="S1072" s="174"/>
      <c r="T1072" s="210"/>
    </row>
    <row r="1073" spans="1:20" outlineLevel="1" x14ac:dyDescent="0.2">
      <c r="A1073" s="212">
        <v>46162</v>
      </c>
      <c r="B1073" s="181"/>
      <c r="C1073" s="94"/>
      <c r="D1073" s="94"/>
      <c r="E1073" s="94"/>
      <c r="F1073" s="94"/>
      <c r="G1073" s="94"/>
      <c r="H1073" s="94"/>
      <c r="I1073" s="94"/>
      <c r="J1073" s="94"/>
      <c r="K1073" s="94"/>
      <c r="L1073" s="94"/>
      <c r="M1073" s="94"/>
      <c r="N1073" s="94"/>
      <c r="O1073" s="94"/>
      <c r="P1073" s="94"/>
      <c r="Q1073" s="94"/>
      <c r="R1073" s="94"/>
      <c r="S1073" s="93" t="s">
        <v>147</v>
      </c>
      <c r="T1073" s="211"/>
    </row>
    <row r="1074" spans="1:20" ht="17" outlineLevel="1" thickBot="1" x14ac:dyDescent="0.25">
      <c r="A1074" s="92"/>
      <c r="B1074" s="42"/>
      <c r="C1074" s="42"/>
      <c r="D1074" s="42"/>
      <c r="E1074" s="42"/>
      <c r="F1074" s="42"/>
      <c r="G1074" s="42"/>
      <c r="H1074" s="42"/>
      <c r="I1074" s="42"/>
      <c r="J1074" s="42"/>
      <c r="K1074" s="42"/>
      <c r="L1074" s="42"/>
      <c r="M1074" s="42"/>
      <c r="N1074" s="42"/>
      <c r="O1074" s="42"/>
      <c r="P1074" s="42"/>
      <c r="Q1074" s="42"/>
      <c r="R1074" s="42"/>
      <c r="S1074" s="47"/>
      <c r="T1074" s="211"/>
    </row>
    <row r="1075" spans="1:20" ht="17" customHeight="1" outlineLevel="1" thickBot="1" x14ac:dyDescent="0.25">
      <c r="A1075" s="182" t="e" vm="18">
        <v>#VALUE!</v>
      </c>
      <c r="B1075" s="183"/>
      <c r="C1075" s="91" t="s">
        <v>6</v>
      </c>
      <c r="D1075" s="90" t="s">
        <v>7</v>
      </c>
      <c r="E1075" s="106" t="s">
        <v>212</v>
      </c>
      <c r="F1075" s="42"/>
      <c r="G1075" s="42"/>
      <c r="H1075" s="84" t="s">
        <v>8</v>
      </c>
      <c r="I1075" s="88"/>
      <c r="J1075" s="88"/>
      <c r="K1075" s="88"/>
      <c r="L1075" s="88"/>
      <c r="M1075" s="88"/>
      <c r="N1075" s="88"/>
      <c r="O1075" s="88"/>
      <c r="P1075" s="88"/>
      <c r="Q1075" s="88"/>
      <c r="S1075" s="87"/>
      <c r="T1075" s="211"/>
    </row>
    <row r="1076" spans="1:20" ht="16" customHeight="1" outlineLevel="1" x14ac:dyDescent="0.2">
      <c r="A1076" s="184"/>
      <c r="B1076" s="185"/>
      <c r="C1076" s="232" t="s">
        <v>213</v>
      </c>
      <c r="D1076" s="86" t="s">
        <v>9</v>
      </c>
      <c r="E1076" s="85" t="s">
        <v>49</v>
      </c>
      <c r="F1076" s="42"/>
      <c r="G1076" s="42"/>
      <c r="H1076" s="84" t="s">
        <v>10</v>
      </c>
      <c r="I1076" s="83"/>
      <c r="J1076" s="83"/>
      <c r="K1076" s="83"/>
      <c r="L1076" s="83"/>
      <c r="M1076" s="83"/>
      <c r="N1076" s="83"/>
      <c r="O1076" s="83"/>
      <c r="P1076" s="83"/>
      <c r="Q1076" s="83"/>
      <c r="R1076" s="191"/>
      <c r="S1076" s="192"/>
      <c r="T1076" s="211"/>
    </row>
    <row r="1077" spans="1:20" ht="16" customHeight="1" outlineLevel="1" x14ac:dyDescent="0.2">
      <c r="A1077" s="184"/>
      <c r="B1077" s="185"/>
      <c r="C1077" s="233"/>
      <c r="D1077" s="63" t="s">
        <v>11</v>
      </c>
      <c r="E1077" s="82" t="s">
        <v>50</v>
      </c>
      <c r="F1077" s="42"/>
      <c r="G1077" s="48"/>
      <c r="H1077" s="81"/>
      <c r="I1077" s="80"/>
      <c r="J1077" s="80"/>
      <c r="K1077" s="80"/>
      <c r="L1077" s="80"/>
      <c r="M1077" s="80"/>
      <c r="N1077" s="80"/>
      <c r="O1077" s="80"/>
      <c r="P1077" s="80"/>
      <c r="Q1077" s="80"/>
      <c r="R1077" s="191"/>
      <c r="S1077" s="192"/>
      <c r="T1077" s="211"/>
    </row>
    <row r="1078" spans="1:20" ht="16" customHeight="1" outlineLevel="1" thickBot="1" x14ac:dyDescent="0.25">
      <c r="A1078" s="184"/>
      <c r="B1078" s="185"/>
      <c r="C1078" s="233"/>
      <c r="D1078" s="63" t="s">
        <v>12</v>
      </c>
      <c r="E1078" s="82"/>
      <c r="F1078" s="42"/>
      <c r="G1078" s="48"/>
      <c r="H1078" s="81"/>
      <c r="I1078" s="80"/>
      <c r="J1078" s="80"/>
      <c r="K1078" s="80"/>
      <c r="L1078" s="80"/>
      <c r="M1078" s="80"/>
      <c r="N1078" s="80"/>
      <c r="O1078" s="80"/>
      <c r="P1078" s="80"/>
      <c r="Q1078" s="80"/>
      <c r="R1078" s="152"/>
      <c r="S1078" s="153"/>
      <c r="T1078" s="211"/>
    </row>
    <row r="1079" spans="1:20" ht="16" customHeight="1" outlineLevel="1" thickBot="1" x14ac:dyDescent="0.25">
      <c r="A1079" s="184"/>
      <c r="B1079" s="185"/>
      <c r="C1079" s="233"/>
      <c r="D1079" s="63" t="s">
        <v>13</v>
      </c>
      <c r="E1079" s="105" t="b">
        <v>0</v>
      </c>
      <c r="F1079" s="42"/>
      <c r="G1079" s="48"/>
      <c r="H1079" s="59" t="s">
        <v>14</v>
      </c>
      <c r="I1079" s="58">
        <v>48</v>
      </c>
      <c r="J1079" s="58">
        <v>50</v>
      </c>
      <c r="K1079" s="58">
        <v>52</v>
      </c>
      <c r="L1079" s="58">
        <v>54</v>
      </c>
      <c r="M1079" s="58">
        <v>56</v>
      </c>
      <c r="N1079" s="58">
        <v>58</v>
      </c>
      <c r="O1079" s="58">
        <v>60</v>
      </c>
      <c r="P1079" s="58">
        <v>62</v>
      </c>
      <c r="Q1079" s="57">
        <v>64</v>
      </c>
      <c r="S1079" s="79"/>
      <c r="T1079" s="211"/>
    </row>
    <row r="1080" spans="1:20" outlineLevel="1" x14ac:dyDescent="0.2">
      <c r="A1080" s="184"/>
      <c r="B1080" s="185"/>
      <c r="C1080" s="233"/>
      <c r="D1080" s="193"/>
      <c r="E1080" s="194"/>
      <c r="F1080" s="42"/>
      <c r="G1080" s="48"/>
      <c r="H1080" s="78">
        <f t="shared" ref="H1080:H1087" si="90">SUM(I1080:Q1080)</f>
        <v>26</v>
      </c>
      <c r="I1080" s="77"/>
      <c r="J1080" s="77">
        <v>6</v>
      </c>
      <c r="K1080" s="77">
        <v>4</v>
      </c>
      <c r="L1080" s="77">
        <v>6</v>
      </c>
      <c r="M1080" s="77">
        <v>6</v>
      </c>
      <c r="N1080" s="77"/>
      <c r="O1080" s="77">
        <v>2</v>
      </c>
      <c r="P1080" s="77">
        <v>2</v>
      </c>
      <c r="Q1080" s="77"/>
      <c r="R1080" s="195" t="s">
        <v>214</v>
      </c>
      <c r="S1080" s="196"/>
      <c r="T1080" s="211"/>
    </row>
    <row r="1081" spans="1:20" ht="16" customHeight="1" outlineLevel="1" x14ac:dyDescent="0.2">
      <c r="A1081" s="184"/>
      <c r="B1081" s="185"/>
      <c r="C1081" s="233"/>
      <c r="D1081" s="63" t="s">
        <v>16</v>
      </c>
      <c r="E1081" s="76" t="s">
        <v>52</v>
      </c>
      <c r="F1081" s="42"/>
      <c r="G1081" s="48"/>
      <c r="H1081" s="73">
        <f t="shared" si="90"/>
        <v>0</v>
      </c>
      <c r="I1081" s="68"/>
      <c r="J1081" s="68"/>
      <c r="K1081" s="68"/>
      <c r="L1081" s="68"/>
      <c r="M1081" s="68"/>
      <c r="N1081" s="68"/>
      <c r="O1081" s="68"/>
      <c r="P1081" s="68"/>
      <c r="Q1081" s="68"/>
      <c r="R1081" s="197"/>
      <c r="S1081" s="192"/>
      <c r="T1081" s="211"/>
    </row>
    <row r="1082" spans="1:20" ht="16" customHeight="1" outlineLevel="1" x14ac:dyDescent="0.2">
      <c r="A1082" s="184"/>
      <c r="B1082" s="185"/>
      <c r="C1082" s="233"/>
      <c r="D1082" s="63" t="s">
        <v>17</v>
      </c>
      <c r="E1082" s="75" t="s">
        <v>53</v>
      </c>
      <c r="F1082" s="42"/>
      <c r="G1082" s="42"/>
      <c r="H1082" s="73">
        <f t="shared" si="90"/>
        <v>0</v>
      </c>
      <c r="I1082" s="68"/>
      <c r="J1082" s="68"/>
      <c r="K1082" s="68"/>
      <c r="L1082" s="68"/>
      <c r="M1082" s="68"/>
      <c r="N1082" s="68"/>
      <c r="O1082" s="68"/>
      <c r="P1082" s="68"/>
      <c r="Q1082" s="68"/>
      <c r="R1082" s="197"/>
      <c r="S1082" s="192"/>
      <c r="T1082" s="211"/>
    </row>
    <row r="1083" spans="1:20" outlineLevel="1" x14ac:dyDescent="0.2">
      <c r="A1083" s="184"/>
      <c r="B1083" s="185"/>
      <c r="C1083" s="233"/>
      <c r="D1083" s="193"/>
      <c r="E1083" s="194"/>
      <c r="F1083" s="42"/>
      <c r="G1083" s="48"/>
      <c r="H1083" s="73">
        <f t="shared" si="90"/>
        <v>0</v>
      </c>
      <c r="I1083" s="68"/>
      <c r="J1083" s="68"/>
      <c r="K1083" s="68"/>
      <c r="L1083" s="68"/>
      <c r="M1083" s="68"/>
      <c r="N1083" s="68"/>
      <c r="O1083" s="68"/>
      <c r="P1083" s="68"/>
      <c r="Q1083" s="68"/>
      <c r="R1083" s="197"/>
      <c r="S1083" s="192"/>
      <c r="T1083" s="211"/>
    </row>
    <row r="1084" spans="1:20" ht="16" customHeight="1" outlineLevel="1" x14ac:dyDescent="0.2">
      <c r="A1084" s="184"/>
      <c r="B1084" s="185"/>
      <c r="C1084" s="233"/>
      <c r="D1084" s="63" t="s">
        <v>18</v>
      </c>
      <c r="E1084" s="76">
        <v>55</v>
      </c>
      <c r="F1084" s="42"/>
      <c r="G1084" s="48"/>
      <c r="H1084" s="73">
        <f t="shared" si="90"/>
        <v>0</v>
      </c>
      <c r="I1084" s="68"/>
      <c r="J1084" s="68"/>
      <c r="K1084" s="68"/>
      <c r="L1084" s="68"/>
      <c r="M1084" s="68"/>
      <c r="N1084" s="68"/>
      <c r="O1084" s="68"/>
      <c r="P1084" s="68"/>
      <c r="Q1084" s="68"/>
      <c r="R1084" s="197"/>
      <c r="S1084" s="192"/>
      <c r="T1084" s="211"/>
    </row>
    <row r="1085" spans="1:20" ht="16" customHeight="1" outlineLevel="1" x14ac:dyDescent="0.2">
      <c r="A1085" s="184"/>
      <c r="B1085" s="185"/>
      <c r="C1085" s="233"/>
      <c r="D1085" s="63" t="s">
        <v>19</v>
      </c>
      <c r="E1085" s="75">
        <f>SUM(G1098:G1112)</f>
        <v>21.168499999999998</v>
      </c>
      <c r="F1085" s="42"/>
      <c r="G1085" s="42"/>
      <c r="H1085" s="73">
        <f t="shared" si="90"/>
        <v>0</v>
      </c>
      <c r="I1085" s="68"/>
      <c r="J1085" s="68"/>
      <c r="K1085" s="68"/>
      <c r="L1085" s="68"/>
      <c r="M1085" s="68"/>
      <c r="N1085" s="68"/>
      <c r="O1085" s="68"/>
      <c r="P1085" s="68"/>
      <c r="Q1085" s="68"/>
      <c r="R1085" s="197"/>
      <c r="S1085" s="192"/>
      <c r="T1085" s="211"/>
    </row>
    <row r="1086" spans="1:20" outlineLevel="1" x14ac:dyDescent="0.2">
      <c r="A1086" s="184"/>
      <c r="B1086" s="185"/>
      <c r="C1086" s="233"/>
      <c r="D1086" s="193"/>
      <c r="E1086" s="194"/>
      <c r="F1086" s="42"/>
      <c r="G1086" s="48"/>
      <c r="H1086" s="73">
        <f t="shared" si="90"/>
        <v>0</v>
      </c>
      <c r="I1086" s="68"/>
      <c r="J1086" s="68"/>
      <c r="K1086" s="68"/>
      <c r="L1086" s="68"/>
      <c r="M1086" s="68"/>
      <c r="N1086" s="68"/>
      <c r="O1086" s="68"/>
      <c r="P1086" s="68"/>
      <c r="Q1086" s="68"/>
      <c r="R1086" s="197"/>
      <c r="S1086" s="192"/>
      <c r="T1086" s="211"/>
    </row>
    <row r="1087" spans="1:20" ht="16" customHeight="1" outlineLevel="1" x14ac:dyDescent="0.2">
      <c r="A1087" s="184"/>
      <c r="B1087" s="185"/>
      <c r="C1087" s="233"/>
      <c r="D1087" s="63" t="s">
        <v>20</v>
      </c>
      <c r="E1087" s="75">
        <f>SUM(E1084:E1085)</f>
        <v>76.168499999999995</v>
      </c>
      <c r="F1087" s="42"/>
      <c r="G1087" s="74"/>
      <c r="H1087" s="73">
        <f t="shared" si="90"/>
        <v>0</v>
      </c>
      <c r="I1087" s="68"/>
      <c r="J1087" s="68"/>
      <c r="K1087" s="68"/>
      <c r="L1087" s="68"/>
      <c r="M1087" s="68"/>
      <c r="N1087" s="68"/>
      <c r="O1087" s="68"/>
      <c r="P1087" s="68"/>
      <c r="Q1087" s="68"/>
      <c r="R1087" s="197"/>
      <c r="S1087" s="192"/>
      <c r="T1087" s="211"/>
    </row>
    <row r="1088" spans="1:20" ht="16" customHeight="1" outlineLevel="1" x14ac:dyDescent="0.2">
      <c r="A1088" s="184"/>
      <c r="B1088" s="185"/>
      <c r="C1088" s="233"/>
      <c r="D1088" s="63" t="s">
        <v>21</v>
      </c>
      <c r="E1088" s="72">
        <f>SUM(E1090/E1087)</f>
        <v>3.8729921161635064</v>
      </c>
      <c r="F1088" s="42"/>
      <c r="G1088" s="71" t="s">
        <v>11</v>
      </c>
      <c r="H1088" s="69">
        <f>H1080</f>
        <v>26</v>
      </c>
      <c r="I1088" s="68"/>
      <c r="J1088" s="68"/>
      <c r="K1088" s="68"/>
      <c r="L1088" s="68"/>
      <c r="M1088" s="68"/>
      <c r="N1088" s="68"/>
      <c r="O1088" s="68"/>
      <c r="P1088" s="68"/>
      <c r="Q1088" s="67"/>
      <c r="R1088" s="197"/>
      <c r="S1088" s="192"/>
      <c r="T1088" s="211"/>
    </row>
    <row r="1089" spans="1:20" ht="17" outlineLevel="1" thickBot="1" x14ac:dyDescent="0.25">
      <c r="A1089" s="184"/>
      <c r="B1089" s="185"/>
      <c r="C1089" s="233"/>
      <c r="D1089" s="193"/>
      <c r="E1089" s="194"/>
      <c r="F1089" s="42"/>
      <c r="G1089" s="70" t="s">
        <v>22</v>
      </c>
      <c r="H1089" s="69">
        <v>0</v>
      </c>
      <c r="I1089" s="68"/>
      <c r="J1089" s="68"/>
      <c r="K1089" s="68"/>
      <c r="L1089" s="68"/>
      <c r="M1089" s="68"/>
      <c r="N1089" s="68"/>
      <c r="O1089" s="68"/>
      <c r="P1089" s="68"/>
      <c r="Q1089" s="67"/>
      <c r="R1089" s="197"/>
      <c r="S1089" s="192"/>
      <c r="T1089" s="211"/>
    </row>
    <row r="1090" spans="1:20" ht="16" customHeight="1" outlineLevel="1" thickBot="1" x14ac:dyDescent="0.25">
      <c r="A1090" s="184"/>
      <c r="B1090" s="185"/>
      <c r="C1090" s="233"/>
      <c r="D1090" s="63" t="s">
        <v>23</v>
      </c>
      <c r="E1090" s="66">
        <v>295</v>
      </c>
      <c r="G1090" s="48"/>
      <c r="H1090" s="65">
        <f>SUM(H1088:H1089)</f>
        <v>26</v>
      </c>
      <c r="I1090" s="64">
        <f t="shared" ref="I1090:Q1090" si="91">SUM(I1080:I1087)</f>
        <v>0</v>
      </c>
      <c r="J1090" s="64">
        <f t="shared" si="91"/>
        <v>6</v>
      </c>
      <c r="K1090" s="64">
        <f t="shared" si="91"/>
        <v>4</v>
      </c>
      <c r="L1090" s="64">
        <f t="shared" si="91"/>
        <v>6</v>
      </c>
      <c r="M1090" s="64">
        <f t="shared" si="91"/>
        <v>6</v>
      </c>
      <c r="N1090" s="64">
        <f t="shared" si="91"/>
        <v>0</v>
      </c>
      <c r="O1090" s="64">
        <f t="shared" si="91"/>
        <v>2</v>
      </c>
      <c r="P1090" s="64">
        <f t="shared" si="91"/>
        <v>2</v>
      </c>
      <c r="Q1090" s="64">
        <f t="shared" si="91"/>
        <v>0</v>
      </c>
      <c r="R1090" s="197"/>
      <c r="S1090" s="192"/>
      <c r="T1090" s="211"/>
    </row>
    <row r="1091" spans="1:20" ht="17" customHeight="1" outlineLevel="1" thickBot="1" x14ac:dyDescent="0.25">
      <c r="A1091" s="184"/>
      <c r="B1091" s="185"/>
      <c r="C1091" s="233"/>
      <c r="D1091" s="63" t="s">
        <v>24</v>
      </c>
      <c r="E1091" s="62">
        <f>SUM(E1090/2.5)</f>
        <v>118</v>
      </c>
      <c r="F1091" s="42"/>
      <c r="G1091" s="61"/>
      <c r="H1091" s="60" t="s">
        <v>14</v>
      </c>
      <c r="I1091" s="59">
        <v>48</v>
      </c>
      <c r="J1091" s="58">
        <v>50</v>
      </c>
      <c r="K1091" s="58">
        <v>52</v>
      </c>
      <c r="L1091" s="58">
        <v>54</v>
      </c>
      <c r="M1091" s="58">
        <v>56</v>
      </c>
      <c r="N1091" s="58">
        <v>58</v>
      </c>
      <c r="O1091" s="58">
        <v>60</v>
      </c>
      <c r="P1091" s="58">
        <v>62</v>
      </c>
      <c r="Q1091" s="57">
        <v>64</v>
      </c>
      <c r="R1091" s="197"/>
      <c r="S1091" s="192"/>
      <c r="T1091" s="211"/>
    </row>
    <row r="1092" spans="1:20" ht="17" outlineLevel="1" thickBot="1" x14ac:dyDescent="0.25">
      <c r="A1092" s="186"/>
      <c r="B1092" s="187"/>
      <c r="C1092" s="234"/>
      <c r="D1092" s="56" t="s">
        <v>25</v>
      </c>
      <c r="E1092" s="55">
        <f>SUM(E1090/2.2)</f>
        <v>134.09090909090909</v>
      </c>
      <c r="F1092" s="42"/>
      <c r="G1092" s="42"/>
      <c r="H1092" s="42"/>
      <c r="I1092" s="42"/>
      <c r="J1092" s="42"/>
      <c r="K1092" s="42"/>
      <c r="L1092" s="42"/>
      <c r="M1092" s="42"/>
      <c r="N1092" s="42"/>
      <c r="O1092" s="42"/>
      <c r="P1092" s="42"/>
      <c r="Q1092" s="42"/>
      <c r="R1092" s="198"/>
      <c r="S1092" s="199"/>
      <c r="T1092" s="211"/>
    </row>
    <row r="1093" spans="1:20" ht="17" outlineLevel="1" thickBot="1" x14ac:dyDescent="0.25">
      <c r="A1093" s="54" t="s">
        <v>26</v>
      </c>
      <c r="B1093" s="53">
        <v>46220</v>
      </c>
      <c r="C1093" s="42"/>
      <c r="D1093" s="48"/>
      <c r="E1093" s="52"/>
      <c r="F1093" s="42"/>
      <c r="S1093" s="28"/>
      <c r="T1093" s="211"/>
    </row>
    <row r="1094" spans="1:20" outlineLevel="1" x14ac:dyDescent="0.2">
      <c r="A1094" s="51" t="s">
        <v>27</v>
      </c>
      <c r="B1094" s="50"/>
      <c r="C1094" s="42"/>
      <c r="D1094" s="48"/>
      <c r="E1094" s="42"/>
      <c r="F1094" s="42"/>
      <c r="R1094" s="42"/>
      <c r="S1094" s="47"/>
      <c r="T1094" s="211"/>
    </row>
    <row r="1095" spans="1:20" outlineLevel="1" x14ac:dyDescent="0.2">
      <c r="A1095" s="49"/>
      <c r="B1095" s="42"/>
      <c r="C1095" s="42"/>
      <c r="D1095" s="48"/>
      <c r="E1095" s="42"/>
      <c r="F1095" s="42"/>
      <c r="G1095" s="42"/>
      <c r="H1095" s="42"/>
      <c r="I1095" s="42"/>
      <c r="J1095" s="42"/>
      <c r="K1095" s="42"/>
      <c r="L1095" s="42"/>
      <c r="M1095" s="42"/>
      <c r="N1095" s="42"/>
      <c r="O1095" s="42"/>
      <c r="P1095" s="42"/>
      <c r="Q1095" s="42"/>
      <c r="R1095" s="42"/>
      <c r="S1095" s="47"/>
      <c r="T1095" s="211"/>
    </row>
    <row r="1096" spans="1:20" ht="17" outlineLevel="1" thickBot="1" x14ac:dyDescent="0.25">
      <c r="A1096" s="49" t="s">
        <v>28</v>
      </c>
      <c r="B1096" s="42"/>
      <c r="C1096" s="42"/>
      <c r="D1096" s="48"/>
      <c r="E1096" s="42"/>
      <c r="F1096" s="42"/>
      <c r="G1096" s="42"/>
      <c r="H1096" s="42"/>
      <c r="I1096" s="42"/>
      <c r="J1096" s="42"/>
      <c r="K1096" s="42"/>
      <c r="L1096" s="42"/>
      <c r="M1096" s="42"/>
      <c r="N1096" s="42"/>
      <c r="O1096" s="42"/>
      <c r="P1096" s="42"/>
      <c r="Q1096" s="42"/>
      <c r="R1096" s="42"/>
      <c r="S1096" s="47"/>
      <c r="T1096" s="211"/>
    </row>
    <row r="1097" spans="1:20" outlineLevel="1" x14ac:dyDescent="0.2">
      <c r="A1097" s="46" t="s">
        <v>29</v>
      </c>
      <c r="B1097" s="45" t="s">
        <v>30</v>
      </c>
      <c r="C1097" s="44" t="s">
        <v>31</v>
      </c>
      <c r="D1097" s="44" t="s">
        <v>32</v>
      </c>
      <c r="E1097" s="44" t="s">
        <v>33</v>
      </c>
      <c r="F1097" s="44" t="s">
        <v>34</v>
      </c>
      <c r="G1097" s="44" t="s">
        <v>35</v>
      </c>
      <c r="H1097" s="43" t="s">
        <v>36</v>
      </c>
      <c r="I1097" s="200" t="s">
        <v>37</v>
      </c>
      <c r="J1097" s="201"/>
      <c r="K1097" s="202"/>
      <c r="L1097" s="202"/>
      <c r="M1097" s="202"/>
      <c r="N1097" s="202"/>
      <c r="O1097" s="202"/>
      <c r="P1097" s="42"/>
      <c r="Q1097" s="42"/>
      <c r="R1097" s="42"/>
      <c r="S1097" s="28"/>
      <c r="T1097" s="211"/>
    </row>
    <row r="1098" spans="1:20" ht="17" outlineLevel="1" x14ac:dyDescent="0.2">
      <c r="A1098" s="38" t="s">
        <v>54</v>
      </c>
      <c r="B1098" s="37" t="s">
        <v>98</v>
      </c>
      <c r="C1098" s="36" t="s">
        <v>215</v>
      </c>
      <c r="D1098" s="35">
        <v>0.8</v>
      </c>
      <c r="E1098" s="41">
        <f>D1098*H1090</f>
        <v>20.8</v>
      </c>
      <c r="F1098" s="33" cm="1">
        <f t="array" ref="F1098">IFERROR(_xlfn.XLOOKUP(1,(TabFournisseurs[TYPE]=A1098)*(TabFournisseurs[SUPPLIER2]=B1098)*(TabFournisseurs[REF PRODUCT]=C1098),TabFournisseurs[Cost / per m]),0)</f>
        <v>11.2</v>
      </c>
      <c r="G1098" s="96">
        <f>F1098*D1098</f>
        <v>8.9599999999999991</v>
      </c>
      <c r="H1098" s="40">
        <f>G1098*H1090</f>
        <v>232.95999999999998</v>
      </c>
      <c r="I1098" s="203"/>
      <c r="J1098" s="201"/>
      <c r="K1098" s="156"/>
      <c r="L1098" s="156"/>
      <c r="M1098" s="156"/>
      <c r="N1098" s="156"/>
      <c r="O1098" s="156"/>
      <c r="P1098" s="156"/>
      <c r="Q1098" s="156"/>
      <c r="R1098" s="156"/>
      <c r="S1098" s="157"/>
      <c r="T1098" s="211"/>
    </row>
    <row r="1099" spans="1:20" ht="17" outlineLevel="1" x14ac:dyDescent="0.2">
      <c r="A1099" s="38" t="s">
        <v>57</v>
      </c>
      <c r="B1099" s="37" t="s">
        <v>134</v>
      </c>
      <c r="C1099" s="36" t="s">
        <v>135</v>
      </c>
      <c r="D1099" s="35">
        <v>0.7</v>
      </c>
      <c r="E1099" s="34">
        <f>D1099*H1090</f>
        <v>18.2</v>
      </c>
      <c r="F1099" s="33" cm="1">
        <f t="array" ref="F1099">IFERROR(_xlfn.XLOOKUP(1,(TabFournisseurs[TYPE]=A1099)*(TabFournisseurs[SUPPLIER2]=B1099)*(TabFournisseurs[REF PRODUCT]=C1099),TabFournisseurs[Cost / per m]),0)</f>
        <v>7.5</v>
      </c>
      <c r="G1099" s="32">
        <f t="shared" ref="G1099:G1110" si="92">F1099*D1099</f>
        <v>5.25</v>
      </c>
      <c r="H1099" s="31">
        <f>G1099*H1090</f>
        <v>136.5</v>
      </c>
      <c r="I1099" s="39"/>
      <c r="J1099" s="39"/>
      <c r="K1099" s="156"/>
      <c r="L1099" s="156"/>
      <c r="M1099" s="156"/>
      <c r="N1099" s="156"/>
      <c r="O1099" s="156"/>
      <c r="P1099" s="156"/>
      <c r="Q1099" s="156"/>
      <c r="R1099" s="156"/>
      <c r="S1099" s="157"/>
      <c r="T1099" s="211"/>
    </row>
    <row r="1100" spans="1:20" ht="17" outlineLevel="1" x14ac:dyDescent="0.2">
      <c r="A1100" s="38" t="s">
        <v>60</v>
      </c>
      <c r="B1100" s="37" t="s">
        <v>61</v>
      </c>
      <c r="C1100" s="36" t="s">
        <v>188</v>
      </c>
      <c r="D1100" s="35">
        <v>0.35</v>
      </c>
      <c r="E1100" s="34">
        <f>D1100*H1090</f>
        <v>9.1</v>
      </c>
      <c r="F1100" s="33" cm="1">
        <f t="array" ref="F1100">IFERROR(_xlfn.XLOOKUP(1,(TabFournisseurs[TYPE]=A1100)*(TabFournisseurs[SUPPLIER2]=B1100)*(TabFournisseurs[REF PRODUCT]=C1100),TabFournisseurs[Cost / per m]),0)</f>
        <v>8.91</v>
      </c>
      <c r="G1100" s="32">
        <f t="shared" si="92"/>
        <v>3.1185</v>
      </c>
      <c r="H1100" s="31">
        <f>G1100*H1090</f>
        <v>81.081000000000003</v>
      </c>
      <c r="I1100" s="39"/>
      <c r="J1100" s="39"/>
      <c r="K1100" s="156"/>
      <c r="L1100" s="156"/>
      <c r="M1100" s="156"/>
      <c r="N1100" s="156"/>
      <c r="O1100" s="156"/>
      <c r="P1100" s="156"/>
      <c r="Q1100" s="156"/>
      <c r="R1100" s="156"/>
      <c r="S1100" s="157"/>
      <c r="T1100" s="211"/>
    </row>
    <row r="1101" spans="1:20" ht="17" outlineLevel="1" x14ac:dyDescent="0.2">
      <c r="A1101" s="38" t="s">
        <v>63</v>
      </c>
      <c r="B1101" s="37" t="s">
        <v>64</v>
      </c>
      <c r="C1101" s="36" t="s">
        <v>136</v>
      </c>
      <c r="D1101" s="35">
        <v>0.8</v>
      </c>
      <c r="E1101" s="34">
        <f>D1101*H1090</f>
        <v>20.8</v>
      </c>
      <c r="F1101" s="33" cm="1">
        <f t="array" ref="F1101">IFERROR(_xlfn.XLOOKUP(1,(TabFournisseurs[TYPE]=A1101)*(TabFournisseurs[SUPPLIER2]=B1101)*(TabFournisseurs[REF PRODUCT]=C1101),TabFournisseurs[Cost / per m]),0)</f>
        <v>0</v>
      </c>
      <c r="G1101" s="32">
        <f t="shared" si="92"/>
        <v>0</v>
      </c>
      <c r="H1101" s="31">
        <f>G1101*H1090</f>
        <v>0</v>
      </c>
      <c r="I1101" s="30"/>
      <c r="J1101" s="30"/>
      <c r="K1101" s="156"/>
      <c r="L1101" s="156"/>
      <c r="M1101" s="156"/>
      <c r="N1101" s="156"/>
      <c r="O1101" s="156"/>
      <c r="P1101" s="156"/>
      <c r="Q1101" s="156"/>
      <c r="R1101" s="156"/>
      <c r="S1101" s="157"/>
      <c r="T1101" s="211"/>
    </row>
    <row r="1102" spans="1:20" ht="17" outlineLevel="1" x14ac:dyDescent="0.2">
      <c r="A1102" s="38" t="s">
        <v>66</v>
      </c>
      <c r="B1102" s="37" t="s">
        <v>67</v>
      </c>
      <c r="C1102" s="36" t="s">
        <v>68</v>
      </c>
      <c r="D1102" s="35">
        <v>0.05</v>
      </c>
      <c r="E1102" s="34">
        <f>D1102*H1090</f>
        <v>1.3</v>
      </c>
      <c r="F1102" s="33" cm="1">
        <f t="array" ref="F1102">IFERROR(_xlfn.XLOOKUP(1,(TabFournisseurs[TYPE]=A1102)*(TabFournisseurs[SUPPLIER2]=B1102)*(TabFournisseurs[REF PRODUCT]=C1102),TabFournisseurs[Cost / per m]),0)</f>
        <v>0.05</v>
      </c>
      <c r="G1102" s="32">
        <f t="shared" si="92"/>
        <v>2.5000000000000005E-3</v>
      </c>
      <c r="H1102" s="31">
        <f>G1102*H1090</f>
        <v>6.5000000000000016E-2</v>
      </c>
      <c r="I1102" s="30"/>
      <c r="J1102" s="30"/>
      <c r="K1102" s="29"/>
      <c r="L1102" s="29"/>
      <c r="M1102" s="29"/>
      <c r="N1102" s="29"/>
      <c r="O1102" s="29"/>
      <c r="P1102" s="29"/>
      <c r="Q1102" s="29"/>
      <c r="R1102" s="29"/>
      <c r="S1102" s="28"/>
      <c r="T1102" s="211"/>
    </row>
    <row r="1103" spans="1:20" ht="17" outlineLevel="1" x14ac:dyDescent="0.2">
      <c r="A1103" s="38" t="s">
        <v>69</v>
      </c>
      <c r="B1103" s="37" t="s">
        <v>70</v>
      </c>
      <c r="C1103" s="36" t="s">
        <v>71</v>
      </c>
      <c r="D1103" s="35">
        <v>0.05</v>
      </c>
      <c r="E1103" s="34">
        <f>D1103*H1090</f>
        <v>1.3</v>
      </c>
      <c r="F1103" s="33" cm="1">
        <f t="array" ref="F1103">IFERROR(_xlfn.XLOOKUP(1,(TabFournisseurs[TYPE]=A1103)*(TabFournisseurs[SUPPLIER2]=B1103)*(TabFournisseurs[REF PRODUCT]=C1103),TabFournisseurs[Cost / per m]),0)</f>
        <v>2.97</v>
      </c>
      <c r="G1103" s="32">
        <f t="shared" si="92"/>
        <v>0.14850000000000002</v>
      </c>
      <c r="H1103" s="31">
        <f>G1103*H1090</f>
        <v>3.8610000000000007</v>
      </c>
      <c r="I1103" s="158"/>
      <c r="J1103" s="159"/>
      <c r="K1103" s="29"/>
      <c r="L1103" s="29"/>
      <c r="M1103" s="29"/>
      <c r="N1103" s="29"/>
      <c r="O1103" s="29"/>
      <c r="P1103" s="29"/>
      <c r="Q1103" s="29"/>
      <c r="R1103" s="29"/>
      <c r="S1103" s="28"/>
      <c r="T1103" s="211"/>
    </row>
    <row r="1104" spans="1:20" ht="17" outlineLevel="1" x14ac:dyDescent="0.2">
      <c r="A1104" s="38" t="s">
        <v>72</v>
      </c>
      <c r="B1104" s="37" t="s">
        <v>73</v>
      </c>
      <c r="C1104" s="36" t="s">
        <v>74</v>
      </c>
      <c r="D1104" s="35">
        <v>0.1</v>
      </c>
      <c r="E1104" s="34">
        <f>D1104*H1090</f>
        <v>2.6</v>
      </c>
      <c r="F1104" s="33" cm="1">
        <f t="array" ref="F1104">IFERROR(_xlfn.XLOOKUP(1,(TabFournisseurs[TYPE]=A1104)*(TabFournisseurs[SUPPLIER2]=B1104)*(TabFournisseurs[REF PRODUCT]=C1104),TabFournisseurs[Cost / per m]),0)</f>
        <v>0.49</v>
      </c>
      <c r="G1104" s="32">
        <f t="shared" si="92"/>
        <v>4.9000000000000002E-2</v>
      </c>
      <c r="H1104" s="31">
        <f>G1104*H1090</f>
        <v>1.274</v>
      </c>
      <c r="I1104" s="30"/>
      <c r="J1104" s="30"/>
      <c r="K1104" s="29"/>
      <c r="L1104" s="29"/>
      <c r="M1104" s="29"/>
      <c r="N1104" s="29"/>
      <c r="O1104" s="29"/>
      <c r="P1104" s="29"/>
      <c r="Q1104" s="29"/>
      <c r="R1104" s="29"/>
      <c r="S1104" s="28"/>
      <c r="T1104" s="211"/>
    </row>
    <row r="1105" spans="1:20" ht="17" outlineLevel="1" x14ac:dyDescent="0.2">
      <c r="A1105" s="38" t="s">
        <v>80</v>
      </c>
      <c r="B1105" s="37" t="s">
        <v>81</v>
      </c>
      <c r="C1105" s="36" t="s">
        <v>82</v>
      </c>
      <c r="D1105" s="35">
        <v>11</v>
      </c>
      <c r="E1105" s="34">
        <f>D1105*H1090</f>
        <v>286</v>
      </c>
      <c r="F1105" s="33" cm="1">
        <f t="array" ref="F1105">IFERROR(_xlfn.XLOOKUP(1,(TabFournisseurs[TYPE]=A1105)*(TabFournisseurs[SUPPLIER2]=B1105)*(TabFournisseurs[REF PRODUCT]=C1105),TabFournisseurs[Cost / per m]),0)</f>
        <v>0.06</v>
      </c>
      <c r="G1105" s="32">
        <f t="shared" si="92"/>
        <v>0.65999999999999992</v>
      </c>
      <c r="H1105" s="31">
        <f>G1105*H1090</f>
        <v>17.159999999999997</v>
      </c>
      <c r="I1105" s="30"/>
      <c r="J1105" s="30"/>
      <c r="K1105" s="29"/>
      <c r="L1105" s="29"/>
      <c r="M1105" s="29"/>
      <c r="N1105" s="29"/>
      <c r="O1105" s="29"/>
      <c r="P1105" s="29"/>
      <c r="Q1105" s="29"/>
      <c r="R1105" s="29"/>
      <c r="S1105" s="28"/>
      <c r="T1105" s="211"/>
    </row>
    <row r="1106" spans="1:20" ht="17" outlineLevel="1" x14ac:dyDescent="0.2">
      <c r="A1106" s="38" t="s">
        <v>75</v>
      </c>
      <c r="B1106" s="37" t="s">
        <v>76</v>
      </c>
      <c r="C1106" s="36" t="s">
        <v>77</v>
      </c>
      <c r="D1106" s="35">
        <v>1</v>
      </c>
      <c r="E1106" s="34">
        <f>D1106*H1090</f>
        <v>26</v>
      </c>
      <c r="F1106" s="33" cm="1">
        <f t="array" ref="F1106">IFERROR(_xlfn.XLOOKUP(1,(TabFournisseurs[TYPE]=A1106)*(TabFournisseurs[SUPPLIER2]=B1106)*(TabFournisseurs[REF PRODUCT]=C1106),TabFournisseurs[Cost / per m]),0)</f>
        <v>0.27</v>
      </c>
      <c r="G1106" s="32">
        <f t="shared" si="92"/>
        <v>0.27</v>
      </c>
      <c r="H1106" s="31">
        <f>G1106*H1090</f>
        <v>7.0200000000000005</v>
      </c>
      <c r="I1106" s="30"/>
      <c r="J1106" s="30"/>
      <c r="K1106" s="29"/>
      <c r="L1106" s="29"/>
      <c r="M1106" s="29"/>
      <c r="N1106" s="29"/>
      <c r="O1106" s="29"/>
      <c r="P1106" s="29"/>
      <c r="Q1106" s="29"/>
      <c r="R1106" s="29"/>
      <c r="S1106" s="28"/>
      <c r="T1106" s="211"/>
    </row>
    <row r="1107" spans="1:20" ht="17" outlineLevel="1" x14ac:dyDescent="0.2">
      <c r="A1107" s="38" t="s">
        <v>78</v>
      </c>
      <c r="B1107" s="37" t="s">
        <v>76</v>
      </c>
      <c r="C1107" s="36" t="s">
        <v>79</v>
      </c>
      <c r="D1107" s="35">
        <v>1</v>
      </c>
      <c r="E1107" s="34">
        <f>D1107*H1090</f>
        <v>26</v>
      </c>
      <c r="F1107" s="33" cm="1">
        <f t="array" ref="F1107">IFERROR(_xlfn.XLOOKUP(1,(TabFournisseurs[TYPE]=A1107)*(TabFournisseurs[SUPPLIER2]=B1107)*(TabFournisseurs[REF PRODUCT]=C1107),TabFournisseurs[Cost / per m]),0)</f>
        <v>0.21</v>
      </c>
      <c r="G1107" s="32">
        <f t="shared" si="92"/>
        <v>0.21</v>
      </c>
      <c r="H1107" s="31">
        <f>G1107*H1090</f>
        <v>5.46</v>
      </c>
      <c r="I1107" s="30"/>
      <c r="J1107" s="30"/>
      <c r="K1107" s="29"/>
      <c r="L1107" s="29"/>
      <c r="M1107" s="29"/>
      <c r="N1107" s="29"/>
      <c r="O1107" s="29"/>
      <c r="P1107" s="29"/>
      <c r="Q1107" s="29"/>
      <c r="R1107" s="29"/>
      <c r="S1107" s="28"/>
      <c r="T1107" s="211"/>
    </row>
    <row r="1108" spans="1:20" outlineLevel="1" x14ac:dyDescent="0.2">
      <c r="A1108" s="38"/>
      <c r="B1108" s="37"/>
      <c r="C1108" s="36"/>
      <c r="D1108" s="35"/>
      <c r="E1108" s="34">
        <f>D1108*H1090</f>
        <v>0</v>
      </c>
      <c r="F1108" s="33" cm="1">
        <f t="array" ref="F1108">IFERROR(_xlfn.XLOOKUP(1,(TabFournisseurs[TYPE]=A1108)*(TabFournisseurs[SUPPLIER2]=B1108)*(TabFournisseurs[REF PRODUCT]=C1108),TabFournisseurs[Cost / per m]),0)</f>
        <v>0</v>
      </c>
      <c r="G1108" s="32">
        <f t="shared" si="92"/>
        <v>0</v>
      </c>
      <c r="H1108" s="31">
        <f>G1108*H1090</f>
        <v>0</v>
      </c>
      <c r="I1108" s="30"/>
      <c r="J1108" s="30"/>
      <c r="K1108" s="29"/>
      <c r="L1108" s="29"/>
      <c r="M1108" s="29"/>
      <c r="N1108" s="29"/>
      <c r="O1108" s="29"/>
      <c r="P1108" s="29"/>
      <c r="Q1108" s="29"/>
      <c r="R1108" s="29"/>
      <c r="S1108" s="28"/>
      <c r="T1108" s="211"/>
    </row>
    <row r="1109" spans="1:20" outlineLevel="1" x14ac:dyDescent="0.2">
      <c r="A1109" s="38"/>
      <c r="B1109" s="37"/>
      <c r="C1109" s="36"/>
      <c r="D1109" s="35"/>
      <c r="E1109" s="34">
        <f>D1109*H1090</f>
        <v>0</v>
      </c>
      <c r="F1109" s="33" cm="1">
        <f t="array" ref="F1109">IFERROR(_xlfn.XLOOKUP(1,(TabFournisseurs[TYPE]=A1109)*(TabFournisseurs[SUPPLIER2]=B1109)*(TabFournisseurs[REF PRODUCT]=C1109),TabFournisseurs[Cost / per m]),0)</f>
        <v>0</v>
      </c>
      <c r="G1109" s="32">
        <f t="shared" si="92"/>
        <v>0</v>
      </c>
      <c r="H1109" s="31">
        <f>G1109*H1090</f>
        <v>0</v>
      </c>
      <c r="I1109" s="30"/>
      <c r="J1109" s="30"/>
      <c r="K1109" s="29"/>
      <c r="L1109" s="29"/>
      <c r="M1109" s="29"/>
      <c r="N1109" s="29"/>
      <c r="O1109" s="29"/>
      <c r="P1109" s="29"/>
      <c r="Q1109" s="29"/>
      <c r="R1109" s="29"/>
      <c r="S1109" s="28"/>
      <c r="T1109" s="211"/>
    </row>
    <row r="1110" spans="1:20" outlineLevel="1" x14ac:dyDescent="0.2">
      <c r="A1110" s="38"/>
      <c r="B1110" s="37"/>
      <c r="C1110" s="36"/>
      <c r="D1110" s="35"/>
      <c r="E1110" s="34">
        <f>D1110*H1090</f>
        <v>0</v>
      </c>
      <c r="F1110" s="33"/>
      <c r="G1110" s="32">
        <f t="shared" si="92"/>
        <v>0</v>
      </c>
      <c r="H1110" s="31">
        <f>G1110*H1090</f>
        <v>0</v>
      </c>
      <c r="I1110" s="30"/>
      <c r="J1110" s="30"/>
      <c r="K1110" s="29"/>
      <c r="L1110" s="29"/>
      <c r="M1110" s="29"/>
      <c r="N1110" s="29"/>
      <c r="O1110" s="29"/>
      <c r="P1110" s="29"/>
      <c r="Q1110" s="29"/>
      <c r="R1110" s="29"/>
      <c r="S1110" s="28"/>
      <c r="T1110" s="211"/>
    </row>
    <row r="1111" spans="1:20" ht="17" outlineLevel="1" x14ac:dyDescent="0.2">
      <c r="A1111" s="38" t="s">
        <v>38</v>
      </c>
      <c r="B1111" s="37" t="s">
        <v>40</v>
      </c>
      <c r="C1111" s="36" t="s">
        <v>41</v>
      </c>
      <c r="D1111" s="35">
        <v>1</v>
      </c>
      <c r="E1111" s="34">
        <f>D1111*H1090</f>
        <v>26</v>
      </c>
      <c r="F1111" s="33" cm="1">
        <f t="array" ref="F1111">IFERROR(_xlfn.XLOOKUP(1,(TabFournisseurs[TYPE]=A1111)*(TabFournisseurs[SUPPLIER2]=B1111)*(TabFournisseurs[REF PRODUCT]=C1111),TabFournisseurs[Cost / per m]),0)</f>
        <v>2</v>
      </c>
      <c r="G1111" s="32">
        <f t="shared" ref="G1111:G1112" si="93">F1111*D1111</f>
        <v>2</v>
      </c>
      <c r="H1111" s="31">
        <f>G1111*H1090</f>
        <v>52</v>
      </c>
      <c r="I1111" s="30"/>
      <c r="J1111" s="30"/>
      <c r="K1111" s="29"/>
      <c r="L1111" s="29"/>
      <c r="M1111" s="29"/>
      <c r="N1111" s="29"/>
      <c r="O1111" s="29"/>
      <c r="P1111" s="29"/>
      <c r="Q1111" s="29"/>
      <c r="R1111" s="29"/>
      <c r="S1111" s="28"/>
      <c r="T1111" s="211"/>
    </row>
    <row r="1112" spans="1:20" ht="18" outlineLevel="1" thickBot="1" x14ac:dyDescent="0.25">
      <c r="A1112" s="27" t="s">
        <v>38</v>
      </c>
      <c r="B1112" s="26" t="s">
        <v>42</v>
      </c>
      <c r="C1112" s="25" t="s">
        <v>43</v>
      </c>
      <c r="D1112" s="24">
        <v>1</v>
      </c>
      <c r="E1112" s="23">
        <f>D1112*H1090</f>
        <v>26</v>
      </c>
      <c r="F1112" s="22" cm="1">
        <f t="array" ref="F1112">IFERROR(_xlfn.XLOOKUP(1,(TabFournisseurs[TYPE]=A1112)*(TabFournisseurs[SUPPLIER2]=B1112)*(TabFournisseurs[REF PRODUCT]=C1112),TabFournisseurs[Cost / per m]),0)</f>
        <v>0.5</v>
      </c>
      <c r="G1112" s="21">
        <f t="shared" si="93"/>
        <v>0.5</v>
      </c>
      <c r="H1112" s="20">
        <f>G1112*H1090</f>
        <v>13</v>
      </c>
      <c r="I1112" s="19"/>
      <c r="J1112" s="19"/>
      <c r="K1112" s="18"/>
      <c r="L1112" s="18"/>
      <c r="M1112" s="18"/>
      <c r="N1112" s="18"/>
      <c r="O1112" s="18"/>
      <c r="P1112" s="18"/>
      <c r="Q1112" s="18"/>
      <c r="R1112" s="18"/>
      <c r="S1112" s="17"/>
      <c r="T1112" s="211"/>
    </row>
    <row r="1113" spans="1:20" ht="17" thickBot="1" x14ac:dyDescent="0.25">
      <c r="A1113" s="95"/>
      <c r="B1113" s="95"/>
      <c r="C1113" s="95"/>
      <c r="D1113" s="95"/>
      <c r="E1113" s="95"/>
      <c r="F1113" s="95"/>
      <c r="G1113" s="95"/>
      <c r="H1113" s="95"/>
      <c r="I1113" s="95"/>
      <c r="J1113" s="95"/>
      <c r="K1113" s="95"/>
      <c r="L1113" s="95"/>
      <c r="M1113" s="95"/>
      <c r="N1113" s="95"/>
      <c r="O1113" s="95"/>
      <c r="P1113" s="95"/>
      <c r="Q1113" s="95"/>
      <c r="R1113" s="95"/>
      <c r="S1113" s="95"/>
      <c r="T1113" s="95"/>
    </row>
    <row r="1114" spans="1:20" ht="23" customHeight="1" x14ac:dyDescent="0.2">
      <c r="A1114" s="204" t="s">
        <v>216</v>
      </c>
      <c r="B1114" s="205"/>
      <c r="C1114" s="205"/>
      <c r="D1114" s="205"/>
      <c r="E1114" s="205"/>
      <c r="F1114" s="205"/>
      <c r="G1114" s="206"/>
      <c r="H1114" s="166" t="s">
        <v>152</v>
      </c>
      <c r="I1114" s="167"/>
      <c r="J1114" s="167"/>
      <c r="K1114" s="167"/>
      <c r="L1114" s="167"/>
      <c r="M1114" s="168"/>
      <c r="N1114" s="169" t="s">
        <v>1</v>
      </c>
      <c r="O1114" s="169"/>
      <c r="P1114" s="169"/>
      <c r="Q1114" s="169"/>
      <c r="R1114" s="171"/>
      <c r="S1114" s="173" t="s">
        <v>2</v>
      </c>
      <c r="T1114" s="210"/>
    </row>
    <row r="1115" spans="1:20" ht="23" customHeight="1" thickBot="1" x14ac:dyDescent="0.25">
      <c r="A1115" s="207"/>
      <c r="B1115" s="208"/>
      <c r="C1115" s="208"/>
      <c r="D1115" s="208"/>
      <c r="E1115" s="208"/>
      <c r="F1115" s="208"/>
      <c r="G1115" s="209"/>
      <c r="H1115" s="177"/>
      <c r="I1115" s="178"/>
      <c r="J1115" s="178"/>
      <c r="K1115" s="178"/>
      <c r="L1115" s="178"/>
      <c r="M1115" s="179"/>
      <c r="N1115" s="170"/>
      <c r="O1115" s="170"/>
      <c r="P1115" s="170"/>
      <c r="Q1115" s="170"/>
      <c r="R1115" s="172"/>
      <c r="S1115" s="174"/>
      <c r="T1115" s="210"/>
    </row>
    <row r="1116" spans="1:20" outlineLevel="1" x14ac:dyDescent="0.2">
      <c r="A1116" s="212">
        <v>46162</v>
      </c>
      <c r="B1116" s="181"/>
      <c r="C1116" s="94"/>
      <c r="D1116" s="94"/>
      <c r="E1116" s="94"/>
      <c r="F1116" s="94"/>
      <c r="G1116" s="94"/>
      <c r="H1116" s="94"/>
      <c r="I1116" s="94"/>
      <c r="J1116" s="94"/>
      <c r="K1116" s="94"/>
      <c r="L1116" s="94"/>
      <c r="M1116" s="94"/>
      <c r="N1116" s="94"/>
      <c r="O1116" s="94"/>
      <c r="P1116" s="94"/>
      <c r="Q1116" s="94"/>
      <c r="R1116" s="94"/>
      <c r="S1116" s="93" t="s">
        <v>162</v>
      </c>
      <c r="T1116" s="211"/>
    </row>
    <row r="1117" spans="1:20" ht="17" outlineLevel="1" thickBot="1" x14ac:dyDescent="0.25">
      <c r="A1117" s="92"/>
      <c r="B1117" s="42"/>
      <c r="C1117" s="42"/>
      <c r="D1117" s="42"/>
      <c r="E1117" s="42"/>
      <c r="F1117" s="42"/>
      <c r="G1117" s="42"/>
      <c r="H1117" s="42"/>
      <c r="I1117" s="42"/>
      <c r="J1117" s="42"/>
      <c r="K1117" s="42"/>
      <c r="L1117" s="42"/>
      <c r="M1117" s="42"/>
      <c r="N1117" s="42"/>
      <c r="O1117" s="42"/>
      <c r="P1117" s="42"/>
      <c r="Q1117" s="42"/>
      <c r="R1117" s="42"/>
      <c r="S1117" s="47"/>
      <c r="T1117" s="211"/>
    </row>
    <row r="1118" spans="1:20" ht="17" customHeight="1" outlineLevel="1" thickBot="1" x14ac:dyDescent="0.25">
      <c r="A1118" s="182" t="e" vm="19">
        <v>#VALUE!</v>
      </c>
      <c r="B1118" s="183"/>
      <c r="C1118" s="91" t="s">
        <v>6</v>
      </c>
      <c r="D1118" s="90" t="s">
        <v>7</v>
      </c>
      <c r="E1118" s="106" t="s">
        <v>217</v>
      </c>
      <c r="F1118" s="42"/>
      <c r="G1118" s="42"/>
      <c r="H1118" s="84" t="s">
        <v>8</v>
      </c>
      <c r="I1118" s="88"/>
      <c r="J1118" s="88"/>
      <c r="K1118" s="88"/>
      <c r="L1118" s="88"/>
      <c r="M1118" s="88"/>
      <c r="N1118" s="88"/>
      <c r="O1118" s="88"/>
      <c r="P1118" s="88"/>
      <c r="Q1118" s="88"/>
      <c r="S1118" s="87"/>
      <c r="T1118" s="211"/>
    </row>
    <row r="1119" spans="1:20" ht="16" customHeight="1" outlineLevel="1" x14ac:dyDescent="0.2">
      <c r="A1119" s="184"/>
      <c r="B1119" s="185"/>
      <c r="C1119" s="232" t="s">
        <v>218</v>
      </c>
      <c r="D1119" s="86" t="s">
        <v>9</v>
      </c>
      <c r="E1119" s="85" t="s">
        <v>49</v>
      </c>
      <c r="F1119" s="42"/>
      <c r="G1119" s="42"/>
      <c r="H1119" s="84" t="s">
        <v>10</v>
      </c>
      <c r="I1119" s="83"/>
      <c r="J1119" s="83"/>
      <c r="K1119" s="83"/>
      <c r="L1119" s="83"/>
      <c r="M1119" s="83"/>
      <c r="N1119" s="83"/>
      <c r="O1119" s="83"/>
      <c r="P1119" s="83"/>
      <c r="Q1119" s="83"/>
      <c r="R1119" s="191"/>
      <c r="S1119" s="192"/>
      <c r="T1119" s="211"/>
    </row>
    <row r="1120" spans="1:20" ht="16" customHeight="1" outlineLevel="1" x14ac:dyDescent="0.2">
      <c r="A1120" s="184"/>
      <c r="B1120" s="185"/>
      <c r="C1120" s="233"/>
      <c r="D1120" s="63" t="s">
        <v>11</v>
      </c>
      <c r="E1120" s="82" t="s">
        <v>50</v>
      </c>
      <c r="F1120" s="42"/>
      <c r="G1120" s="48"/>
      <c r="H1120" s="81"/>
      <c r="I1120" s="80"/>
      <c r="J1120" s="80"/>
      <c r="K1120" s="80"/>
      <c r="L1120" s="80"/>
      <c r="M1120" s="80"/>
      <c r="N1120" s="80"/>
      <c r="O1120" s="80"/>
      <c r="P1120" s="80"/>
      <c r="Q1120" s="80"/>
      <c r="R1120" s="191"/>
      <c r="S1120" s="192"/>
      <c r="T1120" s="211"/>
    </row>
    <row r="1121" spans="1:20" ht="16" customHeight="1" outlineLevel="1" thickBot="1" x14ac:dyDescent="0.25">
      <c r="A1121" s="184"/>
      <c r="B1121" s="185"/>
      <c r="C1121" s="233"/>
      <c r="D1121" s="63" t="s">
        <v>12</v>
      </c>
      <c r="E1121" s="82"/>
      <c r="F1121" s="42"/>
      <c r="G1121" s="48"/>
      <c r="H1121" s="81"/>
      <c r="I1121" s="80"/>
      <c r="J1121" s="80"/>
      <c r="K1121" s="80"/>
      <c r="L1121" s="80"/>
      <c r="M1121" s="80"/>
      <c r="N1121" s="80"/>
      <c r="O1121" s="80"/>
      <c r="P1121" s="80"/>
      <c r="Q1121" s="80"/>
      <c r="R1121" s="152"/>
      <c r="S1121" s="153"/>
      <c r="T1121" s="211"/>
    </row>
    <row r="1122" spans="1:20" ht="16" customHeight="1" outlineLevel="1" thickBot="1" x14ac:dyDescent="0.25">
      <c r="A1122" s="184"/>
      <c r="B1122" s="185"/>
      <c r="C1122" s="233"/>
      <c r="D1122" s="63" t="s">
        <v>13</v>
      </c>
      <c r="E1122" s="105" t="b">
        <v>0</v>
      </c>
      <c r="F1122" s="42"/>
      <c r="G1122" s="48"/>
      <c r="H1122" s="59" t="s">
        <v>14</v>
      </c>
      <c r="I1122" s="58">
        <v>48</v>
      </c>
      <c r="J1122" s="58">
        <v>50</v>
      </c>
      <c r="K1122" s="58">
        <v>52</v>
      </c>
      <c r="L1122" s="58">
        <v>54</v>
      </c>
      <c r="M1122" s="58">
        <v>56</v>
      </c>
      <c r="N1122" s="58">
        <v>58</v>
      </c>
      <c r="O1122" s="58">
        <v>60</v>
      </c>
      <c r="P1122" s="58">
        <v>62</v>
      </c>
      <c r="Q1122" s="57">
        <v>64</v>
      </c>
      <c r="S1122" s="79"/>
      <c r="T1122" s="211"/>
    </row>
    <row r="1123" spans="1:20" outlineLevel="1" x14ac:dyDescent="0.2">
      <c r="A1123" s="184"/>
      <c r="B1123" s="185"/>
      <c r="C1123" s="233"/>
      <c r="D1123" s="193"/>
      <c r="E1123" s="194"/>
      <c r="F1123" s="42"/>
      <c r="G1123" s="48"/>
      <c r="H1123" s="78">
        <f t="shared" ref="H1123:H1130" si="94">SUM(I1123:Q1123)</f>
        <v>0</v>
      </c>
      <c r="I1123" s="77"/>
      <c r="J1123" s="77"/>
      <c r="K1123" s="77"/>
      <c r="L1123" s="77"/>
      <c r="M1123" s="77"/>
      <c r="N1123" s="77"/>
      <c r="O1123" s="77"/>
      <c r="P1123" s="77"/>
      <c r="Q1123" s="77"/>
      <c r="R1123" s="195" t="s">
        <v>15</v>
      </c>
      <c r="S1123" s="196"/>
      <c r="T1123" s="211"/>
    </row>
    <row r="1124" spans="1:20" ht="16" customHeight="1" outlineLevel="1" x14ac:dyDescent="0.2">
      <c r="A1124" s="184"/>
      <c r="B1124" s="185"/>
      <c r="C1124" s="233"/>
      <c r="D1124" s="63" t="s">
        <v>16</v>
      </c>
      <c r="E1124" s="76" t="s">
        <v>52</v>
      </c>
      <c r="F1124" s="42"/>
      <c r="G1124" s="48"/>
      <c r="H1124" s="73">
        <f t="shared" si="94"/>
        <v>0</v>
      </c>
      <c r="I1124" s="68"/>
      <c r="J1124" s="68"/>
      <c r="K1124" s="68"/>
      <c r="L1124" s="68"/>
      <c r="M1124" s="68"/>
      <c r="N1124" s="68"/>
      <c r="O1124" s="68"/>
      <c r="P1124" s="68"/>
      <c r="Q1124" s="68"/>
      <c r="R1124" s="197"/>
      <c r="S1124" s="192"/>
      <c r="T1124" s="211"/>
    </row>
    <row r="1125" spans="1:20" ht="16" customHeight="1" outlineLevel="1" x14ac:dyDescent="0.2">
      <c r="A1125" s="184"/>
      <c r="B1125" s="185"/>
      <c r="C1125" s="233"/>
      <c r="D1125" s="63" t="s">
        <v>17</v>
      </c>
      <c r="E1125" s="75" t="s">
        <v>53</v>
      </c>
      <c r="F1125" s="42"/>
      <c r="G1125" s="42"/>
      <c r="H1125" s="73">
        <f t="shared" si="94"/>
        <v>0</v>
      </c>
      <c r="I1125" s="68"/>
      <c r="J1125" s="68"/>
      <c r="K1125" s="68"/>
      <c r="L1125" s="68"/>
      <c r="M1125" s="68"/>
      <c r="N1125" s="68"/>
      <c r="O1125" s="68"/>
      <c r="P1125" s="68"/>
      <c r="Q1125" s="68"/>
      <c r="R1125" s="197"/>
      <c r="S1125" s="192"/>
      <c r="T1125" s="211"/>
    </row>
    <row r="1126" spans="1:20" outlineLevel="1" x14ac:dyDescent="0.2">
      <c r="A1126" s="184"/>
      <c r="B1126" s="185"/>
      <c r="C1126" s="233"/>
      <c r="D1126" s="193"/>
      <c r="E1126" s="194"/>
      <c r="F1126" s="42"/>
      <c r="G1126" s="48"/>
      <c r="H1126" s="73">
        <f t="shared" si="94"/>
        <v>0</v>
      </c>
      <c r="I1126" s="68"/>
      <c r="J1126" s="68"/>
      <c r="K1126" s="68"/>
      <c r="L1126" s="68"/>
      <c r="M1126" s="68"/>
      <c r="N1126" s="68"/>
      <c r="O1126" s="68"/>
      <c r="P1126" s="68"/>
      <c r="Q1126" s="68"/>
      <c r="R1126" s="197"/>
      <c r="S1126" s="192"/>
      <c r="T1126" s="211"/>
    </row>
    <row r="1127" spans="1:20" ht="16" customHeight="1" outlineLevel="1" x14ac:dyDescent="0.2">
      <c r="A1127" s="184"/>
      <c r="B1127" s="185"/>
      <c r="C1127" s="233"/>
      <c r="D1127" s="63" t="s">
        <v>18</v>
      </c>
      <c r="E1127" s="76">
        <v>55</v>
      </c>
      <c r="F1127" s="42"/>
      <c r="G1127" s="48"/>
      <c r="H1127" s="73">
        <f t="shared" si="94"/>
        <v>0</v>
      </c>
      <c r="I1127" s="68"/>
      <c r="J1127" s="68"/>
      <c r="K1127" s="68"/>
      <c r="L1127" s="68"/>
      <c r="M1127" s="68"/>
      <c r="N1127" s="68"/>
      <c r="O1127" s="68"/>
      <c r="P1127" s="68"/>
      <c r="Q1127" s="68"/>
      <c r="R1127" s="197"/>
      <c r="S1127" s="192"/>
      <c r="T1127" s="211"/>
    </row>
    <row r="1128" spans="1:20" ht="16" customHeight="1" outlineLevel="1" x14ac:dyDescent="0.2">
      <c r="A1128" s="184"/>
      <c r="B1128" s="185"/>
      <c r="C1128" s="233"/>
      <c r="D1128" s="63" t="s">
        <v>19</v>
      </c>
      <c r="E1128" s="75">
        <f>SUM(G1141:G1155)</f>
        <v>20.303999999999998</v>
      </c>
      <c r="F1128" s="42"/>
      <c r="G1128" s="42"/>
      <c r="H1128" s="73">
        <f t="shared" si="94"/>
        <v>0</v>
      </c>
      <c r="I1128" s="68"/>
      <c r="J1128" s="68"/>
      <c r="K1128" s="68"/>
      <c r="L1128" s="68"/>
      <c r="M1128" s="68"/>
      <c r="N1128" s="68"/>
      <c r="O1128" s="68"/>
      <c r="P1128" s="68"/>
      <c r="Q1128" s="68"/>
      <c r="R1128" s="197"/>
      <c r="S1128" s="192"/>
      <c r="T1128" s="211"/>
    </row>
    <row r="1129" spans="1:20" outlineLevel="1" x14ac:dyDescent="0.2">
      <c r="A1129" s="184"/>
      <c r="B1129" s="185"/>
      <c r="C1129" s="233"/>
      <c r="D1129" s="193"/>
      <c r="E1129" s="194"/>
      <c r="F1129" s="42"/>
      <c r="G1129" s="48"/>
      <c r="H1129" s="73">
        <f t="shared" si="94"/>
        <v>0</v>
      </c>
      <c r="I1129" s="68"/>
      <c r="J1129" s="68"/>
      <c r="K1129" s="68"/>
      <c r="L1129" s="68"/>
      <c r="M1129" s="68"/>
      <c r="N1129" s="68"/>
      <c r="O1129" s="68"/>
      <c r="P1129" s="68"/>
      <c r="Q1129" s="68"/>
      <c r="R1129" s="197"/>
      <c r="S1129" s="192"/>
      <c r="T1129" s="211"/>
    </row>
    <row r="1130" spans="1:20" ht="16" customHeight="1" outlineLevel="1" x14ac:dyDescent="0.2">
      <c r="A1130" s="184"/>
      <c r="B1130" s="185"/>
      <c r="C1130" s="233"/>
      <c r="D1130" s="63" t="s">
        <v>20</v>
      </c>
      <c r="E1130" s="75">
        <f>SUM(E1127:E1128)</f>
        <v>75.304000000000002</v>
      </c>
      <c r="F1130" s="42"/>
      <c r="G1130" s="74"/>
      <c r="H1130" s="73">
        <f t="shared" si="94"/>
        <v>0</v>
      </c>
      <c r="I1130" s="68"/>
      <c r="J1130" s="68"/>
      <c r="K1130" s="68"/>
      <c r="L1130" s="68"/>
      <c r="M1130" s="68"/>
      <c r="N1130" s="68"/>
      <c r="O1130" s="68"/>
      <c r="P1130" s="68"/>
      <c r="Q1130" s="68"/>
      <c r="R1130" s="197"/>
      <c r="S1130" s="192"/>
      <c r="T1130" s="211"/>
    </row>
    <row r="1131" spans="1:20" ht="16" customHeight="1" outlineLevel="1" x14ac:dyDescent="0.2">
      <c r="A1131" s="184"/>
      <c r="B1131" s="185"/>
      <c r="C1131" s="233"/>
      <c r="D1131" s="63" t="s">
        <v>21</v>
      </c>
      <c r="E1131" s="72">
        <f>SUM(E1133/E1130)</f>
        <v>3.9174545840858386</v>
      </c>
      <c r="F1131" s="42"/>
      <c r="G1131" s="71" t="s">
        <v>11</v>
      </c>
      <c r="H1131" s="69">
        <v>0</v>
      </c>
      <c r="I1131" s="68"/>
      <c r="J1131" s="68"/>
      <c r="K1131" s="68"/>
      <c r="L1131" s="68"/>
      <c r="M1131" s="68"/>
      <c r="N1131" s="68"/>
      <c r="O1131" s="68"/>
      <c r="P1131" s="68"/>
      <c r="Q1131" s="67"/>
      <c r="R1131" s="197"/>
      <c r="S1131" s="192"/>
      <c r="T1131" s="211"/>
    </row>
    <row r="1132" spans="1:20" ht="17" outlineLevel="1" thickBot="1" x14ac:dyDescent="0.25">
      <c r="A1132" s="184"/>
      <c r="B1132" s="185"/>
      <c r="C1132" s="233"/>
      <c r="D1132" s="193"/>
      <c r="E1132" s="194"/>
      <c r="F1132" s="42"/>
      <c r="G1132" s="70" t="s">
        <v>22</v>
      </c>
      <c r="H1132" s="69">
        <v>0</v>
      </c>
      <c r="I1132" s="68"/>
      <c r="J1132" s="68"/>
      <c r="K1132" s="68"/>
      <c r="L1132" s="68"/>
      <c r="M1132" s="68"/>
      <c r="N1132" s="68"/>
      <c r="O1132" s="68"/>
      <c r="P1132" s="68"/>
      <c r="Q1132" s="67"/>
      <c r="R1132" s="197"/>
      <c r="S1132" s="192"/>
      <c r="T1132" s="211"/>
    </row>
    <row r="1133" spans="1:20" ht="16" customHeight="1" outlineLevel="1" thickBot="1" x14ac:dyDescent="0.25">
      <c r="A1133" s="184"/>
      <c r="B1133" s="185"/>
      <c r="C1133" s="233"/>
      <c r="D1133" s="63" t="s">
        <v>23</v>
      </c>
      <c r="E1133" s="66">
        <v>295</v>
      </c>
      <c r="G1133" s="48"/>
      <c r="H1133" s="65">
        <f>SUM(H1131:H1132)</f>
        <v>0</v>
      </c>
      <c r="I1133" s="64">
        <f t="shared" ref="I1133:Q1133" si="95">SUM(I1123:I1130)</f>
        <v>0</v>
      </c>
      <c r="J1133" s="64">
        <f t="shared" si="95"/>
        <v>0</v>
      </c>
      <c r="K1133" s="64">
        <f t="shared" si="95"/>
        <v>0</v>
      </c>
      <c r="L1133" s="64">
        <f t="shared" si="95"/>
        <v>0</v>
      </c>
      <c r="M1133" s="64">
        <f t="shared" si="95"/>
        <v>0</v>
      </c>
      <c r="N1133" s="64">
        <f t="shared" si="95"/>
        <v>0</v>
      </c>
      <c r="O1133" s="64">
        <f t="shared" si="95"/>
        <v>0</v>
      </c>
      <c r="P1133" s="64">
        <f t="shared" si="95"/>
        <v>0</v>
      </c>
      <c r="Q1133" s="64">
        <f t="shared" si="95"/>
        <v>0</v>
      </c>
      <c r="R1133" s="197"/>
      <c r="S1133" s="192"/>
      <c r="T1133" s="211"/>
    </row>
    <row r="1134" spans="1:20" ht="17" customHeight="1" outlineLevel="1" thickBot="1" x14ac:dyDescent="0.25">
      <c r="A1134" s="184"/>
      <c r="B1134" s="185"/>
      <c r="C1134" s="233"/>
      <c r="D1134" s="63" t="s">
        <v>24</v>
      </c>
      <c r="E1134" s="62">
        <f>SUM(E1133/2.5)</f>
        <v>118</v>
      </c>
      <c r="F1134" s="42"/>
      <c r="G1134" s="61"/>
      <c r="H1134" s="60" t="s">
        <v>14</v>
      </c>
      <c r="I1134" s="59">
        <v>48</v>
      </c>
      <c r="J1134" s="58">
        <v>50</v>
      </c>
      <c r="K1134" s="58">
        <v>52</v>
      </c>
      <c r="L1134" s="58">
        <v>54</v>
      </c>
      <c r="M1134" s="58">
        <v>56</v>
      </c>
      <c r="N1134" s="58">
        <v>58</v>
      </c>
      <c r="O1134" s="58">
        <v>60</v>
      </c>
      <c r="P1134" s="58">
        <v>62</v>
      </c>
      <c r="Q1134" s="57">
        <v>64</v>
      </c>
      <c r="R1134" s="197"/>
      <c r="S1134" s="192"/>
      <c r="T1134" s="211"/>
    </row>
    <row r="1135" spans="1:20" ht="17" outlineLevel="1" thickBot="1" x14ac:dyDescent="0.25">
      <c r="A1135" s="186"/>
      <c r="B1135" s="187"/>
      <c r="C1135" s="234"/>
      <c r="D1135" s="56" t="s">
        <v>25</v>
      </c>
      <c r="E1135" s="55">
        <f>SUM(E1133/2.2)</f>
        <v>134.09090909090909</v>
      </c>
      <c r="F1135" s="42"/>
      <c r="G1135" s="42"/>
      <c r="H1135" s="42"/>
      <c r="I1135" s="42"/>
      <c r="J1135" s="42"/>
      <c r="K1135" s="42"/>
      <c r="L1135" s="42"/>
      <c r="M1135" s="42"/>
      <c r="N1135" s="42"/>
      <c r="O1135" s="42"/>
      <c r="P1135" s="42"/>
      <c r="Q1135" s="42"/>
      <c r="R1135" s="198"/>
      <c r="S1135" s="199"/>
      <c r="T1135" s="211"/>
    </row>
    <row r="1136" spans="1:20" ht="17" outlineLevel="1" thickBot="1" x14ac:dyDescent="0.25">
      <c r="A1136" s="54" t="s">
        <v>26</v>
      </c>
      <c r="B1136" s="53">
        <v>46220</v>
      </c>
      <c r="C1136" s="42"/>
      <c r="D1136" s="48"/>
      <c r="E1136" s="52"/>
      <c r="F1136" s="42"/>
      <c r="S1136" s="28"/>
      <c r="T1136" s="211"/>
    </row>
    <row r="1137" spans="1:20" outlineLevel="1" x14ac:dyDescent="0.2">
      <c r="A1137" s="51" t="s">
        <v>27</v>
      </c>
      <c r="B1137" s="50"/>
      <c r="C1137" s="42"/>
      <c r="D1137" s="48"/>
      <c r="E1137" s="42"/>
      <c r="F1137" s="42"/>
      <c r="R1137" s="42"/>
      <c r="S1137" s="47"/>
      <c r="T1137" s="211"/>
    </row>
    <row r="1138" spans="1:20" outlineLevel="1" x14ac:dyDescent="0.2">
      <c r="A1138" s="49"/>
      <c r="B1138" s="42"/>
      <c r="C1138" s="42"/>
      <c r="D1138" s="48"/>
      <c r="E1138" s="42"/>
      <c r="F1138" s="42"/>
      <c r="G1138" s="42"/>
      <c r="H1138" s="42"/>
      <c r="I1138" s="42"/>
      <c r="J1138" s="42"/>
      <c r="K1138" s="42"/>
      <c r="L1138" s="42"/>
      <c r="M1138" s="42"/>
      <c r="N1138" s="42"/>
      <c r="O1138" s="42"/>
      <c r="P1138" s="42"/>
      <c r="Q1138" s="42"/>
      <c r="R1138" s="42"/>
      <c r="S1138" s="47"/>
      <c r="T1138" s="211"/>
    </row>
    <row r="1139" spans="1:20" ht="17" outlineLevel="1" thickBot="1" x14ac:dyDescent="0.25">
      <c r="A1139" s="49" t="s">
        <v>28</v>
      </c>
      <c r="B1139" s="42"/>
      <c r="C1139" s="42"/>
      <c r="D1139" s="48"/>
      <c r="E1139" s="42"/>
      <c r="F1139" s="42"/>
      <c r="G1139" s="42"/>
      <c r="H1139" s="42"/>
      <c r="I1139" s="42"/>
      <c r="J1139" s="42"/>
      <c r="K1139" s="42"/>
      <c r="L1139" s="42"/>
      <c r="M1139" s="42"/>
      <c r="N1139" s="42"/>
      <c r="O1139" s="42"/>
      <c r="P1139" s="42"/>
      <c r="Q1139" s="42"/>
      <c r="R1139" s="42"/>
      <c r="S1139" s="47"/>
      <c r="T1139" s="211"/>
    </row>
    <row r="1140" spans="1:20" outlineLevel="1" x14ac:dyDescent="0.2">
      <c r="A1140" s="46" t="s">
        <v>29</v>
      </c>
      <c r="B1140" s="45" t="s">
        <v>30</v>
      </c>
      <c r="C1140" s="44" t="s">
        <v>31</v>
      </c>
      <c r="D1140" s="44" t="s">
        <v>32</v>
      </c>
      <c r="E1140" s="44" t="s">
        <v>33</v>
      </c>
      <c r="F1140" s="44" t="s">
        <v>34</v>
      </c>
      <c r="G1140" s="44" t="s">
        <v>35</v>
      </c>
      <c r="H1140" s="43" t="s">
        <v>36</v>
      </c>
      <c r="I1140" s="200" t="s">
        <v>37</v>
      </c>
      <c r="J1140" s="201"/>
      <c r="K1140" s="202"/>
      <c r="L1140" s="202"/>
      <c r="M1140" s="202"/>
      <c r="N1140" s="202"/>
      <c r="O1140" s="202"/>
      <c r="P1140" s="42"/>
      <c r="Q1140" s="42"/>
      <c r="R1140" s="42"/>
      <c r="S1140" s="28"/>
      <c r="T1140" s="211"/>
    </row>
    <row r="1141" spans="1:20" ht="17" outlineLevel="1" x14ac:dyDescent="0.2">
      <c r="A1141" s="38" t="s">
        <v>54</v>
      </c>
      <c r="B1141" s="37" t="s">
        <v>98</v>
      </c>
      <c r="C1141" s="36" t="s">
        <v>219</v>
      </c>
      <c r="D1141" s="35">
        <v>0.8</v>
      </c>
      <c r="E1141" s="41">
        <f>D1141*H1133</f>
        <v>0</v>
      </c>
      <c r="F1141" s="33" cm="1">
        <f t="array" ref="F1141">IFERROR(_xlfn.XLOOKUP(1,(TabFournisseurs[TYPE]=A1141)*(TabFournisseurs[SUPPLIER2]=B1141)*(TabFournisseurs[REF PRODUCT]=C1141),TabFournisseurs[Cost / per m]),0)</f>
        <v>11.2</v>
      </c>
      <c r="G1141" s="96">
        <f>F1141*D1141</f>
        <v>8.9599999999999991</v>
      </c>
      <c r="H1141" s="40">
        <f>G1141*H1133</f>
        <v>0</v>
      </c>
      <c r="I1141" s="203"/>
      <c r="J1141" s="201"/>
      <c r="K1141" s="156"/>
      <c r="L1141" s="156"/>
      <c r="M1141" s="156"/>
      <c r="N1141" s="156"/>
      <c r="O1141" s="156"/>
      <c r="P1141" s="156"/>
      <c r="Q1141" s="156"/>
      <c r="R1141" s="156"/>
      <c r="S1141" s="157"/>
      <c r="T1141" s="211"/>
    </row>
    <row r="1142" spans="1:20" ht="17" outlineLevel="1" x14ac:dyDescent="0.2">
      <c r="A1142" s="38" t="s">
        <v>57</v>
      </c>
      <c r="B1142" s="37" t="s">
        <v>134</v>
      </c>
      <c r="C1142" s="36" t="s">
        <v>135</v>
      </c>
      <c r="D1142" s="35">
        <v>0.7</v>
      </c>
      <c r="E1142" s="34">
        <f>D1142*H1133</f>
        <v>0</v>
      </c>
      <c r="F1142" s="33" cm="1">
        <f t="array" ref="F1142">IFERROR(_xlfn.XLOOKUP(1,(TabFournisseurs[TYPE]=A1142)*(TabFournisseurs[SUPPLIER2]=B1142)*(TabFournisseurs[REF PRODUCT]=C1142),TabFournisseurs[Cost / per m]),0)</f>
        <v>7.5</v>
      </c>
      <c r="G1142" s="32">
        <f t="shared" ref="G1142:G1153" si="96">F1142*D1142</f>
        <v>5.25</v>
      </c>
      <c r="H1142" s="31">
        <f>G1142*H1133</f>
        <v>0</v>
      </c>
      <c r="I1142" s="39"/>
      <c r="J1142" s="39"/>
      <c r="K1142" s="156"/>
      <c r="L1142" s="156"/>
      <c r="M1142" s="156"/>
      <c r="N1142" s="156"/>
      <c r="O1142" s="156"/>
      <c r="P1142" s="156"/>
      <c r="Q1142" s="156"/>
      <c r="R1142" s="156"/>
      <c r="S1142" s="157"/>
      <c r="T1142" s="211"/>
    </row>
    <row r="1143" spans="1:20" ht="17" outlineLevel="1" x14ac:dyDescent="0.2">
      <c r="A1143" s="38" t="s">
        <v>60</v>
      </c>
      <c r="B1143" s="37" t="s">
        <v>61</v>
      </c>
      <c r="C1143" s="36" t="s">
        <v>220</v>
      </c>
      <c r="D1143" s="35">
        <v>0.35</v>
      </c>
      <c r="E1143" s="34">
        <f>D1143*H1133</f>
        <v>0</v>
      </c>
      <c r="F1143" s="33" cm="1">
        <f t="array" ref="F1143">IFERROR(_xlfn.XLOOKUP(1,(TabFournisseurs[TYPE]=A1143)*(TabFournisseurs[SUPPLIER2]=B1143)*(TabFournisseurs[REF PRODUCT]=C1143),TabFournisseurs[Cost / per m]),0)</f>
        <v>6.44</v>
      </c>
      <c r="G1143" s="32">
        <f t="shared" si="96"/>
        <v>2.254</v>
      </c>
      <c r="H1143" s="31">
        <f>G1143*H1133</f>
        <v>0</v>
      </c>
      <c r="I1143" s="39"/>
      <c r="J1143" s="39"/>
      <c r="K1143" s="156"/>
      <c r="L1143" s="156"/>
      <c r="M1143" s="156"/>
      <c r="N1143" s="156"/>
      <c r="O1143" s="156"/>
      <c r="P1143" s="156"/>
      <c r="Q1143" s="156"/>
      <c r="R1143" s="156"/>
      <c r="S1143" s="157"/>
      <c r="T1143" s="211"/>
    </row>
    <row r="1144" spans="1:20" ht="17" outlineLevel="1" x14ac:dyDescent="0.2">
      <c r="A1144" s="38" t="s">
        <v>63</v>
      </c>
      <c r="B1144" s="37" t="s">
        <v>64</v>
      </c>
      <c r="C1144" s="36" t="s">
        <v>136</v>
      </c>
      <c r="D1144" s="35">
        <v>0.8</v>
      </c>
      <c r="E1144" s="34">
        <f>D1144*H1133</f>
        <v>0</v>
      </c>
      <c r="F1144" s="33" cm="1">
        <f t="array" ref="F1144">IFERROR(_xlfn.XLOOKUP(1,(TabFournisseurs[TYPE]=A1144)*(TabFournisseurs[SUPPLIER2]=B1144)*(TabFournisseurs[REF PRODUCT]=C1144),TabFournisseurs[Cost / per m]),0)</f>
        <v>0</v>
      </c>
      <c r="G1144" s="32">
        <f t="shared" si="96"/>
        <v>0</v>
      </c>
      <c r="H1144" s="31">
        <f>G1144*H1133</f>
        <v>0</v>
      </c>
      <c r="I1144" s="30"/>
      <c r="J1144" s="30"/>
      <c r="K1144" s="156"/>
      <c r="L1144" s="156"/>
      <c r="M1144" s="156"/>
      <c r="N1144" s="156"/>
      <c r="O1144" s="156"/>
      <c r="P1144" s="156"/>
      <c r="Q1144" s="156"/>
      <c r="R1144" s="156"/>
      <c r="S1144" s="157"/>
      <c r="T1144" s="211"/>
    </row>
    <row r="1145" spans="1:20" ht="17" outlineLevel="1" x14ac:dyDescent="0.2">
      <c r="A1145" s="38" t="s">
        <v>66</v>
      </c>
      <c r="B1145" s="37" t="s">
        <v>67</v>
      </c>
      <c r="C1145" s="36" t="s">
        <v>68</v>
      </c>
      <c r="D1145" s="35">
        <v>0.05</v>
      </c>
      <c r="E1145" s="34">
        <f>D1145*H1133</f>
        <v>0</v>
      </c>
      <c r="F1145" s="33" cm="1">
        <f t="array" ref="F1145">IFERROR(_xlfn.XLOOKUP(1,(TabFournisseurs[TYPE]=A1145)*(TabFournisseurs[SUPPLIER2]=B1145)*(TabFournisseurs[REF PRODUCT]=C1145),TabFournisseurs[Cost / per m]),0)</f>
        <v>0.05</v>
      </c>
      <c r="G1145" s="32">
        <f t="shared" si="96"/>
        <v>2.5000000000000005E-3</v>
      </c>
      <c r="H1145" s="31">
        <f>G1145*H1133</f>
        <v>0</v>
      </c>
      <c r="I1145" s="30"/>
      <c r="J1145" s="30"/>
      <c r="K1145" s="29"/>
      <c r="L1145" s="29"/>
      <c r="M1145" s="29"/>
      <c r="N1145" s="29"/>
      <c r="O1145" s="29"/>
      <c r="P1145" s="29"/>
      <c r="Q1145" s="29"/>
      <c r="R1145" s="29"/>
      <c r="S1145" s="28"/>
      <c r="T1145" s="211"/>
    </row>
    <row r="1146" spans="1:20" ht="17" outlineLevel="1" x14ac:dyDescent="0.2">
      <c r="A1146" s="38" t="s">
        <v>69</v>
      </c>
      <c r="B1146" s="37" t="s">
        <v>70</v>
      </c>
      <c r="C1146" s="36" t="s">
        <v>71</v>
      </c>
      <c r="D1146" s="35">
        <v>0.05</v>
      </c>
      <c r="E1146" s="34">
        <f>D1146*H1133</f>
        <v>0</v>
      </c>
      <c r="F1146" s="33" cm="1">
        <f t="array" ref="F1146">IFERROR(_xlfn.XLOOKUP(1,(TabFournisseurs[TYPE]=A1146)*(TabFournisseurs[SUPPLIER2]=B1146)*(TabFournisseurs[REF PRODUCT]=C1146),TabFournisseurs[Cost / per m]),0)</f>
        <v>2.97</v>
      </c>
      <c r="G1146" s="32">
        <f t="shared" si="96"/>
        <v>0.14850000000000002</v>
      </c>
      <c r="H1146" s="31">
        <f>G1146*H1133</f>
        <v>0</v>
      </c>
      <c r="I1146" s="158"/>
      <c r="J1146" s="159"/>
      <c r="K1146" s="29"/>
      <c r="L1146" s="29"/>
      <c r="M1146" s="29"/>
      <c r="N1146" s="29"/>
      <c r="O1146" s="29"/>
      <c r="P1146" s="29"/>
      <c r="Q1146" s="29"/>
      <c r="R1146" s="29"/>
      <c r="S1146" s="28"/>
      <c r="T1146" s="211"/>
    </row>
    <row r="1147" spans="1:20" ht="17" outlineLevel="1" x14ac:dyDescent="0.2">
      <c r="A1147" s="38" t="s">
        <v>72</v>
      </c>
      <c r="B1147" s="37" t="s">
        <v>73</v>
      </c>
      <c r="C1147" s="36" t="s">
        <v>74</v>
      </c>
      <c r="D1147" s="35">
        <v>0.1</v>
      </c>
      <c r="E1147" s="34">
        <f>D1147*H1133</f>
        <v>0</v>
      </c>
      <c r="F1147" s="33" cm="1">
        <f t="array" ref="F1147">IFERROR(_xlfn.XLOOKUP(1,(TabFournisseurs[TYPE]=A1147)*(TabFournisseurs[SUPPLIER2]=B1147)*(TabFournisseurs[REF PRODUCT]=C1147),TabFournisseurs[Cost / per m]),0)</f>
        <v>0.49</v>
      </c>
      <c r="G1147" s="32">
        <f t="shared" si="96"/>
        <v>4.9000000000000002E-2</v>
      </c>
      <c r="H1147" s="31">
        <f>G1147*H1133</f>
        <v>0</v>
      </c>
      <c r="I1147" s="30"/>
      <c r="J1147" s="30"/>
      <c r="K1147" s="29"/>
      <c r="L1147" s="29"/>
      <c r="M1147" s="29"/>
      <c r="N1147" s="29"/>
      <c r="O1147" s="29"/>
      <c r="P1147" s="29"/>
      <c r="Q1147" s="29"/>
      <c r="R1147" s="29"/>
      <c r="S1147" s="28"/>
      <c r="T1147" s="211"/>
    </row>
    <row r="1148" spans="1:20" ht="17" outlineLevel="1" x14ac:dyDescent="0.2">
      <c r="A1148" s="38" t="s">
        <v>80</v>
      </c>
      <c r="B1148" s="37" t="s">
        <v>81</v>
      </c>
      <c r="C1148" s="36" t="s">
        <v>82</v>
      </c>
      <c r="D1148" s="35">
        <v>11</v>
      </c>
      <c r="E1148" s="34">
        <f>D1148*H1133</f>
        <v>0</v>
      </c>
      <c r="F1148" s="33" cm="1">
        <f t="array" ref="F1148">IFERROR(_xlfn.XLOOKUP(1,(TabFournisseurs[TYPE]=A1148)*(TabFournisseurs[SUPPLIER2]=B1148)*(TabFournisseurs[REF PRODUCT]=C1148),TabFournisseurs[Cost / per m]),0)</f>
        <v>0.06</v>
      </c>
      <c r="G1148" s="32">
        <f t="shared" si="96"/>
        <v>0.65999999999999992</v>
      </c>
      <c r="H1148" s="31">
        <f>G1148*H1133</f>
        <v>0</v>
      </c>
      <c r="I1148" s="30"/>
      <c r="J1148" s="30"/>
      <c r="K1148" s="29"/>
      <c r="L1148" s="29"/>
      <c r="M1148" s="29"/>
      <c r="N1148" s="29"/>
      <c r="O1148" s="29"/>
      <c r="P1148" s="29"/>
      <c r="Q1148" s="29"/>
      <c r="R1148" s="29"/>
      <c r="S1148" s="28"/>
      <c r="T1148" s="211"/>
    </row>
    <row r="1149" spans="1:20" ht="17" outlineLevel="1" x14ac:dyDescent="0.2">
      <c r="A1149" s="38" t="s">
        <v>75</v>
      </c>
      <c r="B1149" s="37" t="s">
        <v>76</v>
      </c>
      <c r="C1149" s="36" t="s">
        <v>77</v>
      </c>
      <c r="D1149" s="35">
        <v>1</v>
      </c>
      <c r="E1149" s="34">
        <f>D1149*H1133</f>
        <v>0</v>
      </c>
      <c r="F1149" s="33" cm="1">
        <f t="array" ref="F1149">IFERROR(_xlfn.XLOOKUP(1,(TabFournisseurs[TYPE]=A1149)*(TabFournisseurs[SUPPLIER2]=B1149)*(TabFournisseurs[REF PRODUCT]=C1149),TabFournisseurs[Cost / per m]),0)</f>
        <v>0.27</v>
      </c>
      <c r="G1149" s="32">
        <f t="shared" si="96"/>
        <v>0.27</v>
      </c>
      <c r="H1149" s="31">
        <f>G1149*H1133</f>
        <v>0</v>
      </c>
      <c r="I1149" s="30"/>
      <c r="J1149" s="30"/>
      <c r="K1149" s="29"/>
      <c r="L1149" s="29"/>
      <c r="M1149" s="29"/>
      <c r="N1149" s="29"/>
      <c r="O1149" s="29"/>
      <c r="P1149" s="29"/>
      <c r="Q1149" s="29"/>
      <c r="R1149" s="29"/>
      <c r="S1149" s="28"/>
      <c r="T1149" s="211"/>
    </row>
    <row r="1150" spans="1:20" ht="17" outlineLevel="1" x14ac:dyDescent="0.2">
      <c r="A1150" s="38" t="s">
        <v>78</v>
      </c>
      <c r="B1150" s="37" t="s">
        <v>76</v>
      </c>
      <c r="C1150" s="36" t="s">
        <v>79</v>
      </c>
      <c r="D1150" s="35">
        <v>1</v>
      </c>
      <c r="E1150" s="34">
        <f>D1150*H1133</f>
        <v>0</v>
      </c>
      <c r="F1150" s="33" cm="1">
        <f t="array" ref="F1150">IFERROR(_xlfn.XLOOKUP(1,(TabFournisseurs[TYPE]=A1150)*(TabFournisseurs[SUPPLIER2]=B1150)*(TabFournisseurs[REF PRODUCT]=C1150),TabFournisseurs[Cost / per m]),0)</f>
        <v>0.21</v>
      </c>
      <c r="G1150" s="32">
        <f t="shared" si="96"/>
        <v>0.21</v>
      </c>
      <c r="H1150" s="31">
        <f>G1150*H1133</f>
        <v>0</v>
      </c>
      <c r="I1150" s="30"/>
      <c r="J1150" s="30"/>
      <c r="K1150" s="29"/>
      <c r="L1150" s="29"/>
      <c r="M1150" s="29"/>
      <c r="N1150" s="29"/>
      <c r="O1150" s="29"/>
      <c r="P1150" s="29"/>
      <c r="Q1150" s="29"/>
      <c r="R1150" s="29"/>
      <c r="S1150" s="28"/>
      <c r="T1150" s="211"/>
    </row>
    <row r="1151" spans="1:20" outlineLevel="1" x14ac:dyDescent="0.2">
      <c r="A1151" s="38"/>
      <c r="B1151" s="37"/>
      <c r="C1151" s="36"/>
      <c r="D1151" s="35"/>
      <c r="E1151" s="34">
        <f>D1151*H1133</f>
        <v>0</v>
      </c>
      <c r="F1151" s="33" cm="1">
        <f t="array" ref="F1151">IFERROR(_xlfn.XLOOKUP(1,(TabFournisseurs[TYPE]=A1151)*(TabFournisseurs[SUPPLIER2]=B1151)*(TabFournisseurs[REF PRODUCT]=C1151),TabFournisseurs[Cost / per m]),0)</f>
        <v>0</v>
      </c>
      <c r="G1151" s="32">
        <f t="shared" si="96"/>
        <v>0</v>
      </c>
      <c r="H1151" s="31">
        <f>G1151*H1133</f>
        <v>0</v>
      </c>
      <c r="I1151" s="30"/>
      <c r="J1151" s="30"/>
      <c r="K1151" s="29"/>
      <c r="L1151" s="29"/>
      <c r="M1151" s="29"/>
      <c r="N1151" s="29"/>
      <c r="O1151" s="29"/>
      <c r="P1151" s="29"/>
      <c r="Q1151" s="29"/>
      <c r="R1151" s="29"/>
      <c r="S1151" s="28"/>
      <c r="T1151" s="211"/>
    </row>
    <row r="1152" spans="1:20" outlineLevel="1" x14ac:dyDescent="0.2">
      <c r="A1152" s="38"/>
      <c r="B1152" s="37"/>
      <c r="C1152" s="36"/>
      <c r="D1152" s="35"/>
      <c r="E1152" s="34">
        <f>D1152*H1133</f>
        <v>0</v>
      </c>
      <c r="F1152" s="33" cm="1">
        <f t="array" ref="F1152">IFERROR(_xlfn.XLOOKUP(1,(TabFournisseurs[TYPE]=A1152)*(TabFournisseurs[SUPPLIER2]=B1152)*(TabFournisseurs[REF PRODUCT]=C1152),TabFournisseurs[Cost / per m]),0)</f>
        <v>0</v>
      </c>
      <c r="G1152" s="32">
        <f t="shared" si="96"/>
        <v>0</v>
      </c>
      <c r="H1152" s="31">
        <f>G1152*H1133</f>
        <v>0</v>
      </c>
      <c r="I1152" s="30"/>
      <c r="J1152" s="30"/>
      <c r="K1152" s="29"/>
      <c r="L1152" s="29"/>
      <c r="M1152" s="29"/>
      <c r="N1152" s="29"/>
      <c r="O1152" s="29"/>
      <c r="P1152" s="29"/>
      <c r="Q1152" s="29"/>
      <c r="R1152" s="29"/>
      <c r="S1152" s="28"/>
      <c r="T1152" s="211"/>
    </row>
    <row r="1153" spans="1:20" outlineLevel="1" x14ac:dyDescent="0.2">
      <c r="A1153" s="38"/>
      <c r="B1153" s="37"/>
      <c r="C1153" s="36"/>
      <c r="D1153" s="35"/>
      <c r="E1153" s="34">
        <f>D1153*H1133</f>
        <v>0</v>
      </c>
      <c r="F1153" s="33"/>
      <c r="G1153" s="32">
        <f t="shared" si="96"/>
        <v>0</v>
      </c>
      <c r="H1153" s="31">
        <f>G1153*H1133</f>
        <v>0</v>
      </c>
      <c r="I1153" s="30"/>
      <c r="J1153" s="30"/>
      <c r="K1153" s="29"/>
      <c r="L1153" s="29"/>
      <c r="M1153" s="29"/>
      <c r="N1153" s="29"/>
      <c r="O1153" s="29"/>
      <c r="P1153" s="29"/>
      <c r="Q1153" s="29"/>
      <c r="R1153" s="29"/>
      <c r="S1153" s="28"/>
      <c r="T1153" s="211"/>
    </row>
    <row r="1154" spans="1:20" ht="17" outlineLevel="1" x14ac:dyDescent="0.2">
      <c r="A1154" s="38" t="s">
        <v>38</v>
      </c>
      <c r="B1154" s="37" t="s">
        <v>40</v>
      </c>
      <c r="C1154" s="36" t="s">
        <v>41</v>
      </c>
      <c r="D1154" s="35">
        <v>1</v>
      </c>
      <c r="E1154" s="34">
        <f>D1154*H1133</f>
        <v>0</v>
      </c>
      <c r="F1154" s="33" cm="1">
        <f t="array" ref="F1154">IFERROR(_xlfn.XLOOKUP(1,(TabFournisseurs[TYPE]=A1154)*(TabFournisseurs[SUPPLIER2]=B1154)*(TabFournisseurs[REF PRODUCT]=C1154),TabFournisseurs[Cost / per m]),0)</f>
        <v>2</v>
      </c>
      <c r="G1154" s="32">
        <f t="shared" ref="G1154:G1155" si="97">F1154*D1154</f>
        <v>2</v>
      </c>
      <c r="H1154" s="31">
        <f>G1154*H1133</f>
        <v>0</v>
      </c>
      <c r="I1154" s="30"/>
      <c r="J1154" s="30"/>
      <c r="K1154" s="29"/>
      <c r="L1154" s="29"/>
      <c r="M1154" s="29"/>
      <c r="N1154" s="29"/>
      <c r="O1154" s="29"/>
      <c r="P1154" s="29"/>
      <c r="Q1154" s="29"/>
      <c r="R1154" s="29"/>
      <c r="S1154" s="28"/>
      <c r="T1154" s="211"/>
    </row>
    <row r="1155" spans="1:20" ht="18" outlineLevel="1" thickBot="1" x14ac:dyDescent="0.25">
      <c r="A1155" s="27" t="s">
        <v>38</v>
      </c>
      <c r="B1155" s="26" t="s">
        <v>42</v>
      </c>
      <c r="C1155" s="25" t="s">
        <v>43</v>
      </c>
      <c r="D1155" s="24">
        <v>1</v>
      </c>
      <c r="E1155" s="23">
        <f>D1155*H1133</f>
        <v>0</v>
      </c>
      <c r="F1155" s="22" cm="1">
        <f t="array" ref="F1155">IFERROR(_xlfn.XLOOKUP(1,(TabFournisseurs[TYPE]=A1155)*(TabFournisseurs[SUPPLIER2]=B1155)*(TabFournisseurs[REF PRODUCT]=C1155),TabFournisseurs[Cost / per m]),0)</f>
        <v>0.5</v>
      </c>
      <c r="G1155" s="21">
        <f t="shared" si="97"/>
        <v>0.5</v>
      </c>
      <c r="H1155" s="20">
        <f>G1155*H1133</f>
        <v>0</v>
      </c>
      <c r="I1155" s="19"/>
      <c r="J1155" s="19"/>
      <c r="K1155" s="18"/>
      <c r="L1155" s="18"/>
      <c r="M1155" s="18"/>
      <c r="N1155" s="18"/>
      <c r="O1155" s="18"/>
      <c r="P1155" s="18"/>
      <c r="Q1155" s="18"/>
      <c r="R1155" s="18"/>
      <c r="S1155" s="17"/>
      <c r="T1155" s="211"/>
    </row>
    <row r="1156" spans="1:20" ht="17" thickBot="1" x14ac:dyDescent="0.25">
      <c r="A1156" s="95"/>
      <c r="B1156" s="95"/>
      <c r="C1156" s="95"/>
      <c r="D1156" s="95"/>
      <c r="E1156" s="95"/>
      <c r="F1156" s="95"/>
      <c r="G1156" s="95"/>
      <c r="H1156" s="95"/>
      <c r="I1156" s="95"/>
      <c r="J1156" s="95"/>
      <c r="K1156" s="95"/>
      <c r="L1156" s="95"/>
      <c r="M1156" s="95"/>
      <c r="N1156" s="95"/>
      <c r="O1156" s="95"/>
      <c r="P1156" s="95"/>
      <c r="Q1156" s="95"/>
      <c r="R1156" s="95"/>
      <c r="S1156" s="95"/>
      <c r="T1156" s="95"/>
    </row>
    <row r="1157" spans="1:20" ht="23" customHeight="1" x14ac:dyDescent="0.2">
      <c r="A1157" s="204" t="s">
        <v>221</v>
      </c>
      <c r="B1157" s="205"/>
      <c r="C1157" s="205"/>
      <c r="D1157" s="205"/>
      <c r="E1157" s="205"/>
      <c r="F1157" s="205"/>
      <c r="G1157" s="206"/>
      <c r="H1157" s="166" t="s">
        <v>201</v>
      </c>
      <c r="I1157" s="167"/>
      <c r="J1157" s="167"/>
      <c r="K1157" s="167"/>
      <c r="L1157" s="167"/>
      <c r="M1157" s="168"/>
      <c r="N1157" s="169" t="s">
        <v>1</v>
      </c>
      <c r="O1157" s="169"/>
      <c r="P1157" s="169"/>
      <c r="Q1157" s="169"/>
      <c r="R1157" s="171"/>
      <c r="S1157" s="173" t="s">
        <v>2</v>
      </c>
      <c r="T1157" s="210"/>
    </row>
    <row r="1158" spans="1:20" ht="23" customHeight="1" thickBot="1" x14ac:dyDescent="0.25">
      <c r="A1158" s="207"/>
      <c r="B1158" s="208"/>
      <c r="C1158" s="208"/>
      <c r="D1158" s="208"/>
      <c r="E1158" s="208"/>
      <c r="F1158" s="208"/>
      <c r="G1158" s="209"/>
      <c r="H1158" s="177"/>
      <c r="I1158" s="178"/>
      <c r="J1158" s="178"/>
      <c r="K1158" s="178"/>
      <c r="L1158" s="178"/>
      <c r="M1158" s="179"/>
      <c r="N1158" s="170"/>
      <c r="O1158" s="170"/>
      <c r="P1158" s="170"/>
      <c r="Q1158" s="170"/>
      <c r="R1158" s="172"/>
      <c r="S1158" s="174"/>
      <c r="T1158" s="210"/>
    </row>
    <row r="1159" spans="1:20" outlineLevel="1" x14ac:dyDescent="0.2">
      <c r="A1159" s="212">
        <v>46162</v>
      </c>
      <c r="B1159" s="181"/>
      <c r="C1159" s="94"/>
      <c r="D1159" s="94"/>
      <c r="E1159" s="94"/>
      <c r="F1159" s="94"/>
      <c r="G1159" s="94"/>
      <c r="H1159" s="94"/>
      <c r="I1159" s="94"/>
      <c r="J1159" s="94"/>
      <c r="K1159" s="94"/>
      <c r="L1159" s="94"/>
      <c r="M1159" s="94"/>
      <c r="N1159" s="94"/>
      <c r="O1159" s="94"/>
      <c r="P1159" s="94"/>
      <c r="Q1159" s="94"/>
      <c r="R1159" s="94"/>
      <c r="S1159" s="93" t="s">
        <v>147</v>
      </c>
      <c r="T1159" s="211"/>
    </row>
    <row r="1160" spans="1:20" ht="17" outlineLevel="1" thickBot="1" x14ac:dyDescent="0.25">
      <c r="A1160" s="92"/>
      <c r="B1160" s="42"/>
      <c r="C1160" s="42"/>
      <c r="D1160" s="42"/>
      <c r="E1160" s="42"/>
      <c r="F1160" s="42"/>
      <c r="G1160" s="42"/>
      <c r="H1160" s="42"/>
      <c r="I1160" s="42"/>
      <c r="J1160" s="42"/>
      <c r="K1160" s="42"/>
      <c r="L1160" s="42"/>
      <c r="M1160" s="42"/>
      <c r="N1160" s="42"/>
      <c r="O1160" s="42"/>
      <c r="P1160" s="42"/>
      <c r="Q1160" s="42"/>
      <c r="R1160" s="42"/>
      <c r="S1160" s="47"/>
      <c r="T1160" s="211"/>
    </row>
    <row r="1161" spans="1:20" ht="17" customHeight="1" outlineLevel="1" thickBot="1" x14ac:dyDescent="0.25">
      <c r="A1161" s="182" t="e" vm="20">
        <v>#VALUE!</v>
      </c>
      <c r="B1161" s="183"/>
      <c r="C1161" s="91" t="s">
        <v>6</v>
      </c>
      <c r="D1161" s="90" t="s">
        <v>7</v>
      </c>
      <c r="E1161" s="106" t="s">
        <v>222</v>
      </c>
      <c r="F1161" s="42"/>
      <c r="G1161" s="42"/>
      <c r="H1161" s="84" t="s">
        <v>8</v>
      </c>
      <c r="I1161" s="88"/>
      <c r="J1161" s="88"/>
      <c r="K1161" s="88"/>
      <c r="L1161" s="88"/>
      <c r="M1161" s="88"/>
      <c r="N1161" s="88"/>
      <c r="O1161" s="88"/>
      <c r="P1161" s="88"/>
      <c r="Q1161" s="88"/>
      <c r="S1161" s="87"/>
      <c r="T1161" s="211"/>
    </row>
    <row r="1162" spans="1:20" ht="16" customHeight="1" outlineLevel="1" x14ac:dyDescent="0.2">
      <c r="A1162" s="184"/>
      <c r="B1162" s="185"/>
      <c r="C1162" s="232" t="s">
        <v>223</v>
      </c>
      <c r="D1162" s="86" t="s">
        <v>9</v>
      </c>
      <c r="E1162" s="85" t="s">
        <v>49</v>
      </c>
      <c r="F1162" s="42"/>
      <c r="G1162" s="42"/>
      <c r="H1162" s="84" t="s">
        <v>10</v>
      </c>
      <c r="I1162" s="83"/>
      <c r="J1162" s="83"/>
      <c r="K1162" s="83"/>
      <c r="L1162" s="83"/>
      <c r="M1162" s="83"/>
      <c r="N1162" s="83"/>
      <c r="O1162" s="83"/>
      <c r="P1162" s="83"/>
      <c r="Q1162" s="83"/>
      <c r="R1162" s="191"/>
      <c r="S1162" s="192"/>
      <c r="T1162" s="211"/>
    </row>
    <row r="1163" spans="1:20" ht="16" customHeight="1" outlineLevel="1" x14ac:dyDescent="0.2">
      <c r="A1163" s="184"/>
      <c r="B1163" s="185"/>
      <c r="C1163" s="233"/>
      <c r="D1163" s="63" t="s">
        <v>11</v>
      </c>
      <c r="E1163" s="82" t="s">
        <v>50</v>
      </c>
      <c r="F1163" s="42"/>
      <c r="G1163" s="48"/>
      <c r="H1163" s="81"/>
      <c r="I1163" s="80"/>
      <c r="J1163" s="80"/>
      <c r="K1163" s="80"/>
      <c r="L1163" s="80"/>
      <c r="M1163" s="80"/>
      <c r="N1163" s="80"/>
      <c r="O1163" s="80"/>
      <c r="P1163" s="80"/>
      <c r="Q1163" s="80"/>
      <c r="R1163" s="191"/>
      <c r="S1163" s="192"/>
      <c r="T1163" s="211"/>
    </row>
    <row r="1164" spans="1:20" ht="16" customHeight="1" outlineLevel="1" thickBot="1" x14ac:dyDescent="0.25">
      <c r="A1164" s="184"/>
      <c r="B1164" s="185"/>
      <c r="C1164" s="233"/>
      <c r="D1164" s="63" t="s">
        <v>12</v>
      </c>
      <c r="E1164" s="82"/>
      <c r="F1164" s="42"/>
      <c r="G1164" s="48"/>
      <c r="H1164" s="81"/>
      <c r="I1164" s="80"/>
      <c r="J1164" s="80"/>
      <c r="K1164" s="80"/>
      <c r="L1164" s="80"/>
      <c r="M1164" s="80"/>
      <c r="N1164" s="80"/>
      <c r="O1164" s="80"/>
      <c r="P1164" s="80"/>
      <c r="Q1164" s="80"/>
      <c r="R1164" s="152"/>
      <c r="S1164" s="153"/>
      <c r="T1164" s="211"/>
    </row>
    <row r="1165" spans="1:20" ht="16" customHeight="1" outlineLevel="1" thickBot="1" x14ac:dyDescent="0.25">
      <c r="A1165" s="184"/>
      <c r="B1165" s="185"/>
      <c r="C1165" s="233"/>
      <c r="D1165" s="63" t="s">
        <v>13</v>
      </c>
      <c r="E1165" s="105" t="b">
        <v>0</v>
      </c>
      <c r="F1165" s="42"/>
      <c r="G1165" s="48"/>
      <c r="H1165" s="59" t="s">
        <v>14</v>
      </c>
      <c r="I1165" s="58">
        <v>48</v>
      </c>
      <c r="J1165" s="58">
        <v>50</v>
      </c>
      <c r="K1165" s="58">
        <v>52</v>
      </c>
      <c r="L1165" s="58">
        <v>54</v>
      </c>
      <c r="M1165" s="58">
        <v>56</v>
      </c>
      <c r="N1165" s="58">
        <v>58</v>
      </c>
      <c r="O1165" s="58">
        <v>60</v>
      </c>
      <c r="P1165" s="58">
        <v>62</v>
      </c>
      <c r="Q1165" s="57">
        <v>64</v>
      </c>
      <c r="S1165" s="79"/>
      <c r="T1165" s="211"/>
    </row>
    <row r="1166" spans="1:20" outlineLevel="1" x14ac:dyDescent="0.2">
      <c r="A1166" s="184"/>
      <c r="B1166" s="185"/>
      <c r="C1166" s="233"/>
      <c r="D1166" s="193"/>
      <c r="E1166" s="194"/>
      <c r="F1166" s="42"/>
      <c r="G1166" s="48"/>
      <c r="H1166" s="78">
        <f t="shared" ref="H1166:H1173" si="98">SUM(I1166:Q1166)</f>
        <v>56</v>
      </c>
      <c r="I1166" s="77">
        <v>8</v>
      </c>
      <c r="J1166" s="77"/>
      <c r="K1166" s="77">
        <v>10</v>
      </c>
      <c r="L1166" s="77">
        <v>10</v>
      </c>
      <c r="M1166" s="77">
        <v>10</v>
      </c>
      <c r="N1166" s="77">
        <v>8</v>
      </c>
      <c r="O1166" s="77">
        <v>6</v>
      </c>
      <c r="P1166" s="77">
        <v>4</v>
      </c>
      <c r="Q1166" s="77"/>
      <c r="R1166" s="195" t="s">
        <v>224</v>
      </c>
      <c r="S1166" s="196"/>
      <c r="T1166" s="211"/>
    </row>
    <row r="1167" spans="1:20" ht="16" customHeight="1" outlineLevel="1" x14ac:dyDescent="0.2">
      <c r="A1167" s="184"/>
      <c r="B1167" s="185"/>
      <c r="C1167" s="233"/>
      <c r="D1167" s="63" t="s">
        <v>16</v>
      </c>
      <c r="E1167" s="76" t="s">
        <v>52</v>
      </c>
      <c r="F1167" s="42"/>
      <c r="G1167" s="48"/>
      <c r="H1167" s="73">
        <f t="shared" si="98"/>
        <v>0</v>
      </c>
      <c r="I1167" s="68"/>
      <c r="J1167" s="68"/>
      <c r="K1167" s="68"/>
      <c r="L1167" s="68"/>
      <c r="M1167" s="68"/>
      <c r="N1167" s="68"/>
      <c r="O1167" s="68"/>
      <c r="P1167" s="68"/>
      <c r="Q1167" s="68"/>
      <c r="R1167" s="197"/>
      <c r="S1167" s="192"/>
      <c r="T1167" s="211"/>
    </row>
    <row r="1168" spans="1:20" ht="16" customHeight="1" outlineLevel="1" x14ac:dyDescent="0.2">
      <c r="A1168" s="184"/>
      <c r="B1168" s="185"/>
      <c r="C1168" s="233"/>
      <c r="D1168" s="63" t="s">
        <v>17</v>
      </c>
      <c r="E1168" s="75" t="s">
        <v>53</v>
      </c>
      <c r="F1168" s="42"/>
      <c r="G1168" s="42"/>
      <c r="H1168" s="73">
        <f t="shared" si="98"/>
        <v>0</v>
      </c>
      <c r="I1168" s="68"/>
      <c r="J1168" s="68"/>
      <c r="K1168" s="68"/>
      <c r="L1168" s="68"/>
      <c r="M1168" s="68"/>
      <c r="N1168" s="68"/>
      <c r="O1168" s="68"/>
      <c r="P1168" s="68"/>
      <c r="Q1168" s="68"/>
      <c r="R1168" s="197"/>
      <c r="S1168" s="192"/>
      <c r="T1168" s="211"/>
    </row>
    <row r="1169" spans="1:20" outlineLevel="1" x14ac:dyDescent="0.2">
      <c r="A1169" s="184"/>
      <c r="B1169" s="185"/>
      <c r="C1169" s="233"/>
      <c r="D1169" s="193"/>
      <c r="E1169" s="194"/>
      <c r="F1169" s="42"/>
      <c r="G1169" s="48"/>
      <c r="H1169" s="73">
        <f t="shared" si="98"/>
        <v>0</v>
      </c>
      <c r="I1169" s="68"/>
      <c r="J1169" s="68"/>
      <c r="K1169" s="68"/>
      <c r="L1169" s="68"/>
      <c r="M1169" s="68"/>
      <c r="N1169" s="68"/>
      <c r="O1169" s="68"/>
      <c r="P1169" s="68"/>
      <c r="Q1169" s="68"/>
      <c r="R1169" s="197"/>
      <c r="S1169" s="192"/>
      <c r="T1169" s="211"/>
    </row>
    <row r="1170" spans="1:20" ht="16" customHeight="1" outlineLevel="1" x14ac:dyDescent="0.2">
      <c r="A1170" s="184"/>
      <c r="B1170" s="185"/>
      <c r="C1170" s="233"/>
      <c r="D1170" s="63" t="s">
        <v>18</v>
      </c>
      <c r="E1170" s="76">
        <v>55</v>
      </c>
      <c r="F1170" s="42"/>
      <c r="G1170" s="48"/>
      <c r="H1170" s="73">
        <f t="shared" si="98"/>
        <v>0</v>
      </c>
      <c r="I1170" s="68"/>
      <c r="J1170" s="68"/>
      <c r="K1170" s="68"/>
      <c r="L1170" s="68"/>
      <c r="M1170" s="68"/>
      <c r="N1170" s="68"/>
      <c r="O1170" s="68"/>
      <c r="P1170" s="68"/>
      <c r="Q1170" s="68"/>
      <c r="R1170" s="197"/>
      <c r="S1170" s="192"/>
      <c r="T1170" s="211"/>
    </row>
    <row r="1171" spans="1:20" ht="16" customHeight="1" outlineLevel="1" x14ac:dyDescent="0.2">
      <c r="A1171" s="184"/>
      <c r="B1171" s="185"/>
      <c r="C1171" s="233"/>
      <c r="D1171" s="63" t="s">
        <v>19</v>
      </c>
      <c r="E1171" s="75">
        <f>SUM(G1184:G1198)</f>
        <v>18.543499999999998</v>
      </c>
      <c r="F1171" s="42"/>
      <c r="G1171" s="42"/>
      <c r="H1171" s="73">
        <f t="shared" si="98"/>
        <v>0</v>
      </c>
      <c r="I1171" s="68"/>
      <c r="J1171" s="68"/>
      <c r="K1171" s="68"/>
      <c r="L1171" s="68"/>
      <c r="M1171" s="68"/>
      <c r="N1171" s="68"/>
      <c r="O1171" s="68"/>
      <c r="P1171" s="68"/>
      <c r="Q1171" s="68"/>
      <c r="R1171" s="197"/>
      <c r="S1171" s="192"/>
      <c r="T1171" s="211"/>
    </row>
    <row r="1172" spans="1:20" outlineLevel="1" x14ac:dyDescent="0.2">
      <c r="A1172" s="184"/>
      <c r="B1172" s="185"/>
      <c r="C1172" s="233"/>
      <c r="D1172" s="193"/>
      <c r="E1172" s="194"/>
      <c r="F1172" s="42"/>
      <c r="G1172" s="48"/>
      <c r="H1172" s="73">
        <f t="shared" si="98"/>
        <v>0</v>
      </c>
      <c r="I1172" s="68"/>
      <c r="J1172" s="68"/>
      <c r="K1172" s="68"/>
      <c r="L1172" s="68"/>
      <c r="M1172" s="68"/>
      <c r="N1172" s="68"/>
      <c r="O1172" s="68"/>
      <c r="P1172" s="68"/>
      <c r="Q1172" s="68"/>
      <c r="R1172" s="197"/>
      <c r="S1172" s="192"/>
      <c r="T1172" s="211"/>
    </row>
    <row r="1173" spans="1:20" ht="16" customHeight="1" outlineLevel="1" x14ac:dyDescent="0.2">
      <c r="A1173" s="184"/>
      <c r="B1173" s="185"/>
      <c r="C1173" s="233"/>
      <c r="D1173" s="63" t="s">
        <v>20</v>
      </c>
      <c r="E1173" s="75">
        <f>SUM(E1170:E1171)</f>
        <v>73.543499999999995</v>
      </c>
      <c r="F1173" s="42"/>
      <c r="G1173" s="74"/>
      <c r="H1173" s="73">
        <f t="shared" si="98"/>
        <v>0</v>
      </c>
      <c r="I1173" s="68"/>
      <c r="J1173" s="68"/>
      <c r="K1173" s="68"/>
      <c r="L1173" s="68"/>
      <c r="M1173" s="68"/>
      <c r="N1173" s="68"/>
      <c r="O1173" s="68"/>
      <c r="P1173" s="68"/>
      <c r="Q1173" s="68"/>
      <c r="R1173" s="197"/>
      <c r="S1173" s="192"/>
      <c r="T1173" s="211"/>
    </row>
    <row r="1174" spans="1:20" ht="16" customHeight="1" outlineLevel="1" x14ac:dyDescent="0.2">
      <c r="A1174" s="184"/>
      <c r="B1174" s="185"/>
      <c r="C1174" s="233"/>
      <c r="D1174" s="63" t="s">
        <v>21</v>
      </c>
      <c r="E1174" s="72">
        <f>SUM(E1176/E1173)</f>
        <v>4.011231448054553</v>
      </c>
      <c r="F1174" s="42"/>
      <c r="G1174" s="71" t="s">
        <v>11</v>
      </c>
      <c r="H1174" s="69">
        <f>H1166</f>
        <v>56</v>
      </c>
      <c r="I1174" s="68"/>
      <c r="J1174" s="68"/>
      <c r="K1174" s="68"/>
      <c r="L1174" s="68"/>
      <c r="M1174" s="68"/>
      <c r="N1174" s="68"/>
      <c r="O1174" s="68"/>
      <c r="P1174" s="68"/>
      <c r="Q1174" s="67"/>
      <c r="R1174" s="197"/>
      <c r="S1174" s="192"/>
      <c r="T1174" s="211"/>
    </row>
    <row r="1175" spans="1:20" ht="17" outlineLevel="1" thickBot="1" x14ac:dyDescent="0.25">
      <c r="A1175" s="184"/>
      <c r="B1175" s="185"/>
      <c r="C1175" s="233"/>
      <c r="D1175" s="193"/>
      <c r="E1175" s="194"/>
      <c r="F1175" s="42"/>
      <c r="G1175" s="70" t="s">
        <v>22</v>
      </c>
      <c r="H1175" s="69">
        <v>0</v>
      </c>
      <c r="I1175" s="68"/>
      <c r="J1175" s="68"/>
      <c r="K1175" s="68"/>
      <c r="L1175" s="68"/>
      <c r="M1175" s="68"/>
      <c r="N1175" s="68"/>
      <c r="O1175" s="68"/>
      <c r="P1175" s="68"/>
      <c r="Q1175" s="67"/>
      <c r="R1175" s="197"/>
      <c r="S1175" s="192"/>
      <c r="T1175" s="211"/>
    </row>
    <row r="1176" spans="1:20" ht="16" customHeight="1" outlineLevel="1" thickBot="1" x14ac:dyDescent="0.25">
      <c r="A1176" s="184"/>
      <c r="B1176" s="185"/>
      <c r="C1176" s="233"/>
      <c r="D1176" s="63" t="s">
        <v>23</v>
      </c>
      <c r="E1176" s="66">
        <v>295</v>
      </c>
      <c r="G1176" s="48"/>
      <c r="H1176" s="65">
        <f>SUM(H1174:H1175)</f>
        <v>56</v>
      </c>
      <c r="I1176" s="64">
        <f t="shared" ref="I1176:Q1176" si="99">SUM(I1166:I1173)</f>
        <v>8</v>
      </c>
      <c r="J1176" s="64">
        <f t="shared" si="99"/>
        <v>0</v>
      </c>
      <c r="K1176" s="64">
        <f t="shared" si="99"/>
        <v>10</v>
      </c>
      <c r="L1176" s="64">
        <f t="shared" si="99"/>
        <v>10</v>
      </c>
      <c r="M1176" s="64">
        <f t="shared" si="99"/>
        <v>10</v>
      </c>
      <c r="N1176" s="64">
        <f t="shared" si="99"/>
        <v>8</v>
      </c>
      <c r="O1176" s="64">
        <f t="shared" si="99"/>
        <v>6</v>
      </c>
      <c r="P1176" s="64">
        <f t="shared" si="99"/>
        <v>4</v>
      </c>
      <c r="Q1176" s="64">
        <f t="shared" si="99"/>
        <v>0</v>
      </c>
      <c r="R1176" s="197"/>
      <c r="S1176" s="192"/>
      <c r="T1176" s="211"/>
    </row>
    <row r="1177" spans="1:20" ht="17" customHeight="1" outlineLevel="1" thickBot="1" x14ac:dyDescent="0.25">
      <c r="A1177" s="184"/>
      <c r="B1177" s="185"/>
      <c r="C1177" s="233"/>
      <c r="D1177" s="63" t="s">
        <v>24</v>
      </c>
      <c r="E1177" s="62">
        <f>SUM(E1176/2.5)</f>
        <v>118</v>
      </c>
      <c r="F1177" s="42"/>
      <c r="G1177" s="61"/>
      <c r="H1177" s="60" t="s">
        <v>14</v>
      </c>
      <c r="I1177" s="59">
        <v>48</v>
      </c>
      <c r="J1177" s="58">
        <v>50</v>
      </c>
      <c r="K1177" s="58">
        <v>52</v>
      </c>
      <c r="L1177" s="58">
        <v>54</v>
      </c>
      <c r="M1177" s="58">
        <v>56</v>
      </c>
      <c r="N1177" s="58">
        <v>58</v>
      </c>
      <c r="O1177" s="58">
        <v>60</v>
      </c>
      <c r="P1177" s="58">
        <v>62</v>
      </c>
      <c r="Q1177" s="57">
        <v>64</v>
      </c>
      <c r="R1177" s="197"/>
      <c r="S1177" s="192"/>
      <c r="T1177" s="211"/>
    </row>
    <row r="1178" spans="1:20" ht="17" outlineLevel="1" thickBot="1" x14ac:dyDescent="0.25">
      <c r="A1178" s="186"/>
      <c r="B1178" s="187"/>
      <c r="C1178" s="234"/>
      <c r="D1178" s="56" t="s">
        <v>25</v>
      </c>
      <c r="E1178" s="55">
        <f>SUM(E1176/2.2)</f>
        <v>134.09090909090909</v>
      </c>
      <c r="F1178" s="42"/>
      <c r="G1178" s="42"/>
      <c r="H1178" s="42"/>
      <c r="I1178" s="42"/>
      <c r="J1178" s="42"/>
      <c r="K1178" s="42"/>
      <c r="L1178" s="42"/>
      <c r="M1178" s="42"/>
      <c r="N1178" s="42"/>
      <c r="O1178" s="42"/>
      <c r="P1178" s="42"/>
      <c r="Q1178" s="42"/>
      <c r="R1178" s="198"/>
      <c r="S1178" s="199"/>
      <c r="T1178" s="211"/>
    </row>
    <row r="1179" spans="1:20" ht="17" outlineLevel="1" thickBot="1" x14ac:dyDescent="0.25">
      <c r="A1179" s="54" t="s">
        <v>26</v>
      </c>
      <c r="B1179" s="53">
        <v>46220</v>
      </c>
      <c r="C1179" s="42"/>
      <c r="D1179" s="48"/>
      <c r="E1179" s="52"/>
      <c r="F1179" s="42"/>
      <c r="S1179" s="28"/>
      <c r="T1179" s="211"/>
    </row>
    <row r="1180" spans="1:20" outlineLevel="1" x14ac:dyDescent="0.2">
      <c r="A1180" s="51" t="s">
        <v>27</v>
      </c>
      <c r="B1180" s="50"/>
      <c r="C1180" s="42"/>
      <c r="D1180" s="48"/>
      <c r="E1180" s="42"/>
      <c r="F1180" s="42"/>
      <c r="R1180" s="42"/>
      <c r="S1180" s="47"/>
      <c r="T1180" s="211"/>
    </row>
    <row r="1181" spans="1:20" outlineLevel="1" x14ac:dyDescent="0.2">
      <c r="A1181" s="49"/>
      <c r="B1181" s="42"/>
      <c r="C1181" s="42"/>
      <c r="D1181" s="48"/>
      <c r="E1181" s="42"/>
      <c r="F1181" s="42"/>
      <c r="G1181" s="42"/>
      <c r="H1181" s="42"/>
      <c r="I1181" s="42"/>
      <c r="J1181" s="42"/>
      <c r="K1181" s="42"/>
      <c r="L1181" s="42"/>
      <c r="M1181" s="42"/>
      <c r="N1181" s="42"/>
      <c r="O1181" s="42"/>
      <c r="P1181" s="42"/>
      <c r="Q1181" s="42"/>
      <c r="R1181" s="42"/>
      <c r="S1181" s="47"/>
      <c r="T1181" s="211"/>
    </row>
    <row r="1182" spans="1:20" ht="17" outlineLevel="1" thickBot="1" x14ac:dyDescent="0.25">
      <c r="A1182" s="49" t="s">
        <v>28</v>
      </c>
      <c r="B1182" s="42"/>
      <c r="C1182" s="42"/>
      <c r="D1182" s="48"/>
      <c r="E1182" s="42"/>
      <c r="F1182" s="42"/>
      <c r="G1182" s="42"/>
      <c r="H1182" s="42"/>
      <c r="I1182" s="42"/>
      <c r="J1182" s="42"/>
      <c r="K1182" s="42"/>
      <c r="L1182" s="42"/>
      <c r="M1182" s="42"/>
      <c r="N1182" s="42"/>
      <c r="O1182" s="42"/>
      <c r="P1182" s="42"/>
      <c r="Q1182" s="42"/>
      <c r="R1182" s="42"/>
      <c r="S1182" s="47"/>
      <c r="T1182" s="211"/>
    </row>
    <row r="1183" spans="1:20" outlineLevel="1" x14ac:dyDescent="0.2">
      <c r="A1183" s="46" t="s">
        <v>29</v>
      </c>
      <c r="B1183" s="45" t="s">
        <v>30</v>
      </c>
      <c r="C1183" s="44" t="s">
        <v>31</v>
      </c>
      <c r="D1183" s="44" t="s">
        <v>32</v>
      </c>
      <c r="E1183" s="44" t="s">
        <v>33</v>
      </c>
      <c r="F1183" s="44" t="s">
        <v>34</v>
      </c>
      <c r="G1183" s="44" t="s">
        <v>35</v>
      </c>
      <c r="H1183" s="43" t="s">
        <v>36</v>
      </c>
      <c r="I1183" s="200" t="s">
        <v>37</v>
      </c>
      <c r="J1183" s="201"/>
      <c r="K1183" s="202"/>
      <c r="L1183" s="202"/>
      <c r="M1183" s="202"/>
      <c r="N1183" s="202"/>
      <c r="O1183" s="202"/>
      <c r="P1183" s="42"/>
      <c r="Q1183" s="42"/>
      <c r="R1183" s="42"/>
      <c r="S1183" s="28"/>
      <c r="T1183" s="211"/>
    </row>
    <row r="1184" spans="1:20" ht="17" outlineLevel="1" x14ac:dyDescent="0.2">
      <c r="A1184" s="38" t="s">
        <v>54</v>
      </c>
      <c r="B1184" s="37" t="s">
        <v>98</v>
      </c>
      <c r="C1184" s="36" t="s">
        <v>225</v>
      </c>
      <c r="D1184" s="35">
        <v>0.8</v>
      </c>
      <c r="E1184" s="41">
        <f>D1184*H1176</f>
        <v>44.800000000000004</v>
      </c>
      <c r="F1184" s="33" cm="1">
        <f t="array" ref="F1184">IFERROR(_xlfn.XLOOKUP(1,(TabFournisseurs[TYPE]=A1184)*(TabFournisseurs[SUPPLIER2]=B1184)*(TabFournisseurs[REF PRODUCT]=C1184),TabFournisseurs[Cost / per m]),0)</f>
        <v>11.2</v>
      </c>
      <c r="G1184" s="96">
        <f>F1184*D1184</f>
        <v>8.9599999999999991</v>
      </c>
      <c r="H1184" s="40">
        <f>G1184*H1176</f>
        <v>501.75999999999993</v>
      </c>
      <c r="I1184" s="203"/>
      <c r="J1184" s="201"/>
      <c r="K1184" s="156"/>
      <c r="L1184" s="156"/>
      <c r="M1184" s="156"/>
      <c r="N1184" s="156"/>
      <c r="O1184" s="156"/>
      <c r="P1184" s="156"/>
      <c r="Q1184" s="156"/>
      <c r="R1184" s="156"/>
      <c r="S1184" s="157"/>
      <c r="T1184" s="211"/>
    </row>
    <row r="1185" spans="1:20" ht="17" outlineLevel="1" x14ac:dyDescent="0.2">
      <c r="A1185" s="38" t="s">
        <v>57</v>
      </c>
      <c r="B1185" s="37" t="s">
        <v>134</v>
      </c>
      <c r="C1185" s="36" t="s">
        <v>135</v>
      </c>
      <c r="D1185" s="35">
        <v>0.35</v>
      </c>
      <c r="E1185" s="34">
        <f>D1185*H1176</f>
        <v>19.599999999999998</v>
      </c>
      <c r="F1185" s="33" cm="1">
        <f t="array" ref="F1185">IFERROR(_xlfn.XLOOKUP(1,(TabFournisseurs[TYPE]=A1185)*(TabFournisseurs[SUPPLIER2]=B1185)*(TabFournisseurs[REF PRODUCT]=C1185),TabFournisseurs[Cost / per m]),0)</f>
        <v>7.5</v>
      </c>
      <c r="G1185" s="32">
        <f t="shared" ref="G1185:G1196" si="100">F1185*D1185</f>
        <v>2.625</v>
      </c>
      <c r="H1185" s="31">
        <f>G1185*H1176</f>
        <v>147</v>
      </c>
      <c r="I1185" s="39"/>
      <c r="J1185" s="39"/>
      <c r="K1185" s="156"/>
      <c r="L1185" s="156"/>
      <c r="M1185" s="156"/>
      <c r="N1185" s="156"/>
      <c r="O1185" s="156"/>
      <c r="P1185" s="156"/>
      <c r="Q1185" s="156"/>
      <c r="R1185" s="156"/>
      <c r="S1185" s="157"/>
      <c r="T1185" s="211"/>
    </row>
    <row r="1186" spans="1:20" ht="17" outlineLevel="1" x14ac:dyDescent="0.2">
      <c r="A1186" s="38" t="s">
        <v>60</v>
      </c>
      <c r="B1186" s="37" t="s">
        <v>61</v>
      </c>
      <c r="C1186" s="36" t="s">
        <v>62</v>
      </c>
      <c r="D1186" s="35">
        <v>0.35</v>
      </c>
      <c r="E1186" s="34">
        <f>D1186*H1176</f>
        <v>19.599999999999998</v>
      </c>
      <c r="F1186" s="33" cm="1">
        <f t="array" ref="F1186">IFERROR(_xlfn.XLOOKUP(1,(TabFournisseurs[TYPE]=A1186)*(TabFournisseurs[SUPPLIER2]=B1186)*(TabFournisseurs[REF PRODUCT]=C1186),TabFournisseurs[Cost / per m]),0)</f>
        <v>8.91</v>
      </c>
      <c r="G1186" s="32">
        <f t="shared" si="100"/>
        <v>3.1185</v>
      </c>
      <c r="H1186" s="31">
        <f>G1186*H1176</f>
        <v>174.636</v>
      </c>
      <c r="I1186" s="39"/>
      <c r="J1186" s="39"/>
      <c r="K1186" s="156"/>
      <c r="L1186" s="156"/>
      <c r="M1186" s="156"/>
      <c r="N1186" s="156"/>
      <c r="O1186" s="156"/>
      <c r="P1186" s="156"/>
      <c r="Q1186" s="156"/>
      <c r="R1186" s="156"/>
      <c r="S1186" s="157"/>
      <c r="T1186" s="211"/>
    </row>
    <row r="1187" spans="1:20" ht="17" outlineLevel="1" x14ac:dyDescent="0.2">
      <c r="A1187" s="38" t="s">
        <v>63</v>
      </c>
      <c r="B1187" s="37" t="s">
        <v>64</v>
      </c>
      <c r="C1187" s="36" t="s">
        <v>136</v>
      </c>
      <c r="D1187" s="35">
        <v>0.8</v>
      </c>
      <c r="E1187" s="34">
        <f>D1187*H1176</f>
        <v>44.800000000000004</v>
      </c>
      <c r="F1187" s="33" cm="1">
        <f t="array" ref="F1187">IFERROR(_xlfn.XLOOKUP(1,(TabFournisseurs[TYPE]=A1187)*(TabFournisseurs[SUPPLIER2]=B1187)*(TabFournisseurs[REF PRODUCT]=C1187),TabFournisseurs[Cost / per m]),0)</f>
        <v>0</v>
      </c>
      <c r="G1187" s="32">
        <f t="shared" si="100"/>
        <v>0</v>
      </c>
      <c r="H1187" s="31">
        <f>G1187*H1176</f>
        <v>0</v>
      </c>
      <c r="I1187" s="30"/>
      <c r="J1187" s="30"/>
      <c r="K1187" s="156"/>
      <c r="L1187" s="156"/>
      <c r="M1187" s="156"/>
      <c r="N1187" s="156"/>
      <c r="O1187" s="156"/>
      <c r="P1187" s="156"/>
      <c r="Q1187" s="156"/>
      <c r="R1187" s="156"/>
      <c r="S1187" s="157"/>
      <c r="T1187" s="211"/>
    </row>
    <row r="1188" spans="1:20" ht="17" outlineLevel="1" x14ac:dyDescent="0.2">
      <c r="A1188" s="38" t="s">
        <v>66</v>
      </c>
      <c r="B1188" s="37" t="s">
        <v>67</v>
      </c>
      <c r="C1188" s="36" t="s">
        <v>68</v>
      </c>
      <c r="D1188" s="35">
        <v>0.05</v>
      </c>
      <c r="E1188" s="34">
        <f>D1188*H1176</f>
        <v>2.8000000000000003</v>
      </c>
      <c r="F1188" s="33" cm="1">
        <f t="array" ref="F1188">IFERROR(_xlfn.XLOOKUP(1,(TabFournisseurs[TYPE]=A1188)*(TabFournisseurs[SUPPLIER2]=B1188)*(TabFournisseurs[REF PRODUCT]=C1188),TabFournisseurs[Cost / per m]),0)</f>
        <v>0.05</v>
      </c>
      <c r="G1188" s="32">
        <f t="shared" si="100"/>
        <v>2.5000000000000005E-3</v>
      </c>
      <c r="H1188" s="31">
        <f>G1188*H1176</f>
        <v>0.14000000000000001</v>
      </c>
      <c r="I1188" s="30"/>
      <c r="J1188" s="30"/>
      <c r="K1188" s="29"/>
      <c r="L1188" s="29"/>
      <c r="M1188" s="29"/>
      <c r="N1188" s="29"/>
      <c r="O1188" s="29"/>
      <c r="P1188" s="29"/>
      <c r="Q1188" s="29"/>
      <c r="R1188" s="29"/>
      <c r="S1188" s="28"/>
      <c r="T1188" s="211"/>
    </row>
    <row r="1189" spans="1:20" ht="17" outlineLevel="1" x14ac:dyDescent="0.2">
      <c r="A1189" s="38" t="s">
        <v>69</v>
      </c>
      <c r="B1189" s="37" t="s">
        <v>70</v>
      </c>
      <c r="C1189" s="36" t="s">
        <v>71</v>
      </c>
      <c r="D1189" s="35">
        <v>0.05</v>
      </c>
      <c r="E1189" s="34">
        <f>D1189*H1176</f>
        <v>2.8000000000000003</v>
      </c>
      <c r="F1189" s="33" cm="1">
        <f t="array" ref="F1189">IFERROR(_xlfn.XLOOKUP(1,(TabFournisseurs[TYPE]=A1189)*(TabFournisseurs[SUPPLIER2]=B1189)*(TabFournisseurs[REF PRODUCT]=C1189),TabFournisseurs[Cost / per m]),0)</f>
        <v>2.97</v>
      </c>
      <c r="G1189" s="32">
        <f t="shared" si="100"/>
        <v>0.14850000000000002</v>
      </c>
      <c r="H1189" s="31">
        <f>G1189*H1176</f>
        <v>8.3160000000000007</v>
      </c>
      <c r="I1189" s="158"/>
      <c r="J1189" s="159"/>
      <c r="K1189" s="29"/>
      <c r="L1189" s="29"/>
      <c r="M1189" s="29"/>
      <c r="N1189" s="29"/>
      <c r="O1189" s="29"/>
      <c r="P1189" s="29"/>
      <c r="Q1189" s="29"/>
      <c r="R1189" s="29"/>
      <c r="S1189" s="28"/>
      <c r="T1189" s="211"/>
    </row>
    <row r="1190" spans="1:20" ht="17" outlineLevel="1" x14ac:dyDescent="0.2">
      <c r="A1190" s="38" t="s">
        <v>72</v>
      </c>
      <c r="B1190" s="37" t="s">
        <v>73</v>
      </c>
      <c r="C1190" s="36" t="s">
        <v>74</v>
      </c>
      <c r="D1190" s="35">
        <v>0.1</v>
      </c>
      <c r="E1190" s="34">
        <f>D1190*H1176</f>
        <v>5.6000000000000005</v>
      </c>
      <c r="F1190" s="33" cm="1">
        <f t="array" ref="F1190">IFERROR(_xlfn.XLOOKUP(1,(TabFournisseurs[TYPE]=A1190)*(TabFournisseurs[SUPPLIER2]=B1190)*(TabFournisseurs[REF PRODUCT]=C1190),TabFournisseurs[Cost / per m]),0)</f>
        <v>0.49</v>
      </c>
      <c r="G1190" s="32">
        <f t="shared" si="100"/>
        <v>4.9000000000000002E-2</v>
      </c>
      <c r="H1190" s="31">
        <f>G1190*H1176</f>
        <v>2.7440000000000002</v>
      </c>
      <c r="I1190" s="30"/>
      <c r="J1190" s="30"/>
      <c r="K1190" s="29"/>
      <c r="L1190" s="29"/>
      <c r="M1190" s="29"/>
      <c r="N1190" s="29"/>
      <c r="O1190" s="29"/>
      <c r="P1190" s="29"/>
      <c r="Q1190" s="29"/>
      <c r="R1190" s="29"/>
      <c r="S1190" s="28"/>
      <c r="T1190" s="211"/>
    </row>
    <row r="1191" spans="1:20" ht="17" outlineLevel="1" x14ac:dyDescent="0.2">
      <c r="A1191" s="38" t="s">
        <v>80</v>
      </c>
      <c r="B1191" s="37" t="s">
        <v>81</v>
      </c>
      <c r="C1191" s="36" t="s">
        <v>82</v>
      </c>
      <c r="D1191" s="35">
        <v>11</v>
      </c>
      <c r="E1191" s="34">
        <f>D1191*H1176</f>
        <v>616</v>
      </c>
      <c r="F1191" s="33" cm="1">
        <f t="array" ref="F1191">IFERROR(_xlfn.XLOOKUP(1,(TabFournisseurs[TYPE]=A1191)*(TabFournisseurs[SUPPLIER2]=B1191)*(TabFournisseurs[REF PRODUCT]=C1191),TabFournisseurs[Cost / per m]),0)</f>
        <v>0.06</v>
      </c>
      <c r="G1191" s="32">
        <f t="shared" si="100"/>
        <v>0.65999999999999992</v>
      </c>
      <c r="H1191" s="31">
        <f>G1191*H1176</f>
        <v>36.959999999999994</v>
      </c>
      <c r="I1191" s="30"/>
      <c r="J1191" s="30"/>
      <c r="K1191" s="29"/>
      <c r="L1191" s="29"/>
      <c r="M1191" s="29"/>
      <c r="N1191" s="29"/>
      <c r="O1191" s="29"/>
      <c r="P1191" s="29"/>
      <c r="Q1191" s="29"/>
      <c r="R1191" s="29"/>
      <c r="S1191" s="28"/>
      <c r="T1191" s="211"/>
    </row>
    <row r="1192" spans="1:20" ht="17" outlineLevel="1" x14ac:dyDescent="0.2">
      <c r="A1192" s="38" t="s">
        <v>75</v>
      </c>
      <c r="B1192" s="37" t="s">
        <v>76</v>
      </c>
      <c r="C1192" s="36" t="s">
        <v>77</v>
      </c>
      <c r="D1192" s="35">
        <v>1</v>
      </c>
      <c r="E1192" s="34">
        <f>D1192*H1176</f>
        <v>56</v>
      </c>
      <c r="F1192" s="33" cm="1">
        <f t="array" ref="F1192">IFERROR(_xlfn.XLOOKUP(1,(TabFournisseurs[TYPE]=A1192)*(TabFournisseurs[SUPPLIER2]=B1192)*(TabFournisseurs[REF PRODUCT]=C1192),TabFournisseurs[Cost / per m]),0)</f>
        <v>0.27</v>
      </c>
      <c r="G1192" s="32">
        <f t="shared" si="100"/>
        <v>0.27</v>
      </c>
      <c r="H1192" s="31">
        <f>G1192*H1176</f>
        <v>15.120000000000001</v>
      </c>
      <c r="I1192" s="30"/>
      <c r="J1192" s="30"/>
      <c r="K1192" s="29"/>
      <c r="L1192" s="29"/>
      <c r="M1192" s="29"/>
      <c r="N1192" s="29"/>
      <c r="O1192" s="29"/>
      <c r="P1192" s="29"/>
      <c r="Q1192" s="29"/>
      <c r="R1192" s="29"/>
      <c r="S1192" s="28"/>
      <c r="T1192" s="211"/>
    </row>
    <row r="1193" spans="1:20" ht="17" outlineLevel="1" x14ac:dyDescent="0.2">
      <c r="A1193" s="38" t="s">
        <v>78</v>
      </c>
      <c r="B1193" s="37" t="s">
        <v>76</v>
      </c>
      <c r="C1193" s="36" t="s">
        <v>79</v>
      </c>
      <c r="D1193" s="35">
        <v>1</v>
      </c>
      <c r="E1193" s="34">
        <f>D1193*H1176</f>
        <v>56</v>
      </c>
      <c r="F1193" s="33" cm="1">
        <f t="array" ref="F1193">IFERROR(_xlfn.XLOOKUP(1,(TabFournisseurs[TYPE]=A1193)*(TabFournisseurs[SUPPLIER2]=B1193)*(TabFournisseurs[REF PRODUCT]=C1193),TabFournisseurs[Cost / per m]),0)</f>
        <v>0.21</v>
      </c>
      <c r="G1193" s="32">
        <f t="shared" si="100"/>
        <v>0.21</v>
      </c>
      <c r="H1193" s="31">
        <f>G1193*H1176</f>
        <v>11.76</v>
      </c>
      <c r="I1193" s="30"/>
      <c r="J1193" s="30"/>
      <c r="K1193" s="29"/>
      <c r="L1193" s="29"/>
      <c r="M1193" s="29"/>
      <c r="N1193" s="29"/>
      <c r="O1193" s="29"/>
      <c r="P1193" s="29"/>
      <c r="Q1193" s="29"/>
      <c r="R1193" s="29"/>
      <c r="S1193" s="28"/>
      <c r="T1193" s="211"/>
    </row>
    <row r="1194" spans="1:20" outlineLevel="1" x14ac:dyDescent="0.2">
      <c r="A1194" s="38"/>
      <c r="B1194" s="37"/>
      <c r="C1194" s="36"/>
      <c r="D1194" s="35"/>
      <c r="E1194" s="34">
        <f>D1194*H1176</f>
        <v>0</v>
      </c>
      <c r="F1194" s="33" cm="1">
        <f t="array" ref="F1194">IFERROR(_xlfn.XLOOKUP(1,(TabFournisseurs[TYPE]=A1194)*(TabFournisseurs[SUPPLIER2]=B1194)*(TabFournisseurs[REF PRODUCT]=C1194),TabFournisseurs[Cost / per m]),0)</f>
        <v>0</v>
      </c>
      <c r="G1194" s="32">
        <f t="shared" si="100"/>
        <v>0</v>
      </c>
      <c r="H1194" s="31">
        <f>G1194*H1176</f>
        <v>0</v>
      </c>
      <c r="I1194" s="30"/>
      <c r="J1194" s="30"/>
      <c r="K1194" s="29"/>
      <c r="L1194" s="29"/>
      <c r="M1194" s="29"/>
      <c r="N1194" s="29"/>
      <c r="O1194" s="29"/>
      <c r="P1194" s="29"/>
      <c r="Q1194" s="29"/>
      <c r="R1194" s="29"/>
      <c r="S1194" s="28"/>
      <c r="T1194" s="211"/>
    </row>
    <row r="1195" spans="1:20" outlineLevel="1" x14ac:dyDescent="0.2">
      <c r="A1195" s="38"/>
      <c r="B1195" s="37"/>
      <c r="C1195" s="36"/>
      <c r="D1195" s="35"/>
      <c r="E1195" s="34">
        <f>D1195*H1176</f>
        <v>0</v>
      </c>
      <c r="F1195" s="33" cm="1">
        <f t="array" ref="F1195">IFERROR(_xlfn.XLOOKUP(1,(TabFournisseurs[TYPE]=A1195)*(TabFournisseurs[SUPPLIER2]=B1195)*(TabFournisseurs[REF PRODUCT]=C1195),TabFournisseurs[Cost / per m]),0)</f>
        <v>0</v>
      </c>
      <c r="G1195" s="32">
        <f t="shared" si="100"/>
        <v>0</v>
      </c>
      <c r="H1195" s="31">
        <f>G1195*H1176</f>
        <v>0</v>
      </c>
      <c r="I1195" s="30"/>
      <c r="J1195" s="30"/>
      <c r="K1195" s="29"/>
      <c r="L1195" s="29"/>
      <c r="M1195" s="29"/>
      <c r="N1195" s="29"/>
      <c r="O1195" s="29"/>
      <c r="P1195" s="29"/>
      <c r="Q1195" s="29"/>
      <c r="R1195" s="29"/>
      <c r="S1195" s="28"/>
      <c r="T1195" s="211"/>
    </row>
    <row r="1196" spans="1:20" outlineLevel="1" x14ac:dyDescent="0.2">
      <c r="A1196" s="38"/>
      <c r="B1196" s="37"/>
      <c r="C1196" s="36"/>
      <c r="D1196" s="35"/>
      <c r="E1196" s="34">
        <f>D1196*H1176</f>
        <v>0</v>
      </c>
      <c r="F1196" s="33"/>
      <c r="G1196" s="32">
        <f t="shared" si="100"/>
        <v>0</v>
      </c>
      <c r="H1196" s="31">
        <f>G1196*H1176</f>
        <v>0</v>
      </c>
      <c r="I1196" s="30"/>
      <c r="J1196" s="30"/>
      <c r="K1196" s="29"/>
      <c r="L1196" s="29"/>
      <c r="M1196" s="29"/>
      <c r="N1196" s="29"/>
      <c r="O1196" s="29"/>
      <c r="P1196" s="29"/>
      <c r="Q1196" s="29"/>
      <c r="R1196" s="29"/>
      <c r="S1196" s="28"/>
      <c r="T1196" s="211"/>
    </row>
    <row r="1197" spans="1:20" ht="17" outlineLevel="1" x14ac:dyDescent="0.2">
      <c r="A1197" s="38" t="s">
        <v>38</v>
      </c>
      <c r="B1197" s="37" t="s">
        <v>40</v>
      </c>
      <c r="C1197" s="36" t="s">
        <v>41</v>
      </c>
      <c r="D1197" s="35">
        <v>1</v>
      </c>
      <c r="E1197" s="34">
        <f>D1197*H1176</f>
        <v>56</v>
      </c>
      <c r="F1197" s="33" cm="1">
        <f t="array" ref="F1197">IFERROR(_xlfn.XLOOKUP(1,(TabFournisseurs[TYPE]=A1197)*(TabFournisseurs[SUPPLIER2]=B1197)*(TabFournisseurs[REF PRODUCT]=C1197),TabFournisseurs[Cost / per m]),0)</f>
        <v>2</v>
      </c>
      <c r="G1197" s="32">
        <f t="shared" ref="G1197:G1198" si="101">F1197*D1197</f>
        <v>2</v>
      </c>
      <c r="H1197" s="31">
        <f>G1197*H1176</f>
        <v>112</v>
      </c>
      <c r="I1197" s="30"/>
      <c r="J1197" s="30"/>
      <c r="K1197" s="29"/>
      <c r="L1197" s="29"/>
      <c r="M1197" s="29"/>
      <c r="N1197" s="29"/>
      <c r="O1197" s="29"/>
      <c r="P1197" s="29"/>
      <c r="Q1197" s="29"/>
      <c r="R1197" s="29"/>
      <c r="S1197" s="28"/>
      <c r="T1197" s="211"/>
    </row>
    <row r="1198" spans="1:20" ht="18" outlineLevel="1" thickBot="1" x14ac:dyDescent="0.25">
      <c r="A1198" s="27" t="s">
        <v>38</v>
      </c>
      <c r="B1198" s="26" t="s">
        <v>42</v>
      </c>
      <c r="C1198" s="25" t="s">
        <v>43</v>
      </c>
      <c r="D1198" s="24">
        <v>1</v>
      </c>
      <c r="E1198" s="23">
        <f>D1198*H1176</f>
        <v>56</v>
      </c>
      <c r="F1198" s="22" cm="1">
        <f t="array" ref="F1198">IFERROR(_xlfn.XLOOKUP(1,(TabFournisseurs[TYPE]=A1198)*(TabFournisseurs[SUPPLIER2]=B1198)*(TabFournisseurs[REF PRODUCT]=C1198),TabFournisseurs[Cost / per m]),0)</f>
        <v>0.5</v>
      </c>
      <c r="G1198" s="21">
        <f t="shared" si="101"/>
        <v>0.5</v>
      </c>
      <c r="H1198" s="20">
        <f>G1198*H1176</f>
        <v>28</v>
      </c>
      <c r="I1198" s="19"/>
      <c r="J1198" s="19"/>
      <c r="K1198" s="18"/>
      <c r="L1198" s="18"/>
      <c r="M1198" s="18"/>
      <c r="N1198" s="18"/>
      <c r="O1198" s="18"/>
      <c r="P1198" s="18"/>
      <c r="Q1198" s="18"/>
      <c r="R1198" s="18"/>
      <c r="S1198" s="17"/>
      <c r="T1198" s="211"/>
    </row>
    <row r="1199" spans="1:20" ht="17" thickBot="1" x14ac:dyDescent="0.25">
      <c r="A1199" s="95"/>
      <c r="B1199" s="95"/>
      <c r="C1199" s="95"/>
      <c r="D1199" s="95"/>
      <c r="E1199" s="95"/>
      <c r="F1199" s="95"/>
      <c r="G1199" s="95"/>
      <c r="H1199" s="95"/>
      <c r="I1199" s="95"/>
      <c r="J1199" s="95"/>
      <c r="K1199" s="95"/>
      <c r="L1199" s="95"/>
      <c r="M1199" s="95"/>
      <c r="N1199" s="95"/>
      <c r="O1199" s="95"/>
      <c r="P1199" s="95"/>
      <c r="Q1199" s="95"/>
      <c r="R1199" s="95"/>
      <c r="S1199" s="95"/>
      <c r="T1199" s="95"/>
    </row>
    <row r="1200" spans="1:20" ht="23" customHeight="1" x14ac:dyDescent="0.2">
      <c r="A1200" s="204" t="s">
        <v>226</v>
      </c>
      <c r="B1200" s="205"/>
      <c r="C1200" s="205"/>
      <c r="D1200" s="205"/>
      <c r="E1200" s="205"/>
      <c r="F1200" s="205"/>
      <c r="G1200" s="206"/>
      <c r="H1200" s="166" t="s">
        <v>137</v>
      </c>
      <c r="I1200" s="167"/>
      <c r="J1200" s="167"/>
      <c r="K1200" s="167"/>
      <c r="L1200" s="167"/>
      <c r="M1200" s="168"/>
      <c r="N1200" s="169" t="s">
        <v>1</v>
      </c>
      <c r="O1200" s="169"/>
      <c r="P1200" s="169"/>
      <c r="Q1200" s="169"/>
      <c r="R1200" s="171"/>
      <c r="S1200" s="173" t="s">
        <v>2</v>
      </c>
      <c r="T1200" s="210"/>
    </row>
    <row r="1201" spans="1:20" ht="23" customHeight="1" thickBot="1" x14ac:dyDescent="0.25">
      <c r="A1201" s="207"/>
      <c r="B1201" s="208"/>
      <c r="C1201" s="208"/>
      <c r="D1201" s="208"/>
      <c r="E1201" s="208"/>
      <c r="F1201" s="208"/>
      <c r="G1201" s="209"/>
      <c r="H1201" s="177"/>
      <c r="I1201" s="178"/>
      <c r="J1201" s="178"/>
      <c r="K1201" s="178"/>
      <c r="L1201" s="178"/>
      <c r="M1201" s="179"/>
      <c r="N1201" s="170"/>
      <c r="O1201" s="170"/>
      <c r="P1201" s="170"/>
      <c r="Q1201" s="170"/>
      <c r="R1201" s="172"/>
      <c r="S1201" s="174"/>
      <c r="T1201" s="210"/>
    </row>
    <row r="1202" spans="1:20" outlineLevel="1" x14ac:dyDescent="0.2">
      <c r="A1202" s="212">
        <v>46162</v>
      </c>
      <c r="B1202" s="181"/>
      <c r="C1202" s="94"/>
      <c r="D1202" s="94"/>
      <c r="E1202" s="94"/>
      <c r="F1202" s="94"/>
      <c r="G1202" s="94"/>
      <c r="H1202" s="94"/>
      <c r="I1202" s="94"/>
      <c r="J1202" s="94"/>
      <c r="K1202" s="94"/>
      <c r="L1202" s="94"/>
      <c r="M1202" s="94"/>
      <c r="N1202" s="94"/>
      <c r="O1202" s="94"/>
      <c r="P1202" s="94"/>
      <c r="Q1202" s="94"/>
      <c r="R1202" s="94"/>
      <c r="S1202" s="93" t="s">
        <v>162</v>
      </c>
      <c r="T1202" s="211"/>
    </row>
    <row r="1203" spans="1:20" ht="17" outlineLevel="1" thickBot="1" x14ac:dyDescent="0.25">
      <c r="A1203" s="92"/>
      <c r="B1203" s="42"/>
      <c r="C1203" s="42"/>
      <c r="D1203" s="42"/>
      <c r="E1203" s="42"/>
      <c r="F1203" s="42"/>
      <c r="G1203" s="42"/>
      <c r="H1203" s="42"/>
      <c r="I1203" s="42"/>
      <c r="J1203" s="42"/>
      <c r="K1203" s="42"/>
      <c r="L1203" s="42"/>
      <c r="M1203" s="42"/>
      <c r="N1203" s="42"/>
      <c r="O1203" s="42"/>
      <c r="P1203" s="42"/>
      <c r="Q1203" s="42"/>
      <c r="R1203" s="42"/>
      <c r="S1203" s="47"/>
      <c r="T1203" s="211"/>
    </row>
    <row r="1204" spans="1:20" ht="17" customHeight="1" outlineLevel="1" thickBot="1" x14ac:dyDescent="0.25">
      <c r="A1204" s="182" t="e" vm="21">
        <v>#VALUE!</v>
      </c>
      <c r="B1204" s="183"/>
      <c r="C1204" s="91" t="s">
        <v>6</v>
      </c>
      <c r="D1204" s="90" t="s">
        <v>7</v>
      </c>
      <c r="E1204" s="106" t="s">
        <v>227</v>
      </c>
      <c r="F1204" s="42"/>
      <c r="G1204" s="42"/>
      <c r="H1204" s="84" t="s">
        <v>8</v>
      </c>
      <c r="I1204" s="88"/>
      <c r="J1204" s="88"/>
      <c r="K1204" s="88"/>
      <c r="L1204" s="88"/>
      <c r="M1204" s="88"/>
      <c r="N1204" s="88"/>
      <c r="O1204" s="88"/>
      <c r="P1204" s="88"/>
      <c r="Q1204" s="88"/>
      <c r="S1204" s="87"/>
      <c r="T1204" s="211"/>
    </row>
    <row r="1205" spans="1:20" ht="16" customHeight="1" outlineLevel="1" x14ac:dyDescent="0.2">
      <c r="A1205" s="184"/>
      <c r="B1205" s="185"/>
      <c r="C1205" s="232" t="s">
        <v>228</v>
      </c>
      <c r="D1205" s="86" t="s">
        <v>9</v>
      </c>
      <c r="E1205" s="85" t="s">
        <v>49</v>
      </c>
      <c r="F1205" s="42"/>
      <c r="G1205" s="42"/>
      <c r="H1205" s="84" t="s">
        <v>10</v>
      </c>
      <c r="I1205" s="83"/>
      <c r="J1205" s="83"/>
      <c r="K1205" s="83"/>
      <c r="L1205" s="83"/>
      <c r="M1205" s="83"/>
      <c r="N1205" s="83"/>
      <c r="O1205" s="83"/>
      <c r="P1205" s="83"/>
      <c r="Q1205" s="83"/>
      <c r="R1205" s="191"/>
      <c r="S1205" s="192"/>
      <c r="T1205" s="211"/>
    </row>
    <row r="1206" spans="1:20" ht="16" customHeight="1" outlineLevel="1" x14ac:dyDescent="0.2">
      <c r="A1206" s="184"/>
      <c r="B1206" s="185"/>
      <c r="C1206" s="233"/>
      <c r="D1206" s="63" t="s">
        <v>11</v>
      </c>
      <c r="E1206" s="82" t="s">
        <v>50</v>
      </c>
      <c r="F1206" s="42"/>
      <c r="G1206" s="48"/>
      <c r="H1206" s="81"/>
      <c r="I1206" s="80"/>
      <c r="J1206" s="80"/>
      <c r="K1206" s="80"/>
      <c r="L1206" s="80"/>
      <c r="M1206" s="80"/>
      <c r="N1206" s="80"/>
      <c r="O1206" s="80"/>
      <c r="P1206" s="80"/>
      <c r="Q1206" s="80"/>
      <c r="R1206" s="191"/>
      <c r="S1206" s="192"/>
      <c r="T1206" s="211"/>
    </row>
    <row r="1207" spans="1:20" ht="16" customHeight="1" outlineLevel="1" thickBot="1" x14ac:dyDescent="0.25">
      <c r="A1207" s="184"/>
      <c r="B1207" s="185"/>
      <c r="C1207" s="233"/>
      <c r="D1207" s="63" t="s">
        <v>12</v>
      </c>
      <c r="E1207" s="82"/>
      <c r="F1207" s="42"/>
      <c r="G1207" s="48"/>
      <c r="H1207" s="81"/>
      <c r="I1207" s="80"/>
      <c r="J1207" s="80"/>
      <c r="K1207" s="80"/>
      <c r="L1207" s="80"/>
      <c r="M1207" s="80"/>
      <c r="N1207" s="80"/>
      <c r="O1207" s="80"/>
      <c r="P1207" s="80"/>
      <c r="Q1207" s="80"/>
      <c r="R1207" s="152"/>
      <c r="S1207" s="153"/>
      <c r="T1207" s="211"/>
    </row>
    <row r="1208" spans="1:20" ht="16" customHeight="1" outlineLevel="1" thickBot="1" x14ac:dyDescent="0.25">
      <c r="A1208" s="184"/>
      <c r="B1208" s="185"/>
      <c r="C1208" s="233"/>
      <c r="D1208" s="63" t="s">
        <v>13</v>
      </c>
      <c r="E1208" s="105" t="b">
        <v>0</v>
      </c>
      <c r="F1208" s="42"/>
      <c r="G1208" s="48"/>
      <c r="H1208" s="59" t="s">
        <v>14</v>
      </c>
      <c r="I1208" s="58">
        <v>48</v>
      </c>
      <c r="J1208" s="58">
        <v>50</v>
      </c>
      <c r="K1208" s="58">
        <v>52</v>
      </c>
      <c r="L1208" s="58">
        <v>54</v>
      </c>
      <c r="M1208" s="58">
        <v>56</v>
      </c>
      <c r="N1208" s="58">
        <v>58</v>
      </c>
      <c r="O1208" s="58">
        <v>60</v>
      </c>
      <c r="P1208" s="58">
        <v>62</v>
      </c>
      <c r="Q1208" s="57">
        <v>64</v>
      </c>
      <c r="S1208" s="79"/>
      <c r="T1208" s="211"/>
    </row>
    <row r="1209" spans="1:20" outlineLevel="1" x14ac:dyDescent="0.2">
      <c r="A1209" s="184"/>
      <c r="B1209" s="185"/>
      <c r="C1209" s="233"/>
      <c r="D1209" s="193"/>
      <c r="E1209" s="194"/>
      <c r="F1209" s="42"/>
      <c r="G1209" s="48"/>
      <c r="H1209" s="78">
        <f t="shared" ref="H1209:H1216" si="102">SUM(I1209:Q1209)</f>
        <v>0</v>
      </c>
      <c r="I1209" s="77"/>
      <c r="J1209" s="77"/>
      <c r="K1209" s="77"/>
      <c r="L1209" s="77"/>
      <c r="M1209" s="77"/>
      <c r="N1209" s="77"/>
      <c r="O1209" s="77"/>
      <c r="P1209" s="77"/>
      <c r="Q1209" s="77"/>
      <c r="R1209" s="195" t="s">
        <v>15</v>
      </c>
      <c r="S1209" s="196"/>
      <c r="T1209" s="211"/>
    </row>
    <row r="1210" spans="1:20" ht="16" customHeight="1" outlineLevel="1" x14ac:dyDescent="0.2">
      <c r="A1210" s="184"/>
      <c r="B1210" s="185"/>
      <c r="C1210" s="233"/>
      <c r="D1210" s="63" t="s">
        <v>16</v>
      </c>
      <c r="E1210" s="76" t="s">
        <v>52</v>
      </c>
      <c r="F1210" s="42"/>
      <c r="G1210" s="48"/>
      <c r="H1210" s="73">
        <f t="shared" si="102"/>
        <v>0</v>
      </c>
      <c r="I1210" s="68"/>
      <c r="J1210" s="68"/>
      <c r="K1210" s="68"/>
      <c r="L1210" s="68"/>
      <c r="M1210" s="68"/>
      <c r="N1210" s="68"/>
      <c r="O1210" s="68"/>
      <c r="P1210" s="68"/>
      <c r="Q1210" s="68"/>
      <c r="R1210" s="197"/>
      <c r="S1210" s="192"/>
      <c r="T1210" s="211"/>
    </row>
    <row r="1211" spans="1:20" ht="16" customHeight="1" outlineLevel="1" x14ac:dyDescent="0.2">
      <c r="A1211" s="184"/>
      <c r="B1211" s="185"/>
      <c r="C1211" s="233"/>
      <c r="D1211" s="63" t="s">
        <v>17</v>
      </c>
      <c r="E1211" s="75" t="s">
        <v>53</v>
      </c>
      <c r="F1211" s="42"/>
      <c r="G1211" s="42"/>
      <c r="H1211" s="73">
        <f t="shared" si="102"/>
        <v>0</v>
      </c>
      <c r="I1211" s="68"/>
      <c r="J1211" s="68"/>
      <c r="K1211" s="68"/>
      <c r="L1211" s="68"/>
      <c r="M1211" s="68"/>
      <c r="N1211" s="68"/>
      <c r="O1211" s="68"/>
      <c r="P1211" s="68"/>
      <c r="Q1211" s="68"/>
      <c r="R1211" s="197"/>
      <c r="S1211" s="192"/>
      <c r="T1211" s="211"/>
    </row>
    <row r="1212" spans="1:20" outlineLevel="1" x14ac:dyDescent="0.2">
      <c r="A1212" s="184"/>
      <c r="B1212" s="185"/>
      <c r="C1212" s="233"/>
      <c r="D1212" s="193"/>
      <c r="E1212" s="194"/>
      <c r="F1212" s="42"/>
      <c r="G1212" s="48"/>
      <c r="H1212" s="73">
        <f t="shared" si="102"/>
        <v>0</v>
      </c>
      <c r="I1212" s="68"/>
      <c r="J1212" s="68"/>
      <c r="K1212" s="68"/>
      <c r="L1212" s="68"/>
      <c r="M1212" s="68"/>
      <c r="N1212" s="68"/>
      <c r="O1212" s="68"/>
      <c r="P1212" s="68"/>
      <c r="Q1212" s="68"/>
      <c r="R1212" s="197"/>
      <c r="S1212" s="192"/>
      <c r="T1212" s="211"/>
    </row>
    <row r="1213" spans="1:20" ht="16" customHeight="1" outlineLevel="1" x14ac:dyDescent="0.2">
      <c r="A1213" s="184"/>
      <c r="B1213" s="185"/>
      <c r="C1213" s="233"/>
      <c r="D1213" s="63" t="s">
        <v>18</v>
      </c>
      <c r="E1213" s="76">
        <v>55</v>
      </c>
      <c r="F1213" s="42"/>
      <c r="G1213" s="48"/>
      <c r="H1213" s="73">
        <f t="shared" si="102"/>
        <v>0</v>
      </c>
      <c r="I1213" s="68"/>
      <c r="J1213" s="68"/>
      <c r="K1213" s="68"/>
      <c r="L1213" s="68"/>
      <c r="M1213" s="68"/>
      <c r="N1213" s="68"/>
      <c r="O1213" s="68"/>
      <c r="P1213" s="68"/>
      <c r="Q1213" s="68"/>
      <c r="R1213" s="197"/>
      <c r="S1213" s="192"/>
      <c r="T1213" s="211"/>
    </row>
    <row r="1214" spans="1:20" ht="16" customHeight="1" outlineLevel="1" x14ac:dyDescent="0.2">
      <c r="A1214" s="184"/>
      <c r="B1214" s="185"/>
      <c r="C1214" s="233"/>
      <c r="D1214" s="63" t="s">
        <v>19</v>
      </c>
      <c r="E1214" s="75">
        <f>SUM(G1227:G1241)</f>
        <v>18.988999999999997</v>
      </c>
      <c r="F1214" s="42"/>
      <c r="G1214" s="42"/>
      <c r="H1214" s="73">
        <f t="shared" si="102"/>
        <v>0</v>
      </c>
      <c r="I1214" s="68"/>
      <c r="J1214" s="68"/>
      <c r="K1214" s="68"/>
      <c r="L1214" s="68"/>
      <c r="M1214" s="68"/>
      <c r="N1214" s="68"/>
      <c r="O1214" s="68"/>
      <c r="P1214" s="68"/>
      <c r="Q1214" s="68"/>
      <c r="R1214" s="197"/>
      <c r="S1214" s="192"/>
      <c r="T1214" s="211"/>
    </row>
    <row r="1215" spans="1:20" outlineLevel="1" x14ac:dyDescent="0.2">
      <c r="A1215" s="184"/>
      <c r="B1215" s="185"/>
      <c r="C1215" s="233"/>
      <c r="D1215" s="193"/>
      <c r="E1215" s="194"/>
      <c r="F1215" s="42"/>
      <c r="G1215" s="48"/>
      <c r="H1215" s="73">
        <f t="shared" si="102"/>
        <v>0</v>
      </c>
      <c r="I1215" s="68"/>
      <c r="J1215" s="68"/>
      <c r="K1215" s="68"/>
      <c r="L1215" s="68"/>
      <c r="M1215" s="68"/>
      <c r="N1215" s="68"/>
      <c r="O1215" s="68"/>
      <c r="P1215" s="68"/>
      <c r="Q1215" s="68"/>
      <c r="R1215" s="197"/>
      <c r="S1215" s="192"/>
      <c r="T1215" s="211"/>
    </row>
    <row r="1216" spans="1:20" ht="16" customHeight="1" outlineLevel="1" x14ac:dyDescent="0.2">
      <c r="A1216" s="184"/>
      <c r="B1216" s="185"/>
      <c r="C1216" s="233"/>
      <c r="D1216" s="63" t="s">
        <v>20</v>
      </c>
      <c r="E1216" s="75">
        <f>SUM(E1213:E1214)</f>
        <v>73.989000000000004</v>
      </c>
      <c r="F1216" s="42"/>
      <c r="G1216" s="74"/>
      <c r="H1216" s="73">
        <f t="shared" si="102"/>
        <v>0</v>
      </c>
      <c r="I1216" s="68"/>
      <c r="J1216" s="68"/>
      <c r="K1216" s="68"/>
      <c r="L1216" s="68"/>
      <c r="M1216" s="68"/>
      <c r="N1216" s="68"/>
      <c r="O1216" s="68"/>
      <c r="P1216" s="68"/>
      <c r="Q1216" s="68"/>
      <c r="R1216" s="197"/>
      <c r="S1216" s="192"/>
      <c r="T1216" s="211"/>
    </row>
    <row r="1217" spans="1:20" ht="16" customHeight="1" outlineLevel="1" x14ac:dyDescent="0.2">
      <c r="A1217" s="184"/>
      <c r="B1217" s="185"/>
      <c r="C1217" s="233"/>
      <c r="D1217" s="63" t="s">
        <v>21</v>
      </c>
      <c r="E1217" s="72">
        <f>SUM(E1219/E1216)</f>
        <v>3.9870791604157372</v>
      </c>
      <c r="F1217" s="42"/>
      <c r="G1217" s="71" t="s">
        <v>11</v>
      </c>
      <c r="H1217" s="69">
        <v>0</v>
      </c>
      <c r="I1217" s="68"/>
      <c r="J1217" s="68"/>
      <c r="K1217" s="68"/>
      <c r="L1217" s="68"/>
      <c r="M1217" s="68"/>
      <c r="N1217" s="68"/>
      <c r="O1217" s="68"/>
      <c r="P1217" s="68"/>
      <c r="Q1217" s="67"/>
      <c r="R1217" s="197"/>
      <c r="S1217" s="192"/>
      <c r="T1217" s="211"/>
    </row>
    <row r="1218" spans="1:20" ht="17" outlineLevel="1" thickBot="1" x14ac:dyDescent="0.25">
      <c r="A1218" s="184"/>
      <c r="B1218" s="185"/>
      <c r="C1218" s="233"/>
      <c r="D1218" s="193"/>
      <c r="E1218" s="194"/>
      <c r="F1218" s="42"/>
      <c r="G1218" s="70" t="s">
        <v>22</v>
      </c>
      <c r="H1218" s="69">
        <v>0</v>
      </c>
      <c r="I1218" s="68"/>
      <c r="J1218" s="68"/>
      <c r="K1218" s="68"/>
      <c r="L1218" s="68"/>
      <c r="M1218" s="68"/>
      <c r="N1218" s="68"/>
      <c r="O1218" s="68"/>
      <c r="P1218" s="68"/>
      <c r="Q1218" s="67"/>
      <c r="R1218" s="197"/>
      <c r="S1218" s="192"/>
      <c r="T1218" s="211"/>
    </row>
    <row r="1219" spans="1:20" ht="16" customHeight="1" outlineLevel="1" thickBot="1" x14ac:dyDescent="0.25">
      <c r="A1219" s="184"/>
      <c r="B1219" s="185"/>
      <c r="C1219" s="233"/>
      <c r="D1219" s="63" t="s">
        <v>23</v>
      </c>
      <c r="E1219" s="66">
        <v>295</v>
      </c>
      <c r="G1219" s="48"/>
      <c r="H1219" s="65">
        <f>SUM(H1217:H1218)</f>
        <v>0</v>
      </c>
      <c r="I1219" s="64">
        <f t="shared" ref="I1219:Q1219" si="103">SUM(I1209:I1216)</f>
        <v>0</v>
      </c>
      <c r="J1219" s="64">
        <f t="shared" si="103"/>
        <v>0</v>
      </c>
      <c r="K1219" s="64">
        <f t="shared" si="103"/>
        <v>0</v>
      </c>
      <c r="L1219" s="64">
        <f t="shared" si="103"/>
        <v>0</v>
      </c>
      <c r="M1219" s="64">
        <f t="shared" si="103"/>
        <v>0</v>
      </c>
      <c r="N1219" s="64">
        <f t="shared" si="103"/>
        <v>0</v>
      </c>
      <c r="O1219" s="64">
        <f t="shared" si="103"/>
        <v>0</v>
      </c>
      <c r="P1219" s="64">
        <f t="shared" si="103"/>
        <v>0</v>
      </c>
      <c r="Q1219" s="64">
        <f t="shared" si="103"/>
        <v>0</v>
      </c>
      <c r="R1219" s="197"/>
      <c r="S1219" s="192"/>
      <c r="T1219" s="211"/>
    </row>
    <row r="1220" spans="1:20" ht="17" customHeight="1" outlineLevel="1" thickBot="1" x14ac:dyDescent="0.25">
      <c r="A1220" s="184"/>
      <c r="B1220" s="185"/>
      <c r="C1220" s="233"/>
      <c r="D1220" s="63" t="s">
        <v>24</v>
      </c>
      <c r="E1220" s="62">
        <f>SUM(E1219/2.5)</f>
        <v>118</v>
      </c>
      <c r="F1220" s="42"/>
      <c r="G1220" s="61"/>
      <c r="H1220" s="60" t="s">
        <v>14</v>
      </c>
      <c r="I1220" s="59">
        <v>48</v>
      </c>
      <c r="J1220" s="58">
        <v>50</v>
      </c>
      <c r="K1220" s="58">
        <v>52</v>
      </c>
      <c r="L1220" s="58">
        <v>54</v>
      </c>
      <c r="M1220" s="58">
        <v>56</v>
      </c>
      <c r="N1220" s="58">
        <v>58</v>
      </c>
      <c r="O1220" s="58">
        <v>60</v>
      </c>
      <c r="P1220" s="58">
        <v>62</v>
      </c>
      <c r="Q1220" s="57">
        <v>64</v>
      </c>
      <c r="R1220" s="197"/>
      <c r="S1220" s="192"/>
      <c r="T1220" s="211"/>
    </row>
    <row r="1221" spans="1:20" ht="17" outlineLevel="1" thickBot="1" x14ac:dyDescent="0.25">
      <c r="A1221" s="186"/>
      <c r="B1221" s="187"/>
      <c r="C1221" s="234"/>
      <c r="D1221" s="56" t="s">
        <v>25</v>
      </c>
      <c r="E1221" s="55">
        <f>SUM(E1219/2.2)</f>
        <v>134.09090909090909</v>
      </c>
      <c r="F1221" s="42"/>
      <c r="G1221" s="42"/>
      <c r="H1221" s="42"/>
      <c r="I1221" s="42"/>
      <c r="J1221" s="42"/>
      <c r="K1221" s="42"/>
      <c r="L1221" s="42"/>
      <c r="M1221" s="42"/>
      <c r="N1221" s="42"/>
      <c r="O1221" s="42"/>
      <c r="P1221" s="42"/>
      <c r="Q1221" s="42"/>
      <c r="R1221" s="198"/>
      <c r="S1221" s="199"/>
      <c r="T1221" s="211"/>
    </row>
    <row r="1222" spans="1:20" ht="17" outlineLevel="1" thickBot="1" x14ac:dyDescent="0.25">
      <c r="A1222" s="54" t="s">
        <v>26</v>
      </c>
      <c r="B1222" s="53">
        <v>46220</v>
      </c>
      <c r="C1222" s="42"/>
      <c r="D1222" s="48"/>
      <c r="E1222" s="52"/>
      <c r="F1222" s="42"/>
      <c r="S1222" s="28"/>
      <c r="T1222" s="211"/>
    </row>
    <row r="1223" spans="1:20" outlineLevel="1" x14ac:dyDescent="0.2">
      <c r="A1223" s="51" t="s">
        <v>27</v>
      </c>
      <c r="B1223" s="50"/>
      <c r="C1223" s="42"/>
      <c r="D1223" s="48"/>
      <c r="E1223" s="42"/>
      <c r="F1223" s="42"/>
      <c r="R1223" s="42"/>
      <c r="S1223" s="47"/>
      <c r="T1223" s="211"/>
    </row>
    <row r="1224" spans="1:20" outlineLevel="1" x14ac:dyDescent="0.2">
      <c r="A1224" s="49"/>
      <c r="B1224" s="42"/>
      <c r="C1224" s="42"/>
      <c r="D1224" s="48"/>
      <c r="E1224" s="42"/>
      <c r="F1224" s="42"/>
      <c r="G1224" s="42"/>
      <c r="H1224" s="42"/>
      <c r="I1224" s="42"/>
      <c r="J1224" s="42"/>
      <c r="K1224" s="42"/>
      <c r="L1224" s="42"/>
      <c r="M1224" s="42"/>
      <c r="N1224" s="42"/>
      <c r="O1224" s="42"/>
      <c r="P1224" s="42"/>
      <c r="Q1224" s="42"/>
      <c r="R1224" s="42"/>
      <c r="S1224" s="47"/>
      <c r="T1224" s="211"/>
    </row>
    <row r="1225" spans="1:20" ht="17" outlineLevel="1" thickBot="1" x14ac:dyDescent="0.25">
      <c r="A1225" s="49" t="s">
        <v>28</v>
      </c>
      <c r="B1225" s="42"/>
      <c r="C1225" s="42"/>
      <c r="D1225" s="48"/>
      <c r="E1225" s="42"/>
      <c r="F1225" s="42"/>
      <c r="G1225" s="42"/>
      <c r="H1225" s="42"/>
      <c r="I1225" s="42"/>
      <c r="J1225" s="42"/>
      <c r="K1225" s="42"/>
      <c r="L1225" s="42"/>
      <c r="M1225" s="42"/>
      <c r="N1225" s="42"/>
      <c r="O1225" s="42"/>
      <c r="P1225" s="42"/>
      <c r="Q1225" s="42"/>
      <c r="R1225" s="42"/>
      <c r="S1225" s="47"/>
      <c r="T1225" s="211"/>
    </row>
    <row r="1226" spans="1:20" outlineLevel="1" x14ac:dyDescent="0.2">
      <c r="A1226" s="46" t="s">
        <v>29</v>
      </c>
      <c r="B1226" s="45" t="s">
        <v>30</v>
      </c>
      <c r="C1226" s="44" t="s">
        <v>31</v>
      </c>
      <c r="D1226" s="44" t="s">
        <v>32</v>
      </c>
      <c r="E1226" s="44" t="s">
        <v>33</v>
      </c>
      <c r="F1226" s="44" t="s">
        <v>34</v>
      </c>
      <c r="G1226" s="44" t="s">
        <v>35</v>
      </c>
      <c r="H1226" s="43" t="s">
        <v>36</v>
      </c>
      <c r="I1226" s="200" t="s">
        <v>37</v>
      </c>
      <c r="J1226" s="201"/>
      <c r="K1226" s="202"/>
      <c r="L1226" s="202"/>
      <c r="M1226" s="202"/>
      <c r="N1226" s="202"/>
      <c r="O1226" s="202"/>
      <c r="P1226" s="42"/>
      <c r="Q1226" s="42"/>
      <c r="R1226" s="42"/>
      <c r="S1226" s="28"/>
      <c r="T1226" s="211"/>
    </row>
    <row r="1227" spans="1:20" ht="17" outlineLevel="1" x14ac:dyDescent="0.2">
      <c r="A1227" s="38" t="s">
        <v>54</v>
      </c>
      <c r="B1227" s="37" t="s">
        <v>98</v>
      </c>
      <c r="C1227" s="36" t="s">
        <v>229</v>
      </c>
      <c r="D1227" s="35">
        <v>0.8</v>
      </c>
      <c r="E1227" s="41">
        <f>D1227*H1219</f>
        <v>0</v>
      </c>
      <c r="F1227" s="33" cm="1">
        <f t="array" ref="F1227">IFERROR(_xlfn.XLOOKUP(1,(TabFournisseurs[TYPE]=A1227)*(TabFournisseurs[SUPPLIER2]=B1227)*(TabFournisseurs[REF PRODUCT]=C1227),TabFournisseurs[Cost / per m]),0)</f>
        <v>11.2</v>
      </c>
      <c r="G1227" s="96">
        <f>F1227*D1227</f>
        <v>8.9599999999999991</v>
      </c>
      <c r="H1227" s="40">
        <f>G1227*H1219</f>
        <v>0</v>
      </c>
      <c r="I1227" s="203"/>
      <c r="J1227" s="201"/>
      <c r="K1227" s="156"/>
      <c r="L1227" s="156"/>
      <c r="M1227" s="156"/>
      <c r="N1227" s="156"/>
      <c r="O1227" s="156"/>
      <c r="P1227" s="156"/>
      <c r="Q1227" s="156"/>
      <c r="R1227" s="156"/>
      <c r="S1227" s="157"/>
      <c r="T1227" s="211"/>
    </row>
    <row r="1228" spans="1:20" ht="17" outlineLevel="1" x14ac:dyDescent="0.2">
      <c r="A1228" s="38" t="s">
        <v>57</v>
      </c>
      <c r="B1228" s="37" t="s">
        <v>134</v>
      </c>
      <c r="C1228" s="36" t="s">
        <v>135</v>
      </c>
      <c r="D1228" s="35">
        <v>0.35</v>
      </c>
      <c r="E1228" s="34">
        <f>D1228*H1219</f>
        <v>0</v>
      </c>
      <c r="F1228" s="33" cm="1">
        <f t="array" ref="F1228">IFERROR(_xlfn.XLOOKUP(1,(TabFournisseurs[TYPE]=A1228)*(TabFournisseurs[SUPPLIER2]=B1228)*(TabFournisseurs[REF PRODUCT]=C1228),TabFournisseurs[Cost / per m]),0)</f>
        <v>7.5</v>
      </c>
      <c r="G1228" s="32">
        <f t="shared" ref="G1228:G1239" si="104">F1228*D1228</f>
        <v>2.625</v>
      </c>
      <c r="H1228" s="31">
        <f>G1228*H1219</f>
        <v>0</v>
      </c>
      <c r="I1228" s="39"/>
      <c r="J1228" s="39"/>
      <c r="K1228" s="156"/>
      <c r="L1228" s="156"/>
      <c r="M1228" s="156"/>
      <c r="N1228" s="156"/>
      <c r="O1228" s="156"/>
      <c r="P1228" s="156"/>
      <c r="Q1228" s="156"/>
      <c r="R1228" s="156"/>
      <c r="S1228" s="157"/>
      <c r="T1228" s="211"/>
    </row>
    <row r="1229" spans="1:20" ht="17" outlineLevel="1" x14ac:dyDescent="0.2">
      <c r="A1229" s="38" t="s">
        <v>60</v>
      </c>
      <c r="B1229" s="37" t="s">
        <v>61</v>
      </c>
      <c r="C1229" s="36" t="s">
        <v>188</v>
      </c>
      <c r="D1229" s="35">
        <v>0.4</v>
      </c>
      <c r="E1229" s="34">
        <f>D1229*H1219</f>
        <v>0</v>
      </c>
      <c r="F1229" s="33" cm="1">
        <f t="array" ref="F1229">IFERROR(_xlfn.XLOOKUP(1,(TabFournisseurs[TYPE]=A1229)*(TabFournisseurs[SUPPLIER2]=B1229)*(TabFournisseurs[REF PRODUCT]=C1229),TabFournisseurs[Cost / per m]),0)</f>
        <v>8.91</v>
      </c>
      <c r="G1229" s="32">
        <f t="shared" si="104"/>
        <v>3.5640000000000001</v>
      </c>
      <c r="H1229" s="31">
        <f>G1229*H1219</f>
        <v>0</v>
      </c>
      <c r="I1229" s="39"/>
      <c r="J1229" s="39"/>
      <c r="K1229" s="156"/>
      <c r="L1229" s="156"/>
      <c r="M1229" s="156"/>
      <c r="N1229" s="156"/>
      <c r="O1229" s="156"/>
      <c r="P1229" s="156"/>
      <c r="Q1229" s="156"/>
      <c r="R1229" s="156"/>
      <c r="S1229" s="157"/>
      <c r="T1229" s="211"/>
    </row>
    <row r="1230" spans="1:20" ht="17" outlineLevel="1" x14ac:dyDescent="0.2">
      <c r="A1230" s="38" t="s">
        <v>63</v>
      </c>
      <c r="B1230" s="37" t="s">
        <v>64</v>
      </c>
      <c r="C1230" s="36" t="s">
        <v>136</v>
      </c>
      <c r="D1230" s="35">
        <v>0.8</v>
      </c>
      <c r="E1230" s="34">
        <f>D1230*H1219</f>
        <v>0</v>
      </c>
      <c r="F1230" s="33" cm="1">
        <f t="array" ref="F1230">IFERROR(_xlfn.XLOOKUP(1,(TabFournisseurs[TYPE]=A1230)*(TabFournisseurs[SUPPLIER2]=B1230)*(TabFournisseurs[REF PRODUCT]=C1230),TabFournisseurs[Cost / per m]),0)</f>
        <v>0</v>
      </c>
      <c r="G1230" s="32">
        <f t="shared" si="104"/>
        <v>0</v>
      </c>
      <c r="H1230" s="31">
        <f>G1230*H1219</f>
        <v>0</v>
      </c>
      <c r="I1230" s="30"/>
      <c r="J1230" s="30"/>
      <c r="K1230" s="156"/>
      <c r="L1230" s="156"/>
      <c r="M1230" s="156"/>
      <c r="N1230" s="156"/>
      <c r="O1230" s="156"/>
      <c r="P1230" s="156"/>
      <c r="Q1230" s="156"/>
      <c r="R1230" s="156"/>
      <c r="S1230" s="157"/>
      <c r="T1230" s="211"/>
    </row>
    <row r="1231" spans="1:20" ht="17" outlineLevel="1" x14ac:dyDescent="0.2">
      <c r="A1231" s="38" t="s">
        <v>66</v>
      </c>
      <c r="B1231" s="37" t="s">
        <v>67</v>
      </c>
      <c r="C1231" s="36" t="s">
        <v>68</v>
      </c>
      <c r="D1231" s="35">
        <v>0.05</v>
      </c>
      <c r="E1231" s="34">
        <f>D1231*H1219</f>
        <v>0</v>
      </c>
      <c r="F1231" s="33" cm="1">
        <f t="array" ref="F1231">IFERROR(_xlfn.XLOOKUP(1,(TabFournisseurs[TYPE]=A1231)*(TabFournisseurs[SUPPLIER2]=B1231)*(TabFournisseurs[REF PRODUCT]=C1231),TabFournisseurs[Cost / per m]),0)</f>
        <v>0.05</v>
      </c>
      <c r="G1231" s="32">
        <f t="shared" si="104"/>
        <v>2.5000000000000005E-3</v>
      </c>
      <c r="H1231" s="31">
        <f>G1231*H1219</f>
        <v>0</v>
      </c>
      <c r="I1231" s="30"/>
      <c r="J1231" s="30"/>
      <c r="K1231" s="29"/>
      <c r="L1231" s="29"/>
      <c r="M1231" s="29"/>
      <c r="N1231" s="29"/>
      <c r="O1231" s="29"/>
      <c r="P1231" s="29"/>
      <c r="Q1231" s="29"/>
      <c r="R1231" s="29"/>
      <c r="S1231" s="28"/>
      <c r="T1231" s="211"/>
    </row>
    <row r="1232" spans="1:20" ht="17" outlineLevel="1" x14ac:dyDescent="0.2">
      <c r="A1232" s="38" t="s">
        <v>69</v>
      </c>
      <c r="B1232" s="37" t="s">
        <v>70</v>
      </c>
      <c r="C1232" s="36" t="s">
        <v>71</v>
      </c>
      <c r="D1232" s="35">
        <v>0.05</v>
      </c>
      <c r="E1232" s="34">
        <f>D1232*H1219</f>
        <v>0</v>
      </c>
      <c r="F1232" s="33" cm="1">
        <f t="array" ref="F1232">IFERROR(_xlfn.XLOOKUP(1,(TabFournisseurs[TYPE]=A1232)*(TabFournisseurs[SUPPLIER2]=B1232)*(TabFournisseurs[REF PRODUCT]=C1232),TabFournisseurs[Cost / per m]),0)</f>
        <v>2.97</v>
      </c>
      <c r="G1232" s="32">
        <f t="shared" si="104"/>
        <v>0.14850000000000002</v>
      </c>
      <c r="H1232" s="31">
        <f>G1232*H1219</f>
        <v>0</v>
      </c>
      <c r="I1232" s="158"/>
      <c r="J1232" s="159"/>
      <c r="K1232" s="29"/>
      <c r="L1232" s="29"/>
      <c r="M1232" s="29"/>
      <c r="N1232" s="29"/>
      <c r="O1232" s="29"/>
      <c r="P1232" s="29"/>
      <c r="Q1232" s="29"/>
      <c r="R1232" s="29"/>
      <c r="S1232" s="28"/>
      <c r="T1232" s="211"/>
    </row>
    <row r="1233" spans="1:20" ht="17" outlineLevel="1" x14ac:dyDescent="0.2">
      <c r="A1233" s="38" t="s">
        <v>72</v>
      </c>
      <c r="B1233" s="37" t="s">
        <v>73</v>
      </c>
      <c r="C1233" s="36" t="s">
        <v>74</v>
      </c>
      <c r="D1233" s="35">
        <v>0.1</v>
      </c>
      <c r="E1233" s="34">
        <f>D1233*H1219</f>
        <v>0</v>
      </c>
      <c r="F1233" s="33" cm="1">
        <f t="array" ref="F1233">IFERROR(_xlfn.XLOOKUP(1,(TabFournisseurs[TYPE]=A1233)*(TabFournisseurs[SUPPLIER2]=B1233)*(TabFournisseurs[REF PRODUCT]=C1233),TabFournisseurs[Cost / per m]),0)</f>
        <v>0.49</v>
      </c>
      <c r="G1233" s="32">
        <f t="shared" si="104"/>
        <v>4.9000000000000002E-2</v>
      </c>
      <c r="H1233" s="31">
        <f>G1233*H1219</f>
        <v>0</v>
      </c>
      <c r="I1233" s="30"/>
      <c r="J1233" s="30"/>
      <c r="K1233" s="29"/>
      <c r="L1233" s="29"/>
      <c r="M1233" s="29"/>
      <c r="N1233" s="29"/>
      <c r="O1233" s="29"/>
      <c r="P1233" s="29"/>
      <c r="Q1233" s="29"/>
      <c r="R1233" s="29"/>
      <c r="S1233" s="28"/>
      <c r="T1233" s="211"/>
    </row>
    <row r="1234" spans="1:20" ht="17" outlineLevel="1" x14ac:dyDescent="0.2">
      <c r="A1234" s="38" t="s">
        <v>80</v>
      </c>
      <c r="B1234" s="37" t="s">
        <v>81</v>
      </c>
      <c r="C1234" s="36" t="s">
        <v>82</v>
      </c>
      <c r="D1234" s="35">
        <v>11</v>
      </c>
      <c r="E1234" s="34">
        <f>D1234*H1219</f>
        <v>0</v>
      </c>
      <c r="F1234" s="33" cm="1">
        <f t="array" ref="F1234">IFERROR(_xlfn.XLOOKUP(1,(TabFournisseurs[TYPE]=A1234)*(TabFournisseurs[SUPPLIER2]=B1234)*(TabFournisseurs[REF PRODUCT]=C1234),TabFournisseurs[Cost / per m]),0)</f>
        <v>0.06</v>
      </c>
      <c r="G1234" s="32">
        <f t="shared" si="104"/>
        <v>0.65999999999999992</v>
      </c>
      <c r="H1234" s="31">
        <f>G1234*H1219</f>
        <v>0</v>
      </c>
      <c r="I1234" s="30"/>
      <c r="J1234" s="30"/>
      <c r="K1234" s="29"/>
      <c r="L1234" s="29"/>
      <c r="M1234" s="29"/>
      <c r="N1234" s="29"/>
      <c r="O1234" s="29"/>
      <c r="P1234" s="29"/>
      <c r="Q1234" s="29"/>
      <c r="R1234" s="29"/>
      <c r="S1234" s="28"/>
      <c r="T1234" s="211"/>
    </row>
    <row r="1235" spans="1:20" ht="17" outlineLevel="1" x14ac:dyDescent="0.2">
      <c r="A1235" s="38" t="s">
        <v>75</v>
      </c>
      <c r="B1235" s="37" t="s">
        <v>76</v>
      </c>
      <c r="C1235" s="36" t="s">
        <v>77</v>
      </c>
      <c r="D1235" s="35">
        <v>1</v>
      </c>
      <c r="E1235" s="34">
        <f>D1235*H1219</f>
        <v>0</v>
      </c>
      <c r="F1235" s="33" cm="1">
        <f t="array" ref="F1235">IFERROR(_xlfn.XLOOKUP(1,(TabFournisseurs[TYPE]=A1235)*(TabFournisseurs[SUPPLIER2]=B1235)*(TabFournisseurs[REF PRODUCT]=C1235),TabFournisseurs[Cost / per m]),0)</f>
        <v>0.27</v>
      </c>
      <c r="G1235" s="32">
        <f t="shared" si="104"/>
        <v>0.27</v>
      </c>
      <c r="H1235" s="31">
        <f>G1235*H1219</f>
        <v>0</v>
      </c>
      <c r="I1235" s="30"/>
      <c r="J1235" s="30"/>
      <c r="K1235" s="29"/>
      <c r="L1235" s="29"/>
      <c r="M1235" s="29"/>
      <c r="N1235" s="29"/>
      <c r="O1235" s="29"/>
      <c r="P1235" s="29"/>
      <c r="Q1235" s="29"/>
      <c r="R1235" s="29"/>
      <c r="S1235" s="28"/>
      <c r="T1235" s="211"/>
    </row>
    <row r="1236" spans="1:20" ht="17" outlineLevel="1" x14ac:dyDescent="0.2">
      <c r="A1236" s="38" t="s">
        <v>78</v>
      </c>
      <c r="B1236" s="37" t="s">
        <v>76</v>
      </c>
      <c r="C1236" s="36" t="s">
        <v>79</v>
      </c>
      <c r="D1236" s="35">
        <v>1</v>
      </c>
      <c r="E1236" s="34">
        <f>D1236*H1219</f>
        <v>0</v>
      </c>
      <c r="F1236" s="33" cm="1">
        <f t="array" ref="F1236">IFERROR(_xlfn.XLOOKUP(1,(TabFournisseurs[TYPE]=A1236)*(TabFournisseurs[SUPPLIER2]=B1236)*(TabFournisseurs[REF PRODUCT]=C1236),TabFournisseurs[Cost / per m]),0)</f>
        <v>0.21</v>
      </c>
      <c r="G1236" s="32">
        <f t="shared" si="104"/>
        <v>0.21</v>
      </c>
      <c r="H1236" s="31">
        <f>G1236*H1219</f>
        <v>0</v>
      </c>
      <c r="I1236" s="30"/>
      <c r="J1236" s="30"/>
      <c r="K1236" s="29"/>
      <c r="L1236" s="29"/>
      <c r="M1236" s="29"/>
      <c r="N1236" s="29"/>
      <c r="O1236" s="29"/>
      <c r="P1236" s="29"/>
      <c r="Q1236" s="29"/>
      <c r="R1236" s="29"/>
      <c r="S1236" s="28"/>
      <c r="T1236" s="211"/>
    </row>
    <row r="1237" spans="1:20" outlineLevel="1" x14ac:dyDescent="0.2">
      <c r="A1237" s="38"/>
      <c r="B1237" s="37"/>
      <c r="C1237" s="36"/>
      <c r="D1237" s="35"/>
      <c r="E1237" s="34">
        <f>D1237*H1219</f>
        <v>0</v>
      </c>
      <c r="F1237" s="33" cm="1">
        <f t="array" ref="F1237">IFERROR(_xlfn.XLOOKUP(1,(TabFournisseurs[TYPE]=A1237)*(TabFournisseurs[SUPPLIER2]=B1237)*(TabFournisseurs[REF PRODUCT]=C1237),TabFournisseurs[Cost / per m]),0)</f>
        <v>0</v>
      </c>
      <c r="G1237" s="32">
        <f t="shared" si="104"/>
        <v>0</v>
      </c>
      <c r="H1237" s="31">
        <f>G1237*H1219</f>
        <v>0</v>
      </c>
      <c r="I1237" s="30"/>
      <c r="J1237" s="30"/>
      <c r="K1237" s="29"/>
      <c r="L1237" s="29"/>
      <c r="M1237" s="29"/>
      <c r="N1237" s="29"/>
      <c r="O1237" s="29"/>
      <c r="P1237" s="29"/>
      <c r="Q1237" s="29"/>
      <c r="R1237" s="29"/>
      <c r="S1237" s="28"/>
      <c r="T1237" s="211"/>
    </row>
    <row r="1238" spans="1:20" outlineLevel="1" x14ac:dyDescent="0.2">
      <c r="A1238" s="38"/>
      <c r="B1238" s="37"/>
      <c r="C1238" s="36"/>
      <c r="D1238" s="35"/>
      <c r="E1238" s="34">
        <f>D1238*H1219</f>
        <v>0</v>
      </c>
      <c r="F1238" s="33" cm="1">
        <f t="array" ref="F1238">IFERROR(_xlfn.XLOOKUP(1,(TabFournisseurs[TYPE]=A1238)*(TabFournisseurs[SUPPLIER2]=B1238)*(TabFournisseurs[REF PRODUCT]=C1238),TabFournisseurs[Cost / per m]),0)</f>
        <v>0</v>
      </c>
      <c r="G1238" s="32">
        <f t="shared" si="104"/>
        <v>0</v>
      </c>
      <c r="H1238" s="31">
        <f>G1238*H1219</f>
        <v>0</v>
      </c>
      <c r="I1238" s="30"/>
      <c r="J1238" s="30"/>
      <c r="K1238" s="29"/>
      <c r="L1238" s="29"/>
      <c r="M1238" s="29"/>
      <c r="N1238" s="29"/>
      <c r="O1238" s="29"/>
      <c r="P1238" s="29"/>
      <c r="Q1238" s="29"/>
      <c r="R1238" s="29"/>
      <c r="S1238" s="28"/>
      <c r="T1238" s="211"/>
    </row>
    <row r="1239" spans="1:20" outlineLevel="1" x14ac:dyDescent="0.2">
      <c r="A1239" s="38"/>
      <c r="B1239" s="37"/>
      <c r="C1239" s="36"/>
      <c r="D1239" s="35"/>
      <c r="E1239" s="34">
        <f>D1239*H1219</f>
        <v>0</v>
      </c>
      <c r="F1239" s="33"/>
      <c r="G1239" s="32">
        <f t="shared" si="104"/>
        <v>0</v>
      </c>
      <c r="H1239" s="31">
        <f>G1239*H1219</f>
        <v>0</v>
      </c>
      <c r="I1239" s="30"/>
      <c r="J1239" s="30"/>
      <c r="K1239" s="29"/>
      <c r="L1239" s="29"/>
      <c r="M1239" s="29"/>
      <c r="N1239" s="29"/>
      <c r="O1239" s="29"/>
      <c r="P1239" s="29"/>
      <c r="Q1239" s="29"/>
      <c r="R1239" s="29"/>
      <c r="S1239" s="28"/>
      <c r="T1239" s="211"/>
    </row>
    <row r="1240" spans="1:20" ht="17" outlineLevel="1" x14ac:dyDescent="0.2">
      <c r="A1240" s="38" t="s">
        <v>38</v>
      </c>
      <c r="B1240" s="37" t="s">
        <v>40</v>
      </c>
      <c r="C1240" s="36" t="s">
        <v>41</v>
      </c>
      <c r="D1240" s="35">
        <v>1</v>
      </c>
      <c r="E1240" s="34">
        <f>D1240*H1219</f>
        <v>0</v>
      </c>
      <c r="F1240" s="33" cm="1">
        <f t="array" ref="F1240">IFERROR(_xlfn.XLOOKUP(1,(TabFournisseurs[TYPE]=A1240)*(TabFournisseurs[SUPPLIER2]=B1240)*(TabFournisseurs[REF PRODUCT]=C1240),TabFournisseurs[Cost / per m]),0)</f>
        <v>2</v>
      </c>
      <c r="G1240" s="32">
        <f t="shared" ref="G1240:G1241" si="105">F1240*D1240</f>
        <v>2</v>
      </c>
      <c r="H1240" s="31">
        <f>G1240*H1219</f>
        <v>0</v>
      </c>
      <c r="I1240" s="30"/>
      <c r="J1240" s="30"/>
      <c r="K1240" s="29"/>
      <c r="L1240" s="29"/>
      <c r="M1240" s="29"/>
      <c r="N1240" s="29"/>
      <c r="O1240" s="29"/>
      <c r="P1240" s="29"/>
      <c r="Q1240" s="29"/>
      <c r="R1240" s="29"/>
      <c r="S1240" s="28"/>
      <c r="T1240" s="211"/>
    </row>
    <row r="1241" spans="1:20" ht="18" outlineLevel="1" thickBot="1" x14ac:dyDescent="0.25">
      <c r="A1241" s="27" t="s">
        <v>38</v>
      </c>
      <c r="B1241" s="26" t="s">
        <v>42</v>
      </c>
      <c r="C1241" s="25" t="s">
        <v>43</v>
      </c>
      <c r="D1241" s="24">
        <v>1</v>
      </c>
      <c r="E1241" s="23">
        <f>D1241*H1219</f>
        <v>0</v>
      </c>
      <c r="F1241" s="22" cm="1">
        <f t="array" ref="F1241">IFERROR(_xlfn.XLOOKUP(1,(TabFournisseurs[TYPE]=A1241)*(TabFournisseurs[SUPPLIER2]=B1241)*(TabFournisseurs[REF PRODUCT]=C1241),TabFournisseurs[Cost / per m]),0)</f>
        <v>0.5</v>
      </c>
      <c r="G1241" s="21">
        <f t="shared" si="105"/>
        <v>0.5</v>
      </c>
      <c r="H1241" s="20">
        <f>G1241*H1219</f>
        <v>0</v>
      </c>
      <c r="I1241" s="19"/>
      <c r="J1241" s="19"/>
      <c r="K1241" s="18"/>
      <c r="L1241" s="18"/>
      <c r="M1241" s="18"/>
      <c r="N1241" s="18"/>
      <c r="O1241" s="18"/>
      <c r="P1241" s="18"/>
      <c r="Q1241" s="18"/>
      <c r="R1241" s="18"/>
      <c r="S1241" s="17"/>
      <c r="T1241" s="211"/>
    </row>
    <row r="1242" spans="1:20" ht="17" thickBot="1" x14ac:dyDescent="0.25">
      <c r="A1242" s="95"/>
      <c r="B1242" s="95"/>
      <c r="C1242" s="95"/>
      <c r="D1242" s="95"/>
      <c r="E1242" s="95"/>
      <c r="F1242" s="95"/>
      <c r="G1242" s="95"/>
      <c r="H1242" s="95"/>
      <c r="I1242" s="95"/>
      <c r="J1242" s="95"/>
      <c r="K1242" s="95"/>
      <c r="L1242" s="95"/>
      <c r="M1242" s="95"/>
      <c r="N1242" s="95"/>
      <c r="O1242" s="95"/>
      <c r="P1242" s="95"/>
      <c r="Q1242" s="95"/>
      <c r="R1242" s="95"/>
      <c r="S1242" s="95"/>
      <c r="T1242" s="95"/>
    </row>
    <row r="1243" spans="1:20" ht="23" customHeight="1" x14ac:dyDescent="0.2">
      <c r="A1243" s="204" t="s">
        <v>226</v>
      </c>
      <c r="B1243" s="205"/>
      <c r="C1243" s="205"/>
      <c r="D1243" s="205"/>
      <c r="E1243" s="205"/>
      <c r="F1243" s="205"/>
      <c r="G1243" s="206"/>
      <c r="H1243" s="166" t="s">
        <v>230</v>
      </c>
      <c r="I1243" s="167"/>
      <c r="J1243" s="167"/>
      <c r="K1243" s="167"/>
      <c r="L1243" s="167"/>
      <c r="M1243" s="168"/>
      <c r="N1243" s="169" t="s">
        <v>1</v>
      </c>
      <c r="O1243" s="169"/>
      <c r="P1243" s="169"/>
      <c r="Q1243" s="169"/>
      <c r="R1243" s="171"/>
      <c r="S1243" s="173" t="s">
        <v>2</v>
      </c>
      <c r="T1243" s="210"/>
    </row>
    <row r="1244" spans="1:20" ht="23" customHeight="1" thickBot="1" x14ac:dyDescent="0.25">
      <c r="A1244" s="207"/>
      <c r="B1244" s="208"/>
      <c r="C1244" s="208"/>
      <c r="D1244" s="208"/>
      <c r="E1244" s="208"/>
      <c r="F1244" s="208"/>
      <c r="G1244" s="209"/>
      <c r="H1244" s="177"/>
      <c r="I1244" s="178"/>
      <c r="J1244" s="178"/>
      <c r="K1244" s="178"/>
      <c r="L1244" s="178"/>
      <c r="M1244" s="179"/>
      <c r="N1244" s="170"/>
      <c r="O1244" s="170"/>
      <c r="P1244" s="170"/>
      <c r="Q1244" s="170"/>
      <c r="R1244" s="172"/>
      <c r="S1244" s="174"/>
      <c r="T1244" s="210"/>
    </row>
    <row r="1245" spans="1:20" outlineLevel="1" x14ac:dyDescent="0.2">
      <c r="A1245" s="212">
        <v>46162</v>
      </c>
      <c r="B1245" s="181"/>
      <c r="C1245" s="94"/>
      <c r="D1245" s="94"/>
      <c r="E1245" s="94"/>
      <c r="F1245" s="94"/>
      <c r="G1245" s="94"/>
      <c r="H1245" s="94"/>
      <c r="I1245" s="94"/>
      <c r="J1245" s="94"/>
      <c r="K1245" s="94"/>
      <c r="L1245" s="94"/>
      <c r="M1245" s="94"/>
      <c r="N1245" s="94"/>
      <c r="O1245" s="94"/>
      <c r="P1245" s="94"/>
      <c r="Q1245" s="94"/>
      <c r="R1245" s="94"/>
      <c r="S1245" s="93" t="s">
        <v>47</v>
      </c>
      <c r="T1245" s="211"/>
    </row>
    <row r="1246" spans="1:20" ht="17" outlineLevel="1" thickBot="1" x14ac:dyDescent="0.25">
      <c r="A1246" s="92"/>
      <c r="B1246" s="42"/>
      <c r="C1246" s="42"/>
      <c r="D1246" s="42"/>
      <c r="E1246" s="42"/>
      <c r="F1246" s="42"/>
      <c r="G1246" s="42"/>
      <c r="H1246" s="42"/>
      <c r="I1246" s="42"/>
      <c r="J1246" s="42"/>
      <c r="K1246" s="42"/>
      <c r="L1246" s="42"/>
      <c r="M1246" s="42"/>
      <c r="N1246" s="42"/>
      <c r="O1246" s="42"/>
      <c r="P1246" s="42"/>
      <c r="Q1246" s="42"/>
      <c r="R1246" s="42"/>
      <c r="S1246" s="47"/>
      <c r="T1246" s="211"/>
    </row>
    <row r="1247" spans="1:20" ht="17" customHeight="1" outlineLevel="1" thickBot="1" x14ac:dyDescent="0.25">
      <c r="A1247" s="182" t="e" vm="22">
        <v>#VALUE!</v>
      </c>
      <c r="B1247" s="183"/>
      <c r="C1247" s="91" t="s">
        <v>6</v>
      </c>
      <c r="D1247" s="90" t="s">
        <v>7</v>
      </c>
      <c r="E1247" s="106" t="s">
        <v>231</v>
      </c>
      <c r="F1247" s="42"/>
      <c r="G1247" s="42"/>
      <c r="H1247" s="84" t="s">
        <v>8</v>
      </c>
      <c r="I1247" s="88"/>
      <c r="J1247" s="88"/>
      <c r="K1247" s="88"/>
      <c r="L1247" s="88"/>
      <c r="M1247" s="88"/>
      <c r="N1247" s="88"/>
      <c r="O1247" s="88"/>
      <c r="P1247" s="88"/>
      <c r="Q1247" s="88"/>
      <c r="S1247" s="87"/>
      <c r="T1247" s="211"/>
    </row>
    <row r="1248" spans="1:20" ht="16" customHeight="1" outlineLevel="1" x14ac:dyDescent="0.2">
      <c r="A1248" s="184"/>
      <c r="B1248" s="185"/>
      <c r="C1248" s="232" t="s">
        <v>232</v>
      </c>
      <c r="D1248" s="86" t="s">
        <v>9</v>
      </c>
      <c r="E1248" s="85" t="s">
        <v>49</v>
      </c>
      <c r="F1248" s="42"/>
      <c r="G1248" s="42"/>
      <c r="H1248" s="84" t="s">
        <v>10</v>
      </c>
      <c r="I1248" s="83"/>
      <c r="J1248" s="83"/>
      <c r="K1248" s="83"/>
      <c r="L1248" s="83"/>
      <c r="M1248" s="83"/>
      <c r="N1248" s="83"/>
      <c r="O1248" s="83"/>
      <c r="P1248" s="83"/>
      <c r="Q1248" s="83"/>
      <c r="R1248" s="191"/>
      <c r="S1248" s="192"/>
      <c r="T1248" s="211"/>
    </row>
    <row r="1249" spans="1:20" ht="16" customHeight="1" outlineLevel="1" x14ac:dyDescent="0.2">
      <c r="A1249" s="184"/>
      <c r="B1249" s="185"/>
      <c r="C1249" s="233"/>
      <c r="D1249" s="63" t="s">
        <v>11</v>
      </c>
      <c r="E1249" s="82" t="s">
        <v>50</v>
      </c>
      <c r="F1249" s="42"/>
      <c r="G1249" s="48"/>
      <c r="H1249" s="81"/>
      <c r="I1249" s="80"/>
      <c r="J1249" s="80"/>
      <c r="K1249" s="80"/>
      <c r="L1249" s="80"/>
      <c r="M1249" s="80"/>
      <c r="N1249" s="80"/>
      <c r="O1249" s="80"/>
      <c r="P1249" s="80"/>
      <c r="Q1249" s="80"/>
      <c r="R1249" s="191"/>
      <c r="S1249" s="192"/>
      <c r="T1249" s="211"/>
    </row>
    <row r="1250" spans="1:20" ht="16" customHeight="1" outlineLevel="1" thickBot="1" x14ac:dyDescent="0.25">
      <c r="A1250" s="184"/>
      <c r="B1250" s="185"/>
      <c r="C1250" s="233"/>
      <c r="D1250" s="63" t="s">
        <v>12</v>
      </c>
      <c r="E1250" s="82"/>
      <c r="F1250" s="42"/>
      <c r="G1250" s="48"/>
      <c r="H1250" s="81"/>
      <c r="I1250" s="80"/>
      <c r="J1250" s="80"/>
      <c r="K1250" s="80"/>
      <c r="L1250" s="80"/>
      <c r="M1250" s="80"/>
      <c r="N1250" s="80"/>
      <c r="O1250" s="80"/>
      <c r="P1250" s="80"/>
      <c r="Q1250" s="80"/>
      <c r="R1250" s="152"/>
      <c r="S1250" s="153"/>
      <c r="T1250" s="211"/>
    </row>
    <row r="1251" spans="1:20" ht="16" customHeight="1" outlineLevel="1" thickBot="1" x14ac:dyDescent="0.25">
      <c r="A1251" s="184"/>
      <c r="B1251" s="185"/>
      <c r="C1251" s="233"/>
      <c r="D1251" s="63" t="s">
        <v>13</v>
      </c>
      <c r="E1251" s="105" t="b">
        <v>0</v>
      </c>
      <c r="F1251" s="42"/>
      <c r="G1251" s="48"/>
      <c r="H1251" s="59" t="s">
        <v>14</v>
      </c>
      <c r="I1251" s="58">
        <v>48</v>
      </c>
      <c r="J1251" s="58">
        <v>50</v>
      </c>
      <c r="K1251" s="58">
        <v>52</v>
      </c>
      <c r="L1251" s="58">
        <v>54</v>
      </c>
      <c r="M1251" s="58">
        <v>56</v>
      </c>
      <c r="N1251" s="58">
        <v>58</v>
      </c>
      <c r="O1251" s="58">
        <v>60</v>
      </c>
      <c r="P1251" s="58">
        <v>62</v>
      </c>
      <c r="Q1251" s="57">
        <v>64</v>
      </c>
      <c r="S1251" s="79"/>
      <c r="T1251" s="211"/>
    </row>
    <row r="1252" spans="1:20" outlineLevel="1" x14ac:dyDescent="0.2">
      <c r="A1252" s="184"/>
      <c r="B1252" s="185"/>
      <c r="C1252" s="233"/>
      <c r="D1252" s="193"/>
      <c r="E1252" s="194"/>
      <c r="F1252" s="42"/>
      <c r="G1252" s="48"/>
      <c r="H1252" s="155">
        <f t="shared" ref="H1252:H1259" si="106">SUM(I1252:Q1252)</f>
        <v>10</v>
      </c>
      <c r="I1252" s="77"/>
      <c r="J1252" s="77">
        <v>5</v>
      </c>
      <c r="K1252" s="77">
        <v>5</v>
      </c>
      <c r="L1252" s="77"/>
      <c r="M1252" s="77"/>
      <c r="N1252" s="77"/>
      <c r="O1252" s="77"/>
      <c r="P1252" s="77"/>
      <c r="Q1252" s="77"/>
      <c r="R1252" s="195" t="s">
        <v>143</v>
      </c>
      <c r="S1252" s="196"/>
      <c r="T1252" s="211"/>
    </row>
    <row r="1253" spans="1:20" ht="16" customHeight="1" outlineLevel="1" x14ac:dyDescent="0.2">
      <c r="A1253" s="184"/>
      <c r="B1253" s="185"/>
      <c r="C1253" s="233"/>
      <c r="D1253" s="63" t="s">
        <v>16</v>
      </c>
      <c r="E1253" s="76" t="s">
        <v>52</v>
      </c>
      <c r="F1253" s="42"/>
      <c r="G1253" s="48"/>
      <c r="H1253" s="73">
        <f t="shared" si="106"/>
        <v>0</v>
      </c>
      <c r="I1253" s="68"/>
      <c r="J1253" s="68"/>
      <c r="K1253" s="68"/>
      <c r="L1253" s="68"/>
      <c r="M1253" s="68"/>
      <c r="N1253" s="68"/>
      <c r="O1253" s="68"/>
      <c r="P1253" s="68"/>
      <c r="Q1253" s="68"/>
      <c r="R1253" s="197"/>
      <c r="S1253" s="192"/>
      <c r="T1253" s="211"/>
    </row>
    <row r="1254" spans="1:20" ht="16" customHeight="1" outlineLevel="1" x14ac:dyDescent="0.2">
      <c r="A1254" s="184"/>
      <c r="B1254" s="185"/>
      <c r="C1254" s="233"/>
      <c r="D1254" s="63" t="s">
        <v>17</v>
      </c>
      <c r="E1254" s="75" t="s">
        <v>53</v>
      </c>
      <c r="F1254" s="42"/>
      <c r="G1254" s="42"/>
      <c r="H1254" s="73">
        <f t="shared" si="106"/>
        <v>0</v>
      </c>
      <c r="I1254" s="68"/>
      <c r="J1254" s="68"/>
      <c r="K1254" s="68"/>
      <c r="L1254" s="68"/>
      <c r="M1254" s="68"/>
      <c r="N1254" s="68"/>
      <c r="O1254" s="68"/>
      <c r="P1254" s="68"/>
      <c r="Q1254" s="68"/>
      <c r="R1254" s="197"/>
      <c r="S1254" s="192"/>
      <c r="T1254" s="211"/>
    </row>
    <row r="1255" spans="1:20" outlineLevel="1" x14ac:dyDescent="0.2">
      <c r="A1255" s="184"/>
      <c r="B1255" s="185"/>
      <c r="C1255" s="233"/>
      <c r="D1255" s="193"/>
      <c r="E1255" s="194"/>
      <c r="F1255" s="42"/>
      <c r="G1255" s="48"/>
      <c r="H1255" s="73">
        <f t="shared" si="106"/>
        <v>0</v>
      </c>
      <c r="I1255" s="68"/>
      <c r="J1255" s="68"/>
      <c r="K1255" s="68"/>
      <c r="L1255" s="68"/>
      <c r="M1255" s="68"/>
      <c r="N1255" s="68"/>
      <c r="O1255" s="68"/>
      <c r="P1255" s="68"/>
      <c r="Q1255" s="68"/>
      <c r="R1255" s="197"/>
      <c r="S1255" s="192"/>
      <c r="T1255" s="211"/>
    </row>
    <row r="1256" spans="1:20" ht="16" customHeight="1" outlineLevel="1" x14ac:dyDescent="0.2">
      <c r="A1256" s="184"/>
      <c r="B1256" s="185"/>
      <c r="C1256" s="233"/>
      <c r="D1256" s="63" t="s">
        <v>18</v>
      </c>
      <c r="E1256" s="76">
        <v>55</v>
      </c>
      <c r="F1256" s="42"/>
      <c r="G1256" s="48"/>
      <c r="H1256" s="73">
        <f t="shared" si="106"/>
        <v>0</v>
      </c>
      <c r="I1256" s="68"/>
      <c r="J1256" s="68"/>
      <c r="K1256" s="68"/>
      <c r="L1256" s="68"/>
      <c r="M1256" s="68"/>
      <c r="N1256" s="68"/>
      <c r="O1256" s="68"/>
      <c r="P1256" s="68"/>
      <c r="Q1256" s="68"/>
      <c r="R1256" s="197"/>
      <c r="S1256" s="192"/>
      <c r="T1256" s="211"/>
    </row>
    <row r="1257" spans="1:20" ht="16" customHeight="1" outlineLevel="1" x14ac:dyDescent="0.2">
      <c r="A1257" s="184"/>
      <c r="B1257" s="185"/>
      <c r="C1257" s="233"/>
      <c r="D1257" s="63" t="s">
        <v>19</v>
      </c>
      <c r="E1257" s="75">
        <f>SUM(G1270:G1284)</f>
        <v>18.000999999999998</v>
      </c>
      <c r="F1257" s="42"/>
      <c r="G1257" s="42"/>
      <c r="H1257" s="73">
        <f t="shared" si="106"/>
        <v>0</v>
      </c>
      <c r="I1257" s="68"/>
      <c r="J1257" s="68"/>
      <c r="K1257" s="68"/>
      <c r="L1257" s="68"/>
      <c r="M1257" s="68"/>
      <c r="N1257" s="68"/>
      <c r="O1257" s="68"/>
      <c r="P1257" s="68"/>
      <c r="Q1257" s="68"/>
      <c r="R1257" s="197"/>
      <c r="S1257" s="192"/>
      <c r="T1257" s="211"/>
    </row>
    <row r="1258" spans="1:20" outlineLevel="1" x14ac:dyDescent="0.2">
      <c r="A1258" s="184"/>
      <c r="B1258" s="185"/>
      <c r="C1258" s="233"/>
      <c r="D1258" s="193"/>
      <c r="E1258" s="194"/>
      <c r="F1258" s="42"/>
      <c r="G1258" s="48"/>
      <c r="H1258" s="73">
        <f t="shared" si="106"/>
        <v>0</v>
      </c>
      <c r="I1258" s="68"/>
      <c r="J1258" s="68"/>
      <c r="K1258" s="68"/>
      <c r="L1258" s="68"/>
      <c r="M1258" s="68"/>
      <c r="N1258" s="68"/>
      <c r="O1258" s="68"/>
      <c r="P1258" s="68"/>
      <c r="Q1258" s="68"/>
      <c r="R1258" s="197"/>
      <c r="S1258" s="192"/>
      <c r="T1258" s="211"/>
    </row>
    <row r="1259" spans="1:20" ht="16" customHeight="1" outlineLevel="1" x14ac:dyDescent="0.2">
      <c r="A1259" s="184"/>
      <c r="B1259" s="185"/>
      <c r="C1259" s="233"/>
      <c r="D1259" s="63" t="s">
        <v>20</v>
      </c>
      <c r="E1259" s="75">
        <f>SUM(E1256:E1257)</f>
        <v>73.001000000000005</v>
      </c>
      <c r="F1259" s="42"/>
      <c r="G1259" s="74"/>
      <c r="H1259" s="73">
        <f t="shared" si="106"/>
        <v>0</v>
      </c>
      <c r="I1259" s="68"/>
      <c r="J1259" s="68"/>
      <c r="K1259" s="68"/>
      <c r="L1259" s="68"/>
      <c r="M1259" s="68"/>
      <c r="N1259" s="68"/>
      <c r="O1259" s="68"/>
      <c r="P1259" s="68"/>
      <c r="Q1259" s="68"/>
      <c r="R1259" s="197"/>
      <c r="S1259" s="192"/>
      <c r="T1259" s="211"/>
    </row>
    <row r="1260" spans="1:20" ht="16" customHeight="1" outlineLevel="1" x14ac:dyDescent="0.2">
      <c r="A1260" s="184"/>
      <c r="B1260" s="185"/>
      <c r="C1260" s="233"/>
      <c r="D1260" s="63" t="s">
        <v>21</v>
      </c>
      <c r="E1260" s="72">
        <f>SUM(E1262/E1259)</f>
        <v>4.0410405336913193</v>
      </c>
      <c r="F1260" s="42"/>
      <c r="G1260" s="71" t="s">
        <v>11</v>
      </c>
      <c r="H1260" s="69">
        <f>H1252</f>
        <v>10</v>
      </c>
      <c r="I1260" s="68"/>
      <c r="J1260" s="68"/>
      <c r="K1260" s="68"/>
      <c r="L1260" s="68"/>
      <c r="M1260" s="68"/>
      <c r="N1260" s="68"/>
      <c r="O1260" s="68"/>
      <c r="P1260" s="68"/>
      <c r="Q1260" s="67"/>
      <c r="R1260" s="197"/>
      <c r="S1260" s="192"/>
      <c r="T1260" s="211"/>
    </row>
    <row r="1261" spans="1:20" ht="17" outlineLevel="1" thickBot="1" x14ac:dyDescent="0.25">
      <c r="A1261" s="184"/>
      <c r="B1261" s="185"/>
      <c r="C1261" s="233"/>
      <c r="D1261" s="193"/>
      <c r="E1261" s="194"/>
      <c r="F1261" s="42"/>
      <c r="G1261" s="70" t="s">
        <v>22</v>
      </c>
      <c r="H1261" s="69">
        <v>0</v>
      </c>
      <c r="I1261" s="68"/>
      <c r="J1261" s="68"/>
      <c r="K1261" s="68"/>
      <c r="L1261" s="68"/>
      <c r="M1261" s="68"/>
      <c r="N1261" s="68"/>
      <c r="O1261" s="68"/>
      <c r="P1261" s="68"/>
      <c r="Q1261" s="67"/>
      <c r="R1261" s="197"/>
      <c r="S1261" s="192"/>
      <c r="T1261" s="211"/>
    </row>
    <row r="1262" spans="1:20" ht="16" customHeight="1" outlineLevel="1" thickBot="1" x14ac:dyDescent="0.25">
      <c r="A1262" s="184"/>
      <c r="B1262" s="185"/>
      <c r="C1262" s="233"/>
      <c r="D1262" s="63" t="s">
        <v>23</v>
      </c>
      <c r="E1262" s="66">
        <v>295</v>
      </c>
      <c r="G1262" s="48"/>
      <c r="H1262" s="65">
        <f>SUM(H1260:H1261)</f>
        <v>10</v>
      </c>
      <c r="I1262" s="64">
        <f t="shared" ref="I1262:Q1262" si="107">SUM(I1252:I1259)</f>
        <v>0</v>
      </c>
      <c r="J1262" s="64">
        <f t="shared" si="107"/>
        <v>5</v>
      </c>
      <c r="K1262" s="64">
        <f t="shared" si="107"/>
        <v>5</v>
      </c>
      <c r="L1262" s="64">
        <f t="shared" si="107"/>
        <v>0</v>
      </c>
      <c r="M1262" s="64">
        <f t="shared" si="107"/>
        <v>0</v>
      </c>
      <c r="N1262" s="64">
        <f t="shared" si="107"/>
        <v>0</v>
      </c>
      <c r="O1262" s="64">
        <f t="shared" si="107"/>
        <v>0</v>
      </c>
      <c r="P1262" s="64">
        <f t="shared" si="107"/>
        <v>0</v>
      </c>
      <c r="Q1262" s="64">
        <f t="shared" si="107"/>
        <v>0</v>
      </c>
      <c r="R1262" s="197"/>
      <c r="S1262" s="192"/>
      <c r="T1262" s="211"/>
    </row>
    <row r="1263" spans="1:20" ht="17" customHeight="1" outlineLevel="1" thickBot="1" x14ac:dyDescent="0.25">
      <c r="A1263" s="184"/>
      <c r="B1263" s="185"/>
      <c r="C1263" s="233"/>
      <c r="D1263" s="63" t="s">
        <v>24</v>
      </c>
      <c r="E1263" s="62">
        <f>SUM(E1262/2.5)</f>
        <v>118</v>
      </c>
      <c r="F1263" s="42"/>
      <c r="G1263" s="61"/>
      <c r="H1263" s="60" t="s">
        <v>14</v>
      </c>
      <c r="I1263" s="59">
        <v>48</v>
      </c>
      <c r="J1263" s="58">
        <v>50</v>
      </c>
      <c r="K1263" s="58">
        <v>52</v>
      </c>
      <c r="L1263" s="58">
        <v>54</v>
      </c>
      <c r="M1263" s="58">
        <v>56</v>
      </c>
      <c r="N1263" s="58">
        <v>58</v>
      </c>
      <c r="O1263" s="58">
        <v>60</v>
      </c>
      <c r="P1263" s="58">
        <v>62</v>
      </c>
      <c r="Q1263" s="57">
        <v>64</v>
      </c>
      <c r="R1263" s="197"/>
      <c r="S1263" s="192"/>
      <c r="T1263" s="211"/>
    </row>
    <row r="1264" spans="1:20" ht="17" outlineLevel="1" thickBot="1" x14ac:dyDescent="0.25">
      <c r="A1264" s="186"/>
      <c r="B1264" s="187"/>
      <c r="C1264" s="234"/>
      <c r="D1264" s="56" t="s">
        <v>25</v>
      </c>
      <c r="E1264" s="55">
        <f>SUM(E1262/2.2)</f>
        <v>134.09090909090909</v>
      </c>
      <c r="F1264" s="42"/>
      <c r="G1264" s="42"/>
      <c r="H1264" s="42"/>
      <c r="I1264" s="42"/>
      <c r="J1264" s="42"/>
      <c r="K1264" s="42"/>
      <c r="L1264" s="42"/>
      <c r="M1264" s="42"/>
      <c r="N1264" s="42"/>
      <c r="O1264" s="42"/>
      <c r="P1264" s="42"/>
      <c r="Q1264" s="42"/>
      <c r="R1264" s="198"/>
      <c r="S1264" s="199"/>
      <c r="T1264" s="211"/>
    </row>
    <row r="1265" spans="1:20" ht="17" outlineLevel="1" thickBot="1" x14ac:dyDescent="0.25">
      <c r="A1265" s="54" t="s">
        <v>26</v>
      </c>
      <c r="B1265" s="53">
        <v>46220</v>
      </c>
      <c r="C1265" s="42"/>
      <c r="D1265" s="48"/>
      <c r="E1265" s="52"/>
      <c r="F1265" s="42"/>
      <c r="S1265" s="28"/>
      <c r="T1265" s="211"/>
    </row>
    <row r="1266" spans="1:20" outlineLevel="1" x14ac:dyDescent="0.2">
      <c r="A1266" s="51" t="s">
        <v>27</v>
      </c>
      <c r="B1266" s="50"/>
      <c r="C1266" s="42"/>
      <c r="D1266" s="48"/>
      <c r="E1266" s="42"/>
      <c r="F1266" s="42"/>
      <c r="R1266" s="42"/>
      <c r="S1266" s="47"/>
      <c r="T1266" s="211"/>
    </row>
    <row r="1267" spans="1:20" outlineLevel="1" x14ac:dyDescent="0.2">
      <c r="A1267" s="49"/>
      <c r="B1267" s="42"/>
      <c r="C1267" s="42"/>
      <c r="D1267" s="48"/>
      <c r="E1267" s="42"/>
      <c r="F1267" s="42"/>
      <c r="G1267" s="42"/>
      <c r="H1267" s="42"/>
      <c r="I1267" s="42"/>
      <c r="J1267" s="42"/>
      <c r="K1267" s="42"/>
      <c r="L1267" s="42"/>
      <c r="M1267" s="42"/>
      <c r="N1267" s="42"/>
      <c r="O1267" s="42"/>
      <c r="P1267" s="42"/>
      <c r="Q1267" s="42"/>
      <c r="R1267" s="42"/>
      <c r="S1267" s="47"/>
      <c r="T1267" s="211"/>
    </row>
    <row r="1268" spans="1:20" ht="17" outlineLevel="1" thickBot="1" x14ac:dyDescent="0.25">
      <c r="A1268" s="49" t="s">
        <v>28</v>
      </c>
      <c r="B1268" s="42"/>
      <c r="C1268" s="42"/>
      <c r="D1268" s="48"/>
      <c r="E1268" s="42"/>
      <c r="F1268" s="42"/>
      <c r="G1268" s="42"/>
      <c r="H1268" s="42"/>
      <c r="I1268" s="42"/>
      <c r="J1268" s="42"/>
      <c r="K1268" s="42"/>
      <c r="L1268" s="42"/>
      <c r="M1268" s="42"/>
      <c r="N1268" s="42"/>
      <c r="O1268" s="42"/>
      <c r="P1268" s="42"/>
      <c r="Q1268" s="42"/>
      <c r="R1268" s="42"/>
      <c r="S1268" s="47"/>
      <c r="T1268" s="211"/>
    </row>
    <row r="1269" spans="1:20" outlineLevel="1" x14ac:dyDescent="0.2">
      <c r="A1269" s="46" t="s">
        <v>29</v>
      </c>
      <c r="B1269" s="45" t="s">
        <v>30</v>
      </c>
      <c r="C1269" s="44" t="s">
        <v>31</v>
      </c>
      <c r="D1269" s="44" t="s">
        <v>32</v>
      </c>
      <c r="E1269" s="44" t="s">
        <v>33</v>
      </c>
      <c r="F1269" s="44" t="s">
        <v>34</v>
      </c>
      <c r="G1269" s="44" t="s">
        <v>35</v>
      </c>
      <c r="H1269" s="43" t="s">
        <v>36</v>
      </c>
      <c r="I1269" s="200" t="s">
        <v>37</v>
      </c>
      <c r="J1269" s="201"/>
      <c r="K1269" s="202"/>
      <c r="L1269" s="202"/>
      <c r="M1269" s="202"/>
      <c r="N1269" s="202"/>
      <c r="O1269" s="202"/>
      <c r="P1269" s="42"/>
      <c r="Q1269" s="42"/>
      <c r="R1269" s="42"/>
      <c r="S1269" s="28"/>
      <c r="T1269" s="211"/>
    </row>
    <row r="1270" spans="1:20" ht="17" outlineLevel="1" x14ac:dyDescent="0.2">
      <c r="A1270" s="38" t="s">
        <v>54</v>
      </c>
      <c r="B1270" s="37" t="s">
        <v>98</v>
      </c>
      <c r="C1270" s="36" t="s">
        <v>233</v>
      </c>
      <c r="D1270" s="35">
        <v>0.8</v>
      </c>
      <c r="E1270" s="41">
        <f>D1270*H1262</f>
        <v>8</v>
      </c>
      <c r="F1270" s="33" cm="1">
        <f t="array" ref="F1270">IFERROR(_xlfn.XLOOKUP(1,(TabFournisseurs[TYPE]=A1270)*(TabFournisseurs[SUPPLIER2]=B1270)*(TabFournisseurs[REF PRODUCT]=C1270),TabFournisseurs[Cost / per m]),0)</f>
        <v>11.2</v>
      </c>
      <c r="G1270" s="96">
        <f>F1270*D1270</f>
        <v>8.9599999999999991</v>
      </c>
      <c r="H1270" s="40">
        <f>G1270*H1262</f>
        <v>89.6</v>
      </c>
      <c r="I1270" s="203"/>
      <c r="J1270" s="201"/>
      <c r="K1270" s="156"/>
      <c r="L1270" s="156"/>
      <c r="M1270" s="156"/>
      <c r="N1270" s="156"/>
      <c r="O1270" s="156"/>
      <c r="P1270" s="156"/>
      <c r="Q1270" s="156"/>
      <c r="R1270" s="156"/>
      <c r="S1270" s="157"/>
      <c r="T1270" s="211"/>
    </row>
    <row r="1271" spans="1:20" ht="17" outlineLevel="1" x14ac:dyDescent="0.2">
      <c r="A1271" s="38" t="s">
        <v>57</v>
      </c>
      <c r="B1271" s="37" t="s">
        <v>134</v>
      </c>
      <c r="C1271" s="36" t="s">
        <v>135</v>
      </c>
      <c r="D1271" s="35">
        <v>0.35</v>
      </c>
      <c r="E1271" s="34">
        <f>D1271*H1262</f>
        <v>3.5</v>
      </c>
      <c r="F1271" s="33" cm="1">
        <f t="array" ref="F1271">IFERROR(_xlfn.XLOOKUP(1,(TabFournisseurs[TYPE]=A1271)*(TabFournisseurs[SUPPLIER2]=B1271)*(TabFournisseurs[REF PRODUCT]=C1271),TabFournisseurs[Cost / per m]),0)</f>
        <v>7.5</v>
      </c>
      <c r="G1271" s="32">
        <f t="shared" ref="G1271:G1282" si="108">F1271*D1271</f>
        <v>2.625</v>
      </c>
      <c r="H1271" s="31">
        <f>G1271*H1262</f>
        <v>26.25</v>
      </c>
      <c r="I1271" s="39"/>
      <c r="J1271" s="39"/>
      <c r="K1271" s="156"/>
      <c r="L1271" s="156"/>
      <c r="M1271" s="156"/>
      <c r="N1271" s="156"/>
      <c r="O1271" s="156"/>
      <c r="P1271" s="156"/>
      <c r="Q1271" s="156"/>
      <c r="R1271" s="156"/>
      <c r="S1271" s="157"/>
      <c r="T1271" s="211"/>
    </row>
    <row r="1272" spans="1:20" ht="17" outlineLevel="1" x14ac:dyDescent="0.2">
      <c r="A1272" s="38" t="s">
        <v>60</v>
      </c>
      <c r="B1272" s="37" t="s">
        <v>113</v>
      </c>
      <c r="C1272" s="36" t="s">
        <v>210</v>
      </c>
      <c r="D1272" s="35">
        <v>0.4</v>
      </c>
      <c r="E1272" s="34">
        <f>D1272*H1262</f>
        <v>4</v>
      </c>
      <c r="F1272" s="33" cm="1">
        <f t="array" ref="F1272">IFERROR(_xlfn.XLOOKUP(1,(TabFournisseurs[TYPE]=A1272)*(TabFournisseurs[SUPPLIER2]=B1272)*(TabFournisseurs[REF PRODUCT]=C1272),TabFournisseurs[Cost / per m]),0)</f>
        <v>6.44</v>
      </c>
      <c r="G1272" s="32">
        <f t="shared" si="108"/>
        <v>2.5760000000000005</v>
      </c>
      <c r="H1272" s="31">
        <f>G1272*H1262</f>
        <v>25.760000000000005</v>
      </c>
      <c r="I1272" s="39"/>
      <c r="J1272" s="39"/>
      <c r="K1272" s="156"/>
      <c r="L1272" s="156"/>
      <c r="M1272" s="156"/>
      <c r="N1272" s="156"/>
      <c r="O1272" s="156"/>
      <c r="P1272" s="156"/>
      <c r="Q1272" s="156"/>
      <c r="R1272" s="156"/>
      <c r="S1272" s="157"/>
      <c r="T1272" s="211"/>
    </row>
    <row r="1273" spans="1:20" ht="17" outlineLevel="1" x14ac:dyDescent="0.2">
      <c r="A1273" s="38" t="s">
        <v>63</v>
      </c>
      <c r="B1273" s="37" t="s">
        <v>64</v>
      </c>
      <c r="C1273" s="36" t="s">
        <v>136</v>
      </c>
      <c r="D1273" s="35">
        <v>0.8</v>
      </c>
      <c r="E1273" s="34">
        <f>D1273*H1262</f>
        <v>8</v>
      </c>
      <c r="F1273" s="33" cm="1">
        <f t="array" ref="F1273">IFERROR(_xlfn.XLOOKUP(1,(TabFournisseurs[TYPE]=A1273)*(TabFournisseurs[SUPPLIER2]=B1273)*(TabFournisseurs[REF PRODUCT]=C1273),TabFournisseurs[Cost / per m]),0)</f>
        <v>0</v>
      </c>
      <c r="G1273" s="32">
        <f t="shared" si="108"/>
        <v>0</v>
      </c>
      <c r="H1273" s="31">
        <f>G1273*H1262</f>
        <v>0</v>
      </c>
      <c r="I1273" s="30"/>
      <c r="J1273" s="30"/>
      <c r="K1273" s="156"/>
      <c r="L1273" s="156"/>
      <c r="M1273" s="156"/>
      <c r="N1273" s="156"/>
      <c r="O1273" s="156"/>
      <c r="P1273" s="156"/>
      <c r="Q1273" s="156"/>
      <c r="R1273" s="156"/>
      <c r="S1273" s="157"/>
      <c r="T1273" s="211"/>
    </row>
    <row r="1274" spans="1:20" ht="17" outlineLevel="1" x14ac:dyDescent="0.2">
      <c r="A1274" s="38" t="s">
        <v>66</v>
      </c>
      <c r="B1274" s="37" t="s">
        <v>67</v>
      </c>
      <c r="C1274" s="36" t="s">
        <v>68</v>
      </c>
      <c r="D1274" s="35">
        <v>0.05</v>
      </c>
      <c r="E1274" s="34">
        <f>D1274*H1262</f>
        <v>0.5</v>
      </c>
      <c r="F1274" s="33" cm="1">
        <f t="array" ref="F1274">IFERROR(_xlfn.XLOOKUP(1,(TabFournisseurs[TYPE]=A1274)*(TabFournisseurs[SUPPLIER2]=B1274)*(TabFournisseurs[REF PRODUCT]=C1274),TabFournisseurs[Cost / per m]),0)</f>
        <v>0.05</v>
      </c>
      <c r="G1274" s="32">
        <f t="shared" si="108"/>
        <v>2.5000000000000005E-3</v>
      </c>
      <c r="H1274" s="31">
        <f>G1274*H1262</f>
        <v>2.5000000000000005E-2</v>
      </c>
      <c r="I1274" s="30"/>
      <c r="J1274" s="30"/>
      <c r="K1274" s="29"/>
      <c r="L1274" s="29"/>
      <c r="M1274" s="29"/>
      <c r="N1274" s="29"/>
      <c r="O1274" s="29"/>
      <c r="P1274" s="29"/>
      <c r="Q1274" s="29"/>
      <c r="R1274" s="29"/>
      <c r="S1274" s="28"/>
      <c r="T1274" s="211"/>
    </row>
    <row r="1275" spans="1:20" ht="17" outlineLevel="1" x14ac:dyDescent="0.2">
      <c r="A1275" s="38" t="s">
        <v>69</v>
      </c>
      <c r="B1275" s="37" t="s">
        <v>70</v>
      </c>
      <c r="C1275" s="36" t="s">
        <v>71</v>
      </c>
      <c r="D1275" s="35">
        <v>0.05</v>
      </c>
      <c r="E1275" s="34">
        <f>D1275*H1262</f>
        <v>0.5</v>
      </c>
      <c r="F1275" s="33" cm="1">
        <f t="array" ref="F1275">IFERROR(_xlfn.XLOOKUP(1,(TabFournisseurs[TYPE]=A1275)*(TabFournisseurs[SUPPLIER2]=B1275)*(TabFournisseurs[REF PRODUCT]=C1275),TabFournisseurs[Cost / per m]),0)</f>
        <v>2.97</v>
      </c>
      <c r="G1275" s="32">
        <f t="shared" si="108"/>
        <v>0.14850000000000002</v>
      </c>
      <c r="H1275" s="31">
        <f>G1275*H1262</f>
        <v>1.4850000000000003</v>
      </c>
      <c r="I1275" s="158"/>
      <c r="J1275" s="159"/>
      <c r="K1275" s="29"/>
      <c r="L1275" s="29"/>
      <c r="M1275" s="29"/>
      <c r="N1275" s="29"/>
      <c r="O1275" s="29"/>
      <c r="P1275" s="29"/>
      <c r="Q1275" s="29"/>
      <c r="R1275" s="29"/>
      <c r="S1275" s="28"/>
      <c r="T1275" s="211"/>
    </row>
    <row r="1276" spans="1:20" ht="17" outlineLevel="1" x14ac:dyDescent="0.2">
      <c r="A1276" s="38" t="s">
        <v>72</v>
      </c>
      <c r="B1276" s="37" t="s">
        <v>73</v>
      </c>
      <c r="C1276" s="36" t="s">
        <v>74</v>
      </c>
      <c r="D1276" s="35">
        <v>0.1</v>
      </c>
      <c r="E1276" s="34">
        <f>D1276*H1262</f>
        <v>1</v>
      </c>
      <c r="F1276" s="33" cm="1">
        <f t="array" ref="F1276">IFERROR(_xlfn.XLOOKUP(1,(TabFournisseurs[TYPE]=A1276)*(TabFournisseurs[SUPPLIER2]=B1276)*(TabFournisseurs[REF PRODUCT]=C1276),TabFournisseurs[Cost / per m]),0)</f>
        <v>0.49</v>
      </c>
      <c r="G1276" s="32">
        <f t="shared" si="108"/>
        <v>4.9000000000000002E-2</v>
      </c>
      <c r="H1276" s="31">
        <f>G1276*H1262</f>
        <v>0.49</v>
      </c>
      <c r="I1276" s="30"/>
      <c r="J1276" s="30"/>
      <c r="K1276" s="29"/>
      <c r="L1276" s="29"/>
      <c r="M1276" s="29"/>
      <c r="N1276" s="29"/>
      <c r="O1276" s="29"/>
      <c r="P1276" s="29"/>
      <c r="Q1276" s="29"/>
      <c r="R1276" s="29"/>
      <c r="S1276" s="28"/>
      <c r="T1276" s="211"/>
    </row>
    <row r="1277" spans="1:20" ht="17" outlineLevel="1" x14ac:dyDescent="0.2">
      <c r="A1277" s="38" t="s">
        <v>80</v>
      </c>
      <c r="B1277" s="37" t="s">
        <v>81</v>
      </c>
      <c r="C1277" s="36" t="s">
        <v>82</v>
      </c>
      <c r="D1277" s="35">
        <v>11</v>
      </c>
      <c r="E1277" s="34">
        <f>D1277*H1262</f>
        <v>110</v>
      </c>
      <c r="F1277" s="33" cm="1">
        <f t="array" ref="F1277">IFERROR(_xlfn.XLOOKUP(1,(TabFournisseurs[TYPE]=A1277)*(TabFournisseurs[SUPPLIER2]=B1277)*(TabFournisseurs[REF PRODUCT]=C1277),TabFournisseurs[Cost / per m]),0)</f>
        <v>0.06</v>
      </c>
      <c r="G1277" s="32">
        <f t="shared" si="108"/>
        <v>0.65999999999999992</v>
      </c>
      <c r="H1277" s="31">
        <f>G1277*H1262</f>
        <v>6.6</v>
      </c>
      <c r="I1277" s="30"/>
      <c r="J1277" s="30"/>
      <c r="K1277" s="29"/>
      <c r="L1277" s="29"/>
      <c r="M1277" s="29"/>
      <c r="N1277" s="29"/>
      <c r="O1277" s="29"/>
      <c r="P1277" s="29"/>
      <c r="Q1277" s="29"/>
      <c r="R1277" s="29"/>
      <c r="S1277" s="28"/>
      <c r="T1277" s="211"/>
    </row>
    <row r="1278" spans="1:20" ht="17" outlineLevel="1" x14ac:dyDescent="0.2">
      <c r="A1278" s="38" t="s">
        <v>75</v>
      </c>
      <c r="B1278" s="37" t="s">
        <v>76</v>
      </c>
      <c r="C1278" s="36" t="s">
        <v>77</v>
      </c>
      <c r="D1278" s="35">
        <v>1</v>
      </c>
      <c r="E1278" s="34">
        <f>D1278*H1262</f>
        <v>10</v>
      </c>
      <c r="F1278" s="33" cm="1">
        <f t="array" ref="F1278">IFERROR(_xlfn.XLOOKUP(1,(TabFournisseurs[TYPE]=A1278)*(TabFournisseurs[SUPPLIER2]=B1278)*(TabFournisseurs[REF PRODUCT]=C1278),TabFournisseurs[Cost / per m]),0)</f>
        <v>0.27</v>
      </c>
      <c r="G1278" s="32">
        <f t="shared" si="108"/>
        <v>0.27</v>
      </c>
      <c r="H1278" s="31">
        <f>G1278*H1262</f>
        <v>2.7</v>
      </c>
      <c r="I1278" s="30"/>
      <c r="J1278" s="30"/>
      <c r="K1278" s="29"/>
      <c r="L1278" s="29"/>
      <c r="M1278" s="29"/>
      <c r="N1278" s="29"/>
      <c r="O1278" s="29"/>
      <c r="P1278" s="29"/>
      <c r="Q1278" s="29"/>
      <c r="R1278" s="29"/>
      <c r="S1278" s="28"/>
      <c r="T1278" s="211"/>
    </row>
    <row r="1279" spans="1:20" ht="17" outlineLevel="1" x14ac:dyDescent="0.2">
      <c r="A1279" s="38" t="s">
        <v>78</v>
      </c>
      <c r="B1279" s="37" t="s">
        <v>76</v>
      </c>
      <c r="C1279" s="36" t="s">
        <v>79</v>
      </c>
      <c r="D1279" s="35">
        <v>1</v>
      </c>
      <c r="E1279" s="34">
        <f>D1279*H1262</f>
        <v>10</v>
      </c>
      <c r="F1279" s="33" cm="1">
        <f t="array" ref="F1279">IFERROR(_xlfn.XLOOKUP(1,(TabFournisseurs[TYPE]=A1279)*(TabFournisseurs[SUPPLIER2]=B1279)*(TabFournisseurs[REF PRODUCT]=C1279),TabFournisseurs[Cost / per m]),0)</f>
        <v>0.21</v>
      </c>
      <c r="G1279" s="32">
        <f t="shared" si="108"/>
        <v>0.21</v>
      </c>
      <c r="H1279" s="31">
        <f>G1279*H1262</f>
        <v>2.1</v>
      </c>
      <c r="I1279" s="30"/>
      <c r="J1279" s="30"/>
      <c r="K1279" s="29"/>
      <c r="L1279" s="29"/>
      <c r="M1279" s="29"/>
      <c r="N1279" s="29"/>
      <c r="O1279" s="29"/>
      <c r="P1279" s="29"/>
      <c r="Q1279" s="29"/>
      <c r="R1279" s="29"/>
      <c r="S1279" s="28"/>
      <c r="T1279" s="211"/>
    </row>
    <row r="1280" spans="1:20" outlineLevel="1" x14ac:dyDescent="0.2">
      <c r="A1280" s="38"/>
      <c r="B1280" s="37"/>
      <c r="C1280" s="36"/>
      <c r="D1280" s="35"/>
      <c r="E1280" s="34">
        <f>D1280*H1262</f>
        <v>0</v>
      </c>
      <c r="F1280" s="33" cm="1">
        <f t="array" ref="F1280">IFERROR(_xlfn.XLOOKUP(1,(TabFournisseurs[TYPE]=A1280)*(TabFournisseurs[SUPPLIER2]=B1280)*(TabFournisseurs[REF PRODUCT]=C1280),TabFournisseurs[Cost / per m]),0)</f>
        <v>0</v>
      </c>
      <c r="G1280" s="32">
        <f t="shared" si="108"/>
        <v>0</v>
      </c>
      <c r="H1280" s="31">
        <f>G1280*H1262</f>
        <v>0</v>
      </c>
      <c r="I1280" s="30"/>
      <c r="J1280" s="30"/>
      <c r="K1280" s="29"/>
      <c r="L1280" s="29"/>
      <c r="M1280" s="29"/>
      <c r="N1280" s="29"/>
      <c r="O1280" s="29"/>
      <c r="P1280" s="29"/>
      <c r="Q1280" s="29"/>
      <c r="R1280" s="29"/>
      <c r="S1280" s="28"/>
      <c r="T1280" s="211"/>
    </row>
    <row r="1281" spans="1:20" outlineLevel="1" x14ac:dyDescent="0.2">
      <c r="A1281" s="38"/>
      <c r="B1281" s="37"/>
      <c r="C1281" s="36"/>
      <c r="D1281" s="35"/>
      <c r="E1281" s="34">
        <f>D1281*H1262</f>
        <v>0</v>
      </c>
      <c r="F1281" s="33" cm="1">
        <f t="array" ref="F1281">IFERROR(_xlfn.XLOOKUP(1,(TabFournisseurs[TYPE]=A1281)*(TabFournisseurs[SUPPLIER2]=B1281)*(TabFournisseurs[REF PRODUCT]=C1281),TabFournisseurs[Cost / per m]),0)</f>
        <v>0</v>
      </c>
      <c r="G1281" s="32">
        <f t="shared" si="108"/>
        <v>0</v>
      </c>
      <c r="H1281" s="31">
        <f>G1281*H1262</f>
        <v>0</v>
      </c>
      <c r="I1281" s="30"/>
      <c r="J1281" s="30"/>
      <c r="K1281" s="29"/>
      <c r="L1281" s="29"/>
      <c r="M1281" s="29"/>
      <c r="N1281" s="29"/>
      <c r="O1281" s="29"/>
      <c r="P1281" s="29"/>
      <c r="Q1281" s="29"/>
      <c r="R1281" s="29"/>
      <c r="S1281" s="28"/>
      <c r="T1281" s="211"/>
    </row>
    <row r="1282" spans="1:20" outlineLevel="1" x14ac:dyDescent="0.2">
      <c r="A1282" s="38"/>
      <c r="B1282" s="37"/>
      <c r="C1282" s="36"/>
      <c r="D1282" s="35"/>
      <c r="E1282" s="34">
        <f>D1282*H1262</f>
        <v>0</v>
      </c>
      <c r="F1282" s="33"/>
      <c r="G1282" s="32">
        <f t="shared" si="108"/>
        <v>0</v>
      </c>
      <c r="H1282" s="31">
        <f>G1282*H1262</f>
        <v>0</v>
      </c>
      <c r="I1282" s="30"/>
      <c r="J1282" s="30"/>
      <c r="K1282" s="29"/>
      <c r="L1282" s="29"/>
      <c r="M1282" s="29"/>
      <c r="N1282" s="29"/>
      <c r="O1282" s="29"/>
      <c r="P1282" s="29"/>
      <c r="Q1282" s="29"/>
      <c r="R1282" s="29"/>
      <c r="S1282" s="28"/>
      <c r="T1282" s="211"/>
    </row>
    <row r="1283" spans="1:20" ht="17" outlineLevel="1" x14ac:dyDescent="0.2">
      <c r="A1283" s="38" t="s">
        <v>38</v>
      </c>
      <c r="B1283" s="37" t="s">
        <v>40</v>
      </c>
      <c r="C1283" s="36" t="s">
        <v>41</v>
      </c>
      <c r="D1283" s="35">
        <v>1</v>
      </c>
      <c r="E1283" s="34">
        <f>D1283*H1262</f>
        <v>10</v>
      </c>
      <c r="F1283" s="33" cm="1">
        <f t="array" ref="F1283">IFERROR(_xlfn.XLOOKUP(1,(TabFournisseurs[TYPE]=A1283)*(TabFournisseurs[SUPPLIER2]=B1283)*(TabFournisseurs[REF PRODUCT]=C1283),TabFournisseurs[Cost / per m]),0)</f>
        <v>2</v>
      </c>
      <c r="G1283" s="32">
        <f t="shared" ref="G1283:G1284" si="109">F1283*D1283</f>
        <v>2</v>
      </c>
      <c r="H1283" s="31">
        <f>G1283*H1262</f>
        <v>20</v>
      </c>
      <c r="I1283" s="30"/>
      <c r="J1283" s="30"/>
      <c r="K1283" s="29"/>
      <c r="L1283" s="29"/>
      <c r="M1283" s="29"/>
      <c r="N1283" s="29"/>
      <c r="O1283" s="29"/>
      <c r="P1283" s="29"/>
      <c r="Q1283" s="29"/>
      <c r="R1283" s="29"/>
      <c r="S1283" s="28"/>
      <c r="T1283" s="211"/>
    </row>
    <row r="1284" spans="1:20" ht="18" outlineLevel="1" thickBot="1" x14ac:dyDescent="0.25">
      <c r="A1284" s="27" t="s">
        <v>38</v>
      </c>
      <c r="B1284" s="26" t="s">
        <v>42</v>
      </c>
      <c r="C1284" s="25" t="s">
        <v>43</v>
      </c>
      <c r="D1284" s="24">
        <v>1</v>
      </c>
      <c r="E1284" s="23">
        <f>D1284*H1262</f>
        <v>10</v>
      </c>
      <c r="F1284" s="22" cm="1">
        <f t="array" ref="F1284">IFERROR(_xlfn.XLOOKUP(1,(TabFournisseurs[TYPE]=A1284)*(TabFournisseurs[SUPPLIER2]=B1284)*(TabFournisseurs[REF PRODUCT]=C1284),TabFournisseurs[Cost / per m]),0)</f>
        <v>0.5</v>
      </c>
      <c r="G1284" s="21">
        <f t="shared" si="109"/>
        <v>0.5</v>
      </c>
      <c r="H1284" s="20">
        <f>G1284*H1262</f>
        <v>5</v>
      </c>
      <c r="I1284" s="19"/>
      <c r="J1284" s="19"/>
      <c r="K1284" s="18"/>
      <c r="L1284" s="18"/>
      <c r="M1284" s="18"/>
      <c r="N1284" s="18"/>
      <c r="O1284" s="18"/>
      <c r="P1284" s="18"/>
      <c r="Q1284" s="18"/>
      <c r="R1284" s="18"/>
      <c r="S1284" s="17"/>
      <c r="T1284" s="211"/>
    </row>
    <row r="1285" spans="1:20" ht="17" thickBot="1" x14ac:dyDescent="0.25">
      <c r="A1285" s="95"/>
      <c r="B1285" s="95"/>
      <c r="C1285" s="95"/>
      <c r="D1285" s="95"/>
      <c r="E1285" s="95"/>
      <c r="F1285" s="95"/>
      <c r="G1285" s="95"/>
      <c r="H1285" s="95"/>
      <c r="I1285" s="95"/>
      <c r="J1285" s="95"/>
      <c r="K1285" s="95"/>
      <c r="L1285" s="95"/>
      <c r="M1285" s="95"/>
      <c r="N1285" s="95"/>
      <c r="O1285" s="95"/>
      <c r="P1285" s="95"/>
      <c r="Q1285" s="95"/>
      <c r="R1285" s="95"/>
      <c r="S1285" s="95"/>
      <c r="T1285" s="95"/>
    </row>
    <row r="1286" spans="1:20" ht="23" customHeight="1" x14ac:dyDescent="0.2">
      <c r="A1286" s="204" t="s">
        <v>226</v>
      </c>
      <c r="B1286" s="205"/>
      <c r="C1286" s="205"/>
      <c r="D1286" s="205"/>
      <c r="E1286" s="205"/>
      <c r="F1286" s="205"/>
      <c r="G1286" s="206"/>
      <c r="H1286" s="166" t="s">
        <v>234</v>
      </c>
      <c r="I1286" s="167"/>
      <c r="J1286" s="167"/>
      <c r="K1286" s="167"/>
      <c r="L1286" s="167"/>
      <c r="M1286" s="168"/>
      <c r="N1286" s="169" t="s">
        <v>1</v>
      </c>
      <c r="O1286" s="169"/>
      <c r="P1286" s="169"/>
      <c r="Q1286" s="169"/>
      <c r="R1286" s="171"/>
      <c r="S1286" s="173" t="s">
        <v>2</v>
      </c>
      <c r="T1286" s="210"/>
    </row>
    <row r="1287" spans="1:20" ht="23" customHeight="1" thickBot="1" x14ac:dyDescent="0.25">
      <c r="A1287" s="207"/>
      <c r="B1287" s="208"/>
      <c r="C1287" s="208"/>
      <c r="D1287" s="208"/>
      <c r="E1287" s="208"/>
      <c r="F1287" s="208"/>
      <c r="G1287" s="209"/>
      <c r="H1287" s="177"/>
      <c r="I1287" s="178"/>
      <c r="J1287" s="178"/>
      <c r="K1287" s="178"/>
      <c r="L1287" s="178"/>
      <c r="M1287" s="179"/>
      <c r="N1287" s="170"/>
      <c r="O1287" s="170"/>
      <c r="P1287" s="170"/>
      <c r="Q1287" s="170"/>
      <c r="R1287" s="172"/>
      <c r="S1287" s="174"/>
      <c r="T1287" s="210"/>
    </row>
    <row r="1288" spans="1:20" outlineLevel="1" x14ac:dyDescent="0.2">
      <c r="A1288" s="212">
        <v>46162</v>
      </c>
      <c r="B1288" s="181"/>
      <c r="C1288" s="94"/>
      <c r="D1288" s="94"/>
      <c r="E1288" s="94"/>
      <c r="F1288" s="94"/>
      <c r="G1288" s="94"/>
      <c r="H1288" s="94"/>
      <c r="I1288" s="94"/>
      <c r="J1288" s="94"/>
      <c r="K1288" s="94"/>
      <c r="L1288" s="94"/>
      <c r="M1288" s="94"/>
      <c r="N1288" s="94"/>
      <c r="O1288" s="94"/>
      <c r="P1288" s="94"/>
      <c r="Q1288" s="94"/>
      <c r="R1288" s="94"/>
      <c r="S1288" s="93" t="s">
        <v>162</v>
      </c>
      <c r="T1288" s="211"/>
    </row>
    <row r="1289" spans="1:20" ht="17" outlineLevel="1" thickBot="1" x14ac:dyDescent="0.25">
      <c r="A1289" s="92"/>
      <c r="B1289" s="42"/>
      <c r="C1289" s="42"/>
      <c r="D1289" s="42"/>
      <c r="E1289" s="42"/>
      <c r="F1289" s="42"/>
      <c r="G1289" s="42"/>
      <c r="H1289" s="42"/>
      <c r="I1289" s="42"/>
      <c r="J1289" s="42"/>
      <c r="K1289" s="42"/>
      <c r="L1289" s="42"/>
      <c r="M1289" s="42"/>
      <c r="N1289" s="42"/>
      <c r="O1289" s="42"/>
      <c r="P1289" s="42"/>
      <c r="Q1289" s="42"/>
      <c r="R1289" s="42"/>
      <c r="S1289" s="47"/>
      <c r="T1289" s="211"/>
    </row>
    <row r="1290" spans="1:20" ht="17" customHeight="1" outlineLevel="1" thickBot="1" x14ac:dyDescent="0.25">
      <c r="A1290" s="182" t="e" vm="23">
        <v>#VALUE!</v>
      </c>
      <c r="B1290" s="183"/>
      <c r="C1290" s="91" t="s">
        <v>6</v>
      </c>
      <c r="D1290" s="90" t="s">
        <v>7</v>
      </c>
      <c r="E1290" s="106" t="s">
        <v>235</v>
      </c>
      <c r="F1290" s="42"/>
      <c r="G1290" s="42"/>
      <c r="H1290" s="84" t="s">
        <v>8</v>
      </c>
      <c r="I1290" s="88"/>
      <c r="J1290" s="88"/>
      <c r="K1290" s="88"/>
      <c r="L1290" s="88"/>
      <c r="M1290" s="88"/>
      <c r="N1290" s="88"/>
      <c r="O1290" s="88"/>
      <c r="P1290" s="88"/>
      <c r="Q1290" s="88"/>
      <c r="S1290" s="87"/>
      <c r="T1290" s="211"/>
    </row>
    <row r="1291" spans="1:20" ht="16" customHeight="1" outlineLevel="1" x14ac:dyDescent="0.2">
      <c r="A1291" s="184"/>
      <c r="B1291" s="185"/>
      <c r="C1291" s="351" t="s">
        <v>236</v>
      </c>
      <c r="D1291" s="86" t="s">
        <v>9</v>
      </c>
      <c r="E1291" s="85" t="s">
        <v>49</v>
      </c>
      <c r="F1291" s="42"/>
      <c r="G1291" s="42"/>
      <c r="H1291" s="84" t="s">
        <v>10</v>
      </c>
      <c r="I1291" s="83"/>
      <c r="J1291" s="83"/>
      <c r="K1291" s="83"/>
      <c r="L1291" s="83"/>
      <c r="M1291" s="83"/>
      <c r="N1291" s="83"/>
      <c r="O1291" s="83"/>
      <c r="P1291" s="83"/>
      <c r="Q1291" s="83"/>
      <c r="R1291" s="191"/>
      <c r="S1291" s="192"/>
      <c r="T1291" s="211"/>
    </row>
    <row r="1292" spans="1:20" ht="16" customHeight="1" outlineLevel="1" x14ac:dyDescent="0.2">
      <c r="A1292" s="184"/>
      <c r="B1292" s="185"/>
      <c r="C1292" s="352"/>
      <c r="D1292" s="63" t="s">
        <v>11</v>
      </c>
      <c r="E1292" s="82" t="s">
        <v>50</v>
      </c>
      <c r="F1292" s="42"/>
      <c r="G1292" s="48"/>
      <c r="H1292" s="81"/>
      <c r="I1292" s="80"/>
      <c r="J1292" s="80"/>
      <c r="K1292" s="80"/>
      <c r="L1292" s="80"/>
      <c r="M1292" s="80"/>
      <c r="N1292" s="80"/>
      <c r="O1292" s="80"/>
      <c r="P1292" s="80"/>
      <c r="Q1292" s="80"/>
      <c r="R1292" s="191"/>
      <c r="S1292" s="192"/>
      <c r="T1292" s="211"/>
    </row>
    <row r="1293" spans="1:20" ht="16" customHeight="1" outlineLevel="1" thickBot="1" x14ac:dyDescent="0.25">
      <c r="A1293" s="184"/>
      <c r="B1293" s="185"/>
      <c r="C1293" s="352"/>
      <c r="D1293" s="63" t="s">
        <v>12</v>
      </c>
      <c r="E1293" s="82"/>
      <c r="F1293" s="42"/>
      <c r="G1293" s="48"/>
      <c r="H1293" s="81"/>
      <c r="I1293" s="80"/>
      <c r="J1293" s="80"/>
      <c r="K1293" s="80"/>
      <c r="L1293" s="80"/>
      <c r="M1293" s="80"/>
      <c r="N1293" s="80"/>
      <c r="O1293" s="80"/>
      <c r="P1293" s="80"/>
      <c r="Q1293" s="80"/>
      <c r="R1293" s="152"/>
      <c r="S1293" s="153"/>
      <c r="T1293" s="211"/>
    </row>
    <row r="1294" spans="1:20" ht="16" customHeight="1" outlineLevel="1" thickBot="1" x14ac:dyDescent="0.25">
      <c r="A1294" s="184"/>
      <c r="B1294" s="185"/>
      <c r="C1294" s="352"/>
      <c r="D1294" s="63" t="s">
        <v>13</v>
      </c>
      <c r="E1294" s="105" t="b">
        <v>0</v>
      </c>
      <c r="F1294" s="42"/>
      <c r="G1294" s="48"/>
      <c r="H1294" s="59" t="s">
        <v>14</v>
      </c>
      <c r="I1294" s="58">
        <v>48</v>
      </c>
      <c r="J1294" s="58">
        <v>50</v>
      </c>
      <c r="K1294" s="58">
        <v>52</v>
      </c>
      <c r="L1294" s="58">
        <v>54</v>
      </c>
      <c r="M1294" s="58">
        <v>56</v>
      </c>
      <c r="N1294" s="58">
        <v>58</v>
      </c>
      <c r="O1294" s="58">
        <v>60</v>
      </c>
      <c r="P1294" s="58">
        <v>62</v>
      </c>
      <c r="Q1294" s="57">
        <v>64</v>
      </c>
      <c r="S1294" s="79"/>
      <c r="T1294" s="211"/>
    </row>
    <row r="1295" spans="1:20" outlineLevel="1" x14ac:dyDescent="0.2">
      <c r="A1295" s="184"/>
      <c r="B1295" s="185"/>
      <c r="C1295" s="352"/>
      <c r="D1295" s="193"/>
      <c r="E1295" s="194"/>
      <c r="F1295" s="42"/>
      <c r="G1295" s="48"/>
      <c r="H1295" s="78">
        <f t="shared" ref="H1295:H1302" si="110">SUM(I1295:Q1295)</f>
        <v>0</v>
      </c>
      <c r="I1295" s="77"/>
      <c r="J1295" s="77"/>
      <c r="K1295" s="77"/>
      <c r="L1295" s="77"/>
      <c r="M1295" s="77"/>
      <c r="N1295" s="77"/>
      <c r="O1295" s="77"/>
      <c r="P1295" s="77"/>
      <c r="Q1295" s="77"/>
      <c r="R1295" s="195" t="s">
        <v>15</v>
      </c>
      <c r="S1295" s="196"/>
      <c r="T1295" s="211"/>
    </row>
    <row r="1296" spans="1:20" ht="16" customHeight="1" outlineLevel="1" x14ac:dyDescent="0.2">
      <c r="A1296" s="184"/>
      <c r="B1296" s="185"/>
      <c r="C1296" s="352"/>
      <c r="D1296" s="63" t="s">
        <v>16</v>
      </c>
      <c r="E1296" s="76" t="s">
        <v>52</v>
      </c>
      <c r="F1296" s="42"/>
      <c r="G1296" s="48"/>
      <c r="H1296" s="73">
        <f t="shared" si="110"/>
        <v>0</v>
      </c>
      <c r="I1296" s="68"/>
      <c r="J1296" s="68"/>
      <c r="K1296" s="68"/>
      <c r="L1296" s="68"/>
      <c r="M1296" s="68"/>
      <c r="N1296" s="68"/>
      <c r="O1296" s="68"/>
      <c r="P1296" s="68"/>
      <c r="Q1296" s="68"/>
      <c r="R1296" s="197"/>
      <c r="S1296" s="192"/>
      <c r="T1296" s="211"/>
    </row>
    <row r="1297" spans="1:20" ht="16" customHeight="1" outlineLevel="1" x14ac:dyDescent="0.2">
      <c r="A1297" s="184"/>
      <c r="B1297" s="185"/>
      <c r="C1297" s="352"/>
      <c r="D1297" s="63" t="s">
        <v>17</v>
      </c>
      <c r="E1297" s="75" t="s">
        <v>53</v>
      </c>
      <c r="F1297" s="42"/>
      <c r="G1297" s="42"/>
      <c r="H1297" s="73">
        <f t="shared" si="110"/>
        <v>0</v>
      </c>
      <c r="I1297" s="68"/>
      <c r="J1297" s="68"/>
      <c r="K1297" s="68"/>
      <c r="L1297" s="68"/>
      <c r="M1297" s="68"/>
      <c r="N1297" s="68"/>
      <c r="O1297" s="68"/>
      <c r="P1297" s="68"/>
      <c r="Q1297" s="68"/>
      <c r="R1297" s="197"/>
      <c r="S1297" s="192"/>
      <c r="T1297" s="211"/>
    </row>
    <row r="1298" spans="1:20" outlineLevel="1" x14ac:dyDescent="0.2">
      <c r="A1298" s="184"/>
      <c r="B1298" s="185"/>
      <c r="C1298" s="352"/>
      <c r="D1298" s="193"/>
      <c r="E1298" s="194"/>
      <c r="F1298" s="42"/>
      <c r="G1298" s="48"/>
      <c r="H1298" s="73">
        <f t="shared" si="110"/>
        <v>0</v>
      </c>
      <c r="I1298" s="68"/>
      <c r="J1298" s="68"/>
      <c r="K1298" s="68"/>
      <c r="L1298" s="68"/>
      <c r="M1298" s="68"/>
      <c r="N1298" s="68"/>
      <c r="O1298" s="68"/>
      <c r="P1298" s="68"/>
      <c r="Q1298" s="68"/>
      <c r="R1298" s="197"/>
      <c r="S1298" s="192"/>
      <c r="T1298" s="211"/>
    </row>
    <row r="1299" spans="1:20" ht="16" customHeight="1" outlineLevel="1" x14ac:dyDescent="0.2">
      <c r="A1299" s="184"/>
      <c r="B1299" s="185"/>
      <c r="C1299" s="352"/>
      <c r="D1299" s="63" t="s">
        <v>18</v>
      </c>
      <c r="E1299" s="76">
        <v>55</v>
      </c>
      <c r="F1299" s="42"/>
      <c r="G1299" s="48"/>
      <c r="H1299" s="73">
        <f t="shared" si="110"/>
        <v>0</v>
      </c>
      <c r="I1299" s="68"/>
      <c r="J1299" s="68"/>
      <c r="K1299" s="68"/>
      <c r="L1299" s="68"/>
      <c r="M1299" s="68"/>
      <c r="N1299" s="68"/>
      <c r="O1299" s="68"/>
      <c r="P1299" s="68"/>
      <c r="Q1299" s="68"/>
      <c r="R1299" s="197"/>
      <c r="S1299" s="192"/>
      <c r="T1299" s="211"/>
    </row>
    <row r="1300" spans="1:20" ht="16" customHeight="1" outlineLevel="1" x14ac:dyDescent="0.2">
      <c r="A1300" s="184"/>
      <c r="B1300" s="185"/>
      <c r="C1300" s="352"/>
      <c r="D1300" s="63" t="s">
        <v>19</v>
      </c>
      <c r="E1300" s="75">
        <f>SUM(G1313:G1327)</f>
        <v>18.988999999999997</v>
      </c>
      <c r="F1300" s="42"/>
      <c r="G1300" s="42"/>
      <c r="H1300" s="73">
        <f t="shared" si="110"/>
        <v>0</v>
      </c>
      <c r="I1300" s="68"/>
      <c r="J1300" s="68"/>
      <c r="K1300" s="68"/>
      <c r="L1300" s="68"/>
      <c r="M1300" s="68"/>
      <c r="N1300" s="68"/>
      <c r="O1300" s="68"/>
      <c r="P1300" s="68"/>
      <c r="Q1300" s="68"/>
      <c r="R1300" s="197"/>
      <c r="S1300" s="192"/>
      <c r="T1300" s="211"/>
    </row>
    <row r="1301" spans="1:20" outlineLevel="1" x14ac:dyDescent="0.2">
      <c r="A1301" s="184"/>
      <c r="B1301" s="185"/>
      <c r="C1301" s="352"/>
      <c r="D1301" s="193"/>
      <c r="E1301" s="194"/>
      <c r="F1301" s="42"/>
      <c r="G1301" s="48"/>
      <c r="H1301" s="73">
        <f t="shared" si="110"/>
        <v>0</v>
      </c>
      <c r="I1301" s="68"/>
      <c r="J1301" s="68"/>
      <c r="K1301" s="68"/>
      <c r="L1301" s="68"/>
      <c r="M1301" s="68"/>
      <c r="N1301" s="68"/>
      <c r="O1301" s="68"/>
      <c r="P1301" s="68"/>
      <c r="Q1301" s="68"/>
      <c r="R1301" s="197"/>
      <c r="S1301" s="192"/>
      <c r="T1301" s="211"/>
    </row>
    <row r="1302" spans="1:20" ht="16" customHeight="1" outlineLevel="1" x14ac:dyDescent="0.2">
      <c r="A1302" s="184"/>
      <c r="B1302" s="185"/>
      <c r="C1302" s="352"/>
      <c r="D1302" s="63" t="s">
        <v>20</v>
      </c>
      <c r="E1302" s="75">
        <f>SUM(E1299:E1300)</f>
        <v>73.989000000000004</v>
      </c>
      <c r="F1302" s="42"/>
      <c r="G1302" s="74"/>
      <c r="H1302" s="73">
        <f t="shared" si="110"/>
        <v>0</v>
      </c>
      <c r="I1302" s="68"/>
      <c r="J1302" s="68"/>
      <c r="K1302" s="68"/>
      <c r="L1302" s="68"/>
      <c r="M1302" s="68"/>
      <c r="N1302" s="68"/>
      <c r="O1302" s="68"/>
      <c r="P1302" s="68"/>
      <c r="Q1302" s="68"/>
      <c r="R1302" s="197"/>
      <c r="S1302" s="192"/>
      <c r="T1302" s="211"/>
    </row>
    <row r="1303" spans="1:20" ht="16" customHeight="1" outlineLevel="1" x14ac:dyDescent="0.2">
      <c r="A1303" s="184"/>
      <c r="B1303" s="185"/>
      <c r="C1303" s="352"/>
      <c r="D1303" s="63" t="s">
        <v>21</v>
      </c>
      <c r="E1303" s="72">
        <f>SUM(E1305/E1302)</f>
        <v>3.9870791604157372</v>
      </c>
      <c r="F1303" s="42"/>
      <c r="G1303" s="71" t="s">
        <v>11</v>
      </c>
      <c r="H1303" s="69">
        <v>0</v>
      </c>
      <c r="I1303" s="68"/>
      <c r="J1303" s="68"/>
      <c r="K1303" s="68"/>
      <c r="L1303" s="68"/>
      <c r="M1303" s="68"/>
      <c r="N1303" s="68"/>
      <c r="O1303" s="68"/>
      <c r="P1303" s="68"/>
      <c r="Q1303" s="67"/>
      <c r="R1303" s="197"/>
      <c r="S1303" s="192"/>
      <c r="T1303" s="211"/>
    </row>
    <row r="1304" spans="1:20" ht="17" outlineLevel="1" thickBot="1" x14ac:dyDescent="0.25">
      <c r="A1304" s="184"/>
      <c r="B1304" s="185"/>
      <c r="C1304" s="352"/>
      <c r="D1304" s="193"/>
      <c r="E1304" s="194"/>
      <c r="F1304" s="42"/>
      <c r="G1304" s="70" t="s">
        <v>22</v>
      </c>
      <c r="H1304" s="69">
        <v>0</v>
      </c>
      <c r="I1304" s="68"/>
      <c r="J1304" s="68"/>
      <c r="K1304" s="68"/>
      <c r="L1304" s="68"/>
      <c r="M1304" s="68"/>
      <c r="N1304" s="68"/>
      <c r="O1304" s="68"/>
      <c r="P1304" s="68"/>
      <c r="Q1304" s="67"/>
      <c r="R1304" s="197"/>
      <c r="S1304" s="192"/>
      <c r="T1304" s="211"/>
    </row>
    <row r="1305" spans="1:20" ht="16" customHeight="1" outlineLevel="1" thickBot="1" x14ac:dyDescent="0.25">
      <c r="A1305" s="184"/>
      <c r="B1305" s="185"/>
      <c r="C1305" s="352"/>
      <c r="D1305" s="63" t="s">
        <v>23</v>
      </c>
      <c r="E1305" s="66">
        <v>295</v>
      </c>
      <c r="G1305" s="48"/>
      <c r="H1305" s="65">
        <f>SUM(H1303:H1304)</f>
        <v>0</v>
      </c>
      <c r="I1305" s="64">
        <f t="shared" ref="I1305:Q1305" si="111">SUM(I1295:I1302)</f>
        <v>0</v>
      </c>
      <c r="J1305" s="64">
        <f t="shared" si="111"/>
        <v>0</v>
      </c>
      <c r="K1305" s="64">
        <f t="shared" si="111"/>
        <v>0</v>
      </c>
      <c r="L1305" s="64">
        <f t="shared" si="111"/>
        <v>0</v>
      </c>
      <c r="M1305" s="64">
        <f t="shared" si="111"/>
        <v>0</v>
      </c>
      <c r="N1305" s="64">
        <f t="shared" si="111"/>
        <v>0</v>
      </c>
      <c r="O1305" s="64">
        <f t="shared" si="111"/>
        <v>0</v>
      </c>
      <c r="P1305" s="64">
        <f t="shared" si="111"/>
        <v>0</v>
      </c>
      <c r="Q1305" s="64">
        <f t="shared" si="111"/>
        <v>0</v>
      </c>
      <c r="R1305" s="197"/>
      <c r="S1305" s="192"/>
      <c r="T1305" s="211"/>
    </row>
    <row r="1306" spans="1:20" ht="17" customHeight="1" outlineLevel="1" thickBot="1" x14ac:dyDescent="0.25">
      <c r="A1306" s="184"/>
      <c r="B1306" s="185"/>
      <c r="C1306" s="352"/>
      <c r="D1306" s="63" t="s">
        <v>24</v>
      </c>
      <c r="E1306" s="62">
        <f>SUM(E1305/2.5)</f>
        <v>118</v>
      </c>
      <c r="F1306" s="42"/>
      <c r="G1306" s="61"/>
      <c r="H1306" s="60" t="s">
        <v>14</v>
      </c>
      <c r="I1306" s="59">
        <v>48</v>
      </c>
      <c r="J1306" s="58">
        <v>50</v>
      </c>
      <c r="K1306" s="58">
        <v>52</v>
      </c>
      <c r="L1306" s="58">
        <v>54</v>
      </c>
      <c r="M1306" s="58">
        <v>56</v>
      </c>
      <c r="N1306" s="58">
        <v>58</v>
      </c>
      <c r="O1306" s="58">
        <v>60</v>
      </c>
      <c r="P1306" s="58">
        <v>62</v>
      </c>
      <c r="Q1306" s="57">
        <v>64</v>
      </c>
      <c r="R1306" s="197"/>
      <c r="S1306" s="192"/>
      <c r="T1306" s="211"/>
    </row>
    <row r="1307" spans="1:20" ht="17" outlineLevel="1" thickBot="1" x14ac:dyDescent="0.25">
      <c r="A1307" s="186"/>
      <c r="B1307" s="187"/>
      <c r="C1307" s="353"/>
      <c r="D1307" s="56" t="s">
        <v>25</v>
      </c>
      <c r="E1307" s="55">
        <f>SUM(E1305/2.2)</f>
        <v>134.09090909090909</v>
      </c>
      <c r="F1307" s="42"/>
      <c r="G1307" s="42"/>
      <c r="H1307" s="42"/>
      <c r="I1307" s="42"/>
      <c r="J1307" s="42"/>
      <c r="K1307" s="42"/>
      <c r="L1307" s="42"/>
      <c r="M1307" s="42"/>
      <c r="N1307" s="42"/>
      <c r="O1307" s="42"/>
      <c r="P1307" s="42"/>
      <c r="Q1307" s="42"/>
      <c r="R1307" s="198"/>
      <c r="S1307" s="199"/>
      <c r="T1307" s="211"/>
    </row>
    <row r="1308" spans="1:20" ht="17" outlineLevel="1" thickBot="1" x14ac:dyDescent="0.25">
      <c r="A1308" s="54" t="s">
        <v>26</v>
      </c>
      <c r="B1308" s="53">
        <v>46220</v>
      </c>
      <c r="C1308" s="42"/>
      <c r="D1308" s="48"/>
      <c r="E1308" s="52"/>
      <c r="F1308" s="42"/>
      <c r="S1308" s="28"/>
      <c r="T1308" s="211"/>
    </row>
    <row r="1309" spans="1:20" outlineLevel="1" x14ac:dyDescent="0.2">
      <c r="A1309" s="51" t="s">
        <v>27</v>
      </c>
      <c r="B1309" s="50"/>
      <c r="C1309" s="42"/>
      <c r="D1309" s="48"/>
      <c r="E1309" s="42"/>
      <c r="F1309" s="42"/>
      <c r="R1309" s="42"/>
      <c r="S1309" s="47"/>
      <c r="T1309" s="211"/>
    </row>
    <row r="1310" spans="1:20" outlineLevel="1" x14ac:dyDescent="0.2">
      <c r="A1310" s="49"/>
      <c r="B1310" s="42"/>
      <c r="C1310" s="42"/>
      <c r="D1310" s="48"/>
      <c r="E1310" s="42"/>
      <c r="F1310" s="42"/>
      <c r="G1310" s="42"/>
      <c r="H1310" s="42"/>
      <c r="I1310" s="42"/>
      <c r="J1310" s="42"/>
      <c r="K1310" s="42"/>
      <c r="L1310" s="42"/>
      <c r="M1310" s="42"/>
      <c r="N1310" s="42"/>
      <c r="O1310" s="42"/>
      <c r="P1310" s="42"/>
      <c r="Q1310" s="42"/>
      <c r="R1310" s="42"/>
      <c r="S1310" s="47"/>
      <c r="T1310" s="211"/>
    </row>
    <row r="1311" spans="1:20" ht="17" outlineLevel="1" thickBot="1" x14ac:dyDescent="0.25">
      <c r="A1311" s="49" t="s">
        <v>28</v>
      </c>
      <c r="B1311" s="42"/>
      <c r="C1311" s="42"/>
      <c r="D1311" s="48"/>
      <c r="E1311" s="42"/>
      <c r="F1311" s="42"/>
      <c r="G1311" s="42"/>
      <c r="H1311" s="42"/>
      <c r="I1311" s="42"/>
      <c r="J1311" s="42"/>
      <c r="K1311" s="42"/>
      <c r="L1311" s="42"/>
      <c r="M1311" s="42"/>
      <c r="N1311" s="42"/>
      <c r="O1311" s="42"/>
      <c r="P1311" s="42"/>
      <c r="Q1311" s="42"/>
      <c r="R1311" s="42"/>
      <c r="S1311" s="47"/>
      <c r="T1311" s="211"/>
    </row>
    <row r="1312" spans="1:20" outlineLevel="1" x14ac:dyDescent="0.2">
      <c r="A1312" s="46" t="s">
        <v>29</v>
      </c>
      <c r="B1312" s="45" t="s">
        <v>30</v>
      </c>
      <c r="C1312" s="44" t="s">
        <v>31</v>
      </c>
      <c r="D1312" s="44" t="s">
        <v>32</v>
      </c>
      <c r="E1312" s="44" t="s">
        <v>33</v>
      </c>
      <c r="F1312" s="44" t="s">
        <v>34</v>
      </c>
      <c r="G1312" s="44" t="s">
        <v>35</v>
      </c>
      <c r="H1312" s="43" t="s">
        <v>36</v>
      </c>
      <c r="I1312" s="200" t="s">
        <v>37</v>
      </c>
      <c r="J1312" s="201"/>
      <c r="K1312" s="202"/>
      <c r="L1312" s="202"/>
      <c r="M1312" s="202"/>
      <c r="N1312" s="202"/>
      <c r="O1312" s="202"/>
      <c r="P1312" s="42"/>
      <c r="Q1312" s="42"/>
      <c r="R1312" s="42"/>
      <c r="S1312" s="28"/>
      <c r="T1312" s="211"/>
    </row>
    <row r="1313" spans="1:20" ht="17" outlineLevel="1" x14ac:dyDescent="0.2">
      <c r="A1313" s="38" t="s">
        <v>54</v>
      </c>
      <c r="B1313" s="37" t="s">
        <v>98</v>
      </c>
      <c r="C1313" s="36" t="s">
        <v>237</v>
      </c>
      <c r="D1313" s="35">
        <v>0.8</v>
      </c>
      <c r="E1313" s="41">
        <f>D1313*H1305</f>
        <v>0</v>
      </c>
      <c r="F1313" s="33" cm="1">
        <f t="array" ref="F1313">IFERROR(_xlfn.XLOOKUP(1,(TabFournisseurs[TYPE]=A1313)*(TabFournisseurs[SUPPLIER2]=B1313)*(TabFournisseurs[REF PRODUCT]=C1313),TabFournisseurs[Cost / per m]),0)</f>
        <v>11.2</v>
      </c>
      <c r="G1313" s="96">
        <f>F1313*D1313</f>
        <v>8.9599999999999991</v>
      </c>
      <c r="H1313" s="40">
        <f>G1313*H1305</f>
        <v>0</v>
      </c>
      <c r="I1313" s="203"/>
      <c r="J1313" s="201"/>
      <c r="K1313" s="156"/>
      <c r="L1313" s="156"/>
      <c r="M1313" s="156"/>
      <c r="N1313" s="156"/>
      <c r="O1313" s="156"/>
      <c r="P1313" s="156"/>
      <c r="Q1313" s="156"/>
      <c r="R1313" s="156"/>
      <c r="S1313" s="157"/>
      <c r="T1313" s="211"/>
    </row>
    <row r="1314" spans="1:20" ht="17" outlineLevel="1" x14ac:dyDescent="0.2">
      <c r="A1314" s="38" t="s">
        <v>57</v>
      </c>
      <c r="B1314" s="37" t="s">
        <v>134</v>
      </c>
      <c r="C1314" s="36" t="s">
        <v>135</v>
      </c>
      <c r="D1314" s="35">
        <v>0.35</v>
      </c>
      <c r="E1314" s="34">
        <f>D1314*H1305</f>
        <v>0</v>
      </c>
      <c r="F1314" s="33" cm="1">
        <f t="array" ref="F1314">IFERROR(_xlfn.XLOOKUP(1,(TabFournisseurs[TYPE]=A1314)*(TabFournisseurs[SUPPLIER2]=B1314)*(TabFournisseurs[REF PRODUCT]=C1314),TabFournisseurs[Cost / per m]),0)</f>
        <v>7.5</v>
      </c>
      <c r="G1314" s="32">
        <f t="shared" ref="G1314:G1325" si="112">F1314*D1314</f>
        <v>2.625</v>
      </c>
      <c r="H1314" s="31">
        <f>G1314*H1305</f>
        <v>0</v>
      </c>
      <c r="I1314" s="39"/>
      <c r="J1314" s="39"/>
      <c r="K1314" s="156"/>
      <c r="L1314" s="156"/>
      <c r="M1314" s="156"/>
      <c r="N1314" s="156"/>
      <c r="O1314" s="156"/>
      <c r="P1314" s="156"/>
      <c r="Q1314" s="156"/>
      <c r="R1314" s="156"/>
      <c r="S1314" s="157"/>
      <c r="T1314" s="211"/>
    </row>
    <row r="1315" spans="1:20" ht="17" outlineLevel="1" x14ac:dyDescent="0.2">
      <c r="A1315" s="38" t="s">
        <v>60</v>
      </c>
      <c r="B1315" s="37" t="s">
        <v>61</v>
      </c>
      <c r="C1315" s="36" t="s">
        <v>188</v>
      </c>
      <c r="D1315" s="35">
        <v>0.4</v>
      </c>
      <c r="E1315" s="34">
        <f>D1315*H1305</f>
        <v>0</v>
      </c>
      <c r="F1315" s="33" cm="1">
        <f t="array" ref="F1315">IFERROR(_xlfn.XLOOKUP(1,(TabFournisseurs[TYPE]=A1315)*(TabFournisseurs[SUPPLIER2]=B1315)*(TabFournisseurs[REF PRODUCT]=C1315),TabFournisseurs[Cost / per m]),0)</f>
        <v>8.91</v>
      </c>
      <c r="G1315" s="32">
        <f t="shared" si="112"/>
        <v>3.5640000000000001</v>
      </c>
      <c r="H1315" s="31">
        <f>G1315*H1305</f>
        <v>0</v>
      </c>
      <c r="I1315" s="39"/>
      <c r="J1315" s="39"/>
      <c r="K1315" s="156"/>
      <c r="L1315" s="156"/>
      <c r="M1315" s="156"/>
      <c r="N1315" s="156"/>
      <c r="O1315" s="156"/>
      <c r="P1315" s="156"/>
      <c r="Q1315" s="156"/>
      <c r="R1315" s="156"/>
      <c r="S1315" s="157"/>
      <c r="T1315" s="211"/>
    </row>
    <row r="1316" spans="1:20" ht="17" outlineLevel="1" x14ac:dyDescent="0.2">
      <c r="A1316" s="38" t="s">
        <v>63</v>
      </c>
      <c r="B1316" s="37" t="s">
        <v>64</v>
      </c>
      <c r="C1316" s="36" t="s">
        <v>136</v>
      </c>
      <c r="D1316" s="35">
        <v>0.8</v>
      </c>
      <c r="E1316" s="34">
        <f>D1316*H1305</f>
        <v>0</v>
      </c>
      <c r="F1316" s="33" cm="1">
        <f t="array" ref="F1316">IFERROR(_xlfn.XLOOKUP(1,(TabFournisseurs[TYPE]=A1316)*(TabFournisseurs[SUPPLIER2]=B1316)*(TabFournisseurs[REF PRODUCT]=C1316),TabFournisseurs[Cost / per m]),0)</f>
        <v>0</v>
      </c>
      <c r="G1316" s="32">
        <f t="shared" si="112"/>
        <v>0</v>
      </c>
      <c r="H1316" s="31">
        <f>G1316*H1305</f>
        <v>0</v>
      </c>
      <c r="I1316" s="30"/>
      <c r="J1316" s="30"/>
      <c r="K1316" s="156"/>
      <c r="L1316" s="156"/>
      <c r="M1316" s="156"/>
      <c r="N1316" s="156"/>
      <c r="O1316" s="156"/>
      <c r="P1316" s="156"/>
      <c r="Q1316" s="156"/>
      <c r="R1316" s="156"/>
      <c r="S1316" s="157"/>
      <c r="T1316" s="211"/>
    </row>
    <row r="1317" spans="1:20" ht="17" outlineLevel="1" x14ac:dyDescent="0.2">
      <c r="A1317" s="38" t="s">
        <v>66</v>
      </c>
      <c r="B1317" s="37" t="s">
        <v>67</v>
      </c>
      <c r="C1317" s="36" t="s">
        <v>68</v>
      </c>
      <c r="D1317" s="35">
        <v>0.05</v>
      </c>
      <c r="E1317" s="34">
        <f>D1317*H1305</f>
        <v>0</v>
      </c>
      <c r="F1317" s="33" cm="1">
        <f t="array" ref="F1317">IFERROR(_xlfn.XLOOKUP(1,(TabFournisseurs[TYPE]=A1317)*(TabFournisseurs[SUPPLIER2]=B1317)*(TabFournisseurs[REF PRODUCT]=C1317),TabFournisseurs[Cost / per m]),0)</f>
        <v>0.05</v>
      </c>
      <c r="G1317" s="32">
        <f t="shared" si="112"/>
        <v>2.5000000000000005E-3</v>
      </c>
      <c r="H1317" s="31">
        <f>G1317*H1305</f>
        <v>0</v>
      </c>
      <c r="I1317" s="30"/>
      <c r="J1317" s="30"/>
      <c r="K1317" s="29"/>
      <c r="L1317" s="29"/>
      <c r="M1317" s="29"/>
      <c r="N1317" s="29"/>
      <c r="O1317" s="29"/>
      <c r="P1317" s="29"/>
      <c r="Q1317" s="29"/>
      <c r="R1317" s="29"/>
      <c r="S1317" s="28"/>
      <c r="T1317" s="211"/>
    </row>
    <row r="1318" spans="1:20" ht="17" outlineLevel="1" x14ac:dyDescent="0.2">
      <c r="A1318" s="38" t="s">
        <v>69</v>
      </c>
      <c r="B1318" s="37" t="s">
        <v>70</v>
      </c>
      <c r="C1318" s="36" t="s">
        <v>71</v>
      </c>
      <c r="D1318" s="35">
        <v>0.05</v>
      </c>
      <c r="E1318" s="34">
        <f>D1318*H1305</f>
        <v>0</v>
      </c>
      <c r="F1318" s="33" cm="1">
        <f t="array" ref="F1318">IFERROR(_xlfn.XLOOKUP(1,(TabFournisseurs[TYPE]=A1318)*(TabFournisseurs[SUPPLIER2]=B1318)*(TabFournisseurs[REF PRODUCT]=C1318),TabFournisseurs[Cost / per m]),0)</f>
        <v>2.97</v>
      </c>
      <c r="G1318" s="32">
        <f t="shared" si="112"/>
        <v>0.14850000000000002</v>
      </c>
      <c r="H1318" s="31">
        <f>G1318*H1305</f>
        <v>0</v>
      </c>
      <c r="I1318" s="158"/>
      <c r="J1318" s="159"/>
      <c r="K1318" s="29"/>
      <c r="L1318" s="29"/>
      <c r="M1318" s="29"/>
      <c r="N1318" s="29"/>
      <c r="O1318" s="29"/>
      <c r="P1318" s="29"/>
      <c r="Q1318" s="29"/>
      <c r="R1318" s="29"/>
      <c r="S1318" s="28"/>
      <c r="T1318" s="211"/>
    </row>
    <row r="1319" spans="1:20" ht="17" outlineLevel="1" x14ac:dyDescent="0.2">
      <c r="A1319" s="38" t="s">
        <v>72</v>
      </c>
      <c r="B1319" s="37" t="s">
        <v>73</v>
      </c>
      <c r="C1319" s="36" t="s">
        <v>74</v>
      </c>
      <c r="D1319" s="35">
        <v>0.1</v>
      </c>
      <c r="E1319" s="34">
        <f>D1319*H1305</f>
        <v>0</v>
      </c>
      <c r="F1319" s="33" cm="1">
        <f t="array" ref="F1319">IFERROR(_xlfn.XLOOKUP(1,(TabFournisseurs[TYPE]=A1319)*(TabFournisseurs[SUPPLIER2]=B1319)*(TabFournisseurs[REF PRODUCT]=C1319),TabFournisseurs[Cost / per m]),0)</f>
        <v>0.49</v>
      </c>
      <c r="G1319" s="32">
        <f t="shared" si="112"/>
        <v>4.9000000000000002E-2</v>
      </c>
      <c r="H1319" s="31">
        <f>G1319*H1305</f>
        <v>0</v>
      </c>
      <c r="I1319" s="30"/>
      <c r="J1319" s="30"/>
      <c r="K1319" s="29"/>
      <c r="L1319" s="29"/>
      <c r="M1319" s="29"/>
      <c r="N1319" s="29"/>
      <c r="O1319" s="29"/>
      <c r="P1319" s="29"/>
      <c r="Q1319" s="29"/>
      <c r="R1319" s="29"/>
      <c r="S1319" s="28"/>
      <c r="T1319" s="211"/>
    </row>
    <row r="1320" spans="1:20" ht="17" outlineLevel="1" x14ac:dyDescent="0.2">
      <c r="A1320" s="38" t="s">
        <v>80</v>
      </c>
      <c r="B1320" s="37" t="s">
        <v>81</v>
      </c>
      <c r="C1320" s="36" t="s">
        <v>82</v>
      </c>
      <c r="D1320" s="35">
        <v>11</v>
      </c>
      <c r="E1320" s="34">
        <f>D1320*H1305</f>
        <v>0</v>
      </c>
      <c r="F1320" s="33" cm="1">
        <f t="array" ref="F1320">IFERROR(_xlfn.XLOOKUP(1,(TabFournisseurs[TYPE]=A1320)*(TabFournisseurs[SUPPLIER2]=B1320)*(TabFournisseurs[REF PRODUCT]=C1320),TabFournisseurs[Cost / per m]),0)</f>
        <v>0.06</v>
      </c>
      <c r="G1320" s="32">
        <f t="shared" si="112"/>
        <v>0.65999999999999992</v>
      </c>
      <c r="H1320" s="31">
        <f>G1320*H1305</f>
        <v>0</v>
      </c>
      <c r="I1320" s="30"/>
      <c r="J1320" s="30"/>
      <c r="K1320" s="29"/>
      <c r="L1320" s="29"/>
      <c r="M1320" s="29"/>
      <c r="N1320" s="29"/>
      <c r="O1320" s="29"/>
      <c r="P1320" s="29"/>
      <c r="Q1320" s="29"/>
      <c r="R1320" s="29"/>
      <c r="S1320" s="28"/>
      <c r="T1320" s="211"/>
    </row>
    <row r="1321" spans="1:20" ht="17" outlineLevel="1" x14ac:dyDescent="0.2">
      <c r="A1321" s="38" t="s">
        <v>75</v>
      </c>
      <c r="B1321" s="37" t="s">
        <v>76</v>
      </c>
      <c r="C1321" s="36" t="s">
        <v>77</v>
      </c>
      <c r="D1321" s="35">
        <v>1</v>
      </c>
      <c r="E1321" s="34">
        <f>D1321*H1305</f>
        <v>0</v>
      </c>
      <c r="F1321" s="33" cm="1">
        <f t="array" ref="F1321">IFERROR(_xlfn.XLOOKUP(1,(TabFournisseurs[TYPE]=A1321)*(TabFournisseurs[SUPPLIER2]=B1321)*(TabFournisseurs[REF PRODUCT]=C1321),TabFournisseurs[Cost / per m]),0)</f>
        <v>0.27</v>
      </c>
      <c r="G1321" s="32">
        <f t="shared" si="112"/>
        <v>0.27</v>
      </c>
      <c r="H1321" s="31">
        <f>G1321*H1305</f>
        <v>0</v>
      </c>
      <c r="I1321" s="30"/>
      <c r="J1321" s="30"/>
      <c r="K1321" s="29"/>
      <c r="L1321" s="29"/>
      <c r="M1321" s="29"/>
      <c r="N1321" s="29"/>
      <c r="O1321" s="29"/>
      <c r="P1321" s="29"/>
      <c r="Q1321" s="29"/>
      <c r="R1321" s="29"/>
      <c r="S1321" s="28"/>
      <c r="T1321" s="211"/>
    </row>
    <row r="1322" spans="1:20" ht="17" outlineLevel="1" x14ac:dyDescent="0.2">
      <c r="A1322" s="38" t="s">
        <v>78</v>
      </c>
      <c r="B1322" s="37" t="s">
        <v>76</v>
      </c>
      <c r="C1322" s="36" t="s">
        <v>79</v>
      </c>
      <c r="D1322" s="35">
        <v>1</v>
      </c>
      <c r="E1322" s="34">
        <f>D1322*H1305</f>
        <v>0</v>
      </c>
      <c r="F1322" s="33" cm="1">
        <f t="array" ref="F1322">IFERROR(_xlfn.XLOOKUP(1,(TabFournisseurs[TYPE]=A1322)*(TabFournisseurs[SUPPLIER2]=B1322)*(TabFournisseurs[REF PRODUCT]=C1322),TabFournisseurs[Cost / per m]),0)</f>
        <v>0.21</v>
      </c>
      <c r="G1322" s="32">
        <f t="shared" si="112"/>
        <v>0.21</v>
      </c>
      <c r="H1322" s="31">
        <f>G1322*H1305</f>
        <v>0</v>
      </c>
      <c r="I1322" s="30"/>
      <c r="J1322" s="30"/>
      <c r="K1322" s="29"/>
      <c r="L1322" s="29"/>
      <c r="M1322" s="29"/>
      <c r="N1322" s="29"/>
      <c r="O1322" s="29"/>
      <c r="P1322" s="29"/>
      <c r="Q1322" s="29"/>
      <c r="R1322" s="29"/>
      <c r="S1322" s="28"/>
      <c r="T1322" s="211"/>
    </row>
    <row r="1323" spans="1:20" outlineLevel="1" x14ac:dyDescent="0.2">
      <c r="A1323" s="38"/>
      <c r="B1323" s="37"/>
      <c r="C1323" s="36"/>
      <c r="D1323" s="35"/>
      <c r="E1323" s="34">
        <f>D1323*H1305</f>
        <v>0</v>
      </c>
      <c r="F1323" s="33" cm="1">
        <f t="array" ref="F1323">IFERROR(_xlfn.XLOOKUP(1,(TabFournisseurs[TYPE]=A1323)*(TabFournisseurs[SUPPLIER2]=B1323)*(TabFournisseurs[REF PRODUCT]=C1323),TabFournisseurs[Cost / per m]),0)</f>
        <v>0</v>
      </c>
      <c r="G1323" s="32">
        <f t="shared" si="112"/>
        <v>0</v>
      </c>
      <c r="H1323" s="31">
        <f>G1323*H1305</f>
        <v>0</v>
      </c>
      <c r="I1323" s="30"/>
      <c r="J1323" s="30"/>
      <c r="K1323" s="29"/>
      <c r="L1323" s="29"/>
      <c r="M1323" s="29"/>
      <c r="N1323" s="29"/>
      <c r="O1323" s="29"/>
      <c r="P1323" s="29"/>
      <c r="Q1323" s="29"/>
      <c r="R1323" s="29"/>
      <c r="S1323" s="28"/>
      <c r="T1323" s="211"/>
    </row>
    <row r="1324" spans="1:20" outlineLevel="1" x14ac:dyDescent="0.2">
      <c r="A1324" s="38"/>
      <c r="B1324" s="37"/>
      <c r="C1324" s="36"/>
      <c r="D1324" s="35"/>
      <c r="E1324" s="34">
        <f>D1324*H1305</f>
        <v>0</v>
      </c>
      <c r="F1324" s="33" cm="1">
        <f t="array" ref="F1324">IFERROR(_xlfn.XLOOKUP(1,(TabFournisseurs[TYPE]=A1324)*(TabFournisseurs[SUPPLIER2]=B1324)*(TabFournisseurs[REF PRODUCT]=C1324),TabFournisseurs[Cost / per m]),0)</f>
        <v>0</v>
      </c>
      <c r="G1324" s="32">
        <f t="shared" si="112"/>
        <v>0</v>
      </c>
      <c r="H1324" s="31">
        <f>G1324*H1305</f>
        <v>0</v>
      </c>
      <c r="I1324" s="30"/>
      <c r="J1324" s="30"/>
      <c r="K1324" s="29"/>
      <c r="L1324" s="29"/>
      <c r="M1324" s="29"/>
      <c r="N1324" s="29"/>
      <c r="O1324" s="29"/>
      <c r="P1324" s="29"/>
      <c r="Q1324" s="29"/>
      <c r="R1324" s="29"/>
      <c r="S1324" s="28"/>
      <c r="T1324" s="211"/>
    </row>
    <row r="1325" spans="1:20" outlineLevel="1" x14ac:dyDescent="0.2">
      <c r="A1325" s="38"/>
      <c r="B1325" s="37"/>
      <c r="C1325" s="36"/>
      <c r="D1325" s="35"/>
      <c r="E1325" s="34">
        <f>D1325*H1305</f>
        <v>0</v>
      </c>
      <c r="F1325" s="33"/>
      <c r="G1325" s="32">
        <f t="shared" si="112"/>
        <v>0</v>
      </c>
      <c r="H1325" s="31">
        <f>G1325*H1305</f>
        <v>0</v>
      </c>
      <c r="I1325" s="30"/>
      <c r="J1325" s="30"/>
      <c r="K1325" s="29"/>
      <c r="L1325" s="29"/>
      <c r="M1325" s="29"/>
      <c r="N1325" s="29"/>
      <c r="O1325" s="29"/>
      <c r="P1325" s="29"/>
      <c r="Q1325" s="29"/>
      <c r="R1325" s="29"/>
      <c r="S1325" s="28"/>
      <c r="T1325" s="211"/>
    </row>
    <row r="1326" spans="1:20" ht="17" outlineLevel="1" x14ac:dyDescent="0.2">
      <c r="A1326" s="38" t="s">
        <v>38</v>
      </c>
      <c r="B1326" s="37" t="s">
        <v>40</v>
      </c>
      <c r="C1326" s="36" t="s">
        <v>41</v>
      </c>
      <c r="D1326" s="35">
        <v>1</v>
      </c>
      <c r="E1326" s="34">
        <f>D1326*H1305</f>
        <v>0</v>
      </c>
      <c r="F1326" s="33" cm="1">
        <f t="array" ref="F1326">IFERROR(_xlfn.XLOOKUP(1,(TabFournisseurs[TYPE]=A1326)*(TabFournisseurs[SUPPLIER2]=B1326)*(TabFournisseurs[REF PRODUCT]=C1326),TabFournisseurs[Cost / per m]),0)</f>
        <v>2</v>
      </c>
      <c r="G1326" s="32">
        <f t="shared" ref="G1326:G1327" si="113">F1326*D1326</f>
        <v>2</v>
      </c>
      <c r="H1326" s="31">
        <f>G1326*H1305</f>
        <v>0</v>
      </c>
      <c r="I1326" s="30"/>
      <c r="J1326" s="30"/>
      <c r="K1326" s="29"/>
      <c r="L1326" s="29"/>
      <c r="M1326" s="29"/>
      <c r="N1326" s="29"/>
      <c r="O1326" s="29"/>
      <c r="P1326" s="29"/>
      <c r="Q1326" s="29"/>
      <c r="R1326" s="29"/>
      <c r="S1326" s="28"/>
      <c r="T1326" s="211"/>
    </row>
    <row r="1327" spans="1:20" ht="18" outlineLevel="1" thickBot="1" x14ac:dyDescent="0.25">
      <c r="A1327" s="27" t="s">
        <v>38</v>
      </c>
      <c r="B1327" s="26" t="s">
        <v>42</v>
      </c>
      <c r="C1327" s="25" t="s">
        <v>43</v>
      </c>
      <c r="D1327" s="24">
        <v>1</v>
      </c>
      <c r="E1327" s="23">
        <f>D1327*H1305</f>
        <v>0</v>
      </c>
      <c r="F1327" s="22" cm="1">
        <f t="array" ref="F1327">IFERROR(_xlfn.XLOOKUP(1,(TabFournisseurs[TYPE]=A1327)*(TabFournisseurs[SUPPLIER2]=B1327)*(TabFournisseurs[REF PRODUCT]=C1327),TabFournisseurs[Cost / per m]),0)</f>
        <v>0.5</v>
      </c>
      <c r="G1327" s="21">
        <f t="shared" si="113"/>
        <v>0.5</v>
      </c>
      <c r="H1327" s="20">
        <f>G1327*H1305</f>
        <v>0</v>
      </c>
      <c r="I1327" s="19"/>
      <c r="J1327" s="19"/>
      <c r="K1327" s="18"/>
      <c r="L1327" s="18"/>
      <c r="M1327" s="18"/>
      <c r="N1327" s="18"/>
      <c r="O1327" s="18"/>
      <c r="P1327" s="18"/>
      <c r="Q1327" s="18"/>
      <c r="R1327" s="18"/>
      <c r="S1327" s="17"/>
      <c r="T1327" s="211"/>
    </row>
    <row r="1328" spans="1:20" ht="17" thickBot="1" x14ac:dyDescent="0.25">
      <c r="A1328" s="95"/>
      <c r="B1328" s="95"/>
      <c r="C1328" s="95"/>
      <c r="D1328" s="95"/>
      <c r="E1328" s="95"/>
      <c r="F1328" s="95"/>
      <c r="G1328" s="95"/>
      <c r="H1328" s="95"/>
      <c r="I1328" s="95"/>
      <c r="J1328" s="95"/>
      <c r="K1328" s="95"/>
      <c r="L1328" s="95"/>
      <c r="M1328" s="95"/>
      <c r="N1328" s="95"/>
      <c r="O1328" s="95"/>
      <c r="P1328" s="95"/>
      <c r="Q1328" s="95"/>
      <c r="R1328" s="95"/>
      <c r="S1328" s="95"/>
      <c r="T1328" s="95"/>
    </row>
    <row r="1329" spans="1:20" ht="23" customHeight="1" x14ac:dyDescent="0.2">
      <c r="A1329" s="241" t="s">
        <v>238</v>
      </c>
      <c r="B1329" s="242"/>
      <c r="C1329" s="242"/>
      <c r="D1329" s="242"/>
      <c r="E1329" s="242"/>
      <c r="F1329" s="242"/>
      <c r="G1329" s="243"/>
      <c r="H1329" s="166"/>
      <c r="I1329" s="167"/>
      <c r="J1329" s="167"/>
      <c r="K1329" s="167"/>
      <c r="L1329" s="167"/>
      <c r="M1329" s="168"/>
      <c r="N1329" s="169" t="s">
        <v>1</v>
      </c>
      <c r="O1329" s="169"/>
      <c r="P1329" s="169"/>
      <c r="Q1329" s="169"/>
      <c r="R1329" s="171"/>
      <c r="S1329" s="173" t="s">
        <v>2</v>
      </c>
      <c r="T1329" s="210"/>
    </row>
    <row r="1330" spans="1:20" ht="23" customHeight="1" x14ac:dyDescent="0.2">
      <c r="A1330" s="244"/>
      <c r="B1330" s="245"/>
      <c r="C1330" s="245"/>
      <c r="D1330" s="245"/>
      <c r="E1330" s="245"/>
      <c r="F1330" s="245"/>
      <c r="G1330" s="246"/>
      <c r="H1330" s="177"/>
      <c r="I1330" s="178"/>
      <c r="J1330" s="178"/>
      <c r="K1330" s="178"/>
      <c r="L1330" s="178"/>
      <c r="M1330" s="179"/>
      <c r="N1330" s="170"/>
      <c r="O1330" s="170"/>
      <c r="P1330" s="170"/>
      <c r="Q1330" s="170"/>
      <c r="R1330" s="172"/>
      <c r="S1330" s="174"/>
      <c r="T1330" s="210"/>
    </row>
    <row r="1331" spans="1:20" hidden="1" outlineLevel="1" x14ac:dyDescent="0.2">
      <c r="A1331" s="180" t="s">
        <v>3</v>
      </c>
      <c r="B1331" s="181"/>
      <c r="C1331" s="94"/>
      <c r="D1331" s="94"/>
      <c r="E1331" s="94"/>
      <c r="F1331" s="94"/>
      <c r="G1331" s="94"/>
      <c r="H1331" s="94"/>
      <c r="I1331" s="94"/>
      <c r="J1331" s="94"/>
      <c r="K1331" s="94"/>
      <c r="L1331" s="94"/>
      <c r="M1331" s="94"/>
      <c r="N1331" s="94"/>
      <c r="O1331" s="94"/>
      <c r="P1331" s="94"/>
      <c r="Q1331" s="94"/>
      <c r="R1331" s="94"/>
      <c r="S1331" s="93" t="s">
        <v>4</v>
      </c>
      <c r="T1331" s="211"/>
    </row>
    <row r="1332" spans="1:20" ht="17" hidden="1" outlineLevel="1" thickBot="1" x14ac:dyDescent="0.25">
      <c r="A1332" s="92"/>
      <c r="B1332" s="42"/>
      <c r="C1332" s="42"/>
      <c r="D1332" s="42"/>
      <c r="E1332" s="42"/>
      <c r="F1332" s="42"/>
      <c r="G1332" s="42"/>
      <c r="H1332" s="42"/>
      <c r="I1332" s="42"/>
      <c r="J1332" s="42"/>
      <c r="K1332" s="42"/>
      <c r="L1332" s="42"/>
      <c r="M1332" s="42"/>
      <c r="N1332" s="42"/>
      <c r="O1332" s="42"/>
      <c r="P1332" s="42"/>
      <c r="Q1332" s="42"/>
      <c r="R1332" s="42"/>
      <c r="S1332" s="47"/>
      <c r="T1332" s="211"/>
    </row>
    <row r="1333" spans="1:20" ht="17" hidden="1" customHeight="1" outlineLevel="1" thickBot="1" x14ac:dyDescent="0.25">
      <c r="A1333" s="182" t="e" vm="24">
        <v>#VALUE!</v>
      </c>
      <c r="B1333" s="183"/>
      <c r="C1333" s="91" t="s">
        <v>6</v>
      </c>
      <c r="D1333" s="90" t="s">
        <v>7</v>
      </c>
      <c r="E1333" s="106" t="s">
        <v>239</v>
      </c>
      <c r="F1333" s="42"/>
      <c r="G1333" s="42"/>
      <c r="H1333" s="84" t="s">
        <v>8</v>
      </c>
      <c r="I1333" s="88"/>
      <c r="J1333" s="88"/>
      <c r="K1333" s="88"/>
      <c r="L1333" s="88"/>
      <c r="M1333" s="88"/>
      <c r="N1333" s="88"/>
      <c r="O1333" s="88"/>
      <c r="P1333" s="88"/>
      <c r="Q1333" s="88"/>
      <c r="S1333" s="87"/>
      <c r="T1333" s="211"/>
    </row>
    <row r="1334" spans="1:20" ht="16" hidden="1" customHeight="1" outlineLevel="1" x14ac:dyDescent="0.2">
      <c r="A1334" s="184"/>
      <c r="B1334" s="185"/>
      <c r="C1334" s="188"/>
      <c r="D1334" s="86" t="s">
        <v>9</v>
      </c>
      <c r="E1334" s="85" t="s">
        <v>86</v>
      </c>
      <c r="F1334" s="42"/>
      <c r="G1334" s="42"/>
      <c r="H1334" s="84" t="s">
        <v>10</v>
      </c>
      <c r="I1334" s="83"/>
      <c r="J1334" s="83"/>
      <c r="K1334" s="83"/>
      <c r="L1334" s="83"/>
      <c r="M1334" s="83"/>
      <c r="N1334" s="83"/>
      <c r="O1334" s="83"/>
      <c r="P1334" s="83"/>
      <c r="Q1334" s="83"/>
      <c r="R1334" s="191"/>
      <c r="S1334" s="192"/>
      <c r="T1334" s="211"/>
    </row>
    <row r="1335" spans="1:20" ht="16" hidden="1" customHeight="1" outlineLevel="1" x14ac:dyDescent="0.2">
      <c r="A1335" s="184"/>
      <c r="B1335" s="185"/>
      <c r="C1335" s="189"/>
      <c r="D1335" s="63" t="s">
        <v>11</v>
      </c>
      <c r="E1335" s="82" t="s">
        <v>50</v>
      </c>
      <c r="F1335" s="42"/>
      <c r="G1335" s="48"/>
      <c r="H1335" s="81"/>
      <c r="I1335" s="80"/>
      <c r="J1335" s="80"/>
      <c r="K1335" s="80"/>
      <c r="L1335" s="80"/>
      <c r="M1335" s="80"/>
      <c r="N1335" s="80"/>
      <c r="O1335" s="80"/>
      <c r="P1335" s="80"/>
      <c r="Q1335" s="80"/>
      <c r="R1335" s="191"/>
      <c r="S1335" s="192"/>
      <c r="T1335" s="211"/>
    </row>
    <row r="1336" spans="1:20" ht="16" hidden="1" customHeight="1" outlineLevel="1" thickBot="1" x14ac:dyDescent="0.25">
      <c r="A1336" s="184"/>
      <c r="B1336" s="185"/>
      <c r="C1336" s="189"/>
      <c r="D1336" s="63" t="s">
        <v>12</v>
      </c>
      <c r="E1336" s="82"/>
      <c r="F1336" s="42"/>
      <c r="G1336" s="48"/>
      <c r="H1336" s="81"/>
      <c r="I1336" s="80"/>
      <c r="J1336" s="80"/>
      <c r="K1336" s="80"/>
      <c r="L1336" s="80"/>
      <c r="M1336" s="80"/>
      <c r="N1336" s="80"/>
      <c r="O1336" s="80"/>
      <c r="P1336" s="80"/>
      <c r="Q1336" s="80"/>
      <c r="R1336" s="152"/>
      <c r="S1336" s="153"/>
      <c r="T1336" s="211"/>
    </row>
    <row r="1337" spans="1:20" ht="16" hidden="1" customHeight="1" outlineLevel="1" thickBot="1" x14ac:dyDescent="0.25">
      <c r="A1337" s="184"/>
      <c r="B1337" s="185"/>
      <c r="C1337" s="189"/>
      <c r="D1337" s="63" t="s">
        <v>13</v>
      </c>
      <c r="E1337" s="105" t="b">
        <v>0</v>
      </c>
      <c r="F1337" s="42"/>
      <c r="G1337" s="48"/>
      <c r="H1337" s="59" t="s">
        <v>14</v>
      </c>
      <c r="I1337" s="58">
        <v>48</v>
      </c>
      <c r="J1337" s="58">
        <v>50</v>
      </c>
      <c r="K1337" s="58">
        <v>52</v>
      </c>
      <c r="L1337" s="58">
        <v>54</v>
      </c>
      <c r="M1337" s="58">
        <v>56</v>
      </c>
      <c r="N1337" s="58">
        <v>58</v>
      </c>
      <c r="O1337" s="58">
        <v>60</v>
      </c>
      <c r="P1337" s="58">
        <v>62</v>
      </c>
      <c r="Q1337" s="57">
        <v>64</v>
      </c>
      <c r="S1337" s="79"/>
      <c r="T1337" s="211"/>
    </row>
    <row r="1338" spans="1:20" hidden="1" outlineLevel="1" x14ac:dyDescent="0.2">
      <c r="A1338" s="184"/>
      <c r="B1338" s="185"/>
      <c r="C1338" s="189"/>
      <c r="D1338" s="193"/>
      <c r="E1338" s="194"/>
      <c r="F1338" s="42"/>
      <c r="G1338" s="48"/>
      <c r="H1338" s="78">
        <f t="shared" ref="H1338:H1345" si="114">SUM(I1338:Q1338)</f>
        <v>0</v>
      </c>
      <c r="I1338" s="77"/>
      <c r="J1338" s="77"/>
      <c r="K1338" s="77"/>
      <c r="L1338" s="77"/>
      <c r="M1338" s="77"/>
      <c r="N1338" s="77"/>
      <c r="O1338" s="77"/>
      <c r="P1338" s="77"/>
      <c r="Q1338" s="77"/>
      <c r="R1338" s="195" t="s">
        <v>15</v>
      </c>
      <c r="S1338" s="196"/>
      <c r="T1338" s="211"/>
    </row>
    <row r="1339" spans="1:20" ht="16" hidden="1" customHeight="1" outlineLevel="1" x14ac:dyDescent="0.2">
      <c r="A1339" s="184"/>
      <c r="B1339" s="185"/>
      <c r="C1339" s="189"/>
      <c r="D1339" s="63" t="s">
        <v>16</v>
      </c>
      <c r="E1339" s="76" t="s">
        <v>52</v>
      </c>
      <c r="F1339" s="42"/>
      <c r="G1339" s="48"/>
      <c r="H1339" s="73">
        <f t="shared" si="114"/>
        <v>0</v>
      </c>
      <c r="I1339" s="68"/>
      <c r="J1339" s="68"/>
      <c r="K1339" s="68"/>
      <c r="L1339" s="68"/>
      <c r="M1339" s="68"/>
      <c r="N1339" s="68"/>
      <c r="O1339" s="68"/>
      <c r="P1339" s="68"/>
      <c r="Q1339" s="68"/>
      <c r="R1339" s="197"/>
      <c r="S1339" s="192"/>
      <c r="T1339" s="211"/>
    </row>
    <row r="1340" spans="1:20" ht="16" hidden="1" customHeight="1" outlineLevel="1" x14ac:dyDescent="0.2">
      <c r="A1340" s="184"/>
      <c r="B1340" s="185"/>
      <c r="C1340" s="189"/>
      <c r="D1340" s="63" t="s">
        <v>17</v>
      </c>
      <c r="E1340" s="75" t="s">
        <v>53</v>
      </c>
      <c r="F1340" s="42"/>
      <c r="G1340" s="42"/>
      <c r="H1340" s="73">
        <f t="shared" si="114"/>
        <v>0</v>
      </c>
      <c r="I1340" s="68"/>
      <c r="J1340" s="68"/>
      <c r="K1340" s="68"/>
      <c r="L1340" s="68"/>
      <c r="M1340" s="68"/>
      <c r="N1340" s="68"/>
      <c r="O1340" s="68"/>
      <c r="P1340" s="68"/>
      <c r="Q1340" s="68"/>
      <c r="R1340" s="197"/>
      <c r="S1340" s="192"/>
      <c r="T1340" s="211"/>
    </row>
    <row r="1341" spans="1:20" hidden="1" outlineLevel="1" x14ac:dyDescent="0.2">
      <c r="A1341" s="184"/>
      <c r="B1341" s="185"/>
      <c r="C1341" s="189"/>
      <c r="D1341" s="193"/>
      <c r="E1341" s="194"/>
      <c r="F1341" s="42"/>
      <c r="G1341" s="48"/>
      <c r="H1341" s="73">
        <f t="shared" si="114"/>
        <v>0</v>
      </c>
      <c r="I1341" s="68"/>
      <c r="J1341" s="68"/>
      <c r="K1341" s="68"/>
      <c r="L1341" s="68"/>
      <c r="M1341" s="68"/>
      <c r="N1341" s="68"/>
      <c r="O1341" s="68"/>
      <c r="P1341" s="68"/>
      <c r="Q1341" s="68"/>
      <c r="R1341" s="197"/>
      <c r="S1341" s="192"/>
      <c r="T1341" s="211"/>
    </row>
    <row r="1342" spans="1:20" ht="16" hidden="1" customHeight="1" outlineLevel="1" x14ac:dyDescent="0.2">
      <c r="A1342" s="184"/>
      <c r="B1342" s="185"/>
      <c r="C1342" s="189"/>
      <c r="D1342" s="63" t="s">
        <v>18</v>
      </c>
      <c r="E1342" s="76">
        <v>55</v>
      </c>
      <c r="F1342" s="42"/>
      <c r="G1342" s="48"/>
      <c r="H1342" s="73">
        <f t="shared" si="114"/>
        <v>0</v>
      </c>
      <c r="I1342" s="68"/>
      <c r="J1342" s="68"/>
      <c r="K1342" s="68"/>
      <c r="L1342" s="68"/>
      <c r="M1342" s="68"/>
      <c r="N1342" s="68"/>
      <c r="O1342" s="68"/>
      <c r="P1342" s="68"/>
      <c r="Q1342" s="68"/>
      <c r="R1342" s="197"/>
      <c r="S1342" s="192"/>
      <c r="T1342" s="211"/>
    </row>
    <row r="1343" spans="1:20" ht="16" hidden="1" customHeight="1" outlineLevel="1" x14ac:dyDescent="0.2">
      <c r="A1343" s="184"/>
      <c r="B1343" s="185"/>
      <c r="C1343" s="189"/>
      <c r="D1343" s="63" t="s">
        <v>19</v>
      </c>
      <c r="E1343" s="75">
        <f>SUM(G1356:G1370)</f>
        <v>2.5</v>
      </c>
      <c r="F1343" s="42"/>
      <c r="G1343" s="42"/>
      <c r="H1343" s="73">
        <f t="shared" si="114"/>
        <v>0</v>
      </c>
      <c r="I1343" s="68"/>
      <c r="J1343" s="68"/>
      <c r="K1343" s="68"/>
      <c r="L1343" s="68"/>
      <c r="M1343" s="68"/>
      <c r="N1343" s="68"/>
      <c r="O1343" s="68"/>
      <c r="P1343" s="68"/>
      <c r="Q1343" s="68"/>
      <c r="R1343" s="197"/>
      <c r="S1343" s="192"/>
      <c r="T1343" s="211"/>
    </row>
    <row r="1344" spans="1:20" hidden="1" outlineLevel="1" x14ac:dyDescent="0.2">
      <c r="A1344" s="184"/>
      <c r="B1344" s="185"/>
      <c r="C1344" s="189"/>
      <c r="D1344" s="193"/>
      <c r="E1344" s="194"/>
      <c r="F1344" s="42"/>
      <c r="G1344" s="48"/>
      <c r="H1344" s="73">
        <f t="shared" si="114"/>
        <v>0</v>
      </c>
      <c r="I1344" s="68"/>
      <c r="J1344" s="68"/>
      <c r="K1344" s="68"/>
      <c r="L1344" s="68"/>
      <c r="M1344" s="68"/>
      <c r="N1344" s="68"/>
      <c r="O1344" s="68"/>
      <c r="P1344" s="68"/>
      <c r="Q1344" s="68"/>
      <c r="R1344" s="197"/>
      <c r="S1344" s="192"/>
      <c r="T1344" s="211"/>
    </row>
    <row r="1345" spans="1:20" ht="16" hidden="1" customHeight="1" outlineLevel="1" x14ac:dyDescent="0.2">
      <c r="A1345" s="184"/>
      <c r="B1345" s="185"/>
      <c r="C1345" s="189"/>
      <c r="D1345" s="63" t="s">
        <v>20</v>
      </c>
      <c r="E1345" s="75">
        <f>SUM(E1342:E1343)</f>
        <v>57.5</v>
      </c>
      <c r="F1345" s="42"/>
      <c r="G1345" s="74"/>
      <c r="H1345" s="73">
        <f t="shared" si="114"/>
        <v>0</v>
      </c>
      <c r="I1345" s="68"/>
      <c r="J1345" s="68"/>
      <c r="K1345" s="68"/>
      <c r="L1345" s="68"/>
      <c r="M1345" s="68"/>
      <c r="N1345" s="68"/>
      <c r="O1345" s="68"/>
      <c r="P1345" s="68"/>
      <c r="Q1345" s="68"/>
      <c r="R1345" s="197"/>
      <c r="S1345" s="192"/>
      <c r="T1345" s="211"/>
    </row>
    <row r="1346" spans="1:20" ht="16" hidden="1" customHeight="1" outlineLevel="1" x14ac:dyDescent="0.2">
      <c r="A1346" s="184"/>
      <c r="B1346" s="185"/>
      <c r="C1346" s="189"/>
      <c r="D1346" s="63" t="s">
        <v>21</v>
      </c>
      <c r="E1346" s="72">
        <f>SUM(E1348/E1345)</f>
        <v>0</v>
      </c>
      <c r="F1346" s="42"/>
      <c r="G1346" s="71" t="s">
        <v>11</v>
      </c>
      <c r="H1346" s="69">
        <v>0</v>
      </c>
      <c r="I1346" s="68"/>
      <c r="J1346" s="68"/>
      <c r="K1346" s="68"/>
      <c r="L1346" s="68"/>
      <c r="M1346" s="68"/>
      <c r="N1346" s="68"/>
      <c r="O1346" s="68"/>
      <c r="P1346" s="68"/>
      <c r="Q1346" s="67"/>
      <c r="R1346" s="197"/>
      <c r="S1346" s="192"/>
      <c r="T1346" s="211"/>
    </row>
    <row r="1347" spans="1:20" ht="17" hidden="1" outlineLevel="1" thickBot="1" x14ac:dyDescent="0.25">
      <c r="A1347" s="184"/>
      <c r="B1347" s="185"/>
      <c r="C1347" s="189"/>
      <c r="D1347" s="193"/>
      <c r="E1347" s="194"/>
      <c r="F1347" s="42"/>
      <c r="G1347" s="70" t="s">
        <v>22</v>
      </c>
      <c r="H1347" s="69">
        <v>0</v>
      </c>
      <c r="I1347" s="68"/>
      <c r="J1347" s="68"/>
      <c r="K1347" s="68"/>
      <c r="L1347" s="68"/>
      <c r="M1347" s="68"/>
      <c r="N1347" s="68"/>
      <c r="O1347" s="68"/>
      <c r="P1347" s="68"/>
      <c r="Q1347" s="67"/>
      <c r="R1347" s="197"/>
      <c r="S1347" s="192"/>
      <c r="T1347" s="211"/>
    </row>
    <row r="1348" spans="1:20" ht="16" hidden="1" customHeight="1" outlineLevel="1" thickBot="1" x14ac:dyDescent="0.25">
      <c r="A1348" s="184"/>
      <c r="B1348" s="185"/>
      <c r="C1348" s="189"/>
      <c r="D1348" s="63" t="s">
        <v>23</v>
      </c>
      <c r="E1348" s="66"/>
      <c r="G1348" s="48"/>
      <c r="H1348" s="65">
        <f>SUM(H1346:H1347)</f>
        <v>0</v>
      </c>
      <c r="I1348" s="64">
        <f t="shared" ref="I1348:Q1348" si="115">SUM(I1338:I1345)</f>
        <v>0</v>
      </c>
      <c r="J1348" s="64">
        <f t="shared" si="115"/>
        <v>0</v>
      </c>
      <c r="K1348" s="64">
        <f t="shared" si="115"/>
        <v>0</v>
      </c>
      <c r="L1348" s="64">
        <f t="shared" si="115"/>
        <v>0</v>
      </c>
      <c r="M1348" s="64">
        <f t="shared" si="115"/>
        <v>0</v>
      </c>
      <c r="N1348" s="64">
        <f t="shared" si="115"/>
        <v>0</v>
      </c>
      <c r="O1348" s="64">
        <f t="shared" si="115"/>
        <v>0</v>
      </c>
      <c r="P1348" s="64">
        <f t="shared" si="115"/>
        <v>0</v>
      </c>
      <c r="Q1348" s="64">
        <f t="shared" si="115"/>
        <v>0</v>
      </c>
      <c r="R1348" s="197"/>
      <c r="S1348" s="192"/>
      <c r="T1348" s="211"/>
    </row>
    <row r="1349" spans="1:20" ht="17" hidden="1" customHeight="1" outlineLevel="1" thickBot="1" x14ac:dyDescent="0.25">
      <c r="A1349" s="184"/>
      <c r="B1349" s="185"/>
      <c r="C1349" s="189"/>
      <c r="D1349" s="63" t="s">
        <v>24</v>
      </c>
      <c r="E1349" s="62">
        <f>SUM(E1348/2.5)</f>
        <v>0</v>
      </c>
      <c r="F1349" s="42"/>
      <c r="G1349" s="61"/>
      <c r="H1349" s="60" t="s">
        <v>14</v>
      </c>
      <c r="I1349" s="59">
        <v>48</v>
      </c>
      <c r="J1349" s="58">
        <v>50</v>
      </c>
      <c r="K1349" s="58">
        <v>52</v>
      </c>
      <c r="L1349" s="58">
        <v>54</v>
      </c>
      <c r="M1349" s="58">
        <v>56</v>
      </c>
      <c r="N1349" s="58">
        <v>58</v>
      </c>
      <c r="O1349" s="58">
        <v>60</v>
      </c>
      <c r="P1349" s="58">
        <v>62</v>
      </c>
      <c r="Q1349" s="57">
        <v>64</v>
      </c>
      <c r="R1349" s="197"/>
      <c r="S1349" s="192"/>
      <c r="T1349" s="211"/>
    </row>
    <row r="1350" spans="1:20" ht="17" hidden="1" outlineLevel="1" thickBot="1" x14ac:dyDescent="0.25">
      <c r="A1350" s="186"/>
      <c r="B1350" s="187"/>
      <c r="C1350" s="190"/>
      <c r="D1350" s="56" t="s">
        <v>25</v>
      </c>
      <c r="E1350" s="55">
        <f>SUM(E1348/2.2)</f>
        <v>0</v>
      </c>
      <c r="F1350" s="42"/>
      <c r="G1350" s="42"/>
      <c r="H1350" s="42"/>
      <c r="I1350" s="42"/>
      <c r="J1350" s="42"/>
      <c r="K1350" s="42"/>
      <c r="L1350" s="42"/>
      <c r="M1350" s="42"/>
      <c r="N1350" s="42"/>
      <c r="O1350" s="42"/>
      <c r="P1350" s="42"/>
      <c r="Q1350" s="42"/>
      <c r="R1350" s="198"/>
      <c r="S1350" s="199"/>
      <c r="T1350" s="211"/>
    </row>
    <row r="1351" spans="1:20" ht="17" hidden="1" outlineLevel="1" thickBot="1" x14ac:dyDescent="0.25">
      <c r="A1351" s="54" t="s">
        <v>26</v>
      </c>
      <c r="B1351" s="53"/>
      <c r="C1351" s="42"/>
      <c r="D1351" s="48"/>
      <c r="E1351" s="52"/>
      <c r="F1351" s="42"/>
      <c r="S1351" s="28"/>
      <c r="T1351" s="211"/>
    </row>
    <row r="1352" spans="1:20" hidden="1" outlineLevel="1" x14ac:dyDescent="0.2">
      <c r="A1352" s="51" t="s">
        <v>27</v>
      </c>
      <c r="B1352" s="50"/>
      <c r="C1352" s="42"/>
      <c r="D1352" s="48"/>
      <c r="E1352" s="42"/>
      <c r="F1352" s="42"/>
      <c r="R1352" s="42"/>
      <c r="S1352" s="47"/>
      <c r="T1352" s="211"/>
    </row>
    <row r="1353" spans="1:20" hidden="1" outlineLevel="1" x14ac:dyDescent="0.2">
      <c r="A1353" s="49"/>
      <c r="B1353" s="42"/>
      <c r="C1353" s="42"/>
      <c r="D1353" s="48"/>
      <c r="E1353" s="42"/>
      <c r="F1353" s="42"/>
      <c r="G1353" s="42"/>
      <c r="H1353" s="42"/>
      <c r="I1353" s="42"/>
      <c r="J1353" s="42"/>
      <c r="K1353" s="42"/>
      <c r="L1353" s="42"/>
      <c r="M1353" s="42"/>
      <c r="N1353" s="42"/>
      <c r="O1353" s="42"/>
      <c r="P1353" s="42"/>
      <c r="Q1353" s="42"/>
      <c r="R1353" s="42"/>
      <c r="S1353" s="47"/>
      <c r="T1353" s="211"/>
    </row>
    <row r="1354" spans="1:20" ht="17" hidden="1" outlineLevel="1" thickBot="1" x14ac:dyDescent="0.25">
      <c r="A1354" s="49" t="s">
        <v>28</v>
      </c>
      <c r="B1354" s="42"/>
      <c r="C1354" s="42"/>
      <c r="D1354" s="48"/>
      <c r="E1354" s="42"/>
      <c r="F1354" s="42"/>
      <c r="G1354" s="42"/>
      <c r="H1354" s="42"/>
      <c r="I1354" s="42"/>
      <c r="J1354" s="42"/>
      <c r="K1354" s="42"/>
      <c r="L1354" s="42"/>
      <c r="M1354" s="42"/>
      <c r="N1354" s="42"/>
      <c r="O1354" s="42"/>
      <c r="P1354" s="42"/>
      <c r="Q1354" s="42"/>
      <c r="R1354" s="42"/>
      <c r="S1354" s="47"/>
      <c r="T1354" s="211"/>
    </row>
    <row r="1355" spans="1:20" hidden="1" outlineLevel="1" x14ac:dyDescent="0.2">
      <c r="A1355" s="46" t="s">
        <v>29</v>
      </c>
      <c r="B1355" s="45" t="s">
        <v>30</v>
      </c>
      <c r="C1355" s="44" t="s">
        <v>31</v>
      </c>
      <c r="D1355" s="44" t="s">
        <v>32</v>
      </c>
      <c r="E1355" s="44" t="s">
        <v>33</v>
      </c>
      <c r="F1355" s="44" t="s">
        <v>34</v>
      </c>
      <c r="G1355" s="44" t="s">
        <v>35</v>
      </c>
      <c r="H1355" s="43" t="s">
        <v>36</v>
      </c>
      <c r="I1355" s="200" t="s">
        <v>37</v>
      </c>
      <c r="J1355" s="201"/>
      <c r="K1355" s="202"/>
      <c r="L1355" s="202"/>
      <c r="M1355" s="202"/>
      <c r="N1355" s="202"/>
      <c r="O1355" s="202"/>
      <c r="P1355" s="42"/>
      <c r="Q1355" s="42"/>
      <c r="R1355" s="42"/>
      <c r="S1355" s="28"/>
      <c r="T1355" s="211"/>
    </row>
    <row r="1356" spans="1:20" hidden="1" outlineLevel="1" x14ac:dyDescent="0.2">
      <c r="A1356" s="38"/>
      <c r="B1356" s="37"/>
      <c r="C1356" s="36"/>
      <c r="D1356" s="35"/>
      <c r="E1356" s="41">
        <f>D1356*H1348</f>
        <v>0</v>
      </c>
      <c r="F1356" s="33" cm="1">
        <f t="array" ref="F1356">IFERROR(_xlfn.XLOOKUP(1,(TabFournisseurs[TYPE]=A1356)*(TabFournisseurs[SUPPLIER2]=B1356)*(TabFournisseurs[REF PRODUCT]=C1356),TabFournisseurs[Cost / per m]),0)</f>
        <v>0</v>
      </c>
      <c r="G1356" s="96">
        <f>F1356*D1356</f>
        <v>0</v>
      </c>
      <c r="H1356" s="40">
        <f>G1356*H1348</f>
        <v>0</v>
      </c>
      <c r="I1356" s="203"/>
      <c r="J1356" s="201"/>
      <c r="K1356" s="156"/>
      <c r="L1356" s="156"/>
      <c r="M1356" s="156"/>
      <c r="N1356" s="156"/>
      <c r="O1356" s="156"/>
      <c r="P1356" s="156"/>
      <c r="Q1356" s="156"/>
      <c r="R1356" s="156"/>
      <c r="S1356" s="157"/>
      <c r="T1356" s="211"/>
    </row>
    <row r="1357" spans="1:20" hidden="1" outlineLevel="1" x14ac:dyDescent="0.2">
      <c r="A1357" s="38"/>
      <c r="B1357" s="37"/>
      <c r="C1357" s="36"/>
      <c r="D1357" s="35"/>
      <c r="E1357" s="34">
        <f>D1357*H1348</f>
        <v>0</v>
      </c>
      <c r="F1357" s="33" cm="1">
        <f t="array" ref="F1357">IFERROR(_xlfn.XLOOKUP(1,(TabFournisseurs[TYPE]=A1357)*(TabFournisseurs[SUPPLIER2]=B1357)*(TabFournisseurs[REF PRODUCT]=C1357),TabFournisseurs[Cost / per m]),0)</f>
        <v>0</v>
      </c>
      <c r="G1357" s="32">
        <f t="shared" ref="G1357:G1367" si="116">F1357*D1357</f>
        <v>0</v>
      </c>
      <c r="H1357" s="31">
        <f>G1357*H1348</f>
        <v>0</v>
      </c>
      <c r="I1357" s="39"/>
      <c r="J1357" s="39"/>
      <c r="K1357" s="156"/>
      <c r="L1357" s="156"/>
      <c r="M1357" s="156"/>
      <c r="N1357" s="156"/>
      <c r="O1357" s="156"/>
      <c r="P1357" s="156"/>
      <c r="Q1357" s="156"/>
      <c r="R1357" s="156"/>
      <c r="S1357" s="157"/>
      <c r="T1357" s="211"/>
    </row>
    <row r="1358" spans="1:20" hidden="1" outlineLevel="1" x14ac:dyDescent="0.2">
      <c r="A1358" s="38"/>
      <c r="B1358" s="37"/>
      <c r="C1358" s="36"/>
      <c r="D1358" s="35"/>
      <c r="E1358" s="34">
        <f>D1358*H1348</f>
        <v>0</v>
      </c>
      <c r="F1358" s="33" cm="1">
        <f t="array" ref="F1358">IFERROR(_xlfn.XLOOKUP(1,(TabFournisseurs[TYPE]=A1358)*(TabFournisseurs[SUPPLIER2]=B1358)*(TabFournisseurs[REF PRODUCT]=C1358),TabFournisseurs[Cost / per m]),0)</f>
        <v>0</v>
      </c>
      <c r="G1358" s="32">
        <f t="shared" si="116"/>
        <v>0</v>
      </c>
      <c r="H1358" s="31">
        <f>G1358*H1348</f>
        <v>0</v>
      </c>
      <c r="I1358" s="39"/>
      <c r="J1358" s="39"/>
      <c r="K1358" s="156"/>
      <c r="L1358" s="156"/>
      <c r="M1358" s="156"/>
      <c r="N1358" s="156"/>
      <c r="O1358" s="156"/>
      <c r="P1358" s="156"/>
      <c r="Q1358" s="156"/>
      <c r="R1358" s="156"/>
      <c r="S1358" s="157"/>
      <c r="T1358" s="211"/>
    </row>
    <row r="1359" spans="1:20" hidden="1" outlineLevel="1" x14ac:dyDescent="0.2">
      <c r="A1359" s="38"/>
      <c r="B1359" s="37"/>
      <c r="C1359" s="36"/>
      <c r="D1359" s="35"/>
      <c r="E1359" s="34">
        <f>D1359*H1348</f>
        <v>0</v>
      </c>
      <c r="F1359" s="33" cm="1">
        <f t="array" ref="F1359">IFERROR(_xlfn.XLOOKUP(1,(TabFournisseurs[TYPE]=A1359)*(TabFournisseurs[SUPPLIER2]=B1359)*(TabFournisseurs[REF PRODUCT]=C1359),TabFournisseurs[Cost / per m]),0)</f>
        <v>0</v>
      </c>
      <c r="G1359" s="32">
        <f t="shared" si="116"/>
        <v>0</v>
      </c>
      <c r="H1359" s="31">
        <f>G1359*H1348</f>
        <v>0</v>
      </c>
      <c r="I1359" s="30"/>
      <c r="J1359" s="30"/>
      <c r="K1359" s="156"/>
      <c r="L1359" s="156"/>
      <c r="M1359" s="156"/>
      <c r="N1359" s="156"/>
      <c r="O1359" s="156"/>
      <c r="P1359" s="156"/>
      <c r="Q1359" s="156"/>
      <c r="R1359" s="156"/>
      <c r="S1359" s="157"/>
      <c r="T1359" s="211"/>
    </row>
    <row r="1360" spans="1:20" hidden="1" outlineLevel="1" x14ac:dyDescent="0.2">
      <c r="A1360" s="38"/>
      <c r="B1360" s="37"/>
      <c r="C1360" s="36"/>
      <c r="D1360" s="35"/>
      <c r="E1360" s="34">
        <f>D1360*H1348</f>
        <v>0</v>
      </c>
      <c r="F1360" s="33" cm="1">
        <f t="array" ref="F1360">IFERROR(_xlfn.XLOOKUP(1,(TabFournisseurs[TYPE]=A1360)*(TabFournisseurs[SUPPLIER2]=B1360)*(TabFournisseurs[REF PRODUCT]=C1360),TabFournisseurs[Cost / per m]),0)</f>
        <v>0</v>
      </c>
      <c r="G1360" s="32">
        <f t="shared" si="116"/>
        <v>0</v>
      </c>
      <c r="H1360" s="31">
        <f>G1360*H1348</f>
        <v>0</v>
      </c>
      <c r="I1360" s="30"/>
      <c r="J1360" s="30"/>
      <c r="K1360" s="29"/>
      <c r="L1360" s="29"/>
      <c r="M1360" s="29"/>
      <c r="N1360" s="29"/>
      <c r="O1360" s="29"/>
      <c r="P1360" s="29"/>
      <c r="Q1360" s="29"/>
      <c r="R1360" s="29"/>
      <c r="S1360" s="28"/>
      <c r="T1360" s="211"/>
    </row>
    <row r="1361" spans="1:20" hidden="1" outlineLevel="1" x14ac:dyDescent="0.2">
      <c r="A1361" s="38"/>
      <c r="B1361" s="37"/>
      <c r="C1361" s="36"/>
      <c r="D1361" s="35"/>
      <c r="E1361" s="34">
        <f>D1361*H1348</f>
        <v>0</v>
      </c>
      <c r="F1361" s="33" cm="1">
        <f t="array" ref="F1361">IFERROR(_xlfn.XLOOKUP(1,(TabFournisseurs[TYPE]=A1361)*(TabFournisseurs[SUPPLIER2]=B1361)*(TabFournisseurs[REF PRODUCT]=C1361),TabFournisseurs[Cost / per m]),0)</f>
        <v>0</v>
      </c>
      <c r="G1361" s="32">
        <f t="shared" si="116"/>
        <v>0</v>
      </c>
      <c r="H1361" s="31">
        <f>G1361*H1348</f>
        <v>0</v>
      </c>
      <c r="I1361" s="158"/>
      <c r="J1361" s="159"/>
      <c r="K1361" s="29"/>
      <c r="L1361" s="29"/>
      <c r="M1361" s="29"/>
      <c r="N1361" s="29"/>
      <c r="O1361" s="29"/>
      <c r="P1361" s="29"/>
      <c r="Q1361" s="29"/>
      <c r="R1361" s="29"/>
      <c r="S1361" s="28"/>
      <c r="T1361" s="211"/>
    </row>
    <row r="1362" spans="1:20" hidden="1" outlineLevel="1" x14ac:dyDescent="0.2">
      <c r="A1362" s="38"/>
      <c r="B1362" s="37"/>
      <c r="C1362" s="36"/>
      <c r="D1362" s="35"/>
      <c r="E1362" s="34">
        <f>D1362*H1348</f>
        <v>0</v>
      </c>
      <c r="F1362" s="33" cm="1">
        <f t="array" ref="F1362">IFERROR(_xlfn.XLOOKUP(1,(TabFournisseurs[TYPE]=A1362)*(TabFournisseurs[SUPPLIER2]=B1362)*(TabFournisseurs[REF PRODUCT]=C1362),TabFournisseurs[Cost / per m]),0)</f>
        <v>0</v>
      </c>
      <c r="G1362" s="32">
        <f t="shared" si="116"/>
        <v>0</v>
      </c>
      <c r="H1362" s="31">
        <f>G1362*H1348</f>
        <v>0</v>
      </c>
      <c r="I1362" s="30"/>
      <c r="J1362" s="30"/>
      <c r="K1362" s="29"/>
      <c r="L1362" s="29"/>
      <c r="M1362" s="29"/>
      <c r="N1362" s="29"/>
      <c r="O1362" s="29"/>
      <c r="P1362" s="29"/>
      <c r="Q1362" s="29"/>
      <c r="R1362" s="29"/>
      <c r="S1362" s="28"/>
      <c r="T1362" s="211"/>
    </row>
    <row r="1363" spans="1:20" hidden="1" outlineLevel="1" x14ac:dyDescent="0.2">
      <c r="A1363" s="38"/>
      <c r="B1363" s="37"/>
      <c r="C1363" s="36"/>
      <c r="D1363" s="35"/>
      <c r="E1363" s="34">
        <f>D1363*H1348</f>
        <v>0</v>
      </c>
      <c r="F1363" s="33" cm="1">
        <f t="array" ref="F1363">IFERROR(_xlfn.XLOOKUP(1,(TabFournisseurs[TYPE]=A1363)*(TabFournisseurs[SUPPLIER2]=B1363)*(TabFournisseurs[REF PRODUCT]=C1363),TabFournisseurs[Cost / per m]),0)</f>
        <v>0</v>
      </c>
      <c r="G1363" s="32">
        <f t="shared" si="116"/>
        <v>0</v>
      </c>
      <c r="H1363" s="31">
        <f>G1363*H1348</f>
        <v>0</v>
      </c>
      <c r="I1363" s="30"/>
      <c r="J1363" s="30"/>
      <c r="K1363" s="29"/>
      <c r="L1363" s="29"/>
      <c r="M1363" s="29"/>
      <c r="N1363" s="29"/>
      <c r="O1363" s="29"/>
      <c r="P1363" s="29"/>
      <c r="Q1363" s="29"/>
      <c r="R1363" s="29"/>
      <c r="S1363" s="28"/>
      <c r="T1363" s="211"/>
    </row>
    <row r="1364" spans="1:20" hidden="1" outlineLevel="1" x14ac:dyDescent="0.2">
      <c r="A1364" s="38"/>
      <c r="B1364" s="37"/>
      <c r="C1364" s="36"/>
      <c r="D1364" s="35"/>
      <c r="E1364" s="34">
        <f>D1364*H1348</f>
        <v>0</v>
      </c>
      <c r="F1364" s="33" cm="1">
        <f t="array" ref="F1364">IFERROR(_xlfn.XLOOKUP(1,(TabFournisseurs[TYPE]=A1364)*(TabFournisseurs[SUPPLIER2]=B1364)*(TabFournisseurs[REF PRODUCT]=C1364),TabFournisseurs[Cost / per m]),0)</f>
        <v>0</v>
      </c>
      <c r="G1364" s="32">
        <f t="shared" si="116"/>
        <v>0</v>
      </c>
      <c r="H1364" s="31">
        <f>G1364*H1348</f>
        <v>0</v>
      </c>
      <c r="I1364" s="30"/>
      <c r="J1364" s="30"/>
      <c r="K1364" s="29"/>
      <c r="L1364" s="29"/>
      <c r="M1364" s="29"/>
      <c r="N1364" s="29"/>
      <c r="O1364" s="29"/>
      <c r="P1364" s="29"/>
      <c r="Q1364" s="29"/>
      <c r="R1364" s="29"/>
      <c r="S1364" s="28"/>
      <c r="T1364" s="211"/>
    </row>
    <row r="1365" spans="1:20" hidden="1" outlineLevel="1" x14ac:dyDescent="0.2">
      <c r="A1365" s="38"/>
      <c r="B1365" s="37"/>
      <c r="C1365" s="36"/>
      <c r="D1365" s="35"/>
      <c r="E1365" s="34">
        <f>D1365*H1348</f>
        <v>0</v>
      </c>
      <c r="F1365" s="33" cm="1">
        <f t="array" ref="F1365">IFERROR(_xlfn.XLOOKUP(1,(TabFournisseurs[TYPE]=A1365)*(TabFournisseurs[SUPPLIER2]=B1365)*(TabFournisseurs[REF PRODUCT]=C1365),TabFournisseurs[Cost / per m]),0)</f>
        <v>0</v>
      </c>
      <c r="G1365" s="32">
        <f t="shared" si="116"/>
        <v>0</v>
      </c>
      <c r="H1365" s="31">
        <f>G1365*H1348</f>
        <v>0</v>
      </c>
      <c r="I1365" s="30"/>
      <c r="J1365" s="30"/>
      <c r="K1365" s="29"/>
      <c r="L1365" s="29"/>
      <c r="M1365" s="29"/>
      <c r="N1365" s="29"/>
      <c r="O1365" s="29"/>
      <c r="P1365" s="29"/>
      <c r="Q1365" s="29"/>
      <c r="R1365" s="29"/>
      <c r="S1365" s="28"/>
      <c r="T1365" s="211"/>
    </row>
    <row r="1366" spans="1:20" hidden="1" outlineLevel="1" x14ac:dyDescent="0.2">
      <c r="A1366" s="38"/>
      <c r="B1366" s="37"/>
      <c r="C1366" s="36"/>
      <c r="D1366" s="35"/>
      <c r="E1366" s="34">
        <f>D1366*H1348</f>
        <v>0</v>
      </c>
      <c r="F1366" s="33" cm="1">
        <f t="array" ref="F1366">IFERROR(_xlfn.XLOOKUP(1,(TabFournisseurs[TYPE]=A1366)*(TabFournisseurs[SUPPLIER2]=B1366)*(TabFournisseurs[REF PRODUCT]=C1366),TabFournisseurs[Cost / per m]),0)</f>
        <v>0</v>
      </c>
      <c r="G1366" s="32">
        <f t="shared" si="116"/>
        <v>0</v>
      </c>
      <c r="H1366" s="31">
        <f>G1366*H1348</f>
        <v>0</v>
      </c>
      <c r="I1366" s="30"/>
      <c r="J1366" s="30"/>
      <c r="K1366" s="29"/>
      <c r="L1366" s="29"/>
      <c r="M1366" s="29"/>
      <c r="N1366" s="29"/>
      <c r="O1366" s="29"/>
      <c r="P1366" s="29"/>
      <c r="Q1366" s="29"/>
      <c r="R1366" s="29"/>
      <c r="S1366" s="28"/>
      <c r="T1366" s="211"/>
    </row>
    <row r="1367" spans="1:20" hidden="1" outlineLevel="1" x14ac:dyDescent="0.2">
      <c r="A1367" s="38"/>
      <c r="B1367" s="37"/>
      <c r="C1367" s="36"/>
      <c r="D1367" s="35"/>
      <c r="E1367" s="34">
        <f>D1367*H1348</f>
        <v>0</v>
      </c>
      <c r="F1367" s="33" cm="1">
        <f t="array" ref="F1367">IFERROR(_xlfn.XLOOKUP(1,(TabFournisseurs[TYPE]=A1367)*(TabFournisseurs[SUPPLIER2]=B1367)*(TabFournisseurs[REF PRODUCT]=C1367),TabFournisseurs[Cost / per m]),0)</f>
        <v>0</v>
      </c>
      <c r="G1367" s="32">
        <f t="shared" si="116"/>
        <v>0</v>
      </c>
      <c r="H1367" s="31">
        <f>G1367*H1348</f>
        <v>0</v>
      </c>
      <c r="I1367" s="30"/>
      <c r="J1367" s="30"/>
      <c r="K1367" s="29"/>
      <c r="L1367" s="29"/>
      <c r="M1367" s="29"/>
      <c r="N1367" s="29"/>
      <c r="O1367" s="29"/>
      <c r="P1367" s="29"/>
      <c r="Q1367" s="29"/>
      <c r="R1367" s="29"/>
      <c r="S1367" s="28"/>
      <c r="T1367" s="211"/>
    </row>
    <row r="1368" spans="1:20" ht="17" hidden="1" outlineLevel="1" x14ac:dyDescent="0.2">
      <c r="A1368" s="101" t="s">
        <v>38</v>
      </c>
      <c r="B1368" s="102" t="s">
        <v>39</v>
      </c>
      <c r="C1368" s="103" t="s">
        <v>102</v>
      </c>
      <c r="D1368" s="104" t="s">
        <v>103</v>
      </c>
      <c r="E1368" s="34"/>
      <c r="F1368" s="33"/>
      <c r="G1368" s="32"/>
      <c r="H1368" s="31"/>
      <c r="I1368" s="30"/>
      <c r="J1368" s="30"/>
      <c r="K1368" s="29"/>
      <c r="L1368" s="29"/>
      <c r="M1368" s="29"/>
      <c r="N1368" s="29"/>
      <c r="O1368" s="29"/>
      <c r="P1368" s="29"/>
      <c r="Q1368" s="29"/>
      <c r="R1368" s="29"/>
      <c r="S1368" s="28"/>
      <c r="T1368" s="211"/>
    </row>
    <row r="1369" spans="1:20" ht="17" hidden="1" outlineLevel="1" x14ac:dyDescent="0.2">
      <c r="A1369" s="38" t="s">
        <v>38</v>
      </c>
      <c r="B1369" s="37" t="s">
        <v>40</v>
      </c>
      <c r="C1369" s="36" t="s">
        <v>41</v>
      </c>
      <c r="D1369" s="35">
        <v>1</v>
      </c>
      <c r="E1369" s="34">
        <f>D1369*H1348</f>
        <v>0</v>
      </c>
      <c r="F1369" s="33" cm="1">
        <f t="array" ref="F1369">IFERROR(_xlfn.XLOOKUP(1,(TabFournisseurs[TYPE]=A1369)*(TabFournisseurs[SUPPLIER2]=B1369)*(TabFournisseurs[REF PRODUCT]=C1369),TabFournisseurs[Cost / per m]),0)</f>
        <v>2</v>
      </c>
      <c r="G1369" s="32">
        <f t="shared" ref="G1369:G1370" si="117">F1369*D1369</f>
        <v>2</v>
      </c>
      <c r="H1369" s="31">
        <f>G1369*H1348</f>
        <v>0</v>
      </c>
      <c r="I1369" s="30"/>
      <c r="J1369" s="30"/>
      <c r="K1369" s="29"/>
      <c r="L1369" s="29"/>
      <c r="M1369" s="29"/>
      <c r="N1369" s="29"/>
      <c r="O1369" s="29"/>
      <c r="P1369" s="29"/>
      <c r="Q1369" s="29"/>
      <c r="R1369" s="29"/>
      <c r="S1369" s="28"/>
      <c r="T1369" s="211"/>
    </row>
    <row r="1370" spans="1:20" ht="18" hidden="1" outlineLevel="1" thickBot="1" x14ac:dyDescent="0.25">
      <c r="A1370" s="27" t="s">
        <v>38</v>
      </c>
      <c r="B1370" s="26" t="s">
        <v>42</v>
      </c>
      <c r="C1370" s="25" t="s">
        <v>43</v>
      </c>
      <c r="D1370" s="24">
        <v>1</v>
      </c>
      <c r="E1370" s="23">
        <f>D1370*H1348</f>
        <v>0</v>
      </c>
      <c r="F1370" s="22" cm="1">
        <f t="array" ref="F1370">IFERROR(_xlfn.XLOOKUP(1,(TabFournisseurs[TYPE]=A1370)*(TabFournisseurs[SUPPLIER2]=B1370)*(TabFournisseurs[REF PRODUCT]=C1370),TabFournisseurs[Cost / per m]),0)</f>
        <v>0.5</v>
      </c>
      <c r="G1370" s="21">
        <f t="shared" si="117"/>
        <v>0.5</v>
      </c>
      <c r="H1370" s="20">
        <f>G1370*H1348</f>
        <v>0</v>
      </c>
      <c r="I1370" s="19"/>
      <c r="J1370" s="19"/>
      <c r="K1370" s="18"/>
      <c r="L1370" s="18"/>
      <c r="M1370" s="18"/>
      <c r="N1370" s="18"/>
      <c r="O1370" s="18"/>
      <c r="P1370" s="18"/>
      <c r="Q1370" s="18"/>
      <c r="R1370" s="18"/>
      <c r="S1370" s="17"/>
      <c r="T1370" s="211"/>
    </row>
    <row r="1371" spans="1:20" ht="17" collapsed="1" thickBot="1" x14ac:dyDescent="0.25">
      <c r="A1371" s="95"/>
      <c r="B1371" s="95"/>
      <c r="C1371" s="95"/>
      <c r="D1371" s="95"/>
      <c r="E1371" s="95"/>
      <c r="F1371" s="95"/>
      <c r="G1371" s="95"/>
      <c r="H1371" s="95"/>
      <c r="I1371" s="95"/>
      <c r="J1371" s="95"/>
      <c r="K1371" s="95"/>
      <c r="L1371" s="95"/>
      <c r="M1371" s="95"/>
      <c r="N1371" s="95"/>
      <c r="O1371" s="95"/>
      <c r="P1371" s="95"/>
      <c r="Q1371" s="95"/>
      <c r="R1371" s="95"/>
      <c r="S1371" s="95"/>
      <c r="T1371" s="95"/>
    </row>
    <row r="1372" spans="1:20" ht="23" customHeight="1" x14ac:dyDescent="0.2">
      <c r="A1372" s="284" t="s">
        <v>240</v>
      </c>
      <c r="B1372" s="285"/>
      <c r="C1372" s="285"/>
      <c r="D1372" s="285"/>
      <c r="E1372" s="285"/>
      <c r="F1372" s="285"/>
      <c r="G1372" s="286"/>
      <c r="H1372" s="290"/>
      <c r="I1372" s="291"/>
      <c r="J1372" s="291"/>
      <c r="K1372" s="291"/>
      <c r="L1372" s="291"/>
      <c r="M1372" s="292"/>
      <c r="N1372" s="293" t="s">
        <v>1</v>
      </c>
      <c r="O1372" s="293"/>
      <c r="P1372" s="293"/>
      <c r="Q1372" s="293"/>
      <c r="R1372" s="295"/>
      <c r="S1372" s="297" t="s">
        <v>2</v>
      </c>
      <c r="T1372" s="210"/>
    </row>
    <row r="1373" spans="1:20" ht="23" customHeight="1" x14ac:dyDescent="0.2">
      <c r="A1373" s="287"/>
      <c r="B1373" s="288"/>
      <c r="C1373" s="288"/>
      <c r="D1373" s="288"/>
      <c r="E1373" s="288"/>
      <c r="F1373" s="288"/>
      <c r="G1373" s="289"/>
      <c r="H1373" s="281"/>
      <c r="I1373" s="282"/>
      <c r="J1373" s="282"/>
      <c r="K1373" s="282"/>
      <c r="L1373" s="282"/>
      <c r="M1373" s="283"/>
      <c r="N1373" s="294"/>
      <c r="O1373" s="294"/>
      <c r="P1373" s="294"/>
      <c r="Q1373" s="294"/>
      <c r="R1373" s="296"/>
      <c r="S1373" s="298"/>
      <c r="T1373" s="210"/>
    </row>
    <row r="1374" spans="1:20" hidden="1" outlineLevel="1" x14ac:dyDescent="0.2">
      <c r="A1374" s="180" t="s">
        <v>3</v>
      </c>
      <c r="B1374" s="181"/>
      <c r="C1374" s="94"/>
      <c r="D1374" s="94"/>
      <c r="E1374" s="94"/>
      <c r="F1374" s="94"/>
      <c r="G1374" s="94"/>
      <c r="H1374" s="94"/>
      <c r="I1374" s="94"/>
      <c r="J1374" s="94"/>
      <c r="K1374" s="94"/>
      <c r="L1374" s="94"/>
      <c r="M1374" s="94"/>
      <c r="N1374" s="94"/>
      <c r="O1374" s="94"/>
      <c r="P1374" s="94"/>
      <c r="Q1374" s="94"/>
      <c r="R1374" s="94"/>
      <c r="S1374" s="93" t="s">
        <v>95</v>
      </c>
      <c r="T1374" s="211"/>
    </row>
    <row r="1375" spans="1:20" ht="17" hidden="1" outlineLevel="1" thickBot="1" x14ac:dyDescent="0.25">
      <c r="A1375" s="92"/>
      <c r="B1375" s="42"/>
      <c r="C1375" s="42"/>
      <c r="D1375" s="42"/>
      <c r="E1375" s="42"/>
      <c r="F1375" s="42"/>
      <c r="G1375" s="42"/>
      <c r="H1375" s="42"/>
      <c r="I1375" s="42"/>
      <c r="J1375" s="42"/>
      <c r="K1375" s="42"/>
      <c r="L1375" s="42"/>
      <c r="M1375" s="42"/>
      <c r="N1375" s="42"/>
      <c r="O1375" s="42"/>
      <c r="P1375" s="42"/>
      <c r="Q1375" s="42"/>
      <c r="R1375" s="42"/>
      <c r="S1375" s="47"/>
      <c r="T1375" s="211"/>
    </row>
    <row r="1376" spans="1:20" ht="17" hidden="1" customHeight="1" outlineLevel="1" thickBot="1" x14ac:dyDescent="0.25">
      <c r="A1376" s="182" t="e" vm="25">
        <v>#VALUE!</v>
      </c>
      <c r="B1376" s="183"/>
      <c r="C1376" s="91" t="s">
        <v>6</v>
      </c>
      <c r="D1376" s="90" t="s">
        <v>7</v>
      </c>
      <c r="E1376" s="106" t="s">
        <v>235</v>
      </c>
      <c r="F1376" s="42"/>
      <c r="G1376" s="42"/>
      <c r="H1376" s="84" t="s">
        <v>8</v>
      </c>
      <c r="I1376" s="88"/>
      <c r="J1376" s="88"/>
      <c r="K1376" s="88"/>
      <c r="L1376" s="88"/>
      <c r="M1376" s="88"/>
      <c r="N1376" s="88"/>
      <c r="O1376" s="88"/>
      <c r="P1376" s="88"/>
      <c r="Q1376" s="88"/>
      <c r="S1376" s="87"/>
      <c r="T1376" s="211"/>
    </row>
    <row r="1377" spans="1:20" ht="16" hidden="1" customHeight="1" outlineLevel="1" x14ac:dyDescent="0.2">
      <c r="A1377" s="184"/>
      <c r="B1377" s="185"/>
      <c r="C1377" s="188"/>
      <c r="D1377" s="86" t="s">
        <v>9</v>
      </c>
      <c r="E1377" s="85" t="s">
        <v>86</v>
      </c>
      <c r="F1377" s="42"/>
      <c r="G1377" s="42"/>
      <c r="H1377" s="84" t="s">
        <v>10</v>
      </c>
      <c r="I1377" s="83"/>
      <c r="J1377" s="83"/>
      <c r="K1377" s="83"/>
      <c r="L1377" s="83"/>
      <c r="M1377" s="83"/>
      <c r="N1377" s="83"/>
      <c r="O1377" s="83"/>
      <c r="P1377" s="83"/>
      <c r="Q1377" s="83"/>
      <c r="R1377" s="191"/>
      <c r="S1377" s="192"/>
      <c r="T1377" s="211"/>
    </row>
    <row r="1378" spans="1:20" ht="16" hidden="1" customHeight="1" outlineLevel="1" x14ac:dyDescent="0.2">
      <c r="A1378" s="184"/>
      <c r="B1378" s="185"/>
      <c r="C1378" s="189"/>
      <c r="D1378" s="63" t="s">
        <v>11</v>
      </c>
      <c r="E1378" s="82" t="s">
        <v>50</v>
      </c>
      <c r="F1378" s="42"/>
      <c r="G1378" s="48"/>
      <c r="H1378" s="81"/>
      <c r="I1378" s="80"/>
      <c r="J1378" s="80"/>
      <c r="K1378" s="80"/>
      <c r="L1378" s="80"/>
      <c r="M1378" s="80"/>
      <c r="N1378" s="80"/>
      <c r="O1378" s="80"/>
      <c r="P1378" s="80"/>
      <c r="Q1378" s="80"/>
      <c r="R1378" s="191"/>
      <c r="S1378" s="192"/>
      <c r="T1378" s="211"/>
    </row>
    <row r="1379" spans="1:20" ht="16" hidden="1" customHeight="1" outlineLevel="1" thickBot="1" x14ac:dyDescent="0.25">
      <c r="A1379" s="184"/>
      <c r="B1379" s="185"/>
      <c r="C1379" s="189"/>
      <c r="D1379" s="63" t="s">
        <v>12</v>
      </c>
      <c r="E1379" s="82"/>
      <c r="F1379" s="42"/>
      <c r="G1379" s="48"/>
      <c r="H1379" s="81"/>
      <c r="I1379" s="80"/>
      <c r="J1379" s="80"/>
      <c r="K1379" s="80"/>
      <c r="L1379" s="80"/>
      <c r="M1379" s="80"/>
      <c r="N1379" s="80"/>
      <c r="O1379" s="80"/>
      <c r="P1379" s="80"/>
      <c r="Q1379" s="80"/>
      <c r="R1379" s="152"/>
      <c r="S1379" s="153"/>
      <c r="T1379" s="211"/>
    </row>
    <row r="1380" spans="1:20" ht="16" hidden="1" customHeight="1" outlineLevel="1" thickBot="1" x14ac:dyDescent="0.25">
      <c r="A1380" s="184"/>
      <c r="B1380" s="185"/>
      <c r="C1380" s="189"/>
      <c r="D1380" s="63" t="s">
        <v>13</v>
      </c>
      <c r="E1380" s="105" t="b">
        <v>0</v>
      </c>
      <c r="F1380" s="42"/>
      <c r="G1380" s="48"/>
      <c r="H1380" s="59" t="s">
        <v>14</v>
      </c>
      <c r="I1380" s="58">
        <v>48</v>
      </c>
      <c r="J1380" s="58">
        <v>50</v>
      </c>
      <c r="K1380" s="58">
        <v>52</v>
      </c>
      <c r="L1380" s="58">
        <v>54</v>
      </c>
      <c r="M1380" s="58">
        <v>56</v>
      </c>
      <c r="N1380" s="58">
        <v>58</v>
      </c>
      <c r="O1380" s="58">
        <v>60</v>
      </c>
      <c r="P1380" s="58">
        <v>62</v>
      </c>
      <c r="Q1380" s="57">
        <v>64</v>
      </c>
      <c r="S1380" s="79"/>
      <c r="T1380" s="211"/>
    </row>
    <row r="1381" spans="1:20" hidden="1" outlineLevel="1" x14ac:dyDescent="0.2">
      <c r="A1381" s="184"/>
      <c r="B1381" s="185"/>
      <c r="C1381" s="189"/>
      <c r="D1381" s="193"/>
      <c r="E1381" s="194"/>
      <c r="F1381" s="42"/>
      <c r="G1381" s="48"/>
      <c r="H1381" s="78">
        <f t="shared" ref="H1381:H1388" si="118">SUM(I1381:Q1381)</f>
        <v>0</v>
      </c>
      <c r="I1381" s="77"/>
      <c r="J1381" s="77"/>
      <c r="K1381" s="77"/>
      <c r="L1381" s="77"/>
      <c r="M1381" s="77"/>
      <c r="N1381" s="77"/>
      <c r="O1381" s="77"/>
      <c r="P1381" s="77"/>
      <c r="Q1381" s="77"/>
      <c r="R1381" s="195" t="s">
        <v>15</v>
      </c>
      <c r="S1381" s="196"/>
      <c r="T1381" s="211"/>
    </row>
    <row r="1382" spans="1:20" ht="16" hidden="1" customHeight="1" outlineLevel="1" x14ac:dyDescent="0.2">
      <c r="A1382" s="184"/>
      <c r="B1382" s="185"/>
      <c r="C1382" s="189"/>
      <c r="D1382" s="63" t="s">
        <v>16</v>
      </c>
      <c r="E1382" s="76" t="s">
        <v>52</v>
      </c>
      <c r="F1382" s="42"/>
      <c r="G1382" s="48"/>
      <c r="H1382" s="73">
        <f t="shared" si="118"/>
        <v>0</v>
      </c>
      <c r="I1382" s="68"/>
      <c r="J1382" s="68"/>
      <c r="K1382" s="68"/>
      <c r="L1382" s="68"/>
      <c r="M1382" s="68"/>
      <c r="N1382" s="68"/>
      <c r="O1382" s="68"/>
      <c r="P1382" s="68"/>
      <c r="Q1382" s="68"/>
      <c r="R1382" s="197"/>
      <c r="S1382" s="192"/>
      <c r="T1382" s="211"/>
    </row>
    <row r="1383" spans="1:20" ht="16" hidden="1" customHeight="1" outlineLevel="1" x14ac:dyDescent="0.2">
      <c r="A1383" s="184"/>
      <c r="B1383" s="185"/>
      <c r="C1383" s="189"/>
      <c r="D1383" s="63" t="s">
        <v>17</v>
      </c>
      <c r="E1383" s="75" t="s">
        <v>53</v>
      </c>
      <c r="F1383" s="42"/>
      <c r="G1383" s="42"/>
      <c r="H1383" s="73">
        <f t="shared" si="118"/>
        <v>0</v>
      </c>
      <c r="I1383" s="68"/>
      <c r="J1383" s="68"/>
      <c r="K1383" s="68"/>
      <c r="L1383" s="68"/>
      <c r="M1383" s="68"/>
      <c r="N1383" s="68"/>
      <c r="O1383" s="68"/>
      <c r="P1383" s="68"/>
      <c r="Q1383" s="68"/>
      <c r="R1383" s="197"/>
      <c r="S1383" s="192"/>
      <c r="T1383" s="211"/>
    </row>
    <row r="1384" spans="1:20" hidden="1" outlineLevel="1" x14ac:dyDescent="0.2">
      <c r="A1384" s="184"/>
      <c r="B1384" s="185"/>
      <c r="C1384" s="189"/>
      <c r="D1384" s="193"/>
      <c r="E1384" s="194"/>
      <c r="F1384" s="42"/>
      <c r="G1384" s="48"/>
      <c r="H1384" s="73">
        <f t="shared" si="118"/>
        <v>0</v>
      </c>
      <c r="I1384" s="68"/>
      <c r="J1384" s="68"/>
      <c r="K1384" s="68"/>
      <c r="L1384" s="68"/>
      <c r="M1384" s="68"/>
      <c r="N1384" s="68"/>
      <c r="O1384" s="68"/>
      <c r="P1384" s="68"/>
      <c r="Q1384" s="68"/>
      <c r="R1384" s="197"/>
      <c r="S1384" s="192"/>
      <c r="T1384" s="211"/>
    </row>
    <row r="1385" spans="1:20" ht="16" hidden="1" customHeight="1" outlineLevel="1" x14ac:dyDescent="0.2">
      <c r="A1385" s="184"/>
      <c r="B1385" s="185"/>
      <c r="C1385" s="189"/>
      <c r="D1385" s="63" t="s">
        <v>18</v>
      </c>
      <c r="E1385" s="76">
        <v>55</v>
      </c>
      <c r="F1385" s="42"/>
      <c r="G1385" s="48"/>
      <c r="H1385" s="73">
        <f t="shared" si="118"/>
        <v>0</v>
      </c>
      <c r="I1385" s="68"/>
      <c r="J1385" s="68"/>
      <c r="K1385" s="68"/>
      <c r="L1385" s="68"/>
      <c r="M1385" s="68"/>
      <c r="N1385" s="68"/>
      <c r="O1385" s="68"/>
      <c r="P1385" s="68"/>
      <c r="Q1385" s="68"/>
      <c r="R1385" s="197"/>
      <c r="S1385" s="192"/>
      <c r="T1385" s="211"/>
    </row>
    <row r="1386" spans="1:20" ht="16" hidden="1" customHeight="1" outlineLevel="1" x14ac:dyDescent="0.2">
      <c r="A1386" s="184"/>
      <c r="B1386" s="185"/>
      <c r="C1386" s="189"/>
      <c r="D1386" s="63" t="s">
        <v>19</v>
      </c>
      <c r="E1386" s="75">
        <f>SUM(G1399:G1413)</f>
        <v>2.5</v>
      </c>
      <c r="F1386" s="42"/>
      <c r="G1386" s="42"/>
      <c r="H1386" s="73">
        <f t="shared" si="118"/>
        <v>0</v>
      </c>
      <c r="I1386" s="68"/>
      <c r="J1386" s="68"/>
      <c r="K1386" s="68"/>
      <c r="L1386" s="68"/>
      <c r="M1386" s="68"/>
      <c r="N1386" s="68"/>
      <c r="O1386" s="68"/>
      <c r="P1386" s="68"/>
      <c r="Q1386" s="68"/>
      <c r="R1386" s="197"/>
      <c r="S1386" s="192"/>
      <c r="T1386" s="211"/>
    </row>
    <row r="1387" spans="1:20" hidden="1" outlineLevel="1" x14ac:dyDescent="0.2">
      <c r="A1387" s="184"/>
      <c r="B1387" s="185"/>
      <c r="C1387" s="189"/>
      <c r="D1387" s="193"/>
      <c r="E1387" s="194"/>
      <c r="F1387" s="42"/>
      <c r="G1387" s="48"/>
      <c r="H1387" s="73">
        <f t="shared" si="118"/>
        <v>0</v>
      </c>
      <c r="I1387" s="68"/>
      <c r="J1387" s="68"/>
      <c r="K1387" s="68"/>
      <c r="L1387" s="68"/>
      <c r="M1387" s="68"/>
      <c r="N1387" s="68"/>
      <c r="O1387" s="68"/>
      <c r="P1387" s="68"/>
      <c r="Q1387" s="68"/>
      <c r="R1387" s="197"/>
      <c r="S1387" s="192"/>
      <c r="T1387" s="211"/>
    </row>
    <row r="1388" spans="1:20" ht="16" hidden="1" customHeight="1" outlineLevel="1" x14ac:dyDescent="0.2">
      <c r="A1388" s="184"/>
      <c r="B1388" s="185"/>
      <c r="C1388" s="189"/>
      <c r="D1388" s="63" t="s">
        <v>20</v>
      </c>
      <c r="E1388" s="75">
        <f>SUM(E1385:E1386)</f>
        <v>57.5</v>
      </c>
      <c r="F1388" s="42"/>
      <c r="G1388" s="74"/>
      <c r="H1388" s="73">
        <f t="shared" si="118"/>
        <v>0</v>
      </c>
      <c r="I1388" s="68"/>
      <c r="J1388" s="68"/>
      <c r="K1388" s="68"/>
      <c r="L1388" s="68"/>
      <c r="M1388" s="68"/>
      <c r="N1388" s="68"/>
      <c r="O1388" s="68"/>
      <c r="P1388" s="68"/>
      <c r="Q1388" s="68"/>
      <c r="R1388" s="197"/>
      <c r="S1388" s="192"/>
      <c r="T1388" s="211"/>
    </row>
    <row r="1389" spans="1:20" ht="16" hidden="1" customHeight="1" outlineLevel="1" x14ac:dyDescent="0.2">
      <c r="A1389" s="184"/>
      <c r="B1389" s="185"/>
      <c r="C1389" s="189"/>
      <c r="D1389" s="63" t="s">
        <v>21</v>
      </c>
      <c r="E1389" s="72">
        <f>SUM(E1391/E1388)</f>
        <v>0</v>
      </c>
      <c r="F1389" s="42"/>
      <c r="G1389" s="71" t="s">
        <v>11</v>
      </c>
      <c r="H1389" s="69">
        <v>0</v>
      </c>
      <c r="I1389" s="68"/>
      <c r="J1389" s="68"/>
      <c r="K1389" s="68"/>
      <c r="L1389" s="68"/>
      <c r="M1389" s="68"/>
      <c r="N1389" s="68"/>
      <c r="O1389" s="68"/>
      <c r="P1389" s="68"/>
      <c r="Q1389" s="67"/>
      <c r="R1389" s="197"/>
      <c r="S1389" s="192"/>
      <c r="T1389" s="211"/>
    </row>
    <row r="1390" spans="1:20" ht="17" hidden="1" outlineLevel="1" thickBot="1" x14ac:dyDescent="0.25">
      <c r="A1390" s="184"/>
      <c r="B1390" s="185"/>
      <c r="C1390" s="189"/>
      <c r="D1390" s="193"/>
      <c r="E1390" s="194"/>
      <c r="F1390" s="42"/>
      <c r="G1390" s="70" t="s">
        <v>22</v>
      </c>
      <c r="H1390" s="69">
        <v>0</v>
      </c>
      <c r="I1390" s="68"/>
      <c r="J1390" s="68"/>
      <c r="K1390" s="68"/>
      <c r="L1390" s="68"/>
      <c r="M1390" s="68"/>
      <c r="N1390" s="68"/>
      <c r="O1390" s="68"/>
      <c r="P1390" s="68"/>
      <c r="Q1390" s="67"/>
      <c r="R1390" s="197"/>
      <c r="S1390" s="192"/>
      <c r="T1390" s="211"/>
    </row>
    <row r="1391" spans="1:20" ht="16" hidden="1" customHeight="1" outlineLevel="1" thickBot="1" x14ac:dyDescent="0.25">
      <c r="A1391" s="184"/>
      <c r="B1391" s="185"/>
      <c r="C1391" s="189"/>
      <c r="D1391" s="63" t="s">
        <v>23</v>
      </c>
      <c r="E1391" s="66"/>
      <c r="G1391" s="48"/>
      <c r="H1391" s="65">
        <f>SUM(H1389:H1390)</f>
        <v>0</v>
      </c>
      <c r="I1391" s="64">
        <f t="shared" ref="I1391:Q1391" si="119">SUM(I1381:I1388)</f>
        <v>0</v>
      </c>
      <c r="J1391" s="64">
        <f t="shared" si="119"/>
        <v>0</v>
      </c>
      <c r="K1391" s="64">
        <f t="shared" si="119"/>
        <v>0</v>
      </c>
      <c r="L1391" s="64">
        <f t="shared" si="119"/>
        <v>0</v>
      </c>
      <c r="M1391" s="64">
        <f t="shared" si="119"/>
        <v>0</v>
      </c>
      <c r="N1391" s="64">
        <f t="shared" si="119"/>
        <v>0</v>
      </c>
      <c r="O1391" s="64">
        <f t="shared" si="119"/>
        <v>0</v>
      </c>
      <c r="P1391" s="64">
        <f t="shared" si="119"/>
        <v>0</v>
      </c>
      <c r="Q1391" s="64">
        <f t="shared" si="119"/>
        <v>0</v>
      </c>
      <c r="R1391" s="197"/>
      <c r="S1391" s="192"/>
      <c r="T1391" s="211"/>
    </row>
    <row r="1392" spans="1:20" ht="17" hidden="1" customHeight="1" outlineLevel="1" thickBot="1" x14ac:dyDescent="0.25">
      <c r="A1392" s="184"/>
      <c r="B1392" s="185"/>
      <c r="C1392" s="189"/>
      <c r="D1392" s="63" t="s">
        <v>24</v>
      </c>
      <c r="E1392" s="62">
        <f>SUM(E1391/2.5)</f>
        <v>0</v>
      </c>
      <c r="F1392" s="42"/>
      <c r="G1392" s="61"/>
      <c r="H1392" s="60" t="s">
        <v>14</v>
      </c>
      <c r="I1392" s="59">
        <v>48</v>
      </c>
      <c r="J1392" s="58">
        <v>50</v>
      </c>
      <c r="K1392" s="58">
        <v>52</v>
      </c>
      <c r="L1392" s="58">
        <v>54</v>
      </c>
      <c r="M1392" s="58">
        <v>56</v>
      </c>
      <c r="N1392" s="58">
        <v>58</v>
      </c>
      <c r="O1392" s="58">
        <v>60</v>
      </c>
      <c r="P1392" s="58">
        <v>62</v>
      </c>
      <c r="Q1392" s="57">
        <v>64</v>
      </c>
      <c r="R1392" s="197"/>
      <c r="S1392" s="192"/>
      <c r="T1392" s="211"/>
    </row>
    <row r="1393" spans="1:20" ht="17" hidden="1" outlineLevel="1" thickBot="1" x14ac:dyDescent="0.25">
      <c r="A1393" s="186"/>
      <c r="B1393" s="187"/>
      <c r="C1393" s="190"/>
      <c r="D1393" s="56" t="s">
        <v>25</v>
      </c>
      <c r="E1393" s="55">
        <f>SUM(E1391/2.2)</f>
        <v>0</v>
      </c>
      <c r="F1393" s="42"/>
      <c r="G1393" s="42"/>
      <c r="H1393" s="42"/>
      <c r="I1393" s="42"/>
      <c r="J1393" s="42"/>
      <c r="K1393" s="42"/>
      <c r="L1393" s="42"/>
      <c r="M1393" s="42"/>
      <c r="N1393" s="42"/>
      <c r="O1393" s="42"/>
      <c r="P1393" s="42"/>
      <c r="Q1393" s="42"/>
      <c r="R1393" s="198"/>
      <c r="S1393" s="199"/>
      <c r="T1393" s="211"/>
    </row>
    <row r="1394" spans="1:20" ht="17" hidden="1" outlineLevel="1" thickBot="1" x14ac:dyDescent="0.25">
      <c r="A1394" s="54" t="s">
        <v>26</v>
      </c>
      <c r="B1394" s="53"/>
      <c r="C1394" s="42"/>
      <c r="D1394" s="48"/>
      <c r="E1394" s="52"/>
      <c r="F1394" s="42"/>
      <c r="S1394" s="28"/>
      <c r="T1394" s="211"/>
    </row>
    <row r="1395" spans="1:20" hidden="1" outlineLevel="1" x14ac:dyDescent="0.2">
      <c r="A1395" s="51" t="s">
        <v>27</v>
      </c>
      <c r="B1395" s="50"/>
      <c r="C1395" s="42"/>
      <c r="D1395" s="48"/>
      <c r="E1395" s="42"/>
      <c r="F1395" s="42"/>
      <c r="R1395" s="42"/>
      <c r="S1395" s="47"/>
      <c r="T1395" s="211"/>
    </row>
    <row r="1396" spans="1:20" hidden="1" outlineLevel="1" x14ac:dyDescent="0.2">
      <c r="A1396" s="49"/>
      <c r="B1396" s="42"/>
      <c r="C1396" s="42"/>
      <c r="D1396" s="48"/>
      <c r="E1396" s="42"/>
      <c r="F1396" s="42"/>
      <c r="G1396" s="42"/>
      <c r="H1396" s="42"/>
      <c r="I1396" s="42"/>
      <c r="J1396" s="42"/>
      <c r="K1396" s="42"/>
      <c r="L1396" s="42"/>
      <c r="M1396" s="42"/>
      <c r="N1396" s="42"/>
      <c r="O1396" s="42"/>
      <c r="P1396" s="42"/>
      <c r="Q1396" s="42"/>
      <c r="R1396" s="42"/>
      <c r="S1396" s="47"/>
      <c r="T1396" s="211"/>
    </row>
    <row r="1397" spans="1:20" ht="17" hidden="1" outlineLevel="1" thickBot="1" x14ac:dyDescent="0.25">
      <c r="A1397" s="49" t="s">
        <v>28</v>
      </c>
      <c r="B1397" s="42"/>
      <c r="C1397" s="42"/>
      <c r="D1397" s="48"/>
      <c r="E1397" s="42"/>
      <c r="F1397" s="42"/>
      <c r="G1397" s="42"/>
      <c r="H1397" s="42"/>
      <c r="I1397" s="42"/>
      <c r="J1397" s="42"/>
      <c r="K1397" s="42"/>
      <c r="L1397" s="42"/>
      <c r="M1397" s="42"/>
      <c r="N1397" s="42"/>
      <c r="O1397" s="42"/>
      <c r="P1397" s="42"/>
      <c r="Q1397" s="42"/>
      <c r="R1397" s="42"/>
      <c r="S1397" s="47"/>
      <c r="T1397" s="211"/>
    </row>
    <row r="1398" spans="1:20" hidden="1" outlineLevel="1" x14ac:dyDescent="0.2">
      <c r="A1398" s="46" t="s">
        <v>29</v>
      </c>
      <c r="B1398" s="45" t="s">
        <v>30</v>
      </c>
      <c r="C1398" s="44" t="s">
        <v>31</v>
      </c>
      <c r="D1398" s="44" t="s">
        <v>32</v>
      </c>
      <c r="E1398" s="44" t="s">
        <v>33</v>
      </c>
      <c r="F1398" s="44" t="s">
        <v>34</v>
      </c>
      <c r="G1398" s="44" t="s">
        <v>35</v>
      </c>
      <c r="H1398" s="43" t="s">
        <v>36</v>
      </c>
      <c r="I1398" s="200" t="s">
        <v>37</v>
      </c>
      <c r="J1398" s="201"/>
      <c r="K1398" s="202"/>
      <c r="L1398" s="202"/>
      <c r="M1398" s="202"/>
      <c r="N1398" s="202"/>
      <c r="O1398" s="202"/>
      <c r="P1398" s="42"/>
      <c r="Q1398" s="42"/>
      <c r="R1398" s="42"/>
      <c r="S1398" s="28"/>
      <c r="T1398" s="211"/>
    </row>
    <row r="1399" spans="1:20" hidden="1" outlineLevel="1" x14ac:dyDescent="0.2">
      <c r="A1399" s="38"/>
      <c r="B1399" s="37"/>
      <c r="C1399" s="36"/>
      <c r="D1399" s="35"/>
      <c r="E1399" s="41">
        <f>D1399*H1391</f>
        <v>0</v>
      </c>
      <c r="F1399" s="33" cm="1">
        <f t="array" ref="F1399">IFERROR(_xlfn.XLOOKUP(1,(TabFournisseurs[TYPE]=A1399)*(TabFournisseurs[SUPPLIER2]=B1399)*(TabFournisseurs[REF PRODUCT]=C1399),TabFournisseurs[Cost / per m]),0)</f>
        <v>0</v>
      </c>
      <c r="G1399" s="96">
        <f>F1399*D1399</f>
        <v>0</v>
      </c>
      <c r="H1399" s="40">
        <f>G1399*H1391</f>
        <v>0</v>
      </c>
      <c r="I1399" s="203"/>
      <c r="J1399" s="201"/>
      <c r="K1399" s="156"/>
      <c r="L1399" s="156"/>
      <c r="M1399" s="156"/>
      <c r="N1399" s="156"/>
      <c r="O1399" s="156"/>
      <c r="P1399" s="156"/>
      <c r="Q1399" s="156"/>
      <c r="R1399" s="156"/>
      <c r="S1399" s="157"/>
      <c r="T1399" s="211"/>
    </row>
    <row r="1400" spans="1:20" hidden="1" outlineLevel="1" x14ac:dyDescent="0.2">
      <c r="A1400" s="38"/>
      <c r="B1400" s="37"/>
      <c r="C1400" s="36"/>
      <c r="D1400" s="35"/>
      <c r="E1400" s="34">
        <f>D1400*H1391</f>
        <v>0</v>
      </c>
      <c r="F1400" s="33" cm="1">
        <f t="array" ref="F1400">IFERROR(_xlfn.XLOOKUP(1,(TabFournisseurs[TYPE]=A1400)*(TabFournisseurs[SUPPLIER2]=B1400)*(TabFournisseurs[REF PRODUCT]=C1400),TabFournisseurs[Cost / per m]),0)</f>
        <v>0</v>
      </c>
      <c r="G1400" s="32">
        <f t="shared" ref="G1400:G1410" si="120">F1400*D1400</f>
        <v>0</v>
      </c>
      <c r="H1400" s="31">
        <f>G1400*H1391</f>
        <v>0</v>
      </c>
      <c r="I1400" s="39"/>
      <c r="J1400" s="39"/>
      <c r="K1400" s="156"/>
      <c r="L1400" s="156"/>
      <c r="M1400" s="156"/>
      <c r="N1400" s="156"/>
      <c r="O1400" s="156"/>
      <c r="P1400" s="156"/>
      <c r="Q1400" s="156"/>
      <c r="R1400" s="156"/>
      <c r="S1400" s="157"/>
      <c r="T1400" s="211"/>
    </row>
    <row r="1401" spans="1:20" hidden="1" outlineLevel="1" x14ac:dyDescent="0.2">
      <c r="A1401" s="38"/>
      <c r="B1401" s="37"/>
      <c r="C1401" s="36"/>
      <c r="D1401" s="35"/>
      <c r="E1401" s="34">
        <f>D1401*H1391</f>
        <v>0</v>
      </c>
      <c r="F1401" s="33" cm="1">
        <f t="array" ref="F1401">IFERROR(_xlfn.XLOOKUP(1,(TabFournisseurs[TYPE]=A1401)*(TabFournisseurs[SUPPLIER2]=B1401)*(TabFournisseurs[REF PRODUCT]=C1401),TabFournisseurs[Cost / per m]),0)</f>
        <v>0</v>
      </c>
      <c r="G1401" s="32">
        <f t="shared" si="120"/>
        <v>0</v>
      </c>
      <c r="H1401" s="31">
        <f>G1401*H1391</f>
        <v>0</v>
      </c>
      <c r="I1401" s="39"/>
      <c r="J1401" s="39"/>
      <c r="K1401" s="156"/>
      <c r="L1401" s="156"/>
      <c r="M1401" s="156"/>
      <c r="N1401" s="156"/>
      <c r="O1401" s="156"/>
      <c r="P1401" s="156"/>
      <c r="Q1401" s="156"/>
      <c r="R1401" s="156"/>
      <c r="S1401" s="157"/>
      <c r="T1401" s="211"/>
    </row>
    <row r="1402" spans="1:20" hidden="1" outlineLevel="1" x14ac:dyDescent="0.2">
      <c r="A1402" s="38"/>
      <c r="B1402" s="37"/>
      <c r="C1402" s="36"/>
      <c r="D1402" s="35"/>
      <c r="E1402" s="34">
        <f>D1402*H1391</f>
        <v>0</v>
      </c>
      <c r="F1402" s="33" cm="1">
        <f t="array" ref="F1402">IFERROR(_xlfn.XLOOKUP(1,(TabFournisseurs[TYPE]=A1402)*(TabFournisseurs[SUPPLIER2]=B1402)*(TabFournisseurs[REF PRODUCT]=C1402),TabFournisseurs[Cost / per m]),0)</f>
        <v>0</v>
      </c>
      <c r="G1402" s="32">
        <f t="shared" si="120"/>
        <v>0</v>
      </c>
      <c r="H1402" s="31">
        <f>G1402*H1391</f>
        <v>0</v>
      </c>
      <c r="I1402" s="30"/>
      <c r="J1402" s="30"/>
      <c r="K1402" s="156"/>
      <c r="L1402" s="156"/>
      <c r="M1402" s="156"/>
      <c r="N1402" s="156"/>
      <c r="O1402" s="156"/>
      <c r="P1402" s="156"/>
      <c r="Q1402" s="156"/>
      <c r="R1402" s="156"/>
      <c r="S1402" s="157"/>
      <c r="T1402" s="211"/>
    </row>
    <row r="1403" spans="1:20" hidden="1" outlineLevel="1" x14ac:dyDescent="0.2">
      <c r="A1403" s="38"/>
      <c r="B1403" s="37"/>
      <c r="C1403" s="36"/>
      <c r="D1403" s="35"/>
      <c r="E1403" s="34">
        <f>D1403*H1391</f>
        <v>0</v>
      </c>
      <c r="F1403" s="33" cm="1">
        <f t="array" ref="F1403">IFERROR(_xlfn.XLOOKUP(1,(TabFournisseurs[TYPE]=A1403)*(TabFournisseurs[SUPPLIER2]=B1403)*(TabFournisseurs[REF PRODUCT]=C1403),TabFournisseurs[Cost / per m]),0)</f>
        <v>0</v>
      </c>
      <c r="G1403" s="32">
        <f t="shared" si="120"/>
        <v>0</v>
      </c>
      <c r="H1403" s="31">
        <f>G1403*H1391</f>
        <v>0</v>
      </c>
      <c r="I1403" s="30"/>
      <c r="J1403" s="30"/>
      <c r="K1403" s="29"/>
      <c r="L1403" s="29"/>
      <c r="M1403" s="29"/>
      <c r="N1403" s="29"/>
      <c r="O1403" s="29"/>
      <c r="P1403" s="29"/>
      <c r="Q1403" s="29"/>
      <c r="R1403" s="29"/>
      <c r="S1403" s="28"/>
      <c r="T1403" s="211"/>
    </row>
    <row r="1404" spans="1:20" hidden="1" outlineLevel="1" x14ac:dyDescent="0.2">
      <c r="A1404" s="38"/>
      <c r="B1404" s="37"/>
      <c r="C1404" s="36"/>
      <c r="D1404" s="35"/>
      <c r="E1404" s="34">
        <f>D1404*H1391</f>
        <v>0</v>
      </c>
      <c r="F1404" s="33" cm="1">
        <f t="array" ref="F1404">IFERROR(_xlfn.XLOOKUP(1,(TabFournisseurs[TYPE]=A1404)*(TabFournisseurs[SUPPLIER2]=B1404)*(TabFournisseurs[REF PRODUCT]=C1404),TabFournisseurs[Cost / per m]),0)</f>
        <v>0</v>
      </c>
      <c r="G1404" s="32">
        <f t="shared" si="120"/>
        <v>0</v>
      </c>
      <c r="H1404" s="31">
        <f>G1404*H1391</f>
        <v>0</v>
      </c>
      <c r="I1404" s="158"/>
      <c r="J1404" s="159"/>
      <c r="K1404" s="29"/>
      <c r="L1404" s="29"/>
      <c r="M1404" s="29"/>
      <c r="N1404" s="29"/>
      <c r="O1404" s="29"/>
      <c r="P1404" s="29"/>
      <c r="Q1404" s="29"/>
      <c r="R1404" s="29"/>
      <c r="S1404" s="28"/>
      <c r="T1404" s="211"/>
    </row>
    <row r="1405" spans="1:20" hidden="1" outlineLevel="1" x14ac:dyDescent="0.2">
      <c r="A1405" s="38"/>
      <c r="B1405" s="37"/>
      <c r="C1405" s="36"/>
      <c r="D1405" s="35"/>
      <c r="E1405" s="34">
        <f>D1405*H1391</f>
        <v>0</v>
      </c>
      <c r="F1405" s="33" cm="1">
        <f t="array" ref="F1405">IFERROR(_xlfn.XLOOKUP(1,(TabFournisseurs[TYPE]=A1405)*(TabFournisseurs[SUPPLIER2]=B1405)*(TabFournisseurs[REF PRODUCT]=C1405),TabFournisseurs[Cost / per m]),0)</f>
        <v>0</v>
      </c>
      <c r="G1405" s="32">
        <f t="shared" si="120"/>
        <v>0</v>
      </c>
      <c r="H1405" s="31">
        <f>G1405*H1391</f>
        <v>0</v>
      </c>
      <c r="I1405" s="30"/>
      <c r="J1405" s="30"/>
      <c r="K1405" s="29"/>
      <c r="L1405" s="29"/>
      <c r="M1405" s="29"/>
      <c r="N1405" s="29"/>
      <c r="O1405" s="29"/>
      <c r="P1405" s="29"/>
      <c r="Q1405" s="29"/>
      <c r="R1405" s="29"/>
      <c r="S1405" s="28"/>
      <c r="T1405" s="211"/>
    </row>
    <row r="1406" spans="1:20" hidden="1" outlineLevel="1" x14ac:dyDescent="0.2">
      <c r="A1406" s="38"/>
      <c r="B1406" s="37"/>
      <c r="C1406" s="36"/>
      <c r="D1406" s="35"/>
      <c r="E1406" s="34">
        <f>D1406*H1391</f>
        <v>0</v>
      </c>
      <c r="F1406" s="33" cm="1">
        <f t="array" ref="F1406">IFERROR(_xlfn.XLOOKUP(1,(TabFournisseurs[TYPE]=A1406)*(TabFournisseurs[SUPPLIER2]=B1406)*(TabFournisseurs[REF PRODUCT]=C1406),TabFournisseurs[Cost / per m]),0)</f>
        <v>0</v>
      </c>
      <c r="G1406" s="32">
        <f t="shared" si="120"/>
        <v>0</v>
      </c>
      <c r="H1406" s="31">
        <f>G1406*H1391</f>
        <v>0</v>
      </c>
      <c r="I1406" s="30"/>
      <c r="J1406" s="30"/>
      <c r="K1406" s="29"/>
      <c r="L1406" s="29"/>
      <c r="M1406" s="29"/>
      <c r="N1406" s="29"/>
      <c r="O1406" s="29"/>
      <c r="P1406" s="29"/>
      <c r="Q1406" s="29"/>
      <c r="R1406" s="29"/>
      <c r="S1406" s="28"/>
      <c r="T1406" s="211"/>
    </row>
    <row r="1407" spans="1:20" hidden="1" outlineLevel="1" x14ac:dyDescent="0.2">
      <c r="A1407" s="38"/>
      <c r="B1407" s="37"/>
      <c r="C1407" s="36"/>
      <c r="D1407" s="35"/>
      <c r="E1407" s="34">
        <f>D1407*H1391</f>
        <v>0</v>
      </c>
      <c r="F1407" s="33" cm="1">
        <f t="array" ref="F1407">IFERROR(_xlfn.XLOOKUP(1,(TabFournisseurs[TYPE]=A1407)*(TabFournisseurs[SUPPLIER2]=B1407)*(TabFournisseurs[REF PRODUCT]=C1407),TabFournisseurs[Cost / per m]),0)</f>
        <v>0</v>
      </c>
      <c r="G1407" s="32">
        <f t="shared" si="120"/>
        <v>0</v>
      </c>
      <c r="H1407" s="31">
        <f>G1407*H1391</f>
        <v>0</v>
      </c>
      <c r="I1407" s="30"/>
      <c r="J1407" s="30"/>
      <c r="K1407" s="29"/>
      <c r="L1407" s="29"/>
      <c r="M1407" s="29"/>
      <c r="N1407" s="29"/>
      <c r="O1407" s="29"/>
      <c r="P1407" s="29"/>
      <c r="Q1407" s="29"/>
      <c r="R1407" s="29"/>
      <c r="S1407" s="28"/>
      <c r="T1407" s="211"/>
    </row>
    <row r="1408" spans="1:20" hidden="1" outlineLevel="1" x14ac:dyDescent="0.2">
      <c r="A1408" s="38"/>
      <c r="B1408" s="37"/>
      <c r="C1408" s="36"/>
      <c r="D1408" s="35"/>
      <c r="E1408" s="34">
        <f>D1408*H1391</f>
        <v>0</v>
      </c>
      <c r="F1408" s="33" cm="1">
        <f t="array" ref="F1408">IFERROR(_xlfn.XLOOKUP(1,(TabFournisseurs[TYPE]=A1408)*(TabFournisseurs[SUPPLIER2]=B1408)*(TabFournisseurs[REF PRODUCT]=C1408),TabFournisseurs[Cost / per m]),0)</f>
        <v>0</v>
      </c>
      <c r="G1408" s="32">
        <f t="shared" si="120"/>
        <v>0</v>
      </c>
      <c r="H1408" s="31">
        <f>G1408*H1391</f>
        <v>0</v>
      </c>
      <c r="I1408" s="30"/>
      <c r="J1408" s="30"/>
      <c r="K1408" s="29"/>
      <c r="L1408" s="29"/>
      <c r="M1408" s="29"/>
      <c r="N1408" s="29"/>
      <c r="O1408" s="29"/>
      <c r="P1408" s="29"/>
      <c r="Q1408" s="29"/>
      <c r="R1408" s="29"/>
      <c r="S1408" s="28"/>
      <c r="T1408" s="211"/>
    </row>
    <row r="1409" spans="1:20" hidden="1" outlineLevel="1" x14ac:dyDescent="0.2">
      <c r="A1409" s="38"/>
      <c r="B1409" s="37"/>
      <c r="C1409" s="36"/>
      <c r="D1409" s="35"/>
      <c r="E1409" s="34">
        <f>D1409*H1391</f>
        <v>0</v>
      </c>
      <c r="F1409" s="33" cm="1">
        <f t="array" ref="F1409">IFERROR(_xlfn.XLOOKUP(1,(TabFournisseurs[TYPE]=A1409)*(TabFournisseurs[SUPPLIER2]=B1409)*(TabFournisseurs[REF PRODUCT]=C1409),TabFournisseurs[Cost / per m]),0)</f>
        <v>0</v>
      </c>
      <c r="G1409" s="32">
        <f t="shared" si="120"/>
        <v>0</v>
      </c>
      <c r="H1409" s="31">
        <f>G1409*H1391</f>
        <v>0</v>
      </c>
      <c r="I1409" s="30"/>
      <c r="J1409" s="30"/>
      <c r="K1409" s="29"/>
      <c r="L1409" s="29"/>
      <c r="M1409" s="29"/>
      <c r="N1409" s="29"/>
      <c r="O1409" s="29"/>
      <c r="P1409" s="29"/>
      <c r="Q1409" s="29"/>
      <c r="R1409" s="29"/>
      <c r="S1409" s="28"/>
      <c r="T1409" s="211"/>
    </row>
    <row r="1410" spans="1:20" hidden="1" outlineLevel="1" x14ac:dyDescent="0.2">
      <c r="A1410" s="38"/>
      <c r="B1410" s="37"/>
      <c r="C1410" s="36"/>
      <c r="D1410" s="35"/>
      <c r="E1410" s="34">
        <f>D1410*H1391</f>
        <v>0</v>
      </c>
      <c r="F1410" s="33" cm="1">
        <f t="array" ref="F1410">IFERROR(_xlfn.XLOOKUP(1,(TabFournisseurs[TYPE]=A1410)*(TabFournisseurs[SUPPLIER2]=B1410)*(TabFournisseurs[REF PRODUCT]=C1410),TabFournisseurs[Cost / per m]),0)</f>
        <v>0</v>
      </c>
      <c r="G1410" s="32">
        <f t="shared" si="120"/>
        <v>0</v>
      </c>
      <c r="H1410" s="31">
        <f>G1410*H1391</f>
        <v>0</v>
      </c>
      <c r="I1410" s="30"/>
      <c r="J1410" s="30"/>
      <c r="K1410" s="29"/>
      <c r="L1410" s="29"/>
      <c r="M1410" s="29"/>
      <c r="N1410" s="29"/>
      <c r="O1410" s="29"/>
      <c r="P1410" s="29"/>
      <c r="Q1410" s="29"/>
      <c r="R1410" s="29"/>
      <c r="S1410" s="28"/>
      <c r="T1410" s="211"/>
    </row>
    <row r="1411" spans="1:20" ht="17" hidden="1" outlineLevel="1" x14ac:dyDescent="0.2">
      <c r="A1411" s="101" t="s">
        <v>38</v>
      </c>
      <c r="B1411" s="102" t="s">
        <v>39</v>
      </c>
      <c r="C1411" s="103" t="s">
        <v>102</v>
      </c>
      <c r="D1411" s="104" t="s">
        <v>103</v>
      </c>
      <c r="E1411" s="34"/>
      <c r="F1411" s="33"/>
      <c r="G1411" s="32"/>
      <c r="H1411" s="31"/>
      <c r="I1411" s="30"/>
      <c r="J1411" s="30"/>
      <c r="K1411" s="29"/>
      <c r="L1411" s="29"/>
      <c r="M1411" s="29"/>
      <c r="N1411" s="29"/>
      <c r="O1411" s="29"/>
      <c r="P1411" s="29"/>
      <c r="Q1411" s="29"/>
      <c r="R1411" s="29"/>
      <c r="S1411" s="28"/>
      <c r="T1411" s="211"/>
    </row>
    <row r="1412" spans="1:20" ht="17" hidden="1" outlineLevel="1" x14ac:dyDescent="0.2">
      <c r="A1412" s="38" t="s">
        <v>38</v>
      </c>
      <c r="B1412" s="37" t="s">
        <v>40</v>
      </c>
      <c r="C1412" s="36" t="s">
        <v>41</v>
      </c>
      <c r="D1412" s="35">
        <v>1</v>
      </c>
      <c r="E1412" s="34">
        <f>D1412*H1391</f>
        <v>0</v>
      </c>
      <c r="F1412" s="33" cm="1">
        <f t="array" ref="F1412">IFERROR(_xlfn.XLOOKUP(1,(TabFournisseurs[TYPE]=A1412)*(TabFournisseurs[SUPPLIER2]=B1412)*(TabFournisseurs[REF PRODUCT]=C1412),TabFournisseurs[Cost / per m]),0)</f>
        <v>2</v>
      </c>
      <c r="G1412" s="32">
        <f t="shared" ref="G1412:G1413" si="121">F1412*D1412</f>
        <v>2</v>
      </c>
      <c r="H1412" s="31">
        <f>G1412*H1391</f>
        <v>0</v>
      </c>
      <c r="I1412" s="30"/>
      <c r="J1412" s="30"/>
      <c r="K1412" s="29"/>
      <c r="L1412" s="29"/>
      <c r="M1412" s="29"/>
      <c r="N1412" s="29"/>
      <c r="O1412" s="29"/>
      <c r="P1412" s="29"/>
      <c r="Q1412" s="29"/>
      <c r="R1412" s="29"/>
      <c r="S1412" s="28"/>
      <c r="T1412" s="211"/>
    </row>
    <row r="1413" spans="1:20" ht="18" hidden="1" outlineLevel="1" thickBot="1" x14ac:dyDescent="0.25">
      <c r="A1413" s="27" t="s">
        <v>38</v>
      </c>
      <c r="B1413" s="26" t="s">
        <v>42</v>
      </c>
      <c r="C1413" s="25" t="s">
        <v>43</v>
      </c>
      <c r="D1413" s="24">
        <v>1</v>
      </c>
      <c r="E1413" s="23">
        <f>D1413*H1391</f>
        <v>0</v>
      </c>
      <c r="F1413" s="22" cm="1">
        <f t="array" ref="F1413">IFERROR(_xlfn.XLOOKUP(1,(TabFournisseurs[TYPE]=A1413)*(TabFournisseurs[SUPPLIER2]=B1413)*(TabFournisseurs[REF PRODUCT]=C1413),TabFournisseurs[Cost / per m]),0)</f>
        <v>0.5</v>
      </c>
      <c r="G1413" s="21">
        <f t="shared" si="121"/>
        <v>0.5</v>
      </c>
      <c r="H1413" s="20">
        <f>G1413*H1391</f>
        <v>0</v>
      </c>
      <c r="I1413" s="19"/>
      <c r="J1413" s="19"/>
      <c r="K1413" s="18"/>
      <c r="L1413" s="18"/>
      <c r="M1413" s="18"/>
      <c r="N1413" s="18"/>
      <c r="O1413" s="18"/>
      <c r="P1413" s="18"/>
      <c r="Q1413" s="18"/>
      <c r="R1413" s="18"/>
      <c r="S1413" s="17"/>
      <c r="T1413" s="211"/>
    </row>
    <row r="1414" spans="1:20" ht="17" collapsed="1" thickBot="1" x14ac:dyDescent="0.25">
      <c r="A1414" s="95"/>
      <c r="B1414" s="95"/>
      <c r="C1414" s="95"/>
      <c r="D1414" s="95"/>
      <c r="E1414" s="95"/>
      <c r="F1414" s="95"/>
      <c r="G1414" s="95"/>
      <c r="H1414" s="95"/>
      <c r="I1414" s="95"/>
      <c r="J1414" s="95"/>
      <c r="K1414" s="95"/>
      <c r="L1414" s="95"/>
      <c r="M1414" s="95"/>
      <c r="N1414" s="95"/>
      <c r="O1414" s="95"/>
      <c r="P1414" s="95"/>
      <c r="Q1414" s="95"/>
      <c r="R1414" s="95"/>
      <c r="S1414" s="95"/>
      <c r="T1414" s="95"/>
    </row>
    <row r="1415" spans="1:20" ht="23" customHeight="1" x14ac:dyDescent="0.2">
      <c r="A1415" s="284" t="s">
        <v>238</v>
      </c>
      <c r="B1415" s="285"/>
      <c r="C1415" s="285"/>
      <c r="D1415" s="285"/>
      <c r="E1415" s="285"/>
      <c r="F1415" s="285"/>
      <c r="G1415" s="286"/>
      <c r="H1415" s="290"/>
      <c r="I1415" s="291"/>
      <c r="J1415" s="291"/>
      <c r="K1415" s="291"/>
      <c r="L1415" s="291"/>
      <c r="M1415" s="292"/>
      <c r="N1415" s="293" t="s">
        <v>1</v>
      </c>
      <c r="O1415" s="293"/>
      <c r="P1415" s="293"/>
      <c r="Q1415" s="293"/>
      <c r="R1415" s="295"/>
      <c r="S1415" s="297" t="s">
        <v>2</v>
      </c>
      <c r="T1415" s="210"/>
    </row>
    <row r="1416" spans="1:20" ht="23" customHeight="1" x14ac:dyDescent="0.2">
      <c r="A1416" s="287"/>
      <c r="B1416" s="288"/>
      <c r="C1416" s="288"/>
      <c r="D1416" s="288"/>
      <c r="E1416" s="288"/>
      <c r="F1416" s="288"/>
      <c r="G1416" s="289"/>
      <c r="H1416" s="281"/>
      <c r="I1416" s="282"/>
      <c r="J1416" s="282"/>
      <c r="K1416" s="282"/>
      <c r="L1416" s="282"/>
      <c r="M1416" s="283"/>
      <c r="N1416" s="294"/>
      <c r="O1416" s="294"/>
      <c r="P1416" s="294"/>
      <c r="Q1416" s="294"/>
      <c r="R1416" s="296"/>
      <c r="S1416" s="298"/>
      <c r="T1416" s="210"/>
    </row>
    <row r="1417" spans="1:20" hidden="1" outlineLevel="1" x14ac:dyDescent="0.2">
      <c r="A1417" s="180" t="s">
        <v>3</v>
      </c>
      <c r="B1417" s="181"/>
      <c r="C1417" s="94"/>
      <c r="D1417" s="94"/>
      <c r="E1417" s="94"/>
      <c r="F1417" s="94"/>
      <c r="G1417" s="94"/>
      <c r="H1417" s="94"/>
      <c r="I1417" s="94"/>
      <c r="J1417" s="94"/>
      <c r="K1417" s="94"/>
      <c r="L1417" s="94"/>
      <c r="M1417" s="94"/>
      <c r="N1417" s="94"/>
      <c r="O1417" s="94"/>
      <c r="P1417" s="94"/>
      <c r="Q1417" s="94"/>
      <c r="R1417" s="94"/>
      <c r="S1417" s="93" t="s">
        <v>95</v>
      </c>
      <c r="T1417" s="211"/>
    </row>
    <row r="1418" spans="1:20" ht="17" hidden="1" outlineLevel="1" thickBot="1" x14ac:dyDescent="0.25">
      <c r="A1418" s="92"/>
      <c r="B1418" s="42"/>
      <c r="C1418" s="42"/>
      <c r="D1418" s="42"/>
      <c r="E1418" s="42"/>
      <c r="F1418" s="42"/>
      <c r="G1418" s="42"/>
      <c r="H1418" s="42"/>
      <c r="I1418" s="42"/>
      <c r="J1418" s="42"/>
      <c r="K1418" s="42"/>
      <c r="L1418" s="42"/>
      <c r="M1418" s="42"/>
      <c r="N1418" s="42"/>
      <c r="O1418" s="42"/>
      <c r="P1418" s="42"/>
      <c r="Q1418" s="42"/>
      <c r="R1418" s="42"/>
      <c r="S1418" s="47"/>
      <c r="T1418" s="211"/>
    </row>
    <row r="1419" spans="1:20" ht="17" hidden="1" customHeight="1" outlineLevel="1" thickBot="1" x14ac:dyDescent="0.25">
      <c r="A1419" s="182" t="e" vm="26">
        <v>#VALUE!</v>
      </c>
      <c r="B1419" s="183"/>
      <c r="C1419" s="91" t="s">
        <v>6</v>
      </c>
      <c r="D1419" s="90" t="s">
        <v>7</v>
      </c>
      <c r="E1419" s="106" t="s">
        <v>231</v>
      </c>
      <c r="F1419" s="42"/>
      <c r="G1419" s="42"/>
      <c r="H1419" s="84" t="s">
        <v>8</v>
      </c>
      <c r="I1419" s="88"/>
      <c r="J1419" s="88"/>
      <c r="K1419" s="88"/>
      <c r="L1419" s="88"/>
      <c r="M1419" s="88"/>
      <c r="N1419" s="88"/>
      <c r="O1419" s="88"/>
      <c r="P1419" s="88"/>
      <c r="Q1419" s="88"/>
      <c r="S1419" s="87"/>
      <c r="T1419" s="211"/>
    </row>
    <row r="1420" spans="1:20" ht="16" hidden="1" customHeight="1" outlineLevel="1" x14ac:dyDescent="0.2">
      <c r="A1420" s="184"/>
      <c r="B1420" s="185"/>
      <c r="C1420" s="188"/>
      <c r="D1420" s="86" t="s">
        <v>9</v>
      </c>
      <c r="E1420" s="85" t="s">
        <v>86</v>
      </c>
      <c r="F1420" s="42"/>
      <c r="G1420" s="42"/>
      <c r="H1420" s="84" t="s">
        <v>10</v>
      </c>
      <c r="I1420" s="83"/>
      <c r="J1420" s="83"/>
      <c r="K1420" s="83"/>
      <c r="L1420" s="83"/>
      <c r="M1420" s="83"/>
      <c r="N1420" s="83"/>
      <c r="O1420" s="83"/>
      <c r="P1420" s="83"/>
      <c r="Q1420" s="83"/>
      <c r="R1420" s="191"/>
      <c r="S1420" s="192"/>
      <c r="T1420" s="211"/>
    </row>
    <row r="1421" spans="1:20" ht="16" hidden="1" customHeight="1" outlineLevel="1" x14ac:dyDescent="0.2">
      <c r="A1421" s="184"/>
      <c r="B1421" s="185"/>
      <c r="C1421" s="189"/>
      <c r="D1421" s="63" t="s">
        <v>11</v>
      </c>
      <c r="E1421" s="82" t="s">
        <v>50</v>
      </c>
      <c r="F1421" s="42"/>
      <c r="G1421" s="48"/>
      <c r="H1421" s="81"/>
      <c r="I1421" s="80"/>
      <c r="J1421" s="80"/>
      <c r="K1421" s="80"/>
      <c r="L1421" s="80"/>
      <c r="M1421" s="80"/>
      <c r="N1421" s="80"/>
      <c r="O1421" s="80"/>
      <c r="P1421" s="80"/>
      <c r="Q1421" s="80"/>
      <c r="R1421" s="191"/>
      <c r="S1421" s="192"/>
      <c r="T1421" s="211"/>
    </row>
    <row r="1422" spans="1:20" ht="16" hidden="1" customHeight="1" outlineLevel="1" thickBot="1" x14ac:dyDescent="0.25">
      <c r="A1422" s="184"/>
      <c r="B1422" s="185"/>
      <c r="C1422" s="189"/>
      <c r="D1422" s="63" t="s">
        <v>12</v>
      </c>
      <c r="E1422" s="82"/>
      <c r="F1422" s="42"/>
      <c r="G1422" s="48"/>
      <c r="H1422" s="81"/>
      <c r="I1422" s="80"/>
      <c r="J1422" s="80"/>
      <c r="K1422" s="80"/>
      <c r="L1422" s="80"/>
      <c r="M1422" s="80"/>
      <c r="N1422" s="80"/>
      <c r="O1422" s="80"/>
      <c r="P1422" s="80"/>
      <c r="Q1422" s="80"/>
      <c r="R1422" s="152"/>
      <c r="S1422" s="153"/>
      <c r="T1422" s="211"/>
    </row>
    <row r="1423" spans="1:20" ht="16" hidden="1" customHeight="1" outlineLevel="1" thickBot="1" x14ac:dyDescent="0.25">
      <c r="A1423" s="184"/>
      <c r="B1423" s="185"/>
      <c r="C1423" s="189"/>
      <c r="D1423" s="63" t="s">
        <v>13</v>
      </c>
      <c r="E1423" s="105" t="b">
        <v>0</v>
      </c>
      <c r="F1423" s="42"/>
      <c r="G1423" s="48"/>
      <c r="H1423" s="59" t="s">
        <v>14</v>
      </c>
      <c r="I1423" s="58">
        <v>48</v>
      </c>
      <c r="J1423" s="58">
        <v>50</v>
      </c>
      <c r="K1423" s="58">
        <v>52</v>
      </c>
      <c r="L1423" s="58">
        <v>54</v>
      </c>
      <c r="M1423" s="58">
        <v>56</v>
      </c>
      <c r="N1423" s="58">
        <v>58</v>
      </c>
      <c r="O1423" s="58">
        <v>60</v>
      </c>
      <c r="P1423" s="58">
        <v>62</v>
      </c>
      <c r="Q1423" s="57">
        <v>64</v>
      </c>
      <c r="S1423" s="79"/>
      <c r="T1423" s="211"/>
    </row>
    <row r="1424" spans="1:20" hidden="1" outlineLevel="1" x14ac:dyDescent="0.2">
      <c r="A1424" s="184"/>
      <c r="B1424" s="185"/>
      <c r="C1424" s="189"/>
      <c r="D1424" s="193"/>
      <c r="E1424" s="194"/>
      <c r="F1424" s="42"/>
      <c r="G1424" s="48"/>
      <c r="H1424" s="78">
        <f t="shared" ref="H1424:H1431" si="122">SUM(I1424:Q1424)</f>
        <v>0</v>
      </c>
      <c r="I1424" s="77"/>
      <c r="J1424" s="77"/>
      <c r="K1424" s="77"/>
      <c r="L1424" s="77"/>
      <c r="M1424" s="77"/>
      <c r="N1424" s="77"/>
      <c r="O1424" s="77"/>
      <c r="P1424" s="77"/>
      <c r="Q1424" s="77"/>
      <c r="R1424" s="195" t="s">
        <v>15</v>
      </c>
      <c r="S1424" s="196"/>
      <c r="T1424" s="211"/>
    </row>
    <row r="1425" spans="1:20" ht="16" hidden="1" customHeight="1" outlineLevel="1" x14ac:dyDescent="0.2">
      <c r="A1425" s="184"/>
      <c r="B1425" s="185"/>
      <c r="C1425" s="189"/>
      <c r="D1425" s="63" t="s">
        <v>16</v>
      </c>
      <c r="E1425" s="76" t="s">
        <v>52</v>
      </c>
      <c r="F1425" s="42"/>
      <c r="G1425" s="48"/>
      <c r="H1425" s="73">
        <f t="shared" si="122"/>
        <v>0</v>
      </c>
      <c r="I1425" s="68"/>
      <c r="J1425" s="68"/>
      <c r="K1425" s="68"/>
      <c r="L1425" s="68"/>
      <c r="M1425" s="68"/>
      <c r="N1425" s="68"/>
      <c r="O1425" s="68"/>
      <c r="P1425" s="68"/>
      <c r="Q1425" s="68"/>
      <c r="R1425" s="197"/>
      <c r="S1425" s="192"/>
      <c r="T1425" s="211"/>
    </row>
    <row r="1426" spans="1:20" ht="16" hidden="1" customHeight="1" outlineLevel="1" x14ac:dyDescent="0.2">
      <c r="A1426" s="184"/>
      <c r="B1426" s="185"/>
      <c r="C1426" s="189"/>
      <c r="D1426" s="63" t="s">
        <v>17</v>
      </c>
      <c r="E1426" s="75" t="s">
        <v>53</v>
      </c>
      <c r="F1426" s="42"/>
      <c r="G1426" s="42"/>
      <c r="H1426" s="73">
        <f t="shared" si="122"/>
        <v>0</v>
      </c>
      <c r="I1426" s="68"/>
      <c r="J1426" s="68"/>
      <c r="K1426" s="68"/>
      <c r="L1426" s="68"/>
      <c r="M1426" s="68"/>
      <c r="N1426" s="68"/>
      <c r="O1426" s="68"/>
      <c r="P1426" s="68"/>
      <c r="Q1426" s="68"/>
      <c r="R1426" s="197"/>
      <c r="S1426" s="192"/>
      <c r="T1426" s="211"/>
    </row>
    <row r="1427" spans="1:20" hidden="1" outlineLevel="1" x14ac:dyDescent="0.2">
      <c r="A1427" s="184"/>
      <c r="B1427" s="185"/>
      <c r="C1427" s="189"/>
      <c r="D1427" s="193"/>
      <c r="E1427" s="194"/>
      <c r="F1427" s="42"/>
      <c r="G1427" s="48"/>
      <c r="H1427" s="73">
        <f t="shared" si="122"/>
        <v>0</v>
      </c>
      <c r="I1427" s="68"/>
      <c r="J1427" s="68"/>
      <c r="K1427" s="68"/>
      <c r="L1427" s="68"/>
      <c r="M1427" s="68"/>
      <c r="N1427" s="68"/>
      <c r="O1427" s="68"/>
      <c r="P1427" s="68"/>
      <c r="Q1427" s="68"/>
      <c r="R1427" s="197"/>
      <c r="S1427" s="192"/>
      <c r="T1427" s="211"/>
    </row>
    <row r="1428" spans="1:20" ht="16" hidden="1" customHeight="1" outlineLevel="1" x14ac:dyDescent="0.2">
      <c r="A1428" s="184"/>
      <c r="B1428" s="185"/>
      <c r="C1428" s="189"/>
      <c r="D1428" s="63" t="s">
        <v>18</v>
      </c>
      <c r="E1428" s="76">
        <v>55</v>
      </c>
      <c r="F1428" s="42"/>
      <c r="G1428" s="48"/>
      <c r="H1428" s="73">
        <f t="shared" si="122"/>
        <v>0</v>
      </c>
      <c r="I1428" s="68"/>
      <c r="J1428" s="68"/>
      <c r="K1428" s="68"/>
      <c r="L1428" s="68"/>
      <c r="M1428" s="68"/>
      <c r="N1428" s="68"/>
      <c r="O1428" s="68"/>
      <c r="P1428" s="68"/>
      <c r="Q1428" s="68"/>
      <c r="R1428" s="197"/>
      <c r="S1428" s="192"/>
      <c r="T1428" s="211"/>
    </row>
    <row r="1429" spans="1:20" ht="16" hidden="1" customHeight="1" outlineLevel="1" x14ac:dyDescent="0.2">
      <c r="A1429" s="184"/>
      <c r="B1429" s="185"/>
      <c r="C1429" s="189"/>
      <c r="D1429" s="63" t="s">
        <v>19</v>
      </c>
      <c r="E1429" s="75">
        <f>SUM(G1442:G1456)</f>
        <v>2.5</v>
      </c>
      <c r="F1429" s="42"/>
      <c r="G1429" s="42"/>
      <c r="H1429" s="73">
        <f t="shared" si="122"/>
        <v>0</v>
      </c>
      <c r="I1429" s="68"/>
      <c r="J1429" s="68"/>
      <c r="K1429" s="68"/>
      <c r="L1429" s="68"/>
      <c r="M1429" s="68"/>
      <c r="N1429" s="68"/>
      <c r="O1429" s="68"/>
      <c r="P1429" s="68"/>
      <c r="Q1429" s="68"/>
      <c r="R1429" s="197"/>
      <c r="S1429" s="192"/>
      <c r="T1429" s="211"/>
    </row>
    <row r="1430" spans="1:20" hidden="1" outlineLevel="1" x14ac:dyDescent="0.2">
      <c r="A1430" s="184"/>
      <c r="B1430" s="185"/>
      <c r="C1430" s="189"/>
      <c r="D1430" s="193"/>
      <c r="E1430" s="194"/>
      <c r="F1430" s="42"/>
      <c r="G1430" s="48"/>
      <c r="H1430" s="73">
        <f t="shared" si="122"/>
        <v>0</v>
      </c>
      <c r="I1430" s="68"/>
      <c r="J1430" s="68"/>
      <c r="K1430" s="68"/>
      <c r="L1430" s="68"/>
      <c r="M1430" s="68"/>
      <c r="N1430" s="68"/>
      <c r="O1430" s="68"/>
      <c r="P1430" s="68"/>
      <c r="Q1430" s="68"/>
      <c r="R1430" s="197"/>
      <c r="S1430" s="192"/>
      <c r="T1430" s="211"/>
    </row>
    <row r="1431" spans="1:20" ht="16" hidden="1" customHeight="1" outlineLevel="1" x14ac:dyDescent="0.2">
      <c r="A1431" s="184"/>
      <c r="B1431" s="185"/>
      <c r="C1431" s="189"/>
      <c r="D1431" s="63" t="s">
        <v>20</v>
      </c>
      <c r="E1431" s="75">
        <f>SUM(E1428:E1429)</f>
        <v>57.5</v>
      </c>
      <c r="F1431" s="42"/>
      <c r="G1431" s="74"/>
      <c r="H1431" s="73">
        <f t="shared" si="122"/>
        <v>0</v>
      </c>
      <c r="I1431" s="68"/>
      <c r="J1431" s="68"/>
      <c r="K1431" s="68"/>
      <c r="L1431" s="68"/>
      <c r="M1431" s="68"/>
      <c r="N1431" s="68"/>
      <c r="O1431" s="68"/>
      <c r="P1431" s="68"/>
      <c r="Q1431" s="68"/>
      <c r="R1431" s="197"/>
      <c r="S1431" s="192"/>
      <c r="T1431" s="211"/>
    </row>
    <row r="1432" spans="1:20" ht="16" hidden="1" customHeight="1" outlineLevel="1" x14ac:dyDescent="0.2">
      <c r="A1432" s="184"/>
      <c r="B1432" s="185"/>
      <c r="C1432" s="189"/>
      <c r="D1432" s="63" t="s">
        <v>21</v>
      </c>
      <c r="E1432" s="72">
        <f>SUM(E1434/E1431)</f>
        <v>0</v>
      </c>
      <c r="F1432" s="42"/>
      <c r="G1432" s="71" t="s">
        <v>11</v>
      </c>
      <c r="H1432" s="69">
        <v>0</v>
      </c>
      <c r="I1432" s="68"/>
      <c r="J1432" s="68"/>
      <c r="K1432" s="68"/>
      <c r="L1432" s="68"/>
      <c r="M1432" s="68"/>
      <c r="N1432" s="68"/>
      <c r="O1432" s="68"/>
      <c r="P1432" s="68"/>
      <c r="Q1432" s="67"/>
      <c r="R1432" s="197"/>
      <c r="S1432" s="192"/>
      <c r="T1432" s="211"/>
    </row>
    <row r="1433" spans="1:20" ht="17" hidden="1" outlineLevel="1" thickBot="1" x14ac:dyDescent="0.25">
      <c r="A1433" s="184"/>
      <c r="B1433" s="185"/>
      <c r="C1433" s="189"/>
      <c r="D1433" s="193"/>
      <c r="E1433" s="194"/>
      <c r="F1433" s="42"/>
      <c r="G1433" s="70" t="s">
        <v>22</v>
      </c>
      <c r="H1433" s="69">
        <v>0</v>
      </c>
      <c r="I1433" s="68"/>
      <c r="J1433" s="68"/>
      <c r="K1433" s="68"/>
      <c r="L1433" s="68"/>
      <c r="M1433" s="68"/>
      <c r="N1433" s="68"/>
      <c r="O1433" s="68"/>
      <c r="P1433" s="68"/>
      <c r="Q1433" s="67"/>
      <c r="R1433" s="197"/>
      <c r="S1433" s="192"/>
      <c r="T1433" s="211"/>
    </row>
    <row r="1434" spans="1:20" ht="16" hidden="1" customHeight="1" outlineLevel="1" thickBot="1" x14ac:dyDescent="0.25">
      <c r="A1434" s="184"/>
      <c r="B1434" s="185"/>
      <c r="C1434" s="189"/>
      <c r="D1434" s="63" t="s">
        <v>23</v>
      </c>
      <c r="E1434" s="66"/>
      <c r="G1434" s="48"/>
      <c r="H1434" s="65">
        <f>SUM(H1432:H1433)</f>
        <v>0</v>
      </c>
      <c r="I1434" s="64">
        <f t="shared" ref="I1434:Q1434" si="123">SUM(I1424:I1431)</f>
        <v>0</v>
      </c>
      <c r="J1434" s="64">
        <f t="shared" si="123"/>
        <v>0</v>
      </c>
      <c r="K1434" s="64">
        <f t="shared" si="123"/>
        <v>0</v>
      </c>
      <c r="L1434" s="64">
        <f t="shared" si="123"/>
        <v>0</v>
      </c>
      <c r="M1434" s="64">
        <f t="shared" si="123"/>
        <v>0</v>
      </c>
      <c r="N1434" s="64">
        <f t="shared" si="123"/>
        <v>0</v>
      </c>
      <c r="O1434" s="64">
        <f t="shared" si="123"/>
        <v>0</v>
      </c>
      <c r="P1434" s="64">
        <f t="shared" si="123"/>
        <v>0</v>
      </c>
      <c r="Q1434" s="64">
        <f t="shared" si="123"/>
        <v>0</v>
      </c>
      <c r="R1434" s="197"/>
      <c r="S1434" s="192"/>
      <c r="T1434" s="211"/>
    </row>
    <row r="1435" spans="1:20" ht="17" hidden="1" customHeight="1" outlineLevel="1" thickBot="1" x14ac:dyDescent="0.25">
      <c r="A1435" s="184"/>
      <c r="B1435" s="185"/>
      <c r="C1435" s="189"/>
      <c r="D1435" s="63" t="s">
        <v>24</v>
      </c>
      <c r="E1435" s="62">
        <f>SUM(E1434/2.5)</f>
        <v>0</v>
      </c>
      <c r="F1435" s="42"/>
      <c r="G1435" s="61"/>
      <c r="H1435" s="60" t="s">
        <v>14</v>
      </c>
      <c r="I1435" s="59">
        <v>48</v>
      </c>
      <c r="J1435" s="58">
        <v>50</v>
      </c>
      <c r="K1435" s="58">
        <v>52</v>
      </c>
      <c r="L1435" s="58">
        <v>54</v>
      </c>
      <c r="M1435" s="58">
        <v>56</v>
      </c>
      <c r="N1435" s="58">
        <v>58</v>
      </c>
      <c r="O1435" s="58">
        <v>60</v>
      </c>
      <c r="P1435" s="58">
        <v>62</v>
      </c>
      <c r="Q1435" s="57">
        <v>64</v>
      </c>
      <c r="R1435" s="197"/>
      <c r="S1435" s="192"/>
      <c r="T1435" s="211"/>
    </row>
    <row r="1436" spans="1:20" ht="17" hidden="1" outlineLevel="1" thickBot="1" x14ac:dyDescent="0.25">
      <c r="A1436" s="186"/>
      <c r="B1436" s="187"/>
      <c r="C1436" s="190"/>
      <c r="D1436" s="56" t="s">
        <v>25</v>
      </c>
      <c r="E1436" s="55">
        <f>SUM(E1434/2.2)</f>
        <v>0</v>
      </c>
      <c r="F1436" s="42"/>
      <c r="G1436" s="42"/>
      <c r="H1436" s="42"/>
      <c r="I1436" s="42"/>
      <c r="J1436" s="42"/>
      <c r="K1436" s="42"/>
      <c r="L1436" s="42"/>
      <c r="M1436" s="42"/>
      <c r="N1436" s="42"/>
      <c r="O1436" s="42"/>
      <c r="P1436" s="42"/>
      <c r="Q1436" s="42"/>
      <c r="R1436" s="198"/>
      <c r="S1436" s="199"/>
      <c r="T1436" s="211"/>
    </row>
    <row r="1437" spans="1:20" ht="17" hidden="1" outlineLevel="1" thickBot="1" x14ac:dyDescent="0.25">
      <c r="A1437" s="54" t="s">
        <v>26</v>
      </c>
      <c r="B1437" s="53"/>
      <c r="C1437" s="42"/>
      <c r="D1437" s="48"/>
      <c r="E1437" s="52"/>
      <c r="F1437" s="42"/>
      <c r="S1437" s="28"/>
      <c r="T1437" s="211"/>
    </row>
    <row r="1438" spans="1:20" hidden="1" outlineLevel="1" x14ac:dyDescent="0.2">
      <c r="A1438" s="51" t="s">
        <v>27</v>
      </c>
      <c r="B1438" s="50"/>
      <c r="C1438" s="42"/>
      <c r="D1438" s="48"/>
      <c r="E1438" s="42"/>
      <c r="F1438" s="42"/>
      <c r="R1438" s="42"/>
      <c r="S1438" s="47"/>
      <c r="T1438" s="211"/>
    </row>
    <row r="1439" spans="1:20" hidden="1" outlineLevel="1" x14ac:dyDescent="0.2">
      <c r="A1439" s="49"/>
      <c r="B1439" s="42"/>
      <c r="C1439" s="42"/>
      <c r="D1439" s="48"/>
      <c r="E1439" s="42"/>
      <c r="F1439" s="42"/>
      <c r="G1439" s="42"/>
      <c r="H1439" s="42"/>
      <c r="I1439" s="42"/>
      <c r="J1439" s="42"/>
      <c r="K1439" s="42"/>
      <c r="L1439" s="42"/>
      <c r="M1439" s="42"/>
      <c r="N1439" s="42"/>
      <c r="O1439" s="42"/>
      <c r="P1439" s="42"/>
      <c r="Q1439" s="42"/>
      <c r="R1439" s="42"/>
      <c r="S1439" s="47"/>
      <c r="T1439" s="211"/>
    </row>
    <row r="1440" spans="1:20" ht="17" hidden="1" outlineLevel="1" thickBot="1" x14ac:dyDescent="0.25">
      <c r="A1440" s="49" t="s">
        <v>28</v>
      </c>
      <c r="B1440" s="42"/>
      <c r="C1440" s="42"/>
      <c r="D1440" s="48"/>
      <c r="E1440" s="42"/>
      <c r="F1440" s="42"/>
      <c r="G1440" s="42"/>
      <c r="H1440" s="42"/>
      <c r="I1440" s="42"/>
      <c r="J1440" s="42"/>
      <c r="K1440" s="42"/>
      <c r="L1440" s="42"/>
      <c r="M1440" s="42"/>
      <c r="N1440" s="42"/>
      <c r="O1440" s="42"/>
      <c r="P1440" s="42"/>
      <c r="Q1440" s="42"/>
      <c r="R1440" s="42"/>
      <c r="S1440" s="47"/>
      <c r="T1440" s="211"/>
    </row>
    <row r="1441" spans="1:20" hidden="1" outlineLevel="1" x14ac:dyDescent="0.2">
      <c r="A1441" s="46" t="s">
        <v>29</v>
      </c>
      <c r="B1441" s="45" t="s">
        <v>30</v>
      </c>
      <c r="C1441" s="44" t="s">
        <v>31</v>
      </c>
      <c r="D1441" s="44" t="s">
        <v>32</v>
      </c>
      <c r="E1441" s="44" t="s">
        <v>33</v>
      </c>
      <c r="F1441" s="44" t="s">
        <v>34</v>
      </c>
      <c r="G1441" s="44" t="s">
        <v>35</v>
      </c>
      <c r="H1441" s="43" t="s">
        <v>36</v>
      </c>
      <c r="I1441" s="200" t="s">
        <v>37</v>
      </c>
      <c r="J1441" s="201"/>
      <c r="K1441" s="202"/>
      <c r="L1441" s="202"/>
      <c r="M1441" s="202"/>
      <c r="N1441" s="202"/>
      <c r="O1441" s="202"/>
      <c r="P1441" s="42"/>
      <c r="Q1441" s="42"/>
      <c r="R1441" s="42"/>
      <c r="S1441" s="28"/>
      <c r="T1441" s="211"/>
    </row>
    <row r="1442" spans="1:20" hidden="1" outlineLevel="1" x14ac:dyDescent="0.2">
      <c r="A1442" s="38"/>
      <c r="B1442" s="37"/>
      <c r="C1442" s="36"/>
      <c r="D1442" s="35"/>
      <c r="E1442" s="41">
        <f>D1442*H1434</f>
        <v>0</v>
      </c>
      <c r="F1442" s="33" cm="1">
        <f t="array" ref="F1442">IFERROR(_xlfn.XLOOKUP(1,(TabFournisseurs[TYPE]=A1442)*(TabFournisseurs[SUPPLIER2]=B1442)*(TabFournisseurs[REF PRODUCT]=C1442),TabFournisseurs[Cost / per m]),0)</f>
        <v>0</v>
      </c>
      <c r="G1442" s="96">
        <f>F1442*D1442</f>
        <v>0</v>
      </c>
      <c r="H1442" s="40">
        <f>G1442*H1434</f>
        <v>0</v>
      </c>
      <c r="I1442" s="203"/>
      <c r="J1442" s="201"/>
      <c r="K1442" s="156"/>
      <c r="L1442" s="156"/>
      <c r="M1442" s="156"/>
      <c r="N1442" s="156"/>
      <c r="O1442" s="156"/>
      <c r="P1442" s="156"/>
      <c r="Q1442" s="156"/>
      <c r="R1442" s="156"/>
      <c r="S1442" s="157"/>
      <c r="T1442" s="211"/>
    </row>
    <row r="1443" spans="1:20" hidden="1" outlineLevel="1" x14ac:dyDescent="0.2">
      <c r="A1443" s="38"/>
      <c r="B1443" s="37"/>
      <c r="C1443" s="36"/>
      <c r="D1443" s="35"/>
      <c r="E1443" s="34">
        <f>D1443*H1434</f>
        <v>0</v>
      </c>
      <c r="F1443" s="33" cm="1">
        <f t="array" ref="F1443">IFERROR(_xlfn.XLOOKUP(1,(TabFournisseurs[TYPE]=A1443)*(TabFournisseurs[SUPPLIER2]=B1443)*(TabFournisseurs[REF PRODUCT]=C1443),TabFournisseurs[Cost / per m]),0)</f>
        <v>0</v>
      </c>
      <c r="G1443" s="32">
        <f t="shared" ref="G1443:G1453" si="124">F1443*D1443</f>
        <v>0</v>
      </c>
      <c r="H1443" s="31">
        <f>G1443*H1434</f>
        <v>0</v>
      </c>
      <c r="I1443" s="39"/>
      <c r="J1443" s="39"/>
      <c r="K1443" s="156"/>
      <c r="L1443" s="156"/>
      <c r="M1443" s="156"/>
      <c r="N1443" s="156"/>
      <c r="O1443" s="156"/>
      <c r="P1443" s="156"/>
      <c r="Q1443" s="156"/>
      <c r="R1443" s="156"/>
      <c r="S1443" s="157"/>
      <c r="T1443" s="211"/>
    </row>
    <row r="1444" spans="1:20" hidden="1" outlineLevel="1" x14ac:dyDescent="0.2">
      <c r="A1444" s="38"/>
      <c r="B1444" s="37"/>
      <c r="C1444" s="36"/>
      <c r="D1444" s="35"/>
      <c r="E1444" s="34">
        <f>D1444*H1434</f>
        <v>0</v>
      </c>
      <c r="F1444" s="33" cm="1">
        <f t="array" ref="F1444">IFERROR(_xlfn.XLOOKUP(1,(TabFournisseurs[TYPE]=A1444)*(TabFournisseurs[SUPPLIER2]=B1444)*(TabFournisseurs[REF PRODUCT]=C1444),TabFournisseurs[Cost / per m]),0)</f>
        <v>0</v>
      </c>
      <c r="G1444" s="32">
        <f t="shared" si="124"/>
        <v>0</v>
      </c>
      <c r="H1444" s="31">
        <f>G1444*H1434</f>
        <v>0</v>
      </c>
      <c r="I1444" s="39"/>
      <c r="J1444" s="39"/>
      <c r="K1444" s="156"/>
      <c r="L1444" s="156"/>
      <c r="M1444" s="156"/>
      <c r="N1444" s="156"/>
      <c r="O1444" s="156"/>
      <c r="P1444" s="156"/>
      <c r="Q1444" s="156"/>
      <c r="R1444" s="156"/>
      <c r="S1444" s="157"/>
      <c r="T1444" s="211"/>
    </row>
    <row r="1445" spans="1:20" hidden="1" outlineLevel="1" x14ac:dyDescent="0.2">
      <c r="A1445" s="38"/>
      <c r="B1445" s="37"/>
      <c r="C1445" s="36"/>
      <c r="D1445" s="35"/>
      <c r="E1445" s="34">
        <f>D1445*H1434</f>
        <v>0</v>
      </c>
      <c r="F1445" s="33" cm="1">
        <f t="array" ref="F1445">IFERROR(_xlfn.XLOOKUP(1,(TabFournisseurs[TYPE]=A1445)*(TabFournisseurs[SUPPLIER2]=B1445)*(TabFournisseurs[REF PRODUCT]=C1445),TabFournisseurs[Cost / per m]),0)</f>
        <v>0</v>
      </c>
      <c r="G1445" s="32">
        <f t="shared" si="124"/>
        <v>0</v>
      </c>
      <c r="H1445" s="31">
        <f>G1445*H1434</f>
        <v>0</v>
      </c>
      <c r="I1445" s="30"/>
      <c r="J1445" s="30"/>
      <c r="K1445" s="156"/>
      <c r="L1445" s="156"/>
      <c r="M1445" s="156"/>
      <c r="N1445" s="156"/>
      <c r="O1445" s="156"/>
      <c r="P1445" s="156"/>
      <c r="Q1445" s="156"/>
      <c r="R1445" s="156"/>
      <c r="S1445" s="157"/>
      <c r="T1445" s="211"/>
    </row>
    <row r="1446" spans="1:20" hidden="1" outlineLevel="1" x14ac:dyDescent="0.2">
      <c r="A1446" s="38"/>
      <c r="B1446" s="37"/>
      <c r="C1446" s="36"/>
      <c r="D1446" s="35"/>
      <c r="E1446" s="34">
        <f>D1446*H1434</f>
        <v>0</v>
      </c>
      <c r="F1446" s="33" cm="1">
        <f t="array" ref="F1446">IFERROR(_xlfn.XLOOKUP(1,(TabFournisseurs[TYPE]=A1446)*(TabFournisseurs[SUPPLIER2]=B1446)*(TabFournisseurs[REF PRODUCT]=C1446),TabFournisseurs[Cost / per m]),0)</f>
        <v>0</v>
      </c>
      <c r="G1446" s="32">
        <f t="shared" si="124"/>
        <v>0</v>
      </c>
      <c r="H1446" s="31">
        <f>G1446*H1434</f>
        <v>0</v>
      </c>
      <c r="I1446" s="30"/>
      <c r="J1446" s="30"/>
      <c r="K1446" s="29"/>
      <c r="L1446" s="29"/>
      <c r="M1446" s="29"/>
      <c r="N1446" s="29"/>
      <c r="O1446" s="29"/>
      <c r="P1446" s="29"/>
      <c r="Q1446" s="29"/>
      <c r="R1446" s="29"/>
      <c r="S1446" s="28"/>
      <c r="T1446" s="211"/>
    </row>
    <row r="1447" spans="1:20" hidden="1" outlineLevel="1" x14ac:dyDescent="0.2">
      <c r="A1447" s="38"/>
      <c r="B1447" s="37"/>
      <c r="C1447" s="36"/>
      <c r="D1447" s="35"/>
      <c r="E1447" s="34">
        <f>D1447*H1434</f>
        <v>0</v>
      </c>
      <c r="F1447" s="33" cm="1">
        <f t="array" ref="F1447">IFERROR(_xlfn.XLOOKUP(1,(TabFournisseurs[TYPE]=A1447)*(TabFournisseurs[SUPPLIER2]=B1447)*(TabFournisseurs[REF PRODUCT]=C1447),TabFournisseurs[Cost / per m]),0)</f>
        <v>0</v>
      </c>
      <c r="G1447" s="32">
        <f t="shared" si="124"/>
        <v>0</v>
      </c>
      <c r="H1447" s="31">
        <f>G1447*H1434</f>
        <v>0</v>
      </c>
      <c r="I1447" s="158"/>
      <c r="J1447" s="159"/>
      <c r="K1447" s="29"/>
      <c r="L1447" s="29"/>
      <c r="M1447" s="29"/>
      <c r="N1447" s="29"/>
      <c r="O1447" s="29"/>
      <c r="P1447" s="29"/>
      <c r="Q1447" s="29"/>
      <c r="R1447" s="29"/>
      <c r="S1447" s="28"/>
      <c r="T1447" s="211"/>
    </row>
    <row r="1448" spans="1:20" hidden="1" outlineLevel="1" x14ac:dyDescent="0.2">
      <c r="A1448" s="38"/>
      <c r="B1448" s="37"/>
      <c r="C1448" s="36"/>
      <c r="D1448" s="35"/>
      <c r="E1448" s="34">
        <f>D1448*H1434</f>
        <v>0</v>
      </c>
      <c r="F1448" s="33" cm="1">
        <f t="array" ref="F1448">IFERROR(_xlfn.XLOOKUP(1,(TabFournisseurs[TYPE]=A1448)*(TabFournisseurs[SUPPLIER2]=B1448)*(TabFournisseurs[REF PRODUCT]=C1448),TabFournisseurs[Cost / per m]),0)</f>
        <v>0</v>
      </c>
      <c r="G1448" s="32">
        <f t="shared" si="124"/>
        <v>0</v>
      </c>
      <c r="H1448" s="31">
        <f>G1448*H1434</f>
        <v>0</v>
      </c>
      <c r="I1448" s="30"/>
      <c r="J1448" s="30"/>
      <c r="K1448" s="29"/>
      <c r="L1448" s="29"/>
      <c r="M1448" s="29"/>
      <c r="N1448" s="29"/>
      <c r="O1448" s="29"/>
      <c r="P1448" s="29"/>
      <c r="Q1448" s="29"/>
      <c r="R1448" s="29"/>
      <c r="S1448" s="28"/>
      <c r="T1448" s="211"/>
    </row>
    <row r="1449" spans="1:20" hidden="1" outlineLevel="1" x14ac:dyDescent="0.2">
      <c r="A1449" s="38"/>
      <c r="B1449" s="37"/>
      <c r="C1449" s="36"/>
      <c r="D1449" s="35"/>
      <c r="E1449" s="34">
        <f>D1449*H1434</f>
        <v>0</v>
      </c>
      <c r="F1449" s="33" cm="1">
        <f t="array" ref="F1449">IFERROR(_xlfn.XLOOKUP(1,(TabFournisseurs[TYPE]=A1449)*(TabFournisseurs[SUPPLIER2]=B1449)*(TabFournisseurs[REF PRODUCT]=C1449),TabFournisseurs[Cost / per m]),0)</f>
        <v>0</v>
      </c>
      <c r="G1449" s="32">
        <f t="shared" si="124"/>
        <v>0</v>
      </c>
      <c r="H1449" s="31">
        <f>G1449*H1434</f>
        <v>0</v>
      </c>
      <c r="I1449" s="30"/>
      <c r="J1449" s="30"/>
      <c r="K1449" s="29"/>
      <c r="L1449" s="29"/>
      <c r="M1449" s="29"/>
      <c r="N1449" s="29"/>
      <c r="O1449" s="29"/>
      <c r="P1449" s="29"/>
      <c r="Q1449" s="29"/>
      <c r="R1449" s="29"/>
      <c r="S1449" s="28"/>
      <c r="T1449" s="211"/>
    </row>
    <row r="1450" spans="1:20" hidden="1" outlineLevel="1" x14ac:dyDescent="0.2">
      <c r="A1450" s="38"/>
      <c r="B1450" s="37"/>
      <c r="C1450" s="36"/>
      <c r="D1450" s="35"/>
      <c r="E1450" s="34">
        <f>D1450*H1434</f>
        <v>0</v>
      </c>
      <c r="F1450" s="33" cm="1">
        <f t="array" ref="F1450">IFERROR(_xlfn.XLOOKUP(1,(TabFournisseurs[TYPE]=A1450)*(TabFournisseurs[SUPPLIER2]=B1450)*(TabFournisseurs[REF PRODUCT]=C1450),TabFournisseurs[Cost / per m]),0)</f>
        <v>0</v>
      </c>
      <c r="G1450" s="32">
        <f t="shared" si="124"/>
        <v>0</v>
      </c>
      <c r="H1450" s="31">
        <f>G1450*H1434</f>
        <v>0</v>
      </c>
      <c r="I1450" s="30"/>
      <c r="J1450" s="30"/>
      <c r="K1450" s="29"/>
      <c r="L1450" s="29"/>
      <c r="M1450" s="29"/>
      <c r="N1450" s="29"/>
      <c r="O1450" s="29"/>
      <c r="P1450" s="29"/>
      <c r="Q1450" s="29"/>
      <c r="R1450" s="29"/>
      <c r="S1450" s="28"/>
      <c r="T1450" s="211"/>
    </row>
    <row r="1451" spans="1:20" hidden="1" outlineLevel="1" x14ac:dyDescent="0.2">
      <c r="A1451" s="38"/>
      <c r="B1451" s="37"/>
      <c r="C1451" s="36"/>
      <c r="D1451" s="35"/>
      <c r="E1451" s="34">
        <f>D1451*H1434</f>
        <v>0</v>
      </c>
      <c r="F1451" s="33" cm="1">
        <f t="array" ref="F1451">IFERROR(_xlfn.XLOOKUP(1,(TabFournisseurs[TYPE]=A1451)*(TabFournisseurs[SUPPLIER2]=B1451)*(TabFournisseurs[REF PRODUCT]=C1451),TabFournisseurs[Cost / per m]),0)</f>
        <v>0</v>
      </c>
      <c r="G1451" s="32">
        <f t="shared" si="124"/>
        <v>0</v>
      </c>
      <c r="H1451" s="31">
        <f>G1451*H1434</f>
        <v>0</v>
      </c>
      <c r="I1451" s="30"/>
      <c r="J1451" s="30"/>
      <c r="K1451" s="29"/>
      <c r="L1451" s="29"/>
      <c r="M1451" s="29"/>
      <c r="N1451" s="29"/>
      <c r="O1451" s="29"/>
      <c r="P1451" s="29"/>
      <c r="Q1451" s="29"/>
      <c r="R1451" s="29"/>
      <c r="S1451" s="28"/>
      <c r="T1451" s="211"/>
    </row>
    <row r="1452" spans="1:20" hidden="1" outlineLevel="1" x14ac:dyDescent="0.2">
      <c r="A1452" s="38"/>
      <c r="B1452" s="37"/>
      <c r="C1452" s="36"/>
      <c r="D1452" s="35"/>
      <c r="E1452" s="34">
        <f>D1452*H1434</f>
        <v>0</v>
      </c>
      <c r="F1452" s="33" cm="1">
        <f t="array" ref="F1452">IFERROR(_xlfn.XLOOKUP(1,(TabFournisseurs[TYPE]=A1452)*(TabFournisseurs[SUPPLIER2]=B1452)*(TabFournisseurs[REF PRODUCT]=C1452),TabFournisseurs[Cost / per m]),0)</f>
        <v>0</v>
      </c>
      <c r="G1452" s="32">
        <f t="shared" si="124"/>
        <v>0</v>
      </c>
      <c r="H1452" s="31">
        <f>G1452*H1434</f>
        <v>0</v>
      </c>
      <c r="I1452" s="30"/>
      <c r="J1452" s="30"/>
      <c r="K1452" s="29"/>
      <c r="L1452" s="29"/>
      <c r="M1452" s="29"/>
      <c r="N1452" s="29"/>
      <c r="O1452" s="29"/>
      <c r="P1452" s="29"/>
      <c r="Q1452" s="29"/>
      <c r="R1452" s="29"/>
      <c r="S1452" s="28"/>
      <c r="T1452" s="211"/>
    </row>
    <row r="1453" spans="1:20" hidden="1" outlineLevel="1" x14ac:dyDescent="0.2">
      <c r="A1453" s="38"/>
      <c r="B1453" s="37"/>
      <c r="C1453" s="36"/>
      <c r="D1453" s="35"/>
      <c r="E1453" s="34">
        <f>D1453*H1434</f>
        <v>0</v>
      </c>
      <c r="F1453" s="33" cm="1">
        <f t="array" ref="F1453">IFERROR(_xlfn.XLOOKUP(1,(TabFournisseurs[TYPE]=A1453)*(TabFournisseurs[SUPPLIER2]=B1453)*(TabFournisseurs[REF PRODUCT]=C1453),TabFournisseurs[Cost / per m]),0)</f>
        <v>0</v>
      </c>
      <c r="G1453" s="32">
        <f t="shared" si="124"/>
        <v>0</v>
      </c>
      <c r="H1453" s="31">
        <f>G1453*H1434</f>
        <v>0</v>
      </c>
      <c r="I1453" s="30"/>
      <c r="J1453" s="30"/>
      <c r="K1453" s="29"/>
      <c r="L1453" s="29"/>
      <c r="M1453" s="29"/>
      <c r="N1453" s="29"/>
      <c r="O1453" s="29"/>
      <c r="P1453" s="29"/>
      <c r="Q1453" s="29"/>
      <c r="R1453" s="29"/>
      <c r="S1453" s="28"/>
      <c r="T1453" s="211"/>
    </row>
    <row r="1454" spans="1:20" ht="17" hidden="1" outlineLevel="1" x14ac:dyDescent="0.2">
      <c r="A1454" s="101" t="s">
        <v>38</v>
      </c>
      <c r="B1454" s="102" t="s">
        <v>39</v>
      </c>
      <c r="C1454" s="103" t="s">
        <v>102</v>
      </c>
      <c r="D1454" s="104" t="s">
        <v>103</v>
      </c>
      <c r="E1454" s="34"/>
      <c r="F1454" s="33"/>
      <c r="G1454" s="32"/>
      <c r="H1454" s="31"/>
      <c r="I1454" s="30"/>
      <c r="J1454" s="30"/>
      <c r="K1454" s="29"/>
      <c r="L1454" s="29"/>
      <c r="M1454" s="29"/>
      <c r="N1454" s="29"/>
      <c r="O1454" s="29"/>
      <c r="P1454" s="29"/>
      <c r="Q1454" s="29"/>
      <c r="R1454" s="29"/>
      <c r="S1454" s="28"/>
      <c r="T1454" s="211"/>
    </row>
    <row r="1455" spans="1:20" ht="17" hidden="1" outlineLevel="1" x14ac:dyDescent="0.2">
      <c r="A1455" s="38" t="s">
        <v>38</v>
      </c>
      <c r="B1455" s="37" t="s">
        <v>40</v>
      </c>
      <c r="C1455" s="36" t="s">
        <v>41</v>
      </c>
      <c r="D1455" s="35">
        <v>1</v>
      </c>
      <c r="E1455" s="34">
        <f>D1455*H1434</f>
        <v>0</v>
      </c>
      <c r="F1455" s="33" cm="1">
        <f t="array" ref="F1455">IFERROR(_xlfn.XLOOKUP(1,(TabFournisseurs[TYPE]=A1455)*(TabFournisseurs[SUPPLIER2]=B1455)*(TabFournisseurs[REF PRODUCT]=C1455),TabFournisseurs[Cost / per m]),0)</f>
        <v>2</v>
      </c>
      <c r="G1455" s="32">
        <f t="shared" ref="G1455:G1456" si="125">F1455*D1455</f>
        <v>2</v>
      </c>
      <c r="H1455" s="31">
        <f>G1455*H1434</f>
        <v>0</v>
      </c>
      <c r="I1455" s="30"/>
      <c r="J1455" s="30"/>
      <c r="K1455" s="29"/>
      <c r="L1455" s="29"/>
      <c r="M1455" s="29"/>
      <c r="N1455" s="29"/>
      <c r="O1455" s="29"/>
      <c r="P1455" s="29"/>
      <c r="Q1455" s="29"/>
      <c r="R1455" s="29"/>
      <c r="S1455" s="28"/>
      <c r="T1455" s="211"/>
    </row>
    <row r="1456" spans="1:20" ht="18" hidden="1" outlineLevel="1" thickBot="1" x14ac:dyDescent="0.25">
      <c r="A1456" s="27" t="s">
        <v>38</v>
      </c>
      <c r="B1456" s="26" t="s">
        <v>42</v>
      </c>
      <c r="C1456" s="25" t="s">
        <v>43</v>
      </c>
      <c r="D1456" s="24">
        <v>1</v>
      </c>
      <c r="E1456" s="23">
        <f>D1456*H1434</f>
        <v>0</v>
      </c>
      <c r="F1456" s="22" cm="1">
        <f t="array" ref="F1456">IFERROR(_xlfn.XLOOKUP(1,(TabFournisseurs[TYPE]=A1456)*(TabFournisseurs[SUPPLIER2]=B1456)*(TabFournisseurs[REF PRODUCT]=C1456),TabFournisseurs[Cost / per m]),0)</f>
        <v>0.5</v>
      </c>
      <c r="G1456" s="21">
        <f t="shared" si="125"/>
        <v>0.5</v>
      </c>
      <c r="H1456" s="20">
        <f>G1456*H1434</f>
        <v>0</v>
      </c>
      <c r="I1456" s="19"/>
      <c r="J1456" s="19"/>
      <c r="K1456" s="18"/>
      <c r="L1456" s="18"/>
      <c r="M1456" s="18"/>
      <c r="N1456" s="18"/>
      <c r="O1456" s="18"/>
      <c r="P1456" s="18"/>
      <c r="Q1456" s="18"/>
      <c r="R1456" s="18"/>
      <c r="S1456" s="17"/>
      <c r="T1456" s="211"/>
    </row>
    <row r="1457" spans="1:20" ht="17" collapsed="1" thickBot="1" x14ac:dyDescent="0.25">
      <c r="A1457" s="95"/>
      <c r="B1457" s="95"/>
      <c r="C1457" s="95"/>
      <c r="D1457" s="95"/>
      <c r="E1457" s="95"/>
      <c r="F1457" s="95"/>
      <c r="G1457" s="95"/>
      <c r="H1457" s="95"/>
      <c r="I1457" s="95"/>
      <c r="J1457" s="95"/>
      <c r="K1457" s="95"/>
      <c r="L1457" s="95"/>
      <c r="M1457" s="95"/>
      <c r="N1457" s="95"/>
      <c r="O1457" s="95"/>
      <c r="P1457" s="95"/>
      <c r="Q1457" s="95"/>
      <c r="R1457" s="95"/>
      <c r="S1457" s="95"/>
      <c r="T1457" s="95"/>
    </row>
    <row r="1458" spans="1:20" ht="23" customHeight="1" x14ac:dyDescent="0.2">
      <c r="A1458" s="241" t="s">
        <v>241</v>
      </c>
      <c r="B1458" s="242"/>
      <c r="C1458" s="242"/>
      <c r="D1458" s="242"/>
      <c r="E1458" s="242"/>
      <c r="F1458" s="242"/>
      <c r="G1458" s="243"/>
      <c r="H1458" s="166"/>
      <c r="I1458" s="167"/>
      <c r="J1458" s="167"/>
      <c r="K1458" s="167"/>
      <c r="L1458" s="167"/>
      <c r="M1458" s="168"/>
      <c r="N1458" s="169" t="s">
        <v>1</v>
      </c>
      <c r="O1458" s="169"/>
      <c r="P1458" s="169"/>
      <c r="Q1458" s="169"/>
      <c r="R1458" s="171"/>
      <c r="S1458" s="173" t="s">
        <v>2</v>
      </c>
      <c r="T1458" s="210"/>
    </row>
    <row r="1459" spans="1:20" ht="23" customHeight="1" x14ac:dyDescent="0.2">
      <c r="A1459" s="244"/>
      <c r="B1459" s="245"/>
      <c r="C1459" s="245"/>
      <c r="D1459" s="245"/>
      <c r="E1459" s="245"/>
      <c r="F1459" s="245"/>
      <c r="G1459" s="246"/>
      <c r="H1459" s="177"/>
      <c r="I1459" s="178"/>
      <c r="J1459" s="178"/>
      <c r="K1459" s="178"/>
      <c r="L1459" s="178"/>
      <c r="M1459" s="179"/>
      <c r="N1459" s="170"/>
      <c r="O1459" s="170"/>
      <c r="P1459" s="170"/>
      <c r="Q1459" s="170"/>
      <c r="R1459" s="172"/>
      <c r="S1459" s="174"/>
      <c r="T1459" s="210"/>
    </row>
    <row r="1460" spans="1:20" hidden="1" outlineLevel="1" x14ac:dyDescent="0.2">
      <c r="A1460" s="180" t="s">
        <v>3</v>
      </c>
      <c r="B1460" s="181"/>
      <c r="C1460" s="94"/>
      <c r="D1460" s="94"/>
      <c r="E1460" s="94"/>
      <c r="F1460" s="94"/>
      <c r="G1460" s="94"/>
      <c r="H1460" s="94"/>
      <c r="I1460" s="94"/>
      <c r="J1460" s="94"/>
      <c r="K1460" s="94"/>
      <c r="L1460" s="94"/>
      <c r="M1460" s="94"/>
      <c r="N1460" s="94"/>
      <c r="O1460" s="94"/>
      <c r="P1460" s="94"/>
      <c r="Q1460" s="94"/>
      <c r="R1460" s="94"/>
      <c r="S1460" s="93" t="s">
        <v>4</v>
      </c>
      <c r="T1460" s="211"/>
    </row>
    <row r="1461" spans="1:20" ht="17" hidden="1" outlineLevel="1" thickBot="1" x14ac:dyDescent="0.25">
      <c r="A1461" s="92"/>
      <c r="B1461" s="42"/>
      <c r="C1461" s="42"/>
      <c r="D1461" s="42"/>
      <c r="E1461" s="42"/>
      <c r="F1461" s="42"/>
      <c r="G1461" s="42"/>
      <c r="H1461" s="42"/>
      <c r="I1461" s="42"/>
      <c r="J1461" s="42"/>
      <c r="K1461" s="42"/>
      <c r="L1461" s="42"/>
      <c r="M1461" s="42"/>
      <c r="N1461" s="42"/>
      <c r="O1461" s="42"/>
      <c r="P1461" s="42"/>
      <c r="Q1461" s="42"/>
      <c r="R1461" s="42"/>
      <c r="S1461" s="47"/>
      <c r="T1461" s="211"/>
    </row>
    <row r="1462" spans="1:20" ht="17" hidden="1" customHeight="1" outlineLevel="1" thickBot="1" x14ac:dyDescent="0.25">
      <c r="A1462" s="182" t="e" vm="27">
        <v>#VALUE!</v>
      </c>
      <c r="B1462" s="183"/>
      <c r="C1462" s="91" t="s">
        <v>6</v>
      </c>
      <c r="D1462" s="90" t="s">
        <v>7</v>
      </c>
      <c r="E1462" s="106" t="s">
        <v>242</v>
      </c>
      <c r="F1462" s="42"/>
      <c r="G1462" s="42"/>
      <c r="H1462" s="84" t="s">
        <v>8</v>
      </c>
      <c r="I1462" s="88"/>
      <c r="J1462" s="88"/>
      <c r="K1462" s="88"/>
      <c r="L1462" s="88"/>
      <c r="M1462" s="88"/>
      <c r="N1462" s="88"/>
      <c r="O1462" s="88"/>
      <c r="P1462" s="88"/>
      <c r="Q1462" s="88"/>
      <c r="S1462" s="87"/>
      <c r="T1462" s="211"/>
    </row>
    <row r="1463" spans="1:20" ht="16" hidden="1" customHeight="1" outlineLevel="1" x14ac:dyDescent="0.2">
      <c r="A1463" s="184"/>
      <c r="B1463" s="185"/>
      <c r="C1463" s="188"/>
      <c r="D1463" s="86" t="s">
        <v>9</v>
      </c>
      <c r="E1463" s="85" t="s">
        <v>86</v>
      </c>
      <c r="F1463" s="42"/>
      <c r="G1463" s="42"/>
      <c r="H1463" s="84" t="s">
        <v>10</v>
      </c>
      <c r="I1463" s="83"/>
      <c r="J1463" s="83"/>
      <c r="K1463" s="83"/>
      <c r="L1463" s="83"/>
      <c r="M1463" s="83"/>
      <c r="N1463" s="83"/>
      <c r="O1463" s="83"/>
      <c r="P1463" s="83"/>
      <c r="Q1463" s="83"/>
      <c r="R1463" s="191"/>
      <c r="S1463" s="192"/>
      <c r="T1463" s="211"/>
    </row>
    <row r="1464" spans="1:20" ht="16" hidden="1" customHeight="1" outlineLevel="1" x14ac:dyDescent="0.2">
      <c r="A1464" s="184"/>
      <c r="B1464" s="185"/>
      <c r="C1464" s="189"/>
      <c r="D1464" s="63" t="s">
        <v>11</v>
      </c>
      <c r="E1464" s="82" t="s">
        <v>50</v>
      </c>
      <c r="F1464" s="42"/>
      <c r="G1464" s="48"/>
      <c r="H1464" s="81"/>
      <c r="I1464" s="80"/>
      <c r="J1464" s="80"/>
      <c r="K1464" s="80"/>
      <c r="L1464" s="80"/>
      <c r="M1464" s="80"/>
      <c r="N1464" s="80"/>
      <c r="O1464" s="80"/>
      <c r="P1464" s="80"/>
      <c r="Q1464" s="80"/>
      <c r="R1464" s="191"/>
      <c r="S1464" s="192"/>
      <c r="T1464" s="211"/>
    </row>
    <row r="1465" spans="1:20" ht="16" hidden="1" customHeight="1" outlineLevel="1" thickBot="1" x14ac:dyDescent="0.25">
      <c r="A1465" s="184"/>
      <c r="B1465" s="185"/>
      <c r="C1465" s="189"/>
      <c r="D1465" s="63" t="s">
        <v>12</v>
      </c>
      <c r="E1465" s="82"/>
      <c r="F1465" s="42"/>
      <c r="G1465" s="48"/>
      <c r="H1465" s="81"/>
      <c r="I1465" s="80"/>
      <c r="J1465" s="80"/>
      <c r="K1465" s="80"/>
      <c r="L1465" s="80"/>
      <c r="M1465" s="80"/>
      <c r="N1465" s="80"/>
      <c r="O1465" s="80"/>
      <c r="P1465" s="80"/>
      <c r="Q1465" s="80"/>
      <c r="R1465" s="152"/>
      <c r="S1465" s="153"/>
      <c r="T1465" s="211"/>
    </row>
    <row r="1466" spans="1:20" ht="16" hidden="1" customHeight="1" outlineLevel="1" thickBot="1" x14ac:dyDescent="0.25">
      <c r="A1466" s="184"/>
      <c r="B1466" s="185"/>
      <c r="C1466" s="189"/>
      <c r="D1466" s="63" t="s">
        <v>13</v>
      </c>
      <c r="E1466" s="105" t="b">
        <v>0</v>
      </c>
      <c r="F1466" s="42"/>
      <c r="G1466" s="48"/>
      <c r="H1466" s="59" t="s">
        <v>14</v>
      </c>
      <c r="I1466" s="58">
        <v>48</v>
      </c>
      <c r="J1466" s="58">
        <v>50</v>
      </c>
      <c r="K1466" s="58">
        <v>52</v>
      </c>
      <c r="L1466" s="58">
        <v>54</v>
      </c>
      <c r="M1466" s="58">
        <v>56</v>
      </c>
      <c r="N1466" s="58">
        <v>58</v>
      </c>
      <c r="O1466" s="58">
        <v>60</v>
      </c>
      <c r="P1466" s="58">
        <v>62</v>
      </c>
      <c r="Q1466" s="57">
        <v>64</v>
      </c>
      <c r="S1466" s="79"/>
      <c r="T1466" s="211"/>
    </row>
    <row r="1467" spans="1:20" hidden="1" outlineLevel="1" x14ac:dyDescent="0.2">
      <c r="A1467" s="184"/>
      <c r="B1467" s="185"/>
      <c r="C1467" s="189"/>
      <c r="D1467" s="193"/>
      <c r="E1467" s="194"/>
      <c r="F1467" s="42"/>
      <c r="G1467" s="48"/>
      <c r="H1467" s="78">
        <f t="shared" ref="H1467:H1474" si="126">SUM(I1467:Q1467)</f>
        <v>0</v>
      </c>
      <c r="I1467" s="77"/>
      <c r="J1467" s="77"/>
      <c r="K1467" s="77"/>
      <c r="L1467" s="77"/>
      <c r="M1467" s="77"/>
      <c r="N1467" s="77"/>
      <c r="O1467" s="77"/>
      <c r="P1467" s="77"/>
      <c r="Q1467" s="77"/>
      <c r="R1467" s="195" t="s">
        <v>15</v>
      </c>
      <c r="S1467" s="196"/>
      <c r="T1467" s="211"/>
    </row>
    <row r="1468" spans="1:20" ht="16" hidden="1" customHeight="1" outlineLevel="1" x14ac:dyDescent="0.2">
      <c r="A1468" s="184"/>
      <c r="B1468" s="185"/>
      <c r="C1468" s="189"/>
      <c r="D1468" s="63" t="s">
        <v>16</v>
      </c>
      <c r="E1468" s="76" t="s">
        <v>52</v>
      </c>
      <c r="F1468" s="42"/>
      <c r="G1468" s="48"/>
      <c r="H1468" s="73">
        <f t="shared" si="126"/>
        <v>0</v>
      </c>
      <c r="I1468" s="68"/>
      <c r="J1468" s="68"/>
      <c r="K1468" s="68"/>
      <c r="L1468" s="68"/>
      <c r="M1468" s="68"/>
      <c r="N1468" s="68"/>
      <c r="O1468" s="68"/>
      <c r="P1468" s="68"/>
      <c r="Q1468" s="68"/>
      <c r="R1468" s="197"/>
      <c r="S1468" s="192"/>
      <c r="T1468" s="211"/>
    </row>
    <row r="1469" spans="1:20" ht="16" hidden="1" customHeight="1" outlineLevel="1" x14ac:dyDescent="0.2">
      <c r="A1469" s="184"/>
      <c r="B1469" s="185"/>
      <c r="C1469" s="189"/>
      <c r="D1469" s="63" t="s">
        <v>17</v>
      </c>
      <c r="E1469" s="75" t="s">
        <v>53</v>
      </c>
      <c r="F1469" s="42"/>
      <c r="G1469" s="42"/>
      <c r="H1469" s="73">
        <f t="shared" si="126"/>
        <v>0</v>
      </c>
      <c r="I1469" s="68"/>
      <c r="J1469" s="68"/>
      <c r="K1469" s="68"/>
      <c r="L1469" s="68"/>
      <c r="M1469" s="68"/>
      <c r="N1469" s="68"/>
      <c r="O1469" s="68"/>
      <c r="P1469" s="68"/>
      <c r="Q1469" s="68"/>
      <c r="R1469" s="197"/>
      <c r="S1469" s="192"/>
      <c r="T1469" s="211"/>
    </row>
    <row r="1470" spans="1:20" hidden="1" outlineLevel="1" x14ac:dyDescent="0.2">
      <c r="A1470" s="184"/>
      <c r="B1470" s="185"/>
      <c r="C1470" s="189"/>
      <c r="D1470" s="193"/>
      <c r="E1470" s="194"/>
      <c r="F1470" s="42"/>
      <c r="G1470" s="48"/>
      <c r="H1470" s="73">
        <f t="shared" si="126"/>
        <v>0</v>
      </c>
      <c r="I1470" s="68"/>
      <c r="J1470" s="68"/>
      <c r="K1470" s="68"/>
      <c r="L1470" s="68"/>
      <c r="M1470" s="68"/>
      <c r="N1470" s="68"/>
      <c r="O1470" s="68"/>
      <c r="P1470" s="68"/>
      <c r="Q1470" s="68"/>
      <c r="R1470" s="197"/>
      <c r="S1470" s="192"/>
      <c r="T1470" s="211"/>
    </row>
    <row r="1471" spans="1:20" ht="16" hidden="1" customHeight="1" outlineLevel="1" x14ac:dyDescent="0.2">
      <c r="A1471" s="184"/>
      <c r="B1471" s="185"/>
      <c r="C1471" s="189"/>
      <c r="D1471" s="63" t="s">
        <v>18</v>
      </c>
      <c r="E1471" s="76">
        <v>55</v>
      </c>
      <c r="F1471" s="42"/>
      <c r="G1471" s="48"/>
      <c r="H1471" s="73">
        <f t="shared" si="126"/>
        <v>0</v>
      </c>
      <c r="I1471" s="68"/>
      <c r="J1471" s="68"/>
      <c r="K1471" s="68"/>
      <c r="L1471" s="68"/>
      <c r="M1471" s="68"/>
      <c r="N1471" s="68"/>
      <c r="O1471" s="68"/>
      <c r="P1471" s="68"/>
      <c r="Q1471" s="68"/>
      <c r="R1471" s="197"/>
      <c r="S1471" s="192"/>
      <c r="T1471" s="211"/>
    </row>
    <row r="1472" spans="1:20" ht="16" hidden="1" customHeight="1" outlineLevel="1" x14ac:dyDescent="0.2">
      <c r="A1472" s="184"/>
      <c r="B1472" s="185"/>
      <c r="C1472" s="189"/>
      <c r="D1472" s="63" t="s">
        <v>19</v>
      </c>
      <c r="E1472" s="75">
        <f>SUM(G1485:G1499)</f>
        <v>2.5</v>
      </c>
      <c r="F1472" s="42"/>
      <c r="G1472" s="42"/>
      <c r="H1472" s="73">
        <f t="shared" si="126"/>
        <v>0</v>
      </c>
      <c r="I1472" s="68"/>
      <c r="J1472" s="68"/>
      <c r="K1472" s="68"/>
      <c r="L1472" s="68"/>
      <c r="M1472" s="68"/>
      <c r="N1472" s="68"/>
      <c r="O1472" s="68"/>
      <c r="P1472" s="68"/>
      <c r="Q1472" s="68"/>
      <c r="R1472" s="197"/>
      <c r="S1472" s="192"/>
      <c r="T1472" s="211"/>
    </row>
    <row r="1473" spans="1:20" hidden="1" outlineLevel="1" x14ac:dyDescent="0.2">
      <c r="A1473" s="184"/>
      <c r="B1473" s="185"/>
      <c r="C1473" s="189"/>
      <c r="D1473" s="193"/>
      <c r="E1473" s="194"/>
      <c r="F1473" s="42"/>
      <c r="G1473" s="48"/>
      <c r="H1473" s="73">
        <f t="shared" si="126"/>
        <v>0</v>
      </c>
      <c r="I1473" s="68"/>
      <c r="J1473" s="68"/>
      <c r="K1473" s="68"/>
      <c r="L1473" s="68"/>
      <c r="M1473" s="68"/>
      <c r="N1473" s="68"/>
      <c r="O1473" s="68"/>
      <c r="P1473" s="68"/>
      <c r="Q1473" s="68"/>
      <c r="R1473" s="197"/>
      <c r="S1473" s="192"/>
      <c r="T1473" s="211"/>
    </row>
    <row r="1474" spans="1:20" ht="16" hidden="1" customHeight="1" outlineLevel="1" x14ac:dyDescent="0.2">
      <c r="A1474" s="184"/>
      <c r="B1474" s="185"/>
      <c r="C1474" s="189"/>
      <c r="D1474" s="63" t="s">
        <v>20</v>
      </c>
      <c r="E1474" s="75">
        <f>SUM(E1471:E1472)</f>
        <v>57.5</v>
      </c>
      <c r="F1474" s="42"/>
      <c r="G1474" s="74"/>
      <c r="H1474" s="73">
        <f t="shared" si="126"/>
        <v>0</v>
      </c>
      <c r="I1474" s="68"/>
      <c r="J1474" s="68"/>
      <c r="K1474" s="68"/>
      <c r="L1474" s="68"/>
      <c r="M1474" s="68"/>
      <c r="N1474" s="68"/>
      <c r="O1474" s="68"/>
      <c r="P1474" s="68"/>
      <c r="Q1474" s="68"/>
      <c r="R1474" s="197"/>
      <c r="S1474" s="192"/>
      <c r="T1474" s="211"/>
    </row>
    <row r="1475" spans="1:20" ht="16" hidden="1" customHeight="1" outlineLevel="1" x14ac:dyDescent="0.2">
      <c r="A1475" s="184"/>
      <c r="B1475" s="185"/>
      <c r="C1475" s="189"/>
      <c r="D1475" s="63" t="s">
        <v>21</v>
      </c>
      <c r="E1475" s="72">
        <f>SUM(E1477/E1474)</f>
        <v>0</v>
      </c>
      <c r="F1475" s="42"/>
      <c r="G1475" s="71" t="s">
        <v>11</v>
      </c>
      <c r="H1475" s="69">
        <v>0</v>
      </c>
      <c r="I1475" s="68"/>
      <c r="J1475" s="68"/>
      <c r="K1475" s="68"/>
      <c r="L1475" s="68"/>
      <c r="M1475" s="68"/>
      <c r="N1475" s="68"/>
      <c r="O1475" s="68"/>
      <c r="P1475" s="68"/>
      <c r="Q1475" s="67"/>
      <c r="R1475" s="197"/>
      <c r="S1475" s="192"/>
      <c r="T1475" s="211"/>
    </row>
    <row r="1476" spans="1:20" ht="17" hidden="1" outlineLevel="1" thickBot="1" x14ac:dyDescent="0.25">
      <c r="A1476" s="184"/>
      <c r="B1476" s="185"/>
      <c r="C1476" s="189"/>
      <c r="D1476" s="193"/>
      <c r="E1476" s="194"/>
      <c r="F1476" s="42"/>
      <c r="G1476" s="70" t="s">
        <v>22</v>
      </c>
      <c r="H1476" s="69">
        <v>0</v>
      </c>
      <c r="I1476" s="68"/>
      <c r="J1476" s="68"/>
      <c r="K1476" s="68"/>
      <c r="L1476" s="68"/>
      <c r="M1476" s="68"/>
      <c r="N1476" s="68"/>
      <c r="O1476" s="68"/>
      <c r="P1476" s="68"/>
      <c r="Q1476" s="67"/>
      <c r="R1476" s="197"/>
      <c r="S1476" s="192"/>
      <c r="T1476" s="211"/>
    </row>
    <row r="1477" spans="1:20" ht="16" hidden="1" customHeight="1" outlineLevel="1" thickBot="1" x14ac:dyDescent="0.25">
      <c r="A1477" s="184"/>
      <c r="B1477" s="185"/>
      <c r="C1477" s="189"/>
      <c r="D1477" s="63" t="s">
        <v>23</v>
      </c>
      <c r="E1477" s="66"/>
      <c r="G1477" s="48"/>
      <c r="H1477" s="65">
        <f>SUM(H1475:H1476)</f>
        <v>0</v>
      </c>
      <c r="I1477" s="64">
        <f t="shared" ref="I1477:Q1477" si="127">SUM(I1467:I1474)</f>
        <v>0</v>
      </c>
      <c r="J1477" s="64">
        <f t="shared" si="127"/>
        <v>0</v>
      </c>
      <c r="K1477" s="64">
        <f t="shared" si="127"/>
        <v>0</v>
      </c>
      <c r="L1477" s="64">
        <f t="shared" si="127"/>
        <v>0</v>
      </c>
      <c r="M1477" s="64">
        <f t="shared" si="127"/>
        <v>0</v>
      </c>
      <c r="N1477" s="64">
        <f t="shared" si="127"/>
        <v>0</v>
      </c>
      <c r="O1477" s="64">
        <f t="shared" si="127"/>
        <v>0</v>
      </c>
      <c r="P1477" s="64">
        <f t="shared" si="127"/>
        <v>0</v>
      </c>
      <c r="Q1477" s="64">
        <f t="shared" si="127"/>
        <v>0</v>
      </c>
      <c r="R1477" s="197"/>
      <c r="S1477" s="192"/>
      <c r="T1477" s="211"/>
    </row>
    <row r="1478" spans="1:20" ht="17" hidden="1" customHeight="1" outlineLevel="1" thickBot="1" x14ac:dyDescent="0.25">
      <c r="A1478" s="184"/>
      <c r="B1478" s="185"/>
      <c r="C1478" s="189"/>
      <c r="D1478" s="63" t="s">
        <v>24</v>
      </c>
      <c r="E1478" s="62">
        <f>SUM(E1477/2.5)</f>
        <v>0</v>
      </c>
      <c r="F1478" s="42"/>
      <c r="G1478" s="61"/>
      <c r="H1478" s="60" t="s">
        <v>14</v>
      </c>
      <c r="I1478" s="59">
        <v>48</v>
      </c>
      <c r="J1478" s="58">
        <v>50</v>
      </c>
      <c r="K1478" s="58">
        <v>52</v>
      </c>
      <c r="L1478" s="58">
        <v>54</v>
      </c>
      <c r="M1478" s="58">
        <v>56</v>
      </c>
      <c r="N1478" s="58">
        <v>58</v>
      </c>
      <c r="O1478" s="58">
        <v>60</v>
      </c>
      <c r="P1478" s="58">
        <v>62</v>
      </c>
      <c r="Q1478" s="57">
        <v>64</v>
      </c>
      <c r="R1478" s="197"/>
      <c r="S1478" s="192"/>
      <c r="T1478" s="211"/>
    </row>
    <row r="1479" spans="1:20" ht="17" hidden="1" outlineLevel="1" thickBot="1" x14ac:dyDescent="0.25">
      <c r="A1479" s="186"/>
      <c r="B1479" s="187"/>
      <c r="C1479" s="190"/>
      <c r="D1479" s="56" t="s">
        <v>25</v>
      </c>
      <c r="E1479" s="55">
        <f>SUM(E1477/2.2)</f>
        <v>0</v>
      </c>
      <c r="F1479" s="42"/>
      <c r="G1479" s="42"/>
      <c r="H1479" s="42"/>
      <c r="I1479" s="42"/>
      <c r="J1479" s="42"/>
      <c r="K1479" s="42"/>
      <c r="L1479" s="42"/>
      <c r="M1479" s="42"/>
      <c r="N1479" s="42"/>
      <c r="O1479" s="42"/>
      <c r="P1479" s="42"/>
      <c r="Q1479" s="42"/>
      <c r="R1479" s="198"/>
      <c r="S1479" s="199"/>
      <c r="T1479" s="211"/>
    </row>
    <row r="1480" spans="1:20" ht="17" hidden="1" outlineLevel="1" thickBot="1" x14ac:dyDescent="0.25">
      <c r="A1480" s="54" t="s">
        <v>26</v>
      </c>
      <c r="B1480" s="53"/>
      <c r="C1480" s="42"/>
      <c r="D1480" s="48"/>
      <c r="E1480" s="52"/>
      <c r="F1480" s="42"/>
      <c r="S1480" s="28"/>
      <c r="T1480" s="211"/>
    </row>
    <row r="1481" spans="1:20" hidden="1" outlineLevel="1" x14ac:dyDescent="0.2">
      <c r="A1481" s="51" t="s">
        <v>27</v>
      </c>
      <c r="B1481" s="50"/>
      <c r="C1481" s="42"/>
      <c r="D1481" s="48"/>
      <c r="E1481" s="42"/>
      <c r="F1481" s="42"/>
      <c r="R1481" s="42"/>
      <c r="S1481" s="47"/>
      <c r="T1481" s="211"/>
    </row>
    <row r="1482" spans="1:20" hidden="1" outlineLevel="1" x14ac:dyDescent="0.2">
      <c r="A1482" s="49"/>
      <c r="B1482" s="42"/>
      <c r="C1482" s="42"/>
      <c r="D1482" s="48"/>
      <c r="E1482" s="42"/>
      <c r="F1482" s="42"/>
      <c r="G1482" s="42"/>
      <c r="H1482" s="42"/>
      <c r="I1482" s="42"/>
      <c r="J1482" s="42"/>
      <c r="K1482" s="42"/>
      <c r="L1482" s="42"/>
      <c r="M1482" s="42"/>
      <c r="N1482" s="42"/>
      <c r="O1482" s="42"/>
      <c r="P1482" s="42"/>
      <c r="Q1482" s="42"/>
      <c r="R1482" s="42"/>
      <c r="S1482" s="47"/>
      <c r="T1482" s="211"/>
    </row>
    <row r="1483" spans="1:20" ht="17" hidden="1" outlineLevel="1" thickBot="1" x14ac:dyDescent="0.25">
      <c r="A1483" s="49" t="s">
        <v>28</v>
      </c>
      <c r="B1483" s="42"/>
      <c r="C1483" s="42"/>
      <c r="D1483" s="48"/>
      <c r="E1483" s="42"/>
      <c r="F1483" s="42"/>
      <c r="G1483" s="42"/>
      <c r="H1483" s="42"/>
      <c r="I1483" s="42"/>
      <c r="J1483" s="42"/>
      <c r="K1483" s="42"/>
      <c r="L1483" s="42"/>
      <c r="M1483" s="42"/>
      <c r="N1483" s="42"/>
      <c r="O1483" s="42"/>
      <c r="P1483" s="42"/>
      <c r="Q1483" s="42"/>
      <c r="R1483" s="42"/>
      <c r="S1483" s="47"/>
      <c r="T1483" s="211"/>
    </row>
    <row r="1484" spans="1:20" hidden="1" outlineLevel="1" x14ac:dyDescent="0.2">
      <c r="A1484" s="46" t="s">
        <v>29</v>
      </c>
      <c r="B1484" s="45" t="s">
        <v>30</v>
      </c>
      <c r="C1484" s="44" t="s">
        <v>31</v>
      </c>
      <c r="D1484" s="44" t="s">
        <v>32</v>
      </c>
      <c r="E1484" s="44" t="s">
        <v>33</v>
      </c>
      <c r="F1484" s="44" t="s">
        <v>34</v>
      </c>
      <c r="G1484" s="44" t="s">
        <v>35</v>
      </c>
      <c r="H1484" s="43" t="s">
        <v>36</v>
      </c>
      <c r="I1484" s="200" t="s">
        <v>37</v>
      </c>
      <c r="J1484" s="201"/>
      <c r="K1484" s="202"/>
      <c r="L1484" s="202"/>
      <c r="M1484" s="202"/>
      <c r="N1484" s="202"/>
      <c r="O1484" s="202"/>
      <c r="P1484" s="42"/>
      <c r="Q1484" s="42"/>
      <c r="R1484" s="42"/>
      <c r="S1484" s="28"/>
      <c r="T1484" s="211"/>
    </row>
    <row r="1485" spans="1:20" hidden="1" outlineLevel="1" x14ac:dyDescent="0.2">
      <c r="A1485" s="38"/>
      <c r="B1485" s="37"/>
      <c r="C1485" s="36"/>
      <c r="D1485" s="35"/>
      <c r="E1485" s="41">
        <f>D1485*H1477</f>
        <v>0</v>
      </c>
      <c r="F1485" s="33" cm="1">
        <f t="array" ref="F1485">IFERROR(_xlfn.XLOOKUP(1,(TabFournisseurs[TYPE]=A1485)*(TabFournisseurs[SUPPLIER2]=B1485)*(TabFournisseurs[REF PRODUCT]=C1485),TabFournisseurs[Cost / per m]),0)</f>
        <v>0</v>
      </c>
      <c r="G1485" s="96">
        <f>F1485*D1485</f>
        <v>0</v>
      </c>
      <c r="H1485" s="40">
        <f>G1485*H1477</f>
        <v>0</v>
      </c>
      <c r="I1485" s="203"/>
      <c r="J1485" s="201"/>
      <c r="K1485" s="156"/>
      <c r="L1485" s="156"/>
      <c r="M1485" s="156"/>
      <c r="N1485" s="156"/>
      <c r="O1485" s="156"/>
      <c r="P1485" s="156"/>
      <c r="Q1485" s="156"/>
      <c r="R1485" s="156"/>
      <c r="S1485" s="157"/>
      <c r="T1485" s="211"/>
    </row>
    <row r="1486" spans="1:20" hidden="1" outlineLevel="1" x14ac:dyDescent="0.2">
      <c r="A1486" s="38"/>
      <c r="B1486" s="37"/>
      <c r="C1486" s="36"/>
      <c r="D1486" s="35"/>
      <c r="E1486" s="34">
        <f>D1486*H1477</f>
        <v>0</v>
      </c>
      <c r="F1486" s="33" cm="1">
        <f t="array" ref="F1486">IFERROR(_xlfn.XLOOKUP(1,(TabFournisseurs[TYPE]=A1486)*(TabFournisseurs[SUPPLIER2]=B1486)*(TabFournisseurs[REF PRODUCT]=C1486),TabFournisseurs[Cost / per m]),0)</f>
        <v>0</v>
      </c>
      <c r="G1486" s="32">
        <f t="shared" ref="G1486:G1496" si="128">F1486*D1486</f>
        <v>0</v>
      </c>
      <c r="H1486" s="31">
        <f>G1486*H1477</f>
        <v>0</v>
      </c>
      <c r="I1486" s="39"/>
      <c r="J1486" s="39"/>
      <c r="K1486" s="156"/>
      <c r="L1486" s="156"/>
      <c r="M1486" s="156"/>
      <c r="N1486" s="156"/>
      <c r="O1486" s="156"/>
      <c r="P1486" s="156"/>
      <c r="Q1486" s="156"/>
      <c r="R1486" s="156"/>
      <c r="S1486" s="157"/>
      <c r="T1486" s="211"/>
    </row>
    <row r="1487" spans="1:20" hidden="1" outlineLevel="1" x14ac:dyDescent="0.2">
      <c r="A1487" s="38"/>
      <c r="B1487" s="37"/>
      <c r="C1487" s="36"/>
      <c r="D1487" s="35"/>
      <c r="E1487" s="34">
        <f>D1487*H1477</f>
        <v>0</v>
      </c>
      <c r="F1487" s="33" cm="1">
        <f t="array" ref="F1487">IFERROR(_xlfn.XLOOKUP(1,(TabFournisseurs[TYPE]=A1487)*(TabFournisseurs[SUPPLIER2]=B1487)*(TabFournisseurs[REF PRODUCT]=C1487),TabFournisseurs[Cost / per m]),0)</f>
        <v>0</v>
      </c>
      <c r="G1487" s="32">
        <f t="shared" si="128"/>
        <v>0</v>
      </c>
      <c r="H1487" s="31">
        <f>G1487*H1477</f>
        <v>0</v>
      </c>
      <c r="I1487" s="39"/>
      <c r="J1487" s="39"/>
      <c r="K1487" s="156"/>
      <c r="L1487" s="156"/>
      <c r="M1487" s="156"/>
      <c r="N1487" s="156"/>
      <c r="O1487" s="156"/>
      <c r="P1487" s="156"/>
      <c r="Q1487" s="156"/>
      <c r="R1487" s="156"/>
      <c r="S1487" s="157"/>
      <c r="T1487" s="211"/>
    </row>
    <row r="1488" spans="1:20" hidden="1" outlineLevel="1" x14ac:dyDescent="0.2">
      <c r="A1488" s="38"/>
      <c r="B1488" s="37"/>
      <c r="C1488" s="36"/>
      <c r="D1488" s="35"/>
      <c r="E1488" s="34">
        <f>D1488*H1477</f>
        <v>0</v>
      </c>
      <c r="F1488" s="33" cm="1">
        <f t="array" ref="F1488">IFERROR(_xlfn.XLOOKUP(1,(TabFournisseurs[TYPE]=A1488)*(TabFournisseurs[SUPPLIER2]=B1488)*(TabFournisseurs[REF PRODUCT]=C1488),TabFournisseurs[Cost / per m]),0)</f>
        <v>0</v>
      </c>
      <c r="G1488" s="32">
        <f t="shared" si="128"/>
        <v>0</v>
      </c>
      <c r="H1488" s="31">
        <f>G1488*H1477</f>
        <v>0</v>
      </c>
      <c r="I1488" s="30"/>
      <c r="J1488" s="30"/>
      <c r="K1488" s="156"/>
      <c r="L1488" s="156"/>
      <c r="M1488" s="156"/>
      <c r="N1488" s="156"/>
      <c r="O1488" s="156"/>
      <c r="P1488" s="156"/>
      <c r="Q1488" s="156"/>
      <c r="R1488" s="156"/>
      <c r="S1488" s="157"/>
      <c r="T1488" s="211"/>
    </row>
    <row r="1489" spans="1:20" hidden="1" outlineLevel="1" x14ac:dyDescent="0.2">
      <c r="A1489" s="38"/>
      <c r="B1489" s="37"/>
      <c r="C1489" s="36"/>
      <c r="D1489" s="35"/>
      <c r="E1489" s="34">
        <f>D1489*H1477</f>
        <v>0</v>
      </c>
      <c r="F1489" s="33" cm="1">
        <f t="array" ref="F1489">IFERROR(_xlfn.XLOOKUP(1,(TabFournisseurs[TYPE]=A1489)*(TabFournisseurs[SUPPLIER2]=B1489)*(TabFournisseurs[REF PRODUCT]=C1489),TabFournisseurs[Cost / per m]),0)</f>
        <v>0</v>
      </c>
      <c r="G1489" s="32">
        <f t="shared" si="128"/>
        <v>0</v>
      </c>
      <c r="H1489" s="31">
        <f>G1489*H1477</f>
        <v>0</v>
      </c>
      <c r="I1489" s="30"/>
      <c r="J1489" s="30"/>
      <c r="K1489" s="29"/>
      <c r="L1489" s="29"/>
      <c r="M1489" s="29"/>
      <c r="N1489" s="29"/>
      <c r="O1489" s="29"/>
      <c r="P1489" s="29"/>
      <c r="Q1489" s="29"/>
      <c r="R1489" s="29"/>
      <c r="S1489" s="28"/>
      <c r="T1489" s="211"/>
    </row>
    <row r="1490" spans="1:20" hidden="1" outlineLevel="1" x14ac:dyDescent="0.2">
      <c r="A1490" s="38"/>
      <c r="B1490" s="37"/>
      <c r="C1490" s="36"/>
      <c r="D1490" s="35"/>
      <c r="E1490" s="34">
        <f>D1490*H1477</f>
        <v>0</v>
      </c>
      <c r="F1490" s="33" cm="1">
        <f t="array" ref="F1490">IFERROR(_xlfn.XLOOKUP(1,(TabFournisseurs[TYPE]=A1490)*(TabFournisseurs[SUPPLIER2]=B1490)*(TabFournisseurs[REF PRODUCT]=C1490),TabFournisseurs[Cost / per m]),0)</f>
        <v>0</v>
      </c>
      <c r="G1490" s="32">
        <f t="shared" si="128"/>
        <v>0</v>
      </c>
      <c r="H1490" s="31">
        <f>G1490*H1477</f>
        <v>0</v>
      </c>
      <c r="I1490" s="158"/>
      <c r="J1490" s="159"/>
      <c r="K1490" s="29"/>
      <c r="L1490" s="29"/>
      <c r="M1490" s="29"/>
      <c r="N1490" s="29"/>
      <c r="O1490" s="29"/>
      <c r="P1490" s="29"/>
      <c r="Q1490" s="29"/>
      <c r="R1490" s="29"/>
      <c r="S1490" s="28"/>
      <c r="T1490" s="211"/>
    </row>
    <row r="1491" spans="1:20" hidden="1" outlineLevel="1" x14ac:dyDescent="0.2">
      <c r="A1491" s="38"/>
      <c r="B1491" s="37"/>
      <c r="C1491" s="36"/>
      <c r="D1491" s="35"/>
      <c r="E1491" s="34">
        <f>D1491*H1477</f>
        <v>0</v>
      </c>
      <c r="F1491" s="33" cm="1">
        <f t="array" ref="F1491">IFERROR(_xlfn.XLOOKUP(1,(TabFournisseurs[TYPE]=A1491)*(TabFournisseurs[SUPPLIER2]=B1491)*(TabFournisseurs[REF PRODUCT]=C1491),TabFournisseurs[Cost / per m]),0)</f>
        <v>0</v>
      </c>
      <c r="G1491" s="32">
        <f t="shared" si="128"/>
        <v>0</v>
      </c>
      <c r="H1491" s="31">
        <f>G1491*H1477</f>
        <v>0</v>
      </c>
      <c r="I1491" s="30"/>
      <c r="J1491" s="30"/>
      <c r="K1491" s="29"/>
      <c r="L1491" s="29"/>
      <c r="M1491" s="29"/>
      <c r="N1491" s="29"/>
      <c r="O1491" s="29"/>
      <c r="P1491" s="29"/>
      <c r="Q1491" s="29"/>
      <c r="R1491" s="29"/>
      <c r="S1491" s="28"/>
      <c r="T1491" s="211"/>
    </row>
    <row r="1492" spans="1:20" hidden="1" outlineLevel="1" x14ac:dyDescent="0.2">
      <c r="A1492" s="38"/>
      <c r="B1492" s="37"/>
      <c r="C1492" s="36"/>
      <c r="D1492" s="35"/>
      <c r="E1492" s="34">
        <f>D1492*H1477</f>
        <v>0</v>
      </c>
      <c r="F1492" s="33" cm="1">
        <f t="array" ref="F1492">IFERROR(_xlfn.XLOOKUP(1,(TabFournisseurs[TYPE]=A1492)*(TabFournisseurs[SUPPLIER2]=B1492)*(TabFournisseurs[REF PRODUCT]=C1492),TabFournisseurs[Cost / per m]),0)</f>
        <v>0</v>
      </c>
      <c r="G1492" s="32">
        <f t="shared" si="128"/>
        <v>0</v>
      </c>
      <c r="H1492" s="31">
        <f>G1492*H1477</f>
        <v>0</v>
      </c>
      <c r="I1492" s="30"/>
      <c r="J1492" s="30"/>
      <c r="K1492" s="29"/>
      <c r="L1492" s="29"/>
      <c r="M1492" s="29"/>
      <c r="N1492" s="29"/>
      <c r="O1492" s="29"/>
      <c r="P1492" s="29"/>
      <c r="Q1492" s="29"/>
      <c r="R1492" s="29"/>
      <c r="S1492" s="28"/>
      <c r="T1492" s="211"/>
    </row>
    <row r="1493" spans="1:20" hidden="1" outlineLevel="1" x14ac:dyDescent="0.2">
      <c r="A1493" s="38"/>
      <c r="B1493" s="37"/>
      <c r="C1493" s="36"/>
      <c r="D1493" s="35"/>
      <c r="E1493" s="34">
        <f>D1493*H1477</f>
        <v>0</v>
      </c>
      <c r="F1493" s="33" cm="1">
        <f t="array" ref="F1493">IFERROR(_xlfn.XLOOKUP(1,(TabFournisseurs[TYPE]=A1493)*(TabFournisseurs[SUPPLIER2]=B1493)*(TabFournisseurs[REF PRODUCT]=C1493),TabFournisseurs[Cost / per m]),0)</f>
        <v>0</v>
      </c>
      <c r="G1493" s="32">
        <f t="shared" si="128"/>
        <v>0</v>
      </c>
      <c r="H1493" s="31">
        <f>G1493*H1477</f>
        <v>0</v>
      </c>
      <c r="I1493" s="30"/>
      <c r="J1493" s="30"/>
      <c r="K1493" s="29"/>
      <c r="L1493" s="29"/>
      <c r="M1493" s="29"/>
      <c r="N1493" s="29"/>
      <c r="O1493" s="29"/>
      <c r="P1493" s="29"/>
      <c r="Q1493" s="29"/>
      <c r="R1493" s="29"/>
      <c r="S1493" s="28"/>
      <c r="T1493" s="211"/>
    </row>
    <row r="1494" spans="1:20" hidden="1" outlineLevel="1" x14ac:dyDescent="0.2">
      <c r="A1494" s="38"/>
      <c r="B1494" s="37"/>
      <c r="C1494" s="36"/>
      <c r="D1494" s="35"/>
      <c r="E1494" s="34">
        <f>D1494*H1477</f>
        <v>0</v>
      </c>
      <c r="F1494" s="33" cm="1">
        <f t="array" ref="F1494">IFERROR(_xlfn.XLOOKUP(1,(TabFournisseurs[TYPE]=A1494)*(TabFournisseurs[SUPPLIER2]=B1494)*(TabFournisseurs[REF PRODUCT]=C1494),TabFournisseurs[Cost / per m]),0)</f>
        <v>0</v>
      </c>
      <c r="G1494" s="32">
        <f t="shared" si="128"/>
        <v>0</v>
      </c>
      <c r="H1494" s="31">
        <f>G1494*H1477</f>
        <v>0</v>
      </c>
      <c r="I1494" s="30"/>
      <c r="J1494" s="30"/>
      <c r="K1494" s="29"/>
      <c r="L1494" s="29"/>
      <c r="M1494" s="29"/>
      <c r="N1494" s="29"/>
      <c r="O1494" s="29"/>
      <c r="P1494" s="29"/>
      <c r="Q1494" s="29"/>
      <c r="R1494" s="29"/>
      <c r="S1494" s="28"/>
      <c r="T1494" s="211"/>
    </row>
    <row r="1495" spans="1:20" hidden="1" outlineLevel="1" x14ac:dyDescent="0.2">
      <c r="A1495" s="38"/>
      <c r="B1495" s="37"/>
      <c r="C1495" s="36"/>
      <c r="D1495" s="35"/>
      <c r="E1495" s="34">
        <f>D1495*H1477</f>
        <v>0</v>
      </c>
      <c r="F1495" s="33" cm="1">
        <f t="array" ref="F1495">IFERROR(_xlfn.XLOOKUP(1,(TabFournisseurs[TYPE]=A1495)*(TabFournisseurs[SUPPLIER2]=B1495)*(TabFournisseurs[REF PRODUCT]=C1495),TabFournisseurs[Cost / per m]),0)</f>
        <v>0</v>
      </c>
      <c r="G1495" s="32">
        <f t="shared" si="128"/>
        <v>0</v>
      </c>
      <c r="H1495" s="31">
        <f>G1495*H1477</f>
        <v>0</v>
      </c>
      <c r="I1495" s="30"/>
      <c r="J1495" s="30"/>
      <c r="K1495" s="29"/>
      <c r="L1495" s="29"/>
      <c r="M1495" s="29"/>
      <c r="N1495" s="29"/>
      <c r="O1495" s="29"/>
      <c r="P1495" s="29"/>
      <c r="Q1495" s="29"/>
      <c r="R1495" s="29"/>
      <c r="S1495" s="28"/>
      <c r="T1495" s="211"/>
    </row>
    <row r="1496" spans="1:20" hidden="1" outlineLevel="1" x14ac:dyDescent="0.2">
      <c r="A1496" s="38"/>
      <c r="B1496" s="37"/>
      <c r="C1496" s="36"/>
      <c r="D1496" s="35"/>
      <c r="E1496" s="34">
        <f>D1496*H1477</f>
        <v>0</v>
      </c>
      <c r="F1496" s="33" cm="1">
        <f t="array" ref="F1496">IFERROR(_xlfn.XLOOKUP(1,(TabFournisseurs[TYPE]=A1496)*(TabFournisseurs[SUPPLIER2]=B1496)*(TabFournisseurs[REF PRODUCT]=C1496),TabFournisseurs[Cost / per m]),0)</f>
        <v>0</v>
      </c>
      <c r="G1496" s="32">
        <f t="shared" si="128"/>
        <v>0</v>
      </c>
      <c r="H1496" s="31">
        <f>G1496*H1477</f>
        <v>0</v>
      </c>
      <c r="I1496" s="30"/>
      <c r="J1496" s="30"/>
      <c r="K1496" s="29"/>
      <c r="L1496" s="29"/>
      <c r="M1496" s="29"/>
      <c r="N1496" s="29"/>
      <c r="O1496" s="29"/>
      <c r="P1496" s="29"/>
      <c r="Q1496" s="29"/>
      <c r="R1496" s="29"/>
      <c r="S1496" s="28"/>
      <c r="T1496" s="211"/>
    </row>
    <row r="1497" spans="1:20" ht="17" hidden="1" outlineLevel="1" x14ac:dyDescent="0.2">
      <c r="A1497" s="101" t="s">
        <v>38</v>
      </c>
      <c r="B1497" s="102" t="s">
        <v>39</v>
      </c>
      <c r="C1497" s="103" t="s">
        <v>102</v>
      </c>
      <c r="D1497" s="104" t="s">
        <v>103</v>
      </c>
      <c r="E1497" s="34"/>
      <c r="F1497" s="33"/>
      <c r="G1497" s="32"/>
      <c r="H1497" s="31"/>
      <c r="I1497" s="30"/>
      <c r="J1497" s="30"/>
      <c r="K1497" s="29"/>
      <c r="L1497" s="29"/>
      <c r="M1497" s="29"/>
      <c r="N1497" s="29"/>
      <c r="O1497" s="29"/>
      <c r="P1497" s="29"/>
      <c r="Q1497" s="29"/>
      <c r="R1497" s="29"/>
      <c r="S1497" s="28"/>
      <c r="T1497" s="211"/>
    </row>
    <row r="1498" spans="1:20" ht="17" hidden="1" outlineLevel="1" x14ac:dyDescent="0.2">
      <c r="A1498" s="38" t="s">
        <v>38</v>
      </c>
      <c r="B1498" s="37" t="s">
        <v>40</v>
      </c>
      <c r="C1498" s="36" t="s">
        <v>41</v>
      </c>
      <c r="D1498" s="35">
        <v>1</v>
      </c>
      <c r="E1498" s="34">
        <f>D1498*H1477</f>
        <v>0</v>
      </c>
      <c r="F1498" s="33" cm="1">
        <f t="array" ref="F1498">IFERROR(_xlfn.XLOOKUP(1,(TabFournisseurs[TYPE]=A1498)*(TabFournisseurs[SUPPLIER2]=B1498)*(TabFournisseurs[REF PRODUCT]=C1498),TabFournisseurs[Cost / per m]),0)</f>
        <v>2</v>
      </c>
      <c r="G1498" s="32">
        <f t="shared" ref="G1498:G1499" si="129">F1498*D1498</f>
        <v>2</v>
      </c>
      <c r="H1498" s="31">
        <f>G1498*H1477</f>
        <v>0</v>
      </c>
      <c r="I1498" s="30"/>
      <c r="J1498" s="30"/>
      <c r="K1498" s="29"/>
      <c r="L1498" s="29"/>
      <c r="M1498" s="29"/>
      <c r="N1498" s="29"/>
      <c r="O1498" s="29"/>
      <c r="P1498" s="29"/>
      <c r="Q1498" s="29"/>
      <c r="R1498" s="29"/>
      <c r="S1498" s="28"/>
      <c r="T1498" s="211"/>
    </row>
    <row r="1499" spans="1:20" ht="18" hidden="1" outlineLevel="1" thickBot="1" x14ac:dyDescent="0.25">
      <c r="A1499" s="27" t="s">
        <v>38</v>
      </c>
      <c r="B1499" s="26" t="s">
        <v>42</v>
      </c>
      <c r="C1499" s="25" t="s">
        <v>43</v>
      </c>
      <c r="D1499" s="24">
        <v>1</v>
      </c>
      <c r="E1499" s="23">
        <f>D1499*H1477</f>
        <v>0</v>
      </c>
      <c r="F1499" s="22" cm="1">
        <f t="array" ref="F1499">IFERROR(_xlfn.XLOOKUP(1,(TabFournisseurs[TYPE]=A1499)*(TabFournisseurs[SUPPLIER2]=B1499)*(TabFournisseurs[REF PRODUCT]=C1499),TabFournisseurs[Cost / per m]),0)</f>
        <v>0.5</v>
      </c>
      <c r="G1499" s="21">
        <f t="shared" si="129"/>
        <v>0.5</v>
      </c>
      <c r="H1499" s="20">
        <f>G1499*H1477</f>
        <v>0</v>
      </c>
      <c r="I1499" s="19"/>
      <c r="J1499" s="19"/>
      <c r="K1499" s="18"/>
      <c r="L1499" s="18"/>
      <c r="M1499" s="18"/>
      <c r="N1499" s="18"/>
      <c r="O1499" s="18"/>
      <c r="P1499" s="18"/>
      <c r="Q1499" s="18"/>
      <c r="R1499" s="18"/>
      <c r="S1499" s="17"/>
      <c r="T1499" s="211"/>
    </row>
    <row r="1500" spans="1:20" ht="17" collapsed="1" thickBot="1" x14ac:dyDescent="0.25">
      <c r="A1500" s="95"/>
      <c r="B1500" s="95"/>
      <c r="C1500" s="95"/>
      <c r="D1500" s="95"/>
      <c r="E1500" s="95"/>
      <c r="F1500" s="95"/>
      <c r="G1500" s="95"/>
      <c r="H1500" s="95"/>
      <c r="I1500" s="95"/>
      <c r="J1500" s="95"/>
      <c r="K1500" s="95"/>
      <c r="L1500" s="95"/>
      <c r="M1500" s="95"/>
      <c r="N1500" s="95"/>
      <c r="O1500" s="95"/>
      <c r="P1500" s="95"/>
      <c r="Q1500" s="95"/>
      <c r="R1500" s="95"/>
      <c r="S1500" s="95"/>
      <c r="T1500" s="95"/>
    </row>
    <row r="1501" spans="1:20" ht="23" customHeight="1" x14ac:dyDescent="0.2">
      <c r="A1501" s="160" t="s">
        <v>243</v>
      </c>
      <c r="B1501" s="161"/>
      <c r="C1501" s="161"/>
      <c r="D1501" s="161"/>
      <c r="E1501" s="161"/>
      <c r="F1501" s="161"/>
      <c r="G1501" s="162"/>
      <c r="H1501" s="166" t="s">
        <v>234</v>
      </c>
      <c r="I1501" s="167"/>
      <c r="J1501" s="167"/>
      <c r="K1501" s="167"/>
      <c r="L1501" s="167"/>
      <c r="M1501" s="168"/>
      <c r="N1501" s="169" t="s">
        <v>1</v>
      </c>
      <c r="O1501" s="169"/>
      <c r="P1501" s="169"/>
      <c r="Q1501" s="169"/>
      <c r="R1501" s="171"/>
      <c r="S1501" s="173" t="s">
        <v>2</v>
      </c>
      <c r="T1501" s="210"/>
    </row>
    <row r="1502" spans="1:20" ht="23" customHeight="1" thickBot="1" x14ac:dyDescent="0.25">
      <c r="A1502" s="163"/>
      <c r="B1502" s="164"/>
      <c r="C1502" s="164"/>
      <c r="D1502" s="164"/>
      <c r="E1502" s="164"/>
      <c r="F1502" s="164"/>
      <c r="G1502" s="165"/>
      <c r="H1502" s="177"/>
      <c r="I1502" s="178"/>
      <c r="J1502" s="178"/>
      <c r="K1502" s="178"/>
      <c r="L1502" s="178"/>
      <c r="M1502" s="179"/>
      <c r="N1502" s="170"/>
      <c r="O1502" s="170"/>
      <c r="P1502" s="170"/>
      <c r="Q1502" s="170"/>
      <c r="R1502" s="172"/>
      <c r="S1502" s="174"/>
      <c r="T1502" s="210"/>
    </row>
    <row r="1503" spans="1:20" outlineLevel="1" x14ac:dyDescent="0.2">
      <c r="A1503" s="212">
        <v>46162</v>
      </c>
      <c r="B1503" s="181"/>
      <c r="C1503" s="94"/>
      <c r="D1503" s="94"/>
      <c r="E1503" s="94"/>
      <c r="F1503" s="94"/>
      <c r="G1503" s="94"/>
      <c r="H1503" s="94"/>
      <c r="I1503" s="94"/>
      <c r="J1503" s="94"/>
      <c r="K1503" s="94"/>
      <c r="L1503" s="94"/>
      <c r="M1503" s="94"/>
      <c r="N1503" s="94"/>
      <c r="O1503" s="94"/>
      <c r="P1503" s="94"/>
      <c r="Q1503" s="94"/>
      <c r="R1503" s="94"/>
      <c r="S1503" s="93" t="s">
        <v>85</v>
      </c>
      <c r="T1503" s="211"/>
    </row>
    <row r="1504" spans="1:20" ht="17" outlineLevel="1" thickBot="1" x14ac:dyDescent="0.25">
      <c r="A1504" s="92"/>
      <c r="B1504" s="42"/>
      <c r="C1504" s="42"/>
      <c r="D1504" s="42"/>
      <c r="E1504" s="42"/>
      <c r="F1504" s="42"/>
      <c r="G1504" s="42"/>
      <c r="H1504" s="42"/>
      <c r="I1504" s="42"/>
      <c r="J1504" s="42"/>
      <c r="K1504" s="42"/>
      <c r="L1504" s="42"/>
      <c r="M1504" s="42"/>
      <c r="N1504" s="42"/>
      <c r="O1504" s="42"/>
      <c r="P1504" s="42"/>
      <c r="Q1504" s="42"/>
      <c r="R1504" s="42"/>
      <c r="S1504" s="47"/>
      <c r="T1504" s="211"/>
    </row>
    <row r="1505" spans="1:20" ht="17" customHeight="1" outlineLevel="1" thickBot="1" x14ac:dyDescent="0.25">
      <c r="A1505" s="182" t="e" vm="28">
        <v>#VALUE!</v>
      </c>
      <c r="B1505" s="183"/>
      <c r="C1505" s="91" t="s">
        <v>6</v>
      </c>
      <c r="D1505" s="90" t="s">
        <v>7</v>
      </c>
      <c r="E1505" s="106" t="s">
        <v>244</v>
      </c>
      <c r="F1505" s="42"/>
      <c r="G1505" s="42"/>
      <c r="H1505" s="84" t="s">
        <v>8</v>
      </c>
      <c r="I1505" s="88"/>
      <c r="J1505" s="88"/>
      <c r="K1505" s="88"/>
      <c r="L1505" s="88"/>
      <c r="M1505" s="88"/>
      <c r="N1505" s="88"/>
      <c r="O1505" s="88"/>
      <c r="P1505" s="88"/>
      <c r="Q1505" s="88"/>
      <c r="S1505" s="87"/>
      <c r="T1505" s="211"/>
    </row>
    <row r="1506" spans="1:20" ht="16" customHeight="1" outlineLevel="1" x14ac:dyDescent="0.2">
      <c r="A1506" s="184"/>
      <c r="B1506" s="185"/>
      <c r="C1506" s="188" t="s">
        <v>245</v>
      </c>
      <c r="D1506" s="86" t="s">
        <v>9</v>
      </c>
      <c r="E1506" s="85" t="s">
        <v>86</v>
      </c>
      <c r="F1506" s="42"/>
      <c r="G1506" s="42"/>
      <c r="H1506" s="84" t="s">
        <v>10</v>
      </c>
      <c r="I1506" s="83"/>
      <c r="J1506" s="83"/>
      <c r="K1506" s="83"/>
      <c r="L1506" s="83"/>
      <c r="M1506" s="83"/>
      <c r="N1506" s="83"/>
      <c r="O1506" s="83"/>
      <c r="P1506" s="83"/>
      <c r="Q1506" s="83"/>
      <c r="R1506" s="191"/>
      <c r="S1506" s="192"/>
      <c r="T1506" s="211"/>
    </row>
    <row r="1507" spans="1:20" ht="16" customHeight="1" outlineLevel="1" x14ac:dyDescent="0.2">
      <c r="A1507" s="184"/>
      <c r="B1507" s="185"/>
      <c r="C1507" s="189"/>
      <c r="D1507" s="63" t="s">
        <v>11</v>
      </c>
      <c r="E1507" s="82" t="s">
        <v>50</v>
      </c>
      <c r="F1507" s="42"/>
      <c r="G1507" s="48"/>
      <c r="H1507" s="81"/>
      <c r="I1507" s="80"/>
      <c r="J1507" s="80"/>
      <c r="K1507" s="80"/>
      <c r="L1507" s="80"/>
      <c r="M1507" s="80"/>
      <c r="N1507" s="80"/>
      <c r="O1507" s="80"/>
      <c r="P1507" s="80"/>
      <c r="Q1507" s="80"/>
      <c r="R1507" s="191"/>
      <c r="S1507" s="192"/>
      <c r="T1507" s="211"/>
    </row>
    <row r="1508" spans="1:20" ht="16" customHeight="1" outlineLevel="1" thickBot="1" x14ac:dyDescent="0.25">
      <c r="A1508" s="184"/>
      <c r="B1508" s="185"/>
      <c r="C1508" s="189"/>
      <c r="D1508" s="63" t="s">
        <v>12</v>
      </c>
      <c r="E1508" s="82"/>
      <c r="F1508" s="42"/>
      <c r="G1508" s="48"/>
      <c r="H1508" s="81"/>
      <c r="I1508" s="80"/>
      <c r="J1508" s="80"/>
      <c r="K1508" s="80"/>
      <c r="L1508" s="80"/>
      <c r="M1508" s="80"/>
      <c r="N1508" s="80"/>
      <c r="O1508" s="80"/>
      <c r="P1508" s="80"/>
      <c r="Q1508" s="80"/>
      <c r="R1508" s="152"/>
      <c r="S1508" s="153"/>
      <c r="T1508" s="211"/>
    </row>
    <row r="1509" spans="1:20" ht="16" customHeight="1" outlineLevel="1" thickBot="1" x14ac:dyDescent="0.25">
      <c r="A1509" s="184"/>
      <c r="B1509" s="185"/>
      <c r="C1509" s="189"/>
      <c r="D1509" s="63" t="s">
        <v>13</v>
      </c>
      <c r="E1509" s="105" t="b">
        <v>0</v>
      </c>
      <c r="F1509" s="42"/>
      <c r="G1509" s="48"/>
      <c r="H1509" s="59" t="s">
        <v>14</v>
      </c>
      <c r="I1509" s="58">
        <v>48</v>
      </c>
      <c r="J1509" s="58">
        <v>50</v>
      </c>
      <c r="K1509" s="58">
        <v>52</v>
      </c>
      <c r="L1509" s="58">
        <v>54</v>
      </c>
      <c r="M1509" s="58">
        <v>56</v>
      </c>
      <c r="N1509" s="58">
        <v>58</v>
      </c>
      <c r="O1509" s="58">
        <v>60</v>
      </c>
      <c r="P1509" s="58">
        <v>62</v>
      </c>
      <c r="Q1509" s="57">
        <v>64</v>
      </c>
      <c r="S1509" s="79"/>
      <c r="T1509" s="211"/>
    </row>
    <row r="1510" spans="1:20" outlineLevel="1" x14ac:dyDescent="0.2">
      <c r="A1510" s="184"/>
      <c r="B1510" s="185"/>
      <c r="C1510" s="189"/>
      <c r="D1510" s="193"/>
      <c r="E1510" s="194"/>
      <c r="F1510" s="42"/>
      <c r="G1510" s="48"/>
      <c r="H1510" s="78">
        <f t="shared" ref="H1510:H1517" si="130">SUM(I1510:Q1510)</f>
        <v>58</v>
      </c>
      <c r="I1510" s="77">
        <v>6</v>
      </c>
      <c r="J1510" s="77">
        <v>12</v>
      </c>
      <c r="K1510" s="77">
        <v>16</v>
      </c>
      <c r="L1510" s="77">
        <v>12</v>
      </c>
      <c r="M1510" s="77">
        <v>8</v>
      </c>
      <c r="N1510" s="77">
        <v>4</v>
      </c>
      <c r="O1510" s="77"/>
      <c r="P1510" s="77"/>
      <c r="Q1510" s="77"/>
      <c r="R1510" s="195" t="s">
        <v>143</v>
      </c>
      <c r="S1510" s="196"/>
      <c r="T1510" s="211"/>
    </row>
    <row r="1511" spans="1:20" ht="16" customHeight="1" outlineLevel="1" x14ac:dyDescent="0.2">
      <c r="A1511" s="184"/>
      <c r="B1511" s="185"/>
      <c r="C1511" s="189"/>
      <c r="D1511" s="63" t="s">
        <v>16</v>
      </c>
      <c r="E1511" s="76" t="s">
        <v>52</v>
      </c>
      <c r="F1511" s="42"/>
      <c r="G1511" s="48"/>
      <c r="H1511" s="73">
        <f t="shared" si="130"/>
        <v>0</v>
      </c>
      <c r="I1511" s="68"/>
      <c r="J1511" s="68"/>
      <c r="K1511" s="68"/>
      <c r="L1511" s="68"/>
      <c r="M1511" s="68"/>
      <c r="N1511" s="68"/>
      <c r="O1511" s="68"/>
      <c r="P1511" s="68"/>
      <c r="Q1511" s="68"/>
      <c r="R1511" s="197"/>
      <c r="S1511" s="192"/>
      <c r="T1511" s="211"/>
    </row>
    <row r="1512" spans="1:20" ht="16" customHeight="1" outlineLevel="1" x14ac:dyDescent="0.2">
      <c r="A1512" s="184"/>
      <c r="B1512" s="185"/>
      <c r="C1512" s="189"/>
      <c r="D1512" s="63" t="s">
        <v>17</v>
      </c>
      <c r="E1512" s="75" t="s">
        <v>53</v>
      </c>
      <c r="F1512" s="42"/>
      <c r="G1512" s="42"/>
      <c r="H1512" s="73">
        <f t="shared" si="130"/>
        <v>0</v>
      </c>
      <c r="I1512" s="68"/>
      <c r="J1512" s="68"/>
      <c r="K1512" s="68"/>
      <c r="L1512" s="68"/>
      <c r="M1512" s="68"/>
      <c r="N1512" s="68"/>
      <c r="O1512" s="68"/>
      <c r="P1512" s="68"/>
      <c r="Q1512" s="68"/>
      <c r="R1512" s="197"/>
      <c r="S1512" s="192"/>
      <c r="T1512" s="211"/>
    </row>
    <row r="1513" spans="1:20" outlineLevel="1" x14ac:dyDescent="0.2">
      <c r="A1513" s="184"/>
      <c r="B1513" s="185"/>
      <c r="C1513" s="189"/>
      <c r="D1513" s="193"/>
      <c r="E1513" s="194"/>
      <c r="F1513" s="42"/>
      <c r="G1513" s="48"/>
      <c r="H1513" s="73">
        <f t="shared" si="130"/>
        <v>0</v>
      </c>
      <c r="I1513" s="68"/>
      <c r="J1513" s="68"/>
      <c r="K1513" s="68"/>
      <c r="L1513" s="68"/>
      <c r="M1513" s="68"/>
      <c r="N1513" s="68"/>
      <c r="O1513" s="68"/>
      <c r="P1513" s="68"/>
      <c r="Q1513" s="68"/>
      <c r="R1513" s="197"/>
      <c r="S1513" s="192"/>
      <c r="T1513" s="211"/>
    </row>
    <row r="1514" spans="1:20" ht="16" customHeight="1" outlineLevel="1" x14ac:dyDescent="0.2">
      <c r="A1514" s="184"/>
      <c r="B1514" s="185"/>
      <c r="C1514" s="189"/>
      <c r="D1514" s="63" t="s">
        <v>18</v>
      </c>
      <c r="E1514" s="76">
        <v>55</v>
      </c>
      <c r="F1514" s="42"/>
      <c r="G1514" s="48"/>
      <c r="H1514" s="73">
        <f t="shared" si="130"/>
        <v>0</v>
      </c>
      <c r="I1514" s="68"/>
      <c r="J1514" s="68"/>
      <c r="K1514" s="68"/>
      <c r="L1514" s="68"/>
      <c r="M1514" s="68"/>
      <c r="N1514" s="68"/>
      <c r="O1514" s="68"/>
      <c r="P1514" s="68"/>
      <c r="Q1514" s="68"/>
      <c r="R1514" s="197"/>
      <c r="S1514" s="192"/>
      <c r="T1514" s="211"/>
    </row>
    <row r="1515" spans="1:20" ht="16" customHeight="1" outlineLevel="1" x14ac:dyDescent="0.2">
      <c r="A1515" s="184"/>
      <c r="B1515" s="185"/>
      <c r="C1515" s="189"/>
      <c r="D1515" s="63" t="s">
        <v>19</v>
      </c>
      <c r="E1515" s="75">
        <f>SUM(G1528:G1542)</f>
        <v>19.1265</v>
      </c>
      <c r="F1515" s="42"/>
      <c r="G1515" s="42"/>
      <c r="H1515" s="73">
        <f t="shared" si="130"/>
        <v>0</v>
      </c>
      <c r="I1515" s="68"/>
      <c r="J1515" s="68"/>
      <c r="K1515" s="68"/>
      <c r="L1515" s="68"/>
      <c r="M1515" s="68"/>
      <c r="N1515" s="68"/>
      <c r="O1515" s="68"/>
      <c r="P1515" s="68"/>
      <c r="Q1515" s="68"/>
      <c r="R1515" s="197"/>
      <c r="S1515" s="192"/>
      <c r="T1515" s="211"/>
    </row>
    <row r="1516" spans="1:20" outlineLevel="1" x14ac:dyDescent="0.2">
      <c r="A1516" s="184"/>
      <c r="B1516" s="185"/>
      <c r="C1516" s="189"/>
      <c r="D1516" s="193"/>
      <c r="E1516" s="194"/>
      <c r="F1516" s="42"/>
      <c r="G1516" s="48"/>
      <c r="H1516" s="73">
        <f t="shared" si="130"/>
        <v>0</v>
      </c>
      <c r="I1516" s="68"/>
      <c r="J1516" s="68"/>
      <c r="K1516" s="68"/>
      <c r="L1516" s="68"/>
      <c r="M1516" s="68"/>
      <c r="N1516" s="68"/>
      <c r="O1516" s="68"/>
      <c r="P1516" s="68"/>
      <c r="Q1516" s="68"/>
      <c r="R1516" s="197"/>
      <c r="S1516" s="192"/>
      <c r="T1516" s="211"/>
    </row>
    <row r="1517" spans="1:20" ht="16" customHeight="1" outlineLevel="1" x14ac:dyDescent="0.2">
      <c r="A1517" s="184"/>
      <c r="B1517" s="185"/>
      <c r="C1517" s="189"/>
      <c r="D1517" s="63" t="s">
        <v>20</v>
      </c>
      <c r="E1517" s="75">
        <f>SUM(E1514:E1515)</f>
        <v>74.126499999999993</v>
      </c>
      <c r="F1517" s="42"/>
      <c r="G1517" s="74"/>
      <c r="H1517" s="73">
        <f t="shared" si="130"/>
        <v>0</v>
      </c>
      <c r="I1517" s="68"/>
      <c r="J1517" s="68"/>
      <c r="K1517" s="68"/>
      <c r="L1517" s="68"/>
      <c r="M1517" s="68"/>
      <c r="N1517" s="68"/>
      <c r="O1517" s="68"/>
      <c r="P1517" s="68"/>
      <c r="Q1517" s="68"/>
      <c r="R1517" s="197"/>
      <c r="S1517" s="192"/>
      <c r="T1517" s="211"/>
    </row>
    <row r="1518" spans="1:20" ht="16" customHeight="1" outlineLevel="1" x14ac:dyDescent="0.2">
      <c r="A1518" s="184"/>
      <c r="B1518" s="185"/>
      <c r="C1518" s="189"/>
      <c r="D1518" s="63" t="s">
        <v>21</v>
      </c>
      <c r="E1518" s="72">
        <f>SUM(E1520/E1517)</f>
        <v>3.9796833790884505</v>
      </c>
      <c r="F1518" s="42"/>
      <c r="G1518" s="71" t="s">
        <v>11</v>
      </c>
      <c r="H1518" s="69">
        <f>H1510</f>
        <v>58</v>
      </c>
      <c r="I1518" s="68"/>
      <c r="J1518" s="68"/>
      <c r="K1518" s="68"/>
      <c r="L1518" s="68"/>
      <c r="M1518" s="68"/>
      <c r="N1518" s="68"/>
      <c r="O1518" s="68"/>
      <c r="P1518" s="68"/>
      <c r="Q1518" s="67"/>
      <c r="R1518" s="197"/>
      <c r="S1518" s="192"/>
      <c r="T1518" s="211"/>
    </row>
    <row r="1519" spans="1:20" ht="17" outlineLevel="1" thickBot="1" x14ac:dyDescent="0.25">
      <c r="A1519" s="184"/>
      <c r="B1519" s="185"/>
      <c r="C1519" s="189"/>
      <c r="D1519" s="193"/>
      <c r="E1519" s="194"/>
      <c r="F1519" s="42"/>
      <c r="G1519" s="70" t="s">
        <v>22</v>
      </c>
      <c r="H1519" s="69">
        <v>0</v>
      </c>
      <c r="I1519" s="68"/>
      <c r="J1519" s="68"/>
      <c r="K1519" s="68"/>
      <c r="L1519" s="68"/>
      <c r="M1519" s="68"/>
      <c r="N1519" s="68"/>
      <c r="O1519" s="68"/>
      <c r="P1519" s="68"/>
      <c r="Q1519" s="67"/>
      <c r="R1519" s="197"/>
      <c r="S1519" s="192"/>
      <c r="T1519" s="211"/>
    </row>
    <row r="1520" spans="1:20" ht="16" customHeight="1" outlineLevel="1" thickBot="1" x14ac:dyDescent="0.25">
      <c r="A1520" s="184"/>
      <c r="B1520" s="185"/>
      <c r="C1520" s="189"/>
      <c r="D1520" s="63" t="s">
        <v>23</v>
      </c>
      <c r="E1520" s="66">
        <v>295</v>
      </c>
      <c r="G1520" s="48"/>
      <c r="H1520" s="65">
        <f>SUM(H1518:H1519)</f>
        <v>58</v>
      </c>
      <c r="I1520" s="64">
        <f t="shared" ref="I1520:Q1520" si="131">SUM(I1510:I1517)</f>
        <v>6</v>
      </c>
      <c r="J1520" s="64">
        <f t="shared" si="131"/>
        <v>12</v>
      </c>
      <c r="K1520" s="64">
        <f t="shared" si="131"/>
        <v>16</v>
      </c>
      <c r="L1520" s="64">
        <f t="shared" si="131"/>
        <v>12</v>
      </c>
      <c r="M1520" s="64">
        <f t="shared" si="131"/>
        <v>8</v>
      </c>
      <c r="N1520" s="64">
        <f t="shared" si="131"/>
        <v>4</v>
      </c>
      <c r="O1520" s="64">
        <f t="shared" si="131"/>
        <v>0</v>
      </c>
      <c r="P1520" s="64">
        <f t="shared" si="131"/>
        <v>0</v>
      </c>
      <c r="Q1520" s="64">
        <f t="shared" si="131"/>
        <v>0</v>
      </c>
      <c r="R1520" s="197"/>
      <c r="S1520" s="192"/>
      <c r="T1520" s="211"/>
    </row>
    <row r="1521" spans="1:20" ht="17" customHeight="1" outlineLevel="1" thickBot="1" x14ac:dyDescent="0.25">
      <c r="A1521" s="184"/>
      <c r="B1521" s="185"/>
      <c r="C1521" s="189"/>
      <c r="D1521" s="63" t="s">
        <v>24</v>
      </c>
      <c r="E1521" s="62">
        <f>SUM(E1520/2.5)</f>
        <v>118</v>
      </c>
      <c r="F1521" s="42"/>
      <c r="G1521" s="61"/>
      <c r="H1521" s="60" t="s">
        <v>14</v>
      </c>
      <c r="I1521" s="59">
        <v>48</v>
      </c>
      <c r="J1521" s="58">
        <v>50</v>
      </c>
      <c r="K1521" s="58">
        <v>52</v>
      </c>
      <c r="L1521" s="58">
        <v>54</v>
      </c>
      <c r="M1521" s="58">
        <v>56</v>
      </c>
      <c r="N1521" s="58">
        <v>58</v>
      </c>
      <c r="O1521" s="58">
        <v>60</v>
      </c>
      <c r="P1521" s="58">
        <v>62</v>
      </c>
      <c r="Q1521" s="57">
        <v>64</v>
      </c>
      <c r="R1521" s="197"/>
      <c r="S1521" s="192"/>
      <c r="T1521" s="211"/>
    </row>
    <row r="1522" spans="1:20" ht="17" outlineLevel="1" thickBot="1" x14ac:dyDescent="0.25">
      <c r="A1522" s="186"/>
      <c r="B1522" s="187"/>
      <c r="C1522" s="190"/>
      <c r="D1522" s="56" t="s">
        <v>25</v>
      </c>
      <c r="E1522" s="55">
        <f>SUM(E1520/2.2)</f>
        <v>134.09090909090909</v>
      </c>
      <c r="F1522" s="42"/>
      <c r="G1522" s="42"/>
      <c r="H1522" s="42"/>
      <c r="I1522" s="42"/>
      <c r="J1522" s="42"/>
      <c r="K1522" s="42"/>
      <c r="L1522" s="42"/>
      <c r="M1522" s="42"/>
      <c r="N1522" s="42"/>
      <c r="O1522" s="42"/>
      <c r="P1522" s="42"/>
      <c r="Q1522" s="42"/>
      <c r="R1522" s="198"/>
      <c r="S1522" s="199"/>
      <c r="T1522" s="211"/>
    </row>
    <row r="1523" spans="1:20" ht="17" outlineLevel="1" thickBot="1" x14ac:dyDescent="0.25">
      <c r="A1523" s="54" t="s">
        <v>26</v>
      </c>
      <c r="B1523" s="53">
        <v>46220</v>
      </c>
      <c r="C1523" s="42"/>
      <c r="D1523" s="48"/>
      <c r="E1523" s="52"/>
      <c r="F1523" s="42"/>
      <c r="S1523" s="28"/>
      <c r="T1523" s="211"/>
    </row>
    <row r="1524" spans="1:20" outlineLevel="1" x14ac:dyDescent="0.2">
      <c r="A1524" s="51" t="s">
        <v>27</v>
      </c>
      <c r="B1524" s="50"/>
      <c r="C1524" s="42"/>
      <c r="D1524" s="48"/>
      <c r="E1524" s="42"/>
      <c r="F1524" s="42"/>
      <c r="R1524" s="42"/>
      <c r="S1524" s="47"/>
      <c r="T1524" s="211"/>
    </row>
    <row r="1525" spans="1:20" outlineLevel="1" x14ac:dyDescent="0.2">
      <c r="A1525" s="49"/>
      <c r="B1525" s="42"/>
      <c r="C1525" s="42"/>
      <c r="D1525" s="48"/>
      <c r="E1525" s="42"/>
      <c r="F1525" s="42"/>
      <c r="G1525" s="42"/>
      <c r="H1525" s="42"/>
      <c r="I1525" s="42"/>
      <c r="J1525" s="42"/>
      <c r="K1525" s="42"/>
      <c r="L1525" s="42"/>
      <c r="M1525" s="42"/>
      <c r="N1525" s="42"/>
      <c r="O1525" s="42"/>
      <c r="P1525" s="42"/>
      <c r="Q1525" s="42"/>
      <c r="R1525" s="42"/>
      <c r="S1525" s="47"/>
      <c r="T1525" s="211"/>
    </row>
    <row r="1526" spans="1:20" ht="17" outlineLevel="1" thickBot="1" x14ac:dyDescent="0.25">
      <c r="A1526" s="49" t="s">
        <v>28</v>
      </c>
      <c r="B1526" s="42"/>
      <c r="C1526" s="42"/>
      <c r="D1526" s="48"/>
      <c r="E1526" s="42"/>
      <c r="F1526" s="42"/>
      <c r="G1526" s="42"/>
      <c r="H1526" s="42"/>
      <c r="I1526" s="42"/>
      <c r="J1526" s="42"/>
      <c r="K1526" s="42"/>
      <c r="L1526" s="42"/>
      <c r="M1526" s="42"/>
      <c r="N1526" s="42"/>
      <c r="O1526" s="42"/>
      <c r="P1526" s="42"/>
      <c r="Q1526" s="42"/>
      <c r="R1526" s="42"/>
      <c r="S1526" s="47"/>
      <c r="T1526" s="211"/>
    </row>
    <row r="1527" spans="1:20" outlineLevel="1" x14ac:dyDescent="0.2">
      <c r="A1527" s="46" t="s">
        <v>29</v>
      </c>
      <c r="B1527" s="45" t="s">
        <v>30</v>
      </c>
      <c r="C1527" s="44" t="s">
        <v>31</v>
      </c>
      <c r="D1527" s="44" t="s">
        <v>32</v>
      </c>
      <c r="E1527" s="44" t="s">
        <v>33</v>
      </c>
      <c r="F1527" s="44" t="s">
        <v>34</v>
      </c>
      <c r="G1527" s="44" t="s">
        <v>35</v>
      </c>
      <c r="H1527" s="43" t="s">
        <v>36</v>
      </c>
      <c r="I1527" s="200" t="s">
        <v>37</v>
      </c>
      <c r="J1527" s="201"/>
      <c r="K1527" s="202"/>
      <c r="L1527" s="202"/>
      <c r="M1527" s="202"/>
      <c r="N1527" s="202"/>
      <c r="O1527" s="202"/>
      <c r="P1527" s="42"/>
      <c r="Q1527" s="42"/>
      <c r="R1527" s="42"/>
      <c r="S1527" s="28"/>
      <c r="T1527" s="211"/>
    </row>
    <row r="1528" spans="1:20" ht="17" outlineLevel="1" x14ac:dyDescent="0.2">
      <c r="A1528" s="38" t="s">
        <v>54</v>
      </c>
      <c r="B1528" s="37" t="s">
        <v>246</v>
      </c>
      <c r="C1528" s="36" t="s">
        <v>247</v>
      </c>
      <c r="D1528" s="35">
        <v>0.8</v>
      </c>
      <c r="E1528" s="41">
        <f>D1528*H1520</f>
        <v>46.400000000000006</v>
      </c>
      <c r="F1528" s="33" cm="1">
        <f t="array" ref="F1528">IFERROR(_xlfn.XLOOKUP(1,(TabFournisseurs[TYPE]=A1528)*(TabFournisseurs[SUPPLIER2]=B1528)*(TabFournisseurs[REF PRODUCT]=C1528),TabFournisseurs[Cost / per m]),0)</f>
        <v>11.6</v>
      </c>
      <c r="G1528" s="96">
        <f>F1528*D1528</f>
        <v>9.2799999999999994</v>
      </c>
      <c r="H1528" s="40">
        <f>G1528*H1520</f>
        <v>538.24</v>
      </c>
      <c r="I1528" s="203"/>
      <c r="J1528" s="201"/>
      <c r="K1528" s="156"/>
      <c r="L1528" s="156"/>
      <c r="M1528" s="156"/>
      <c r="N1528" s="156"/>
      <c r="O1528" s="156"/>
      <c r="P1528" s="156"/>
      <c r="Q1528" s="156"/>
      <c r="R1528" s="156"/>
      <c r="S1528" s="157"/>
      <c r="T1528" s="211"/>
    </row>
    <row r="1529" spans="1:20" ht="17" outlineLevel="1" x14ac:dyDescent="0.2">
      <c r="A1529" s="38" t="s">
        <v>57</v>
      </c>
      <c r="B1529" s="37" t="s">
        <v>113</v>
      </c>
      <c r="C1529" s="36" t="s">
        <v>114</v>
      </c>
      <c r="D1529" s="35">
        <v>0.35</v>
      </c>
      <c r="E1529" s="34">
        <f>D1529*H1520</f>
        <v>20.299999999999997</v>
      </c>
      <c r="F1529" s="33" cm="1">
        <f t="array" ref="F1529">IFERROR(_xlfn.XLOOKUP(1,(TabFournisseurs[TYPE]=A1529)*(TabFournisseurs[SUPPLIER2]=B1529)*(TabFournisseurs[REF PRODUCT]=C1529),TabFournisseurs[Cost / per m]),0)</f>
        <v>7.5</v>
      </c>
      <c r="G1529" s="32">
        <f t="shared" ref="G1529:G1540" si="132">F1529*D1529</f>
        <v>2.625</v>
      </c>
      <c r="H1529" s="31">
        <f>G1529*H1520</f>
        <v>152.25</v>
      </c>
      <c r="I1529" s="39"/>
      <c r="J1529" s="39"/>
      <c r="K1529" s="156"/>
      <c r="L1529" s="156"/>
      <c r="M1529" s="156"/>
      <c r="N1529" s="156"/>
      <c r="O1529" s="156"/>
      <c r="P1529" s="156"/>
      <c r="Q1529" s="156"/>
      <c r="R1529" s="156"/>
      <c r="S1529" s="157"/>
      <c r="T1529" s="211"/>
    </row>
    <row r="1530" spans="1:20" ht="17" outlineLevel="1" x14ac:dyDescent="0.2">
      <c r="A1530" s="38" t="s">
        <v>60</v>
      </c>
      <c r="B1530" s="37" t="s">
        <v>61</v>
      </c>
      <c r="C1530" s="36" t="s">
        <v>248</v>
      </c>
      <c r="D1530" s="35">
        <v>0.4</v>
      </c>
      <c r="E1530" s="34">
        <f>D1530*H1520</f>
        <v>23.200000000000003</v>
      </c>
      <c r="F1530" s="33" cm="1">
        <f t="array" ref="F1530">IFERROR(_xlfn.XLOOKUP(1,(TabFournisseurs[TYPE]=A1530)*(TabFournisseurs[SUPPLIER2]=B1530)*(TabFournisseurs[REF PRODUCT]=C1530),TabFournisseurs[Cost / per m]),0)</f>
        <v>8.91</v>
      </c>
      <c r="G1530" s="32">
        <f t="shared" si="132"/>
        <v>3.5640000000000001</v>
      </c>
      <c r="H1530" s="31">
        <f>G1530*H1520</f>
        <v>206.71199999999999</v>
      </c>
      <c r="I1530" s="39"/>
      <c r="J1530" s="39"/>
      <c r="K1530" s="156"/>
      <c r="L1530" s="156"/>
      <c r="M1530" s="156"/>
      <c r="N1530" s="156"/>
      <c r="O1530" s="156"/>
      <c r="P1530" s="156"/>
      <c r="Q1530" s="156"/>
      <c r="R1530" s="156"/>
      <c r="S1530" s="157"/>
      <c r="T1530" s="211"/>
    </row>
    <row r="1531" spans="1:20" ht="17" outlineLevel="1" x14ac:dyDescent="0.2">
      <c r="A1531" s="38" t="s">
        <v>63</v>
      </c>
      <c r="B1531" s="37" t="s">
        <v>64</v>
      </c>
      <c r="C1531" s="36" t="s">
        <v>136</v>
      </c>
      <c r="D1531" s="35">
        <v>0.8</v>
      </c>
      <c r="E1531" s="34">
        <f>D1531*H1520</f>
        <v>46.400000000000006</v>
      </c>
      <c r="F1531" s="33" cm="1">
        <f t="array" ref="F1531">IFERROR(_xlfn.XLOOKUP(1,(TabFournisseurs[TYPE]=A1531)*(TabFournisseurs[SUPPLIER2]=B1531)*(TabFournisseurs[REF PRODUCT]=C1531),TabFournisseurs[Cost / per m]),0)</f>
        <v>0</v>
      </c>
      <c r="G1531" s="32">
        <f t="shared" si="132"/>
        <v>0</v>
      </c>
      <c r="H1531" s="31">
        <f>G1531*H1520</f>
        <v>0</v>
      </c>
      <c r="I1531" s="30"/>
      <c r="J1531" s="30"/>
      <c r="K1531" s="156"/>
      <c r="L1531" s="156"/>
      <c r="M1531" s="156"/>
      <c r="N1531" s="156"/>
      <c r="O1531" s="156"/>
      <c r="P1531" s="156"/>
      <c r="Q1531" s="156"/>
      <c r="R1531" s="156"/>
      <c r="S1531" s="157"/>
      <c r="T1531" s="211"/>
    </row>
    <row r="1532" spans="1:20" ht="17" outlineLevel="1" x14ac:dyDescent="0.2">
      <c r="A1532" s="38" t="s">
        <v>249</v>
      </c>
      <c r="B1532" s="37" t="s">
        <v>250</v>
      </c>
      <c r="C1532" s="36" t="s">
        <v>251</v>
      </c>
      <c r="D1532" s="35">
        <v>0.05</v>
      </c>
      <c r="E1532" s="34">
        <f>D1532*H1520</f>
        <v>2.9000000000000004</v>
      </c>
      <c r="F1532" s="33" cm="1">
        <f t="array" ref="F1532">IFERROR(_xlfn.XLOOKUP(1,(TabFournisseurs[TYPE]=A1532)*(TabFournisseurs[SUPPLIER2]=B1532)*(TabFournisseurs[REF PRODUCT]=C1532),TabFournisseurs[Cost / per m]),0)</f>
        <v>0</v>
      </c>
      <c r="G1532" s="32">
        <f t="shared" si="132"/>
        <v>0</v>
      </c>
      <c r="H1532" s="31">
        <f>G1532*H1520</f>
        <v>0</v>
      </c>
      <c r="I1532" s="30"/>
      <c r="J1532" s="30"/>
      <c r="K1532" s="29"/>
      <c r="L1532" s="29"/>
      <c r="M1532" s="29"/>
      <c r="N1532" s="29"/>
      <c r="O1532" s="29"/>
      <c r="P1532" s="29"/>
      <c r="Q1532" s="29"/>
      <c r="R1532" s="29"/>
      <c r="S1532" s="28"/>
      <c r="T1532" s="211"/>
    </row>
    <row r="1533" spans="1:20" ht="17" outlineLevel="1" x14ac:dyDescent="0.2">
      <c r="A1533" s="38" t="s">
        <v>69</v>
      </c>
      <c r="B1533" s="37" t="s">
        <v>70</v>
      </c>
      <c r="C1533" s="36" t="s">
        <v>71</v>
      </c>
      <c r="D1533" s="35">
        <v>0.05</v>
      </c>
      <c r="E1533" s="34">
        <f>D1533*H1520</f>
        <v>2.9000000000000004</v>
      </c>
      <c r="F1533" s="33" cm="1">
        <f t="array" ref="F1533">IFERROR(_xlfn.XLOOKUP(1,(TabFournisseurs[TYPE]=A1533)*(TabFournisseurs[SUPPLIER2]=B1533)*(TabFournisseurs[REF PRODUCT]=C1533),TabFournisseurs[Cost / per m]),0)</f>
        <v>2.97</v>
      </c>
      <c r="G1533" s="32">
        <f t="shared" si="132"/>
        <v>0.14850000000000002</v>
      </c>
      <c r="H1533" s="31">
        <f>G1533*H1520</f>
        <v>8.6130000000000013</v>
      </c>
      <c r="I1533" s="158"/>
      <c r="J1533" s="159"/>
      <c r="K1533" s="29"/>
      <c r="L1533" s="29"/>
      <c r="M1533" s="29"/>
      <c r="N1533" s="29"/>
      <c r="O1533" s="29"/>
      <c r="P1533" s="29"/>
      <c r="Q1533" s="29"/>
      <c r="R1533" s="29"/>
      <c r="S1533" s="28"/>
      <c r="T1533" s="211"/>
    </row>
    <row r="1534" spans="1:20" ht="17" outlineLevel="1" x14ac:dyDescent="0.2">
      <c r="A1534" s="38" t="s">
        <v>72</v>
      </c>
      <c r="B1534" s="37" t="s">
        <v>73</v>
      </c>
      <c r="C1534" s="36" t="s">
        <v>74</v>
      </c>
      <c r="D1534" s="35">
        <v>0.1</v>
      </c>
      <c r="E1534" s="34">
        <f>D1534*H1520</f>
        <v>5.8000000000000007</v>
      </c>
      <c r="F1534" s="33" cm="1">
        <f t="array" ref="F1534">IFERROR(_xlfn.XLOOKUP(1,(TabFournisseurs[TYPE]=A1534)*(TabFournisseurs[SUPPLIER2]=B1534)*(TabFournisseurs[REF PRODUCT]=C1534),TabFournisseurs[Cost / per m]),0)</f>
        <v>0.49</v>
      </c>
      <c r="G1534" s="32">
        <f t="shared" si="132"/>
        <v>4.9000000000000002E-2</v>
      </c>
      <c r="H1534" s="31">
        <f>G1534*H1520</f>
        <v>2.8420000000000001</v>
      </c>
      <c r="I1534" s="30"/>
      <c r="J1534" s="30"/>
      <c r="K1534" s="29"/>
      <c r="L1534" s="29"/>
      <c r="M1534" s="29"/>
      <c r="N1534" s="29"/>
      <c r="O1534" s="29"/>
      <c r="P1534" s="29"/>
      <c r="Q1534" s="29"/>
      <c r="R1534" s="29"/>
      <c r="S1534" s="28"/>
      <c r="T1534" s="211"/>
    </row>
    <row r="1535" spans="1:20" ht="17" outlineLevel="1" x14ac:dyDescent="0.2">
      <c r="A1535" s="38" t="s">
        <v>80</v>
      </c>
      <c r="B1535" s="37" t="s">
        <v>81</v>
      </c>
      <c r="C1535" s="36" t="s">
        <v>82</v>
      </c>
      <c r="D1535" s="35">
        <v>8</v>
      </c>
      <c r="E1535" s="34">
        <f>D1535*H1520</f>
        <v>464</v>
      </c>
      <c r="F1535" s="33" cm="1">
        <f t="array" ref="F1535">IFERROR(_xlfn.XLOOKUP(1,(TabFournisseurs[TYPE]=A1535)*(TabFournisseurs[SUPPLIER2]=B1535)*(TabFournisseurs[REF PRODUCT]=C1535),TabFournisseurs[Cost / per m]),0)</f>
        <v>0.06</v>
      </c>
      <c r="G1535" s="32">
        <f t="shared" si="132"/>
        <v>0.48</v>
      </c>
      <c r="H1535" s="31">
        <f>G1535*H1520</f>
        <v>27.84</v>
      </c>
      <c r="I1535" s="30"/>
      <c r="J1535" s="30"/>
      <c r="K1535" s="29"/>
      <c r="L1535" s="29"/>
      <c r="M1535" s="29"/>
      <c r="N1535" s="29"/>
      <c r="O1535" s="29"/>
      <c r="P1535" s="29"/>
      <c r="Q1535" s="29"/>
      <c r="R1535" s="29"/>
      <c r="S1535" s="28"/>
      <c r="T1535" s="211"/>
    </row>
    <row r="1536" spans="1:20" ht="17" outlineLevel="1" x14ac:dyDescent="0.2">
      <c r="A1536" s="38" t="s">
        <v>75</v>
      </c>
      <c r="B1536" s="37" t="s">
        <v>76</v>
      </c>
      <c r="C1536" s="36" t="s">
        <v>77</v>
      </c>
      <c r="D1536" s="35">
        <v>1</v>
      </c>
      <c r="E1536" s="34">
        <f>D1536*H1520</f>
        <v>58</v>
      </c>
      <c r="F1536" s="33" cm="1">
        <f t="array" ref="F1536">IFERROR(_xlfn.XLOOKUP(1,(TabFournisseurs[TYPE]=A1536)*(TabFournisseurs[SUPPLIER2]=B1536)*(TabFournisseurs[REF PRODUCT]=C1536),TabFournisseurs[Cost / per m]),0)</f>
        <v>0.27</v>
      </c>
      <c r="G1536" s="32">
        <f t="shared" si="132"/>
        <v>0.27</v>
      </c>
      <c r="H1536" s="31">
        <f>G1536*H1520</f>
        <v>15.66</v>
      </c>
      <c r="I1536" s="30"/>
      <c r="J1536" s="30"/>
      <c r="K1536" s="29"/>
      <c r="L1536" s="29"/>
      <c r="M1536" s="29"/>
      <c r="N1536" s="29"/>
      <c r="O1536" s="29"/>
      <c r="P1536" s="29"/>
      <c r="Q1536" s="29"/>
      <c r="R1536" s="29"/>
      <c r="S1536" s="28"/>
      <c r="T1536" s="211"/>
    </row>
    <row r="1537" spans="1:20" ht="17" outlineLevel="1" x14ac:dyDescent="0.2">
      <c r="A1537" s="38" t="s">
        <v>78</v>
      </c>
      <c r="B1537" s="37" t="s">
        <v>76</v>
      </c>
      <c r="C1537" s="36" t="s">
        <v>79</v>
      </c>
      <c r="D1537" s="35">
        <v>1</v>
      </c>
      <c r="E1537" s="34">
        <f>D1537*H1520</f>
        <v>58</v>
      </c>
      <c r="F1537" s="33" cm="1">
        <f t="array" ref="F1537">IFERROR(_xlfn.XLOOKUP(1,(TabFournisseurs[TYPE]=A1537)*(TabFournisseurs[SUPPLIER2]=B1537)*(TabFournisseurs[REF PRODUCT]=C1537),TabFournisseurs[Cost / per m]),0)</f>
        <v>0.21</v>
      </c>
      <c r="G1537" s="32">
        <f t="shared" si="132"/>
        <v>0.21</v>
      </c>
      <c r="H1537" s="31">
        <f>G1537*H1520</f>
        <v>12.18</v>
      </c>
      <c r="I1537" s="30"/>
      <c r="J1537" s="30"/>
      <c r="K1537" s="29"/>
      <c r="L1537" s="29"/>
      <c r="M1537" s="29"/>
      <c r="N1537" s="29"/>
      <c r="O1537" s="29"/>
      <c r="P1537" s="29"/>
      <c r="Q1537" s="29"/>
      <c r="R1537" s="29"/>
      <c r="S1537" s="28"/>
      <c r="T1537" s="211"/>
    </row>
    <row r="1538" spans="1:20" outlineLevel="1" x14ac:dyDescent="0.2">
      <c r="A1538" s="38"/>
      <c r="B1538" s="37"/>
      <c r="C1538" s="36"/>
      <c r="D1538" s="35"/>
      <c r="E1538" s="34">
        <f>D1538*H1520</f>
        <v>0</v>
      </c>
      <c r="F1538" s="33" cm="1">
        <f t="array" ref="F1538">IFERROR(_xlfn.XLOOKUP(1,(TabFournisseurs[TYPE]=A1538)*(TabFournisseurs[SUPPLIER2]=B1538)*(TabFournisseurs[REF PRODUCT]=C1538),TabFournisseurs[Cost / per m]),0)</f>
        <v>0</v>
      </c>
      <c r="G1538" s="32">
        <f t="shared" si="132"/>
        <v>0</v>
      </c>
      <c r="H1538" s="31">
        <f>G1538*H1520</f>
        <v>0</v>
      </c>
      <c r="I1538" s="30"/>
      <c r="J1538" s="30"/>
      <c r="K1538" s="29"/>
      <c r="L1538" s="29"/>
      <c r="M1538" s="29"/>
      <c r="N1538" s="29"/>
      <c r="O1538" s="29"/>
      <c r="P1538" s="29"/>
      <c r="Q1538" s="29"/>
      <c r="R1538" s="29"/>
      <c r="S1538" s="28"/>
      <c r="T1538" s="211"/>
    </row>
    <row r="1539" spans="1:20" outlineLevel="1" x14ac:dyDescent="0.2">
      <c r="A1539" s="38"/>
      <c r="B1539" s="37"/>
      <c r="C1539" s="36"/>
      <c r="D1539" s="35"/>
      <c r="E1539" s="34">
        <f>D1539*H1520</f>
        <v>0</v>
      </c>
      <c r="F1539" s="33" cm="1">
        <f t="array" ref="F1539">IFERROR(_xlfn.XLOOKUP(1,(TabFournisseurs[TYPE]=A1539)*(TabFournisseurs[SUPPLIER2]=B1539)*(TabFournisseurs[REF PRODUCT]=C1539),TabFournisseurs[Cost / per m]),0)</f>
        <v>0</v>
      </c>
      <c r="G1539" s="32">
        <f t="shared" si="132"/>
        <v>0</v>
      </c>
      <c r="H1539" s="31">
        <f>G1539*H1520</f>
        <v>0</v>
      </c>
      <c r="I1539" s="30"/>
      <c r="J1539" s="30"/>
      <c r="K1539" s="29"/>
      <c r="L1539" s="29"/>
      <c r="M1539" s="29"/>
      <c r="N1539" s="29"/>
      <c r="O1539" s="29"/>
      <c r="P1539" s="29"/>
      <c r="Q1539" s="29"/>
      <c r="R1539" s="29"/>
      <c r="S1539" s="28"/>
      <c r="T1539" s="211"/>
    </row>
    <row r="1540" spans="1:20" outlineLevel="1" x14ac:dyDescent="0.2">
      <c r="A1540" s="38"/>
      <c r="B1540" s="37"/>
      <c r="C1540" s="36"/>
      <c r="D1540" s="35"/>
      <c r="E1540" s="34">
        <f>D1540*H1520</f>
        <v>0</v>
      </c>
      <c r="F1540" s="33"/>
      <c r="G1540" s="32">
        <f t="shared" si="132"/>
        <v>0</v>
      </c>
      <c r="H1540" s="31">
        <f>G1540*H1520</f>
        <v>0</v>
      </c>
      <c r="I1540" s="30"/>
      <c r="J1540" s="30"/>
      <c r="K1540" s="29"/>
      <c r="L1540" s="29"/>
      <c r="M1540" s="29"/>
      <c r="N1540" s="29"/>
      <c r="O1540" s="29"/>
      <c r="P1540" s="29"/>
      <c r="Q1540" s="29"/>
      <c r="R1540" s="29"/>
      <c r="S1540" s="28"/>
      <c r="T1540" s="211"/>
    </row>
    <row r="1541" spans="1:20" ht="17" outlineLevel="1" x14ac:dyDescent="0.2">
      <c r="A1541" s="38" t="s">
        <v>38</v>
      </c>
      <c r="B1541" s="37" t="s">
        <v>40</v>
      </c>
      <c r="C1541" s="36" t="s">
        <v>41</v>
      </c>
      <c r="D1541" s="35">
        <v>1</v>
      </c>
      <c r="E1541" s="34">
        <f>D1541*H1520</f>
        <v>58</v>
      </c>
      <c r="F1541" s="33" cm="1">
        <f t="array" ref="F1541">IFERROR(_xlfn.XLOOKUP(1,(TabFournisseurs[TYPE]=A1541)*(TabFournisseurs[SUPPLIER2]=B1541)*(TabFournisseurs[REF PRODUCT]=C1541),TabFournisseurs[Cost / per m]),0)</f>
        <v>2</v>
      </c>
      <c r="G1541" s="32">
        <f t="shared" ref="G1541:G1542" si="133">F1541*D1541</f>
        <v>2</v>
      </c>
      <c r="H1541" s="31">
        <f>G1541*H1520</f>
        <v>116</v>
      </c>
      <c r="I1541" s="30"/>
      <c r="J1541" s="30"/>
      <c r="K1541" s="29"/>
      <c r="L1541" s="29"/>
      <c r="M1541" s="29"/>
      <c r="N1541" s="29"/>
      <c r="O1541" s="29"/>
      <c r="P1541" s="29"/>
      <c r="Q1541" s="29"/>
      <c r="R1541" s="29"/>
      <c r="S1541" s="28"/>
      <c r="T1541" s="211"/>
    </row>
    <row r="1542" spans="1:20" ht="18" outlineLevel="1" thickBot="1" x14ac:dyDescent="0.25">
      <c r="A1542" s="27" t="s">
        <v>38</v>
      </c>
      <c r="B1542" s="26" t="s">
        <v>42</v>
      </c>
      <c r="C1542" s="25" t="s">
        <v>43</v>
      </c>
      <c r="D1542" s="24">
        <v>1</v>
      </c>
      <c r="E1542" s="23">
        <f>D1542*H1520</f>
        <v>58</v>
      </c>
      <c r="F1542" s="22" cm="1">
        <f t="array" ref="F1542">IFERROR(_xlfn.XLOOKUP(1,(TabFournisseurs[TYPE]=A1542)*(TabFournisseurs[SUPPLIER2]=B1542)*(TabFournisseurs[REF PRODUCT]=C1542),TabFournisseurs[Cost / per m]),0)</f>
        <v>0.5</v>
      </c>
      <c r="G1542" s="21">
        <f t="shared" si="133"/>
        <v>0.5</v>
      </c>
      <c r="H1542" s="20">
        <f>G1542*H1520</f>
        <v>29</v>
      </c>
      <c r="I1542" s="19"/>
      <c r="J1542" s="19"/>
      <c r="K1542" s="18"/>
      <c r="L1542" s="18"/>
      <c r="M1542" s="18"/>
      <c r="N1542" s="18"/>
      <c r="O1542" s="18"/>
      <c r="P1542" s="18"/>
      <c r="Q1542" s="18"/>
      <c r="R1542" s="18"/>
      <c r="S1542" s="17"/>
      <c r="T1542" s="211"/>
    </row>
    <row r="1543" spans="1:20" ht="17" thickBot="1" x14ac:dyDescent="0.25">
      <c r="A1543" s="95"/>
      <c r="B1543" s="95"/>
      <c r="C1543" s="95"/>
      <c r="D1543" s="95"/>
      <c r="E1543" s="95"/>
      <c r="F1543" s="95"/>
      <c r="G1543" s="95"/>
      <c r="H1543" s="95"/>
      <c r="I1543" s="95"/>
      <c r="J1543" s="95"/>
      <c r="K1543" s="95"/>
      <c r="L1543" s="95"/>
      <c r="M1543" s="95"/>
      <c r="N1543" s="95"/>
      <c r="O1543" s="95"/>
      <c r="P1543" s="95"/>
      <c r="Q1543" s="95"/>
      <c r="R1543" s="95"/>
      <c r="S1543" s="95"/>
      <c r="T1543" s="95"/>
    </row>
    <row r="1544" spans="1:20" ht="23" customHeight="1" x14ac:dyDescent="0.2">
      <c r="A1544" s="204" t="s">
        <v>252</v>
      </c>
      <c r="B1544" s="205"/>
      <c r="C1544" s="205"/>
      <c r="D1544" s="205"/>
      <c r="E1544" s="205"/>
      <c r="F1544" s="205"/>
      <c r="G1544" s="206"/>
      <c r="H1544" s="166" t="s">
        <v>253</v>
      </c>
      <c r="I1544" s="167"/>
      <c r="J1544" s="167"/>
      <c r="K1544" s="167"/>
      <c r="L1544" s="167"/>
      <c r="M1544" s="168"/>
      <c r="N1544" s="169" t="s">
        <v>1</v>
      </c>
      <c r="O1544" s="169"/>
      <c r="P1544" s="169"/>
      <c r="Q1544" s="169"/>
      <c r="R1544" s="171"/>
      <c r="S1544" s="173" t="s">
        <v>2</v>
      </c>
      <c r="T1544" s="210"/>
    </row>
    <row r="1545" spans="1:20" ht="23" customHeight="1" thickBot="1" x14ac:dyDescent="0.25">
      <c r="A1545" s="207"/>
      <c r="B1545" s="208"/>
      <c r="C1545" s="208"/>
      <c r="D1545" s="208"/>
      <c r="E1545" s="208"/>
      <c r="F1545" s="208"/>
      <c r="G1545" s="209"/>
      <c r="H1545" s="177"/>
      <c r="I1545" s="178"/>
      <c r="J1545" s="178"/>
      <c r="K1545" s="178"/>
      <c r="L1545" s="178"/>
      <c r="M1545" s="179"/>
      <c r="N1545" s="170"/>
      <c r="O1545" s="170"/>
      <c r="P1545" s="170"/>
      <c r="Q1545" s="170"/>
      <c r="R1545" s="172"/>
      <c r="S1545" s="174"/>
      <c r="T1545" s="210"/>
    </row>
    <row r="1546" spans="1:20" outlineLevel="1" x14ac:dyDescent="0.2">
      <c r="A1546" s="212">
        <v>46162</v>
      </c>
      <c r="B1546" s="181"/>
      <c r="C1546" s="94"/>
      <c r="D1546" s="94"/>
      <c r="E1546" s="94"/>
      <c r="F1546" s="94"/>
      <c r="G1546" s="94"/>
      <c r="H1546" s="94"/>
      <c r="I1546" s="94"/>
      <c r="J1546" s="94"/>
      <c r="K1546" s="94"/>
      <c r="L1546" s="94"/>
      <c r="M1546" s="94"/>
      <c r="N1546" s="94"/>
      <c r="O1546" s="94"/>
      <c r="P1546" s="94"/>
      <c r="Q1546" s="94"/>
      <c r="R1546" s="94"/>
      <c r="S1546" s="93" t="s">
        <v>162</v>
      </c>
      <c r="T1546" s="211"/>
    </row>
    <row r="1547" spans="1:20" ht="17" outlineLevel="1" thickBot="1" x14ac:dyDescent="0.25">
      <c r="A1547" s="92"/>
      <c r="B1547" s="42"/>
      <c r="C1547" s="42"/>
      <c r="D1547" s="42"/>
      <c r="E1547" s="42"/>
      <c r="F1547" s="42"/>
      <c r="G1547" s="42"/>
      <c r="H1547" s="42"/>
      <c r="I1547" s="42"/>
      <c r="J1547" s="42"/>
      <c r="K1547" s="42"/>
      <c r="L1547" s="42"/>
      <c r="M1547" s="42"/>
      <c r="N1547" s="42"/>
      <c r="O1547" s="42"/>
      <c r="P1547" s="42"/>
      <c r="Q1547" s="42"/>
      <c r="R1547" s="42"/>
      <c r="S1547" s="47"/>
      <c r="T1547" s="211"/>
    </row>
    <row r="1548" spans="1:20" ht="17" customHeight="1" outlineLevel="1" thickBot="1" x14ac:dyDescent="0.25">
      <c r="A1548" s="182" t="e" vm="29">
        <v>#VALUE!</v>
      </c>
      <c r="B1548" s="183"/>
      <c r="C1548" s="91" t="s">
        <v>6</v>
      </c>
      <c r="D1548" s="90" t="s">
        <v>7</v>
      </c>
      <c r="E1548" s="106" t="s">
        <v>254</v>
      </c>
      <c r="F1548" s="42"/>
      <c r="G1548" s="42"/>
      <c r="H1548" s="84" t="s">
        <v>8</v>
      </c>
      <c r="I1548" s="88"/>
      <c r="J1548" s="88"/>
      <c r="K1548" s="88"/>
      <c r="L1548" s="88"/>
      <c r="M1548" s="88"/>
      <c r="N1548" s="88"/>
      <c r="O1548" s="88"/>
      <c r="P1548" s="88"/>
      <c r="Q1548" s="88"/>
      <c r="S1548" s="87"/>
      <c r="T1548" s="211"/>
    </row>
    <row r="1549" spans="1:20" ht="16" customHeight="1" outlineLevel="1" x14ac:dyDescent="0.2">
      <c r="A1549" s="184"/>
      <c r="B1549" s="185"/>
      <c r="C1549" s="188" t="s">
        <v>255</v>
      </c>
      <c r="D1549" s="86" t="s">
        <v>9</v>
      </c>
      <c r="E1549" s="85" t="s">
        <v>49</v>
      </c>
      <c r="F1549" s="42"/>
      <c r="G1549" s="42"/>
      <c r="H1549" s="84" t="s">
        <v>10</v>
      </c>
      <c r="I1549" s="83"/>
      <c r="J1549" s="83"/>
      <c r="K1549" s="83"/>
      <c r="L1549" s="83"/>
      <c r="M1549" s="83"/>
      <c r="N1549" s="83"/>
      <c r="O1549" s="83"/>
      <c r="P1549" s="83"/>
      <c r="Q1549" s="83"/>
      <c r="R1549" s="191"/>
      <c r="S1549" s="192"/>
      <c r="T1549" s="211"/>
    </row>
    <row r="1550" spans="1:20" ht="16" customHeight="1" outlineLevel="1" x14ac:dyDescent="0.2">
      <c r="A1550" s="184"/>
      <c r="B1550" s="185"/>
      <c r="C1550" s="189"/>
      <c r="D1550" s="63" t="s">
        <v>11</v>
      </c>
      <c r="E1550" s="82" t="s">
        <v>50</v>
      </c>
      <c r="F1550" s="42"/>
      <c r="G1550" s="48"/>
      <c r="H1550" s="81"/>
      <c r="I1550" s="80"/>
      <c r="J1550" s="80"/>
      <c r="K1550" s="80"/>
      <c r="L1550" s="80"/>
      <c r="M1550" s="80"/>
      <c r="N1550" s="80"/>
      <c r="O1550" s="80"/>
      <c r="P1550" s="80"/>
      <c r="Q1550" s="80"/>
      <c r="R1550" s="191"/>
      <c r="S1550" s="192"/>
      <c r="T1550" s="211"/>
    </row>
    <row r="1551" spans="1:20" ht="16" customHeight="1" outlineLevel="1" thickBot="1" x14ac:dyDescent="0.25">
      <c r="A1551" s="184"/>
      <c r="B1551" s="185"/>
      <c r="C1551" s="189"/>
      <c r="D1551" s="63" t="s">
        <v>12</v>
      </c>
      <c r="E1551" s="82"/>
      <c r="F1551" s="42"/>
      <c r="G1551" s="48"/>
      <c r="H1551" s="81"/>
      <c r="I1551" s="80"/>
      <c r="J1551" s="80"/>
      <c r="K1551" s="80"/>
      <c r="L1551" s="80"/>
      <c r="M1551" s="80"/>
      <c r="N1551" s="80"/>
      <c r="O1551" s="80"/>
      <c r="P1551" s="80"/>
      <c r="Q1551" s="80"/>
      <c r="R1551" s="152"/>
      <c r="S1551" s="153"/>
      <c r="T1551" s="211"/>
    </row>
    <row r="1552" spans="1:20" ht="16" customHeight="1" outlineLevel="1" thickBot="1" x14ac:dyDescent="0.25">
      <c r="A1552" s="184"/>
      <c r="B1552" s="185"/>
      <c r="C1552" s="189"/>
      <c r="D1552" s="63" t="s">
        <v>13</v>
      </c>
      <c r="E1552" s="105" t="b">
        <v>0</v>
      </c>
      <c r="F1552" s="42"/>
      <c r="G1552" s="48"/>
      <c r="H1552" s="59" t="s">
        <v>14</v>
      </c>
      <c r="I1552" s="58">
        <v>48</v>
      </c>
      <c r="J1552" s="58">
        <v>50</v>
      </c>
      <c r="K1552" s="58">
        <v>52</v>
      </c>
      <c r="L1552" s="58">
        <v>54</v>
      </c>
      <c r="M1552" s="58">
        <v>56</v>
      </c>
      <c r="N1552" s="58">
        <v>58</v>
      </c>
      <c r="O1552" s="58">
        <v>60</v>
      </c>
      <c r="P1552" s="58">
        <v>62</v>
      </c>
      <c r="Q1552" s="57">
        <v>64</v>
      </c>
      <c r="S1552" s="79"/>
      <c r="T1552" s="211"/>
    </row>
    <row r="1553" spans="1:20" outlineLevel="1" x14ac:dyDescent="0.2">
      <c r="A1553" s="184"/>
      <c r="B1553" s="185"/>
      <c r="C1553" s="189"/>
      <c r="D1553" s="193"/>
      <c r="E1553" s="194"/>
      <c r="F1553" s="42"/>
      <c r="G1553" s="48"/>
      <c r="H1553" s="78">
        <f t="shared" ref="H1553:H1560" si="134">SUM(I1553:Q1553)</f>
        <v>0</v>
      </c>
      <c r="I1553" s="77"/>
      <c r="J1553" s="77"/>
      <c r="K1553" s="77"/>
      <c r="L1553" s="77"/>
      <c r="M1553" s="77"/>
      <c r="N1553" s="77"/>
      <c r="O1553" s="77"/>
      <c r="P1553" s="77"/>
      <c r="Q1553" s="77"/>
      <c r="R1553" s="195" t="s">
        <v>15</v>
      </c>
      <c r="S1553" s="196"/>
      <c r="T1553" s="211"/>
    </row>
    <row r="1554" spans="1:20" ht="16" customHeight="1" outlineLevel="1" x14ac:dyDescent="0.2">
      <c r="A1554" s="184"/>
      <c r="B1554" s="185"/>
      <c r="C1554" s="189"/>
      <c r="D1554" s="63" t="s">
        <v>16</v>
      </c>
      <c r="E1554" s="76" t="s">
        <v>52</v>
      </c>
      <c r="F1554" s="42"/>
      <c r="G1554" s="48"/>
      <c r="H1554" s="73">
        <f t="shared" si="134"/>
        <v>0</v>
      </c>
      <c r="I1554" s="68"/>
      <c r="J1554" s="68"/>
      <c r="K1554" s="68"/>
      <c r="L1554" s="68"/>
      <c r="M1554" s="68"/>
      <c r="N1554" s="68"/>
      <c r="O1554" s="68"/>
      <c r="P1554" s="68"/>
      <c r="Q1554" s="68"/>
      <c r="R1554" s="197"/>
      <c r="S1554" s="192"/>
      <c r="T1554" s="211"/>
    </row>
    <row r="1555" spans="1:20" ht="16" customHeight="1" outlineLevel="1" x14ac:dyDescent="0.2">
      <c r="A1555" s="184"/>
      <c r="B1555" s="185"/>
      <c r="C1555" s="189"/>
      <c r="D1555" s="63" t="s">
        <v>17</v>
      </c>
      <c r="E1555" s="75" t="s">
        <v>256</v>
      </c>
      <c r="F1555" s="42"/>
      <c r="G1555" s="42"/>
      <c r="H1555" s="73">
        <f t="shared" si="134"/>
        <v>0</v>
      </c>
      <c r="I1555" s="68"/>
      <c r="J1555" s="68"/>
      <c r="K1555" s="68"/>
      <c r="L1555" s="68"/>
      <c r="M1555" s="68"/>
      <c r="N1555" s="68"/>
      <c r="O1555" s="68"/>
      <c r="P1555" s="68"/>
      <c r="Q1555" s="68"/>
      <c r="R1555" s="197"/>
      <c r="S1555" s="192"/>
      <c r="T1555" s="211"/>
    </row>
    <row r="1556" spans="1:20" outlineLevel="1" x14ac:dyDescent="0.2">
      <c r="A1556" s="184"/>
      <c r="B1556" s="185"/>
      <c r="C1556" s="189"/>
      <c r="D1556" s="193"/>
      <c r="E1556" s="194"/>
      <c r="F1556" s="42"/>
      <c r="G1556" s="48"/>
      <c r="H1556" s="73">
        <f t="shared" si="134"/>
        <v>0</v>
      </c>
      <c r="I1556" s="68"/>
      <c r="J1556" s="68"/>
      <c r="K1556" s="68"/>
      <c r="L1556" s="68"/>
      <c r="M1556" s="68"/>
      <c r="N1556" s="68"/>
      <c r="O1556" s="68"/>
      <c r="P1556" s="68"/>
      <c r="Q1556" s="68"/>
      <c r="R1556" s="197"/>
      <c r="S1556" s="192"/>
      <c r="T1556" s="211"/>
    </row>
    <row r="1557" spans="1:20" ht="16" customHeight="1" outlineLevel="1" x14ac:dyDescent="0.2">
      <c r="A1557" s="184"/>
      <c r="B1557" s="185"/>
      <c r="C1557" s="189"/>
      <c r="D1557" s="63" t="s">
        <v>18</v>
      </c>
      <c r="E1557" s="76">
        <v>55</v>
      </c>
      <c r="F1557" s="42"/>
      <c r="G1557" s="48"/>
      <c r="H1557" s="73">
        <f t="shared" si="134"/>
        <v>0</v>
      </c>
      <c r="I1557" s="68"/>
      <c r="J1557" s="68"/>
      <c r="K1557" s="68"/>
      <c r="L1557" s="68"/>
      <c r="M1557" s="68"/>
      <c r="N1557" s="68"/>
      <c r="O1557" s="68"/>
      <c r="P1557" s="68"/>
      <c r="Q1557" s="68"/>
      <c r="R1557" s="197"/>
      <c r="S1557" s="192"/>
      <c r="T1557" s="211"/>
    </row>
    <row r="1558" spans="1:20" ht="16" customHeight="1" outlineLevel="1" x14ac:dyDescent="0.2">
      <c r="A1558" s="184"/>
      <c r="B1558" s="185"/>
      <c r="C1558" s="189"/>
      <c r="D1558" s="63" t="s">
        <v>19</v>
      </c>
      <c r="E1558" s="75">
        <f>SUM(G1571:G1585)</f>
        <v>13.924199999999999</v>
      </c>
      <c r="F1558" s="42"/>
      <c r="G1558" s="42"/>
      <c r="H1558" s="73">
        <f t="shared" si="134"/>
        <v>0</v>
      </c>
      <c r="I1558" s="68"/>
      <c r="J1558" s="68"/>
      <c r="K1558" s="68"/>
      <c r="L1558" s="68"/>
      <c r="M1558" s="68"/>
      <c r="N1558" s="68"/>
      <c r="O1558" s="68"/>
      <c r="P1558" s="68"/>
      <c r="Q1558" s="68"/>
      <c r="R1558" s="197"/>
      <c r="S1558" s="192"/>
      <c r="T1558" s="211"/>
    </row>
    <row r="1559" spans="1:20" outlineLevel="1" x14ac:dyDescent="0.2">
      <c r="A1559" s="184"/>
      <c r="B1559" s="185"/>
      <c r="C1559" s="189"/>
      <c r="D1559" s="193"/>
      <c r="E1559" s="194"/>
      <c r="F1559" s="42"/>
      <c r="G1559" s="48"/>
      <c r="H1559" s="73">
        <f t="shared" si="134"/>
        <v>0</v>
      </c>
      <c r="I1559" s="68"/>
      <c r="J1559" s="68"/>
      <c r="K1559" s="68"/>
      <c r="L1559" s="68"/>
      <c r="M1559" s="68"/>
      <c r="N1559" s="68"/>
      <c r="O1559" s="68"/>
      <c r="P1559" s="68"/>
      <c r="Q1559" s="68"/>
      <c r="R1559" s="197"/>
      <c r="S1559" s="192"/>
      <c r="T1559" s="211"/>
    </row>
    <row r="1560" spans="1:20" ht="16" customHeight="1" outlineLevel="1" x14ac:dyDescent="0.2">
      <c r="A1560" s="184"/>
      <c r="B1560" s="185"/>
      <c r="C1560" s="189"/>
      <c r="D1560" s="63" t="s">
        <v>20</v>
      </c>
      <c r="E1560" s="75">
        <f>SUM(E1557:E1558)</f>
        <v>68.924199999999999</v>
      </c>
      <c r="F1560" s="42"/>
      <c r="G1560" s="74"/>
      <c r="H1560" s="73">
        <f t="shared" si="134"/>
        <v>0</v>
      </c>
      <c r="I1560" s="68"/>
      <c r="J1560" s="68"/>
      <c r="K1560" s="68"/>
      <c r="L1560" s="68"/>
      <c r="M1560" s="68"/>
      <c r="N1560" s="68"/>
      <c r="O1560" s="68"/>
      <c r="P1560" s="68"/>
      <c r="Q1560" s="68"/>
      <c r="R1560" s="197"/>
      <c r="S1560" s="192"/>
      <c r="T1560" s="211"/>
    </row>
    <row r="1561" spans="1:20" ht="16" customHeight="1" outlineLevel="1" x14ac:dyDescent="0.2">
      <c r="A1561" s="184"/>
      <c r="B1561" s="185"/>
      <c r="C1561" s="189"/>
      <c r="D1561" s="63" t="s">
        <v>21</v>
      </c>
      <c r="E1561" s="72">
        <f>SUM(E1563/E1560)</f>
        <v>4.2800641864541049</v>
      </c>
      <c r="F1561" s="42"/>
      <c r="G1561" s="71" t="s">
        <v>11</v>
      </c>
      <c r="H1561" s="69">
        <v>0</v>
      </c>
      <c r="I1561" s="68"/>
      <c r="J1561" s="68"/>
      <c r="K1561" s="68"/>
      <c r="L1561" s="68"/>
      <c r="M1561" s="68"/>
      <c r="N1561" s="68"/>
      <c r="O1561" s="68"/>
      <c r="P1561" s="68"/>
      <c r="Q1561" s="67"/>
      <c r="R1561" s="197"/>
      <c r="S1561" s="192"/>
      <c r="T1561" s="211"/>
    </row>
    <row r="1562" spans="1:20" ht="17" outlineLevel="1" thickBot="1" x14ac:dyDescent="0.25">
      <c r="A1562" s="184"/>
      <c r="B1562" s="185"/>
      <c r="C1562" s="189"/>
      <c r="D1562" s="193"/>
      <c r="E1562" s="194"/>
      <c r="F1562" s="42"/>
      <c r="G1562" s="70" t="s">
        <v>22</v>
      </c>
      <c r="H1562" s="69">
        <v>0</v>
      </c>
      <c r="I1562" s="68"/>
      <c r="J1562" s="68"/>
      <c r="K1562" s="68"/>
      <c r="L1562" s="68"/>
      <c r="M1562" s="68"/>
      <c r="N1562" s="68"/>
      <c r="O1562" s="68"/>
      <c r="P1562" s="68"/>
      <c r="Q1562" s="67"/>
      <c r="R1562" s="197"/>
      <c r="S1562" s="192"/>
      <c r="T1562" s="211"/>
    </row>
    <row r="1563" spans="1:20" ht="16" customHeight="1" outlineLevel="1" thickBot="1" x14ac:dyDescent="0.25">
      <c r="A1563" s="184"/>
      <c r="B1563" s="185"/>
      <c r="C1563" s="189"/>
      <c r="D1563" s="63" t="s">
        <v>23</v>
      </c>
      <c r="E1563" s="66">
        <v>295</v>
      </c>
      <c r="G1563" s="48"/>
      <c r="H1563" s="65">
        <f>SUM(H1561:H1562)</f>
        <v>0</v>
      </c>
      <c r="I1563" s="64">
        <f t="shared" ref="I1563:Q1563" si="135">SUM(I1553:I1560)</f>
        <v>0</v>
      </c>
      <c r="J1563" s="64">
        <f t="shared" si="135"/>
        <v>0</v>
      </c>
      <c r="K1563" s="64">
        <f t="shared" si="135"/>
        <v>0</v>
      </c>
      <c r="L1563" s="64">
        <f t="shared" si="135"/>
        <v>0</v>
      </c>
      <c r="M1563" s="64">
        <f t="shared" si="135"/>
        <v>0</v>
      </c>
      <c r="N1563" s="64">
        <f t="shared" si="135"/>
        <v>0</v>
      </c>
      <c r="O1563" s="64">
        <f t="shared" si="135"/>
        <v>0</v>
      </c>
      <c r="P1563" s="64">
        <f t="shared" si="135"/>
        <v>0</v>
      </c>
      <c r="Q1563" s="64">
        <f t="shared" si="135"/>
        <v>0</v>
      </c>
      <c r="R1563" s="197"/>
      <c r="S1563" s="192"/>
      <c r="T1563" s="211"/>
    </row>
    <row r="1564" spans="1:20" ht="17" customHeight="1" outlineLevel="1" thickBot="1" x14ac:dyDescent="0.25">
      <c r="A1564" s="184"/>
      <c r="B1564" s="185"/>
      <c r="C1564" s="189"/>
      <c r="D1564" s="63" t="s">
        <v>24</v>
      </c>
      <c r="E1564" s="62">
        <f>SUM(E1563/2.5)</f>
        <v>118</v>
      </c>
      <c r="F1564" s="42"/>
      <c r="G1564" s="61"/>
      <c r="H1564" s="60" t="s">
        <v>14</v>
      </c>
      <c r="I1564" s="59">
        <v>48</v>
      </c>
      <c r="J1564" s="58">
        <v>50</v>
      </c>
      <c r="K1564" s="58">
        <v>52</v>
      </c>
      <c r="L1564" s="58">
        <v>54</v>
      </c>
      <c r="M1564" s="58">
        <v>56</v>
      </c>
      <c r="N1564" s="58">
        <v>58</v>
      </c>
      <c r="O1564" s="58">
        <v>60</v>
      </c>
      <c r="P1564" s="58">
        <v>62</v>
      </c>
      <c r="Q1564" s="57">
        <v>64</v>
      </c>
      <c r="R1564" s="197"/>
      <c r="S1564" s="192"/>
      <c r="T1564" s="211"/>
    </row>
    <row r="1565" spans="1:20" ht="17" outlineLevel="1" thickBot="1" x14ac:dyDescent="0.25">
      <c r="A1565" s="186"/>
      <c r="B1565" s="187"/>
      <c r="C1565" s="190"/>
      <c r="D1565" s="56" t="s">
        <v>25</v>
      </c>
      <c r="E1565" s="55">
        <f>SUM(E1563/2.2)</f>
        <v>134.09090909090909</v>
      </c>
      <c r="F1565" s="42"/>
      <c r="G1565" s="42"/>
      <c r="H1565" s="42"/>
      <c r="I1565" s="42"/>
      <c r="J1565" s="42"/>
      <c r="K1565" s="42"/>
      <c r="L1565" s="42"/>
      <c r="M1565" s="42"/>
      <c r="N1565" s="42"/>
      <c r="O1565" s="42"/>
      <c r="P1565" s="42"/>
      <c r="Q1565" s="42"/>
      <c r="R1565" s="198"/>
      <c r="S1565" s="199"/>
      <c r="T1565" s="211"/>
    </row>
    <row r="1566" spans="1:20" ht="17" outlineLevel="1" thickBot="1" x14ac:dyDescent="0.25">
      <c r="A1566" s="54" t="s">
        <v>26</v>
      </c>
      <c r="B1566" s="53">
        <v>46220</v>
      </c>
      <c r="C1566" s="42"/>
      <c r="D1566" s="48"/>
      <c r="E1566" s="112">
        <v>46162</v>
      </c>
      <c r="F1566" s="42"/>
      <c r="S1566" s="28"/>
      <c r="T1566" s="211"/>
    </row>
    <row r="1567" spans="1:20" outlineLevel="1" x14ac:dyDescent="0.2">
      <c r="A1567" s="51" t="s">
        <v>27</v>
      </c>
      <c r="B1567" s="50"/>
      <c r="C1567" s="42"/>
      <c r="D1567" s="48"/>
      <c r="E1567" s="42"/>
      <c r="F1567" s="42"/>
      <c r="R1567" s="42"/>
      <c r="S1567" s="47"/>
      <c r="T1567" s="211"/>
    </row>
    <row r="1568" spans="1:20" outlineLevel="1" x14ac:dyDescent="0.2">
      <c r="A1568" s="49"/>
      <c r="B1568" s="42"/>
      <c r="C1568" s="42"/>
      <c r="D1568" s="48"/>
      <c r="E1568" s="42"/>
      <c r="F1568" s="42"/>
      <c r="G1568" s="42"/>
      <c r="H1568" s="42"/>
      <c r="I1568" s="42"/>
      <c r="J1568" s="42"/>
      <c r="K1568" s="42"/>
      <c r="L1568" s="42"/>
      <c r="M1568" s="42"/>
      <c r="N1568" s="42"/>
      <c r="O1568" s="42"/>
      <c r="P1568" s="42"/>
      <c r="Q1568" s="42"/>
      <c r="R1568" s="42"/>
      <c r="S1568" s="47"/>
      <c r="T1568" s="211"/>
    </row>
    <row r="1569" spans="1:20" ht="17" outlineLevel="1" thickBot="1" x14ac:dyDescent="0.25">
      <c r="A1569" s="49" t="s">
        <v>28</v>
      </c>
      <c r="B1569" s="42"/>
      <c r="C1569" s="42"/>
      <c r="D1569" s="48"/>
      <c r="E1569" s="42"/>
      <c r="F1569" s="42"/>
      <c r="G1569" s="42"/>
      <c r="H1569" s="42"/>
      <c r="I1569" s="42"/>
      <c r="J1569" s="42"/>
      <c r="K1569" s="42"/>
      <c r="L1569" s="42"/>
      <c r="M1569" s="42"/>
      <c r="N1569" s="42"/>
      <c r="O1569" s="42"/>
      <c r="P1569" s="42"/>
      <c r="Q1569" s="42"/>
      <c r="R1569" s="42"/>
      <c r="S1569" s="47"/>
      <c r="T1569" s="211"/>
    </row>
    <row r="1570" spans="1:20" outlineLevel="1" x14ac:dyDescent="0.2">
      <c r="A1570" s="46" t="s">
        <v>29</v>
      </c>
      <c r="B1570" s="45" t="s">
        <v>30</v>
      </c>
      <c r="C1570" s="44" t="s">
        <v>31</v>
      </c>
      <c r="D1570" s="44" t="s">
        <v>32</v>
      </c>
      <c r="E1570" s="44" t="s">
        <v>33</v>
      </c>
      <c r="F1570" s="44" t="s">
        <v>34</v>
      </c>
      <c r="G1570" s="44" t="s">
        <v>35</v>
      </c>
      <c r="H1570" s="43" t="s">
        <v>36</v>
      </c>
      <c r="I1570" s="200" t="s">
        <v>37</v>
      </c>
      <c r="J1570" s="201"/>
      <c r="K1570" s="202"/>
      <c r="L1570" s="202"/>
      <c r="M1570" s="202"/>
      <c r="N1570" s="202"/>
      <c r="O1570" s="202"/>
      <c r="P1570" s="42"/>
      <c r="Q1570" s="42"/>
      <c r="R1570" s="42"/>
      <c r="S1570" s="28"/>
      <c r="T1570" s="211"/>
    </row>
    <row r="1571" spans="1:20" ht="17" outlineLevel="1" x14ac:dyDescent="0.2">
      <c r="A1571" s="38" t="s">
        <v>54</v>
      </c>
      <c r="B1571" s="37" t="s">
        <v>128</v>
      </c>
      <c r="C1571" s="36" t="s">
        <v>257</v>
      </c>
      <c r="D1571" s="35">
        <v>0.43</v>
      </c>
      <c r="E1571" s="41">
        <f>D1571*H1563</f>
        <v>0</v>
      </c>
      <c r="F1571" s="33" cm="1">
        <f t="array" ref="F1571">IFERROR(_xlfn.XLOOKUP(1,(TabFournisseurs[TYPE]=A1571)*(TabFournisseurs[SUPPLIER2]=B1571)*(TabFournisseurs[REF PRODUCT]=C1571),TabFournisseurs[Cost / per m]),0)</f>
        <v>6.44</v>
      </c>
      <c r="G1571" s="96">
        <f>F1571*D1571</f>
        <v>2.7692000000000001</v>
      </c>
      <c r="H1571" s="40">
        <f>G1571*H1563</f>
        <v>0</v>
      </c>
      <c r="I1571" s="203"/>
      <c r="J1571" s="201"/>
      <c r="K1571" s="156"/>
      <c r="L1571" s="156"/>
      <c r="M1571" s="156"/>
      <c r="N1571" s="156"/>
      <c r="O1571" s="156"/>
      <c r="P1571" s="156"/>
      <c r="Q1571" s="156"/>
      <c r="R1571" s="156"/>
      <c r="S1571" s="157"/>
      <c r="T1571" s="211"/>
    </row>
    <row r="1572" spans="1:20" ht="17" outlineLevel="1" x14ac:dyDescent="0.2">
      <c r="A1572" s="38" t="s">
        <v>54</v>
      </c>
      <c r="B1572" s="37" t="s">
        <v>98</v>
      </c>
      <c r="C1572" s="36" t="s">
        <v>258</v>
      </c>
      <c r="D1572" s="35">
        <v>0.4</v>
      </c>
      <c r="E1572" s="34">
        <f>D1572*H1563</f>
        <v>0</v>
      </c>
      <c r="F1572" s="33" cm="1">
        <f t="array" ref="F1572">IFERROR(_xlfn.XLOOKUP(1,(TabFournisseurs[TYPE]=A1572)*(TabFournisseurs[SUPPLIER2]=B1572)*(TabFournisseurs[REF PRODUCT]=C1572),TabFournisseurs[Cost / per m]),0)</f>
        <v>12</v>
      </c>
      <c r="G1572" s="32">
        <f t="shared" ref="G1572:G1583" si="136">F1572*D1572</f>
        <v>4.8000000000000007</v>
      </c>
      <c r="H1572" s="31">
        <f>G1572*H1563</f>
        <v>0</v>
      </c>
      <c r="I1572" s="39"/>
      <c r="J1572" s="39"/>
      <c r="K1572" s="156"/>
      <c r="L1572" s="156"/>
      <c r="M1572" s="156"/>
      <c r="N1572" s="156"/>
      <c r="O1572" s="156"/>
      <c r="P1572" s="156"/>
      <c r="Q1572" s="156"/>
      <c r="R1572" s="156"/>
      <c r="S1572" s="157"/>
      <c r="T1572" s="211"/>
    </row>
    <row r="1573" spans="1:20" ht="17" outlineLevel="1" x14ac:dyDescent="0.2">
      <c r="A1573" s="38" t="s">
        <v>60</v>
      </c>
      <c r="B1573" s="37" t="s">
        <v>61</v>
      </c>
      <c r="C1573" s="103"/>
      <c r="D1573" s="35">
        <v>0.7</v>
      </c>
      <c r="E1573" s="34">
        <f>D1573*H1563</f>
        <v>0</v>
      </c>
      <c r="F1573" s="33" cm="1">
        <f t="array" ref="F1573">IFERROR(_xlfn.XLOOKUP(1,(TabFournisseurs[TYPE]=A1573)*(TabFournisseurs[SUPPLIER2]=B1573)*(TabFournisseurs[REF PRODUCT]=C1573),TabFournisseurs[Cost / per m]),0)</f>
        <v>0</v>
      </c>
      <c r="G1573" s="32">
        <f t="shared" si="136"/>
        <v>0</v>
      </c>
      <c r="H1573" s="31">
        <f>G1573*H1563</f>
        <v>0</v>
      </c>
      <c r="I1573" s="39"/>
      <c r="J1573" s="39"/>
      <c r="K1573" s="156"/>
      <c r="L1573" s="156"/>
      <c r="M1573" s="156"/>
      <c r="N1573" s="156"/>
      <c r="O1573" s="156"/>
      <c r="P1573" s="156"/>
      <c r="Q1573" s="156"/>
      <c r="R1573" s="156"/>
      <c r="S1573" s="157"/>
      <c r="T1573" s="211"/>
    </row>
    <row r="1574" spans="1:20" ht="17" outlineLevel="1" x14ac:dyDescent="0.2">
      <c r="A1574" s="38" t="s">
        <v>63</v>
      </c>
      <c r="B1574" s="37" t="s">
        <v>64</v>
      </c>
      <c r="C1574" s="36" t="s">
        <v>65</v>
      </c>
      <c r="D1574" s="35">
        <v>0.9</v>
      </c>
      <c r="E1574" s="34">
        <f>D1574*H1563</f>
        <v>0</v>
      </c>
      <c r="F1574" s="33" cm="1">
        <f t="array" ref="F1574">IFERROR(_xlfn.XLOOKUP(1,(TabFournisseurs[TYPE]=A1574)*(TabFournisseurs[SUPPLIER2]=B1574)*(TabFournisseurs[REF PRODUCT]=C1574),TabFournisseurs[Cost / per m]),0)</f>
        <v>1.35</v>
      </c>
      <c r="G1574" s="32">
        <f t="shared" si="136"/>
        <v>1.2150000000000001</v>
      </c>
      <c r="H1574" s="31">
        <f>G1574*H1563</f>
        <v>0</v>
      </c>
      <c r="I1574" s="30"/>
      <c r="J1574" s="30"/>
      <c r="K1574" s="156"/>
      <c r="L1574" s="156"/>
      <c r="M1574" s="156"/>
      <c r="N1574" s="156"/>
      <c r="O1574" s="156"/>
      <c r="P1574" s="156"/>
      <c r="Q1574" s="156"/>
      <c r="R1574" s="156"/>
      <c r="S1574" s="157"/>
      <c r="T1574" s="211"/>
    </row>
    <row r="1575" spans="1:20" ht="17" outlineLevel="1" x14ac:dyDescent="0.2">
      <c r="A1575" s="38" t="s">
        <v>80</v>
      </c>
      <c r="B1575" s="37" t="s">
        <v>81</v>
      </c>
      <c r="C1575" s="36" t="s">
        <v>82</v>
      </c>
      <c r="D1575" s="35">
        <v>16</v>
      </c>
      <c r="E1575" s="34">
        <f>D1575*H1563</f>
        <v>0</v>
      </c>
      <c r="F1575" s="33" cm="1">
        <f t="array" ref="F1575">IFERROR(_xlfn.XLOOKUP(1,(TabFournisseurs[TYPE]=A1575)*(TabFournisseurs[SUPPLIER2]=B1575)*(TabFournisseurs[REF PRODUCT]=C1575),TabFournisseurs[Cost / per m]),0)</f>
        <v>0.06</v>
      </c>
      <c r="G1575" s="32">
        <f t="shared" si="136"/>
        <v>0.96</v>
      </c>
      <c r="H1575" s="31">
        <f>G1575*H1563</f>
        <v>0</v>
      </c>
      <c r="I1575" s="30"/>
      <c r="J1575" s="30"/>
      <c r="K1575" s="29"/>
      <c r="L1575" s="29"/>
      <c r="M1575" s="29"/>
      <c r="N1575" s="29"/>
      <c r="O1575" s="29"/>
      <c r="P1575" s="29"/>
      <c r="Q1575" s="29"/>
      <c r="R1575" s="29"/>
      <c r="S1575" s="28"/>
      <c r="T1575" s="211"/>
    </row>
    <row r="1576" spans="1:20" ht="17" outlineLevel="1" x14ac:dyDescent="0.2">
      <c r="A1576" s="38" t="s">
        <v>75</v>
      </c>
      <c r="B1576" s="37" t="s">
        <v>76</v>
      </c>
      <c r="C1576" s="36" t="s">
        <v>259</v>
      </c>
      <c r="D1576" s="35">
        <v>1</v>
      </c>
      <c r="E1576" s="34">
        <f>D1576*H1563</f>
        <v>0</v>
      </c>
      <c r="F1576" s="33" cm="1">
        <f t="array" ref="F1576">IFERROR(_xlfn.XLOOKUP(1,(TabFournisseurs[TYPE]=A1576)*(TabFournisseurs[SUPPLIER2]=B1576)*(TabFournisseurs[REF PRODUCT]=C1576),TabFournisseurs[Cost / per m]),0)</f>
        <v>0.65</v>
      </c>
      <c r="G1576" s="32">
        <f t="shared" si="136"/>
        <v>0.65</v>
      </c>
      <c r="H1576" s="31">
        <f>G1576*H1563</f>
        <v>0</v>
      </c>
      <c r="I1576" s="158"/>
      <c r="J1576" s="159"/>
      <c r="K1576" s="29"/>
      <c r="L1576" s="29"/>
      <c r="M1576" s="29"/>
      <c r="N1576" s="29"/>
      <c r="O1576" s="29"/>
      <c r="P1576" s="29"/>
      <c r="Q1576" s="29"/>
      <c r="R1576" s="29"/>
      <c r="S1576" s="28"/>
      <c r="T1576" s="211"/>
    </row>
    <row r="1577" spans="1:20" ht="17" outlineLevel="1" x14ac:dyDescent="0.2">
      <c r="A1577" s="38" t="s">
        <v>75</v>
      </c>
      <c r="B1577" s="37" t="s">
        <v>76</v>
      </c>
      <c r="C1577" s="36" t="s">
        <v>260</v>
      </c>
      <c r="D1577" s="35">
        <v>1</v>
      </c>
      <c r="E1577" s="34">
        <f>D1577*H1563</f>
        <v>0</v>
      </c>
      <c r="F1577" s="33" cm="1">
        <f t="array" ref="F1577">IFERROR(_xlfn.XLOOKUP(1,(TabFournisseurs[TYPE]=A1577)*(TabFournisseurs[SUPPLIER2]=B1577)*(TabFournisseurs[REF PRODUCT]=C1577),TabFournisseurs[Cost / per m]),0)</f>
        <v>0.78</v>
      </c>
      <c r="G1577" s="32">
        <f t="shared" si="136"/>
        <v>0.78</v>
      </c>
      <c r="H1577" s="31">
        <f>G1577*H1563</f>
        <v>0</v>
      </c>
      <c r="I1577" s="30"/>
      <c r="J1577" s="30"/>
      <c r="K1577" s="29"/>
      <c r="L1577" s="29"/>
      <c r="M1577" s="29"/>
      <c r="N1577" s="29"/>
      <c r="O1577" s="29"/>
      <c r="P1577" s="29"/>
      <c r="Q1577" s="29"/>
      <c r="R1577" s="29"/>
      <c r="S1577" s="28"/>
      <c r="T1577" s="211"/>
    </row>
    <row r="1578" spans="1:20" ht="17" outlineLevel="1" x14ac:dyDescent="0.2">
      <c r="A1578" s="38" t="s">
        <v>78</v>
      </c>
      <c r="B1578" s="37" t="s">
        <v>76</v>
      </c>
      <c r="C1578" s="36" t="s">
        <v>261</v>
      </c>
      <c r="D1578" s="35">
        <v>1</v>
      </c>
      <c r="E1578" s="34">
        <f>D1578*H1563</f>
        <v>0</v>
      </c>
      <c r="F1578" s="33" cm="1">
        <f t="array" ref="F1578">IFERROR(_xlfn.XLOOKUP(1,(TabFournisseurs[TYPE]=A1578)*(TabFournisseurs[SUPPLIER2]=B1578)*(TabFournisseurs[REF PRODUCT]=C1578),TabFournisseurs[Cost / per m]),0)</f>
        <v>0.25</v>
      </c>
      <c r="G1578" s="32">
        <f t="shared" si="136"/>
        <v>0.25</v>
      </c>
      <c r="H1578" s="31">
        <f>G1578*H1563</f>
        <v>0</v>
      </c>
      <c r="I1578" s="30"/>
      <c r="J1578" s="30"/>
      <c r="K1578" s="29"/>
      <c r="L1578" s="29"/>
      <c r="M1578" s="29"/>
      <c r="N1578" s="29"/>
      <c r="O1578" s="29"/>
      <c r="P1578" s="29"/>
      <c r="Q1578" s="29"/>
      <c r="R1578" s="29"/>
      <c r="S1578" s="28"/>
      <c r="T1578" s="211"/>
    </row>
    <row r="1579" spans="1:20" outlineLevel="1" x14ac:dyDescent="0.2">
      <c r="A1579" s="38"/>
      <c r="B1579" s="37"/>
      <c r="C1579" s="36"/>
      <c r="D1579" s="35"/>
      <c r="E1579" s="34">
        <f>D1579*H1563</f>
        <v>0</v>
      </c>
      <c r="F1579" s="33" cm="1">
        <f t="array" ref="F1579">IFERROR(_xlfn.XLOOKUP(1,(TabFournisseurs[TYPE]=A1579)*(TabFournisseurs[SUPPLIER2]=B1579)*(TabFournisseurs[REF PRODUCT]=C1579),TabFournisseurs[Cost / per m]),0)</f>
        <v>0</v>
      </c>
      <c r="G1579" s="32">
        <f t="shared" si="136"/>
        <v>0</v>
      </c>
      <c r="H1579" s="31">
        <f>G1579*H1563</f>
        <v>0</v>
      </c>
      <c r="I1579" s="30"/>
      <c r="J1579" s="30"/>
      <c r="K1579" s="29"/>
      <c r="L1579" s="29"/>
      <c r="M1579" s="29"/>
      <c r="N1579" s="29"/>
      <c r="O1579" s="29"/>
      <c r="P1579" s="29"/>
      <c r="Q1579" s="29"/>
      <c r="R1579" s="29"/>
      <c r="S1579" s="28"/>
      <c r="T1579" s="211"/>
    </row>
    <row r="1580" spans="1:20" outlineLevel="1" x14ac:dyDescent="0.2">
      <c r="A1580" s="38"/>
      <c r="B1580" s="37"/>
      <c r="C1580" s="36"/>
      <c r="D1580" s="35"/>
      <c r="E1580" s="34">
        <f>D1580*H1563</f>
        <v>0</v>
      </c>
      <c r="F1580" s="33" cm="1">
        <f t="array" ref="F1580">IFERROR(_xlfn.XLOOKUP(1,(TabFournisseurs[TYPE]=A1580)*(TabFournisseurs[SUPPLIER2]=B1580)*(TabFournisseurs[REF PRODUCT]=C1580),TabFournisseurs[Cost / per m]),0)</f>
        <v>0</v>
      </c>
      <c r="G1580" s="32">
        <f t="shared" si="136"/>
        <v>0</v>
      </c>
      <c r="H1580" s="31">
        <f>G1580*H1563</f>
        <v>0</v>
      </c>
      <c r="I1580" s="30"/>
      <c r="J1580" s="30"/>
      <c r="K1580" s="29"/>
      <c r="L1580" s="29"/>
      <c r="M1580" s="29"/>
      <c r="N1580" s="29"/>
      <c r="O1580" s="29"/>
      <c r="P1580" s="29"/>
      <c r="Q1580" s="29"/>
      <c r="R1580" s="29"/>
      <c r="S1580" s="28"/>
      <c r="T1580" s="211"/>
    </row>
    <row r="1581" spans="1:20" outlineLevel="1" x14ac:dyDescent="0.2">
      <c r="A1581" s="38"/>
      <c r="B1581" s="37"/>
      <c r="C1581" s="36"/>
      <c r="D1581" s="35"/>
      <c r="E1581" s="34">
        <f>D1581*H1563</f>
        <v>0</v>
      </c>
      <c r="F1581" s="33" cm="1">
        <f t="array" ref="F1581">IFERROR(_xlfn.XLOOKUP(1,(TabFournisseurs[TYPE]=A1581)*(TabFournisseurs[SUPPLIER2]=B1581)*(TabFournisseurs[REF PRODUCT]=C1581),TabFournisseurs[Cost / per m]),0)</f>
        <v>0</v>
      </c>
      <c r="G1581" s="32">
        <f t="shared" si="136"/>
        <v>0</v>
      </c>
      <c r="H1581" s="31">
        <f>G1581*H1563</f>
        <v>0</v>
      </c>
      <c r="I1581" s="30"/>
      <c r="J1581" s="30"/>
      <c r="K1581" s="29"/>
      <c r="L1581" s="29"/>
      <c r="M1581" s="29"/>
      <c r="N1581" s="29"/>
      <c r="O1581" s="29"/>
      <c r="P1581" s="29"/>
      <c r="Q1581" s="29"/>
      <c r="R1581" s="29"/>
      <c r="S1581" s="28"/>
      <c r="T1581" s="211"/>
    </row>
    <row r="1582" spans="1:20" outlineLevel="1" x14ac:dyDescent="0.2">
      <c r="A1582" s="38"/>
      <c r="B1582" s="37"/>
      <c r="C1582" s="36"/>
      <c r="D1582" s="35"/>
      <c r="E1582" s="34">
        <f>D1582*H1563</f>
        <v>0</v>
      </c>
      <c r="F1582" s="33" cm="1">
        <f t="array" ref="F1582">IFERROR(_xlfn.XLOOKUP(1,(TabFournisseurs[TYPE]=A1582)*(TabFournisseurs[SUPPLIER2]=B1582)*(TabFournisseurs[REF PRODUCT]=C1582),TabFournisseurs[Cost / per m]),0)</f>
        <v>0</v>
      </c>
      <c r="G1582" s="32">
        <f t="shared" si="136"/>
        <v>0</v>
      </c>
      <c r="H1582" s="31">
        <f>G1582*H1563</f>
        <v>0</v>
      </c>
      <c r="I1582" s="30"/>
      <c r="J1582" s="30"/>
      <c r="K1582" s="29"/>
      <c r="L1582" s="29"/>
      <c r="M1582" s="29"/>
      <c r="N1582" s="29"/>
      <c r="O1582" s="29"/>
      <c r="P1582" s="29"/>
      <c r="Q1582" s="29"/>
      <c r="R1582" s="29"/>
      <c r="S1582" s="28"/>
      <c r="T1582" s="211"/>
    </row>
    <row r="1583" spans="1:20" outlineLevel="1" x14ac:dyDescent="0.2">
      <c r="A1583" s="38"/>
      <c r="B1583" s="37"/>
      <c r="C1583" s="36"/>
      <c r="D1583" s="35"/>
      <c r="E1583" s="34">
        <f>D1583*H1563</f>
        <v>0</v>
      </c>
      <c r="F1583" s="33"/>
      <c r="G1583" s="32">
        <f t="shared" si="136"/>
        <v>0</v>
      </c>
      <c r="H1583" s="31">
        <f>G1583*H1563</f>
        <v>0</v>
      </c>
      <c r="I1583" s="30"/>
      <c r="J1583" s="30"/>
      <c r="K1583" s="29"/>
      <c r="L1583" s="29"/>
      <c r="M1583" s="29"/>
      <c r="N1583" s="29"/>
      <c r="O1583" s="29"/>
      <c r="P1583" s="29"/>
      <c r="Q1583" s="29"/>
      <c r="R1583" s="29"/>
      <c r="S1583" s="28"/>
      <c r="T1583" s="211"/>
    </row>
    <row r="1584" spans="1:20" ht="17" outlineLevel="1" x14ac:dyDescent="0.2">
      <c r="A1584" s="38" t="s">
        <v>38</v>
      </c>
      <c r="B1584" s="37" t="s">
        <v>40</v>
      </c>
      <c r="C1584" s="36" t="s">
        <v>41</v>
      </c>
      <c r="D1584" s="35">
        <v>1</v>
      </c>
      <c r="E1584" s="34">
        <f>D1584*H1563</f>
        <v>0</v>
      </c>
      <c r="F1584" s="33" cm="1">
        <f t="array" ref="F1584">IFERROR(_xlfn.XLOOKUP(1,(TabFournisseurs[TYPE]=A1584)*(TabFournisseurs[SUPPLIER2]=B1584)*(TabFournisseurs[REF PRODUCT]=C1584),TabFournisseurs[Cost / per m]),0)</f>
        <v>2</v>
      </c>
      <c r="G1584" s="32">
        <f t="shared" ref="G1584:G1585" si="137">F1584*D1584</f>
        <v>2</v>
      </c>
      <c r="H1584" s="31">
        <f>G1584*H1563</f>
        <v>0</v>
      </c>
      <c r="I1584" s="30"/>
      <c r="J1584" s="30"/>
      <c r="K1584" s="29"/>
      <c r="L1584" s="29"/>
      <c r="M1584" s="29"/>
      <c r="N1584" s="29"/>
      <c r="O1584" s="29"/>
      <c r="P1584" s="29"/>
      <c r="Q1584" s="29"/>
      <c r="R1584" s="29"/>
      <c r="S1584" s="28"/>
      <c r="T1584" s="211"/>
    </row>
    <row r="1585" spans="1:20" ht="18" outlineLevel="1" thickBot="1" x14ac:dyDescent="0.25">
      <c r="A1585" s="27" t="s">
        <v>38</v>
      </c>
      <c r="B1585" s="26" t="s">
        <v>42</v>
      </c>
      <c r="C1585" s="25" t="s">
        <v>43</v>
      </c>
      <c r="D1585" s="24">
        <v>1</v>
      </c>
      <c r="E1585" s="23">
        <f>D1585*H1563</f>
        <v>0</v>
      </c>
      <c r="F1585" s="22" cm="1">
        <f t="array" ref="F1585">IFERROR(_xlfn.XLOOKUP(1,(TabFournisseurs[TYPE]=A1585)*(TabFournisseurs[SUPPLIER2]=B1585)*(TabFournisseurs[REF PRODUCT]=C1585),TabFournisseurs[Cost / per m]),0)</f>
        <v>0.5</v>
      </c>
      <c r="G1585" s="21">
        <f t="shared" si="137"/>
        <v>0.5</v>
      </c>
      <c r="H1585" s="20">
        <f>G1585*H1563</f>
        <v>0</v>
      </c>
      <c r="I1585" s="19"/>
      <c r="J1585" s="19"/>
      <c r="K1585" s="18"/>
      <c r="L1585" s="18"/>
      <c r="M1585" s="18"/>
      <c r="N1585" s="18"/>
      <c r="O1585" s="18"/>
      <c r="P1585" s="18"/>
      <c r="Q1585" s="18"/>
      <c r="R1585" s="18"/>
      <c r="S1585" s="17"/>
      <c r="T1585" s="211"/>
    </row>
    <row r="1586" spans="1:20" ht="17" thickBot="1" x14ac:dyDescent="0.25">
      <c r="A1586" s="95"/>
      <c r="B1586" s="95"/>
      <c r="C1586" s="95"/>
      <c r="D1586" s="95"/>
      <c r="E1586" s="95"/>
      <c r="F1586" s="95"/>
      <c r="G1586" s="95"/>
      <c r="H1586" s="95"/>
      <c r="I1586" s="95"/>
      <c r="J1586" s="95"/>
      <c r="K1586" s="95"/>
      <c r="L1586" s="95"/>
      <c r="M1586" s="95"/>
      <c r="N1586" s="95"/>
      <c r="O1586" s="95"/>
      <c r="P1586" s="95"/>
      <c r="Q1586" s="95"/>
      <c r="R1586" s="95"/>
      <c r="S1586" s="95"/>
      <c r="T1586" s="95"/>
    </row>
    <row r="1587" spans="1:20" ht="23" customHeight="1" x14ac:dyDescent="0.2">
      <c r="A1587" s="204" t="s">
        <v>262</v>
      </c>
      <c r="B1587" s="205"/>
      <c r="C1587" s="205"/>
      <c r="D1587" s="205"/>
      <c r="E1587" s="205"/>
      <c r="F1587" s="205"/>
      <c r="G1587" s="206"/>
      <c r="H1587" s="166" t="s">
        <v>263</v>
      </c>
      <c r="I1587" s="167"/>
      <c r="J1587" s="167"/>
      <c r="K1587" s="167"/>
      <c r="L1587" s="167"/>
      <c r="M1587" s="168"/>
      <c r="N1587" s="169" t="s">
        <v>1</v>
      </c>
      <c r="O1587" s="169"/>
      <c r="P1587" s="169"/>
      <c r="Q1587" s="169"/>
      <c r="R1587" s="171"/>
      <c r="S1587" s="173" t="s">
        <v>2</v>
      </c>
      <c r="T1587" s="210"/>
    </row>
    <row r="1588" spans="1:20" ht="23" customHeight="1" thickBot="1" x14ac:dyDescent="0.25">
      <c r="A1588" s="207"/>
      <c r="B1588" s="208"/>
      <c r="C1588" s="208"/>
      <c r="D1588" s="208"/>
      <c r="E1588" s="208"/>
      <c r="F1588" s="208"/>
      <c r="G1588" s="209"/>
      <c r="H1588" s="177"/>
      <c r="I1588" s="178"/>
      <c r="J1588" s="178"/>
      <c r="K1588" s="178"/>
      <c r="L1588" s="178"/>
      <c r="M1588" s="179"/>
      <c r="N1588" s="170"/>
      <c r="O1588" s="170"/>
      <c r="P1588" s="170"/>
      <c r="Q1588" s="170"/>
      <c r="R1588" s="172"/>
      <c r="S1588" s="174"/>
      <c r="T1588" s="210"/>
    </row>
    <row r="1589" spans="1:20" outlineLevel="1" x14ac:dyDescent="0.2">
      <c r="A1589" s="180" t="s">
        <v>3</v>
      </c>
      <c r="B1589" s="181"/>
      <c r="C1589" s="94"/>
      <c r="D1589" s="94"/>
      <c r="E1589" s="94"/>
      <c r="F1589" s="94"/>
      <c r="G1589" s="94"/>
      <c r="H1589" s="94"/>
      <c r="I1589" s="94"/>
      <c r="J1589" s="94"/>
      <c r="K1589" s="94"/>
      <c r="L1589" s="94"/>
      <c r="M1589" s="94"/>
      <c r="N1589" s="94"/>
      <c r="O1589" s="94"/>
      <c r="P1589" s="94"/>
      <c r="Q1589" s="94"/>
      <c r="R1589" s="94"/>
      <c r="S1589" s="93" t="s">
        <v>162</v>
      </c>
      <c r="T1589" s="211"/>
    </row>
    <row r="1590" spans="1:20" ht="17" outlineLevel="1" thickBot="1" x14ac:dyDescent="0.25">
      <c r="A1590" s="92"/>
      <c r="B1590" s="42"/>
      <c r="C1590" s="42"/>
      <c r="D1590" s="42"/>
      <c r="E1590" s="42"/>
      <c r="F1590" s="42"/>
      <c r="G1590" s="42"/>
      <c r="H1590" s="42"/>
      <c r="I1590" s="42"/>
      <c r="J1590" s="42"/>
      <c r="K1590" s="42"/>
      <c r="L1590" s="42"/>
      <c r="M1590" s="42"/>
      <c r="N1590" s="42"/>
      <c r="O1590" s="42"/>
      <c r="P1590" s="42"/>
      <c r="Q1590" s="42"/>
      <c r="R1590" s="42"/>
      <c r="S1590" s="47"/>
      <c r="T1590" s="211"/>
    </row>
    <row r="1591" spans="1:20" ht="17" customHeight="1" outlineLevel="1" thickBot="1" x14ac:dyDescent="0.25">
      <c r="A1591" s="182" t="e" vm="30">
        <v>#VALUE!</v>
      </c>
      <c r="B1591" s="183"/>
      <c r="C1591" s="91" t="s">
        <v>6</v>
      </c>
      <c r="D1591" s="90" t="s">
        <v>7</v>
      </c>
      <c r="E1591" s="106" t="s">
        <v>264</v>
      </c>
      <c r="F1591" s="42"/>
      <c r="G1591" s="42"/>
      <c r="H1591" s="84" t="s">
        <v>8</v>
      </c>
      <c r="I1591" s="88"/>
      <c r="J1591" s="88"/>
      <c r="K1591" s="88"/>
      <c r="L1591" s="88"/>
      <c r="M1591" s="88"/>
      <c r="N1591" s="88"/>
      <c r="O1591" s="88"/>
      <c r="P1591" s="88"/>
      <c r="Q1591" s="88"/>
      <c r="S1591" s="87"/>
      <c r="T1591" s="211"/>
    </row>
    <row r="1592" spans="1:20" ht="16" customHeight="1" outlineLevel="1" x14ac:dyDescent="0.2">
      <c r="A1592" s="184"/>
      <c r="B1592" s="185"/>
      <c r="C1592" s="188"/>
      <c r="D1592" s="86" t="s">
        <v>9</v>
      </c>
      <c r="E1592" s="85" t="s">
        <v>49</v>
      </c>
      <c r="F1592" s="42"/>
      <c r="G1592" s="42"/>
      <c r="H1592" s="84" t="s">
        <v>10</v>
      </c>
      <c r="I1592" s="83"/>
      <c r="J1592" s="83"/>
      <c r="K1592" s="83"/>
      <c r="L1592" s="83"/>
      <c r="M1592" s="83"/>
      <c r="N1592" s="83"/>
      <c r="O1592" s="83"/>
      <c r="P1592" s="83"/>
      <c r="Q1592" s="83"/>
      <c r="R1592" s="191"/>
      <c r="S1592" s="192"/>
      <c r="T1592" s="211"/>
    </row>
    <row r="1593" spans="1:20" ht="16" customHeight="1" outlineLevel="1" x14ac:dyDescent="0.2">
      <c r="A1593" s="184"/>
      <c r="B1593" s="185"/>
      <c r="C1593" s="189"/>
      <c r="D1593" s="63" t="s">
        <v>11</v>
      </c>
      <c r="E1593" s="82" t="s">
        <v>50</v>
      </c>
      <c r="F1593" s="42"/>
      <c r="G1593" s="48"/>
      <c r="H1593" s="81"/>
      <c r="I1593" s="80"/>
      <c r="J1593" s="80"/>
      <c r="K1593" s="80"/>
      <c r="L1593" s="80"/>
      <c r="M1593" s="80"/>
      <c r="N1593" s="80"/>
      <c r="O1593" s="80"/>
      <c r="P1593" s="80"/>
      <c r="Q1593" s="80"/>
      <c r="R1593" s="191"/>
      <c r="S1593" s="192"/>
      <c r="T1593" s="211"/>
    </row>
    <row r="1594" spans="1:20" ht="16" customHeight="1" outlineLevel="1" thickBot="1" x14ac:dyDescent="0.25">
      <c r="A1594" s="184"/>
      <c r="B1594" s="185"/>
      <c r="C1594" s="189"/>
      <c r="D1594" s="63" t="s">
        <v>12</v>
      </c>
      <c r="E1594" s="82"/>
      <c r="F1594" s="42"/>
      <c r="G1594" s="48"/>
      <c r="H1594" s="81"/>
      <c r="I1594" s="80"/>
      <c r="J1594" s="80"/>
      <c r="K1594" s="80"/>
      <c r="L1594" s="80"/>
      <c r="M1594" s="80"/>
      <c r="N1594" s="80"/>
      <c r="O1594" s="80"/>
      <c r="P1594" s="80"/>
      <c r="Q1594" s="80"/>
      <c r="R1594" s="152"/>
      <c r="S1594" s="153"/>
      <c r="T1594" s="211"/>
    </row>
    <row r="1595" spans="1:20" ht="16" customHeight="1" outlineLevel="1" thickBot="1" x14ac:dyDescent="0.25">
      <c r="A1595" s="184"/>
      <c r="B1595" s="185"/>
      <c r="C1595" s="189"/>
      <c r="D1595" s="63" t="s">
        <v>13</v>
      </c>
      <c r="E1595" s="105" t="b">
        <v>0</v>
      </c>
      <c r="F1595" s="42"/>
      <c r="G1595" s="48"/>
      <c r="H1595" s="59" t="s">
        <v>14</v>
      </c>
      <c r="I1595" s="58">
        <v>48</v>
      </c>
      <c r="J1595" s="58">
        <v>50</v>
      </c>
      <c r="K1595" s="58">
        <v>52</v>
      </c>
      <c r="L1595" s="58">
        <v>54</v>
      </c>
      <c r="M1595" s="58">
        <v>56</v>
      </c>
      <c r="N1595" s="58">
        <v>58</v>
      </c>
      <c r="O1595" s="58">
        <v>60</v>
      </c>
      <c r="P1595" s="58">
        <v>62</v>
      </c>
      <c r="Q1595" s="57">
        <v>64</v>
      </c>
      <c r="S1595" s="79"/>
      <c r="T1595" s="211"/>
    </row>
    <row r="1596" spans="1:20" outlineLevel="1" x14ac:dyDescent="0.2">
      <c r="A1596" s="184"/>
      <c r="B1596" s="185"/>
      <c r="C1596" s="189"/>
      <c r="D1596" s="193"/>
      <c r="E1596" s="194"/>
      <c r="F1596" s="42"/>
      <c r="G1596" s="48"/>
      <c r="H1596" s="78">
        <f t="shared" ref="H1596:H1603" si="138">SUM(I1596:Q1596)</f>
        <v>0</v>
      </c>
      <c r="I1596" s="77"/>
      <c r="J1596" s="77"/>
      <c r="K1596" s="77"/>
      <c r="L1596" s="77"/>
      <c r="M1596" s="77"/>
      <c r="N1596" s="77"/>
      <c r="O1596" s="77"/>
      <c r="P1596" s="77"/>
      <c r="Q1596" s="77"/>
      <c r="R1596" s="195" t="s">
        <v>15</v>
      </c>
      <c r="S1596" s="196"/>
      <c r="T1596" s="211"/>
    </row>
    <row r="1597" spans="1:20" ht="16" customHeight="1" outlineLevel="1" x14ac:dyDescent="0.2">
      <c r="A1597" s="184"/>
      <c r="B1597" s="185"/>
      <c r="C1597" s="189"/>
      <c r="D1597" s="63" t="s">
        <v>16</v>
      </c>
      <c r="E1597" s="76" t="s">
        <v>52</v>
      </c>
      <c r="F1597" s="42"/>
      <c r="G1597" s="48"/>
      <c r="H1597" s="73">
        <f t="shared" si="138"/>
        <v>0</v>
      </c>
      <c r="I1597" s="68"/>
      <c r="J1597" s="68"/>
      <c r="K1597" s="68"/>
      <c r="L1597" s="68"/>
      <c r="M1597" s="68"/>
      <c r="N1597" s="68"/>
      <c r="O1597" s="68"/>
      <c r="P1597" s="68"/>
      <c r="Q1597" s="68"/>
      <c r="R1597" s="197"/>
      <c r="S1597" s="192"/>
      <c r="T1597" s="211"/>
    </row>
    <row r="1598" spans="1:20" ht="16" customHeight="1" outlineLevel="1" x14ac:dyDescent="0.2">
      <c r="A1598" s="184"/>
      <c r="B1598" s="185"/>
      <c r="C1598" s="189"/>
      <c r="D1598" s="63" t="s">
        <v>17</v>
      </c>
      <c r="E1598" s="75" t="s">
        <v>256</v>
      </c>
      <c r="F1598" s="42"/>
      <c r="G1598" s="42"/>
      <c r="H1598" s="73">
        <f t="shared" si="138"/>
        <v>0</v>
      </c>
      <c r="I1598" s="68"/>
      <c r="J1598" s="68"/>
      <c r="K1598" s="68"/>
      <c r="L1598" s="68"/>
      <c r="M1598" s="68"/>
      <c r="N1598" s="68"/>
      <c r="O1598" s="68"/>
      <c r="P1598" s="68"/>
      <c r="Q1598" s="68"/>
      <c r="R1598" s="197"/>
      <c r="S1598" s="192"/>
      <c r="T1598" s="211"/>
    </row>
    <row r="1599" spans="1:20" outlineLevel="1" x14ac:dyDescent="0.2">
      <c r="A1599" s="184"/>
      <c r="B1599" s="185"/>
      <c r="C1599" s="189"/>
      <c r="D1599" s="193"/>
      <c r="E1599" s="194"/>
      <c r="F1599" s="42"/>
      <c r="G1599" s="48"/>
      <c r="H1599" s="73">
        <f t="shared" si="138"/>
        <v>0</v>
      </c>
      <c r="I1599" s="68"/>
      <c r="J1599" s="68"/>
      <c r="K1599" s="68"/>
      <c r="L1599" s="68"/>
      <c r="M1599" s="68"/>
      <c r="N1599" s="68"/>
      <c r="O1599" s="68"/>
      <c r="P1599" s="68"/>
      <c r="Q1599" s="68"/>
      <c r="R1599" s="197"/>
      <c r="S1599" s="192"/>
      <c r="T1599" s="211"/>
    </row>
    <row r="1600" spans="1:20" ht="16" customHeight="1" outlineLevel="1" x14ac:dyDescent="0.2">
      <c r="A1600" s="184"/>
      <c r="B1600" s="185"/>
      <c r="C1600" s="189"/>
      <c r="D1600" s="63" t="s">
        <v>18</v>
      </c>
      <c r="E1600" s="76">
        <v>55</v>
      </c>
      <c r="F1600" s="42"/>
      <c r="G1600" s="48"/>
      <c r="H1600" s="73">
        <f t="shared" si="138"/>
        <v>0</v>
      </c>
      <c r="I1600" s="68"/>
      <c r="J1600" s="68"/>
      <c r="K1600" s="68"/>
      <c r="L1600" s="68"/>
      <c r="M1600" s="68"/>
      <c r="N1600" s="68"/>
      <c r="O1600" s="68"/>
      <c r="P1600" s="68"/>
      <c r="Q1600" s="68"/>
      <c r="R1600" s="197"/>
      <c r="S1600" s="192"/>
      <c r="T1600" s="211"/>
    </row>
    <row r="1601" spans="1:20" ht="16" customHeight="1" outlineLevel="1" x14ac:dyDescent="0.2">
      <c r="A1601" s="184"/>
      <c r="B1601" s="185"/>
      <c r="C1601" s="189"/>
      <c r="D1601" s="63" t="s">
        <v>19</v>
      </c>
      <c r="E1601" s="75">
        <f>SUM(G1614:G1628)</f>
        <v>2.5</v>
      </c>
      <c r="F1601" s="42"/>
      <c r="G1601" s="42"/>
      <c r="H1601" s="73">
        <f t="shared" si="138"/>
        <v>0</v>
      </c>
      <c r="I1601" s="68"/>
      <c r="J1601" s="68"/>
      <c r="K1601" s="68"/>
      <c r="L1601" s="68"/>
      <c r="M1601" s="68"/>
      <c r="N1601" s="68"/>
      <c r="O1601" s="68"/>
      <c r="P1601" s="68"/>
      <c r="Q1601" s="68"/>
      <c r="R1601" s="197"/>
      <c r="S1601" s="192"/>
      <c r="T1601" s="211"/>
    </row>
    <row r="1602" spans="1:20" outlineLevel="1" x14ac:dyDescent="0.2">
      <c r="A1602" s="184"/>
      <c r="B1602" s="185"/>
      <c r="C1602" s="189"/>
      <c r="D1602" s="193"/>
      <c r="E1602" s="194"/>
      <c r="F1602" s="42"/>
      <c r="G1602" s="48"/>
      <c r="H1602" s="73">
        <f t="shared" si="138"/>
        <v>0</v>
      </c>
      <c r="I1602" s="68"/>
      <c r="J1602" s="68"/>
      <c r="K1602" s="68"/>
      <c r="L1602" s="68"/>
      <c r="M1602" s="68"/>
      <c r="N1602" s="68"/>
      <c r="O1602" s="68"/>
      <c r="P1602" s="68"/>
      <c r="Q1602" s="68"/>
      <c r="R1602" s="197"/>
      <c r="S1602" s="192"/>
      <c r="T1602" s="211"/>
    </row>
    <row r="1603" spans="1:20" ht="16" customHeight="1" outlineLevel="1" x14ac:dyDescent="0.2">
      <c r="A1603" s="184"/>
      <c r="B1603" s="185"/>
      <c r="C1603" s="189"/>
      <c r="D1603" s="63" t="s">
        <v>20</v>
      </c>
      <c r="E1603" s="75">
        <f>SUM(E1600:E1601)</f>
        <v>57.5</v>
      </c>
      <c r="F1603" s="42"/>
      <c r="G1603" s="74"/>
      <c r="H1603" s="73">
        <f t="shared" si="138"/>
        <v>0</v>
      </c>
      <c r="I1603" s="68"/>
      <c r="J1603" s="68"/>
      <c r="K1603" s="68"/>
      <c r="L1603" s="68"/>
      <c r="M1603" s="68"/>
      <c r="N1603" s="68"/>
      <c r="O1603" s="68"/>
      <c r="P1603" s="68"/>
      <c r="Q1603" s="68"/>
      <c r="R1603" s="197"/>
      <c r="S1603" s="192"/>
      <c r="T1603" s="211"/>
    </row>
    <row r="1604" spans="1:20" ht="16" customHeight="1" outlineLevel="1" x14ac:dyDescent="0.2">
      <c r="A1604" s="184"/>
      <c r="B1604" s="185"/>
      <c r="C1604" s="189"/>
      <c r="D1604" s="63" t="s">
        <v>21</v>
      </c>
      <c r="E1604" s="72">
        <f>SUM(E1606/E1603)</f>
        <v>5.1304347826086953</v>
      </c>
      <c r="F1604" s="42"/>
      <c r="G1604" s="71" t="s">
        <v>11</v>
      </c>
      <c r="H1604" s="69">
        <v>0</v>
      </c>
      <c r="I1604" s="68"/>
      <c r="J1604" s="68"/>
      <c r="K1604" s="68"/>
      <c r="L1604" s="68"/>
      <c r="M1604" s="68"/>
      <c r="N1604" s="68"/>
      <c r="O1604" s="68"/>
      <c r="P1604" s="68"/>
      <c r="Q1604" s="67"/>
      <c r="R1604" s="197"/>
      <c r="S1604" s="192"/>
      <c r="T1604" s="211"/>
    </row>
    <row r="1605" spans="1:20" ht="17" outlineLevel="1" thickBot="1" x14ac:dyDescent="0.25">
      <c r="A1605" s="184"/>
      <c r="B1605" s="185"/>
      <c r="C1605" s="189"/>
      <c r="D1605" s="193"/>
      <c r="E1605" s="194"/>
      <c r="F1605" s="42"/>
      <c r="G1605" s="70" t="s">
        <v>22</v>
      </c>
      <c r="H1605" s="69">
        <v>0</v>
      </c>
      <c r="I1605" s="68"/>
      <c r="J1605" s="68"/>
      <c r="K1605" s="68"/>
      <c r="L1605" s="68"/>
      <c r="M1605" s="68"/>
      <c r="N1605" s="68"/>
      <c r="O1605" s="68"/>
      <c r="P1605" s="68"/>
      <c r="Q1605" s="67"/>
      <c r="R1605" s="197"/>
      <c r="S1605" s="192"/>
      <c r="T1605" s="211"/>
    </row>
    <row r="1606" spans="1:20" ht="16" customHeight="1" outlineLevel="1" thickBot="1" x14ac:dyDescent="0.25">
      <c r="A1606" s="184"/>
      <c r="B1606" s="185"/>
      <c r="C1606" s="189"/>
      <c r="D1606" s="63" t="s">
        <v>23</v>
      </c>
      <c r="E1606" s="66">
        <v>295</v>
      </c>
      <c r="G1606" s="48"/>
      <c r="H1606" s="65">
        <f>SUM(H1604:H1605)</f>
        <v>0</v>
      </c>
      <c r="I1606" s="64">
        <f t="shared" ref="I1606:Q1606" si="139">SUM(I1596:I1603)</f>
        <v>0</v>
      </c>
      <c r="J1606" s="64">
        <f t="shared" si="139"/>
        <v>0</v>
      </c>
      <c r="K1606" s="64">
        <f t="shared" si="139"/>
        <v>0</v>
      </c>
      <c r="L1606" s="64">
        <f t="shared" si="139"/>
        <v>0</v>
      </c>
      <c r="M1606" s="64">
        <f t="shared" si="139"/>
        <v>0</v>
      </c>
      <c r="N1606" s="64">
        <f t="shared" si="139"/>
        <v>0</v>
      </c>
      <c r="O1606" s="64">
        <f t="shared" si="139"/>
        <v>0</v>
      </c>
      <c r="P1606" s="64">
        <f t="shared" si="139"/>
        <v>0</v>
      </c>
      <c r="Q1606" s="64">
        <f t="shared" si="139"/>
        <v>0</v>
      </c>
      <c r="R1606" s="197"/>
      <c r="S1606" s="192"/>
      <c r="T1606" s="211"/>
    </row>
    <row r="1607" spans="1:20" ht="17" customHeight="1" outlineLevel="1" thickBot="1" x14ac:dyDescent="0.25">
      <c r="A1607" s="184"/>
      <c r="B1607" s="185"/>
      <c r="C1607" s="189"/>
      <c r="D1607" s="63" t="s">
        <v>24</v>
      </c>
      <c r="E1607" s="62">
        <f>SUM(E1606/2.5)</f>
        <v>118</v>
      </c>
      <c r="F1607" s="42"/>
      <c r="G1607" s="61"/>
      <c r="H1607" s="60" t="s">
        <v>14</v>
      </c>
      <c r="I1607" s="59">
        <v>48</v>
      </c>
      <c r="J1607" s="58">
        <v>50</v>
      </c>
      <c r="K1607" s="58">
        <v>52</v>
      </c>
      <c r="L1607" s="58">
        <v>54</v>
      </c>
      <c r="M1607" s="58">
        <v>56</v>
      </c>
      <c r="N1607" s="58">
        <v>58</v>
      </c>
      <c r="O1607" s="58">
        <v>60</v>
      </c>
      <c r="P1607" s="58">
        <v>62</v>
      </c>
      <c r="Q1607" s="57">
        <v>64</v>
      </c>
      <c r="R1607" s="197"/>
      <c r="S1607" s="192"/>
      <c r="T1607" s="211"/>
    </row>
    <row r="1608" spans="1:20" ht="17" outlineLevel="1" thickBot="1" x14ac:dyDescent="0.25">
      <c r="A1608" s="186"/>
      <c r="B1608" s="187"/>
      <c r="C1608" s="190"/>
      <c r="D1608" s="56" t="s">
        <v>25</v>
      </c>
      <c r="E1608" s="55">
        <f>SUM(E1606/2.2)</f>
        <v>134.09090909090909</v>
      </c>
      <c r="F1608" s="42"/>
      <c r="G1608" s="42"/>
      <c r="H1608" s="42"/>
      <c r="I1608" s="42"/>
      <c r="J1608" s="42"/>
      <c r="K1608" s="42"/>
      <c r="L1608" s="42"/>
      <c r="M1608" s="42"/>
      <c r="N1608" s="42"/>
      <c r="O1608" s="42"/>
      <c r="P1608" s="42"/>
      <c r="Q1608" s="42"/>
      <c r="R1608" s="198"/>
      <c r="S1608" s="199"/>
      <c r="T1608" s="211"/>
    </row>
    <row r="1609" spans="1:20" ht="17" outlineLevel="1" thickBot="1" x14ac:dyDescent="0.25">
      <c r="A1609" s="54" t="s">
        <v>26</v>
      </c>
      <c r="B1609" s="53">
        <v>46220</v>
      </c>
      <c r="C1609" s="42"/>
      <c r="D1609" s="48"/>
      <c r="E1609" s="52"/>
      <c r="F1609" s="42"/>
      <c r="S1609" s="28"/>
      <c r="T1609" s="211"/>
    </row>
    <row r="1610" spans="1:20" outlineLevel="1" x14ac:dyDescent="0.2">
      <c r="A1610" s="51" t="s">
        <v>27</v>
      </c>
      <c r="B1610" s="50"/>
      <c r="C1610" s="42"/>
      <c r="D1610" s="48"/>
      <c r="E1610" s="42"/>
      <c r="F1610" s="42"/>
      <c r="R1610" s="42"/>
      <c r="S1610" s="47"/>
      <c r="T1610" s="211"/>
    </row>
    <row r="1611" spans="1:20" outlineLevel="1" x14ac:dyDescent="0.2">
      <c r="A1611" s="49"/>
      <c r="B1611" s="42"/>
      <c r="C1611" s="42"/>
      <c r="D1611" s="48"/>
      <c r="E1611" s="42"/>
      <c r="F1611" s="42"/>
      <c r="G1611" s="42"/>
      <c r="H1611" s="42"/>
      <c r="I1611" s="42"/>
      <c r="J1611" s="42"/>
      <c r="K1611" s="42"/>
      <c r="L1611" s="42"/>
      <c r="M1611" s="42"/>
      <c r="N1611" s="42"/>
      <c r="O1611" s="42"/>
      <c r="P1611" s="42"/>
      <c r="Q1611" s="42"/>
      <c r="R1611" s="42"/>
      <c r="S1611" s="47"/>
      <c r="T1611" s="211"/>
    </row>
    <row r="1612" spans="1:20" ht="17" outlineLevel="1" thickBot="1" x14ac:dyDescent="0.25">
      <c r="A1612" s="49" t="s">
        <v>28</v>
      </c>
      <c r="B1612" s="42"/>
      <c r="C1612" s="42"/>
      <c r="D1612" s="48"/>
      <c r="E1612" s="42"/>
      <c r="F1612" s="42"/>
      <c r="G1612" s="42"/>
      <c r="H1612" s="42"/>
      <c r="I1612" s="42"/>
      <c r="J1612" s="42"/>
      <c r="K1612" s="42"/>
      <c r="L1612" s="42"/>
      <c r="M1612" s="42"/>
      <c r="N1612" s="42"/>
      <c r="O1612" s="42"/>
      <c r="P1612" s="42"/>
      <c r="Q1612" s="42"/>
      <c r="R1612" s="42"/>
      <c r="S1612" s="47"/>
      <c r="T1612" s="211"/>
    </row>
    <row r="1613" spans="1:20" outlineLevel="1" x14ac:dyDescent="0.2">
      <c r="A1613" s="46" t="s">
        <v>29</v>
      </c>
      <c r="B1613" s="45" t="s">
        <v>30</v>
      </c>
      <c r="C1613" s="44" t="s">
        <v>31</v>
      </c>
      <c r="D1613" s="44" t="s">
        <v>32</v>
      </c>
      <c r="E1613" s="44" t="s">
        <v>33</v>
      </c>
      <c r="F1613" s="44" t="s">
        <v>34</v>
      </c>
      <c r="G1613" s="44" t="s">
        <v>35</v>
      </c>
      <c r="H1613" s="43" t="s">
        <v>36</v>
      </c>
      <c r="I1613" s="200" t="s">
        <v>37</v>
      </c>
      <c r="J1613" s="201"/>
      <c r="K1613" s="202"/>
      <c r="L1613" s="202"/>
      <c r="M1613" s="202"/>
      <c r="N1613" s="202"/>
      <c r="O1613" s="202"/>
      <c r="P1613" s="42"/>
      <c r="Q1613" s="42"/>
      <c r="R1613" s="42"/>
      <c r="S1613" s="28"/>
      <c r="T1613" s="211"/>
    </row>
    <row r="1614" spans="1:20" outlineLevel="1" x14ac:dyDescent="0.2">
      <c r="A1614" s="38"/>
      <c r="B1614" s="37"/>
      <c r="C1614" s="36"/>
      <c r="D1614" s="35"/>
      <c r="E1614" s="41">
        <f>D1614*H1606</f>
        <v>0</v>
      </c>
      <c r="F1614" s="33" cm="1">
        <f t="array" ref="F1614">IFERROR(_xlfn.XLOOKUP(1,(TabFournisseurs[TYPE]=A1614)*(TabFournisseurs[SUPPLIER2]=B1614)*(TabFournisseurs[REF PRODUCT]=C1614),TabFournisseurs[Cost / per m]),0)</f>
        <v>0</v>
      </c>
      <c r="G1614" s="96">
        <f>F1614*D1614</f>
        <v>0</v>
      </c>
      <c r="H1614" s="40">
        <f>G1614*H1606</f>
        <v>0</v>
      </c>
      <c r="I1614" s="203"/>
      <c r="J1614" s="201"/>
      <c r="K1614" s="156"/>
      <c r="L1614" s="156"/>
      <c r="M1614" s="156"/>
      <c r="N1614" s="156"/>
      <c r="O1614" s="156"/>
      <c r="P1614" s="156"/>
      <c r="Q1614" s="156"/>
      <c r="R1614" s="156"/>
      <c r="S1614" s="157"/>
      <c r="T1614" s="211"/>
    </row>
    <row r="1615" spans="1:20" outlineLevel="1" x14ac:dyDescent="0.2">
      <c r="A1615" s="38"/>
      <c r="B1615" s="37"/>
      <c r="C1615" s="36"/>
      <c r="D1615" s="35"/>
      <c r="E1615" s="34">
        <f>D1615*H1606</f>
        <v>0</v>
      </c>
      <c r="F1615" s="33" cm="1">
        <f t="array" ref="F1615">IFERROR(_xlfn.XLOOKUP(1,(TabFournisseurs[TYPE]=A1615)*(TabFournisseurs[SUPPLIER2]=B1615)*(TabFournisseurs[REF PRODUCT]=C1615),TabFournisseurs[Cost / per m]),0)</f>
        <v>0</v>
      </c>
      <c r="G1615" s="32">
        <f t="shared" ref="G1615:G1626" si="140">F1615*D1615</f>
        <v>0</v>
      </c>
      <c r="H1615" s="31">
        <f>G1615*H1606</f>
        <v>0</v>
      </c>
      <c r="I1615" s="39"/>
      <c r="J1615" s="39"/>
      <c r="K1615" s="156"/>
      <c r="L1615" s="156"/>
      <c r="M1615" s="156"/>
      <c r="N1615" s="156"/>
      <c r="O1615" s="156"/>
      <c r="P1615" s="156"/>
      <c r="Q1615" s="156"/>
      <c r="R1615" s="156"/>
      <c r="S1615" s="157"/>
      <c r="T1615" s="211"/>
    </row>
    <row r="1616" spans="1:20" outlineLevel="1" x14ac:dyDescent="0.2">
      <c r="A1616" s="38"/>
      <c r="B1616" s="37"/>
      <c r="C1616" s="36"/>
      <c r="D1616" s="35"/>
      <c r="E1616" s="34">
        <f>D1616*H1606</f>
        <v>0</v>
      </c>
      <c r="F1616" s="33" cm="1">
        <f t="array" ref="F1616">IFERROR(_xlfn.XLOOKUP(1,(TabFournisseurs[TYPE]=A1616)*(TabFournisseurs[SUPPLIER2]=B1616)*(TabFournisseurs[REF PRODUCT]=C1616),TabFournisseurs[Cost / per m]),0)</f>
        <v>0</v>
      </c>
      <c r="G1616" s="32">
        <f t="shared" si="140"/>
        <v>0</v>
      </c>
      <c r="H1616" s="31">
        <f>G1616*H1606</f>
        <v>0</v>
      </c>
      <c r="I1616" s="39"/>
      <c r="J1616" s="39"/>
      <c r="K1616" s="156"/>
      <c r="L1616" s="156"/>
      <c r="M1616" s="156"/>
      <c r="N1616" s="156"/>
      <c r="O1616" s="156"/>
      <c r="P1616" s="156"/>
      <c r="Q1616" s="156"/>
      <c r="R1616" s="156"/>
      <c r="S1616" s="157"/>
      <c r="T1616" s="211"/>
    </row>
    <row r="1617" spans="1:20" outlineLevel="1" x14ac:dyDescent="0.2">
      <c r="A1617" s="38"/>
      <c r="B1617" s="37"/>
      <c r="C1617" s="36"/>
      <c r="D1617" s="35"/>
      <c r="E1617" s="34">
        <f>D1617*H1606</f>
        <v>0</v>
      </c>
      <c r="F1617" s="33" cm="1">
        <f t="array" ref="F1617">IFERROR(_xlfn.XLOOKUP(1,(TabFournisseurs[TYPE]=A1617)*(TabFournisseurs[SUPPLIER2]=B1617)*(TabFournisseurs[REF PRODUCT]=C1617),TabFournisseurs[Cost / per m]),0)</f>
        <v>0</v>
      </c>
      <c r="G1617" s="32">
        <f t="shared" si="140"/>
        <v>0</v>
      </c>
      <c r="H1617" s="31">
        <f>G1617*H1606</f>
        <v>0</v>
      </c>
      <c r="I1617" s="30"/>
      <c r="J1617" s="30"/>
      <c r="K1617" s="156"/>
      <c r="L1617" s="156"/>
      <c r="M1617" s="156"/>
      <c r="N1617" s="156"/>
      <c r="O1617" s="156"/>
      <c r="P1617" s="156"/>
      <c r="Q1617" s="156"/>
      <c r="R1617" s="156"/>
      <c r="S1617" s="157"/>
      <c r="T1617" s="211"/>
    </row>
    <row r="1618" spans="1:20" outlineLevel="1" x14ac:dyDescent="0.2">
      <c r="A1618" s="38"/>
      <c r="B1618" s="37"/>
      <c r="C1618" s="36"/>
      <c r="D1618" s="35"/>
      <c r="E1618" s="34">
        <f>D1618*H1606</f>
        <v>0</v>
      </c>
      <c r="F1618" s="33" cm="1">
        <f t="array" ref="F1618">IFERROR(_xlfn.XLOOKUP(1,(TabFournisseurs[TYPE]=A1618)*(TabFournisseurs[SUPPLIER2]=B1618)*(TabFournisseurs[REF PRODUCT]=C1618),TabFournisseurs[Cost / per m]),0)</f>
        <v>0</v>
      </c>
      <c r="G1618" s="32">
        <f t="shared" si="140"/>
        <v>0</v>
      </c>
      <c r="H1618" s="31">
        <f>G1618*H1606</f>
        <v>0</v>
      </c>
      <c r="I1618" s="30"/>
      <c r="J1618" s="30"/>
      <c r="K1618" s="29"/>
      <c r="L1618" s="29"/>
      <c r="M1618" s="29"/>
      <c r="N1618" s="29"/>
      <c r="O1618" s="29"/>
      <c r="P1618" s="29"/>
      <c r="Q1618" s="29"/>
      <c r="R1618" s="29"/>
      <c r="S1618" s="28"/>
      <c r="T1618" s="211"/>
    </row>
    <row r="1619" spans="1:20" outlineLevel="1" x14ac:dyDescent="0.2">
      <c r="A1619" s="38"/>
      <c r="B1619" s="37"/>
      <c r="C1619" s="36"/>
      <c r="D1619" s="35"/>
      <c r="E1619" s="34">
        <f>D1619*H1606</f>
        <v>0</v>
      </c>
      <c r="F1619" s="33" cm="1">
        <f t="array" ref="F1619">IFERROR(_xlfn.XLOOKUP(1,(TabFournisseurs[TYPE]=A1619)*(TabFournisseurs[SUPPLIER2]=B1619)*(TabFournisseurs[REF PRODUCT]=C1619),TabFournisseurs[Cost / per m]),0)</f>
        <v>0</v>
      </c>
      <c r="G1619" s="32">
        <f t="shared" si="140"/>
        <v>0</v>
      </c>
      <c r="H1619" s="31">
        <f>G1619*H1606</f>
        <v>0</v>
      </c>
      <c r="I1619" s="158"/>
      <c r="J1619" s="159"/>
      <c r="K1619" s="29"/>
      <c r="L1619" s="29"/>
      <c r="M1619" s="29"/>
      <c r="N1619" s="29"/>
      <c r="O1619" s="29"/>
      <c r="P1619" s="29"/>
      <c r="Q1619" s="29"/>
      <c r="R1619" s="29"/>
      <c r="S1619" s="28"/>
      <c r="T1619" s="211"/>
    </row>
    <row r="1620" spans="1:20" outlineLevel="1" x14ac:dyDescent="0.2">
      <c r="A1620" s="38"/>
      <c r="B1620" s="37"/>
      <c r="C1620" s="36"/>
      <c r="D1620" s="35"/>
      <c r="E1620" s="34">
        <f>D1620*H1606</f>
        <v>0</v>
      </c>
      <c r="F1620" s="33" cm="1">
        <f t="array" ref="F1620">IFERROR(_xlfn.XLOOKUP(1,(TabFournisseurs[TYPE]=A1620)*(TabFournisseurs[SUPPLIER2]=B1620)*(TabFournisseurs[REF PRODUCT]=C1620),TabFournisseurs[Cost / per m]),0)</f>
        <v>0</v>
      </c>
      <c r="G1620" s="32">
        <f t="shared" si="140"/>
        <v>0</v>
      </c>
      <c r="H1620" s="31">
        <f>G1620*H1606</f>
        <v>0</v>
      </c>
      <c r="I1620" s="30"/>
      <c r="J1620" s="30"/>
      <c r="K1620" s="29"/>
      <c r="L1620" s="29"/>
      <c r="M1620" s="29"/>
      <c r="N1620" s="29"/>
      <c r="O1620" s="29"/>
      <c r="P1620" s="29"/>
      <c r="Q1620" s="29"/>
      <c r="R1620" s="29"/>
      <c r="S1620" s="28"/>
      <c r="T1620" s="211"/>
    </row>
    <row r="1621" spans="1:20" outlineLevel="1" x14ac:dyDescent="0.2">
      <c r="A1621" s="38"/>
      <c r="B1621" s="37"/>
      <c r="C1621" s="36"/>
      <c r="D1621" s="35"/>
      <c r="E1621" s="34">
        <f>D1621*H1606</f>
        <v>0</v>
      </c>
      <c r="F1621" s="33" cm="1">
        <f t="array" ref="F1621">IFERROR(_xlfn.XLOOKUP(1,(TabFournisseurs[TYPE]=A1621)*(TabFournisseurs[SUPPLIER2]=B1621)*(TabFournisseurs[REF PRODUCT]=C1621),TabFournisseurs[Cost / per m]),0)</f>
        <v>0</v>
      </c>
      <c r="G1621" s="32">
        <f t="shared" si="140"/>
        <v>0</v>
      </c>
      <c r="H1621" s="31">
        <f>G1621*H1606</f>
        <v>0</v>
      </c>
      <c r="I1621" s="30"/>
      <c r="J1621" s="30"/>
      <c r="K1621" s="29"/>
      <c r="L1621" s="29"/>
      <c r="M1621" s="29"/>
      <c r="N1621" s="29"/>
      <c r="O1621" s="29"/>
      <c r="P1621" s="29"/>
      <c r="Q1621" s="29"/>
      <c r="R1621" s="29"/>
      <c r="S1621" s="28"/>
      <c r="T1621" s="211"/>
    </row>
    <row r="1622" spans="1:20" outlineLevel="1" x14ac:dyDescent="0.2">
      <c r="A1622" s="38"/>
      <c r="B1622" s="37"/>
      <c r="C1622" s="36"/>
      <c r="D1622" s="35"/>
      <c r="E1622" s="34">
        <f>D1622*H1606</f>
        <v>0</v>
      </c>
      <c r="F1622" s="33" cm="1">
        <f t="array" ref="F1622">IFERROR(_xlfn.XLOOKUP(1,(TabFournisseurs[TYPE]=A1622)*(TabFournisseurs[SUPPLIER2]=B1622)*(TabFournisseurs[REF PRODUCT]=C1622),TabFournisseurs[Cost / per m]),0)</f>
        <v>0</v>
      </c>
      <c r="G1622" s="32">
        <f t="shared" si="140"/>
        <v>0</v>
      </c>
      <c r="H1622" s="31">
        <f>G1622*H1606</f>
        <v>0</v>
      </c>
      <c r="I1622" s="30"/>
      <c r="J1622" s="30"/>
      <c r="K1622" s="29"/>
      <c r="L1622" s="29"/>
      <c r="M1622" s="29"/>
      <c r="N1622" s="29"/>
      <c r="O1622" s="29"/>
      <c r="P1622" s="29"/>
      <c r="Q1622" s="29"/>
      <c r="R1622" s="29"/>
      <c r="S1622" s="28"/>
      <c r="T1622" s="211"/>
    </row>
    <row r="1623" spans="1:20" outlineLevel="1" x14ac:dyDescent="0.2">
      <c r="A1623" s="38"/>
      <c r="B1623" s="37"/>
      <c r="C1623" s="36"/>
      <c r="D1623" s="35"/>
      <c r="E1623" s="34">
        <f>D1623*H1606</f>
        <v>0</v>
      </c>
      <c r="F1623" s="33" cm="1">
        <f t="array" ref="F1623">IFERROR(_xlfn.XLOOKUP(1,(TabFournisseurs[TYPE]=A1623)*(TabFournisseurs[SUPPLIER2]=B1623)*(TabFournisseurs[REF PRODUCT]=C1623),TabFournisseurs[Cost / per m]),0)</f>
        <v>0</v>
      </c>
      <c r="G1623" s="32">
        <f t="shared" si="140"/>
        <v>0</v>
      </c>
      <c r="H1623" s="31">
        <f>G1623*H1606</f>
        <v>0</v>
      </c>
      <c r="I1623" s="30"/>
      <c r="J1623" s="30"/>
      <c r="K1623" s="29"/>
      <c r="L1623" s="29"/>
      <c r="M1623" s="29"/>
      <c r="N1623" s="29"/>
      <c r="O1623" s="29"/>
      <c r="P1623" s="29"/>
      <c r="Q1623" s="29"/>
      <c r="R1623" s="29"/>
      <c r="S1623" s="28"/>
      <c r="T1623" s="211"/>
    </row>
    <row r="1624" spans="1:20" outlineLevel="1" x14ac:dyDescent="0.2">
      <c r="A1624" s="38"/>
      <c r="B1624" s="37"/>
      <c r="C1624" s="36"/>
      <c r="D1624" s="35"/>
      <c r="E1624" s="34">
        <f>D1624*H1606</f>
        <v>0</v>
      </c>
      <c r="F1624" s="33" cm="1">
        <f t="array" ref="F1624">IFERROR(_xlfn.XLOOKUP(1,(TabFournisseurs[TYPE]=A1624)*(TabFournisseurs[SUPPLIER2]=B1624)*(TabFournisseurs[REF PRODUCT]=C1624),TabFournisseurs[Cost / per m]),0)</f>
        <v>0</v>
      </c>
      <c r="G1624" s="32">
        <f t="shared" si="140"/>
        <v>0</v>
      </c>
      <c r="H1624" s="31">
        <f>G1624*H1606</f>
        <v>0</v>
      </c>
      <c r="I1624" s="30"/>
      <c r="J1624" s="30"/>
      <c r="K1624" s="29"/>
      <c r="L1624" s="29"/>
      <c r="M1624" s="29"/>
      <c r="N1624" s="29"/>
      <c r="O1624" s="29"/>
      <c r="P1624" s="29"/>
      <c r="Q1624" s="29"/>
      <c r="R1624" s="29"/>
      <c r="S1624" s="28"/>
      <c r="T1624" s="211"/>
    </row>
    <row r="1625" spans="1:20" outlineLevel="1" x14ac:dyDescent="0.2">
      <c r="A1625" s="38"/>
      <c r="B1625" s="37"/>
      <c r="C1625" s="36"/>
      <c r="D1625" s="35"/>
      <c r="E1625" s="34">
        <f>D1625*H1606</f>
        <v>0</v>
      </c>
      <c r="F1625" s="33" cm="1">
        <f t="array" ref="F1625">IFERROR(_xlfn.XLOOKUP(1,(TabFournisseurs[TYPE]=A1625)*(TabFournisseurs[SUPPLIER2]=B1625)*(TabFournisseurs[REF PRODUCT]=C1625),TabFournisseurs[Cost / per m]),0)</f>
        <v>0</v>
      </c>
      <c r="G1625" s="32">
        <f t="shared" si="140"/>
        <v>0</v>
      </c>
      <c r="H1625" s="31">
        <f>G1625*H1606</f>
        <v>0</v>
      </c>
      <c r="I1625" s="30"/>
      <c r="J1625" s="30"/>
      <c r="K1625" s="29"/>
      <c r="L1625" s="29"/>
      <c r="M1625" s="29"/>
      <c r="N1625" s="29"/>
      <c r="O1625" s="29"/>
      <c r="P1625" s="29"/>
      <c r="Q1625" s="29"/>
      <c r="R1625" s="29"/>
      <c r="S1625" s="28"/>
      <c r="T1625" s="211"/>
    </row>
    <row r="1626" spans="1:20" outlineLevel="1" x14ac:dyDescent="0.2">
      <c r="A1626" s="38"/>
      <c r="B1626" s="37"/>
      <c r="C1626" s="36"/>
      <c r="D1626" s="35"/>
      <c r="E1626" s="34">
        <f>D1626*H1606</f>
        <v>0</v>
      </c>
      <c r="F1626" s="33"/>
      <c r="G1626" s="32">
        <f t="shared" si="140"/>
        <v>0</v>
      </c>
      <c r="H1626" s="31">
        <f>G1626*H1606</f>
        <v>0</v>
      </c>
      <c r="I1626" s="30"/>
      <c r="J1626" s="30"/>
      <c r="K1626" s="29"/>
      <c r="L1626" s="29"/>
      <c r="M1626" s="29"/>
      <c r="N1626" s="29"/>
      <c r="O1626" s="29"/>
      <c r="P1626" s="29"/>
      <c r="Q1626" s="29"/>
      <c r="R1626" s="29"/>
      <c r="S1626" s="28"/>
      <c r="T1626" s="211"/>
    </row>
    <row r="1627" spans="1:20" ht="17" outlineLevel="1" x14ac:dyDescent="0.2">
      <c r="A1627" s="38" t="s">
        <v>38</v>
      </c>
      <c r="B1627" s="37" t="s">
        <v>40</v>
      </c>
      <c r="C1627" s="36" t="s">
        <v>41</v>
      </c>
      <c r="D1627" s="35">
        <v>1</v>
      </c>
      <c r="E1627" s="34">
        <f>D1627*H1606</f>
        <v>0</v>
      </c>
      <c r="F1627" s="33" cm="1">
        <f t="array" ref="F1627">IFERROR(_xlfn.XLOOKUP(1,(TabFournisseurs[TYPE]=A1627)*(TabFournisseurs[SUPPLIER2]=B1627)*(TabFournisseurs[REF PRODUCT]=C1627),TabFournisseurs[Cost / per m]),0)</f>
        <v>2</v>
      </c>
      <c r="G1627" s="32">
        <f t="shared" ref="G1627:G1628" si="141">F1627*D1627</f>
        <v>2</v>
      </c>
      <c r="H1627" s="31">
        <f>G1627*H1606</f>
        <v>0</v>
      </c>
      <c r="I1627" s="30"/>
      <c r="J1627" s="30"/>
      <c r="K1627" s="29"/>
      <c r="L1627" s="29"/>
      <c r="M1627" s="29"/>
      <c r="N1627" s="29"/>
      <c r="O1627" s="29"/>
      <c r="P1627" s="29"/>
      <c r="Q1627" s="29"/>
      <c r="R1627" s="29"/>
      <c r="S1627" s="28"/>
      <c r="T1627" s="211"/>
    </row>
    <row r="1628" spans="1:20" ht="18" outlineLevel="1" thickBot="1" x14ac:dyDescent="0.25">
      <c r="A1628" s="27" t="s">
        <v>38</v>
      </c>
      <c r="B1628" s="26" t="s">
        <v>42</v>
      </c>
      <c r="C1628" s="25" t="s">
        <v>43</v>
      </c>
      <c r="D1628" s="24">
        <v>1</v>
      </c>
      <c r="E1628" s="23">
        <f>D1628*H1606</f>
        <v>0</v>
      </c>
      <c r="F1628" s="22" cm="1">
        <f t="array" ref="F1628">IFERROR(_xlfn.XLOOKUP(1,(TabFournisseurs[TYPE]=A1628)*(TabFournisseurs[SUPPLIER2]=B1628)*(TabFournisseurs[REF PRODUCT]=C1628),TabFournisseurs[Cost / per m]),0)</f>
        <v>0.5</v>
      </c>
      <c r="G1628" s="21">
        <f t="shared" si="141"/>
        <v>0.5</v>
      </c>
      <c r="H1628" s="20">
        <f>G1628*H1606</f>
        <v>0</v>
      </c>
      <c r="I1628" s="19"/>
      <c r="J1628" s="19"/>
      <c r="K1628" s="18"/>
      <c r="L1628" s="18"/>
      <c r="M1628" s="18"/>
      <c r="N1628" s="18"/>
      <c r="O1628" s="18"/>
      <c r="P1628" s="18"/>
      <c r="Q1628" s="18"/>
      <c r="R1628" s="18"/>
      <c r="S1628" s="17"/>
      <c r="T1628" s="211"/>
    </row>
    <row r="1629" spans="1:20" ht="17" thickBot="1" x14ac:dyDescent="0.25">
      <c r="A1629" s="95"/>
      <c r="B1629" s="95"/>
      <c r="C1629" s="95"/>
      <c r="D1629" s="95"/>
      <c r="E1629" s="95"/>
      <c r="F1629" s="95"/>
      <c r="G1629" s="95"/>
      <c r="H1629" s="95"/>
      <c r="I1629" s="95"/>
      <c r="J1629" s="95"/>
      <c r="K1629" s="95"/>
      <c r="L1629" s="95"/>
      <c r="M1629" s="95"/>
      <c r="N1629" s="95"/>
      <c r="O1629" s="95"/>
      <c r="P1629" s="95"/>
      <c r="Q1629" s="95"/>
      <c r="R1629" s="95"/>
      <c r="S1629" s="95"/>
      <c r="T1629" s="95"/>
    </row>
    <row r="1630" spans="1:20" ht="23" customHeight="1" x14ac:dyDescent="0.2">
      <c r="A1630" s="204" t="s">
        <v>265</v>
      </c>
      <c r="B1630" s="205"/>
      <c r="C1630" s="205"/>
      <c r="D1630" s="205"/>
      <c r="E1630" s="205"/>
      <c r="F1630" s="205"/>
      <c r="G1630" s="206"/>
      <c r="H1630" s="166" t="s">
        <v>266</v>
      </c>
      <c r="I1630" s="167"/>
      <c r="J1630" s="167"/>
      <c r="K1630" s="167"/>
      <c r="L1630" s="167"/>
      <c r="M1630" s="168"/>
      <c r="N1630" s="169" t="s">
        <v>1</v>
      </c>
      <c r="O1630" s="169"/>
      <c r="P1630" s="169"/>
      <c r="Q1630" s="169"/>
      <c r="R1630" s="171"/>
      <c r="S1630" s="173" t="s">
        <v>2</v>
      </c>
      <c r="T1630" s="210"/>
    </row>
    <row r="1631" spans="1:20" ht="23" customHeight="1" thickBot="1" x14ac:dyDescent="0.25">
      <c r="A1631" s="207"/>
      <c r="B1631" s="208"/>
      <c r="C1631" s="208"/>
      <c r="D1631" s="208"/>
      <c r="E1631" s="208"/>
      <c r="F1631" s="208"/>
      <c r="G1631" s="209"/>
      <c r="H1631" s="177"/>
      <c r="I1631" s="178"/>
      <c r="J1631" s="178"/>
      <c r="K1631" s="178"/>
      <c r="L1631" s="178"/>
      <c r="M1631" s="179"/>
      <c r="N1631" s="170"/>
      <c r="O1631" s="170"/>
      <c r="P1631" s="170"/>
      <c r="Q1631" s="170"/>
      <c r="R1631" s="172"/>
      <c r="S1631" s="174"/>
      <c r="T1631" s="210"/>
    </row>
    <row r="1632" spans="1:20" outlineLevel="1" x14ac:dyDescent="0.2">
      <c r="A1632" s="212">
        <v>46162</v>
      </c>
      <c r="B1632" s="181"/>
      <c r="C1632" s="94"/>
      <c r="D1632" s="94"/>
      <c r="E1632" s="94"/>
      <c r="F1632" s="94"/>
      <c r="G1632" s="94"/>
      <c r="H1632" s="94"/>
      <c r="I1632" s="94"/>
      <c r="J1632" s="94"/>
      <c r="K1632" s="94"/>
      <c r="L1632" s="94"/>
      <c r="M1632" s="94"/>
      <c r="N1632" s="94"/>
      <c r="O1632" s="94"/>
      <c r="P1632" s="94"/>
      <c r="Q1632" s="94"/>
      <c r="R1632" s="94"/>
      <c r="S1632" s="93" t="s">
        <v>47</v>
      </c>
      <c r="T1632" s="211"/>
    </row>
    <row r="1633" spans="1:20" ht="17" outlineLevel="1" thickBot="1" x14ac:dyDescent="0.25">
      <c r="A1633" s="92"/>
      <c r="B1633" s="42"/>
      <c r="C1633" s="42"/>
      <c r="D1633" s="42"/>
      <c r="E1633" s="42"/>
      <c r="F1633" s="42"/>
      <c r="G1633" s="42"/>
      <c r="H1633" s="42"/>
      <c r="I1633" s="42"/>
      <c r="J1633" s="42"/>
      <c r="K1633" s="42"/>
      <c r="L1633" s="42"/>
      <c r="M1633" s="42"/>
      <c r="N1633" s="42"/>
      <c r="O1633" s="42"/>
      <c r="P1633" s="42"/>
      <c r="Q1633" s="42"/>
      <c r="R1633" s="42"/>
      <c r="S1633" s="47"/>
      <c r="T1633" s="211"/>
    </row>
    <row r="1634" spans="1:20" ht="17" customHeight="1" outlineLevel="1" thickBot="1" x14ac:dyDescent="0.25">
      <c r="A1634" s="182" t="e" vm="31">
        <v>#VALUE!</v>
      </c>
      <c r="B1634" s="183"/>
      <c r="C1634" s="91" t="s">
        <v>6</v>
      </c>
      <c r="D1634" s="90" t="s">
        <v>7</v>
      </c>
      <c r="E1634" s="106" t="s">
        <v>267</v>
      </c>
      <c r="F1634" s="42"/>
      <c r="G1634" s="42"/>
      <c r="H1634" s="84" t="s">
        <v>8</v>
      </c>
      <c r="I1634" s="88"/>
      <c r="J1634" s="88"/>
      <c r="K1634" s="88"/>
      <c r="L1634" s="88"/>
      <c r="M1634" s="88"/>
      <c r="N1634" s="88"/>
      <c r="O1634" s="88"/>
      <c r="P1634" s="88"/>
      <c r="Q1634" s="88"/>
      <c r="S1634" s="87"/>
      <c r="T1634" s="211"/>
    </row>
    <row r="1635" spans="1:20" ht="16" customHeight="1" outlineLevel="1" x14ac:dyDescent="0.2">
      <c r="A1635" s="184"/>
      <c r="B1635" s="185"/>
      <c r="C1635" s="188"/>
      <c r="D1635" s="86" t="s">
        <v>9</v>
      </c>
      <c r="E1635" s="85" t="s">
        <v>49</v>
      </c>
      <c r="F1635" s="42"/>
      <c r="G1635" s="42"/>
      <c r="H1635" s="84" t="s">
        <v>10</v>
      </c>
      <c r="I1635" s="83"/>
      <c r="J1635" s="83"/>
      <c r="K1635" s="83"/>
      <c r="L1635" s="83"/>
      <c r="M1635" s="83"/>
      <c r="N1635" s="83"/>
      <c r="O1635" s="83"/>
      <c r="P1635" s="83"/>
      <c r="Q1635" s="83"/>
      <c r="R1635" s="191"/>
      <c r="S1635" s="192"/>
      <c r="T1635" s="211"/>
    </row>
    <row r="1636" spans="1:20" ht="16" customHeight="1" outlineLevel="1" x14ac:dyDescent="0.2">
      <c r="A1636" s="184"/>
      <c r="B1636" s="185"/>
      <c r="C1636" s="189"/>
      <c r="D1636" s="63" t="s">
        <v>11</v>
      </c>
      <c r="E1636" s="82" t="s">
        <v>50</v>
      </c>
      <c r="F1636" s="42"/>
      <c r="G1636" s="48"/>
      <c r="H1636" s="81"/>
      <c r="I1636" s="80"/>
      <c r="J1636" s="80"/>
      <c r="K1636" s="80"/>
      <c r="L1636" s="80"/>
      <c r="M1636" s="80"/>
      <c r="N1636" s="80"/>
      <c r="O1636" s="80"/>
      <c r="P1636" s="80"/>
      <c r="Q1636" s="80"/>
      <c r="R1636" s="191"/>
      <c r="S1636" s="192"/>
      <c r="T1636" s="211"/>
    </row>
    <row r="1637" spans="1:20" ht="16" customHeight="1" outlineLevel="1" thickBot="1" x14ac:dyDescent="0.25">
      <c r="A1637" s="184"/>
      <c r="B1637" s="185"/>
      <c r="C1637" s="189"/>
      <c r="D1637" s="63" t="s">
        <v>12</v>
      </c>
      <c r="E1637" s="82"/>
      <c r="F1637" s="42"/>
      <c r="G1637" s="48"/>
      <c r="H1637" s="81"/>
      <c r="I1637" s="80"/>
      <c r="J1637" s="80"/>
      <c r="K1637" s="80"/>
      <c r="L1637" s="80"/>
      <c r="M1637" s="80"/>
      <c r="N1637" s="80"/>
      <c r="O1637" s="80"/>
      <c r="P1637" s="80"/>
      <c r="Q1637" s="80"/>
      <c r="R1637" s="152"/>
      <c r="S1637" s="153"/>
      <c r="T1637" s="211"/>
    </row>
    <row r="1638" spans="1:20" ht="16" customHeight="1" outlineLevel="1" thickBot="1" x14ac:dyDescent="0.25">
      <c r="A1638" s="184"/>
      <c r="B1638" s="185"/>
      <c r="C1638" s="189"/>
      <c r="D1638" s="63" t="s">
        <v>13</v>
      </c>
      <c r="E1638" s="105" t="b">
        <v>0</v>
      </c>
      <c r="F1638" s="42"/>
      <c r="G1638" s="48"/>
      <c r="H1638" s="59" t="s">
        <v>14</v>
      </c>
      <c r="I1638" s="58">
        <v>48</v>
      </c>
      <c r="J1638" s="58">
        <v>50</v>
      </c>
      <c r="K1638" s="58">
        <v>52</v>
      </c>
      <c r="L1638" s="58">
        <v>54</v>
      </c>
      <c r="M1638" s="58">
        <v>56</v>
      </c>
      <c r="N1638" s="58">
        <v>58</v>
      </c>
      <c r="O1638" s="58">
        <v>60</v>
      </c>
      <c r="P1638" s="58">
        <v>62</v>
      </c>
      <c r="Q1638" s="57">
        <v>64</v>
      </c>
      <c r="S1638" s="79"/>
      <c r="T1638" s="211"/>
    </row>
    <row r="1639" spans="1:20" outlineLevel="1" x14ac:dyDescent="0.2">
      <c r="A1639" s="184"/>
      <c r="B1639" s="185"/>
      <c r="C1639" s="189"/>
      <c r="D1639" s="193"/>
      <c r="E1639" s="194"/>
      <c r="F1639" s="42"/>
      <c r="G1639" s="48"/>
      <c r="H1639" s="78">
        <f t="shared" ref="H1639:H1646" si="142">SUM(I1639:Q1639)</f>
        <v>60</v>
      </c>
      <c r="I1639" s="77">
        <v>4</v>
      </c>
      <c r="J1639" s="77">
        <v>10</v>
      </c>
      <c r="K1639" s="77">
        <v>16</v>
      </c>
      <c r="L1639" s="77">
        <v>14</v>
      </c>
      <c r="M1639" s="77">
        <v>10</v>
      </c>
      <c r="N1639" s="77">
        <v>4</v>
      </c>
      <c r="O1639" s="77">
        <v>2</v>
      </c>
      <c r="P1639" s="77"/>
      <c r="Q1639" s="77"/>
      <c r="R1639" s="195" t="s">
        <v>192</v>
      </c>
      <c r="S1639" s="196"/>
      <c r="T1639" s="211"/>
    </row>
    <row r="1640" spans="1:20" ht="16" customHeight="1" outlineLevel="1" x14ac:dyDescent="0.2">
      <c r="A1640" s="184"/>
      <c r="B1640" s="185"/>
      <c r="C1640" s="189"/>
      <c r="D1640" s="63" t="s">
        <v>16</v>
      </c>
      <c r="E1640" s="76" t="s">
        <v>52</v>
      </c>
      <c r="F1640" s="42"/>
      <c r="G1640" s="48"/>
      <c r="H1640" s="73">
        <f t="shared" si="142"/>
        <v>0</v>
      </c>
      <c r="I1640" s="68"/>
      <c r="J1640" s="68"/>
      <c r="K1640" s="68"/>
      <c r="L1640" s="68"/>
      <c r="M1640" s="68"/>
      <c r="N1640" s="68"/>
      <c r="O1640" s="68"/>
      <c r="P1640" s="68"/>
      <c r="Q1640" s="68"/>
      <c r="R1640" s="197"/>
      <c r="S1640" s="192"/>
      <c r="T1640" s="211"/>
    </row>
    <row r="1641" spans="1:20" ht="16" customHeight="1" outlineLevel="1" x14ac:dyDescent="0.2">
      <c r="A1641" s="184"/>
      <c r="B1641" s="185"/>
      <c r="C1641" s="189"/>
      <c r="D1641" s="63" t="s">
        <v>17</v>
      </c>
      <c r="E1641" s="75" t="s">
        <v>256</v>
      </c>
      <c r="F1641" s="42"/>
      <c r="G1641" s="42"/>
      <c r="H1641" s="73">
        <f t="shared" si="142"/>
        <v>0</v>
      </c>
      <c r="I1641" s="68"/>
      <c r="J1641" s="68"/>
      <c r="K1641" s="68"/>
      <c r="L1641" s="68"/>
      <c r="M1641" s="68"/>
      <c r="N1641" s="68"/>
      <c r="O1641" s="68"/>
      <c r="P1641" s="68"/>
      <c r="Q1641" s="68"/>
      <c r="R1641" s="197"/>
      <c r="S1641" s="192"/>
      <c r="T1641" s="211"/>
    </row>
    <row r="1642" spans="1:20" outlineLevel="1" x14ac:dyDescent="0.2">
      <c r="A1642" s="184"/>
      <c r="B1642" s="185"/>
      <c r="C1642" s="189"/>
      <c r="D1642" s="193"/>
      <c r="E1642" s="194"/>
      <c r="F1642" s="42"/>
      <c r="G1642" s="48"/>
      <c r="H1642" s="73">
        <f t="shared" si="142"/>
        <v>0</v>
      </c>
      <c r="I1642" s="68"/>
      <c r="J1642" s="68"/>
      <c r="K1642" s="68"/>
      <c r="L1642" s="68"/>
      <c r="M1642" s="68"/>
      <c r="N1642" s="68"/>
      <c r="O1642" s="68"/>
      <c r="P1642" s="68"/>
      <c r="Q1642" s="68"/>
      <c r="R1642" s="197"/>
      <c r="S1642" s="192"/>
      <c r="T1642" s="211"/>
    </row>
    <row r="1643" spans="1:20" ht="16" customHeight="1" outlineLevel="1" x14ac:dyDescent="0.2">
      <c r="A1643" s="184"/>
      <c r="B1643" s="185"/>
      <c r="C1643" s="189"/>
      <c r="D1643" s="63" t="s">
        <v>18</v>
      </c>
      <c r="E1643" s="76">
        <v>54</v>
      </c>
      <c r="F1643" s="42"/>
      <c r="G1643" s="48"/>
      <c r="H1643" s="73">
        <f t="shared" si="142"/>
        <v>0</v>
      </c>
      <c r="I1643" s="68"/>
      <c r="J1643" s="68"/>
      <c r="K1643" s="68"/>
      <c r="L1643" s="68"/>
      <c r="M1643" s="68"/>
      <c r="N1643" s="68"/>
      <c r="O1643" s="68"/>
      <c r="P1643" s="68"/>
      <c r="Q1643" s="68"/>
      <c r="R1643" s="197"/>
      <c r="S1643" s="192"/>
      <c r="T1643" s="211"/>
    </row>
    <row r="1644" spans="1:20" ht="16" customHeight="1" outlineLevel="1" x14ac:dyDescent="0.2">
      <c r="A1644" s="184"/>
      <c r="B1644" s="185"/>
      <c r="C1644" s="189"/>
      <c r="D1644" s="63" t="s">
        <v>19</v>
      </c>
      <c r="E1644" s="75">
        <f>SUM(G1657:G1671)</f>
        <v>30.718</v>
      </c>
      <c r="F1644" s="42"/>
      <c r="G1644" s="42"/>
      <c r="H1644" s="73">
        <f t="shared" si="142"/>
        <v>0</v>
      </c>
      <c r="I1644" s="68"/>
      <c r="J1644" s="68"/>
      <c r="K1644" s="68"/>
      <c r="L1644" s="68"/>
      <c r="M1644" s="68"/>
      <c r="N1644" s="68"/>
      <c r="O1644" s="68"/>
      <c r="P1644" s="68"/>
      <c r="Q1644" s="68"/>
      <c r="R1644" s="197"/>
      <c r="S1644" s="192"/>
      <c r="T1644" s="211"/>
    </row>
    <row r="1645" spans="1:20" outlineLevel="1" x14ac:dyDescent="0.2">
      <c r="A1645" s="184"/>
      <c r="B1645" s="185"/>
      <c r="C1645" s="189"/>
      <c r="D1645" s="193"/>
      <c r="E1645" s="194"/>
      <c r="F1645" s="42"/>
      <c r="G1645" s="48"/>
      <c r="H1645" s="73">
        <f t="shared" si="142"/>
        <v>0</v>
      </c>
      <c r="I1645" s="68"/>
      <c r="J1645" s="68"/>
      <c r="K1645" s="68"/>
      <c r="L1645" s="68"/>
      <c r="M1645" s="68"/>
      <c r="N1645" s="68"/>
      <c r="O1645" s="68"/>
      <c r="P1645" s="68"/>
      <c r="Q1645" s="68"/>
      <c r="R1645" s="197"/>
      <c r="S1645" s="192"/>
      <c r="T1645" s="211"/>
    </row>
    <row r="1646" spans="1:20" ht="16" customHeight="1" outlineLevel="1" x14ac:dyDescent="0.2">
      <c r="A1646" s="184"/>
      <c r="B1646" s="185"/>
      <c r="C1646" s="189"/>
      <c r="D1646" s="63" t="s">
        <v>20</v>
      </c>
      <c r="E1646" s="75">
        <f>SUM(E1643:E1644)</f>
        <v>84.718000000000004</v>
      </c>
      <c r="F1646" s="42"/>
      <c r="G1646" s="74"/>
      <c r="H1646" s="73">
        <f t="shared" si="142"/>
        <v>0</v>
      </c>
      <c r="I1646" s="68"/>
      <c r="J1646" s="68"/>
      <c r="K1646" s="68"/>
      <c r="L1646" s="68"/>
      <c r="M1646" s="68"/>
      <c r="N1646" s="68"/>
      <c r="O1646" s="68"/>
      <c r="P1646" s="68"/>
      <c r="Q1646" s="68"/>
      <c r="R1646" s="197"/>
      <c r="S1646" s="192"/>
      <c r="T1646" s="211"/>
    </row>
    <row r="1647" spans="1:20" ht="16" customHeight="1" outlineLevel="1" x14ac:dyDescent="0.2">
      <c r="A1647" s="184"/>
      <c r="B1647" s="185"/>
      <c r="C1647" s="189"/>
      <c r="D1647" s="63" t="s">
        <v>21</v>
      </c>
      <c r="E1647" s="72">
        <f>SUM(E1649/E1646)</f>
        <v>3.8362567577138269</v>
      </c>
      <c r="F1647" s="42"/>
      <c r="G1647" s="71" t="s">
        <v>11</v>
      </c>
      <c r="H1647" s="69">
        <f>H1639</f>
        <v>60</v>
      </c>
      <c r="I1647" s="68"/>
      <c r="J1647" s="68"/>
      <c r="K1647" s="68"/>
      <c r="L1647" s="68"/>
      <c r="M1647" s="68"/>
      <c r="N1647" s="68"/>
      <c r="O1647" s="68"/>
      <c r="P1647" s="68"/>
      <c r="Q1647" s="67"/>
      <c r="R1647" s="197"/>
      <c r="S1647" s="192"/>
      <c r="T1647" s="211"/>
    </row>
    <row r="1648" spans="1:20" ht="17" outlineLevel="1" thickBot="1" x14ac:dyDescent="0.25">
      <c r="A1648" s="184"/>
      <c r="B1648" s="185"/>
      <c r="C1648" s="189"/>
      <c r="D1648" s="193"/>
      <c r="E1648" s="194"/>
      <c r="F1648" s="42"/>
      <c r="G1648" s="70" t="s">
        <v>22</v>
      </c>
      <c r="H1648" s="69">
        <v>0</v>
      </c>
      <c r="I1648" s="68"/>
      <c r="J1648" s="68"/>
      <c r="K1648" s="68"/>
      <c r="L1648" s="68"/>
      <c r="M1648" s="68"/>
      <c r="N1648" s="68"/>
      <c r="O1648" s="68"/>
      <c r="P1648" s="68"/>
      <c r="Q1648" s="67"/>
      <c r="R1648" s="197"/>
      <c r="S1648" s="192"/>
      <c r="T1648" s="211"/>
    </row>
    <row r="1649" spans="1:20" ht="16" customHeight="1" outlineLevel="1" thickBot="1" x14ac:dyDescent="0.25">
      <c r="A1649" s="184"/>
      <c r="B1649" s="185"/>
      <c r="C1649" s="189"/>
      <c r="D1649" s="63" t="s">
        <v>23</v>
      </c>
      <c r="E1649" s="66">
        <v>325</v>
      </c>
      <c r="G1649" s="48"/>
      <c r="H1649" s="65">
        <f>SUM(H1647:H1648)</f>
        <v>60</v>
      </c>
      <c r="I1649" s="64">
        <f t="shared" ref="I1649:Q1649" si="143">SUM(I1639:I1646)</f>
        <v>4</v>
      </c>
      <c r="J1649" s="64">
        <f t="shared" si="143"/>
        <v>10</v>
      </c>
      <c r="K1649" s="64">
        <f t="shared" si="143"/>
        <v>16</v>
      </c>
      <c r="L1649" s="64">
        <f t="shared" si="143"/>
        <v>14</v>
      </c>
      <c r="M1649" s="64">
        <f t="shared" si="143"/>
        <v>10</v>
      </c>
      <c r="N1649" s="64">
        <f t="shared" si="143"/>
        <v>4</v>
      </c>
      <c r="O1649" s="64">
        <f t="shared" si="143"/>
        <v>2</v>
      </c>
      <c r="P1649" s="64">
        <f t="shared" si="143"/>
        <v>0</v>
      </c>
      <c r="Q1649" s="64">
        <f t="shared" si="143"/>
        <v>0</v>
      </c>
      <c r="R1649" s="197"/>
      <c r="S1649" s="192"/>
      <c r="T1649" s="211"/>
    </row>
    <row r="1650" spans="1:20" ht="17" customHeight="1" outlineLevel="1" thickBot="1" x14ac:dyDescent="0.25">
      <c r="A1650" s="184"/>
      <c r="B1650" s="185"/>
      <c r="C1650" s="189"/>
      <c r="D1650" s="63" t="s">
        <v>24</v>
      </c>
      <c r="E1650" s="62">
        <f>SUM(E1649/2.5)</f>
        <v>130</v>
      </c>
      <c r="F1650" s="42"/>
      <c r="G1650" s="61"/>
      <c r="H1650" s="60" t="s">
        <v>14</v>
      </c>
      <c r="I1650" s="59">
        <v>48</v>
      </c>
      <c r="J1650" s="58">
        <v>50</v>
      </c>
      <c r="K1650" s="58">
        <v>52</v>
      </c>
      <c r="L1650" s="58">
        <v>54</v>
      </c>
      <c r="M1650" s="58">
        <v>56</v>
      </c>
      <c r="N1650" s="58">
        <v>58</v>
      </c>
      <c r="O1650" s="58">
        <v>60</v>
      </c>
      <c r="P1650" s="58">
        <v>62</v>
      </c>
      <c r="Q1650" s="57">
        <v>64</v>
      </c>
      <c r="R1650" s="197"/>
      <c r="S1650" s="192"/>
      <c r="T1650" s="211"/>
    </row>
    <row r="1651" spans="1:20" ht="17" outlineLevel="1" thickBot="1" x14ac:dyDescent="0.25">
      <c r="A1651" s="186"/>
      <c r="B1651" s="187"/>
      <c r="C1651" s="190"/>
      <c r="D1651" s="56" t="s">
        <v>25</v>
      </c>
      <c r="E1651" s="55">
        <f>SUM(E1649/2.2)</f>
        <v>147.72727272727272</v>
      </c>
      <c r="F1651" s="42"/>
      <c r="G1651" s="42"/>
      <c r="H1651" s="42"/>
      <c r="I1651" s="42"/>
      <c r="J1651" s="42"/>
      <c r="K1651" s="42"/>
      <c r="L1651" s="42"/>
      <c r="M1651" s="42"/>
      <c r="N1651" s="42"/>
      <c r="O1651" s="42"/>
      <c r="P1651" s="42"/>
      <c r="Q1651" s="42"/>
      <c r="R1651" s="198"/>
      <c r="S1651" s="199"/>
      <c r="T1651" s="211"/>
    </row>
    <row r="1652" spans="1:20" ht="17" outlineLevel="1" thickBot="1" x14ac:dyDescent="0.25">
      <c r="A1652" s="54" t="s">
        <v>26</v>
      </c>
      <c r="B1652" s="53">
        <v>46220</v>
      </c>
      <c r="C1652" s="42"/>
      <c r="D1652" s="48"/>
      <c r="E1652" s="112">
        <v>46162</v>
      </c>
      <c r="F1652" s="42"/>
      <c r="S1652" s="28"/>
      <c r="T1652" s="211"/>
    </row>
    <row r="1653" spans="1:20" outlineLevel="1" x14ac:dyDescent="0.2">
      <c r="A1653" s="51" t="s">
        <v>27</v>
      </c>
      <c r="B1653" s="50"/>
      <c r="C1653" s="42"/>
      <c r="D1653" s="48"/>
      <c r="E1653" s="42"/>
      <c r="F1653" s="42"/>
      <c r="R1653" s="42"/>
      <c r="S1653" s="47"/>
      <c r="T1653" s="211"/>
    </row>
    <row r="1654" spans="1:20" outlineLevel="1" x14ac:dyDescent="0.2">
      <c r="A1654" s="49"/>
      <c r="B1654" s="42"/>
      <c r="C1654" s="42"/>
      <c r="D1654" s="48"/>
      <c r="E1654" s="42"/>
      <c r="F1654" s="42"/>
      <c r="G1654" s="42"/>
      <c r="H1654" s="42"/>
      <c r="I1654" s="42"/>
      <c r="J1654" s="42"/>
      <c r="K1654" s="42"/>
      <c r="L1654" s="42"/>
      <c r="M1654" s="42"/>
      <c r="N1654" s="42"/>
      <c r="O1654" s="42"/>
      <c r="P1654" s="42"/>
      <c r="Q1654" s="42"/>
      <c r="R1654" s="42"/>
      <c r="S1654" s="47"/>
      <c r="T1654" s="211"/>
    </row>
    <row r="1655" spans="1:20" ht="17" outlineLevel="1" thickBot="1" x14ac:dyDescent="0.25">
      <c r="A1655" s="49" t="s">
        <v>28</v>
      </c>
      <c r="B1655" s="42"/>
      <c r="C1655" s="42"/>
      <c r="D1655" s="48"/>
      <c r="E1655" s="42"/>
      <c r="F1655" s="42"/>
      <c r="G1655" s="42"/>
      <c r="H1655" s="42"/>
      <c r="I1655" s="42"/>
      <c r="J1655" s="42"/>
      <c r="K1655" s="42"/>
      <c r="L1655" s="42"/>
      <c r="M1655" s="42"/>
      <c r="N1655" s="42"/>
      <c r="O1655" s="42"/>
      <c r="P1655" s="42"/>
      <c r="Q1655" s="42"/>
      <c r="R1655" s="42"/>
      <c r="S1655" s="47"/>
      <c r="T1655" s="211"/>
    </row>
    <row r="1656" spans="1:20" outlineLevel="1" x14ac:dyDescent="0.2">
      <c r="A1656" s="46" t="s">
        <v>29</v>
      </c>
      <c r="B1656" s="45" t="s">
        <v>30</v>
      </c>
      <c r="C1656" s="44" t="s">
        <v>31</v>
      </c>
      <c r="D1656" s="44" t="s">
        <v>32</v>
      </c>
      <c r="E1656" s="44" t="s">
        <v>33</v>
      </c>
      <c r="F1656" s="44" t="s">
        <v>34</v>
      </c>
      <c r="G1656" s="44" t="s">
        <v>35</v>
      </c>
      <c r="H1656" s="43" t="s">
        <v>36</v>
      </c>
      <c r="I1656" s="200" t="s">
        <v>37</v>
      </c>
      <c r="J1656" s="201"/>
      <c r="K1656" s="202"/>
      <c r="L1656" s="202"/>
      <c r="M1656" s="202"/>
      <c r="N1656" s="202"/>
      <c r="O1656" s="202"/>
      <c r="P1656" s="42"/>
      <c r="Q1656" s="42"/>
      <c r="R1656" s="42"/>
      <c r="S1656" s="28"/>
      <c r="T1656" s="211"/>
    </row>
    <row r="1657" spans="1:20" ht="17" outlineLevel="1" x14ac:dyDescent="0.2">
      <c r="A1657" s="38" t="s">
        <v>54</v>
      </c>
      <c r="B1657" s="37" t="s">
        <v>268</v>
      </c>
      <c r="C1657" s="36" t="s">
        <v>269</v>
      </c>
      <c r="D1657" s="35">
        <v>0.4</v>
      </c>
      <c r="E1657" s="41">
        <f>D1657*H1649</f>
        <v>24</v>
      </c>
      <c r="F1657" s="33" cm="1">
        <f t="array" ref="F1657">IFERROR(_xlfn.XLOOKUP(1,(TabFournisseurs[TYPE]=A1657)*(TabFournisseurs[SUPPLIER2]=B1657)*(TabFournisseurs[REF PRODUCT]=C1657),TabFournisseurs[Cost / per m]),0)</f>
        <v>26.95</v>
      </c>
      <c r="G1657" s="96">
        <f>F1657*D1657</f>
        <v>10.780000000000001</v>
      </c>
      <c r="H1657" s="40">
        <f>G1657*H1649</f>
        <v>646.80000000000007</v>
      </c>
      <c r="I1657" s="203"/>
      <c r="J1657" s="201"/>
      <c r="K1657" s="156"/>
      <c r="L1657" s="156"/>
      <c r="M1657" s="156"/>
      <c r="N1657" s="156"/>
      <c r="O1657" s="156"/>
      <c r="P1657" s="156"/>
      <c r="Q1657" s="156"/>
      <c r="R1657" s="156"/>
      <c r="S1657" s="157"/>
      <c r="T1657" s="211"/>
    </row>
    <row r="1658" spans="1:20" ht="17" outlineLevel="1" x14ac:dyDescent="0.2">
      <c r="A1658" s="38" t="s">
        <v>54</v>
      </c>
      <c r="B1658" s="37" t="s">
        <v>118</v>
      </c>
      <c r="C1658" s="36" t="s">
        <v>270</v>
      </c>
      <c r="D1658" s="35">
        <v>0.4</v>
      </c>
      <c r="E1658" s="34">
        <f>D1658*H1649</f>
        <v>24</v>
      </c>
      <c r="F1658" s="33" cm="1">
        <f t="array" ref="F1658">IFERROR(_xlfn.XLOOKUP(1,(TabFournisseurs[TYPE]=A1658)*(TabFournisseurs[SUPPLIER2]=B1658)*(TabFournisseurs[REF PRODUCT]=C1658),TabFournisseurs[Cost / per m]),0)</f>
        <v>18.8</v>
      </c>
      <c r="G1658" s="32">
        <f t="shared" ref="G1658:G1669" si="144">F1658*D1658</f>
        <v>7.5200000000000005</v>
      </c>
      <c r="H1658" s="31">
        <f>G1658*H1649</f>
        <v>451.20000000000005</v>
      </c>
      <c r="I1658" s="39"/>
      <c r="J1658" s="39"/>
      <c r="K1658" s="156"/>
      <c r="L1658" s="156"/>
      <c r="M1658" s="156"/>
      <c r="N1658" s="156"/>
      <c r="O1658" s="156"/>
      <c r="P1658" s="156"/>
      <c r="Q1658" s="156"/>
      <c r="R1658" s="156"/>
      <c r="S1658" s="157"/>
      <c r="T1658" s="211"/>
    </row>
    <row r="1659" spans="1:20" ht="17" outlineLevel="1" x14ac:dyDescent="0.2">
      <c r="A1659" s="38" t="s">
        <v>60</v>
      </c>
      <c r="B1659" s="37" t="s">
        <v>61</v>
      </c>
      <c r="C1659" s="36" t="s">
        <v>62</v>
      </c>
      <c r="D1659" s="35">
        <v>0.8</v>
      </c>
      <c r="E1659" s="34">
        <f>D1659*H1649</f>
        <v>48</v>
      </c>
      <c r="F1659" s="33" cm="1">
        <f t="array" ref="F1659">IFERROR(_xlfn.XLOOKUP(1,(TabFournisseurs[TYPE]=A1659)*(TabFournisseurs[SUPPLIER2]=B1659)*(TabFournisseurs[REF PRODUCT]=C1659),TabFournisseurs[Cost / per m]),0)</f>
        <v>8.91</v>
      </c>
      <c r="G1659" s="32">
        <f t="shared" si="144"/>
        <v>7.1280000000000001</v>
      </c>
      <c r="H1659" s="31">
        <f>G1659*H1649</f>
        <v>427.68</v>
      </c>
      <c r="I1659" s="39"/>
      <c r="J1659" s="39"/>
      <c r="K1659" s="156"/>
      <c r="L1659" s="156"/>
      <c r="M1659" s="156"/>
      <c r="N1659" s="156"/>
      <c r="O1659" s="156"/>
      <c r="P1659" s="156"/>
      <c r="Q1659" s="156"/>
      <c r="R1659" s="156"/>
      <c r="S1659" s="157"/>
      <c r="T1659" s="211"/>
    </row>
    <row r="1660" spans="1:20" ht="17" outlineLevel="1" x14ac:dyDescent="0.2">
      <c r="A1660" s="38" t="s">
        <v>63</v>
      </c>
      <c r="B1660" s="37" t="s">
        <v>64</v>
      </c>
      <c r="C1660" s="36" t="s">
        <v>136</v>
      </c>
      <c r="D1660" s="35">
        <v>0.4</v>
      </c>
      <c r="E1660" s="34">
        <f>D1660*H1649</f>
        <v>24</v>
      </c>
      <c r="F1660" s="33" cm="1">
        <f t="array" ref="F1660">IFERROR(_xlfn.XLOOKUP(1,(TabFournisseurs[TYPE]=A1660)*(TabFournisseurs[SUPPLIER2]=B1660)*(TabFournisseurs[REF PRODUCT]=C1660),TabFournisseurs[Cost / per m]),0)</f>
        <v>0</v>
      </c>
      <c r="G1660" s="32">
        <f t="shared" si="144"/>
        <v>0</v>
      </c>
      <c r="H1660" s="31">
        <f>G1660*H1649</f>
        <v>0</v>
      </c>
      <c r="I1660" s="30"/>
      <c r="J1660" s="30"/>
      <c r="K1660" s="156"/>
      <c r="L1660" s="156"/>
      <c r="M1660" s="156"/>
      <c r="N1660" s="156"/>
      <c r="O1660" s="156"/>
      <c r="P1660" s="156"/>
      <c r="Q1660" s="156"/>
      <c r="R1660" s="156"/>
      <c r="S1660" s="157"/>
      <c r="T1660" s="211"/>
    </row>
    <row r="1661" spans="1:20" ht="17" outlineLevel="1" x14ac:dyDescent="0.2">
      <c r="A1661" s="38" t="s">
        <v>57</v>
      </c>
      <c r="B1661" s="37" t="s">
        <v>134</v>
      </c>
      <c r="C1661" s="36" t="s">
        <v>209</v>
      </c>
      <c r="D1661" s="35">
        <v>0.02</v>
      </c>
      <c r="E1661" s="34">
        <f>D1661*H1649</f>
        <v>1.2</v>
      </c>
      <c r="F1661" s="33" cm="1">
        <f t="array" ref="F1661">IFERROR(_xlfn.XLOOKUP(1,(TabFournisseurs[TYPE]=A1661)*(TabFournisseurs[SUPPLIER2]=B1661)*(TabFournisseurs[REF PRODUCT]=C1661),TabFournisseurs[Cost / per m]),0)</f>
        <v>7.5</v>
      </c>
      <c r="G1661" s="32">
        <f t="shared" si="144"/>
        <v>0.15</v>
      </c>
      <c r="H1661" s="31">
        <f>G1661*H1649</f>
        <v>9</v>
      </c>
      <c r="I1661" s="30"/>
      <c r="J1661" s="30"/>
      <c r="K1661" s="29"/>
      <c r="L1661" s="29"/>
      <c r="M1661" s="29"/>
      <c r="N1661" s="29"/>
      <c r="O1661" s="29"/>
      <c r="P1661" s="29"/>
      <c r="Q1661" s="29"/>
      <c r="R1661" s="29"/>
      <c r="S1661" s="28"/>
      <c r="T1661" s="211"/>
    </row>
    <row r="1662" spans="1:20" ht="17" outlineLevel="1" x14ac:dyDescent="0.2">
      <c r="A1662" s="38" t="s">
        <v>80</v>
      </c>
      <c r="B1662" s="37" t="s">
        <v>81</v>
      </c>
      <c r="C1662" s="36" t="s">
        <v>82</v>
      </c>
      <c r="D1662" s="35">
        <v>16</v>
      </c>
      <c r="E1662" s="34">
        <f>D1662*H1649</f>
        <v>960</v>
      </c>
      <c r="F1662" s="33" cm="1">
        <f t="array" ref="F1662">IFERROR(_xlfn.XLOOKUP(1,(TabFournisseurs[TYPE]=A1662)*(TabFournisseurs[SUPPLIER2]=B1662)*(TabFournisseurs[REF PRODUCT]=C1662),TabFournisseurs[Cost / per m]),0)</f>
        <v>0.06</v>
      </c>
      <c r="G1662" s="32">
        <f t="shared" si="144"/>
        <v>0.96</v>
      </c>
      <c r="H1662" s="31">
        <f>G1662*H1649</f>
        <v>57.599999999999994</v>
      </c>
      <c r="I1662" s="158"/>
      <c r="J1662" s="159"/>
      <c r="K1662" s="29"/>
      <c r="L1662" s="29"/>
      <c r="M1662" s="29"/>
      <c r="N1662" s="29"/>
      <c r="O1662" s="29"/>
      <c r="P1662" s="29"/>
      <c r="Q1662" s="29"/>
      <c r="R1662" s="29"/>
      <c r="S1662" s="28"/>
      <c r="T1662" s="211"/>
    </row>
    <row r="1663" spans="1:20" ht="17" outlineLevel="1" x14ac:dyDescent="0.2">
      <c r="A1663" s="38" t="s">
        <v>75</v>
      </c>
      <c r="B1663" s="37" t="s">
        <v>76</v>
      </c>
      <c r="C1663" s="36" t="s">
        <v>259</v>
      </c>
      <c r="D1663" s="35">
        <v>1</v>
      </c>
      <c r="E1663" s="34">
        <f>D1663*H1649</f>
        <v>60</v>
      </c>
      <c r="F1663" s="33" cm="1">
        <f t="array" ref="F1663">IFERROR(_xlfn.XLOOKUP(1,(TabFournisseurs[TYPE]=A1663)*(TabFournisseurs[SUPPLIER2]=B1663)*(TabFournisseurs[REF PRODUCT]=C1663),TabFournisseurs[Cost / per m]),0)</f>
        <v>0.65</v>
      </c>
      <c r="G1663" s="32">
        <f t="shared" si="144"/>
        <v>0.65</v>
      </c>
      <c r="H1663" s="31">
        <f>G1663*H1649</f>
        <v>39</v>
      </c>
      <c r="I1663" s="30"/>
      <c r="J1663" s="30"/>
      <c r="K1663" s="29"/>
      <c r="L1663" s="29"/>
      <c r="M1663" s="29"/>
      <c r="N1663" s="29"/>
      <c r="O1663" s="29"/>
      <c r="P1663" s="29"/>
      <c r="Q1663" s="29"/>
      <c r="R1663" s="29"/>
      <c r="S1663" s="28"/>
      <c r="T1663" s="211"/>
    </row>
    <row r="1664" spans="1:20" ht="17" outlineLevel="1" x14ac:dyDescent="0.2">
      <c r="A1664" s="38" t="s">
        <v>75</v>
      </c>
      <c r="B1664" s="37" t="s">
        <v>76</v>
      </c>
      <c r="C1664" s="36" t="s">
        <v>260</v>
      </c>
      <c r="D1664" s="35">
        <v>1</v>
      </c>
      <c r="E1664" s="34">
        <f>D1664*H1649</f>
        <v>60</v>
      </c>
      <c r="F1664" s="33" cm="1">
        <f t="array" ref="F1664">IFERROR(_xlfn.XLOOKUP(1,(TabFournisseurs[TYPE]=A1664)*(TabFournisseurs[SUPPLIER2]=B1664)*(TabFournisseurs[REF PRODUCT]=C1664),TabFournisseurs[Cost / per m]),0)</f>
        <v>0.78</v>
      </c>
      <c r="G1664" s="32">
        <f t="shared" si="144"/>
        <v>0.78</v>
      </c>
      <c r="H1664" s="31">
        <f>G1664*H1649</f>
        <v>46.800000000000004</v>
      </c>
      <c r="I1664" s="30"/>
      <c r="J1664" s="30"/>
      <c r="K1664" s="29"/>
      <c r="L1664" s="29"/>
      <c r="M1664" s="29"/>
      <c r="N1664" s="29"/>
      <c r="O1664" s="29"/>
      <c r="P1664" s="29"/>
      <c r="Q1664" s="29"/>
      <c r="R1664" s="29"/>
      <c r="S1664" s="28"/>
      <c r="T1664" s="211"/>
    </row>
    <row r="1665" spans="1:20" ht="17" outlineLevel="1" x14ac:dyDescent="0.2">
      <c r="A1665" s="38" t="s">
        <v>78</v>
      </c>
      <c r="B1665" s="37" t="s">
        <v>76</v>
      </c>
      <c r="C1665" s="36" t="s">
        <v>261</v>
      </c>
      <c r="D1665" s="35">
        <v>1</v>
      </c>
      <c r="E1665" s="34">
        <f>D1665*H1649</f>
        <v>60</v>
      </c>
      <c r="F1665" s="33" cm="1">
        <f t="array" ref="F1665">IFERROR(_xlfn.XLOOKUP(1,(TabFournisseurs[TYPE]=A1665)*(TabFournisseurs[SUPPLIER2]=B1665)*(TabFournisseurs[REF PRODUCT]=C1665),TabFournisseurs[Cost / per m]),0)</f>
        <v>0.25</v>
      </c>
      <c r="G1665" s="32">
        <f t="shared" si="144"/>
        <v>0.25</v>
      </c>
      <c r="H1665" s="31">
        <f>G1665*H1649</f>
        <v>15</v>
      </c>
      <c r="I1665" s="30"/>
      <c r="J1665" s="30"/>
      <c r="K1665" s="29"/>
      <c r="L1665" s="29"/>
      <c r="M1665" s="29"/>
      <c r="N1665" s="29"/>
      <c r="O1665" s="29"/>
      <c r="P1665" s="29"/>
      <c r="Q1665" s="29"/>
      <c r="R1665" s="29"/>
      <c r="S1665" s="28"/>
      <c r="T1665" s="211"/>
    </row>
    <row r="1666" spans="1:20" outlineLevel="1" x14ac:dyDescent="0.2">
      <c r="A1666" s="38"/>
      <c r="B1666" s="37"/>
      <c r="C1666" s="36"/>
      <c r="D1666" s="35"/>
      <c r="E1666" s="34">
        <f>D1666*H1649</f>
        <v>0</v>
      </c>
      <c r="F1666" s="33" cm="1">
        <f t="array" ref="F1666">IFERROR(_xlfn.XLOOKUP(1,(TabFournisseurs[TYPE]=A1666)*(TabFournisseurs[SUPPLIER2]=B1666)*(TabFournisseurs[REF PRODUCT]=C1666),TabFournisseurs[Cost / per m]),0)</f>
        <v>0</v>
      </c>
      <c r="G1666" s="32">
        <f t="shared" si="144"/>
        <v>0</v>
      </c>
      <c r="H1666" s="31">
        <f>G1666*H1649</f>
        <v>0</v>
      </c>
      <c r="I1666" s="30"/>
      <c r="J1666" s="30"/>
      <c r="K1666" s="29"/>
      <c r="L1666" s="29"/>
      <c r="M1666" s="29"/>
      <c r="N1666" s="29"/>
      <c r="O1666" s="29"/>
      <c r="P1666" s="29"/>
      <c r="Q1666" s="29"/>
      <c r="R1666" s="29"/>
      <c r="S1666" s="28"/>
      <c r="T1666" s="211"/>
    </row>
    <row r="1667" spans="1:20" outlineLevel="1" x14ac:dyDescent="0.2">
      <c r="A1667" s="38"/>
      <c r="B1667" s="37"/>
      <c r="C1667" s="36"/>
      <c r="D1667" s="35"/>
      <c r="E1667" s="34">
        <f>D1667*H1649</f>
        <v>0</v>
      </c>
      <c r="F1667" s="33" cm="1">
        <f t="array" ref="F1667">IFERROR(_xlfn.XLOOKUP(1,(TabFournisseurs[TYPE]=A1667)*(TabFournisseurs[SUPPLIER2]=B1667)*(TabFournisseurs[REF PRODUCT]=C1667),TabFournisseurs[Cost / per m]),0)</f>
        <v>0</v>
      </c>
      <c r="G1667" s="32">
        <f t="shared" si="144"/>
        <v>0</v>
      </c>
      <c r="H1667" s="31">
        <f>G1667*H1649</f>
        <v>0</v>
      </c>
      <c r="I1667" s="30"/>
      <c r="J1667" s="30"/>
      <c r="K1667" s="29"/>
      <c r="L1667" s="29"/>
      <c r="M1667" s="29"/>
      <c r="N1667" s="29"/>
      <c r="O1667" s="29"/>
      <c r="P1667" s="29"/>
      <c r="Q1667" s="29"/>
      <c r="R1667" s="29"/>
      <c r="S1667" s="28"/>
      <c r="T1667" s="211"/>
    </row>
    <row r="1668" spans="1:20" outlineLevel="1" x14ac:dyDescent="0.2">
      <c r="A1668" s="38"/>
      <c r="B1668" s="37"/>
      <c r="C1668" s="36"/>
      <c r="D1668" s="35"/>
      <c r="E1668" s="34">
        <f>D1668*H1649</f>
        <v>0</v>
      </c>
      <c r="F1668" s="33" cm="1">
        <f t="array" ref="F1668">IFERROR(_xlfn.XLOOKUP(1,(TabFournisseurs[TYPE]=A1668)*(TabFournisseurs[SUPPLIER2]=B1668)*(TabFournisseurs[REF PRODUCT]=C1668),TabFournisseurs[Cost / per m]),0)</f>
        <v>0</v>
      </c>
      <c r="G1668" s="32">
        <f t="shared" si="144"/>
        <v>0</v>
      </c>
      <c r="H1668" s="31">
        <f>G1668*H1649</f>
        <v>0</v>
      </c>
      <c r="I1668" s="30"/>
      <c r="J1668" s="30"/>
      <c r="K1668" s="29"/>
      <c r="L1668" s="29"/>
      <c r="M1668" s="29"/>
      <c r="N1668" s="29"/>
      <c r="O1668" s="29"/>
      <c r="P1668" s="29"/>
      <c r="Q1668" s="29"/>
      <c r="R1668" s="29"/>
      <c r="S1668" s="28"/>
      <c r="T1668" s="211"/>
    </row>
    <row r="1669" spans="1:20" outlineLevel="1" x14ac:dyDescent="0.2">
      <c r="A1669" s="38"/>
      <c r="B1669" s="37"/>
      <c r="C1669" s="36"/>
      <c r="D1669" s="35"/>
      <c r="E1669" s="34">
        <f>D1669*H1649</f>
        <v>0</v>
      </c>
      <c r="F1669" s="33"/>
      <c r="G1669" s="32">
        <f t="shared" si="144"/>
        <v>0</v>
      </c>
      <c r="H1669" s="31">
        <f>G1669*H1649</f>
        <v>0</v>
      </c>
      <c r="I1669" s="30"/>
      <c r="J1669" s="30"/>
      <c r="K1669" s="29"/>
      <c r="L1669" s="29"/>
      <c r="M1669" s="29"/>
      <c r="N1669" s="29"/>
      <c r="O1669" s="29"/>
      <c r="P1669" s="29"/>
      <c r="Q1669" s="29"/>
      <c r="R1669" s="29"/>
      <c r="S1669" s="28"/>
      <c r="T1669" s="211"/>
    </row>
    <row r="1670" spans="1:20" ht="17" outlineLevel="1" x14ac:dyDescent="0.2">
      <c r="A1670" s="38" t="s">
        <v>38</v>
      </c>
      <c r="B1670" s="37" t="s">
        <v>40</v>
      </c>
      <c r="C1670" s="36" t="s">
        <v>41</v>
      </c>
      <c r="D1670" s="35">
        <v>1</v>
      </c>
      <c r="E1670" s="34">
        <f>D1670*H1649</f>
        <v>60</v>
      </c>
      <c r="F1670" s="33" cm="1">
        <f t="array" ref="F1670">IFERROR(_xlfn.XLOOKUP(1,(TabFournisseurs[TYPE]=A1670)*(TabFournisseurs[SUPPLIER2]=B1670)*(TabFournisseurs[REF PRODUCT]=C1670),TabFournisseurs[Cost / per m]),0)</f>
        <v>2</v>
      </c>
      <c r="G1670" s="32">
        <f t="shared" ref="G1670:G1671" si="145">F1670*D1670</f>
        <v>2</v>
      </c>
      <c r="H1670" s="31">
        <f>G1670*H1649</f>
        <v>120</v>
      </c>
      <c r="I1670" s="30"/>
      <c r="J1670" s="30"/>
      <c r="K1670" s="29"/>
      <c r="L1670" s="29"/>
      <c r="M1670" s="29"/>
      <c r="N1670" s="29"/>
      <c r="O1670" s="29"/>
      <c r="P1670" s="29"/>
      <c r="Q1670" s="29"/>
      <c r="R1670" s="29"/>
      <c r="S1670" s="28"/>
      <c r="T1670" s="211"/>
    </row>
    <row r="1671" spans="1:20" ht="18" outlineLevel="1" thickBot="1" x14ac:dyDescent="0.25">
      <c r="A1671" s="27" t="s">
        <v>38</v>
      </c>
      <c r="B1671" s="26" t="s">
        <v>42</v>
      </c>
      <c r="C1671" s="25" t="s">
        <v>43</v>
      </c>
      <c r="D1671" s="24">
        <v>1</v>
      </c>
      <c r="E1671" s="23">
        <f>D1671*H1649</f>
        <v>60</v>
      </c>
      <c r="F1671" s="22" cm="1">
        <f t="array" ref="F1671">IFERROR(_xlfn.XLOOKUP(1,(TabFournisseurs[TYPE]=A1671)*(TabFournisseurs[SUPPLIER2]=B1671)*(TabFournisseurs[REF PRODUCT]=C1671),TabFournisseurs[Cost / per m]),0)</f>
        <v>0.5</v>
      </c>
      <c r="G1671" s="21">
        <f t="shared" si="145"/>
        <v>0.5</v>
      </c>
      <c r="H1671" s="20">
        <f>G1671*H1649</f>
        <v>30</v>
      </c>
      <c r="I1671" s="19"/>
      <c r="J1671" s="19"/>
      <c r="K1671" s="18"/>
      <c r="L1671" s="18"/>
      <c r="M1671" s="18"/>
      <c r="N1671" s="18"/>
      <c r="O1671" s="18"/>
      <c r="P1671" s="18"/>
      <c r="Q1671" s="18"/>
      <c r="R1671" s="18"/>
      <c r="S1671" s="17"/>
      <c r="T1671" s="211"/>
    </row>
    <row r="1672" spans="1:20" ht="17" thickBot="1" x14ac:dyDescent="0.25">
      <c r="A1672" s="95"/>
      <c r="B1672" s="95"/>
      <c r="C1672" s="95"/>
      <c r="D1672" s="95"/>
      <c r="E1672" s="95"/>
      <c r="F1672" s="95"/>
      <c r="G1672" s="95"/>
      <c r="H1672" s="95"/>
      <c r="I1672" s="95"/>
      <c r="J1672" s="95"/>
      <c r="K1672" s="95"/>
      <c r="L1672" s="95"/>
      <c r="M1672" s="95"/>
      <c r="N1672" s="95"/>
      <c r="O1672" s="95"/>
      <c r="P1672" s="95"/>
      <c r="Q1672" s="95"/>
      <c r="R1672" s="95"/>
      <c r="S1672" s="95"/>
      <c r="T1672" s="95"/>
    </row>
    <row r="1673" spans="1:20" ht="23" customHeight="1" x14ac:dyDescent="0.2">
      <c r="A1673" s="241" t="s">
        <v>265</v>
      </c>
      <c r="B1673" s="242"/>
      <c r="C1673" s="242"/>
      <c r="D1673" s="242"/>
      <c r="E1673" s="242"/>
      <c r="F1673" s="242"/>
      <c r="G1673" s="243"/>
      <c r="H1673" s="166" t="s">
        <v>91</v>
      </c>
      <c r="I1673" s="167"/>
      <c r="J1673" s="167"/>
      <c r="K1673" s="167"/>
      <c r="L1673" s="167"/>
      <c r="M1673" s="168"/>
      <c r="N1673" s="169" t="s">
        <v>1</v>
      </c>
      <c r="O1673" s="169"/>
      <c r="P1673" s="169"/>
      <c r="Q1673" s="169"/>
      <c r="R1673" s="171"/>
      <c r="S1673" s="173" t="s">
        <v>2</v>
      </c>
      <c r="T1673" s="210"/>
    </row>
    <row r="1674" spans="1:20" ht="23" customHeight="1" x14ac:dyDescent="0.2">
      <c r="A1674" s="244"/>
      <c r="B1674" s="245"/>
      <c r="C1674" s="245"/>
      <c r="D1674" s="245"/>
      <c r="E1674" s="245"/>
      <c r="F1674" s="245"/>
      <c r="G1674" s="246"/>
      <c r="H1674" s="177"/>
      <c r="I1674" s="178"/>
      <c r="J1674" s="178"/>
      <c r="K1674" s="178"/>
      <c r="L1674" s="178"/>
      <c r="M1674" s="179"/>
      <c r="N1674" s="170"/>
      <c r="O1674" s="170"/>
      <c r="P1674" s="170"/>
      <c r="Q1674" s="170"/>
      <c r="R1674" s="172"/>
      <c r="S1674" s="174"/>
      <c r="T1674" s="210"/>
    </row>
    <row r="1675" spans="1:20" hidden="1" outlineLevel="1" x14ac:dyDescent="0.2">
      <c r="A1675" s="180" t="s">
        <v>3</v>
      </c>
      <c r="B1675" s="181"/>
      <c r="C1675" s="94"/>
      <c r="D1675" s="94"/>
      <c r="E1675" s="94"/>
      <c r="F1675" s="94"/>
      <c r="G1675" s="94"/>
      <c r="H1675" s="94"/>
      <c r="I1675" s="94"/>
      <c r="J1675" s="94"/>
      <c r="K1675" s="94"/>
      <c r="L1675" s="94"/>
      <c r="M1675" s="94"/>
      <c r="N1675" s="94"/>
      <c r="O1675" s="94"/>
      <c r="P1675" s="94"/>
      <c r="Q1675" s="94"/>
      <c r="R1675" s="94"/>
      <c r="S1675" s="93" t="s">
        <v>4</v>
      </c>
      <c r="T1675" s="211"/>
    </row>
    <row r="1676" spans="1:20" ht="17" hidden="1" outlineLevel="1" thickBot="1" x14ac:dyDescent="0.25">
      <c r="A1676" s="92"/>
      <c r="B1676" s="42"/>
      <c r="C1676" s="42"/>
      <c r="D1676" s="42"/>
      <c r="E1676" s="42"/>
      <c r="F1676" s="42"/>
      <c r="G1676" s="42"/>
      <c r="H1676" s="42"/>
      <c r="I1676" s="42"/>
      <c r="J1676" s="42"/>
      <c r="K1676" s="42"/>
      <c r="L1676" s="42"/>
      <c r="M1676" s="42"/>
      <c r="N1676" s="42"/>
      <c r="O1676" s="42"/>
      <c r="P1676" s="42"/>
      <c r="Q1676" s="42"/>
      <c r="R1676" s="42"/>
      <c r="S1676" s="47"/>
      <c r="T1676" s="211"/>
    </row>
    <row r="1677" spans="1:20" ht="17" hidden="1" customHeight="1" outlineLevel="1" thickBot="1" x14ac:dyDescent="0.25">
      <c r="A1677" s="182" t="e" vm="32">
        <v>#VALUE!</v>
      </c>
      <c r="B1677" s="183"/>
      <c r="C1677" s="91" t="s">
        <v>6</v>
      </c>
      <c r="D1677" s="90" t="s">
        <v>7</v>
      </c>
      <c r="E1677" s="106" t="s">
        <v>271</v>
      </c>
      <c r="F1677" s="42"/>
      <c r="G1677" s="42"/>
      <c r="H1677" s="84" t="s">
        <v>8</v>
      </c>
      <c r="I1677" s="88"/>
      <c r="J1677" s="88"/>
      <c r="K1677" s="88"/>
      <c r="L1677" s="88"/>
      <c r="M1677" s="88"/>
      <c r="N1677" s="88"/>
      <c r="O1677" s="88"/>
      <c r="P1677" s="88"/>
      <c r="Q1677" s="88"/>
      <c r="S1677" s="87"/>
      <c r="T1677" s="211"/>
    </row>
    <row r="1678" spans="1:20" ht="16" hidden="1" customHeight="1" outlineLevel="1" x14ac:dyDescent="0.2">
      <c r="A1678" s="184"/>
      <c r="B1678" s="185"/>
      <c r="C1678" s="188"/>
      <c r="D1678" s="86" t="s">
        <v>9</v>
      </c>
      <c r="E1678" s="85" t="s">
        <v>49</v>
      </c>
      <c r="F1678" s="42"/>
      <c r="G1678" s="42"/>
      <c r="H1678" s="84" t="s">
        <v>10</v>
      </c>
      <c r="I1678" s="83"/>
      <c r="J1678" s="83"/>
      <c r="K1678" s="83"/>
      <c r="L1678" s="83"/>
      <c r="M1678" s="83"/>
      <c r="N1678" s="83"/>
      <c r="O1678" s="83"/>
      <c r="P1678" s="83"/>
      <c r="Q1678" s="83"/>
      <c r="R1678" s="191"/>
      <c r="S1678" s="192"/>
      <c r="T1678" s="211"/>
    </row>
    <row r="1679" spans="1:20" ht="16" hidden="1" customHeight="1" outlineLevel="1" x14ac:dyDescent="0.2">
      <c r="A1679" s="184"/>
      <c r="B1679" s="185"/>
      <c r="C1679" s="189"/>
      <c r="D1679" s="63" t="s">
        <v>11</v>
      </c>
      <c r="E1679" s="82" t="s">
        <v>50</v>
      </c>
      <c r="F1679" s="42"/>
      <c r="G1679" s="48"/>
      <c r="H1679" s="81"/>
      <c r="I1679" s="80"/>
      <c r="J1679" s="80"/>
      <c r="K1679" s="80"/>
      <c r="L1679" s="80"/>
      <c r="M1679" s="80"/>
      <c r="N1679" s="80"/>
      <c r="O1679" s="80"/>
      <c r="P1679" s="80"/>
      <c r="Q1679" s="80"/>
      <c r="R1679" s="191"/>
      <c r="S1679" s="192"/>
      <c r="T1679" s="211"/>
    </row>
    <row r="1680" spans="1:20" ht="16" hidden="1" customHeight="1" outlineLevel="1" thickBot="1" x14ac:dyDescent="0.25">
      <c r="A1680" s="184"/>
      <c r="B1680" s="185"/>
      <c r="C1680" s="189"/>
      <c r="D1680" s="63" t="s">
        <v>12</v>
      </c>
      <c r="E1680" s="82"/>
      <c r="F1680" s="42"/>
      <c r="G1680" s="48"/>
      <c r="H1680" s="81"/>
      <c r="I1680" s="80"/>
      <c r="J1680" s="80"/>
      <c r="K1680" s="80"/>
      <c r="L1680" s="80"/>
      <c r="M1680" s="80"/>
      <c r="N1680" s="80"/>
      <c r="O1680" s="80"/>
      <c r="P1680" s="80"/>
      <c r="Q1680" s="80"/>
      <c r="R1680" s="152"/>
      <c r="S1680" s="153"/>
      <c r="T1680" s="211"/>
    </row>
    <row r="1681" spans="1:20" ht="16" hidden="1" customHeight="1" outlineLevel="1" thickBot="1" x14ac:dyDescent="0.25">
      <c r="A1681" s="184"/>
      <c r="B1681" s="185"/>
      <c r="C1681" s="189"/>
      <c r="D1681" s="63" t="s">
        <v>13</v>
      </c>
      <c r="E1681" s="105" t="b">
        <v>0</v>
      </c>
      <c r="F1681" s="42"/>
      <c r="G1681" s="48"/>
      <c r="H1681" s="59" t="s">
        <v>14</v>
      </c>
      <c r="I1681" s="58">
        <v>48</v>
      </c>
      <c r="J1681" s="58">
        <v>50</v>
      </c>
      <c r="K1681" s="58">
        <v>52</v>
      </c>
      <c r="L1681" s="58">
        <v>54</v>
      </c>
      <c r="M1681" s="58">
        <v>56</v>
      </c>
      <c r="N1681" s="58">
        <v>58</v>
      </c>
      <c r="O1681" s="58">
        <v>60</v>
      </c>
      <c r="P1681" s="58">
        <v>62</v>
      </c>
      <c r="Q1681" s="57">
        <v>64</v>
      </c>
      <c r="S1681" s="79"/>
      <c r="T1681" s="211"/>
    </row>
    <row r="1682" spans="1:20" hidden="1" outlineLevel="1" x14ac:dyDescent="0.2">
      <c r="A1682" s="184"/>
      <c r="B1682" s="185"/>
      <c r="C1682" s="189"/>
      <c r="D1682" s="193"/>
      <c r="E1682" s="194"/>
      <c r="F1682" s="42"/>
      <c r="G1682" s="48"/>
      <c r="H1682" s="78">
        <f t="shared" ref="H1682:H1689" si="146">SUM(I1682:Q1682)</f>
        <v>0</v>
      </c>
      <c r="I1682" s="77"/>
      <c r="J1682" s="77"/>
      <c r="K1682" s="77"/>
      <c r="L1682" s="77"/>
      <c r="M1682" s="77"/>
      <c r="N1682" s="77"/>
      <c r="O1682" s="77"/>
      <c r="P1682" s="77"/>
      <c r="Q1682" s="77"/>
      <c r="R1682" s="195" t="s">
        <v>15</v>
      </c>
      <c r="S1682" s="196"/>
      <c r="T1682" s="211"/>
    </row>
    <row r="1683" spans="1:20" ht="16" hidden="1" customHeight="1" outlineLevel="1" x14ac:dyDescent="0.2">
      <c r="A1683" s="184"/>
      <c r="B1683" s="185"/>
      <c r="C1683" s="189"/>
      <c r="D1683" s="63" t="s">
        <v>16</v>
      </c>
      <c r="E1683" s="76" t="s">
        <v>52</v>
      </c>
      <c r="F1683" s="42"/>
      <c r="G1683" s="48"/>
      <c r="H1683" s="73">
        <f t="shared" si="146"/>
        <v>0</v>
      </c>
      <c r="I1683" s="68"/>
      <c r="J1683" s="68"/>
      <c r="K1683" s="68"/>
      <c r="L1683" s="68"/>
      <c r="M1683" s="68"/>
      <c r="N1683" s="68"/>
      <c r="O1683" s="68"/>
      <c r="P1683" s="68"/>
      <c r="Q1683" s="68"/>
      <c r="R1683" s="197"/>
      <c r="S1683" s="192"/>
      <c r="T1683" s="211"/>
    </row>
    <row r="1684" spans="1:20" ht="16" hidden="1" customHeight="1" outlineLevel="1" x14ac:dyDescent="0.2">
      <c r="A1684" s="184"/>
      <c r="B1684" s="185"/>
      <c r="C1684" s="189"/>
      <c r="D1684" s="63" t="s">
        <v>17</v>
      </c>
      <c r="E1684" s="75" t="s">
        <v>256</v>
      </c>
      <c r="F1684" s="42"/>
      <c r="G1684" s="42"/>
      <c r="H1684" s="73">
        <f t="shared" si="146"/>
        <v>0</v>
      </c>
      <c r="I1684" s="68"/>
      <c r="J1684" s="68"/>
      <c r="K1684" s="68"/>
      <c r="L1684" s="68"/>
      <c r="M1684" s="68"/>
      <c r="N1684" s="68"/>
      <c r="O1684" s="68"/>
      <c r="P1684" s="68"/>
      <c r="Q1684" s="68"/>
      <c r="R1684" s="197"/>
      <c r="S1684" s="192"/>
      <c r="T1684" s="211"/>
    </row>
    <row r="1685" spans="1:20" hidden="1" outlineLevel="1" x14ac:dyDescent="0.2">
      <c r="A1685" s="184"/>
      <c r="B1685" s="185"/>
      <c r="C1685" s="189"/>
      <c r="D1685" s="193"/>
      <c r="E1685" s="194"/>
      <c r="F1685" s="42"/>
      <c r="G1685" s="48"/>
      <c r="H1685" s="73">
        <f t="shared" si="146"/>
        <v>0</v>
      </c>
      <c r="I1685" s="68"/>
      <c r="J1685" s="68"/>
      <c r="K1685" s="68"/>
      <c r="L1685" s="68"/>
      <c r="M1685" s="68"/>
      <c r="N1685" s="68"/>
      <c r="O1685" s="68"/>
      <c r="P1685" s="68"/>
      <c r="Q1685" s="68"/>
      <c r="R1685" s="197"/>
      <c r="S1685" s="192"/>
      <c r="T1685" s="211"/>
    </row>
    <row r="1686" spans="1:20" ht="16" hidden="1" customHeight="1" outlineLevel="1" x14ac:dyDescent="0.2">
      <c r="A1686" s="184"/>
      <c r="B1686" s="185"/>
      <c r="C1686" s="189"/>
      <c r="D1686" s="63" t="s">
        <v>18</v>
      </c>
      <c r="E1686" s="76">
        <v>55</v>
      </c>
      <c r="F1686" s="42"/>
      <c r="G1686" s="48"/>
      <c r="H1686" s="73">
        <f t="shared" si="146"/>
        <v>0</v>
      </c>
      <c r="I1686" s="68"/>
      <c r="J1686" s="68"/>
      <c r="K1686" s="68"/>
      <c r="L1686" s="68"/>
      <c r="M1686" s="68"/>
      <c r="N1686" s="68"/>
      <c r="O1686" s="68"/>
      <c r="P1686" s="68"/>
      <c r="Q1686" s="68"/>
      <c r="R1686" s="197"/>
      <c r="S1686" s="192"/>
      <c r="T1686" s="211"/>
    </row>
    <row r="1687" spans="1:20" ht="16" hidden="1" customHeight="1" outlineLevel="1" x14ac:dyDescent="0.2">
      <c r="A1687" s="184"/>
      <c r="B1687" s="185"/>
      <c r="C1687" s="189"/>
      <c r="D1687" s="63" t="s">
        <v>19</v>
      </c>
      <c r="E1687" s="75">
        <f>SUM(G1700:G1714)</f>
        <v>23.198</v>
      </c>
      <c r="F1687" s="42"/>
      <c r="G1687" s="42"/>
      <c r="H1687" s="73">
        <f t="shared" si="146"/>
        <v>0</v>
      </c>
      <c r="I1687" s="68"/>
      <c r="J1687" s="68"/>
      <c r="K1687" s="68"/>
      <c r="L1687" s="68"/>
      <c r="M1687" s="68"/>
      <c r="N1687" s="68"/>
      <c r="O1687" s="68"/>
      <c r="P1687" s="68"/>
      <c r="Q1687" s="68"/>
      <c r="R1687" s="197"/>
      <c r="S1687" s="192"/>
      <c r="T1687" s="211"/>
    </row>
    <row r="1688" spans="1:20" hidden="1" outlineLevel="1" x14ac:dyDescent="0.2">
      <c r="A1688" s="184"/>
      <c r="B1688" s="185"/>
      <c r="C1688" s="189"/>
      <c r="D1688" s="193"/>
      <c r="E1688" s="194"/>
      <c r="F1688" s="42"/>
      <c r="G1688" s="48"/>
      <c r="H1688" s="73">
        <f t="shared" si="146"/>
        <v>0</v>
      </c>
      <c r="I1688" s="68"/>
      <c r="J1688" s="68"/>
      <c r="K1688" s="68"/>
      <c r="L1688" s="68"/>
      <c r="M1688" s="68"/>
      <c r="N1688" s="68"/>
      <c r="O1688" s="68"/>
      <c r="P1688" s="68"/>
      <c r="Q1688" s="68"/>
      <c r="R1688" s="197"/>
      <c r="S1688" s="192"/>
      <c r="T1688" s="211"/>
    </row>
    <row r="1689" spans="1:20" ht="16" hidden="1" customHeight="1" outlineLevel="1" x14ac:dyDescent="0.2">
      <c r="A1689" s="184"/>
      <c r="B1689" s="185"/>
      <c r="C1689" s="189"/>
      <c r="D1689" s="63" t="s">
        <v>20</v>
      </c>
      <c r="E1689" s="75">
        <f>SUM(E1686:E1687)</f>
        <v>78.198000000000008</v>
      </c>
      <c r="F1689" s="42"/>
      <c r="G1689" s="74"/>
      <c r="H1689" s="73">
        <f t="shared" si="146"/>
        <v>0</v>
      </c>
      <c r="I1689" s="68"/>
      <c r="J1689" s="68"/>
      <c r="K1689" s="68"/>
      <c r="L1689" s="68"/>
      <c r="M1689" s="68"/>
      <c r="N1689" s="68"/>
      <c r="O1689" s="68"/>
      <c r="P1689" s="68"/>
      <c r="Q1689" s="68"/>
      <c r="R1689" s="197"/>
      <c r="S1689" s="192"/>
      <c r="T1689" s="211"/>
    </row>
    <row r="1690" spans="1:20" ht="16" hidden="1" customHeight="1" outlineLevel="1" x14ac:dyDescent="0.2">
      <c r="A1690" s="184"/>
      <c r="B1690" s="185"/>
      <c r="C1690" s="189"/>
      <c r="D1690" s="63" t="s">
        <v>21</v>
      </c>
      <c r="E1690" s="72">
        <f>SUM(E1692/E1689)</f>
        <v>4.1561165247193017</v>
      </c>
      <c r="F1690" s="42"/>
      <c r="G1690" s="71" t="s">
        <v>11</v>
      </c>
      <c r="H1690" s="69">
        <v>0</v>
      </c>
      <c r="I1690" s="68"/>
      <c r="J1690" s="68"/>
      <c r="K1690" s="68"/>
      <c r="L1690" s="68"/>
      <c r="M1690" s="68"/>
      <c r="N1690" s="68"/>
      <c r="O1690" s="68"/>
      <c r="P1690" s="68"/>
      <c r="Q1690" s="67"/>
      <c r="R1690" s="197"/>
      <c r="S1690" s="192"/>
      <c r="T1690" s="211"/>
    </row>
    <row r="1691" spans="1:20" ht="17" hidden="1" outlineLevel="1" thickBot="1" x14ac:dyDescent="0.25">
      <c r="A1691" s="184"/>
      <c r="B1691" s="185"/>
      <c r="C1691" s="189"/>
      <c r="D1691" s="193"/>
      <c r="E1691" s="194"/>
      <c r="F1691" s="42"/>
      <c r="G1691" s="70" t="s">
        <v>22</v>
      </c>
      <c r="H1691" s="69">
        <v>0</v>
      </c>
      <c r="I1691" s="68"/>
      <c r="J1691" s="68"/>
      <c r="K1691" s="68"/>
      <c r="L1691" s="68"/>
      <c r="M1691" s="68"/>
      <c r="N1691" s="68"/>
      <c r="O1691" s="68"/>
      <c r="P1691" s="68"/>
      <c r="Q1691" s="67"/>
      <c r="R1691" s="197"/>
      <c r="S1691" s="192"/>
      <c r="T1691" s="211"/>
    </row>
    <row r="1692" spans="1:20" ht="16" hidden="1" customHeight="1" outlineLevel="1" thickBot="1" x14ac:dyDescent="0.25">
      <c r="A1692" s="184"/>
      <c r="B1692" s="185"/>
      <c r="C1692" s="189"/>
      <c r="D1692" s="63" t="s">
        <v>23</v>
      </c>
      <c r="E1692" s="66">
        <v>325</v>
      </c>
      <c r="G1692" s="48"/>
      <c r="H1692" s="65">
        <f>SUM(H1690:H1691)</f>
        <v>0</v>
      </c>
      <c r="I1692" s="64">
        <f t="shared" ref="I1692:Q1692" si="147">SUM(I1682:I1689)</f>
        <v>0</v>
      </c>
      <c r="J1692" s="64">
        <f t="shared" si="147"/>
        <v>0</v>
      </c>
      <c r="K1692" s="64">
        <f t="shared" si="147"/>
        <v>0</v>
      </c>
      <c r="L1692" s="64">
        <f t="shared" si="147"/>
        <v>0</v>
      </c>
      <c r="M1692" s="64">
        <f t="shared" si="147"/>
        <v>0</v>
      </c>
      <c r="N1692" s="64">
        <f t="shared" si="147"/>
        <v>0</v>
      </c>
      <c r="O1692" s="64">
        <f t="shared" si="147"/>
        <v>0</v>
      </c>
      <c r="P1692" s="64">
        <f t="shared" si="147"/>
        <v>0</v>
      </c>
      <c r="Q1692" s="64">
        <f t="shared" si="147"/>
        <v>0</v>
      </c>
      <c r="R1692" s="197"/>
      <c r="S1692" s="192"/>
      <c r="T1692" s="211"/>
    </row>
    <row r="1693" spans="1:20" ht="17" hidden="1" customHeight="1" outlineLevel="1" thickBot="1" x14ac:dyDescent="0.25">
      <c r="A1693" s="184"/>
      <c r="B1693" s="185"/>
      <c r="C1693" s="189"/>
      <c r="D1693" s="63" t="s">
        <v>24</v>
      </c>
      <c r="E1693" s="62">
        <f>SUM(E1692/2.5)</f>
        <v>130</v>
      </c>
      <c r="F1693" s="42"/>
      <c r="G1693" s="61"/>
      <c r="H1693" s="60" t="s">
        <v>14</v>
      </c>
      <c r="I1693" s="59">
        <v>48</v>
      </c>
      <c r="J1693" s="58">
        <v>50</v>
      </c>
      <c r="K1693" s="58">
        <v>52</v>
      </c>
      <c r="L1693" s="58">
        <v>54</v>
      </c>
      <c r="M1693" s="58">
        <v>56</v>
      </c>
      <c r="N1693" s="58">
        <v>58</v>
      </c>
      <c r="O1693" s="58">
        <v>60</v>
      </c>
      <c r="P1693" s="58">
        <v>62</v>
      </c>
      <c r="Q1693" s="57">
        <v>64</v>
      </c>
      <c r="R1693" s="197"/>
      <c r="S1693" s="192"/>
      <c r="T1693" s="211"/>
    </row>
    <row r="1694" spans="1:20" ht="17" hidden="1" outlineLevel="1" thickBot="1" x14ac:dyDescent="0.25">
      <c r="A1694" s="186"/>
      <c r="B1694" s="187"/>
      <c r="C1694" s="190"/>
      <c r="D1694" s="56" t="s">
        <v>25</v>
      </c>
      <c r="E1694" s="55">
        <f>SUM(E1692/2.2)</f>
        <v>147.72727272727272</v>
      </c>
      <c r="F1694" s="42"/>
      <c r="G1694" s="42"/>
      <c r="H1694" s="42"/>
      <c r="I1694" s="42"/>
      <c r="J1694" s="42"/>
      <c r="K1694" s="42"/>
      <c r="L1694" s="42"/>
      <c r="M1694" s="42"/>
      <c r="N1694" s="42"/>
      <c r="O1694" s="42"/>
      <c r="P1694" s="42"/>
      <c r="Q1694" s="42"/>
      <c r="R1694" s="198"/>
      <c r="S1694" s="199"/>
      <c r="T1694" s="211"/>
    </row>
    <row r="1695" spans="1:20" ht="17" hidden="1" outlineLevel="1" thickBot="1" x14ac:dyDescent="0.25">
      <c r="A1695" s="54" t="s">
        <v>26</v>
      </c>
      <c r="B1695" s="53"/>
      <c r="C1695" s="42"/>
      <c r="D1695" s="48"/>
      <c r="E1695" s="112">
        <v>46151</v>
      </c>
      <c r="F1695" s="42"/>
      <c r="S1695" s="28"/>
      <c r="T1695" s="211"/>
    </row>
    <row r="1696" spans="1:20" hidden="1" outlineLevel="1" x14ac:dyDescent="0.2">
      <c r="A1696" s="51" t="s">
        <v>27</v>
      </c>
      <c r="B1696" s="50"/>
      <c r="C1696" s="42"/>
      <c r="D1696" s="48"/>
      <c r="E1696" s="42"/>
      <c r="F1696" s="42"/>
      <c r="R1696" s="42"/>
      <c r="S1696" s="47"/>
      <c r="T1696" s="211"/>
    </row>
    <row r="1697" spans="1:20" hidden="1" outlineLevel="1" x14ac:dyDescent="0.2">
      <c r="A1697" s="49"/>
      <c r="B1697" s="42"/>
      <c r="C1697" s="42"/>
      <c r="D1697" s="48"/>
      <c r="E1697" s="42"/>
      <c r="F1697" s="42"/>
      <c r="G1697" s="42"/>
      <c r="H1697" s="42"/>
      <c r="I1697" s="42"/>
      <c r="J1697" s="42"/>
      <c r="K1697" s="42"/>
      <c r="L1697" s="42"/>
      <c r="M1697" s="42"/>
      <c r="N1697" s="42"/>
      <c r="O1697" s="42"/>
      <c r="P1697" s="42"/>
      <c r="Q1697" s="42"/>
      <c r="R1697" s="42"/>
      <c r="S1697" s="47"/>
      <c r="T1697" s="211"/>
    </row>
    <row r="1698" spans="1:20" ht="17" hidden="1" outlineLevel="1" thickBot="1" x14ac:dyDescent="0.25">
      <c r="A1698" s="49" t="s">
        <v>28</v>
      </c>
      <c r="B1698" s="42"/>
      <c r="C1698" s="42"/>
      <c r="D1698" s="48"/>
      <c r="E1698" s="42"/>
      <c r="F1698" s="42"/>
      <c r="G1698" s="42"/>
      <c r="H1698" s="42"/>
      <c r="I1698" s="42"/>
      <c r="J1698" s="42"/>
      <c r="K1698" s="42"/>
      <c r="L1698" s="42"/>
      <c r="M1698" s="42"/>
      <c r="N1698" s="42"/>
      <c r="O1698" s="42"/>
      <c r="P1698" s="42"/>
      <c r="Q1698" s="42"/>
      <c r="R1698" s="42"/>
      <c r="S1698" s="47"/>
      <c r="T1698" s="211"/>
    </row>
    <row r="1699" spans="1:20" hidden="1" outlineLevel="1" x14ac:dyDescent="0.2">
      <c r="A1699" s="46" t="s">
        <v>29</v>
      </c>
      <c r="B1699" s="45" t="s">
        <v>30</v>
      </c>
      <c r="C1699" s="44" t="s">
        <v>31</v>
      </c>
      <c r="D1699" s="44" t="s">
        <v>32</v>
      </c>
      <c r="E1699" s="44" t="s">
        <v>33</v>
      </c>
      <c r="F1699" s="44" t="s">
        <v>34</v>
      </c>
      <c r="G1699" s="44" t="s">
        <v>35</v>
      </c>
      <c r="H1699" s="43" t="s">
        <v>36</v>
      </c>
      <c r="I1699" s="200" t="s">
        <v>37</v>
      </c>
      <c r="J1699" s="201"/>
      <c r="K1699" s="202"/>
      <c r="L1699" s="202"/>
      <c r="M1699" s="202"/>
      <c r="N1699" s="202"/>
      <c r="O1699" s="202"/>
      <c r="P1699" s="42"/>
      <c r="Q1699" s="42"/>
      <c r="R1699" s="42"/>
      <c r="S1699" s="28"/>
      <c r="T1699" s="211"/>
    </row>
    <row r="1700" spans="1:20" ht="17" hidden="1" outlineLevel="1" x14ac:dyDescent="0.2">
      <c r="A1700" s="38" t="s">
        <v>54</v>
      </c>
      <c r="B1700" s="37" t="s">
        <v>268</v>
      </c>
      <c r="C1700" s="36" t="s">
        <v>272</v>
      </c>
      <c r="D1700" s="35">
        <v>0.4</v>
      </c>
      <c r="E1700" s="41">
        <f>D1700*H1692</f>
        <v>0</v>
      </c>
      <c r="F1700" s="33" cm="1">
        <f t="array" ref="F1700">IFERROR(_xlfn.XLOOKUP(1,(TabFournisseurs[TYPE]=A1700)*(TabFournisseurs[SUPPLIER2]=B1700)*(TabFournisseurs[REF PRODUCT]=C1700),TabFournisseurs[Cost / per m]),0)</f>
        <v>26.95</v>
      </c>
      <c r="G1700" s="96">
        <f>F1700*D1700</f>
        <v>10.780000000000001</v>
      </c>
      <c r="H1700" s="40">
        <f>G1700*H1692</f>
        <v>0</v>
      </c>
      <c r="I1700" s="203"/>
      <c r="J1700" s="201"/>
      <c r="K1700" s="156"/>
      <c r="L1700" s="156"/>
      <c r="M1700" s="156"/>
      <c r="N1700" s="156"/>
      <c r="O1700" s="156"/>
      <c r="P1700" s="156"/>
      <c r="Q1700" s="156"/>
      <c r="R1700" s="156"/>
      <c r="S1700" s="157"/>
      <c r="T1700" s="211"/>
    </row>
    <row r="1701" spans="1:20" ht="17" hidden="1" outlineLevel="1" x14ac:dyDescent="0.2">
      <c r="A1701" s="38" t="s">
        <v>54</v>
      </c>
      <c r="B1701" s="37" t="s">
        <v>118</v>
      </c>
      <c r="C1701" s="36" t="s">
        <v>119</v>
      </c>
      <c r="D1701" s="35">
        <v>0.4</v>
      </c>
      <c r="E1701" s="34">
        <f>D1701*H1692</f>
        <v>0</v>
      </c>
      <c r="F1701" s="33" cm="1">
        <f t="array" ref="F1701">IFERROR(_xlfn.XLOOKUP(1,(TabFournisseurs[TYPE]=A1701)*(TabFournisseurs[SUPPLIER2]=B1701)*(TabFournisseurs[REF PRODUCT]=C1701),TabFournisseurs[Cost / per m]),0)</f>
        <v>0</v>
      </c>
      <c r="G1701" s="32">
        <f t="shared" ref="G1701:G1711" si="148">F1701*D1701</f>
        <v>0</v>
      </c>
      <c r="H1701" s="31">
        <f>G1701*H1692</f>
        <v>0</v>
      </c>
      <c r="I1701" s="39"/>
      <c r="J1701" s="39"/>
      <c r="K1701" s="156"/>
      <c r="L1701" s="156"/>
      <c r="M1701" s="156"/>
      <c r="N1701" s="156"/>
      <c r="O1701" s="156"/>
      <c r="P1701" s="156"/>
      <c r="Q1701" s="156"/>
      <c r="R1701" s="156"/>
      <c r="S1701" s="157"/>
      <c r="T1701" s="211"/>
    </row>
    <row r="1702" spans="1:20" ht="17" hidden="1" outlineLevel="1" x14ac:dyDescent="0.2">
      <c r="A1702" s="38" t="s">
        <v>60</v>
      </c>
      <c r="B1702" s="37" t="s">
        <v>61</v>
      </c>
      <c r="C1702" s="36" t="s">
        <v>62</v>
      </c>
      <c r="D1702" s="35">
        <v>0.8</v>
      </c>
      <c r="E1702" s="34">
        <f>D1702*H1692</f>
        <v>0</v>
      </c>
      <c r="F1702" s="33" cm="1">
        <f t="array" ref="F1702">IFERROR(_xlfn.XLOOKUP(1,(TabFournisseurs[TYPE]=A1702)*(TabFournisseurs[SUPPLIER2]=B1702)*(TabFournisseurs[REF PRODUCT]=C1702),TabFournisseurs[Cost / per m]),0)</f>
        <v>8.91</v>
      </c>
      <c r="G1702" s="32">
        <f t="shared" si="148"/>
        <v>7.1280000000000001</v>
      </c>
      <c r="H1702" s="31">
        <f>G1702*H1692</f>
        <v>0</v>
      </c>
      <c r="I1702" s="39"/>
      <c r="J1702" s="39"/>
      <c r="K1702" s="156"/>
      <c r="L1702" s="156"/>
      <c r="M1702" s="156"/>
      <c r="N1702" s="156"/>
      <c r="O1702" s="156"/>
      <c r="P1702" s="156"/>
      <c r="Q1702" s="156"/>
      <c r="R1702" s="156"/>
      <c r="S1702" s="157"/>
      <c r="T1702" s="211"/>
    </row>
    <row r="1703" spans="1:20" ht="17" hidden="1" outlineLevel="1" x14ac:dyDescent="0.2">
      <c r="A1703" s="38" t="s">
        <v>63</v>
      </c>
      <c r="B1703" s="37" t="s">
        <v>64</v>
      </c>
      <c r="C1703" s="36" t="s">
        <v>136</v>
      </c>
      <c r="D1703" s="35">
        <v>0.4</v>
      </c>
      <c r="E1703" s="34">
        <f>D1703*H1692</f>
        <v>0</v>
      </c>
      <c r="F1703" s="33" cm="1">
        <f t="array" ref="F1703">IFERROR(_xlfn.XLOOKUP(1,(TabFournisseurs[TYPE]=A1703)*(TabFournisseurs[SUPPLIER2]=B1703)*(TabFournisseurs[REF PRODUCT]=C1703),TabFournisseurs[Cost / per m]),0)</f>
        <v>0</v>
      </c>
      <c r="G1703" s="32">
        <f t="shared" si="148"/>
        <v>0</v>
      </c>
      <c r="H1703" s="31">
        <f>G1703*H1692</f>
        <v>0</v>
      </c>
      <c r="I1703" s="30"/>
      <c r="J1703" s="30"/>
      <c r="K1703" s="156"/>
      <c r="L1703" s="156"/>
      <c r="M1703" s="156"/>
      <c r="N1703" s="156"/>
      <c r="O1703" s="156"/>
      <c r="P1703" s="156"/>
      <c r="Q1703" s="156"/>
      <c r="R1703" s="156"/>
      <c r="S1703" s="157"/>
      <c r="T1703" s="211"/>
    </row>
    <row r="1704" spans="1:20" ht="17" hidden="1" outlineLevel="1" x14ac:dyDescent="0.2">
      <c r="A1704" s="38" t="s">
        <v>57</v>
      </c>
      <c r="B1704" s="37" t="s">
        <v>134</v>
      </c>
      <c r="C1704" s="36" t="s">
        <v>209</v>
      </c>
      <c r="D1704" s="35">
        <v>0.02</v>
      </c>
      <c r="E1704" s="34">
        <f>D1704*H1692</f>
        <v>0</v>
      </c>
      <c r="F1704" s="33" cm="1">
        <f t="array" ref="F1704">IFERROR(_xlfn.XLOOKUP(1,(TabFournisseurs[TYPE]=A1704)*(TabFournisseurs[SUPPLIER2]=B1704)*(TabFournisseurs[REF PRODUCT]=C1704),TabFournisseurs[Cost / per m]),0)</f>
        <v>7.5</v>
      </c>
      <c r="G1704" s="32">
        <f t="shared" si="148"/>
        <v>0.15</v>
      </c>
      <c r="H1704" s="31">
        <f>G1704*H1692</f>
        <v>0</v>
      </c>
      <c r="I1704" s="30"/>
      <c r="J1704" s="30"/>
      <c r="K1704" s="29"/>
      <c r="L1704" s="29"/>
      <c r="M1704" s="29"/>
      <c r="N1704" s="29"/>
      <c r="O1704" s="29"/>
      <c r="P1704" s="29"/>
      <c r="Q1704" s="29"/>
      <c r="R1704" s="29"/>
      <c r="S1704" s="28"/>
      <c r="T1704" s="211"/>
    </row>
    <row r="1705" spans="1:20" ht="17" hidden="1" outlineLevel="1" x14ac:dyDescent="0.2">
      <c r="A1705" s="38" t="s">
        <v>80</v>
      </c>
      <c r="B1705" s="37" t="s">
        <v>81</v>
      </c>
      <c r="C1705" s="36" t="s">
        <v>82</v>
      </c>
      <c r="D1705" s="35">
        <v>16</v>
      </c>
      <c r="E1705" s="34">
        <f>D1705*H1692</f>
        <v>0</v>
      </c>
      <c r="F1705" s="33" cm="1">
        <f t="array" ref="F1705">IFERROR(_xlfn.XLOOKUP(1,(TabFournisseurs[TYPE]=A1705)*(TabFournisseurs[SUPPLIER2]=B1705)*(TabFournisseurs[REF PRODUCT]=C1705),TabFournisseurs[Cost / per m]),0)</f>
        <v>0.06</v>
      </c>
      <c r="G1705" s="32">
        <f t="shared" si="148"/>
        <v>0.96</v>
      </c>
      <c r="H1705" s="31">
        <f>G1705*H1692</f>
        <v>0</v>
      </c>
      <c r="I1705" s="158"/>
      <c r="J1705" s="159"/>
      <c r="K1705" s="29"/>
      <c r="L1705" s="29"/>
      <c r="M1705" s="29"/>
      <c r="N1705" s="29"/>
      <c r="O1705" s="29"/>
      <c r="P1705" s="29"/>
      <c r="Q1705" s="29"/>
      <c r="R1705" s="29"/>
      <c r="S1705" s="28"/>
      <c r="T1705" s="211"/>
    </row>
    <row r="1706" spans="1:20" ht="17" hidden="1" outlineLevel="1" x14ac:dyDescent="0.2">
      <c r="A1706" s="38" t="s">
        <v>75</v>
      </c>
      <c r="B1706" s="37" t="s">
        <v>76</v>
      </c>
      <c r="C1706" s="36" t="s">
        <v>259</v>
      </c>
      <c r="D1706" s="35">
        <v>1</v>
      </c>
      <c r="E1706" s="34">
        <f>D1706*H1692</f>
        <v>0</v>
      </c>
      <c r="F1706" s="33" cm="1">
        <f t="array" ref="F1706">IFERROR(_xlfn.XLOOKUP(1,(TabFournisseurs[TYPE]=A1706)*(TabFournisseurs[SUPPLIER2]=B1706)*(TabFournisseurs[REF PRODUCT]=C1706),TabFournisseurs[Cost / per m]),0)</f>
        <v>0.65</v>
      </c>
      <c r="G1706" s="32">
        <f t="shared" si="148"/>
        <v>0.65</v>
      </c>
      <c r="H1706" s="31">
        <f>G1706*H1692</f>
        <v>0</v>
      </c>
      <c r="I1706" s="30"/>
      <c r="J1706" s="30"/>
      <c r="K1706" s="29"/>
      <c r="L1706" s="29"/>
      <c r="M1706" s="29"/>
      <c r="N1706" s="29"/>
      <c r="O1706" s="29"/>
      <c r="P1706" s="29"/>
      <c r="Q1706" s="29"/>
      <c r="R1706" s="29"/>
      <c r="S1706" s="28"/>
      <c r="T1706" s="211"/>
    </row>
    <row r="1707" spans="1:20" ht="17" hidden="1" outlineLevel="1" x14ac:dyDescent="0.2">
      <c r="A1707" s="38" t="s">
        <v>75</v>
      </c>
      <c r="B1707" s="37" t="s">
        <v>76</v>
      </c>
      <c r="C1707" s="36" t="s">
        <v>260</v>
      </c>
      <c r="D1707" s="35">
        <v>1</v>
      </c>
      <c r="E1707" s="34">
        <f>D1707*H1692</f>
        <v>0</v>
      </c>
      <c r="F1707" s="33" cm="1">
        <f t="array" ref="F1707">IFERROR(_xlfn.XLOOKUP(1,(TabFournisseurs[TYPE]=A1707)*(TabFournisseurs[SUPPLIER2]=B1707)*(TabFournisseurs[REF PRODUCT]=C1707),TabFournisseurs[Cost / per m]),0)</f>
        <v>0.78</v>
      </c>
      <c r="G1707" s="32">
        <f t="shared" si="148"/>
        <v>0.78</v>
      </c>
      <c r="H1707" s="31">
        <f>G1707*H1692</f>
        <v>0</v>
      </c>
      <c r="I1707" s="30"/>
      <c r="J1707" s="30"/>
      <c r="K1707" s="29"/>
      <c r="L1707" s="29"/>
      <c r="M1707" s="29"/>
      <c r="N1707" s="29"/>
      <c r="O1707" s="29"/>
      <c r="P1707" s="29"/>
      <c r="Q1707" s="29"/>
      <c r="R1707" s="29"/>
      <c r="S1707" s="28"/>
      <c r="T1707" s="211"/>
    </row>
    <row r="1708" spans="1:20" ht="17" hidden="1" outlineLevel="1" x14ac:dyDescent="0.2">
      <c r="A1708" s="38" t="s">
        <v>78</v>
      </c>
      <c r="B1708" s="37" t="s">
        <v>76</v>
      </c>
      <c r="C1708" s="36" t="s">
        <v>261</v>
      </c>
      <c r="D1708" s="35">
        <v>1</v>
      </c>
      <c r="E1708" s="34">
        <f>D1708*H1692</f>
        <v>0</v>
      </c>
      <c r="F1708" s="33" cm="1">
        <f t="array" ref="F1708">IFERROR(_xlfn.XLOOKUP(1,(TabFournisseurs[TYPE]=A1708)*(TabFournisseurs[SUPPLIER2]=B1708)*(TabFournisseurs[REF PRODUCT]=C1708),TabFournisseurs[Cost / per m]),0)</f>
        <v>0.25</v>
      </c>
      <c r="G1708" s="32">
        <f t="shared" si="148"/>
        <v>0.25</v>
      </c>
      <c r="H1708" s="31">
        <f>G1708*H1692</f>
        <v>0</v>
      </c>
      <c r="I1708" s="30"/>
      <c r="J1708" s="30"/>
      <c r="K1708" s="29"/>
      <c r="L1708" s="29"/>
      <c r="M1708" s="29"/>
      <c r="N1708" s="29"/>
      <c r="O1708" s="29"/>
      <c r="P1708" s="29"/>
      <c r="Q1708" s="29"/>
      <c r="R1708" s="29"/>
      <c r="S1708" s="28"/>
      <c r="T1708" s="211"/>
    </row>
    <row r="1709" spans="1:20" hidden="1" outlineLevel="1" x14ac:dyDescent="0.2">
      <c r="A1709" s="38"/>
      <c r="B1709" s="37"/>
      <c r="C1709" s="36"/>
      <c r="D1709" s="35"/>
      <c r="E1709" s="34">
        <f>D1709*H1692</f>
        <v>0</v>
      </c>
      <c r="F1709" s="33" cm="1">
        <f t="array" ref="F1709">IFERROR(_xlfn.XLOOKUP(1,(TabFournisseurs[TYPE]=A1709)*(TabFournisseurs[SUPPLIER2]=B1709)*(TabFournisseurs[REF PRODUCT]=C1709),TabFournisseurs[Cost / per m]),0)</f>
        <v>0</v>
      </c>
      <c r="G1709" s="32">
        <f t="shared" si="148"/>
        <v>0</v>
      </c>
      <c r="H1709" s="31">
        <f>G1709*H1692</f>
        <v>0</v>
      </c>
      <c r="I1709" s="30"/>
      <c r="J1709" s="30"/>
      <c r="K1709" s="29"/>
      <c r="L1709" s="29"/>
      <c r="M1709" s="29"/>
      <c r="N1709" s="29"/>
      <c r="O1709" s="29"/>
      <c r="P1709" s="29"/>
      <c r="Q1709" s="29"/>
      <c r="R1709" s="29"/>
      <c r="S1709" s="28"/>
      <c r="T1709" s="211"/>
    </row>
    <row r="1710" spans="1:20" hidden="1" outlineLevel="1" x14ac:dyDescent="0.2">
      <c r="A1710" s="38"/>
      <c r="B1710" s="37"/>
      <c r="C1710" s="36"/>
      <c r="D1710" s="35"/>
      <c r="E1710" s="34">
        <f>D1710*H1692</f>
        <v>0</v>
      </c>
      <c r="F1710" s="33" cm="1">
        <f t="array" ref="F1710">IFERROR(_xlfn.XLOOKUP(1,(TabFournisseurs[TYPE]=A1710)*(TabFournisseurs[SUPPLIER2]=B1710)*(TabFournisseurs[REF PRODUCT]=C1710),TabFournisseurs[Cost / per m]),0)</f>
        <v>0</v>
      </c>
      <c r="G1710" s="32">
        <f t="shared" si="148"/>
        <v>0</v>
      </c>
      <c r="H1710" s="31">
        <f>G1710*H1692</f>
        <v>0</v>
      </c>
      <c r="I1710" s="30"/>
      <c r="J1710" s="30"/>
      <c r="K1710" s="29"/>
      <c r="L1710" s="29"/>
      <c r="M1710" s="29"/>
      <c r="N1710" s="29"/>
      <c r="O1710" s="29"/>
      <c r="P1710" s="29"/>
      <c r="Q1710" s="29"/>
      <c r="R1710" s="29"/>
      <c r="S1710" s="28"/>
      <c r="T1710" s="211"/>
    </row>
    <row r="1711" spans="1:20" hidden="1" outlineLevel="1" x14ac:dyDescent="0.2">
      <c r="A1711" s="38"/>
      <c r="B1711" s="37"/>
      <c r="C1711" s="36"/>
      <c r="D1711" s="35"/>
      <c r="E1711" s="34">
        <f>D1711*H1692</f>
        <v>0</v>
      </c>
      <c r="F1711" s="33" cm="1">
        <f t="array" ref="F1711">IFERROR(_xlfn.XLOOKUP(1,(TabFournisseurs[TYPE]=A1711)*(TabFournisseurs[SUPPLIER2]=B1711)*(TabFournisseurs[REF PRODUCT]=C1711),TabFournisseurs[Cost / per m]),0)</f>
        <v>0</v>
      </c>
      <c r="G1711" s="32">
        <f t="shared" si="148"/>
        <v>0</v>
      </c>
      <c r="H1711" s="31">
        <f>G1711*H1692</f>
        <v>0</v>
      </c>
      <c r="I1711" s="30"/>
      <c r="J1711" s="30"/>
      <c r="K1711" s="29"/>
      <c r="L1711" s="29"/>
      <c r="M1711" s="29"/>
      <c r="N1711" s="29"/>
      <c r="O1711" s="29"/>
      <c r="P1711" s="29"/>
      <c r="Q1711" s="29"/>
      <c r="R1711" s="29"/>
      <c r="S1711" s="28"/>
      <c r="T1711" s="211"/>
    </row>
    <row r="1712" spans="1:20" ht="17" hidden="1" outlineLevel="1" x14ac:dyDescent="0.2">
      <c r="A1712" s="101" t="s">
        <v>38</v>
      </c>
      <c r="B1712" s="102" t="s">
        <v>39</v>
      </c>
      <c r="C1712" s="103" t="s">
        <v>102</v>
      </c>
      <c r="D1712" s="104" t="s">
        <v>103</v>
      </c>
      <c r="E1712" s="34"/>
      <c r="F1712" s="33"/>
      <c r="G1712" s="32"/>
      <c r="H1712" s="31"/>
      <c r="I1712" s="30"/>
      <c r="J1712" s="30"/>
      <c r="K1712" s="29"/>
      <c r="L1712" s="29"/>
      <c r="M1712" s="29"/>
      <c r="N1712" s="29"/>
      <c r="O1712" s="29"/>
      <c r="P1712" s="29"/>
      <c r="Q1712" s="29"/>
      <c r="R1712" s="29"/>
      <c r="S1712" s="28"/>
      <c r="T1712" s="211"/>
    </row>
    <row r="1713" spans="1:20" ht="17" hidden="1" outlineLevel="1" x14ac:dyDescent="0.2">
      <c r="A1713" s="38" t="s">
        <v>38</v>
      </c>
      <c r="B1713" s="37" t="s">
        <v>40</v>
      </c>
      <c r="C1713" s="36" t="s">
        <v>41</v>
      </c>
      <c r="D1713" s="35">
        <v>1</v>
      </c>
      <c r="E1713" s="34">
        <f>D1713*H1692</f>
        <v>0</v>
      </c>
      <c r="F1713" s="33" cm="1">
        <f t="array" ref="F1713">IFERROR(_xlfn.XLOOKUP(1,(TabFournisseurs[TYPE]=A1713)*(TabFournisseurs[SUPPLIER2]=B1713)*(TabFournisseurs[REF PRODUCT]=C1713),TabFournisseurs[Cost / per m]),0)</f>
        <v>2</v>
      </c>
      <c r="G1713" s="32">
        <f t="shared" ref="G1713:G1714" si="149">F1713*D1713</f>
        <v>2</v>
      </c>
      <c r="H1713" s="31">
        <f>G1713*H1692</f>
        <v>0</v>
      </c>
      <c r="I1713" s="30"/>
      <c r="J1713" s="30"/>
      <c r="K1713" s="29"/>
      <c r="L1713" s="29"/>
      <c r="M1713" s="29"/>
      <c r="N1713" s="29"/>
      <c r="O1713" s="29"/>
      <c r="P1713" s="29"/>
      <c r="Q1713" s="29"/>
      <c r="R1713" s="29"/>
      <c r="S1713" s="28"/>
      <c r="T1713" s="211"/>
    </row>
    <row r="1714" spans="1:20" ht="18" hidden="1" outlineLevel="1" thickBot="1" x14ac:dyDescent="0.25">
      <c r="A1714" s="27" t="s">
        <v>38</v>
      </c>
      <c r="B1714" s="26" t="s">
        <v>42</v>
      </c>
      <c r="C1714" s="25" t="s">
        <v>43</v>
      </c>
      <c r="D1714" s="24">
        <v>1</v>
      </c>
      <c r="E1714" s="23">
        <f>D1714*H1692</f>
        <v>0</v>
      </c>
      <c r="F1714" s="22" cm="1">
        <f t="array" ref="F1714">IFERROR(_xlfn.XLOOKUP(1,(TabFournisseurs[TYPE]=A1714)*(TabFournisseurs[SUPPLIER2]=B1714)*(TabFournisseurs[REF PRODUCT]=C1714),TabFournisseurs[Cost / per m]),0)</f>
        <v>0.5</v>
      </c>
      <c r="G1714" s="21">
        <f t="shared" si="149"/>
        <v>0.5</v>
      </c>
      <c r="H1714" s="20">
        <f>G1714*H1692</f>
        <v>0</v>
      </c>
      <c r="I1714" s="19"/>
      <c r="J1714" s="19"/>
      <c r="K1714" s="18"/>
      <c r="L1714" s="18"/>
      <c r="M1714" s="18"/>
      <c r="N1714" s="18"/>
      <c r="O1714" s="18"/>
      <c r="P1714" s="18"/>
      <c r="Q1714" s="18"/>
      <c r="R1714" s="18"/>
      <c r="S1714" s="17"/>
      <c r="T1714" s="211"/>
    </row>
    <row r="1715" spans="1:20" ht="17" collapsed="1" thickBot="1" x14ac:dyDescent="0.25">
      <c r="A1715" s="95"/>
      <c r="B1715" s="95"/>
      <c r="C1715" s="95"/>
      <c r="D1715" s="95"/>
      <c r="E1715" s="95"/>
      <c r="F1715" s="95"/>
      <c r="G1715" s="95"/>
      <c r="H1715" s="95"/>
      <c r="I1715" s="95"/>
      <c r="J1715" s="95"/>
      <c r="K1715" s="95"/>
      <c r="L1715" s="95"/>
      <c r="M1715" s="95"/>
      <c r="N1715" s="95"/>
      <c r="O1715" s="95"/>
      <c r="P1715" s="95"/>
      <c r="Q1715" s="95"/>
      <c r="R1715" s="95"/>
      <c r="S1715" s="95"/>
      <c r="T1715" s="95"/>
    </row>
    <row r="1716" spans="1:20" ht="23" customHeight="1" x14ac:dyDescent="0.2">
      <c r="A1716" s="204" t="s">
        <v>273</v>
      </c>
      <c r="B1716" s="205"/>
      <c r="C1716" s="205"/>
      <c r="D1716" s="205"/>
      <c r="E1716" s="205"/>
      <c r="F1716" s="205"/>
      <c r="G1716" s="206"/>
      <c r="H1716" s="166" t="s">
        <v>274</v>
      </c>
      <c r="I1716" s="167"/>
      <c r="J1716" s="167"/>
      <c r="K1716" s="167"/>
      <c r="L1716" s="167"/>
      <c r="M1716" s="168"/>
      <c r="N1716" s="169" t="s">
        <v>1</v>
      </c>
      <c r="O1716" s="169"/>
      <c r="P1716" s="169"/>
      <c r="Q1716" s="169"/>
      <c r="R1716" s="171"/>
      <c r="S1716" s="173" t="s">
        <v>2</v>
      </c>
      <c r="T1716" s="210"/>
    </row>
    <row r="1717" spans="1:20" ht="23" customHeight="1" thickBot="1" x14ac:dyDescent="0.25">
      <c r="A1717" s="207"/>
      <c r="B1717" s="208"/>
      <c r="C1717" s="208"/>
      <c r="D1717" s="208"/>
      <c r="E1717" s="208"/>
      <c r="F1717" s="208"/>
      <c r="G1717" s="209"/>
      <c r="H1717" s="177"/>
      <c r="I1717" s="178"/>
      <c r="J1717" s="178"/>
      <c r="K1717" s="178"/>
      <c r="L1717" s="178"/>
      <c r="M1717" s="179"/>
      <c r="N1717" s="170"/>
      <c r="O1717" s="170"/>
      <c r="P1717" s="170"/>
      <c r="Q1717" s="170"/>
      <c r="R1717" s="172"/>
      <c r="S1717" s="174"/>
      <c r="T1717" s="210"/>
    </row>
    <row r="1718" spans="1:20" outlineLevel="1" x14ac:dyDescent="0.2">
      <c r="A1718" s="212">
        <v>46162</v>
      </c>
      <c r="B1718" s="181"/>
      <c r="C1718" s="94"/>
      <c r="D1718" s="94"/>
      <c r="E1718" s="94"/>
      <c r="F1718" s="94"/>
      <c r="G1718" s="94"/>
      <c r="H1718" s="94"/>
      <c r="I1718" s="94"/>
      <c r="J1718" s="94"/>
      <c r="K1718" s="94"/>
      <c r="L1718" s="94"/>
      <c r="M1718" s="94"/>
      <c r="N1718" s="94"/>
      <c r="O1718" s="94"/>
      <c r="P1718" s="94"/>
      <c r="Q1718" s="94"/>
      <c r="R1718" s="94"/>
      <c r="S1718" s="93" t="s">
        <v>47</v>
      </c>
      <c r="T1718" s="211"/>
    </row>
    <row r="1719" spans="1:20" ht="17" outlineLevel="1" thickBot="1" x14ac:dyDescent="0.25">
      <c r="A1719" s="92"/>
      <c r="B1719" s="42"/>
      <c r="C1719" s="42"/>
      <c r="D1719" s="42"/>
      <c r="E1719" s="42"/>
      <c r="F1719" s="42"/>
      <c r="G1719" s="42"/>
      <c r="H1719" s="42"/>
      <c r="I1719" s="42"/>
      <c r="J1719" s="42"/>
      <c r="K1719" s="42"/>
      <c r="L1719" s="42"/>
      <c r="M1719" s="42"/>
      <c r="N1719" s="42"/>
      <c r="O1719" s="42"/>
      <c r="P1719" s="42"/>
      <c r="Q1719" s="42"/>
      <c r="R1719" s="42"/>
      <c r="S1719" s="47"/>
      <c r="T1719" s="211"/>
    </row>
    <row r="1720" spans="1:20" ht="17" customHeight="1" outlineLevel="1" thickBot="1" x14ac:dyDescent="0.25">
      <c r="A1720" s="182" t="e" vm="33">
        <v>#VALUE!</v>
      </c>
      <c r="B1720" s="183"/>
      <c r="C1720" s="91" t="s">
        <v>6</v>
      </c>
      <c r="D1720" s="90" t="s">
        <v>7</v>
      </c>
      <c r="E1720" s="106" t="s">
        <v>275</v>
      </c>
      <c r="F1720" s="42"/>
      <c r="G1720" s="42"/>
      <c r="H1720" s="84" t="s">
        <v>8</v>
      </c>
      <c r="I1720" s="88"/>
      <c r="J1720" s="88"/>
      <c r="K1720" s="88"/>
      <c r="L1720" s="88"/>
      <c r="M1720" s="88"/>
      <c r="N1720" s="88"/>
      <c r="O1720" s="88"/>
      <c r="P1720" s="88"/>
      <c r="Q1720" s="88"/>
      <c r="S1720" s="87"/>
      <c r="T1720" s="211"/>
    </row>
    <row r="1721" spans="1:20" ht="16" customHeight="1" outlineLevel="1" x14ac:dyDescent="0.2">
      <c r="A1721" s="184"/>
      <c r="B1721" s="185"/>
      <c r="C1721" s="232" t="s">
        <v>276</v>
      </c>
      <c r="D1721" s="86" t="s">
        <v>9</v>
      </c>
      <c r="E1721" s="85" t="s">
        <v>49</v>
      </c>
      <c r="F1721" s="42"/>
      <c r="G1721" s="42"/>
      <c r="H1721" s="84" t="s">
        <v>10</v>
      </c>
      <c r="I1721" s="83"/>
      <c r="J1721" s="83"/>
      <c r="K1721" s="83"/>
      <c r="L1721" s="83"/>
      <c r="M1721" s="83"/>
      <c r="N1721" s="83"/>
      <c r="O1721" s="83"/>
      <c r="P1721" s="83"/>
      <c r="Q1721" s="83"/>
      <c r="R1721" s="191"/>
      <c r="S1721" s="192"/>
      <c r="T1721" s="211"/>
    </row>
    <row r="1722" spans="1:20" ht="16" customHeight="1" outlineLevel="1" x14ac:dyDescent="0.2">
      <c r="A1722" s="184"/>
      <c r="B1722" s="185"/>
      <c r="C1722" s="233"/>
      <c r="D1722" s="63" t="s">
        <v>11</v>
      </c>
      <c r="E1722" s="82" t="s">
        <v>50</v>
      </c>
      <c r="F1722" s="42"/>
      <c r="G1722" s="48"/>
      <c r="H1722" s="81"/>
      <c r="I1722" s="80"/>
      <c r="J1722" s="80"/>
      <c r="K1722" s="80"/>
      <c r="L1722" s="80"/>
      <c r="M1722" s="80"/>
      <c r="N1722" s="80"/>
      <c r="O1722" s="80"/>
      <c r="P1722" s="80"/>
      <c r="Q1722" s="80"/>
      <c r="R1722" s="191"/>
      <c r="S1722" s="192"/>
      <c r="T1722" s="211"/>
    </row>
    <row r="1723" spans="1:20" ht="16" customHeight="1" outlineLevel="1" thickBot="1" x14ac:dyDescent="0.25">
      <c r="A1723" s="184"/>
      <c r="B1723" s="185"/>
      <c r="C1723" s="233"/>
      <c r="D1723" s="63" t="s">
        <v>12</v>
      </c>
      <c r="E1723" s="82" t="s">
        <v>277</v>
      </c>
      <c r="F1723" s="42"/>
      <c r="G1723" s="48"/>
      <c r="H1723" s="81"/>
      <c r="I1723" s="80"/>
      <c r="J1723" s="80"/>
      <c r="K1723" s="80"/>
      <c r="L1723" s="80"/>
      <c r="M1723" s="80"/>
      <c r="N1723" s="80"/>
      <c r="O1723" s="80"/>
      <c r="P1723" s="80"/>
      <c r="Q1723" s="80"/>
      <c r="R1723" s="152"/>
      <c r="S1723" s="153"/>
      <c r="T1723" s="211"/>
    </row>
    <row r="1724" spans="1:20" ht="16" customHeight="1" outlineLevel="1" thickBot="1" x14ac:dyDescent="0.25">
      <c r="A1724" s="184"/>
      <c r="B1724" s="185"/>
      <c r="C1724" s="233"/>
      <c r="D1724" s="63" t="s">
        <v>13</v>
      </c>
      <c r="E1724" s="105" t="b">
        <v>0</v>
      </c>
      <c r="F1724" s="42"/>
      <c r="G1724" s="48"/>
      <c r="H1724" s="59" t="s">
        <v>14</v>
      </c>
      <c r="I1724" s="58">
        <v>48</v>
      </c>
      <c r="J1724" s="58">
        <v>50</v>
      </c>
      <c r="K1724" s="58">
        <v>52</v>
      </c>
      <c r="L1724" s="58">
        <v>54</v>
      </c>
      <c r="M1724" s="58">
        <v>56</v>
      </c>
      <c r="N1724" s="58">
        <v>58</v>
      </c>
      <c r="O1724" s="58">
        <v>60</v>
      </c>
      <c r="P1724" s="58">
        <v>62</v>
      </c>
      <c r="Q1724" s="57">
        <v>64</v>
      </c>
      <c r="S1724" s="79"/>
      <c r="T1724" s="211"/>
    </row>
    <row r="1725" spans="1:20" outlineLevel="1" x14ac:dyDescent="0.2">
      <c r="A1725" s="184"/>
      <c r="B1725" s="185"/>
      <c r="C1725" s="233"/>
      <c r="D1725" s="193"/>
      <c r="E1725" s="194"/>
      <c r="F1725" s="42"/>
      <c r="G1725" s="48"/>
      <c r="H1725" s="78">
        <f>SUM(I1725:Q1725)</f>
        <v>51</v>
      </c>
      <c r="I1725" s="77">
        <v>5</v>
      </c>
      <c r="J1725" s="77">
        <v>10</v>
      </c>
      <c r="K1725" s="77">
        <v>12</v>
      </c>
      <c r="L1725" s="77">
        <v>10</v>
      </c>
      <c r="M1725" s="77">
        <v>7</v>
      </c>
      <c r="N1725" s="77">
        <v>5</v>
      </c>
      <c r="O1725" s="77"/>
      <c r="P1725" s="77">
        <v>2</v>
      </c>
      <c r="Q1725" s="77"/>
      <c r="R1725" s="195" t="s">
        <v>278</v>
      </c>
      <c r="S1725" s="196"/>
      <c r="T1725" s="211"/>
    </row>
    <row r="1726" spans="1:20" ht="16" customHeight="1" outlineLevel="1" x14ac:dyDescent="0.2">
      <c r="A1726" s="184"/>
      <c r="B1726" s="185"/>
      <c r="C1726" s="233"/>
      <c r="D1726" s="63" t="s">
        <v>16</v>
      </c>
      <c r="E1726" s="76" t="s">
        <v>52</v>
      </c>
      <c r="F1726" s="42"/>
      <c r="G1726" s="48"/>
      <c r="H1726" s="73">
        <f t="shared" ref="H1726:H1732" si="150">SUM(I1726:Q1726)</f>
        <v>0</v>
      </c>
      <c r="I1726" s="68"/>
      <c r="J1726" s="68"/>
      <c r="K1726" s="68"/>
      <c r="L1726" s="68"/>
      <c r="M1726" s="68"/>
      <c r="N1726" s="68"/>
      <c r="O1726" s="68"/>
      <c r="P1726" s="68"/>
      <c r="Q1726" s="68"/>
      <c r="R1726" s="197"/>
      <c r="S1726" s="192"/>
      <c r="T1726" s="211"/>
    </row>
    <row r="1727" spans="1:20" ht="16" customHeight="1" outlineLevel="1" x14ac:dyDescent="0.2">
      <c r="A1727" s="184"/>
      <c r="B1727" s="185"/>
      <c r="C1727" s="233"/>
      <c r="D1727" s="63" t="s">
        <v>17</v>
      </c>
      <c r="E1727" s="75" t="s">
        <v>279</v>
      </c>
      <c r="F1727" s="42"/>
      <c r="G1727" s="42"/>
      <c r="H1727" s="73">
        <f t="shared" si="150"/>
        <v>0</v>
      </c>
      <c r="I1727" s="68"/>
      <c r="J1727" s="68"/>
      <c r="K1727" s="68"/>
      <c r="L1727" s="68"/>
      <c r="M1727" s="68"/>
      <c r="N1727" s="68"/>
      <c r="O1727" s="68"/>
      <c r="P1727" s="68"/>
      <c r="Q1727" s="68"/>
      <c r="R1727" s="197"/>
      <c r="S1727" s="192"/>
      <c r="T1727" s="211"/>
    </row>
    <row r="1728" spans="1:20" outlineLevel="1" x14ac:dyDescent="0.2">
      <c r="A1728" s="184"/>
      <c r="B1728" s="185"/>
      <c r="C1728" s="233"/>
      <c r="D1728" s="193"/>
      <c r="E1728" s="194"/>
      <c r="F1728" s="42"/>
      <c r="G1728" s="48"/>
      <c r="H1728" s="73">
        <f t="shared" si="150"/>
        <v>0</v>
      </c>
      <c r="I1728" s="68"/>
      <c r="J1728" s="68"/>
      <c r="K1728" s="68"/>
      <c r="L1728" s="68"/>
      <c r="M1728" s="68"/>
      <c r="N1728" s="68"/>
      <c r="O1728" s="68"/>
      <c r="P1728" s="68"/>
      <c r="Q1728" s="68"/>
      <c r="R1728" s="197"/>
      <c r="S1728" s="192"/>
      <c r="T1728" s="211"/>
    </row>
    <row r="1729" spans="1:20" ht="16" customHeight="1" outlineLevel="1" x14ac:dyDescent="0.2">
      <c r="A1729" s="184"/>
      <c r="B1729" s="185"/>
      <c r="C1729" s="233"/>
      <c r="D1729" s="63" t="s">
        <v>18</v>
      </c>
      <c r="E1729" s="76">
        <v>48</v>
      </c>
      <c r="F1729" s="42"/>
      <c r="G1729" s="48"/>
      <c r="H1729" s="73">
        <f t="shared" si="150"/>
        <v>0</v>
      </c>
      <c r="I1729" s="68"/>
      <c r="J1729" s="68"/>
      <c r="K1729" s="68"/>
      <c r="L1729" s="68"/>
      <c r="M1729" s="68"/>
      <c r="N1729" s="68"/>
      <c r="O1729" s="68"/>
      <c r="P1729" s="68"/>
      <c r="Q1729" s="68"/>
      <c r="R1729" s="197"/>
      <c r="S1729" s="192"/>
      <c r="T1729" s="211"/>
    </row>
    <row r="1730" spans="1:20" ht="16" customHeight="1" outlineLevel="1" x14ac:dyDescent="0.2">
      <c r="A1730" s="184"/>
      <c r="B1730" s="185"/>
      <c r="C1730" s="233"/>
      <c r="D1730" s="63" t="s">
        <v>19</v>
      </c>
      <c r="E1730" s="75">
        <f>SUM(G1743:G1757)</f>
        <v>18.698999999999998</v>
      </c>
      <c r="F1730" s="42"/>
      <c r="G1730" s="42"/>
      <c r="H1730" s="73">
        <f t="shared" si="150"/>
        <v>0</v>
      </c>
      <c r="I1730" s="68"/>
      <c r="J1730" s="68"/>
      <c r="K1730" s="68"/>
      <c r="L1730" s="68"/>
      <c r="M1730" s="68"/>
      <c r="N1730" s="68"/>
      <c r="O1730" s="68"/>
      <c r="P1730" s="68"/>
      <c r="Q1730" s="68"/>
      <c r="R1730" s="197"/>
      <c r="S1730" s="192"/>
      <c r="T1730" s="211"/>
    </row>
    <row r="1731" spans="1:20" outlineLevel="1" x14ac:dyDescent="0.2">
      <c r="A1731" s="184"/>
      <c r="B1731" s="185"/>
      <c r="C1731" s="233"/>
      <c r="D1731" s="193"/>
      <c r="E1731" s="194"/>
      <c r="F1731" s="42"/>
      <c r="G1731" s="48"/>
      <c r="H1731" s="73">
        <f t="shared" si="150"/>
        <v>0</v>
      </c>
      <c r="I1731" s="68"/>
      <c r="J1731" s="68"/>
      <c r="K1731" s="68"/>
      <c r="L1731" s="68"/>
      <c r="M1731" s="68"/>
      <c r="N1731" s="68"/>
      <c r="O1731" s="68"/>
      <c r="P1731" s="68"/>
      <c r="Q1731" s="68"/>
      <c r="R1731" s="197"/>
      <c r="S1731" s="192"/>
      <c r="T1731" s="211"/>
    </row>
    <row r="1732" spans="1:20" ht="16" customHeight="1" outlineLevel="1" x14ac:dyDescent="0.2">
      <c r="A1732" s="184"/>
      <c r="B1732" s="185"/>
      <c r="C1732" s="233"/>
      <c r="D1732" s="63" t="s">
        <v>20</v>
      </c>
      <c r="E1732" s="75">
        <f>SUM(E1729:E1730)</f>
        <v>66.698999999999998</v>
      </c>
      <c r="F1732" s="42"/>
      <c r="G1732" s="74"/>
      <c r="H1732" s="73">
        <f t="shared" si="150"/>
        <v>0</v>
      </c>
      <c r="I1732" s="68"/>
      <c r="J1732" s="68"/>
      <c r="K1732" s="68"/>
      <c r="L1732" s="68"/>
      <c r="M1732" s="68"/>
      <c r="N1732" s="68"/>
      <c r="O1732" s="68"/>
      <c r="P1732" s="68"/>
      <c r="Q1732" s="68"/>
      <c r="R1732" s="197"/>
      <c r="S1732" s="192"/>
      <c r="T1732" s="211"/>
    </row>
    <row r="1733" spans="1:20" ht="16" customHeight="1" outlineLevel="1" x14ac:dyDescent="0.2">
      <c r="A1733" s="184"/>
      <c r="B1733" s="185"/>
      <c r="C1733" s="233"/>
      <c r="D1733" s="63" t="s">
        <v>21</v>
      </c>
      <c r="E1733" s="72">
        <f>SUM(E1735/E1732)</f>
        <v>4.0330439736727692</v>
      </c>
      <c r="F1733" s="42"/>
      <c r="G1733" s="71" t="s">
        <v>11</v>
      </c>
      <c r="H1733" s="69">
        <f>H1725</f>
        <v>51</v>
      </c>
      <c r="I1733" s="68"/>
      <c r="J1733" s="68"/>
      <c r="K1733" s="68"/>
      <c r="L1733" s="68"/>
      <c r="M1733" s="68"/>
      <c r="N1733" s="68"/>
      <c r="O1733" s="68"/>
      <c r="P1733" s="68"/>
      <c r="Q1733" s="67"/>
      <c r="R1733" s="197"/>
      <c r="S1733" s="192"/>
      <c r="T1733" s="211"/>
    </row>
    <row r="1734" spans="1:20" ht="17" outlineLevel="1" thickBot="1" x14ac:dyDescent="0.25">
      <c r="A1734" s="184"/>
      <c r="B1734" s="185"/>
      <c r="C1734" s="233"/>
      <c r="D1734" s="193"/>
      <c r="E1734" s="194"/>
      <c r="F1734" s="42"/>
      <c r="G1734" s="70" t="s">
        <v>22</v>
      </c>
      <c r="H1734" s="69">
        <v>0</v>
      </c>
      <c r="I1734" s="68"/>
      <c r="J1734" s="68"/>
      <c r="K1734" s="68"/>
      <c r="L1734" s="68"/>
      <c r="M1734" s="68"/>
      <c r="N1734" s="68"/>
      <c r="O1734" s="68"/>
      <c r="P1734" s="68"/>
      <c r="Q1734" s="67"/>
      <c r="R1734" s="197"/>
      <c r="S1734" s="192"/>
      <c r="T1734" s="211"/>
    </row>
    <row r="1735" spans="1:20" ht="16" customHeight="1" outlineLevel="1" thickBot="1" x14ac:dyDescent="0.25">
      <c r="A1735" s="184"/>
      <c r="B1735" s="185"/>
      <c r="C1735" s="233"/>
      <c r="D1735" s="63" t="s">
        <v>23</v>
      </c>
      <c r="E1735" s="66">
        <v>269</v>
      </c>
      <c r="G1735" s="48"/>
      <c r="H1735" s="65">
        <f>SUM(H1733:H1734)</f>
        <v>51</v>
      </c>
      <c r="I1735" s="64">
        <f t="shared" ref="I1735:Q1735" si="151">SUM(I1725:I1732)</f>
        <v>5</v>
      </c>
      <c r="J1735" s="64">
        <f t="shared" si="151"/>
        <v>10</v>
      </c>
      <c r="K1735" s="64">
        <f t="shared" si="151"/>
        <v>12</v>
      </c>
      <c r="L1735" s="64">
        <f t="shared" si="151"/>
        <v>10</v>
      </c>
      <c r="M1735" s="64">
        <f t="shared" si="151"/>
        <v>7</v>
      </c>
      <c r="N1735" s="64">
        <f t="shared" si="151"/>
        <v>5</v>
      </c>
      <c r="O1735" s="64">
        <f t="shared" si="151"/>
        <v>0</v>
      </c>
      <c r="P1735" s="64">
        <f t="shared" si="151"/>
        <v>2</v>
      </c>
      <c r="Q1735" s="64">
        <f t="shared" si="151"/>
        <v>0</v>
      </c>
      <c r="R1735" s="197"/>
      <c r="S1735" s="192"/>
      <c r="T1735" s="211"/>
    </row>
    <row r="1736" spans="1:20" ht="17" customHeight="1" outlineLevel="1" thickBot="1" x14ac:dyDescent="0.25">
      <c r="A1736" s="184"/>
      <c r="B1736" s="185"/>
      <c r="C1736" s="233"/>
      <c r="D1736" s="63" t="s">
        <v>24</v>
      </c>
      <c r="E1736" s="62">
        <f>SUM(E1735/2.5)</f>
        <v>107.6</v>
      </c>
      <c r="F1736" s="42"/>
      <c r="G1736" s="61"/>
      <c r="H1736" s="60" t="s">
        <v>14</v>
      </c>
      <c r="I1736" s="59">
        <v>48</v>
      </c>
      <c r="J1736" s="58">
        <v>50</v>
      </c>
      <c r="K1736" s="58">
        <v>52</v>
      </c>
      <c r="L1736" s="58">
        <v>54</v>
      </c>
      <c r="M1736" s="58">
        <v>56</v>
      </c>
      <c r="N1736" s="58">
        <v>58</v>
      </c>
      <c r="O1736" s="58">
        <v>60</v>
      </c>
      <c r="P1736" s="58">
        <v>62</v>
      </c>
      <c r="Q1736" s="57">
        <v>64</v>
      </c>
      <c r="R1736" s="197"/>
      <c r="S1736" s="192"/>
      <c r="T1736" s="211"/>
    </row>
    <row r="1737" spans="1:20" ht="17" outlineLevel="1" thickBot="1" x14ac:dyDescent="0.25">
      <c r="A1737" s="186"/>
      <c r="B1737" s="187"/>
      <c r="C1737" s="234"/>
      <c r="D1737" s="56" t="s">
        <v>25</v>
      </c>
      <c r="E1737" s="55">
        <f>SUM(E1735/2.2)</f>
        <v>122.27272727272727</v>
      </c>
      <c r="F1737" s="42"/>
      <c r="G1737" s="42"/>
      <c r="H1737" s="42"/>
      <c r="I1737" s="42"/>
      <c r="J1737" s="42"/>
      <c r="K1737" s="42"/>
      <c r="L1737" s="42"/>
      <c r="M1737" s="42"/>
      <c r="N1737" s="42"/>
      <c r="O1737" s="42"/>
      <c r="P1737" s="42"/>
      <c r="Q1737" s="42"/>
      <c r="R1737" s="198"/>
      <c r="S1737" s="199"/>
      <c r="T1737" s="211"/>
    </row>
    <row r="1738" spans="1:20" ht="17" outlineLevel="1" thickBot="1" x14ac:dyDescent="0.25">
      <c r="A1738" s="54" t="s">
        <v>26</v>
      </c>
      <c r="B1738" s="53">
        <v>46220</v>
      </c>
      <c r="C1738" s="42"/>
      <c r="D1738" s="48"/>
      <c r="E1738" s="112">
        <v>46162</v>
      </c>
      <c r="F1738" s="42"/>
      <c r="S1738" s="28"/>
      <c r="T1738" s="211"/>
    </row>
    <row r="1739" spans="1:20" outlineLevel="1" x14ac:dyDescent="0.2">
      <c r="A1739" s="51" t="s">
        <v>27</v>
      </c>
      <c r="B1739" s="50"/>
      <c r="C1739" s="42"/>
      <c r="D1739" s="48"/>
      <c r="E1739" s="42"/>
      <c r="F1739" s="42"/>
      <c r="R1739" s="42"/>
      <c r="S1739" s="47"/>
      <c r="T1739" s="211"/>
    </row>
    <row r="1740" spans="1:20" outlineLevel="1" x14ac:dyDescent="0.2">
      <c r="A1740" s="49"/>
      <c r="B1740" s="42"/>
      <c r="C1740" s="42"/>
      <c r="D1740" s="48"/>
      <c r="E1740" s="42"/>
      <c r="F1740" s="42"/>
      <c r="G1740" s="42"/>
      <c r="H1740" s="42"/>
      <c r="I1740" s="42"/>
      <c r="J1740" s="42"/>
      <c r="K1740" s="42"/>
      <c r="L1740" s="42"/>
      <c r="M1740" s="42"/>
      <c r="N1740" s="42"/>
      <c r="O1740" s="42"/>
      <c r="P1740" s="42"/>
      <c r="Q1740" s="42"/>
      <c r="R1740" s="42"/>
      <c r="S1740" s="47"/>
      <c r="T1740" s="211"/>
    </row>
    <row r="1741" spans="1:20" ht="17" outlineLevel="1" thickBot="1" x14ac:dyDescent="0.25">
      <c r="A1741" s="49" t="s">
        <v>28</v>
      </c>
      <c r="B1741" s="42"/>
      <c r="C1741" s="42"/>
      <c r="D1741" s="48"/>
      <c r="E1741" s="42"/>
      <c r="F1741" s="42"/>
      <c r="G1741" s="42"/>
      <c r="H1741" s="42"/>
      <c r="I1741" s="42"/>
      <c r="J1741" s="42"/>
      <c r="K1741" s="42"/>
      <c r="L1741" s="42"/>
      <c r="M1741" s="42"/>
      <c r="N1741" s="42"/>
      <c r="O1741" s="42"/>
      <c r="P1741" s="42"/>
      <c r="Q1741" s="42"/>
      <c r="R1741" s="42"/>
      <c r="S1741" s="47"/>
      <c r="T1741" s="211"/>
    </row>
    <row r="1742" spans="1:20" outlineLevel="1" x14ac:dyDescent="0.2">
      <c r="A1742" s="46" t="s">
        <v>29</v>
      </c>
      <c r="B1742" s="45" t="s">
        <v>30</v>
      </c>
      <c r="C1742" s="44" t="s">
        <v>31</v>
      </c>
      <c r="D1742" s="44" t="s">
        <v>32</v>
      </c>
      <c r="E1742" s="44" t="s">
        <v>33</v>
      </c>
      <c r="F1742" s="44" t="s">
        <v>34</v>
      </c>
      <c r="G1742" s="44" t="s">
        <v>35</v>
      </c>
      <c r="H1742" s="43" t="s">
        <v>36</v>
      </c>
      <c r="I1742" s="200" t="s">
        <v>37</v>
      </c>
      <c r="J1742" s="201"/>
      <c r="K1742" s="202"/>
      <c r="L1742" s="202"/>
      <c r="M1742" s="202"/>
      <c r="N1742" s="202"/>
      <c r="O1742" s="202"/>
      <c r="P1742" s="42"/>
      <c r="Q1742" s="42"/>
      <c r="R1742" s="42"/>
      <c r="S1742" s="28"/>
      <c r="T1742" s="211"/>
    </row>
    <row r="1743" spans="1:20" ht="17" outlineLevel="1" x14ac:dyDescent="0.2">
      <c r="A1743" s="38" t="s">
        <v>54</v>
      </c>
      <c r="B1743" s="37" t="s">
        <v>280</v>
      </c>
      <c r="C1743" s="36" t="s">
        <v>281</v>
      </c>
      <c r="D1743" s="35">
        <v>0.7</v>
      </c>
      <c r="E1743" s="41">
        <f>D1743*H1735</f>
        <v>35.699999999999996</v>
      </c>
      <c r="F1743" s="33" cm="1">
        <f t="array" ref="F1743">IFERROR(_xlfn.XLOOKUP(1,(TabFournisseurs[TYPE]=A1743)*(TabFournisseurs[SUPPLIER2]=B1743)*(TabFournisseurs[REF PRODUCT]=C1743),TabFournisseurs[Cost / per m]),0)</f>
        <v>11.3</v>
      </c>
      <c r="G1743" s="96">
        <f>F1743*D1743</f>
        <v>7.91</v>
      </c>
      <c r="H1743" s="40">
        <f>G1743*H1735</f>
        <v>403.41</v>
      </c>
      <c r="I1743" s="203"/>
      <c r="J1743" s="201"/>
      <c r="K1743" s="156"/>
      <c r="L1743" s="156"/>
      <c r="M1743" s="156"/>
      <c r="N1743" s="156"/>
      <c r="O1743" s="156"/>
      <c r="P1743" s="156"/>
      <c r="Q1743" s="156"/>
      <c r="R1743" s="156"/>
      <c r="S1743" s="157"/>
      <c r="T1743" s="211"/>
    </row>
    <row r="1744" spans="1:20" ht="17" outlineLevel="1" x14ac:dyDescent="0.2">
      <c r="A1744" s="38" t="s">
        <v>57</v>
      </c>
      <c r="B1744" s="37" t="s">
        <v>282</v>
      </c>
      <c r="C1744" s="36" t="s">
        <v>283</v>
      </c>
      <c r="D1744" s="35">
        <v>0.7</v>
      </c>
      <c r="E1744" s="34">
        <f>D1744*H1735</f>
        <v>35.699999999999996</v>
      </c>
      <c r="F1744" s="33" cm="1">
        <f t="array" ref="F1744">IFERROR(_xlfn.XLOOKUP(1,(TabFournisseurs[TYPE]=A1744)*(TabFournisseurs[SUPPLIER2]=B1744)*(TabFournisseurs[REF PRODUCT]=C1744),TabFournisseurs[Cost / per m]),0)</f>
        <v>3.5</v>
      </c>
      <c r="G1744" s="32">
        <f t="shared" ref="G1744:G1754" si="152">F1744*D1744</f>
        <v>2.4499999999999997</v>
      </c>
      <c r="H1744" s="31">
        <f>G1744*H1735</f>
        <v>124.94999999999999</v>
      </c>
      <c r="I1744" s="39"/>
      <c r="J1744" s="39"/>
      <c r="K1744" s="156"/>
      <c r="L1744" s="156"/>
      <c r="M1744" s="156"/>
      <c r="N1744" s="156"/>
      <c r="O1744" s="156"/>
      <c r="P1744" s="156"/>
      <c r="Q1744" s="156"/>
      <c r="R1744" s="156"/>
      <c r="S1744" s="157"/>
      <c r="T1744" s="211"/>
    </row>
    <row r="1745" spans="1:20" ht="17" outlineLevel="1" x14ac:dyDescent="0.2">
      <c r="A1745" s="38" t="s">
        <v>60</v>
      </c>
      <c r="B1745" s="37" t="s">
        <v>70</v>
      </c>
      <c r="C1745" s="36" t="s">
        <v>284</v>
      </c>
      <c r="D1745" s="35">
        <v>0.4</v>
      </c>
      <c r="E1745" s="34">
        <f>D1745*H1735</f>
        <v>20.400000000000002</v>
      </c>
      <c r="F1745" s="33" cm="1">
        <f t="array" ref="F1745">IFERROR(_xlfn.XLOOKUP(1,(TabFournisseurs[TYPE]=A1745)*(TabFournisseurs[SUPPLIER2]=B1745)*(TabFournisseurs[REF PRODUCT]=C1745),TabFournisseurs[Cost / per m]),0)</f>
        <v>6.7</v>
      </c>
      <c r="G1745" s="32">
        <f t="shared" si="152"/>
        <v>2.68</v>
      </c>
      <c r="H1745" s="31">
        <f>G1745*H1735</f>
        <v>136.68</v>
      </c>
      <c r="I1745" s="39"/>
      <c r="J1745" s="39"/>
      <c r="K1745" s="156"/>
      <c r="L1745" s="156"/>
      <c r="M1745" s="156"/>
      <c r="N1745" s="156"/>
      <c r="O1745" s="156"/>
      <c r="P1745" s="156"/>
      <c r="Q1745" s="156"/>
      <c r="R1745" s="156"/>
      <c r="S1745" s="157"/>
      <c r="T1745" s="211"/>
    </row>
    <row r="1746" spans="1:20" ht="17" outlineLevel="1" x14ac:dyDescent="0.2">
      <c r="A1746" s="38" t="s">
        <v>63</v>
      </c>
      <c r="B1746" s="37" t="s">
        <v>64</v>
      </c>
      <c r="C1746" s="36" t="s">
        <v>136</v>
      </c>
      <c r="D1746" s="35">
        <v>0.55000000000000004</v>
      </c>
      <c r="E1746" s="34">
        <f>D1746*H1735</f>
        <v>28.05</v>
      </c>
      <c r="F1746" s="33" cm="1">
        <f t="array" ref="F1746">IFERROR(_xlfn.XLOOKUP(1,(TabFournisseurs[TYPE]=A1746)*(TabFournisseurs[SUPPLIER2]=B1746)*(TabFournisseurs[REF PRODUCT]=C1746),TabFournisseurs[Cost / per m]),0)</f>
        <v>0</v>
      </c>
      <c r="G1746" s="32">
        <f t="shared" si="152"/>
        <v>0</v>
      </c>
      <c r="H1746" s="31">
        <f>G1746*H1735</f>
        <v>0</v>
      </c>
      <c r="I1746" s="30"/>
      <c r="J1746" s="30"/>
      <c r="K1746" s="156"/>
      <c r="L1746" s="156"/>
      <c r="M1746" s="156"/>
      <c r="N1746" s="156"/>
      <c r="O1746" s="156"/>
      <c r="P1746" s="156"/>
      <c r="Q1746" s="156"/>
      <c r="R1746" s="156"/>
      <c r="S1746" s="157"/>
      <c r="T1746" s="211"/>
    </row>
    <row r="1747" spans="1:20" ht="17" outlineLevel="1" x14ac:dyDescent="0.2">
      <c r="A1747" s="38" t="s">
        <v>72</v>
      </c>
      <c r="B1747" s="37" t="s">
        <v>73</v>
      </c>
      <c r="C1747" s="36" t="s">
        <v>74</v>
      </c>
      <c r="D1747" s="35">
        <v>0.1</v>
      </c>
      <c r="E1747" s="34">
        <f>D1747*H1735</f>
        <v>5.1000000000000005</v>
      </c>
      <c r="F1747" s="33" cm="1">
        <f t="array" ref="F1747">IFERROR(_xlfn.XLOOKUP(1,(TabFournisseurs[TYPE]=A1747)*(TabFournisseurs[SUPPLIER2]=B1747)*(TabFournisseurs[REF PRODUCT]=C1747),TabFournisseurs[Cost / per m]),0)</f>
        <v>0.49</v>
      </c>
      <c r="G1747" s="32">
        <f t="shared" si="152"/>
        <v>4.9000000000000002E-2</v>
      </c>
      <c r="H1747" s="31">
        <f>G1747*H1735</f>
        <v>2.4990000000000001</v>
      </c>
      <c r="I1747" s="30"/>
      <c r="J1747" s="30"/>
      <c r="K1747" s="29"/>
      <c r="L1747" s="29"/>
      <c r="M1747" s="29"/>
      <c r="N1747" s="29"/>
      <c r="O1747" s="29"/>
      <c r="P1747" s="29"/>
      <c r="Q1747" s="29"/>
      <c r="R1747" s="29"/>
      <c r="S1747" s="28"/>
      <c r="T1747" s="211"/>
    </row>
    <row r="1748" spans="1:20" ht="17" outlineLevel="1" x14ac:dyDescent="0.2">
      <c r="A1748" s="38" t="s">
        <v>80</v>
      </c>
      <c r="B1748" s="37" t="s">
        <v>81</v>
      </c>
      <c r="C1748" s="36" t="s">
        <v>82</v>
      </c>
      <c r="D1748" s="35">
        <v>6</v>
      </c>
      <c r="E1748" s="34">
        <f>D1748*H1735</f>
        <v>306</v>
      </c>
      <c r="F1748" s="33" cm="1">
        <f t="array" ref="F1748">IFERROR(_xlfn.XLOOKUP(1,(TabFournisseurs[TYPE]=A1748)*(TabFournisseurs[SUPPLIER2]=B1748)*(TabFournisseurs[REF PRODUCT]=C1748),TabFournisseurs[Cost / per m]),0)</f>
        <v>0.06</v>
      </c>
      <c r="G1748" s="32">
        <f t="shared" si="152"/>
        <v>0.36</v>
      </c>
      <c r="H1748" s="31">
        <f>G1748*H1735</f>
        <v>18.36</v>
      </c>
      <c r="I1748" s="158"/>
      <c r="J1748" s="159"/>
      <c r="K1748" s="29"/>
      <c r="L1748" s="29"/>
      <c r="M1748" s="29"/>
      <c r="N1748" s="29"/>
      <c r="O1748" s="29"/>
      <c r="P1748" s="29"/>
      <c r="Q1748" s="29"/>
      <c r="R1748" s="29"/>
      <c r="S1748" s="28"/>
      <c r="T1748" s="211"/>
    </row>
    <row r="1749" spans="1:20" ht="17" outlineLevel="1" x14ac:dyDescent="0.2">
      <c r="A1749" s="38" t="s">
        <v>75</v>
      </c>
      <c r="B1749" s="37" t="s">
        <v>76</v>
      </c>
      <c r="C1749" s="36" t="s">
        <v>77</v>
      </c>
      <c r="D1749" s="35">
        <v>1</v>
      </c>
      <c r="E1749" s="34">
        <f>D1749*H1735</f>
        <v>51</v>
      </c>
      <c r="F1749" s="33" cm="1">
        <f t="array" ref="F1749">IFERROR(_xlfn.XLOOKUP(1,(TabFournisseurs[TYPE]=A1749)*(TabFournisseurs[SUPPLIER2]=B1749)*(TabFournisseurs[REF PRODUCT]=C1749),TabFournisseurs[Cost / per m]),0)</f>
        <v>0.27</v>
      </c>
      <c r="G1749" s="32">
        <f t="shared" si="152"/>
        <v>0.27</v>
      </c>
      <c r="H1749" s="31">
        <f>G1749*H1735</f>
        <v>13.770000000000001</v>
      </c>
      <c r="I1749" s="30"/>
      <c r="J1749" s="30"/>
      <c r="K1749" s="29"/>
      <c r="L1749" s="29"/>
      <c r="M1749" s="29"/>
      <c r="N1749" s="29"/>
      <c r="O1749" s="29"/>
      <c r="P1749" s="29"/>
      <c r="Q1749" s="29"/>
      <c r="R1749" s="29"/>
      <c r="S1749" s="28"/>
      <c r="T1749" s="211"/>
    </row>
    <row r="1750" spans="1:20" ht="17" outlineLevel="1" x14ac:dyDescent="0.2">
      <c r="A1750" s="38" t="s">
        <v>75</v>
      </c>
      <c r="B1750" s="37" t="s">
        <v>76</v>
      </c>
      <c r="C1750" s="36" t="s">
        <v>285</v>
      </c>
      <c r="D1750" s="35">
        <v>1</v>
      </c>
      <c r="E1750" s="34">
        <f>D1750*H1735</f>
        <v>51</v>
      </c>
      <c r="F1750" s="33" cm="1">
        <f t="array" ref="F1750">IFERROR(_xlfn.XLOOKUP(1,(TabFournisseurs[TYPE]=A1750)*(TabFournisseurs[SUPPLIER2]=B1750)*(TabFournisseurs[REF PRODUCT]=C1750),TabFournisseurs[Cost / per m]),0)</f>
        <v>0.27</v>
      </c>
      <c r="G1750" s="32">
        <f t="shared" si="152"/>
        <v>0.27</v>
      </c>
      <c r="H1750" s="31">
        <f>G1750*H1735</f>
        <v>13.770000000000001</v>
      </c>
      <c r="I1750" s="30"/>
      <c r="J1750" s="30"/>
      <c r="K1750" s="29"/>
      <c r="L1750" s="29"/>
      <c r="M1750" s="29"/>
      <c r="N1750" s="29"/>
      <c r="O1750" s="29"/>
      <c r="P1750" s="29"/>
      <c r="Q1750" s="29"/>
      <c r="R1750" s="29"/>
      <c r="S1750" s="28"/>
      <c r="T1750" s="211"/>
    </row>
    <row r="1751" spans="1:20" ht="17" outlineLevel="1" x14ac:dyDescent="0.2">
      <c r="A1751" s="38" t="s">
        <v>78</v>
      </c>
      <c r="B1751" s="37" t="s">
        <v>76</v>
      </c>
      <c r="C1751" s="36" t="s">
        <v>79</v>
      </c>
      <c r="D1751" s="35">
        <v>1</v>
      </c>
      <c r="E1751" s="34">
        <f>D1751*H1735</f>
        <v>51</v>
      </c>
      <c r="F1751" s="33" cm="1">
        <f t="array" ref="F1751">IFERROR(_xlfn.XLOOKUP(1,(TabFournisseurs[TYPE]=A1751)*(TabFournisseurs[SUPPLIER2]=B1751)*(TabFournisseurs[REF PRODUCT]=C1751),TabFournisseurs[Cost / per m]),0)</f>
        <v>0.21</v>
      </c>
      <c r="G1751" s="32">
        <f t="shared" si="152"/>
        <v>0.21</v>
      </c>
      <c r="H1751" s="31">
        <f>G1751*H1735</f>
        <v>10.709999999999999</v>
      </c>
      <c r="I1751" s="30"/>
      <c r="J1751" s="30"/>
      <c r="K1751" s="29"/>
      <c r="L1751" s="29"/>
      <c r="M1751" s="29"/>
      <c r="N1751" s="29"/>
      <c r="O1751" s="29"/>
      <c r="P1751" s="29"/>
      <c r="Q1751" s="29"/>
      <c r="R1751" s="29"/>
      <c r="S1751" s="28"/>
      <c r="T1751" s="211"/>
    </row>
    <row r="1752" spans="1:20" outlineLevel="1" x14ac:dyDescent="0.2">
      <c r="A1752" s="38"/>
      <c r="B1752" s="37"/>
      <c r="C1752" s="36"/>
      <c r="D1752" s="35"/>
      <c r="E1752" s="34">
        <f>D1752*H1735</f>
        <v>0</v>
      </c>
      <c r="F1752" s="33" cm="1">
        <f t="array" ref="F1752">IFERROR(_xlfn.XLOOKUP(1,(TabFournisseurs[TYPE]=A1752)*(TabFournisseurs[SUPPLIER2]=B1752)*(TabFournisseurs[REF PRODUCT]=C1752),TabFournisseurs[Cost / per m]),0)</f>
        <v>0</v>
      </c>
      <c r="G1752" s="32">
        <f t="shared" si="152"/>
        <v>0</v>
      </c>
      <c r="H1752" s="31">
        <f>G1752*H1735</f>
        <v>0</v>
      </c>
      <c r="I1752" s="30"/>
      <c r="J1752" s="30"/>
      <c r="K1752" s="29"/>
      <c r="L1752" s="29"/>
      <c r="M1752" s="29"/>
      <c r="N1752" s="29"/>
      <c r="O1752" s="29"/>
      <c r="P1752" s="29"/>
      <c r="Q1752" s="29"/>
      <c r="R1752" s="29"/>
      <c r="S1752" s="28"/>
      <c r="T1752" s="211"/>
    </row>
    <row r="1753" spans="1:20" outlineLevel="1" x14ac:dyDescent="0.2">
      <c r="A1753" s="38"/>
      <c r="B1753" s="37"/>
      <c r="C1753" s="36"/>
      <c r="D1753" s="35"/>
      <c r="E1753" s="34">
        <f>D1753*H1735</f>
        <v>0</v>
      </c>
      <c r="F1753" s="33" cm="1">
        <f t="array" ref="F1753">IFERROR(_xlfn.XLOOKUP(1,(TabFournisseurs[TYPE]=A1753)*(TabFournisseurs[SUPPLIER2]=B1753)*(TabFournisseurs[REF PRODUCT]=C1753),TabFournisseurs[Cost / per m]),0)</f>
        <v>0</v>
      </c>
      <c r="G1753" s="32">
        <f t="shared" si="152"/>
        <v>0</v>
      </c>
      <c r="H1753" s="31">
        <f>G1753*H1735</f>
        <v>0</v>
      </c>
      <c r="I1753" s="30"/>
      <c r="J1753" s="30"/>
      <c r="K1753" s="29"/>
      <c r="L1753" s="29"/>
      <c r="M1753" s="29"/>
      <c r="N1753" s="29"/>
      <c r="O1753" s="29"/>
      <c r="P1753" s="29"/>
      <c r="Q1753" s="29"/>
      <c r="R1753" s="29"/>
      <c r="S1753" s="28"/>
      <c r="T1753" s="211"/>
    </row>
    <row r="1754" spans="1:20" outlineLevel="1" x14ac:dyDescent="0.2">
      <c r="A1754" s="38"/>
      <c r="B1754" s="37"/>
      <c r="C1754" s="36"/>
      <c r="D1754" s="35"/>
      <c r="E1754" s="34">
        <f>D1754*H1735</f>
        <v>0</v>
      </c>
      <c r="F1754" s="33" cm="1">
        <f t="array" ref="F1754">IFERROR(_xlfn.XLOOKUP(1,(TabFournisseurs[TYPE]=A1754)*(TabFournisseurs[SUPPLIER2]=B1754)*(TabFournisseurs[REF PRODUCT]=C1754),TabFournisseurs[Cost / per m]),0)</f>
        <v>0</v>
      </c>
      <c r="G1754" s="32">
        <f t="shared" si="152"/>
        <v>0</v>
      </c>
      <c r="H1754" s="31">
        <f>G1754*H1735</f>
        <v>0</v>
      </c>
      <c r="I1754" s="30"/>
      <c r="J1754" s="30"/>
      <c r="K1754" s="29"/>
      <c r="L1754" s="29"/>
      <c r="M1754" s="29"/>
      <c r="N1754" s="29"/>
      <c r="O1754" s="29"/>
      <c r="P1754" s="29"/>
      <c r="Q1754" s="29"/>
      <c r="R1754" s="29"/>
      <c r="S1754" s="28"/>
      <c r="T1754" s="211"/>
    </row>
    <row r="1755" spans="1:20" ht="17" outlineLevel="1" x14ac:dyDescent="0.2">
      <c r="A1755" s="38" t="s">
        <v>38</v>
      </c>
      <c r="B1755" s="37" t="s">
        <v>39</v>
      </c>
      <c r="C1755" s="36" t="s">
        <v>102</v>
      </c>
      <c r="D1755" s="35">
        <v>1</v>
      </c>
      <c r="E1755" s="34">
        <f>D1755*H1735</f>
        <v>51</v>
      </c>
      <c r="F1755" s="33" cm="1">
        <f t="array" ref="F1755">IFERROR(_xlfn.XLOOKUP(1,(TabFournisseurs[TYPE]=A1755)*(TabFournisseurs[SUPPLIER2]=B1755)*(TabFournisseurs[REF PRODUCT]=C1755),TabFournisseurs[Cost / per m]),0)</f>
        <v>2</v>
      </c>
      <c r="G1755" s="32">
        <f t="shared" ref="G1755" si="153">F1755*D1755</f>
        <v>2</v>
      </c>
      <c r="H1755" s="31">
        <f>G1755*H1735</f>
        <v>102</v>
      </c>
      <c r="I1755" s="30"/>
      <c r="J1755" s="30"/>
      <c r="K1755" s="29"/>
      <c r="L1755" s="29"/>
      <c r="M1755" s="29"/>
      <c r="N1755" s="29"/>
      <c r="O1755" s="29"/>
      <c r="P1755" s="29"/>
      <c r="Q1755" s="29"/>
      <c r="R1755" s="29"/>
      <c r="S1755" s="28"/>
      <c r="T1755" s="211"/>
    </row>
    <row r="1756" spans="1:20" ht="17" outlineLevel="1" x14ac:dyDescent="0.2">
      <c r="A1756" s="38" t="s">
        <v>38</v>
      </c>
      <c r="B1756" s="37" t="s">
        <v>40</v>
      </c>
      <c r="C1756" s="36" t="s">
        <v>41</v>
      </c>
      <c r="D1756" s="35">
        <v>1</v>
      </c>
      <c r="E1756" s="34">
        <f>D1756*H1735</f>
        <v>51</v>
      </c>
      <c r="F1756" s="33" cm="1">
        <f t="array" ref="F1756">IFERROR(_xlfn.XLOOKUP(1,(TabFournisseurs[TYPE]=A1756)*(TabFournisseurs[SUPPLIER2]=B1756)*(TabFournisseurs[REF PRODUCT]=C1756),TabFournisseurs[Cost / per m]),0)</f>
        <v>2</v>
      </c>
      <c r="G1756" s="32">
        <f t="shared" ref="G1756:G1757" si="154">F1756*D1756</f>
        <v>2</v>
      </c>
      <c r="H1756" s="31">
        <f>G1756*H1735</f>
        <v>102</v>
      </c>
      <c r="I1756" s="30"/>
      <c r="J1756" s="30"/>
      <c r="K1756" s="29"/>
      <c r="L1756" s="29"/>
      <c r="M1756" s="29"/>
      <c r="N1756" s="29"/>
      <c r="O1756" s="29"/>
      <c r="P1756" s="29"/>
      <c r="Q1756" s="29"/>
      <c r="R1756" s="29"/>
      <c r="S1756" s="28"/>
      <c r="T1756" s="211"/>
    </row>
    <row r="1757" spans="1:20" ht="18" outlineLevel="1" thickBot="1" x14ac:dyDescent="0.25">
      <c r="A1757" s="27" t="s">
        <v>38</v>
      </c>
      <c r="B1757" s="26" t="s">
        <v>42</v>
      </c>
      <c r="C1757" s="25" t="s">
        <v>43</v>
      </c>
      <c r="D1757" s="24">
        <v>1</v>
      </c>
      <c r="E1757" s="23">
        <f>D1757*H1735</f>
        <v>51</v>
      </c>
      <c r="F1757" s="22" cm="1">
        <f t="array" ref="F1757">IFERROR(_xlfn.XLOOKUP(1,(TabFournisseurs[TYPE]=A1757)*(TabFournisseurs[SUPPLIER2]=B1757)*(TabFournisseurs[REF PRODUCT]=C1757),TabFournisseurs[Cost / per m]),0)</f>
        <v>0.5</v>
      </c>
      <c r="G1757" s="21">
        <f t="shared" si="154"/>
        <v>0.5</v>
      </c>
      <c r="H1757" s="20">
        <f>G1757*H1735</f>
        <v>25.5</v>
      </c>
      <c r="I1757" s="19"/>
      <c r="J1757" s="19"/>
      <c r="K1757" s="18"/>
      <c r="L1757" s="18"/>
      <c r="M1757" s="18"/>
      <c r="N1757" s="18"/>
      <c r="O1757" s="18"/>
      <c r="P1757" s="18"/>
      <c r="Q1757" s="18"/>
      <c r="R1757" s="18"/>
      <c r="S1757" s="17"/>
      <c r="T1757" s="211"/>
    </row>
    <row r="1758" spans="1:20" ht="17" thickBot="1" x14ac:dyDescent="0.25">
      <c r="A1758" s="95"/>
      <c r="B1758" s="95"/>
      <c r="C1758" s="95"/>
      <c r="D1758" s="95"/>
      <c r="E1758" s="95"/>
      <c r="F1758" s="95"/>
      <c r="G1758" s="95"/>
      <c r="H1758" s="95"/>
      <c r="I1758" s="95"/>
      <c r="J1758" s="95"/>
      <c r="K1758" s="95"/>
      <c r="L1758" s="95"/>
      <c r="M1758" s="95"/>
      <c r="N1758" s="95"/>
      <c r="O1758" s="95"/>
      <c r="P1758" s="95"/>
      <c r="Q1758" s="95"/>
      <c r="R1758" s="95"/>
      <c r="S1758" s="95"/>
      <c r="T1758" s="95"/>
    </row>
    <row r="1759" spans="1:20" ht="23" customHeight="1" x14ac:dyDescent="0.2">
      <c r="A1759" s="204" t="s">
        <v>286</v>
      </c>
      <c r="B1759" s="205"/>
      <c r="C1759" s="205"/>
      <c r="D1759" s="205"/>
      <c r="E1759" s="205"/>
      <c r="F1759" s="205"/>
      <c r="G1759" s="206"/>
      <c r="H1759" s="166" t="s">
        <v>146</v>
      </c>
      <c r="I1759" s="167"/>
      <c r="J1759" s="167"/>
      <c r="K1759" s="167"/>
      <c r="L1759" s="167"/>
      <c r="M1759" s="168"/>
      <c r="N1759" s="169" t="s">
        <v>1</v>
      </c>
      <c r="O1759" s="169"/>
      <c r="P1759" s="169"/>
      <c r="Q1759" s="169"/>
      <c r="R1759" s="171"/>
      <c r="S1759" s="173" t="s">
        <v>2</v>
      </c>
      <c r="T1759" s="210"/>
    </row>
    <row r="1760" spans="1:20" ht="23" customHeight="1" thickBot="1" x14ac:dyDescent="0.25">
      <c r="A1760" s="207"/>
      <c r="B1760" s="208"/>
      <c r="C1760" s="208"/>
      <c r="D1760" s="208"/>
      <c r="E1760" s="208"/>
      <c r="F1760" s="208"/>
      <c r="G1760" s="209"/>
      <c r="H1760" s="177"/>
      <c r="I1760" s="178"/>
      <c r="J1760" s="178"/>
      <c r="K1760" s="178"/>
      <c r="L1760" s="178"/>
      <c r="M1760" s="179"/>
      <c r="N1760" s="170"/>
      <c r="O1760" s="170"/>
      <c r="P1760" s="170"/>
      <c r="Q1760" s="170"/>
      <c r="R1760" s="172"/>
      <c r="S1760" s="174"/>
      <c r="T1760" s="210"/>
    </row>
    <row r="1761" spans="1:20" outlineLevel="1" x14ac:dyDescent="0.2">
      <c r="A1761" s="212">
        <v>46162</v>
      </c>
      <c r="B1761" s="181"/>
      <c r="C1761" s="94"/>
      <c r="D1761" s="94"/>
      <c r="E1761" s="94"/>
      <c r="F1761" s="94"/>
      <c r="G1761" s="94"/>
      <c r="H1761" s="94"/>
      <c r="I1761" s="94"/>
      <c r="J1761" s="94"/>
      <c r="K1761" s="94"/>
      <c r="L1761" s="94"/>
      <c r="M1761" s="94"/>
      <c r="N1761" s="94"/>
      <c r="O1761" s="94"/>
      <c r="P1761" s="94"/>
      <c r="Q1761" s="94"/>
      <c r="R1761" s="94"/>
      <c r="S1761" s="93" t="s">
        <v>47</v>
      </c>
      <c r="T1761" s="211"/>
    </row>
    <row r="1762" spans="1:20" ht="17" outlineLevel="1" thickBot="1" x14ac:dyDescent="0.25">
      <c r="A1762" s="92"/>
      <c r="B1762" s="42"/>
      <c r="C1762" s="42"/>
      <c r="D1762" s="42"/>
      <c r="E1762" s="42"/>
      <c r="F1762" s="42"/>
      <c r="G1762" s="42"/>
      <c r="H1762" s="42"/>
      <c r="I1762" s="42"/>
      <c r="J1762" s="42"/>
      <c r="K1762" s="42"/>
      <c r="L1762" s="42"/>
      <c r="M1762" s="42"/>
      <c r="N1762" s="42"/>
      <c r="O1762" s="42"/>
      <c r="P1762" s="42"/>
      <c r="Q1762" s="42"/>
      <c r="R1762" s="42"/>
      <c r="S1762" s="47"/>
      <c r="T1762" s="211"/>
    </row>
    <row r="1763" spans="1:20" ht="17" customHeight="1" outlineLevel="1" thickBot="1" x14ac:dyDescent="0.25">
      <c r="A1763" s="182" t="e" vm="34">
        <v>#VALUE!</v>
      </c>
      <c r="B1763" s="183"/>
      <c r="C1763" s="91" t="s">
        <v>6</v>
      </c>
      <c r="D1763" s="90" t="s">
        <v>7</v>
      </c>
      <c r="E1763" s="106" t="s">
        <v>287</v>
      </c>
      <c r="F1763" s="42"/>
      <c r="G1763" s="42"/>
      <c r="H1763" s="84" t="s">
        <v>8</v>
      </c>
      <c r="I1763" s="88"/>
      <c r="J1763" s="88"/>
      <c r="K1763" s="88"/>
      <c r="L1763" s="88"/>
      <c r="M1763" s="88"/>
      <c r="N1763" s="88"/>
      <c r="O1763" s="88"/>
      <c r="P1763" s="88"/>
      <c r="Q1763" s="88"/>
      <c r="S1763" s="87"/>
      <c r="T1763" s="211"/>
    </row>
    <row r="1764" spans="1:20" ht="16" customHeight="1" outlineLevel="1" x14ac:dyDescent="0.2">
      <c r="A1764" s="184"/>
      <c r="B1764" s="185"/>
      <c r="C1764" s="232" t="s">
        <v>276</v>
      </c>
      <c r="D1764" s="86" t="s">
        <v>9</v>
      </c>
      <c r="E1764" s="85" t="s">
        <v>49</v>
      </c>
      <c r="F1764" s="42"/>
      <c r="G1764" s="42"/>
      <c r="H1764" s="84" t="s">
        <v>10</v>
      </c>
      <c r="I1764" s="83"/>
      <c r="J1764" s="83"/>
      <c r="K1764" s="83"/>
      <c r="L1764" s="83"/>
      <c r="M1764" s="83"/>
      <c r="N1764" s="83"/>
      <c r="O1764" s="83"/>
      <c r="P1764" s="83"/>
      <c r="Q1764" s="83"/>
      <c r="R1764" s="191"/>
      <c r="S1764" s="192"/>
      <c r="T1764" s="211"/>
    </row>
    <row r="1765" spans="1:20" ht="16" customHeight="1" outlineLevel="1" x14ac:dyDescent="0.2">
      <c r="A1765" s="184"/>
      <c r="B1765" s="185"/>
      <c r="C1765" s="233"/>
      <c r="D1765" s="63" t="s">
        <v>11</v>
      </c>
      <c r="E1765" s="82" t="s">
        <v>50</v>
      </c>
      <c r="F1765" s="42"/>
      <c r="G1765" s="48"/>
      <c r="H1765" s="81"/>
      <c r="I1765" s="80"/>
      <c r="J1765" s="80"/>
      <c r="K1765" s="80"/>
      <c r="L1765" s="80"/>
      <c r="M1765" s="80"/>
      <c r="N1765" s="80"/>
      <c r="O1765" s="80"/>
      <c r="P1765" s="80"/>
      <c r="Q1765" s="80"/>
      <c r="R1765" s="191"/>
      <c r="S1765" s="192"/>
      <c r="T1765" s="211"/>
    </row>
    <row r="1766" spans="1:20" ht="16" customHeight="1" outlineLevel="1" thickBot="1" x14ac:dyDescent="0.25">
      <c r="A1766" s="184"/>
      <c r="B1766" s="185"/>
      <c r="C1766" s="233"/>
      <c r="D1766" s="63" t="s">
        <v>12</v>
      </c>
      <c r="E1766" s="82" t="s">
        <v>288</v>
      </c>
      <c r="F1766" s="42"/>
      <c r="G1766" s="48"/>
      <c r="H1766" s="81"/>
      <c r="I1766" s="80"/>
      <c r="J1766" s="80"/>
      <c r="K1766" s="80"/>
      <c r="L1766" s="80"/>
      <c r="M1766" s="80"/>
      <c r="N1766" s="80"/>
      <c r="O1766" s="80"/>
      <c r="P1766" s="80"/>
      <c r="Q1766" s="80"/>
      <c r="R1766" s="152"/>
      <c r="S1766" s="153"/>
      <c r="T1766" s="211"/>
    </row>
    <row r="1767" spans="1:20" ht="16" customHeight="1" outlineLevel="1" thickBot="1" x14ac:dyDescent="0.25">
      <c r="A1767" s="184"/>
      <c r="B1767" s="185"/>
      <c r="C1767" s="233"/>
      <c r="D1767" s="63" t="s">
        <v>13</v>
      </c>
      <c r="E1767" s="105" t="b">
        <v>0</v>
      </c>
      <c r="F1767" s="42"/>
      <c r="G1767" s="48"/>
      <c r="H1767" s="59" t="s">
        <v>14</v>
      </c>
      <c r="I1767" s="58">
        <v>48</v>
      </c>
      <c r="J1767" s="58">
        <v>50</v>
      </c>
      <c r="K1767" s="58">
        <v>52</v>
      </c>
      <c r="L1767" s="58">
        <v>54</v>
      </c>
      <c r="M1767" s="58">
        <v>56</v>
      </c>
      <c r="N1767" s="58">
        <v>58</v>
      </c>
      <c r="O1767" s="58">
        <v>60</v>
      </c>
      <c r="P1767" s="58">
        <v>62</v>
      </c>
      <c r="Q1767" s="57">
        <v>64</v>
      </c>
      <c r="S1767" s="79"/>
      <c r="T1767" s="211"/>
    </row>
    <row r="1768" spans="1:20" outlineLevel="1" x14ac:dyDescent="0.2">
      <c r="A1768" s="184"/>
      <c r="B1768" s="185"/>
      <c r="C1768" s="233"/>
      <c r="D1768" s="193"/>
      <c r="E1768" s="194"/>
      <c r="F1768" s="42"/>
      <c r="G1768" s="48"/>
      <c r="H1768" s="78">
        <f t="shared" ref="H1768:H1775" si="155">SUM(I1768:Q1768)</f>
        <v>41</v>
      </c>
      <c r="I1768" s="77">
        <v>3</v>
      </c>
      <c r="J1768" s="77">
        <v>8</v>
      </c>
      <c r="K1768" s="77">
        <v>8</v>
      </c>
      <c r="L1768" s="77">
        <v>9</v>
      </c>
      <c r="M1768" s="77">
        <v>5</v>
      </c>
      <c r="N1768" s="77">
        <v>4</v>
      </c>
      <c r="O1768" s="77">
        <v>2</v>
      </c>
      <c r="P1768" s="77">
        <v>2</v>
      </c>
      <c r="Q1768" s="77"/>
      <c r="R1768" s="195" t="s">
        <v>289</v>
      </c>
      <c r="S1768" s="196"/>
      <c r="T1768" s="211"/>
    </row>
    <row r="1769" spans="1:20" ht="16" customHeight="1" outlineLevel="1" x14ac:dyDescent="0.2">
      <c r="A1769" s="184"/>
      <c r="B1769" s="185"/>
      <c r="C1769" s="233"/>
      <c r="D1769" s="63" t="s">
        <v>16</v>
      </c>
      <c r="E1769" s="76" t="s">
        <v>52</v>
      </c>
      <c r="F1769" s="42"/>
      <c r="G1769" s="48"/>
      <c r="H1769" s="73">
        <f t="shared" si="155"/>
        <v>0</v>
      </c>
      <c r="I1769" s="68"/>
      <c r="J1769" s="68"/>
      <c r="K1769" s="68"/>
      <c r="L1769" s="68"/>
      <c r="M1769" s="68"/>
      <c r="N1769" s="68"/>
      <c r="O1769" s="68"/>
      <c r="P1769" s="68"/>
      <c r="Q1769" s="68"/>
      <c r="R1769" s="197"/>
      <c r="S1769" s="192"/>
      <c r="T1769" s="211"/>
    </row>
    <row r="1770" spans="1:20" ht="16" customHeight="1" outlineLevel="1" x14ac:dyDescent="0.2">
      <c r="A1770" s="184"/>
      <c r="B1770" s="185"/>
      <c r="C1770" s="233"/>
      <c r="D1770" s="63" t="s">
        <v>17</v>
      </c>
      <c r="E1770" s="75" t="s">
        <v>279</v>
      </c>
      <c r="F1770" s="42"/>
      <c r="G1770" s="42"/>
      <c r="H1770" s="73">
        <f t="shared" si="155"/>
        <v>0</v>
      </c>
      <c r="I1770" s="68"/>
      <c r="J1770" s="68"/>
      <c r="K1770" s="68"/>
      <c r="L1770" s="68"/>
      <c r="M1770" s="68"/>
      <c r="N1770" s="68"/>
      <c r="O1770" s="68"/>
      <c r="P1770" s="68"/>
      <c r="Q1770" s="68"/>
      <c r="R1770" s="197"/>
      <c r="S1770" s="192"/>
      <c r="T1770" s="211"/>
    </row>
    <row r="1771" spans="1:20" outlineLevel="1" x14ac:dyDescent="0.2">
      <c r="A1771" s="184"/>
      <c r="B1771" s="185"/>
      <c r="C1771" s="233"/>
      <c r="D1771" s="193"/>
      <c r="E1771" s="194"/>
      <c r="F1771" s="42"/>
      <c r="G1771" s="48"/>
      <c r="H1771" s="73">
        <f t="shared" si="155"/>
        <v>0</v>
      </c>
      <c r="I1771" s="68"/>
      <c r="J1771" s="68"/>
      <c r="K1771" s="68"/>
      <c r="L1771" s="68"/>
      <c r="M1771" s="68"/>
      <c r="N1771" s="68"/>
      <c r="O1771" s="68"/>
      <c r="P1771" s="68"/>
      <c r="Q1771" s="68"/>
      <c r="R1771" s="197"/>
      <c r="S1771" s="192"/>
      <c r="T1771" s="211"/>
    </row>
    <row r="1772" spans="1:20" ht="16" customHeight="1" outlineLevel="1" x14ac:dyDescent="0.2">
      <c r="A1772" s="184"/>
      <c r="B1772" s="185"/>
      <c r="C1772" s="233"/>
      <c r="D1772" s="63" t="s">
        <v>18</v>
      </c>
      <c r="E1772" s="76">
        <v>48</v>
      </c>
      <c r="F1772" s="42"/>
      <c r="G1772" s="48"/>
      <c r="H1772" s="73">
        <f t="shared" si="155"/>
        <v>0</v>
      </c>
      <c r="I1772" s="68"/>
      <c r="J1772" s="68"/>
      <c r="K1772" s="68"/>
      <c r="L1772" s="68"/>
      <c r="M1772" s="68"/>
      <c r="N1772" s="68"/>
      <c r="O1772" s="68"/>
      <c r="P1772" s="68"/>
      <c r="Q1772" s="68"/>
      <c r="R1772" s="197"/>
      <c r="S1772" s="192"/>
      <c r="T1772" s="211"/>
    </row>
    <row r="1773" spans="1:20" ht="16" customHeight="1" outlineLevel="1" x14ac:dyDescent="0.2">
      <c r="A1773" s="184"/>
      <c r="B1773" s="185"/>
      <c r="C1773" s="233"/>
      <c r="D1773" s="63" t="s">
        <v>19</v>
      </c>
      <c r="E1773" s="75">
        <f>SUM(G1786:G1800)</f>
        <v>18.698999999999998</v>
      </c>
      <c r="F1773" s="42"/>
      <c r="G1773" s="42"/>
      <c r="H1773" s="73">
        <f t="shared" si="155"/>
        <v>0</v>
      </c>
      <c r="I1773" s="68"/>
      <c r="J1773" s="68"/>
      <c r="K1773" s="68"/>
      <c r="L1773" s="68"/>
      <c r="M1773" s="68"/>
      <c r="N1773" s="68"/>
      <c r="O1773" s="68"/>
      <c r="P1773" s="68"/>
      <c r="Q1773" s="68"/>
      <c r="R1773" s="197"/>
      <c r="S1773" s="192"/>
      <c r="T1773" s="211"/>
    </row>
    <row r="1774" spans="1:20" outlineLevel="1" x14ac:dyDescent="0.2">
      <c r="A1774" s="184"/>
      <c r="B1774" s="185"/>
      <c r="C1774" s="233"/>
      <c r="D1774" s="193"/>
      <c r="E1774" s="194"/>
      <c r="F1774" s="42"/>
      <c r="G1774" s="48"/>
      <c r="H1774" s="73">
        <f t="shared" si="155"/>
        <v>0</v>
      </c>
      <c r="I1774" s="68"/>
      <c r="J1774" s="68"/>
      <c r="K1774" s="68"/>
      <c r="L1774" s="68"/>
      <c r="M1774" s="68"/>
      <c r="N1774" s="68"/>
      <c r="O1774" s="68"/>
      <c r="P1774" s="68"/>
      <c r="Q1774" s="68"/>
      <c r="R1774" s="197"/>
      <c r="S1774" s="192"/>
      <c r="T1774" s="211"/>
    </row>
    <row r="1775" spans="1:20" ht="16" customHeight="1" outlineLevel="1" x14ac:dyDescent="0.2">
      <c r="A1775" s="184"/>
      <c r="B1775" s="185"/>
      <c r="C1775" s="233"/>
      <c r="D1775" s="63" t="s">
        <v>20</v>
      </c>
      <c r="E1775" s="75">
        <f>SUM(E1772:E1773)</f>
        <v>66.698999999999998</v>
      </c>
      <c r="F1775" s="42"/>
      <c r="G1775" s="74"/>
      <c r="H1775" s="73">
        <f t="shared" si="155"/>
        <v>0</v>
      </c>
      <c r="I1775" s="68"/>
      <c r="J1775" s="68"/>
      <c r="K1775" s="68"/>
      <c r="L1775" s="68"/>
      <c r="M1775" s="68"/>
      <c r="N1775" s="68"/>
      <c r="O1775" s="68"/>
      <c r="P1775" s="68"/>
      <c r="Q1775" s="68"/>
      <c r="R1775" s="197"/>
      <c r="S1775" s="192"/>
      <c r="T1775" s="211"/>
    </row>
    <row r="1776" spans="1:20" ht="16" customHeight="1" outlineLevel="1" x14ac:dyDescent="0.2">
      <c r="A1776" s="184"/>
      <c r="B1776" s="185"/>
      <c r="C1776" s="233"/>
      <c r="D1776" s="63" t="s">
        <v>21</v>
      </c>
      <c r="E1776" s="72">
        <f>SUM(E1778/E1775)</f>
        <v>4.0330439736727692</v>
      </c>
      <c r="F1776" s="42"/>
      <c r="G1776" s="71" t="s">
        <v>11</v>
      </c>
      <c r="H1776" s="69">
        <f>H1768</f>
        <v>41</v>
      </c>
      <c r="I1776" s="68"/>
      <c r="J1776" s="68"/>
      <c r="K1776" s="68"/>
      <c r="L1776" s="68"/>
      <c r="M1776" s="68"/>
      <c r="N1776" s="68"/>
      <c r="O1776" s="68"/>
      <c r="P1776" s="68"/>
      <c r="Q1776" s="67"/>
      <c r="R1776" s="197"/>
      <c r="S1776" s="192"/>
      <c r="T1776" s="211"/>
    </row>
    <row r="1777" spans="1:20" ht="17" outlineLevel="1" thickBot="1" x14ac:dyDescent="0.25">
      <c r="A1777" s="184"/>
      <c r="B1777" s="185"/>
      <c r="C1777" s="233"/>
      <c r="D1777" s="193"/>
      <c r="E1777" s="194"/>
      <c r="F1777" s="42"/>
      <c r="G1777" s="70" t="s">
        <v>22</v>
      </c>
      <c r="H1777" s="69">
        <v>0</v>
      </c>
      <c r="I1777" s="68"/>
      <c r="J1777" s="68"/>
      <c r="K1777" s="68"/>
      <c r="L1777" s="68"/>
      <c r="M1777" s="68"/>
      <c r="N1777" s="68"/>
      <c r="O1777" s="68"/>
      <c r="P1777" s="68"/>
      <c r="Q1777" s="67"/>
      <c r="R1777" s="197"/>
      <c r="S1777" s="192"/>
      <c r="T1777" s="211"/>
    </row>
    <row r="1778" spans="1:20" ht="16" customHeight="1" outlineLevel="1" thickBot="1" x14ac:dyDescent="0.25">
      <c r="A1778" s="184"/>
      <c r="B1778" s="185"/>
      <c r="C1778" s="233"/>
      <c r="D1778" s="63" t="s">
        <v>23</v>
      </c>
      <c r="E1778" s="66">
        <v>269</v>
      </c>
      <c r="G1778" s="48"/>
      <c r="H1778" s="65">
        <f>SUM(H1776:H1777)</f>
        <v>41</v>
      </c>
      <c r="I1778" s="64">
        <f t="shared" ref="I1778:Q1778" si="156">SUM(I1768:I1775)</f>
        <v>3</v>
      </c>
      <c r="J1778" s="64">
        <f t="shared" si="156"/>
        <v>8</v>
      </c>
      <c r="K1778" s="64">
        <f t="shared" si="156"/>
        <v>8</v>
      </c>
      <c r="L1778" s="64">
        <f t="shared" si="156"/>
        <v>9</v>
      </c>
      <c r="M1778" s="64">
        <f t="shared" si="156"/>
        <v>5</v>
      </c>
      <c r="N1778" s="64">
        <f t="shared" si="156"/>
        <v>4</v>
      </c>
      <c r="O1778" s="64">
        <f t="shared" si="156"/>
        <v>2</v>
      </c>
      <c r="P1778" s="64">
        <f t="shared" si="156"/>
        <v>2</v>
      </c>
      <c r="Q1778" s="64">
        <f t="shared" si="156"/>
        <v>0</v>
      </c>
      <c r="R1778" s="197"/>
      <c r="S1778" s="192"/>
      <c r="T1778" s="211"/>
    </row>
    <row r="1779" spans="1:20" ht="17" customHeight="1" outlineLevel="1" thickBot="1" x14ac:dyDescent="0.25">
      <c r="A1779" s="184"/>
      <c r="B1779" s="185"/>
      <c r="C1779" s="233"/>
      <c r="D1779" s="63" t="s">
        <v>24</v>
      </c>
      <c r="E1779" s="62">
        <f>SUM(E1778/2.5)</f>
        <v>107.6</v>
      </c>
      <c r="F1779" s="42"/>
      <c r="G1779" s="61"/>
      <c r="H1779" s="60" t="s">
        <v>14</v>
      </c>
      <c r="I1779" s="59">
        <v>48</v>
      </c>
      <c r="J1779" s="58">
        <v>50</v>
      </c>
      <c r="K1779" s="58">
        <v>52</v>
      </c>
      <c r="L1779" s="58">
        <v>54</v>
      </c>
      <c r="M1779" s="58">
        <v>56</v>
      </c>
      <c r="N1779" s="58">
        <v>58</v>
      </c>
      <c r="O1779" s="58">
        <v>60</v>
      </c>
      <c r="P1779" s="58">
        <v>62</v>
      </c>
      <c r="Q1779" s="57">
        <v>64</v>
      </c>
      <c r="R1779" s="197"/>
      <c r="S1779" s="192"/>
      <c r="T1779" s="211"/>
    </row>
    <row r="1780" spans="1:20" ht="17" outlineLevel="1" thickBot="1" x14ac:dyDescent="0.25">
      <c r="A1780" s="186"/>
      <c r="B1780" s="187"/>
      <c r="C1780" s="234"/>
      <c r="D1780" s="56" t="s">
        <v>25</v>
      </c>
      <c r="E1780" s="55">
        <f>SUM(E1778/2.2)</f>
        <v>122.27272727272727</v>
      </c>
      <c r="F1780" s="42"/>
      <c r="G1780" s="42"/>
      <c r="H1780" s="42"/>
      <c r="I1780" s="42"/>
      <c r="J1780" s="42"/>
      <c r="K1780" s="42"/>
      <c r="L1780" s="42"/>
      <c r="M1780" s="42"/>
      <c r="N1780" s="42"/>
      <c r="O1780" s="42"/>
      <c r="P1780" s="42"/>
      <c r="Q1780" s="42"/>
      <c r="R1780" s="198"/>
      <c r="S1780" s="199"/>
      <c r="T1780" s="211"/>
    </row>
    <row r="1781" spans="1:20" ht="17" outlineLevel="1" thickBot="1" x14ac:dyDescent="0.25">
      <c r="A1781" s="54" t="s">
        <v>26</v>
      </c>
      <c r="B1781" s="53">
        <v>46220</v>
      </c>
      <c r="C1781" s="42"/>
      <c r="D1781" s="48"/>
      <c r="E1781" s="112">
        <v>46162</v>
      </c>
      <c r="F1781" s="42"/>
      <c r="S1781" s="28"/>
      <c r="T1781" s="211"/>
    </row>
    <row r="1782" spans="1:20" outlineLevel="1" x14ac:dyDescent="0.2">
      <c r="A1782" s="51" t="s">
        <v>27</v>
      </c>
      <c r="B1782" s="50"/>
      <c r="C1782" s="42"/>
      <c r="D1782" s="48"/>
      <c r="E1782" s="42"/>
      <c r="F1782" s="42"/>
      <c r="R1782" s="42"/>
      <c r="S1782" s="47"/>
      <c r="T1782" s="211"/>
    </row>
    <row r="1783" spans="1:20" outlineLevel="1" x14ac:dyDescent="0.2">
      <c r="A1783" s="49"/>
      <c r="B1783" s="42"/>
      <c r="C1783" s="42"/>
      <c r="D1783" s="48"/>
      <c r="E1783" s="42"/>
      <c r="F1783" s="42"/>
      <c r="G1783" s="42"/>
      <c r="H1783" s="42"/>
      <c r="I1783" s="42"/>
      <c r="J1783" s="42"/>
      <c r="K1783" s="42"/>
      <c r="L1783" s="42"/>
      <c r="M1783" s="42"/>
      <c r="N1783" s="42"/>
      <c r="O1783" s="42"/>
      <c r="P1783" s="42"/>
      <c r="Q1783" s="42"/>
      <c r="R1783" s="42"/>
      <c r="S1783" s="47"/>
      <c r="T1783" s="211"/>
    </row>
    <row r="1784" spans="1:20" ht="17" outlineLevel="1" thickBot="1" x14ac:dyDescent="0.25">
      <c r="A1784" s="49" t="s">
        <v>28</v>
      </c>
      <c r="B1784" s="42"/>
      <c r="C1784" s="42"/>
      <c r="D1784" s="48"/>
      <c r="E1784" s="42"/>
      <c r="F1784" s="42"/>
      <c r="G1784" s="42"/>
      <c r="H1784" s="42"/>
      <c r="I1784" s="42"/>
      <c r="J1784" s="42"/>
      <c r="K1784" s="42"/>
      <c r="L1784" s="42"/>
      <c r="M1784" s="42"/>
      <c r="N1784" s="42"/>
      <c r="O1784" s="42"/>
      <c r="P1784" s="42"/>
      <c r="Q1784" s="42"/>
      <c r="R1784" s="42"/>
      <c r="S1784" s="47"/>
      <c r="T1784" s="211"/>
    </row>
    <row r="1785" spans="1:20" outlineLevel="1" x14ac:dyDescent="0.2">
      <c r="A1785" s="46" t="s">
        <v>29</v>
      </c>
      <c r="B1785" s="45" t="s">
        <v>30</v>
      </c>
      <c r="C1785" s="44" t="s">
        <v>31</v>
      </c>
      <c r="D1785" s="44" t="s">
        <v>32</v>
      </c>
      <c r="E1785" s="44" t="s">
        <v>33</v>
      </c>
      <c r="F1785" s="44" t="s">
        <v>34</v>
      </c>
      <c r="G1785" s="44" t="s">
        <v>35</v>
      </c>
      <c r="H1785" s="43" t="s">
        <v>36</v>
      </c>
      <c r="I1785" s="200" t="s">
        <v>37</v>
      </c>
      <c r="J1785" s="201"/>
      <c r="K1785" s="202"/>
      <c r="L1785" s="202"/>
      <c r="M1785" s="202"/>
      <c r="N1785" s="202"/>
      <c r="O1785" s="202"/>
      <c r="P1785" s="42"/>
      <c r="Q1785" s="42"/>
      <c r="R1785" s="42"/>
      <c r="S1785" s="28"/>
      <c r="T1785" s="211"/>
    </row>
    <row r="1786" spans="1:20" ht="17" outlineLevel="1" x14ac:dyDescent="0.2">
      <c r="A1786" s="38" t="s">
        <v>54</v>
      </c>
      <c r="B1786" s="37" t="s">
        <v>280</v>
      </c>
      <c r="C1786" s="36" t="s">
        <v>281</v>
      </c>
      <c r="D1786" s="35">
        <v>0.7</v>
      </c>
      <c r="E1786" s="41">
        <f>D1786*H1778</f>
        <v>28.7</v>
      </c>
      <c r="F1786" s="33" cm="1">
        <f t="array" ref="F1786">IFERROR(_xlfn.XLOOKUP(1,(TabFournisseurs[TYPE]=A1786)*(TabFournisseurs[SUPPLIER2]=B1786)*(TabFournisseurs[REF PRODUCT]=C1786),TabFournisseurs[Cost / per m]),0)</f>
        <v>11.3</v>
      </c>
      <c r="G1786" s="96">
        <f>F1786*D1786</f>
        <v>7.91</v>
      </c>
      <c r="H1786" s="40">
        <f>G1786*H1778</f>
        <v>324.31</v>
      </c>
      <c r="I1786" s="203"/>
      <c r="J1786" s="201"/>
      <c r="K1786" s="156"/>
      <c r="L1786" s="156"/>
      <c r="M1786" s="156"/>
      <c r="N1786" s="156"/>
      <c r="O1786" s="156"/>
      <c r="P1786" s="156"/>
      <c r="Q1786" s="156"/>
      <c r="R1786" s="156"/>
      <c r="S1786" s="157"/>
      <c r="T1786" s="211"/>
    </row>
    <row r="1787" spans="1:20" ht="17" outlineLevel="1" x14ac:dyDescent="0.2">
      <c r="A1787" s="38" t="s">
        <v>57</v>
      </c>
      <c r="B1787" s="37" t="s">
        <v>282</v>
      </c>
      <c r="C1787" s="36" t="s">
        <v>283</v>
      </c>
      <c r="D1787" s="35">
        <v>0.7</v>
      </c>
      <c r="E1787" s="34">
        <f>D1787*H1778</f>
        <v>28.7</v>
      </c>
      <c r="F1787" s="33" cm="1">
        <f t="array" ref="F1787">IFERROR(_xlfn.XLOOKUP(1,(TabFournisseurs[TYPE]=A1787)*(TabFournisseurs[SUPPLIER2]=B1787)*(TabFournisseurs[REF PRODUCT]=C1787),TabFournisseurs[Cost / per m]),0)</f>
        <v>3.5</v>
      </c>
      <c r="G1787" s="32">
        <f t="shared" ref="G1787:G1798" si="157">F1787*D1787</f>
        <v>2.4499999999999997</v>
      </c>
      <c r="H1787" s="31">
        <f>G1787*H1778</f>
        <v>100.44999999999999</v>
      </c>
      <c r="I1787" s="39"/>
      <c r="J1787" s="39"/>
      <c r="K1787" s="156"/>
      <c r="L1787" s="156"/>
      <c r="M1787" s="156"/>
      <c r="N1787" s="156"/>
      <c r="O1787" s="156"/>
      <c r="P1787" s="156"/>
      <c r="Q1787" s="156"/>
      <c r="R1787" s="156"/>
      <c r="S1787" s="157"/>
      <c r="T1787" s="211"/>
    </row>
    <row r="1788" spans="1:20" ht="17" outlineLevel="1" x14ac:dyDescent="0.2">
      <c r="A1788" s="38" t="s">
        <v>60</v>
      </c>
      <c r="B1788" s="37" t="s">
        <v>70</v>
      </c>
      <c r="C1788" s="36" t="s">
        <v>284</v>
      </c>
      <c r="D1788" s="35">
        <v>0.4</v>
      </c>
      <c r="E1788" s="34">
        <f>D1788*H1778</f>
        <v>16.400000000000002</v>
      </c>
      <c r="F1788" s="33" cm="1">
        <f t="array" ref="F1788">IFERROR(_xlfn.XLOOKUP(1,(TabFournisseurs[TYPE]=A1788)*(TabFournisseurs[SUPPLIER2]=B1788)*(TabFournisseurs[REF PRODUCT]=C1788),TabFournisseurs[Cost / per m]),0)</f>
        <v>6.7</v>
      </c>
      <c r="G1788" s="32">
        <f t="shared" si="157"/>
        <v>2.68</v>
      </c>
      <c r="H1788" s="31">
        <f>G1788*H1778</f>
        <v>109.88000000000001</v>
      </c>
      <c r="I1788" s="39"/>
      <c r="J1788" s="39"/>
      <c r="K1788" s="156"/>
      <c r="L1788" s="156"/>
      <c r="M1788" s="156"/>
      <c r="N1788" s="156"/>
      <c r="O1788" s="156"/>
      <c r="P1788" s="156"/>
      <c r="Q1788" s="156"/>
      <c r="R1788" s="156"/>
      <c r="S1788" s="157"/>
      <c r="T1788" s="211"/>
    </row>
    <row r="1789" spans="1:20" ht="17" outlineLevel="1" x14ac:dyDescent="0.2">
      <c r="A1789" s="38" t="s">
        <v>63</v>
      </c>
      <c r="B1789" s="37" t="s">
        <v>64</v>
      </c>
      <c r="C1789" s="36" t="s">
        <v>136</v>
      </c>
      <c r="D1789" s="35">
        <v>0.55000000000000004</v>
      </c>
      <c r="E1789" s="34">
        <f>D1789*H1778</f>
        <v>22.55</v>
      </c>
      <c r="F1789" s="33" cm="1">
        <f t="array" ref="F1789">IFERROR(_xlfn.XLOOKUP(1,(TabFournisseurs[TYPE]=A1789)*(TabFournisseurs[SUPPLIER2]=B1789)*(TabFournisseurs[REF PRODUCT]=C1789),TabFournisseurs[Cost / per m]),0)</f>
        <v>0</v>
      </c>
      <c r="G1789" s="32">
        <f t="shared" si="157"/>
        <v>0</v>
      </c>
      <c r="H1789" s="31">
        <f>G1789*H1778</f>
        <v>0</v>
      </c>
      <c r="I1789" s="30"/>
      <c r="J1789" s="30"/>
      <c r="K1789" s="156"/>
      <c r="L1789" s="156"/>
      <c r="M1789" s="156"/>
      <c r="N1789" s="156"/>
      <c r="O1789" s="156"/>
      <c r="P1789" s="156"/>
      <c r="Q1789" s="156"/>
      <c r="R1789" s="156"/>
      <c r="S1789" s="157"/>
      <c r="T1789" s="211"/>
    </row>
    <row r="1790" spans="1:20" ht="17" outlineLevel="1" x14ac:dyDescent="0.2">
      <c r="A1790" s="38" t="s">
        <v>72</v>
      </c>
      <c r="B1790" s="37" t="s">
        <v>73</v>
      </c>
      <c r="C1790" s="36" t="s">
        <v>74</v>
      </c>
      <c r="D1790" s="35">
        <v>0.1</v>
      </c>
      <c r="E1790" s="34">
        <f>D1790*H1778</f>
        <v>4.1000000000000005</v>
      </c>
      <c r="F1790" s="33" cm="1">
        <f t="array" ref="F1790">IFERROR(_xlfn.XLOOKUP(1,(TabFournisseurs[TYPE]=A1790)*(TabFournisseurs[SUPPLIER2]=B1790)*(TabFournisseurs[REF PRODUCT]=C1790),TabFournisseurs[Cost / per m]),0)</f>
        <v>0.49</v>
      </c>
      <c r="G1790" s="32">
        <f t="shared" si="157"/>
        <v>4.9000000000000002E-2</v>
      </c>
      <c r="H1790" s="31">
        <f>G1790*H1778</f>
        <v>2.0089999999999999</v>
      </c>
      <c r="I1790" s="30"/>
      <c r="J1790" s="30"/>
      <c r="K1790" s="29"/>
      <c r="L1790" s="29"/>
      <c r="M1790" s="29"/>
      <c r="N1790" s="29"/>
      <c r="O1790" s="29"/>
      <c r="P1790" s="29"/>
      <c r="Q1790" s="29"/>
      <c r="R1790" s="29"/>
      <c r="S1790" s="28"/>
      <c r="T1790" s="211"/>
    </row>
    <row r="1791" spans="1:20" ht="17" outlineLevel="1" x14ac:dyDescent="0.2">
      <c r="A1791" s="38" t="s">
        <v>80</v>
      </c>
      <c r="B1791" s="37" t="s">
        <v>81</v>
      </c>
      <c r="C1791" s="36" t="s">
        <v>82</v>
      </c>
      <c r="D1791" s="35">
        <v>6</v>
      </c>
      <c r="E1791" s="34">
        <f>D1791*H1778</f>
        <v>246</v>
      </c>
      <c r="F1791" s="33" cm="1">
        <f t="array" ref="F1791">IFERROR(_xlfn.XLOOKUP(1,(TabFournisseurs[TYPE]=A1791)*(TabFournisseurs[SUPPLIER2]=B1791)*(TabFournisseurs[REF PRODUCT]=C1791),TabFournisseurs[Cost / per m]),0)</f>
        <v>0.06</v>
      </c>
      <c r="G1791" s="32">
        <f t="shared" si="157"/>
        <v>0.36</v>
      </c>
      <c r="H1791" s="31">
        <f>G1791*H1778</f>
        <v>14.76</v>
      </c>
      <c r="I1791" s="158"/>
      <c r="J1791" s="159"/>
      <c r="K1791" s="29"/>
      <c r="L1791" s="29"/>
      <c r="M1791" s="29"/>
      <c r="N1791" s="29"/>
      <c r="O1791" s="29"/>
      <c r="P1791" s="29"/>
      <c r="Q1791" s="29"/>
      <c r="R1791" s="29"/>
      <c r="S1791" s="28"/>
      <c r="T1791" s="211"/>
    </row>
    <row r="1792" spans="1:20" ht="17" outlineLevel="1" x14ac:dyDescent="0.2">
      <c r="A1792" s="38" t="s">
        <v>75</v>
      </c>
      <c r="B1792" s="37" t="s">
        <v>76</v>
      </c>
      <c r="C1792" s="36" t="s">
        <v>77</v>
      </c>
      <c r="D1792" s="35">
        <v>1</v>
      </c>
      <c r="E1792" s="34">
        <f>D1792*H1778</f>
        <v>41</v>
      </c>
      <c r="F1792" s="33" cm="1">
        <f t="array" ref="F1792">IFERROR(_xlfn.XLOOKUP(1,(TabFournisseurs[TYPE]=A1792)*(TabFournisseurs[SUPPLIER2]=B1792)*(TabFournisseurs[REF PRODUCT]=C1792),TabFournisseurs[Cost / per m]),0)</f>
        <v>0.27</v>
      </c>
      <c r="G1792" s="32">
        <f t="shared" si="157"/>
        <v>0.27</v>
      </c>
      <c r="H1792" s="31">
        <f>G1792*H1778</f>
        <v>11.07</v>
      </c>
      <c r="I1792" s="30"/>
      <c r="J1792" s="30"/>
      <c r="K1792" s="29"/>
      <c r="L1792" s="29"/>
      <c r="M1792" s="29"/>
      <c r="N1792" s="29"/>
      <c r="O1792" s="29"/>
      <c r="P1792" s="29"/>
      <c r="Q1792" s="29"/>
      <c r="R1792" s="29"/>
      <c r="S1792" s="28"/>
      <c r="T1792" s="211"/>
    </row>
    <row r="1793" spans="1:20" ht="17" outlineLevel="1" x14ac:dyDescent="0.2">
      <c r="A1793" s="38" t="s">
        <v>75</v>
      </c>
      <c r="B1793" s="37" t="s">
        <v>76</v>
      </c>
      <c r="C1793" s="36" t="s">
        <v>285</v>
      </c>
      <c r="D1793" s="35">
        <v>1</v>
      </c>
      <c r="E1793" s="34">
        <f>D1793*H1778</f>
        <v>41</v>
      </c>
      <c r="F1793" s="33" cm="1">
        <f t="array" ref="F1793">IFERROR(_xlfn.XLOOKUP(1,(TabFournisseurs[TYPE]=A1793)*(TabFournisseurs[SUPPLIER2]=B1793)*(TabFournisseurs[REF PRODUCT]=C1793),TabFournisseurs[Cost / per m]),0)</f>
        <v>0.27</v>
      </c>
      <c r="G1793" s="32">
        <f t="shared" si="157"/>
        <v>0.27</v>
      </c>
      <c r="H1793" s="31">
        <f>G1793*H1778</f>
        <v>11.07</v>
      </c>
      <c r="I1793" s="30"/>
      <c r="J1793" s="30"/>
      <c r="K1793" s="29"/>
      <c r="L1793" s="29"/>
      <c r="M1793" s="29"/>
      <c r="N1793" s="29"/>
      <c r="O1793" s="29"/>
      <c r="P1793" s="29"/>
      <c r="Q1793" s="29"/>
      <c r="R1793" s="29"/>
      <c r="S1793" s="28"/>
      <c r="T1793" s="211"/>
    </row>
    <row r="1794" spans="1:20" ht="17" outlineLevel="1" x14ac:dyDescent="0.2">
      <c r="A1794" s="38" t="s">
        <v>78</v>
      </c>
      <c r="B1794" s="37" t="s">
        <v>76</v>
      </c>
      <c r="C1794" s="36" t="s">
        <v>79</v>
      </c>
      <c r="D1794" s="35">
        <v>1</v>
      </c>
      <c r="E1794" s="34">
        <f>D1794*H1778</f>
        <v>41</v>
      </c>
      <c r="F1794" s="33" cm="1">
        <f t="array" ref="F1794">IFERROR(_xlfn.XLOOKUP(1,(TabFournisseurs[TYPE]=A1794)*(TabFournisseurs[SUPPLIER2]=B1794)*(TabFournisseurs[REF PRODUCT]=C1794),TabFournisseurs[Cost / per m]),0)</f>
        <v>0.21</v>
      </c>
      <c r="G1794" s="32">
        <f t="shared" si="157"/>
        <v>0.21</v>
      </c>
      <c r="H1794" s="31">
        <f>G1794*H1778</f>
        <v>8.61</v>
      </c>
      <c r="I1794" s="30"/>
      <c r="J1794" s="30"/>
      <c r="K1794" s="29"/>
      <c r="L1794" s="29"/>
      <c r="M1794" s="29"/>
      <c r="N1794" s="29"/>
      <c r="O1794" s="29"/>
      <c r="P1794" s="29"/>
      <c r="Q1794" s="29"/>
      <c r="R1794" s="29"/>
      <c r="S1794" s="28"/>
      <c r="T1794" s="211"/>
    </row>
    <row r="1795" spans="1:20" outlineLevel="1" x14ac:dyDescent="0.2">
      <c r="A1795" s="38"/>
      <c r="B1795" s="37"/>
      <c r="C1795" s="36"/>
      <c r="D1795" s="35"/>
      <c r="E1795" s="34">
        <f>D1795*H1778</f>
        <v>0</v>
      </c>
      <c r="F1795" s="33" cm="1">
        <f t="array" ref="F1795">IFERROR(_xlfn.XLOOKUP(1,(TabFournisseurs[TYPE]=A1795)*(TabFournisseurs[SUPPLIER2]=B1795)*(TabFournisseurs[REF PRODUCT]=C1795),TabFournisseurs[Cost / per m]),0)</f>
        <v>0</v>
      </c>
      <c r="G1795" s="32">
        <f t="shared" si="157"/>
        <v>0</v>
      </c>
      <c r="H1795" s="31">
        <f>G1795*H1778</f>
        <v>0</v>
      </c>
      <c r="I1795" s="30"/>
      <c r="J1795" s="30"/>
      <c r="K1795" s="29"/>
      <c r="L1795" s="29"/>
      <c r="M1795" s="29"/>
      <c r="N1795" s="29"/>
      <c r="O1795" s="29"/>
      <c r="P1795" s="29"/>
      <c r="Q1795" s="29"/>
      <c r="R1795" s="29"/>
      <c r="S1795" s="28"/>
      <c r="T1795" s="211"/>
    </row>
    <row r="1796" spans="1:20" outlineLevel="1" x14ac:dyDescent="0.2">
      <c r="A1796" s="38"/>
      <c r="B1796" s="37"/>
      <c r="C1796" s="36"/>
      <c r="D1796" s="35"/>
      <c r="E1796" s="34">
        <f>D1796*H1778</f>
        <v>0</v>
      </c>
      <c r="F1796" s="33" cm="1">
        <f t="array" ref="F1796">IFERROR(_xlfn.XLOOKUP(1,(TabFournisseurs[TYPE]=A1796)*(TabFournisseurs[SUPPLIER2]=B1796)*(TabFournisseurs[REF PRODUCT]=C1796),TabFournisseurs[Cost / per m]),0)</f>
        <v>0</v>
      </c>
      <c r="G1796" s="32">
        <f t="shared" si="157"/>
        <v>0</v>
      </c>
      <c r="H1796" s="31">
        <f>G1796*H1778</f>
        <v>0</v>
      </c>
      <c r="I1796" s="30"/>
      <c r="J1796" s="30"/>
      <c r="K1796" s="29"/>
      <c r="L1796" s="29"/>
      <c r="M1796" s="29"/>
      <c r="N1796" s="29"/>
      <c r="O1796" s="29"/>
      <c r="P1796" s="29"/>
      <c r="Q1796" s="29"/>
      <c r="R1796" s="29"/>
      <c r="S1796" s="28"/>
      <c r="T1796" s="211"/>
    </row>
    <row r="1797" spans="1:20" outlineLevel="1" x14ac:dyDescent="0.2">
      <c r="A1797" s="38"/>
      <c r="B1797" s="37"/>
      <c r="C1797" s="36"/>
      <c r="D1797" s="35"/>
      <c r="E1797" s="34">
        <f>D1797*H1778</f>
        <v>0</v>
      </c>
      <c r="F1797" s="33" cm="1">
        <f t="array" ref="F1797">IFERROR(_xlfn.XLOOKUP(1,(TabFournisseurs[TYPE]=A1797)*(TabFournisseurs[SUPPLIER2]=B1797)*(TabFournisseurs[REF PRODUCT]=C1797),TabFournisseurs[Cost / per m]),0)</f>
        <v>0</v>
      </c>
      <c r="G1797" s="32">
        <f t="shared" si="157"/>
        <v>0</v>
      </c>
      <c r="H1797" s="31">
        <f>G1797*H1778</f>
        <v>0</v>
      </c>
      <c r="I1797" s="30"/>
      <c r="J1797" s="30"/>
      <c r="K1797" s="29"/>
      <c r="L1797" s="29"/>
      <c r="M1797" s="29"/>
      <c r="N1797" s="29"/>
      <c r="O1797" s="29"/>
      <c r="P1797" s="29"/>
      <c r="Q1797" s="29"/>
      <c r="R1797" s="29"/>
      <c r="S1797" s="28"/>
      <c r="T1797" s="211"/>
    </row>
    <row r="1798" spans="1:20" ht="17" outlineLevel="1" x14ac:dyDescent="0.2">
      <c r="A1798" s="38" t="s">
        <v>38</v>
      </c>
      <c r="B1798" s="37" t="s">
        <v>39</v>
      </c>
      <c r="C1798" s="36" t="s">
        <v>102</v>
      </c>
      <c r="D1798" s="35">
        <v>1</v>
      </c>
      <c r="E1798" s="34">
        <f>D1798*H1778</f>
        <v>41</v>
      </c>
      <c r="F1798" s="33" cm="1">
        <f t="array" ref="F1798">IFERROR(_xlfn.XLOOKUP(1,(TabFournisseurs[TYPE]=A1798)*(TabFournisseurs[SUPPLIER2]=B1798)*(TabFournisseurs[REF PRODUCT]=C1798),TabFournisseurs[Cost / per m]),0)</f>
        <v>2</v>
      </c>
      <c r="G1798" s="32">
        <f t="shared" si="157"/>
        <v>2</v>
      </c>
      <c r="H1798" s="31">
        <f>G1798*H1778</f>
        <v>82</v>
      </c>
      <c r="I1798" s="30"/>
      <c r="J1798" s="30"/>
      <c r="K1798" s="29"/>
      <c r="L1798" s="29"/>
      <c r="M1798" s="29"/>
      <c r="N1798" s="29"/>
      <c r="O1798" s="29"/>
      <c r="P1798" s="29"/>
      <c r="Q1798" s="29"/>
      <c r="R1798" s="29"/>
      <c r="S1798" s="28"/>
      <c r="T1798" s="211"/>
    </row>
    <row r="1799" spans="1:20" ht="17" outlineLevel="1" x14ac:dyDescent="0.2">
      <c r="A1799" s="38" t="s">
        <v>38</v>
      </c>
      <c r="B1799" s="37" t="s">
        <v>40</v>
      </c>
      <c r="C1799" s="36" t="s">
        <v>41</v>
      </c>
      <c r="D1799" s="35">
        <v>1</v>
      </c>
      <c r="E1799" s="34">
        <f>D1799*H1778</f>
        <v>41</v>
      </c>
      <c r="F1799" s="33" cm="1">
        <f t="array" ref="F1799">IFERROR(_xlfn.XLOOKUP(1,(TabFournisseurs[TYPE]=A1799)*(TabFournisseurs[SUPPLIER2]=B1799)*(TabFournisseurs[REF PRODUCT]=C1799),TabFournisseurs[Cost / per m]),0)</f>
        <v>2</v>
      </c>
      <c r="G1799" s="32">
        <f t="shared" ref="G1799:G1800" si="158">F1799*D1799</f>
        <v>2</v>
      </c>
      <c r="H1799" s="31">
        <f>G1799*H1778</f>
        <v>82</v>
      </c>
      <c r="I1799" s="30"/>
      <c r="J1799" s="30"/>
      <c r="K1799" s="29"/>
      <c r="L1799" s="29"/>
      <c r="M1799" s="29"/>
      <c r="N1799" s="29"/>
      <c r="O1799" s="29"/>
      <c r="P1799" s="29"/>
      <c r="Q1799" s="29"/>
      <c r="R1799" s="29"/>
      <c r="S1799" s="28"/>
      <c r="T1799" s="211"/>
    </row>
    <row r="1800" spans="1:20" ht="18" outlineLevel="1" thickBot="1" x14ac:dyDescent="0.25">
      <c r="A1800" s="27" t="s">
        <v>38</v>
      </c>
      <c r="B1800" s="26" t="s">
        <v>42</v>
      </c>
      <c r="C1800" s="25" t="s">
        <v>43</v>
      </c>
      <c r="D1800" s="24">
        <v>1</v>
      </c>
      <c r="E1800" s="23">
        <f>D1800*H1778</f>
        <v>41</v>
      </c>
      <c r="F1800" s="22" cm="1">
        <f t="array" ref="F1800">IFERROR(_xlfn.XLOOKUP(1,(TabFournisseurs[TYPE]=A1800)*(TabFournisseurs[SUPPLIER2]=B1800)*(TabFournisseurs[REF PRODUCT]=C1800),TabFournisseurs[Cost / per m]),0)</f>
        <v>0.5</v>
      </c>
      <c r="G1800" s="21">
        <f t="shared" si="158"/>
        <v>0.5</v>
      </c>
      <c r="H1800" s="20">
        <f>G1800*H1778</f>
        <v>20.5</v>
      </c>
      <c r="I1800" s="19"/>
      <c r="J1800" s="19"/>
      <c r="K1800" s="18"/>
      <c r="L1800" s="18"/>
      <c r="M1800" s="18"/>
      <c r="N1800" s="18"/>
      <c r="O1800" s="18"/>
      <c r="P1800" s="18"/>
      <c r="Q1800" s="18"/>
      <c r="R1800" s="18"/>
      <c r="S1800" s="17"/>
      <c r="T1800" s="211"/>
    </row>
    <row r="1801" spans="1:20" ht="17" thickBot="1" x14ac:dyDescent="0.25">
      <c r="A1801" s="95"/>
      <c r="B1801" s="95"/>
      <c r="C1801" s="95"/>
      <c r="D1801" s="95"/>
      <c r="E1801" s="95"/>
      <c r="F1801" s="95"/>
      <c r="G1801" s="95"/>
      <c r="H1801" s="95"/>
      <c r="I1801" s="95"/>
      <c r="J1801" s="95"/>
      <c r="K1801" s="95"/>
      <c r="L1801" s="95"/>
      <c r="M1801" s="95"/>
      <c r="N1801" s="95"/>
      <c r="O1801" s="95"/>
      <c r="P1801" s="95"/>
      <c r="Q1801" s="95"/>
      <c r="R1801" s="95"/>
      <c r="S1801" s="95"/>
      <c r="T1801" s="95"/>
    </row>
    <row r="1802" spans="1:20" ht="23" customHeight="1" x14ac:dyDescent="0.2">
      <c r="A1802" s="284" t="s">
        <v>286</v>
      </c>
      <c r="B1802" s="285"/>
      <c r="C1802" s="285"/>
      <c r="D1802" s="285"/>
      <c r="E1802" s="285"/>
      <c r="F1802" s="285"/>
      <c r="G1802" s="286"/>
      <c r="H1802" s="290" t="s">
        <v>105</v>
      </c>
      <c r="I1802" s="291"/>
      <c r="J1802" s="291"/>
      <c r="K1802" s="291"/>
      <c r="L1802" s="291"/>
      <c r="M1802" s="292"/>
      <c r="N1802" s="293" t="s">
        <v>1</v>
      </c>
      <c r="O1802" s="293"/>
      <c r="P1802" s="293"/>
      <c r="Q1802" s="293"/>
      <c r="R1802" s="295"/>
      <c r="S1802" s="297" t="s">
        <v>2</v>
      </c>
      <c r="T1802" s="210"/>
    </row>
    <row r="1803" spans="1:20" ht="23" customHeight="1" x14ac:dyDescent="0.2">
      <c r="A1803" s="287"/>
      <c r="B1803" s="288"/>
      <c r="C1803" s="288"/>
      <c r="D1803" s="288"/>
      <c r="E1803" s="288"/>
      <c r="F1803" s="288"/>
      <c r="G1803" s="289"/>
      <c r="H1803" s="281"/>
      <c r="I1803" s="282"/>
      <c r="J1803" s="282"/>
      <c r="K1803" s="282"/>
      <c r="L1803" s="282"/>
      <c r="M1803" s="283"/>
      <c r="N1803" s="294"/>
      <c r="O1803" s="294"/>
      <c r="P1803" s="294"/>
      <c r="Q1803" s="294"/>
      <c r="R1803" s="296"/>
      <c r="S1803" s="298"/>
      <c r="T1803" s="210"/>
    </row>
    <row r="1804" spans="1:20" hidden="1" outlineLevel="1" x14ac:dyDescent="0.2">
      <c r="A1804" s="180" t="s">
        <v>3</v>
      </c>
      <c r="B1804" s="181"/>
      <c r="C1804" s="94"/>
      <c r="D1804" s="94"/>
      <c r="E1804" s="94"/>
      <c r="F1804" s="94"/>
      <c r="G1804" s="94"/>
      <c r="H1804" s="94"/>
      <c r="I1804" s="94"/>
      <c r="J1804" s="94"/>
      <c r="K1804" s="94"/>
      <c r="L1804" s="94"/>
      <c r="M1804" s="94"/>
      <c r="N1804" s="94"/>
      <c r="O1804" s="94"/>
      <c r="P1804" s="94"/>
      <c r="Q1804" s="94"/>
      <c r="R1804" s="94"/>
      <c r="S1804" s="93" t="s">
        <v>95</v>
      </c>
      <c r="T1804" s="211"/>
    </row>
    <row r="1805" spans="1:20" ht="17" hidden="1" outlineLevel="1" thickBot="1" x14ac:dyDescent="0.25">
      <c r="A1805" s="92"/>
      <c r="B1805" s="42"/>
      <c r="C1805" s="42"/>
      <c r="D1805" s="42"/>
      <c r="E1805" s="42"/>
      <c r="F1805" s="42"/>
      <c r="G1805" s="42"/>
      <c r="H1805" s="42"/>
      <c r="I1805" s="42"/>
      <c r="J1805" s="42"/>
      <c r="K1805" s="42"/>
      <c r="L1805" s="42"/>
      <c r="M1805" s="42"/>
      <c r="N1805" s="42"/>
      <c r="O1805" s="42"/>
      <c r="P1805" s="42"/>
      <c r="Q1805" s="42"/>
      <c r="R1805" s="42"/>
      <c r="S1805" s="47"/>
      <c r="T1805" s="211"/>
    </row>
    <row r="1806" spans="1:20" ht="17" hidden="1" customHeight="1" outlineLevel="1" thickBot="1" x14ac:dyDescent="0.25">
      <c r="A1806" s="182" t="e" vm="35">
        <v>#VALUE!</v>
      </c>
      <c r="B1806" s="183"/>
      <c r="C1806" s="91" t="s">
        <v>6</v>
      </c>
      <c r="D1806" s="90" t="s">
        <v>7</v>
      </c>
      <c r="E1806" s="106" t="s">
        <v>290</v>
      </c>
      <c r="F1806" s="42"/>
      <c r="G1806" s="42"/>
      <c r="H1806" s="84" t="s">
        <v>8</v>
      </c>
      <c r="I1806" s="88"/>
      <c r="J1806" s="88"/>
      <c r="K1806" s="88"/>
      <c r="L1806" s="88"/>
      <c r="M1806" s="88"/>
      <c r="N1806" s="88"/>
      <c r="O1806" s="88"/>
      <c r="P1806" s="88"/>
      <c r="Q1806" s="88"/>
      <c r="S1806" s="87"/>
      <c r="T1806" s="211"/>
    </row>
    <row r="1807" spans="1:20" ht="16" hidden="1" customHeight="1" outlineLevel="1" x14ac:dyDescent="0.2">
      <c r="A1807" s="184"/>
      <c r="B1807" s="185"/>
      <c r="C1807" s="232" t="s">
        <v>291</v>
      </c>
      <c r="D1807" s="86" t="s">
        <v>9</v>
      </c>
      <c r="E1807" s="85" t="s">
        <v>49</v>
      </c>
      <c r="F1807" s="42"/>
      <c r="G1807" s="42"/>
      <c r="H1807" s="84" t="s">
        <v>10</v>
      </c>
      <c r="I1807" s="83"/>
      <c r="J1807" s="83"/>
      <c r="K1807" s="83"/>
      <c r="L1807" s="83"/>
      <c r="M1807" s="83"/>
      <c r="N1807" s="83"/>
      <c r="O1807" s="83"/>
      <c r="P1807" s="83"/>
      <c r="Q1807" s="83"/>
      <c r="R1807" s="191"/>
      <c r="S1807" s="192"/>
      <c r="T1807" s="211"/>
    </row>
    <row r="1808" spans="1:20" ht="16" hidden="1" customHeight="1" outlineLevel="1" x14ac:dyDescent="0.2">
      <c r="A1808" s="184"/>
      <c r="B1808" s="185"/>
      <c r="C1808" s="233"/>
      <c r="D1808" s="63" t="s">
        <v>11</v>
      </c>
      <c r="E1808" s="82" t="s">
        <v>50</v>
      </c>
      <c r="F1808" s="42"/>
      <c r="G1808" s="48"/>
      <c r="H1808" s="81"/>
      <c r="I1808" s="80"/>
      <c r="J1808" s="80"/>
      <c r="K1808" s="80"/>
      <c r="L1808" s="80"/>
      <c r="M1808" s="80"/>
      <c r="N1808" s="80"/>
      <c r="O1808" s="80"/>
      <c r="P1808" s="80"/>
      <c r="Q1808" s="80"/>
      <c r="R1808" s="191"/>
      <c r="S1808" s="192"/>
      <c r="T1808" s="211"/>
    </row>
    <row r="1809" spans="1:20" ht="16" hidden="1" customHeight="1" outlineLevel="1" thickBot="1" x14ac:dyDescent="0.25">
      <c r="A1809" s="184"/>
      <c r="B1809" s="185"/>
      <c r="C1809" s="233"/>
      <c r="D1809" s="63" t="s">
        <v>12</v>
      </c>
      <c r="E1809" s="82"/>
      <c r="F1809" s="42"/>
      <c r="G1809" s="48"/>
      <c r="H1809" s="81"/>
      <c r="I1809" s="80"/>
      <c r="J1809" s="80"/>
      <c r="K1809" s="80"/>
      <c r="L1809" s="80"/>
      <c r="M1809" s="80"/>
      <c r="N1809" s="80"/>
      <c r="O1809" s="80"/>
      <c r="P1809" s="80"/>
      <c r="Q1809" s="80"/>
      <c r="R1809" s="152"/>
      <c r="S1809" s="153"/>
      <c r="T1809" s="211"/>
    </row>
    <row r="1810" spans="1:20" ht="16" hidden="1" customHeight="1" outlineLevel="1" thickBot="1" x14ac:dyDescent="0.25">
      <c r="A1810" s="184"/>
      <c r="B1810" s="185"/>
      <c r="C1810" s="233"/>
      <c r="D1810" s="63" t="s">
        <v>13</v>
      </c>
      <c r="E1810" s="105" t="b">
        <v>0</v>
      </c>
      <c r="F1810" s="42"/>
      <c r="G1810" s="48"/>
      <c r="H1810" s="59" t="s">
        <v>14</v>
      </c>
      <c r="I1810" s="58">
        <v>48</v>
      </c>
      <c r="J1810" s="58">
        <v>50</v>
      </c>
      <c r="K1810" s="58">
        <v>52</v>
      </c>
      <c r="L1810" s="58">
        <v>54</v>
      </c>
      <c r="M1810" s="58">
        <v>56</v>
      </c>
      <c r="N1810" s="58">
        <v>58</v>
      </c>
      <c r="O1810" s="58">
        <v>60</v>
      </c>
      <c r="P1810" s="58">
        <v>62</v>
      </c>
      <c r="Q1810" s="57">
        <v>64</v>
      </c>
      <c r="S1810" s="79"/>
      <c r="T1810" s="211"/>
    </row>
    <row r="1811" spans="1:20" hidden="1" outlineLevel="1" x14ac:dyDescent="0.2">
      <c r="A1811" s="184"/>
      <c r="B1811" s="185"/>
      <c r="C1811" s="233"/>
      <c r="D1811" s="193"/>
      <c r="E1811" s="194"/>
      <c r="F1811" s="42"/>
      <c r="G1811" s="48"/>
      <c r="H1811" s="78">
        <f t="shared" ref="H1811:H1818" si="159">SUM(I1811:Q1811)</f>
        <v>0</v>
      </c>
      <c r="I1811" s="77"/>
      <c r="J1811" s="77"/>
      <c r="K1811" s="77"/>
      <c r="L1811" s="77"/>
      <c r="M1811" s="77"/>
      <c r="N1811" s="77"/>
      <c r="O1811" s="77"/>
      <c r="P1811" s="77"/>
      <c r="Q1811" s="77"/>
      <c r="R1811" s="195" t="s">
        <v>15</v>
      </c>
      <c r="S1811" s="196"/>
      <c r="T1811" s="211"/>
    </row>
    <row r="1812" spans="1:20" ht="16" hidden="1" customHeight="1" outlineLevel="1" x14ac:dyDescent="0.2">
      <c r="A1812" s="184"/>
      <c r="B1812" s="185"/>
      <c r="C1812" s="233"/>
      <c r="D1812" s="63" t="s">
        <v>16</v>
      </c>
      <c r="E1812" s="76" t="s">
        <v>52</v>
      </c>
      <c r="F1812" s="42"/>
      <c r="G1812" s="48"/>
      <c r="H1812" s="73">
        <f t="shared" si="159"/>
        <v>0</v>
      </c>
      <c r="I1812" s="68"/>
      <c r="J1812" s="68"/>
      <c r="K1812" s="68"/>
      <c r="L1812" s="68"/>
      <c r="M1812" s="68"/>
      <c r="N1812" s="68"/>
      <c r="O1812" s="68"/>
      <c r="P1812" s="68"/>
      <c r="Q1812" s="68"/>
      <c r="R1812" s="197"/>
      <c r="S1812" s="192"/>
      <c r="T1812" s="211"/>
    </row>
    <row r="1813" spans="1:20" ht="16" hidden="1" customHeight="1" outlineLevel="1" x14ac:dyDescent="0.2">
      <c r="A1813" s="184"/>
      <c r="B1813" s="185"/>
      <c r="C1813" s="233"/>
      <c r="D1813" s="63" t="s">
        <v>17</v>
      </c>
      <c r="E1813" s="75" t="s">
        <v>279</v>
      </c>
      <c r="F1813" s="42"/>
      <c r="G1813" s="42"/>
      <c r="H1813" s="73">
        <f t="shared" si="159"/>
        <v>0</v>
      </c>
      <c r="I1813" s="68"/>
      <c r="J1813" s="68"/>
      <c r="K1813" s="68"/>
      <c r="L1813" s="68"/>
      <c r="M1813" s="68"/>
      <c r="N1813" s="68"/>
      <c r="O1813" s="68"/>
      <c r="P1813" s="68"/>
      <c r="Q1813" s="68"/>
      <c r="R1813" s="197"/>
      <c r="S1813" s="192"/>
      <c r="T1813" s="211"/>
    </row>
    <row r="1814" spans="1:20" hidden="1" outlineLevel="1" x14ac:dyDescent="0.2">
      <c r="A1814" s="184"/>
      <c r="B1814" s="185"/>
      <c r="C1814" s="233"/>
      <c r="D1814" s="193"/>
      <c r="E1814" s="194"/>
      <c r="F1814" s="42"/>
      <c r="G1814" s="48"/>
      <c r="H1814" s="73">
        <f t="shared" si="159"/>
        <v>0</v>
      </c>
      <c r="I1814" s="68"/>
      <c r="J1814" s="68"/>
      <c r="K1814" s="68"/>
      <c r="L1814" s="68"/>
      <c r="M1814" s="68"/>
      <c r="N1814" s="68"/>
      <c r="O1814" s="68"/>
      <c r="P1814" s="68"/>
      <c r="Q1814" s="68"/>
      <c r="R1814" s="197"/>
      <c r="S1814" s="192"/>
      <c r="T1814" s="211"/>
    </row>
    <row r="1815" spans="1:20" ht="16" hidden="1" customHeight="1" outlineLevel="1" x14ac:dyDescent="0.2">
      <c r="A1815" s="184"/>
      <c r="B1815" s="185"/>
      <c r="C1815" s="233"/>
      <c r="D1815" s="63" t="s">
        <v>18</v>
      </c>
      <c r="E1815" s="76">
        <v>48</v>
      </c>
      <c r="F1815" s="42"/>
      <c r="G1815" s="48"/>
      <c r="H1815" s="73">
        <f t="shared" si="159"/>
        <v>0</v>
      </c>
      <c r="I1815" s="68"/>
      <c r="J1815" s="68"/>
      <c r="K1815" s="68"/>
      <c r="L1815" s="68"/>
      <c r="M1815" s="68"/>
      <c r="N1815" s="68"/>
      <c r="O1815" s="68"/>
      <c r="P1815" s="68"/>
      <c r="Q1815" s="68"/>
      <c r="R1815" s="197"/>
      <c r="S1815" s="192"/>
      <c r="T1815" s="211"/>
    </row>
    <row r="1816" spans="1:20" ht="16" hidden="1" customHeight="1" outlineLevel="1" x14ac:dyDescent="0.2">
      <c r="A1816" s="184"/>
      <c r="B1816" s="185"/>
      <c r="C1816" s="233"/>
      <c r="D1816" s="63" t="s">
        <v>19</v>
      </c>
      <c r="E1816" s="75">
        <f>SUM(G1829:G1843)</f>
        <v>18.698999999999998</v>
      </c>
      <c r="F1816" s="42"/>
      <c r="G1816" s="42"/>
      <c r="H1816" s="73">
        <f t="shared" si="159"/>
        <v>0</v>
      </c>
      <c r="I1816" s="68"/>
      <c r="J1816" s="68"/>
      <c r="K1816" s="68"/>
      <c r="L1816" s="68"/>
      <c r="M1816" s="68"/>
      <c r="N1816" s="68"/>
      <c r="O1816" s="68"/>
      <c r="P1816" s="68"/>
      <c r="Q1816" s="68"/>
      <c r="R1816" s="197"/>
      <c r="S1816" s="192"/>
      <c r="T1816" s="211"/>
    </row>
    <row r="1817" spans="1:20" hidden="1" outlineLevel="1" x14ac:dyDescent="0.2">
      <c r="A1817" s="184"/>
      <c r="B1817" s="185"/>
      <c r="C1817" s="233"/>
      <c r="D1817" s="193"/>
      <c r="E1817" s="194"/>
      <c r="F1817" s="42"/>
      <c r="G1817" s="48"/>
      <c r="H1817" s="73">
        <f t="shared" si="159"/>
        <v>0</v>
      </c>
      <c r="I1817" s="68"/>
      <c r="J1817" s="68"/>
      <c r="K1817" s="68"/>
      <c r="L1817" s="68"/>
      <c r="M1817" s="68"/>
      <c r="N1817" s="68"/>
      <c r="O1817" s="68"/>
      <c r="P1817" s="68"/>
      <c r="Q1817" s="68"/>
      <c r="R1817" s="197"/>
      <c r="S1817" s="192"/>
      <c r="T1817" s="211"/>
    </row>
    <row r="1818" spans="1:20" ht="16" hidden="1" customHeight="1" outlineLevel="1" x14ac:dyDescent="0.2">
      <c r="A1818" s="184"/>
      <c r="B1818" s="185"/>
      <c r="C1818" s="233"/>
      <c r="D1818" s="63" t="s">
        <v>20</v>
      </c>
      <c r="E1818" s="75">
        <f>SUM(E1815:E1816)</f>
        <v>66.698999999999998</v>
      </c>
      <c r="F1818" s="42"/>
      <c r="G1818" s="74"/>
      <c r="H1818" s="73">
        <f t="shared" si="159"/>
        <v>0</v>
      </c>
      <c r="I1818" s="68"/>
      <c r="J1818" s="68"/>
      <c r="K1818" s="68"/>
      <c r="L1818" s="68"/>
      <c r="M1818" s="68"/>
      <c r="N1818" s="68"/>
      <c r="O1818" s="68"/>
      <c r="P1818" s="68"/>
      <c r="Q1818" s="68"/>
      <c r="R1818" s="197"/>
      <c r="S1818" s="192"/>
      <c r="T1818" s="211"/>
    </row>
    <row r="1819" spans="1:20" ht="16" hidden="1" customHeight="1" outlineLevel="1" x14ac:dyDescent="0.2">
      <c r="A1819" s="184"/>
      <c r="B1819" s="185"/>
      <c r="C1819" s="233"/>
      <c r="D1819" s="63" t="s">
        <v>21</v>
      </c>
      <c r="E1819" s="72">
        <f>SUM(E1821/E1818)</f>
        <v>4.0330439736727692</v>
      </c>
      <c r="F1819" s="42"/>
      <c r="G1819" s="71" t="s">
        <v>11</v>
      </c>
      <c r="H1819" s="69">
        <v>0</v>
      </c>
      <c r="I1819" s="68"/>
      <c r="J1819" s="68"/>
      <c r="K1819" s="68"/>
      <c r="L1819" s="68"/>
      <c r="M1819" s="68"/>
      <c r="N1819" s="68"/>
      <c r="O1819" s="68"/>
      <c r="P1819" s="68"/>
      <c r="Q1819" s="67"/>
      <c r="R1819" s="197"/>
      <c r="S1819" s="192"/>
      <c r="T1819" s="211"/>
    </row>
    <row r="1820" spans="1:20" ht="17" hidden="1" outlineLevel="1" thickBot="1" x14ac:dyDescent="0.25">
      <c r="A1820" s="184"/>
      <c r="B1820" s="185"/>
      <c r="C1820" s="233"/>
      <c r="D1820" s="193"/>
      <c r="E1820" s="194"/>
      <c r="F1820" s="42"/>
      <c r="G1820" s="70" t="s">
        <v>22</v>
      </c>
      <c r="H1820" s="69">
        <v>0</v>
      </c>
      <c r="I1820" s="68"/>
      <c r="J1820" s="68"/>
      <c r="K1820" s="68"/>
      <c r="L1820" s="68"/>
      <c r="M1820" s="68"/>
      <c r="N1820" s="68"/>
      <c r="O1820" s="68"/>
      <c r="P1820" s="68"/>
      <c r="Q1820" s="67"/>
      <c r="R1820" s="197"/>
      <c r="S1820" s="192"/>
      <c r="T1820" s="211"/>
    </row>
    <row r="1821" spans="1:20" ht="16" hidden="1" customHeight="1" outlineLevel="1" thickBot="1" x14ac:dyDescent="0.25">
      <c r="A1821" s="184"/>
      <c r="B1821" s="185"/>
      <c r="C1821" s="233"/>
      <c r="D1821" s="63" t="s">
        <v>23</v>
      </c>
      <c r="E1821" s="66">
        <v>269</v>
      </c>
      <c r="G1821" s="48"/>
      <c r="H1821" s="65">
        <f>SUM(H1819:H1820)</f>
        <v>0</v>
      </c>
      <c r="I1821" s="64">
        <f t="shared" ref="I1821:Q1821" si="160">SUM(I1811:I1818)</f>
        <v>0</v>
      </c>
      <c r="J1821" s="64">
        <f t="shared" si="160"/>
        <v>0</v>
      </c>
      <c r="K1821" s="64">
        <f t="shared" si="160"/>
        <v>0</v>
      </c>
      <c r="L1821" s="64">
        <f t="shared" si="160"/>
        <v>0</v>
      </c>
      <c r="M1821" s="64">
        <f t="shared" si="160"/>
        <v>0</v>
      </c>
      <c r="N1821" s="64">
        <f t="shared" si="160"/>
        <v>0</v>
      </c>
      <c r="O1821" s="64">
        <f t="shared" si="160"/>
        <v>0</v>
      </c>
      <c r="P1821" s="64">
        <f t="shared" si="160"/>
        <v>0</v>
      </c>
      <c r="Q1821" s="64">
        <f t="shared" si="160"/>
        <v>0</v>
      </c>
      <c r="R1821" s="197"/>
      <c r="S1821" s="192"/>
      <c r="T1821" s="211"/>
    </row>
    <row r="1822" spans="1:20" ht="17" hidden="1" customHeight="1" outlineLevel="1" thickBot="1" x14ac:dyDescent="0.25">
      <c r="A1822" s="184"/>
      <c r="B1822" s="185"/>
      <c r="C1822" s="233"/>
      <c r="D1822" s="63" t="s">
        <v>24</v>
      </c>
      <c r="E1822" s="62">
        <f>SUM(E1821/2.5)</f>
        <v>107.6</v>
      </c>
      <c r="F1822" s="42"/>
      <c r="G1822" s="61"/>
      <c r="H1822" s="60" t="s">
        <v>14</v>
      </c>
      <c r="I1822" s="59">
        <v>48</v>
      </c>
      <c r="J1822" s="58">
        <v>50</v>
      </c>
      <c r="K1822" s="58">
        <v>52</v>
      </c>
      <c r="L1822" s="58">
        <v>54</v>
      </c>
      <c r="M1822" s="58">
        <v>56</v>
      </c>
      <c r="N1822" s="58">
        <v>58</v>
      </c>
      <c r="O1822" s="58">
        <v>60</v>
      </c>
      <c r="P1822" s="58">
        <v>62</v>
      </c>
      <c r="Q1822" s="57">
        <v>64</v>
      </c>
      <c r="R1822" s="197"/>
      <c r="S1822" s="192"/>
      <c r="T1822" s="211"/>
    </row>
    <row r="1823" spans="1:20" ht="17" hidden="1" outlineLevel="1" thickBot="1" x14ac:dyDescent="0.25">
      <c r="A1823" s="186"/>
      <c r="B1823" s="187"/>
      <c r="C1823" s="234"/>
      <c r="D1823" s="56" t="s">
        <v>25</v>
      </c>
      <c r="E1823" s="55">
        <f>SUM(E1821/2.2)</f>
        <v>122.27272727272727</v>
      </c>
      <c r="F1823" s="42"/>
      <c r="G1823" s="42"/>
      <c r="H1823" s="42"/>
      <c r="I1823" s="42"/>
      <c r="J1823" s="42"/>
      <c r="K1823" s="42"/>
      <c r="L1823" s="42"/>
      <c r="M1823" s="42"/>
      <c r="N1823" s="42"/>
      <c r="O1823" s="42"/>
      <c r="P1823" s="42"/>
      <c r="Q1823" s="42"/>
      <c r="R1823" s="198"/>
      <c r="S1823" s="199"/>
      <c r="T1823" s="211"/>
    </row>
    <row r="1824" spans="1:20" ht="17" hidden="1" outlineLevel="1" thickBot="1" x14ac:dyDescent="0.25">
      <c r="A1824" s="54" t="s">
        <v>26</v>
      </c>
      <c r="B1824" s="53"/>
      <c r="C1824" s="42"/>
      <c r="D1824" s="48"/>
      <c r="E1824" s="112">
        <v>46162</v>
      </c>
      <c r="F1824" s="42"/>
      <c r="S1824" s="28"/>
      <c r="T1824" s="211"/>
    </row>
    <row r="1825" spans="1:20" hidden="1" outlineLevel="1" x14ac:dyDescent="0.2">
      <c r="A1825" s="51" t="s">
        <v>27</v>
      </c>
      <c r="B1825" s="50"/>
      <c r="C1825" s="42"/>
      <c r="D1825" s="48"/>
      <c r="E1825" s="42"/>
      <c r="F1825" s="42"/>
      <c r="R1825" s="42"/>
      <c r="S1825" s="47"/>
      <c r="T1825" s="211"/>
    </row>
    <row r="1826" spans="1:20" hidden="1" outlineLevel="1" x14ac:dyDescent="0.2">
      <c r="A1826" s="49"/>
      <c r="B1826" s="42"/>
      <c r="C1826" s="42"/>
      <c r="D1826" s="48"/>
      <c r="E1826" s="42"/>
      <c r="F1826" s="42"/>
      <c r="G1826" s="42"/>
      <c r="H1826" s="42"/>
      <c r="I1826" s="42"/>
      <c r="J1826" s="42"/>
      <c r="K1826" s="42"/>
      <c r="L1826" s="42"/>
      <c r="M1826" s="42"/>
      <c r="N1826" s="42"/>
      <c r="O1826" s="42"/>
      <c r="P1826" s="42"/>
      <c r="Q1826" s="42"/>
      <c r="R1826" s="42"/>
      <c r="S1826" s="47"/>
      <c r="T1826" s="211"/>
    </row>
    <row r="1827" spans="1:20" ht="17" hidden="1" outlineLevel="1" thickBot="1" x14ac:dyDescent="0.25">
      <c r="A1827" s="49" t="s">
        <v>28</v>
      </c>
      <c r="B1827" s="42"/>
      <c r="C1827" s="42"/>
      <c r="D1827" s="48"/>
      <c r="E1827" s="42"/>
      <c r="F1827" s="42"/>
      <c r="G1827" s="42"/>
      <c r="H1827" s="42"/>
      <c r="I1827" s="42"/>
      <c r="J1827" s="42"/>
      <c r="K1827" s="42"/>
      <c r="L1827" s="42"/>
      <c r="M1827" s="42"/>
      <c r="N1827" s="42"/>
      <c r="O1827" s="42"/>
      <c r="P1827" s="42"/>
      <c r="Q1827" s="42"/>
      <c r="R1827" s="42"/>
      <c r="S1827" s="47"/>
      <c r="T1827" s="211"/>
    </row>
    <row r="1828" spans="1:20" hidden="1" outlineLevel="1" x14ac:dyDescent="0.2">
      <c r="A1828" s="46" t="s">
        <v>29</v>
      </c>
      <c r="B1828" s="45" t="s">
        <v>30</v>
      </c>
      <c r="C1828" s="44" t="s">
        <v>31</v>
      </c>
      <c r="D1828" s="44" t="s">
        <v>32</v>
      </c>
      <c r="E1828" s="44" t="s">
        <v>33</v>
      </c>
      <c r="F1828" s="44" t="s">
        <v>34</v>
      </c>
      <c r="G1828" s="44" t="s">
        <v>35</v>
      </c>
      <c r="H1828" s="43" t="s">
        <v>36</v>
      </c>
      <c r="I1828" s="200" t="s">
        <v>37</v>
      </c>
      <c r="J1828" s="201"/>
      <c r="K1828" s="202"/>
      <c r="L1828" s="202"/>
      <c r="M1828" s="202"/>
      <c r="N1828" s="202"/>
      <c r="O1828" s="202"/>
      <c r="P1828" s="42"/>
      <c r="Q1828" s="42"/>
      <c r="R1828" s="42"/>
      <c r="S1828" s="28"/>
      <c r="T1828" s="211"/>
    </row>
    <row r="1829" spans="1:20" ht="17" hidden="1" outlineLevel="1" x14ac:dyDescent="0.2">
      <c r="A1829" s="38" t="s">
        <v>54</v>
      </c>
      <c r="B1829" s="37" t="s">
        <v>280</v>
      </c>
      <c r="C1829" s="36" t="s">
        <v>281</v>
      </c>
      <c r="D1829" s="35">
        <v>0.7</v>
      </c>
      <c r="E1829" s="41">
        <f>D1829*H1821</f>
        <v>0</v>
      </c>
      <c r="F1829" s="33" cm="1">
        <f t="array" ref="F1829">IFERROR(_xlfn.XLOOKUP(1,(TabFournisseurs[TYPE]=A1829)*(TabFournisseurs[SUPPLIER2]=B1829)*(TabFournisseurs[REF PRODUCT]=C1829),TabFournisseurs[Cost / per m]),0)</f>
        <v>11.3</v>
      </c>
      <c r="G1829" s="96">
        <f>F1829*D1829</f>
        <v>7.91</v>
      </c>
      <c r="H1829" s="40">
        <f>G1829*H1821</f>
        <v>0</v>
      </c>
      <c r="I1829" s="203"/>
      <c r="J1829" s="201"/>
      <c r="K1829" s="156"/>
      <c r="L1829" s="156"/>
      <c r="M1829" s="156"/>
      <c r="N1829" s="156"/>
      <c r="O1829" s="156"/>
      <c r="P1829" s="156"/>
      <c r="Q1829" s="156"/>
      <c r="R1829" s="156"/>
      <c r="S1829" s="157"/>
      <c r="T1829" s="211"/>
    </row>
    <row r="1830" spans="1:20" ht="17" hidden="1" outlineLevel="1" x14ac:dyDescent="0.2">
      <c r="A1830" s="38" t="s">
        <v>57</v>
      </c>
      <c r="B1830" s="37" t="s">
        <v>282</v>
      </c>
      <c r="C1830" s="36" t="s">
        <v>283</v>
      </c>
      <c r="D1830" s="35">
        <v>0.7</v>
      </c>
      <c r="E1830" s="34">
        <f>D1830*H1821</f>
        <v>0</v>
      </c>
      <c r="F1830" s="33" cm="1">
        <f t="array" ref="F1830">IFERROR(_xlfn.XLOOKUP(1,(TabFournisseurs[TYPE]=A1830)*(TabFournisseurs[SUPPLIER2]=B1830)*(TabFournisseurs[REF PRODUCT]=C1830),TabFournisseurs[Cost / per m]),0)</f>
        <v>3.5</v>
      </c>
      <c r="G1830" s="32">
        <f t="shared" ref="G1830:G1841" si="161">F1830*D1830</f>
        <v>2.4499999999999997</v>
      </c>
      <c r="H1830" s="31">
        <f>G1830*H1821</f>
        <v>0</v>
      </c>
      <c r="I1830" s="39"/>
      <c r="J1830" s="39"/>
      <c r="K1830" s="156"/>
      <c r="L1830" s="156"/>
      <c r="M1830" s="156"/>
      <c r="N1830" s="156"/>
      <c r="O1830" s="156"/>
      <c r="P1830" s="156"/>
      <c r="Q1830" s="156"/>
      <c r="R1830" s="156"/>
      <c r="S1830" s="157"/>
      <c r="T1830" s="211"/>
    </row>
    <row r="1831" spans="1:20" ht="17" hidden="1" outlineLevel="1" x14ac:dyDescent="0.2">
      <c r="A1831" s="38" t="s">
        <v>60</v>
      </c>
      <c r="B1831" s="37" t="s">
        <v>70</v>
      </c>
      <c r="C1831" s="36" t="s">
        <v>284</v>
      </c>
      <c r="D1831" s="35">
        <v>0.4</v>
      </c>
      <c r="E1831" s="34">
        <f>D1831*H1821</f>
        <v>0</v>
      </c>
      <c r="F1831" s="33" cm="1">
        <f t="array" ref="F1831">IFERROR(_xlfn.XLOOKUP(1,(TabFournisseurs[TYPE]=A1831)*(TabFournisseurs[SUPPLIER2]=B1831)*(TabFournisseurs[REF PRODUCT]=C1831),TabFournisseurs[Cost / per m]),0)</f>
        <v>6.7</v>
      </c>
      <c r="G1831" s="32">
        <f t="shared" si="161"/>
        <v>2.68</v>
      </c>
      <c r="H1831" s="31">
        <f>G1831*H1821</f>
        <v>0</v>
      </c>
      <c r="I1831" s="39"/>
      <c r="J1831" s="39"/>
      <c r="K1831" s="156"/>
      <c r="L1831" s="156"/>
      <c r="M1831" s="156"/>
      <c r="N1831" s="156"/>
      <c r="O1831" s="156"/>
      <c r="P1831" s="156"/>
      <c r="Q1831" s="156"/>
      <c r="R1831" s="156"/>
      <c r="S1831" s="157"/>
      <c r="T1831" s="211"/>
    </row>
    <row r="1832" spans="1:20" ht="17" hidden="1" outlineLevel="1" x14ac:dyDescent="0.2">
      <c r="A1832" s="38" t="s">
        <v>63</v>
      </c>
      <c r="B1832" s="37" t="s">
        <v>64</v>
      </c>
      <c r="C1832" s="36" t="s">
        <v>136</v>
      </c>
      <c r="D1832" s="35">
        <v>0.55000000000000004</v>
      </c>
      <c r="E1832" s="34">
        <f>D1832*H1821</f>
        <v>0</v>
      </c>
      <c r="F1832" s="33" cm="1">
        <f t="array" ref="F1832">IFERROR(_xlfn.XLOOKUP(1,(TabFournisseurs[TYPE]=A1832)*(TabFournisseurs[SUPPLIER2]=B1832)*(TabFournisseurs[REF PRODUCT]=C1832),TabFournisseurs[Cost / per m]),0)</f>
        <v>0</v>
      </c>
      <c r="G1832" s="32">
        <f t="shared" si="161"/>
        <v>0</v>
      </c>
      <c r="H1832" s="31">
        <f>G1832*H1821</f>
        <v>0</v>
      </c>
      <c r="I1832" s="30"/>
      <c r="J1832" s="30"/>
      <c r="K1832" s="156"/>
      <c r="L1832" s="156"/>
      <c r="M1832" s="156"/>
      <c r="N1832" s="156"/>
      <c r="O1832" s="156"/>
      <c r="P1832" s="156"/>
      <c r="Q1832" s="156"/>
      <c r="R1832" s="156"/>
      <c r="S1832" s="157"/>
      <c r="T1832" s="211"/>
    </row>
    <row r="1833" spans="1:20" ht="17" hidden="1" outlineLevel="1" x14ac:dyDescent="0.2">
      <c r="A1833" s="38" t="s">
        <v>72</v>
      </c>
      <c r="B1833" s="37" t="s">
        <v>73</v>
      </c>
      <c r="C1833" s="36" t="s">
        <v>74</v>
      </c>
      <c r="D1833" s="35">
        <v>0.1</v>
      </c>
      <c r="E1833" s="34">
        <f>D1833*H1821</f>
        <v>0</v>
      </c>
      <c r="F1833" s="33" cm="1">
        <f t="array" ref="F1833">IFERROR(_xlfn.XLOOKUP(1,(TabFournisseurs[TYPE]=A1833)*(TabFournisseurs[SUPPLIER2]=B1833)*(TabFournisseurs[REF PRODUCT]=C1833),TabFournisseurs[Cost / per m]),0)</f>
        <v>0.49</v>
      </c>
      <c r="G1833" s="32">
        <f t="shared" si="161"/>
        <v>4.9000000000000002E-2</v>
      </c>
      <c r="H1833" s="31">
        <f>G1833*H1821</f>
        <v>0</v>
      </c>
      <c r="I1833" s="30"/>
      <c r="J1833" s="30"/>
      <c r="K1833" s="29"/>
      <c r="L1833" s="29"/>
      <c r="M1833" s="29"/>
      <c r="N1833" s="29"/>
      <c r="O1833" s="29"/>
      <c r="P1833" s="29"/>
      <c r="Q1833" s="29"/>
      <c r="R1833" s="29"/>
      <c r="S1833" s="28"/>
      <c r="T1833" s="211"/>
    </row>
    <row r="1834" spans="1:20" ht="17" hidden="1" outlineLevel="1" x14ac:dyDescent="0.2">
      <c r="A1834" s="38" t="s">
        <v>80</v>
      </c>
      <c r="B1834" s="37" t="s">
        <v>81</v>
      </c>
      <c r="C1834" s="36" t="s">
        <v>82</v>
      </c>
      <c r="D1834" s="35">
        <v>6</v>
      </c>
      <c r="E1834" s="34">
        <f>D1834*H1821</f>
        <v>0</v>
      </c>
      <c r="F1834" s="33" cm="1">
        <f t="array" ref="F1834">IFERROR(_xlfn.XLOOKUP(1,(TabFournisseurs[TYPE]=A1834)*(TabFournisseurs[SUPPLIER2]=B1834)*(TabFournisseurs[REF PRODUCT]=C1834),TabFournisseurs[Cost / per m]),0)</f>
        <v>0.06</v>
      </c>
      <c r="G1834" s="32">
        <f t="shared" si="161"/>
        <v>0.36</v>
      </c>
      <c r="H1834" s="31">
        <f>G1834*H1821</f>
        <v>0</v>
      </c>
      <c r="I1834" s="158"/>
      <c r="J1834" s="159"/>
      <c r="K1834" s="29"/>
      <c r="L1834" s="29"/>
      <c r="M1834" s="29"/>
      <c r="N1834" s="29"/>
      <c r="O1834" s="29"/>
      <c r="P1834" s="29"/>
      <c r="Q1834" s="29"/>
      <c r="R1834" s="29"/>
      <c r="S1834" s="28"/>
      <c r="T1834" s="211"/>
    </row>
    <row r="1835" spans="1:20" ht="17" hidden="1" outlineLevel="1" x14ac:dyDescent="0.2">
      <c r="A1835" s="38" t="s">
        <v>75</v>
      </c>
      <c r="B1835" s="37" t="s">
        <v>76</v>
      </c>
      <c r="C1835" s="36" t="s">
        <v>77</v>
      </c>
      <c r="D1835" s="35">
        <v>1</v>
      </c>
      <c r="E1835" s="34">
        <f>D1835*H1821</f>
        <v>0</v>
      </c>
      <c r="F1835" s="33" cm="1">
        <f t="array" ref="F1835">IFERROR(_xlfn.XLOOKUP(1,(TabFournisseurs[TYPE]=A1835)*(TabFournisseurs[SUPPLIER2]=B1835)*(TabFournisseurs[REF PRODUCT]=C1835),TabFournisseurs[Cost / per m]),0)</f>
        <v>0.27</v>
      </c>
      <c r="G1835" s="32">
        <f t="shared" si="161"/>
        <v>0.27</v>
      </c>
      <c r="H1835" s="31">
        <f>G1835*H1821</f>
        <v>0</v>
      </c>
      <c r="I1835" s="30"/>
      <c r="J1835" s="30"/>
      <c r="K1835" s="29"/>
      <c r="L1835" s="29"/>
      <c r="M1835" s="29"/>
      <c r="N1835" s="29"/>
      <c r="O1835" s="29"/>
      <c r="P1835" s="29"/>
      <c r="Q1835" s="29"/>
      <c r="R1835" s="29"/>
      <c r="S1835" s="28"/>
      <c r="T1835" s="211"/>
    </row>
    <row r="1836" spans="1:20" ht="17" hidden="1" outlineLevel="1" x14ac:dyDescent="0.2">
      <c r="A1836" s="38" t="s">
        <v>75</v>
      </c>
      <c r="B1836" s="37" t="s">
        <v>76</v>
      </c>
      <c r="C1836" s="36" t="s">
        <v>285</v>
      </c>
      <c r="D1836" s="35">
        <v>1</v>
      </c>
      <c r="E1836" s="34">
        <f>D1836*H1821</f>
        <v>0</v>
      </c>
      <c r="F1836" s="33" cm="1">
        <f t="array" ref="F1836">IFERROR(_xlfn.XLOOKUP(1,(TabFournisseurs[TYPE]=A1836)*(TabFournisseurs[SUPPLIER2]=B1836)*(TabFournisseurs[REF PRODUCT]=C1836),TabFournisseurs[Cost / per m]),0)</f>
        <v>0.27</v>
      </c>
      <c r="G1836" s="32">
        <f t="shared" si="161"/>
        <v>0.27</v>
      </c>
      <c r="H1836" s="31">
        <f>G1836*H1821</f>
        <v>0</v>
      </c>
      <c r="I1836" s="30"/>
      <c r="J1836" s="30"/>
      <c r="K1836" s="29"/>
      <c r="L1836" s="29"/>
      <c r="M1836" s="29"/>
      <c r="N1836" s="29"/>
      <c r="O1836" s="29"/>
      <c r="P1836" s="29"/>
      <c r="Q1836" s="29"/>
      <c r="R1836" s="29"/>
      <c r="S1836" s="28"/>
      <c r="T1836" s="211"/>
    </row>
    <row r="1837" spans="1:20" ht="17" hidden="1" outlineLevel="1" x14ac:dyDescent="0.2">
      <c r="A1837" s="38" t="s">
        <v>78</v>
      </c>
      <c r="B1837" s="37" t="s">
        <v>76</v>
      </c>
      <c r="C1837" s="36" t="s">
        <v>79</v>
      </c>
      <c r="D1837" s="35">
        <v>1</v>
      </c>
      <c r="E1837" s="34">
        <f>D1837*H1821</f>
        <v>0</v>
      </c>
      <c r="F1837" s="33" cm="1">
        <f t="array" ref="F1837">IFERROR(_xlfn.XLOOKUP(1,(TabFournisseurs[TYPE]=A1837)*(TabFournisseurs[SUPPLIER2]=B1837)*(TabFournisseurs[REF PRODUCT]=C1837),TabFournisseurs[Cost / per m]),0)</f>
        <v>0.21</v>
      </c>
      <c r="G1837" s="32">
        <f t="shared" si="161"/>
        <v>0.21</v>
      </c>
      <c r="H1837" s="31">
        <f>G1837*H1821</f>
        <v>0</v>
      </c>
      <c r="I1837" s="30"/>
      <c r="J1837" s="30"/>
      <c r="K1837" s="29"/>
      <c r="L1837" s="29"/>
      <c r="M1837" s="29"/>
      <c r="N1837" s="29"/>
      <c r="O1837" s="29"/>
      <c r="P1837" s="29"/>
      <c r="Q1837" s="29"/>
      <c r="R1837" s="29"/>
      <c r="S1837" s="28"/>
      <c r="T1837" s="211"/>
    </row>
    <row r="1838" spans="1:20" hidden="1" outlineLevel="1" x14ac:dyDescent="0.2">
      <c r="A1838" s="38"/>
      <c r="B1838" s="37"/>
      <c r="C1838" s="36"/>
      <c r="D1838" s="35"/>
      <c r="E1838" s="34">
        <f>D1838*H1821</f>
        <v>0</v>
      </c>
      <c r="F1838" s="33" cm="1">
        <f t="array" ref="F1838">IFERROR(_xlfn.XLOOKUP(1,(TabFournisseurs[TYPE]=A1838)*(TabFournisseurs[SUPPLIER2]=B1838)*(TabFournisseurs[REF PRODUCT]=C1838),TabFournisseurs[Cost / per m]),0)</f>
        <v>0</v>
      </c>
      <c r="G1838" s="32">
        <f t="shared" si="161"/>
        <v>0</v>
      </c>
      <c r="H1838" s="31">
        <f>G1838*H1821</f>
        <v>0</v>
      </c>
      <c r="I1838" s="30"/>
      <c r="J1838" s="30"/>
      <c r="K1838" s="29"/>
      <c r="L1838" s="29"/>
      <c r="M1838" s="29"/>
      <c r="N1838" s="29"/>
      <c r="O1838" s="29"/>
      <c r="P1838" s="29"/>
      <c r="Q1838" s="29"/>
      <c r="R1838" s="29"/>
      <c r="S1838" s="28"/>
      <c r="T1838" s="211"/>
    </row>
    <row r="1839" spans="1:20" hidden="1" outlineLevel="1" x14ac:dyDescent="0.2">
      <c r="A1839" s="38"/>
      <c r="B1839" s="37"/>
      <c r="C1839" s="36"/>
      <c r="D1839" s="35"/>
      <c r="E1839" s="34">
        <f>D1839*H1821</f>
        <v>0</v>
      </c>
      <c r="F1839" s="33" cm="1">
        <f t="array" ref="F1839">IFERROR(_xlfn.XLOOKUP(1,(TabFournisseurs[TYPE]=A1839)*(TabFournisseurs[SUPPLIER2]=B1839)*(TabFournisseurs[REF PRODUCT]=C1839),TabFournisseurs[Cost / per m]),0)</f>
        <v>0</v>
      </c>
      <c r="G1839" s="32">
        <f t="shared" si="161"/>
        <v>0</v>
      </c>
      <c r="H1839" s="31">
        <f>G1839*H1821</f>
        <v>0</v>
      </c>
      <c r="I1839" s="30"/>
      <c r="J1839" s="30"/>
      <c r="K1839" s="29"/>
      <c r="L1839" s="29"/>
      <c r="M1839" s="29"/>
      <c r="N1839" s="29"/>
      <c r="O1839" s="29"/>
      <c r="P1839" s="29"/>
      <c r="Q1839" s="29"/>
      <c r="R1839" s="29"/>
      <c r="S1839" s="28"/>
      <c r="T1839" s="211"/>
    </row>
    <row r="1840" spans="1:20" hidden="1" outlineLevel="1" x14ac:dyDescent="0.2">
      <c r="A1840" s="38"/>
      <c r="B1840" s="37"/>
      <c r="C1840" s="36"/>
      <c r="D1840" s="35"/>
      <c r="E1840" s="34">
        <f>D1840*H1821</f>
        <v>0</v>
      </c>
      <c r="F1840" s="33" cm="1">
        <f t="array" ref="F1840">IFERROR(_xlfn.XLOOKUP(1,(TabFournisseurs[TYPE]=A1840)*(TabFournisseurs[SUPPLIER2]=B1840)*(TabFournisseurs[REF PRODUCT]=C1840),TabFournisseurs[Cost / per m]),0)</f>
        <v>0</v>
      </c>
      <c r="G1840" s="32">
        <f t="shared" si="161"/>
        <v>0</v>
      </c>
      <c r="H1840" s="31">
        <f>G1840*H1821</f>
        <v>0</v>
      </c>
      <c r="I1840" s="30"/>
      <c r="J1840" s="30"/>
      <c r="K1840" s="29"/>
      <c r="L1840" s="29"/>
      <c r="M1840" s="29"/>
      <c r="N1840" s="29"/>
      <c r="O1840" s="29"/>
      <c r="P1840" s="29"/>
      <c r="Q1840" s="29"/>
      <c r="R1840" s="29"/>
      <c r="S1840" s="28"/>
      <c r="T1840" s="211"/>
    </row>
    <row r="1841" spans="1:20" ht="17" hidden="1" outlineLevel="1" x14ac:dyDescent="0.2">
      <c r="A1841" s="38" t="s">
        <v>38</v>
      </c>
      <c r="B1841" s="37" t="s">
        <v>39</v>
      </c>
      <c r="C1841" s="36" t="s">
        <v>102</v>
      </c>
      <c r="D1841" s="35">
        <v>1</v>
      </c>
      <c r="E1841" s="34">
        <f>D1841*H1821</f>
        <v>0</v>
      </c>
      <c r="F1841" s="33" cm="1">
        <f t="array" ref="F1841">IFERROR(_xlfn.XLOOKUP(1,(TabFournisseurs[TYPE]=A1841)*(TabFournisseurs[SUPPLIER2]=B1841)*(TabFournisseurs[REF PRODUCT]=C1841),TabFournisseurs[Cost / per m]),0)</f>
        <v>2</v>
      </c>
      <c r="G1841" s="32">
        <f t="shared" si="161"/>
        <v>2</v>
      </c>
      <c r="H1841" s="31">
        <f>G1841*H1821</f>
        <v>0</v>
      </c>
      <c r="I1841" s="30"/>
      <c r="J1841" s="30"/>
      <c r="K1841" s="29"/>
      <c r="L1841" s="29"/>
      <c r="M1841" s="29"/>
      <c r="N1841" s="29"/>
      <c r="O1841" s="29"/>
      <c r="P1841" s="29"/>
      <c r="Q1841" s="29"/>
      <c r="R1841" s="29"/>
      <c r="S1841" s="28"/>
      <c r="T1841" s="211"/>
    </row>
    <row r="1842" spans="1:20" ht="17" hidden="1" outlineLevel="1" x14ac:dyDescent="0.2">
      <c r="A1842" s="38" t="s">
        <v>38</v>
      </c>
      <c r="B1842" s="37" t="s">
        <v>40</v>
      </c>
      <c r="C1842" s="36" t="s">
        <v>41</v>
      </c>
      <c r="D1842" s="35">
        <v>1</v>
      </c>
      <c r="E1842" s="34">
        <f>D1842*H1821</f>
        <v>0</v>
      </c>
      <c r="F1842" s="33" cm="1">
        <f t="array" ref="F1842">IFERROR(_xlfn.XLOOKUP(1,(TabFournisseurs[TYPE]=A1842)*(TabFournisseurs[SUPPLIER2]=B1842)*(TabFournisseurs[REF PRODUCT]=C1842),TabFournisseurs[Cost / per m]),0)</f>
        <v>2</v>
      </c>
      <c r="G1842" s="32">
        <f t="shared" ref="G1842:G1843" si="162">F1842*D1842</f>
        <v>2</v>
      </c>
      <c r="H1842" s="31">
        <f>G1842*H1821</f>
        <v>0</v>
      </c>
      <c r="I1842" s="30"/>
      <c r="J1842" s="30"/>
      <c r="K1842" s="29"/>
      <c r="L1842" s="29"/>
      <c r="M1842" s="29"/>
      <c r="N1842" s="29"/>
      <c r="O1842" s="29"/>
      <c r="P1842" s="29"/>
      <c r="Q1842" s="29"/>
      <c r="R1842" s="29"/>
      <c r="S1842" s="28"/>
      <c r="T1842" s="211"/>
    </row>
    <row r="1843" spans="1:20" ht="18" hidden="1" outlineLevel="1" thickBot="1" x14ac:dyDescent="0.25">
      <c r="A1843" s="27" t="s">
        <v>38</v>
      </c>
      <c r="B1843" s="26" t="s">
        <v>42</v>
      </c>
      <c r="C1843" s="25" t="s">
        <v>43</v>
      </c>
      <c r="D1843" s="24">
        <v>1</v>
      </c>
      <c r="E1843" s="23">
        <f>D1843*H1821</f>
        <v>0</v>
      </c>
      <c r="F1843" s="22" cm="1">
        <f t="array" ref="F1843">IFERROR(_xlfn.XLOOKUP(1,(TabFournisseurs[TYPE]=A1843)*(TabFournisseurs[SUPPLIER2]=B1843)*(TabFournisseurs[REF PRODUCT]=C1843),TabFournisseurs[Cost / per m]),0)</f>
        <v>0.5</v>
      </c>
      <c r="G1843" s="21">
        <f t="shared" si="162"/>
        <v>0.5</v>
      </c>
      <c r="H1843" s="20">
        <f>G1843*H1821</f>
        <v>0</v>
      </c>
      <c r="I1843" s="19"/>
      <c r="J1843" s="19"/>
      <c r="K1843" s="18"/>
      <c r="L1843" s="18"/>
      <c r="M1843" s="18"/>
      <c r="N1843" s="18"/>
      <c r="O1843" s="18"/>
      <c r="P1843" s="18"/>
      <c r="Q1843" s="18"/>
      <c r="R1843" s="18"/>
      <c r="S1843" s="17"/>
      <c r="T1843" s="211"/>
    </row>
    <row r="1844" spans="1:20" ht="17" collapsed="1" thickBot="1" x14ac:dyDescent="0.25">
      <c r="A1844" s="95"/>
      <c r="B1844" s="95"/>
      <c r="C1844" s="95"/>
      <c r="D1844" s="95"/>
      <c r="E1844" s="95"/>
      <c r="F1844" s="95"/>
      <c r="G1844" s="95"/>
      <c r="H1844" s="95"/>
      <c r="I1844" s="95"/>
      <c r="J1844" s="95"/>
      <c r="K1844" s="95"/>
      <c r="L1844" s="95"/>
      <c r="M1844" s="95"/>
      <c r="N1844" s="95"/>
      <c r="O1844" s="95"/>
      <c r="P1844" s="95"/>
      <c r="Q1844" s="95"/>
      <c r="R1844" s="95"/>
      <c r="S1844" s="95"/>
      <c r="T1844" s="95"/>
    </row>
    <row r="1845" spans="1:20" ht="23" customHeight="1" x14ac:dyDescent="0.2">
      <c r="A1845" s="204" t="s">
        <v>286</v>
      </c>
      <c r="B1845" s="205"/>
      <c r="C1845" s="205"/>
      <c r="D1845" s="205"/>
      <c r="E1845" s="205"/>
      <c r="F1845" s="205"/>
      <c r="G1845" s="206"/>
      <c r="H1845" s="166" t="s">
        <v>152</v>
      </c>
      <c r="I1845" s="167"/>
      <c r="J1845" s="167"/>
      <c r="K1845" s="167"/>
      <c r="L1845" s="167"/>
      <c r="M1845" s="168"/>
      <c r="N1845" s="169" t="s">
        <v>1</v>
      </c>
      <c r="O1845" s="169"/>
      <c r="P1845" s="169"/>
      <c r="Q1845" s="169"/>
      <c r="R1845" s="171"/>
      <c r="S1845" s="173" t="s">
        <v>2</v>
      </c>
      <c r="T1845" s="210"/>
    </row>
    <row r="1846" spans="1:20" ht="23" customHeight="1" thickBot="1" x14ac:dyDescent="0.25">
      <c r="A1846" s="207"/>
      <c r="B1846" s="208"/>
      <c r="C1846" s="208"/>
      <c r="D1846" s="208"/>
      <c r="E1846" s="208"/>
      <c r="F1846" s="208"/>
      <c r="G1846" s="209"/>
      <c r="H1846" s="177"/>
      <c r="I1846" s="178"/>
      <c r="J1846" s="178"/>
      <c r="K1846" s="178"/>
      <c r="L1846" s="178"/>
      <c r="M1846" s="179"/>
      <c r="N1846" s="170"/>
      <c r="O1846" s="170"/>
      <c r="P1846" s="170"/>
      <c r="Q1846" s="170"/>
      <c r="R1846" s="172"/>
      <c r="S1846" s="174"/>
      <c r="T1846" s="210"/>
    </row>
    <row r="1847" spans="1:20" outlineLevel="1" x14ac:dyDescent="0.2">
      <c r="A1847" s="212">
        <v>46162</v>
      </c>
      <c r="B1847" s="181"/>
      <c r="C1847" s="94"/>
      <c r="D1847" s="94"/>
      <c r="E1847" s="94"/>
      <c r="F1847" s="94"/>
      <c r="G1847" s="94"/>
      <c r="H1847" s="94"/>
      <c r="I1847" s="94"/>
      <c r="J1847" s="94"/>
      <c r="K1847" s="94"/>
      <c r="L1847" s="94"/>
      <c r="M1847" s="94"/>
      <c r="N1847" s="94"/>
      <c r="O1847" s="94"/>
      <c r="P1847" s="94"/>
      <c r="Q1847" s="94"/>
      <c r="R1847" s="94"/>
      <c r="S1847" s="93" t="s">
        <v>47</v>
      </c>
      <c r="T1847" s="211"/>
    </row>
    <row r="1848" spans="1:20" ht="17" outlineLevel="1" thickBot="1" x14ac:dyDescent="0.25">
      <c r="A1848" s="92"/>
      <c r="B1848" s="42"/>
      <c r="C1848" s="42"/>
      <c r="D1848" s="42"/>
      <c r="E1848" s="42"/>
      <c r="F1848" s="42"/>
      <c r="G1848" s="42"/>
      <c r="H1848" s="42"/>
      <c r="I1848" s="42"/>
      <c r="J1848" s="42"/>
      <c r="K1848" s="42"/>
      <c r="L1848" s="42"/>
      <c r="M1848" s="42"/>
      <c r="N1848" s="42"/>
      <c r="O1848" s="42"/>
      <c r="P1848" s="42"/>
      <c r="Q1848" s="42"/>
      <c r="R1848" s="42"/>
      <c r="S1848" s="47"/>
      <c r="T1848" s="211"/>
    </row>
    <row r="1849" spans="1:20" ht="17" customHeight="1" outlineLevel="1" thickBot="1" x14ac:dyDescent="0.25">
      <c r="A1849" s="182" t="e" vm="36">
        <v>#VALUE!</v>
      </c>
      <c r="B1849" s="183"/>
      <c r="C1849" s="91" t="s">
        <v>6</v>
      </c>
      <c r="D1849" s="90" t="s">
        <v>7</v>
      </c>
      <c r="E1849" s="106" t="s">
        <v>292</v>
      </c>
      <c r="F1849" s="42"/>
      <c r="G1849" s="42"/>
      <c r="H1849" s="84" t="s">
        <v>8</v>
      </c>
      <c r="I1849" s="88"/>
      <c r="J1849" s="88"/>
      <c r="K1849" s="88"/>
      <c r="L1849" s="88"/>
      <c r="M1849" s="88"/>
      <c r="N1849" s="88"/>
      <c r="O1849" s="88"/>
      <c r="P1849" s="88"/>
      <c r="Q1849" s="88"/>
      <c r="S1849" s="87"/>
      <c r="T1849" s="211"/>
    </row>
    <row r="1850" spans="1:20" ht="16" customHeight="1" outlineLevel="1" x14ac:dyDescent="0.2">
      <c r="A1850" s="184"/>
      <c r="B1850" s="185"/>
      <c r="C1850" s="232" t="s">
        <v>276</v>
      </c>
      <c r="D1850" s="86" t="s">
        <v>9</v>
      </c>
      <c r="E1850" s="85" t="s">
        <v>49</v>
      </c>
      <c r="F1850" s="42"/>
      <c r="G1850" s="42"/>
      <c r="H1850" s="84" t="s">
        <v>10</v>
      </c>
      <c r="I1850" s="83"/>
      <c r="J1850" s="83"/>
      <c r="K1850" s="83"/>
      <c r="L1850" s="83"/>
      <c r="M1850" s="83"/>
      <c r="N1850" s="83"/>
      <c r="O1850" s="83"/>
      <c r="P1850" s="83"/>
      <c r="Q1850" s="83"/>
      <c r="R1850" s="191"/>
      <c r="S1850" s="192"/>
      <c r="T1850" s="211"/>
    </row>
    <row r="1851" spans="1:20" ht="16" customHeight="1" outlineLevel="1" x14ac:dyDescent="0.2">
      <c r="A1851" s="184"/>
      <c r="B1851" s="185"/>
      <c r="C1851" s="233"/>
      <c r="D1851" s="63" t="s">
        <v>11</v>
      </c>
      <c r="E1851" s="82" t="s">
        <v>50</v>
      </c>
      <c r="F1851" s="42"/>
      <c r="G1851" s="48"/>
      <c r="H1851" s="81"/>
      <c r="I1851" s="80"/>
      <c r="J1851" s="80"/>
      <c r="K1851" s="80"/>
      <c r="L1851" s="80"/>
      <c r="M1851" s="80"/>
      <c r="N1851" s="80"/>
      <c r="O1851" s="80"/>
      <c r="P1851" s="80"/>
      <c r="Q1851" s="80"/>
      <c r="R1851" s="191"/>
      <c r="S1851" s="192"/>
      <c r="T1851" s="211"/>
    </row>
    <row r="1852" spans="1:20" ht="16" customHeight="1" outlineLevel="1" thickBot="1" x14ac:dyDescent="0.25">
      <c r="A1852" s="184"/>
      <c r="B1852" s="185"/>
      <c r="C1852" s="233"/>
      <c r="D1852" s="63" t="s">
        <v>12</v>
      </c>
      <c r="E1852" s="82"/>
      <c r="F1852" s="42"/>
      <c r="G1852" s="48"/>
      <c r="H1852" s="81"/>
      <c r="I1852" s="80"/>
      <c r="J1852" s="80"/>
      <c r="K1852" s="80"/>
      <c r="L1852" s="80"/>
      <c r="M1852" s="80"/>
      <c r="N1852" s="80"/>
      <c r="O1852" s="80"/>
      <c r="P1852" s="80"/>
      <c r="Q1852" s="80"/>
      <c r="R1852" s="152"/>
      <c r="S1852" s="153"/>
      <c r="T1852" s="211"/>
    </row>
    <row r="1853" spans="1:20" ht="16" customHeight="1" outlineLevel="1" thickBot="1" x14ac:dyDescent="0.25">
      <c r="A1853" s="184"/>
      <c r="B1853" s="185"/>
      <c r="C1853" s="233"/>
      <c r="D1853" s="63" t="s">
        <v>13</v>
      </c>
      <c r="E1853" s="105" t="b">
        <v>0</v>
      </c>
      <c r="F1853" s="42"/>
      <c r="G1853" s="48"/>
      <c r="H1853" s="59" t="s">
        <v>14</v>
      </c>
      <c r="I1853" s="58">
        <v>48</v>
      </c>
      <c r="J1853" s="58">
        <v>50</v>
      </c>
      <c r="K1853" s="58">
        <v>52</v>
      </c>
      <c r="L1853" s="58">
        <v>54</v>
      </c>
      <c r="M1853" s="58">
        <v>56</v>
      </c>
      <c r="N1853" s="58">
        <v>58</v>
      </c>
      <c r="O1853" s="58">
        <v>60</v>
      </c>
      <c r="P1853" s="58">
        <v>62</v>
      </c>
      <c r="Q1853" s="57">
        <v>64</v>
      </c>
      <c r="S1853" s="79"/>
      <c r="T1853" s="211"/>
    </row>
    <row r="1854" spans="1:20" outlineLevel="1" x14ac:dyDescent="0.2">
      <c r="A1854" s="184"/>
      <c r="B1854" s="185"/>
      <c r="C1854" s="233"/>
      <c r="D1854" s="193"/>
      <c r="E1854" s="194"/>
      <c r="F1854" s="42"/>
      <c r="G1854" s="48"/>
      <c r="H1854" s="78">
        <f t="shared" ref="H1854:H1861" si="163">SUM(I1854:Q1854)</f>
        <v>44</v>
      </c>
      <c r="I1854" s="77">
        <v>5</v>
      </c>
      <c r="J1854" s="77">
        <v>9</v>
      </c>
      <c r="K1854" s="77">
        <v>10</v>
      </c>
      <c r="L1854" s="77">
        <v>7</v>
      </c>
      <c r="M1854" s="77">
        <v>7</v>
      </c>
      <c r="N1854" s="77">
        <v>3</v>
      </c>
      <c r="O1854" s="77">
        <v>1</v>
      </c>
      <c r="P1854" s="77">
        <v>2</v>
      </c>
      <c r="Q1854" s="77"/>
      <c r="R1854" s="195" t="s">
        <v>143</v>
      </c>
      <c r="S1854" s="196"/>
      <c r="T1854" s="211"/>
    </row>
    <row r="1855" spans="1:20" ht="16" customHeight="1" outlineLevel="1" x14ac:dyDescent="0.2">
      <c r="A1855" s="184"/>
      <c r="B1855" s="185"/>
      <c r="C1855" s="233"/>
      <c r="D1855" s="63" t="s">
        <v>16</v>
      </c>
      <c r="E1855" s="76" t="s">
        <v>52</v>
      </c>
      <c r="F1855" s="42"/>
      <c r="G1855" s="48"/>
      <c r="H1855" s="73">
        <f t="shared" si="163"/>
        <v>0</v>
      </c>
      <c r="I1855" s="68"/>
      <c r="J1855" s="68"/>
      <c r="K1855" s="68"/>
      <c r="L1855" s="68"/>
      <c r="M1855" s="68"/>
      <c r="N1855" s="68"/>
      <c r="O1855" s="68"/>
      <c r="P1855" s="68"/>
      <c r="Q1855" s="68"/>
      <c r="R1855" s="197"/>
      <c r="S1855" s="192"/>
      <c r="T1855" s="211"/>
    </row>
    <row r="1856" spans="1:20" ht="16" customHeight="1" outlineLevel="1" x14ac:dyDescent="0.2">
      <c r="A1856" s="184"/>
      <c r="B1856" s="185"/>
      <c r="C1856" s="233"/>
      <c r="D1856" s="63" t="s">
        <v>17</v>
      </c>
      <c r="E1856" s="75" t="s">
        <v>279</v>
      </c>
      <c r="F1856" s="42"/>
      <c r="G1856" s="42"/>
      <c r="H1856" s="73">
        <f t="shared" si="163"/>
        <v>0</v>
      </c>
      <c r="I1856" s="68"/>
      <c r="J1856" s="68"/>
      <c r="K1856" s="68"/>
      <c r="L1856" s="68"/>
      <c r="M1856" s="68"/>
      <c r="N1856" s="68"/>
      <c r="O1856" s="68"/>
      <c r="P1856" s="68"/>
      <c r="Q1856" s="68"/>
      <c r="R1856" s="197"/>
      <c r="S1856" s="192"/>
      <c r="T1856" s="211"/>
    </row>
    <row r="1857" spans="1:20" outlineLevel="1" x14ac:dyDescent="0.2">
      <c r="A1857" s="184"/>
      <c r="B1857" s="185"/>
      <c r="C1857" s="233"/>
      <c r="D1857" s="193"/>
      <c r="E1857" s="194"/>
      <c r="F1857" s="42"/>
      <c r="G1857" s="48"/>
      <c r="H1857" s="73">
        <f t="shared" si="163"/>
        <v>0</v>
      </c>
      <c r="I1857" s="68"/>
      <c r="J1857" s="68"/>
      <c r="K1857" s="68"/>
      <c r="L1857" s="68"/>
      <c r="M1857" s="68"/>
      <c r="N1857" s="68"/>
      <c r="O1857" s="68"/>
      <c r="P1857" s="68"/>
      <c r="Q1857" s="68"/>
      <c r="R1857" s="197"/>
      <c r="S1857" s="192"/>
      <c r="T1857" s="211"/>
    </row>
    <row r="1858" spans="1:20" ht="16" customHeight="1" outlineLevel="1" x14ac:dyDescent="0.2">
      <c r="A1858" s="184"/>
      <c r="B1858" s="185"/>
      <c r="C1858" s="233"/>
      <c r="D1858" s="63" t="s">
        <v>18</v>
      </c>
      <c r="E1858" s="76">
        <v>48</v>
      </c>
      <c r="F1858" s="42"/>
      <c r="G1858" s="48"/>
      <c r="H1858" s="73">
        <f t="shared" si="163"/>
        <v>0</v>
      </c>
      <c r="I1858" s="68"/>
      <c r="J1858" s="68"/>
      <c r="K1858" s="68"/>
      <c r="L1858" s="68"/>
      <c r="M1858" s="68"/>
      <c r="N1858" s="68"/>
      <c r="O1858" s="68"/>
      <c r="P1858" s="68"/>
      <c r="Q1858" s="68"/>
      <c r="R1858" s="197"/>
      <c r="S1858" s="192"/>
      <c r="T1858" s="211"/>
    </row>
    <row r="1859" spans="1:20" ht="16" customHeight="1" outlineLevel="1" x14ac:dyDescent="0.2">
      <c r="A1859" s="184"/>
      <c r="B1859" s="185"/>
      <c r="C1859" s="233"/>
      <c r="D1859" s="63" t="s">
        <v>19</v>
      </c>
      <c r="E1859" s="75">
        <f>SUM(G1872:G1886)</f>
        <v>18.698999999999998</v>
      </c>
      <c r="F1859" s="42"/>
      <c r="G1859" s="42"/>
      <c r="H1859" s="73">
        <f t="shared" si="163"/>
        <v>0</v>
      </c>
      <c r="I1859" s="68"/>
      <c r="J1859" s="68"/>
      <c r="K1859" s="68"/>
      <c r="L1859" s="68"/>
      <c r="M1859" s="68"/>
      <c r="N1859" s="68"/>
      <c r="O1859" s="68"/>
      <c r="P1859" s="68"/>
      <c r="Q1859" s="68"/>
      <c r="R1859" s="197"/>
      <c r="S1859" s="192"/>
      <c r="T1859" s="211"/>
    </row>
    <row r="1860" spans="1:20" outlineLevel="1" x14ac:dyDescent="0.2">
      <c r="A1860" s="184"/>
      <c r="B1860" s="185"/>
      <c r="C1860" s="233"/>
      <c r="D1860" s="193"/>
      <c r="E1860" s="194"/>
      <c r="F1860" s="42"/>
      <c r="G1860" s="48"/>
      <c r="H1860" s="73">
        <f t="shared" si="163"/>
        <v>0</v>
      </c>
      <c r="I1860" s="68"/>
      <c r="J1860" s="68"/>
      <c r="K1860" s="68"/>
      <c r="L1860" s="68"/>
      <c r="M1860" s="68"/>
      <c r="N1860" s="68"/>
      <c r="O1860" s="68"/>
      <c r="P1860" s="68"/>
      <c r="Q1860" s="68"/>
      <c r="R1860" s="197"/>
      <c r="S1860" s="192"/>
      <c r="T1860" s="211"/>
    </row>
    <row r="1861" spans="1:20" ht="16" customHeight="1" outlineLevel="1" x14ac:dyDescent="0.2">
      <c r="A1861" s="184"/>
      <c r="B1861" s="185"/>
      <c r="C1861" s="233"/>
      <c r="D1861" s="63" t="s">
        <v>20</v>
      </c>
      <c r="E1861" s="75">
        <f>SUM(E1858:E1859)</f>
        <v>66.698999999999998</v>
      </c>
      <c r="F1861" s="42"/>
      <c r="G1861" s="74"/>
      <c r="H1861" s="73">
        <f t="shared" si="163"/>
        <v>0</v>
      </c>
      <c r="I1861" s="68"/>
      <c r="J1861" s="68"/>
      <c r="K1861" s="68"/>
      <c r="L1861" s="68"/>
      <c r="M1861" s="68"/>
      <c r="N1861" s="68"/>
      <c r="O1861" s="68"/>
      <c r="P1861" s="68"/>
      <c r="Q1861" s="68"/>
      <c r="R1861" s="197"/>
      <c r="S1861" s="192"/>
      <c r="T1861" s="211"/>
    </row>
    <row r="1862" spans="1:20" ht="16" customHeight="1" outlineLevel="1" x14ac:dyDescent="0.2">
      <c r="A1862" s="184"/>
      <c r="B1862" s="185"/>
      <c r="C1862" s="233"/>
      <c r="D1862" s="63" t="s">
        <v>21</v>
      </c>
      <c r="E1862" s="72">
        <f>SUM(E1864/E1861)</f>
        <v>4.0330439736727692</v>
      </c>
      <c r="F1862" s="42"/>
      <c r="G1862" s="71" t="s">
        <v>11</v>
      </c>
      <c r="H1862" s="69">
        <f>H1854</f>
        <v>44</v>
      </c>
      <c r="I1862" s="68"/>
      <c r="J1862" s="68"/>
      <c r="K1862" s="68"/>
      <c r="L1862" s="68"/>
      <c r="M1862" s="68"/>
      <c r="N1862" s="68"/>
      <c r="O1862" s="68"/>
      <c r="P1862" s="68"/>
      <c r="Q1862" s="67"/>
      <c r="R1862" s="197"/>
      <c r="S1862" s="192"/>
      <c r="T1862" s="211"/>
    </row>
    <row r="1863" spans="1:20" ht="17" outlineLevel="1" thickBot="1" x14ac:dyDescent="0.25">
      <c r="A1863" s="184"/>
      <c r="B1863" s="185"/>
      <c r="C1863" s="233"/>
      <c r="D1863" s="193"/>
      <c r="E1863" s="194"/>
      <c r="F1863" s="42"/>
      <c r="G1863" s="70" t="s">
        <v>22</v>
      </c>
      <c r="H1863" s="69">
        <v>0</v>
      </c>
      <c r="I1863" s="68"/>
      <c r="J1863" s="68"/>
      <c r="K1863" s="68"/>
      <c r="L1863" s="68"/>
      <c r="M1863" s="68"/>
      <c r="N1863" s="68"/>
      <c r="O1863" s="68"/>
      <c r="P1863" s="68"/>
      <c r="Q1863" s="67"/>
      <c r="R1863" s="197"/>
      <c r="S1863" s="192"/>
      <c r="T1863" s="211"/>
    </row>
    <row r="1864" spans="1:20" ht="16" customHeight="1" outlineLevel="1" thickBot="1" x14ac:dyDescent="0.25">
      <c r="A1864" s="184"/>
      <c r="B1864" s="185"/>
      <c r="C1864" s="233"/>
      <c r="D1864" s="63" t="s">
        <v>23</v>
      </c>
      <c r="E1864" s="66">
        <v>269</v>
      </c>
      <c r="G1864" s="48"/>
      <c r="H1864" s="65">
        <f>SUM(H1862:H1863)</f>
        <v>44</v>
      </c>
      <c r="I1864" s="64">
        <f t="shared" ref="I1864:Q1864" si="164">SUM(I1854:I1861)</f>
        <v>5</v>
      </c>
      <c r="J1864" s="64">
        <f t="shared" si="164"/>
        <v>9</v>
      </c>
      <c r="K1864" s="64">
        <f t="shared" si="164"/>
        <v>10</v>
      </c>
      <c r="L1864" s="64">
        <f t="shared" si="164"/>
        <v>7</v>
      </c>
      <c r="M1864" s="64">
        <f t="shared" si="164"/>
        <v>7</v>
      </c>
      <c r="N1864" s="64">
        <f t="shared" si="164"/>
        <v>3</v>
      </c>
      <c r="O1864" s="64">
        <f t="shared" si="164"/>
        <v>1</v>
      </c>
      <c r="P1864" s="64">
        <f t="shared" si="164"/>
        <v>2</v>
      </c>
      <c r="Q1864" s="64">
        <f t="shared" si="164"/>
        <v>0</v>
      </c>
      <c r="R1864" s="197"/>
      <c r="S1864" s="192"/>
      <c r="T1864" s="211"/>
    </row>
    <row r="1865" spans="1:20" ht="17" customHeight="1" outlineLevel="1" thickBot="1" x14ac:dyDescent="0.25">
      <c r="A1865" s="184"/>
      <c r="B1865" s="185"/>
      <c r="C1865" s="233"/>
      <c r="D1865" s="63" t="s">
        <v>24</v>
      </c>
      <c r="E1865" s="62">
        <f>SUM(E1864/2.5)</f>
        <v>107.6</v>
      </c>
      <c r="F1865" s="42"/>
      <c r="G1865" s="61"/>
      <c r="H1865" s="60" t="s">
        <v>14</v>
      </c>
      <c r="I1865" s="59">
        <v>48</v>
      </c>
      <c r="J1865" s="58">
        <v>50</v>
      </c>
      <c r="K1865" s="58">
        <v>52</v>
      </c>
      <c r="L1865" s="58">
        <v>54</v>
      </c>
      <c r="M1865" s="58">
        <v>56</v>
      </c>
      <c r="N1865" s="58">
        <v>58</v>
      </c>
      <c r="O1865" s="58">
        <v>60</v>
      </c>
      <c r="P1865" s="58">
        <v>62</v>
      </c>
      <c r="Q1865" s="57">
        <v>64</v>
      </c>
      <c r="R1865" s="197"/>
      <c r="S1865" s="192"/>
      <c r="T1865" s="211"/>
    </row>
    <row r="1866" spans="1:20" ht="17" outlineLevel="1" thickBot="1" x14ac:dyDescent="0.25">
      <c r="A1866" s="186"/>
      <c r="B1866" s="187"/>
      <c r="C1866" s="234"/>
      <c r="D1866" s="56" t="s">
        <v>25</v>
      </c>
      <c r="E1866" s="55">
        <f>SUM(E1864/2.2)</f>
        <v>122.27272727272727</v>
      </c>
      <c r="F1866" s="42"/>
      <c r="G1866" s="42"/>
      <c r="H1866" s="42"/>
      <c r="I1866" s="42"/>
      <c r="J1866" s="42"/>
      <c r="K1866" s="42"/>
      <c r="L1866" s="42"/>
      <c r="M1866" s="42"/>
      <c r="N1866" s="42"/>
      <c r="O1866" s="42"/>
      <c r="P1866" s="42"/>
      <c r="Q1866" s="42"/>
      <c r="R1866" s="198"/>
      <c r="S1866" s="199"/>
      <c r="T1866" s="211"/>
    </row>
    <row r="1867" spans="1:20" ht="17" outlineLevel="1" thickBot="1" x14ac:dyDescent="0.25">
      <c r="A1867" s="54" t="s">
        <v>26</v>
      </c>
      <c r="B1867" s="53">
        <v>46220</v>
      </c>
      <c r="C1867" s="42"/>
      <c r="D1867" s="48"/>
      <c r="E1867" s="112">
        <v>46162</v>
      </c>
      <c r="F1867" s="42"/>
      <c r="S1867" s="28"/>
      <c r="T1867" s="211"/>
    </row>
    <row r="1868" spans="1:20" outlineLevel="1" x14ac:dyDescent="0.2">
      <c r="A1868" s="51" t="s">
        <v>27</v>
      </c>
      <c r="B1868" s="50"/>
      <c r="C1868" s="42"/>
      <c r="D1868" s="48"/>
      <c r="E1868" s="42"/>
      <c r="F1868" s="42"/>
      <c r="R1868" s="42"/>
      <c r="S1868" s="47"/>
      <c r="T1868" s="211"/>
    </row>
    <row r="1869" spans="1:20" outlineLevel="1" x14ac:dyDescent="0.2">
      <c r="A1869" s="49"/>
      <c r="B1869" s="42"/>
      <c r="C1869" s="42"/>
      <c r="D1869" s="48"/>
      <c r="E1869" s="42"/>
      <c r="F1869" s="42"/>
      <c r="G1869" s="42"/>
      <c r="H1869" s="42"/>
      <c r="I1869" s="42"/>
      <c r="J1869" s="42"/>
      <c r="K1869" s="42"/>
      <c r="L1869" s="42"/>
      <c r="M1869" s="42"/>
      <c r="N1869" s="42"/>
      <c r="O1869" s="42"/>
      <c r="P1869" s="42"/>
      <c r="Q1869" s="42"/>
      <c r="R1869" s="42"/>
      <c r="S1869" s="47"/>
      <c r="T1869" s="211"/>
    </row>
    <row r="1870" spans="1:20" ht="17" outlineLevel="1" thickBot="1" x14ac:dyDescent="0.25">
      <c r="A1870" s="49" t="s">
        <v>28</v>
      </c>
      <c r="B1870" s="42"/>
      <c r="C1870" s="42"/>
      <c r="D1870" s="48"/>
      <c r="E1870" s="42"/>
      <c r="F1870" s="42"/>
      <c r="G1870" s="42"/>
      <c r="H1870" s="42"/>
      <c r="I1870" s="42"/>
      <c r="J1870" s="42"/>
      <c r="K1870" s="42"/>
      <c r="L1870" s="42"/>
      <c r="M1870" s="42"/>
      <c r="N1870" s="42"/>
      <c r="O1870" s="42"/>
      <c r="P1870" s="42"/>
      <c r="Q1870" s="42"/>
      <c r="R1870" s="42"/>
      <c r="S1870" s="47"/>
      <c r="T1870" s="211"/>
    </row>
    <row r="1871" spans="1:20" outlineLevel="1" x14ac:dyDescent="0.2">
      <c r="A1871" s="46" t="s">
        <v>29</v>
      </c>
      <c r="B1871" s="45" t="s">
        <v>30</v>
      </c>
      <c r="C1871" s="44" t="s">
        <v>31</v>
      </c>
      <c r="D1871" s="44" t="s">
        <v>32</v>
      </c>
      <c r="E1871" s="44" t="s">
        <v>33</v>
      </c>
      <c r="F1871" s="44" t="s">
        <v>34</v>
      </c>
      <c r="G1871" s="44" t="s">
        <v>35</v>
      </c>
      <c r="H1871" s="43" t="s">
        <v>36</v>
      </c>
      <c r="I1871" s="200" t="s">
        <v>37</v>
      </c>
      <c r="J1871" s="201"/>
      <c r="K1871" s="202"/>
      <c r="L1871" s="202"/>
      <c r="M1871" s="202"/>
      <c r="N1871" s="202"/>
      <c r="O1871" s="202"/>
      <c r="P1871" s="42"/>
      <c r="Q1871" s="42"/>
      <c r="R1871" s="42"/>
      <c r="S1871" s="28"/>
      <c r="T1871" s="211"/>
    </row>
    <row r="1872" spans="1:20" ht="17" outlineLevel="1" x14ac:dyDescent="0.2">
      <c r="A1872" s="38" t="s">
        <v>54</v>
      </c>
      <c r="B1872" s="37" t="s">
        <v>280</v>
      </c>
      <c r="C1872" s="36" t="s">
        <v>281</v>
      </c>
      <c r="D1872" s="35">
        <v>0.7</v>
      </c>
      <c r="E1872" s="41">
        <f>D1872*H1864</f>
        <v>30.799999999999997</v>
      </c>
      <c r="F1872" s="33" cm="1">
        <f t="array" ref="F1872">IFERROR(_xlfn.XLOOKUP(1,(TabFournisseurs[TYPE]=A1872)*(TabFournisseurs[SUPPLIER2]=B1872)*(TabFournisseurs[REF PRODUCT]=C1872),TabFournisseurs[Cost / per m]),0)</f>
        <v>11.3</v>
      </c>
      <c r="G1872" s="96">
        <f>F1872*D1872</f>
        <v>7.91</v>
      </c>
      <c r="H1872" s="40">
        <f>G1872*H1864</f>
        <v>348.04</v>
      </c>
      <c r="I1872" s="203"/>
      <c r="J1872" s="201"/>
      <c r="K1872" s="156"/>
      <c r="L1872" s="156"/>
      <c r="M1872" s="156"/>
      <c r="N1872" s="156"/>
      <c r="O1872" s="156"/>
      <c r="P1872" s="156"/>
      <c r="Q1872" s="156"/>
      <c r="R1872" s="156"/>
      <c r="S1872" s="157"/>
      <c r="T1872" s="211"/>
    </row>
    <row r="1873" spans="1:20" ht="17" outlineLevel="1" x14ac:dyDescent="0.2">
      <c r="A1873" s="38" t="s">
        <v>57</v>
      </c>
      <c r="B1873" s="37" t="s">
        <v>282</v>
      </c>
      <c r="C1873" s="36" t="s">
        <v>283</v>
      </c>
      <c r="D1873" s="35">
        <v>0.7</v>
      </c>
      <c r="E1873" s="34">
        <f>D1873*H1864</f>
        <v>30.799999999999997</v>
      </c>
      <c r="F1873" s="33" cm="1">
        <f t="array" ref="F1873">IFERROR(_xlfn.XLOOKUP(1,(TabFournisseurs[TYPE]=A1873)*(TabFournisseurs[SUPPLIER2]=B1873)*(TabFournisseurs[REF PRODUCT]=C1873),TabFournisseurs[Cost / per m]),0)</f>
        <v>3.5</v>
      </c>
      <c r="G1873" s="32">
        <f t="shared" ref="G1873:G1884" si="165">F1873*D1873</f>
        <v>2.4499999999999997</v>
      </c>
      <c r="H1873" s="31">
        <f>G1873*H1864</f>
        <v>107.79999999999998</v>
      </c>
      <c r="I1873" s="39"/>
      <c r="J1873" s="39"/>
      <c r="K1873" s="156"/>
      <c r="L1873" s="156"/>
      <c r="M1873" s="156"/>
      <c r="N1873" s="156"/>
      <c r="O1873" s="156"/>
      <c r="P1873" s="156"/>
      <c r="Q1873" s="156"/>
      <c r="R1873" s="156"/>
      <c r="S1873" s="157"/>
      <c r="T1873" s="211"/>
    </row>
    <row r="1874" spans="1:20" ht="17" outlineLevel="1" x14ac:dyDescent="0.2">
      <c r="A1874" s="38" t="s">
        <v>60</v>
      </c>
      <c r="B1874" s="37" t="s">
        <v>70</v>
      </c>
      <c r="C1874" s="36" t="s">
        <v>284</v>
      </c>
      <c r="D1874" s="35">
        <v>0.4</v>
      </c>
      <c r="E1874" s="34">
        <f>D1874*H1864</f>
        <v>17.600000000000001</v>
      </c>
      <c r="F1874" s="33" cm="1">
        <f t="array" ref="F1874">IFERROR(_xlfn.XLOOKUP(1,(TabFournisseurs[TYPE]=A1874)*(TabFournisseurs[SUPPLIER2]=B1874)*(TabFournisseurs[REF PRODUCT]=C1874),TabFournisseurs[Cost / per m]),0)</f>
        <v>6.7</v>
      </c>
      <c r="G1874" s="32">
        <f t="shared" si="165"/>
        <v>2.68</v>
      </c>
      <c r="H1874" s="31">
        <f>G1874*H1864</f>
        <v>117.92</v>
      </c>
      <c r="I1874" s="39"/>
      <c r="J1874" s="39"/>
      <c r="K1874" s="156"/>
      <c r="L1874" s="156"/>
      <c r="M1874" s="156"/>
      <c r="N1874" s="156"/>
      <c r="O1874" s="156"/>
      <c r="P1874" s="156"/>
      <c r="Q1874" s="156"/>
      <c r="R1874" s="156"/>
      <c r="S1874" s="157"/>
      <c r="T1874" s="211"/>
    </row>
    <row r="1875" spans="1:20" ht="17" outlineLevel="1" x14ac:dyDescent="0.2">
      <c r="A1875" s="38" t="s">
        <v>63</v>
      </c>
      <c r="B1875" s="37" t="s">
        <v>64</v>
      </c>
      <c r="C1875" s="36" t="s">
        <v>136</v>
      </c>
      <c r="D1875" s="35">
        <v>0.55000000000000004</v>
      </c>
      <c r="E1875" s="34">
        <f>D1875*H1864</f>
        <v>24.200000000000003</v>
      </c>
      <c r="F1875" s="33" cm="1">
        <f t="array" ref="F1875">IFERROR(_xlfn.XLOOKUP(1,(TabFournisseurs[TYPE]=A1875)*(TabFournisseurs[SUPPLIER2]=B1875)*(TabFournisseurs[REF PRODUCT]=C1875),TabFournisseurs[Cost / per m]),0)</f>
        <v>0</v>
      </c>
      <c r="G1875" s="32">
        <f t="shared" si="165"/>
        <v>0</v>
      </c>
      <c r="H1875" s="31">
        <f>G1875*H1864</f>
        <v>0</v>
      </c>
      <c r="I1875" s="30"/>
      <c r="J1875" s="30"/>
      <c r="K1875" s="156"/>
      <c r="L1875" s="156"/>
      <c r="M1875" s="156"/>
      <c r="N1875" s="156"/>
      <c r="O1875" s="156"/>
      <c r="P1875" s="156"/>
      <c r="Q1875" s="156"/>
      <c r="R1875" s="156"/>
      <c r="S1875" s="157"/>
      <c r="T1875" s="211"/>
    </row>
    <row r="1876" spans="1:20" ht="17" outlineLevel="1" x14ac:dyDescent="0.2">
      <c r="A1876" s="38" t="s">
        <v>72</v>
      </c>
      <c r="B1876" s="37" t="s">
        <v>73</v>
      </c>
      <c r="C1876" s="36" t="s">
        <v>74</v>
      </c>
      <c r="D1876" s="35">
        <v>0.1</v>
      </c>
      <c r="E1876" s="34">
        <f>D1876*H1864</f>
        <v>4.4000000000000004</v>
      </c>
      <c r="F1876" s="33" cm="1">
        <f t="array" ref="F1876">IFERROR(_xlfn.XLOOKUP(1,(TabFournisseurs[TYPE]=A1876)*(TabFournisseurs[SUPPLIER2]=B1876)*(TabFournisseurs[REF PRODUCT]=C1876),TabFournisseurs[Cost / per m]),0)</f>
        <v>0.49</v>
      </c>
      <c r="G1876" s="32">
        <f t="shared" si="165"/>
        <v>4.9000000000000002E-2</v>
      </c>
      <c r="H1876" s="31">
        <f>G1876*H1864</f>
        <v>2.1560000000000001</v>
      </c>
      <c r="I1876" s="30"/>
      <c r="J1876" s="30"/>
      <c r="K1876" s="29"/>
      <c r="L1876" s="29"/>
      <c r="M1876" s="29"/>
      <c r="N1876" s="29"/>
      <c r="O1876" s="29"/>
      <c r="P1876" s="29"/>
      <c r="Q1876" s="29"/>
      <c r="R1876" s="29"/>
      <c r="S1876" s="28"/>
      <c r="T1876" s="211"/>
    </row>
    <row r="1877" spans="1:20" ht="17" outlineLevel="1" x14ac:dyDescent="0.2">
      <c r="A1877" s="38" t="s">
        <v>80</v>
      </c>
      <c r="B1877" s="37" t="s">
        <v>81</v>
      </c>
      <c r="C1877" s="36" t="s">
        <v>82</v>
      </c>
      <c r="D1877" s="35">
        <v>6</v>
      </c>
      <c r="E1877" s="34">
        <f>D1877*H1864</f>
        <v>264</v>
      </c>
      <c r="F1877" s="33" cm="1">
        <f t="array" ref="F1877">IFERROR(_xlfn.XLOOKUP(1,(TabFournisseurs[TYPE]=A1877)*(TabFournisseurs[SUPPLIER2]=B1877)*(TabFournisseurs[REF PRODUCT]=C1877),TabFournisseurs[Cost / per m]),0)</f>
        <v>0.06</v>
      </c>
      <c r="G1877" s="32">
        <f t="shared" si="165"/>
        <v>0.36</v>
      </c>
      <c r="H1877" s="31">
        <f>G1877*H1864</f>
        <v>15.84</v>
      </c>
      <c r="I1877" s="158"/>
      <c r="J1877" s="159"/>
      <c r="K1877" s="29"/>
      <c r="L1877" s="29"/>
      <c r="M1877" s="29"/>
      <c r="N1877" s="29"/>
      <c r="O1877" s="29"/>
      <c r="P1877" s="29"/>
      <c r="Q1877" s="29"/>
      <c r="R1877" s="29"/>
      <c r="S1877" s="28"/>
      <c r="T1877" s="211"/>
    </row>
    <row r="1878" spans="1:20" ht="17" outlineLevel="1" x14ac:dyDescent="0.2">
      <c r="A1878" s="38" t="s">
        <v>75</v>
      </c>
      <c r="B1878" s="37" t="s">
        <v>76</v>
      </c>
      <c r="C1878" s="36" t="s">
        <v>77</v>
      </c>
      <c r="D1878" s="35">
        <v>1</v>
      </c>
      <c r="E1878" s="34">
        <f>D1878*H1864</f>
        <v>44</v>
      </c>
      <c r="F1878" s="33" cm="1">
        <f t="array" ref="F1878">IFERROR(_xlfn.XLOOKUP(1,(TabFournisseurs[TYPE]=A1878)*(TabFournisseurs[SUPPLIER2]=B1878)*(TabFournisseurs[REF PRODUCT]=C1878),TabFournisseurs[Cost / per m]),0)</f>
        <v>0.27</v>
      </c>
      <c r="G1878" s="32">
        <f t="shared" si="165"/>
        <v>0.27</v>
      </c>
      <c r="H1878" s="31">
        <f>G1878*H1864</f>
        <v>11.88</v>
      </c>
      <c r="I1878" s="30"/>
      <c r="J1878" s="30"/>
      <c r="K1878" s="29"/>
      <c r="L1878" s="29"/>
      <c r="M1878" s="29"/>
      <c r="N1878" s="29"/>
      <c r="O1878" s="29"/>
      <c r="P1878" s="29"/>
      <c r="Q1878" s="29"/>
      <c r="R1878" s="29"/>
      <c r="S1878" s="28"/>
      <c r="T1878" s="211"/>
    </row>
    <row r="1879" spans="1:20" ht="17" outlineLevel="1" x14ac:dyDescent="0.2">
      <c r="A1879" s="38" t="s">
        <v>75</v>
      </c>
      <c r="B1879" s="37" t="s">
        <v>76</v>
      </c>
      <c r="C1879" s="36" t="s">
        <v>285</v>
      </c>
      <c r="D1879" s="35">
        <v>1</v>
      </c>
      <c r="E1879" s="34">
        <f>D1879*H1864</f>
        <v>44</v>
      </c>
      <c r="F1879" s="33" cm="1">
        <f t="array" ref="F1879">IFERROR(_xlfn.XLOOKUP(1,(TabFournisseurs[TYPE]=A1879)*(TabFournisseurs[SUPPLIER2]=B1879)*(TabFournisseurs[REF PRODUCT]=C1879),TabFournisseurs[Cost / per m]),0)</f>
        <v>0.27</v>
      </c>
      <c r="G1879" s="32">
        <f t="shared" si="165"/>
        <v>0.27</v>
      </c>
      <c r="H1879" s="31">
        <f>G1879*H1864</f>
        <v>11.88</v>
      </c>
      <c r="I1879" s="30"/>
      <c r="J1879" s="30"/>
      <c r="K1879" s="29"/>
      <c r="L1879" s="29"/>
      <c r="M1879" s="29"/>
      <c r="N1879" s="29"/>
      <c r="O1879" s="29"/>
      <c r="P1879" s="29"/>
      <c r="Q1879" s="29"/>
      <c r="R1879" s="29"/>
      <c r="S1879" s="28"/>
      <c r="T1879" s="211"/>
    </row>
    <row r="1880" spans="1:20" ht="17" outlineLevel="1" x14ac:dyDescent="0.2">
      <c r="A1880" s="38" t="s">
        <v>78</v>
      </c>
      <c r="B1880" s="37" t="s">
        <v>76</v>
      </c>
      <c r="C1880" s="36" t="s">
        <v>79</v>
      </c>
      <c r="D1880" s="35">
        <v>1</v>
      </c>
      <c r="E1880" s="34">
        <f>D1880*H1864</f>
        <v>44</v>
      </c>
      <c r="F1880" s="33" cm="1">
        <f t="array" ref="F1880">IFERROR(_xlfn.XLOOKUP(1,(TabFournisseurs[TYPE]=A1880)*(TabFournisseurs[SUPPLIER2]=B1880)*(TabFournisseurs[REF PRODUCT]=C1880),TabFournisseurs[Cost / per m]),0)</f>
        <v>0.21</v>
      </c>
      <c r="G1880" s="32">
        <f t="shared" si="165"/>
        <v>0.21</v>
      </c>
      <c r="H1880" s="31">
        <f>G1880*H1864</f>
        <v>9.24</v>
      </c>
      <c r="I1880" s="30"/>
      <c r="J1880" s="30"/>
      <c r="K1880" s="29"/>
      <c r="L1880" s="29"/>
      <c r="M1880" s="29"/>
      <c r="N1880" s="29"/>
      <c r="O1880" s="29"/>
      <c r="P1880" s="29"/>
      <c r="Q1880" s="29"/>
      <c r="R1880" s="29"/>
      <c r="S1880" s="28"/>
      <c r="T1880" s="211"/>
    </row>
    <row r="1881" spans="1:20" outlineLevel="1" x14ac:dyDescent="0.2">
      <c r="A1881" s="38"/>
      <c r="B1881" s="37"/>
      <c r="C1881" s="36"/>
      <c r="D1881" s="35"/>
      <c r="E1881" s="34">
        <f>D1881*H1864</f>
        <v>0</v>
      </c>
      <c r="F1881" s="33" cm="1">
        <f t="array" ref="F1881">IFERROR(_xlfn.XLOOKUP(1,(TabFournisseurs[TYPE]=A1881)*(TabFournisseurs[SUPPLIER2]=B1881)*(TabFournisseurs[REF PRODUCT]=C1881),TabFournisseurs[Cost / per m]),0)</f>
        <v>0</v>
      </c>
      <c r="G1881" s="32">
        <f t="shared" si="165"/>
        <v>0</v>
      </c>
      <c r="H1881" s="31">
        <f>G1881*H1864</f>
        <v>0</v>
      </c>
      <c r="I1881" s="30"/>
      <c r="J1881" s="30"/>
      <c r="K1881" s="29"/>
      <c r="L1881" s="29"/>
      <c r="M1881" s="29"/>
      <c r="N1881" s="29"/>
      <c r="O1881" s="29"/>
      <c r="P1881" s="29"/>
      <c r="Q1881" s="29"/>
      <c r="R1881" s="29"/>
      <c r="S1881" s="28"/>
      <c r="T1881" s="211"/>
    </row>
    <row r="1882" spans="1:20" outlineLevel="1" x14ac:dyDescent="0.2">
      <c r="A1882" s="38"/>
      <c r="B1882" s="37"/>
      <c r="C1882" s="36"/>
      <c r="D1882" s="35"/>
      <c r="E1882" s="34">
        <f>D1882*H1864</f>
        <v>0</v>
      </c>
      <c r="F1882" s="33" cm="1">
        <f t="array" ref="F1882">IFERROR(_xlfn.XLOOKUP(1,(TabFournisseurs[TYPE]=A1882)*(TabFournisseurs[SUPPLIER2]=B1882)*(TabFournisseurs[REF PRODUCT]=C1882),TabFournisseurs[Cost / per m]),0)</f>
        <v>0</v>
      </c>
      <c r="G1882" s="32">
        <f t="shared" si="165"/>
        <v>0</v>
      </c>
      <c r="H1882" s="31">
        <f>G1882*H1864</f>
        <v>0</v>
      </c>
      <c r="I1882" s="30"/>
      <c r="J1882" s="30"/>
      <c r="K1882" s="29"/>
      <c r="L1882" s="29"/>
      <c r="M1882" s="29"/>
      <c r="N1882" s="29"/>
      <c r="O1882" s="29"/>
      <c r="P1882" s="29"/>
      <c r="Q1882" s="29"/>
      <c r="R1882" s="29"/>
      <c r="S1882" s="28"/>
      <c r="T1882" s="211"/>
    </row>
    <row r="1883" spans="1:20" outlineLevel="1" x14ac:dyDescent="0.2">
      <c r="A1883" s="38"/>
      <c r="B1883" s="37"/>
      <c r="C1883" s="36"/>
      <c r="D1883" s="35"/>
      <c r="E1883" s="34">
        <f>D1883*H1864</f>
        <v>0</v>
      </c>
      <c r="F1883" s="33" cm="1">
        <f t="array" ref="F1883">IFERROR(_xlfn.XLOOKUP(1,(TabFournisseurs[TYPE]=A1883)*(TabFournisseurs[SUPPLIER2]=B1883)*(TabFournisseurs[REF PRODUCT]=C1883),TabFournisseurs[Cost / per m]),0)</f>
        <v>0</v>
      </c>
      <c r="G1883" s="32">
        <f t="shared" si="165"/>
        <v>0</v>
      </c>
      <c r="H1883" s="31">
        <f>G1883*H1864</f>
        <v>0</v>
      </c>
      <c r="I1883" s="30"/>
      <c r="J1883" s="30"/>
      <c r="K1883" s="29"/>
      <c r="L1883" s="29"/>
      <c r="M1883" s="29"/>
      <c r="N1883" s="29"/>
      <c r="O1883" s="29"/>
      <c r="P1883" s="29"/>
      <c r="Q1883" s="29"/>
      <c r="R1883" s="29"/>
      <c r="S1883" s="28"/>
      <c r="T1883" s="211"/>
    </row>
    <row r="1884" spans="1:20" ht="17" outlineLevel="1" x14ac:dyDescent="0.2">
      <c r="A1884" s="38" t="s">
        <v>38</v>
      </c>
      <c r="B1884" s="37" t="s">
        <v>39</v>
      </c>
      <c r="C1884" s="36" t="s">
        <v>102</v>
      </c>
      <c r="D1884" s="35">
        <v>1</v>
      </c>
      <c r="E1884" s="34">
        <f>D1884*H1864</f>
        <v>44</v>
      </c>
      <c r="F1884" s="33" cm="1">
        <f t="array" ref="F1884">IFERROR(_xlfn.XLOOKUP(1,(TabFournisseurs[TYPE]=A1884)*(TabFournisseurs[SUPPLIER2]=B1884)*(TabFournisseurs[REF PRODUCT]=C1884),TabFournisseurs[Cost / per m]),0)</f>
        <v>2</v>
      </c>
      <c r="G1884" s="32">
        <f t="shared" si="165"/>
        <v>2</v>
      </c>
      <c r="H1884" s="31">
        <f>G1884*H1864</f>
        <v>88</v>
      </c>
      <c r="I1884" s="30"/>
      <c r="J1884" s="30"/>
      <c r="K1884" s="29"/>
      <c r="L1884" s="29"/>
      <c r="M1884" s="29"/>
      <c r="N1884" s="29"/>
      <c r="O1884" s="29"/>
      <c r="P1884" s="29"/>
      <c r="Q1884" s="29"/>
      <c r="R1884" s="29"/>
      <c r="S1884" s="28"/>
      <c r="T1884" s="211"/>
    </row>
    <row r="1885" spans="1:20" ht="17" outlineLevel="1" x14ac:dyDescent="0.2">
      <c r="A1885" s="38" t="s">
        <v>38</v>
      </c>
      <c r="B1885" s="37" t="s">
        <v>40</v>
      </c>
      <c r="C1885" s="36" t="s">
        <v>41</v>
      </c>
      <c r="D1885" s="35">
        <v>1</v>
      </c>
      <c r="E1885" s="34">
        <f>D1885*H1864</f>
        <v>44</v>
      </c>
      <c r="F1885" s="33" cm="1">
        <f t="array" ref="F1885">IFERROR(_xlfn.XLOOKUP(1,(TabFournisseurs[TYPE]=A1885)*(TabFournisseurs[SUPPLIER2]=B1885)*(TabFournisseurs[REF PRODUCT]=C1885),TabFournisseurs[Cost / per m]),0)</f>
        <v>2</v>
      </c>
      <c r="G1885" s="32">
        <f t="shared" ref="G1885:G1886" si="166">F1885*D1885</f>
        <v>2</v>
      </c>
      <c r="H1885" s="31">
        <f>G1885*H1864</f>
        <v>88</v>
      </c>
      <c r="I1885" s="30"/>
      <c r="J1885" s="30"/>
      <c r="K1885" s="29"/>
      <c r="L1885" s="29"/>
      <c r="M1885" s="29"/>
      <c r="N1885" s="29"/>
      <c r="O1885" s="29"/>
      <c r="P1885" s="29"/>
      <c r="Q1885" s="29"/>
      <c r="R1885" s="29"/>
      <c r="S1885" s="28"/>
      <c r="T1885" s="211"/>
    </row>
    <row r="1886" spans="1:20" ht="18" outlineLevel="1" thickBot="1" x14ac:dyDescent="0.25">
      <c r="A1886" s="27" t="s">
        <v>38</v>
      </c>
      <c r="B1886" s="26" t="s">
        <v>42</v>
      </c>
      <c r="C1886" s="25" t="s">
        <v>43</v>
      </c>
      <c r="D1886" s="24">
        <v>1</v>
      </c>
      <c r="E1886" s="23">
        <f>D1886*H1864</f>
        <v>44</v>
      </c>
      <c r="F1886" s="22" cm="1">
        <f t="array" ref="F1886">IFERROR(_xlfn.XLOOKUP(1,(TabFournisseurs[TYPE]=A1886)*(TabFournisseurs[SUPPLIER2]=B1886)*(TabFournisseurs[REF PRODUCT]=C1886),TabFournisseurs[Cost / per m]),0)</f>
        <v>0.5</v>
      </c>
      <c r="G1886" s="21">
        <f t="shared" si="166"/>
        <v>0.5</v>
      </c>
      <c r="H1886" s="20">
        <f>G1886*H1864</f>
        <v>22</v>
      </c>
      <c r="I1886" s="19"/>
      <c r="J1886" s="19"/>
      <c r="K1886" s="18"/>
      <c r="L1886" s="18"/>
      <c r="M1886" s="18"/>
      <c r="N1886" s="18"/>
      <c r="O1886" s="18"/>
      <c r="P1886" s="18"/>
      <c r="Q1886" s="18"/>
      <c r="R1886" s="18"/>
      <c r="S1886" s="17"/>
      <c r="T1886" s="211"/>
    </row>
    <row r="1887" spans="1:20" ht="17" thickBot="1" x14ac:dyDescent="0.25">
      <c r="A1887" s="95"/>
      <c r="B1887" s="95"/>
      <c r="C1887" s="95"/>
      <c r="D1887" s="95"/>
      <c r="E1887" s="95"/>
      <c r="F1887" s="95"/>
      <c r="G1887" s="95"/>
      <c r="H1887" s="95"/>
      <c r="I1887" s="95"/>
      <c r="J1887" s="95"/>
      <c r="K1887" s="95"/>
      <c r="L1887" s="95"/>
      <c r="M1887" s="95"/>
      <c r="N1887" s="95"/>
      <c r="O1887" s="95"/>
      <c r="P1887" s="95"/>
      <c r="Q1887" s="95"/>
      <c r="R1887" s="95"/>
      <c r="S1887" s="95"/>
      <c r="T1887" s="95"/>
    </row>
    <row r="1888" spans="1:20" ht="23" customHeight="1" x14ac:dyDescent="0.2">
      <c r="A1888" s="204" t="s">
        <v>286</v>
      </c>
      <c r="B1888" s="205"/>
      <c r="C1888" s="205"/>
      <c r="D1888" s="205"/>
      <c r="E1888" s="205"/>
      <c r="F1888" s="205"/>
      <c r="G1888" s="206"/>
      <c r="H1888" s="166" t="s">
        <v>263</v>
      </c>
      <c r="I1888" s="167"/>
      <c r="J1888" s="167"/>
      <c r="K1888" s="167"/>
      <c r="L1888" s="167"/>
      <c r="M1888" s="168"/>
      <c r="N1888" s="169" t="s">
        <v>1</v>
      </c>
      <c r="O1888" s="169"/>
      <c r="P1888" s="169"/>
      <c r="Q1888" s="169"/>
      <c r="R1888" s="171"/>
      <c r="S1888" s="173" t="s">
        <v>2</v>
      </c>
      <c r="T1888" s="210"/>
    </row>
    <row r="1889" spans="1:20" ht="23" customHeight="1" thickBot="1" x14ac:dyDescent="0.25">
      <c r="A1889" s="207"/>
      <c r="B1889" s="208"/>
      <c r="C1889" s="208"/>
      <c r="D1889" s="208"/>
      <c r="E1889" s="208"/>
      <c r="F1889" s="208"/>
      <c r="G1889" s="209"/>
      <c r="H1889" s="177"/>
      <c r="I1889" s="178"/>
      <c r="J1889" s="178"/>
      <c r="K1889" s="178"/>
      <c r="L1889" s="178"/>
      <c r="M1889" s="179"/>
      <c r="N1889" s="170"/>
      <c r="O1889" s="170"/>
      <c r="P1889" s="170"/>
      <c r="Q1889" s="170"/>
      <c r="R1889" s="172"/>
      <c r="S1889" s="174"/>
      <c r="T1889" s="210"/>
    </row>
    <row r="1890" spans="1:20" outlineLevel="1" x14ac:dyDescent="0.2">
      <c r="A1890" s="212">
        <v>46162</v>
      </c>
      <c r="B1890" s="181"/>
      <c r="C1890" s="94"/>
      <c r="D1890" s="94"/>
      <c r="E1890" s="94"/>
      <c r="F1890" s="94"/>
      <c r="G1890" s="94"/>
      <c r="H1890" s="94"/>
      <c r="I1890" s="94"/>
      <c r="J1890" s="94"/>
      <c r="K1890" s="94"/>
      <c r="L1890" s="94"/>
      <c r="M1890" s="94"/>
      <c r="N1890" s="94"/>
      <c r="O1890" s="94"/>
      <c r="P1890" s="94"/>
      <c r="Q1890" s="94"/>
      <c r="R1890" s="94"/>
      <c r="S1890" s="93" t="s">
        <v>47</v>
      </c>
      <c r="T1890" s="211"/>
    </row>
    <row r="1891" spans="1:20" ht="17" outlineLevel="1" thickBot="1" x14ac:dyDescent="0.25">
      <c r="A1891" s="92"/>
      <c r="B1891" s="42"/>
      <c r="C1891" s="42"/>
      <c r="D1891" s="42"/>
      <c r="E1891" s="42"/>
      <c r="F1891" s="42"/>
      <c r="G1891" s="42"/>
      <c r="H1891" s="42"/>
      <c r="I1891" s="42"/>
      <c r="J1891" s="42"/>
      <c r="K1891" s="42"/>
      <c r="L1891" s="42"/>
      <c r="M1891" s="42"/>
      <c r="N1891" s="42"/>
      <c r="O1891" s="42"/>
      <c r="P1891" s="42"/>
      <c r="Q1891" s="42"/>
      <c r="R1891" s="42"/>
      <c r="S1891" s="47"/>
      <c r="T1891" s="211"/>
    </row>
    <row r="1892" spans="1:20" ht="17" customHeight="1" outlineLevel="1" thickBot="1" x14ac:dyDescent="0.25">
      <c r="A1892" s="182" t="e" vm="37">
        <v>#VALUE!</v>
      </c>
      <c r="B1892" s="183"/>
      <c r="C1892" s="91" t="s">
        <v>6</v>
      </c>
      <c r="D1892" s="90" t="s">
        <v>7</v>
      </c>
      <c r="E1892" s="106" t="s">
        <v>293</v>
      </c>
      <c r="F1892" s="42"/>
      <c r="G1892" s="42"/>
      <c r="H1892" s="84" t="s">
        <v>8</v>
      </c>
      <c r="I1892" s="88"/>
      <c r="J1892" s="88"/>
      <c r="K1892" s="88"/>
      <c r="L1892" s="88"/>
      <c r="M1892" s="88"/>
      <c r="N1892" s="88"/>
      <c r="O1892" s="88"/>
      <c r="P1892" s="88"/>
      <c r="Q1892" s="88"/>
      <c r="S1892" s="87"/>
      <c r="T1892" s="211"/>
    </row>
    <row r="1893" spans="1:20" ht="16" customHeight="1" outlineLevel="1" x14ac:dyDescent="0.2">
      <c r="A1893" s="184"/>
      <c r="B1893" s="185"/>
      <c r="C1893" s="232" t="s">
        <v>276</v>
      </c>
      <c r="D1893" s="86" t="s">
        <v>9</v>
      </c>
      <c r="E1893" s="85" t="s">
        <v>49</v>
      </c>
      <c r="F1893" s="42"/>
      <c r="G1893" s="42"/>
      <c r="H1893" s="84" t="s">
        <v>10</v>
      </c>
      <c r="I1893" s="83"/>
      <c r="J1893" s="83"/>
      <c r="K1893" s="83"/>
      <c r="L1893" s="83"/>
      <c r="M1893" s="83"/>
      <c r="N1893" s="83"/>
      <c r="O1893" s="83"/>
      <c r="P1893" s="83"/>
      <c r="Q1893" s="83"/>
      <c r="R1893" s="191"/>
      <c r="S1893" s="192"/>
      <c r="T1893" s="211"/>
    </row>
    <row r="1894" spans="1:20" ht="16" customHeight="1" outlineLevel="1" x14ac:dyDescent="0.2">
      <c r="A1894" s="184"/>
      <c r="B1894" s="185"/>
      <c r="C1894" s="233"/>
      <c r="D1894" s="63" t="s">
        <v>11</v>
      </c>
      <c r="E1894" s="82" t="s">
        <v>50</v>
      </c>
      <c r="F1894" s="42"/>
      <c r="G1894" s="48"/>
      <c r="H1894" s="81"/>
      <c r="I1894" s="80"/>
      <c r="J1894" s="80"/>
      <c r="K1894" s="80"/>
      <c r="L1894" s="80"/>
      <c r="M1894" s="80"/>
      <c r="N1894" s="80"/>
      <c r="O1894" s="80"/>
      <c r="P1894" s="80"/>
      <c r="Q1894" s="80"/>
      <c r="R1894" s="191"/>
      <c r="S1894" s="192"/>
      <c r="T1894" s="211"/>
    </row>
    <row r="1895" spans="1:20" ht="16" customHeight="1" outlineLevel="1" thickBot="1" x14ac:dyDescent="0.25">
      <c r="A1895" s="184"/>
      <c r="B1895" s="185"/>
      <c r="C1895" s="233"/>
      <c r="D1895" s="63" t="s">
        <v>12</v>
      </c>
      <c r="E1895" s="82"/>
      <c r="F1895" s="42"/>
      <c r="G1895" s="48"/>
      <c r="H1895" s="81"/>
      <c r="I1895" s="80"/>
      <c r="J1895" s="80"/>
      <c r="K1895" s="80"/>
      <c r="L1895" s="80"/>
      <c r="M1895" s="80"/>
      <c r="N1895" s="80"/>
      <c r="O1895" s="80"/>
      <c r="P1895" s="80"/>
      <c r="Q1895" s="80"/>
      <c r="R1895" s="152"/>
      <c r="S1895" s="153"/>
      <c r="T1895" s="211"/>
    </row>
    <row r="1896" spans="1:20" ht="16" customHeight="1" outlineLevel="1" thickBot="1" x14ac:dyDescent="0.25">
      <c r="A1896" s="184"/>
      <c r="B1896" s="185"/>
      <c r="C1896" s="233"/>
      <c r="D1896" s="63" t="s">
        <v>13</v>
      </c>
      <c r="E1896" s="105" t="b">
        <v>0</v>
      </c>
      <c r="F1896" s="42"/>
      <c r="G1896" s="48"/>
      <c r="H1896" s="59" t="s">
        <v>14</v>
      </c>
      <c r="I1896" s="58">
        <v>48</v>
      </c>
      <c r="J1896" s="58">
        <v>50</v>
      </c>
      <c r="K1896" s="58">
        <v>52</v>
      </c>
      <c r="L1896" s="58">
        <v>54</v>
      </c>
      <c r="M1896" s="58">
        <v>56</v>
      </c>
      <c r="N1896" s="58">
        <v>58</v>
      </c>
      <c r="O1896" s="58">
        <v>60</v>
      </c>
      <c r="P1896" s="58">
        <v>62</v>
      </c>
      <c r="Q1896" s="57">
        <v>64</v>
      </c>
      <c r="S1896" s="79"/>
      <c r="T1896" s="211"/>
    </row>
    <row r="1897" spans="1:20" outlineLevel="1" x14ac:dyDescent="0.2">
      <c r="A1897" s="184"/>
      <c r="B1897" s="185"/>
      <c r="C1897" s="233"/>
      <c r="D1897" s="193"/>
      <c r="E1897" s="194"/>
      <c r="F1897" s="42"/>
      <c r="G1897" s="48"/>
      <c r="H1897" s="78">
        <f t="shared" ref="H1897:H1904" si="167">SUM(I1897:Q1897)</f>
        <v>47</v>
      </c>
      <c r="I1897" s="77">
        <v>6</v>
      </c>
      <c r="J1897" s="77">
        <v>4</v>
      </c>
      <c r="K1897" s="77">
        <v>10</v>
      </c>
      <c r="L1897" s="77">
        <v>10</v>
      </c>
      <c r="M1897" s="77">
        <v>3</v>
      </c>
      <c r="N1897" s="77">
        <v>7</v>
      </c>
      <c r="O1897" s="77">
        <v>5</v>
      </c>
      <c r="P1897" s="77">
        <v>2</v>
      </c>
      <c r="Q1897" s="77"/>
      <c r="R1897" s="195" t="s">
        <v>143</v>
      </c>
      <c r="S1897" s="196"/>
      <c r="T1897" s="211"/>
    </row>
    <row r="1898" spans="1:20" ht="16" customHeight="1" outlineLevel="1" x14ac:dyDescent="0.2">
      <c r="A1898" s="184"/>
      <c r="B1898" s="185"/>
      <c r="C1898" s="233"/>
      <c r="D1898" s="63" t="s">
        <v>16</v>
      </c>
      <c r="E1898" s="76" t="s">
        <v>52</v>
      </c>
      <c r="F1898" s="42"/>
      <c r="G1898" s="48"/>
      <c r="H1898" s="73">
        <f t="shared" si="167"/>
        <v>0</v>
      </c>
      <c r="I1898" s="68"/>
      <c r="J1898" s="68"/>
      <c r="K1898" s="68"/>
      <c r="L1898" s="68"/>
      <c r="M1898" s="68"/>
      <c r="N1898" s="68"/>
      <c r="O1898" s="68"/>
      <c r="P1898" s="68"/>
      <c r="Q1898" s="68"/>
      <c r="R1898" s="197"/>
      <c r="S1898" s="192"/>
      <c r="T1898" s="211"/>
    </row>
    <row r="1899" spans="1:20" ht="16" customHeight="1" outlineLevel="1" x14ac:dyDescent="0.2">
      <c r="A1899" s="184"/>
      <c r="B1899" s="185"/>
      <c r="C1899" s="233"/>
      <c r="D1899" s="63" t="s">
        <v>17</v>
      </c>
      <c r="E1899" s="75" t="s">
        <v>279</v>
      </c>
      <c r="F1899" s="42"/>
      <c r="G1899" s="42"/>
      <c r="H1899" s="73">
        <f t="shared" si="167"/>
        <v>0</v>
      </c>
      <c r="I1899" s="68"/>
      <c r="J1899" s="68"/>
      <c r="K1899" s="68"/>
      <c r="L1899" s="68"/>
      <c r="M1899" s="68"/>
      <c r="N1899" s="68"/>
      <c r="O1899" s="68"/>
      <c r="P1899" s="68"/>
      <c r="Q1899" s="68"/>
      <c r="R1899" s="197"/>
      <c r="S1899" s="192"/>
      <c r="T1899" s="211"/>
    </row>
    <row r="1900" spans="1:20" outlineLevel="1" x14ac:dyDescent="0.2">
      <c r="A1900" s="184"/>
      <c r="B1900" s="185"/>
      <c r="C1900" s="233"/>
      <c r="D1900" s="193"/>
      <c r="E1900" s="194"/>
      <c r="F1900" s="42"/>
      <c r="G1900" s="48"/>
      <c r="H1900" s="73">
        <f t="shared" si="167"/>
        <v>0</v>
      </c>
      <c r="I1900" s="68"/>
      <c r="J1900" s="68"/>
      <c r="K1900" s="68"/>
      <c r="L1900" s="68"/>
      <c r="M1900" s="68"/>
      <c r="N1900" s="68"/>
      <c r="O1900" s="68"/>
      <c r="P1900" s="68"/>
      <c r="Q1900" s="68"/>
      <c r="R1900" s="197"/>
      <c r="S1900" s="192"/>
      <c r="T1900" s="211"/>
    </row>
    <row r="1901" spans="1:20" ht="16" customHeight="1" outlineLevel="1" x14ac:dyDescent="0.2">
      <c r="A1901" s="184"/>
      <c r="B1901" s="185"/>
      <c r="C1901" s="233"/>
      <c r="D1901" s="63" t="s">
        <v>18</v>
      </c>
      <c r="E1901" s="76">
        <v>48</v>
      </c>
      <c r="F1901" s="42"/>
      <c r="G1901" s="48"/>
      <c r="H1901" s="73">
        <f t="shared" si="167"/>
        <v>0</v>
      </c>
      <c r="I1901" s="68"/>
      <c r="J1901" s="68"/>
      <c r="K1901" s="68"/>
      <c r="L1901" s="68"/>
      <c r="M1901" s="68"/>
      <c r="N1901" s="68"/>
      <c r="O1901" s="68"/>
      <c r="P1901" s="68"/>
      <c r="Q1901" s="68"/>
      <c r="R1901" s="197"/>
      <c r="S1901" s="192"/>
      <c r="T1901" s="211"/>
    </row>
    <row r="1902" spans="1:20" ht="16" customHeight="1" outlineLevel="1" x14ac:dyDescent="0.2">
      <c r="A1902" s="184"/>
      <c r="B1902" s="185"/>
      <c r="C1902" s="233"/>
      <c r="D1902" s="63" t="s">
        <v>19</v>
      </c>
      <c r="E1902" s="75">
        <f>SUM(G1915:G1929)</f>
        <v>18.698999999999998</v>
      </c>
      <c r="F1902" s="42"/>
      <c r="G1902" s="42"/>
      <c r="H1902" s="73">
        <f t="shared" si="167"/>
        <v>0</v>
      </c>
      <c r="I1902" s="68"/>
      <c r="J1902" s="68"/>
      <c r="K1902" s="68"/>
      <c r="L1902" s="68"/>
      <c r="M1902" s="68"/>
      <c r="N1902" s="68"/>
      <c r="O1902" s="68"/>
      <c r="P1902" s="68"/>
      <c r="Q1902" s="68"/>
      <c r="R1902" s="197"/>
      <c r="S1902" s="192"/>
      <c r="T1902" s="211"/>
    </row>
    <row r="1903" spans="1:20" outlineLevel="1" x14ac:dyDescent="0.2">
      <c r="A1903" s="184"/>
      <c r="B1903" s="185"/>
      <c r="C1903" s="233"/>
      <c r="D1903" s="193"/>
      <c r="E1903" s="194"/>
      <c r="F1903" s="42"/>
      <c r="G1903" s="48"/>
      <c r="H1903" s="73">
        <f t="shared" si="167"/>
        <v>0</v>
      </c>
      <c r="I1903" s="68"/>
      <c r="J1903" s="68"/>
      <c r="K1903" s="68"/>
      <c r="L1903" s="68"/>
      <c r="M1903" s="68"/>
      <c r="N1903" s="68"/>
      <c r="O1903" s="68"/>
      <c r="P1903" s="68"/>
      <c r="Q1903" s="68"/>
      <c r="R1903" s="197"/>
      <c r="S1903" s="192"/>
      <c r="T1903" s="211"/>
    </row>
    <row r="1904" spans="1:20" ht="16" customHeight="1" outlineLevel="1" x14ac:dyDescent="0.2">
      <c r="A1904" s="184"/>
      <c r="B1904" s="185"/>
      <c r="C1904" s="233"/>
      <c r="D1904" s="63" t="s">
        <v>20</v>
      </c>
      <c r="E1904" s="75">
        <f>SUM(E1901:E1902)</f>
        <v>66.698999999999998</v>
      </c>
      <c r="F1904" s="42"/>
      <c r="G1904" s="74"/>
      <c r="H1904" s="73">
        <f t="shared" si="167"/>
        <v>0</v>
      </c>
      <c r="I1904" s="68"/>
      <c r="J1904" s="68"/>
      <c r="K1904" s="68"/>
      <c r="L1904" s="68"/>
      <c r="M1904" s="68"/>
      <c r="N1904" s="68"/>
      <c r="O1904" s="68"/>
      <c r="P1904" s="68"/>
      <c r="Q1904" s="68"/>
      <c r="R1904" s="197"/>
      <c r="S1904" s="192"/>
      <c r="T1904" s="211"/>
    </row>
    <row r="1905" spans="1:20" ht="16" customHeight="1" outlineLevel="1" x14ac:dyDescent="0.2">
      <c r="A1905" s="184"/>
      <c r="B1905" s="185"/>
      <c r="C1905" s="233"/>
      <c r="D1905" s="63" t="s">
        <v>21</v>
      </c>
      <c r="E1905" s="72">
        <f>SUM(E1907/E1904)</f>
        <v>4.0330439736727692</v>
      </c>
      <c r="F1905" s="42"/>
      <c r="G1905" s="71" t="s">
        <v>11</v>
      </c>
      <c r="H1905" s="69">
        <f>H1897</f>
        <v>47</v>
      </c>
      <c r="I1905" s="68"/>
      <c r="J1905" s="68"/>
      <c r="K1905" s="68"/>
      <c r="L1905" s="68"/>
      <c r="M1905" s="68"/>
      <c r="N1905" s="68"/>
      <c r="O1905" s="68"/>
      <c r="P1905" s="68"/>
      <c r="Q1905" s="67"/>
      <c r="R1905" s="197"/>
      <c r="S1905" s="192"/>
      <c r="T1905" s="211"/>
    </row>
    <row r="1906" spans="1:20" ht="17" outlineLevel="1" thickBot="1" x14ac:dyDescent="0.25">
      <c r="A1906" s="184"/>
      <c r="B1906" s="185"/>
      <c r="C1906" s="233"/>
      <c r="D1906" s="193"/>
      <c r="E1906" s="194"/>
      <c r="F1906" s="42"/>
      <c r="G1906" s="70" t="s">
        <v>22</v>
      </c>
      <c r="H1906" s="69">
        <v>0</v>
      </c>
      <c r="I1906" s="68"/>
      <c r="J1906" s="68"/>
      <c r="K1906" s="68"/>
      <c r="L1906" s="68"/>
      <c r="M1906" s="68"/>
      <c r="N1906" s="68"/>
      <c r="O1906" s="68"/>
      <c r="P1906" s="68"/>
      <c r="Q1906" s="67"/>
      <c r="R1906" s="197"/>
      <c r="S1906" s="192"/>
      <c r="T1906" s="211"/>
    </row>
    <row r="1907" spans="1:20" ht="16" customHeight="1" outlineLevel="1" thickBot="1" x14ac:dyDescent="0.25">
      <c r="A1907" s="184"/>
      <c r="B1907" s="185"/>
      <c r="C1907" s="233"/>
      <c r="D1907" s="63" t="s">
        <v>23</v>
      </c>
      <c r="E1907" s="66">
        <v>269</v>
      </c>
      <c r="G1907" s="48"/>
      <c r="H1907" s="65">
        <f>SUM(H1905:H1906)</f>
        <v>47</v>
      </c>
      <c r="I1907" s="64">
        <f t="shared" ref="I1907:Q1907" si="168">SUM(I1897:I1904)</f>
        <v>6</v>
      </c>
      <c r="J1907" s="64">
        <f t="shared" si="168"/>
        <v>4</v>
      </c>
      <c r="K1907" s="64">
        <f t="shared" si="168"/>
        <v>10</v>
      </c>
      <c r="L1907" s="64">
        <f t="shared" si="168"/>
        <v>10</v>
      </c>
      <c r="M1907" s="64">
        <f t="shared" si="168"/>
        <v>3</v>
      </c>
      <c r="N1907" s="64">
        <f t="shared" si="168"/>
        <v>7</v>
      </c>
      <c r="O1907" s="64">
        <f t="shared" si="168"/>
        <v>5</v>
      </c>
      <c r="P1907" s="64">
        <f t="shared" si="168"/>
        <v>2</v>
      </c>
      <c r="Q1907" s="64">
        <f t="shared" si="168"/>
        <v>0</v>
      </c>
      <c r="R1907" s="197"/>
      <c r="S1907" s="192"/>
      <c r="T1907" s="211"/>
    </row>
    <row r="1908" spans="1:20" ht="17" customHeight="1" outlineLevel="1" thickBot="1" x14ac:dyDescent="0.25">
      <c r="A1908" s="184"/>
      <c r="B1908" s="185"/>
      <c r="C1908" s="233"/>
      <c r="D1908" s="63" t="s">
        <v>24</v>
      </c>
      <c r="E1908" s="62">
        <f>SUM(E1907/2.5)</f>
        <v>107.6</v>
      </c>
      <c r="F1908" s="42"/>
      <c r="G1908" s="61"/>
      <c r="H1908" s="60" t="s">
        <v>14</v>
      </c>
      <c r="I1908" s="59">
        <v>48</v>
      </c>
      <c r="J1908" s="58">
        <v>50</v>
      </c>
      <c r="K1908" s="58">
        <v>52</v>
      </c>
      <c r="L1908" s="58">
        <v>54</v>
      </c>
      <c r="M1908" s="58">
        <v>56</v>
      </c>
      <c r="N1908" s="58">
        <v>58</v>
      </c>
      <c r="O1908" s="58">
        <v>60</v>
      </c>
      <c r="P1908" s="58">
        <v>62</v>
      </c>
      <c r="Q1908" s="57">
        <v>64</v>
      </c>
      <c r="R1908" s="197"/>
      <c r="S1908" s="192"/>
      <c r="T1908" s="211"/>
    </row>
    <row r="1909" spans="1:20" ht="17" outlineLevel="1" thickBot="1" x14ac:dyDescent="0.25">
      <c r="A1909" s="186"/>
      <c r="B1909" s="187"/>
      <c r="C1909" s="234"/>
      <c r="D1909" s="56" t="s">
        <v>25</v>
      </c>
      <c r="E1909" s="55">
        <f>SUM(E1907/2.2)</f>
        <v>122.27272727272727</v>
      </c>
      <c r="F1909" s="42"/>
      <c r="G1909" s="42"/>
      <c r="H1909" s="42"/>
      <c r="I1909" s="42"/>
      <c r="J1909" s="42"/>
      <c r="K1909" s="42"/>
      <c r="L1909" s="42"/>
      <c r="M1909" s="42"/>
      <c r="N1909" s="42"/>
      <c r="O1909" s="42"/>
      <c r="P1909" s="42"/>
      <c r="Q1909" s="42"/>
      <c r="R1909" s="198"/>
      <c r="S1909" s="199"/>
      <c r="T1909" s="211"/>
    </row>
    <row r="1910" spans="1:20" ht="17" outlineLevel="1" thickBot="1" x14ac:dyDescent="0.25">
      <c r="A1910" s="54" t="s">
        <v>26</v>
      </c>
      <c r="B1910" s="53">
        <v>46220</v>
      </c>
      <c r="C1910" s="42"/>
      <c r="D1910" s="48"/>
      <c r="E1910" s="112">
        <v>46162</v>
      </c>
      <c r="F1910" s="42"/>
      <c r="S1910" s="28"/>
      <c r="T1910" s="211"/>
    </row>
    <row r="1911" spans="1:20" outlineLevel="1" x14ac:dyDescent="0.2">
      <c r="A1911" s="51" t="s">
        <v>27</v>
      </c>
      <c r="B1911" s="50"/>
      <c r="C1911" s="42"/>
      <c r="D1911" s="48"/>
      <c r="E1911" s="42"/>
      <c r="F1911" s="42"/>
      <c r="R1911" s="42"/>
      <c r="S1911" s="47"/>
      <c r="T1911" s="211"/>
    </row>
    <row r="1912" spans="1:20" outlineLevel="1" x14ac:dyDescent="0.2">
      <c r="A1912" s="49"/>
      <c r="B1912" s="42"/>
      <c r="C1912" s="42"/>
      <c r="D1912" s="48"/>
      <c r="E1912" s="42"/>
      <c r="F1912" s="42"/>
      <c r="G1912" s="42"/>
      <c r="H1912" s="42"/>
      <c r="I1912" s="42"/>
      <c r="J1912" s="42"/>
      <c r="K1912" s="42"/>
      <c r="L1912" s="42"/>
      <c r="M1912" s="42"/>
      <c r="N1912" s="42"/>
      <c r="O1912" s="42"/>
      <c r="P1912" s="42"/>
      <c r="Q1912" s="42"/>
      <c r="R1912" s="42"/>
      <c r="S1912" s="47"/>
      <c r="T1912" s="211"/>
    </row>
    <row r="1913" spans="1:20" ht="17" outlineLevel="1" thickBot="1" x14ac:dyDescent="0.25">
      <c r="A1913" s="49" t="s">
        <v>28</v>
      </c>
      <c r="B1913" s="42"/>
      <c r="C1913" s="42"/>
      <c r="D1913" s="48"/>
      <c r="E1913" s="42"/>
      <c r="F1913" s="42"/>
      <c r="G1913" s="42"/>
      <c r="H1913" s="42"/>
      <c r="I1913" s="42"/>
      <c r="J1913" s="42"/>
      <c r="K1913" s="42"/>
      <c r="L1913" s="42"/>
      <c r="M1913" s="42"/>
      <c r="N1913" s="42"/>
      <c r="O1913" s="42"/>
      <c r="P1913" s="42"/>
      <c r="Q1913" s="42"/>
      <c r="R1913" s="42"/>
      <c r="S1913" s="47"/>
      <c r="T1913" s="211"/>
    </row>
    <row r="1914" spans="1:20" outlineLevel="1" x14ac:dyDescent="0.2">
      <c r="A1914" s="46" t="s">
        <v>29</v>
      </c>
      <c r="B1914" s="45" t="s">
        <v>30</v>
      </c>
      <c r="C1914" s="44" t="s">
        <v>31</v>
      </c>
      <c r="D1914" s="44" t="s">
        <v>32</v>
      </c>
      <c r="E1914" s="44" t="s">
        <v>33</v>
      </c>
      <c r="F1914" s="44" t="s">
        <v>34</v>
      </c>
      <c r="G1914" s="44" t="s">
        <v>35</v>
      </c>
      <c r="H1914" s="43" t="s">
        <v>36</v>
      </c>
      <c r="I1914" s="200" t="s">
        <v>37</v>
      </c>
      <c r="J1914" s="201"/>
      <c r="K1914" s="202"/>
      <c r="L1914" s="202"/>
      <c r="M1914" s="202"/>
      <c r="N1914" s="202"/>
      <c r="O1914" s="202"/>
      <c r="P1914" s="42"/>
      <c r="Q1914" s="42"/>
      <c r="R1914" s="42"/>
      <c r="S1914" s="28"/>
      <c r="T1914" s="211"/>
    </row>
    <row r="1915" spans="1:20" ht="17" outlineLevel="1" x14ac:dyDescent="0.2">
      <c r="A1915" s="38" t="s">
        <v>54</v>
      </c>
      <c r="B1915" s="37" t="s">
        <v>280</v>
      </c>
      <c r="C1915" s="36" t="s">
        <v>281</v>
      </c>
      <c r="D1915" s="35">
        <v>0.7</v>
      </c>
      <c r="E1915" s="41">
        <f>D1915*H1907</f>
        <v>32.9</v>
      </c>
      <c r="F1915" s="33" cm="1">
        <f t="array" ref="F1915">IFERROR(_xlfn.XLOOKUP(1,(TabFournisseurs[TYPE]=A1915)*(TabFournisseurs[SUPPLIER2]=B1915)*(TabFournisseurs[REF PRODUCT]=C1915),TabFournisseurs[Cost / per m]),0)</f>
        <v>11.3</v>
      </c>
      <c r="G1915" s="96">
        <f>F1915*D1915</f>
        <v>7.91</v>
      </c>
      <c r="H1915" s="40">
        <f>G1915*H1907</f>
        <v>371.77</v>
      </c>
      <c r="I1915" s="203"/>
      <c r="J1915" s="201"/>
      <c r="K1915" s="156"/>
      <c r="L1915" s="156"/>
      <c r="M1915" s="156"/>
      <c r="N1915" s="156"/>
      <c r="O1915" s="156"/>
      <c r="P1915" s="156"/>
      <c r="Q1915" s="156"/>
      <c r="R1915" s="156"/>
      <c r="S1915" s="157"/>
      <c r="T1915" s="211"/>
    </row>
    <row r="1916" spans="1:20" ht="17" outlineLevel="1" x14ac:dyDescent="0.2">
      <c r="A1916" s="38" t="s">
        <v>57</v>
      </c>
      <c r="B1916" s="37" t="s">
        <v>282</v>
      </c>
      <c r="C1916" s="36" t="s">
        <v>283</v>
      </c>
      <c r="D1916" s="35">
        <v>0.7</v>
      </c>
      <c r="E1916" s="34">
        <f>D1916*H1907</f>
        <v>32.9</v>
      </c>
      <c r="F1916" s="33" cm="1">
        <f t="array" ref="F1916">IFERROR(_xlfn.XLOOKUP(1,(TabFournisseurs[TYPE]=A1916)*(TabFournisseurs[SUPPLIER2]=B1916)*(TabFournisseurs[REF PRODUCT]=C1916),TabFournisseurs[Cost / per m]),0)</f>
        <v>3.5</v>
      </c>
      <c r="G1916" s="32">
        <f t="shared" ref="G1916:G1927" si="169">F1916*D1916</f>
        <v>2.4499999999999997</v>
      </c>
      <c r="H1916" s="31">
        <f>G1916*H1907</f>
        <v>115.14999999999999</v>
      </c>
      <c r="I1916" s="39"/>
      <c r="J1916" s="39"/>
      <c r="K1916" s="156"/>
      <c r="L1916" s="156"/>
      <c r="M1916" s="156"/>
      <c r="N1916" s="156"/>
      <c r="O1916" s="156"/>
      <c r="P1916" s="156"/>
      <c r="Q1916" s="156"/>
      <c r="R1916" s="156"/>
      <c r="S1916" s="157"/>
      <c r="T1916" s="211"/>
    </row>
    <row r="1917" spans="1:20" ht="17" outlineLevel="1" x14ac:dyDescent="0.2">
      <c r="A1917" s="38" t="s">
        <v>60</v>
      </c>
      <c r="B1917" s="37" t="s">
        <v>70</v>
      </c>
      <c r="C1917" s="36" t="s">
        <v>284</v>
      </c>
      <c r="D1917" s="35">
        <v>0.4</v>
      </c>
      <c r="E1917" s="34">
        <f>D1917*H1907</f>
        <v>18.8</v>
      </c>
      <c r="F1917" s="33" cm="1">
        <f t="array" ref="F1917">IFERROR(_xlfn.XLOOKUP(1,(TabFournisseurs[TYPE]=A1917)*(TabFournisseurs[SUPPLIER2]=B1917)*(TabFournisseurs[REF PRODUCT]=C1917),TabFournisseurs[Cost / per m]),0)</f>
        <v>6.7</v>
      </c>
      <c r="G1917" s="32">
        <f t="shared" si="169"/>
        <v>2.68</v>
      </c>
      <c r="H1917" s="31">
        <f>G1917*H1907</f>
        <v>125.96000000000001</v>
      </c>
      <c r="I1917" s="39"/>
      <c r="J1917" s="39"/>
      <c r="K1917" s="156"/>
      <c r="L1917" s="156"/>
      <c r="M1917" s="156"/>
      <c r="N1917" s="156"/>
      <c r="O1917" s="156"/>
      <c r="P1917" s="156"/>
      <c r="Q1917" s="156"/>
      <c r="R1917" s="156"/>
      <c r="S1917" s="157"/>
      <c r="T1917" s="211"/>
    </row>
    <row r="1918" spans="1:20" ht="17" outlineLevel="1" x14ac:dyDescent="0.2">
      <c r="A1918" s="38" t="s">
        <v>63</v>
      </c>
      <c r="B1918" s="37" t="s">
        <v>64</v>
      </c>
      <c r="C1918" s="36" t="s">
        <v>136</v>
      </c>
      <c r="D1918" s="35">
        <v>0.55000000000000004</v>
      </c>
      <c r="E1918" s="34">
        <f>D1918*H1907</f>
        <v>25.85</v>
      </c>
      <c r="F1918" s="33" cm="1">
        <f t="array" ref="F1918">IFERROR(_xlfn.XLOOKUP(1,(TabFournisseurs[TYPE]=A1918)*(TabFournisseurs[SUPPLIER2]=B1918)*(TabFournisseurs[REF PRODUCT]=C1918),TabFournisseurs[Cost / per m]),0)</f>
        <v>0</v>
      </c>
      <c r="G1918" s="32">
        <f t="shared" si="169"/>
        <v>0</v>
      </c>
      <c r="H1918" s="31">
        <f>G1918*H1907</f>
        <v>0</v>
      </c>
      <c r="I1918" s="30"/>
      <c r="J1918" s="30"/>
      <c r="K1918" s="156"/>
      <c r="L1918" s="156"/>
      <c r="M1918" s="156"/>
      <c r="N1918" s="156"/>
      <c r="O1918" s="156"/>
      <c r="P1918" s="156"/>
      <c r="Q1918" s="156"/>
      <c r="R1918" s="156"/>
      <c r="S1918" s="157"/>
      <c r="T1918" s="211"/>
    </row>
    <row r="1919" spans="1:20" ht="17" outlineLevel="1" x14ac:dyDescent="0.2">
      <c r="A1919" s="38" t="s">
        <v>72</v>
      </c>
      <c r="B1919" s="37" t="s">
        <v>73</v>
      </c>
      <c r="C1919" s="36" t="s">
        <v>74</v>
      </c>
      <c r="D1919" s="35">
        <v>0.1</v>
      </c>
      <c r="E1919" s="34">
        <f>D1919*H1907</f>
        <v>4.7</v>
      </c>
      <c r="F1919" s="33" cm="1">
        <f t="array" ref="F1919">IFERROR(_xlfn.XLOOKUP(1,(TabFournisseurs[TYPE]=A1919)*(TabFournisseurs[SUPPLIER2]=B1919)*(TabFournisseurs[REF PRODUCT]=C1919),TabFournisseurs[Cost / per m]),0)</f>
        <v>0.49</v>
      </c>
      <c r="G1919" s="32">
        <f t="shared" si="169"/>
        <v>4.9000000000000002E-2</v>
      </c>
      <c r="H1919" s="31">
        <f>G1919*H1907</f>
        <v>2.3029999999999999</v>
      </c>
      <c r="I1919" s="30"/>
      <c r="J1919" s="30"/>
      <c r="K1919" s="29"/>
      <c r="L1919" s="29"/>
      <c r="M1919" s="29"/>
      <c r="N1919" s="29"/>
      <c r="O1919" s="29"/>
      <c r="P1919" s="29"/>
      <c r="Q1919" s="29"/>
      <c r="R1919" s="29"/>
      <c r="S1919" s="28"/>
      <c r="T1919" s="211"/>
    </row>
    <row r="1920" spans="1:20" ht="17" outlineLevel="1" x14ac:dyDescent="0.2">
      <c r="A1920" s="38" t="s">
        <v>80</v>
      </c>
      <c r="B1920" s="37" t="s">
        <v>81</v>
      </c>
      <c r="C1920" s="36" t="s">
        <v>82</v>
      </c>
      <c r="D1920" s="35">
        <v>6</v>
      </c>
      <c r="E1920" s="34">
        <f>D1920*H1907</f>
        <v>282</v>
      </c>
      <c r="F1920" s="33" cm="1">
        <f t="array" ref="F1920">IFERROR(_xlfn.XLOOKUP(1,(TabFournisseurs[TYPE]=A1920)*(TabFournisseurs[SUPPLIER2]=B1920)*(TabFournisseurs[REF PRODUCT]=C1920),TabFournisseurs[Cost / per m]),0)</f>
        <v>0.06</v>
      </c>
      <c r="G1920" s="32">
        <f t="shared" si="169"/>
        <v>0.36</v>
      </c>
      <c r="H1920" s="31">
        <f>G1920*H1907</f>
        <v>16.919999999999998</v>
      </c>
      <c r="I1920" s="158"/>
      <c r="J1920" s="159"/>
      <c r="K1920" s="29"/>
      <c r="L1920" s="29"/>
      <c r="M1920" s="29"/>
      <c r="N1920" s="29"/>
      <c r="O1920" s="29"/>
      <c r="P1920" s="29"/>
      <c r="Q1920" s="29"/>
      <c r="R1920" s="29"/>
      <c r="S1920" s="28"/>
      <c r="T1920" s="211"/>
    </row>
    <row r="1921" spans="1:20" ht="17" outlineLevel="1" x14ac:dyDescent="0.2">
      <c r="A1921" s="38" t="s">
        <v>75</v>
      </c>
      <c r="B1921" s="37" t="s">
        <v>76</v>
      </c>
      <c r="C1921" s="36" t="s">
        <v>77</v>
      </c>
      <c r="D1921" s="35">
        <v>1</v>
      </c>
      <c r="E1921" s="34">
        <f>D1921*H1907</f>
        <v>47</v>
      </c>
      <c r="F1921" s="33" cm="1">
        <f t="array" ref="F1921">IFERROR(_xlfn.XLOOKUP(1,(TabFournisseurs[TYPE]=A1921)*(TabFournisseurs[SUPPLIER2]=B1921)*(TabFournisseurs[REF PRODUCT]=C1921),TabFournisseurs[Cost / per m]),0)</f>
        <v>0.27</v>
      </c>
      <c r="G1921" s="32">
        <f t="shared" si="169"/>
        <v>0.27</v>
      </c>
      <c r="H1921" s="31">
        <f>G1921*H1907</f>
        <v>12.690000000000001</v>
      </c>
      <c r="I1921" s="30"/>
      <c r="J1921" s="30"/>
      <c r="K1921" s="29"/>
      <c r="L1921" s="29"/>
      <c r="M1921" s="29"/>
      <c r="N1921" s="29"/>
      <c r="O1921" s="29"/>
      <c r="P1921" s="29"/>
      <c r="Q1921" s="29"/>
      <c r="R1921" s="29"/>
      <c r="S1921" s="28"/>
      <c r="T1921" s="211"/>
    </row>
    <row r="1922" spans="1:20" ht="17" outlineLevel="1" x14ac:dyDescent="0.2">
      <c r="A1922" s="38" t="s">
        <v>75</v>
      </c>
      <c r="B1922" s="37" t="s">
        <v>76</v>
      </c>
      <c r="C1922" s="36" t="s">
        <v>285</v>
      </c>
      <c r="D1922" s="35">
        <v>1</v>
      </c>
      <c r="E1922" s="34">
        <f>D1922*H1907</f>
        <v>47</v>
      </c>
      <c r="F1922" s="33" cm="1">
        <f t="array" ref="F1922">IFERROR(_xlfn.XLOOKUP(1,(TabFournisseurs[TYPE]=A1922)*(TabFournisseurs[SUPPLIER2]=B1922)*(TabFournisseurs[REF PRODUCT]=C1922),TabFournisseurs[Cost / per m]),0)</f>
        <v>0.27</v>
      </c>
      <c r="G1922" s="32">
        <f t="shared" si="169"/>
        <v>0.27</v>
      </c>
      <c r="H1922" s="31">
        <f>G1922*H1907</f>
        <v>12.690000000000001</v>
      </c>
      <c r="I1922" s="30"/>
      <c r="J1922" s="30"/>
      <c r="K1922" s="29"/>
      <c r="L1922" s="29"/>
      <c r="M1922" s="29"/>
      <c r="N1922" s="29"/>
      <c r="O1922" s="29"/>
      <c r="P1922" s="29"/>
      <c r="Q1922" s="29"/>
      <c r="R1922" s="29"/>
      <c r="S1922" s="28"/>
      <c r="T1922" s="211"/>
    </row>
    <row r="1923" spans="1:20" ht="17" outlineLevel="1" x14ac:dyDescent="0.2">
      <c r="A1923" s="38" t="s">
        <v>78</v>
      </c>
      <c r="B1923" s="37" t="s">
        <v>76</v>
      </c>
      <c r="C1923" s="36" t="s">
        <v>79</v>
      </c>
      <c r="D1923" s="35">
        <v>1</v>
      </c>
      <c r="E1923" s="34">
        <f>D1923*H1907</f>
        <v>47</v>
      </c>
      <c r="F1923" s="33" cm="1">
        <f t="array" ref="F1923">IFERROR(_xlfn.XLOOKUP(1,(TabFournisseurs[TYPE]=A1923)*(TabFournisseurs[SUPPLIER2]=B1923)*(TabFournisseurs[REF PRODUCT]=C1923),TabFournisseurs[Cost / per m]),0)</f>
        <v>0.21</v>
      </c>
      <c r="G1923" s="32">
        <f t="shared" si="169"/>
        <v>0.21</v>
      </c>
      <c r="H1923" s="31">
        <f>G1923*H1907</f>
        <v>9.8699999999999992</v>
      </c>
      <c r="I1923" s="30"/>
      <c r="J1923" s="30"/>
      <c r="K1923" s="29"/>
      <c r="L1923" s="29"/>
      <c r="M1923" s="29"/>
      <c r="N1923" s="29"/>
      <c r="O1923" s="29"/>
      <c r="P1923" s="29"/>
      <c r="Q1923" s="29"/>
      <c r="R1923" s="29"/>
      <c r="S1923" s="28"/>
      <c r="T1923" s="211"/>
    </row>
    <row r="1924" spans="1:20" outlineLevel="1" x14ac:dyDescent="0.2">
      <c r="A1924" s="38"/>
      <c r="B1924" s="37"/>
      <c r="C1924" s="36"/>
      <c r="D1924" s="35"/>
      <c r="E1924" s="34">
        <f>D1924*H1907</f>
        <v>0</v>
      </c>
      <c r="F1924" s="33" cm="1">
        <f t="array" ref="F1924">IFERROR(_xlfn.XLOOKUP(1,(TabFournisseurs[TYPE]=A1924)*(TabFournisseurs[SUPPLIER2]=B1924)*(TabFournisseurs[REF PRODUCT]=C1924),TabFournisseurs[Cost / per m]),0)</f>
        <v>0</v>
      </c>
      <c r="G1924" s="32">
        <f t="shared" si="169"/>
        <v>0</v>
      </c>
      <c r="H1924" s="31">
        <f>G1924*H1907</f>
        <v>0</v>
      </c>
      <c r="I1924" s="30"/>
      <c r="J1924" s="30"/>
      <c r="K1924" s="29"/>
      <c r="L1924" s="29"/>
      <c r="M1924" s="29"/>
      <c r="N1924" s="29"/>
      <c r="O1924" s="29"/>
      <c r="P1924" s="29"/>
      <c r="Q1924" s="29"/>
      <c r="R1924" s="29"/>
      <c r="S1924" s="28"/>
      <c r="T1924" s="211"/>
    </row>
    <row r="1925" spans="1:20" outlineLevel="1" x14ac:dyDescent="0.2">
      <c r="A1925" s="38"/>
      <c r="B1925" s="37"/>
      <c r="C1925" s="36"/>
      <c r="D1925" s="35"/>
      <c r="E1925" s="34">
        <f>D1925*H1907</f>
        <v>0</v>
      </c>
      <c r="F1925" s="33" cm="1">
        <f t="array" ref="F1925">IFERROR(_xlfn.XLOOKUP(1,(TabFournisseurs[TYPE]=A1925)*(TabFournisseurs[SUPPLIER2]=B1925)*(TabFournisseurs[REF PRODUCT]=C1925),TabFournisseurs[Cost / per m]),0)</f>
        <v>0</v>
      </c>
      <c r="G1925" s="32">
        <f t="shared" si="169"/>
        <v>0</v>
      </c>
      <c r="H1925" s="31">
        <f>G1925*H1907</f>
        <v>0</v>
      </c>
      <c r="I1925" s="30"/>
      <c r="J1925" s="30"/>
      <c r="K1925" s="29"/>
      <c r="L1925" s="29"/>
      <c r="M1925" s="29"/>
      <c r="N1925" s="29"/>
      <c r="O1925" s="29"/>
      <c r="P1925" s="29"/>
      <c r="Q1925" s="29"/>
      <c r="R1925" s="29"/>
      <c r="S1925" s="28"/>
      <c r="T1925" s="211"/>
    </row>
    <row r="1926" spans="1:20" outlineLevel="1" x14ac:dyDescent="0.2">
      <c r="A1926" s="38"/>
      <c r="B1926" s="37"/>
      <c r="C1926" s="36"/>
      <c r="D1926" s="35"/>
      <c r="E1926" s="34">
        <f>D1926*H1907</f>
        <v>0</v>
      </c>
      <c r="F1926" s="33" cm="1">
        <f t="array" ref="F1926">IFERROR(_xlfn.XLOOKUP(1,(TabFournisseurs[TYPE]=A1926)*(TabFournisseurs[SUPPLIER2]=B1926)*(TabFournisseurs[REF PRODUCT]=C1926),TabFournisseurs[Cost / per m]),0)</f>
        <v>0</v>
      </c>
      <c r="G1926" s="32">
        <f t="shared" si="169"/>
        <v>0</v>
      </c>
      <c r="H1926" s="31">
        <f>G1926*H1907</f>
        <v>0</v>
      </c>
      <c r="I1926" s="30"/>
      <c r="J1926" s="30"/>
      <c r="K1926" s="29"/>
      <c r="L1926" s="29"/>
      <c r="M1926" s="29"/>
      <c r="N1926" s="29"/>
      <c r="O1926" s="29"/>
      <c r="P1926" s="29"/>
      <c r="Q1926" s="29"/>
      <c r="R1926" s="29"/>
      <c r="S1926" s="28"/>
      <c r="T1926" s="211"/>
    </row>
    <row r="1927" spans="1:20" ht="17" outlineLevel="1" x14ac:dyDescent="0.2">
      <c r="A1927" s="38" t="s">
        <v>38</v>
      </c>
      <c r="B1927" s="37" t="s">
        <v>39</v>
      </c>
      <c r="C1927" s="36" t="s">
        <v>102</v>
      </c>
      <c r="D1927" s="35">
        <v>1</v>
      </c>
      <c r="E1927" s="34">
        <f>D1927*H1907</f>
        <v>47</v>
      </c>
      <c r="F1927" s="33" cm="1">
        <f t="array" ref="F1927">IFERROR(_xlfn.XLOOKUP(1,(TabFournisseurs[TYPE]=A1927)*(TabFournisseurs[SUPPLIER2]=B1927)*(TabFournisseurs[REF PRODUCT]=C1927),TabFournisseurs[Cost / per m]),0)</f>
        <v>2</v>
      </c>
      <c r="G1927" s="32">
        <f t="shared" si="169"/>
        <v>2</v>
      </c>
      <c r="H1927" s="31">
        <f>G1927*H1907</f>
        <v>94</v>
      </c>
      <c r="I1927" s="30"/>
      <c r="J1927" s="30"/>
      <c r="K1927" s="29"/>
      <c r="L1927" s="29"/>
      <c r="M1927" s="29"/>
      <c r="N1927" s="29"/>
      <c r="O1927" s="29"/>
      <c r="P1927" s="29"/>
      <c r="Q1927" s="29"/>
      <c r="R1927" s="29"/>
      <c r="S1927" s="28"/>
      <c r="T1927" s="211"/>
    </row>
    <row r="1928" spans="1:20" ht="17" outlineLevel="1" x14ac:dyDescent="0.2">
      <c r="A1928" s="38" t="s">
        <v>38</v>
      </c>
      <c r="B1928" s="37" t="s">
        <v>40</v>
      </c>
      <c r="C1928" s="36" t="s">
        <v>41</v>
      </c>
      <c r="D1928" s="35">
        <v>1</v>
      </c>
      <c r="E1928" s="34">
        <f>D1928*H1907</f>
        <v>47</v>
      </c>
      <c r="F1928" s="33" cm="1">
        <f t="array" ref="F1928">IFERROR(_xlfn.XLOOKUP(1,(TabFournisseurs[TYPE]=A1928)*(TabFournisseurs[SUPPLIER2]=B1928)*(TabFournisseurs[REF PRODUCT]=C1928),TabFournisseurs[Cost / per m]),0)</f>
        <v>2</v>
      </c>
      <c r="G1928" s="32">
        <f t="shared" ref="G1928:G1929" si="170">F1928*D1928</f>
        <v>2</v>
      </c>
      <c r="H1928" s="31">
        <f>G1928*H1907</f>
        <v>94</v>
      </c>
      <c r="I1928" s="30"/>
      <c r="J1928" s="30"/>
      <c r="K1928" s="29"/>
      <c r="L1928" s="29"/>
      <c r="M1928" s="29"/>
      <c r="N1928" s="29"/>
      <c r="O1928" s="29"/>
      <c r="P1928" s="29"/>
      <c r="Q1928" s="29"/>
      <c r="R1928" s="29"/>
      <c r="S1928" s="28"/>
      <c r="T1928" s="211"/>
    </row>
    <row r="1929" spans="1:20" ht="18" outlineLevel="1" thickBot="1" x14ac:dyDescent="0.25">
      <c r="A1929" s="27" t="s">
        <v>38</v>
      </c>
      <c r="B1929" s="26" t="s">
        <v>42</v>
      </c>
      <c r="C1929" s="25" t="s">
        <v>43</v>
      </c>
      <c r="D1929" s="24">
        <v>1</v>
      </c>
      <c r="E1929" s="23">
        <f>D1929*H1907</f>
        <v>47</v>
      </c>
      <c r="F1929" s="22" cm="1">
        <f t="array" ref="F1929">IFERROR(_xlfn.XLOOKUP(1,(TabFournisseurs[TYPE]=A1929)*(TabFournisseurs[SUPPLIER2]=B1929)*(TabFournisseurs[REF PRODUCT]=C1929),TabFournisseurs[Cost / per m]),0)</f>
        <v>0.5</v>
      </c>
      <c r="G1929" s="21">
        <f t="shared" si="170"/>
        <v>0.5</v>
      </c>
      <c r="H1929" s="20">
        <f>G1929*H1907</f>
        <v>23.5</v>
      </c>
      <c r="I1929" s="19"/>
      <c r="J1929" s="19"/>
      <c r="K1929" s="18"/>
      <c r="L1929" s="18"/>
      <c r="M1929" s="18"/>
      <c r="N1929" s="18"/>
      <c r="O1929" s="18"/>
      <c r="P1929" s="18"/>
      <c r="Q1929" s="18"/>
      <c r="R1929" s="18"/>
      <c r="S1929" s="17"/>
      <c r="T1929" s="211"/>
    </row>
    <row r="1930" spans="1:20" ht="17" thickBot="1" x14ac:dyDescent="0.25">
      <c r="A1930" s="95"/>
      <c r="B1930" s="95"/>
      <c r="C1930" s="95"/>
      <c r="D1930" s="95"/>
      <c r="E1930" s="95"/>
      <c r="F1930" s="95"/>
      <c r="G1930" s="95"/>
      <c r="H1930" s="95"/>
      <c r="I1930" s="95"/>
      <c r="J1930" s="95"/>
      <c r="K1930" s="95"/>
      <c r="L1930" s="95"/>
      <c r="M1930" s="95"/>
      <c r="N1930" s="95"/>
      <c r="O1930" s="95"/>
      <c r="P1930" s="95"/>
      <c r="Q1930" s="95"/>
      <c r="R1930" s="95"/>
      <c r="S1930" s="95"/>
      <c r="T1930" s="95"/>
    </row>
    <row r="1931" spans="1:20" ht="23" customHeight="1" x14ac:dyDescent="0.2">
      <c r="A1931" s="204" t="s">
        <v>286</v>
      </c>
      <c r="B1931" s="205"/>
      <c r="C1931" s="205"/>
      <c r="D1931" s="205"/>
      <c r="E1931" s="205"/>
      <c r="F1931" s="205"/>
      <c r="G1931" s="206"/>
      <c r="H1931" s="166" t="s">
        <v>234</v>
      </c>
      <c r="I1931" s="167"/>
      <c r="J1931" s="167"/>
      <c r="K1931" s="167"/>
      <c r="L1931" s="167"/>
      <c r="M1931" s="168"/>
      <c r="N1931" s="169" t="s">
        <v>1</v>
      </c>
      <c r="O1931" s="169"/>
      <c r="P1931" s="169"/>
      <c r="Q1931" s="169"/>
      <c r="R1931" s="171"/>
      <c r="S1931" s="173" t="s">
        <v>2</v>
      </c>
      <c r="T1931" s="210"/>
    </row>
    <row r="1932" spans="1:20" ht="23" customHeight="1" thickBot="1" x14ac:dyDescent="0.25">
      <c r="A1932" s="207"/>
      <c r="B1932" s="208"/>
      <c r="C1932" s="208"/>
      <c r="D1932" s="208"/>
      <c r="E1932" s="208"/>
      <c r="F1932" s="208"/>
      <c r="G1932" s="209"/>
      <c r="H1932" s="177"/>
      <c r="I1932" s="178"/>
      <c r="J1932" s="178"/>
      <c r="K1932" s="178"/>
      <c r="L1932" s="178"/>
      <c r="M1932" s="179"/>
      <c r="N1932" s="170"/>
      <c r="O1932" s="170"/>
      <c r="P1932" s="170"/>
      <c r="Q1932" s="170"/>
      <c r="R1932" s="172"/>
      <c r="S1932" s="174"/>
      <c r="T1932" s="210"/>
    </row>
    <row r="1933" spans="1:20" outlineLevel="1" x14ac:dyDescent="0.2">
      <c r="A1933" s="212">
        <v>46162</v>
      </c>
      <c r="B1933" s="181"/>
      <c r="C1933" s="94"/>
      <c r="D1933" s="94"/>
      <c r="E1933" s="94"/>
      <c r="F1933" s="94"/>
      <c r="G1933" s="94"/>
      <c r="H1933" s="94"/>
      <c r="I1933" s="94"/>
      <c r="J1933" s="94"/>
      <c r="K1933" s="94"/>
      <c r="L1933" s="94"/>
      <c r="M1933" s="94"/>
      <c r="N1933" s="94"/>
      <c r="O1933" s="94"/>
      <c r="P1933" s="94"/>
      <c r="Q1933" s="94"/>
      <c r="R1933" s="94"/>
      <c r="S1933" s="93" t="s">
        <v>47</v>
      </c>
      <c r="T1933" s="211"/>
    </row>
    <row r="1934" spans="1:20" ht="17" outlineLevel="1" thickBot="1" x14ac:dyDescent="0.25">
      <c r="A1934" s="92"/>
      <c r="B1934" s="42"/>
      <c r="C1934" s="42"/>
      <c r="D1934" s="42"/>
      <c r="E1934" s="42"/>
      <c r="F1934" s="42"/>
      <c r="G1934" s="42"/>
      <c r="H1934" s="42"/>
      <c r="I1934" s="42"/>
      <c r="J1934" s="42"/>
      <c r="K1934" s="42"/>
      <c r="L1934" s="42"/>
      <c r="M1934" s="42"/>
      <c r="N1934" s="42"/>
      <c r="O1934" s="42"/>
      <c r="P1934" s="42"/>
      <c r="Q1934" s="42"/>
      <c r="R1934" s="42"/>
      <c r="S1934" s="47"/>
      <c r="T1934" s="211"/>
    </row>
    <row r="1935" spans="1:20" ht="17" customHeight="1" outlineLevel="1" thickBot="1" x14ac:dyDescent="0.25">
      <c r="A1935" s="182" t="e" vm="38">
        <v>#VALUE!</v>
      </c>
      <c r="B1935" s="183"/>
      <c r="C1935" s="91" t="s">
        <v>6</v>
      </c>
      <c r="D1935" s="90" t="s">
        <v>7</v>
      </c>
      <c r="E1935" s="106" t="s">
        <v>294</v>
      </c>
      <c r="F1935" s="42"/>
      <c r="G1935" s="42"/>
      <c r="H1935" s="84" t="s">
        <v>8</v>
      </c>
      <c r="I1935" s="88"/>
      <c r="J1935" s="88"/>
      <c r="K1935" s="88"/>
      <c r="L1935" s="88"/>
      <c r="M1935" s="88"/>
      <c r="N1935" s="88"/>
      <c r="O1935" s="88"/>
      <c r="P1935" s="88"/>
      <c r="Q1935" s="88"/>
      <c r="S1935" s="87"/>
      <c r="T1935" s="211"/>
    </row>
    <row r="1936" spans="1:20" ht="16" customHeight="1" outlineLevel="1" x14ac:dyDescent="0.2">
      <c r="A1936" s="184"/>
      <c r="B1936" s="185"/>
      <c r="C1936" s="232" t="s">
        <v>276</v>
      </c>
      <c r="D1936" s="86" t="s">
        <v>9</v>
      </c>
      <c r="E1936" s="85" t="s">
        <v>49</v>
      </c>
      <c r="F1936" s="42"/>
      <c r="G1936" s="42"/>
      <c r="H1936" s="84" t="s">
        <v>10</v>
      </c>
      <c r="I1936" s="83"/>
      <c r="J1936" s="83"/>
      <c r="K1936" s="83"/>
      <c r="L1936" s="83"/>
      <c r="M1936" s="83"/>
      <c r="N1936" s="83"/>
      <c r="O1936" s="83"/>
      <c r="P1936" s="83"/>
      <c r="Q1936" s="83"/>
      <c r="R1936" s="191"/>
      <c r="S1936" s="192"/>
      <c r="T1936" s="211"/>
    </row>
    <row r="1937" spans="1:20" ht="16" customHeight="1" outlineLevel="1" x14ac:dyDescent="0.2">
      <c r="A1937" s="184"/>
      <c r="B1937" s="185"/>
      <c r="C1937" s="233"/>
      <c r="D1937" s="63" t="s">
        <v>11</v>
      </c>
      <c r="E1937" s="82" t="s">
        <v>50</v>
      </c>
      <c r="F1937" s="42"/>
      <c r="G1937" s="48"/>
      <c r="H1937" s="81"/>
      <c r="I1937" s="80"/>
      <c r="J1937" s="80"/>
      <c r="K1937" s="80"/>
      <c r="L1937" s="80"/>
      <c r="M1937" s="80"/>
      <c r="N1937" s="80"/>
      <c r="O1937" s="80"/>
      <c r="P1937" s="80"/>
      <c r="Q1937" s="80"/>
      <c r="R1937" s="191"/>
      <c r="S1937" s="192"/>
      <c r="T1937" s="211"/>
    </row>
    <row r="1938" spans="1:20" ht="16" customHeight="1" outlineLevel="1" thickBot="1" x14ac:dyDescent="0.25">
      <c r="A1938" s="184"/>
      <c r="B1938" s="185"/>
      <c r="C1938" s="233"/>
      <c r="D1938" s="63" t="s">
        <v>12</v>
      </c>
      <c r="E1938" s="82" t="s">
        <v>295</v>
      </c>
      <c r="F1938" s="42"/>
      <c r="G1938" s="48"/>
      <c r="H1938" s="81"/>
      <c r="I1938" s="80"/>
      <c r="J1938" s="80"/>
      <c r="K1938" s="80"/>
      <c r="L1938" s="80"/>
      <c r="M1938" s="80"/>
      <c r="N1938" s="80"/>
      <c r="O1938" s="80"/>
      <c r="P1938" s="80"/>
      <c r="Q1938" s="80"/>
      <c r="R1938" s="152"/>
      <c r="S1938" s="153"/>
      <c r="T1938" s="211"/>
    </row>
    <row r="1939" spans="1:20" ht="16" customHeight="1" outlineLevel="1" thickBot="1" x14ac:dyDescent="0.25">
      <c r="A1939" s="184"/>
      <c r="B1939" s="185"/>
      <c r="C1939" s="233"/>
      <c r="D1939" s="63" t="s">
        <v>13</v>
      </c>
      <c r="E1939" s="105" t="b">
        <v>0</v>
      </c>
      <c r="F1939" s="42"/>
      <c r="G1939" s="48"/>
      <c r="H1939" s="59" t="s">
        <v>14</v>
      </c>
      <c r="I1939" s="58">
        <v>48</v>
      </c>
      <c r="J1939" s="58">
        <v>50</v>
      </c>
      <c r="K1939" s="58">
        <v>52</v>
      </c>
      <c r="L1939" s="58">
        <v>54</v>
      </c>
      <c r="M1939" s="58">
        <v>56</v>
      </c>
      <c r="N1939" s="58">
        <v>58</v>
      </c>
      <c r="O1939" s="58">
        <v>60</v>
      </c>
      <c r="P1939" s="58">
        <v>62</v>
      </c>
      <c r="Q1939" s="57">
        <v>64</v>
      </c>
      <c r="S1939" s="79"/>
      <c r="T1939" s="211"/>
    </row>
    <row r="1940" spans="1:20" outlineLevel="1" x14ac:dyDescent="0.2">
      <c r="A1940" s="184"/>
      <c r="B1940" s="185"/>
      <c r="C1940" s="233"/>
      <c r="D1940" s="193"/>
      <c r="E1940" s="194"/>
      <c r="F1940" s="42"/>
      <c r="G1940" s="48"/>
      <c r="H1940" s="78">
        <f t="shared" ref="H1940:H1947" si="171">SUM(I1940:Q1940)</f>
        <v>42</v>
      </c>
      <c r="I1940" s="77">
        <v>3</v>
      </c>
      <c r="J1940" s="77">
        <v>4</v>
      </c>
      <c r="K1940" s="77">
        <v>4</v>
      </c>
      <c r="L1940" s="77">
        <v>10</v>
      </c>
      <c r="M1940" s="77">
        <v>9</v>
      </c>
      <c r="N1940" s="77">
        <v>6</v>
      </c>
      <c r="O1940" s="77">
        <v>4</v>
      </c>
      <c r="P1940" s="77">
        <v>2</v>
      </c>
      <c r="Q1940" s="77"/>
      <c r="R1940" s="195" t="s">
        <v>143</v>
      </c>
      <c r="S1940" s="196"/>
      <c r="T1940" s="211"/>
    </row>
    <row r="1941" spans="1:20" ht="16" customHeight="1" outlineLevel="1" x14ac:dyDescent="0.2">
      <c r="A1941" s="184"/>
      <c r="B1941" s="185"/>
      <c r="C1941" s="233"/>
      <c r="D1941" s="63" t="s">
        <v>16</v>
      </c>
      <c r="E1941" s="76" t="s">
        <v>52</v>
      </c>
      <c r="F1941" s="42"/>
      <c r="G1941" s="48"/>
      <c r="H1941" s="73">
        <f t="shared" si="171"/>
        <v>0</v>
      </c>
      <c r="I1941" s="68"/>
      <c r="J1941" s="68"/>
      <c r="K1941" s="68"/>
      <c r="L1941" s="68"/>
      <c r="M1941" s="68"/>
      <c r="N1941" s="68"/>
      <c r="O1941" s="68"/>
      <c r="P1941" s="68"/>
      <c r="Q1941" s="68"/>
      <c r="R1941" s="197"/>
      <c r="S1941" s="192"/>
      <c r="T1941" s="211"/>
    </row>
    <row r="1942" spans="1:20" ht="16" customHeight="1" outlineLevel="1" x14ac:dyDescent="0.2">
      <c r="A1942" s="184"/>
      <c r="B1942" s="185"/>
      <c r="C1942" s="233"/>
      <c r="D1942" s="63" t="s">
        <v>17</v>
      </c>
      <c r="E1942" s="75" t="s">
        <v>279</v>
      </c>
      <c r="F1942" s="42"/>
      <c r="G1942" s="42"/>
      <c r="H1942" s="73">
        <f t="shared" si="171"/>
        <v>0</v>
      </c>
      <c r="I1942" s="68"/>
      <c r="J1942" s="68"/>
      <c r="K1942" s="68"/>
      <c r="L1942" s="68"/>
      <c r="M1942" s="68"/>
      <c r="N1942" s="68"/>
      <c r="O1942" s="68"/>
      <c r="P1942" s="68"/>
      <c r="Q1942" s="68"/>
      <c r="R1942" s="197"/>
      <c r="S1942" s="192"/>
      <c r="T1942" s="211"/>
    </row>
    <row r="1943" spans="1:20" outlineLevel="1" x14ac:dyDescent="0.2">
      <c r="A1943" s="184"/>
      <c r="B1943" s="185"/>
      <c r="C1943" s="233"/>
      <c r="D1943" s="193"/>
      <c r="E1943" s="194"/>
      <c r="F1943" s="42"/>
      <c r="G1943" s="48"/>
      <c r="H1943" s="73">
        <f t="shared" si="171"/>
        <v>0</v>
      </c>
      <c r="I1943" s="68"/>
      <c r="J1943" s="68"/>
      <c r="K1943" s="68"/>
      <c r="L1943" s="68"/>
      <c r="M1943" s="68"/>
      <c r="N1943" s="68"/>
      <c r="O1943" s="68"/>
      <c r="P1943" s="68"/>
      <c r="Q1943" s="68"/>
      <c r="R1943" s="197"/>
      <c r="S1943" s="192"/>
      <c r="T1943" s="211"/>
    </row>
    <row r="1944" spans="1:20" ht="16" customHeight="1" outlineLevel="1" x14ac:dyDescent="0.2">
      <c r="A1944" s="184"/>
      <c r="B1944" s="185"/>
      <c r="C1944" s="233"/>
      <c r="D1944" s="63" t="s">
        <v>18</v>
      </c>
      <c r="E1944" s="76">
        <v>48</v>
      </c>
      <c r="F1944" s="42"/>
      <c r="G1944" s="48"/>
      <c r="H1944" s="73">
        <f t="shared" si="171"/>
        <v>0</v>
      </c>
      <c r="I1944" s="68"/>
      <c r="J1944" s="68"/>
      <c r="K1944" s="68"/>
      <c r="L1944" s="68"/>
      <c r="M1944" s="68"/>
      <c r="N1944" s="68"/>
      <c r="O1944" s="68"/>
      <c r="P1944" s="68"/>
      <c r="Q1944" s="68"/>
      <c r="R1944" s="197"/>
      <c r="S1944" s="192"/>
      <c r="T1944" s="211"/>
    </row>
    <row r="1945" spans="1:20" ht="16" customHeight="1" outlineLevel="1" x14ac:dyDescent="0.2">
      <c r="A1945" s="184"/>
      <c r="B1945" s="185"/>
      <c r="C1945" s="233"/>
      <c r="D1945" s="63" t="s">
        <v>19</v>
      </c>
      <c r="E1945" s="75">
        <f>SUM(G1958:G1972)</f>
        <v>18.698999999999998</v>
      </c>
      <c r="F1945" s="42"/>
      <c r="G1945" s="42"/>
      <c r="H1945" s="73">
        <f t="shared" si="171"/>
        <v>0</v>
      </c>
      <c r="I1945" s="68"/>
      <c r="J1945" s="68"/>
      <c r="K1945" s="68"/>
      <c r="L1945" s="68"/>
      <c r="M1945" s="68"/>
      <c r="N1945" s="68"/>
      <c r="O1945" s="68"/>
      <c r="P1945" s="68"/>
      <c r="Q1945" s="68"/>
      <c r="R1945" s="197"/>
      <c r="S1945" s="192"/>
      <c r="T1945" s="211"/>
    </row>
    <row r="1946" spans="1:20" outlineLevel="1" x14ac:dyDescent="0.2">
      <c r="A1946" s="184"/>
      <c r="B1946" s="185"/>
      <c r="C1946" s="233"/>
      <c r="D1946" s="193"/>
      <c r="E1946" s="194"/>
      <c r="F1946" s="42"/>
      <c r="G1946" s="48"/>
      <c r="H1946" s="73">
        <f t="shared" si="171"/>
        <v>0</v>
      </c>
      <c r="I1946" s="68"/>
      <c r="J1946" s="68"/>
      <c r="K1946" s="68"/>
      <c r="L1946" s="68"/>
      <c r="M1946" s="68"/>
      <c r="N1946" s="68"/>
      <c r="O1946" s="68"/>
      <c r="P1946" s="68"/>
      <c r="Q1946" s="68"/>
      <c r="R1946" s="197"/>
      <c r="S1946" s="192"/>
      <c r="T1946" s="211"/>
    </row>
    <row r="1947" spans="1:20" ht="16" customHeight="1" outlineLevel="1" x14ac:dyDescent="0.2">
      <c r="A1947" s="184"/>
      <c r="B1947" s="185"/>
      <c r="C1947" s="233"/>
      <c r="D1947" s="63" t="s">
        <v>20</v>
      </c>
      <c r="E1947" s="75">
        <f>SUM(E1944:E1945)</f>
        <v>66.698999999999998</v>
      </c>
      <c r="F1947" s="42"/>
      <c r="G1947" s="74"/>
      <c r="H1947" s="73">
        <f t="shared" si="171"/>
        <v>0</v>
      </c>
      <c r="I1947" s="68"/>
      <c r="J1947" s="68"/>
      <c r="K1947" s="68"/>
      <c r="L1947" s="68"/>
      <c r="M1947" s="68"/>
      <c r="N1947" s="68"/>
      <c r="O1947" s="68"/>
      <c r="P1947" s="68"/>
      <c r="Q1947" s="68"/>
      <c r="R1947" s="197"/>
      <c r="S1947" s="192"/>
      <c r="T1947" s="211"/>
    </row>
    <row r="1948" spans="1:20" ht="16" customHeight="1" outlineLevel="1" x14ac:dyDescent="0.2">
      <c r="A1948" s="184"/>
      <c r="B1948" s="185"/>
      <c r="C1948" s="233"/>
      <c r="D1948" s="63" t="s">
        <v>21</v>
      </c>
      <c r="E1948" s="72">
        <f>SUM(E1950/E1947)</f>
        <v>4.0330439736727692</v>
      </c>
      <c r="F1948" s="42"/>
      <c r="G1948" s="71" t="s">
        <v>11</v>
      </c>
      <c r="H1948" s="69">
        <f>H1940</f>
        <v>42</v>
      </c>
      <c r="I1948" s="68"/>
      <c r="J1948" s="68"/>
      <c r="K1948" s="68"/>
      <c r="L1948" s="68"/>
      <c r="M1948" s="68"/>
      <c r="N1948" s="68"/>
      <c r="O1948" s="68"/>
      <c r="P1948" s="68"/>
      <c r="Q1948" s="67"/>
      <c r="R1948" s="197"/>
      <c r="S1948" s="192"/>
      <c r="T1948" s="211"/>
    </row>
    <row r="1949" spans="1:20" ht="17" outlineLevel="1" thickBot="1" x14ac:dyDescent="0.25">
      <c r="A1949" s="184"/>
      <c r="B1949" s="185"/>
      <c r="C1949" s="233"/>
      <c r="D1949" s="193"/>
      <c r="E1949" s="194"/>
      <c r="F1949" s="42"/>
      <c r="G1949" s="70" t="s">
        <v>22</v>
      </c>
      <c r="H1949" s="69">
        <v>0</v>
      </c>
      <c r="I1949" s="68"/>
      <c r="J1949" s="68"/>
      <c r="K1949" s="68"/>
      <c r="L1949" s="68"/>
      <c r="M1949" s="68"/>
      <c r="N1949" s="68"/>
      <c r="O1949" s="68"/>
      <c r="P1949" s="68"/>
      <c r="Q1949" s="67"/>
      <c r="R1949" s="197"/>
      <c r="S1949" s="192"/>
      <c r="T1949" s="211"/>
    </row>
    <row r="1950" spans="1:20" ht="16" customHeight="1" outlineLevel="1" thickBot="1" x14ac:dyDescent="0.25">
      <c r="A1950" s="184"/>
      <c r="B1950" s="185"/>
      <c r="C1950" s="233"/>
      <c r="D1950" s="63" t="s">
        <v>23</v>
      </c>
      <c r="E1950" s="66">
        <v>269</v>
      </c>
      <c r="G1950" s="48"/>
      <c r="H1950" s="65">
        <f>SUM(H1948:H1949)</f>
        <v>42</v>
      </c>
      <c r="I1950" s="64">
        <f t="shared" ref="I1950:Q1950" si="172">SUM(I1940:I1947)</f>
        <v>3</v>
      </c>
      <c r="J1950" s="64">
        <f t="shared" si="172"/>
        <v>4</v>
      </c>
      <c r="K1950" s="64">
        <f t="shared" si="172"/>
        <v>4</v>
      </c>
      <c r="L1950" s="64">
        <f t="shared" si="172"/>
        <v>10</v>
      </c>
      <c r="M1950" s="64">
        <f t="shared" si="172"/>
        <v>9</v>
      </c>
      <c r="N1950" s="64">
        <f t="shared" si="172"/>
        <v>6</v>
      </c>
      <c r="O1950" s="64">
        <f t="shared" si="172"/>
        <v>4</v>
      </c>
      <c r="P1950" s="64">
        <f t="shared" si="172"/>
        <v>2</v>
      </c>
      <c r="Q1950" s="64">
        <f t="shared" si="172"/>
        <v>0</v>
      </c>
      <c r="R1950" s="197"/>
      <c r="S1950" s="192"/>
      <c r="T1950" s="211"/>
    </row>
    <row r="1951" spans="1:20" ht="17" customHeight="1" outlineLevel="1" thickBot="1" x14ac:dyDescent="0.25">
      <c r="A1951" s="184"/>
      <c r="B1951" s="185"/>
      <c r="C1951" s="233"/>
      <c r="D1951" s="63" t="s">
        <v>24</v>
      </c>
      <c r="E1951" s="62">
        <f>SUM(E1950/2.5)</f>
        <v>107.6</v>
      </c>
      <c r="F1951" s="42"/>
      <c r="G1951" s="61"/>
      <c r="H1951" s="60" t="s">
        <v>14</v>
      </c>
      <c r="I1951" s="59">
        <v>48</v>
      </c>
      <c r="J1951" s="58">
        <v>50</v>
      </c>
      <c r="K1951" s="58">
        <v>52</v>
      </c>
      <c r="L1951" s="58">
        <v>54</v>
      </c>
      <c r="M1951" s="58">
        <v>56</v>
      </c>
      <c r="N1951" s="58">
        <v>58</v>
      </c>
      <c r="O1951" s="58">
        <v>60</v>
      </c>
      <c r="P1951" s="58">
        <v>62</v>
      </c>
      <c r="Q1951" s="57">
        <v>64</v>
      </c>
      <c r="R1951" s="197"/>
      <c r="S1951" s="192"/>
      <c r="T1951" s="211"/>
    </row>
    <row r="1952" spans="1:20" ht="17" outlineLevel="1" thickBot="1" x14ac:dyDescent="0.25">
      <c r="A1952" s="186"/>
      <c r="B1952" s="187"/>
      <c r="C1952" s="234"/>
      <c r="D1952" s="56" t="s">
        <v>25</v>
      </c>
      <c r="E1952" s="55">
        <f>SUM(E1950/2.2)</f>
        <v>122.27272727272727</v>
      </c>
      <c r="F1952" s="42"/>
      <c r="G1952" s="42"/>
      <c r="H1952" s="42"/>
      <c r="I1952" s="42"/>
      <c r="J1952" s="42"/>
      <c r="K1952" s="42"/>
      <c r="L1952" s="42"/>
      <c r="M1952" s="42"/>
      <c r="N1952" s="42"/>
      <c r="O1952" s="42"/>
      <c r="P1952" s="42"/>
      <c r="Q1952" s="42"/>
      <c r="R1952" s="198"/>
      <c r="S1952" s="199"/>
      <c r="T1952" s="211"/>
    </row>
    <row r="1953" spans="1:20" ht="17" outlineLevel="1" thickBot="1" x14ac:dyDescent="0.25">
      <c r="A1953" s="54" t="s">
        <v>26</v>
      </c>
      <c r="B1953" s="53">
        <v>46220</v>
      </c>
      <c r="C1953" s="42"/>
      <c r="D1953" s="48"/>
      <c r="E1953" s="112">
        <v>46162</v>
      </c>
      <c r="F1953" s="42"/>
      <c r="S1953" s="28"/>
      <c r="T1953" s="211"/>
    </row>
    <row r="1954" spans="1:20" outlineLevel="1" x14ac:dyDescent="0.2">
      <c r="A1954" s="51" t="s">
        <v>27</v>
      </c>
      <c r="B1954" s="50"/>
      <c r="C1954" s="42"/>
      <c r="D1954" s="48"/>
      <c r="E1954" s="42"/>
      <c r="F1954" s="42"/>
      <c r="R1954" s="42"/>
      <c r="S1954" s="47"/>
      <c r="T1954" s="211"/>
    </row>
    <row r="1955" spans="1:20" outlineLevel="1" x14ac:dyDescent="0.2">
      <c r="A1955" s="49"/>
      <c r="B1955" s="42"/>
      <c r="C1955" s="42"/>
      <c r="D1955" s="48"/>
      <c r="E1955" s="42"/>
      <c r="F1955" s="42"/>
      <c r="G1955" s="42"/>
      <c r="H1955" s="42"/>
      <c r="I1955" s="42"/>
      <c r="J1955" s="42"/>
      <c r="K1955" s="42"/>
      <c r="L1955" s="42"/>
      <c r="M1955" s="42"/>
      <c r="N1955" s="42"/>
      <c r="O1955" s="42"/>
      <c r="P1955" s="42"/>
      <c r="Q1955" s="42"/>
      <c r="R1955" s="42"/>
      <c r="S1955" s="47"/>
      <c r="T1955" s="211"/>
    </row>
    <row r="1956" spans="1:20" ht="17" outlineLevel="1" thickBot="1" x14ac:dyDescent="0.25">
      <c r="A1956" s="49" t="s">
        <v>28</v>
      </c>
      <c r="B1956" s="42"/>
      <c r="C1956" s="42"/>
      <c r="D1956" s="48"/>
      <c r="E1956" s="42"/>
      <c r="F1956" s="42"/>
      <c r="G1956" s="42"/>
      <c r="H1956" s="42"/>
      <c r="I1956" s="42"/>
      <c r="J1956" s="42"/>
      <c r="K1956" s="42"/>
      <c r="L1956" s="42"/>
      <c r="M1956" s="42"/>
      <c r="N1956" s="42"/>
      <c r="O1956" s="42"/>
      <c r="P1956" s="42"/>
      <c r="Q1956" s="42"/>
      <c r="R1956" s="42"/>
      <c r="S1956" s="47"/>
      <c r="T1956" s="211"/>
    </row>
    <row r="1957" spans="1:20" outlineLevel="1" x14ac:dyDescent="0.2">
      <c r="A1957" s="46" t="s">
        <v>29</v>
      </c>
      <c r="B1957" s="45" t="s">
        <v>30</v>
      </c>
      <c r="C1957" s="44" t="s">
        <v>31</v>
      </c>
      <c r="D1957" s="44" t="s">
        <v>32</v>
      </c>
      <c r="E1957" s="44" t="s">
        <v>33</v>
      </c>
      <c r="F1957" s="44" t="s">
        <v>34</v>
      </c>
      <c r="G1957" s="44" t="s">
        <v>35</v>
      </c>
      <c r="H1957" s="43" t="s">
        <v>36</v>
      </c>
      <c r="I1957" s="200" t="s">
        <v>37</v>
      </c>
      <c r="J1957" s="201"/>
      <c r="K1957" s="202"/>
      <c r="L1957" s="202"/>
      <c r="M1957" s="202"/>
      <c r="N1957" s="202"/>
      <c r="O1957" s="202"/>
      <c r="P1957" s="42"/>
      <c r="Q1957" s="42"/>
      <c r="R1957" s="42"/>
      <c r="S1957" s="28"/>
      <c r="T1957" s="211"/>
    </row>
    <row r="1958" spans="1:20" ht="17" outlineLevel="1" x14ac:dyDescent="0.2">
      <c r="A1958" s="38" t="s">
        <v>54</v>
      </c>
      <c r="B1958" s="37" t="s">
        <v>280</v>
      </c>
      <c r="C1958" s="36" t="s">
        <v>281</v>
      </c>
      <c r="D1958" s="35">
        <v>0.7</v>
      </c>
      <c r="E1958" s="41">
        <f>D1958*H1950</f>
        <v>29.4</v>
      </c>
      <c r="F1958" s="33" cm="1">
        <f t="array" ref="F1958">IFERROR(_xlfn.XLOOKUP(1,(TabFournisseurs[TYPE]=A1958)*(TabFournisseurs[SUPPLIER2]=B1958)*(TabFournisseurs[REF PRODUCT]=C1958),TabFournisseurs[Cost / per m]),0)</f>
        <v>11.3</v>
      </c>
      <c r="G1958" s="96">
        <f>F1958*D1958</f>
        <v>7.91</v>
      </c>
      <c r="H1958" s="40">
        <f>G1958*H1950</f>
        <v>332.22</v>
      </c>
      <c r="I1958" s="203"/>
      <c r="J1958" s="201"/>
      <c r="K1958" s="156"/>
      <c r="L1958" s="156"/>
      <c r="M1958" s="156"/>
      <c r="N1958" s="156"/>
      <c r="O1958" s="156"/>
      <c r="P1958" s="156"/>
      <c r="Q1958" s="156"/>
      <c r="R1958" s="156"/>
      <c r="S1958" s="157"/>
      <c r="T1958" s="211"/>
    </row>
    <row r="1959" spans="1:20" ht="17" outlineLevel="1" x14ac:dyDescent="0.2">
      <c r="A1959" s="38" t="s">
        <v>57</v>
      </c>
      <c r="B1959" s="37" t="s">
        <v>282</v>
      </c>
      <c r="C1959" s="36" t="s">
        <v>283</v>
      </c>
      <c r="D1959" s="35">
        <v>0.7</v>
      </c>
      <c r="E1959" s="34">
        <f>D1959*H1950</f>
        <v>29.4</v>
      </c>
      <c r="F1959" s="33" cm="1">
        <f t="array" ref="F1959">IFERROR(_xlfn.XLOOKUP(1,(TabFournisseurs[TYPE]=A1959)*(TabFournisseurs[SUPPLIER2]=B1959)*(TabFournisseurs[REF PRODUCT]=C1959),TabFournisseurs[Cost / per m]),0)</f>
        <v>3.5</v>
      </c>
      <c r="G1959" s="32">
        <f t="shared" ref="G1959:G1970" si="173">F1959*D1959</f>
        <v>2.4499999999999997</v>
      </c>
      <c r="H1959" s="31">
        <f>G1959*H1950</f>
        <v>102.89999999999999</v>
      </c>
      <c r="I1959" s="39"/>
      <c r="J1959" s="39"/>
      <c r="K1959" s="156"/>
      <c r="L1959" s="156"/>
      <c r="M1959" s="156"/>
      <c r="N1959" s="156"/>
      <c r="O1959" s="156"/>
      <c r="P1959" s="156"/>
      <c r="Q1959" s="156"/>
      <c r="R1959" s="156"/>
      <c r="S1959" s="157"/>
      <c r="T1959" s="211"/>
    </row>
    <row r="1960" spans="1:20" ht="17" outlineLevel="1" x14ac:dyDescent="0.2">
      <c r="A1960" s="38" t="s">
        <v>60</v>
      </c>
      <c r="B1960" s="37" t="s">
        <v>70</v>
      </c>
      <c r="C1960" s="36" t="s">
        <v>284</v>
      </c>
      <c r="D1960" s="35">
        <v>0.4</v>
      </c>
      <c r="E1960" s="34">
        <f>D1960*H1950</f>
        <v>16.8</v>
      </c>
      <c r="F1960" s="33" cm="1">
        <f t="array" ref="F1960">IFERROR(_xlfn.XLOOKUP(1,(TabFournisseurs[TYPE]=A1960)*(TabFournisseurs[SUPPLIER2]=B1960)*(TabFournisseurs[REF PRODUCT]=C1960),TabFournisseurs[Cost / per m]),0)</f>
        <v>6.7</v>
      </c>
      <c r="G1960" s="32">
        <f t="shared" si="173"/>
        <v>2.68</v>
      </c>
      <c r="H1960" s="31">
        <f>G1960*H1950</f>
        <v>112.56</v>
      </c>
      <c r="I1960" s="39"/>
      <c r="J1960" s="39"/>
      <c r="K1960" s="156"/>
      <c r="L1960" s="156"/>
      <c r="M1960" s="156"/>
      <c r="N1960" s="156"/>
      <c r="O1960" s="156"/>
      <c r="P1960" s="156"/>
      <c r="Q1960" s="156"/>
      <c r="R1960" s="156"/>
      <c r="S1960" s="157"/>
      <c r="T1960" s="211"/>
    </row>
    <row r="1961" spans="1:20" ht="17" outlineLevel="1" x14ac:dyDescent="0.2">
      <c r="A1961" s="38" t="s">
        <v>63</v>
      </c>
      <c r="B1961" s="37" t="s">
        <v>64</v>
      </c>
      <c r="C1961" s="36" t="s">
        <v>136</v>
      </c>
      <c r="D1961" s="35">
        <v>0.55000000000000004</v>
      </c>
      <c r="E1961" s="34">
        <f>D1961*H1950</f>
        <v>23.1</v>
      </c>
      <c r="F1961" s="33" cm="1">
        <f t="array" ref="F1961">IFERROR(_xlfn.XLOOKUP(1,(TabFournisseurs[TYPE]=A1961)*(TabFournisseurs[SUPPLIER2]=B1961)*(TabFournisseurs[REF PRODUCT]=C1961),TabFournisseurs[Cost / per m]),0)</f>
        <v>0</v>
      </c>
      <c r="G1961" s="32">
        <f t="shared" si="173"/>
        <v>0</v>
      </c>
      <c r="H1961" s="31">
        <f>G1961*H1950</f>
        <v>0</v>
      </c>
      <c r="I1961" s="30"/>
      <c r="J1961" s="30"/>
      <c r="K1961" s="156"/>
      <c r="L1961" s="156"/>
      <c r="M1961" s="156"/>
      <c r="N1961" s="156"/>
      <c r="O1961" s="156"/>
      <c r="P1961" s="156"/>
      <c r="Q1961" s="156"/>
      <c r="R1961" s="156"/>
      <c r="S1961" s="157"/>
      <c r="T1961" s="211"/>
    </row>
    <row r="1962" spans="1:20" ht="17" outlineLevel="1" x14ac:dyDescent="0.2">
      <c r="A1962" s="38" t="s">
        <v>72</v>
      </c>
      <c r="B1962" s="37" t="s">
        <v>73</v>
      </c>
      <c r="C1962" s="36" t="s">
        <v>74</v>
      </c>
      <c r="D1962" s="35">
        <v>0.1</v>
      </c>
      <c r="E1962" s="34">
        <f>D1962*H1950</f>
        <v>4.2</v>
      </c>
      <c r="F1962" s="33" cm="1">
        <f t="array" ref="F1962">IFERROR(_xlfn.XLOOKUP(1,(TabFournisseurs[TYPE]=A1962)*(TabFournisseurs[SUPPLIER2]=B1962)*(TabFournisseurs[REF PRODUCT]=C1962),TabFournisseurs[Cost / per m]),0)</f>
        <v>0.49</v>
      </c>
      <c r="G1962" s="32">
        <f t="shared" si="173"/>
        <v>4.9000000000000002E-2</v>
      </c>
      <c r="H1962" s="31">
        <f>G1962*H1950</f>
        <v>2.0580000000000003</v>
      </c>
      <c r="I1962" s="30"/>
      <c r="J1962" s="30"/>
      <c r="K1962" s="29"/>
      <c r="L1962" s="29"/>
      <c r="M1962" s="29"/>
      <c r="N1962" s="29"/>
      <c r="O1962" s="29"/>
      <c r="P1962" s="29"/>
      <c r="Q1962" s="29"/>
      <c r="R1962" s="29"/>
      <c r="S1962" s="28"/>
      <c r="T1962" s="211"/>
    </row>
    <row r="1963" spans="1:20" ht="17" outlineLevel="1" x14ac:dyDescent="0.2">
      <c r="A1963" s="38" t="s">
        <v>80</v>
      </c>
      <c r="B1963" s="37" t="s">
        <v>81</v>
      </c>
      <c r="C1963" s="36" t="s">
        <v>82</v>
      </c>
      <c r="D1963" s="35">
        <v>6</v>
      </c>
      <c r="E1963" s="34">
        <f>D1963*H1950</f>
        <v>252</v>
      </c>
      <c r="F1963" s="33" cm="1">
        <f t="array" ref="F1963">IFERROR(_xlfn.XLOOKUP(1,(TabFournisseurs[TYPE]=A1963)*(TabFournisseurs[SUPPLIER2]=B1963)*(TabFournisseurs[REF PRODUCT]=C1963),TabFournisseurs[Cost / per m]),0)</f>
        <v>0.06</v>
      </c>
      <c r="G1963" s="32">
        <f t="shared" si="173"/>
        <v>0.36</v>
      </c>
      <c r="H1963" s="31">
        <f>G1963*H1950</f>
        <v>15.12</v>
      </c>
      <c r="I1963" s="158"/>
      <c r="J1963" s="159"/>
      <c r="K1963" s="29"/>
      <c r="L1963" s="29"/>
      <c r="M1963" s="29"/>
      <c r="N1963" s="29"/>
      <c r="O1963" s="29"/>
      <c r="P1963" s="29"/>
      <c r="Q1963" s="29"/>
      <c r="R1963" s="29"/>
      <c r="S1963" s="28"/>
      <c r="T1963" s="211"/>
    </row>
    <row r="1964" spans="1:20" ht="17" outlineLevel="1" x14ac:dyDescent="0.2">
      <c r="A1964" s="38" t="s">
        <v>75</v>
      </c>
      <c r="B1964" s="37" t="s">
        <v>76</v>
      </c>
      <c r="C1964" s="36" t="s">
        <v>77</v>
      </c>
      <c r="D1964" s="35">
        <v>1</v>
      </c>
      <c r="E1964" s="34">
        <f>D1964*H1950</f>
        <v>42</v>
      </c>
      <c r="F1964" s="33" cm="1">
        <f t="array" ref="F1964">IFERROR(_xlfn.XLOOKUP(1,(TabFournisseurs[TYPE]=A1964)*(TabFournisseurs[SUPPLIER2]=B1964)*(TabFournisseurs[REF PRODUCT]=C1964),TabFournisseurs[Cost / per m]),0)</f>
        <v>0.27</v>
      </c>
      <c r="G1964" s="32">
        <f t="shared" si="173"/>
        <v>0.27</v>
      </c>
      <c r="H1964" s="31">
        <f>G1964*H1950</f>
        <v>11.34</v>
      </c>
      <c r="I1964" s="30"/>
      <c r="J1964" s="30"/>
      <c r="K1964" s="29"/>
      <c r="L1964" s="29"/>
      <c r="M1964" s="29"/>
      <c r="N1964" s="29"/>
      <c r="O1964" s="29"/>
      <c r="P1964" s="29"/>
      <c r="Q1964" s="29"/>
      <c r="R1964" s="29"/>
      <c r="S1964" s="28"/>
      <c r="T1964" s="211"/>
    </row>
    <row r="1965" spans="1:20" ht="17" outlineLevel="1" x14ac:dyDescent="0.2">
      <c r="A1965" s="38" t="s">
        <v>75</v>
      </c>
      <c r="B1965" s="37" t="s">
        <v>76</v>
      </c>
      <c r="C1965" s="36" t="s">
        <v>285</v>
      </c>
      <c r="D1965" s="35">
        <v>1</v>
      </c>
      <c r="E1965" s="34">
        <f>D1965*H1950</f>
        <v>42</v>
      </c>
      <c r="F1965" s="33" cm="1">
        <f t="array" ref="F1965">IFERROR(_xlfn.XLOOKUP(1,(TabFournisseurs[TYPE]=A1965)*(TabFournisseurs[SUPPLIER2]=B1965)*(TabFournisseurs[REF PRODUCT]=C1965),TabFournisseurs[Cost / per m]),0)</f>
        <v>0.27</v>
      </c>
      <c r="G1965" s="32">
        <f t="shared" si="173"/>
        <v>0.27</v>
      </c>
      <c r="H1965" s="31">
        <f>G1965*H1950</f>
        <v>11.34</v>
      </c>
      <c r="I1965" s="30"/>
      <c r="J1965" s="30"/>
      <c r="K1965" s="29"/>
      <c r="L1965" s="29"/>
      <c r="M1965" s="29"/>
      <c r="N1965" s="29"/>
      <c r="O1965" s="29"/>
      <c r="P1965" s="29"/>
      <c r="Q1965" s="29"/>
      <c r="R1965" s="29"/>
      <c r="S1965" s="28"/>
      <c r="T1965" s="211"/>
    </row>
    <row r="1966" spans="1:20" ht="17" outlineLevel="1" x14ac:dyDescent="0.2">
      <c r="A1966" s="38" t="s">
        <v>78</v>
      </c>
      <c r="B1966" s="37" t="s">
        <v>76</v>
      </c>
      <c r="C1966" s="36" t="s">
        <v>79</v>
      </c>
      <c r="D1966" s="35">
        <v>1</v>
      </c>
      <c r="E1966" s="34">
        <f>D1966*H1950</f>
        <v>42</v>
      </c>
      <c r="F1966" s="33" cm="1">
        <f t="array" ref="F1966">IFERROR(_xlfn.XLOOKUP(1,(TabFournisseurs[TYPE]=A1966)*(TabFournisseurs[SUPPLIER2]=B1966)*(TabFournisseurs[REF PRODUCT]=C1966),TabFournisseurs[Cost / per m]),0)</f>
        <v>0.21</v>
      </c>
      <c r="G1966" s="32">
        <f t="shared" si="173"/>
        <v>0.21</v>
      </c>
      <c r="H1966" s="31">
        <f>G1966*H1950</f>
        <v>8.82</v>
      </c>
      <c r="I1966" s="30"/>
      <c r="J1966" s="30"/>
      <c r="K1966" s="29"/>
      <c r="L1966" s="29"/>
      <c r="M1966" s="29"/>
      <c r="N1966" s="29"/>
      <c r="O1966" s="29"/>
      <c r="P1966" s="29"/>
      <c r="Q1966" s="29"/>
      <c r="R1966" s="29"/>
      <c r="S1966" s="28"/>
      <c r="T1966" s="211"/>
    </row>
    <row r="1967" spans="1:20" outlineLevel="1" x14ac:dyDescent="0.2">
      <c r="A1967" s="38"/>
      <c r="B1967" s="37"/>
      <c r="C1967" s="36"/>
      <c r="D1967" s="35"/>
      <c r="E1967" s="34">
        <f>D1967*H1950</f>
        <v>0</v>
      </c>
      <c r="F1967" s="33" cm="1">
        <f t="array" ref="F1967">IFERROR(_xlfn.XLOOKUP(1,(TabFournisseurs[TYPE]=A1967)*(TabFournisseurs[SUPPLIER2]=B1967)*(TabFournisseurs[REF PRODUCT]=C1967),TabFournisseurs[Cost / per m]),0)</f>
        <v>0</v>
      </c>
      <c r="G1967" s="32">
        <f t="shared" si="173"/>
        <v>0</v>
      </c>
      <c r="H1967" s="31">
        <f>G1967*H1950</f>
        <v>0</v>
      </c>
      <c r="I1967" s="30"/>
      <c r="J1967" s="30"/>
      <c r="K1967" s="29"/>
      <c r="L1967" s="29"/>
      <c r="M1967" s="29"/>
      <c r="N1967" s="29"/>
      <c r="O1967" s="29"/>
      <c r="P1967" s="29"/>
      <c r="Q1967" s="29"/>
      <c r="R1967" s="29"/>
      <c r="S1967" s="28"/>
      <c r="T1967" s="211"/>
    </row>
    <row r="1968" spans="1:20" outlineLevel="1" x14ac:dyDescent="0.2">
      <c r="A1968" s="38"/>
      <c r="B1968" s="37"/>
      <c r="C1968" s="36"/>
      <c r="D1968" s="35"/>
      <c r="E1968" s="34">
        <f>D1968*H1950</f>
        <v>0</v>
      </c>
      <c r="F1968" s="33" cm="1">
        <f t="array" ref="F1968">IFERROR(_xlfn.XLOOKUP(1,(TabFournisseurs[TYPE]=A1968)*(TabFournisseurs[SUPPLIER2]=B1968)*(TabFournisseurs[REF PRODUCT]=C1968),TabFournisseurs[Cost / per m]),0)</f>
        <v>0</v>
      </c>
      <c r="G1968" s="32">
        <f t="shared" si="173"/>
        <v>0</v>
      </c>
      <c r="H1968" s="31">
        <f>G1968*H1950</f>
        <v>0</v>
      </c>
      <c r="I1968" s="30"/>
      <c r="J1968" s="30"/>
      <c r="K1968" s="29"/>
      <c r="L1968" s="29"/>
      <c r="M1968" s="29"/>
      <c r="N1968" s="29"/>
      <c r="O1968" s="29"/>
      <c r="P1968" s="29"/>
      <c r="Q1968" s="29"/>
      <c r="R1968" s="29"/>
      <c r="S1968" s="28"/>
      <c r="T1968" s="211"/>
    </row>
    <row r="1969" spans="1:20" outlineLevel="1" x14ac:dyDescent="0.2">
      <c r="A1969" s="38"/>
      <c r="B1969" s="37"/>
      <c r="C1969" s="36"/>
      <c r="D1969" s="35"/>
      <c r="E1969" s="34">
        <f>D1969*H1950</f>
        <v>0</v>
      </c>
      <c r="F1969" s="33" cm="1">
        <f t="array" ref="F1969">IFERROR(_xlfn.XLOOKUP(1,(TabFournisseurs[TYPE]=A1969)*(TabFournisseurs[SUPPLIER2]=B1969)*(TabFournisseurs[REF PRODUCT]=C1969),TabFournisseurs[Cost / per m]),0)</f>
        <v>0</v>
      </c>
      <c r="G1969" s="32">
        <f t="shared" si="173"/>
        <v>0</v>
      </c>
      <c r="H1969" s="31">
        <f>G1969*H1950</f>
        <v>0</v>
      </c>
      <c r="I1969" s="30"/>
      <c r="J1969" s="30"/>
      <c r="K1969" s="29"/>
      <c r="L1969" s="29"/>
      <c r="M1969" s="29"/>
      <c r="N1969" s="29"/>
      <c r="O1969" s="29"/>
      <c r="P1969" s="29"/>
      <c r="Q1969" s="29"/>
      <c r="R1969" s="29"/>
      <c r="S1969" s="28"/>
      <c r="T1969" s="211"/>
    </row>
    <row r="1970" spans="1:20" ht="17" outlineLevel="1" x14ac:dyDescent="0.2">
      <c r="A1970" s="38" t="s">
        <v>38</v>
      </c>
      <c r="B1970" s="37" t="s">
        <v>39</v>
      </c>
      <c r="C1970" s="36" t="s">
        <v>102</v>
      </c>
      <c r="D1970" s="35">
        <v>1</v>
      </c>
      <c r="E1970" s="34">
        <f>D1970*H1950</f>
        <v>42</v>
      </c>
      <c r="F1970" s="33" cm="1">
        <f t="array" ref="F1970">IFERROR(_xlfn.XLOOKUP(1,(TabFournisseurs[TYPE]=A1970)*(TabFournisseurs[SUPPLIER2]=B1970)*(TabFournisseurs[REF PRODUCT]=C1970),TabFournisseurs[Cost / per m]),0)</f>
        <v>2</v>
      </c>
      <c r="G1970" s="32">
        <f t="shared" si="173"/>
        <v>2</v>
      </c>
      <c r="H1970" s="31">
        <f>G1970*H1950</f>
        <v>84</v>
      </c>
      <c r="I1970" s="30"/>
      <c r="J1970" s="30"/>
      <c r="K1970" s="29"/>
      <c r="L1970" s="29"/>
      <c r="M1970" s="29"/>
      <c r="N1970" s="29"/>
      <c r="O1970" s="29"/>
      <c r="P1970" s="29"/>
      <c r="Q1970" s="29"/>
      <c r="R1970" s="29"/>
      <c r="S1970" s="28"/>
      <c r="T1970" s="211"/>
    </row>
    <row r="1971" spans="1:20" ht="17" outlineLevel="1" x14ac:dyDescent="0.2">
      <c r="A1971" s="38" t="s">
        <v>38</v>
      </c>
      <c r="B1971" s="37" t="s">
        <v>40</v>
      </c>
      <c r="C1971" s="36" t="s">
        <v>41</v>
      </c>
      <c r="D1971" s="35">
        <v>1</v>
      </c>
      <c r="E1971" s="34">
        <f>D1971*H1950</f>
        <v>42</v>
      </c>
      <c r="F1971" s="33" cm="1">
        <f t="array" ref="F1971">IFERROR(_xlfn.XLOOKUP(1,(TabFournisseurs[TYPE]=A1971)*(TabFournisseurs[SUPPLIER2]=B1971)*(TabFournisseurs[REF PRODUCT]=C1971),TabFournisseurs[Cost / per m]),0)</f>
        <v>2</v>
      </c>
      <c r="G1971" s="32">
        <f t="shared" ref="G1971:G1972" si="174">F1971*D1971</f>
        <v>2</v>
      </c>
      <c r="H1971" s="31">
        <f>G1971*H1950</f>
        <v>84</v>
      </c>
      <c r="I1971" s="30"/>
      <c r="J1971" s="30"/>
      <c r="K1971" s="29"/>
      <c r="L1971" s="29"/>
      <c r="M1971" s="29"/>
      <c r="N1971" s="29"/>
      <c r="O1971" s="29"/>
      <c r="P1971" s="29"/>
      <c r="Q1971" s="29"/>
      <c r="R1971" s="29"/>
      <c r="S1971" s="28"/>
      <c r="T1971" s="211"/>
    </row>
    <row r="1972" spans="1:20" ht="18" outlineLevel="1" thickBot="1" x14ac:dyDescent="0.25">
      <c r="A1972" s="27" t="s">
        <v>38</v>
      </c>
      <c r="B1972" s="26" t="s">
        <v>42</v>
      </c>
      <c r="C1972" s="25" t="s">
        <v>43</v>
      </c>
      <c r="D1972" s="24">
        <v>1</v>
      </c>
      <c r="E1972" s="23">
        <f>D1972*H1950</f>
        <v>42</v>
      </c>
      <c r="F1972" s="22" cm="1">
        <f t="array" ref="F1972">IFERROR(_xlfn.XLOOKUP(1,(TabFournisseurs[TYPE]=A1972)*(TabFournisseurs[SUPPLIER2]=B1972)*(TabFournisseurs[REF PRODUCT]=C1972),TabFournisseurs[Cost / per m]),0)</f>
        <v>0.5</v>
      </c>
      <c r="G1972" s="21">
        <f t="shared" si="174"/>
        <v>0.5</v>
      </c>
      <c r="H1972" s="20">
        <f>G1972*H1950</f>
        <v>21</v>
      </c>
      <c r="I1972" s="19"/>
      <c r="J1972" s="19"/>
      <c r="K1972" s="18"/>
      <c r="L1972" s="18"/>
      <c r="M1972" s="18"/>
      <c r="N1972" s="18"/>
      <c r="O1972" s="18"/>
      <c r="P1972" s="18"/>
      <c r="Q1972" s="18"/>
      <c r="R1972" s="18"/>
      <c r="S1972" s="17"/>
      <c r="T1972" s="211"/>
    </row>
    <row r="1973" spans="1:20" ht="17" thickBot="1" x14ac:dyDescent="0.25">
      <c r="A1973" s="95"/>
      <c r="B1973" s="95"/>
      <c r="C1973" s="95"/>
      <c r="D1973" s="95"/>
      <c r="E1973" s="95"/>
      <c r="F1973" s="95"/>
      <c r="G1973" s="95"/>
      <c r="H1973" s="95"/>
      <c r="I1973" s="95"/>
      <c r="J1973" s="95"/>
      <c r="K1973" s="95"/>
      <c r="L1973" s="95"/>
      <c r="M1973" s="95"/>
      <c r="N1973" s="95"/>
      <c r="O1973" s="95"/>
      <c r="P1973" s="95"/>
      <c r="Q1973" s="95"/>
      <c r="R1973" s="95"/>
      <c r="S1973" s="95"/>
      <c r="T1973" s="95"/>
    </row>
    <row r="1974" spans="1:20" ht="23" customHeight="1" x14ac:dyDescent="0.2">
      <c r="A1974" s="204" t="s">
        <v>286</v>
      </c>
      <c r="B1974" s="205"/>
      <c r="C1974" s="205"/>
      <c r="D1974" s="205"/>
      <c r="E1974" s="205"/>
      <c r="F1974" s="205"/>
      <c r="G1974" s="206"/>
      <c r="H1974" s="166" t="s">
        <v>296</v>
      </c>
      <c r="I1974" s="167"/>
      <c r="J1974" s="167"/>
      <c r="K1974" s="167"/>
      <c r="L1974" s="167"/>
      <c r="M1974" s="168"/>
      <c r="N1974" s="169" t="s">
        <v>1</v>
      </c>
      <c r="O1974" s="169"/>
      <c r="P1974" s="169"/>
      <c r="Q1974" s="169"/>
      <c r="R1974" s="171"/>
      <c r="S1974" s="173" t="s">
        <v>2</v>
      </c>
      <c r="T1974" s="210"/>
    </row>
    <row r="1975" spans="1:20" ht="23" customHeight="1" thickBot="1" x14ac:dyDescent="0.25">
      <c r="A1975" s="207"/>
      <c r="B1975" s="208"/>
      <c r="C1975" s="208"/>
      <c r="D1975" s="208"/>
      <c r="E1975" s="208"/>
      <c r="F1975" s="208"/>
      <c r="G1975" s="209"/>
      <c r="H1975" s="177"/>
      <c r="I1975" s="178"/>
      <c r="J1975" s="178"/>
      <c r="K1975" s="178"/>
      <c r="L1975" s="178"/>
      <c r="M1975" s="179"/>
      <c r="N1975" s="170"/>
      <c r="O1975" s="170"/>
      <c r="P1975" s="170"/>
      <c r="Q1975" s="170"/>
      <c r="R1975" s="172"/>
      <c r="S1975" s="174"/>
      <c r="T1975" s="210"/>
    </row>
    <row r="1976" spans="1:20" outlineLevel="1" x14ac:dyDescent="0.2">
      <c r="A1976" s="212">
        <v>46162</v>
      </c>
      <c r="B1976" s="181"/>
      <c r="C1976" s="94"/>
      <c r="D1976" s="94"/>
      <c r="E1976" s="94"/>
      <c r="F1976" s="94"/>
      <c r="G1976" s="94"/>
      <c r="H1976" s="94"/>
      <c r="I1976" s="94"/>
      <c r="J1976" s="94"/>
      <c r="K1976" s="94"/>
      <c r="L1976" s="94"/>
      <c r="M1976" s="94"/>
      <c r="N1976" s="94"/>
      <c r="O1976" s="94"/>
      <c r="P1976" s="94"/>
      <c r="Q1976" s="94"/>
      <c r="R1976" s="94"/>
      <c r="S1976" s="93" t="s">
        <v>47</v>
      </c>
      <c r="T1976" s="211"/>
    </row>
    <row r="1977" spans="1:20" ht="17" outlineLevel="1" thickBot="1" x14ac:dyDescent="0.25">
      <c r="A1977" s="92"/>
      <c r="B1977" s="42"/>
      <c r="C1977" s="42"/>
      <c r="D1977" s="42"/>
      <c r="E1977" s="42"/>
      <c r="F1977" s="42"/>
      <c r="G1977" s="42"/>
      <c r="H1977" s="42"/>
      <c r="I1977" s="42"/>
      <c r="J1977" s="42"/>
      <c r="K1977" s="42"/>
      <c r="L1977" s="42"/>
      <c r="M1977" s="42"/>
      <c r="N1977" s="42"/>
      <c r="O1977" s="42"/>
      <c r="P1977" s="42"/>
      <c r="Q1977" s="42"/>
      <c r="R1977" s="42"/>
      <c r="S1977" s="47"/>
      <c r="T1977" s="211"/>
    </row>
    <row r="1978" spans="1:20" ht="17" customHeight="1" outlineLevel="1" thickBot="1" x14ac:dyDescent="0.25">
      <c r="A1978" s="182" t="e" vm="39">
        <v>#VALUE!</v>
      </c>
      <c r="B1978" s="183"/>
      <c r="C1978" s="91" t="s">
        <v>6</v>
      </c>
      <c r="D1978" s="90" t="s">
        <v>7</v>
      </c>
      <c r="E1978" s="106" t="s">
        <v>297</v>
      </c>
      <c r="F1978" s="42"/>
      <c r="G1978" s="42"/>
      <c r="H1978" s="84" t="s">
        <v>8</v>
      </c>
      <c r="I1978" s="88"/>
      <c r="J1978" s="88"/>
      <c r="K1978" s="88"/>
      <c r="L1978" s="88"/>
      <c r="M1978" s="88"/>
      <c r="N1978" s="88"/>
      <c r="O1978" s="88"/>
      <c r="P1978" s="88"/>
      <c r="Q1978" s="88"/>
      <c r="S1978" s="87"/>
      <c r="T1978" s="211"/>
    </row>
    <row r="1979" spans="1:20" ht="16" customHeight="1" outlineLevel="1" x14ac:dyDescent="0.2">
      <c r="A1979" s="184"/>
      <c r="B1979" s="185"/>
      <c r="C1979" s="232" t="s">
        <v>276</v>
      </c>
      <c r="D1979" s="86" t="s">
        <v>9</v>
      </c>
      <c r="E1979" s="85" t="s">
        <v>49</v>
      </c>
      <c r="F1979" s="42"/>
      <c r="G1979" s="42"/>
      <c r="H1979" s="84" t="s">
        <v>10</v>
      </c>
      <c r="I1979" s="83"/>
      <c r="J1979" s="83"/>
      <c r="K1979" s="83"/>
      <c r="L1979" s="83"/>
      <c r="M1979" s="83"/>
      <c r="N1979" s="83"/>
      <c r="O1979" s="83"/>
      <c r="P1979" s="83"/>
      <c r="Q1979" s="83"/>
      <c r="R1979" s="191"/>
      <c r="S1979" s="192"/>
      <c r="T1979" s="211"/>
    </row>
    <row r="1980" spans="1:20" ht="16" customHeight="1" outlineLevel="1" x14ac:dyDescent="0.2">
      <c r="A1980" s="184"/>
      <c r="B1980" s="185"/>
      <c r="C1980" s="233"/>
      <c r="D1980" s="63" t="s">
        <v>11</v>
      </c>
      <c r="E1980" s="82" t="s">
        <v>50</v>
      </c>
      <c r="F1980" s="42"/>
      <c r="G1980" s="48"/>
      <c r="H1980" s="81"/>
      <c r="I1980" s="80"/>
      <c r="J1980" s="80"/>
      <c r="K1980" s="80"/>
      <c r="L1980" s="80"/>
      <c r="M1980" s="80"/>
      <c r="N1980" s="80"/>
      <c r="O1980" s="80"/>
      <c r="P1980" s="80"/>
      <c r="Q1980" s="80"/>
      <c r="R1980" s="191"/>
      <c r="S1980" s="192"/>
      <c r="T1980" s="211"/>
    </row>
    <row r="1981" spans="1:20" ht="16" customHeight="1" outlineLevel="1" thickBot="1" x14ac:dyDescent="0.25">
      <c r="A1981" s="184"/>
      <c r="B1981" s="185"/>
      <c r="C1981" s="233"/>
      <c r="D1981" s="63" t="s">
        <v>12</v>
      </c>
      <c r="E1981" s="82"/>
      <c r="F1981" s="42"/>
      <c r="G1981" s="48"/>
      <c r="H1981" s="81"/>
      <c r="I1981" s="80"/>
      <c r="J1981" s="80"/>
      <c r="K1981" s="80"/>
      <c r="L1981" s="80"/>
      <c r="M1981" s="80"/>
      <c r="N1981" s="80"/>
      <c r="O1981" s="80"/>
      <c r="P1981" s="80"/>
      <c r="Q1981" s="80"/>
      <c r="R1981" s="152"/>
      <c r="S1981" s="153"/>
      <c r="T1981" s="211"/>
    </row>
    <row r="1982" spans="1:20" ht="16" customHeight="1" outlineLevel="1" thickBot="1" x14ac:dyDescent="0.25">
      <c r="A1982" s="184"/>
      <c r="B1982" s="185"/>
      <c r="C1982" s="233"/>
      <c r="D1982" s="63" t="s">
        <v>13</v>
      </c>
      <c r="E1982" s="105" t="b">
        <v>0</v>
      </c>
      <c r="F1982" s="42"/>
      <c r="G1982" s="48"/>
      <c r="H1982" s="59" t="s">
        <v>14</v>
      </c>
      <c r="I1982" s="58">
        <v>48</v>
      </c>
      <c r="J1982" s="58">
        <v>50</v>
      </c>
      <c r="K1982" s="58">
        <v>52</v>
      </c>
      <c r="L1982" s="58">
        <v>54</v>
      </c>
      <c r="M1982" s="58">
        <v>56</v>
      </c>
      <c r="N1982" s="58">
        <v>58</v>
      </c>
      <c r="O1982" s="58">
        <v>60</v>
      </c>
      <c r="P1982" s="58">
        <v>62</v>
      </c>
      <c r="Q1982" s="57">
        <v>64</v>
      </c>
      <c r="S1982" s="79"/>
      <c r="T1982" s="211"/>
    </row>
    <row r="1983" spans="1:20" ht="16" customHeight="1" outlineLevel="1" x14ac:dyDescent="0.2">
      <c r="A1983" s="184"/>
      <c r="B1983" s="185"/>
      <c r="C1983" s="233"/>
      <c r="D1983" s="193"/>
      <c r="E1983" s="194"/>
      <c r="F1983" s="42"/>
      <c r="G1983" s="48"/>
      <c r="H1983" s="78">
        <f t="shared" ref="H1983:H1990" si="175">SUM(I1983:Q1983)</f>
        <v>14</v>
      </c>
      <c r="I1983" s="77">
        <v>2</v>
      </c>
      <c r="J1983" s="77">
        <v>6</v>
      </c>
      <c r="K1983" s="77">
        <v>1</v>
      </c>
      <c r="L1983" s="77">
        <v>3</v>
      </c>
      <c r="M1983" s="77"/>
      <c r="N1983" s="77"/>
      <c r="O1983" s="77">
        <v>1</v>
      </c>
      <c r="P1983" s="77">
        <v>1</v>
      </c>
      <c r="Q1983" s="77"/>
      <c r="R1983" s="195" t="s">
        <v>143</v>
      </c>
      <c r="S1983" s="196"/>
      <c r="T1983" s="211"/>
    </row>
    <row r="1984" spans="1:20" ht="16" customHeight="1" outlineLevel="1" x14ac:dyDescent="0.2">
      <c r="A1984" s="184"/>
      <c r="B1984" s="185"/>
      <c r="C1984" s="233"/>
      <c r="D1984" s="63" t="s">
        <v>16</v>
      </c>
      <c r="E1984" s="76" t="s">
        <v>52</v>
      </c>
      <c r="F1984" s="42"/>
      <c r="G1984" s="48"/>
      <c r="H1984" s="73">
        <f t="shared" si="175"/>
        <v>0</v>
      </c>
      <c r="I1984" s="68"/>
      <c r="J1984" s="68"/>
      <c r="K1984" s="68"/>
      <c r="L1984" s="68"/>
      <c r="M1984" s="68"/>
      <c r="N1984" s="68"/>
      <c r="O1984" s="68"/>
      <c r="P1984" s="68"/>
      <c r="Q1984" s="68"/>
      <c r="R1984" s="197"/>
      <c r="S1984" s="192"/>
      <c r="T1984" s="211"/>
    </row>
    <row r="1985" spans="1:20" ht="16" customHeight="1" outlineLevel="1" x14ac:dyDescent="0.2">
      <c r="A1985" s="184"/>
      <c r="B1985" s="185"/>
      <c r="C1985" s="233"/>
      <c r="D1985" s="63" t="s">
        <v>17</v>
      </c>
      <c r="E1985" s="75" t="s">
        <v>279</v>
      </c>
      <c r="F1985" s="42"/>
      <c r="G1985" s="42"/>
      <c r="H1985" s="73">
        <f t="shared" si="175"/>
        <v>0</v>
      </c>
      <c r="I1985" s="68"/>
      <c r="J1985" s="68"/>
      <c r="K1985" s="68"/>
      <c r="L1985" s="68"/>
      <c r="M1985" s="68"/>
      <c r="N1985" s="68"/>
      <c r="O1985" s="68"/>
      <c r="P1985" s="68"/>
      <c r="Q1985" s="68"/>
      <c r="R1985" s="197"/>
      <c r="S1985" s="192"/>
      <c r="T1985" s="211"/>
    </row>
    <row r="1986" spans="1:20" ht="16" customHeight="1" outlineLevel="1" x14ac:dyDescent="0.2">
      <c r="A1986" s="184"/>
      <c r="B1986" s="185"/>
      <c r="C1986" s="233"/>
      <c r="D1986" s="193"/>
      <c r="E1986" s="194"/>
      <c r="F1986" s="42"/>
      <c r="G1986" s="48"/>
      <c r="H1986" s="73">
        <f t="shared" si="175"/>
        <v>0</v>
      </c>
      <c r="I1986" s="68"/>
      <c r="J1986" s="68"/>
      <c r="K1986" s="68"/>
      <c r="L1986" s="68"/>
      <c r="M1986" s="68"/>
      <c r="N1986" s="68"/>
      <c r="O1986" s="68"/>
      <c r="P1986" s="68"/>
      <c r="Q1986" s="68"/>
      <c r="R1986" s="197"/>
      <c r="S1986" s="192"/>
      <c r="T1986" s="211"/>
    </row>
    <row r="1987" spans="1:20" ht="16" customHeight="1" outlineLevel="1" x14ac:dyDescent="0.2">
      <c r="A1987" s="184"/>
      <c r="B1987" s="185"/>
      <c r="C1987" s="233"/>
      <c r="D1987" s="63" t="s">
        <v>18</v>
      </c>
      <c r="E1987" s="76">
        <v>48</v>
      </c>
      <c r="F1987" s="42"/>
      <c r="G1987" s="48"/>
      <c r="H1987" s="73">
        <f t="shared" si="175"/>
        <v>0</v>
      </c>
      <c r="I1987" s="68"/>
      <c r="J1987" s="68"/>
      <c r="K1987" s="68"/>
      <c r="L1987" s="68"/>
      <c r="M1987" s="68"/>
      <c r="N1987" s="68"/>
      <c r="O1987" s="68"/>
      <c r="P1987" s="68"/>
      <c r="Q1987" s="68"/>
      <c r="R1987" s="197"/>
      <c r="S1987" s="192"/>
      <c r="T1987" s="211"/>
    </row>
    <row r="1988" spans="1:20" ht="16" customHeight="1" outlineLevel="1" x14ac:dyDescent="0.2">
      <c r="A1988" s="184"/>
      <c r="B1988" s="185"/>
      <c r="C1988" s="233"/>
      <c r="D1988" s="63" t="s">
        <v>19</v>
      </c>
      <c r="E1988" s="75">
        <f>SUM(G2001:G2015)</f>
        <v>18.698999999999998</v>
      </c>
      <c r="F1988" s="42"/>
      <c r="G1988" s="42"/>
      <c r="H1988" s="73">
        <f t="shared" si="175"/>
        <v>0</v>
      </c>
      <c r="I1988" s="68"/>
      <c r="J1988" s="68"/>
      <c r="K1988" s="68"/>
      <c r="L1988" s="68"/>
      <c r="M1988" s="68"/>
      <c r="N1988" s="68"/>
      <c r="O1988" s="68"/>
      <c r="P1988" s="68"/>
      <c r="Q1988" s="68"/>
      <c r="R1988" s="197"/>
      <c r="S1988" s="192"/>
      <c r="T1988" s="211"/>
    </row>
    <row r="1989" spans="1:20" ht="16" customHeight="1" outlineLevel="1" x14ac:dyDescent="0.2">
      <c r="A1989" s="184"/>
      <c r="B1989" s="185"/>
      <c r="C1989" s="233"/>
      <c r="D1989" s="193"/>
      <c r="E1989" s="194"/>
      <c r="F1989" s="42"/>
      <c r="G1989" s="48"/>
      <c r="H1989" s="73">
        <f t="shared" si="175"/>
        <v>0</v>
      </c>
      <c r="I1989" s="68"/>
      <c r="J1989" s="68"/>
      <c r="K1989" s="68"/>
      <c r="L1989" s="68"/>
      <c r="M1989" s="68"/>
      <c r="N1989" s="68"/>
      <c r="O1989" s="68"/>
      <c r="P1989" s="68"/>
      <c r="Q1989" s="68"/>
      <c r="R1989" s="197"/>
      <c r="S1989" s="192"/>
      <c r="T1989" s="211"/>
    </row>
    <row r="1990" spans="1:20" ht="16" customHeight="1" outlineLevel="1" x14ac:dyDescent="0.2">
      <c r="A1990" s="184"/>
      <c r="B1990" s="185"/>
      <c r="C1990" s="233"/>
      <c r="D1990" s="63" t="s">
        <v>20</v>
      </c>
      <c r="E1990" s="75">
        <f>SUM(E1987:E1988)</f>
        <v>66.698999999999998</v>
      </c>
      <c r="F1990" s="42"/>
      <c r="G1990" s="74"/>
      <c r="H1990" s="73">
        <f t="shared" si="175"/>
        <v>0</v>
      </c>
      <c r="I1990" s="68"/>
      <c r="J1990" s="68"/>
      <c r="K1990" s="68"/>
      <c r="L1990" s="68"/>
      <c r="M1990" s="68"/>
      <c r="N1990" s="68"/>
      <c r="O1990" s="68"/>
      <c r="P1990" s="68"/>
      <c r="Q1990" s="68"/>
      <c r="R1990" s="197"/>
      <c r="S1990" s="192"/>
      <c r="T1990" s="211"/>
    </row>
    <row r="1991" spans="1:20" ht="16" customHeight="1" outlineLevel="1" x14ac:dyDescent="0.2">
      <c r="A1991" s="184"/>
      <c r="B1991" s="185"/>
      <c r="C1991" s="233"/>
      <c r="D1991" s="63" t="s">
        <v>21</v>
      </c>
      <c r="E1991" s="72">
        <f>SUM(E1993/E1990)</f>
        <v>4.0330439736727692</v>
      </c>
      <c r="F1991" s="42"/>
      <c r="G1991" s="71" t="s">
        <v>11</v>
      </c>
      <c r="H1991" s="69">
        <f>H1983</f>
        <v>14</v>
      </c>
      <c r="I1991" s="68"/>
      <c r="J1991" s="68"/>
      <c r="K1991" s="68"/>
      <c r="L1991" s="68"/>
      <c r="M1991" s="68"/>
      <c r="N1991" s="68"/>
      <c r="O1991" s="68"/>
      <c r="P1991" s="68"/>
      <c r="Q1991" s="67"/>
      <c r="R1991" s="197"/>
      <c r="S1991" s="192"/>
      <c r="T1991" s="211"/>
    </row>
    <row r="1992" spans="1:20" ht="17" customHeight="1" outlineLevel="1" thickBot="1" x14ac:dyDescent="0.25">
      <c r="A1992" s="184"/>
      <c r="B1992" s="185"/>
      <c r="C1992" s="233"/>
      <c r="D1992" s="193"/>
      <c r="E1992" s="194"/>
      <c r="F1992" s="42"/>
      <c r="G1992" s="70" t="s">
        <v>22</v>
      </c>
      <c r="H1992" s="69">
        <v>0</v>
      </c>
      <c r="I1992" s="68"/>
      <c r="J1992" s="68"/>
      <c r="K1992" s="68"/>
      <c r="L1992" s="68"/>
      <c r="M1992" s="68"/>
      <c r="N1992" s="68"/>
      <c r="O1992" s="68"/>
      <c r="P1992" s="68"/>
      <c r="Q1992" s="67"/>
      <c r="R1992" s="197"/>
      <c r="S1992" s="192"/>
      <c r="T1992" s="211"/>
    </row>
    <row r="1993" spans="1:20" ht="16" customHeight="1" outlineLevel="1" thickBot="1" x14ac:dyDescent="0.25">
      <c r="A1993" s="184"/>
      <c r="B1993" s="185"/>
      <c r="C1993" s="233"/>
      <c r="D1993" s="63" t="s">
        <v>23</v>
      </c>
      <c r="E1993" s="66">
        <v>269</v>
      </c>
      <c r="G1993" s="48"/>
      <c r="H1993" s="65">
        <f>SUM(H1991:H1992)</f>
        <v>14</v>
      </c>
      <c r="I1993" s="64">
        <f t="shared" ref="I1993:Q1993" si="176">SUM(I1983:I1990)</f>
        <v>2</v>
      </c>
      <c r="J1993" s="64">
        <f t="shared" si="176"/>
        <v>6</v>
      </c>
      <c r="K1993" s="64">
        <f t="shared" si="176"/>
        <v>1</v>
      </c>
      <c r="L1993" s="64">
        <f t="shared" si="176"/>
        <v>3</v>
      </c>
      <c r="M1993" s="64">
        <f t="shared" si="176"/>
        <v>0</v>
      </c>
      <c r="N1993" s="64">
        <f t="shared" si="176"/>
        <v>0</v>
      </c>
      <c r="O1993" s="64">
        <f t="shared" si="176"/>
        <v>1</v>
      </c>
      <c r="P1993" s="64">
        <f t="shared" si="176"/>
        <v>1</v>
      </c>
      <c r="Q1993" s="64">
        <f t="shared" si="176"/>
        <v>0</v>
      </c>
      <c r="R1993" s="197"/>
      <c r="S1993" s="192"/>
      <c r="T1993" s="211"/>
    </row>
    <row r="1994" spans="1:20" ht="17" customHeight="1" outlineLevel="1" thickBot="1" x14ac:dyDescent="0.25">
      <c r="A1994" s="184"/>
      <c r="B1994" s="185"/>
      <c r="C1994" s="233"/>
      <c r="D1994" s="63" t="s">
        <v>24</v>
      </c>
      <c r="E1994" s="62">
        <f>SUM(E1993/2.5)</f>
        <v>107.6</v>
      </c>
      <c r="F1994" s="42"/>
      <c r="G1994" s="61"/>
      <c r="H1994" s="60" t="s">
        <v>14</v>
      </c>
      <c r="I1994" s="59">
        <v>48</v>
      </c>
      <c r="J1994" s="58">
        <v>50</v>
      </c>
      <c r="K1994" s="58">
        <v>52</v>
      </c>
      <c r="L1994" s="58">
        <v>54</v>
      </c>
      <c r="M1994" s="58">
        <v>56</v>
      </c>
      <c r="N1994" s="58">
        <v>58</v>
      </c>
      <c r="O1994" s="58">
        <v>60</v>
      </c>
      <c r="P1994" s="58">
        <v>62</v>
      </c>
      <c r="Q1994" s="57">
        <v>64</v>
      </c>
      <c r="R1994" s="197"/>
      <c r="S1994" s="192"/>
      <c r="T1994" s="211"/>
    </row>
    <row r="1995" spans="1:20" ht="17" customHeight="1" outlineLevel="1" thickBot="1" x14ac:dyDescent="0.25">
      <c r="A1995" s="186"/>
      <c r="B1995" s="187"/>
      <c r="C1995" s="234"/>
      <c r="D1995" s="56" t="s">
        <v>25</v>
      </c>
      <c r="E1995" s="55">
        <f>SUM(E1993/2.2)</f>
        <v>122.27272727272727</v>
      </c>
      <c r="F1995" s="42"/>
      <c r="G1995" s="42"/>
      <c r="H1995" s="42"/>
      <c r="I1995" s="42"/>
      <c r="J1995" s="42"/>
      <c r="K1995" s="42"/>
      <c r="L1995" s="42"/>
      <c r="M1995" s="42"/>
      <c r="N1995" s="42"/>
      <c r="O1995" s="42"/>
      <c r="P1995" s="42"/>
      <c r="Q1995" s="42"/>
      <c r="R1995" s="198"/>
      <c r="S1995" s="199"/>
      <c r="T1995" s="211"/>
    </row>
    <row r="1996" spans="1:20" ht="17" outlineLevel="1" thickBot="1" x14ac:dyDescent="0.25">
      <c r="A1996" s="54" t="s">
        <v>26</v>
      </c>
      <c r="B1996" s="53">
        <v>46220</v>
      </c>
      <c r="C1996" s="42"/>
      <c r="D1996" s="48"/>
      <c r="E1996" s="112">
        <v>46162</v>
      </c>
      <c r="F1996" s="42"/>
      <c r="S1996" s="28"/>
      <c r="T1996" s="211"/>
    </row>
    <row r="1997" spans="1:20" outlineLevel="1" x14ac:dyDescent="0.2">
      <c r="A1997" s="51" t="s">
        <v>27</v>
      </c>
      <c r="B1997" s="50"/>
      <c r="C1997" s="42"/>
      <c r="D1997" s="48"/>
      <c r="E1997" s="42"/>
      <c r="F1997" s="42"/>
      <c r="R1997" s="42"/>
      <c r="S1997" s="47"/>
      <c r="T1997" s="211"/>
    </row>
    <row r="1998" spans="1:20" outlineLevel="1" x14ac:dyDescent="0.2">
      <c r="A1998" s="49"/>
      <c r="B1998" s="42"/>
      <c r="C1998" s="42"/>
      <c r="D1998" s="48"/>
      <c r="E1998" s="42"/>
      <c r="F1998" s="42"/>
      <c r="G1998" s="42"/>
      <c r="H1998" s="42"/>
      <c r="I1998" s="42"/>
      <c r="J1998" s="42"/>
      <c r="K1998" s="42"/>
      <c r="L1998" s="42"/>
      <c r="M1998" s="42"/>
      <c r="N1998" s="42"/>
      <c r="O1998" s="42"/>
      <c r="P1998" s="42"/>
      <c r="Q1998" s="42"/>
      <c r="R1998" s="42"/>
      <c r="S1998" s="47"/>
      <c r="T1998" s="211"/>
    </row>
    <row r="1999" spans="1:20" ht="17" outlineLevel="1" thickBot="1" x14ac:dyDescent="0.25">
      <c r="A1999" s="49" t="s">
        <v>28</v>
      </c>
      <c r="B1999" s="42"/>
      <c r="C1999" s="42"/>
      <c r="D1999" s="48"/>
      <c r="E1999" s="42"/>
      <c r="F1999" s="42"/>
      <c r="G1999" s="42"/>
      <c r="H1999" s="42"/>
      <c r="I1999" s="42"/>
      <c r="J1999" s="42"/>
      <c r="K1999" s="42"/>
      <c r="L1999" s="42"/>
      <c r="M1999" s="42"/>
      <c r="N1999" s="42"/>
      <c r="O1999" s="42"/>
      <c r="P1999" s="42"/>
      <c r="Q1999" s="42"/>
      <c r="R1999" s="42"/>
      <c r="S1999" s="47"/>
      <c r="T1999" s="211"/>
    </row>
    <row r="2000" spans="1:20" outlineLevel="1" x14ac:dyDescent="0.2">
      <c r="A2000" s="46" t="s">
        <v>29</v>
      </c>
      <c r="B2000" s="45" t="s">
        <v>30</v>
      </c>
      <c r="C2000" s="44" t="s">
        <v>31</v>
      </c>
      <c r="D2000" s="44" t="s">
        <v>32</v>
      </c>
      <c r="E2000" s="44" t="s">
        <v>33</v>
      </c>
      <c r="F2000" s="44" t="s">
        <v>34</v>
      </c>
      <c r="G2000" s="44" t="s">
        <v>35</v>
      </c>
      <c r="H2000" s="43" t="s">
        <v>36</v>
      </c>
      <c r="I2000" s="200" t="s">
        <v>37</v>
      </c>
      <c r="J2000" s="201"/>
      <c r="K2000" s="202"/>
      <c r="L2000" s="202"/>
      <c r="M2000" s="202"/>
      <c r="N2000" s="202"/>
      <c r="O2000" s="202"/>
      <c r="P2000" s="42"/>
      <c r="Q2000" s="42"/>
      <c r="R2000" s="42"/>
      <c r="S2000" s="28"/>
      <c r="T2000" s="211"/>
    </row>
    <row r="2001" spans="1:20" ht="17" outlineLevel="1" x14ac:dyDescent="0.2">
      <c r="A2001" s="38" t="s">
        <v>54</v>
      </c>
      <c r="B2001" s="37" t="s">
        <v>280</v>
      </c>
      <c r="C2001" s="36" t="s">
        <v>281</v>
      </c>
      <c r="D2001" s="35">
        <v>0.7</v>
      </c>
      <c r="E2001" s="41">
        <f>D2001*H1993</f>
        <v>9.7999999999999989</v>
      </c>
      <c r="F2001" s="33" cm="1">
        <f t="array" ref="F2001">IFERROR(_xlfn.XLOOKUP(1,(TabFournisseurs[TYPE]=A2001)*(TabFournisseurs[SUPPLIER2]=B2001)*(TabFournisseurs[REF PRODUCT]=C2001),TabFournisseurs[Cost / per m]),0)</f>
        <v>11.3</v>
      </c>
      <c r="G2001" s="96">
        <f>F2001*D2001</f>
        <v>7.91</v>
      </c>
      <c r="H2001" s="40">
        <f>G2001*H1993</f>
        <v>110.74000000000001</v>
      </c>
      <c r="I2001" s="203"/>
      <c r="J2001" s="201"/>
      <c r="K2001" s="156"/>
      <c r="L2001" s="156"/>
      <c r="M2001" s="156"/>
      <c r="N2001" s="156"/>
      <c r="O2001" s="156"/>
      <c r="P2001" s="156"/>
      <c r="Q2001" s="156"/>
      <c r="R2001" s="156"/>
      <c r="S2001" s="157"/>
      <c r="T2001" s="211"/>
    </row>
    <row r="2002" spans="1:20" ht="17" outlineLevel="1" x14ac:dyDescent="0.2">
      <c r="A2002" s="38" t="s">
        <v>57</v>
      </c>
      <c r="B2002" s="37" t="s">
        <v>282</v>
      </c>
      <c r="C2002" s="36" t="s">
        <v>283</v>
      </c>
      <c r="D2002" s="35">
        <v>0.7</v>
      </c>
      <c r="E2002" s="34">
        <f>D2002*H1993</f>
        <v>9.7999999999999989</v>
      </c>
      <c r="F2002" s="33" cm="1">
        <f t="array" ref="F2002">IFERROR(_xlfn.XLOOKUP(1,(TabFournisseurs[TYPE]=A2002)*(TabFournisseurs[SUPPLIER2]=B2002)*(TabFournisseurs[REF PRODUCT]=C2002),TabFournisseurs[Cost / per m]),0)</f>
        <v>3.5</v>
      </c>
      <c r="G2002" s="32">
        <f t="shared" ref="G2002:G2013" si="177">F2002*D2002</f>
        <v>2.4499999999999997</v>
      </c>
      <c r="H2002" s="31">
        <f>G2002*H1993</f>
        <v>34.299999999999997</v>
      </c>
      <c r="I2002" s="39"/>
      <c r="J2002" s="39"/>
      <c r="K2002" s="156"/>
      <c r="L2002" s="156"/>
      <c r="M2002" s="156"/>
      <c r="N2002" s="156"/>
      <c r="O2002" s="156"/>
      <c r="P2002" s="156"/>
      <c r="Q2002" s="156"/>
      <c r="R2002" s="156"/>
      <c r="S2002" s="157"/>
      <c r="T2002" s="211"/>
    </row>
    <row r="2003" spans="1:20" ht="17" outlineLevel="1" x14ac:dyDescent="0.2">
      <c r="A2003" s="38" t="s">
        <v>60</v>
      </c>
      <c r="B2003" s="37" t="s">
        <v>70</v>
      </c>
      <c r="C2003" s="36" t="s">
        <v>284</v>
      </c>
      <c r="D2003" s="35">
        <v>0.4</v>
      </c>
      <c r="E2003" s="34">
        <f>D2003*H1993</f>
        <v>5.6000000000000005</v>
      </c>
      <c r="F2003" s="33" cm="1">
        <f t="array" ref="F2003">IFERROR(_xlfn.XLOOKUP(1,(TabFournisseurs[TYPE]=A2003)*(TabFournisseurs[SUPPLIER2]=B2003)*(TabFournisseurs[REF PRODUCT]=C2003),TabFournisseurs[Cost / per m]),0)</f>
        <v>6.7</v>
      </c>
      <c r="G2003" s="32">
        <f t="shared" si="177"/>
        <v>2.68</v>
      </c>
      <c r="H2003" s="31">
        <f>G2003*H1993</f>
        <v>37.520000000000003</v>
      </c>
      <c r="I2003" s="39"/>
      <c r="J2003" s="39"/>
      <c r="K2003" s="156"/>
      <c r="L2003" s="156"/>
      <c r="M2003" s="156"/>
      <c r="N2003" s="156"/>
      <c r="O2003" s="156"/>
      <c r="P2003" s="156"/>
      <c r="Q2003" s="156"/>
      <c r="R2003" s="156"/>
      <c r="S2003" s="157"/>
      <c r="T2003" s="211"/>
    </row>
    <row r="2004" spans="1:20" ht="17" outlineLevel="1" x14ac:dyDescent="0.2">
      <c r="A2004" s="38" t="s">
        <v>63</v>
      </c>
      <c r="B2004" s="37" t="s">
        <v>64</v>
      </c>
      <c r="C2004" s="36" t="s">
        <v>136</v>
      </c>
      <c r="D2004" s="35">
        <v>0.55000000000000004</v>
      </c>
      <c r="E2004" s="34">
        <f>D2004*H1993</f>
        <v>7.7000000000000011</v>
      </c>
      <c r="F2004" s="33" cm="1">
        <f t="array" ref="F2004">IFERROR(_xlfn.XLOOKUP(1,(TabFournisseurs[TYPE]=A2004)*(TabFournisseurs[SUPPLIER2]=B2004)*(TabFournisseurs[REF PRODUCT]=C2004),TabFournisseurs[Cost / per m]),0)</f>
        <v>0</v>
      </c>
      <c r="G2004" s="32">
        <f t="shared" si="177"/>
        <v>0</v>
      </c>
      <c r="H2004" s="31">
        <f>G2004*H1993</f>
        <v>0</v>
      </c>
      <c r="I2004" s="30"/>
      <c r="J2004" s="30"/>
      <c r="K2004" s="156"/>
      <c r="L2004" s="156"/>
      <c r="M2004" s="156"/>
      <c r="N2004" s="156"/>
      <c r="O2004" s="156"/>
      <c r="P2004" s="156"/>
      <c r="Q2004" s="156"/>
      <c r="R2004" s="156"/>
      <c r="S2004" s="157"/>
      <c r="T2004" s="211"/>
    </row>
    <row r="2005" spans="1:20" ht="17" outlineLevel="1" x14ac:dyDescent="0.2">
      <c r="A2005" s="38" t="s">
        <v>72</v>
      </c>
      <c r="B2005" s="37" t="s">
        <v>73</v>
      </c>
      <c r="C2005" s="36" t="s">
        <v>74</v>
      </c>
      <c r="D2005" s="35">
        <v>0.1</v>
      </c>
      <c r="E2005" s="34">
        <f>D2005*H1993</f>
        <v>1.4000000000000001</v>
      </c>
      <c r="F2005" s="33" cm="1">
        <f t="array" ref="F2005">IFERROR(_xlfn.XLOOKUP(1,(TabFournisseurs[TYPE]=A2005)*(TabFournisseurs[SUPPLIER2]=B2005)*(TabFournisseurs[REF PRODUCT]=C2005),TabFournisseurs[Cost / per m]),0)</f>
        <v>0.49</v>
      </c>
      <c r="G2005" s="32">
        <f t="shared" si="177"/>
        <v>4.9000000000000002E-2</v>
      </c>
      <c r="H2005" s="31">
        <f>G2005*H1993</f>
        <v>0.68600000000000005</v>
      </c>
      <c r="I2005" s="30"/>
      <c r="J2005" s="30"/>
      <c r="K2005" s="29"/>
      <c r="L2005" s="29"/>
      <c r="M2005" s="29"/>
      <c r="N2005" s="29"/>
      <c r="O2005" s="29"/>
      <c r="P2005" s="29"/>
      <c r="Q2005" s="29"/>
      <c r="R2005" s="29"/>
      <c r="S2005" s="28"/>
      <c r="T2005" s="211"/>
    </row>
    <row r="2006" spans="1:20" ht="17" outlineLevel="1" x14ac:dyDescent="0.2">
      <c r="A2006" s="38" t="s">
        <v>80</v>
      </c>
      <c r="B2006" s="37" t="s">
        <v>81</v>
      </c>
      <c r="C2006" s="36" t="s">
        <v>82</v>
      </c>
      <c r="D2006" s="35">
        <v>6</v>
      </c>
      <c r="E2006" s="34">
        <f>D2006*H1993</f>
        <v>84</v>
      </c>
      <c r="F2006" s="33" cm="1">
        <f t="array" ref="F2006">IFERROR(_xlfn.XLOOKUP(1,(TabFournisseurs[TYPE]=A2006)*(TabFournisseurs[SUPPLIER2]=B2006)*(TabFournisseurs[REF PRODUCT]=C2006),TabFournisseurs[Cost / per m]),0)</f>
        <v>0.06</v>
      </c>
      <c r="G2006" s="32">
        <f t="shared" si="177"/>
        <v>0.36</v>
      </c>
      <c r="H2006" s="31">
        <f>G2006*H1993</f>
        <v>5.04</v>
      </c>
      <c r="I2006" s="158"/>
      <c r="J2006" s="159"/>
      <c r="K2006" s="29"/>
      <c r="L2006" s="29"/>
      <c r="M2006" s="29"/>
      <c r="N2006" s="29"/>
      <c r="O2006" s="29"/>
      <c r="P2006" s="29"/>
      <c r="Q2006" s="29"/>
      <c r="R2006" s="29"/>
      <c r="S2006" s="28"/>
      <c r="T2006" s="211"/>
    </row>
    <row r="2007" spans="1:20" ht="17" outlineLevel="1" x14ac:dyDescent="0.2">
      <c r="A2007" s="38" t="s">
        <v>75</v>
      </c>
      <c r="B2007" s="37" t="s">
        <v>76</v>
      </c>
      <c r="C2007" s="36" t="s">
        <v>77</v>
      </c>
      <c r="D2007" s="35">
        <v>1</v>
      </c>
      <c r="E2007" s="34">
        <f>D2007*H1993</f>
        <v>14</v>
      </c>
      <c r="F2007" s="33" cm="1">
        <f t="array" ref="F2007">IFERROR(_xlfn.XLOOKUP(1,(TabFournisseurs[TYPE]=A2007)*(TabFournisseurs[SUPPLIER2]=B2007)*(TabFournisseurs[REF PRODUCT]=C2007),TabFournisseurs[Cost / per m]),0)</f>
        <v>0.27</v>
      </c>
      <c r="G2007" s="32">
        <f t="shared" si="177"/>
        <v>0.27</v>
      </c>
      <c r="H2007" s="31">
        <f>G2007*H1993</f>
        <v>3.7800000000000002</v>
      </c>
      <c r="I2007" s="30"/>
      <c r="J2007" s="30"/>
      <c r="K2007" s="29"/>
      <c r="L2007" s="29"/>
      <c r="M2007" s="29"/>
      <c r="N2007" s="29"/>
      <c r="O2007" s="29"/>
      <c r="P2007" s="29"/>
      <c r="Q2007" s="29"/>
      <c r="R2007" s="29"/>
      <c r="S2007" s="28"/>
      <c r="T2007" s="211"/>
    </row>
    <row r="2008" spans="1:20" ht="17" outlineLevel="1" x14ac:dyDescent="0.2">
      <c r="A2008" s="38" t="s">
        <v>75</v>
      </c>
      <c r="B2008" s="37" t="s">
        <v>76</v>
      </c>
      <c r="C2008" s="36" t="s">
        <v>285</v>
      </c>
      <c r="D2008" s="35">
        <v>1</v>
      </c>
      <c r="E2008" s="34">
        <f>D2008*H1993</f>
        <v>14</v>
      </c>
      <c r="F2008" s="33" cm="1">
        <f t="array" ref="F2008">IFERROR(_xlfn.XLOOKUP(1,(TabFournisseurs[TYPE]=A2008)*(TabFournisseurs[SUPPLIER2]=B2008)*(TabFournisseurs[REF PRODUCT]=C2008),TabFournisseurs[Cost / per m]),0)</f>
        <v>0.27</v>
      </c>
      <c r="G2008" s="32">
        <f t="shared" si="177"/>
        <v>0.27</v>
      </c>
      <c r="H2008" s="31">
        <f>G2008*H1993</f>
        <v>3.7800000000000002</v>
      </c>
      <c r="I2008" s="30"/>
      <c r="J2008" s="30"/>
      <c r="K2008" s="29"/>
      <c r="L2008" s="29"/>
      <c r="M2008" s="29"/>
      <c r="N2008" s="29"/>
      <c r="O2008" s="29"/>
      <c r="P2008" s="29"/>
      <c r="Q2008" s="29"/>
      <c r="R2008" s="29"/>
      <c r="S2008" s="28"/>
      <c r="T2008" s="211"/>
    </row>
    <row r="2009" spans="1:20" ht="17" outlineLevel="1" x14ac:dyDescent="0.2">
      <c r="A2009" s="38" t="s">
        <v>78</v>
      </c>
      <c r="B2009" s="37" t="s">
        <v>76</v>
      </c>
      <c r="C2009" s="36" t="s">
        <v>79</v>
      </c>
      <c r="D2009" s="35">
        <v>1</v>
      </c>
      <c r="E2009" s="34">
        <f>D2009*H1993</f>
        <v>14</v>
      </c>
      <c r="F2009" s="33" cm="1">
        <f t="array" ref="F2009">IFERROR(_xlfn.XLOOKUP(1,(TabFournisseurs[TYPE]=A2009)*(TabFournisseurs[SUPPLIER2]=B2009)*(TabFournisseurs[REF PRODUCT]=C2009),TabFournisseurs[Cost / per m]),0)</f>
        <v>0.21</v>
      </c>
      <c r="G2009" s="32">
        <f t="shared" si="177"/>
        <v>0.21</v>
      </c>
      <c r="H2009" s="31">
        <f>G2009*H1993</f>
        <v>2.94</v>
      </c>
      <c r="I2009" s="30"/>
      <c r="J2009" s="30"/>
      <c r="K2009" s="29"/>
      <c r="L2009" s="29"/>
      <c r="M2009" s="29"/>
      <c r="N2009" s="29"/>
      <c r="O2009" s="29"/>
      <c r="P2009" s="29"/>
      <c r="Q2009" s="29"/>
      <c r="R2009" s="29"/>
      <c r="S2009" s="28"/>
      <c r="T2009" s="211"/>
    </row>
    <row r="2010" spans="1:20" outlineLevel="1" x14ac:dyDescent="0.2">
      <c r="A2010" s="38"/>
      <c r="B2010" s="37"/>
      <c r="C2010" s="36"/>
      <c r="D2010" s="35"/>
      <c r="E2010" s="34">
        <f>D2010*H1993</f>
        <v>0</v>
      </c>
      <c r="F2010" s="33" cm="1">
        <f t="array" ref="F2010">IFERROR(_xlfn.XLOOKUP(1,(TabFournisseurs[TYPE]=A2010)*(TabFournisseurs[SUPPLIER2]=B2010)*(TabFournisseurs[REF PRODUCT]=C2010),TabFournisseurs[Cost / per m]),0)</f>
        <v>0</v>
      </c>
      <c r="G2010" s="32">
        <f t="shared" si="177"/>
        <v>0</v>
      </c>
      <c r="H2010" s="31">
        <f>G2010*H1993</f>
        <v>0</v>
      </c>
      <c r="I2010" s="30"/>
      <c r="J2010" s="30"/>
      <c r="K2010" s="29"/>
      <c r="L2010" s="29"/>
      <c r="M2010" s="29"/>
      <c r="N2010" s="29"/>
      <c r="O2010" s="29"/>
      <c r="P2010" s="29"/>
      <c r="Q2010" s="29"/>
      <c r="R2010" s="29"/>
      <c r="S2010" s="28"/>
      <c r="T2010" s="211"/>
    </row>
    <row r="2011" spans="1:20" outlineLevel="1" x14ac:dyDescent="0.2">
      <c r="A2011" s="38"/>
      <c r="B2011" s="37"/>
      <c r="C2011" s="36"/>
      <c r="D2011" s="35"/>
      <c r="E2011" s="34">
        <f>D2011*H1993</f>
        <v>0</v>
      </c>
      <c r="F2011" s="33" cm="1">
        <f t="array" ref="F2011">IFERROR(_xlfn.XLOOKUP(1,(TabFournisseurs[TYPE]=A2011)*(TabFournisseurs[SUPPLIER2]=B2011)*(TabFournisseurs[REF PRODUCT]=C2011),TabFournisseurs[Cost / per m]),0)</f>
        <v>0</v>
      </c>
      <c r="G2011" s="32">
        <f t="shared" si="177"/>
        <v>0</v>
      </c>
      <c r="H2011" s="31">
        <f>G2011*H1993</f>
        <v>0</v>
      </c>
      <c r="I2011" s="30"/>
      <c r="J2011" s="30"/>
      <c r="K2011" s="29"/>
      <c r="L2011" s="29"/>
      <c r="M2011" s="29"/>
      <c r="N2011" s="29"/>
      <c r="O2011" s="29"/>
      <c r="P2011" s="29"/>
      <c r="Q2011" s="29"/>
      <c r="R2011" s="29"/>
      <c r="S2011" s="28"/>
      <c r="T2011" s="211"/>
    </row>
    <row r="2012" spans="1:20" outlineLevel="1" x14ac:dyDescent="0.2">
      <c r="A2012" s="38"/>
      <c r="B2012" s="37"/>
      <c r="C2012" s="36"/>
      <c r="D2012" s="35"/>
      <c r="E2012" s="34">
        <f>D2012*H1993</f>
        <v>0</v>
      </c>
      <c r="F2012" s="33" cm="1">
        <f t="array" ref="F2012">IFERROR(_xlfn.XLOOKUP(1,(TabFournisseurs[TYPE]=A2012)*(TabFournisseurs[SUPPLIER2]=B2012)*(TabFournisseurs[REF PRODUCT]=C2012),TabFournisseurs[Cost / per m]),0)</f>
        <v>0</v>
      </c>
      <c r="G2012" s="32">
        <f t="shared" si="177"/>
        <v>0</v>
      </c>
      <c r="H2012" s="31">
        <f>G2012*H1993</f>
        <v>0</v>
      </c>
      <c r="I2012" s="30"/>
      <c r="J2012" s="30"/>
      <c r="K2012" s="29"/>
      <c r="L2012" s="29"/>
      <c r="M2012" s="29"/>
      <c r="N2012" s="29"/>
      <c r="O2012" s="29"/>
      <c r="P2012" s="29"/>
      <c r="Q2012" s="29"/>
      <c r="R2012" s="29"/>
      <c r="S2012" s="28"/>
      <c r="T2012" s="211"/>
    </row>
    <row r="2013" spans="1:20" ht="17" outlineLevel="1" x14ac:dyDescent="0.2">
      <c r="A2013" s="38" t="s">
        <v>38</v>
      </c>
      <c r="B2013" s="37" t="s">
        <v>39</v>
      </c>
      <c r="C2013" s="36" t="s">
        <v>102</v>
      </c>
      <c r="D2013" s="35">
        <v>1</v>
      </c>
      <c r="E2013" s="34">
        <f>D2013*H1993</f>
        <v>14</v>
      </c>
      <c r="F2013" s="33" cm="1">
        <f t="array" ref="F2013">IFERROR(_xlfn.XLOOKUP(1,(TabFournisseurs[TYPE]=A2013)*(TabFournisseurs[SUPPLIER2]=B2013)*(TabFournisseurs[REF PRODUCT]=C2013),TabFournisseurs[Cost / per m]),0)</f>
        <v>2</v>
      </c>
      <c r="G2013" s="32">
        <f t="shared" si="177"/>
        <v>2</v>
      </c>
      <c r="H2013" s="31">
        <f>G2013*H1993</f>
        <v>28</v>
      </c>
      <c r="I2013" s="30"/>
      <c r="J2013" s="30"/>
      <c r="K2013" s="29"/>
      <c r="L2013" s="29"/>
      <c r="M2013" s="29"/>
      <c r="N2013" s="29"/>
      <c r="O2013" s="29"/>
      <c r="P2013" s="29"/>
      <c r="Q2013" s="29"/>
      <c r="R2013" s="29"/>
      <c r="S2013" s="28"/>
      <c r="T2013" s="211"/>
    </row>
    <row r="2014" spans="1:20" ht="17" outlineLevel="1" x14ac:dyDescent="0.2">
      <c r="A2014" s="38" t="s">
        <v>38</v>
      </c>
      <c r="B2014" s="37" t="s">
        <v>40</v>
      </c>
      <c r="C2014" s="36" t="s">
        <v>41</v>
      </c>
      <c r="D2014" s="35">
        <v>1</v>
      </c>
      <c r="E2014" s="34">
        <f>D2014*H1993</f>
        <v>14</v>
      </c>
      <c r="F2014" s="33" cm="1">
        <f t="array" ref="F2014">IFERROR(_xlfn.XLOOKUP(1,(TabFournisseurs[TYPE]=A2014)*(TabFournisseurs[SUPPLIER2]=B2014)*(TabFournisseurs[REF PRODUCT]=C2014),TabFournisseurs[Cost / per m]),0)</f>
        <v>2</v>
      </c>
      <c r="G2014" s="32">
        <f t="shared" ref="G2014:G2015" si="178">F2014*D2014</f>
        <v>2</v>
      </c>
      <c r="H2014" s="31">
        <f>G2014*H1993</f>
        <v>28</v>
      </c>
      <c r="I2014" s="30"/>
      <c r="J2014" s="30"/>
      <c r="K2014" s="29"/>
      <c r="L2014" s="29"/>
      <c r="M2014" s="29"/>
      <c r="N2014" s="29"/>
      <c r="O2014" s="29"/>
      <c r="P2014" s="29"/>
      <c r="Q2014" s="29"/>
      <c r="R2014" s="29"/>
      <c r="S2014" s="28"/>
      <c r="T2014" s="211"/>
    </row>
    <row r="2015" spans="1:20" ht="18" outlineLevel="1" thickBot="1" x14ac:dyDescent="0.25">
      <c r="A2015" s="27" t="s">
        <v>38</v>
      </c>
      <c r="B2015" s="26" t="s">
        <v>42</v>
      </c>
      <c r="C2015" s="25" t="s">
        <v>43</v>
      </c>
      <c r="D2015" s="24">
        <v>1</v>
      </c>
      <c r="E2015" s="23">
        <f>D2015*H1993</f>
        <v>14</v>
      </c>
      <c r="F2015" s="22" cm="1">
        <f t="array" ref="F2015">IFERROR(_xlfn.XLOOKUP(1,(TabFournisseurs[TYPE]=A2015)*(TabFournisseurs[SUPPLIER2]=B2015)*(TabFournisseurs[REF PRODUCT]=C2015),TabFournisseurs[Cost / per m]),0)</f>
        <v>0.5</v>
      </c>
      <c r="G2015" s="21">
        <f t="shared" si="178"/>
        <v>0.5</v>
      </c>
      <c r="H2015" s="20">
        <f>G2015*H1993</f>
        <v>7</v>
      </c>
      <c r="I2015" s="19"/>
      <c r="J2015" s="19"/>
      <c r="K2015" s="18"/>
      <c r="L2015" s="18"/>
      <c r="M2015" s="18"/>
      <c r="N2015" s="18"/>
      <c r="O2015" s="18"/>
      <c r="P2015" s="18"/>
      <c r="Q2015" s="18"/>
      <c r="R2015" s="18"/>
      <c r="S2015" s="17"/>
      <c r="T2015" s="211"/>
    </row>
    <row r="2016" spans="1:20" ht="17" thickBot="1" x14ac:dyDescent="0.25">
      <c r="A2016" s="95"/>
      <c r="B2016" s="95"/>
      <c r="C2016" s="95"/>
      <c r="D2016" s="95"/>
      <c r="E2016" s="95"/>
      <c r="F2016" s="95"/>
      <c r="G2016" s="95"/>
      <c r="H2016" s="95"/>
      <c r="I2016" s="95"/>
      <c r="J2016" s="95"/>
      <c r="K2016" s="95"/>
      <c r="L2016" s="95"/>
      <c r="M2016" s="95"/>
      <c r="N2016" s="95"/>
      <c r="O2016" s="95"/>
      <c r="P2016" s="95"/>
      <c r="Q2016" s="95"/>
      <c r="R2016" s="95"/>
      <c r="S2016" s="95"/>
      <c r="T2016" s="95"/>
    </row>
    <row r="2017" spans="1:20" ht="23" customHeight="1" x14ac:dyDescent="0.2">
      <c r="A2017" s="204" t="s">
        <v>298</v>
      </c>
      <c r="B2017" s="205"/>
      <c r="C2017" s="205"/>
      <c r="D2017" s="205"/>
      <c r="E2017" s="205"/>
      <c r="F2017" s="205"/>
      <c r="G2017" s="206"/>
      <c r="H2017" s="166" t="s">
        <v>274</v>
      </c>
      <c r="I2017" s="167"/>
      <c r="J2017" s="167"/>
      <c r="K2017" s="167"/>
      <c r="L2017" s="167"/>
      <c r="M2017" s="168"/>
      <c r="N2017" s="169" t="s">
        <v>1</v>
      </c>
      <c r="O2017" s="169"/>
      <c r="P2017" s="169"/>
      <c r="Q2017" s="169"/>
      <c r="R2017" s="171"/>
      <c r="S2017" s="173" t="s">
        <v>299</v>
      </c>
      <c r="T2017" s="210"/>
    </row>
    <row r="2018" spans="1:20" ht="23" customHeight="1" thickBot="1" x14ac:dyDescent="0.25">
      <c r="A2018" s="207"/>
      <c r="B2018" s="208"/>
      <c r="C2018" s="208"/>
      <c r="D2018" s="208"/>
      <c r="E2018" s="208"/>
      <c r="F2018" s="208"/>
      <c r="G2018" s="209"/>
      <c r="H2018" s="177"/>
      <c r="I2018" s="178"/>
      <c r="J2018" s="178"/>
      <c r="K2018" s="178"/>
      <c r="L2018" s="178"/>
      <c r="M2018" s="179"/>
      <c r="N2018" s="170"/>
      <c r="O2018" s="170"/>
      <c r="P2018" s="170"/>
      <c r="Q2018" s="170"/>
      <c r="R2018" s="172"/>
      <c r="S2018" s="174"/>
      <c r="T2018" s="210"/>
    </row>
    <row r="2019" spans="1:20" outlineLevel="1" x14ac:dyDescent="0.2">
      <c r="A2019" s="180" t="s">
        <v>3</v>
      </c>
      <c r="B2019" s="181"/>
      <c r="C2019" s="94"/>
      <c r="D2019" s="94"/>
      <c r="E2019" s="94"/>
      <c r="F2019" s="94"/>
      <c r="G2019" s="94"/>
      <c r="H2019" s="94"/>
      <c r="I2019" s="94"/>
      <c r="J2019" s="94"/>
      <c r="K2019" s="94"/>
      <c r="L2019" s="94"/>
      <c r="M2019" s="94"/>
      <c r="N2019" s="94"/>
      <c r="O2019" s="94"/>
      <c r="P2019" s="94"/>
      <c r="Q2019" s="94"/>
      <c r="R2019" s="94"/>
      <c r="S2019" s="93" t="s">
        <v>162</v>
      </c>
      <c r="T2019" s="211"/>
    </row>
    <row r="2020" spans="1:20" ht="17" outlineLevel="1" thickBot="1" x14ac:dyDescent="0.25">
      <c r="A2020" s="92"/>
      <c r="B2020" s="42"/>
      <c r="C2020" s="42"/>
      <c r="D2020" s="42"/>
      <c r="E2020" s="42"/>
      <c r="F2020" s="42"/>
      <c r="G2020" s="42"/>
      <c r="H2020" s="42"/>
      <c r="I2020" s="42"/>
      <c r="J2020" s="42"/>
      <c r="K2020" s="42"/>
      <c r="L2020" s="42"/>
      <c r="M2020" s="42"/>
      <c r="N2020" s="42"/>
      <c r="O2020" s="42"/>
      <c r="P2020" s="42"/>
      <c r="Q2020" s="42"/>
      <c r="R2020" s="42"/>
      <c r="S2020" s="47"/>
      <c r="T2020" s="211"/>
    </row>
    <row r="2021" spans="1:20" ht="17" customHeight="1" outlineLevel="1" thickBot="1" x14ac:dyDescent="0.25">
      <c r="A2021" s="182" t="s">
        <v>5</v>
      </c>
      <c r="B2021" s="183"/>
      <c r="C2021" s="91" t="s">
        <v>6</v>
      </c>
      <c r="D2021" s="90" t="s">
        <v>7</v>
      </c>
      <c r="E2021" s="106" t="s">
        <v>300</v>
      </c>
      <c r="F2021" s="42"/>
      <c r="G2021" s="42"/>
      <c r="H2021" s="84" t="s">
        <v>8</v>
      </c>
      <c r="I2021" s="88"/>
      <c r="J2021" s="88"/>
      <c r="K2021" s="88"/>
      <c r="L2021" s="88"/>
      <c r="M2021" s="88"/>
      <c r="N2021" s="88"/>
      <c r="O2021" s="88"/>
      <c r="P2021" s="88"/>
      <c r="Q2021" s="88"/>
      <c r="S2021" s="87"/>
      <c r="T2021" s="211"/>
    </row>
    <row r="2022" spans="1:20" ht="16" customHeight="1" outlineLevel="1" x14ac:dyDescent="0.2">
      <c r="A2022" s="184"/>
      <c r="B2022" s="185"/>
      <c r="C2022" s="232" t="s">
        <v>301</v>
      </c>
      <c r="D2022" s="86" t="s">
        <v>9</v>
      </c>
      <c r="E2022" s="85" t="s">
        <v>49</v>
      </c>
      <c r="F2022" s="42"/>
      <c r="G2022" s="42"/>
      <c r="H2022" s="84" t="s">
        <v>10</v>
      </c>
      <c r="I2022" s="83"/>
      <c r="J2022" s="83"/>
      <c r="K2022" s="83"/>
      <c r="L2022" s="83"/>
      <c r="M2022" s="83"/>
      <c r="N2022" s="83"/>
      <c r="O2022" s="83"/>
      <c r="P2022" s="83"/>
      <c r="Q2022" s="83"/>
      <c r="R2022" s="191"/>
      <c r="S2022" s="192"/>
      <c r="T2022" s="211"/>
    </row>
    <row r="2023" spans="1:20" ht="16" customHeight="1" outlineLevel="1" x14ac:dyDescent="0.2">
      <c r="A2023" s="184"/>
      <c r="B2023" s="185"/>
      <c r="C2023" s="233"/>
      <c r="D2023" s="63" t="s">
        <v>11</v>
      </c>
      <c r="E2023" s="82" t="s">
        <v>50</v>
      </c>
      <c r="F2023" s="42"/>
      <c r="G2023" s="48"/>
      <c r="H2023" s="81"/>
      <c r="I2023" s="80"/>
      <c r="J2023" s="80"/>
      <c r="K2023" s="80"/>
      <c r="L2023" s="80"/>
      <c r="M2023" s="80"/>
      <c r="N2023" s="80"/>
      <c r="O2023" s="80"/>
      <c r="P2023" s="80"/>
      <c r="Q2023" s="80"/>
      <c r="R2023" s="191"/>
      <c r="S2023" s="192"/>
      <c r="T2023" s="211"/>
    </row>
    <row r="2024" spans="1:20" ht="16" customHeight="1" outlineLevel="1" thickBot="1" x14ac:dyDescent="0.25">
      <c r="A2024" s="184"/>
      <c r="B2024" s="185"/>
      <c r="C2024" s="233"/>
      <c r="D2024" s="63" t="s">
        <v>12</v>
      </c>
      <c r="E2024" s="82" t="s">
        <v>302</v>
      </c>
      <c r="F2024" s="42"/>
      <c r="G2024" s="48"/>
      <c r="H2024" s="81"/>
      <c r="I2024" s="80"/>
      <c r="J2024" s="80"/>
      <c r="K2024" s="80"/>
      <c r="L2024" s="80"/>
      <c r="M2024" s="80"/>
      <c r="N2024" s="80"/>
      <c r="O2024" s="80"/>
      <c r="P2024" s="80"/>
      <c r="Q2024" s="80"/>
      <c r="R2024" s="152"/>
      <c r="S2024" s="153"/>
      <c r="T2024" s="211"/>
    </row>
    <row r="2025" spans="1:20" ht="16" customHeight="1" outlineLevel="1" thickBot="1" x14ac:dyDescent="0.25">
      <c r="A2025" s="184"/>
      <c r="B2025" s="185"/>
      <c r="C2025" s="233"/>
      <c r="D2025" s="63" t="s">
        <v>13</v>
      </c>
      <c r="E2025" s="105" t="b">
        <v>0</v>
      </c>
      <c r="F2025" s="42"/>
      <c r="G2025" s="48"/>
      <c r="H2025" s="59" t="s">
        <v>14</v>
      </c>
      <c r="I2025" s="58">
        <v>48</v>
      </c>
      <c r="J2025" s="58">
        <v>50</v>
      </c>
      <c r="K2025" s="58">
        <v>52</v>
      </c>
      <c r="L2025" s="58">
        <v>54</v>
      </c>
      <c r="M2025" s="58">
        <v>56</v>
      </c>
      <c r="N2025" s="58">
        <v>58</v>
      </c>
      <c r="O2025" s="58">
        <v>60</v>
      </c>
      <c r="P2025" s="58">
        <v>62</v>
      </c>
      <c r="Q2025" s="57">
        <v>64</v>
      </c>
      <c r="S2025" s="79"/>
      <c r="T2025" s="211"/>
    </row>
    <row r="2026" spans="1:20" outlineLevel="1" x14ac:dyDescent="0.2">
      <c r="A2026" s="184"/>
      <c r="B2026" s="185"/>
      <c r="C2026" s="233"/>
      <c r="D2026" s="193"/>
      <c r="E2026" s="194"/>
      <c r="F2026" s="42"/>
      <c r="G2026" s="48"/>
      <c r="H2026" s="78">
        <f t="shared" ref="H2026:H2033" si="179">SUM(I2026:Q2026)</f>
        <v>0</v>
      </c>
      <c r="I2026" s="77"/>
      <c r="J2026" s="77"/>
      <c r="K2026" s="77"/>
      <c r="L2026" s="77"/>
      <c r="M2026" s="77"/>
      <c r="N2026" s="77"/>
      <c r="O2026" s="77"/>
      <c r="P2026" s="77"/>
      <c r="Q2026" s="77"/>
      <c r="R2026" s="195" t="s">
        <v>15</v>
      </c>
      <c r="S2026" s="196"/>
      <c r="T2026" s="211"/>
    </row>
    <row r="2027" spans="1:20" ht="16" customHeight="1" outlineLevel="1" x14ac:dyDescent="0.2">
      <c r="A2027" s="184"/>
      <c r="B2027" s="185"/>
      <c r="C2027" s="233"/>
      <c r="D2027" s="63" t="s">
        <v>16</v>
      </c>
      <c r="E2027" s="76" t="s">
        <v>52</v>
      </c>
      <c r="F2027" s="42"/>
      <c r="G2027" s="48"/>
      <c r="H2027" s="73">
        <f t="shared" si="179"/>
        <v>0</v>
      </c>
      <c r="I2027" s="68"/>
      <c r="J2027" s="68"/>
      <c r="K2027" s="68"/>
      <c r="L2027" s="68"/>
      <c r="M2027" s="68"/>
      <c r="N2027" s="68"/>
      <c r="O2027" s="68"/>
      <c r="P2027" s="68"/>
      <c r="Q2027" s="68"/>
      <c r="R2027" s="197"/>
      <c r="S2027" s="192"/>
      <c r="T2027" s="211"/>
    </row>
    <row r="2028" spans="1:20" ht="16" customHeight="1" outlineLevel="1" x14ac:dyDescent="0.2">
      <c r="A2028" s="184"/>
      <c r="B2028" s="185"/>
      <c r="C2028" s="233"/>
      <c r="D2028" s="63" t="s">
        <v>17</v>
      </c>
      <c r="E2028" s="75" t="s">
        <v>279</v>
      </c>
      <c r="F2028" s="42"/>
      <c r="G2028" s="42"/>
      <c r="H2028" s="73">
        <f t="shared" si="179"/>
        <v>0</v>
      </c>
      <c r="I2028" s="68"/>
      <c r="J2028" s="68"/>
      <c r="K2028" s="68"/>
      <c r="L2028" s="68"/>
      <c r="M2028" s="68"/>
      <c r="N2028" s="68"/>
      <c r="O2028" s="68"/>
      <c r="P2028" s="68"/>
      <c r="Q2028" s="68"/>
      <c r="R2028" s="197"/>
      <c r="S2028" s="192"/>
      <c r="T2028" s="211"/>
    </row>
    <row r="2029" spans="1:20" outlineLevel="1" x14ac:dyDescent="0.2">
      <c r="A2029" s="184"/>
      <c r="B2029" s="185"/>
      <c r="C2029" s="233"/>
      <c r="D2029" s="193"/>
      <c r="E2029" s="194"/>
      <c r="F2029" s="42"/>
      <c r="G2029" s="48"/>
      <c r="H2029" s="73">
        <f t="shared" si="179"/>
        <v>0</v>
      </c>
      <c r="I2029" s="68"/>
      <c r="J2029" s="68"/>
      <c r="K2029" s="68"/>
      <c r="L2029" s="68"/>
      <c r="M2029" s="68"/>
      <c r="N2029" s="68"/>
      <c r="O2029" s="68"/>
      <c r="P2029" s="68"/>
      <c r="Q2029" s="68"/>
      <c r="R2029" s="197"/>
      <c r="S2029" s="192"/>
      <c r="T2029" s="211"/>
    </row>
    <row r="2030" spans="1:20" ht="16" customHeight="1" outlineLevel="1" x14ac:dyDescent="0.2">
      <c r="A2030" s="184"/>
      <c r="B2030" s="185"/>
      <c r="C2030" s="233"/>
      <c r="D2030" s="63" t="s">
        <v>18</v>
      </c>
      <c r="E2030" s="76">
        <v>48</v>
      </c>
      <c r="F2030" s="42"/>
      <c r="G2030" s="48"/>
      <c r="H2030" s="73">
        <f t="shared" si="179"/>
        <v>0</v>
      </c>
      <c r="I2030" s="68"/>
      <c r="J2030" s="68"/>
      <c r="K2030" s="68"/>
      <c r="L2030" s="68"/>
      <c r="M2030" s="68"/>
      <c r="N2030" s="68"/>
      <c r="O2030" s="68"/>
      <c r="P2030" s="68"/>
      <c r="Q2030" s="68"/>
      <c r="R2030" s="197"/>
      <c r="S2030" s="192"/>
      <c r="T2030" s="211"/>
    </row>
    <row r="2031" spans="1:20" ht="16" customHeight="1" outlineLevel="1" x14ac:dyDescent="0.2">
      <c r="A2031" s="184"/>
      <c r="B2031" s="185"/>
      <c r="C2031" s="233"/>
      <c r="D2031" s="63" t="s">
        <v>19</v>
      </c>
      <c r="E2031" s="75">
        <f>SUM(G2044:G2058)</f>
        <v>13.944399999999998</v>
      </c>
      <c r="F2031" s="42"/>
      <c r="G2031" s="42"/>
      <c r="H2031" s="73">
        <f t="shared" si="179"/>
        <v>0</v>
      </c>
      <c r="I2031" s="68"/>
      <c r="J2031" s="68"/>
      <c r="K2031" s="68"/>
      <c r="L2031" s="68"/>
      <c r="M2031" s="68"/>
      <c r="N2031" s="68"/>
      <c r="O2031" s="68"/>
      <c r="P2031" s="68"/>
      <c r="Q2031" s="68"/>
      <c r="R2031" s="197"/>
      <c r="S2031" s="192"/>
      <c r="T2031" s="211"/>
    </row>
    <row r="2032" spans="1:20" outlineLevel="1" x14ac:dyDescent="0.2">
      <c r="A2032" s="184"/>
      <c r="B2032" s="185"/>
      <c r="C2032" s="233"/>
      <c r="D2032" s="193"/>
      <c r="E2032" s="194"/>
      <c r="F2032" s="42"/>
      <c r="G2032" s="48"/>
      <c r="H2032" s="73">
        <f t="shared" si="179"/>
        <v>0</v>
      </c>
      <c r="I2032" s="68"/>
      <c r="J2032" s="68"/>
      <c r="K2032" s="68"/>
      <c r="L2032" s="68"/>
      <c r="M2032" s="68"/>
      <c r="N2032" s="68"/>
      <c r="O2032" s="68"/>
      <c r="P2032" s="68"/>
      <c r="Q2032" s="68"/>
      <c r="R2032" s="197"/>
      <c r="S2032" s="192"/>
      <c r="T2032" s="211"/>
    </row>
    <row r="2033" spans="1:20" ht="16" customHeight="1" outlineLevel="1" x14ac:dyDescent="0.2">
      <c r="A2033" s="184"/>
      <c r="B2033" s="185"/>
      <c r="C2033" s="233"/>
      <c r="D2033" s="63" t="s">
        <v>20</v>
      </c>
      <c r="E2033" s="75">
        <f>SUM(E2030:E2031)</f>
        <v>61.944400000000002</v>
      </c>
      <c r="F2033" s="42"/>
      <c r="G2033" s="74"/>
      <c r="H2033" s="73">
        <f t="shared" si="179"/>
        <v>0</v>
      </c>
      <c r="I2033" s="68"/>
      <c r="J2033" s="68"/>
      <c r="K2033" s="68"/>
      <c r="L2033" s="68"/>
      <c r="M2033" s="68"/>
      <c r="N2033" s="68"/>
      <c r="O2033" s="68"/>
      <c r="P2033" s="68"/>
      <c r="Q2033" s="68"/>
      <c r="R2033" s="197"/>
      <c r="S2033" s="192"/>
      <c r="T2033" s="211"/>
    </row>
    <row r="2034" spans="1:20" ht="16" customHeight="1" outlineLevel="1" x14ac:dyDescent="0.2">
      <c r="A2034" s="184"/>
      <c r="B2034" s="185"/>
      <c r="C2034" s="233"/>
      <c r="D2034" s="63" t="s">
        <v>21</v>
      </c>
      <c r="E2034" s="72">
        <f>SUM(E2036/E2033)</f>
        <v>4.0197338258179913</v>
      </c>
      <c r="F2034" s="42"/>
      <c r="G2034" s="71" t="s">
        <v>11</v>
      </c>
      <c r="H2034" s="69">
        <v>0</v>
      </c>
      <c r="I2034" s="68"/>
      <c r="J2034" s="68"/>
      <c r="K2034" s="68"/>
      <c r="L2034" s="68"/>
      <c r="M2034" s="68"/>
      <c r="N2034" s="68"/>
      <c r="O2034" s="68"/>
      <c r="P2034" s="68"/>
      <c r="Q2034" s="67"/>
      <c r="R2034" s="197"/>
      <c r="S2034" s="192"/>
      <c r="T2034" s="211"/>
    </row>
    <row r="2035" spans="1:20" ht="17" outlineLevel="1" thickBot="1" x14ac:dyDescent="0.25">
      <c r="A2035" s="184"/>
      <c r="B2035" s="185"/>
      <c r="C2035" s="233"/>
      <c r="D2035" s="193"/>
      <c r="E2035" s="194"/>
      <c r="F2035" s="42"/>
      <c r="G2035" s="70" t="s">
        <v>22</v>
      </c>
      <c r="H2035" s="69">
        <v>0</v>
      </c>
      <c r="I2035" s="68"/>
      <c r="J2035" s="68"/>
      <c r="K2035" s="68"/>
      <c r="L2035" s="68"/>
      <c r="M2035" s="68"/>
      <c r="N2035" s="68"/>
      <c r="O2035" s="68"/>
      <c r="P2035" s="68"/>
      <c r="Q2035" s="67"/>
      <c r="R2035" s="197"/>
      <c r="S2035" s="192"/>
      <c r="T2035" s="211"/>
    </row>
    <row r="2036" spans="1:20" ht="16" customHeight="1" outlineLevel="1" thickBot="1" x14ac:dyDescent="0.25">
      <c r="A2036" s="184"/>
      <c r="B2036" s="185"/>
      <c r="C2036" s="233"/>
      <c r="D2036" s="63" t="s">
        <v>23</v>
      </c>
      <c r="E2036" s="66">
        <v>249</v>
      </c>
      <c r="G2036" s="48"/>
      <c r="H2036" s="65">
        <f>SUM(H2034:H2035)</f>
        <v>0</v>
      </c>
      <c r="I2036" s="64">
        <f t="shared" ref="I2036:Q2036" si="180">SUM(I2026:I2033)</f>
        <v>0</v>
      </c>
      <c r="J2036" s="64">
        <f t="shared" si="180"/>
        <v>0</v>
      </c>
      <c r="K2036" s="64">
        <f t="shared" si="180"/>
        <v>0</v>
      </c>
      <c r="L2036" s="64">
        <f t="shared" si="180"/>
        <v>0</v>
      </c>
      <c r="M2036" s="64">
        <f t="shared" si="180"/>
        <v>0</v>
      </c>
      <c r="N2036" s="64">
        <f t="shared" si="180"/>
        <v>0</v>
      </c>
      <c r="O2036" s="64">
        <f t="shared" si="180"/>
        <v>0</v>
      </c>
      <c r="P2036" s="64">
        <f t="shared" si="180"/>
        <v>0</v>
      </c>
      <c r="Q2036" s="64">
        <f t="shared" si="180"/>
        <v>0</v>
      </c>
      <c r="R2036" s="197"/>
      <c r="S2036" s="192"/>
      <c r="T2036" s="211"/>
    </row>
    <row r="2037" spans="1:20" ht="17" customHeight="1" outlineLevel="1" thickBot="1" x14ac:dyDescent="0.25">
      <c r="A2037" s="184"/>
      <c r="B2037" s="185"/>
      <c r="C2037" s="233"/>
      <c r="D2037" s="63" t="s">
        <v>24</v>
      </c>
      <c r="E2037" s="62">
        <f>SUM(E2036/2.5)</f>
        <v>99.6</v>
      </c>
      <c r="F2037" s="42"/>
      <c r="G2037" s="61"/>
      <c r="H2037" s="60" t="s">
        <v>14</v>
      </c>
      <c r="I2037" s="59">
        <v>48</v>
      </c>
      <c r="J2037" s="58">
        <v>50</v>
      </c>
      <c r="K2037" s="58">
        <v>52</v>
      </c>
      <c r="L2037" s="58">
        <v>54</v>
      </c>
      <c r="M2037" s="58">
        <v>56</v>
      </c>
      <c r="N2037" s="58">
        <v>58</v>
      </c>
      <c r="O2037" s="58">
        <v>60</v>
      </c>
      <c r="P2037" s="58">
        <v>62</v>
      </c>
      <c r="Q2037" s="57">
        <v>64</v>
      </c>
      <c r="R2037" s="197"/>
      <c r="S2037" s="192"/>
      <c r="T2037" s="211"/>
    </row>
    <row r="2038" spans="1:20" ht="17" outlineLevel="1" thickBot="1" x14ac:dyDescent="0.25">
      <c r="A2038" s="186"/>
      <c r="B2038" s="187"/>
      <c r="C2038" s="234"/>
      <c r="D2038" s="56" t="s">
        <v>25</v>
      </c>
      <c r="E2038" s="55">
        <f>SUM(E2036/2.2)</f>
        <v>113.18181818181817</v>
      </c>
      <c r="F2038" s="42"/>
      <c r="G2038" s="42"/>
      <c r="H2038" s="42"/>
      <c r="I2038" s="42"/>
      <c r="J2038" s="42"/>
      <c r="K2038" s="42"/>
      <c r="L2038" s="42"/>
      <c r="M2038" s="42"/>
      <c r="N2038" s="42"/>
      <c r="O2038" s="42"/>
      <c r="P2038" s="42"/>
      <c r="Q2038" s="42"/>
      <c r="R2038" s="198"/>
      <c r="S2038" s="199"/>
      <c r="T2038" s="211"/>
    </row>
    <row r="2039" spans="1:20" ht="17" outlineLevel="1" thickBot="1" x14ac:dyDescent="0.25">
      <c r="A2039" s="54" t="s">
        <v>26</v>
      </c>
      <c r="B2039" s="53">
        <v>46220</v>
      </c>
      <c r="C2039" s="42"/>
      <c r="D2039" s="48"/>
      <c r="E2039" s="52"/>
      <c r="F2039" s="42"/>
      <c r="S2039" s="28"/>
      <c r="T2039" s="211"/>
    </row>
    <row r="2040" spans="1:20" outlineLevel="1" x14ac:dyDescent="0.2">
      <c r="A2040" s="51" t="s">
        <v>27</v>
      </c>
      <c r="B2040" s="50"/>
      <c r="C2040" s="42"/>
      <c r="D2040" s="48"/>
      <c r="E2040" s="42"/>
      <c r="F2040" s="42"/>
      <c r="R2040" s="42"/>
      <c r="S2040" s="47"/>
      <c r="T2040" s="211"/>
    </row>
    <row r="2041" spans="1:20" outlineLevel="1" x14ac:dyDescent="0.2">
      <c r="A2041" s="49"/>
      <c r="B2041" s="42"/>
      <c r="C2041" s="42"/>
      <c r="D2041" s="48"/>
      <c r="E2041" s="42"/>
      <c r="F2041" s="42"/>
      <c r="G2041" s="42"/>
      <c r="H2041" s="42"/>
      <c r="I2041" s="42"/>
      <c r="J2041" s="42"/>
      <c r="K2041" s="42"/>
      <c r="L2041" s="42"/>
      <c r="M2041" s="42"/>
      <c r="N2041" s="42"/>
      <c r="O2041" s="42"/>
      <c r="P2041" s="42"/>
      <c r="Q2041" s="42"/>
      <c r="R2041" s="42"/>
      <c r="S2041" s="47"/>
      <c r="T2041" s="211"/>
    </row>
    <row r="2042" spans="1:20" ht="17" outlineLevel="1" thickBot="1" x14ac:dyDescent="0.25">
      <c r="A2042" s="49" t="s">
        <v>28</v>
      </c>
      <c r="B2042" s="42"/>
      <c r="C2042" s="42"/>
      <c r="D2042" s="48"/>
      <c r="E2042" s="42"/>
      <c r="F2042" s="42"/>
      <c r="G2042" s="42"/>
      <c r="H2042" s="42"/>
      <c r="I2042" s="42"/>
      <c r="J2042" s="42"/>
      <c r="K2042" s="42"/>
      <c r="L2042" s="42"/>
      <c r="M2042" s="42"/>
      <c r="N2042" s="42"/>
      <c r="O2042" s="42"/>
      <c r="P2042" s="42"/>
      <c r="Q2042" s="42"/>
      <c r="R2042" s="42"/>
      <c r="S2042" s="47"/>
      <c r="T2042" s="211"/>
    </row>
    <row r="2043" spans="1:20" outlineLevel="1" x14ac:dyDescent="0.2">
      <c r="A2043" s="46" t="s">
        <v>29</v>
      </c>
      <c r="B2043" s="45" t="s">
        <v>30</v>
      </c>
      <c r="C2043" s="44" t="s">
        <v>31</v>
      </c>
      <c r="D2043" s="44" t="s">
        <v>32</v>
      </c>
      <c r="E2043" s="44" t="s">
        <v>33</v>
      </c>
      <c r="F2043" s="44" t="s">
        <v>34</v>
      </c>
      <c r="G2043" s="44" t="s">
        <v>35</v>
      </c>
      <c r="H2043" s="43" t="s">
        <v>36</v>
      </c>
      <c r="I2043" s="200" t="s">
        <v>37</v>
      </c>
      <c r="J2043" s="201"/>
      <c r="K2043" s="202"/>
      <c r="L2043" s="202"/>
      <c r="M2043" s="202"/>
      <c r="N2043" s="202"/>
      <c r="O2043" s="202"/>
      <c r="P2043" s="42"/>
      <c r="Q2043" s="42"/>
      <c r="R2043" s="42"/>
      <c r="S2043" s="28"/>
      <c r="T2043" s="211"/>
    </row>
    <row r="2044" spans="1:20" ht="17" outlineLevel="1" x14ac:dyDescent="0.2">
      <c r="A2044" s="38" t="s">
        <v>54</v>
      </c>
      <c r="B2044" s="37" t="s">
        <v>70</v>
      </c>
      <c r="C2044" s="36" t="s">
        <v>303</v>
      </c>
      <c r="D2044" s="35">
        <v>0.65</v>
      </c>
      <c r="E2044" s="41">
        <f>D2044*H2036</f>
        <v>0</v>
      </c>
      <c r="F2044" s="33" cm="1">
        <f t="array" ref="F2044">IFERROR(_xlfn.XLOOKUP(1,(TabFournisseurs[TYPE]=A2044)*(TabFournisseurs[SUPPLIER2]=B2044)*(TabFournisseurs[REF PRODUCT]=C2044),TabFournisseurs[Cost / per m]),0)</f>
        <v>6.7</v>
      </c>
      <c r="G2044" s="96">
        <f>F2044*D2044</f>
        <v>4.3550000000000004</v>
      </c>
      <c r="H2044" s="40">
        <f>G2044*H2036</f>
        <v>0</v>
      </c>
      <c r="I2044" s="203"/>
      <c r="J2044" s="201"/>
      <c r="K2044" s="156"/>
      <c r="L2044" s="156"/>
      <c r="M2044" s="156"/>
      <c r="N2044" s="156"/>
      <c r="O2044" s="156"/>
      <c r="P2044" s="156"/>
      <c r="Q2044" s="156"/>
      <c r="R2044" s="156"/>
      <c r="S2044" s="157"/>
      <c r="T2044" s="211"/>
    </row>
    <row r="2045" spans="1:20" ht="17" outlineLevel="1" x14ac:dyDescent="0.2">
      <c r="A2045" s="38" t="s">
        <v>57</v>
      </c>
      <c r="B2045" s="37" t="s">
        <v>282</v>
      </c>
      <c r="C2045" s="36" t="s">
        <v>283</v>
      </c>
      <c r="D2045" s="35">
        <v>0.7</v>
      </c>
      <c r="E2045" s="34">
        <f>D2045*H2036</f>
        <v>0</v>
      </c>
      <c r="F2045" s="33" cm="1">
        <f t="array" ref="F2045">IFERROR(_xlfn.XLOOKUP(1,(TabFournisseurs[TYPE]=A2045)*(TabFournisseurs[SUPPLIER2]=B2045)*(TabFournisseurs[REF PRODUCT]=C2045),TabFournisseurs[Cost / per m]),0)</f>
        <v>3.5</v>
      </c>
      <c r="G2045" s="32">
        <f t="shared" ref="G2045:G2056" si="181">F2045*D2045</f>
        <v>2.4499999999999997</v>
      </c>
      <c r="H2045" s="31">
        <f>G2045*H2036</f>
        <v>0</v>
      </c>
      <c r="I2045" s="39"/>
      <c r="J2045" s="39"/>
      <c r="K2045" s="156"/>
      <c r="L2045" s="156"/>
      <c r="M2045" s="156"/>
      <c r="N2045" s="156"/>
      <c r="O2045" s="156"/>
      <c r="P2045" s="156"/>
      <c r="Q2045" s="156"/>
      <c r="R2045" s="156"/>
      <c r="S2045" s="157"/>
      <c r="T2045" s="211"/>
    </row>
    <row r="2046" spans="1:20" ht="17" outlineLevel="1" x14ac:dyDescent="0.2">
      <c r="A2046" s="38" t="s">
        <v>60</v>
      </c>
      <c r="B2046" s="37" t="s">
        <v>282</v>
      </c>
      <c r="C2046" s="36" t="s">
        <v>283</v>
      </c>
      <c r="D2046" s="35">
        <v>0.4</v>
      </c>
      <c r="E2046" s="34">
        <f>D2046*H2036</f>
        <v>0</v>
      </c>
      <c r="F2046" s="33" cm="1">
        <f t="array" ref="F2046">IFERROR(_xlfn.XLOOKUP(1,(TabFournisseurs[TYPE]=A2046)*(TabFournisseurs[SUPPLIER2]=B2046)*(TabFournisseurs[REF PRODUCT]=C2046),TabFournisseurs[Cost / per m]),0)</f>
        <v>3.5</v>
      </c>
      <c r="G2046" s="32">
        <f t="shared" si="181"/>
        <v>1.4000000000000001</v>
      </c>
      <c r="H2046" s="31">
        <f>G2046*H2036</f>
        <v>0</v>
      </c>
      <c r="I2046" s="39"/>
      <c r="J2046" s="39"/>
      <c r="K2046" s="156"/>
      <c r="L2046" s="156"/>
      <c r="M2046" s="156"/>
      <c r="N2046" s="156"/>
      <c r="O2046" s="156"/>
      <c r="P2046" s="156"/>
      <c r="Q2046" s="156"/>
      <c r="R2046" s="156"/>
      <c r="S2046" s="157"/>
      <c r="T2046" s="211"/>
    </row>
    <row r="2047" spans="1:20" ht="17" outlineLevel="1" x14ac:dyDescent="0.2">
      <c r="A2047" s="38" t="s">
        <v>63</v>
      </c>
      <c r="B2047" s="37" t="s">
        <v>64</v>
      </c>
      <c r="C2047" s="36" t="s">
        <v>136</v>
      </c>
      <c r="D2047" s="35">
        <v>0.55000000000000004</v>
      </c>
      <c r="E2047" s="34">
        <f>D2047*H2036</f>
        <v>0</v>
      </c>
      <c r="F2047" s="33" cm="1">
        <f t="array" ref="F2047">IFERROR(_xlfn.XLOOKUP(1,(TabFournisseurs[TYPE]=A2047)*(TabFournisseurs[SUPPLIER2]=B2047)*(TabFournisseurs[REF PRODUCT]=C2047),TabFournisseurs[Cost / per m]),0)</f>
        <v>0</v>
      </c>
      <c r="G2047" s="32">
        <f t="shared" si="181"/>
        <v>0</v>
      </c>
      <c r="H2047" s="31">
        <f>G2047*H2036</f>
        <v>0</v>
      </c>
      <c r="I2047" s="30"/>
      <c r="J2047" s="30"/>
      <c r="K2047" s="156"/>
      <c r="L2047" s="156"/>
      <c r="M2047" s="156"/>
      <c r="N2047" s="156"/>
      <c r="O2047" s="156"/>
      <c r="P2047" s="156"/>
      <c r="Q2047" s="156"/>
      <c r="R2047" s="156"/>
      <c r="S2047" s="157"/>
      <c r="T2047" s="211"/>
    </row>
    <row r="2048" spans="1:20" ht="17" outlineLevel="1" x14ac:dyDescent="0.2">
      <c r="A2048" s="38" t="s">
        <v>304</v>
      </c>
      <c r="B2048" s="37" t="s">
        <v>81</v>
      </c>
      <c r="C2048" s="36" t="s">
        <v>305</v>
      </c>
      <c r="D2048" s="35">
        <v>1</v>
      </c>
      <c r="E2048" s="34">
        <f>D2048*H2036</f>
        <v>0</v>
      </c>
      <c r="F2048" s="33" cm="1">
        <f t="array" ref="F2048">IFERROR(_xlfn.XLOOKUP(1,(TabFournisseurs[TYPE]=A2048)*(TabFournisseurs[SUPPLIER2]=B2048)*(TabFournisseurs[REF PRODUCT]=C2048),TabFournisseurs[Cost / per m]),0)</f>
        <v>0.24299999999999999</v>
      </c>
      <c r="G2048" s="32">
        <f t="shared" si="181"/>
        <v>0.24299999999999999</v>
      </c>
      <c r="H2048" s="31">
        <f>G2048*H2036</f>
        <v>0</v>
      </c>
      <c r="I2048" s="30"/>
      <c r="J2048" s="30"/>
      <c r="K2048" s="29"/>
      <c r="L2048" s="29"/>
      <c r="M2048" s="29"/>
      <c r="N2048" s="29"/>
      <c r="O2048" s="29"/>
      <c r="P2048" s="29"/>
      <c r="Q2048" s="29"/>
      <c r="R2048" s="29"/>
      <c r="S2048" s="28"/>
      <c r="T2048" s="211"/>
    </row>
    <row r="2049" spans="1:20" ht="17" outlineLevel="1" x14ac:dyDescent="0.2">
      <c r="A2049" s="38" t="s">
        <v>72</v>
      </c>
      <c r="B2049" s="37" t="s">
        <v>306</v>
      </c>
      <c r="C2049" s="36" t="s">
        <v>307</v>
      </c>
      <c r="D2049" s="35">
        <v>0.08</v>
      </c>
      <c r="E2049" s="34">
        <f>D2049*H2036</f>
        <v>0</v>
      </c>
      <c r="F2049" s="33" cm="1">
        <f t="array" ref="F2049">IFERROR(_xlfn.XLOOKUP(1,(TabFournisseurs[TYPE]=A2049)*(TabFournisseurs[SUPPLIER2]=B2049)*(TabFournisseurs[REF PRODUCT]=C2049),TabFournisseurs[Cost / per m]),0)</f>
        <v>0.08</v>
      </c>
      <c r="G2049" s="32">
        <f t="shared" si="181"/>
        <v>6.4000000000000003E-3</v>
      </c>
      <c r="H2049" s="31">
        <f>G2049*H2036</f>
        <v>0</v>
      </c>
      <c r="I2049" s="158"/>
      <c r="J2049" s="159"/>
      <c r="K2049" s="29"/>
      <c r="L2049" s="29"/>
      <c r="M2049" s="29"/>
      <c r="N2049" s="29"/>
      <c r="O2049" s="29"/>
      <c r="P2049" s="29"/>
      <c r="Q2049" s="29"/>
      <c r="R2049" s="29"/>
      <c r="S2049" s="28"/>
      <c r="T2049" s="211"/>
    </row>
    <row r="2050" spans="1:20" ht="17" outlineLevel="1" x14ac:dyDescent="0.2">
      <c r="A2050" s="38" t="s">
        <v>80</v>
      </c>
      <c r="B2050" s="37" t="s">
        <v>81</v>
      </c>
      <c r="C2050" s="36" t="s">
        <v>308</v>
      </c>
      <c r="D2050" s="35">
        <v>9</v>
      </c>
      <c r="E2050" s="34">
        <f>D2050*H2036</f>
        <v>0</v>
      </c>
      <c r="F2050" s="33" cm="1">
        <f t="array" ref="F2050">IFERROR(_xlfn.XLOOKUP(1,(TabFournisseurs[TYPE]=A2050)*(TabFournisseurs[SUPPLIER2]=B2050)*(TabFournisseurs[REF PRODUCT]=C2050),TabFournisseurs[Cost / per m]),0)</f>
        <v>0.05</v>
      </c>
      <c r="G2050" s="32">
        <f t="shared" si="181"/>
        <v>0.45</v>
      </c>
      <c r="H2050" s="31">
        <f>G2050*H2036</f>
        <v>0</v>
      </c>
      <c r="I2050" s="30"/>
      <c r="J2050" s="30"/>
      <c r="K2050" s="29"/>
      <c r="L2050" s="29"/>
      <c r="M2050" s="29"/>
      <c r="N2050" s="29"/>
      <c r="O2050" s="29"/>
      <c r="P2050" s="29"/>
      <c r="Q2050" s="29"/>
      <c r="R2050" s="29"/>
      <c r="S2050" s="28"/>
      <c r="T2050" s="211"/>
    </row>
    <row r="2051" spans="1:20" ht="17" outlineLevel="1" x14ac:dyDescent="0.2">
      <c r="A2051" s="38" t="s">
        <v>75</v>
      </c>
      <c r="B2051" s="37" t="s">
        <v>76</v>
      </c>
      <c r="C2051" s="36" t="s">
        <v>77</v>
      </c>
      <c r="D2051" s="35">
        <v>1</v>
      </c>
      <c r="E2051" s="34">
        <f>D2051*H2036</f>
        <v>0</v>
      </c>
      <c r="F2051" s="33" cm="1">
        <f t="array" ref="F2051">IFERROR(_xlfn.XLOOKUP(1,(TabFournisseurs[TYPE]=A2051)*(TabFournisseurs[SUPPLIER2]=B2051)*(TabFournisseurs[REF PRODUCT]=C2051),TabFournisseurs[Cost / per m]),0)</f>
        <v>0.27</v>
      </c>
      <c r="G2051" s="32">
        <f t="shared" si="181"/>
        <v>0.27</v>
      </c>
      <c r="H2051" s="31">
        <f>G2051*H2036</f>
        <v>0</v>
      </c>
      <c r="I2051" s="30"/>
      <c r="J2051" s="30"/>
      <c r="K2051" s="29"/>
      <c r="L2051" s="29"/>
      <c r="M2051" s="29"/>
      <c r="N2051" s="29"/>
      <c r="O2051" s="29"/>
      <c r="P2051" s="29"/>
      <c r="Q2051" s="29"/>
      <c r="R2051" s="29"/>
      <c r="S2051" s="28"/>
      <c r="T2051" s="211"/>
    </row>
    <row r="2052" spans="1:20" ht="17" outlineLevel="1" x14ac:dyDescent="0.2">
      <c r="A2052" s="38" t="s">
        <v>75</v>
      </c>
      <c r="B2052" s="37" t="s">
        <v>76</v>
      </c>
      <c r="C2052" s="36" t="s">
        <v>285</v>
      </c>
      <c r="D2052" s="35">
        <v>1</v>
      </c>
      <c r="E2052" s="34">
        <f>D2052*H2036</f>
        <v>0</v>
      </c>
      <c r="F2052" s="33" cm="1">
        <f t="array" ref="F2052">IFERROR(_xlfn.XLOOKUP(1,(TabFournisseurs[TYPE]=A2052)*(TabFournisseurs[SUPPLIER2]=B2052)*(TabFournisseurs[REF PRODUCT]=C2052),TabFournisseurs[Cost / per m]),0)</f>
        <v>0.27</v>
      </c>
      <c r="G2052" s="32">
        <f t="shared" si="181"/>
        <v>0.27</v>
      </c>
      <c r="H2052" s="31">
        <f>G2052*H2036</f>
        <v>0</v>
      </c>
      <c r="I2052" s="30"/>
      <c r="J2052" s="30"/>
      <c r="K2052" s="29"/>
      <c r="L2052" s="29"/>
      <c r="M2052" s="29"/>
      <c r="N2052" s="29"/>
      <c r="O2052" s="29"/>
      <c r="P2052" s="29"/>
      <c r="Q2052" s="29"/>
      <c r="R2052" s="29"/>
      <c r="S2052" s="28"/>
      <c r="T2052" s="211"/>
    </row>
    <row r="2053" spans="1:20" outlineLevel="1" x14ac:dyDescent="0.2">
      <c r="A2053" s="38"/>
      <c r="B2053" s="37"/>
      <c r="C2053" s="36"/>
      <c r="D2053" s="35"/>
      <c r="E2053" s="34">
        <f>D2053*H2036</f>
        <v>0</v>
      </c>
      <c r="F2053" s="33" cm="1">
        <f t="array" ref="F2053">IFERROR(_xlfn.XLOOKUP(1,(TabFournisseurs[TYPE]=A2053)*(TabFournisseurs[SUPPLIER2]=B2053)*(TabFournisseurs[REF PRODUCT]=C2053),TabFournisseurs[Cost / per m]),0)</f>
        <v>0</v>
      </c>
      <c r="G2053" s="32">
        <f t="shared" si="181"/>
        <v>0</v>
      </c>
      <c r="H2053" s="31">
        <f>G2053*H2036</f>
        <v>0</v>
      </c>
      <c r="I2053" s="30"/>
      <c r="J2053" s="30"/>
      <c r="K2053" s="29"/>
      <c r="L2053" s="29"/>
      <c r="M2053" s="29"/>
      <c r="N2053" s="29"/>
      <c r="O2053" s="29"/>
      <c r="P2053" s="29"/>
      <c r="Q2053" s="29"/>
      <c r="R2053" s="29"/>
      <c r="S2053" s="28"/>
      <c r="T2053" s="211"/>
    </row>
    <row r="2054" spans="1:20" outlineLevel="1" x14ac:dyDescent="0.2">
      <c r="A2054" s="38"/>
      <c r="B2054" s="37"/>
      <c r="C2054" s="36"/>
      <c r="D2054" s="35"/>
      <c r="E2054" s="34">
        <f>D2054*H2036</f>
        <v>0</v>
      </c>
      <c r="F2054" s="33" cm="1">
        <f t="array" ref="F2054">IFERROR(_xlfn.XLOOKUP(1,(TabFournisseurs[TYPE]=A2054)*(TabFournisseurs[SUPPLIER2]=B2054)*(TabFournisseurs[REF PRODUCT]=C2054),TabFournisseurs[Cost / per m]),0)</f>
        <v>0</v>
      </c>
      <c r="G2054" s="32">
        <f t="shared" si="181"/>
        <v>0</v>
      </c>
      <c r="H2054" s="31">
        <f>G2054*H2036</f>
        <v>0</v>
      </c>
      <c r="I2054" s="30"/>
      <c r="J2054" s="30"/>
      <c r="K2054" s="29"/>
      <c r="L2054" s="29"/>
      <c r="M2054" s="29"/>
      <c r="N2054" s="29"/>
      <c r="O2054" s="29"/>
      <c r="P2054" s="29"/>
      <c r="Q2054" s="29"/>
      <c r="R2054" s="29"/>
      <c r="S2054" s="28"/>
      <c r="T2054" s="211"/>
    </row>
    <row r="2055" spans="1:20" outlineLevel="1" x14ac:dyDescent="0.2">
      <c r="A2055" s="38"/>
      <c r="B2055" s="37"/>
      <c r="C2055" s="36"/>
      <c r="D2055" s="35"/>
      <c r="E2055" s="34">
        <f>D2055*H2036</f>
        <v>0</v>
      </c>
      <c r="F2055" s="33" cm="1">
        <f t="array" ref="F2055">IFERROR(_xlfn.XLOOKUP(1,(TabFournisseurs[TYPE]=A2055)*(TabFournisseurs[SUPPLIER2]=B2055)*(TabFournisseurs[REF PRODUCT]=C2055),TabFournisseurs[Cost / per m]),0)</f>
        <v>0</v>
      </c>
      <c r="G2055" s="32">
        <f t="shared" si="181"/>
        <v>0</v>
      </c>
      <c r="H2055" s="31">
        <f>G2055*H2036</f>
        <v>0</v>
      </c>
      <c r="I2055" s="30"/>
      <c r="J2055" s="30"/>
      <c r="K2055" s="29"/>
      <c r="L2055" s="29"/>
      <c r="M2055" s="29"/>
      <c r="N2055" s="29"/>
      <c r="O2055" s="29"/>
      <c r="P2055" s="29"/>
      <c r="Q2055" s="29"/>
      <c r="R2055" s="29"/>
      <c r="S2055" s="28"/>
      <c r="T2055" s="211"/>
    </row>
    <row r="2056" spans="1:20" ht="17" outlineLevel="1" x14ac:dyDescent="0.2">
      <c r="A2056" s="38" t="s">
        <v>38</v>
      </c>
      <c r="B2056" s="37" t="s">
        <v>39</v>
      </c>
      <c r="C2056" s="36" t="s">
        <v>102</v>
      </c>
      <c r="D2056" s="35">
        <v>1</v>
      </c>
      <c r="E2056" s="34">
        <f>D2056*H2036</f>
        <v>0</v>
      </c>
      <c r="F2056" s="33" cm="1">
        <f t="array" ref="F2056">IFERROR(_xlfn.XLOOKUP(1,(TabFournisseurs[TYPE]=A2056)*(TabFournisseurs[SUPPLIER2]=B2056)*(TabFournisseurs[REF PRODUCT]=C2056),TabFournisseurs[Cost / per m]),0)</f>
        <v>2</v>
      </c>
      <c r="G2056" s="32">
        <f t="shared" si="181"/>
        <v>2</v>
      </c>
      <c r="H2056" s="31">
        <f>G2056*H2036</f>
        <v>0</v>
      </c>
      <c r="I2056" s="30"/>
      <c r="J2056" s="30"/>
      <c r="K2056" s="29"/>
      <c r="L2056" s="29"/>
      <c r="M2056" s="29"/>
      <c r="N2056" s="29"/>
      <c r="O2056" s="29"/>
      <c r="P2056" s="29"/>
      <c r="Q2056" s="29"/>
      <c r="R2056" s="29"/>
      <c r="S2056" s="28"/>
      <c r="T2056" s="211"/>
    </row>
    <row r="2057" spans="1:20" ht="17" outlineLevel="1" x14ac:dyDescent="0.2">
      <c r="A2057" s="38" t="s">
        <v>38</v>
      </c>
      <c r="B2057" s="37" t="s">
        <v>40</v>
      </c>
      <c r="C2057" s="36" t="s">
        <v>41</v>
      </c>
      <c r="D2057" s="35">
        <v>1</v>
      </c>
      <c r="E2057" s="34">
        <f>D2057*H2036</f>
        <v>0</v>
      </c>
      <c r="F2057" s="33" cm="1">
        <f t="array" ref="F2057">IFERROR(_xlfn.XLOOKUP(1,(TabFournisseurs[TYPE]=A2057)*(TabFournisseurs[SUPPLIER2]=B2057)*(TabFournisseurs[REF PRODUCT]=C2057),TabFournisseurs[Cost / per m]),0)</f>
        <v>2</v>
      </c>
      <c r="G2057" s="32">
        <f t="shared" ref="G2057:G2058" si="182">F2057*D2057</f>
        <v>2</v>
      </c>
      <c r="H2057" s="31">
        <f>G2057*H2036</f>
        <v>0</v>
      </c>
      <c r="I2057" s="30"/>
      <c r="J2057" s="30"/>
      <c r="K2057" s="29"/>
      <c r="L2057" s="29"/>
      <c r="M2057" s="29"/>
      <c r="N2057" s="29"/>
      <c r="O2057" s="29"/>
      <c r="P2057" s="29"/>
      <c r="Q2057" s="29"/>
      <c r="R2057" s="29"/>
      <c r="S2057" s="28"/>
      <c r="T2057" s="211"/>
    </row>
    <row r="2058" spans="1:20" ht="18" outlineLevel="1" thickBot="1" x14ac:dyDescent="0.25">
      <c r="A2058" s="27" t="s">
        <v>38</v>
      </c>
      <c r="B2058" s="26" t="s">
        <v>42</v>
      </c>
      <c r="C2058" s="25" t="s">
        <v>43</v>
      </c>
      <c r="D2058" s="24">
        <v>1</v>
      </c>
      <c r="E2058" s="23">
        <f>D2058*H2036</f>
        <v>0</v>
      </c>
      <c r="F2058" s="22" cm="1">
        <f t="array" ref="F2058">IFERROR(_xlfn.XLOOKUP(1,(TabFournisseurs[TYPE]=A2058)*(TabFournisseurs[SUPPLIER2]=B2058)*(TabFournisseurs[REF PRODUCT]=C2058),TabFournisseurs[Cost / per m]),0)</f>
        <v>0.5</v>
      </c>
      <c r="G2058" s="21">
        <f t="shared" si="182"/>
        <v>0.5</v>
      </c>
      <c r="H2058" s="20">
        <f>G2058*H2036</f>
        <v>0</v>
      </c>
      <c r="I2058" s="19"/>
      <c r="J2058" s="19"/>
      <c r="K2058" s="18"/>
      <c r="L2058" s="18"/>
      <c r="M2058" s="18"/>
      <c r="N2058" s="18"/>
      <c r="O2058" s="18"/>
      <c r="P2058" s="18"/>
      <c r="Q2058" s="18"/>
      <c r="R2058" s="18"/>
      <c r="S2058" s="17"/>
      <c r="T2058" s="211"/>
    </row>
    <row r="2059" spans="1:20" ht="17" thickBot="1" x14ac:dyDescent="0.25">
      <c r="A2059" s="95"/>
      <c r="B2059" s="95"/>
      <c r="C2059" s="95"/>
      <c r="D2059" s="95"/>
      <c r="E2059" s="95"/>
      <c r="F2059" s="95"/>
      <c r="G2059" s="95"/>
      <c r="H2059" s="95"/>
      <c r="I2059" s="95"/>
      <c r="J2059" s="95"/>
      <c r="K2059" s="95"/>
      <c r="L2059" s="95"/>
      <c r="M2059" s="95"/>
      <c r="N2059" s="95"/>
      <c r="O2059" s="95"/>
      <c r="P2059" s="95"/>
      <c r="Q2059" s="95"/>
      <c r="R2059" s="95"/>
      <c r="S2059" s="95"/>
      <c r="T2059" s="95"/>
    </row>
    <row r="2060" spans="1:20" ht="23" customHeight="1" x14ac:dyDescent="0.2">
      <c r="A2060" s="204" t="s">
        <v>298</v>
      </c>
      <c r="B2060" s="205"/>
      <c r="C2060" s="205"/>
      <c r="D2060" s="205"/>
      <c r="E2060" s="205"/>
      <c r="F2060" s="205"/>
      <c r="G2060" s="206"/>
      <c r="H2060" s="166" t="s">
        <v>152</v>
      </c>
      <c r="I2060" s="167"/>
      <c r="J2060" s="167"/>
      <c r="K2060" s="167"/>
      <c r="L2060" s="167"/>
      <c r="M2060" s="168"/>
      <c r="N2060" s="169" t="s">
        <v>1</v>
      </c>
      <c r="O2060" s="169"/>
      <c r="P2060" s="169"/>
      <c r="Q2060" s="169"/>
      <c r="R2060" s="171"/>
      <c r="S2060" s="173" t="s">
        <v>299</v>
      </c>
      <c r="T2060" s="210"/>
    </row>
    <row r="2061" spans="1:20" ht="23" customHeight="1" thickBot="1" x14ac:dyDescent="0.25">
      <c r="A2061" s="207"/>
      <c r="B2061" s="208"/>
      <c r="C2061" s="208"/>
      <c r="D2061" s="208"/>
      <c r="E2061" s="208"/>
      <c r="F2061" s="208"/>
      <c r="G2061" s="209"/>
      <c r="H2061" s="177"/>
      <c r="I2061" s="178"/>
      <c r="J2061" s="178"/>
      <c r="K2061" s="178"/>
      <c r="L2061" s="178"/>
      <c r="M2061" s="179"/>
      <c r="N2061" s="170"/>
      <c r="O2061" s="170"/>
      <c r="P2061" s="170"/>
      <c r="Q2061" s="170"/>
      <c r="R2061" s="172"/>
      <c r="S2061" s="174"/>
      <c r="T2061" s="210"/>
    </row>
    <row r="2062" spans="1:20" outlineLevel="1" x14ac:dyDescent="0.2">
      <c r="A2062" s="180" t="s">
        <v>3</v>
      </c>
      <c r="B2062" s="181"/>
      <c r="C2062" s="94"/>
      <c r="D2062" s="94"/>
      <c r="E2062" s="94"/>
      <c r="F2062" s="94"/>
      <c r="G2062" s="94"/>
      <c r="H2062" s="94"/>
      <c r="I2062" s="94"/>
      <c r="J2062" s="94"/>
      <c r="K2062" s="94"/>
      <c r="L2062" s="94"/>
      <c r="M2062" s="94"/>
      <c r="N2062" s="94"/>
      <c r="O2062" s="94"/>
      <c r="P2062" s="94"/>
      <c r="Q2062" s="94"/>
      <c r="R2062" s="94"/>
      <c r="S2062" s="93" t="s">
        <v>162</v>
      </c>
      <c r="T2062" s="211"/>
    </row>
    <row r="2063" spans="1:20" ht="17" outlineLevel="1" thickBot="1" x14ac:dyDescent="0.25">
      <c r="A2063" s="92"/>
      <c r="B2063" s="42"/>
      <c r="C2063" s="42"/>
      <c r="D2063" s="42"/>
      <c r="E2063" s="42"/>
      <c r="F2063" s="42"/>
      <c r="G2063" s="42"/>
      <c r="H2063" s="42"/>
      <c r="I2063" s="42"/>
      <c r="J2063" s="42"/>
      <c r="K2063" s="42"/>
      <c r="L2063" s="42"/>
      <c r="M2063" s="42"/>
      <c r="N2063" s="42"/>
      <c r="O2063" s="42"/>
      <c r="P2063" s="42"/>
      <c r="Q2063" s="42"/>
      <c r="R2063" s="42"/>
      <c r="S2063" s="47"/>
      <c r="T2063" s="211"/>
    </row>
    <row r="2064" spans="1:20" ht="17" customHeight="1" outlineLevel="1" thickBot="1" x14ac:dyDescent="0.25">
      <c r="A2064" s="182" t="s">
        <v>5</v>
      </c>
      <c r="B2064" s="183"/>
      <c r="C2064" s="91" t="s">
        <v>6</v>
      </c>
      <c r="D2064" s="90" t="s">
        <v>7</v>
      </c>
      <c r="E2064" s="106" t="s">
        <v>300</v>
      </c>
      <c r="F2064" s="42"/>
      <c r="G2064" s="42"/>
      <c r="H2064" s="84" t="s">
        <v>8</v>
      </c>
      <c r="I2064" s="88"/>
      <c r="J2064" s="88"/>
      <c r="K2064" s="88"/>
      <c r="L2064" s="88"/>
      <c r="M2064" s="88"/>
      <c r="N2064" s="88"/>
      <c r="O2064" s="88"/>
      <c r="P2064" s="88"/>
      <c r="Q2064" s="88"/>
      <c r="S2064" s="87"/>
      <c r="T2064" s="211"/>
    </row>
    <row r="2065" spans="1:20" ht="16" customHeight="1" outlineLevel="1" x14ac:dyDescent="0.2">
      <c r="A2065" s="184"/>
      <c r="B2065" s="185"/>
      <c r="C2065" s="188"/>
      <c r="D2065" s="86" t="s">
        <v>9</v>
      </c>
      <c r="E2065" s="85" t="s">
        <v>49</v>
      </c>
      <c r="F2065" s="42"/>
      <c r="G2065" s="42"/>
      <c r="H2065" s="84" t="s">
        <v>10</v>
      </c>
      <c r="I2065" s="83"/>
      <c r="J2065" s="83"/>
      <c r="K2065" s="83"/>
      <c r="L2065" s="83"/>
      <c r="M2065" s="83"/>
      <c r="N2065" s="83"/>
      <c r="O2065" s="83"/>
      <c r="P2065" s="83"/>
      <c r="Q2065" s="83"/>
      <c r="R2065" s="191"/>
      <c r="S2065" s="192"/>
      <c r="T2065" s="211"/>
    </row>
    <row r="2066" spans="1:20" ht="16" customHeight="1" outlineLevel="1" x14ac:dyDescent="0.2">
      <c r="A2066" s="184"/>
      <c r="B2066" s="185"/>
      <c r="C2066" s="189"/>
      <c r="D2066" s="63" t="s">
        <v>11</v>
      </c>
      <c r="E2066" s="82" t="s">
        <v>50</v>
      </c>
      <c r="F2066" s="42"/>
      <c r="G2066" s="48"/>
      <c r="H2066" s="81"/>
      <c r="I2066" s="80"/>
      <c r="J2066" s="80"/>
      <c r="K2066" s="80"/>
      <c r="L2066" s="80"/>
      <c r="M2066" s="80"/>
      <c r="N2066" s="80"/>
      <c r="O2066" s="80"/>
      <c r="P2066" s="80"/>
      <c r="Q2066" s="80"/>
      <c r="R2066" s="191"/>
      <c r="S2066" s="192"/>
      <c r="T2066" s="211"/>
    </row>
    <row r="2067" spans="1:20" ht="16" customHeight="1" outlineLevel="1" thickBot="1" x14ac:dyDescent="0.25">
      <c r="A2067" s="184"/>
      <c r="B2067" s="185"/>
      <c r="C2067" s="189"/>
      <c r="D2067" s="63" t="s">
        <v>12</v>
      </c>
      <c r="E2067" s="82" t="s">
        <v>309</v>
      </c>
      <c r="F2067" s="42"/>
      <c r="G2067" s="48"/>
      <c r="H2067" s="81"/>
      <c r="I2067" s="80"/>
      <c r="J2067" s="80"/>
      <c r="K2067" s="80"/>
      <c r="L2067" s="80"/>
      <c r="M2067" s="80"/>
      <c r="N2067" s="80"/>
      <c r="O2067" s="80"/>
      <c r="P2067" s="80"/>
      <c r="Q2067" s="80"/>
      <c r="R2067" s="152"/>
      <c r="S2067" s="153"/>
      <c r="T2067" s="211"/>
    </row>
    <row r="2068" spans="1:20" ht="16" customHeight="1" outlineLevel="1" thickBot="1" x14ac:dyDescent="0.25">
      <c r="A2068" s="184"/>
      <c r="B2068" s="185"/>
      <c r="C2068" s="189"/>
      <c r="D2068" s="63" t="s">
        <v>13</v>
      </c>
      <c r="E2068" s="105" t="b">
        <v>0</v>
      </c>
      <c r="F2068" s="42"/>
      <c r="G2068" s="48"/>
      <c r="H2068" s="59" t="s">
        <v>14</v>
      </c>
      <c r="I2068" s="58">
        <v>48</v>
      </c>
      <c r="J2068" s="58">
        <v>50</v>
      </c>
      <c r="K2068" s="58">
        <v>52</v>
      </c>
      <c r="L2068" s="58">
        <v>54</v>
      </c>
      <c r="M2068" s="58">
        <v>56</v>
      </c>
      <c r="N2068" s="58">
        <v>58</v>
      </c>
      <c r="O2068" s="58">
        <v>60</v>
      </c>
      <c r="P2068" s="58">
        <v>62</v>
      </c>
      <c r="Q2068" s="57">
        <v>64</v>
      </c>
      <c r="S2068" s="79"/>
      <c r="T2068" s="211"/>
    </row>
    <row r="2069" spans="1:20" outlineLevel="1" x14ac:dyDescent="0.2">
      <c r="A2069" s="184"/>
      <c r="B2069" s="185"/>
      <c r="C2069" s="189"/>
      <c r="D2069" s="193"/>
      <c r="E2069" s="194"/>
      <c r="F2069" s="42"/>
      <c r="G2069" s="48"/>
      <c r="H2069" s="78">
        <f t="shared" ref="H2069:H2076" si="183">SUM(I2069:Q2069)</f>
        <v>0</v>
      </c>
      <c r="I2069" s="77"/>
      <c r="J2069" s="77"/>
      <c r="K2069" s="77"/>
      <c r="L2069" s="77"/>
      <c r="M2069" s="77"/>
      <c r="N2069" s="77"/>
      <c r="O2069" s="77"/>
      <c r="P2069" s="77"/>
      <c r="Q2069" s="77"/>
      <c r="R2069" s="195" t="s">
        <v>15</v>
      </c>
      <c r="S2069" s="196"/>
      <c r="T2069" s="211"/>
    </row>
    <row r="2070" spans="1:20" ht="16" customHeight="1" outlineLevel="1" x14ac:dyDescent="0.2">
      <c r="A2070" s="184"/>
      <c r="B2070" s="185"/>
      <c r="C2070" s="189"/>
      <c r="D2070" s="63" t="s">
        <v>16</v>
      </c>
      <c r="E2070" s="76" t="s">
        <v>52</v>
      </c>
      <c r="F2070" s="42"/>
      <c r="G2070" s="48"/>
      <c r="H2070" s="73">
        <f t="shared" si="183"/>
        <v>0</v>
      </c>
      <c r="I2070" s="68"/>
      <c r="J2070" s="68"/>
      <c r="K2070" s="68"/>
      <c r="L2070" s="68"/>
      <c r="M2070" s="68"/>
      <c r="N2070" s="68"/>
      <c r="O2070" s="68"/>
      <c r="P2070" s="68"/>
      <c r="Q2070" s="68"/>
      <c r="R2070" s="197"/>
      <c r="S2070" s="192"/>
      <c r="T2070" s="211"/>
    </row>
    <row r="2071" spans="1:20" ht="16" customHeight="1" outlineLevel="1" x14ac:dyDescent="0.2">
      <c r="A2071" s="184"/>
      <c r="B2071" s="185"/>
      <c r="C2071" s="189"/>
      <c r="D2071" s="63" t="s">
        <v>17</v>
      </c>
      <c r="E2071" s="75" t="s">
        <v>279</v>
      </c>
      <c r="F2071" s="42"/>
      <c r="G2071" s="42"/>
      <c r="H2071" s="73">
        <f t="shared" si="183"/>
        <v>0</v>
      </c>
      <c r="I2071" s="68"/>
      <c r="J2071" s="68"/>
      <c r="K2071" s="68"/>
      <c r="L2071" s="68"/>
      <c r="M2071" s="68"/>
      <c r="N2071" s="68"/>
      <c r="O2071" s="68"/>
      <c r="P2071" s="68"/>
      <c r="Q2071" s="68"/>
      <c r="R2071" s="197"/>
      <c r="S2071" s="192"/>
      <c r="T2071" s="211"/>
    </row>
    <row r="2072" spans="1:20" outlineLevel="1" x14ac:dyDescent="0.2">
      <c r="A2072" s="184"/>
      <c r="B2072" s="185"/>
      <c r="C2072" s="189"/>
      <c r="D2072" s="193"/>
      <c r="E2072" s="194"/>
      <c r="F2072" s="42"/>
      <c r="G2072" s="48"/>
      <c r="H2072" s="73">
        <f t="shared" si="183"/>
        <v>0</v>
      </c>
      <c r="I2072" s="68"/>
      <c r="J2072" s="68"/>
      <c r="K2072" s="68"/>
      <c r="L2072" s="68"/>
      <c r="M2072" s="68"/>
      <c r="N2072" s="68"/>
      <c r="O2072" s="68"/>
      <c r="P2072" s="68"/>
      <c r="Q2072" s="68"/>
      <c r="R2072" s="197"/>
      <c r="S2072" s="192"/>
      <c r="T2072" s="211"/>
    </row>
    <row r="2073" spans="1:20" ht="16" customHeight="1" outlineLevel="1" x14ac:dyDescent="0.2">
      <c r="A2073" s="184"/>
      <c r="B2073" s="185"/>
      <c r="C2073" s="189"/>
      <c r="D2073" s="63" t="s">
        <v>18</v>
      </c>
      <c r="E2073" s="76">
        <v>48</v>
      </c>
      <c r="F2073" s="42"/>
      <c r="G2073" s="48"/>
      <c r="H2073" s="73">
        <f t="shared" si="183"/>
        <v>0</v>
      </c>
      <c r="I2073" s="68"/>
      <c r="J2073" s="68"/>
      <c r="K2073" s="68"/>
      <c r="L2073" s="68"/>
      <c r="M2073" s="68"/>
      <c r="N2073" s="68"/>
      <c r="O2073" s="68"/>
      <c r="P2073" s="68"/>
      <c r="Q2073" s="68"/>
      <c r="R2073" s="197"/>
      <c r="S2073" s="192"/>
      <c r="T2073" s="211"/>
    </row>
    <row r="2074" spans="1:20" ht="16" customHeight="1" outlineLevel="1" x14ac:dyDescent="0.2">
      <c r="A2074" s="184"/>
      <c r="B2074" s="185"/>
      <c r="C2074" s="189"/>
      <c r="D2074" s="63" t="s">
        <v>19</v>
      </c>
      <c r="E2074" s="75">
        <f>SUM(G2087:G2101)</f>
        <v>13.944399999999998</v>
      </c>
      <c r="F2074" s="42"/>
      <c r="G2074" s="42"/>
      <c r="H2074" s="73">
        <f t="shared" si="183"/>
        <v>0</v>
      </c>
      <c r="I2074" s="68"/>
      <c r="J2074" s="68"/>
      <c r="K2074" s="68"/>
      <c r="L2074" s="68"/>
      <c r="M2074" s="68"/>
      <c r="N2074" s="68"/>
      <c r="O2074" s="68"/>
      <c r="P2074" s="68"/>
      <c r="Q2074" s="68"/>
      <c r="R2074" s="197"/>
      <c r="S2074" s="192"/>
      <c r="T2074" s="211"/>
    </row>
    <row r="2075" spans="1:20" outlineLevel="1" x14ac:dyDescent="0.2">
      <c r="A2075" s="184"/>
      <c r="B2075" s="185"/>
      <c r="C2075" s="189"/>
      <c r="D2075" s="193"/>
      <c r="E2075" s="194"/>
      <c r="F2075" s="42"/>
      <c r="G2075" s="48"/>
      <c r="H2075" s="73">
        <f t="shared" si="183"/>
        <v>0</v>
      </c>
      <c r="I2075" s="68"/>
      <c r="J2075" s="68"/>
      <c r="K2075" s="68"/>
      <c r="L2075" s="68"/>
      <c r="M2075" s="68"/>
      <c r="N2075" s="68"/>
      <c r="O2075" s="68"/>
      <c r="P2075" s="68"/>
      <c r="Q2075" s="68"/>
      <c r="R2075" s="197"/>
      <c r="S2075" s="192"/>
      <c r="T2075" s="211"/>
    </row>
    <row r="2076" spans="1:20" ht="16" customHeight="1" outlineLevel="1" x14ac:dyDescent="0.2">
      <c r="A2076" s="184"/>
      <c r="B2076" s="185"/>
      <c r="C2076" s="189"/>
      <c r="D2076" s="63" t="s">
        <v>20</v>
      </c>
      <c r="E2076" s="75">
        <f>SUM(E2073:E2074)</f>
        <v>61.944400000000002</v>
      </c>
      <c r="F2076" s="42"/>
      <c r="G2076" s="74"/>
      <c r="H2076" s="73">
        <f t="shared" si="183"/>
        <v>0</v>
      </c>
      <c r="I2076" s="68"/>
      <c r="J2076" s="68"/>
      <c r="K2076" s="68"/>
      <c r="L2076" s="68"/>
      <c r="M2076" s="68"/>
      <c r="N2076" s="68"/>
      <c r="O2076" s="68"/>
      <c r="P2076" s="68"/>
      <c r="Q2076" s="68"/>
      <c r="R2076" s="197"/>
      <c r="S2076" s="192"/>
      <c r="T2076" s="211"/>
    </row>
    <row r="2077" spans="1:20" ht="16" customHeight="1" outlineLevel="1" x14ac:dyDescent="0.2">
      <c r="A2077" s="184"/>
      <c r="B2077" s="185"/>
      <c r="C2077" s="189"/>
      <c r="D2077" s="63" t="s">
        <v>21</v>
      </c>
      <c r="E2077" s="72">
        <f>SUM(E2079/E2076)</f>
        <v>4.0197338258179913</v>
      </c>
      <c r="F2077" s="42"/>
      <c r="G2077" s="71" t="s">
        <v>11</v>
      </c>
      <c r="H2077" s="69">
        <v>0</v>
      </c>
      <c r="I2077" s="68"/>
      <c r="J2077" s="68"/>
      <c r="K2077" s="68"/>
      <c r="L2077" s="68"/>
      <c r="M2077" s="68"/>
      <c r="N2077" s="68"/>
      <c r="O2077" s="68"/>
      <c r="P2077" s="68"/>
      <c r="Q2077" s="67"/>
      <c r="R2077" s="197"/>
      <c r="S2077" s="192"/>
      <c r="T2077" s="211"/>
    </row>
    <row r="2078" spans="1:20" ht="17" outlineLevel="1" thickBot="1" x14ac:dyDescent="0.25">
      <c r="A2078" s="184"/>
      <c r="B2078" s="185"/>
      <c r="C2078" s="189"/>
      <c r="D2078" s="193"/>
      <c r="E2078" s="194"/>
      <c r="F2078" s="42"/>
      <c r="G2078" s="70" t="s">
        <v>22</v>
      </c>
      <c r="H2078" s="69">
        <v>0</v>
      </c>
      <c r="I2078" s="68"/>
      <c r="J2078" s="68"/>
      <c r="K2078" s="68"/>
      <c r="L2078" s="68"/>
      <c r="M2078" s="68"/>
      <c r="N2078" s="68"/>
      <c r="O2078" s="68"/>
      <c r="P2078" s="68"/>
      <c r="Q2078" s="67"/>
      <c r="R2078" s="197"/>
      <c r="S2078" s="192"/>
      <c r="T2078" s="211"/>
    </row>
    <row r="2079" spans="1:20" ht="16" customHeight="1" outlineLevel="1" thickBot="1" x14ac:dyDescent="0.25">
      <c r="A2079" s="184"/>
      <c r="B2079" s="185"/>
      <c r="C2079" s="189"/>
      <c r="D2079" s="63" t="s">
        <v>23</v>
      </c>
      <c r="E2079" s="66">
        <v>249</v>
      </c>
      <c r="G2079" s="48"/>
      <c r="H2079" s="65">
        <f>SUM(H2077:H2078)</f>
        <v>0</v>
      </c>
      <c r="I2079" s="64">
        <f t="shared" ref="I2079:Q2079" si="184">SUM(I2069:I2076)</f>
        <v>0</v>
      </c>
      <c r="J2079" s="64">
        <f t="shared" si="184"/>
        <v>0</v>
      </c>
      <c r="K2079" s="64">
        <f t="shared" si="184"/>
        <v>0</v>
      </c>
      <c r="L2079" s="64">
        <f t="shared" si="184"/>
        <v>0</v>
      </c>
      <c r="M2079" s="64">
        <f t="shared" si="184"/>
        <v>0</v>
      </c>
      <c r="N2079" s="64">
        <f t="shared" si="184"/>
        <v>0</v>
      </c>
      <c r="O2079" s="64">
        <f t="shared" si="184"/>
        <v>0</v>
      </c>
      <c r="P2079" s="64">
        <f t="shared" si="184"/>
        <v>0</v>
      </c>
      <c r="Q2079" s="64">
        <f t="shared" si="184"/>
        <v>0</v>
      </c>
      <c r="R2079" s="197"/>
      <c r="S2079" s="192"/>
      <c r="T2079" s="211"/>
    </row>
    <row r="2080" spans="1:20" ht="17" customHeight="1" outlineLevel="1" thickBot="1" x14ac:dyDescent="0.25">
      <c r="A2080" s="184"/>
      <c r="B2080" s="185"/>
      <c r="C2080" s="189"/>
      <c r="D2080" s="63" t="s">
        <v>24</v>
      </c>
      <c r="E2080" s="62">
        <f>SUM(E2079/2.5)</f>
        <v>99.6</v>
      </c>
      <c r="F2080" s="42"/>
      <c r="G2080" s="61"/>
      <c r="H2080" s="60" t="s">
        <v>14</v>
      </c>
      <c r="I2080" s="59">
        <v>48</v>
      </c>
      <c r="J2080" s="58">
        <v>50</v>
      </c>
      <c r="K2080" s="58">
        <v>52</v>
      </c>
      <c r="L2080" s="58">
        <v>54</v>
      </c>
      <c r="M2080" s="58">
        <v>56</v>
      </c>
      <c r="N2080" s="58">
        <v>58</v>
      </c>
      <c r="O2080" s="58">
        <v>60</v>
      </c>
      <c r="P2080" s="58">
        <v>62</v>
      </c>
      <c r="Q2080" s="57">
        <v>64</v>
      </c>
      <c r="R2080" s="197"/>
      <c r="S2080" s="192"/>
      <c r="T2080" s="211"/>
    </row>
    <row r="2081" spans="1:20" ht="17" outlineLevel="1" thickBot="1" x14ac:dyDescent="0.25">
      <c r="A2081" s="186"/>
      <c r="B2081" s="187"/>
      <c r="C2081" s="190"/>
      <c r="D2081" s="56" t="s">
        <v>25</v>
      </c>
      <c r="E2081" s="55">
        <f>SUM(E2079/2.2)</f>
        <v>113.18181818181817</v>
      </c>
      <c r="F2081" s="42"/>
      <c r="G2081" s="42"/>
      <c r="H2081" s="42"/>
      <c r="I2081" s="42"/>
      <c r="J2081" s="42"/>
      <c r="K2081" s="42"/>
      <c r="L2081" s="42"/>
      <c r="M2081" s="42"/>
      <c r="N2081" s="42"/>
      <c r="O2081" s="42"/>
      <c r="P2081" s="42"/>
      <c r="Q2081" s="42"/>
      <c r="R2081" s="198"/>
      <c r="S2081" s="199"/>
      <c r="T2081" s="211"/>
    </row>
    <row r="2082" spans="1:20" ht="17" outlineLevel="1" thickBot="1" x14ac:dyDescent="0.25">
      <c r="A2082" s="54" t="s">
        <v>26</v>
      </c>
      <c r="B2082" s="53">
        <v>46220</v>
      </c>
      <c r="C2082" s="42"/>
      <c r="D2082" s="48"/>
      <c r="E2082" s="52"/>
      <c r="F2082" s="42"/>
      <c r="S2082" s="28"/>
      <c r="T2082" s="211"/>
    </row>
    <row r="2083" spans="1:20" outlineLevel="1" x14ac:dyDescent="0.2">
      <c r="A2083" s="51" t="s">
        <v>27</v>
      </c>
      <c r="B2083" s="50"/>
      <c r="C2083" s="42"/>
      <c r="D2083" s="48"/>
      <c r="E2083" s="42"/>
      <c r="F2083" s="42"/>
      <c r="R2083" s="42"/>
      <c r="S2083" s="47"/>
      <c r="T2083" s="211"/>
    </row>
    <row r="2084" spans="1:20" outlineLevel="1" x14ac:dyDescent="0.2">
      <c r="A2084" s="49"/>
      <c r="B2084" s="42"/>
      <c r="C2084" s="42"/>
      <c r="D2084" s="48"/>
      <c r="E2084" s="42"/>
      <c r="F2084" s="42"/>
      <c r="G2084" s="42"/>
      <c r="H2084" s="42"/>
      <c r="I2084" s="42"/>
      <c r="J2084" s="42"/>
      <c r="K2084" s="42"/>
      <c r="L2084" s="42"/>
      <c r="M2084" s="42"/>
      <c r="N2084" s="42"/>
      <c r="O2084" s="42"/>
      <c r="P2084" s="42"/>
      <c r="Q2084" s="42"/>
      <c r="R2084" s="42"/>
      <c r="S2084" s="47"/>
      <c r="T2084" s="211"/>
    </row>
    <row r="2085" spans="1:20" ht="17" outlineLevel="1" thickBot="1" x14ac:dyDescent="0.25">
      <c r="A2085" s="49" t="s">
        <v>28</v>
      </c>
      <c r="B2085" s="42"/>
      <c r="C2085" s="42"/>
      <c r="D2085" s="48"/>
      <c r="E2085" s="42"/>
      <c r="F2085" s="42"/>
      <c r="G2085" s="42"/>
      <c r="H2085" s="42"/>
      <c r="I2085" s="42"/>
      <c r="J2085" s="42"/>
      <c r="K2085" s="42"/>
      <c r="L2085" s="42"/>
      <c r="M2085" s="42"/>
      <c r="N2085" s="42"/>
      <c r="O2085" s="42"/>
      <c r="P2085" s="42"/>
      <c r="Q2085" s="42"/>
      <c r="R2085" s="42"/>
      <c r="S2085" s="47"/>
      <c r="T2085" s="211"/>
    </row>
    <row r="2086" spans="1:20" outlineLevel="1" x14ac:dyDescent="0.2">
      <c r="A2086" s="46" t="s">
        <v>29</v>
      </c>
      <c r="B2086" s="45" t="s">
        <v>30</v>
      </c>
      <c r="C2086" s="44" t="s">
        <v>31</v>
      </c>
      <c r="D2086" s="44" t="s">
        <v>32</v>
      </c>
      <c r="E2086" s="44" t="s">
        <v>33</v>
      </c>
      <c r="F2086" s="44" t="s">
        <v>34</v>
      </c>
      <c r="G2086" s="44" t="s">
        <v>35</v>
      </c>
      <c r="H2086" s="43" t="s">
        <v>36</v>
      </c>
      <c r="I2086" s="200" t="s">
        <v>37</v>
      </c>
      <c r="J2086" s="201"/>
      <c r="K2086" s="202"/>
      <c r="L2086" s="202"/>
      <c r="M2086" s="202"/>
      <c r="N2086" s="202"/>
      <c r="O2086" s="202"/>
      <c r="P2086" s="42"/>
      <c r="Q2086" s="42"/>
      <c r="R2086" s="42"/>
      <c r="S2086" s="28"/>
      <c r="T2086" s="211"/>
    </row>
    <row r="2087" spans="1:20" ht="17" outlineLevel="1" x14ac:dyDescent="0.2">
      <c r="A2087" s="38" t="s">
        <v>54</v>
      </c>
      <c r="B2087" s="37" t="s">
        <v>70</v>
      </c>
      <c r="C2087" s="36" t="s">
        <v>303</v>
      </c>
      <c r="D2087" s="35">
        <v>0.65</v>
      </c>
      <c r="E2087" s="41">
        <f>D2087*H2079</f>
        <v>0</v>
      </c>
      <c r="F2087" s="33" cm="1">
        <f t="array" ref="F2087">IFERROR(_xlfn.XLOOKUP(1,(TabFournisseurs[TYPE]=A2087)*(TabFournisseurs[SUPPLIER2]=B2087)*(TabFournisseurs[REF PRODUCT]=C2087),TabFournisseurs[Cost / per m]),0)</f>
        <v>6.7</v>
      </c>
      <c r="G2087" s="96">
        <f>F2087*D2087</f>
        <v>4.3550000000000004</v>
      </c>
      <c r="H2087" s="40">
        <f>G2087*H2079</f>
        <v>0</v>
      </c>
      <c r="I2087" s="203"/>
      <c r="J2087" s="201"/>
      <c r="K2087" s="156"/>
      <c r="L2087" s="156"/>
      <c r="M2087" s="156"/>
      <c r="N2087" s="156"/>
      <c r="O2087" s="156"/>
      <c r="P2087" s="156"/>
      <c r="Q2087" s="156"/>
      <c r="R2087" s="156"/>
      <c r="S2087" s="157"/>
      <c r="T2087" s="211"/>
    </row>
    <row r="2088" spans="1:20" ht="17" outlineLevel="1" x14ac:dyDescent="0.2">
      <c r="A2088" s="38" t="s">
        <v>57</v>
      </c>
      <c r="B2088" s="37" t="s">
        <v>282</v>
      </c>
      <c r="C2088" s="36" t="s">
        <v>283</v>
      </c>
      <c r="D2088" s="35">
        <v>0.7</v>
      </c>
      <c r="E2088" s="34">
        <f>D2088*H2079</f>
        <v>0</v>
      </c>
      <c r="F2088" s="33" cm="1">
        <f t="array" ref="F2088">IFERROR(_xlfn.XLOOKUP(1,(TabFournisseurs[TYPE]=A2088)*(TabFournisseurs[SUPPLIER2]=B2088)*(TabFournisseurs[REF PRODUCT]=C2088),TabFournisseurs[Cost / per m]),0)</f>
        <v>3.5</v>
      </c>
      <c r="G2088" s="32">
        <f t="shared" ref="G2088:G2099" si="185">F2088*D2088</f>
        <v>2.4499999999999997</v>
      </c>
      <c r="H2088" s="31">
        <f>G2088*H2079</f>
        <v>0</v>
      </c>
      <c r="I2088" s="39"/>
      <c r="J2088" s="39"/>
      <c r="K2088" s="156"/>
      <c r="L2088" s="156"/>
      <c r="M2088" s="156"/>
      <c r="N2088" s="156"/>
      <c r="O2088" s="156"/>
      <c r="P2088" s="156"/>
      <c r="Q2088" s="156"/>
      <c r="R2088" s="156"/>
      <c r="S2088" s="157"/>
      <c r="T2088" s="211"/>
    </row>
    <row r="2089" spans="1:20" ht="17" outlineLevel="1" x14ac:dyDescent="0.2">
      <c r="A2089" s="38" t="s">
        <v>60</v>
      </c>
      <c r="B2089" s="37" t="s">
        <v>282</v>
      </c>
      <c r="C2089" s="36" t="s">
        <v>283</v>
      </c>
      <c r="D2089" s="35">
        <v>0.4</v>
      </c>
      <c r="E2089" s="34">
        <f>D2089*H2079</f>
        <v>0</v>
      </c>
      <c r="F2089" s="33" cm="1">
        <f t="array" ref="F2089">IFERROR(_xlfn.XLOOKUP(1,(TabFournisseurs[TYPE]=A2089)*(TabFournisseurs[SUPPLIER2]=B2089)*(TabFournisseurs[REF PRODUCT]=C2089),TabFournisseurs[Cost / per m]),0)</f>
        <v>3.5</v>
      </c>
      <c r="G2089" s="32">
        <f t="shared" si="185"/>
        <v>1.4000000000000001</v>
      </c>
      <c r="H2089" s="31">
        <f>G2089*H2079</f>
        <v>0</v>
      </c>
      <c r="I2089" s="39"/>
      <c r="J2089" s="39"/>
      <c r="K2089" s="156"/>
      <c r="L2089" s="156"/>
      <c r="M2089" s="156"/>
      <c r="N2089" s="156"/>
      <c r="O2089" s="156"/>
      <c r="P2089" s="156"/>
      <c r="Q2089" s="156"/>
      <c r="R2089" s="156"/>
      <c r="S2089" s="157"/>
      <c r="T2089" s="211"/>
    </row>
    <row r="2090" spans="1:20" ht="17" outlineLevel="1" x14ac:dyDescent="0.2">
      <c r="A2090" s="38" t="s">
        <v>63</v>
      </c>
      <c r="B2090" s="37" t="s">
        <v>64</v>
      </c>
      <c r="C2090" s="36" t="s">
        <v>136</v>
      </c>
      <c r="D2090" s="35">
        <v>0.55000000000000004</v>
      </c>
      <c r="E2090" s="34">
        <f>D2090*H2079</f>
        <v>0</v>
      </c>
      <c r="F2090" s="33" cm="1">
        <f t="array" ref="F2090">IFERROR(_xlfn.XLOOKUP(1,(TabFournisseurs[TYPE]=A2090)*(TabFournisseurs[SUPPLIER2]=B2090)*(TabFournisseurs[REF PRODUCT]=C2090),TabFournisseurs[Cost / per m]),0)</f>
        <v>0</v>
      </c>
      <c r="G2090" s="32">
        <f t="shared" si="185"/>
        <v>0</v>
      </c>
      <c r="H2090" s="31">
        <f>G2090*H2079</f>
        <v>0</v>
      </c>
      <c r="I2090" s="30"/>
      <c r="J2090" s="30"/>
      <c r="K2090" s="156"/>
      <c r="L2090" s="156"/>
      <c r="M2090" s="156"/>
      <c r="N2090" s="156"/>
      <c r="O2090" s="156"/>
      <c r="P2090" s="156"/>
      <c r="Q2090" s="156"/>
      <c r="R2090" s="156"/>
      <c r="S2090" s="157"/>
      <c r="T2090" s="211"/>
    </row>
    <row r="2091" spans="1:20" ht="17" outlineLevel="1" x14ac:dyDescent="0.2">
      <c r="A2091" s="38" t="s">
        <v>304</v>
      </c>
      <c r="B2091" s="37" t="s">
        <v>81</v>
      </c>
      <c r="C2091" s="36" t="s">
        <v>305</v>
      </c>
      <c r="D2091" s="35">
        <v>1</v>
      </c>
      <c r="E2091" s="34">
        <f>D2091*H2079</f>
        <v>0</v>
      </c>
      <c r="F2091" s="33" cm="1">
        <f t="array" ref="F2091">IFERROR(_xlfn.XLOOKUP(1,(TabFournisseurs[TYPE]=A2091)*(TabFournisseurs[SUPPLIER2]=B2091)*(TabFournisseurs[REF PRODUCT]=C2091),TabFournisseurs[Cost / per m]),0)</f>
        <v>0.24299999999999999</v>
      </c>
      <c r="G2091" s="32">
        <f t="shared" si="185"/>
        <v>0.24299999999999999</v>
      </c>
      <c r="H2091" s="31">
        <f>G2091*H2079</f>
        <v>0</v>
      </c>
      <c r="I2091" s="30"/>
      <c r="J2091" s="30"/>
      <c r="K2091" s="29"/>
      <c r="L2091" s="29"/>
      <c r="M2091" s="29"/>
      <c r="N2091" s="29"/>
      <c r="O2091" s="29"/>
      <c r="P2091" s="29"/>
      <c r="Q2091" s="29"/>
      <c r="R2091" s="29"/>
      <c r="S2091" s="28"/>
      <c r="T2091" s="211"/>
    </row>
    <row r="2092" spans="1:20" ht="17" outlineLevel="1" x14ac:dyDescent="0.2">
      <c r="A2092" s="38" t="s">
        <v>72</v>
      </c>
      <c r="B2092" s="37" t="s">
        <v>306</v>
      </c>
      <c r="C2092" s="36" t="s">
        <v>307</v>
      </c>
      <c r="D2092" s="35">
        <v>0.08</v>
      </c>
      <c r="E2092" s="34">
        <f>D2092*H2079</f>
        <v>0</v>
      </c>
      <c r="F2092" s="33" cm="1">
        <f t="array" ref="F2092">IFERROR(_xlfn.XLOOKUP(1,(TabFournisseurs[TYPE]=A2092)*(TabFournisseurs[SUPPLIER2]=B2092)*(TabFournisseurs[REF PRODUCT]=C2092),TabFournisseurs[Cost / per m]),0)</f>
        <v>0.08</v>
      </c>
      <c r="G2092" s="32">
        <f t="shared" si="185"/>
        <v>6.4000000000000003E-3</v>
      </c>
      <c r="H2092" s="31">
        <f>G2092*H2079</f>
        <v>0</v>
      </c>
      <c r="I2092" s="158"/>
      <c r="J2092" s="159"/>
      <c r="K2092" s="29"/>
      <c r="L2092" s="29"/>
      <c r="M2092" s="29"/>
      <c r="N2092" s="29"/>
      <c r="O2092" s="29"/>
      <c r="P2092" s="29"/>
      <c r="Q2092" s="29"/>
      <c r="R2092" s="29"/>
      <c r="S2092" s="28"/>
      <c r="T2092" s="211"/>
    </row>
    <row r="2093" spans="1:20" ht="17" outlineLevel="1" x14ac:dyDescent="0.2">
      <c r="A2093" s="38" t="s">
        <v>80</v>
      </c>
      <c r="B2093" s="37" t="s">
        <v>81</v>
      </c>
      <c r="C2093" s="36" t="s">
        <v>308</v>
      </c>
      <c r="D2093" s="35">
        <v>9</v>
      </c>
      <c r="E2093" s="34">
        <f>D2093*H2079</f>
        <v>0</v>
      </c>
      <c r="F2093" s="33" cm="1">
        <f t="array" ref="F2093">IFERROR(_xlfn.XLOOKUP(1,(TabFournisseurs[TYPE]=A2093)*(TabFournisseurs[SUPPLIER2]=B2093)*(TabFournisseurs[REF PRODUCT]=C2093),TabFournisseurs[Cost / per m]),0)</f>
        <v>0.05</v>
      </c>
      <c r="G2093" s="32">
        <f t="shared" si="185"/>
        <v>0.45</v>
      </c>
      <c r="H2093" s="31">
        <f>G2093*H2079</f>
        <v>0</v>
      </c>
      <c r="I2093" s="30"/>
      <c r="J2093" s="30"/>
      <c r="K2093" s="29"/>
      <c r="L2093" s="29"/>
      <c r="M2093" s="29"/>
      <c r="N2093" s="29"/>
      <c r="O2093" s="29"/>
      <c r="P2093" s="29"/>
      <c r="Q2093" s="29"/>
      <c r="R2093" s="29"/>
      <c r="S2093" s="28"/>
      <c r="T2093" s="211"/>
    </row>
    <row r="2094" spans="1:20" ht="17" outlineLevel="1" x14ac:dyDescent="0.2">
      <c r="A2094" s="38" t="s">
        <v>75</v>
      </c>
      <c r="B2094" s="37" t="s">
        <v>76</v>
      </c>
      <c r="C2094" s="36" t="s">
        <v>77</v>
      </c>
      <c r="D2094" s="35">
        <v>1</v>
      </c>
      <c r="E2094" s="34">
        <f>D2094*H2079</f>
        <v>0</v>
      </c>
      <c r="F2094" s="33" cm="1">
        <f t="array" ref="F2094">IFERROR(_xlfn.XLOOKUP(1,(TabFournisseurs[TYPE]=A2094)*(TabFournisseurs[SUPPLIER2]=B2094)*(TabFournisseurs[REF PRODUCT]=C2094),TabFournisseurs[Cost / per m]),0)</f>
        <v>0.27</v>
      </c>
      <c r="G2094" s="32">
        <f t="shared" si="185"/>
        <v>0.27</v>
      </c>
      <c r="H2094" s="31">
        <f>G2094*H2079</f>
        <v>0</v>
      </c>
      <c r="I2094" s="30"/>
      <c r="J2094" s="30"/>
      <c r="K2094" s="29"/>
      <c r="L2094" s="29"/>
      <c r="M2094" s="29"/>
      <c r="N2094" s="29"/>
      <c r="O2094" s="29"/>
      <c r="P2094" s="29"/>
      <c r="Q2094" s="29"/>
      <c r="R2094" s="29"/>
      <c r="S2094" s="28"/>
      <c r="T2094" s="211"/>
    </row>
    <row r="2095" spans="1:20" ht="17" outlineLevel="1" x14ac:dyDescent="0.2">
      <c r="A2095" s="38" t="s">
        <v>75</v>
      </c>
      <c r="B2095" s="37" t="s">
        <v>76</v>
      </c>
      <c r="C2095" s="36" t="s">
        <v>285</v>
      </c>
      <c r="D2095" s="35">
        <v>1</v>
      </c>
      <c r="E2095" s="34">
        <f>D2095*H2079</f>
        <v>0</v>
      </c>
      <c r="F2095" s="33" cm="1">
        <f t="array" ref="F2095">IFERROR(_xlfn.XLOOKUP(1,(TabFournisseurs[TYPE]=A2095)*(TabFournisseurs[SUPPLIER2]=B2095)*(TabFournisseurs[REF PRODUCT]=C2095),TabFournisseurs[Cost / per m]),0)</f>
        <v>0.27</v>
      </c>
      <c r="G2095" s="32">
        <f t="shared" si="185"/>
        <v>0.27</v>
      </c>
      <c r="H2095" s="31">
        <f>G2095*H2079</f>
        <v>0</v>
      </c>
      <c r="I2095" s="30"/>
      <c r="J2095" s="30"/>
      <c r="K2095" s="29"/>
      <c r="L2095" s="29"/>
      <c r="M2095" s="29"/>
      <c r="N2095" s="29"/>
      <c r="O2095" s="29"/>
      <c r="P2095" s="29"/>
      <c r="Q2095" s="29"/>
      <c r="R2095" s="29"/>
      <c r="S2095" s="28"/>
      <c r="T2095" s="211"/>
    </row>
    <row r="2096" spans="1:20" outlineLevel="1" x14ac:dyDescent="0.2">
      <c r="A2096" s="38"/>
      <c r="B2096" s="37"/>
      <c r="C2096" s="36"/>
      <c r="D2096" s="35"/>
      <c r="E2096" s="34">
        <f>D2096*H2079</f>
        <v>0</v>
      </c>
      <c r="F2096" s="33" cm="1">
        <f t="array" ref="F2096">IFERROR(_xlfn.XLOOKUP(1,(TabFournisseurs[TYPE]=A2096)*(TabFournisseurs[SUPPLIER2]=B2096)*(TabFournisseurs[REF PRODUCT]=C2096),TabFournisseurs[Cost / per m]),0)</f>
        <v>0</v>
      </c>
      <c r="G2096" s="32">
        <f t="shared" si="185"/>
        <v>0</v>
      </c>
      <c r="H2096" s="31">
        <f>G2096*H2079</f>
        <v>0</v>
      </c>
      <c r="I2096" s="30"/>
      <c r="J2096" s="30"/>
      <c r="K2096" s="29"/>
      <c r="L2096" s="29"/>
      <c r="M2096" s="29"/>
      <c r="N2096" s="29"/>
      <c r="O2096" s="29"/>
      <c r="P2096" s="29"/>
      <c r="Q2096" s="29"/>
      <c r="R2096" s="29"/>
      <c r="S2096" s="28"/>
      <c r="T2096" s="211"/>
    </row>
    <row r="2097" spans="1:20" outlineLevel="1" x14ac:dyDescent="0.2">
      <c r="A2097" s="38"/>
      <c r="B2097" s="37"/>
      <c r="C2097" s="36"/>
      <c r="D2097" s="35"/>
      <c r="E2097" s="34">
        <f>D2097*H2079</f>
        <v>0</v>
      </c>
      <c r="F2097" s="33" cm="1">
        <f t="array" ref="F2097">IFERROR(_xlfn.XLOOKUP(1,(TabFournisseurs[TYPE]=A2097)*(TabFournisseurs[SUPPLIER2]=B2097)*(TabFournisseurs[REF PRODUCT]=C2097),TabFournisseurs[Cost / per m]),0)</f>
        <v>0</v>
      </c>
      <c r="G2097" s="32">
        <f t="shared" si="185"/>
        <v>0</v>
      </c>
      <c r="H2097" s="31">
        <f>G2097*H2079</f>
        <v>0</v>
      </c>
      <c r="I2097" s="30"/>
      <c r="J2097" s="30"/>
      <c r="K2097" s="29"/>
      <c r="L2097" s="29"/>
      <c r="M2097" s="29"/>
      <c r="N2097" s="29"/>
      <c r="O2097" s="29"/>
      <c r="P2097" s="29"/>
      <c r="Q2097" s="29"/>
      <c r="R2097" s="29"/>
      <c r="S2097" s="28"/>
      <c r="T2097" s="211"/>
    </row>
    <row r="2098" spans="1:20" outlineLevel="1" x14ac:dyDescent="0.2">
      <c r="A2098" s="38"/>
      <c r="B2098" s="37"/>
      <c r="C2098" s="36"/>
      <c r="D2098" s="35"/>
      <c r="E2098" s="34">
        <f>D2098*H2079</f>
        <v>0</v>
      </c>
      <c r="F2098" s="33" cm="1">
        <f t="array" ref="F2098">IFERROR(_xlfn.XLOOKUP(1,(TabFournisseurs[TYPE]=A2098)*(TabFournisseurs[SUPPLIER2]=B2098)*(TabFournisseurs[REF PRODUCT]=C2098),TabFournisseurs[Cost / per m]),0)</f>
        <v>0</v>
      </c>
      <c r="G2098" s="32">
        <f t="shared" si="185"/>
        <v>0</v>
      </c>
      <c r="H2098" s="31">
        <f>G2098*H2079</f>
        <v>0</v>
      </c>
      <c r="I2098" s="30"/>
      <c r="J2098" s="30"/>
      <c r="K2098" s="29"/>
      <c r="L2098" s="29"/>
      <c r="M2098" s="29"/>
      <c r="N2098" s="29"/>
      <c r="O2098" s="29"/>
      <c r="P2098" s="29"/>
      <c r="Q2098" s="29"/>
      <c r="R2098" s="29"/>
      <c r="S2098" s="28"/>
      <c r="T2098" s="211"/>
    </row>
    <row r="2099" spans="1:20" ht="17" outlineLevel="1" x14ac:dyDescent="0.2">
      <c r="A2099" s="38" t="s">
        <v>38</v>
      </c>
      <c r="B2099" s="37" t="s">
        <v>39</v>
      </c>
      <c r="C2099" s="36" t="s">
        <v>102</v>
      </c>
      <c r="D2099" s="35">
        <v>1</v>
      </c>
      <c r="E2099" s="34">
        <f>D2099*H2079</f>
        <v>0</v>
      </c>
      <c r="F2099" s="33" cm="1">
        <f t="array" ref="F2099">IFERROR(_xlfn.XLOOKUP(1,(TabFournisseurs[TYPE]=A2099)*(TabFournisseurs[SUPPLIER2]=B2099)*(TabFournisseurs[REF PRODUCT]=C2099),TabFournisseurs[Cost / per m]),0)</f>
        <v>2</v>
      </c>
      <c r="G2099" s="32">
        <f t="shared" si="185"/>
        <v>2</v>
      </c>
      <c r="H2099" s="31">
        <f>G2099*H2079</f>
        <v>0</v>
      </c>
      <c r="I2099" s="30"/>
      <c r="J2099" s="30"/>
      <c r="K2099" s="29"/>
      <c r="L2099" s="29"/>
      <c r="M2099" s="29"/>
      <c r="N2099" s="29"/>
      <c r="O2099" s="29"/>
      <c r="P2099" s="29"/>
      <c r="Q2099" s="29"/>
      <c r="R2099" s="29"/>
      <c r="S2099" s="28"/>
      <c r="T2099" s="211"/>
    </row>
    <row r="2100" spans="1:20" ht="17" outlineLevel="1" x14ac:dyDescent="0.2">
      <c r="A2100" s="38" t="s">
        <v>38</v>
      </c>
      <c r="B2100" s="37" t="s">
        <v>40</v>
      </c>
      <c r="C2100" s="36" t="s">
        <v>41</v>
      </c>
      <c r="D2100" s="35">
        <v>1</v>
      </c>
      <c r="E2100" s="34">
        <f>D2100*H2079</f>
        <v>0</v>
      </c>
      <c r="F2100" s="33" cm="1">
        <f t="array" ref="F2100">IFERROR(_xlfn.XLOOKUP(1,(TabFournisseurs[TYPE]=A2100)*(TabFournisseurs[SUPPLIER2]=B2100)*(TabFournisseurs[REF PRODUCT]=C2100),TabFournisseurs[Cost / per m]),0)</f>
        <v>2</v>
      </c>
      <c r="G2100" s="32">
        <f t="shared" ref="G2100:G2101" si="186">F2100*D2100</f>
        <v>2</v>
      </c>
      <c r="H2100" s="31">
        <f>G2100*H2079</f>
        <v>0</v>
      </c>
      <c r="I2100" s="30"/>
      <c r="J2100" s="30"/>
      <c r="K2100" s="29"/>
      <c r="L2100" s="29"/>
      <c r="M2100" s="29"/>
      <c r="N2100" s="29"/>
      <c r="O2100" s="29"/>
      <c r="P2100" s="29"/>
      <c r="Q2100" s="29"/>
      <c r="R2100" s="29"/>
      <c r="S2100" s="28"/>
      <c r="T2100" s="211"/>
    </row>
    <row r="2101" spans="1:20" ht="18" outlineLevel="1" thickBot="1" x14ac:dyDescent="0.25">
      <c r="A2101" s="27" t="s">
        <v>38</v>
      </c>
      <c r="B2101" s="26" t="s">
        <v>42</v>
      </c>
      <c r="C2101" s="25" t="s">
        <v>43</v>
      </c>
      <c r="D2101" s="24">
        <v>1</v>
      </c>
      <c r="E2101" s="23">
        <f>D2101*H2079</f>
        <v>0</v>
      </c>
      <c r="F2101" s="22" cm="1">
        <f t="array" ref="F2101">IFERROR(_xlfn.XLOOKUP(1,(TabFournisseurs[TYPE]=A2101)*(TabFournisseurs[SUPPLIER2]=B2101)*(TabFournisseurs[REF PRODUCT]=C2101),TabFournisseurs[Cost / per m]),0)</f>
        <v>0.5</v>
      </c>
      <c r="G2101" s="21">
        <f t="shared" si="186"/>
        <v>0.5</v>
      </c>
      <c r="H2101" s="20">
        <f>G2101*H2079</f>
        <v>0</v>
      </c>
      <c r="I2101" s="19"/>
      <c r="J2101" s="19"/>
      <c r="K2101" s="18"/>
      <c r="L2101" s="18"/>
      <c r="M2101" s="18"/>
      <c r="N2101" s="18"/>
      <c r="O2101" s="18"/>
      <c r="P2101" s="18"/>
      <c r="Q2101" s="18"/>
      <c r="R2101" s="18"/>
      <c r="S2101" s="17"/>
      <c r="T2101" s="211"/>
    </row>
    <row r="2102" spans="1:20" ht="17" thickBot="1" x14ac:dyDescent="0.25">
      <c r="A2102" s="95"/>
      <c r="B2102" s="95"/>
      <c r="C2102" s="95"/>
      <c r="D2102" s="95"/>
      <c r="E2102" s="95"/>
      <c r="F2102" s="95"/>
      <c r="G2102" s="95"/>
      <c r="H2102" s="95"/>
      <c r="I2102" s="95"/>
      <c r="J2102" s="95"/>
      <c r="K2102" s="95"/>
      <c r="L2102" s="95"/>
      <c r="M2102" s="95"/>
      <c r="N2102" s="95"/>
      <c r="O2102" s="95"/>
      <c r="P2102" s="95"/>
      <c r="Q2102" s="95"/>
      <c r="R2102" s="95"/>
      <c r="S2102" s="95"/>
      <c r="T2102" s="95"/>
    </row>
    <row r="2103" spans="1:20" ht="23" customHeight="1" x14ac:dyDescent="0.2">
      <c r="A2103" s="204" t="s">
        <v>298</v>
      </c>
      <c r="B2103" s="205"/>
      <c r="C2103" s="205"/>
      <c r="D2103" s="205"/>
      <c r="E2103" s="205"/>
      <c r="F2103" s="205"/>
      <c r="G2103" s="206"/>
      <c r="H2103" s="166" t="s">
        <v>91</v>
      </c>
      <c r="I2103" s="167"/>
      <c r="J2103" s="167"/>
      <c r="K2103" s="167"/>
      <c r="L2103" s="167"/>
      <c r="M2103" s="168"/>
      <c r="N2103" s="169" t="s">
        <v>1</v>
      </c>
      <c r="O2103" s="169"/>
      <c r="P2103" s="169"/>
      <c r="Q2103" s="169"/>
      <c r="R2103" s="171"/>
      <c r="S2103" s="173" t="s">
        <v>299</v>
      </c>
      <c r="T2103" s="210"/>
    </row>
    <row r="2104" spans="1:20" ht="23" customHeight="1" thickBot="1" x14ac:dyDescent="0.25">
      <c r="A2104" s="207"/>
      <c r="B2104" s="208"/>
      <c r="C2104" s="208"/>
      <c r="D2104" s="208"/>
      <c r="E2104" s="208"/>
      <c r="F2104" s="208"/>
      <c r="G2104" s="209"/>
      <c r="H2104" s="177"/>
      <c r="I2104" s="178"/>
      <c r="J2104" s="178"/>
      <c r="K2104" s="178"/>
      <c r="L2104" s="178"/>
      <c r="M2104" s="179"/>
      <c r="N2104" s="170"/>
      <c r="O2104" s="170"/>
      <c r="P2104" s="170"/>
      <c r="Q2104" s="170"/>
      <c r="R2104" s="172"/>
      <c r="S2104" s="174"/>
      <c r="T2104" s="210"/>
    </row>
    <row r="2105" spans="1:20" outlineLevel="1" x14ac:dyDescent="0.2">
      <c r="A2105" s="180" t="s">
        <v>3</v>
      </c>
      <c r="B2105" s="181"/>
      <c r="C2105" s="94"/>
      <c r="D2105" s="94"/>
      <c r="E2105" s="94"/>
      <c r="F2105" s="94"/>
      <c r="G2105" s="94"/>
      <c r="H2105" s="94"/>
      <c r="I2105" s="94"/>
      <c r="J2105" s="94"/>
      <c r="K2105" s="94"/>
      <c r="L2105" s="94"/>
      <c r="M2105" s="94"/>
      <c r="N2105" s="94"/>
      <c r="O2105" s="94"/>
      <c r="P2105" s="94"/>
      <c r="Q2105" s="94"/>
      <c r="R2105" s="94"/>
      <c r="S2105" s="93" t="s">
        <v>162</v>
      </c>
      <c r="T2105" s="211"/>
    </row>
    <row r="2106" spans="1:20" ht="17" outlineLevel="1" thickBot="1" x14ac:dyDescent="0.25">
      <c r="A2106" s="92"/>
      <c r="B2106" s="42"/>
      <c r="C2106" s="42"/>
      <c r="D2106" s="42"/>
      <c r="E2106" s="42"/>
      <c r="F2106" s="42"/>
      <c r="G2106" s="42"/>
      <c r="H2106" s="42"/>
      <c r="I2106" s="42"/>
      <c r="J2106" s="42"/>
      <c r="K2106" s="42"/>
      <c r="L2106" s="42"/>
      <c r="M2106" s="42"/>
      <c r="N2106" s="42"/>
      <c r="O2106" s="42"/>
      <c r="P2106" s="42"/>
      <c r="Q2106" s="42"/>
      <c r="R2106" s="42"/>
      <c r="S2106" s="47"/>
      <c r="T2106" s="211"/>
    </row>
    <row r="2107" spans="1:20" ht="17" customHeight="1" outlineLevel="1" thickBot="1" x14ac:dyDescent="0.25">
      <c r="A2107" s="182" t="s">
        <v>5</v>
      </c>
      <c r="B2107" s="183"/>
      <c r="C2107" s="91" t="s">
        <v>6</v>
      </c>
      <c r="D2107" s="90" t="s">
        <v>7</v>
      </c>
      <c r="E2107" s="106" t="s">
        <v>300</v>
      </c>
      <c r="F2107" s="42"/>
      <c r="G2107" s="42"/>
      <c r="H2107" s="84" t="s">
        <v>8</v>
      </c>
      <c r="I2107" s="88"/>
      <c r="J2107" s="88"/>
      <c r="K2107" s="88"/>
      <c r="L2107" s="88"/>
      <c r="M2107" s="88"/>
      <c r="N2107" s="88"/>
      <c r="O2107" s="88"/>
      <c r="P2107" s="88"/>
      <c r="Q2107" s="88"/>
      <c r="S2107" s="87"/>
      <c r="T2107" s="211"/>
    </row>
    <row r="2108" spans="1:20" ht="16" customHeight="1" outlineLevel="1" x14ac:dyDescent="0.2">
      <c r="A2108" s="184"/>
      <c r="B2108" s="185"/>
      <c r="C2108" s="188"/>
      <c r="D2108" s="86" t="s">
        <v>9</v>
      </c>
      <c r="E2108" s="85" t="s">
        <v>49</v>
      </c>
      <c r="F2108" s="42"/>
      <c r="G2108" s="42"/>
      <c r="H2108" s="84" t="s">
        <v>10</v>
      </c>
      <c r="I2108" s="83"/>
      <c r="J2108" s="83"/>
      <c r="K2108" s="83"/>
      <c r="L2108" s="83"/>
      <c r="M2108" s="83"/>
      <c r="N2108" s="83"/>
      <c r="O2108" s="83"/>
      <c r="P2108" s="83"/>
      <c r="Q2108" s="83"/>
      <c r="R2108" s="191"/>
      <c r="S2108" s="192"/>
      <c r="T2108" s="211"/>
    </row>
    <row r="2109" spans="1:20" ht="16" customHeight="1" outlineLevel="1" x14ac:dyDescent="0.2">
      <c r="A2109" s="184"/>
      <c r="B2109" s="185"/>
      <c r="C2109" s="189"/>
      <c r="D2109" s="63" t="s">
        <v>11</v>
      </c>
      <c r="E2109" s="82" t="s">
        <v>50</v>
      </c>
      <c r="F2109" s="42"/>
      <c r="G2109" s="48"/>
      <c r="H2109" s="81"/>
      <c r="I2109" s="80"/>
      <c r="J2109" s="80"/>
      <c r="K2109" s="80"/>
      <c r="L2109" s="80"/>
      <c r="M2109" s="80"/>
      <c r="N2109" s="80"/>
      <c r="O2109" s="80"/>
      <c r="P2109" s="80"/>
      <c r="Q2109" s="80"/>
      <c r="R2109" s="191"/>
      <c r="S2109" s="192"/>
      <c r="T2109" s="211"/>
    </row>
    <row r="2110" spans="1:20" ht="16" customHeight="1" outlineLevel="1" thickBot="1" x14ac:dyDescent="0.25">
      <c r="A2110" s="184"/>
      <c r="B2110" s="185"/>
      <c r="C2110" s="189"/>
      <c r="D2110" s="63" t="s">
        <v>12</v>
      </c>
      <c r="E2110" s="82" t="s">
        <v>310</v>
      </c>
      <c r="F2110" s="42"/>
      <c r="G2110" s="48"/>
      <c r="H2110" s="81"/>
      <c r="I2110" s="80"/>
      <c r="J2110" s="80"/>
      <c r="K2110" s="80"/>
      <c r="L2110" s="80"/>
      <c r="M2110" s="80"/>
      <c r="N2110" s="80"/>
      <c r="O2110" s="80"/>
      <c r="P2110" s="80"/>
      <c r="Q2110" s="80"/>
      <c r="R2110" s="152"/>
      <c r="S2110" s="153"/>
      <c r="T2110" s="211"/>
    </row>
    <row r="2111" spans="1:20" ht="16" customHeight="1" outlineLevel="1" thickBot="1" x14ac:dyDescent="0.25">
      <c r="A2111" s="184"/>
      <c r="B2111" s="185"/>
      <c r="C2111" s="189"/>
      <c r="D2111" s="63" t="s">
        <v>13</v>
      </c>
      <c r="E2111" s="105" t="b">
        <v>0</v>
      </c>
      <c r="F2111" s="42"/>
      <c r="G2111" s="48"/>
      <c r="H2111" s="59" t="s">
        <v>14</v>
      </c>
      <c r="I2111" s="58">
        <v>48</v>
      </c>
      <c r="J2111" s="58">
        <v>50</v>
      </c>
      <c r="K2111" s="58">
        <v>52</v>
      </c>
      <c r="L2111" s="58">
        <v>54</v>
      </c>
      <c r="M2111" s="58">
        <v>56</v>
      </c>
      <c r="N2111" s="58">
        <v>58</v>
      </c>
      <c r="O2111" s="58">
        <v>60</v>
      </c>
      <c r="P2111" s="58">
        <v>62</v>
      </c>
      <c r="Q2111" s="57">
        <v>64</v>
      </c>
      <c r="S2111" s="79"/>
      <c r="T2111" s="211"/>
    </row>
    <row r="2112" spans="1:20" outlineLevel="1" x14ac:dyDescent="0.2">
      <c r="A2112" s="184"/>
      <c r="B2112" s="185"/>
      <c r="C2112" s="189"/>
      <c r="D2112" s="193"/>
      <c r="E2112" s="194"/>
      <c r="F2112" s="42"/>
      <c r="G2112" s="48"/>
      <c r="H2112" s="78">
        <f t="shared" ref="H2112:H2119" si="187">SUM(I2112:Q2112)</f>
        <v>0</v>
      </c>
      <c r="I2112" s="77"/>
      <c r="J2112" s="77"/>
      <c r="K2112" s="77"/>
      <c r="L2112" s="77"/>
      <c r="M2112" s="77"/>
      <c r="N2112" s="77"/>
      <c r="O2112" s="77"/>
      <c r="P2112" s="77"/>
      <c r="Q2112" s="77"/>
      <c r="R2112" s="195" t="s">
        <v>15</v>
      </c>
      <c r="S2112" s="196"/>
      <c r="T2112" s="211"/>
    </row>
    <row r="2113" spans="1:20" ht="16" customHeight="1" outlineLevel="1" x14ac:dyDescent="0.2">
      <c r="A2113" s="184"/>
      <c r="B2113" s="185"/>
      <c r="C2113" s="189"/>
      <c r="D2113" s="63" t="s">
        <v>16</v>
      </c>
      <c r="E2113" s="76" t="s">
        <v>52</v>
      </c>
      <c r="F2113" s="42"/>
      <c r="G2113" s="48"/>
      <c r="H2113" s="73">
        <f t="shared" si="187"/>
        <v>0</v>
      </c>
      <c r="I2113" s="68"/>
      <c r="J2113" s="68"/>
      <c r="K2113" s="68"/>
      <c r="L2113" s="68"/>
      <c r="M2113" s="68"/>
      <c r="N2113" s="68"/>
      <c r="O2113" s="68"/>
      <c r="P2113" s="68"/>
      <c r="Q2113" s="68"/>
      <c r="R2113" s="197"/>
      <c r="S2113" s="192"/>
      <c r="T2113" s="211"/>
    </row>
    <row r="2114" spans="1:20" ht="16" customHeight="1" outlineLevel="1" x14ac:dyDescent="0.2">
      <c r="A2114" s="184"/>
      <c r="B2114" s="185"/>
      <c r="C2114" s="189"/>
      <c r="D2114" s="63" t="s">
        <v>17</v>
      </c>
      <c r="E2114" s="75" t="s">
        <v>279</v>
      </c>
      <c r="F2114" s="42"/>
      <c r="G2114" s="42"/>
      <c r="H2114" s="73">
        <f t="shared" si="187"/>
        <v>0</v>
      </c>
      <c r="I2114" s="68"/>
      <c r="J2114" s="68"/>
      <c r="K2114" s="68"/>
      <c r="L2114" s="68"/>
      <c r="M2114" s="68"/>
      <c r="N2114" s="68"/>
      <c r="O2114" s="68"/>
      <c r="P2114" s="68"/>
      <c r="Q2114" s="68"/>
      <c r="R2114" s="197"/>
      <c r="S2114" s="192"/>
      <c r="T2114" s="211"/>
    </row>
    <row r="2115" spans="1:20" outlineLevel="1" x14ac:dyDescent="0.2">
      <c r="A2115" s="184"/>
      <c r="B2115" s="185"/>
      <c r="C2115" s="189"/>
      <c r="D2115" s="193"/>
      <c r="E2115" s="194"/>
      <c r="F2115" s="42"/>
      <c r="G2115" s="48"/>
      <c r="H2115" s="73">
        <f t="shared" si="187"/>
        <v>0</v>
      </c>
      <c r="I2115" s="68"/>
      <c r="J2115" s="68"/>
      <c r="K2115" s="68"/>
      <c r="L2115" s="68"/>
      <c r="M2115" s="68"/>
      <c r="N2115" s="68"/>
      <c r="O2115" s="68"/>
      <c r="P2115" s="68"/>
      <c r="Q2115" s="68"/>
      <c r="R2115" s="197"/>
      <c r="S2115" s="192"/>
      <c r="T2115" s="211"/>
    </row>
    <row r="2116" spans="1:20" ht="16" customHeight="1" outlineLevel="1" x14ac:dyDescent="0.2">
      <c r="A2116" s="184"/>
      <c r="B2116" s="185"/>
      <c r="C2116" s="189"/>
      <c r="D2116" s="63" t="s">
        <v>18</v>
      </c>
      <c r="E2116" s="76">
        <v>48</v>
      </c>
      <c r="F2116" s="42"/>
      <c r="G2116" s="48"/>
      <c r="H2116" s="73">
        <f t="shared" si="187"/>
        <v>0</v>
      </c>
      <c r="I2116" s="68"/>
      <c r="J2116" s="68"/>
      <c r="K2116" s="68"/>
      <c r="L2116" s="68"/>
      <c r="M2116" s="68"/>
      <c r="N2116" s="68"/>
      <c r="O2116" s="68"/>
      <c r="P2116" s="68"/>
      <c r="Q2116" s="68"/>
      <c r="R2116" s="197"/>
      <c r="S2116" s="192"/>
      <c r="T2116" s="211"/>
    </row>
    <row r="2117" spans="1:20" ht="16" customHeight="1" outlineLevel="1" x14ac:dyDescent="0.2">
      <c r="A2117" s="184"/>
      <c r="B2117" s="185"/>
      <c r="C2117" s="189"/>
      <c r="D2117" s="63" t="s">
        <v>19</v>
      </c>
      <c r="E2117" s="75">
        <f>SUM(G2130:G2144)</f>
        <v>13.944399999999998</v>
      </c>
      <c r="F2117" s="42"/>
      <c r="G2117" s="42"/>
      <c r="H2117" s="73">
        <f t="shared" si="187"/>
        <v>0</v>
      </c>
      <c r="I2117" s="68"/>
      <c r="J2117" s="68"/>
      <c r="K2117" s="68"/>
      <c r="L2117" s="68"/>
      <c r="M2117" s="68"/>
      <c r="N2117" s="68"/>
      <c r="O2117" s="68"/>
      <c r="P2117" s="68"/>
      <c r="Q2117" s="68"/>
      <c r="R2117" s="197"/>
      <c r="S2117" s="192"/>
      <c r="T2117" s="211"/>
    </row>
    <row r="2118" spans="1:20" outlineLevel="1" x14ac:dyDescent="0.2">
      <c r="A2118" s="184"/>
      <c r="B2118" s="185"/>
      <c r="C2118" s="189"/>
      <c r="D2118" s="193"/>
      <c r="E2118" s="194"/>
      <c r="F2118" s="42"/>
      <c r="G2118" s="48"/>
      <c r="H2118" s="73">
        <f t="shared" si="187"/>
        <v>0</v>
      </c>
      <c r="I2118" s="68"/>
      <c r="J2118" s="68"/>
      <c r="K2118" s="68"/>
      <c r="L2118" s="68"/>
      <c r="M2118" s="68"/>
      <c r="N2118" s="68"/>
      <c r="O2118" s="68"/>
      <c r="P2118" s="68"/>
      <c r="Q2118" s="68"/>
      <c r="R2118" s="197"/>
      <c r="S2118" s="192"/>
      <c r="T2118" s="211"/>
    </row>
    <row r="2119" spans="1:20" ht="16" customHeight="1" outlineLevel="1" x14ac:dyDescent="0.2">
      <c r="A2119" s="184"/>
      <c r="B2119" s="185"/>
      <c r="C2119" s="189"/>
      <c r="D2119" s="63" t="s">
        <v>20</v>
      </c>
      <c r="E2119" s="75">
        <f>SUM(E2116:E2117)</f>
        <v>61.944400000000002</v>
      </c>
      <c r="F2119" s="42"/>
      <c r="G2119" s="74"/>
      <c r="H2119" s="73">
        <f t="shared" si="187"/>
        <v>0</v>
      </c>
      <c r="I2119" s="68"/>
      <c r="J2119" s="68"/>
      <c r="K2119" s="68"/>
      <c r="L2119" s="68"/>
      <c r="M2119" s="68"/>
      <c r="N2119" s="68"/>
      <c r="O2119" s="68"/>
      <c r="P2119" s="68"/>
      <c r="Q2119" s="68"/>
      <c r="R2119" s="197"/>
      <c r="S2119" s="192"/>
      <c r="T2119" s="211"/>
    </row>
    <row r="2120" spans="1:20" ht="16" customHeight="1" outlineLevel="1" x14ac:dyDescent="0.2">
      <c r="A2120" s="184"/>
      <c r="B2120" s="185"/>
      <c r="C2120" s="189"/>
      <c r="D2120" s="63" t="s">
        <v>21</v>
      </c>
      <c r="E2120" s="72">
        <f>SUM(E2122/E2119)</f>
        <v>4.0197338258179913</v>
      </c>
      <c r="F2120" s="42"/>
      <c r="G2120" s="71" t="s">
        <v>11</v>
      </c>
      <c r="H2120" s="69">
        <v>0</v>
      </c>
      <c r="I2120" s="68"/>
      <c r="J2120" s="68"/>
      <c r="K2120" s="68"/>
      <c r="L2120" s="68"/>
      <c r="M2120" s="68"/>
      <c r="N2120" s="68"/>
      <c r="O2120" s="68"/>
      <c r="P2120" s="68"/>
      <c r="Q2120" s="67"/>
      <c r="R2120" s="197"/>
      <c r="S2120" s="192"/>
      <c r="T2120" s="211"/>
    </row>
    <row r="2121" spans="1:20" ht="17" outlineLevel="1" thickBot="1" x14ac:dyDescent="0.25">
      <c r="A2121" s="184"/>
      <c r="B2121" s="185"/>
      <c r="C2121" s="189"/>
      <c r="D2121" s="193"/>
      <c r="E2121" s="194"/>
      <c r="F2121" s="42"/>
      <c r="G2121" s="70" t="s">
        <v>22</v>
      </c>
      <c r="H2121" s="69">
        <v>0</v>
      </c>
      <c r="I2121" s="68"/>
      <c r="J2121" s="68"/>
      <c r="K2121" s="68"/>
      <c r="L2121" s="68"/>
      <c r="M2121" s="68"/>
      <c r="N2121" s="68"/>
      <c r="O2121" s="68"/>
      <c r="P2121" s="68"/>
      <c r="Q2121" s="67"/>
      <c r="R2121" s="197"/>
      <c r="S2121" s="192"/>
      <c r="T2121" s="211"/>
    </row>
    <row r="2122" spans="1:20" ht="16" customHeight="1" outlineLevel="1" thickBot="1" x14ac:dyDescent="0.25">
      <c r="A2122" s="184"/>
      <c r="B2122" s="185"/>
      <c r="C2122" s="189"/>
      <c r="D2122" s="63" t="s">
        <v>23</v>
      </c>
      <c r="E2122" s="66">
        <v>249</v>
      </c>
      <c r="G2122" s="48"/>
      <c r="H2122" s="65">
        <f>SUM(H2120:H2121)</f>
        <v>0</v>
      </c>
      <c r="I2122" s="64">
        <f t="shared" ref="I2122:Q2122" si="188">SUM(I2112:I2119)</f>
        <v>0</v>
      </c>
      <c r="J2122" s="64">
        <f t="shared" si="188"/>
        <v>0</v>
      </c>
      <c r="K2122" s="64">
        <f t="shared" si="188"/>
        <v>0</v>
      </c>
      <c r="L2122" s="64">
        <f t="shared" si="188"/>
        <v>0</v>
      </c>
      <c r="M2122" s="64">
        <f t="shared" si="188"/>
        <v>0</v>
      </c>
      <c r="N2122" s="64">
        <f t="shared" si="188"/>
        <v>0</v>
      </c>
      <c r="O2122" s="64">
        <f t="shared" si="188"/>
        <v>0</v>
      </c>
      <c r="P2122" s="64">
        <f t="shared" si="188"/>
        <v>0</v>
      </c>
      <c r="Q2122" s="64">
        <f t="shared" si="188"/>
        <v>0</v>
      </c>
      <c r="R2122" s="197"/>
      <c r="S2122" s="192"/>
      <c r="T2122" s="211"/>
    </row>
    <row r="2123" spans="1:20" ht="17" customHeight="1" outlineLevel="1" thickBot="1" x14ac:dyDescent="0.25">
      <c r="A2123" s="184"/>
      <c r="B2123" s="185"/>
      <c r="C2123" s="189"/>
      <c r="D2123" s="63" t="s">
        <v>24</v>
      </c>
      <c r="E2123" s="62">
        <f>SUM(E2122/2.5)</f>
        <v>99.6</v>
      </c>
      <c r="F2123" s="42"/>
      <c r="G2123" s="61"/>
      <c r="H2123" s="60" t="s">
        <v>14</v>
      </c>
      <c r="I2123" s="59">
        <v>48</v>
      </c>
      <c r="J2123" s="58">
        <v>50</v>
      </c>
      <c r="K2123" s="58">
        <v>52</v>
      </c>
      <c r="L2123" s="58">
        <v>54</v>
      </c>
      <c r="M2123" s="58">
        <v>56</v>
      </c>
      <c r="N2123" s="58">
        <v>58</v>
      </c>
      <c r="O2123" s="58">
        <v>60</v>
      </c>
      <c r="P2123" s="58">
        <v>62</v>
      </c>
      <c r="Q2123" s="57">
        <v>64</v>
      </c>
      <c r="R2123" s="197"/>
      <c r="S2123" s="192"/>
      <c r="T2123" s="211"/>
    </row>
    <row r="2124" spans="1:20" ht="17" outlineLevel="1" thickBot="1" x14ac:dyDescent="0.25">
      <c r="A2124" s="186"/>
      <c r="B2124" s="187"/>
      <c r="C2124" s="190"/>
      <c r="D2124" s="56" t="s">
        <v>25</v>
      </c>
      <c r="E2124" s="55">
        <f>SUM(E2122/2.2)</f>
        <v>113.18181818181817</v>
      </c>
      <c r="F2124" s="42"/>
      <c r="G2124" s="42"/>
      <c r="H2124" s="42"/>
      <c r="I2124" s="42"/>
      <c r="J2124" s="42"/>
      <c r="K2124" s="42"/>
      <c r="L2124" s="42"/>
      <c r="M2124" s="42"/>
      <c r="N2124" s="42"/>
      <c r="O2124" s="42"/>
      <c r="P2124" s="42"/>
      <c r="Q2124" s="42"/>
      <c r="R2124" s="198"/>
      <c r="S2124" s="199"/>
      <c r="T2124" s="211"/>
    </row>
    <row r="2125" spans="1:20" ht="17" outlineLevel="1" thickBot="1" x14ac:dyDescent="0.25">
      <c r="A2125" s="54" t="s">
        <v>26</v>
      </c>
      <c r="B2125" s="53">
        <v>46220</v>
      </c>
      <c r="C2125" s="42"/>
      <c r="D2125" s="48"/>
      <c r="E2125" s="52"/>
      <c r="F2125" s="42"/>
      <c r="S2125" s="28"/>
      <c r="T2125" s="211"/>
    </row>
    <row r="2126" spans="1:20" outlineLevel="1" x14ac:dyDescent="0.2">
      <c r="A2126" s="51" t="s">
        <v>27</v>
      </c>
      <c r="B2126" s="50"/>
      <c r="C2126" s="42"/>
      <c r="D2126" s="48"/>
      <c r="E2126" s="42"/>
      <c r="F2126" s="42"/>
      <c r="R2126" s="42"/>
      <c r="S2126" s="47"/>
      <c r="T2126" s="211"/>
    </row>
    <row r="2127" spans="1:20" outlineLevel="1" x14ac:dyDescent="0.2">
      <c r="A2127" s="49"/>
      <c r="B2127" s="42"/>
      <c r="C2127" s="42"/>
      <c r="D2127" s="48"/>
      <c r="E2127" s="42"/>
      <c r="F2127" s="42"/>
      <c r="G2127" s="42"/>
      <c r="H2127" s="42"/>
      <c r="I2127" s="42"/>
      <c r="J2127" s="42"/>
      <c r="K2127" s="42"/>
      <c r="L2127" s="42"/>
      <c r="M2127" s="42"/>
      <c r="N2127" s="42"/>
      <c r="O2127" s="42"/>
      <c r="P2127" s="42"/>
      <c r="Q2127" s="42"/>
      <c r="R2127" s="42"/>
      <c r="S2127" s="47"/>
      <c r="T2127" s="211"/>
    </row>
    <row r="2128" spans="1:20" ht="17" outlineLevel="1" thickBot="1" x14ac:dyDescent="0.25">
      <c r="A2128" s="49" t="s">
        <v>28</v>
      </c>
      <c r="B2128" s="42"/>
      <c r="C2128" s="42"/>
      <c r="D2128" s="48"/>
      <c r="E2128" s="42"/>
      <c r="F2128" s="42"/>
      <c r="G2128" s="42"/>
      <c r="H2128" s="42"/>
      <c r="I2128" s="42"/>
      <c r="J2128" s="42"/>
      <c r="K2128" s="42"/>
      <c r="L2128" s="42"/>
      <c r="M2128" s="42"/>
      <c r="N2128" s="42"/>
      <c r="O2128" s="42"/>
      <c r="P2128" s="42"/>
      <c r="Q2128" s="42"/>
      <c r="R2128" s="42"/>
      <c r="S2128" s="47"/>
      <c r="T2128" s="211"/>
    </row>
    <row r="2129" spans="1:20" outlineLevel="1" x14ac:dyDescent="0.2">
      <c r="A2129" s="46" t="s">
        <v>29</v>
      </c>
      <c r="B2129" s="45" t="s">
        <v>30</v>
      </c>
      <c r="C2129" s="44" t="s">
        <v>31</v>
      </c>
      <c r="D2129" s="44" t="s">
        <v>32</v>
      </c>
      <c r="E2129" s="44" t="s">
        <v>33</v>
      </c>
      <c r="F2129" s="44" t="s">
        <v>34</v>
      </c>
      <c r="G2129" s="44" t="s">
        <v>35</v>
      </c>
      <c r="H2129" s="43" t="s">
        <v>36</v>
      </c>
      <c r="I2129" s="200" t="s">
        <v>37</v>
      </c>
      <c r="J2129" s="201"/>
      <c r="K2129" s="202"/>
      <c r="L2129" s="202"/>
      <c r="M2129" s="202"/>
      <c r="N2129" s="202"/>
      <c r="O2129" s="202"/>
      <c r="P2129" s="42"/>
      <c r="Q2129" s="42"/>
      <c r="R2129" s="42"/>
      <c r="S2129" s="28"/>
      <c r="T2129" s="211"/>
    </row>
    <row r="2130" spans="1:20" ht="17" outlineLevel="1" x14ac:dyDescent="0.2">
      <c r="A2130" s="38" t="s">
        <v>54</v>
      </c>
      <c r="B2130" s="37" t="s">
        <v>70</v>
      </c>
      <c r="C2130" s="36" t="s">
        <v>303</v>
      </c>
      <c r="D2130" s="35">
        <v>0.65</v>
      </c>
      <c r="E2130" s="41">
        <f>D2130*H2122</f>
        <v>0</v>
      </c>
      <c r="F2130" s="33" cm="1">
        <f t="array" ref="F2130">IFERROR(_xlfn.XLOOKUP(1,(TabFournisseurs[TYPE]=A2130)*(TabFournisseurs[SUPPLIER2]=B2130)*(TabFournisseurs[REF PRODUCT]=C2130),TabFournisseurs[Cost / per m]),0)</f>
        <v>6.7</v>
      </c>
      <c r="G2130" s="96">
        <f>F2130*D2130</f>
        <v>4.3550000000000004</v>
      </c>
      <c r="H2130" s="40">
        <f>G2130*H2122</f>
        <v>0</v>
      </c>
      <c r="I2130" s="203"/>
      <c r="J2130" s="201"/>
      <c r="K2130" s="156"/>
      <c r="L2130" s="156"/>
      <c r="M2130" s="156"/>
      <c r="N2130" s="156"/>
      <c r="O2130" s="156"/>
      <c r="P2130" s="156"/>
      <c r="Q2130" s="156"/>
      <c r="R2130" s="156"/>
      <c r="S2130" s="157"/>
      <c r="T2130" s="211"/>
    </row>
    <row r="2131" spans="1:20" ht="17" outlineLevel="1" x14ac:dyDescent="0.2">
      <c r="A2131" s="38" t="s">
        <v>57</v>
      </c>
      <c r="B2131" s="37" t="s">
        <v>282</v>
      </c>
      <c r="C2131" s="36" t="s">
        <v>283</v>
      </c>
      <c r="D2131" s="35">
        <v>0.7</v>
      </c>
      <c r="E2131" s="34">
        <f>D2131*H2122</f>
        <v>0</v>
      </c>
      <c r="F2131" s="33" cm="1">
        <f t="array" ref="F2131">IFERROR(_xlfn.XLOOKUP(1,(TabFournisseurs[TYPE]=A2131)*(TabFournisseurs[SUPPLIER2]=B2131)*(TabFournisseurs[REF PRODUCT]=C2131),TabFournisseurs[Cost / per m]),0)</f>
        <v>3.5</v>
      </c>
      <c r="G2131" s="32">
        <f t="shared" ref="G2131:G2142" si="189">F2131*D2131</f>
        <v>2.4499999999999997</v>
      </c>
      <c r="H2131" s="31">
        <f>G2131*H2122</f>
        <v>0</v>
      </c>
      <c r="I2131" s="39"/>
      <c r="J2131" s="39"/>
      <c r="K2131" s="156"/>
      <c r="L2131" s="156"/>
      <c r="M2131" s="156"/>
      <c r="N2131" s="156"/>
      <c r="O2131" s="156"/>
      <c r="P2131" s="156"/>
      <c r="Q2131" s="156"/>
      <c r="R2131" s="156"/>
      <c r="S2131" s="157"/>
      <c r="T2131" s="211"/>
    </row>
    <row r="2132" spans="1:20" ht="17" outlineLevel="1" x14ac:dyDescent="0.2">
      <c r="A2132" s="38" t="s">
        <v>60</v>
      </c>
      <c r="B2132" s="37" t="s">
        <v>282</v>
      </c>
      <c r="C2132" s="36" t="s">
        <v>283</v>
      </c>
      <c r="D2132" s="35">
        <v>0.4</v>
      </c>
      <c r="E2132" s="34">
        <f>D2132*H2122</f>
        <v>0</v>
      </c>
      <c r="F2132" s="33" cm="1">
        <f t="array" ref="F2132">IFERROR(_xlfn.XLOOKUP(1,(TabFournisseurs[TYPE]=A2132)*(TabFournisseurs[SUPPLIER2]=B2132)*(TabFournisseurs[REF PRODUCT]=C2132),TabFournisseurs[Cost / per m]),0)</f>
        <v>3.5</v>
      </c>
      <c r="G2132" s="32">
        <f t="shared" si="189"/>
        <v>1.4000000000000001</v>
      </c>
      <c r="H2132" s="31">
        <f>G2132*H2122</f>
        <v>0</v>
      </c>
      <c r="I2132" s="39"/>
      <c r="J2132" s="39"/>
      <c r="K2132" s="156"/>
      <c r="L2132" s="156"/>
      <c r="M2132" s="156"/>
      <c r="N2132" s="156"/>
      <c r="O2132" s="156"/>
      <c r="P2132" s="156"/>
      <c r="Q2132" s="156"/>
      <c r="R2132" s="156"/>
      <c r="S2132" s="157"/>
      <c r="T2132" s="211"/>
    </row>
    <row r="2133" spans="1:20" ht="17" outlineLevel="1" x14ac:dyDescent="0.2">
      <c r="A2133" s="38" t="s">
        <v>63</v>
      </c>
      <c r="B2133" s="37" t="s">
        <v>64</v>
      </c>
      <c r="C2133" s="36" t="s">
        <v>136</v>
      </c>
      <c r="D2133" s="35">
        <v>0.55000000000000004</v>
      </c>
      <c r="E2133" s="34">
        <f>D2133*H2122</f>
        <v>0</v>
      </c>
      <c r="F2133" s="33" cm="1">
        <f t="array" ref="F2133">IFERROR(_xlfn.XLOOKUP(1,(TabFournisseurs[TYPE]=A2133)*(TabFournisseurs[SUPPLIER2]=B2133)*(TabFournisseurs[REF PRODUCT]=C2133),TabFournisseurs[Cost / per m]),0)</f>
        <v>0</v>
      </c>
      <c r="G2133" s="32">
        <f t="shared" si="189"/>
        <v>0</v>
      </c>
      <c r="H2133" s="31">
        <f>G2133*H2122</f>
        <v>0</v>
      </c>
      <c r="I2133" s="30"/>
      <c r="J2133" s="30"/>
      <c r="K2133" s="156"/>
      <c r="L2133" s="156"/>
      <c r="M2133" s="156"/>
      <c r="N2133" s="156"/>
      <c r="O2133" s="156"/>
      <c r="P2133" s="156"/>
      <c r="Q2133" s="156"/>
      <c r="R2133" s="156"/>
      <c r="S2133" s="157"/>
      <c r="T2133" s="211"/>
    </row>
    <row r="2134" spans="1:20" ht="17" outlineLevel="1" x14ac:dyDescent="0.2">
      <c r="A2134" s="38" t="s">
        <v>304</v>
      </c>
      <c r="B2134" s="37" t="s">
        <v>81</v>
      </c>
      <c r="C2134" s="36" t="s">
        <v>305</v>
      </c>
      <c r="D2134" s="35">
        <v>1</v>
      </c>
      <c r="E2134" s="34">
        <f>D2134*H2122</f>
        <v>0</v>
      </c>
      <c r="F2134" s="33" cm="1">
        <f t="array" ref="F2134">IFERROR(_xlfn.XLOOKUP(1,(TabFournisseurs[TYPE]=A2134)*(TabFournisseurs[SUPPLIER2]=B2134)*(TabFournisseurs[REF PRODUCT]=C2134),TabFournisseurs[Cost / per m]),0)</f>
        <v>0.24299999999999999</v>
      </c>
      <c r="G2134" s="32">
        <f t="shared" si="189"/>
        <v>0.24299999999999999</v>
      </c>
      <c r="H2134" s="31">
        <f>G2134*H2122</f>
        <v>0</v>
      </c>
      <c r="I2134" s="30"/>
      <c r="J2134" s="30"/>
      <c r="K2134" s="29"/>
      <c r="L2134" s="29"/>
      <c r="M2134" s="29"/>
      <c r="N2134" s="29"/>
      <c r="O2134" s="29"/>
      <c r="P2134" s="29"/>
      <c r="Q2134" s="29"/>
      <c r="R2134" s="29"/>
      <c r="S2134" s="28"/>
      <c r="T2134" s="211"/>
    </row>
    <row r="2135" spans="1:20" ht="17" outlineLevel="1" x14ac:dyDescent="0.2">
      <c r="A2135" s="38" t="s">
        <v>72</v>
      </c>
      <c r="B2135" s="37" t="s">
        <v>306</v>
      </c>
      <c r="C2135" s="36" t="s">
        <v>307</v>
      </c>
      <c r="D2135" s="35">
        <v>0.08</v>
      </c>
      <c r="E2135" s="34">
        <f>D2135*H2122</f>
        <v>0</v>
      </c>
      <c r="F2135" s="33" cm="1">
        <f t="array" ref="F2135">IFERROR(_xlfn.XLOOKUP(1,(TabFournisseurs[TYPE]=A2135)*(TabFournisseurs[SUPPLIER2]=B2135)*(TabFournisseurs[REF PRODUCT]=C2135),TabFournisseurs[Cost / per m]),0)</f>
        <v>0.08</v>
      </c>
      <c r="G2135" s="32">
        <f t="shared" si="189"/>
        <v>6.4000000000000003E-3</v>
      </c>
      <c r="H2135" s="31">
        <f>G2135*H2122</f>
        <v>0</v>
      </c>
      <c r="I2135" s="158"/>
      <c r="J2135" s="159"/>
      <c r="K2135" s="29"/>
      <c r="L2135" s="29"/>
      <c r="M2135" s="29"/>
      <c r="N2135" s="29"/>
      <c r="O2135" s="29"/>
      <c r="P2135" s="29"/>
      <c r="Q2135" s="29"/>
      <c r="R2135" s="29"/>
      <c r="S2135" s="28"/>
      <c r="T2135" s="211"/>
    </row>
    <row r="2136" spans="1:20" ht="17" outlineLevel="1" x14ac:dyDescent="0.2">
      <c r="A2136" s="38" t="s">
        <v>80</v>
      </c>
      <c r="B2136" s="37" t="s">
        <v>81</v>
      </c>
      <c r="C2136" s="36" t="s">
        <v>308</v>
      </c>
      <c r="D2136" s="35">
        <v>9</v>
      </c>
      <c r="E2136" s="34">
        <f>D2136*H2122</f>
        <v>0</v>
      </c>
      <c r="F2136" s="33" cm="1">
        <f t="array" ref="F2136">IFERROR(_xlfn.XLOOKUP(1,(TabFournisseurs[TYPE]=A2136)*(TabFournisseurs[SUPPLIER2]=B2136)*(TabFournisseurs[REF PRODUCT]=C2136),TabFournisseurs[Cost / per m]),0)</f>
        <v>0.05</v>
      </c>
      <c r="G2136" s="32">
        <f t="shared" si="189"/>
        <v>0.45</v>
      </c>
      <c r="H2136" s="31">
        <f>G2136*H2122</f>
        <v>0</v>
      </c>
      <c r="I2136" s="30"/>
      <c r="J2136" s="30"/>
      <c r="K2136" s="29"/>
      <c r="L2136" s="29"/>
      <c r="M2136" s="29"/>
      <c r="N2136" s="29"/>
      <c r="O2136" s="29"/>
      <c r="P2136" s="29"/>
      <c r="Q2136" s="29"/>
      <c r="R2136" s="29"/>
      <c r="S2136" s="28"/>
      <c r="T2136" s="211"/>
    </row>
    <row r="2137" spans="1:20" ht="17" outlineLevel="1" x14ac:dyDescent="0.2">
      <c r="A2137" s="38" t="s">
        <v>75</v>
      </c>
      <c r="B2137" s="37" t="s">
        <v>76</v>
      </c>
      <c r="C2137" s="36" t="s">
        <v>77</v>
      </c>
      <c r="D2137" s="35">
        <v>1</v>
      </c>
      <c r="E2137" s="34">
        <f>D2137*H2122</f>
        <v>0</v>
      </c>
      <c r="F2137" s="33" cm="1">
        <f t="array" ref="F2137">IFERROR(_xlfn.XLOOKUP(1,(TabFournisseurs[TYPE]=A2137)*(TabFournisseurs[SUPPLIER2]=B2137)*(TabFournisseurs[REF PRODUCT]=C2137),TabFournisseurs[Cost / per m]),0)</f>
        <v>0.27</v>
      </c>
      <c r="G2137" s="32">
        <f t="shared" si="189"/>
        <v>0.27</v>
      </c>
      <c r="H2137" s="31">
        <f>G2137*H2122</f>
        <v>0</v>
      </c>
      <c r="I2137" s="30"/>
      <c r="J2137" s="30"/>
      <c r="K2137" s="29"/>
      <c r="L2137" s="29"/>
      <c r="M2137" s="29"/>
      <c r="N2137" s="29"/>
      <c r="O2137" s="29"/>
      <c r="P2137" s="29"/>
      <c r="Q2137" s="29"/>
      <c r="R2137" s="29"/>
      <c r="S2137" s="28"/>
      <c r="T2137" s="211"/>
    </row>
    <row r="2138" spans="1:20" ht="17" outlineLevel="1" x14ac:dyDescent="0.2">
      <c r="A2138" s="38" t="s">
        <v>75</v>
      </c>
      <c r="B2138" s="37" t="s">
        <v>76</v>
      </c>
      <c r="C2138" s="36" t="s">
        <v>285</v>
      </c>
      <c r="D2138" s="35">
        <v>1</v>
      </c>
      <c r="E2138" s="34">
        <f>D2138*H2122</f>
        <v>0</v>
      </c>
      <c r="F2138" s="33" cm="1">
        <f t="array" ref="F2138">IFERROR(_xlfn.XLOOKUP(1,(TabFournisseurs[TYPE]=A2138)*(TabFournisseurs[SUPPLIER2]=B2138)*(TabFournisseurs[REF PRODUCT]=C2138),TabFournisseurs[Cost / per m]),0)</f>
        <v>0.27</v>
      </c>
      <c r="G2138" s="32">
        <f t="shared" si="189"/>
        <v>0.27</v>
      </c>
      <c r="H2138" s="31">
        <f>G2138*H2122</f>
        <v>0</v>
      </c>
      <c r="I2138" s="30"/>
      <c r="J2138" s="30"/>
      <c r="K2138" s="29"/>
      <c r="L2138" s="29"/>
      <c r="M2138" s="29"/>
      <c r="N2138" s="29"/>
      <c r="O2138" s="29"/>
      <c r="P2138" s="29"/>
      <c r="Q2138" s="29"/>
      <c r="R2138" s="29"/>
      <c r="S2138" s="28"/>
      <c r="T2138" s="211"/>
    </row>
    <row r="2139" spans="1:20" outlineLevel="1" x14ac:dyDescent="0.2">
      <c r="A2139" s="38"/>
      <c r="B2139" s="37"/>
      <c r="C2139" s="36"/>
      <c r="D2139" s="35"/>
      <c r="E2139" s="34">
        <f>D2139*H2122</f>
        <v>0</v>
      </c>
      <c r="F2139" s="33" cm="1">
        <f t="array" ref="F2139">IFERROR(_xlfn.XLOOKUP(1,(TabFournisseurs[TYPE]=A2139)*(TabFournisseurs[SUPPLIER2]=B2139)*(TabFournisseurs[REF PRODUCT]=C2139),TabFournisseurs[Cost / per m]),0)</f>
        <v>0</v>
      </c>
      <c r="G2139" s="32">
        <f t="shared" si="189"/>
        <v>0</v>
      </c>
      <c r="H2139" s="31">
        <f>G2139*H2122</f>
        <v>0</v>
      </c>
      <c r="I2139" s="30"/>
      <c r="J2139" s="30"/>
      <c r="K2139" s="29"/>
      <c r="L2139" s="29"/>
      <c r="M2139" s="29"/>
      <c r="N2139" s="29"/>
      <c r="O2139" s="29"/>
      <c r="P2139" s="29"/>
      <c r="Q2139" s="29"/>
      <c r="R2139" s="29"/>
      <c r="S2139" s="28"/>
      <c r="T2139" s="211"/>
    </row>
    <row r="2140" spans="1:20" outlineLevel="1" x14ac:dyDescent="0.2">
      <c r="A2140" s="38"/>
      <c r="B2140" s="37"/>
      <c r="C2140" s="36"/>
      <c r="D2140" s="35"/>
      <c r="E2140" s="34">
        <f>D2140*H2122</f>
        <v>0</v>
      </c>
      <c r="F2140" s="33" cm="1">
        <f t="array" ref="F2140">IFERROR(_xlfn.XLOOKUP(1,(TabFournisseurs[TYPE]=A2140)*(TabFournisseurs[SUPPLIER2]=B2140)*(TabFournisseurs[REF PRODUCT]=C2140),TabFournisseurs[Cost / per m]),0)</f>
        <v>0</v>
      </c>
      <c r="G2140" s="32">
        <f t="shared" si="189"/>
        <v>0</v>
      </c>
      <c r="H2140" s="31">
        <f>G2140*H2122</f>
        <v>0</v>
      </c>
      <c r="I2140" s="30"/>
      <c r="J2140" s="30"/>
      <c r="K2140" s="29"/>
      <c r="L2140" s="29"/>
      <c r="M2140" s="29"/>
      <c r="N2140" s="29"/>
      <c r="O2140" s="29"/>
      <c r="P2140" s="29"/>
      <c r="Q2140" s="29"/>
      <c r="R2140" s="29"/>
      <c r="S2140" s="28"/>
      <c r="T2140" s="211"/>
    </row>
    <row r="2141" spans="1:20" outlineLevel="1" x14ac:dyDescent="0.2">
      <c r="A2141" s="38"/>
      <c r="B2141" s="37"/>
      <c r="C2141" s="36"/>
      <c r="D2141" s="35"/>
      <c r="E2141" s="34">
        <f>D2141*H2122</f>
        <v>0</v>
      </c>
      <c r="F2141" s="33" cm="1">
        <f t="array" ref="F2141">IFERROR(_xlfn.XLOOKUP(1,(TabFournisseurs[TYPE]=A2141)*(TabFournisseurs[SUPPLIER2]=B2141)*(TabFournisseurs[REF PRODUCT]=C2141),TabFournisseurs[Cost / per m]),0)</f>
        <v>0</v>
      </c>
      <c r="G2141" s="32">
        <f t="shared" si="189"/>
        <v>0</v>
      </c>
      <c r="H2141" s="31">
        <f>G2141*H2122</f>
        <v>0</v>
      </c>
      <c r="I2141" s="30"/>
      <c r="J2141" s="30"/>
      <c r="K2141" s="29"/>
      <c r="L2141" s="29"/>
      <c r="M2141" s="29"/>
      <c r="N2141" s="29"/>
      <c r="O2141" s="29"/>
      <c r="P2141" s="29"/>
      <c r="Q2141" s="29"/>
      <c r="R2141" s="29"/>
      <c r="S2141" s="28"/>
      <c r="T2141" s="211"/>
    </row>
    <row r="2142" spans="1:20" ht="17" outlineLevel="1" x14ac:dyDescent="0.2">
      <c r="A2142" s="38" t="s">
        <v>38</v>
      </c>
      <c r="B2142" s="37" t="s">
        <v>39</v>
      </c>
      <c r="C2142" s="36" t="s">
        <v>102</v>
      </c>
      <c r="D2142" s="35">
        <v>1</v>
      </c>
      <c r="E2142" s="34">
        <f>D2142*H2122</f>
        <v>0</v>
      </c>
      <c r="F2142" s="33" cm="1">
        <f t="array" ref="F2142">IFERROR(_xlfn.XLOOKUP(1,(TabFournisseurs[TYPE]=A2142)*(TabFournisseurs[SUPPLIER2]=B2142)*(TabFournisseurs[REF PRODUCT]=C2142),TabFournisseurs[Cost / per m]),0)</f>
        <v>2</v>
      </c>
      <c r="G2142" s="32">
        <f t="shared" si="189"/>
        <v>2</v>
      </c>
      <c r="H2142" s="31">
        <f>G2142*H2122</f>
        <v>0</v>
      </c>
      <c r="I2142" s="30"/>
      <c r="J2142" s="30"/>
      <c r="K2142" s="29"/>
      <c r="L2142" s="29"/>
      <c r="M2142" s="29"/>
      <c r="N2142" s="29"/>
      <c r="O2142" s="29"/>
      <c r="P2142" s="29"/>
      <c r="Q2142" s="29"/>
      <c r="R2142" s="29"/>
      <c r="S2142" s="28"/>
      <c r="T2142" s="211"/>
    </row>
    <row r="2143" spans="1:20" ht="17" outlineLevel="1" x14ac:dyDescent="0.2">
      <c r="A2143" s="38" t="s">
        <v>38</v>
      </c>
      <c r="B2143" s="37" t="s">
        <v>40</v>
      </c>
      <c r="C2143" s="36" t="s">
        <v>41</v>
      </c>
      <c r="D2143" s="35">
        <v>1</v>
      </c>
      <c r="E2143" s="34">
        <f>D2143*H2122</f>
        <v>0</v>
      </c>
      <c r="F2143" s="33" cm="1">
        <f t="array" ref="F2143">IFERROR(_xlfn.XLOOKUP(1,(TabFournisseurs[TYPE]=A2143)*(TabFournisseurs[SUPPLIER2]=B2143)*(TabFournisseurs[REF PRODUCT]=C2143),TabFournisseurs[Cost / per m]),0)</f>
        <v>2</v>
      </c>
      <c r="G2143" s="32">
        <f t="shared" ref="G2143:G2144" si="190">F2143*D2143</f>
        <v>2</v>
      </c>
      <c r="H2143" s="31">
        <f>G2143*H2122</f>
        <v>0</v>
      </c>
      <c r="I2143" s="30"/>
      <c r="J2143" s="30"/>
      <c r="K2143" s="29"/>
      <c r="L2143" s="29"/>
      <c r="M2143" s="29"/>
      <c r="N2143" s="29"/>
      <c r="O2143" s="29"/>
      <c r="P2143" s="29"/>
      <c r="Q2143" s="29"/>
      <c r="R2143" s="29"/>
      <c r="S2143" s="28"/>
      <c r="T2143" s="211"/>
    </row>
    <row r="2144" spans="1:20" ht="18" outlineLevel="1" thickBot="1" x14ac:dyDescent="0.25">
      <c r="A2144" s="27" t="s">
        <v>38</v>
      </c>
      <c r="B2144" s="26" t="s">
        <v>42</v>
      </c>
      <c r="C2144" s="25" t="s">
        <v>43</v>
      </c>
      <c r="D2144" s="24">
        <v>1</v>
      </c>
      <c r="E2144" s="23">
        <f>D2144*H2122</f>
        <v>0</v>
      </c>
      <c r="F2144" s="22" cm="1">
        <f t="array" ref="F2144">IFERROR(_xlfn.XLOOKUP(1,(TabFournisseurs[TYPE]=A2144)*(TabFournisseurs[SUPPLIER2]=B2144)*(TabFournisseurs[REF PRODUCT]=C2144),TabFournisseurs[Cost / per m]),0)</f>
        <v>0.5</v>
      </c>
      <c r="G2144" s="21">
        <f t="shared" si="190"/>
        <v>0.5</v>
      </c>
      <c r="H2144" s="20">
        <f>G2144*H2122</f>
        <v>0</v>
      </c>
      <c r="I2144" s="19"/>
      <c r="J2144" s="19"/>
      <c r="K2144" s="18"/>
      <c r="L2144" s="18"/>
      <c r="M2144" s="18"/>
      <c r="N2144" s="18"/>
      <c r="O2144" s="18"/>
      <c r="P2144" s="18"/>
      <c r="Q2144" s="18"/>
      <c r="R2144" s="18"/>
      <c r="S2144" s="17"/>
      <c r="T2144" s="211"/>
    </row>
    <row r="2145" spans="1:20" ht="17" thickBot="1" x14ac:dyDescent="0.25">
      <c r="A2145" s="95"/>
      <c r="B2145" s="95"/>
      <c r="C2145" s="95"/>
      <c r="D2145" s="95"/>
      <c r="E2145" s="95"/>
      <c r="F2145" s="95"/>
      <c r="G2145" s="95"/>
      <c r="H2145" s="95"/>
      <c r="I2145" s="95"/>
      <c r="J2145" s="95"/>
      <c r="K2145" s="95"/>
      <c r="L2145" s="95"/>
      <c r="M2145" s="95"/>
      <c r="N2145" s="95"/>
      <c r="O2145" s="95"/>
      <c r="P2145" s="95"/>
      <c r="Q2145" s="95"/>
      <c r="R2145" s="95"/>
      <c r="S2145" s="95"/>
      <c r="T2145" s="95"/>
    </row>
    <row r="2146" spans="1:20" ht="23" customHeight="1" x14ac:dyDescent="0.2">
      <c r="A2146" s="204" t="s">
        <v>311</v>
      </c>
      <c r="B2146" s="205"/>
      <c r="C2146" s="205"/>
      <c r="D2146" s="205"/>
      <c r="E2146" s="205"/>
      <c r="F2146" s="205"/>
      <c r="G2146" s="206"/>
      <c r="H2146" s="166" t="s">
        <v>152</v>
      </c>
      <c r="I2146" s="167"/>
      <c r="J2146" s="167"/>
      <c r="K2146" s="167"/>
      <c r="L2146" s="167"/>
      <c r="M2146" s="168"/>
      <c r="N2146" s="169" t="s">
        <v>1</v>
      </c>
      <c r="O2146" s="169"/>
      <c r="P2146" s="169"/>
      <c r="Q2146" s="169"/>
      <c r="R2146" s="171"/>
      <c r="S2146" s="173" t="s">
        <v>2</v>
      </c>
      <c r="T2146" s="210"/>
    </row>
    <row r="2147" spans="1:20" ht="23" customHeight="1" thickBot="1" x14ac:dyDescent="0.25">
      <c r="A2147" s="207"/>
      <c r="B2147" s="208"/>
      <c r="C2147" s="208"/>
      <c r="D2147" s="208"/>
      <c r="E2147" s="208"/>
      <c r="F2147" s="208"/>
      <c r="G2147" s="209"/>
      <c r="H2147" s="177"/>
      <c r="I2147" s="178"/>
      <c r="J2147" s="178"/>
      <c r="K2147" s="178"/>
      <c r="L2147" s="178"/>
      <c r="M2147" s="179"/>
      <c r="N2147" s="170"/>
      <c r="O2147" s="170"/>
      <c r="P2147" s="170"/>
      <c r="Q2147" s="170"/>
      <c r="R2147" s="172"/>
      <c r="S2147" s="174"/>
      <c r="T2147" s="210"/>
    </row>
    <row r="2148" spans="1:20" outlineLevel="1" x14ac:dyDescent="0.2">
      <c r="A2148" s="212">
        <v>46162</v>
      </c>
      <c r="B2148" s="181"/>
      <c r="C2148" s="94"/>
      <c r="D2148" s="94"/>
      <c r="E2148" s="94"/>
      <c r="F2148" s="94"/>
      <c r="G2148" s="94"/>
      <c r="H2148" s="94"/>
      <c r="I2148" s="94"/>
      <c r="J2148" s="94"/>
      <c r="K2148" s="94"/>
      <c r="L2148" s="94"/>
      <c r="M2148" s="94"/>
      <c r="N2148" s="94"/>
      <c r="O2148" s="94"/>
      <c r="P2148" s="94"/>
      <c r="Q2148" s="94"/>
      <c r="R2148" s="94"/>
      <c r="S2148" s="93" t="s">
        <v>47</v>
      </c>
      <c r="T2148" s="211"/>
    </row>
    <row r="2149" spans="1:20" ht="17" outlineLevel="1" thickBot="1" x14ac:dyDescent="0.25">
      <c r="A2149" s="92"/>
      <c r="B2149" s="42"/>
      <c r="C2149" s="42"/>
      <c r="D2149" s="42"/>
      <c r="E2149" s="42"/>
      <c r="F2149" s="42"/>
      <c r="G2149" s="42"/>
      <c r="H2149" s="42"/>
      <c r="I2149" s="42"/>
      <c r="J2149" s="42"/>
      <c r="K2149" s="42"/>
      <c r="L2149" s="42"/>
      <c r="M2149" s="42"/>
      <c r="N2149" s="42"/>
      <c r="O2149" s="42"/>
      <c r="P2149" s="42"/>
      <c r="Q2149" s="42"/>
      <c r="R2149" s="42"/>
      <c r="S2149" s="47"/>
      <c r="T2149" s="211"/>
    </row>
    <row r="2150" spans="1:20" ht="17" customHeight="1" outlineLevel="1" thickBot="1" x14ac:dyDescent="0.25">
      <c r="A2150" s="182" t="e" vm="40">
        <v>#VALUE!</v>
      </c>
      <c r="B2150" s="183"/>
      <c r="C2150" s="91" t="s">
        <v>6</v>
      </c>
      <c r="D2150" s="90" t="s">
        <v>7</v>
      </c>
      <c r="E2150" s="106" t="s">
        <v>312</v>
      </c>
      <c r="F2150" s="42"/>
      <c r="G2150" s="42"/>
      <c r="H2150" s="84" t="s">
        <v>8</v>
      </c>
      <c r="I2150" s="88"/>
      <c r="J2150" s="88"/>
      <c r="K2150" s="88"/>
      <c r="L2150" s="88"/>
      <c r="M2150" s="88"/>
      <c r="N2150" s="88"/>
      <c r="O2150" s="42"/>
      <c r="P2150" s="42"/>
      <c r="Q2150" s="42"/>
      <c r="S2150" s="87"/>
      <c r="T2150" s="211"/>
    </row>
    <row r="2151" spans="1:20" ht="16" customHeight="1" outlineLevel="1" x14ac:dyDescent="0.2">
      <c r="A2151" s="184"/>
      <c r="B2151" s="185"/>
      <c r="C2151" s="232" t="s">
        <v>313</v>
      </c>
      <c r="D2151" s="86" t="s">
        <v>9</v>
      </c>
      <c r="E2151" s="85" t="s">
        <v>49</v>
      </c>
      <c r="F2151" s="42"/>
      <c r="G2151" s="42"/>
      <c r="H2151" s="84" t="s">
        <v>10</v>
      </c>
      <c r="I2151" s="83"/>
      <c r="J2151" s="83"/>
      <c r="K2151" s="83"/>
      <c r="L2151" s="83"/>
      <c r="M2151" s="83"/>
      <c r="N2151" s="83"/>
      <c r="O2151" s="42"/>
      <c r="P2151" s="42"/>
      <c r="Q2151" s="42"/>
      <c r="R2151" s="191"/>
      <c r="S2151" s="192"/>
      <c r="T2151" s="211"/>
    </row>
    <row r="2152" spans="1:20" ht="16" customHeight="1" outlineLevel="1" x14ac:dyDescent="0.2">
      <c r="A2152" s="184"/>
      <c r="B2152" s="185"/>
      <c r="C2152" s="233"/>
      <c r="D2152" s="63" t="s">
        <v>11</v>
      </c>
      <c r="E2152" s="82" t="s">
        <v>50</v>
      </c>
      <c r="F2152" s="42"/>
      <c r="G2152" s="48"/>
      <c r="H2152" s="81"/>
      <c r="I2152" s="80"/>
      <c r="J2152" s="80"/>
      <c r="K2152" s="80"/>
      <c r="L2152" s="80"/>
      <c r="M2152" s="80"/>
      <c r="N2152" s="80"/>
      <c r="O2152" s="42"/>
      <c r="P2152" s="42"/>
      <c r="Q2152" s="42"/>
      <c r="R2152" s="191"/>
      <c r="S2152" s="192"/>
      <c r="T2152" s="211"/>
    </row>
    <row r="2153" spans="1:20" ht="16" customHeight="1" outlineLevel="1" thickBot="1" x14ac:dyDescent="0.25">
      <c r="A2153" s="184"/>
      <c r="B2153" s="185"/>
      <c r="C2153" s="233"/>
      <c r="D2153" s="63" t="s">
        <v>12</v>
      </c>
      <c r="E2153" s="82"/>
      <c r="F2153" s="42"/>
      <c r="G2153" s="48"/>
      <c r="H2153" s="81"/>
      <c r="I2153" s="80"/>
      <c r="J2153" s="80"/>
      <c r="K2153" s="80"/>
      <c r="L2153" s="80"/>
      <c r="M2153" s="80"/>
      <c r="N2153" s="80"/>
      <c r="O2153" s="42"/>
      <c r="P2153" s="42"/>
      <c r="Q2153" s="42"/>
      <c r="R2153" s="152"/>
      <c r="S2153" s="153"/>
      <c r="T2153" s="211"/>
    </row>
    <row r="2154" spans="1:20" ht="16" customHeight="1" outlineLevel="1" thickBot="1" x14ac:dyDescent="0.25">
      <c r="A2154" s="184"/>
      <c r="B2154" s="185"/>
      <c r="C2154" s="233"/>
      <c r="D2154" s="63" t="s">
        <v>13</v>
      </c>
      <c r="E2154" s="105" t="b">
        <v>0</v>
      </c>
      <c r="F2154" s="42"/>
      <c r="G2154" s="48"/>
      <c r="H2154" s="59" t="s">
        <v>14</v>
      </c>
      <c r="I2154" s="58" t="s">
        <v>314</v>
      </c>
      <c r="J2154" s="58" t="s">
        <v>315</v>
      </c>
      <c r="K2154" s="58" t="s">
        <v>316</v>
      </c>
      <c r="L2154" s="58" t="s">
        <v>317</v>
      </c>
      <c r="M2154" s="58" t="s">
        <v>318</v>
      </c>
      <c r="N2154" s="58" t="s">
        <v>319</v>
      </c>
      <c r="O2154" s="42"/>
      <c r="P2154" s="42"/>
      <c r="Q2154" s="42"/>
      <c r="S2154" s="79"/>
      <c r="T2154" s="211"/>
    </row>
    <row r="2155" spans="1:20" outlineLevel="1" x14ac:dyDescent="0.2">
      <c r="A2155" s="184"/>
      <c r="B2155" s="185"/>
      <c r="C2155" s="233"/>
      <c r="D2155" s="193"/>
      <c r="E2155" s="194"/>
      <c r="F2155" s="42"/>
      <c r="G2155" s="48"/>
      <c r="H2155" s="78">
        <f t="shared" ref="H2155:H2162" si="191">SUM(I2155:Q2155)</f>
        <v>18</v>
      </c>
      <c r="I2155" s="77"/>
      <c r="J2155" s="77"/>
      <c r="K2155" s="77"/>
      <c r="L2155" s="77">
        <v>10</v>
      </c>
      <c r="M2155" s="77">
        <v>5</v>
      </c>
      <c r="N2155" s="77">
        <v>3</v>
      </c>
      <c r="O2155" s="195" t="s">
        <v>143</v>
      </c>
      <c r="P2155" s="231"/>
      <c r="Q2155" s="231"/>
      <c r="R2155" s="231"/>
      <c r="S2155" s="196"/>
      <c r="T2155" s="211"/>
    </row>
    <row r="2156" spans="1:20" ht="16" customHeight="1" outlineLevel="1" x14ac:dyDescent="0.2">
      <c r="A2156" s="184"/>
      <c r="B2156" s="185"/>
      <c r="C2156" s="233"/>
      <c r="D2156" s="63" t="s">
        <v>16</v>
      </c>
      <c r="E2156" s="76" t="s">
        <v>52</v>
      </c>
      <c r="F2156" s="42"/>
      <c r="G2156" s="48"/>
      <c r="H2156" s="73">
        <f t="shared" si="191"/>
        <v>0</v>
      </c>
      <c r="I2156" s="68"/>
      <c r="J2156" s="68"/>
      <c r="K2156" s="68"/>
      <c r="L2156" s="68"/>
      <c r="M2156" s="68"/>
      <c r="N2156" s="68"/>
      <c r="O2156" s="42"/>
      <c r="P2156" s="42"/>
      <c r="Q2156" s="42"/>
      <c r="R2156" s="191"/>
      <c r="S2156" s="192"/>
      <c r="T2156" s="211"/>
    </row>
    <row r="2157" spans="1:20" ht="16" customHeight="1" outlineLevel="1" x14ac:dyDescent="0.2">
      <c r="A2157" s="184"/>
      <c r="B2157" s="185"/>
      <c r="C2157" s="233"/>
      <c r="D2157" s="63" t="s">
        <v>17</v>
      </c>
      <c r="E2157" s="75" t="s">
        <v>320</v>
      </c>
      <c r="F2157" s="42"/>
      <c r="G2157" s="42"/>
      <c r="H2157" s="73">
        <f t="shared" si="191"/>
        <v>0</v>
      </c>
      <c r="I2157" s="68"/>
      <c r="J2157" s="68"/>
      <c r="K2157" s="68"/>
      <c r="L2157" s="68"/>
      <c r="M2157" s="68"/>
      <c r="N2157" s="68"/>
      <c r="O2157" s="42"/>
      <c r="P2157" s="42"/>
      <c r="Q2157" s="42"/>
      <c r="R2157" s="191"/>
      <c r="S2157" s="192"/>
      <c r="T2157" s="211"/>
    </row>
    <row r="2158" spans="1:20" outlineLevel="1" x14ac:dyDescent="0.2">
      <c r="A2158" s="184"/>
      <c r="B2158" s="185"/>
      <c r="C2158" s="233"/>
      <c r="D2158" s="193"/>
      <c r="E2158" s="194"/>
      <c r="F2158" s="42"/>
      <c r="G2158" s="48"/>
      <c r="H2158" s="73">
        <f t="shared" si="191"/>
        <v>0</v>
      </c>
      <c r="I2158" s="68"/>
      <c r="J2158" s="68"/>
      <c r="K2158" s="68"/>
      <c r="L2158" s="68"/>
      <c r="M2158" s="68"/>
      <c r="N2158" s="68"/>
      <c r="O2158" s="42"/>
      <c r="P2158" s="42"/>
      <c r="Q2158" s="42"/>
      <c r="R2158" s="191"/>
      <c r="S2158" s="192"/>
      <c r="T2158" s="211"/>
    </row>
    <row r="2159" spans="1:20" ht="16" customHeight="1" outlineLevel="1" x14ac:dyDescent="0.2">
      <c r="A2159" s="184"/>
      <c r="B2159" s="185"/>
      <c r="C2159" s="233"/>
      <c r="D2159" s="63" t="s">
        <v>18</v>
      </c>
      <c r="E2159" s="76">
        <v>38</v>
      </c>
      <c r="F2159" s="42"/>
      <c r="G2159" s="48"/>
      <c r="H2159" s="73">
        <f t="shared" si="191"/>
        <v>0</v>
      </c>
      <c r="I2159" s="68"/>
      <c r="J2159" s="68"/>
      <c r="K2159" s="68"/>
      <c r="L2159" s="68"/>
      <c r="M2159" s="68"/>
      <c r="N2159" s="68"/>
      <c r="O2159" s="42"/>
      <c r="P2159" s="42"/>
      <c r="Q2159" s="42"/>
      <c r="R2159" s="191"/>
      <c r="S2159" s="192"/>
      <c r="T2159" s="211"/>
    </row>
    <row r="2160" spans="1:20" ht="16" customHeight="1" outlineLevel="1" x14ac:dyDescent="0.2">
      <c r="A2160" s="184"/>
      <c r="B2160" s="185"/>
      <c r="C2160" s="233"/>
      <c r="D2160" s="63" t="s">
        <v>19</v>
      </c>
      <c r="E2160" s="75">
        <f>SUM(G2173:G2187)</f>
        <v>34.57</v>
      </c>
      <c r="F2160" s="42"/>
      <c r="G2160" s="42"/>
      <c r="H2160" s="73">
        <f t="shared" si="191"/>
        <v>0</v>
      </c>
      <c r="I2160" s="68"/>
      <c r="J2160" s="68"/>
      <c r="K2160" s="68"/>
      <c r="L2160" s="68"/>
      <c r="M2160" s="68"/>
      <c r="N2160" s="68"/>
      <c r="O2160" s="42"/>
      <c r="P2160" s="42"/>
      <c r="Q2160" s="42"/>
      <c r="R2160" s="191"/>
      <c r="S2160" s="192"/>
      <c r="T2160" s="211"/>
    </row>
    <row r="2161" spans="1:20" outlineLevel="1" x14ac:dyDescent="0.2">
      <c r="A2161" s="184"/>
      <c r="B2161" s="185"/>
      <c r="C2161" s="233"/>
      <c r="D2161" s="193"/>
      <c r="E2161" s="194"/>
      <c r="F2161" s="42"/>
      <c r="G2161" s="48"/>
      <c r="H2161" s="73">
        <f t="shared" si="191"/>
        <v>0</v>
      </c>
      <c r="I2161" s="68"/>
      <c r="J2161" s="68"/>
      <c r="K2161" s="68"/>
      <c r="L2161" s="68"/>
      <c r="M2161" s="68"/>
      <c r="N2161" s="68"/>
      <c r="O2161" s="42"/>
      <c r="P2161" s="42"/>
      <c r="Q2161" s="42"/>
      <c r="R2161" s="191"/>
      <c r="S2161" s="192"/>
      <c r="T2161" s="211"/>
    </row>
    <row r="2162" spans="1:20" ht="16" customHeight="1" outlineLevel="1" x14ac:dyDescent="0.2">
      <c r="A2162" s="184"/>
      <c r="B2162" s="185"/>
      <c r="C2162" s="233"/>
      <c r="D2162" s="63" t="s">
        <v>20</v>
      </c>
      <c r="E2162" s="75">
        <f>SUM(E2159:E2160)</f>
        <v>72.569999999999993</v>
      </c>
      <c r="F2162" s="42"/>
      <c r="G2162" s="74"/>
      <c r="H2162" s="73">
        <f t="shared" si="191"/>
        <v>0</v>
      </c>
      <c r="I2162" s="68"/>
      <c r="J2162" s="68"/>
      <c r="K2162" s="68"/>
      <c r="L2162" s="68"/>
      <c r="M2162" s="68"/>
      <c r="N2162" s="68"/>
      <c r="O2162" s="42"/>
      <c r="P2162" s="42"/>
      <c r="Q2162" s="42"/>
      <c r="R2162" s="191"/>
      <c r="S2162" s="192"/>
      <c r="T2162" s="211"/>
    </row>
    <row r="2163" spans="1:20" ht="16" customHeight="1" outlineLevel="1" x14ac:dyDescent="0.2">
      <c r="A2163" s="184"/>
      <c r="B2163" s="185"/>
      <c r="C2163" s="233"/>
      <c r="D2163" s="63" t="s">
        <v>21</v>
      </c>
      <c r="E2163" s="72">
        <f>SUM(E2165/E2162)</f>
        <v>3.8445638693675077</v>
      </c>
      <c r="F2163" s="42"/>
      <c r="G2163" s="71" t="s">
        <v>11</v>
      </c>
      <c r="H2163" s="69">
        <f>H2155</f>
        <v>18</v>
      </c>
      <c r="I2163" s="68"/>
      <c r="J2163" s="68"/>
      <c r="K2163" s="68"/>
      <c r="L2163" s="68"/>
      <c r="M2163" s="68"/>
      <c r="N2163" s="68"/>
      <c r="O2163" s="42"/>
      <c r="P2163" s="42"/>
      <c r="Q2163" s="42"/>
      <c r="R2163" s="191"/>
      <c r="S2163" s="192"/>
      <c r="T2163" s="211"/>
    </row>
    <row r="2164" spans="1:20" ht="17" outlineLevel="1" thickBot="1" x14ac:dyDescent="0.25">
      <c r="A2164" s="184"/>
      <c r="B2164" s="185"/>
      <c r="C2164" s="233"/>
      <c r="D2164" s="193"/>
      <c r="E2164" s="194"/>
      <c r="F2164" s="42"/>
      <c r="G2164" s="70" t="s">
        <v>22</v>
      </c>
      <c r="H2164" s="69">
        <v>0</v>
      </c>
      <c r="I2164" s="68"/>
      <c r="J2164" s="68"/>
      <c r="K2164" s="68"/>
      <c r="L2164" s="68"/>
      <c r="M2164" s="68"/>
      <c r="N2164" s="68"/>
      <c r="O2164" s="42"/>
      <c r="P2164" s="42"/>
      <c r="Q2164" s="42"/>
      <c r="R2164" s="191"/>
      <c r="S2164" s="192"/>
      <c r="T2164" s="211"/>
    </row>
    <row r="2165" spans="1:20" ht="16" customHeight="1" outlineLevel="1" thickBot="1" x14ac:dyDescent="0.25">
      <c r="A2165" s="184"/>
      <c r="B2165" s="185"/>
      <c r="C2165" s="233"/>
      <c r="D2165" s="63" t="s">
        <v>23</v>
      </c>
      <c r="E2165" s="66">
        <v>279</v>
      </c>
      <c r="G2165" s="48"/>
      <c r="H2165" s="65">
        <f>SUM(H2163:H2164)</f>
        <v>18</v>
      </c>
      <c r="I2165" s="64">
        <f t="shared" ref="I2165:N2165" si="192">SUM(I2155:I2162)</f>
        <v>0</v>
      </c>
      <c r="J2165" s="64">
        <f t="shared" si="192"/>
        <v>0</v>
      </c>
      <c r="K2165" s="64">
        <f t="shared" si="192"/>
        <v>0</v>
      </c>
      <c r="L2165" s="64">
        <f t="shared" si="192"/>
        <v>10</v>
      </c>
      <c r="M2165" s="64">
        <f t="shared" si="192"/>
        <v>5</v>
      </c>
      <c r="N2165" s="64">
        <f t="shared" si="192"/>
        <v>3</v>
      </c>
      <c r="O2165" s="42"/>
      <c r="P2165" s="42"/>
      <c r="Q2165" s="42"/>
      <c r="R2165" s="191"/>
      <c r="S2165" s="192"/>
      <c r="T2165" s="211"/>
    </row>
    <row r="2166" spans="1:20" ht="17" customHeight="1" outlineLevel="1" thickBot="1" x14ac:dyDescent="0.25">
      <c r="A2166" s="184"/>
      <c r="B2166" s="185"/>
      <c r="C2166" s="233"/>
      <c r="D2166" s="63" t="s">
        <v>24</v>
      </c>
      <c r="E2166" s="62">
        <f>SUM(E2165/2.5)</f>
        <v>111.6</v>
      </c>
      <c r="F2166" s="42"/>
      <c r="G2166" s="61"/>
      <c r="H2166" s="60" t="s">
        <v>14</v>
      </c>
      <c r="I2166" s="59">
        <v>48</v>
      </c>
      <c r="J2166" s="58">
        <v>50</v>
      </c>
      <c r="K2166" s="58">
        <v>52</v>
      </c>
      <c r="L2166" s="58">
        <v>54</v>
      </c>
      <c r="M2166" s="58">
        <v>56</v>
      </c>
      <c r="N2166" s="58">
        <v>58</v>
      </c>
      <c r="O2166" s="42"/>
      <c r="P2166" s="42"/>
      <c r="Q2166" s="42"/>
      <c r="R2166" s="191"/>
      <c r="S2166" s="192"/>
      <c r="T2166" s="211"/>
    </row>
    <row r="2167" spans="1:20" ht="17" outlineLevel="1" thickBot="1" x14ac:dyDescent="0.25">
      <c r="A2167" s="186"/>
      <c r="B2167" s="187"/>
      <c r="C2167" s="234"/>
      <c r="D2167" s="56" t="s">
        <v>25</v>
      </c>
      <c r="E2167" s="55">
        <f>SUM(E2165/2.2)</f>
        <v>126.81818181818181</v>
      </c>
      <c r="F2167" s="42"/>
      <c r="G2167" s="42"/>
      <c r="H2167" s="42"/>
      <c r="I2167" s="42"/>
      <c r="J2167" s="42"/>
      <c r="K2167" s="42"/>
      <c r="L2167" s="42"/>
      <c r="M2167" s="42"/>
      <c r="N2167" s="42"/>
      <c r="O2167" s="42"/>
      <c r="P2167" s="42"/>
      <c r="Q2167" s="42"/>
      <c r="R2167" s="198"/>
      <c r="S2167" s="199"/>
      <c r="T2167" s="211"/>
    </row>
    <row r="2168" spans="1:20" outlineLevel="1" x14ac:dyDescent="0.2">
      <c r="A2168" s="54" t="s">
        <v>26</v>
      </c>
      <c r="B2168" s="53">
        <v>46220</v>
      </c>
      <c r="C2168" s="42"/>
      <c r="D2168" s="48"/>
      <c r="E2168" s="112">
        <v>46162</v>
      </c>
      <c r="F2168" s="42"/>
      <c r="S2168" s="28"/>
      <c r="T2168" s="211"/>
    </row>
    <row r="2169" spans="1:20" outlineLevel="1" x14ac:dyDescent="0.2">
      <c r="A2169" s="51" t="s">
        <v>27</v>
      </c>
      <c r="B2169" s="53"/>
      <c r="C2169" s="42"/>
      <c r="D2169" s="48"/>
      <c r="E2169" s="42"/>
      <c r="F2169" s="42"/>
      <c r="R2169" s="42"/>
      <c r="S2169" s="47"/>
      <c r="T2169" s="211"/>
    </row>
    <row r="2170" spans="1:20" outlineLevel="1" x14ac:dyDescent="0.2">
      <c r="A2170" s="49"/>
      <c r="B2170" s="42"/>
      <c r="C2170" s="42"/>
      <c r="D2170" s="48"/>
      <c r="E2170" s="42"/>
      <c r="F2170" s="42"/>
      <c r="G2170" s="42"/>
      <c r="H2170" s="42"/>
      <c r="I2170" s="42"/>
      <c r="J2170" s="42"/>
      <c r="K2170" s="42"/>
      <c r="L2170" s="42"/>
      <c r="M2170" s="42"/>
      <c r="N2170" s="42"/>
      <c r="O2170" s="42"/>
      <c r="P2170" s="42"/>
      <c r="Q2170" s="42"/>
      <c r="R2170" s="42"/>
      <c r="S2170" s="47"/>
      <c r="T2170" s="211"/>
    </row>
    <row r="2171" spans="1:20" ht="17" outlineLevel="1" thickBot="1" x14ac:dyDescent="0.25">
      <c r="A2171" s="49" t="s">
        <v>28</v>
      </c>
      <c r="B2171" s="42"/>
      <c r="C2171" s="42"/>
      <c r="D2171" s="48"/>
      <c r="E2171" s="42"/>
      <c r="F2171" s="42"/>
      <c r="G2171" s="42"/>
      <c r="H2171" s="42"/>
      <c r="I2171" s="42"/>
      <c r="J2171" s="42"/>
      <c r="K2171" s="42"/>
      <c r="L2171" s="42"/>
      <c r="M2171" s="42"/>
      <c r="N2171" s="42"/>
      <c r="O2171" s="42"/>
      <c r="P2171" s="42"/>
      <c r="Q2171" s="42"/>
      <c r="R2171" s="42"/>
      <c r="S2171" s="47"/>
      <c r="T2171" s="211"/>
    </row>
    <row r="2172" spans="1:20" outlineLevel="1" x14ac:dyDescent="0.2">
      <c r="A2172" s="46" t="s">
        <v>29</v>
      </c>
      <c r="B2172" s="45" t="s">
        <v>30</v>
      </c>
      <c r="C2172" s="44" t="s">
        <v>31</v>
      </c>
      <c r="D2172" s="44" t="s">
        <v>32</v>
      </c>
      <c r="E2172" s="44" t="s">
        <v>33</v>
      </c>
      <c r="F2172" s="44" t="s">
        <v>34</v>
      </c>
      <c r="G2172" s="44" t="s">
        <v>35</v>
      </c>
      <c r="H2172" s="43" t="s">
        <v>36</v>
      </c>
      <c r="I2172" s="200" t="s">
        <v>37</v>
      </c>
      <c r="J2172" s="201"/>
      <c r="K2172" s="202"/>
      <c r="L2172" s="202"/>
      <c r="M2172" s="202"/>
      <c r="N2172" s="202"/>
      <c r="O2172" s="202"/>
      <c r="P2172" s="42"/>
      <c r="Q2172" s="42"/>
      <c r="R2172" s="42"/>
      <c r="S2172" s="28"/>
      <c r="T2172" s="211"/>
    </row>
    <row r="2173" spans="1:20" ht="17" outlineLevel="1" x14ac:dyDescent="0.2">
      <c r="A2173" s="38" t="s">
        <v>54</v>
      </c>
      <c r="B2173" s="37" t="s">
        <v>268</v>
      </c>
      <c r="C2173" s="36" t="s">
        <v>321</v>
      </c>
      <c r="D2173" s="35">
        <v>0.9</v>
      </c>
      <c r="E2173" s="41">
        <f>D2173*H2165</f>
        <v>16.2</v>
      </c>
      <c r="F2173" s="33" cm="1">
        <f t="array" ref="F2173">IFERROR(_xlfn.XLOOKUP(1,(TabFournisseurs[TYPE]=A2173)*(TabFournisseurs[SUPPLIER2]=B2173)*(TabFournisseurs[REF PRODUCT]=C2173),TabFournisseurs[Cost / per m]),0)</f>
        <v>33.5</v>
      </c>
      <c r="G2173" s="96">
        <f>F2173*D2173</f>
        <v>30.150000000000002</v>
      </c>
      <c r="H2173" s="40">
        <f>G2173*H2165</f>
        <v>542.70000000000005</v>
      </c>
      <c r="I2173" s="203"/>
      <c r="J2173" s="201"/>
      <c r="K2173" s="156"/>
      <c r="L2173" s="156"/>
      <c r="M2173" s="156"/>
      <c r="N2173" s="156"/>
      <c r="O2173" s="156"/>
      <c r="P2173" s="156"/>
      <c r="Q2173" s="156"/>
      <c r="R2173" s="156"/>
      <c r="S2173" s="157"/>
      <c r="T2173" s="211"/>
    </row>
    <row r="2174" spans="1:20" ht="17" outlineLevel="1" x14ac:dyDescent="0.2">
      <c r="A2174" s="38" t="s">
        <v>322</v>
      </c>
      <c r="B2174" s="37" t="s">
        <v>323</v>
      </c>
      <c r="C2174" s="36" t="s">
        <v>324</v>
      </c>
      <c r="D2174" s="35">
        <v>4</v>
      </c>
      <c r="E2174" s="34">
        <f>D2174*H2165</f>
        <v>72</v>
      </c>
      <c r="F2174" s="33" cm="1">
        <f t="array" ref="F2174">IFERROR(_xlfn.XLOOKUP(1,(TabFournisseurs[TYPE]=A2174)*(TabFournisseurs[SUPPLIER2]=B2174)*(TabFournisseurs[REF PRODUCT]=C2174),TabFournisseurs[Cost / per m]),0)</f>
        <v>0</v>
      </c>
      <c r="G2174" s="32">
        <f t="shared" ref="G2174:G2184" si="193">F2174*D2174</f>
        <v>0</v>
      </c>
      <c r="H2174" s="31">
        <f>G2174*H2165</f>
        <v>0</v>
      </c>
      <c r="I2174" s="39"/>
      <c r="J2174" s="39"/>
      <c r="K2174" s="156"/>
      <c r="L2174" s="156"/>
      <c r="M2174" s="156"/>
      <c r="N2174" s="156"/>
      <c r="O2174" s="156"/>
      <c r="P2174" s="156"/>
      <c r="Q2174" s="156"/>
      <c r="R2174" s="156"/>
      <c r="S2174" s="157"/>
      <c r="T2174" s="211"/>
    </row>
    <row r="2175" spans="1:20" ht="17" outlineLevel="1" x14ac:dyDescent="0.2">
      <c r="A2175" s="38" t="s">
        <v>80</v>
      </c>
      <c r="B2175" s="37" t="s">
        <v>81</v>
      </c>
      <c r="C2175" s="36" t="s">
        <v>82</v>
      </c>
      <c r="D2175" s="35">
        <v>4</v>
      </c>
      <c r="E2175" s="34">
        <f>D2175*H2165</f>
        <v>72</v>
      </c>
      <c r="F2175" s="33" cm="1">
        <f t="array" ref="F2175">IFERROR(_xlfn.XLOOKUP(1,(TabFournisseurs[TYPE]=A2175)*(TabFournisseurs[SUPPLIER2]=B2175)*(TabFournisseurs[REF PRODUCT]=C2175),TabFournisseurs[Cost / per m]),0)</f>
        <v>0.06</v>
      </c>
      <c r="G2175" s="32">
        <f t="shared" si="193"/>
        <v>0.24</v>
      </c>
      <c r="H2175" s="31">
        <f>G2175*H2165</f>
        <v>4.32</v>
      </c>
      <c r="I2175" s="39"/>
      <c r="J2175" s="39"/>
      <c r="K2175" s="156"/>
      <c r="L2175" s="156"/>
      <c r="M2175" s="156"/>
      <c r="N2175" s="156"/>
      <c r="O2175" s="156"/>
      <c r="P2175" s="156"/>
      <c r="Q2175" s="156"/>
      <c r="R2175" s="156"/>
      <c r="S2175" s="157"/>
      <c r="T2175" s="211"/>
    </row>
    <row r="2176" spans="1:20" ht="17" outlineLevel="1" x14ac:dyDescent="0.2">
      <c r="A2176" s="38" t="s">
        <v>75</v>
      </c>
      <c r="B2176" s="37" t="s">
        <v>76</v>
      </c>
      <c r="C2176" s="36" t="s">
        <v>259</v>
      </c>
      <c r="D2176" s="35">
        <v>1</v>
      </c>
      <c r="E2176" s="34">
        <f>D2176*H2165</f>
        <v>18</v>
      </c>
      <c r="F2176" s="33" cm="1">
        <f t="array" ref="F2176">IFERROR(_xlfn.XLOOKUP(1,(TabFournisseurs[TYPE]=A2176)*(TabFournisseurs[SUPPLIER2]=B2176)*(TabFournisseurs[REF PRODUCT]=C2176),TabFournisseurs[Cost / per m]),0)</f>
        <v>0.65</v>
      </c>
      <c r="G2176" s="32">
        <f t="shared" si="193"/>
        <v>0.65</v>
      </c>
      <c r="H2176" s="31">
        <f>G2176*H2165</f>
        <v>11.700000000000001</v>
      </c>
      <c r="I2176" s="30"/>
      <c r="J2176" s="30"/>
      <c r="K2176" s="156"/>
      <c r="L2176" s="156"/>
      <c r="M2176" s="156"/>
      <c r="N2176" s="156"/>
      <c r="O2176" s="156"/>
      <c r="P2176" s="156"/>
      <c r="Q2176" s="156"/>
      <c r="R2176" s="156"/>
      <c r="S2176" s="157"/>
      <c r="T2176" s="211"/>
    </row>
    <row r="2177" spans="1:20" ht="17" outlineLevel="1" x14ac:dyDescent="0.2">
      <c r="A2177" s="38" t="s">
        <v>75</v>
      </c>
      <c r="B2177" s="37" t="s">
        <v>76</v>
      </c>
      <c r="C2177" s="36" t="s">
        <v>260</v>
      </c>
      <c r="D2177" s="35">
        <v>1</v>
      </c>
      <c r="E2177" s="34">
        <f>D2177*H2165</f>
        <v>18</v>
      </c>
      <c r="F2177" s="33" cm="1">
        <f t="array" ref="F2177">IFERROR(_xlfn.XLOOKUP(1,(TabFournisseurs[TYPE]=A2177)*(TabFournisseurs[SUPPLIER2]=B2177)*(TabFournisseurs[REF PRODUCT]=C2177),TabFournisseurs[Cost / per m]),0)</f>
        <v>0.78</v>
      </c>
      <c r="G2177" s="32">
        <f t="shared" si="193"/>
        <v>0.78</v>
      </c>
      <c r="H2177" s="31">
        <f>G2177*H2165</f>
        <v>14.040000000000001</v>
      </c>
      <c r="I2177" s="30"/>
      <c r="J2177" s="30"/>
      <c r="K2177" s="29"/>
      <c r="L2177" s="29"/>
      <c r="M2177" s="29"/>
      <c r="N2177" s="29"/>
      <c r="O2177" s="29"/>
      <c r="P2177" s="29"/>
      <c r="Q2177" s="29"/>
      <c r="R2177" s="29"/>
      <c r="S2177" s="28"/>
      <c r="T2177" s="211"/>
    </row>
    <row r="2178" spans="1:20" ht="17" outlineLevel="1" x14ac:dyDescent="0.2">
      <c r="A2178" s="38" t="s">
        <v>78</v>
      </c>
      <c r="B2178" s="37" t="s">
        <v>76</v>
      </c>
      <c r="C2178" s="36" t="s">
        <v>261</v>
      </c>
      <c r="D2178" s="35">
        <v>1</v>
      </c>
      <c r="E2178" s="34">
        <f>D2178*H2165</f>
        <v>18</v>
      </c>
      <c r="F2178" s="33" cm="1">
        <f t="array" ref="F2178">IFERROR(_xlfn.XLOOKUP(1,(TabFournisseurs[TYPE]=A2178)*(TabFournisseurs[SUPPLIER2]=B2178)*(TabFournisseurs[REF PRODUCT]=C2178),TabFournisseurs[Cost / per m]),0)</f>
        <v>0.25</v>
      </c>
      <c r="G2178" s="32">
        <f t="shared" si="193"/>
        <v>0.25</v>
      </c>
      <c r="H2178" s="31">
        <f>G2178*H2165</f>
        <v>4.5</v>
      </c>
      <c r="I2178" s="158"/>
      <c r="J2178" s="159"/>
      <c r="K2178" s="29"/>
      <c r="L2178" s="29"/>
      <c r="M2178" s="29"/>
      <c r="N2178" s="29"/>
      <c r="O2178" s="29"/>
      <c r="P2178" s="29"/>
      <c r="Q2178" s="29"/>
      <c r="R2178" s="29"/>
      <c r="S2178" s="28"/>
      <c r="T2178" s="211"/>
    </row>
    <row r="2179" spans="1:20" outlineLevel="1" x14ac:dyDescent="0.2">
      <c r="A2179" s="38"/>
      <c r="B2179" s="37"/>
      <c r="C2179" s="36"/>
      <c r="D2179" s="35"/>
      <c r="E2179" s="34">
        <f>D2179*H2165</f>
        <v>0</v>
      </c>
      <c r="F2179" s="33" cm="1">
        <f t="array" ref="F2179">IFERROR(_xlfn.XLOOKUP(1,(TabFournisseurs[TYPE]=A2179)*(TabFournisseurs[SUPPLIER2]=B2179)*(TabFournisseurs[REF PRODUCT]=C2179),TabFournisseurs[Cost / per m]),0)</f>
        <v>0</v>
      </c>
      <c r="G2179" s="32">
        <f t="shared" si="193"/>
        <v>0</v>
      </c>
      <c r="H2179" s="31">
        <f>G2179*H2165</f>
        <v>0</v>
      </c>
      <c r="I2179" s="30"/>
      <c r="J2179" s="30"/>
      <c r="K2179" s="29"/>
      <c r="L2179" s="29"/>
      <c r="M2179" s="29"/>
      <c r="N2179" s="29"/>
      <c r="O2179" s="29"/>
      <c r="P2179" s="29"/>
      <c r="Q2179" s="29"/>
      <c r="R2179" s="29"/>
      <c r="S2179" s="28"/>
      <c r="T2179" s="211"/>
    </row>
    <row r="2180" spans="1:20" outlineLevel="1" x14ac:dyDescent="0.2">
      <c r="A2180" s="38"/>
      <c r="B2180" s="37"/>
      <c r="C2180" s="36"/>
      <c r="D2180" s="35"/>
      <c r="E2180" s="34">
        <f>D2180*H2165</f>
        <v>0</v>
      </c>
      <c r="F2180" s="33" cm="1">
        <f t="array" ref="F2180">IFERROR(_xlfn.XLOOKUP(1,(TabFournisseurs[TYPE]=A2180)*(TabFournisseurs[SUPPLIER2]=B2180)*(TabFournisseurs[REF PRODUCT]=C2180),TabFournisseurs[Cost / per m]),0)</f>
        <v>0</v>
      </c>
      <c r="G2180" s="32">
        <f t="shared" si="193"/>
        <v>0</v>
      </c>
      <c r="H2180" s="31">
        <f>G2180*H2165</f>
        <v>0</v>
      </c>
      <c r="I2180" s="30"/>
      <c r="J2180" s="30"/>
      <c r="K2180" s="29"/>
      <c r="L2180" s="29"/>
      <c r="M2180" s="29"/>
      <c r="N2180" s="29"/>
      <c r="O2180" s="29"/>
      <c r="P2180" s="29"/>
      <c r="Q2180" s="29"/>
      <c r="R2180" s="29"/>
      <c r="S2180" s="28"/>
      <c r="T2180" s="211"/>
    </row>
    <row r="2181" spans="1:20" outlineLevel="1" x14ac:dyDescent="0.2">
      <c r="A2181" s="38"/>
      <c r="B2181" s="37"/>
      <c r="C2181" s="36"/>
      <c r="D2181" s="35"/>
      <c r="E2181" s="34">
        <f>D2181*H2165</f>
        <v>0</v>
      </c>
      <c r="F2181" s="33" cm="1">
        <f t="array" ref="F2181">IFERROR(_xlfn.XLOOKUP(1,(TabFournisseurs[TYPE]=A2181)*(TabFournisseurs[SUPPLIER2]=B2181)*(TabFournisseurs[REF PRODUCT]=C2181),TabFournisseurs[Cost / per m]),0)</f>
        <v>0</v>
      </c>
      <c r="G2181" s="32">
        <f t="shared" si="193"/>
        <v>0</v>
      </c>
      <c r="H2181" s="31">
        <f>G2181*H2165</f>
        <v>0</v>
      </c>
      <c r="I2181" s="30"/>
      <c r="J2181" s="30"/>
      <c r="K2181" s="29"/>
      <c r="L2181" s="29"/>
      <c r="M2181" s="29"/>
      <c r="N2181" s="29"/>
      <c r="O2181" s="29"/>
      <c r="P2181" s="29"/>
      <c r="Q2181" s="29"/>
      <c r="R2181" s="29"/>
      <c r="S2181" s="28"/>
      <c r="T2181" s="211"/>
    </row>
    <row r="2182" spans="1:20" outlineLevel="1" x14ac:dyDescent="0.2">
      <c r="A2182" s="38"/>
      <c r="B2182" s="37"/>
      <c r="C2182" s="36"/>
      <c r="D2182" s="35"/>
      <c r="E2182" s="34">
        <f>D2182*H2165</f>
        <v>0</v>
      </c>
      <c r="F2182" s="33" cm="1">
        <f t="array" ref="F2182">IFERROR(_xlfn.XLOOKUP(1,(TabFournisseurs[TYPE]=A2182)*(TabFournisseurs[SUPPLIER2]=B2182)*(TabFournisseurs[REF PRODUCT]=C2182),TabFournisseurs[Cost / per m]),0)</f>
        <v>0</v>
      </c>
      <c r="G2182" s="32">
        <f t="shared" si="193"/>
        <v>0</v>
      </c>
      <c r="H2182" s="31">
        <f>G2182*H2165</f>
        <v>0</v>
      </c>
      <c r="I2182" s="30"/>
      <c r="J2182" s="30"/>
      <c r="K2182" s="29"/>
      <c r="L2182" s="29"/>
      <c r="M2182" s="29"/>
      <c r="N2182" s="29"/>
      <c r="O2182" s="29"/>
      <c r="P2182" s="29"/>
      <c r="Q2182" s="29"/>
      <c r="R2182" s="29"/>
      <c r="S2182" s="28"/>
      <c r="T2182" s="211"/>
    </row>
    <row r="2183" spans="1:20" outlineLevel="1" x14ac:dyDescent="0.2">
      <c r="A2183" s="38"/>
      <c r="B2183" s="37"/>
      <c r="C2183" s="36"/>
      <c r="D2183" s="35"/>
      <c r="E2183" s="34">
        <f>D2183*H2165</f>
        <v>0</v>
      </c>
      <c r="F2183" s="33" cm="1">
        <f t="array" ref="F2183">IFERROR(_xlfn.XLOOKUP(1,(TabFournisseurs[TYPE]=A2183)*(TabFournisseurs[SUPPLIER2]=B2183)*(TabFournisseurs[REF PRODUCT]=C2183),TabFournisseurs[Cost / per m]),0)</f>
        <v>0</v>
      </c>
      <c r="G2183" s="32">
        <f t="shared" si="193"/>
        <v>0</v>
      </c>
      <c r="H2183" s="31">
        <f>G2183*H2165</f>
        <v>0</v>
      </c>
      <c r="I2183" s="30"/>
      <c r="J2183" s="30"/>
      <c r="K2183" s="29"/>
      <c r="L2183" s="29"/>
      <c r="M2183" s="29"/>
      <c r="N2183" s="29"/>
      <c r="O2183" s="29"/>
      <c r="P2183" s="29"/>
      <c r="Q2183" s="29"/>
      <c r="R2183" s="29"/>
      <c r="S2183" s="28"/>
      <c r="T2183" s="211"/>
    </row>
    <row r="2184" spans="1:20" outlineLevel="1" x14ac:dyDescent="0.2">
      <c r="A2184" s="38"/>
      <c r="B2184" s="37"/>
      <c r="C2184" s="36"/>
      <c r="D2184" s="35"/>
      <c r="E2184" s="34">
        <f>D2184*H2165</f>
        <v>0</v>
      </c>
      <c r="F2184" s="33" cm="1">
        <f t="array" ref="F2184">IFERROR(_xlfn.XLOOKUP(1,(TabFournisseurs[TYPE]=A2184)*(TabFournisseurs[SUPPLIER2]=B2184)*(TabFournisseurs[REF PRODUCT]=C2184),TabFournisseurs[Cost / per m]),0)</f>
        <v>0</v>
      </c>
      <c r="G2184" s="32">
        <f t="shared" si="193"/>
        <v>0</v>
      </c>
      <c r="H2184" s="31">
        <f>G2184*H2165</f>
        <v>0</v>
      </c>
      <c r="I2184" s="30"/>
      <c r="J2184" s="30"/>
      <c r="K2184" s="29"/>
      <c r="L2184" s="29"/>
      <c r="M2184" s="29"/>
      <c r="N2184" s="29"/>
      <c r="O2184" s="29"/>
      <c r="P2184" s="29"/>
      <c r="Q2184" s="29"/>
      <c r="R2184" s="29"/>
      <c r="S2184" s="28"/>
      <c r="T2184" s="211"/>
    </row>
    <row r="2185" spans="1:20" outlineLevel="1" x14ac:dyDescent="0.2">
      <c r="A2185" s="38"/>
      <c r="B2185" s="37"/>
      <c r="C2185" s="36"/>
      <c r="D2185" s="35"/>
      <c r="E2185" s="34">
        <f>D2185*H2165</f>
        <v>0</v>
      </c>
      <c r="F2185" s="33" cm="1">
        <f t="array" ref="F2185">IFERROR(_xlfn.XLOOKUP(1,(TabFournisseurs[TYPE]=A2185)*(TabFournisseurs[SUPPLIER2]=B2185)*(TabFournisseurs[REF PRODUCT]=C2185),TabFournisseurs[Cost / per m]),0)</f>
        <v>0</v>
      </c>
      <c r="G2185" s="32">
        <f t="shared" ref="G2185" si="194">F2185*D2185</f>
        <v>0</v>
      </c>
      <c r="H2185" s="31">
        <f>G2185*H2165</f>
        <v>0</v>
      </c>
      <c r="I2185" s="30"/>
      <c r="J2185" s="30"/>
      <c r="K2185" s="29"/>
      <c r="L2185" s="29"/>
      <c r="M2185" s="29"/>
      <c r="N2185" s="29"/>
      <c r="O2185" s="29"/>
      <c r="P2185" s="29"/>
      <c r="Q2185" s="29"/>
      <c r="R2185" s="29"/>
      <c r="S2185" s="28"/>
      <c r="T2185" s="211"/>
    </row>
    <row r="2186" spans="1:20" ht="17" outlineLevel="1" x14ac:dyDescent="0.2">
      <c r="A2186" s="38" t="s">
        <v>38</v>
      </c>
      <c r="B2186" s="37" t="s">
        <v>40</v>
      </c>
      <c r="C2186" s="36" t="s">
        <v>41</v>
      </c>
      <c r="D2186" s="35">
        <v>1</v>
      </c>
      <c r="E2186" s="34">
        <f>D2186*H2165</f>
        <v>18</v>
      </c>
      <c r="F2186" s="33" cm="1">
        <f t="array" ref="F2186">IFERROR(_xlfn.XLOOKUP(1,(TabFournisseurs[TYPE]=A2186)*(TabFournisseurs[SUPPLIER2]=B2186)*(TabFournisseurs[REF PRODUCT]=C2186),TabFournisseurs[Cost / per m]),0)</f>
        <v>2</v>
      </c>
      <c r="G2186" s="32">
        <f t="shared" ref="G2186:G2187" si="195">F2186*D2186</f>
        <v>2</v>
      </c>
      <c r="H2186" s="31">
        <f>G2186*H2165</f>
        <v>36</v>
      </c>
      <c r="I2186" s="30"/>
      <c r="J2186" s="30"/>
      <c r="K2186" s="29"/>
      <c r="L2186" s="29"/>
      <c r="M2186" s="29"/>
      <c r="N2186" s="29"/>
      <c r="O2186" s="29"/>
      <c r="P2186" s="29"/>
      <c r="Q2186" s="29"/>
      <c r="R2186" s="29"/>
      <c r="S2186" s="28"/>
      <c r="T2186" s="211"/>
    </row>
    <row r="2187" spans="1:20" ht="18" outlineLevel="1" thickBot="1" x14ac:dyDescent="0.25">
      <c r="A2187" s="27" t="s">
        <v>38</v>
      </c>
      <c r="B2187" s="26" t="s">
        <v>42</v>
      </c>
      <c r="C2187" s="25" t="s">
        <v>43</v>
      </c>
      <c r="D2187" s="24">
        <v>1</v>
      </c>
      <c r="E2187" s="23">
        <f>D2187*H2165</f>
        <v>18</v>
      </c>
      <c r="F2187" s="22" cm="1">
        <f t="array" ref="F2187">IFERROR(_xlfn.XLOOKUP(1,(TabFournisseurs[TYPE]=A2187)*(TabFournisseurs[SUPPLIER2]=B2187)*(TabFournisseurs[REF PRODUCT]=C2187),TabFournisseurs[Cost / per m]),0)</f>
        <v>0.5</v>
      </c>
      <c r="G2187" s="21">
        <f t="shared" si="195"/>
        <v>0.5</v>
      </c>
      <c r="H2187" s="20">
        <f>G2187*H2165</f>
        <v>9</v>
      </c>
      <c r="I2187" s="19"/>
      <c r="J2187" s="19"/>
      <c r="K2187" s="18"/>
      <c r="L2187" s="18"/>
      <c r="M2187" s="18"/>
      <c r="N2187" s="18"/>
      <c r="O2187" s="18"/>
      <c r="P2187" s="18"/>
      <c r="Q2187" s="18"/>
      <c r="R2187" s="18"/>
      <c r="S2187" s="17"/>
      <c r="T2187" s="211"/>
    </row>
    <row r="2188" spans="1:20" ht="17" thickBot="1" x14ac:dyDescent="0.25">
      <c r="A2188" s="95"/>
      <c r="B2188" s="95"/>
      <c r="C2188" s="95"/>
      <c r="D2188" s="95"/>
      <c r="E2188" s="95"/>
      <c r="F2188" s="95"/>
      <c r="G2188" s="95"/>
      <c r="H2188" s="95"/>
      <c r="I2188" s="95"/>
      <c r="J2188" s="95"/>
      <c r="K2188" s="95"/>
      <c r="L2188" s="95"/>
      <c r="M2188" s="95"/>
      <c r="N2188" s="95"/>
      <c r="O2188" s="95"/>
      <c r="P2188" s="95"/>
      <c r="Q2188" s="95"/>
      <c r="R2188" s="95"/>
      <c r="S2188" s="95"/>
      <c r="T2188" s="95"/>
    </row>
    <row r="2189" spans="1:20" ht="23" customHeight="1" x14ac:dyDescent="0.2">
      <c r="A2189" s="204" t="s">
        <v>311</v>
      </c>
      <c r="B2189" s="205"/>
      <c r="C2189" s="205"/>
      <c r="D2189" s="205"/>
      <c r="E2189" s="205"/>
      <c r="F2189" s="205"/>
      <c r="G2189" s="206"/>
      <c r="H2189" s="166" t="s">
        <v>157</v>
      </c>
      <c r="I2189" s="167"/>
      <c r="J2189" s="167"/>
      <c r="K2189" s="167"/>
      <c r="L2189" s="167"/>
      <c r="M2189" s="168"/>
      <c r="N2189" s="169" t="s">
        <v>1</v>
      </c>
      <c r="O2189" s="169"/>
      <c r="P2189" s="169"/>
      <c r="Q2189" s="169"/>
      <c r="R2189" s="171"/>
      <c r="S2189" s="173" t="s">
        <v>2</v>
      </c>
      <c r="T2189" s="210"/>
    </row>
    <row r="2190" spans="1:20" ht="23" customHeight="1" thickBot="1" x14ac:dyDescent="0.25">
      <c r="A2190" s="207"/>
      <c r="B2190" s="208"/>
      <c r="C2190" s="208"/>
      <c r="D2190" s="208"/>
      <c r="E2190" s="208"/>
      <c r="F2190" s="208"/>
      <c r="G2190" s="209"/>
      <c r="H2190" s="177"/>
      <c r="I2190" s="178"/>
      <c r="J2190" s="178"/>
      <c r="K2190" s="178"/>
      <c r="L2190" s="178"/>
      <c r="M2190" s="179"/>
      <c r="N2190" s="170"/>
      <c r="O2190" s="170"/>
      <c r="P2190" s="170"/>
      <c r="Q2190" s="170"/>
      <c r="R2190" s="172"/>
      <c r="S2190" s="174"/>
      <c r="T2190" s="210"/>
    </row>
    <row r="2191" spans="1:20" outlineLevel="1" x14ac:dyDescent="0.2">
      <c r="A2191" s="212">
        <v>46162</v>
      </c>
      <c r="B2191" s="181"/>
      <c r="C2191" s="94"/>
      <c r="D2191" s="94"/>
      <c r="E2191" s="94"/>
      <c r="F2191" s="94"/>
      <c r="G2191" s="94"/>
      <c r="H2191" s="94"/>
      <c r="I2191" s="94"/>
      <c r="J2191" s="94"/>
      <c r="K2191" s="94"/>
      <c r="L2191" s="94"/>
      <c r="M2191" s="94"/>
      <c r="N2191" s="94"/>
      <c r="O2191" s="94"/>
      <c r="P2191" s="94"/>
      <c r="Q2191" s="94"/>
      <c r="R2191" s="94"/>
      <c r="S2191" s="93" t="s">
        <v>47</v>
      </c>
      <c r="T2191" s="211"/>
    </row>
    <row r="2192" spans="1:20" ht="17" outlineLevel="1" thickBot="1" x14ac:dyDescent="0.25">
      <c r="A2192" s="92"/>
      <c r="B2192" s="42"/>
      <c r="C2192" s="42"/>
      <c r="D2192" s="42"/>
      <c r="E2192" s="42"/>
      <c r="F2192" s="42"/>
      <c r="G2192" s="42"/>
      <c r="H2192" s="42"/>
      <c r="I2192" s="42"/>
      <c r="J2192" s="42"/>
      <c r="K2192" s="42"/>
      <c r="L2192" s="42"/>
      <c r="M2192" s="42"/>
      <c r="N2192" s="42"/>
      <c r="O2192" s="42"/>
      <c r="P2192" s="42"/>
      <c r="Q2192" s="42"/>
      <c r="R2192" s="42"/>
      <c r="S2192" s="47"/>
      <c r="T2192" s="211"/>
    </row>
    <row r="2193" spans="1:20" ht="17" customHeight="1" outlineLevel="1" thickBot="1" x14ac:dyDescent="0.25">
      <c r="A2193" s="182" t="e" vm="41">
        <v>#VALUE!</v>
      </c>
      <c r="B2193" s="183"/>
      <c r="C2193" s="91" t="s">
        <v>6</v>
      </c>
      <c r="D2193" s="90" t="s">
        <v>7</v>
      </c>
      <c r="E2193" s="106" t="s">
        <v>325</v>
      </c>
      <c r="F2193" s="42"/>
      <c r="G2193" s="42"/>
      <c r="H2193" s="84" t="s">
        <v>8</v>
      </c>
      <c r="I2193" s="88"/>
      <c r="J2193" s="88"/>
      <c r="K2193" s="88"/>
      <c r="L2193" s="88"/>
      <c r="M2193" s="88"/>
      <c r="N2193" s="88"/>
      <c r="O2193" s="42"/>
      <c r="P2193" s="42"/>
      <c r="Q2193" s="42"/>
      <c r="S2193" s="87"/>
      <c r="T2193" s="211"/>
    </row>
    <row r="2194" spans="1:20" ht="16" customHeight="1" outlineLevel="1" x14ac:dyDescent="0.2">
      <c r="A2194" s="184"/>
      <c r="B2194" s="185"/>
      <c r="C2194" s="232" t="s">
        <v>326</v>
      </c>
      <c r="D2194" s="86" t="s">
        <v>9</v>
      </c>
      <c r="E2194" s="85" t="s">
        <v>49</v>
      </c>
      <c r="F2194" s="42"/>
      <c r="G2194" s="42"/>
      <c r="H2194" s="84" t="s">
        <v>10</v>
      </c>
      <c r="I2194" s="83"/>
      <c r="J2194" s="83"/>
      <c r="K2194" s="83"/>
      <c r="L2194" s="83"/>
      <c r="M2194" s="83"/>
      <c r="N2194" s="83"/>
      <c r="O2194" s="42"/>
      <c r="P2194" s="42"/>
      <c r="Q2194" s="42"/>
      <c r="R2194" s="191"/>
      <c r="S2194" s="192"/>
      <c r="T2194" s="211"/>
    </row>
    <row r="2195" spans="1:20" ht="16" customHeight="1" outlineLevel="1" x14ac:dyDescent="0.2">
      <c r="A2195" s="184"/>
      <c r="B2195" s="185"/>
      <c r="C2195" s="233"/>
      <c r="D2195" s="63" t="s">
        <v>11</v>
      </c>
      <c r="E2195" s="82" t="s">
        <v>50</v>
      </c>
      <c r="F2195" s="42"/>
      <c r="G2195" s="48"/>
      <c r="H2195" s="81"/>
      <c r="I2195" s="80"/>
      <c r="J2195" s="80"/>
      <c r="K2195" s="80"/>
      <c r="L2195" s="80"/>
      <c r="M2195" s="80"/>
      <c r="N2195" s="80"/>
      <c r="O2195" s="42"/>
      <c r="P2195" s="42"/>
      <c r="Q2195" s="42"/>
      <c r="R2195" s="191"/>
      <c r="S2195" s="192"/>
      <c r="T2195" s="211"/>
    </row>
    <row r="2196" spans="1:20" ht="16" customHeight="1" outlineLevel="1" thickBot="1" x14ac:dyDescent="0.25">
      <c r="A2196" s="184"/>
      <c r="B2196" s="185"/>
      <c r="C2196" s="233"/>
      <c r="D2196" s="63" t="s">
        <v>12</v>
      </c>
      <c r="E2196" s="82"/>
      <c r="F2196" s="42"/>
      <c r="G2196" s="48"/>
      <c r="H2196" s="81"/>
      <c r="I2196" s="80"/>
      <c r="J2196" s="80"/>
      <c r="K2196" s="80"/>
      <c r="L2196" s="80"/>
      <c r="M2196" s="80"/>
      <c r="N2196" s="80"/>
      <c r="O2196" s="42"/>
      <c r="P2196" s="42"/>
      <c r="Q2196" s="42"/>
      <c r="R2196" s="152"/>
      <c r="S2196" s="153"/>
      <c r="T2196" s="211"/>
    </row>
    <row r="2197" spans="1:20" ht="16" customHeight="1" outlineLevel="1" thickBot="1" x14ac:dyDescent="0.25">
      <c r="A2197" s="184"/>
      <c r="B2197" s="185"/>
      <c r="C2197" s="233"/>
      <c r="D2197" s="63" t="s">
        <v>13</v>
      </c>
      <c r="E2197" s="105" t="b">
        <v>0</v>
      </c>
      <c r="F2197" s="42"/>
      <c r="G2197" s="48"/>
      <c r="H2197" s="59" t="s">
        <v>14</v>
      </c>
      <c r="I2197" s="58" t="s">
        <v>314</v>
      </c>
      <c r="J2197" s="58" t="s">
        <v>315</v>
      </c>
      <c r="K2197" s="58" t="s">
        <v>316</v>
      </c>
      <c r="L2197" s="58" t="s">
        <v>317</v>
      </c>
      <c r="M2197" s="58" t="s">
        <v>318</v>
      </c>
      <c r="N2197" s="58" t="s">
        <v>319</v>
      </c>
      <c r="O2197" s="42"/>
      <c r="P2197" s="42"/>
      <c r="Q2197" s="42"/>
      <c r="S2197" s="79"/>
      <c r="T2197" s="211"/>
    </row>
    <row r="2198" spans="1:20" outlineLevel="1" x14ac:dyDescent="0.2">
      <c r="A2198" s="184"/>
      <c r="B2198" s="185"/>
      <c r="C2198" s="233"/>
      <c r="D2198" s="193"/>
      <c r="E2198" s="194"/>
      <c r="F2198" s="42"/>
      <c r="G2198" s="48"/>
      <c r="H2198" s="78">
        <f t="shared" ref="H2198:H2205" si="196">SUM(I2198:Q2198)</f>
        <v>25</v>
      </c>
      <c r="I2198" s="77">
        <v>3</v>
      </c>
      <c r="J2198" s="77">
        <v>3</v>
      </c>
      <c r="K2198" s="77"/>
      <c r="L2198" s="77">
        <v>10</v>
      </c>
      <c r="M2198" s="77">
        <v>3</v>
      </c>
      <c r="N2198" s="77">
        <v>6</v>
      </c>
      <c r="O2198" s="195" t="s">
        <v>15</v>
      </c>
      <c r="P2198" s="231"/>
      <c r="Q2198" s="231"/>
      <c r="R2198" s="231"/>
      <c r="S2198" s="196"/>
      <c r="T2198" s="211"/>
    </row>
    <row r="2199" spans="1:20" ht="16" customHeight="1" outlineLevel="1" x14ac:dyDescent="0.2">
      <c r="A2199" s="184"/>
      <c r="B2199" s="185"/>
      <c r="C2199" s="233"/>
      <c r="D2199" s="63" t="s">
        <v>16</v>
      </c>
      <c r="E2199" s="76" t="s">
        <v>52</v>
      </c>
      <c r="F2199" s="42"/>
      <c r="G2199" s="48"/>
      <c r="H2199" s="73">
        <f t="shared" si="196"/>
        <v>0</v>
      </c>
      <c r="I2199" s="68"/>
      <c r="J2199" s="68"/>
      <c r="K2199" s="68"/>
      <c r="L2199" s="68"/>
      <c r="M2199" s="68"/>
      <c r="N2199" s="68"/>
      <c r="O2199" s="42"/>
      <c r="P2199" s="42"/>
      <c r="Q2199" s="42"/>
      <c r="R2199" s="191"/>
      <c r="S2199" s="192"/>
      <c r="T2199" s="211"/>
    </row>
    <row r="2200" spans="1:20" ht="16" customHeight="1" outlineLevel="1" x14ac:dyDescent="0.2">
      <c r="A2200" s="184"/>
      <c r="B2200" s="185"/>
      <c r="C2200" s="233"/>
      <c r="D2200" s="63" t="s">
        <v>17</v>
      </c>
      <c r="E2200" s="75" t="s">
        <v>320</v>
      </c>
      <c r="F2200" s="42"/>
      <c r="G2200" s="42"/>
      <c r="H2200" s="73">
        <f t="shared" si="196"/>
        <v>0</v>
      </c>
      <c r="I2200" s="68"/>
      <c r="J2200" s="68"/>
      <c r="K2200" s="68"/>
      <c r="L2200" s="68"/>
      <c r="M2200" s="68"/>
      <c r="N2200" s="68"/>
      <c r="O2200" s="42"/>
      <c r="P2200" s="42"/>
      <c r="Q2200" s="42"/>
      <c r="R2200" s="191"/>
      <c r="S2200" s="192"/>
      <c r="T2200" s="211"/>
    </row>
    <row r="2201" spans="1:20" outlineLevel="1" x14ac:dyDescent="0.2">
      <c r="A2201" s="184"/>
      <c r="B2201" s="185"/>
      <c r="C2201" s="233"/>
      <c r="D2201" s="193"/>
      <c r="E2201" s="194"/>
      <c r="F2201" s="42"/>
      <c r="G2201" s="48"/>
      <c r="H2201" s="73">
        <f t="shared" si="196"/>
        <v>0</v>
      </c>
      <c r="I2201" s="68"/>
      <c r="J2201" s="68"/>
      <c r="K2201" s="68"/>
      <c r="L2201" s="68"/>
      <c r="M2201" s="68"/>
      <c r="N2201" s="68"/>
      <c r="O2201" s="42"/>
      <c r="P2201" s="42"/>
      <c r="Q2201" s="42"/>
      <c r="R2201" s="191"/>
      <c r="S2201" s="192"/>
      <c r="T2201" s="211"/>
    </row>
    <row r="2202" spans="1:20" ht="16" customHeight="1" outlineLevel="1" x14ac:dyDescent="0.2">
      <c r="A2202" s="184"/>
      <c r="B2202" s="185"/>
      <c r="C2202" s="233"/>
      <c r="D2202" s="63" t="s">
        <v>18</v>
      </c>
      <c r="E2202" s="76">
        <v>38</v>
      </c>
      <c r="F2202" s="42"/>
      <c r="G2202" s="48"/>
      <c r="H2202" s="73">
        <f t="shared" si="196"/>
        <v>0</v>
      </c>
      <c r="I2202" s="68"/>
      <c r="J2202" s="68"/>
      <c r="K2202" s="68"/>
      <c r="L2202" s="68"/>
      <c r="M2202" s="68"/>
      <c r="N2202" s="68"/>
      <c r="O2202" s="42"/>
      <c r="P2202" s="42"/>
      <c r="Q2202" s="42"/>
      <c r="R2202" s="191"/>
      <c r="S2202" s="192"/>
      <c r="T2202" s="211"/>
    </row>
    <row r="2203" spans="1:20" ht="16" customHeight="1" outlineLevel="1" x14ac:dyDescent="0.2">
      <c r="A2203" s="184"/>
      <c r="B2203" s="185"/>
      <c r="C2203" s="233"/>
      <c r="D2203" s="63" t="s">
        <v>19</v>
      </c>
      <c r="E2203" s="75">
        <f>SUM(G2216:G2230)</f>
        <v>34.57</v>
      </c>
      <c r="F2203" s="42"/>
      <c r="G2203" s="42"/>
      <c r="H2203" s="73">
        <f t="shared" si="196"/>
        <v>0</v>
      </c>
      <c r="I2203" s="68"/>
      <c r="J2203" s="68"/>
      <c r="K2203" s="68"/>
      <c r="L2203" s="68"/>
      <c r="M2203" s="68"/>
      <c r="N2203" s="68"/>
      <c r="O2203" s="42"/>
      <c r="P2203" s="42"/>
      <c r="Q2203" s="42"/>
      <c r="R2203" s="191"/>
      <c r="S2203" s="192"/>
      <c r="T2203" s="211"/>
    </row>
    <row r="2204" spans="1:20" outlineLevel="1" x14ac:dyDescent="0.2">
      <c r="A2204" s="184"/>
      <c r="B2204" s="185"/>
      <c r="C2204" s="233"/>
      <c r="D2204" s="193"/>
      <c r="E2204" s="194"/>
      <c r="F2204" s="42"/>
      <c r="G2204" s="48"/>
      <c r="H2204" s="73">
        <f t="shared" si="196"/>
        <v>0</v>
      </c>
      <c r="I2204" s="68"/>
      <c r="J2204" s="68"/>
      <c r="K2204" s="68"/>
      <c r="L2204" s="68"/>
      <c r="M2204" s="68"/>
      <c r="N2204" s="68"/>
      <c r="O2204" s="42"/>
      <c r="P2204" s="42"/>
      <c r="Q2204" s="42"/>
      <c r="R2204" s="191"/>
      <c r="S2204" s="192"/>
      <c r="T2204" s="211"/>
    </row>
    <row r="2205" spans="1:20" ht="16" customHeight="1" outlineLevel="1" x14ac:dyDescent="0.2">
      <c r="A2205" s="184"/>
      <c r="B2205" s="185"/>
      <c r="C2205" s="233"/>
      <c r="D2205" s="63" t="s">
        <v>20</v>
      </c>
      <c r="E2205" s="75">
        <f>SUM(E2202:E2203)</f>
        <v>72.569999999999993</v>
      </c>
      <c r="F2205" s="42"/>
      <c r="G2205" s="74"/>
      <c r="H2205" s="73">
        <f t="shared" si="196"/>
        <v>0</v>
      </c>
      <c r="I2205" s="68"/>
      <c r="J2205" s="68"/>
      <c r="K2205" s="68"/>
      <c r="L2205" s="68"/>
      <c r="M2205" s="68"/>
      <c r="N2205" s="68"/>
      <c r="O2205" s="42"/>
      <c r="P2205" s="42"/>
      <c r="Q2205" s="42"/>
      <c r="R2205" s="191"/>
      <c r="S2205" s="192"/>
      <c r="T2205" s="211"/>
    </row>
    <row r="2206" spans="1:20" ht="16" customHeight="1" outlineLevel="1" x14ac:dyDescent="0.2">
      <c r="A2206" s="184"/>
      <c r="B2206" s="185"/>
      <c r="C2206" s="233"/>
      <c r="D2206" s="63" t="s">
        <v>21</v>
      </c>
      <c r="E2206" s="72">
        <f>SUM(E2208/E2205)</f>
        <v>3.8445638693675077</v>
      </c>
      <c r="F2206" s="42"/>
      <c r="G2206" s="71" t="s">
        <v>11</v>
      </c>
      <c r="H2206" s="69">
        <f>H2198</f>
        <v>25</v>
      </c>
      <c r="I2206" s="68"/>
      <c r="J2206" s="68"/>
      <c r="K2206" s="68"/>
      <c r="L2206" s="68"/>
      <c r="M2206" s="68"/>
      <c r="N2206" s="68"/>
      <c r="O2206" s="42"/>
      <c r="P2206" s="42"/>
      <c r="Q2206" s="42"/>
      <c r="R2206" s="191"/>
      <c r="S2206" s="192"/>
      <c r="T2206" s="211"/>
    </row>
    <row r="2207" spans="1:20" ht="17" outlineLevel="1" thickBot="1" x14ac:dyDescent="0.25">
      <c r="A2207" s="184"/>
      <c r="B2207" s="185"/>
      <c r="C2207" s="233"/>
      <c r="D2207" s="193"/>
      <c r="E2207" s="194"/>
      <c r="F2207" s="42"/>
      <c r="G2207" s="70" t="s">
        <v>22</v>
      </c>
      <c r="H2207" s="69">
        <v>0</v>
      </c>
      <c r="I2207" s="68"/>
      <c r="J2207" s="68"/>
      <c r="K2207" s="68"/>
      <c r="L2207" s="68"/>
      <c r="M2207" s="68"/>
      <c r="N2207" s="68"/>
      <c r="O2207" s="42"/>
      <c r="P2207" s="42"/>
      <c r="Q2207" s="42"/>
      <c r="R2207" s="191"/>
      <c r="S2207" s="192"/>
      <c r="T2207" s="211"/>
    </row>
    <row r="2208" spans="1:20" ht="16" customHeight="1" outlineLevel="1" thickBot="1" x14ac:dyDescent="0.25">
      <c r="A2208" s="184"/>
      <c r="B2208" s="185"/>
      <c r="C2208" s="233"/>
      <c r="D2208" s="63" t="s">
        <v>23</v>
      </c>
      <c r="E2208" s="66">
        <v>279</v>
      </c>
      <c r="G2208" s="48"/>
      <c r="H2208" s="65">
        <f>SUM(H2206:H2207)</f>
        <v>25</v>
      </c>
      <c r="I2208" s="64">
        <f t="shared" ref="I2208:N2208" si="197">SUM(I2198:I2205)</f>
        <v>3</v>
      </c>
      <c r="J2208" s="64">
        <f t="shared" si="197"/>
        <v>3</v>
      </c>
      <c r="K2208" s="64">
        <f t="shared" si="197"/>
        <v>0</v>
      </c>
      <c r="L2208" s="64">
        <f t="shared" si="197"/>
        <v>10</v>
      </c>
      <c r="M2208" s="64">
        <f t="shared" si="197"/>
        <v>3</v>
      </c>
      <c r="N2208" s="64">
        <f t="shared" si="197"/>
        <v>6</v>
      </c>
      <c r="O2208" s="42"/>
      <c r="P2208" s="42"/>
      <c r="Q2208" s="42"/>
      <c r="R2208" s="191"/>
      <c r="S2208" s="192"/>
      <c r="T2208" s="211"/>
    </row>
    <row r="2209" spans="1:20" ht="17" customHeight="1" outlineLevel="1" thickBot="1" x14ac:dyDescent="0.25">
      <c r="A2209" s="184"/>
      <c r="B2209" s="185"/>
      <c r="C2209" s="233"/>
      <c r="D2209" s="63" t="s">
        <v>24</v>
      </c>
      <c r="E2209" s="62">
        <f>SUM(E2208/2.5)</f>
        <v>111.6</v>
      </c>
      <c r="F2209" s="42"/>
      <c r="G2209" s="61"/>
      <c r="H2209" s="60" t="s">
        <v>14</v>
      </c>
      <c r="I2209" s="59">
        <v>48</v>
      </c>
      <c r="J2209" s="58">
        <v>50</v>
      </c>
      <c r="K2209" s="58">
        <v>52</v>
      </c>
      <c r="L2209" s="58">
        <v>54</v>
      </c>
      <c r="M2209" s="58">
        <v>56</v>
      </c>
      <c r="N2209" s="58">
        <v>58</v>
      </c>
      <c r="O2209" s="42"/>
      <c r="P2209" s="42"/>
      <c r="Q2209" s="42"/>
      <c r="R2209" s="191"/>
      <c r="S2209" s="192"/>
      <c r="T2209" s="211"/>
    </row>
    <row r="2210" spans="1:20" ht="17" outlineLevel="1" thickBot="1" x14ac:dyDescent="0.25">
      <c r="A2210" s="186"/>
      <c r="B2210" s="187"/>
      <c r="C2210" s="234"/>
      <c r="D2210" s="56" t="s">
        <v>25</v>
      </c>
      <c r="E2210" s="55">
        <f>SUM(E2208/2.2)</f>
        <v>126.81818181818181</v>
      </c>
      <c r="F2210" s="42"/>
      <c r="G2210" s="42"/>
      <c r="H2210" s="42"/>
      <c r="I2210" s="42"/>
      <c r="J2210" s="42"/>
      <c r="K2210" s="42"/>
      <c r="L2210" s="42"/>
      <c r="M2210" s="42"/>
      <c r="N2210" s="42"/>
      <c r="O2210" s="42"/>
      <c r="P2210" s="42"/>
      <c r="Q2210" s="42"/>
      <c r="R2210" s="198"/>
      <c r="S2210" s="199"/>
      <c r="T2210" s="211"/>
    </row>
    <row r="2211" spans="1:20" ht="17" outlineLevel="1" thickBot="1" x14ac:dyDescent="0.25">
      <c r="A2211" s="54" t="s">
        <v>26</v>
      </c>
      <c r="B2211" s="53">
        <v>46220</v>
      </c>
      <c r="C2211" s="42"/>
      <c r="D2211" s="48"/>
      <c r="E2211" s="112">
        <v>46162</v>
      </c>
      <c r="F2211" s="42"/>
      <c r="S2211" s="28"/>
      <c r="T2211" s="211"/>
    </row>
    <row r="2212" spans="1:20" outlineLevel="1" x14ac:dyDescent="0.2">
      <c r="A2212" s="51" t="s">
        <v>27</v>
      </c>
      <c r="B2212" s="50"/>
      <c r="C2212" s="42"/>
      <c r="D2212" s="48"/>
      <c r="E2212" s="42"/>
      <c r="F2212" s="42"/>
      <c r="R2212" s="42"/>
      <c r="S2212" s="47"/>
      <c r="T2212" s="211"/>
    </row>
    <row r="2213" spans="1:20" outlineLevel="1" x14ac:dyDescent="0.2">
      <c r="A2213" s="49"/>
      <c r="B2213" s="42"/>
      <c r="C2213" s="42"/>
      <c r="D2213" s="48"/>
      <c r="E2213" s="42"/>
      <c r="F2213" s="42"/>
      <c r="G2213" s="42"/>
      <c r="H2213" s="42"/>
      <c r="I2213" s="42"/>
      <c r="J2213" s="42"/>
      <c r="K2213" s="42"/>
      <c r="L2213" s="42"/>
      <c r="M2213" s="42"/>
      <c r="N2213" s="42"/>
      <c r="O2213" s="42"/>
      <c r="P2213" s="42"/>
      <c r="Q2213" s="42"/>
      <c r="R2213" s="42"/>
      <c r="S2213" s="47"/>
      <c r="T2213" s="211"/>
    </row>
    <row r="2214" spans="1:20" ht="17" outlineLevel="1" thickBot="1" x14ac:dyDescent="0.25">
      <c r="A2214" s="49" t="s">
        <v>28</v>
      </c>
      <c r="B2214" s="42"/>
      <c r="C2214" s="42"/>
      <c r="D2214" s="48"/>
      <c r="E2214" s="42"/>
      <c r="F2214" s="42"/>
      <c r="G2214" s="42"/>
      <c r="H2214" s="42"/>
      <c r="I2214" s="42"/>
      <c r="J2214" s="42"/>
      <c r="K2214" s="42"/>
      <c r="L2214" s="42"/>
      <c r="M2214" s="42"/>
      <c r="N2214" s="42"/>
      <c r="O2214" s="42"/>
      <c r="P2214" s="42"/>
      <c r="Q2214" s="42"/>
      <c r="R2214" s="42"/>
      <c r="S2214" s="47"/>
      <c r="T2214" s="211"/>
    </row>
    <row r="2215" spans="1:20" outlineLevel="1" x14ac:dyDescent="0.2">
      <c r="A2215" s="46" t="s">
        <v>29</v>
      </c>
      <c r="B2215" s="45" t="s">
        <v>30</v>
      </c>
      <c r="C2215" s="44" t="s">
        <v>31</v>
      </c>
      <c r="D2215" s="44" t="s">
        <v>32</v>
      </c>
      <c r="E2215" s="44" t="s">
        <v>33</v>
      </c>
      <c r="F2215" s="44" t="s">
        <v>34</v>
      </c>
      <c r="G2215" s="44" t="s">
        <v>35</v>
      </c>
      <c r="H2215" s="43" t="s">
        <v>36</v>
      </c>
      <c r="I2215" s="200" t="s">
        <v>37</v>
      </c>
      <c r="J2215" s="201"/>
      <c r="K2215" s="202"/>
      <c r="L2215" s="202"/>
      <c r="M2215" s="202"/>
      <c r="N2215" s="202"/>
      <c r="O2215" s="202"/>
      <c r="P2215" s="42"/>
      <c r="Q2215" s="42"/>
      <c r="R2215" s="42"/>
      <c r="S2215" s="28"/>
      <c r="T2215" s="211"/>
    </row>
    <row r="2216" spans="1:20" ht="17" outlineLevel="1" x14ac:dyDescent="0.2">
      <c r="A2216" s="38" t="s">
        <v>54</v>
      </c>
      <c r="B2216" s="37" t="s">
        <v>268</v>
      </c>
      <c r="C2216" s="36" t="s">
        <v>321</v>
      </c>
      <c r="D2216" s="35">
        <v>0.9</v>
      </c>
      <c r="E2216" s="41">
        <f>D2216*H2208</f>
        <v>22.5</v>
      </c>
      <c r="F2216" s="33" cm="1">
        <f t="array" ref="F2216">IFERROR(_xlfn.XLOOKUP(1,(TabFournisseurs[TYPE]=A2216)*(TabFournisseurs[SUPPLIER2]=B2216)*(TabFournisseurs[REF PRODUCT]=C2216),TabFournisseurs[Cost / per m]),0)</f>
        <v>33.5</v>
      </c>
      <c r="G2216" s="96">
        <f>F2216*D2216</f>
        <v>30.150000000000002</v>
      </c>
      <c r="H2216" s="40">
        <f>G2216*H2208</f>
        <v>753.75</v>
      </c>
      <c r="I2216" s="203"/>
      <c r="J2216" s="201"/>
      <c r="K2216" s="156"/>
      <c r="L2216" s="156"/>
      <c r="M2216" s="156"/>
      <c r="N2216" s="156"/>
      <c r="O2216" s="156"/>
      <c r="P2216" s="156"/>
      <c r="Q2216" s="156"/>
      <c r="R2216" s="156"/>
      <c r="S2216" s="157"/>
      <c r="T2216" s="211"/>
    </row>
    <row r="2217" spans="1:20" ht="17" outlineLevel="1" x14ac:dyDescent="0.2">
      <c r="A2217" s="38" t="s">
        <v>322</v>
      </c>
      <c r="B2217" s="37" t="s">
        <v>323</v>
      </c>
      <c r="C2217" s="36" t="s">
        <v>324</v>
      </c>
      <c r="D2217" s="35">
        <v>4</v>
      </c>
      <c r="E2217" s="34">
        <f>D2217*H2208</f>
        <v>100</v>
      </c>
      <c r="F2217" s="33" cm="1">
        <f t="array" ref="F2217">IFERROR(_xlfn.XLOOKUP(1,(TabFournisseurs[TYPE]=A2217)*(TabFournisseurs[SUPPLIER2]=B2217)*(TabFournisseurs[REF PRODUCT]=C2217),TabFournisseurs[Cost / per m]),0)</f>
        <v>0</v>
      </c>
      <c r="G2217" s="32">
        <f t="shared" ref="G2217:G2228" si="198">F2217*D2217</f>
        <v>0</v>
      </c>
      <c r="H2217" s="31">
        <f>G2217*H2208</f>
        <v>0</v>
      </c>
      <c r="I2217" s="39"/>
      <c r="J2217" s="39"/>
      <c r="K2217" s="156"/>
      <c r="L2217" s="156"/>
      <c r="M2217" s="156"/>
      <c r="N2217" s="156"/>
      <c r="O2217" s="156"/>
      <c r="P2217" s="156"/>
      <c r="Q2217" s="156"/>
      <c r="R2217" s="156"/>
      <c r="S2217" s="157"/>
      <c r="T2217" s="211"/>
    </row>
    <row r="2218" spans="1:20" ht="17" outlineLevel="1" x14ac:dyDescent="0.2">
      <c r="A2218" s="38" t="s">
        <v>80</v>
      </c>
      <c r="B2218" s="37" t="s">
        <v>81</v>
      </c>
      <c r="C2218" s="36" t="s">
        <v>82</v>
      </c>
      <c r="D2218" s="35">
        <v>4</v>
      </c>
      <c r="E2218" s="34">
        <f>D2218*H2208</f>
        <v>100</v>
      </c>
      <c r="F2218" s="33" cm="1">
        <f t="array" ref="F2218">IFERROR(_xlfn.XLOOKUP(1,(TabFournisseurs[TYPE]=A2218)*(TabFournisseurs[SUPPLIER2]=B2218)*(TabFournisseurs[REF PRODUCT]=C2218),TabFournisseurs[Cost / per m]),0)</f>
        <v>0.06</v>
      </c>
      <c r="G2218" s="32">
        <f t="shared" si="198"/>
        <v>0.24</v>
      </c>
      <c r="H2218" s="31">
        <f>G2218*H2208</f>
        <v>6</v>
      </c>
      <c r="I2218" s="39"/>
      <c r="J2218" s="39"/>
      <c r="K2218" s="156"/>
      <c r="L2218" s="156"/>
      <c r="M2218" s="156"/>
      <c r="N2218" s="156"/>
      <c r="O2218" s="156"/>
      <c r="P2218" s="156"/>
      <c r="Q2218" s="156"/>
      <c r="R2218" s="156"/>
      <c r="S2218" s="157"/>
      <c r="T2218" s="211"/>
    </row>
    <row r="2219" spans="1:20" ht="17" outlineLevel="1" x14ac:dyDescent="0.2">
      <c r="A2219" s="38" t="s">
        <v>75</v>
      </c>
      <c r="B2219" s="37" t="s">
        <v>76</v>
      </c>
      <c r="C2219" s="36" t="s">
        <v>259</v>
      </c>
      <c r="D2219" s="35">
        <v>1</v>
      </c>
      <c r="E2219" s="34">
        <f>D2219*H2208</f>
        <v>25</v>
      </c>
      <c r="F2219" s="33" cm="1">
        <f t="array" ref="F2219">IFERROR(_xlfn.XLOOKUP(1,(TabFournisseurs[TYPE]=A2219)*(TabFournisseurs[SUPPLIER2]=B2219)*(TabFournisseurs[REF PRODUCT]=C2219),TabFournisseurs[Cost / per m]),0)</f>
        <v>0.65</v>
      </c>
      <c r="G2219" s="32">
        <f t="shared" si="198"/>
        <v>0.65</v>
      </c>
      <c r="H2219" s="31">
        <f>G2219*H2208</f>
        <v>16.25</v>
      </c>
      <c r="I2219" s="30"/>
      <c r="J2219" s="30"/>
      <c r="K2219" s="156"/>
      <c r="L2219" s="156"/>
      <c r="M2219" s="156"/>
      <c r="N2219" s="156"/>
      <c r="O2219" s="156"/>
      <c r="P2219" s="156"/>
      <c r="Q2219" s="156"/>
      <c r="R2219" s="156"/>
      <c r="S2219" s="157"/>
      <c r="T2219" s="211"/>
    </row>
    <row r="2220" spans="1:20" ht="17" outlineLevel="1" x14ac:dyDescent="0.2">
      <c r="A2220" s="38" t="s">
        <v>75</v>
      </c>
      <c r="B2220" s="37" t="s">
        <v>76</v>
      </c>
      <c r="C2220" s="36" t="s">
        <v>260</v>
      </c>
      <c r="D2220" s="35">
        <v>1</v>
      </c>
      <c r="E2220" s="34">
        <f>D2220*H2208</f>
        <v>25</v>
      </c>
      <c r="F2220" s="33" cm="1">
        <f t="array" ref="F2220">IFERROR(_xlfn.XLOOKUP(1,(TabFournisseurs[TYPE]=A2220)*(TabFournisseurs[SUPPLIER2]=B2220)*(TabFournisseurs[REF PRODUCT]=C2220),TabFournisseurs[Cost / per m]),0)</f>
        <v>0.78</v>
      </c>
      <c r="G2220" s="32">
        <f t="shared" si="198"/>
        <v>0.78</v>
      </c>
      <c r="H2220" s="31">
        <f>G2220*H2208</f>
        <v>19.5</v>
      </c>
      <c r="I2220" s="30"/>
      <c r="J2220" s="30"/>
      <c r="K2220" s="29"/>
      <c r="L2220" s="29"/>
      <c r="M2220" s="29"/>
      <c r="N2220" s="29"/>
      <c r="O2220" s="29"/>
      <c r="P2220" s="29"/>
      <c r="Q2220" s="29"/>
      <c r="R2220" s="29"/>
      <c r="S2220" s="28"/>
      <c r="T2220" s="211"/>
    </row>
    <row r="2221" spans="1:20" ht="17" outlineLevel="1" x14ac:dyDescent="0.2">
      <c r="A2221" s="38" t="s">
        <v>78</v>
      </c>
      <c r="B2221" s="37" t="s">
        <v>76</v>
      </c>
      <c r="C2221" s="36" t="s">
        <v>261</v>
      </c>
      <c r="D2221" s="35">
        <v>1</v>
      </c>
      <c r="E2221" s="34">
        <f>D2221*H2208</f>
        <v>25</v>
      </c>
      <c r="F2221" s="33" cm="1">
        <f t="array" ref="F2221">IFERROR(_xlfn.XLOOKUP(1,(TabFournisseurs[TYPE]=A2221)*(TabFournisseurs[SUPPLIER2]=B2221)*(TabFournisseurs[REF PRODUCT]=C2221),TabFournisseurs[Cost / per m]),0)</f>
        <v>0.25</v>
      </c>
      <c r="G2221" s="32">
        <f t="shared" si="198"/>
        <v>0.25</v>
      </c>
      <c r="H2221" s="31">
        <f>G2221*H2208</f>
        <v>6.25</v>
      </c>
      <c r="I2221" s="158"/>
      <c r="J2221" s="159"/>
      <c r="K2221" s="29"/>
      <c r="L2221" s="29"/>
      <c r="M2221" s="29"/>
      <c r="N2221" s="29"/>
      <c r="O2221" s="29"/>
      <c r="P2221" s="29"/>
      <c r="Q2221" s="29"/>
      <c r="R2221" s="29"/>
      <c r="S2221" s="28"/>
      <c r="T2221" s="211"/>
    </row>
    <row r="2222" spans="1:20" outlineLevel="1" x14ac:dyDescent="0.2">
      <c r="A2222" s="38"/>
      <c r="B2222" s="37"/>
      <c r="C2222" s="36"/>
      <c r="D2222" s="35"/>
      <c r="E2222" s="34">
        <f>D2222*H2208</f>
        <v>0</v>
      </c>
      <c r="F2222" s="33" cm="1">
        <f t="array" ref="F2222">IFERROR(_xlfn.XLOOKUP(1,(TabFournisseurs[TYPE]=A2222)*(TabFournisseurs[SUPPLIER2]=B2222)*(TabFournisseurs[REF PRODUCT]=C2222),TabFournisseurs[Cost / per m]),0)</f>
        <v>0</v>
      </c>
      <c r="G2222" s="32">
        <f t="shared" si="198"/>
        <v>0</v>
      </c>
      <c r="H2222" s="31">
        <f>G2222*H2208</f>
        <v>0</v>
      </c>
      <c r="I2222" s="30"/>
      <c r="J2222" s="30"/>
      <c r="K2222" s="29"/>
      <c r="L2222" s="29"/>
      <c r="M2222" s="29"/>
      <c r="N2222" s="29"/>
      <c r="O2222" s="29"/>
      <c r="P2222" s="29"/>
      <c r="Q2222" s="29"/>
      <c r="R2222" s="29"/>
      <c r="S2222" s="28"/>
      <c r="T2222" s="211"/>
    </row>
    <row r="2223" spans="1:20" outlineLevel="1" x14ac:dyDescent="0.2">
      <c r="A2223" s="38"/>
      <c r="B2223" s="37"/>
      <c r="C2223" s="36"/>
      <c r="D2223" s="35"/>
      <c r="E2223" s="34">
        <f>D2223*H2208</f>
        <v>0</v>
      </c>
      <c r="F2223" s="33" cm="1">
        <f t="array" ref="F2223">IFERROR(_xlfn.XLOOKUP(1,(TabFournisseurs[TYPE]=A2223)*(TabFournisseurs[SUPPLIER2]=B2223)*(TabFournisseurs[REF PRODUCT]=C2223),TabFournisseurs[Cost / per m]),0)</f>
        <v>0</v>
      </c>
      <c r="G2223" s="32">
        <f t="shared" si="198"/>
        <v>0</v>
      </c>
      <c r="H2223" s="31">
        <f>G2223*H2208</f>
        <v>0</v>
      </c>
      <c r="I2223" s="30"/>
      <c r="J2223" s="30"/>
      <c r="K2223" s="29"/>
      <c r="L2223" s="29"/>
      <c r="M2223" s="29"/>
      <c r="N2223" s="29"/>
      <c r="O2223" s="29"/>
      <c r="P2223" s="29"/>
      <c r="Q2223" s="29"/>
      <c r="R2223" s="29"/>
      <c r="S2223" s="28"/>
      <c r="T2223" s="211"/>
    </row>
    <row r="2224" spans="1:20" outlineLevel="1" x14ac:dyDescent="0.2">
      <c r="A2224" s="38"/>
      <c r="B2224" s="37"/>
      <c r="C2224" s="36"/>
      <c r="D2224" s="35"/>
      <c r="E2224" s="34">
        <f>D2224*H2208</f>
        <v>0</v>
      </c>
      <c r="F2224" s="33" cm="1">
        <f t="array" ref="F2224">IFERROR(_xlfn.XLOOKUP(1,(TabFournisseurs[TYPE]=A2224)*(TabFournisseurs[SUPPLIER2]=B2224)*(TabFournisseurs[REF PRODUCT]=C2224),TabFournisseurs[Cost / per m]),0)</f>
        <v>0</v>
      </c>
      <c r="G2224" s="32">
        <f t="shared" si="198"/>
        <v>0</v>
      </c>
      <c r="H2224" s="31">
        <f>G2224*H2208</f>
        <v>0</v>
      </c>
      <c r="I2224" s="30"/>
      <c r="J2224" s="30"/>
      <c r="K2224" s="29"/>
      <c r="L2224" s="29"/>
      <c r="M2224" s="29"/>
      <c r="N2224" s="29"/>
      <c r="O2224" s="29"/>
      <c r="P2224" s="29"/>
      <c r="Q2224" s="29"/>
      <c r="R2224" s="29"/>
      <c r="S2224" s="28"/>
      <c r="T2224" s="211"/>
    </row>
    <row r="2225" spans="1:20" outlineLevel="1" x14ac:dyDescent="0.2">
      <c r="A2225" s="38"/>
      <c r="B2225" s="37"/>
      <c r="C2225" s="36"/>
      <c r="D2225" s="35"/>
      <c r="E2225" s="34">
        <f>D2225*H2208</f>
        <v>0</v>
      </c>
      <c r="F2225" s="33" cm="1">
        <f t="array" ref="F2225">IFERROR(_xlfn.XLOOKUP(1,(TabFournisseurs[TYPE]=A2225)*(TabFournisseurs[SUPPLIER2]=B2225)*(TabFournisseurs[REF PRODUCT]=C2225),TabFournisseurs[Cost / per m]),0)</f>
        <v>0</v>
      </c>
      <c r="G2225" s="32">
        <f t="shared" si="198"/>
        <v>0</v>
      </c>
      <c r="H2225" s="31">
        <f>G2225*H2208</f>
        <v>0</v>
      </c>
      <c r="I2225" s="30"/>
      <c r="J2225" s="30"/>
      <c r="K2225" s="29"/>
      <c r="L2225" s="29"/>
      <c r="M2225" s="29"/>
      <c r="N2225" s="29"/>
      <c r="O2225" s="29"/>
      <c r="P2225" s="29"/>
      <c r="Q2225" s="29"/>
      <c r="R2225" s="29"/>
      <c r="S2225" s="28"/>
      <c r="T2225" s="211"/>
    </row>
    <row r="2226" spans="1:20" outlineLevel="1" x14ac:dyDescent="0.2">
      <c r="A2226" s="38"/>
      <c r="B2226" s="37"/>
      <c r="C2226" s="36"/>
      <c r="D2226" s="35"/>
      <c r="E2226" s="34">
        <f>D2226*H2208</f>
        <v>0</v>
      </c>
      <c r="F2226" s="33" cm="1">
        <f t="array" ref="F2226">IFERROR(_xlfn.XLOOKUP(1,(TabFournisseurs[TYPE]=A2226)*(TabFournisseurs[SUPPLIER2]=B2226)*(TabFournisseurs[REF PRODUCT]=C2226),TabFournisseurs[Cost / per m]),0)</f>
        <v>0</v>
      </c>
      <c r="G2226" s="32">
        <f t="shared" si="198"/>
        <v>0</v>
      </c>
      <c r="H2226" s="31">
        <f>G2226*H2208</f>
        <v>0</v>
      </c>
      <c r="I2226" s="30"/>
      <c r="J2226" s="30"/>
      <c r="K2226" s="29"/>
      <c r="L2226" s="29"/>
      <c r="M2226" s="29"/>
      <c r="N2226" s="29"/>
      <c r="O2226" s="29"/>
      <c r="P2226" s="29"/>
      <c r="Q2226" s="29"/>
      <c r="R2226" s="29"/>
      <c r="S2226" s="28"/>
      <c r="T2226" s="211"/>
    </row>
    <row r="2227" spans="1:20" outlineLevel="1" x14ac:dyDescent="0.2">
      <c r="A2227" s="38"/>
      <c r="B2227" s="37"/>
      <c r="C2227" s="36"/>
      <c r="D2227" s="35"/>
      <c r="E2227" s="34">
        <f>D2227*H2208</f>
        <v>0</v>
      </c>
      <c r="F2227" s="33" cm="1">
        <f t="array" ref="F2227">IFERROR(_xlfn.XLOOKUP(1,(TabFournisseurs[TYPE]=A2227)*(TabFournisseurs[SUPPLIER2]=B2227)*(TabFournisseurs[REF PRODUCT]=C2227),TabFournisseurs[Cost / per m]),0)</f>
        <v>0</v>
      </c>
      <c r="G2227" s="32">
        <f t="shared" si="198"/>
        <v>0</v>
      </c>
      <c r="H2227" s="31">
        <f>G2227*H2208</f>
        <v>0</v>
      </c>
      <c r="I2227" s="30"/>
      <c r="J2227" s="30"/>
      <c r="K2227" s="29"/>
      <c r="L2227" s="29"/>
      <c r="M2227" s="29"/>
      <c r="N2227" s="29"/>
      <c r="O2227" s="29"/>
      <c r="P2227" s="29"/>
      <c r="Q2227" s="29"/>
      <c r="R2227" s="29"/>
      <c r="S2227" s="28"/>
      <c r="T2227" s="211"/>
    </row>
    <row r="2228" spans="1:20" outlineLevel="1" x14ac:dyDescent="0.2">
      <c r="A2228" s="38"/>
      <c r="B2228" s="37"/>
      <c r="C2228" s="36"/>
      <c r="D2228" s="35"/>
      <c r="E2228" s="34">
        <f>D2228*H2208</f>
        <v>0</v>
      </c>
      <c r="F2228" s="33" cm="1">
        <f t="array" ref="F2228">IFERROR(_xlfn.XLOOKUP(1,(TabFournisseurs[TYPE]=A2228)*(TabFournisseurs[SUPPLIER2]=B2228)*(TabFournisseurs[REF PRODUCT]=C2228),TabFournisseurs[Cost / per m]),0)</f>
        <v>0</v>
      </c>
      <c r="G2228" s="32">
        <f t="shared" si="198"/>
        <v>0</v>
      </c>
      <c r="H2228" s="31">
        <f>G2228*H2208</f>
        <v>0</v>
      </c>
      <c r="I2228" s="30"/>
      <c r="J2228" s="30"/>
      <c r="K2228" s="29"/>
      <c r="L2228" s="29"/>
      <c r="M2228" s="29"/>
      <c r="N2228" s="29"/>
      <c r="O2228" s="29"/>
      <c r="P2228" s="29"/>
      <c r="Q2228" s="29"/>
      <c r="R2228" s="29"/>
      <c r="S2228" s="28"/>
      <c r="T2228" s="211"/>
    </row>
    <row r="2229" spans="1:20" ht="17" outlineLevel="1" x14ac:dyDescent="0.2">
      <c r="A2229" s="38" t="s">
        <v>38</v>
      </c>
      <c r="B2229" s="37" t="s">
        <v>40</v>
      </c>
      <c r="C2229" s="36" t="s">
        <v>41</v>
      </c>
      <c r="D2229" s="35">
        <v>1</v>
      </c>
      <c r="E2229" s="34">
        <f>D2229*H2208</f>
        <v>25</v>
      </c>
      <c r="F2229" s="33" cm="1">
        <f t="array" ref="F2229">IFERROR(_xlfn.XLOOKUP(1,(TabFournisseurs[TYPE]=A2229)*(TabFournisseurs[SUPPLIER2]=B2229)*(TabFournisseurs[REF PRODUCT]=C2229),TabFournisseurs[Cost / per m]),0)</f>
        <v>2</v>
      </c>
      <c r="G2229" s="32">
        <f t="shared" ref="G2229:G2230" si="199">F2229*D2229</f>
        <v>2</v>
      </c>
      <c r="H2229" s="31">
        <f>G2229*H2208</f>
        <v>50</v>
      </c>
      <c r="I2229" s="30"/>
      <c r="J2229" s="30"/>
      <c r="K2229" s="29"/>
      <c r="L2229" s="29"/>
      <c r="M2229" s="29"/>
      <c r="N2229" s="29"/>
      <c r="O2229" s="29"/>
      <c r="P2229" s="29"/>
      <c r="Q2229" s="29"/>
      <c r="R2229" s="29"/>
      <c r="S2229" s="28"/>
      <c r="T2229" s="211"/>
    </row>
    <row r="2230" spans="1:20" ht="18" outlineLevel="1" thickBot="1" x14ac:dyDescent="0.25">
      <c r="A2230" s="27" t="s">
        <v>38</v>
      </c>
      <c r="B2230" s="26" t="s">
        <v>42</v>
      </c>
      <c r="C2230" s="25" t="s">
        <v>43</v>
      </c>
      <c r="D2230" s="24">
        <v>1</v>
      </c>
      <c r="E2230" s="23">
        <f>D2230*H2208</f>
        <v>25</v>
      </c>
      <c r="F2230" s="22" cm="1">
        <f t="array" ref="F2230">IFERROR(_xlfn.XLOOKUP(1,(TabFournisseurs[TYPE]=A2230)*(TabFournisseurs[SUPPLIER2]=B2230)*(TabFournisseurs[REF PRODUCT]=C2230),TabFournisseurs[Cost / per m]),0)</f>
        <v>0.5</v>
      </c>
      <c r="G2230" s="21">
        <f t="shared" si="199"/>
        <v>0.5</v>
      </c>
      <c r="H2230" s="20">
        <f>G2230*H2208</f>
        <v>12.5</v>
      </c>
      <c r="I2230" s="19"/>
      <c r="J2230" s="19"/>
      <c r="K2230" s="18"/>
      <c r="L2230" s="18"/>
      <c r="M2230" s="18"/>
      <c r="N2230" s="18"/>
      <c r="O2230" s="18"/>
      <c r="P2230" s="18"/>
      <c r="Q2230" s="18"/>
      <c r="R2230" s="18"/>
      <c r="S2230" s="17"/>
      <c r="T2230" s="211"/>
    </row>
    <row r="2231" spans="1:20" ht="17" thickBot="1" x14ac:dyDescent="0.25">
      <c r="A2231" s="95"/>
      <c r="B2231" s="95"/>
      <c r="C2231" s="95"/>
      <c r="D2231" s="95"/>
      <c r="E2231" s="95"/>
      <c r="F2231" s="95"/>
      <c r="G2231" s="95"/>
      <c r="H2231" s="95"/>
      <c r="I2231" s="95"/>
      <c r="J2231" s="95"/>
      <c r="K2231" s="95"/>
      <c r="L2231" s="95"/>
      <c r="M2231" s="95"/>
      <c r="N2231" s="95"/>
      <c r="O2231" s="95"/>
      <c r="P2231" s="95"/>
      <c r="Q2231" s="95"/>
      <c r="R2231" s="95"/>
      <c r="S2231" s="95"/>
      <c r="T2231" s="95"/>
    </row>
    <row r="2232" spans="1:20" ht="23" customHeight="1" x14ac:dyDescent="0.2">
      <c r="A2232" s="204" t="s">
        <v>327</v>
      </c>
      <c r="B2232" s="205"/>
      <c r="C2232" s="205"/>
      <c r="D2232" s="205"/>
      <c r="E2232" s="205"/>
      <c r="F2232" s="205"/>
      <c r="G2232" s="206"/>
      <c r="H2232" s="166" t="s">
        <v>91</v>
      </c>
      <c r="I2232" s="167"/>
      <c r="J2232" s="167"/>
      <c r="K2232" s="167"/>
      <c r="L2232" s="167"/>
      <c r="M2232" s="168"/>
      <c r="N2232" s="169" t="s">
        <v>1</v>
      </c>
      <c r="O2232" s="169"/>
      <c r="P2232" s="169"/>
      <c r="Q2232" s="169"/>
      <c r="R2232" s="171"/>
      <c r="S2232" s="173" t="s">
        <v>2</v>
      </c>
      <c r="T2232" s="210"/>
    </row>
    <row r="2233" spans="1:20" ht="23" customHeight="1" thickBot="1" x14ac:dyDescent="0.25">
      <c r="A2233" s="207"/>
      <c r="B2233" s="208"/>
      <c r="C2233" s="208"/>
      <c r="D2233" s="208"/>
      <c r="E2233" s="208"/>
      <c r="F2233" s="208"/>
      <c r="G2233" s="209"/>
      <c r="H2233" s="177"/>
      <c r="I2233" s="178"/>
      <c r="J2233" s="178"/>
      <c r="K2233" s="178"/>
      <c r="L2233" s="178"/>
      <c r="M2233" s="179"/>
      <c r="N2233" s="170"/>
      <c r="O2233" s="170"/>
      <c r="P2233" s="170"/>
      <c r="Q2233" s="170"/>
      <c r="R2233" s="172"/>
      <c r="S2233" s="174"/>
      <c r="T2233" s="210"/>
    </row>
    <row r="2234" spans="1:20" outlineLevel="1" x14ac:dyDescent="0.2">
      <c r="A2234" s="212">
        <v>46162</v>
      </c>
      <c r="B2234" s="181"/>
      <c r="C2234" s="94"/>
      <c r="D2234" s="94"/>
      <c r="E2234" s="94"/>
      <c r="F2234" s="94"/>
      <c r="G2234" s="94"/>
      <c r="H2234" s="94"/>
      <c r="I2234" s="94"/>
      <c r="J2234" s="94"/>
      <c r="K2234" s="94"/>
      <c r="L2234" s="94"/>
      <c r="M2234" s="94"/>
      <c r="N2234" s="94"/>
      <c r="O2234" s="94"/>
      <c r="P2234" s="94"/>
      <c r="Q2234" s="94"/>
      <c r="R2234" s="94"/>
      <c r="S2234" s="93" t="s">
        <v>47</v>
      </c>
      <c r="T2234" s="211"/>
    </row>
    <row r="2235" spans="1:20" ht="17" outlineLevel="1" thickBot="1" x14ac:dyDescent="0.25">
      <c r="A2235" s="92"/>
      <c r="B2235" s="42"/>
      <c r="C2235" s="42"/>
      <c r="D2235" s="42"/>
      <c r="E2235" s="42"/>
      <c r="F2235" s="42"/>
      <c r="G2235" s="42"/>
      <c r="H2235" s="42"/>
      <c r="I2235" s="42"/>
      <c r="J2235" s="42"/>
      <c r="K2235" s="42"/>
      <c r="L2235" s="42"/>
      <c r="M2235" s="42"/>
      <c r="N2235" s="42"/>
      <c r="O2235" s="42"/>
      <c r="P2235" s="42"/>
      <c r="Q2235" s="42"/>
      <c r="R2235" s="42"/>
      <c r="S2235" s="47"/>
      <c r="T2235" s="211"/>
    </row>
    <row r="2236" spans="1:20" ht="17" customHeight="1" outlineLevel="1" thickBot="1" x14ac:dyDescent="0.25">
      <c r="A2236" s="182" t="s">
        <v>5</v>
      </c>
      <c r="B2236" s="183"/>
      <c r="C2236" s="91" t="s">
        <v>6</v>
      </c>
      <c r="D2236" s="90" t="s">
        <v>7</v>
      </c>
      <c r="E2236" s="106" t="s">
        <v>328</v>
      </c>
      <c r="F2236" s="42"/>
      <c r="G2236" s="42"/>
      <c r="H2236" s="84" t="s">
        <v>8</v>
      </c>
      <c r="I2236" s="88"/>
      <c r="J2236" s="88"/>
      <c r="K2236" s="88"/>
      <c r="L2236" s="88"/>
      <c r="M2236" s="88"/>
      <c r="N2236" s="88"/>
      <c r="O2236" s="42"/>
      <c r="P2236" s="42"/>
      <c r="Q2236" s="42"/>
      <c r="S2236" s="87"/>
      <c r="T2236" s="211"/>
    </row>
    <row r="2237" spans="1:20" ht="16" customHeight="1" outlineLevel="1" x14ac:dyDescent="0.2">
      <c r="A2237" s="184"/>
      <c r="B2237" s="185"/>
      <c r="C2237" s="188"/>
      <c r="D2237" s="86" t="s">
        <v>9</v>
      </c>
      <c r="E2237" s="85" t="s">
        <v>49</v>
      </c>
      <c r="F2237" s="42"/>
      <c r="G2237" s="42"/>
      <c r="H2237" s="84" t="s">
        <v>10</v>
      </c>
      <c r="I2237" s="83"/>
      <c r="J2237" s="83"/>
      <c r="K2237" s="83"/>
      <c r="L2237" s="83"/>
      <c r="M2237" s="83"/>
      <c r="N2237" s="83"/>
      <c r="O2237" s="42"/>
      <c r="P2237" s="42"/>
      <c r="Q2237" s="42"/>
      <c r="R2237" s="191"/>
      <c r="S2237" s="192"/>
      <c r="T2237" s="211"/>
    </row>
    <row r="2238" spans="1:20" ht="16" customHeight="1" outlineLevel="1" x14ac:dyDescent="0.2">
      <c r="A2238" s="184"/>
      <c r="B2238" s="185"/>
      <c r="C2238" s="189"/>
      <c r="D2238" s="63" t="s">
        <v>11</v>
      </c>
      <c r="E2238" s="82" t="s">
        <v>50</v>
      </c>
      <c r="F2238" s="42"/>
      <c r="G2238" s="48"/>
      <c r="H2238" s="81"/>
      <c r="I2238" s="80"/>
      <c r="J2238" s="80"/>
      <c r="K2238" s="80"/>
      <c r="L2238" s="80"/>
      <c r="M2238" s="80"/>
      <c r="N2238" s="80"/>
      <c r="O2238" s="42"/>
      <c r="P2238" s="42"/>
      <c r="Q2238" s="42"/>
      <c r="R2238" s="191"/>
      <c r="S2238" s="192"/>
      <c r="T2238" s="211"/>
    </row>
    <row r="2239" spans="1:20" ht="16" customHeight="1" outlineLevel="1" thickBot="1" x14ac:dyDescent="0.25">
      <c r="A2239" s="184"/>
      <c r="B2239" s="185"/>
      <c r="C2239" s="189"/>
      <c r="D2239" s="63" t="s">
        <v>12</v>
      </c>
      <c r="E2239" s="82"/>
      <c r="F2239" s="42"/>
      <c r="G2239" s="48"/>
      <c r="H2239" s="81"/>
      <c r="I2239" s="80"/>
      <c r="J2239" s="80"/>
      <c r="K2239" s="80"/>
      <c r="L2239" s="80"/>
      <c r="M2239" s="80"/>
      <c r="N2239" s="80"/>
      <c r="O2239" s="42"/>
      <c r="P2239" s="42"/>
      <c r="Q2239" s="42"/>
      <c r="R2239" s="152"/>
      <c r="S2239" s="153"/>
      <c r="T2239" s="211"/>
    </row>
    <row r="2240" spans="1:20" ht="16" customHeight="1" outlineLevel="1" thickBot="1" x14ac:dyDescent="0.25">
      <c r="A2240" s="184"/>
      <c r="B2240" s="185"/>
      <c r="C2240" s="189"/>
      <c r="D2240" s="63" t="s">
        <v>13</v>
      </c>
      <c r="E2240" s="105" t="b">
        <v>0</v>
      </c>
      <c r="F2240" s="42"/>
      <c r="G2240" s="48"/>
      <c r="H2240" s="59" t="s">
        <v>14</v>
      </c>
      <c r="I2240" s="58" t="s">
        <v>314</v>
      </c>
      <c r="J2240" s="58" t="s">
        <v>315</v>
      </c>
      <c r="K2240" s="58" t="s">
        <v>316</v>
      </c>
      <c r="L2240" s="58" t="s">
        <v>317</v>
      </c>
      <c r="M2240" s="58" t="s">
        <v>318</v>
      </c>
      <c r="N2240" s="58" t="s">
        <v>319</v>
      </c>
      <c r="O2240" s="42"/>
      <c r="P2240" s="42"/>
      <c r="Q2240" s="42"/>
      <c r="S2240" s="79"/>
      <c r="T2240" s="211"/>
    </row>
    <row r="2241" spans="1:20" outlineLevel="1" x14ac:dyDescent="0.2">
      <c r="A2241" s="184"/>
      <c r="B2241" s="185"/>
      <c r="C2241" s="189"/>
      <c r="D2241" s="193"/>
      <c r="E2241" s="194"/>
      <c r="F2241" s="42"/>
      <c r="G2241" s="48"/>
      <c r="H2241" s="78">
        <f t="shared" ref="H2241:H2248" si="200">SUM(I2241:Q2241)</f>
        <v>39</v>
      </c>
      <c r="I2241" s="77">
        <v>6</v>
      </c>
      <c r="J2241" s="77">
        <v>10</v>
      </c>
      <c r="K2241" s="77"/>
      <c r="L2241" s="77">
        <v>10</v>
      </c>
      <c r="M2241" s="77">
        <v>7</v>
      </c>
      <c r="N2241" s="77">
        <v>6</v>
      </c>
      <c r="O2241" s="195" t="s">
        <v>15</v>
      </c>
      <c r="P2241" s="231"/>
      <c r="Q2241" s="231"/>
      <c r="R2241" s="231"/>
      <c r="S2241" s="196"/>
      <c r="T2241" s="211"/>
    </row>
    <row r="2242" spans="1:20" ht="16" customHeight="1" outlineLevel="1" x14ac:dyDescent="0.2">
      <c r="A2242" s="184"/>
      <c r="B2242" s="185"/>
      <c r="C2242" s="189"/>
      <c r="D2242" s="63" t="s">
        <v>16</v>
      </c>
      <c r="E2242" s="76" t="s">
        <v>52</v>
      </c>
      <c r="F2242" s="42"/>
      <c r="G2242" s="48"/>
      <c r="H2242" s="73">
        <f t="shared" si="200"/>
        <v>0</v>
      </c>
      <c r="I2242" s="68"/>
      <c r="J2242" s="68"/>
      <c r="K2242" s="68"/>
      <c r="L2242" s="68"/>
      <c r="M2242" s="68"/>
      <c r="N2242" s="68"/>
      <c r="O2242" s="42"/>
      <c r="P2242" s="42"/>
      <c r="Q2242" s="42"/>
      <c r="R2242" s="191"/>
      <c r="S2242" s="192"/>
      <c r="T2242" s="211"/>
    </row>
    <row r="2243" spans="1:20" ht="16" customHeight="1" outlineLevel="1" x14ac:dyDescent="0.2">
      <c r="A2243" s="184"/>
      <c r="B2243" s="185"/>
      <c r="C2243" s="189"/>
      <c r="D2243" s="63" t="s">
        <v>17</v>
      </c>
      <c r="E2243" s="75" t="s">
        <v>320</v>
      </c>
      <c r="F2243" s="42"/>
      <c r="G2243" s="42"/>
      <c r="H2243" s="73">
        <f t="shared" si="200"/>
        <v>0</v>
      </c>
      <c r="I2243" s="68"/>
      <c r="J2243" s="68"/>
      <c r="K2243" s="68"/>
      <c r="L2243" s="68"/>
      <c r="M2243" s="68"/>
      <c r="N2243" s="68"/>
      <c r="O2243" s="42"/>
      <c r="P2243" s="42"/>
      <c r="Q2243" s="42"/>
      <c r="R2243" s="191"/>
      <c r="S2243" s="192"/>
      <c r="T2243" s="211"/>
    </row>
    <row r="2244" spans="1:20" outlineLevel="1" x14ac:dyDescent="0.2">
      <c r="A2244" s="184"/>
      <c r="B2244" s="185"/>
      <c r="C2244" s="189"/>
      <c r="D2244" s="193"/>
      <c r="E2244" s="194"/>
      <c r="F2244" s="42"/>
      <c r="G2244" s="48"/>
      <c r="H2244" s="73">
        <f t="shared" si="200"/>
        <v>0</v>
      </c>
      <c r="I2244" s="68"/>
      <c r="J2244" s="68"/>
      <c r="K2244" s="68"/>
      <c r="L2244" s="68"/>
      <c r="M2244" s="68"/>
      <c r="N2244" s="68"/>
      <c r="O2244" s="42"/>
      <c r="P2244" s="42"/>
      <c r="Q2244" s="42"/>
      <c r="R2244" s="191"/>
      <c r="S2244" s="192"/>
      <c r="T2244" s="211"/>
    </row>
    <row r="2245" spans="1:20" ht="16" customHeight="1" outlineLevel="1" x14ac:dyDescent="0.2">
      <c r="A2245" s="184"/>
      <c r="B2245" s="185"/>
      <c r="C2245" s="189"/>
      <c r="D2245" s="63" t="s">
        <v>18</v>
      </c>
      <c r="E2245" s="76">
        <v>38</v>
      </c>
      <c r="F2245" s="42"/>
      <c r="G2245" s="48"/>
      <c r="H2245" s="73">
        <f t="shared" si="200"/>
        <v>0</v>
      </c>
      <c r="I2245" s="68"/>
      <c r="J2245" s="68"/>
      <c r="K2245" s="68"/>
      <c r="L2245" s="68"/>
      <c r="M2245" s="68"/>
      <c r="N2245" s="68"/>
      <c r="O2245" s="42"/>
      <c r="P2245" s="42"/>
      <c r="Q2245" s="42"/>
      <c r="R2245" s="191"/>
      <c r="S2245" s="192"/>
      <c r="T2245" s="211"/>
    </row>
    <row r="2246" spans="1:20" ht="16" customHeight="1" outlineLevel="1" x14ac:dyDescent="0.2">
      <c r="A2246" s="184"/>
      <c r="B2246" s="185"/>
      <c r="C2246" s="189"/>
      <c r="D2246" s="63" t="s">
        <v>19</v>
      </c>
      <c r="E2246" s="75">
        <f>SUM(G2259:G2273)</f>
        <v>34.57</v>
      </c>
      <c r="F2246" s="42"/>
      <c r="G2246" s="42"/>
      <c r="H2246" s="73">
        <f t="shared" si="200"/>
        <v>0</v>
      </c>
      <c r="I2246" s="68"/>
      <c r="J2246" s="68"/>
      <c r="K2246" s="68"/>
      <c r="L2246" s="68"/>
      <c r="M2246" s="68"/>
      <c r="N2246" s="68"/>
      <c r="O2246" s="42"/>
      <c r="P2246" s="42"/>
      <c r="Q2246" s="42"/>
      <c r="R2246" s="191"/>
      <c r="S2246" s="192"/>
      <c r="T2246" s="211"/>
    </row>
    <row r="2247" spans="1:20" outlineLevel="1" x14ac:dyDescent="0.2">
      <c r="A2247" s="184"/>
      <c r="B2247" s="185"/>
      <c r="C2247" s="189"/>
      <c r="D2247" s="193"/>
      <c r="E2247" s="194"/>
      <c r="F2247" s="42"/>
      <c r="G2247" s="48"/>
      <c r="H2247" s="73">
        <f t="shared" si="200"/>
        <v>0</v>
      </c>
      <c r="I2247" s="68"/>
      <c r="J2247" s="68"/>
      <c r="K2247" s="68"/>
      <c r="L2247" s="68"/>
      <c r="M2247" s="68"/>
      <c r="N2247" s="68"/>
      <c r="O2247" s="42"/>
      <c r="P2247" s="42"/>
      <c r="Q2247" s="42"/>
      <c r="R2247" s="191"/>
      <c r="S2247" s="192"/>
      <c r="T2247" s="211"/>
    </row>
    <row r="2248" spans="1:20" ht="16" customHeight="1" outlineLevel="1" x14ac:dyDescent="0.2">
      <c r="A2248" s="184"/>
      <c r="B2248" s="185"/>
      <c r="C2248" s="189"/>
      <c r="D2248" s="63" t="s">
        <v>20</v>
      </c>
      <c r="E2248" s="75">
        <f>SUM(E2245:E2246)</f>
        <v>72.569999999999993</v>
      </c>
      <c r="F2248" s="42"/>
      <c r="G2248" s="74"/>
      <c r="H2248" s="73">
        <f t="shared" si="200"/>
        <v>0</v>
      </c>
      <c r="I2248" s="68"/>
      <c r="J2248" s="68"/>
      <c r="K2248" s="68"/>
      <c r="L2248" s="68"/>
      <c r="M2248" s="68"/>
      <c r="N2248" s="68"/>
      <c r="O2248" s="42"/>
      <c r="P2248" s="42"/>
      <c r="Q2248" s="42"/>
      <c r="R2248" s="191"/>
      <c r="S2248" s="192"/>
      <c r="T2248" s="211"/>
    </row>
    <row r="2249" spans="1:20" ht="16" customHeight="1" outlineLevel="1" x14ac:dyDescent="0.2">
      <c r="A2249" s="184"/>
      <c r="B2249" s="185"/>
      <c r="C2249" s="189"/>
      <c r="D2249" s="63" t="s">
        <v>21</v>
      </c>
      <c r="E2249" s="72">
        <f>SUM(E2251/E2248)</f>
        <v>3.8445638693675077</v>
      </c>
      <c r="F2249" s="42"/>
      <c r="G2249" s="71" t="s">
        <v>11</v>
      </c>
      <c r="H2249" s="69">
        <f>H2241</f>
        <v>39</v>
      </c>
      <c r="I2249" s="68"/>
      <c r="J2249" s="68"/>
      <c r="K2249" s="68"/>
      <c r="L2249" s="68"/>
      <c r="M2249" s="68"/>
      <c r="N2249" s="68"/>
      <c r="O2249" s="42"/>
      <c r="P2249" s="42"/>
      <c r="Q2249" s="42"/>
      <c r="R2249" s="191"/>
      <c r="S2249" s="192"/>
      <c r="T2249" s="211"/>
    </row>
    <row r="2250" spans="1:20" ht="17" outlineLevel="1" thickBot="1" x14ac:dyDescent="0.25">
      <c r="A2250" s="184"/>
      <c r="B2250" s="185"/>
      <c r="C2250" s="189"/>
      <c r="D2250" s="193"/>
      <c r="E2250" s="194"/>
      <c r="F2250" s="42"/>
      <c r="G2250" s="70" t="s">
        <v>22</v>
      </c>
      <c r="H2250" s="69">
        <v>0</v>
      </c>
      <c r="I2250" s="68"/>
      <c r="J2250" s="68"/>
      <c r="K2250" s="68"/>
      <c r="L2250" s="68"/>
      <c r="M2250" s="68"/>
      <c r="N2250" s="68"/>
      <c r="O2250" s="42"/>
      <c r="P2250" s="42"/>
      <c r="Q2250" s="42"/>
      <c r="R2250" s="191"/>
      <c r="S2250" s="192"/>
      <c r="T2250" s="211"/>
    </row>
    <row r="2251" spans="1:20" ht="16" customHeight="1" outlineLevel="1" thickBot="1" x14ac:dyDescent="0.25">
      <c r="A2251" s="184"/>
      <c r="B2251" s="185"/>
      <c r="C2251" s="189"/>
      <c r="D2251" s="63" t="s">
        <v>23</v>
      </c>
      <c r="E2251" s="66">
        <v>279</v>
      </c>
      <c r="G2251" s="48"/>
      <c r="H2251" s="65">
        <f>SUM(H2249:H2250)</f>
        <v>39</v>
      </c>
      <c r="I2251" s="64">
        <f t="shared" ref="I2251:N2251" si="201">SUM(I2241:I2248)</f>
        <v>6</v>
      </c>
      <c r="J2251" s="64">
        <f t="shared" si="201"/>
        <v>10</v>
      </c>
      <c r="K2251" s="64">
        <f t="shared" si="201"/>
        <v>0</v>
      </c>
      <c r="L2251" s="64">
        <f t="shared" si="201"/>
        <v>10</v>
      </c>
      <c r="M2251" s="64">
        <f t="shared" si="201"/>
        <v>7</v>
      </c>
      <c r="N2251" s="64">
        <f t="shared" si="201"/>
        <v>6</v>
      </c>
      <c r="O2251" s="42"/>
      <c r="P2251" s="42"/>
      <c r="Q2251" s="42"/>
      <c r="R2251" s="191"/>
      <c r="S2251" s="192"/>
      <c r="T2251" s="211"/>
    </row>
    <row r="2252" spans="1:20" ht="17" customHeight="1" outlineLevel="1" thickBot="1" x14ac:dyDescent="0.25">
      <c r="A2252" s="184"/>
      <c r="B2252" s="185"/>
      <c r="C2252" s="189"/>
      <c r="D2252" s="63" t="s">
        <v>24</v>
      </c>
      <c r="E2252" s="62">
        <f>SUM(E2251/2.5)</f>
        <v>111.6</v>
      </c>
      <c r="F2252" s="42"/>
      <c r="G2252" s="61"/>
      <c r="H2252" s="60" t="s">
        <v>14</v>
      </c>
      <c r="I2252" s="59">
        <v>48</v>
      </c>
      <c r="J2252" s="58">
        <v>50</v>
      </c>
      <c r="K2252" s="58">
        <v>52</v>
      </c>
      <c r="L2252" s="58">
        <v>54</v>
      </c>
      <c r="M2252" s="58">
        <v>56</v>
      </c>
      <c r="N2252" s="58">
        <v>58</v>
      </c>
      <c r="O2252" s="42"/>
      <c r="P2252" s="42"/>
      <c r="Q2252" s="42"/>
      <c r="R2252" s="191"/>
      <c r="S2252" s="192"/>
      <c r="T2252" s="211"/>
    </row>
    <row r="2253" spans="1:20" ht="17" outlineLevel="1" thickBot="1" x14ac:dyDescent="0.25">
      <c r="A2253" s="186"/>
      <c r="B2253" s="187"/>
      <c r="C2253" s="190"/>
      <c r="D2253" s="56" t="s">
        <v>25</v>
      </c>
      <c r="E2253" s="55">
        <f>SUM(E2251/2.2)</f>
        <v>126.81818181818181</v>
      </c>
      <c r="F2253" s="42"/>
      <c r="G2253" s="42"/>
      <c r="H2253" s="42"/>
      <c r="I2253" s="42"/>
      <c r="J2253" s="42"/>
      <c r="K2253" s="42"/>
      <c r="L2253" s="42"/>
      <c r="M2253" s="42"/>
      <c r="N2253" s="42"/>
      <c r="O2253" s="42"/>
      <c r="P2253" s="42"/>
      <c r="Q2253" s="42"/>
      <c r="R2253" s="198"/>
      <c r="S2253" s="199"/>
      <c r="T2253" s="211"/>
    </row>
    <row r="2254" spans="1:20" ht="17" outlineLevel="1" thickBot="1" x14ac:dyDescent="0.25">
      <c r="A2254" s="54" t="s">
        <v>26</v>
      </c>
      <c r="B2254" s="53">
        <v>46220</v>
      </c>
      <c r="C2254" s="42"/>
      <c r="D2254" s="48"/>
      <c r="E2254" s="112">
        <v>46162</v>
      </c>
      <c r="F2254" s="42"/>
      <c r="S2254" s="28"/>
      <c r="T2254" s="211"/>
    </row>
    <row r="2255" spans="1:20" outlineLevel="1" x14ac:dyDescent="0.2">
      <c r="A2255" s="51" t="s">
        <v>27</v>
      </c>
      <c r="B2255" s="50"/>
      <c r="C2255" s="42"/>
      <c r="D2255" s="48"/>
      <c r="E2255" s="42"/>
      <c r="F2255" s="42"/>
      <c r="R2255" s="42"/>
      <c r="S2255" s="47"/>
      <c r="T2255" s="211"/>
    </row>
    <row r="2256" spans="1:20" outlineLevel="1" x14ac:dyDescent="0.2">
      <c r="A2256" s="49"/>
      <c r="B2256" s="42"/>
      <c r="C2256" s="42"/>
      <c r="D2256" s="48"/>
      <c r="E2256" s="42"/>
      <c r="F2256" s="42"/>
      <c r="G2256" s="42"/>
      <c r="H2256" s="42"/>
      <c r="I2256" s="42"/>
      <c r="J2256" s="42"/>
      <c r="K2256" s="42"/>
      <c r="L2256" s="42"/>
      <c r="M2256" s="42"/>
      <c r="N2256" s="42"/>
      <c r="O2256" s="42"/>
      <c r="P2256" s="42"/>
      <c r="Q2256" s="42"/>
      <c r="R2256" s="42"/>
      <c r="S2256" s="47"/>
      <c r="T2256" s="211"/>
    </row>
    <row r="2257" spans="1:20" ht="17" outlineLevel="1" thickBot="1" x14ac:dyDescent="0.25">
      <c r="A2257" s="49" t="s">
        <v>28</v>
      </c>
      <c r="B2257" s="42"/>
      <c r="C2257" s="42"/>
      <c r="D2257" s="48"/>
      <c r="E2257" s="42"/>
      <c r="F2257" s="42"/>
      <c r="G2257" s="42"/>
      <c r="H2257" s="42"/>
      <c r="I2257" s="42"/>
      <c r="J2257" s="42"/>
      <c r="K2257" s="42"/>
      <c r="L2257" s="42"/>
      <c r="M2257" s="42"/>
      <c r="N2257" s="42"/>
      <c r="O2257" s="42"/>
      <c r="P2257" s="42"/>
      <c r="Q2257" s="42"/>
      <c r="R2257" s="42"/>
      <c r="S2257" s="47"/>
      <c r="T2257" s="211"/>
    </row>
    <row r="2258" spans="1:20" outlineLevel="1" x14ac:dyDescent="0.2">
      <c r="A2258" s="46" t="s">
        <v>29</v>
      </c>
      <c r="B2258" s="45" t="s">
        <v>30</v>
      </c>
      <c r="C2258" s="44" t="s">
        <v>31</v>
      </c>
      <c r="D2258" s="44" t="s">
        <v>32</v>
      </c>
      <c r="E2258" s="44" t="s">
        <v>33</v>
      </c>
      <c r="F2258" s="44" t="s">
        <v>34</v>
      </c>
      <c r="G2258" s="44" t="s">
        <v>35</v>
      </c>
      <c r="H2258" s="43" t="s">
        <v>36</v>
      </c>
      <c r="I2258" s="200" t="s">
        <v>37</v>
      </c>
      <c r="J2258" s="201"/>
      <c r="K2258" s="202"/>
      <c r="L2258" s="202"/>
      <c r="M2258" s="202"/>
      <c r="N2258" s="202"/>
      <c r="O2258" s="202"/>
      <c r="P2258" s="42"/>
      <c r="Q2258" s="42"/>
      <c r="R2258" s="42"/>
      <c r="S2258" s="28"/>
      <c r="T2258" s="211"/>
    </row>
    <row r="2259" spans="1:20" ht="17" outlineLevel="1" x14ac:dyDescent="0.2">
      <c r="A2259" s="38" t="s">
        <v>54</v>
      </c>
      <c r="B2259" s="37" t="s">
        <v>268</v>
      </c>
      <c r="C2259" s="36" t="s">
        <v>329</v>
      </c>
      <c r="D2259" s="35">
        <v>0.9</v>
      </c>
      <c r="E2259" s="41">
        <f>D2259*H2251</f>
        <v>35.1</v>
      </c>
      <c r="F2259" s="33" cm="1">
        <f t="array" ref="F2259">IFERROR(_xlfn.XLOOKUP(1,(TabFournisseurs[TYPE]=A2259)*(TabFournisseurs[SUPPLIER2]=B2259)*(TabFournisseurs[REF PRODUCT]=C2259),TabFournisseurs[Cost / per m]),0)</f>
        <v>33.5</v>
      </c>
      <c r="G2259" s="96">
        <f>F2259*D2259</f>
        <v>30.150000000000002</v>
      </c>
      <c r="H2259" s="40">
        <f>G2259*H2251</f>
        <v>1175.8500000000001</v>
      </c>
      <c r="I2259" s="203"/>
      <c r="J2259" s="201"/>
      <c r="K2259" s="156"/>
      <c r="L2259" s="156"/>
      <c r="M2259" s="156"/>
      <c r="N2259" s="156"/>
      <c r="O2259" s="156"/>
      <c r="P2259" s="156"/>
      <c r="Q2259" s="156"/>
      <c r="R2259" s="156"/>
      <c r="S2259" s="157"/>
      <c r="T2259" s="211"/>
    </row>
    <row r="2260" spans="1:20" ht="17" outlineLevel="1" x14ac:dyDescent="0.2">
      <c r="A2260" s="38" t="s">
        <v>322</v>
      </c>
      <c r="B2260" s="37" t="s">
        <v>323</v>
      </c>
      <c r="C2260" s="36" t="s">
        <v>324</v>
      </c>
      <c r="D2260" s="35">
        <v>4</v>
      </c>
      <c r="E2260" s="34">
        <f>D2260*H2251</f>
        <v>156</v>
      </c>
      <c r="F2260" s="33" cm="1">
        <f t="array" ref="F2260">IFERROR(_xlfn.XLOOKUP(1,(TabFournisseurs[TYPE]=A2260)*(TabFournisseurs[SUPPLIER2]=B2260)*(TabFournisseurs[REF PRODUCT]=C2260),TabFournisseurs[Cost / per m]),0)</f>
        <v>0</v>
      </c>
      <c r="G2260" s="32">
        <f t="shared" ref="G2260:G2271" si="202">F2260*D2260</f>
        <v>0</v>
      </c>
      <c r="H2260" s="31">
        <f>G2260*H2251</f>
        <v>0</v>
      </c>
      <c r="I2260" s="39"/>
      <c r="J2260" s="39"/>
      <c r="K2260" s="156"/>
      <c r="L2260" s="156"/>
      <c r="M2260" s="156"/>
      <c r="N2260" s="156"/>
      <c r="O2260" s="156"/>
      <c r="P2260" s="156"/>
      <c r="Q2260" s="156"/>
      <c r="R2260" s="156"/>
      <c r="S2260" s="157"/>
      <c r="T2260" s="211"/>
    </row>
    <row r="2261" spans="1:20" ht="17" outlineLevel="1" x14ac:dyDescent="0.2">
      <c r="A2261" s="38" t="s">
        <v>80</v>
      </c>
      <c r="B2261" s="37" t="s">
        <v>81</v>
      </c>
      <c r="C2261" s="36" t="s">
        <v>82</v>
      </c>
      <c r="D2261" s="35">
        <v>4</v>
      </c>
      <c r="E2261" s="34">
        <f>D2261*H2251</f>
        <v>156</v>
      </c>
      <c r="F2261" s="33" cm="1">
        <f t="array" ref="F2261">IFERROR(_xlfn.XLOOKUP(1,(TabFournisseurs[TYPE]=A2261)*(TabFournisseurs[SUPPLIER2]=B2261)*(TabFournisseurs[REF PRODUCT]=C2261),TabFournisseurs[Cost / per m]),0)</f>
        <v>0.06</v>
      </c>
      <c r="G2261" s="32">
        <f t="shared" si="202"/>
        <v>0.24</v>
      </c>
      <c r="H2261" s="31">
        <f>G2261*H2251</f>
        <v>9.36</v>
      </c>
      <c r="I2261" s="39"/>
      <c r="J2261" s="39"/>
      <c r="K2261" s="156"/>
      <c r="L2261" s="156"/>
      <c r="M2261" s="156"/>
      <c r="N2261" s="156"/>
      <c r="O2261" s="156"/>
      <c r="P2261" s="156"/>
      <c r="Q2261" s="156"/>
      <c r="R2261" s="156"/>
      <c r="S2261" s="157"/>
      <c r="T2261" s="211"/>
    </row>
    <row r="2262" spans="1:20" ht="17" outlineLevel="1" x14ac:dyDescent="0.2">
      <c r="A2262" s="38" t="s">
        <v>75</v>
      </c>
      <c r="B2262" s="37" t="s">
        <v>76</v>
      </c>
      <c r="C2262" s="36" t="s">
        <v>259</v>
      </c>
      <c r="D2262" s="35">
        <v>1</v>
      </c>
      <c r="E2262" s="34">
        <f>D2262*H2251</f>
        <v>39</v>
      </c>
      <c r="F2262" s="33" cm="1">
        <f t="array" ref="F2262">IFERROR(_xlfn.XLOOKUP(1,(TabFournisseurs[TYPE]=A2262)*(TabFournisseurs[SUPPLIER2]=B2262)*(TabFournisseurs[REF PRODUCT]=C2262),TabFournisseurs[Cost / per m]),0)</f>
        <v>0.65</v>
      </c>
      <c r="G2262" s="32">
        <f t="shared" si="202"/>
        <v>0.65</v>
      </c>
      <c r="H2262" s="31">
        <f>G2262*H2251</f>
        <v>25.35</v>
      </c>
      <c r="I2262" s="30"/>
      <c r="J2262" s="30"/>
      <c r="K2262" s="156"/>
      <c r="L2262" s="156"/>
      <c r="M2262" s="156"/>
      <c r="N2262" s="156"/>
      <c r="O2262" s="156"/>
      <c r="P2262" s="156"/>
      <c r="Q2262" s="156"/>
      <c r="R2262" s="156"/>
      <c r="S2262" s="157"/>
      <c r="T2262" s="211"/>
    </row>
    <row r="2263" spans="1:20" ht="17" outlineLevel="1" x14ac:dyDescent="0.2">
      <c r="A2263" s="38" t="s">
        <v>75</v>
      </c>
      <c r="B2263" s="37" t="s">
        <v>76</v>
      </c>
      <c r="C2263" s="36" t="s">
        <v>260</v>
      </c>
      <c r="D2263" s="35">
        <v>1</v>
      </c>
      <c r="E2263" s="34">
        <f>D2263*H2251</f>
        <v>39</v>
      </c>
      <c r="F2263" s="33" cm="1">
        <f t="array" ref="F2263">IFERROR(_xlfn.XLOOKUP(1,(TabFournisseurs[TYPE]=A2263)*(TabFournisseurs[SUPPLIER2]=B2263)*(TabFournisseurs[REF PRODUCT]=C2263),TabFournisseurs[Cost / per m]),0)</f>
        <v>0.78</v>
      </c>
      <c r="G2263" s="32">
        <f t="shared" si="202"/>
        <v>0.78</v>
      </c>
      <c r="H2263" s="31">
        <f>G2263*H2251</f>
        <v>30.42</v>
      </c>
      <c r="I2263" s="30"/>
      <c r="J2263" s="30"/>
      <c r="K2263" s="29"/>
      <c r="L2263" s="29"/>
      <c r="M2263" s="29"/>
      <c r="N2263" s="29"/>
      <c r="O2263" s="29"/>
      <c r="P2263" s="29"/>
      <c r="Q2263" s="29"/>
      <c r="R2263" s="29"/>
      <c r="S2263" s="28"/>
      <c r="T2263" s="211"/>
    </row>
    <row r="2264" spans="1:20" ht="17" outlineLevel="1" x14ac:dyDescent="0.2">
      <c r="A2264" s="38" t="s">
        <v>78</v>
      </c>
      <c r="B2264" s="37" t="s">
        <v>76</v>
      </c>
      <c r="C2264" s="36" t="s">
        <v>261</v>
      </c>
      <c r="D2264" s="35">
        <v>1</v>
      </c>
      <c r="E2264" s="34">
        <f>D2264*H2251</f>
        <v>39</v>
      </c>
      <c r="F2264" s="33" cm="1">
        <f t="array" ref="F2264">IFERROR(_xlfn.XLOOKUP(1,(TabFournisseurs[TYPE]=A2264)*(TabFournisseurs[SUPPLIER2]=B2264)*(TabFournisseurs[REF PRODUCT]=C2264),TabFournisseurs[Cost / per m]),0)</f>
        <v>0.25</v>
      </c>
      <c r="G2264" s="32">
        <f t="shared" si="202"/>
        <v>0.25</v>
      </c>
      <c r="H2264" s="31">
        <f>G2264*H2251</f>
        <v>9.75</v>
      </c>
      <c r="I2264" s="158"/>
      <c r="J2264" s="159"/>
      <c r="K2264" s="29"/>
      <c r="L2264" s="29"/>
      <c r="M2264" s="29"/>
      <c r="N2264" s="29"/>
      <c r="O2264" s="29"/>
      <c r="P2264" s="29"/>
      <c r="Q2264" s="29"/>
      <c r="R2264" s="29"/>
      <c r="S2264" s="28"/>
      <c r="T2264" s="211"/>
    </row>
    <row r="2265" spans="1:20" outlineLevel="1" x14ac:dyDescent="0.2">
      <c r="A2265" s="38"/>
      <c r="B2265" s="37"/>
      <c r="C2265" s="36"/>
      <c r="D2265" s="35"/>
      <c r="E2265" s="34">
        <f>D2265*H2251</f>
        <v>0</v>
      </c>
      <c r="F2265" s="33" cm="1">
        <f t="array" ref="F2265">IFERROR(_xlfn.XLOOKUP(1,(TabFournisseurs[TYPE]=A2265)*(TabFournisseurs[SUPPLIER2]=B2265)*(TabFournisseurs[REF PRODUCT]=C2265),TabFournisseurs[Cost / per m]),0)</f>
        <v>0</v>
      </c>
      <c r="G2265" s="32">
        <f t="shared" si="202"/>
        <v>0</v>
      </c>
      <c r="H2265" s="31">
        <f>G2265*H2251</f>
        <v>0</v>
      </c>
      <c r="I2265" s="30"/>
      <c r="J2265" s="30"/>
      <c r="K2265" s="29"/>
      <c r="L2265" s="29"/>
      <c r="M2265" s="29"/>
      <c r="N2265" s="29"/>
      <c r="O2265" s="29"/>
      <c r="P2265" s="29"/>
      <c r="Q2265" s="29"/>
      <c r="R2265" s="29"/>
      <c r="S2265" s="28"/>
      <c r="T2265" s="211"/>
    </row>
    <row r="2266" spans="1:20" outlineLevel="1" x14ac:dyDescent="0.2">
      <c r="A2266" s="38"/>
      <c r="B2266" s="37"/>
      <c r="C2266" s="36"/>
      <c r="D2266" s="35"/>
      <c r="E2266" s="34">
        <f>D2266*H2251</f>
        <v>0</v>
      </c>
      <c r="F2266" s="33" cm="1">
        <f t="array" ref="F2266">IFERROR(_xlfn.XLOOKUP(1,(TabFournisseurs[TYPE]=A2266)*(TabFournisseurs[SUPPLIER2]=B2266)*(TabFournisseurs[REF PRODUCT]=C2266),TabFournisseurs[Cost / per m]),0)</f>
        <v>0</v>
      </c>
      <c r="G2266" s="32">
        <f t="shared" si="202"/>
        <v>0</v>
      </c>
      <c r="H2266" s="31">
        <f>G2266*H2251</f>
        <v>0</v>
      </c>
      <c r="I2266" s="30"/>
      <c r="J2266" s="30"/>
      <c r="K2266" s="29"/>
      <c r="L2266" s="29"/>
      <c r="M2266" s="29"/>
      <c r="N2266" s="29"/>
      <c r="O2266" s="29"/>
      <c r="P2266" s="29"/>
      <c r="Q2266" s="29"/>
      <c r="R2266" s="29"/>
      <c r="S2266" s="28"/>
      <c r="T2266" s="211"/>
    </row>
    <row r="2267" spans="1:20" outlineLevel="1" x14ac:dyDescent="0.2">
      <c r="A2267" s="38"/>
      <c r="B2267" s="37"/>
      <c r="C2267" s="36"/>
      <c r="D2267" s="35"/>
      <c r="E2267" s="34">
        <f>D2267*H2251</f>
        <v>0</v>
      </c>
      <c r="F2267" s="33" cm="1">
        <f t="array" ref="F2267">IFERROR(_xlfn.XLOOKUP(1,(TabFournisseurs[TYPE]=A2267)*(TabFournisseurs[SUPPLIER2]=B2267)*(TabFournisseurs[REF PRODUCT]=C2267),TabFournisseurs[Cost / per m]),0)</f>
        <v>0</v>
      </c>
      <c r="G2267" s="32">
        <f t="shared" si="202"/>
        <v>0</v>
      </c>
      <c r="H2267" s="31">
        <f>G2267*H2251</f>
        <v>0</v>
      </c>
      <c r="I2267" s="30"/>
      <c r="J2267" s="30"/>
      <c r="K2267" s="29"/>
      <c r="L2267" s="29"/>
      <c r="M2267" s="29"/>
      <c r="N2267" s="29"/>
      <c r="O2267" s="29"/>
      <c r="P2267" s="29"/>
      <c r="Q2267" s="29"/>
      <c r="R2267" s="29"/>
      <c r="S2267" s="28"/>
      <c r="T2267" s="211"/>
    </row>
    <row r="2268" spans="1:20" outlineLevel="1" x14ac:dyDescent="0.2">
      <c r="A2268" s="38"/>
      <c r="B2268" s="37"/>
      <c r="C2268" s="36"/>
      <c r="D2268" s="35"/>
      <c r="E2268" s="34">
        <f>D2268*H2251</f>
        <v>0</v>
      </c>
      <c r="F2268" s="33" cm="1">
        <f t="array" ref="F2268">IFERROR(_xlfn.XLOOKUP(1,(TabFournisseurs[TYPE]=A2268)*(TabFournisseurs[SUPPLIER2]=B2268)*(TabFournisseurs[REF PRODUCT]=C2268),TabFournisseurs[Cost / per m]),0)</f>
        <v>0</v>
      </c>
      <c r="G2268" s="32">
        <f t="shared" si="202"/>
        <v>0</v>
      </c>
      <c r="H2268" s="31">
        <f>G2268*H2251</f>
        <v>0</v>
      </c>
      <c r="I2268" s="30"/>
      <c r="J2268" s="30"/>
      <c r="K2268" s="29"/>
      <c r="L2268" s="29"/>
      <c r="M2268" s="29"/>
      <c r="N2268" s="29"/>
      <c r="O2268" s="29"/>
      <c r="P2268" s="29"/>
      <c r="Q2268" s="29"/>
      <c r="R2268" s="29"/>
      <c r="S2268" s="28"/>
      <c r="T2268" s="211"/>
    </row>
    <row r="2269" spans="1:20" outlineLevel="1" x14ac:dyDescent="0.2">
      <c r="A2269" s="38"/>
      <c r="B2269" s="37"/>
      <c r="C2269" s="36"/>
      <c r="D2269" s="35"/>
      <c r="E2269" s="34">
        <f>D2269*H2251</f>
        <v>0</v>
      </c>
      <c r="F2269" s="33" cm="1">
        <f t="array" ref="F2269">IFERROR(_xlfn.XLOOKUP(1,(TabFournisseurs[TYPE]=A2269)*(TabFournisseurs[SUPPLIER2]=B2269)*(TabFournisseurs[REF PRODUCT]=C2269),TabFournisseurs[Cost / per m]),0)</f>
        <v>0</v>
      </c>
      <c r="G2269" s="32">
        <f t="shared" si="202"/>
        <v>0</v>
      </c>
      <c r="H2269" s="31">
        <f>G2269*H2251</f>
        <v>0</v>
      </c>
      <c r="I2269" s="30"/>
      <c r="J2269" s="30"/>
      <c r="K2269" s="29"/>
      <c r="L2269" s="29"/>
      <c r="M2269" s="29"/>
      <c r="N2269" s="29"/>
      <c r="O2269" s="29"/>
      <c r="P2269" s="29"/>
      <c r="Q2269" s="29"/>
      <c r="R2269" s="29"/>
      <c r="S2269" s="28"/>
      <c r="T2269" s="211"/>
    </row>
    <row r="2270" spans="1:20" outlineLevel="1" x14ac:dyDescent="0.2">
      <c r="A2270" s="38"/>
      <c r="B2270" s="37"/>
      <c r="C2270" s="36"/>
      <c r="D2270" s="35"/>
      <c r="E2270" s="34">
        <f>D2270*H2251</f>
        <v>0</v>
      </c>
      <c r="F2270" s="33" cm="1">
        <f t="array" ref="F2270">IFERROR(_xlfn.XLOOKUP(1,(TabFournisseurs[TYPE]=A2270)*(TabFournisseurs[SUPPLIER2]=B2270)*(TabFournisseurs[REF PRODUCT]=C2270),TabFournisseurs[Cost / per m]),0)</f>
        <v>0</v>
      </c>
      <c r="G2270" s="32">
        <f t="shared" si="202"/>
        <v>0</v>
      </c>
      <c r="H2270" s="31">
        <f>G2270*H2251</f>
        <v>0</v>
      </c>
      <c r="I2270" s="30"/>
      <c r="J2270" s="30"/>
      <c r="K2270" s="29"/>
      <c r="L2270" s="29"/>
      <c r="M2270" s="29"/>
      <c r="N2270" s="29"/>
      <c r="O2270" s="29"/>
      <c r="P2270" s="29"/>
      <c r="Q2270" s="29"/>
      <c r="R2270" s="29"/>
      <c r="S2270" s="28"/>
      <c r="T2270" s="211"/>
    </row>
    <row r="2271" spans="1:20" outlineLevel="1" x14ac:dyDescent="0.2">
      <c r="A2271" s="38"/>
      <c r="B2271" s="37"/>
      <c r="C2271" s="36"/>
      <c r="D2271" s="35"/>
      <c r="E2271" s="34">
        <f>D2271*H2251</f>
        <v>0</v>
      </c>
      <c r="F2271" s="33" cm="1">
        <f t="array" ref="F2271">IFERROR(_xlfn.XLOOKUP(1,(TabFournisseurs[TYPE]=A2271)*(TabFournisseurs[SUPPLIER2]=B2271)*(TabFournisseurs[REF PRODUCT]=C2271),TabFournisseurs[Cost / per m]),0)</f>
        <v>0</v>
      </c>
      <c r="G2271" s="32">
        <f t="shared" si="202"/>
        <v>0</v>
      </c>
      <c r="H2271" s="31">
        <f>G2271*H2251</f>
        <v>0</v>
      </c>
      <c r="I2271" s="30"/>
      <c r="J2271" s="30"/>
      <c r="K2271" s="29"/>
      <c r="L2271" s="29"/>
      <c r="M2271" s="29"/>
      <c r="N2271" s="29"/>
      <c r="O2271" s="29"/>
      <c r="P2271" s="29"/>
      <c r="Q2271" s="29"/>
      <c r="R2271" s="29"/>
      <c r="S2271" s="28"/>
      <c r="T2271" s="211"/>
    </row>
    <row r="2272" spans="1:20" ht="17" outlineLevel="1" x14ac:dyDescent="0.2">
      <c r="A2272" s="38" t="s">
        <v>38</v>
      </c>
      <c r="B2272" s="37" t="s">
        <v>40</v>
      </c>
      <c r="C2272" s="36" t="s">
        <v>41</v>
      </c>
      <c r="D2272" s="35">
        <v>1</v>
      </c>
      <c r="E2272" s="34">
        <f>D2272*H2251</f>
        <v>39</v>
      </c>
      <c r="F2272" s="33" cm="1">
        <f t="array" ref="F2272">IFERROR(_xlfn.XLOOKUP(1,(TabFournisseurs[TYPE]=A2272)*(TabFournisseurs[SUPPLIER2]=B2272)*(TabFournisseurs[REF PRODUCT]=C2272),TabFournisseurs[Cost / per m]),0)</f>
        <v>2</v>
      </c>
      <c r="G2272" s="32">
        <f t="shared" ref="G2272:G2273" si="203">F2272*D2272</f>
        <v>2</v>
      </c>
      <c r="H2272" s="31">
        <f>G2272*H2251</f>
        <v>78</v>
      </c>
      <c r="I2272" s="30"/>
      <c r="J2272" s="30"/>
      <c r="K2272" s="29"/>
      <c r="L2272" s="29"/>
      <c r="M2272" s="29"/>
      <c r="N2272" s="29"/>
      <c r="O2272" s="29"/>
      <c r="P2272" s="29"/>
      <c r="Q2272" s="29"/>
      <c r="R2272" s="29"/>
      <c r="S2272" s="28"/>
      <c r="T2272" s="211"/>
    </row>
    <row r="2273" spans="1:20" ht="18" outlineLevel="1" thickBot="1" x14ac:dyDescent="0.25">
      <c r="A2273" s="27" t="s">
        <v>38</v>
      </c>
      <c r="B2273" s="26" t="s">
        <v>42</v>
      </c>
      <c r="C2273" s="25" t="s">
        <v>43</v>
      </c>
      <c r="D2273" s="24">
        <v>1</v>
      </c>
      <c r="E2273" s="23">
        <f>D2273*H2251</f>
        <v>39</v>
      </c>
      <c r="F2273" s="22" cm="1">
        <f t="array" ref="F2273">IFERROR(_xlfn.XLOOKUP(1,(TabFournisseurs[TYPE]=A2273)*(TabFournisseurs[SUPPLIER2]=B2273)*(TabFournisseurs[REF PRODUCT]=C2273),TabFournisseurs[Cost / per m]),0)</f>
        <v>0.5</v>
      </c>
      <c r="G2273" s="21">
        <f t="shared" si="203"/>
        <v>0.5</v>
      </c>
      <c r="H2273" s="20">
        <f>G2273*H2251</f>
        <v>19.5</v>
      </c>
      <c r="I2273" s="19"/>
      <c r="J2273" s="19"/>
      <c r="K2273" s="18"/>
      <c r="L2273" s="18"/>
      <c r="M2273" s="18"/>
      <c r="N2273" s="18"/>
      <c r="O2273" s="18"/>
      <c r="P2273" s="18"/>
      <c r="Q2273" s="18"/>
      <c r="R2273" s="18"/>
      <c r="S2273" s="17"/>
      <c r="T2273" s="211"/>
    </row>
    <row r="2274" spans="1:20" ht="17" thickBot="1" x14ac:dyDescent="0.25">
      <c r="A2274" s="95"/>
      <c r="B2274" s="95"/>
      <c r="C2274" s="95"/>
      <c r="D2274" s="95"/>
      <c r="E2274" s="95"/>
      <c r="F2274" s="95"/>
      <c r="G2274" s="95"/>
      <c r="H2274" s="95"/>
      <c r="I2274" s="95"/>
      <c r="J2274" s="95"/>
      <c r="K2274" s="95"/>
      <c r="L2274" s="95"/>
      <c r="M2274" s="95"/>
      <c r="N2274" s="95"/>
      <c r="O2274" s="95"/>
      <c r="P2274" s="95"/>
      <c r="Q2274" s="95"/>
      <c r="R2274" s="95"/>
      <c r="S2274" s="95"/>
      <c r="T2274" s="95"/>
    </row>
    <row r="2275" spans="1:20" ht="23" customHeight="1" x14ac:dyDescent="0.2">
      <c r="A2275" s="204" t="s">
        <v>327</v>
      </c>
      <c r="B2275" s="205"/>
      <c r="C2275" s="205"/>
      <c r="D2275" s="205"/>
      <c r="E2275" s="205"/>
      <c r="F2275" s="205"/>
      <c r="G2275" s="206"/>
      <c r="H2275" s="166" t="s">
        <v>45</v>
      </c>
      <c r="I2275" s="167"/>
      <c r="J2275" s="167"/>
      <c r="K2275" s="167"/>
      <c r="L2275" s="167"/>
      <c r="M2275" s="168"/>
      <c r="N2275" s="169" t="s">
        <v>1</v>
      </c>
      <c r="O2275" s="169"/>
      <c r="P2275" s="169"/>
      <c r="Q2275" s="169"/>
      <c r="R2275" s="171"/>
      <c r="S2275" s="173" t="s">
        <v>2</v>
      </c>
      <c r="T2275" s="210"/>
    </row>
    <row r="2276" spans="1:20" ht="23" customHeight="1" thickBot="1" x14ac:dyDescent="0.25">
      <c r="A2276" s="207"/>
      <c r="B2276" s="208"/>
      <c r="C2276" s="208"/>
      <c r="D2276" s="208"/>
      <c r="E2276" s="208"/>
      <c r="F2276" s="208"/>
      <c r="G2276" s="209"/>
      <c r="H2276" s="177"/>
      <c r="I2276" s="178"/>
      <c r="J2276" s="178"/>
      <c r="K2276" s="178"/>
      <c r="L2276" s="178"/>
      <c r="M2276" s="179"/>
      <c r="N2276" s="170"/>
      <c r="O2276" s="170"/>
      <c r="P2276" s="170"/>
      <c r="Q2276" s="170"/>
      <c r="R2276" s="172"/>
      <c r="S2276" s="174"/>
      <c r="T2276" s="210"/>
    </row>
    <row r="2277" spans="1:20" outlineLevel="1" x14ac:dyDescent="0.2">
      <c r="A2277" s="212">
        <v>46162</v>
      </c>
      <c r="B2277" s="181"/>
      <c r="C2277" s="94"/>
      <c r="D2277" s="94"/>
      <c r="E2277" s="94"/>
      <c r="F2277" s="94"/>
      <c r="G2277" s="94"/>
      <c r="H2277" s="94"/>
      <c r="I2277" s="94"/>
      <c r="J2277" s="94"/>
      <c r="K2277" s="94"/>
      <c r="L2277" s="94"/>
      <c r="M2277" s="94"/>
      <c r="N2277" s="94"/>
      <c r="O2277" s="94"/>
      <c r="P2277" s="94"/>
      <c r="Q2277" s="94"/>
      <c r="R2277" s="94"/>
      <c r="S2277" s="93" t="s">
        <v>47</v>
      </c>
      <c r="T2277" s="211"/>
    </row>
    <row r="2278" spans="1:20" ht="17" outlineLevel="1" thickBot="1" x14ac:dyDescent="0.25">
      <c r="A2278" s="92"/>
      <c r="B2278" s="42"/>
      <c r="C2278" s="42"/>
      <c r="D2278" s="42"/>
      <c r="E2278" s="42"/>
      <c r="F2278" s="42"/>
      <c r="G2278" s="42"/>
      <c r="H2278" s="42"/>
      <c r="I2278" s="42"/>
      <c r="J2278" s="42"/>
      <c r="K2278" s="42"/>
      <c r="L2278" s="42"/>
      <c r="M2278" s="42"/>
      <c r="N2278" s="42"/>
      <c r="O2278" s="42"/>
      <c r="P2278" s="42"/>
      <c r="Q2278" s="42"/>
      <c r="R2278" s="42"/>
      <c r="S2278" s="47"/>
      <c r="T2278" s="211"/>
    </row>
    <row r="2279" spans="1:20" ht="17" customHeight="1" outlineLevel="1" thickBot="1" x14ac:dyDescent="0.25">
      <c r="A2279" s="182" t="s">
        <v>5</v>
      </c>
      <c r="B2279" s="183"/>
      <c r="C2279" s="91" t="s">
        <v>6</v>
      </c>
      <c r="D2279" s="90" t="s">
        <v>7</v>
      </c>
      <c r="E2279" s="106" t="s">
        <v>330</v>
      </c>
      <c r="F2279" s="42"/>
      <c r="G2279" s="42"/>
      <c r="H2279" s="84" t="s">
        <v>8</v>
      </c>
      <c r="I2279" s="88"/>
      <c r="J2279" s="88"/>
      <c r="K2279" s="88"/>
      <c r="L2279" s="88"/>
      <c r="M2279" s="88"/>
      <c r="N2279" s="88"/>
      <c r="O2279" s="42"/>
      <c r="P2279" s="42"/>
      <c r="Q2279" s="42"/>
      <c r="S2279" s="87"/>
      <c r="T2279" s="211"/>
    </row>
    <row r="2280" spans="1:20" ht="16" customHeight="1" outlineLevel="1" x14ac:dyDescent="0.2">
      <c r="A2280" s="184"/>
      <c r="B2280" s="185"/>
      <c r="C2280" s="188"/>
      <c r="D2280" s="86" t="s">
        <v>9</v>
      </c>
      <c r="E2280" s="85" t="s">
        <v>49</v>
      </c>
      <c r="F2280" s="42"/>
      <c r="G2280" s="42"/>
      <c r="H2280" s="84" t="s">
        <v>10</v>
      </c>
      <c r="I2280" s="83"/>
      <c r="J2280" s="83"/>
      <c r="K2280" s="83"/>
      <c r="L2280" s="83"/>
      <c r="M2280" s="83"/>
      <c r="N2280" s="83"/>
      <c r="O2280" s="42"/>
      <c r="P2280" s="42"/>
      <c r="Q2280" s="42"/>
      <c r="R2280" s="191"/>
      <c r="S2280" s="192"/>
      <c r="T2280" s="211"/>
    </row>
    <row r="2281" spans="1:20" ht="16" customHeight="1" outlineLevel="1" x14ac:dyDescent="0.2">
      <c r="A2281" s="184"/>
      <c r="B2281" s="185"/>
      <c r="C2281" s="189"/>
      <c r="D2281" s="63" t="s">
        <v>11</v>
      </c>
      <c r="E2281" s="82" t="s">
        <v>50</v>
      </c>
      <c r="F2281" s="42"/>
      <c r="G2281" s="48"/>
      <c r="H2281" s="81"/>
      <c r="I2281" s="80"/>
      <c r="J2281" s="80"/>
      <c r="K2281" s="80"/>
      <c r="L2281" s="80"/>
      <c r="M2281" s="80"/>
      <c r="N2281" s="80"/>
      <c r="O2281" s="42"/>
      <c r="P2281" s="42"/>
      <c r="Q2281" s="42"/>
      <c r="R2281" s="191"/>
      <c r="S2281" s="192"/>
      <c r="T2281" s="211"/>
    </row>
    <row r="2282" spans="1:20" ht="16" customHeight="1" outlineLevel="1" thickBot="1" x14ac:dyDescent="0.25">
      <c r="A2282" s="184"/>
      <c r="B2282" s="185"/>
      <c r="C2282" s="189"/>
      <c r="D2282" s="63" t="s">
        <v>12</v>
      </c>
      <c r="E2282" s="82"/>
      <c r="F2282" s="42"/>
      <c r="G2282" s="48"/>
      <c r="H2282" s="81"/>
      <c r="I2282" s="80"/>
      <c r="J2282" s="80"/>
      <c r="K2282" s="80"/>
      <c r="L2282" s="80"/>
      <c r="M2282" s="80"/>
      <c r="N2282" s="80"/>
      <c r="O2282" s="42"/>
      <c r="P2282" s="42"/>
      <c r="Q2282" s="42"/>
      <c r="R2282" s="152"/>
      <c r="S2282" s="153"/>
      <c r="T2282" s="211"/>
    </row>
    <row r="2283" spans="1:20" ht="16" customHeight="1" outlineLevel="1" thickBot="1" x14ac:dyDescent="0.25">
      <c r="A2283" s="184"/>
      <c r="B2283" s="185"/>
      <c r="C2283" s="189"/>
      <c r="D2283" s="63" t="s">
        <v>13</v>
      </c>
      <c r="E2283" s="105" t="b">
        <v>0</v>
      </c>
      <c r="F2283" s="42"/>
      <c r="G2283" s="48"/>
      <c r="H2283" s="59" t="s">
        <v>14</v>
      </c>
      <c r="I2283" s="58" t="s">
        <v>314</v>
      </c>
      <c r="J2283" s="58" t="s">
        <v>315</v>
      </c>
      <c r="K2283" s="58" t="s">
        <v>316</v>
      </c>
      <c r="L2283" s="58" t="s">
        <v>317</v>
      </c>
      <c r="M2283" s="58" t="s">
        <v>318</v>
      </c>
      <c r="N2283" s="58" t="s">
        <v>319</v>
      </c>
      <c r="O2283" s="42"/>
      <c r="P2283" s="42"/>
      <c r="Q2283" s="42"/>
      <c r="S2283" s="79"/>
      <c r="T2283" s="211"/>
    </row>
    <row r="2284" spans="1:20" outlineLevel="1" x14ac:dyDescent="0.2">
      <c r="A2284" s="184"/>
      <c r="B2284" s="185"/>
      <c r="C2284" s="189"/>
      <c r="D2284" s="193"/>
      <c r="E2284" s="194"/>
      <c r="F2284" s="42"/>
      <c r="G2284" s="48"/>
      <c r="H2284" s="78">
        <f t="shared" ref="H2284:H2291" si="204">SUM(I2284:Q2284)</f>
        <v>12</v>
      </c>
      <c r="I2284" s="77"/>
      <c r="J2284" s="77"/>
      <c r="K2284" s="77"/>
      <c r="L2284" s="77"/>
      <c r="M2284" s="77">
        <v>7</v>
      </c>
      <c r="N2284" s="77">
        <v>5</v>
      </c>
      <c r="O2284" s="195" t="s">
        <v>143</v>
      </c>
      <c r="P2284" s="231"/>
      <c r="Q2284" s="231"/>
      <c r="R2284" s="231"/>
      <c r="S2284" s="196"/>
      <c r="T2284" s="211"/>
    </row>
    <row r="2285" spans="1:20" ht="16" customHeight="1" outlineLevel="1" x14ac:dyDescent="0.2">
      <c r="A2285" s="184"/>
      <c r="B2285" s="185"/>
      <c r="C2285" s="189"/>
      <c r="D2285" s="63" t="s">
        <v>16</v>
      </c>
      <c r="E2285" s="76" t="s">
        <v>52</v>
      </c>
      <c r="F2285" s="42"/>
      <c r="G2285" s="48"/>
      <c r="H2285" s="73">
        <f t="shared" si="204"/>
        <v>0</v>
      </c>
      <c r="I2285" s="68"/>
      <c r="J2285" s="68"/>
      <c r="K2285" s="68"/>
      <c r="L2285" s="68"/>
      <c r="M2285" s="68"/>
      <c r="N2285" s="68"/>
      <c r="O2285" s="42"/>
      <c r="P2285" s="42"/>
      <c r="Q2285" s="42"/>
      <c r="R2285" s="191"/>
      <c r="S2285" s="192"/>
      <c r="T2285" s="211"/>
    </row>
    <row r="2286" spans="1:20" ht="16" customHeight="1" outlineLevel="1" x14ac:dyDescent="0.2">
      <c r="A2286" s="184"/>
      <c r="B2286" s="185"/>
      <c r="C2286" s="189"/>
      <c r="D2286" s="63" t="s">
        <v>17</v>
      </c>
      <c r="E2286" s="75" t="s">
        <v>320</v>
      </c>
      <c r="F2286" s="42"/>
      <c r="G2286" s="42"/>
      <c r="H2286" s="73">
        <f t="shared" si="204"/>
        <v>0</v>
      </c>
      <c r="I2286" s="68"/>
      <c r="J2286" s="68"/>
      <c r="K2286" s="68"/>
      <c r="L2286" s="68"/>
      <c r="M2286" s="68"/>
      <c r="N2286" s="68"/>
      <c r="O2286" s="42"/>
      <c r="P2286" s="42"/>
      <c r="Q2286" s="42"/>
      <c r="R2286" s="191"/>
      <c r="S2286" s="192"/>
      <c r="T2286" s="211"/>
    </row>
    <row r="2287" spans="1:20" outlineLevel="1" x14ac:dyDescent="0.2">
      <c r="A2287" s="184"/>
      <c r="B2287" s="185"/>
      <c r="C2287" s="189"/>
      <c r="D2287" s="193"/>
      <c r="E2287" s="194"/>
      <c r="F2287" s="42"/>
      <c r="G2287" s="48"/>
      <c r="H2287" s="73">
        <f t="shared" si="204"/>
        <v>0</v>
      </c>
      <c r="I2287" s="68"/>
      <c r="J2287" s="68"/>
      <c r="K2287" s="68"/>
      <c r="L2287" s="68"/>
      <c r="M2287" s="68"/>
      <c r="N2287" s="68"/>
      <c r="O2287" s="42"/>
      <c r="P2287" s="42"/>
      <c r="Q2287" s="42"/>
      <c r="R2287" s="191"/>
      <c r="S2287" s="192"/>
      <c r="T2287" s="211"/>
    </row>
    <row r="2288" spans="1:20" ht="16" customHeight="1" outlineLevel="1" x14ac:dyDescent="0.2">
      <c r="A2288" s="184"/>
      <c r="B2288" s="185"/>
      <c r="C2288" s="189"/>
      <c r="D2288" s="63" t="s">
        <v>18</v>
      </c>
      <c r="E2288" s="76">
        <v>38</v>
      </c>
      <c r="F2288" s="42"/>
      <c r="G2288" s="48"/>
      <c r="H2288" s="73">
        <f t="shared" si="204"/>
        <v>0</v>
      </c>
      <c r="I2288" s="68"/>
      <c r="J2288" s="68"/>
      <c r="K2288" s="68"/>
      <c r="L2288" s="68"/>
      <c r="M2288" s="68"/>
      <c r="N2288" s="68"/>
      <c r="O2288" s="42"/>
      <c r="P2288" s="42"/>
      <c r="Q2288" s="42"/>
      <c r="R2288" s="191"/>
      <c r="S2288" s="192"/>
      <c r="T2288" s="211"/>
    </row>
    <row r="2289" spans="1:20" ht="16" customHeight="1" outlineLevel="1" x14ac:dyDescent="0.2">
      <c r="A2289" s="184"/>
      <c r="B2289" s="185"/>
      <c r="C2289" s="189"/>
      <c r="D2289" s="63" t="s">
        <v>19</v>
      </c>
      <c r="E2289" s="75">
        <f>SUM(G2302:G2316)</f>
        <v>34.57</v>
      </c>
      <c r="F2289" s="42"/>
      <c r="G2289" s="42"/>
      <c r="H2289" s="73">
        <f t="shared" si="204"/>
        <v>0</v>
      </c>
      <c r="I2289" s="68"/>
      <c r="J2289" s="68"/>
      <c r="K2289" s="68"/>
      <c r="L2289" s="68"/>
      <c r="M2289" s="68"/>
      <c r="N2289" s="68"/>
      <c r="O2289" s="42"/>
      <c r="P2289" s="42"/>
      <c r="Q2289" s="42"/>
      <c r="R2289" s="191"/>
      <c r="S2289" s="192"/>
      <c r="T2289" s="211"/>
    </row>
    <row r="2290" spans="1:20" outlineLevel="1" x14ac:dyDescent="0.2">
      <c r="A2290" s="184"/>
      <c r="B2290" s="185"/>
      <c r="C2290" s="189"/>
      <c r="D2290" s="193"/>
      <c r="E2290" s="194"/>
      <c r="F2290" s="42"/>
      <c r="G2290" s="48"/>
      <c r="H2290" s="73">
        <f t="shared" si="204"/>
        <v>0</v>
      </c>
      <c r="I2290" s="68"/>
      <c r="J2290" s="68"/>
      <c r="K2290" s="68"/>
      <c r="L2290" s="68"/>
      <c r="M2290" s="68"/>
      <c r="N2290" s="68"/>
      <c r="O2290" s="42"/>
      <c r="P2290" s="42"/>
      <c r="Q2290" s="42"/>
      <c r="R2290" s="191"/>
      <c r="S2290" s="192"/>
      <c r="T2290" s="211"/>
    </row>
    <row r="2291" spans="1:20" ht="16" customHeight="1" outlineLevel="1" x14ac:dyDescent="0.2">
      <c r="A2291" s="184"/>
      <c r="B2291" s="185"/>
      <c r="C2291" s="189"/>
      <c r="D2291" s="63" t="s">
        <v>20</v>
      </c>
      <c r="E2291" s="75">
        <f>SUM(E2288:E2289)</f>
        <v>72.569999999999993</v>
      </c>
      <c r="F2291" s="42"/>
      <c r="G2291" s="74"/>
      <c r="H2291" s="73">
        <f t="shared" si="204"/>
        <v>0</v>
      </c>
      <c r="I2291" s="68"/>
      <c r="J2291" s="68"/>
      <c r="K2291" s="68"/>
      <c r="L2291" s="68"/>
      <c r="M2291" s="68"/>
      <c r="N2291" s="68"/>
      <c r="O2291" s="42"/>
      <c r="P2291" s="42"/>
      <c r="Q2291" s="42"/>
      <c r="R2291" s="191"/>
      <c r="S2291" s="192"/>
      <c r="T2291" s="211"/>
    </row>
    <row r="2292" spans="1:20" ht="16" customHeight="1" outlineLevel="1" x14ac:dyDescent="0.2">
      <c r="A2292" s="184"/>
      <c r="B2292" s="185"/>
      <c r="C2292" s="189"/>
      <c r="D2292" s="63" t="s">
        <v>21</v>
      </c>
      <c r="E2292" s="72">
        <f>SUM(E2294/E2291)</f>
        <v>3.8445638693675077</v>
      </c>
      <c r="F2292" s="42"/>
      <c r="G2292" s="71" t="s">
        <v>11</v>
      </c>
      <c r="H2292" s="69">
        <f>H2284</f>
        <v>12</v>
      </c>
      <c r="I2292" s="68"/>
      <c r="J2292" s="68"/>
      <c r="K2292" s="68"/>
      <c r="L2292" s="68"/>
      <c r="M2292" s="68"/>
      <c r="N2292" s="68"/>
      <c r="O2292" s="42"/>
      <c r="P2292" s="42"/>
      <c r="Q2292" s="42"/>
      <c r="R2292" s="191"/>
      <c r="S2292" s="192"/>
      <c r="T2292" s="211"/>
    </row>
    <row r="2293" spans="1:20" ht="17" outlineLevel="1" thickBot="1" x14ac:dyDescent="0.25">
      <c r="A2293" s="184"/>
      <c r="B2293" s="185"/>
      <c r="C2293" s="189"/>
      <c r="D2293" s="193"/>
      <c r="E2293" s="194"/>
      <c r="F2293" s="42"/>
      <c r="G2293" s="70" t="s">
        <v>22</v>
      </c>
      <c r="H2293" s="69">
        <v>0</v>
      </c>
      <c r="I2293" s="68"/>
      <c r="J2293" s="68"/>
      <c r="K2293" s="68"/>
      <c r="L2293" s="68"/>
      <c r="M2293" s="68"/>
      <c r="N2293" s="68"/>
      <c r="O2293" s="42"/>
      <c r="P2293" s="42"/>
      <c r="Q2293" s="42"/>
      <c r="R2293" s="191"/>
      <c r="S2293" s="192"/>
      <c r="T2293" s="211"/>
    </row>
    <row r="2294" spans="1:20" ht="16" customHeight="1" outlineLevel="1" thickBot="1" x14ac:dyDescent="0.25">
      <c r="A2294" s="184"/>
      <c r="B2294" s="185"/>
      <c r="C2294" s="189"/>
      <c r="D2294" s="63" t="s">
        <v>23</v>
      </c>
      <c r="E2294" s="66">
        <v>279</v>
      </c>
      <c r="G2294" s="48"/>
      <c r="H2294" s="65">
        <f>SUM(H2292:H2293)</f>
        <v>12</v>
      </c>
      <c r="I2294" s="64">
        <f t="shared" ref="I2294:N2294" si="205">SUM(I2284:I2291)</f>
        <v>0</v>
      </c>
      <c r="J2294" s="64">
        <f t="shared" si="205"/>
        <v>0</v>
      </c>
      <c r="K2294" s="64">
        <f t="shared" si="205"/>
        <v>0</v>
      </c>
      <c r="L2294" s="64">
        <f t="shared" si="205"/>
        <v>0</v>
      </c>
      <c r="M2294" s="64">
        <f t="shared" si="205"/>
        <v>7</v>
      </c>
      <c r="N2294" s="64">
        <f t="shared" si="205"/>
        <v>5</v>
      </c>
      <c r="O2294" s="42"/>
      <c r="P2294" s="42"/>
      <c r="Q2294" s="42"/>
      <c r="R2294" s="191"/>
      <c r="S2294" s="192"/>
      <c r="T2294" s="211"/>
    </row>
    <row r="2295" spans="1:20" ht="17" customHeight="1" outlineLevel="1" thickBot="1" x14ac:dyDescent="0.25">
      <c r="A2295" s="184"/>
      <c r="B2295" s="185"/>
      <c r="C2295" s="189"/>
      <c r="D2295" s="63" t="s">
        <v>24</v>
      </c>
      <c r="E2295" s="62">
        <f>SUM(E2294/2.5)</f>
        <v>111.6</v>
      </c>
      <c r="F2295" s="42"/>
      <c r="G2295" s="61"/>
      <c r="H2295" s="60" t="s">
        <v>14</v>
      </c>
      <c r="I2295" s="59">
        <v>48</v>
      </c>
      <c r="J2295" s="58">
        <v>50</v>
      </c>
      <c r="K2295" s="58">
        <v>52</v>
      </c>
      <c r="L2295" s="58">
        <v>54</v>
      </c>
      <c r="M2295" s="58">
        <v>56</v>
      </c>
      <c r="N2295" s="58">
        <v>58</v>
      </c>
      <c r="O2295" s="42"/>
      <c r="P2295" s="42"/>
      <c r="Q2295" s="42"/>
      <c r="R2295" s="191"/>
      <c r="S2295" s="192"/>
      <c r="T2295" s="211"/>
    </row>
    <row r="2296" spans="1:20" ht="17" outlineLevel="1" thickBot="1" x14ac:dyDescent="0.25">
      <c r="A2296" s="186"/>
      <c r="B2296" s="187"/>
      <c r="C2296" s="190"/>
      <c r="D2296" s="56" t="s">
        <v>25</v>
      </c>
      <c r="E2296" s="55">
        <f>SUM(E2294/2.2)</f>
        <v>126.81818181818181</v>
      </c>
      <c r="F2296" s="42"/>
      <c r="G2296" s="42"/>
      <c r="H2296" s="42"/>
      <c r="I2296" s="42"/>
      <c r="J2296" s="42"/>
      <c r="K2296" s="42"/>
      <c r="L2296" s="42"/>
      <c r="M2296" s="42"/>
      <c r="N2296" s="42"/>
      <c r="O2296" s="42"/>
      <c r="P2296" s="42"/>
      <c r="Q2296" s="42"/>
      <c r="R2296" s="198"/>
      <c r="S2296" s="199"/>
      <c r="T2296" s="211"/>
    </row>
    <row r="2297" spans="1:20" ht="17" outlineLevel="1" thickBot="1" x14ac:dyDescent="0.25">
      <c r="A2297" s="54" t="s">
        <v>26</v>
      </c>
      <c r="B2297" s="53">
        <v>46220</v>
      </c>
      <c r="C2297" s="42"/>
      <c r="D2297" s="48"/>
      <c r="E2297" s="52"/>
      <c r="F2297" s="42"/>
      <c r="S2297" s="28"/>
      <c r="T2297" s="211"/>
    </row>
    <row r="2298" spans="1:20" ht="17" outlineLevel="1" thickBot="1" x14ac:dyDescent="0.25">
      <c r="A2298" s="51" t="s">
        <v>27</v>
      </c>
      <c r="B2298" s="50"/>
      <c r="C2298" s="42"/>
      <c r="D2298" s="48"/>
      <c r="E2298" s="112">
        <v>46162</v>
      </c>
      <c r="F2298" s="42"/>
      <c r="R2298" s="42"/>
      <c r="S2298" s="47"/>
      <c r="T2298" s="211"/>
    </row>
    <row r="2299" spans="1:20" outlineLevel="1" x14ac:dyDescent="0.2">
      <c r="A2299" s="49"/>
      <c r="B2299" s="42"/>
      <c r="C2299" s="42"/>
      <c r="D2299" s="48"/>
      <c r="E2299" s="42"/>
      <c r="F2299" s="42"/>
      <c r="G2299" s="42"/>
      <c r="H2299" s="42"/>
      <c r="I2299" s="42"/>
      <c r="J2299" s="42"/>
      <c r="K2299" s="42"/>
      <c r="L2299" s="42"/>
      <c r="M2299" s="42"/>
      <c r="N2299" s="42"/>
      <c r="O2299" s="42"/>
      <c r="P2299" s="42"/>
      <c r="Q2299" s="42"/>
      <c r="R2299" s="42"/>
      <c r="S2299" s="47"/>
      <c r="T2299" s="211"/>
    </row>
    <row r="2300" spans="1:20" ht="17" outlineLevel="1" thickBot="1" x14ac:dyDescent="0.25">
      <c r="A2300" s="49" t="s">
        <v>28</v>
      </c>
      <c r="B2300" s="42"/>
      <c r="C2300" s="42"/>
      <c r="D2300" s="48"/>
      <c r="E2300" s="42"/>
      <c r="F2300" s="42"/>
      <c r="G2300" s="42"/>
      <c r="H2300" s="42"/>
      <c r="I2300" s="42"/>
      <c r="J2300" s="42"/>
      <c r="K2300" s="42"/>
      <c r="L2300" s="42"/>
      <c r="M2300" s="42"/>
      <c r="N2300" s="42"/>
      <c r="O2300" s="42"/>
      <c r="P2300" s="42"/>
      <c r="Q2300" s="42"/>
      <c r="R2300" s="42"/>
      <c r="S2300" s="47"/>
      <c r="T2300" s="211"/>
    </row>
    <row r="2301" spans="1:20" outlineLevel="1" x14ac:dyDescent="0.2">
      <c r="A2301" s="46" t="s">
        <v>29</v>
      </c>
      <c r="B2301" s="45" t="s">
        <v>30</v>
      </c>
      <c r="C2301" s="44" t="s">
        <v>31</v>
      </c>
      <c r="D2301" s="44" t="s">
        <v>32</v>
      </c>
      <c r="E2301" s="44" t="s">
        <v>33</v>
      </c>
      <c r="F2301" s="44" t="s">
        <v>34</v>
      </c>
      <c r="G2301" s="44" t="s">
        <v>35</v>
      </c>
      <c r="H2301" s="43" t="s">
        <v>36</v>
      </c>
      <c r="I2301" s="200" t="s">
        <v>37</v>
      </c>
      <c r="J2301" s="201"/>
      <c r="K2301" s="202"/>
      <c r="L2301" s="202"/>
      <c r="M2301" s="202"/>
      <c r="N2301" s="202"/>
      <c r="O2301" s="202"/>
      <c r="P2301" s="42"/>
      <c r="Q2301" s="42"/>
      <c r="R2301" s="42"/>
      <c r="S2301" s="28"/>
      <c r="T2301" s="211"/>
    </row>
    <row r="2302" spans="1:20" ht="17" outlineLevel="1" x14ac:dyDescent="0.2">
      <c r="A2302" s="38" t="s">
        <v>54</v>
      </c>
      <c r="B2302" s="37" t="s">
        <v>268</v>
      </c>
      <c r="C2302" s="36" t="s">
        <v>329</v>
      </c>
      <c r="D2302" s="35">
        <v>0.9</v>
      </c>
      <c r="E2302" s="41">
        <f>D2302*H2294</f>
        <v>10.8</v>
      </c>
      <c r="F2302" s="33" cm="1">
        <f t="array" ref="F2302">IFERROR(_xlfn.XLOOKUP(1,(TabFournisseurs[TYPE]=A2302)*(TabFournisseurs[SUPPLIER2]=B2302)*(TabFournisseurs[REF PRODUCT]=C2302),TabFournisseurs[Cost / per m]),0)</f>
        <v>33.5</v>
      </c>
      <c r="G2302" s="96">
        <f>F2302*D2302</f>
        <v>30.150000000000002</v>
      </c>
      <c r="H2302" s="40">
        <f>G2302*H2294</f>
        <v>361.8</v>
      </c>
      <c r="I2302" s="203"/>
      <c r="J2302" s="201"/>
      <c r="K2302" s="156"/>
      <c r="L2302" s="156"/>
      <c r="M2302" s="156"/>
      <c r="N2302" s="156"/>
      <c r="O2302" s="156"/>
      <c r="P2302" s="156"/>
      <c r="Q2302" s="156"/>
      <c r="R2302" s="156"/>
      <c r="S2302" s="157"/>
      <c r="T2302" s="211"/>
    </row>
    <row r="2303" spans="1:20" ht="17" outlineLevel="1" x14ac:dyDescent="0.2">
      <c r="A2303" s="38" t="s">
        <v>322</v>
      </c>
      <c r="B2303" s="37" t="s">
        <v>323</v>
      </c>
      <c r="C2303" s="36" t="s">
        <v>324</v>
      </c>
      <c r="D2303" s="35">
        <v>4</v>
      </c>
      <c r="E2303" s="34">
        <f>D2303*H2294</f>
        <v>48</v>
      </c>
      <c r="F2303" s="33" cm="1">
        <f t="array" ref="F2303">IFERROR(_xlfn.XLOOKUP(1,(TabFournisseurs[TYPE]=A2303)*(TabFournisseurs[SUPPLIER2]=B2303)*(TabFournisseurs[REF PRODUCT]=C2303),TabFournisseurs[Cost / per m]),0)</f>
        <v>0</v>
      </c>
      <c r="G2303" s="32">
        <f t="shared" ref="G2303:G2314" si="206">F2303*D2303</f>
        <v>0</v>
      </c>
      <c r="H2303" s="31">
        <f>G2303*H2294</f>
        <v>0</v>
      </c>
      <c r="I2303" s="39"/>
      <c r="J2303" s="39"/>
      <c r="K2303" s="156"/>
      <c r="L2303" s="156"/>
      <c r="M2303" s="156"/>
      <c r="N2303" s="156"/>
      <c r="O2303" s="156"/>
      <c r="P2303" s="156"/>
      <c r="Q2303" s="156"/>
      <c r="R2303" s="156"/>
      <c r="S2303" s="157"/>
      <c r="T2303" s="211"/>
    </row>
    <row r="2304" spans="1:20" ht="17" outlineLevel="1" x14ac:dyDescent="0.2">
      <c r="A2304" s="38" t="s">
        <v>80</v>
      </c>
      <c r="B2304" s="37" t="s">
        <v>81</v>
      </c>
      <c r="C2304" s="36" t="s">
        <v>82</v>
      </c>
      <c r="D2304" s="35">
        <v>4</v>
      </c>
      <c r="E2304" s="34">
        <f>D2304*H2294</f>
        <v>48</v>
      </c>
      <c r="F2304" s="33" cm="1">
        <f t="array" ref="F2304">IFERROR(_xlfn.XLOOKUP(1,(TabFournisseurs[TYPE]=A2304)*(TabFournisseurs[SUPPLIER2]=B2304)*(TabFournisseurs[REF PRODUCT]=C2304),TabFournisseurs[Cost / per m]),0)</f>
        <v>0.06</v>
      </c>
      <c r="G2304" s="32">
        <f t="shared" si="206"/>
        <v>0.24</v>
      </c>
      <c r="H2304" s="31">
        <f>G2304*H2294</f>
        <v>2.88</v>
      </c>
      <c r="I2304" s="39"/>
      <c r="J2304" s="39"/>
      <c r="K2304" s="156"/>
      <c r="L2304" s="156"/>
      <c r="M2304" s="156"/>
      <c r="N2304" s="156"/>
      <c r="O2304" s="156"/>
      <c r="P2304" s="156"/>
      <c r="Q2304" s="156"/>
      <c r="R2304" s="156"/>
      <c r="S2304" s="157"/>
      <c r="T2304" s="211"/>
    </row>
    <row r="2305" spans="1:20" ht="17" outlineLevel="1" x14ac:dyDescent="0.2">
      <c r="A2305" s="38" t="s">
        <v>75</v>
      </c>
      <c r="B2305" s="37" t="s">
        <v>76</v>
      </c>
      <c r="C2305" s="36" t="s">
        <v>259</v>
      </c>
      <c r="D2305" s="35">
        <v>1</v>
      </c>
      <c r="E2305" s="34">
        <f>D2305*H2294</f>
        <v>12</v>
      </c>
      <c r="F2305" s="33" cm="1">
        <f t="array" ref="F2305">IFERROR(_xlfn.XLOOKUP(1,(TabFournisseurs[TYPE]=A2305)*(TabFournisseurs[SUPPLIER2]=B2305)*(TabFournisseurs[REF PRODUCT]=C2305),TabFournisseurs[Cost / per m]),0)</f>
        <v>0.65</v>
      </c>
      <c r="G2305" s="32">
        <f t="shared" si="206"/>
        <v>0.65</v>
      </c>
      <c r="H2305" s="31">
        <f>G2305*H2294</f>
        <v>7.8000000000000007</v>
      </c>
      <c r="I2305" s="30"/>
      <c r="J2305" s="30"/>
      <c r="K2305" s="156"/>
      <c r="L2305" s="156"/>
      <c r="M2305" s="156"/>
      <c r="N2305" s="156"/>
      <c r="O2305" s="156"/>
      <c r="P2305" s="156"/>
      <c r="Q2305" s="156"/>
      <c r="R2305" s="156"/>
      <c r="S2305" s="157"/>
      <c r="T2305" s="211"/>
    </row>
    <row r="2306" spans="1:20" ht="17" outlineLevel="1" x14ac:dyDescent="0.2">
      <c r="A2306" s="38" t="s">
        <v>75</v>
      </c>
      <c r="B2306" s="37" t="s">
        <v>76</v>
      </c>
      <c r="C2306" s="36" t="s">
        <v>260</v>
      </c>
      <c r="D2306" s="35">
        <v>1</v>
      </c>
      <c r="E2306" s="34">
        <f>D2306*H2294</f>
        <v>12</v>
      </c>
      <c r="F2306" s="33" cm="1">
        <f t="array" ref="F2306">IFERROR(_xlfn.XLOOKUP(1,(TabFournisseurs[TYPE]=A2306)*(TabFournisseurs[SUPPLIER2]=B2306)*(TabFournisseurs[REF PRODUCT]=C2306),TabFournisseurs[Cost / per m]),0)</f>
        <v>0.78</v>
      </c>
      <c r="G2306" s="32">
        <f t="shared" si="206"/>
        <v>0.78</v>
      </c>
      <c r="H2306" s="31">
        <f>G2306*H2294</f>
        <v>9.36</v>
      </c>
      <c r="I2306" s="30"/>
      <c r="J2306" s="30"/>
      <c r="K2306" s="29"/>
      <c r="L2306" s="29"/>
      <c r="M2306" s="29"/>
      <c r="N2306" s="29"/>
      <c r="O2306" s="29"/>
      <c r="P2306" s="29"/>
      <c r="Q2306" s="29"/>
      <c r="R2306" s="29"/>
      <c r="S2306" s="28"/>
      <c r="T2306" s="211"/>
    </row>
    <row r="2307" spans="1:20" ht="17" outlineLevel="1" x14ac:dyDescent="0.2">
      <c r="A2307" s="38" t="s">
        <v>78</v>
      </c>
      <c r="B2307" s="37" t="s">
        <v>76</v>
      </c>
      <c r="C2307" s="36" t="s">
        <v>261</v>
      </c>
      <c r="D2307" s="35">
        <v>1</v>
      </c>
      <c r="E2307" s="34">
        <f>D2307*H2294</f>
        <v>12</v>
      </c>
      <c r="F2307" s="33" cm="1">
        <f t="array" ref="F2307">IFERROR(_xlfn.XLOOKUP(1,(TabFournisseurs[TYPE]=A2307)*(TabFournisseurs[SUPPLIER2]=B2307)*(TabFournisseurs[REF PRODUCT]=C2307),TabFournisseurs[Cost / per m]),0)</f>
        <v>0.25</v>
      </c>
      <c r="G2307" s="32">
        <f t="shared" si="206"/>
        <v>0.25</v>
      </c>
      <c r="H2307" s="31">
        <f>G2307*H2294</f>
        <v>3</v>
      </c>
      <c r="I2307" s="158"/>
      <c r="J2307" s="159"/>
      <c r="K2307" s="29"/>
      <c r="L2307" s="29"/>
      <c r="M2307" s="29"/>
      <c r="N2307" s="29"/>
      <c r="O2307" s="29"/>
      <c r="P2307" s="29"/>
      <c r="Q2307" s="29"/>
      <c r="R2307" s="29"/>
      <c r="S2307" s="28"/>
      <c r="T2307" s="211"/>
    </row>
    <row r="2308" spans="1:20" outlineLevel="1" x14ac:dyDescent="0.2">
      <c r="A2308" s="38"/>
      <c r="B2308" s="37"/>
      <c r="C2308" s="36"/>
      <c r="D2308" s="35"/>
      <c r="E2308" s="34">
        <f>D2308*H2294</f>
        <v>0</v>
      </c>
      <c r="F2308" s="33" cm="1">
        <f t="array" ref="F2308">IFERROR(_xlfn.XLOOKUP(1,(TabFournisseurs[TYPE]=A2308)*(TabFournisseurs[SUPPLIER2]=B2308)*(TabFournisseurs[REF PRODUCT]=C2308),TabFournisseurs[Cost / per m]),0)</f>
        <v>0</v>
      </c>
      <c r="G2308" s="32">
        <f t="shared" si="206"/>
        <v>0</v>
      </c>
      <c r="H2308" s="31">
        <f>G2308*H2294</f>
        <v>0</v>
      </c>
      <c r="I2308" s="30"/>
      <c r="J2308" s="30"/>
      <c r="K2308" s="29"/>
      <c r="L2308" s="29"/>
      <c r="M2308" s="29"/>
      <c r="N2308" s="29"/>
      <c r="O2308" s="29"/>
      <c r="P2308" s="29"/>
      <c r="Q2308" s="29"/>
      <c r="R2308" s="29"/>
      <c r="S2308" s="28"/>
      <c r="T2308" s="211"/>
    </row>
    <row r="2309" spans="1:20" outlineLevel="1" x14ac:dyDescent="0.2">
      <c r="A2309" s="38"/>
      <c r="B2309" s="37"/>
      <c r="C2309" s="36"/>
      <c r="D2309" s="35"/>
      <c r="E2309" s="34">
        <f>D2309*H2294</f>
        <v>0</v>
      </c>
      <c r="F2309" s="33" cm="1">
        <f t="array" ref="F2309">IFERROR(_xlfn.XLOOKUP(1,(TabFournisseurs[TYPE]=A2309)*(TabFournisseurs[SUPPLIER2]=B2309)*(TabFournisseurs[REF PRODUCT]=C2309),TabFournisseurs[Cost / per m]),0)</f>
        <v>0</v>
      </c>
      <c r="G2309" s="32">
        <f t="shared" si="206"/>
        <v>0</v>
      </c>
      <c r="H2309" s="31">
        <f>G2309*H2294</f>
        <v>0</v>
      </c>
      <c r="I2309" s="30"/>
      <c r="J2309" s="30"/>
      <c r="K2309" s="29"/>
      <c r="L2309" s="29"/>
      <c r="M2309" s="29"/>
      <c r="N2309" s="29"/>
      <c r="O2309" s="29"/>
      <c r="P2309" s="29"/>
      <c r="Q2309" s="29"/>
      <c r="R2309" s="29"/>
      <c r="S2309" s="28"/>
      <c r="T2309" s="211"/>
    </row>
    <row r="2310" spans="1:20" outlineLevel="1" x14ac:dyDescent="0.2">
      <c r="A2310" s="38"/>
      <c r="B2310" s="37"/>
      <c r="C2310" s="36"/>
      <c r="D2310" s="35"/>
      <c r="E2310" s="34">
        <f>D2310*H2294</f>
        <v>0</v>
      </c>
      <c r="F2310" s="33" cm="1">
        <f t="array" ref="F2310">IFERROR(_xlfn.XLOOKUP(1,(TabFournisseurs[TYPE]=A2310)*(TabFournisseurs[SUPPLIER2]=B2310)*(TabFournisseurs[REF PRODUCT]=C2310),TabFournisseurs[Cost / per m]),0)</f>
        <v>0</v>
      </c>
      <c r="G2310" s="32">
        <f t="shared" si="206"/>
        <v>0</v>
      </c>
      <c r="H2310" s="31">
        <f>G2310*H2294</f>
        <v>0</v>
      </c>
      <c r="I2310" s="30"/>
      <c r="J2310" s="30"/>
      <c r="K2310" s="29"/>
      <c r="L2310" s="29"/>
      <c r="M2310" s="29"/>
      <c r="N2310" s="29"/>
      <c r="O2310" s="29"/>
      <c r="P2310" s="29"/>
      <c r="Q2310" s="29"/>
      <c r="R2310" s="29"/>
      <c r="S2310" s="28"/>
      <c r="T2310" s="211"/>
    </row>
    <row r="2311" spans="1:20" outlineLevel="1" x14ac:dyDescent="0.2">
      <c r="A2311" s="38"/>
      <c r="B2311" s="37"/>
      <c r="C2311" s="36"/>
      <c r="D2311" s="35"/>
      <c r="E2311" s="34">
        <f>D2311*H2294</f>
        <v>0</v>
      </c>
      <c r="F2311" s="33" cm="1">
        <f t="array" ref="F2311">IFERROR(_xlfn.XLOOKUP(1,(TabFournisseurs[TYPE]=A2311)*(TabFournisseurs[SUPPLIER2]=B2311)*(TabFournisseurs[REF PRODUCT]=C2311),TabFournisseurs[Cost / per m]),0)</f>
        <v>0</v>
      </c>
      <c r="G2311" s="32">
        <f t="shared" si="206"/>
        <v>0</v>
      </c>
      <c r="H2311" s="31">
        <f>G2311*H2294</f>
        <v>0</v>
      </c>
      <c r="I2311" s="30"/>
      <c r="J2311" s="30"/>
      <c r="K2311" s="29"/>
      <c r="L2311" s="29"/>
      <c r="M2311" s="29"/>
      <c r="N2311" s="29"/>
      <c r="O2311" s="29"/>
      <c r="P2311" s="29"/>
      <c r="Q2311" s="29"/>
      <c r="R2311" s="29"/>
      <c r="S2311" s="28"/>
      <c r="T2311" s="211"/>
    </row>
    <row r="2312" spans="1:20" outlineLevel="1" x14ac:dyDescent="0.2">
      <c r="A2312" s="38"/>
      <c r="B2312" s="37"/>
      <c r="C2312" s="36"/>
      <c r="D2312" s="35"/>
      <c r="E2312" s="34">
        <f>D2312*H2294</f>
        <v>0</v>
      </c>
      <c r="F2312" s="33" cm="1">
        <f t="array" ref="F2312">IFERROR(_xlfn.XLOOKUP(1,(TabFournisseurs[TYPE]=A2312)*(TabFournisseurs[SUPPLIER2]=B2312)*(TabFournisseurs[REF PRODUCT]=C2312),TabFournisseurs[Cost / per m]),0)</f>
        <v>0</v>
      </c>
      <c r="G2312" s="32">
        <f t="shared" si="206"/>
        <v>0</v>
      </c>
      <c r="H2312" s="31">
        <f>G2312*H2294</f>
        <v>0</v>
      </c>
      <c r="I2312" s="30"/>
      <c r="J2312" s="30"/>
      <c r="K2312" s="29"/>
      <c r="L2312" s="29"/>
      <c r="M2312" s="29"/>
      <c r="N2312" s="29"/>
      <c r="O2312" s="29"/>
      <c r="P2312" s="29"/>
      <c r="Q2312" s="29"/>
      <c r="R2312" s="29"/>
      <c r="S2312" s="28"/>
      <c r="T2312" s="211"/>
    </row>
    <row r="2313" spans="1:20" outlineLevel="1" x14ac:dyDescent="0.2">
      <c r="A2313" s="38"/>
      <c r="B2313" s="37"/>
      <c r="C2313" s="36"/>
      <c r="D2313" s="35"/>
      <c r="E2313" s="34">
        <f>D2313*H2294</f>
        <v>0</v>
      </c>
      <c r="F2313" s="33" cm="1">
        <f t="array" ref="F2313">IFERROR(_xlfn.XLOOKUP(1,(TabFournisseurs[TYPE]=A2313)*(TabFournisseurs[SUPPLIER2]=B2313)*(TabFournisseurs[REF PRODUCT]=C2313),TabFournisseurs[Cost / per m]),0)</f>
        <v>0</v>
      </c>
      <c r="G2313" s="32">
        <f t="shared" si="206"/>
        <v>0</v>
      </c>
      <c r="H2313" s="31">
        <f>G2313*H2294</f>
        <v>0</v>
      </c>
      <c r="I2313" s="30"/>
      <c r="J2313" s="30"/>
      <c r="K2313" s="29"/>
      <c r="L2313" s="29"/>
      <c r="M2313" s="29"/>
      <c r="N2313" s="29"/>
      <c r="O2313" s="29"/>
      <c r="P2313" s="29"/>
      <c r="Q2313" s="29"/>
      <c r="R2313" s="29"/>
      <c r="S2313" s="28"/>
      <c r="T2313" s="211"/>
    </row>
    <row r="2314" spans="1:20" outlineLevel="1" x14ac:dyDescent="0.2">
      <c r="A2314" s="38"/>
      <c r="B2314" s="37"/>
      <c r="C2314" s="36"/>
      <c r="D2314" s="35"/>
      <c r="E2314" s="34">
        <f>D2314*H2294</f>
        <v>0</v>
      </c>
      <c r="F2314" s="33" cm="1">
        <f t="array" ref="F2314">IFERROR(_xlfn.XLOOKUP(1,(TabFournisseurs[TYPE]=A2314)*(TabFournisseurs[SUPPLIER2]=B2314)*(TabFournisseurs[REF PRODUCT]=C2314),TabFournisseurs[Cost / per m]),0)</f>
        <v>0</v>
      </c>
      <c r="G2314" s="32">
        <f t="shared" si="206"/>
        <v>0</v>
      </c>
      <c r="H2314" s="31">
        <f>G2314*H2294</f>
        <v>0</v>
      </c>
      <c r="I2314" s="30"/>
      <c r="J2314" s="30"/>
      <c r="K2314" s="29"/>
      <c r="L2314" s="29"/>
      <c r="M2314" s="29"/>
      <c r="N2314" s="29"/>
      <c r="O2314" s="29"/>
      <c r="P2314" s="29"/>
      <c r="Q2314" s="29"/>
      <c r="R2314" s="29"/>
      <c r="S2314" s="28"/>
      <c r="T2314" s="211"/>
    </row>
    <row r="2315" spans="1:20" ht="17" outlineLevel="1" x14ac:dyDescent="0.2">
      <c r="A2315" s="38" t="s">
        <v>38</v>
      </c>
      <c r="B2315" s="37" t="s">
        <v>40</v>
      </c>
      <c r="C2315" s="36" t="s">
        <v>41</v>
      </c>
      <c r="D2315" s="35">
        <v>1</v>
      </c>
      <c r="E2315" s="34">
        <f>D2315*H2294</f>
        <v>12</v>
      </c>
      <c r="F2315" s="33" cm="1">
        <f t="array" ref="F2315">IFERROR(_xlfn.XLOOKUP(1,(TabFournisseurs[TYPE]=A2315)*(TabFournisseurs[SUPPLIER2]=B2315)*(TabFournisseurs[REF PRODUCT]=C2315),TabFournisseurs[Cost / per m]),0)</f>
        <v>2</v>
      </c>
      <c r="G2315" s="32">
        <f t="shared" ref="G2315:G2316" si="207">F2315*D2315</f>
        <v>2</v>
      </c>
      <c r="H2315" s="31">
        <f>G2315*H2294</f>
        <v>24</v>
      </c>
      <c r="I2315" s="30"/>
      <c r="J2315" s="30"/>
      <c r="K2315" s="29"/>
      <c r="L2315" s="29"/>
      <c r="M2315" s="29"/>
      <c r="N2315" s="29"/>
      <c r="O2315" s="29"/>
      <c r="P2315" s="29"/>
      <c r="Q2315" s="29"/>
      <c r="R2315" s="29"/>
      <c r="S2315" s="28"/>
      <c r="T2315" s="211"/>
    </row>
    <row r="2316" spans="1:20" ht="18" outlineLevel="1" thickBot="1" x14ac:dyDescent="0.25">
      <c r="A2316" s="27" t="s">
        <v>38</v>
      </c>
      <c r="B2316" s="26" t="s">
        <v>42</v>
      </c>
      <c r="C2316" s="25" t="s">
        <v>43</v>
      </c>
      <c r="D2316" s="24">
        <v>1</v>
      </c>
      <c r="E2316" s="23">
        <f>D2316*H2294</f>
        <v>12</v>
      </c>
      <c r="F2316" s="22" cm="1">
        <f t="array" ref="F2316">IFERROR(_xlfn.XLOOKUP(1,(TabFournisseurs[TYPE]=A2316)*(TabFournisseurs[SUPPLIER2]=B2316)*(TabFournisseurs[REF PRODUCT]=C2316),TabFournisseurs[Cost / per m]),0)</f>
        <v>0.5</v>
      </c>
      <c r="G2316" s="21">
        <f t="shared" si="207"/>
        <v>0.5</v>
      </c>
      <c r="H2316" s="20">
        <f>G2316*H2294</f>
        <v>6</v>
      </c>
      <c r="I2316" s="19"/>
      <c r="J2316" s="19"/>
      <c r="K2316" s="18"/>
      <c r="L2316" s="18"/>
      <c r="M2316" s="18"/>
      <c r="N2316" s="18"/>
      <c r="O2316" s="18"/>
      <c r="P2316" s="18"/>
      <c r="Q2316" s="18"/>
      <c r="R2316" s="18"/>
      <c r="S2316" s="17"/>
      <c r="T2316" s="211"/>
    </row>
    <row r="2317" spans="1:20" ht="17" thickBot="1" x14ac:dyDescent="0.25">
      <c r="A2317" s="95"/>
      <c r="B2317" s="95"/>
      <c r="C2317" s="95"/>
      <c r="D2317" s="95"/>
      <c r="E2317" s="95"/>
      <c r="F2317" s="95"/>
      <c r="G2317" s="95"/>
      <c r="H2317" s="95"/>
      <c r="I2317" s="95"/>
      <c r="J2317" s="95"/>
      <c r="K2317" s="95"/>
      <c r="L2317" s="95"/>
      <c r="M2317" s="95"/>
      <c r="N2317" s="95"/>
      <c r="O2317" s="95"/>
      <c r="P2317" s="95"/>
      <c r="Q2317" s="95"/>
      <c r="R2317" s="95"/>
      <c r="S2317" s="95"/>
      <c r="T2317" s="95"/>
    </row>
    <row r="2318" spans="1:20" ht="23" customHeight="1" x14ac:dyDescent="0.2">
      <c r="A2318" s="160" t="s">
        <v>331</v>
      </c>
      <c r="B2318" s="161"/>
      <c r="C2318" s="161"/>
      <c r="D2318" s="161"/>
      <c r="E2318" s="161"/>
      <c r="F2318" s="161"/>
      <c r="G2318" s="162"/>
      <c r="H2318" s="166" t="s">
        <v>152</v>
      </c>
      <c r="I2318" s="167"/>
      <c r="J2318" s="167"/>
      <c r="K2318" s="167"/>
      <c r="L2318" s="167"/>
      <c r="M2318" s="168"/>
      <c r="N2318" s="169" t="s">
        <v>1</v>
      </c>
      <c r="O2318" s="169"/>
      <c r="P2318" s="169"/>
      <c r="Q2318" s="169"/>
      <c r="R2318" s="171"/>
      <c r="S2318" s="173" t="s">
        <v>2</v>
      </c>
      <c r="T2318" s="210"/>
    </row>
    <row r="2319" spans="1:20" ht="23" customHeight="1" thickBot="1" x14ac:dyDescent="0.25">
      <c r="A2319" s="163"/>
      <c r="B2319" s="164"/>
      <c r="C2319" s="164"/>
      <c r="D2319" s="164"/>
      <c r="E2319" s="164"/>
      <c r="F2319" s="164"/>
      <c r="G2319" s="165"/>
      <c r="H2319" s="177"/>
      <c r="I2319" s="178"/>
      <c r="J2319" s="178"/>
      <c r="K2319" s="178"/>
      <c r="L2319" s="178"/>
      <c r="M2319" s="179"/>
      <c r="N2319" s="170"/>
      <c r="O2319" s="170"/>
      <c r="P2319" s="170"/>
      <c r="Q2319" s="170"/>
      <c r="R2319" s="172"/>
      <c r="S2319" s="174"/>
      <c r="T2319" s="210"/>
    </row>
    <row r="2320" spans="1:20" outlineLevel="1" x14ac:dyDescent="0.2">
      <c r="A2320" s="180" t="s">
        <v>3</v>
      </c>
      <c r="B2320" s="181"/>
      <c r="C2320" s="94"/>
      <c r="D2320" s="94"/>
      <c r="E2320" s="94"/>
      <c r="F2320" s="94"/>
      <c r="G2320" s="94"/>
      <c r="H2320" s="94"/>
      <c r="I2320" s="94"/>
      <c r="J2320" s="94"/>
      <c r="K2320" s="94"/>
      <c r="L2320" s="94"/>
      <c r="M2320" s="94"/>
      <c r="N2320" s="94"/>
      <c r="O2320" s="94"/>
      <c r="P2320" s="94"/>
      <c r="Q2320" s="94"/>
      <c r="R2320" s="94"/>
      <c r="S2320" s="93" t="s">
        <v>85</v>
      </c>
      <c r="T2320" s="211"/>
    </row>
    <row r="2321" spans="1:20" ht="17" outlineLevel="1" thickBot="1" x14ac:dyDescent="0.25">
      <c r="A2321" s="92"/>
      <c r="B2321" s="42"/>
      <c r="C2321" s="42"/>
      <c r="D2321" s="42"/>
      <c r="E2321" s="42"/>
      <c r="F2321" s="42"/>
      <c r="G2321" s="42"/>
      <c r="H2321" s="42"/>
      <c r="I2321" s="42"/>
      <c r="J2321" s="42"/>
      <c r="K2321" s="42"/>
      <c r="L2321" s="42"/>
      <c r="M2321" s="42"/>
      <c r="N2321" s="42"/>
      <c r="O2321" s="42"/>
      <c r="P2321" s="42"/>
      <c r="Q2321" s="42"/>
      <c r="R2321" s="42"/>
      <c r="S2321" s="47"/>
      <c r="T2321" s="211"/>
    </row>
    <row r="2322" spans="1:20" ht="17" customHeight="1" outlineLevel="1" thickBot="1" x14ac:dyDescent="0.25">
      <c r="A2322" s="182" t="e" vm="42">
        <v>#VALUE!</v>
      </c>
      <c r="B2322" s="183"/>
      <c r="C2322" s="91" t="s">
        <v>6</v>
      </c>
      <c r="D2322" s="90" t="s">
        <v>7</v>
      </c>
      <c r="E2322" s="106" t="s">
        <v>332</v>
      </c>
      <c r="F2322" s="42"/>
      <c r="G2322" s="42"/>
      <c r="H2322" s="84" t="s">
        <v>8</v>
      </c>
      <c r="I2322" s="88"/>
      <c r="J2322" s="88"/>
      <c r="K2322" s="88"/>
      <c r="L2322" s="88"/>
      <c r="M2322" s="88"/>
      <c r="N2322" s="88"/>
      <c r="O2322" s="88"/>
      <c r="P2322" s="88"/>
      <c r="Q2322" s="88"/>
      <c r="S2322" s="87"/>
      <c r="T2322" s="211"/>
    </row>
    <row r="2323" spans="1:20" ht="16" customHeight="1" outlineLevel="1" x14ac:dyDescent="0.2">
      <c r="A2323" s="184"/>
      <c r="B2323" s="185"/>
      <c r="C2323" s="188"/>
      <c r="D2323" s="86" t="s">
        <v>9</v>
      </c>
      <c r="E2323" s="85" t="s">
        <v>86</v>
      </c>
      <c r="F2323" s="42"/>
      <c r="G2323" s="42"/>
      <c r="H2323" s="84" t="s">
        <v>10</v>
      </c>
      <c r="I2323" s="83"/>
      <c r="J2323" s="83"/>
      <c r="K2323" s="83"/>
      <c r="L2323" s="83"/>
      <c r="M2323" s="83"/>
      <c r="N2323" s="83"/>
      <c r="O2323" s="83"/>
      <c r="P2323" s="83"/>
      <c r="Q2323" s="83"/>
      <c r="R2323" s="191"/>
      <c r="S2323" s="192"/>
      <c r="T2323" s="211"/>
    </row>
    <row r="2324" spans="1:20" ht="16" customHeight="1" outlineLevel="1" x14ac:dyDescent="0.2">
      <c r="A2324" s="184"/>
      <c r="B2324" s="185"/>
      <c r="C2324" s="189"/>
      <c r="D2324" s="63" t="s">
        <v>11</v>
      </c>
      <c r="E2324" s="82" t="s">
        <v>50</v>
      </c>
      <c r="F2324" s="42"/>
      <c r="G2324" s="48"/>
      <c r="H2324" s="81"/>
      <c r="I2324" s="80"/>
      <c r="J2324" s="80"/>
      <c r="K2324" s="80"/>
      <c r="L2324" s="80"/>
      <c r="M2324" s="80"/>
      <c r="N2324" s="80"/>
      <c r="O2324" s="80"/>
      <c r="P2324" s="80"/>
      <c r="Q2324" s="80"/>
      <c r="R2324" s="191"/>
      <c r="S2324" s="192"/>
      <c r="T2324" s="211"/>
    </row>
    <row r="2325" spans="1:20" ht="16" customHeight="1" outlineLevel="1" thickBot="1" x14ac:dyDescent="0.25">
      <c r="A2325" s="184"/>
      <c r="B2325" s="185"/>
      <c r="C2325" s="189"/>
      <c r="D2325" s="63" t="s">
        <v>12</v>
      </c>
      <c r="E2325" s="82"/>
      <c r="F2325" s="42"/>
      <c r="G2325" s="48"/>
      <c r="H2325" s="81"/>
      <c r="I2325" s="80"/>
      <c r="J2325" s="80"/>
      <c r="K2325" s="80"/>
      <c r="L2325" s="80"/>
      <c r="M2325" s="80"/>
      <c r="N2325" s="80"/>
      <c r="O2325" s="80"/>
      <c r="P2325" s="80"/>
      <c r="Q2325" s="80"/>
      <c r="R2325" s="152"/>
      <c r="S2325" s="153"/>
      <c r="T2325" s="211"/>
    </row>
    <row r="2326" spans="1:20" ht="16" customHeight="1" outlineLevel="1" thickBot="1" x14ac:dyDescent="0.25">
      <c r="A2326" s="184"/>
      <c r="B2326" s="185"/>
      <c r="C2326" s="189"/>
      <c r="D2326" s="63" t="s">
        <v>13</v>
      </c>
      <c r="E2326" s="105" t="b">
        <v>0</v>
      </c>
      <c r="F2326" s="42"/>
      <c r="G2326" s="48"/>
      <c r="H2326" s="59" t="s">
        <v>14</v>
      </c>
      <c r="I2326" s="58">
        <v>48</v>
      </c>
      <c r="J2326" s="58">
        <v>50</v>
      </c>
      <c r="K2326" s="58">
        <v>52</v>
      </c>
      <c r="L2326" s="58">
        <v>54</v>
      </c>
      <c r="M2326" s="58">
        <v>56</v>
      </c>
      <c r="N2326" s="58">
        <v>58</v>
      </c>
      <c r="O2326" s="58">
        <v>60</v>
      </c>
      <c r="P2326" s="58">
        <v>62</v>
      </c>
      <c r="Q2326" s="57">
        <v>64</v>
      </c>
      <c r="S2326" s="79"/>
      <c r="T2326" s="211"/>
    </row>
    <row r="2327" spans="1:20" outlineLevel="1" x14ac:dyDescent="0.2">
      <c r="A2327" s="184"/>
      <c r="B2327" s="185"/>
      <c r="C2327" s="189"/>
      <c r="D2327" s="193"/>
      <c r="E2327" s="194"/>
      <c r="F2327" s="42"/>
      <c r="G2327" s="48"/>
      <c r="H2327" s="78">
        <f t="shared" ref="H2327:H2334" si="208">SUM(I2327:Q2327)</f>
        <v>0</v>
      </c>
      <c r="I2327" s="77"/>
      <c r="J2327" s="77"/>
      <c r="K2327" s="77"/>
      <c r="L2327" s="77"/>
      <c r="M2327" s="77"/>
      <c r="N2327" s="77"/>
      <c r="O2327" s="77"/>
      <c r="P2327" s="77"/>
      <c r="Q2327" s="77"/>
      <c r="R2327" s="195" t="s">
        <v>15</v>
      </c>
      <c r="S2327" s="196"/>
      <c r="T2327" s="211"/>
    </row>
    <row r="2328" spans="1:20" ht="16" customHeight="1" outlineLevel="1" x14ac:dyDescent="0.2">
      <c r="A2328" s="184"/>
      <c r="B2328" s="185"/>
      <c r="C2328" s="189"/>
      <c r="D2328" s="63" t="s">
        <v>16</v>
      </c>
      <c r="E2328" s="76"/>
      <c r="F2328" s="42"/>
      <c r="G2328" s="48"/>
      <c r="H2328" s="73">
        <f t="shared" si="208"/>
        <v>0</v>
      </c>
      <c r="I2328" s="68"/>
      <c r="J2328" s="68"/>
      <c r="K2328" s="68"/>
      <c r="L2328" s="68"/>
      <c r="M2328" s="68"/>
      <c r="N2328" s="68"/>
      <c r="O2328" s="68"/>
      <c r="P2328" s="68"/>
      <c r="Q2328" s="68"/>
      <c r="R2328" s="197"/>
      <c r="S2328" s="192"/>
      <c r="T2328" s="211"/>
    </row>
    <row r="2329" spans="1:20" ht="16" customHeight="1" outlineLevel="1" x14ac:dyDescent="0.2">
      <c r="A2329" s="184"/>
      <c r="B2329" s="185"/>
      <c r="C2329" s="189"/>
      <c r="D2329" s="63" t="s">
        <v>17</v>
      </c>
      <c r="E2329" s="75"/>
      <c r="F2329" s="42"/>
      <c r="G2329" s="42"/>
      <c r="H2329" s="73">
        <f t="shared" si="208"/>
        <v>0</v>
      </c>
      <c r="I2329" s="68"/>
      <c r="J2329" s="68"/>
      <c r="K2329" s="68"/>
      <c r="L2329" s="68"/>
      <c r="M2329" s="68"/>
      <c r="N2329" s="68"/>
      <c r="O2329" s="68"/>
      <c r="P2329" s="68"/>
      <c r="Q2329" s="68"/>
      <c r="R2329" s="197"/>
      <c r="S2329" s="192"/>
      <c r="T2329" s="211"/>
    </row>
    <row r="2330" spans="1:20" outlineLevel="1" x14ac:dyDescent="0.2">
      <c r="A2330" s="184"/>
      <c r="B2330" s="185"/>
      <c r="C2330" s="189"/>
      <c r="D2330" s="193"/>
      <c r="E2330" s="194"/>
      <c r="F2330" s="42"/>
      <c r="G2330" s="48"/>
      <c r="H2330" s="73">
        <f t="shared" si="208"/>
        <v>0</v>
      </c>
      <c r="I2330" s="68"/>
      <c r="J2330" s="68"/>
      <c r="K2330" s="68"/>
      <c r="L2330" s="68"/>
      <c r="M2330" s="68"/>
      <c r="N2330" s="68"/>
      <c r="O2330" s="68"/>
      <c r="P2330" s="68"/>
      <c r="Q2330" s="68"/>
      <c r="R2330" s="197"/>
      <c r="S2330" s="192"/>
      <c r="T2330" s="211"/>
    </row>
    <row r="2331" spans="1:20" ht="16" customHeight="1" outlineLevel="1" x14ac:dyDescent="0.2">
      <c r="A2331" s="184"/>
      <c r="B2331" s="185"/>
      <c r="C2331" s="189"/>
      <c r="D2331" s="63" t="s">
        <v>18</v>
      </c>
      <c r="E2331" s="76"/>
      <c r="F2331" s="42"/>
      <c r="G2331" s="48"/>
      <c r="H2331" s="73">
        <f t="shared" si="208"/>
        <v>0</v>
      </c>
      <c r="I2331" s="68"/>
      <c r="J2331" s="68"/>
      <c r="K2331" s="68"/>
      <c r="L2331" s="68"/>
      <c r="M2331" s="68"/>
      <c r="N2331" s="68"/>
      <c r="O2331" s="68"/>
      <c r="P2331" s="68"/>
      <c r="Q2331" s="68"/>
      <c r="R2331" s="197"/>
      <c r="S2331" s="192"/>
      <c r="T2331" s="211"/>
    </row>
    <row r="2332" spans="1:20" ht="16" customHeight="1" outlineLevel="1" x14ac:dyDescent="0.2">
      <c r="A2332" s="184"/>
      <c r="B2332" s="185"/>
      <c r="C2332" s="189"/>
      <c r="D2332" s="63" t="s">
        <v>19</v>
      </c>
      <c r="E2332" s="75">
        <f>SUM(G2345:G2359)</f>
        <v>2.5</v>
      </c>
      <c r="F2332" s="42"/>
      <c r="G2332" s="42"/>
      <c r="H2332" s="73">
        <f t="shared" si="208"/>
        <v>0</v>
      </c>
      <c r="I2332" s="68"/>
      <c r="J2332" s="68"/>
      <c r="K2332" s="68"/>
      <c r="L2332" s="68"/>
      <c r="M2332" s="68"/>
      <c r="N2332" s="68"/>
      <c r="O2332" s="68"/>
      <c r="P2332" s="68"/>
      <c r="Q2332" s="68"/>
      <c r="R2332" s="197"/>
      <c r="S2332" s="192"/>
      <c r="T2332" s="211"/>
    </row>
    <row r="2333" spans="1:20" outlineLevel="1" x14ac:dyDescent="0.2">
      <c r="A2333" s="184"/>
      <c r="B2333" s="185"/>
      <c r="C2333" s="189"/>
      <c r="D2333" s="193"/>
      <c r="E2333" s="194"/>
      <c r="F2333" s="42"/>
      <c r="G2333" s="48"/>
      <c r="H2333" s="73">
        <f t="shared" si="208"/>
        <v>0</v>
      </c>
      <c r="I2333" s="68"/>
      <c r="J2333" s="68"/>
      <c r="K2333" s="68"/>
      <c r="L2333" s="68"/>
      <c r="M2333" s="68"/>
      <c r="N2333" s="68"/>
      <c r="O2333" s="68"/>
      <c r="P2333" s="68"/>
      <c r="Q2333" s="68"/>
      <c r="R2333" s="197"/>
      <c r="S2333" s="192"/>
      <c r="T2333" s="211"/>
    </row>
    <row r="2334" spans="1:20" ht="16" customHeight="1" outlineLevel="1" x14ac:dyDescent="0.2">
      <c r="A2334" s="184"/>
      <c r="B2334" s="185"/>
      <c r="C2334" s="189"/>
      <c r="D2334" s="63" t="s">
        <v>20</v>
      </c>
      <c r="E2334" s="75">
        <f>SUM(E2331:E2332)</f>
        <v>2.5</v>
      </c>
      <c r="F2334" s="42"/>
      <c r="G2334" s="74"/>
      <c r="H2334" s="73">
        <f t="shared" si="208"/>
        <v>0</v>
      </c>
      <c r="I2334" s="68"/>
      <c r="J2334" s="68"/>
      <c r="K2334" s="68"/>
      <c r="L2334" s="68"/>
      <c r="M2334" s="68"/>
      <c r="N2334" s="68"/>
      <c r="O2334" s="68"/>
      <c r="P2334" s="68"/>
      <c r="Q2334" s="68"/>
      <c r="R2334" s="197"/>
      <c r="S2334" s="192"/>
      <c r="T2334" s="211"/>
    </row>
    <row r="2335" spans="1:20" ht="16" customHeight="1" outlineLevel="1" x14ac:dyDescent="0.2">
      <c r="A2335" s="184"/>
      <c r="B2335" s="185"/>
      <c r="C2335" s="189"/>
      <c r="D2335" s="63" t="s">
        <v>21</v>
      </c>
      <c r="E2335" s="72">
        <f>SUM(E2337/E2334)</f>
        <v>130</v>
      </c>
      <c r="F2335" s="42"/>
      <c r="G2335" s="71" t="s">
        <v>11</v>
      </c>
      <c r="H2335" s="69">
        <v>0</v>
      </c>
      <c r="I2335" s="68"/>
      <c r="J2335" s="68"/>
      <c r="K2335" s="68"/>
      <c r="L2335" s="68"/>
      <c r="M2335" s="68"/>
      <c r="N2335" s="68"/>
      <c r="O2335" s="68"/>
      <c r="P2335" s="68"/>
      <c r="Q2335" s="67"/>
      <c r="R2335" s="197"/>
      <c r="S2335" s="192"/>
      <c r="T2335" s="211"/>
    </row>
    <row r="2336" spans="1:20" ht="17" outlineLevel="1" thickBot="1" x14ac:dyDescent="0.25">
      <c r="A2336" s="184"/>
      <c r="B2336" s="185"/>
      <c r="C2336" s="189"/>
      <c r="D2336" s="193"/>
      <c r="E2336" s="194"/>
      <c r="F2336" s="42"/>
      <c r="G2336" s="70" t="s">
        <v>22</v>
      </c>
      <c r="H2336" s="69">
        <v>0</v>
      </c>
      <c r="I2336" s="68"/>
      <c r="J2336" s="68"/>
      <c r="K2336" s="68"/>
      <c r="L2336" s="68"/>
      <c r="M2336" s="68"/>
      <c r="N2336" s="68"/>
      <c r="O2336" s="68"/>
      <c r="P2336" s="68"/>
      <c r="Q2336" s="67"/>
      <c r="R2336" s="197"/>
      <c r="S2336" s="192"/>
      <c r="T2336" s="211"/>
    </row>
    <row r="2337" spans="1:20" ht="16" customHeight="1" outlineLevel="1" thickBot="1" x14ac:dyDescent="0.25">
      <c r="A2337" s="184"/>
      <c r="B2337" s="185"/>
      <c r="C2337" s="189"/>
      <c r="D2337" s="63" t="s">
        <v>23</v>
      </c>
      <c r="E2337" s="66">
        <v>325</v>
      </c>
      <c r="G2337" s="48"/>
      <c r="H2337" s="65">
        <f>SUM(H2335:H2336)</f>
        <v>0</v>
      </c>
      <c r="I2337" s="64">
        <f t="shared" ref="I2337:Q2337" si="209">SUM(I2327:I2334)</f>
        <v>0</v>
      </c>
      <c r="J2337" s="64">
        <f t="shared" si="209"/>
        <v>0</v>
      </c>
      <c r="K2337" s="64">
        <f t="shared" si="209"/>
        <v>0</v>
      </c>
      <c r="L2337" s="64">
        <f t="shared" si="209"/>
        <v>0</v>
      </c>
      <c r="M2337" s="64">
        <f t="shared" si="209"/>
        <v>0</v>
      </c>
      <c r="N2337" s="64">
        <f t="shared" si="209"/>
        <v>0</v>
      </c>
      <c r="O2337" s="64">
        <f t="shared" si="209"/>
        <v>0</v>
      </c>
      <c r="P2337" s="64">
        <f t="shared" si="209"/>
        <v>0</v>
      </c>
      <c r="Q2337" s="64">
        <f t="shared" si="209"/>
        <v>0</v>
      </c>
      <c r="R2337" s="197"/>
      <c r="S2337" s="192"/>
      <c r="T2337" s="211"/>
    </row>
    <row r="2338" spans="1:20" ht="17" customHeight="1" outlineLevel="1" thickBot="1" x14ac:dyDescent="0.25">
      <c r="A2338" s="184"/>
      <c r="B2338" s="185"/>
      <c r="C2338" s="189"/>
      <c r="D2338" s="63" t="s">
        <v>24</v>
      </c>
      <c r="E2338" s="62">
        <f>SUM(E2337/2.5)</f>
        <v>130</v>
      </c>
      <c r="F2338" s="42"/>
      <c r="G2338" s="61"/>
      <c r="H2338" s="60" t="s">
        <v>14</v>
      </c>
      <c r="I2338" s="59">
        <v>48</v>
      </c>
      <c r="J2338" s="58">
        <v>50</v>
      </c>
      <c r="K2338" s="58">
        <v>52</v>
      </c>
      <c r="L2338" s="58">
        <v>54</v>
      </c>
      <c r="M2338" s="58">
        <v>56</v>
      </c>
      <c r="N2338" s="58">
        <v>58</v>
      </c>
      <c r="O2338" s="58">
        <v>60</v>
      </c>
      <c r="P2338" s="58">
        <v>62</v>
      </c>
      <c r="Q2338" s="57">
        <v>64</v>
      </c>
      <c r="R2338" s="197"/>
      <c r="S2338" s="192"/>
      <c r="T2338" s="211"/>
    </row>
    <row r="2339" spans="1:20" ht="17" outlineLevel="1" thickBot="1" x14ac:dyDescent="0.25">
      <c r="A2339" s="186"/>
      <c r="B2339" s="187"/>
      <c r="C2339" s="190"/>
      <c r="D2339" s="56" t="s">
        <v>25</v>
      </c>
      <c r="E2339" s="55">
        <f>SUM(E2337/2.2)</f>
        <v>147.72727272727272</v>
      </c>
      <c r="F2339" s="42"/>
      <c r="G2339" s="42"/>
      <c r="H2339" s="42"/>
      <c r="I2339" s="42"/>
      <c r="J2339" s="42"/>
      <c r="K2339" s="42"/>
      <c r="L2339" s="42"/>
      <c r="M2339" s="42"/>
      <c r="N2339" s="42"/>
      <c r="O2339" s="42"/>
      <c r="P2339" s="42"/>
      <c r="Q2339" s="42"/>
      <c r="R2339" s="198"/>
      <c r="S2339" s="199"/>
      <c r="T2339" s="211"/>
    </row>
    <row r="2340" spans="1:20" ht="17" outlineLevel="1" thickBot="1" x14ac:dyDescent="0.25">
      <c r="A2340" s="54" t="s">
        <v>26</v>
      </c>
      <c r="B2340" s="53"/>
      <c r="C2340" s="42"/>
      <c r="D2340" s="48"/>
      <c r="E2340" s="52"/>
      <c r="F2340" s="42"/>
      <c r="S2340" s="28"/>
      <c r="T2340" s="211"/>
    </row>
    <row r="2341" spans="1:20" outlineLevel="1" x14ac:dyDescent="0.2">
      <c r="A2341" s="51" t="s">
        <v>27</v>
      </c>
      <c r="B2341" s="50"/>
      <c r="C2341" s="42"/>
      <c r="D2341" s="48"/>
      <c r="E2341" s="42"/>
      <c r="F2341" s="42"/>
      <c r="R2341" s="42"/>
      <c r="S2341" s="47"/>
      <c r="T2341" s="211"/>
    </row>
    <row r="2342" spans="1:20" outlineLevel="1" x14ac:dyDescent="0.2">
      <c r="A2342" s="49"/>
      <c r="B2342" s="42"/>
      <c r="C2342" s="42"/>
      <c r="D2342" s="48"/>
      <c r="E2342" s="42"/>
      <c r="F2342" s="42"/>
      <c r="G2342" s="42"/>
      <c r="H2342" s="42"/>
      <c r="I2342" s="42"/>
      <c r="J2342" s="42"/>
      <c r="K2342" s="42"/>
      <c r="L2342" s="42"/>
      <c r="M2342" s="42"/>
      <c r="N2342" s="42"/>
      <c r="O2342" s="42"/>
      <c r="P2342" s="42"/>
      <c r="Q2342" s="42"/>
      <c r="R2342" s="42"/>
      <c r="S2342" s="47"/>
      <c r="T2342" s="211"/>
    </row>
    <row r="2343" spans="1:20" ht="17" outlineLevel="1" thickBot="1" x14ac:dyDescent="0.25">
      <c r="A2343" s="49" t="s">
        <v>28</v>
      </c>
      <c r="B2343" s="42"/>
      <c r="C2343" s="42"/>
      <c r="D2343" s="48"/>
      <c r="E2343" s="42"/>
      <c r="F2343" s="42"/>
      <c r="G2343" s="42"/>
      <c r="H2343" s="42"/>
      <c r="I2343" s="42"/>
      <c r="J2343" s="42"/>
      <c r="K2343" s="42"/>
      <c r="L2343" s="42"/>
      <c r="M2343" s="42"/>
      <c r="N2343" s="42"/>
      <c r="O2343" s="42"/>
      <c r="P2343" s="42"/>
      <c r="Q2343" s="42"/>
      <c r="R2343" s="42"/>
      <c r="S2343" s="47"/>
      <c r="T2343" s="211"/>
    </row>
    <row r="2344" spans="1:20" outlineLevel="1" x14ac:dyDescent="0.2">
      <c r="A2344" s="46" t="s">
        <v>29</v>
      </c>
      <c r="B2344" s="45" t="s">
        <v>30</v>
      </c>
      <c r="C2344" s="44" t="s">
        <v>31</v>
      </c>
      <c r="D2344" s="44" t="s">
        <v>32</v>
      </c>
      <c r="E2344" s="44" t="s">
        <v>33</v>
      </c>
      <c r="F2344" s="44" t="s">
        <v>34</v>
      </c>
      <c r="G2344" s="44" t="s">
        <v>35</v>
      </c>
      <c r="H2344" s="43" t="s">
        <v>36</v>
      </c>
      <c r="I2344" s="200" t="s">
        <v>37</v>
      </c>
      <c r="J2344" s="201"/>
      <c r="K2344" s="202"/>
      <c r="L2344" s="202"/>
      <c r="M2344" s="202"/>
      <c r="N2344" s="202"/>
      <c r="O2344" s="202"/>
      <c r="P2344" s="42"/>
      <c r="Q2344" s="42"/>
      <c r="R2344" s="42"/>
      <c r="S2344" s="28"/>
      <c r="T2344" s="211"/>
    </row>
    <row r="2345" spans="1:20" outlineLevel="1" x14ac:dyDescent="0.2">
      <c r="A2345" s="38"/>
      <c r="B2345" s="37"/>
      <c r="C2345" s="36"/>
      <c r="D2345" s="35"/>
      <c r="E2345" s="41">
        <f>D2345*H2337</f>
        <v>0</v>
      </c>
      <c r="F2345" s="33" cm="1">
        <f t="array" ref="F2345">IFERROR(_xlfn.XLOOKUP(1,(TabFournisseurs[TYPE]=A2345)*(TabFournisseurs[SUPPLIER2]=B2345)*(TabFournisseurs[REF PRODUCT]=C2345),TabFournisseurs[Cost / per m]),0)</f>
        <v>0</v>
      </c>
      <c r="G2345" s="96">
        <f>F2345*D2345</f>
        <v>0</v>
      </c>
      <c r="H2345" s="40">
        <f>G2345*H2337</f>
        <v>0</v>
      </c>
      <c r="I2345" s="203"/>
      <c r="J2345" s="201"/>
      <c r="K2345" s="156"/>
      <c r="L2345" s="156"/>
      <c r="M2345" s="156"/>
      <c r="N2345" s="156"/>
      <c r="O2345" s="156"/>
      <c r="P2345" s="156"/>
      <c r="Q2345" s="156"/>
      <c r="R2345" s="156"/>
      <c r="S2345" s="157"/>
      <c r="T2345" s="211"/>
    </row>
    <row r="2346" spans="1:20" outlineLevel="1" x14ac:dyDescent="0.2">
      <c r="A2346" s="38"/>
      <c r="B2346" s="37"/>
      <c r="C2346" s="36"/>
      <c r="D2346" s="35"/>
      <c r="E2346" s="34">
        <f>D2346*H2337</f>
        <v>0</v>
      </c>
      <c r="F2346" s="33" cm="1">
        <f t="array" ref="F2346">IFERROR(_xlfn.XLOOKUP(1,(TabFournisseurs[TYPE]=A2346)*(TabFournisseurs[SUPPLIER2]=B2346)*(TabFournisseurs[REF PRODUCT]=C2346),TabFournisseurs[Cost / per m]),0)</f>
        <v>0</v>
      </c>
      <c r="G2346" s="32">
        <f t="shared" ref="G2346:G2356" si="210">F2346*D2346</f>
        <v>0</v>
      </c>
      <c r="H2346" s="31">
        <f>G2346*H2337</f>
        <v>0</v>
      </c>
      <c r="I2346" s="39"/>
      <c r="J2346" s="39"/>
      <c r="K2346" s="156"/>
      <c r="L2346" s="156"/>
      <c r="M2346" s="156"/>
      <c r="N2346" s="156"/>
      <c r="O2346" s="156"/>
      <c r="P2346" s="156"/>
      <c r="Q2346" s="156"/>
      <c r="R2346" s="156"/>
      <c r="S2346" s="157"/>
      <c r="T2346" s="211"/>
    </row>
    <row r="2347" spans="1:20" outlineLevel="1" x14ac:dyDescent="0.2">
      <c r="A2347" s="38"/>
      <c r="B2347" s="37"/>
      <c r="C2347" s="36"/>
      <c r="D2347" s="35"/>
      <c r="E2347" s="34">
        <f>D2347*H2337</f>
        <v>0</v>
      </c>
      <c r="F2347" s="33" cm="1">
        <f t="array" ref="F2347">IFERROR(_xlfn.XLOOKUP(1,(TabFournisseurs[TYPE]=A2347)*(TabFournisseurs[SUPPLIER2]=B2347)*(TabFournisseurs[REF PRODUCT]=C2347),TabFournisseurs[Cost / per m]),0)</f>
        <v>0</v>
      </c>
      <c r="G2347" s="32">
        <f t="shared" si="210"/>
        <v>0</v>
      </c>
      <c r="H2347" s="31">
        <f>G2347*H2337</f>
        <v>0</v>
      </c>
      <c r="I2347" s="39"/>
      <c r="J2347" s="39"/>
      <c r="K2347" s="156"/>
      <c r="L2347" s="156"/>
      <c r="M2347" s="156"/>
      <c r="N2347" s="156"/>
      <c r="O2347" s="156"/>
      <c r="P2347" s="156"/>
      <c r="Q2347" s="156"/>
      <c r="R2347" s="156"/>
      <c r="S2347" s="157"/>
      <c r="T2347" s="211"/>
    </row>
    <row r="2348" spans="1:20" outlineLevel="1" x14ac:dyDescent="0.2">
      <c r="A2348" s="38"/>
      <c r="B2348" s="37"/>
      <c r="C2348" s="36"/>
      <c r="D2348" s="35"/>
      <c r="E2348" s="34">
        <f>D2348*H2337</f>
        <v>0</v>
      </c>
      <c r="F2348" s="33" cm="1">
        <f t="array" ref="F2348">IFERROR(_xlfn.XLOOKUP(1,(TabFournisseurs[TYPE]=A2348)*(TabFournisseurs[SUPPLIER2]=B2348)*(TabFournisseurs[REF PRODUCT]=C2348),TabFournisseurs[Cost / per m]),0)</f>
        <v>0</v>
      </c>
      <c r="G2348" s="32">
        <f t="shared" si="210"/>
        <v>0</v>
      </c>
      <c r="H2348" s="31">
        <f>G2348*H2337</f>
        <v>0</v>
      </c>
      <c r="I2348" s="30"/>
      <c r="J2348" s="30"/>
      <c r="K2348" s="156"/>
      <c r="L2348" s="156"/>
      <c r="M2348" s="156"/>
      <c r="N2348" s="156"/>
      <c r="O2348" s="156"/>
      <c r="P2348" s="156"/>
      <c r="Q2348" s="156"/>
      <c r="R2348" s="156"/>
      <c r="S2348" s="157"/>
      <c r="T2348" s="211"/>
    </row>
    <row r="2349" spans="1:20" outlineLevel="1" x14ac:dyDescent="0.2">
      <c r="A2349" s="38"/>
      <c r="B2349" s="37"/>
      <c r="C2349" s="36"/>
      <c r="D2349" s="35"/>
      <c r="E2349" s="34">
        <f>D2349*H2337</f>
        <v>0</v>
      </c>
      <c r="F2349" s="33" cm="1">
        <f t="array" ref="F2349">IFERROR(_xlfn.XLOOKUP(1,(TabFournisseurs[TYPE]=A2349)*(TabFournisseurs[SUPPLIER2]=B2349)*(TabFournisseurs[REF PRODUCT]=C2349),TabFournisseurs[Cost / per m]),0)</f>
        <v>0</v>
      </c>
      <c r="G2349" s="32">
        <f t="shared" si="210"/>
        <v>0</v>
      </c>
      <c r="H2349" s="31">
        <f>G2349*H2337</f>
        <v>0</v>
      </c>
      <c r="I2349" s="30"/>
      <c r="J2349" s="30"/>
      <c r="K2349" s="29"/>
      <c r="L2349" s="29"/>
      <c r="M2349" s="29"/>
      <c r="N2349" s="29"/>
      <c r="O2349" s="29"/>
      <c r="P2349" s="29"/>
      <c r="Q2349" s="29"/>
      <c r="R2349" s="29"/>
      <c r="S2349" s="28"/>
      <c r="T2349" s="211"/>
    </row>
    <row r="2350" spans="1:20" outlineLevel="1" x14ac:dyDescent="0.2">
      <c r="A2350" s="38"/>
      <c r="B2350" s="37"/>
      <c r="C2350" s="36"/>
      <c r="D2350" s="35"/>
      <c r="E2350" s="34">
        <f>D2350*H2337</f>
        <v>0</v>
      </c>
      <c r="F2350" s="33" cm="1">
        <f t="array" ref="F2350">IFERROR(_xlfn.XLOOKUP(1,(TabFournisseurs[TYPE]=A2350)*(TabFournisseurs[SUPPLIER2]=B2350)*(TabFournisseurs[REF PRODUCT]=C2350),TabFournisseurs[Cost / per m]),0)</f>
        <v>0</v>
      </c>
      <c r="G2350" s="32">
        <f t="shared" si="210"/>
        <v>0</v>
      </c>
      <c r="H2350" s="31">
        <f>G2350*H2337</f>
        <v>0</v>
      </c>
      <c r="I2350" s="158"/>
      <c r="J2350" s="159"/>
      <c r="K2350" s="29"/>
      <c r="L2350" s="29"/>
      <c r="M2350" s="29"/>
      <c r="N2350" s="29"/>
      <c r="O2350" s="29"/>
      <c r="P2350" s="29"/>
      <c r="Q2350" s="29"/>
      <c r="R2350" s="29"/>
      <c r="S2350" s="28"/>
      <c r="T2350" s="211"/>
    </row>
    <row r="2351" spans="1:20" outlineLevel="1" x14ac:dyDescent="0.2">
      <c r="A2351" s="38"/>
      <c r="B2351" s="37"/>
      <c r="C2351" s="36"/>
      <c r="D2351" s="35"/>
      <c r="E2351" s="34">
        <f>D2351*H2337</f>
        <v>0</v>
      </c>
      <c r="F2351" s="33" cm="1">
        <f t="array" ref="F2351">IFERROR(_xlfn.XLOOKUP(1,(TabFournisseurs[TYPE]=A2351)*(TabFournisseurs[SUPPLIER2]=B2351)*(TabFournisseurs[REF PRODUCT]=C2351),TabFournisseurs[Cost / per m]),0)</f>
        <v>0</v>
      </c>
      <c r="G2351" s="32">
        <f t="shared" si="210"/>
        <v>0</v>
      </c>
      <c r="H2351" s="31">
        <f>G2351*H2337</f>
        <v>0</v>
      </c>
      <c r="I2351" s="30"/>
      <c r="J2351" s="30"/>
      <c r="K2351" s="29"/>
      <c r="L2351" s="29"/>
      <c r="M2351" s="29"/>
      <c r="N2351" s="29"/>
      <c r="O2351" s="29"/>
      <c r="P2351" s="29"/>
      <c r="Q2351" s="29"/>
      <c r="R2351" s="29"/>
      <c r="S2351" s="28"/>
      <c r="T2351" s="211"/>
    </row>
    <row r="2352" spans="1:20" outlineLevel="1" x14ac:dyDescent="0.2">
      <c r="A2352" s="38"/>
      <c r="B2352" s="37"/>
      <c r="C2352" s="36"/>
      <c r="D2352" s="35"/>
      <c r="E2352" s="34">
        <f>D2352*H2337</f>
        <v>0</v>
      </c>
      <c r="F2352" s="33" cm="1">
        <f t="array" ref="F2352">IFERROR(_xlfn.XLOOKUP(1,(TabFournisseurs[TYPE]=A2352)*(TabFournisseurs[SUPPLIER2]=B2352)*(TabFournisseurs[REF PRODUCT]=C2352),TabFournisseurs[Cost / per m]),0)</f>
        <v>0</v>
      </c>
      <c r="G2352" s="32">
        <f t="shared" si="210"/>
        <v>0</v>
      </c>
      <c r="H2352" s="31">
        <f>G2352*H2337</f>
        <v>0</v>
      </c>
      <c r="I2352" s="30"/>
      <c r="J2352" s="30"/>
      <c r="K2352" s="29"/>
      <c r="L2352" s="29"/>
      <c r="M2352" s="29"/>
      <c r="N2352" s="29"/>
      <c r="O2352" s="29"/>
      <c r="P2352" s="29"/>
      <c r="Q2352" s="29"/>
      <c r="R2352" s="29"/>
      <c r="S2352" s="28"/>
      <c r="T2352" s="211"/>
    </row>
    <row r="2353" spans="1:20" outlineLevel="1" x14ac:dyDescent="0.2">
      <c r="A2353" s="38"/>
      <c r="B2353" s="37"/>
      <c r="C2353" s="36"/>
      <c r="D2353" s="35"/>
      <c r="E2353" s="34">
        <f>D2353*H2337</f>
        <v>0</v>
      </c>
      <c r="F2353" s="33" cm="1">
        <f t="array" ref="F2353">IFERROR(_xlfn.XLOOKUP(1,(TabFournisseurs[TYPE]=A2353)*(TabFournisseurs[SUPPLIER2]=B2353)*(TabFournisseurs[REF PRODUCT]=C2353),TabFournisseurs[Cost / per m]),0)</f>
        <v>0</v>
      </c>
      <c r="G2353" s="32">
        <f t="shared" si="210"/>
        <v>0</v>
      </c>
      <c r="H2353" s="31">
        <f>G2353*H2337</f>
        <v>0</v>
      </c>
      <c r="I2353" s="30"/>
      <c r="J2353" s="30"/>
      <c r="K2353" s="29"/>
      <c r="L2353" s="29"/>
      <c r="M2353" s="29"/>
      <c r="N2353" s="29"/>
      <c r="O2353" s="29"/>
      <c r="P2353" s="29"/>
      <c r="Q2353" s="29"/>
      <c r="R2353" s="29"/>
      <c r="S2353" s="28"/>
      <c r="T2353" s="211"/>
    </row>
    <row r="2354" spans="1:20" outlineLevel="1" x14ac:dyDescent="0.2">
      <c r="A2354" s="38"/>
      <c r="B2354" s="37"/>
      <c r="C2354" s="36"/>
      <c r="D2354" s="35"/>
      <c r="E2354" s="34">
        <f>D2354*H2337</f>
        <v>0</v>
      </c>
      <c r="F2354" s="33" cm="1">
        <f t="array" ref="F2354">IFERROR(_xlfn.XLOOKUP(1,(TabFournisseurs[TYPE]=A2354)*(TabFournisseurs[SUPPLIER2]=B2354)*(TabFournisseurs[REF PRODUCT]=C2354),TabFournisseurs[Cost / per m]),0)</f>
        <v>0</v>
      </c>
      <c r="G2354" s="32">
        <f t="shared" si="210"/>
        <v>0</v>
      </c>
      <c r="H2354" s="31">
        <f>G2354*H2337</f>
        <v>0</v>
      </c>
      <c r="I2354" s="30"/>
      <c r="J2354" s="30"/>
      <c r="K2354" s="29"/>
      <c r="L2354" s="29"/>
      <c r="M2354" s="29"/>
      <c r="N2354" s="29"/>
      <c r="O2354" s="29"/>
      <c r="P2354" s="29"/>
      <c r="Q2354" s="29"/>
      <c r="R2354" s="29"/>
      <c r="S2354" s="28"/>
      <c r="T2354" s="211"/>
    </row>
    <row r="2355" spans="1:20" outlineLevel="1" x14ac:dyDescent="0.2">
      <c r="A2355" s="38"/>
      <c r="B2355" s="37"/>
      <c r="C2355" s="36"/>
      <c r="D2355" s="35"/>
      <c r="E2355" s="34">
        <f>D2355*H2337</f>
        <v>0</v>
      </c>
      <c r="F2355" s="33" cm="1">
        <f t="array" ref="F2355">IFERROR(_xlfn.XLOOKUP(1,(TabFournisseurs[TYPE]=A2355)*(TabFournisseurs[SUPPLIER2]=B2355)*(TabFournisseurs[REF PRODUCT]=C2355),TabFournisseurs[Cost / per m]),0)</f>
        <v>0</v>
      </c>
      <c r="G2355" s="32">
        <f t="shared" si="210"/>
        <v>0</v>
      </c>
      <c r="H2355" s="31">
        <f>G2355*H2337</f>
        <v>0</v>
      </c>
      <c r="I2355" s="30"/>
      <c r="J2355" s="30"/>
      <c r="K2355" s="29"/>
      <c r="L2355" s="29"/>
      <c r="M2355" s="29"/>
      <c r="N2355" s="29"/>
      <c r="O2355" s="29"/>
      <c r="P2355" s="29"/>
      <c r="Q2355" s="29"/>
      <c r="R2355" s="29"/>
      <c r="S2355" s="28"/>
      <c r="T2355" s="211"/>
    </row>
    <row r="2356" spans="1:20" outlineLevel="1" x14ac:dyDescent="0.2">
      <c r="A2356" s="38"/>
      <c r="B2356" s="37"/>
      <c r="C2356" s="36"/>
      <c r="D2356" s="35"/>
      <c r="E2356" s="34">
        <f>D2356*H2337</f>
        <v>0</v>
      </c>
      <c r="F2356" s="33" cm="1">
        <f t="array" ref="F2356">IFERROR(_xlfn.XLOOKUP(1,(TabFournisseurs[TYPE]=A2356)*(TabFournisseurs[SUPPLIER2]=B2356)*(TabFournisseurs[REF PRODUCT]=C2356),TabFournisseurs[Cost / per m]),0)</f>
        <v>0</v>
      </c>
      <c r="G2356" s="32">
        <f t="shared" si="210"/>
        <v>0</v>
      </c>
      <c r="H2356" s="31">
        <f>G2356*H2337</f>
        <v>0</v>
      </c>
      <c r="I2356" s="30"/>
      <c r="J2356" s="30"/>
      <c r="K2356" s="29"/>
      <c r="L2356" s="29"/>
      <c r="M2356" s="29"/>
      <c r="N2356" s="29"/>
      <c r="O2356" s="29"/>
      <c r="P2356" s="29"/>
      <c r="Q2356" s="29"/>
      <c r="R2356" s="29"/>
      <c r="S2356" s="28"/>
      <c r="T2356" s="211"/>
    </row>
    <row r="2357" spans="1:20" ht="17" outlineLevel="1" x14ac:dyDescent="0.2">
      <c r="A2357" s="101" t="s">
        <v>38</v>
      </c>
      <c r="B2357" s="102" t="s">
        <v>39</v>
      </c>
      <c r="C2357" s="103" t="s">
        <v>102</v>
      </c>
      <c r="D2357" s="104" t="s">
        <v>103</v>
      </c>
      <c r="E2357" s="34"/>
      <c r="F2357" s="33"/>
      <c r="G2357" s="32"/>
      <c r="H2357" s="31"/>
      <c r="I2357" s="30"/>
      <c r="J2357" s="30"/>
      <c r="K2357" s="29"/>
      <c r="L2357" s="29"/>
      <c r="M2357" s="29"/>
      <c r="N2357" s="29"/>
      <c r="O2357" s="29"/>
      <c r="P2357" s="29"/>
      <c r="Q2357" s="29"/>
      <c r="R2357" s="29"/>
      <c r="S2357" s="28"/>
      <c r="T2357" s="211"/>
    </row>
    <row r="2358" spans="1:20" ht="17" outlineLevel="1" x14ac:dyDescent="0.2">
      <c r="A2358" s="38" t="s">
        <v>38</v>
      </c>
      <c r="B2358" s="37" t="s">
        <v>40</v>
      </c>
      <c r="C2358" s="36" t="s">
        <v>41</v>
      </c>
      <c r="D2358" s="35">
        <v>1</v>
      </c>
      <c r="E2358" s="34">
        <f>D2358*H2337</f>
        <v>0</v>
      </c>
      <c r="F2358" s="33" cm="1">
        <f t="array" ref="F2358">IFERROR(_xlfn.XLOOKUP(1,(TabFournisseurs[TYPE]=A2358)*(TabFournisseurs[SUPPLIER2]=B2358)*(TabFournisseurs[REF PRODUCT]=C2358),TabFournisseurs[Cost / per m]),0)</f>
        <v>2</v>
      </c>
      <c r="G2358" s="32">
        <f t="shared" ref="G2358:G2359" si="211">F2358*D2358</f>
        <v>2</v>
      </c>
      <c r="H2358" s="31">
        <f>G2358*H2337</f>
        <v>0</v>
      </c>
      <c r="I2358" s="30"/>
      <c r="J2358" s="30"/>
      <c r="K2358" s="29"/>
      <c r="L2358" s="29"/>
      <c r="M2358" s="29"/>
      <c r="N2358" s="29"/>
      <c r="O2358" s="29"/>
      <c r="P2358" s="29"/>
      <c r="Q2358" s="29"/>
      <c r="R2358" s="29"/>
      <c r="S2358" s="28"/>
      <c r="T2358" s="211"/>
    </row>
    <row r="2359" spans="1:20" ht="18" outlineLevel="1" thickBot="1" x14ac:dyDescent="0.25">
      <c r="A2359" s="27" t="s">
        <v>38</v>
      </c>
      <c r="B2359" s="26" t="s">
        <v>42</v>
      </c>
      <c r="C2359" s="25" t="s">
        <v>43</v>
      </c>
      <c r="D2359" s="24">
        <v>1</v>
      </c>
      <c r="E2359" s="23">
        <f>D2359*H2337</f>
        <v>0</v>
      </c>
      <c r="F2359" s="22" cm="1">
        <f t="array" ref="F2359">IFERROR(_xlfn.XLOOKUP(1,(TabFournisseurs[TYPE]=A2359)*(TabFournisseurs[SUPPLIER2]=B2359)*(TabFournisseurs[REF PRODUCT]=C2359),TabFournisseurs[Cost / per m]),0)</f>
        <v>0.5</v>
      </c>
      <c r="G2359" s="21">
        <f t="shared" si="211"/>
        <v>0.5</v>
      </c>
      <c r="H2359" s="20">
        <f>G2359*H2337</f>
        <v>0</v>
      </c>
      <c r="I2359" s="19"/>
      <c r="J2359" s="19"/>
      <c r="K2359" s="18"/>
      <c r="L2359" s="18"/>
      <c r="M2359" s="18"/>
      <c r="N2359" s="18"/>
      <c r="O2359" s="18"/>
      <c r="P2359" s="18"/>
      <c r="Q2359" s="18"/>
      <c r="R2359" s="18"/>
      <c r="S2359" s="17"/>
      <c r="T2359" s="211"/>
    </row>
    <row r="2360" spans="1:20" ht="17" thickBot="1" x14ac:dyDescent="0.25">
      <c r="A2360" s="95"/>
      <c r="B2360" s="95"/>
      <c r="C2360" s="95"/>
      <c r="D2360" s="95"/>
      <c r="E2360" s="95"/>
      <c r="F2360" s="95"/>
      <c r="G2360" s="95"/>
      <c r="H2360" s="95"/>
      <c r="I2360" s="95"/>
      <c r="J2360" s="95"/>
      <c r="K2360" s="95"/>
      <c r="L2360" s="95"/>
      <c r="M2360" s="95"/>
      <c r="N2360" s="95"/>
      <c r="O2360" s="95"/>
      <c r="P2360" s="95"/>
      <c r="Q2360" s="95"/>
      <c r="R2360" s="95"/>
      <c r="S2360" s="95"/>
      <c r="T2360" s="95"/>
    </row>
    <row r="2361" spans="1:20" ht="23" customHeight="1" x14ac:dyDescent="0.2">
      <c r="A2361" s="241" t="s">
        <v>331</v>
      </c>
      <c r="B2361" s="242"/>
      <c r="C2361" s="242"/>
      <c r="D2361" s="242"/>
      <c r="E2361" s="242"/>
      <c r="F2361" s="242"/>
      <c r="G2361" s="243"/>
      <c r="H2361" s="166" t="s">
        <v>91</v>
      </c>
      <c r="I2361" s="167"/>
      <c r="J2361" s="167"/>
      <c r="K2361" s="167"/>
      <c r="L2361" s="167"/>
      <c r="M2361" s="168"/>
      <c r="N2361" s="169" t="s">
        <v>1</v>
      </c>
      <c r="O2361" s="169"/>
      <c r="P2361" s="169"/>
      <c r="Q2361" s="169"/>
      <c r="R2361" s="171"/>
      <c r="S2361" s="173" t="s">
        <v>2</v>
      </c>
      <c r="T2361" s="210"/>
    </row>
    <row r="2362" spans="1:20" ht="23" customHeight="1" x14ac:dyDescent="0.2">
      <c r="A2362" s="244"/>
      <c r="B2362" s="245"/>
      <c r="C2362" s="245"/>
      <c r="D2362" s="245"/>
      <c r="E2362" s="245"/>
      <c r="F2362" s="245"/>
      <c r="G2362" s="246"/>
      <c r="H2362" s="177"/>
      <c r="I2362" s="178"/>
      <c r="J2362" s="178"/>
      <c r="K2362" s="178"/>
      <c r="L2362" s="178"/>
      <c r="M2362" s="179"/>
      <c r="N2362" s="170"/>
      <c r="O2362" s="170"/>
      <c r="P2362" s="170"/>
      <c r="Q2362" s="170"/>
      <c r="R2362" s="172"/>
      <c r="S2362" s="174"/>
      <c r="T2362" s="210"/>
    </row>
    <row r="2363" spans="1:20" hidden="1" outlineLevel="1" x14ac:dyDescent="0.2">
      <c r="A2363" s="180" t="s">
        <v>3</v>
      </c>
      <c r="B2363" s="181"/>
      <c r="C2363" s="94"/>
      <c r="D2363" s="94"/>
      <c r="E2363" s="94"/>
      <c r="F2363" s="94"/>
      <c r="G2363" s="94"/>
      <c r="H2363" s="94"/>
      <c r="I2363" s="94"/>
      <c r="J2363" s="94"/>
      <c r="K2363" s="94"/>
      <c r="L2363" s="94"/>
      <c r="M2363" s="94"/>
      <c r="N2363" s="94"/>
      <c r="O2363" s="94"/>
      <c r="P2363" s="94"/>
      <c r="Q2363" s="94"/>
      <c r="R2363" s="94"/>
      <c r="S2363" s="93" t="s">
        <v>4</v>
      </c>
      <c r="T2363" s="211"/>
    </row>
    <row r="2364" spans="1:20" ht="17" hidden="1" outlineLevel="1" thickBot="1" x14ac:dyDescent="0.25">
      <c r="A2364" s="92"/>
      <c r="B2364" s="42"/>
      <c r="C2364" s="42"/>
      <c r="D2364" s="42"/>
      <c r="E2364" s="42"/>
      <c r="F2364" s="42"/>
      <c r="G2364" s="42"/>
      <c r="H2364" s="42"/>
      <c r="I2364" s="42"/>
      <c r="J2364" s="42"/>
      <c r="K2364" s="42"/>
      <c r="L2364" s="42"/>
      <c r="M2364" s="42"/>
      <c r="N2364" s="42"/>
      <c r="O2364" s="42"/>
      <c r="P2364" s="42"/>
      <c r="Q2364" s="42"/>
      <c r="R2364" s="42"/>
      <c r="S2364" s="47"/>
      <c r="T2364" s="211"/>
    </row>
    <row r="2365" spans="1:20" ht="17" hidden="1" customHeight="1" outlineLevel="1" thickBot="1" x14ac:dyDescent="0.25">
      <c r="A2365" s="182" t="e" vm="42">
        <v>#VALUE!</v>
      </c>
      <c r="B2365" s="183"/>
      <c r="C2365" s="91" t="s">
        <v>6</v>
      </c>
      <c r="D2365" s="90" t="s">
        <v>7</v>
      </c>
      <c r="E2365" s="106" t="s">
        <v>332</v>
      </c>
      <c r="F2365" s="42"/>
      <c r="G2365" s="42"/>
      <c r="H2365" s="84" t="s">
        <v>8</v>
      </c>
      <c r="I2365" s="88"/>
      <c r="J2365" s="88"/>
      <c r="K2365" s="88"/>
      <c r="L2365" s="88"/>
      <c r="M2365" s="88"/>
      <c r="N2365" s="88"/>
      <c r="O2365" s="88"/>
      <c r="P2365" s="88"/>
      <c r="Q2365" s="88"/>
      <c r="S2365" s="87"/>
      <c r="T2365" s="211"/>
    </row>
    <row r="2366" spans="1:20" ht="16" hidden="1" customHeight="1" outlineLevel="1" x14ac:dyDescent="0.2">
      <c r="A2366" s="184"/>
      <c r="B2366" s="185"/>
      <c r="C2366" s="188"/>
      <c r="D2366" s="86" t="s">
        <v>9</v>
      </c>
      <c r="E2366" s="85" t="s">
        <v>86</v>
      </c>
      <c r="F2366" s="42"/>
      <c r="G2366" s="42"/>
      <c r="H2366" s="84" t="s">
        <v>10</v>
      </c>
      <c r="I2366" s="83"/>
      <c r="J2366" s="83"/>
      <c r="K2366" s="83"/>
      <c r="L2366" s="83"/>
      <c r="M2366" s="83"/>
      <c r="N2366" s="83"/>
      <c r="O2366" s="83"/>
      <c r="P2366" s="83"/>
      <c r="Q2366" s="83"/>
      <c r="R2366" s="191"/>
      <c r="S2366" s="192"/>
      <c r="T2366" s="211"/>
    </row>
    <row r="2367" spans="1:20" ht="16" hidden="1" customHeight="1" outlineLevel="1" x14ac:dyDescent="0.2">
      <c r="A2367" s="184"/>
      <c r="B2367" s="185"/>
      <c r="C2367" s="189"/>
      <c r="D2367" s="63" t="s">
        <v>11</v>
      </c>
      <c r="E2367" s="82" t="s">
        <v>50</v>
      </c>
      <c r="F2367" s="42"/>
      <c r="G2367" s="48"/>
      <c r="H2367" s="81"/>
      <c r="I2367" s="80"/>
      <c r="J2367" s="80"/>
      <c r="K2367" s="80"/>
      <c r="L2367" s="80"/>
      <c r="M2367" s="80"/>
      <c r="N2367" s="80"/>
      <c r="O2367" s="80"/>
      <c r="P2367" s="80"/>
      <c r="Q2367" s="80"/>
      <c r="R2367" s="191"/>
      <c r="S2367" s="192"/>
      <c r="T2367" s="211"/>
    </row>
    <row r="2368" spans="1:20" ht="16" hidden="1" customHeight="1" outlineLevel="1" thickBot="1" x14ac:dyDescent="0.25">
      <c r="A2368" s="184"/>
      <c r="B2368" s="185"/>
      <c r="C2368" s="189"/>
      <c r="D2368" s="63" t="s">
        <v>12</v>
      </c>
      <c r="E2368" s="82"/>
      <c r="F2368" s="42"/>
      <c r="G2368" s="48"/>
      <c r="H2368" s="81"/>
      <c r="I2368" s="80"/>
      <c r="J2368" s="80"/>
      <c r="K2368" s="80"/>
      <c r="L2368" s="80"/>
      <c r="M2368" s="80"/>
      <c r="N2368" s="80"/>
      <c r="O2368" s="80"/>
      <c r="P2368" s="80"/>
      <c r="Q2368" s="80"/>
      <c r="R2368" s="152"/>
      <c r="S2368" s="153"/>
      <c r="T2368" s="211"/>
    </row>
    <row r="2369" spans="1:20" ht="16" hidden="1" customHeight="1" outlineLevel="1" thickBot="1" x14ac:dyDescent="0.25">
      <c r="A2369" s="184"/>
      <c r="B2369" s="185"/>
      <c r="C2369" s="189"/>
      <c r="D2369" s="63" t="s">
        <v>13</v>
      </c>
      <c r="E2369" s="105" t="b">
        <v>0</v>
      </c>
      <c r="F2369" s="42"/>
      <c r="G2369" s="48"/>
      <c r="H2369" s="59" t="s">
        <v>14</v>
      </c>
      <c r="I2369" s="58">
        <v>48</v>
      </c>
      <c r="J2369" s="58">
        <v>50</v>
      </c>
      <c r="K2369" s="58">
        <v>52</v>
      </c>
      <c r="L2369" s="58">
        <v>54</v>
      </c>
      <c r="M2369" s="58">
        <v>56</v>
      </c>
      <c r="N2369" s="58">
        <v>58</v>
      </c>
      <c r="O2369" s="58">
        <v>60</v>
      </c>
      <c r="P2369" s="58">
        <v>62</v>
      </c>
      <c r="Q2369" s="57">
        <v>64</v>
      </c>
      <c r="S2369" s="79"/>
      <c r="T2369" s="211"/>
    </row>
    <row r="2370" spans="1:20" ht="16" hidden="1" customHeight="1" outlineLevel="1" x14ac:dyDescent="0.2">
      <c r="A2370" s="184"/>
      <c r="B2370" s="185"/>
      <c r="C2370" s="189"/>
      <c r="D2370" s="193"/>
      <c r="E2370" s="194"/>
      <c r="F2370" s="42"/>
      <c r="G2370" s="48"/>
      <c r="H2370" s="78">
        <f t="shared" ref="H2370:H2377" si="212">SUM(I2370:Q2370)</f>
        <v>0</v>
      </c>
      <c r="I2370" s="77"/>
      <c r="J2370" s="77"/>
      <c r="K2370" s="77"/>
      <c r="L2370" s="77"/>
      <c r="M2370" s="77"/>
      <c r="N2370" s="77"/>
      <c r="O2370" s="77"/>
      <c r="P2370" s="77"/>
      <c r="Q2370" s="77"/>
      <c r="R2370" s="195" t="s">
        <v>15</v>
      </c>
      <c r="S2370" s="196"/>
      <c r="T2370" s="211"/>
    </row>
    <row r="2371" spans="1:20" ht="16" hidden="1" customHeight="1" outlineLevel="1" x14ac:dyDescent="0.2">
      <c r="A2371" s="184"/>
      <c r="B2371" s="185"/>
      <c r="C2371" s="189"/>
      <c r="D2371" s="63" t="s">
        <v>16</v>
      </c>
      <c r="E2371" s="76"/>
      <c r="F2371" s="42"/>
      <c r="G2371" s="48"/>
      <c r="H2371" s="73">
        <f t="shared" si="212"/>
        <v>0</v>
      </c>
      <c r="I2371" s="68"/>
      <c r="J2371" s="68"/>
      <c r="K2371" s="68"/>
      <c r="L2371" s="68"/>
      <c r="M2371" s="68"/>
      <c r="N2371" s="68"/>
      <c r="O2371" s="68"/>
      <c r="P2371" s="68"/>
      <c r="Q2371" s="68"/>
      <c r="R2371" s="197"/>
      <c r="S2371" s="192"/>
      <c r="T2371" s="211"/>
    </row>
    <row r="2372" spans="1:20" ht="16" hidden="1" customHeight="1" outlineLevel="1" x14ac:dyDescent="0.2">
      <c r="A2372" s="184"/>
      <c r="B2372" s="185"/>
      <c r="C2372" s="189"/>
      <c r="D2372" s="63" t="s">
        <v>17</v>
      </c>
      <c r="E2372" s="75"/>
      <c r="F2372" s="42"/>
      <c r="G2372" s="42"/>
      <c r="H2372" s="73">
        <f t="shared" si="212"/>
        <v>0</v>
      </c>
      <c r="I2372" s="68"/>
      <c r="J2372" s="68"/>
      <c r="K2372" s="68"/>
      <c r="L2372" s="68"/>
      <c r="M2372" s="68"/>
      <c r="N2372" s="68"/>
      <c r="O2372" s="68"/>
      <c r="P2372" s="68"/>
      <c r="Q2372" s="68"/>
      <c r="R2372" s="197"/>
      <c r="S2372" s="192"/>
      <c r="T2372" s="211"/>
    </row>
    <row r="2373" spans="1:20" ht="16" hidden="1" customHeight="1" outlineLevel="1" x14ac:dyDescent="0.2">
      <c r="A2373" s="184"/>
      <c r="B2373" s="185"/>
      <c r="C2373" s="189"/>
      <c r="D2373" s="193"/>
      <c r="E2373" s="194"/>
      <c r="F2373" s="42"/>
      <c r="G2373" s="48"/>
      <c r="H2373" s="73">
        <f t="shared" si="212"/>
        <v>0</v>
      </c>
      <c r="I2373" s="68"/>
      <c r="J2373" s="68"/>
      <c r="K2373" s="68"/>
      <c r="L2373" s="68"/>
      <c r="M2373" s="68"/>
      <c r="N2373" s="68"/>
      <c r="O2373" s="68"/>
      <c r="P2373" s="68"/>
      <c r="Q2373" s="68"/>
      <c r="R2373" s="197"/>
      <c r="S2373" s="192"/>
      <c r="T2373" s="211"/>
    </row>
    <row r="2374" spans="1:20" ht="16" hidden="1" customHeight="1" outlineLevel="1" x14ac:dyDescent="0.2">
      <c r="A2374" s="184"/>
      <c r="B2374" s="185"/>
      <c r="C2374" s="189"/>
      <c r="D2374" s="63" t="s">
        <v>18</v>
      </c>
      <c r="E2374" s="76"/>
      <c r="F2374" s="42"/>
      <c r="G2374" s="48"/>
      <c r="H2374" s="73">
        <f t="shared" si="212"/>
        <v>0</v>
      </c>
      <c r="I2374" s="68"/>
      <c r="J2374" s="68"/>
      <c r="K2374" s="68"/>
      <c r="L2374" s="68"/>
      <c r="M2374" s="68"/>
      <c r="N2374" s="68"/>
      <c r="O2374" s="68"/>
      <c r="P2374" s="68"/>
      <c r="Q2374" s="68"/>
      <c r="R2374" s="197"/>
      <c r="S2374" s="192"/>
      <c r="T2374" s="211"/>
    </row>
    <row r="2375" spans="1:20" ht="16" hidden="1" customHeight="1" outlineLevel="1" x14ac:dyDescent="0.2">
      <c r="A2375" s="184"/>
      <c r="B2375" s="185"/>
      <c r="C2375" s="189"/>
      <c r="D2375" s="63" t="s">
        <v>19</v>
      </c>
      <c r="E2375" s="75">
        <f>SUM(G2388:G2402)</f>
        <v>2.5</v>
      </c>
      <c r="F2375" s="42"/>
      <c r="G2375" s="42"/>
      <c r="H2375" s="73">
        <f t="shared" si="212"/>
        <v>0</v>
      </c>
      <c r="I2375" s="68"/>
      <c r="J2375" s="68"/>
      <c r="K2375" s="68"/>
      <c r="L2375" s="68"/>
      <c r="M2375" s="68"/>
      <c r="N2375" s="68"/>
      <c r="O2375" s="68"/>
      <c r="P2375" s="68"/>
      <c r="Q2375" s="68"/>
      <c r="R2375" s="197"/>
      <c r="S2375" s="192"/>
      <c r="T2375" s="211"/>
    </row>
    <row r="2376" spans="1:20" ht="16" hidden="1" customHeight="1" outlineLevel="1" x14ac:dyDescent="0.2">
      <c r="A2376" s="184"/>
      <c r="B2376" s="185"/>
      <c r="C2376" s="189"/>
      <c r="D2376" s="193"/>
      <c r="E2376" s="194"/>
      <c r="F2376" s="42"/>
      <c r="G2376" s="48"/>
      <c r="H2376" s="73">
        <f t="shared" si="212"/>
        <v>0</v>
      </c>
      <c r="I2376" s="68"/>
      <c r="J2376" s="68"/>
      <c r="K2376" s="68"/>
      <c r="L2376" s="68"/>
      <c r="M2376" s="68"/>
      <c r="N2376" s="68"/>
      <c r="O2376" s="68"/>
      <c r="P2376" s="68"/>
      <c r="Q2376" s="68"/>
      <c r="R2376" s="197"/>
      <c r="S2376" s="192"/>
      <c r="T2376" s="211"/>
    </row>
    <row r="2377" spans="1:20" ht="16" hidden="1" customHeight="1" outlineLevel="1" x14ac:dyDescent="0.2">
      <c r="A2377" s="184"/>
      <c r="B2377" s="185"/>
      <c r="C2377" s="189"/>
      <c r="D2377" s="63" t="s">
        <v>20</v>
      </c>
      <c r="E2377" s="75">
        <f>SUM(E2374:E2375)</f>
        <v>2.5</v>
      </c>
      <c r="F2377" s="42"/>
      <c r="G2377" s="74"/>
      <c r="H2377" s="73">
        <f t="shared" si="212"/>
        <v>0</v>
      </c>
      <c r="I2377" s="68"/>
      <c r="J2377" s="68"/>
      <c r="K2377" s="68"/>
      <c r="L2377" s="68"/>
      <c r="M2377" s="68"/>
      <c r="N2377" s="68"/>
      <c r="O2377" s="68"/>
      <c r="P2377" s="68"/>
      <c r="Q2377" s="68"/>
      <c r="R2377" s="197"/>
      <c r="S2377" s="192"/>
      <c r="T2377" s="211"/>
    </row>
    <row r="2378" spans="1:20" ht="16" hidden="1" customHeight="1" outlineLevel="1" x14ac:dyDescent="0.2">
      <c r="A2378" s="184"/>
      <c r="B2378" s="185"/>
      <c r="C2378" s="189"/>
      <c r="D2378" s="63" t="s">
        <v>21</v>
      </c>
      <c r="E2378" s="72">
        <f>SUM(E2380/E2377)</f>
        <v>0</v>
      </c>
      <c r="F2378" s="42"/>
      <c r="G2378" s="71" t="s">
        <v>11</v>
      </c>
      <c r="H2378" s="69">
        <v>0</v>
      </c>
      <c r="I2378" s="68"/>
      <c r="J2378" s="68"/>
      <c r="K2378" s="68"/>
      <c r="L2378" s="68"/>
      <c r="M2378" s="68"/>
      <c r="N2378" s="68"/>
      <c r="O2378" s="68"/>
      <c r="P2378" s="68"/>
      <c r="Q2378" s="67"/>
      <c r="R2378" s="197"/>
      <c r="S2378" s="192"/>
      <c r="T2378" s="211"/>
    </row>
    <row r="2379" spans="1:20" ht="17" hidden="1" customHeight="1" outlineLevel="1" thickBot="1" x14ac:dyDescent="0.25">
      <c r="A2379" s="184"/>
      <c r="B2379" s="185"/>
      <c r="C2379" s="189"/>
      <c r="D2379" s="193"/>
      <c r="E2379" s="194"/>
      <c r="F2379" s="42"/>
      <c r="G2379" s="70" t="s">
        <v>22</v>
      </c>
      <c r="H2379" s="69">
        <v>0</v>
      </c>
      <c r="I2379" s="68"/>
      <c r="J2379" s="68"/>
      <c r="K2379" s="68"/>
      <c r="L2379" s="68"/>
      <c r="M2379" s="68"/>
      <c r="N2379" s="68"/>
      <c r="O2379" s="68"/>
      <c r="P2379" s="68"/>
      <c r="Q2379" s="67"/>
      <c r="R2379" s="197"/>
      <c r="S2379" s="192"/>
      <c r="T2379" s="211"/>
    </row>
    <row r="2380" spans="1:20" ht="16" hidden="1" customHeight="1" outlineLevel="1" thickBot="1" x14ac:dyDescent="0.25">
      <c r="A2380" s="184"/>
      <c r="B2380" s="185"/>
      <c r="C2380" s="189"/>
      <c r="D2380" s="63" t="s">
        <v>23</v>
      </c>
      <c r="E2380" s="66"/>
      <c r="G2380" s="48"/>
      <c r="H2380" s="65">
        <f>SUM(H2378:H2379)</f>
        <v>0</v>
      </c>
      <c r="I2380" s="64">
        <f t="shared" ref="I2380:Q2380" si="213">SUM(I2370:I2377)</f>
        <v>0</v>
      </c>
      <c r="J2380" s="64">
        <f t="shared" si="213"/>
        <v>0</v>
      </c>
      <c r="K2380" s="64">
        <f t="shared" si="213"/>
        <v>0</v>
      </c>
      <c r="L2380" s="64">
        <f t="shared" si="213"/>
        <v>0</v>
      </c>
      <c r="M2380" s="64">
        <f t="shared" si="213"/>
        <v>0</v>
      </c>
      <c r="N2380" s="64">
        <f t="shared" si="213"/>
        <v>0</v>
      </c>
      <c r="O2380" s="64">
        <f t="shared" si="213"/>
        <v>0</v>
      </c>
      <c r="P2380" s="64">
        <f t="shared" si="213"/>
        <v>0</v>
      </c>
      <c r="Q2380" s="64">
        <f t="shared" si="213"/>
        <v>0</v>
      </c>
      <c r="R2380" s="197"/>
      <c r="S2380" s="192"/>
      <c r="T2380" s="211"/>
    </row>
    <row r="2381" spans="1:20" ht="17" hidden="1" customHeight="1" outlineLevel="1" thickBot="1" x14ac:dyDescent="0.25">
      <c r="A2381" s="184"/>
      <c r="B2381" s="185"/>
      <c r="C2381" s="189"/>
      <c r="D2381" s="63" t="s">
        <v>24</v>
      </c>
      <c r="E2381" s="62">
        <f>SUM(E2380/2.5)</f>
        <v>0</v>
      </c>
      <c r="F2381" s="42"/>
      <c r="G2381" s="61"/>
      <c r="H2381" s="60" t="s">
        <v>14</v>
      </c>
      <c r="I2381" s="59">
        <v>48</v>
      </c>
      <c r="J2381" s="58">
        <v>50</v>
      </c>
      <c r="K2381" s="58">
        <v>52</v>
      </c>
      <c r="L2381" s="58">
        <v>54</v>
      </c>
      <c r="M2381" s="58">
        <v>56</v>
      </c>
      <c r="N2381" s="58">
        <v>58</v>
      </c>
      <c r="O2381" s="58">
        <v>60</v>
      </c>
      <c r="P2381" s="58">
        <v>62</v>
      </c>
      <c r="Q2381" s="57">
        <v>64</v>
      </c>
      <c r="R2381" s="197"/>
      <c r="S2381" s="192"/>
      <c r="T2381" s="211"/>
    </row>
    <row r="2382" spans="1:20" ht="17" hidden="1" customHeight="1" outlineLevel="1" thickBot="1" x14ac:dyDescent="0.25">
      <c r="A2382" s="186"/>
      <c r="B2382" s="187"/>
      <c r="C2382" s="190"/>
      <c r="D2382" s="56" t="s">
        <v>25</v>
      </c>
      <c r="E2382" s="55">
        <f>SUM(E2380/2.2)</f>
        <v>0</v>
      </c>
      <c r="F2382" s="42"/>
      <c r="G2382" s="42"/>
      <c r="H2382" s="42"/>
      <c r="I2382" s="42"/>
      <c r="J2382" s="42"/>
      <c r="K2382" s="42"/>
      <c r="L2382" s="42"/>
      <c r="M2382" s="42"/>
      <c r="N2382" s="42"/>
      <c r="O2382" s="42"/>
      <c r="P2382" s="42"/>
      <c r="Q2382" s="42"/>
      <c r="R2382" s="198"/>
      <c r="S2382" s="199"/>
      <c r="T2382" s="211"/>
    </row>
    <row r="2383" spans="1:20" ht="17" hidden="1" outlineLevel="1" thickBot="1" x14ac:dyDescent="0.25">
      <c r="A2383" s="54" t="s">
        <v>26</v>
      </c>
      <c r="B2383" s="53"/>
      <c r="C2383" s="42"/>
      <c r="D2383" s="48"/>
      <c r="E2383" s="52"/>
      <c r="F2383" s="42"/>
      <c r="S2383" s="28"/>
      <c r="T2383" s="211"/>
    </row>
    <row r="2384" spans="1:20" hidden="1" outlineLevel="1" x14ac:dyDescent="0.2">
      <c r="A2384" s="51" t="s">
        <v>27</v>
      </c>
      <c r="B2384" s="50"/>
      <c r="C2384" s="42"/>
      <c r="D2384" s="48"/>
      <c r="E2384" s="42"/>
      <c r="F2384" s="42"/>
      <c r="R2384" s="42"/>
      <c r="S2384" s="47"/>
      <c r="T2384" s="211"/>
    </row>
    <row r="2385" spans="1:20" hidden="1" outlineLevel="1" x14ac:dyDescent="0.2">
      <c r="A2385" s="49"/>
      <c r="B2385" s="42"/>
      <c r="C2385" s="42"/>
      <c r="D2385" s="48"/>
      <c r="E2385" s="42"/>
      <c r="F2385" s="42"/>
      <c r="G2385" s="42"/>
      <c r="H2385" s="42"/>
      <c r="I2385" s="42"/>
      <c r="J2385" s="42"/>
      <c r="K2385" s="42"/>
      <c r="L2385" s="42"/>
      <c r="M2385" s="42"/>
      <c r="N2385" s="42"/>
      <c r="O2385" s="42"/>
      <c r="P2385" s="42"/>
      <c r="Q2385" s="42"/>
      <c r="R2385" s="42"/>
      <c r="S2385" s="47"/>
      <c r="T2385" s="211"/>
    </row>
    <row r="2386" spans="1:20" ht="17" hidden="1" outlineLevel="1" thickBot="1" x14ac:dyDescent="0.25">
      <c r="A2386" s="49" t="s">
        <v>28</v>
      </c>
      <c r="B2386" s="42"/>
      <c r="C2386" s="42"/>
      <c r="D2386" s="48"/>
      <c r="E2386" s="42"/>
      <c r="F2386" s="42"/>
      <c r="G2386" s="42"/>
      <c r="H2386" s="42"/>
      <c r="I2386" s="42"/>
      <c r="J2386" s="42"/>
      <c r="K2386" s="42"/>
      <c r="L2386" s="42"/>
      <c r="M2386" s="42"/>
      <c r="N2386" s="42"/>
      <c r="O2386" s="42"/>
      <c r="P2386" s="42"/>
      <c r="Q2386" s="42"/>
      <c r="R2386" s="42"/>
      <c r="S2386" s="47"/>
      <c r="T2386" s="211"/>
    </row>
    <row r="2387" spans="1:20" hidden="1" outlineLevel="1" x14ac:dyDescent="0.2">
      <c r="A2387" s="46" t="s">
        <v>29</v>
      </c>
      <c r="B2387" s="45" t="s">
        <v>30</v>
      </c>
      <c r="C2387" s="44" t="s">
        <v>31</v>
      </c>
      <c r="D2387" s="44" t="s">
        <v>32</v>
      </c>
      <c r="E2387" s="44" t="s">
        <v>33</v>
      </c>
      <c r="F2387" s="44" t="s">
        <v>34</v>
      </c>
      <c r="G2387" s="44" t="s">
        <v>35</v>
      </c>
      <c r="H2387" s="43" t="s">
        <v>36</v>
      </c>
      <c r="I2387" s="200" t="s">
        <v>37</v>
      </c>
      <c r="J2387" s="201"/>
      <c r="K2387" s="202"/>
      <c r="L2387" s="202"/>
      <c r="M2387" s="202"/>
      <c r="N2387" s="202"/>
      <c r="O2387" s="202"/>
      <c r="P2387" s="42"/>
      <c r="Q2387" s="42"/>
      <c r="R2387" s="42"/>
      <c r="S2387" s="28"/>
      <c r="T2387" s="211"/>
    </row>
    <row r="2388" spans="1:20" hidden="1" outlineLevel="1" x14ac:dyDescent="0.2">
      <c r="A2388" s="38"/>
      <c r="B2388" s="37"/>
      <c r="C2388" s="36"/>
      <c r="D2388" s="35"/>
      <c r="E2388" s="41">
        <f>D2388*H2380</f>
        <v>0</v>
      </c>
      <c r="F2388" s="33" cm="1">
        <f t="array" ref="F2388">IFERROR(_xlfn.XLOOKUP(1,(TabFournisseurs[TYPE]=A2388)*(TabFournisseurs[SUPPLIER2]=B2388)*(TabFournisseurs[REF PRODUCT]=C2388),TabFournisseurs[Cost / per m]),0)</f>
        <v>0</v>
      </c>
      <c r="G2388" s="96">
        <f>F2388*D2388</f>
        <v>0</v>
      </c>
      <c r="H2388" s="40">
        <f>G2388*H2380</f>
        <v>0</v>
      </c>
      <c r="I2388" s="203"/>
      <c r="J2388" s="201"/>
      <c r="K2388" s="156"/>
      <c r="L2388" s="156"/>
      <c r="M2388" s="156"/>
      <c r="N2388" s="156"/>
      <c r="O2388" s="156"/>
      <c r="P2388" s="156"/>
      <c r="Q2388" s="156"/>
      <c r="R2388" s="156"/>
      <c r="S2388" s="157"/>
      <c r="T2388" s="211"/>
    </row>
    <row r="2389" spans="1:20" hidden="1" outlineLevel="1" x14ac:dyDescent="0.2">
      <c r="A2389" s="38"/>
      <c r="B2389" s="37"/>
      <c r="C2389" s="36"/>
      <c r="D2389" s="35"/>
      <c r="E2389" s="34">
        <f>D2389*H2380</f>
        <v>0</v>
      </c>
      <c r="F2389" s="33" cm="1">
        <f t="array" ref="F2389">IFERROR(_xlfn.XLOOKUP(1,(TabFournisseurs[TYPE]=A2389)*(TabFournisseurs[SUPPLIER2]=B2389)*(TabFournisseurs[REF PRODUCT]=C2389),TabFournisseurs[Cost / per m]),0)</f>
        <v>0</v>
      </c>
      <c r="G2389" s="32">
        <f t="shared" ref="G2389:G2399" si="214">F2389*D2389</f>
        <v>0</v>
      </c>
      <c r="H2389" s="31">
        <f>G2389*H2380</f>
        <v>0</v>
      </c>
      <c r="I2389" s="39"/>
      <c r="J2389" s="39"/>
      <c r="K2389" s="156"/>
      <c r="L2389" s="156"/>
      <c r="M2389" s="156"/>
      <c r="N2389" s="156"/>
      <c r="O2389" s="156"/>
      <c r="P2389" s="156"/>
      <c r="Q2389" s="156"/>
      <c r="R2389" s="156"/>
      <c r="S2389" s="157"/>
      <c r="T2389" s="211"/>
    </row>
    <row r="2390" spans="1:20" hidden="1" outlineLevel="1" x14ac:dyDescent="0.2">
      <c r="A2390" s="38"/>
      <c r="B2390" s="37"/>
      <c r="C2390" s="36"/>
      <c r="D2390" s="35"/>
      <c r="E2390" s="34">
        <f>D2390*H2380</f>
        <v>0</v>
      </c>
      <c r="F2390" s="33" cm="1">
        <f t="array" ref="F2390">IFERROR(_xlfn.XLOOKUP(1,(TabFournisseurs[TYPE]=A2390)*(TabFournisseurs[SUPPLIER2]=B2390)*(TabFournisseurs[REF PRODUCT]=C2390),TabFournisseurs[Cost / per m]),0)</f>
        <v>0</v>
      </c>
      <c r="G2390" s="32">
        <f t="shared" si="214"/>
        <v>0</v>
      </c>
      <c r="H2390" s="31">
        <f>G2390*H2380</f>
        <v>0</v>
      </c>
      <c r="I2390" s="39"/>
      <c r="J2390" s="39"/>
      <c r="K2390" s="156"/>
      <c r="L2390" s="156"/>
      <c r="M2390" s="156"/>
      <c r="N2390" s="156"/>
      <c r="O2390" s="156"/>
      <c r="P2390" s="156"/>
      <c r="Q2390" s="156"/>
      <c r="R2390" s="156"/>
      <c r="S2390" s="157"/>
      <c r="T2390" s="211"/>
    </row>
    <row r="2391" spans="1:20" hidden="1" outlineLevel="1" x14ac:dyDescent="0.2">
      <c r="A2391" s="38"/>
      <c r="B2391" s="37"/>
      <c r="C2391" s="36"/>
      <c r="D2391" s="35"/>
      <c r="E2391" s="34">
        <f>D2391*H2380</f>
        <v>0</v>
      </c>
      <c r="F2391" s="33" cm="1">
        <f t="array" ref="F2391">IFERROR(_xlfn.XLOOKUP(1,(TabFournisseurs[TYPE]=A2391)*(TabFournisseurs[SUPPLIER2]=B2391)*(TabFournisseurs[REF PRODUCT]=C2391),TabFournisseurs[Cost / per m]),0)</f>
        <v>0</v>
      </c>
      <c r="G2391" s="32">
        <f t="shared" si="214"/>
        <v>0</v>
      </c>
      <c r="H2391" s="31">
        <f>G2391*H2380</f>
        <v>0</v>
      </c>
      <c r="I2391" s="30"/>
      <c r="J2391" s="30"/>
      <c r="K2391" s="156"/>
      <c r="L2391" s="156"/>
      <c r="M2391" s="156"/>
      <c r="N2391" s="156"/>
      <c r="O2391" s="156"/>
      <c r="P2391" s="156"/>
      <c r="Q2391" s="156"/>
      <c r="R2391" s="156"/>
      <c r="S2391" s="157"/>
      <c r="T2391" s="211"/>
    </row>
    <row r="2392" spans="1:20" hidden="1" outlineLevel="1" x14ac:dyDescent="0.2">
      <c r="A2392" s="38"/>
      <c r="B2392" s="37"/>
      <c r="C2392" s="36"/>
      <c r="D2392" s="35"/>
      <c r="E2392" s="34">
        <f>D2392*H2380</f>
        <v>0</v>
      </c>
      <c r="F2392" s="33" cm="1">
        <f t="array" ref="F2392">IFERROR(_xlfn.XLOOKUP(1,(TabFournisseurs[TYPE]=A2392)*(TabFournisseurs[SUPPLIER2]=B2392)*(TabFournisseurs[REF PRODUCT]=C2392),TabFournisseurs[Cost / per m]),0)</f>
        <v>0</v>
      </c>
      <c r="G2392" s="32">
        <f t="shared" si="214"/>
        <v>0</v>
      </c>
      <c r="H2392" s="31">
        <f>G2392*H2380</f>
        <v>0</v>
      </c>
      <c r="I2392" s="30"/>
      <c r="J2392" s="30"/>
      <c r="K2392" s="29"/>
      <c r="L2392" s="29"/>
      <c r="M2392" s="29"/>
      <c r="N2392" s="29"/>
      <c r="O2392" s="29"/>
      <c r="P2392" s="29"/>
      <c r="Q2392" s="29"/>
      <c r="R2392" s="29"/>
      <c r="S2392" s="28"/>
      <c r="T2392" s="211"/>
    </row>
    <row r="2393" spans="1:20" hidden="1" outlineLevel="1" x14ac:dyDescent="0.2">
      <c r="A2393" s="38"/>
      <c r="B2393" s="37"/>
      <c r="C2393" s="36"/>
      <c r="D2393" s="35"/>
      <c r="E2393" s="34">
        <f>D2393*H2380</f>
        <v>0</v>
      </c>
      <c r="F2393" s="33" cm="1">
        <f t="array" ref="F2393">IFERROR(_xlfn.XLOOKUP(1,(TabFournisseurs[TYPE]=A2393)*(TabFournisseurs[SUPPLIER2]=B2393)*(TabFournisseurs[REF PRODUCT]=C2393),TabFournisseurs[Cost / per m]),0)</f>
        <v>0</v>
      </c>
      <c r="G2393" s="32">
        <f t="shared" si="214"/>
        <v>0</v>
      </c>
      <c r="H2393" s="31">
        <f>G2393*H2380</f>
        <v>0</v>
      </c>
      <c r="I2393" s="158"/>
      <c r="J2393" s="159"/>
      <c r="K2393" s="29"/>
      <c r="L2393" s="29"/>
      <c r="M2393" s="29"/>
      <c r="N2393" s="29"/>
      <c r="O2393" s="29"/>
      <c r="P2393" s="29"/>
      <c r="Q2393" s="29"/>
      <c r="R2393" s="29"/>
      <c r="S2393" s="28"/>
      <c r="T2393" s="211"/>
    </row>
    <row r="2394" spans="1:20" hidden="1" outlineLevel="1" x14ac:dyDescent="0.2">
      <c r="A2394" s="38"/>
      <c r="B2394" s="37"/>
      <c r="C2394" s="36"/>
      <c r="D2394" s="35"/>
      <c r="E2394" s="34">
        <f>D2394*H2380</f>
        <v>0</v>
      </c>
      <c r="F2394" s="33" cm="1">
        <f t="array" ref="F2394">IFERROR(_xlfn.XLOOKUP(1,(TabFournisseurs[TYPE]=A2394)*(TabFournisseurs[SUPPLIER2]=B2394)*(TabFournisseurs[REF PRODUCT]=C2394),TabFournisseurs[Cost / per m]),0)</f>
        <v>0</v>
      </c>
      <c r="G2394" s="32">
        <f t="shared" si="214"/>
        <v>0</v>
      </c>
      <c r="H2394" s="31">
        <f>G2394*H2380</f>
        <v>0</v>
      </c>
      <c r="I2394" s="30"/>
      <c r="J2394" s="30"/>
      <c r="K2394" s="29"/>
      <c r="L2394" s="29"/>
      <c r="M2394" s="29"/>
      <c r="N2394" s="29"/>
      <c r="O2394" s="29"/>
      <c r="P2394" s="29"/>
      <c r="Q2394" s="29"/>
      <c r="R2394" s="29"/>
      <c r="S2394" s="28"/>
      <c r="T2394" s="211"/>
    </row>
    <row r="2395" spans="1:20" hidden="1" outlineLevel="1" x14ac:dyDescent="0.2">
      <c r="A2395" s="38"/>
      <c r="B2395" s="37"/>
      <c r="C2395" s="36"/>
      <c r="D2395" s="35"/>
      <c r="E2395" s="34">
        <f>D2395*H2380</f>
        <v>0</v>
      </c>
      <c r="F2395" s="33" cm="1">
        <f t="array" ref="F2395">IFERROR(_xlfn.XLOOKUP(1,(TabFournisseurs[TYPE]=A2395)*(TabFournisseurs[SUPPLIER2]=B2395)*(TabFournisseurs[REF PRODUCT]=C2395),TabFournisseurs[Cost / per m]),0)</f>
        <v>0</v>
      </c>
      <c r="G2395" s="32">
        <f t="shared" si="214"/>
        <v>0</v>
      </c>
      <c r="H2395" s="31">
        <f>G2395*H2380</f>
        <v>0</v>
      </c>
      <c r="I2395" s="30"/>
      <c r="J2395" s="30"/>
      <c r="K2395" s="29"/>
      <c r="L2395" s="29"/>
      <c r="M2395" s="29"/>
      <c r="N2395" s="29"/>
      <c r="O2395" s="29"/>
      <c r="P2395" s="29"/>
      <c r="Q2395" s="29"/>
      <c r="R2395" s="29"/>
      <c r="S2395" s="28"/>
      <c r="T2395" s="211"/>
    </row>
    <row r="2396" spans="1:20" hidden="1" outlineLevel="1" x14ac:dyDescent="0.2">
      <c r="A2396" s="38"/>
      <c r="B2396" s="37"/>
      <c r="C2396" s="36"/>
      <c r="D2396" s="35"/>
      <c r="E2396" s="34">
        <f>D2396*H2380</f>
        <v>0</v>
      </c>
      <c r="F2396" s="33" cm="1">
        <f t="array" ref="F2396">IFERROR(_xlfn.XLOOKUP(1,(TabFournisseurs[TYPE]=A2396)*(TabFournisseurs[SUPPLIER2]=B2396)*(TabFournisseurs[REF PRODUCT]=C2396),TabFournisseurs[Cost / per m]),0)</f>
        <v>0</v>
      </c>
      <c r="G2396" s="32">
        <f t="shared" si="214"/>
        <v>0</v>
      </c>
      <c r="H2396" s="31">
        <f>G2396*H2380</f>
        <v>0</v>
      </c>
      <c r="I2396" s="30"/>
      <c r="J2396" s="30"/>
      <c r="K2396" s="29"/>
      <c r="L2396" s="29"/>
      <c r="M2396" s="29"/>
      <c r="N2396" s="29"/>
      <c r="O2396" s="29"/>
      <c r="P2396" s="29"/>
      <c r="Q2396" s="29"/>
      <c r="R2396" s="29"/>
      <c r="S2396" s="28"/>
      <c r="T2396" s="211"/>
    </row>
    <row r="2397" spans="1:20" hidden="1" outlineLevel="1" x14ac:dyDescent="0.2">
      <c r="A2397" s="38"/>
      <c r="B2397" s="37"/>
      <c r="C2397" s="36"/>
      <c r="D2397" s="35"/>
      <c r="E2397" s="34">
        <f>D2397*H2380</f>
        <v>0</v>
      </c>
      <c r="F2397" s="33" cm="1">
        <f t="array" ref="F2397">IFERROR(_xlfn.XLOOKUP(1,(TabFournisseurs[TYPE]=A2397)*(TabFournisseurs[SUPPLIER2]=B2397)*(TabFournisseurs[REF PRODUCT]=C2397),TabFournisseurs[Cost / per m]),0)</f>
        <v>0</v>
      </c>
      <c r="G2397" s="32">
        <f t="shared" si="214"/>
        <v>0</v>
      </c>
      <c r="H2397" s="31">
        <f>G2397*H2380</f>
        <v>0</v>
      </c>
      <c r="I2397" s="30"/>
      <c r="J2397" s="30"/>
      <c r="K2397" s="29"/>
      <c r="L2397" s="29"/>
      <c r="M2397" s="29"/>
      <c r="N2397" s="29"/>
      <c r="O2397" s="29"/>
      <c r="P2397" s="29"/>
      <c r="Q2397" s="29"/>
      <c r="R2397" s="29"/>
      <c r="S2397" s="28"/>
      <c r="T2397" s="211"/>
    </row>
    <row r="2398" spans="1:20" hidden="1" outlineLevel="1" x14ac:dyDescent="0.2">
      <c r="A2398" s="38"/>
      <c r="B2398" s="37"/>
      <c r="C2398" s="36"/>
      <c r="D2398" s="35"/>
      <c r="E2398" s="34">
        <f>D2398*H2380</f>
        <v>0</v>
      </c>
      <c r="F2398" s="33" cm="1">
        <f t="array" ref="F2398">IFERROR(_xlfn.XLOOKUP(1,(TabFournisseurs[TYPE]=A2398)*(TabFournisseurs[SUPPLIER2]=B2398)*(TabFournisseurs[REF PRODUCT]=C2398),TabFournisseurs[Cost / per m]),0)</f>
        <v>0</v>
      </c>
      <c r="G2398" s="32">
        <f t="shared" si="214"/>
        <v>0</v>
      </c>
      <c r="H2398" s="31">
        <f>G2398*H2380</f>
        <v>0</v>
      </c>
      <c r="I2398" s="30"/>
      <c r="J2398" s="30"/>
      <c r="K2398" s="29"/>
      <c r="L2398" s="29"/>
      <c r="M2398" s="29"/>
      <c r="N2398" s="29"/>
      <c r="O2398" s="29"/>
      <c r="P2398" s="29"/>
      <c r="Q2398" s="29"/>
      <c r="R2398" s="29"/>
      <c r="S2398" s="28"/>
      <c r="T2398" s="211"/>
    </row>
    <row r="2399" spans="1:20" hidden="1" outlineLevel="1" x14ac:dyDescent="0.2">
      <c r="A2399" s="38"/>
      <c r="B2399" s="37"/>
      <c r="C2399" s="36"/>
      <c r="D2399" s="35"/>
      <c r="E2399" s="34">
        <f>D2399*H2380</f>
        <v>0</v>
      </c>
      <c r="F2399" s="33" cm="1">
        <f t="array" ref="F2399">IFERROR(_xlfn.XLOOKUP(1,(TabFournisseurs[TYPE]=A2399)*(TabFournisseurs[SUPPLIER2]=B2399)*(TabFournisseurs[REF PRODUCT]=C2399),TabFournisseurs[Cost / per m]),0)</f>
        <v>0</v>
      </c>
      <c r="G2399" s="32">
        <f t="shared" si="214"/>
        <v>0</v>
      </c>
      <c r="H2399" s="31">
        <f>G2399*H2380</f>
        <v>0</v>
      </c>
      <c r="I2399" s="30"/>
      <c r="J2399" s="30"/>
      <c r="K2399" s="29"/>
      <c r="L2399" s="29"/>
      <c r="M2399" s="29"/>
      <c r="N2399" s="29"/>
      <c r="O2399" s="29"/>
      <c r="P2399" s="29"/>
      <c r="Q2399" s="29"/>
      <c r="R2399" s="29"/>
      <c r="S2399" s="28"/>
      <c r="T2399" s="211"/>
    </row>
    <row r="2400" spans="1:20" ht="17" hidden="1" outlineLevel="1" x14ac:dyDescent="0.2">
      <c r="A2400" s="101" t="s">
        <v>38</v>
      </c>
      <c r="B2400" s="102" t="s">
        <v>39</v>
      </c>
      <c r="C2400" s="103" t="s">
        <v>102</v>
      </c>
      <c r="D2400" s="104" t="s">
        <v>103</v>
      </c>
      <c r="E2400" s="34"/>
      <c r="F2400" s="33"/>
      <c r="G2400" s="32"/>
      <c r="H2400" s="31"/>
      <c r="I2400" s="30"/>
      <c r="J2400" s="30"/>
      <c r="K2400" s="29"/>
      <c r="L2400" s="29"/>
      <c r="M2400" s="29"/>
      <c r="N2400" s="29"/>
      <c r="O2400" s="29"/>
      <c r="P2400" s="29"/>
      <c r="Q2400" s="29"/>
      <c r="R2400" s="29"/>
      <c r="S2400" s="28"/>
      <c r="T2400" s="211"/>
    </row>
    <row r="2401" spans="1:20" ht="17" hidden="1" outlineLevel="1" x14ac:dyDescent="0.2">
      <c r="A2401" s="38" t="s">
        <v>38</v>
      </c>
      <c r="B2401" s="37" t="s">
        <v>40</v>
      </c>
      <c r="C2401" s="36" t="s">
        <v>41</v>
      </c>
      <c r="D2401" s="35">
        <v>1</v>
      </c>
      <c r="E2401" s="34">
        <f>D2401*H2380</f>
        <v>0</v>
      </c>
      <c r="F2401" s="33" cm="1">
        <f t="array" ref="F2401">IFERROR(_xlfn.XLOOKUP(1,(TabFournisseurs[TYPE]=A2401)*(TabFournisseurs[SUPPLIER2]=B2401)*(TabFournisseurs[REF PRODUCT]=C2401),TabFournisseurs[Cost / per m]),0)</f>
        <v>2</v>
      </c>
      <c r="G2401" s="32">
        <f t="shared" ref="G2401:G2402" si="215">F2401*D2401</f>
        <v>2</v>
      </c>
      <c r="H2401" s="31">
        <f>G2401*H2380</f>
        <v>0</v>
      </c>
      <c r="I2401" s="30"/>
      <c r="J2401" s="30"/>
      <c r="K2401" s="29"/>
      <c r="L2401" s="29"/>
      <c r="M2401" s="29"/>
      <c r="N2401" s="29"/>
      <c r="O2401" s="29"/>
      <c r="P2401" s="29"/>
      <c r="Q2401" s="29"/>
      <c r="R2401" s="29"/>
      <c r="S2401" s="28"/>
      <c r="T2401" s="211"/>
    </row>
    <row r="2402" spans="1:20" ht="18" hidden="1" outlineLevel="1" thickBot="1" x14ac:dyDescent="0.25">
      <c r="A2402" s="27" t="s">
        <v>38</v>
      </c>
      <c r="B2402" s="26" t="s">
        <v>42</v>
      </c>
      <c r="C2402" s="25" t="s">
        <v>43</v>
      </c>
      <c r="D2402" s="24">
        <v>1</v>
      </c>
      <c r="E2402" s="23">
        <f>D2402*H2380</f>
        <v>0</v>
      </c>
      <c r="F2402" s="22" cm="1">
        <f t="array" ref="F2402">IFERROR(_xlfn.XLOOKUP(1,(TabFournisseurs[TYPE]=A2402)*(TabFournisseurs[SUPPLIER2]=B2402)*(TabFournisseurs[REF PRODUCT]=C2402),TabFournisseurs[Cost / per m]),0)</f>
        <v>0.5</v>
      </c>
      <c r="G2402" s="21">
        <f t="shared" si="215"/>
        <v>0.5</v>
      </c>
      <c r="H2402" s="20">
        <f>G2402*H2380</f>
        <v>0</v>
      </c>
      <c r="I2402" s="19"/>
      <c r="J2402" s="19"/>
      <c r="K2402" s="18"/>
      <c r="L2402" s="18"/>
      <c r="M2402" s="18"/>
      <c r="N2402" s="18"/>
      <c r="O2402" s="18"/>
      <c r="P2402" s="18"/>
      <c r="Q2402" s="18"/>
      <c r="R2402" s="18"/>
      <c r="S2402" s="17"/>
      <c r="T2402" s="211"/>
    </row>
    <row r="2403" spans="1:20" ht="17" collapsed="1" thickBot="1" x14ac:dyDescent="0.25">
      <c r="A2403" s="95"/>
      <c r="B2403" s="95"/>
      <c r="C2403" s="95"/>
      <c r="D2403" s="95"/>
      <c r="E2403" s="95"/>
      <c r="F2403" s="95"/>
      <c r="G2403" s="95"/>
      <c r="H2403" s="95"/>
      <c r="I2403" s="95"/>
      <c r="J2403" s="95"/>
      <c r="K2403" s="95"/>
      <c r="L2403" s="95"/>
      <c r="M2403" s="95"/>
      <c r="N2403" s="95"/>
      <c r="O2403" s="95"/>
      <c r="P2403" s="95"/>
      <c r="Q2403" s="95"/>
      <c r="R2403" s="95"/>
      <c r="S2403" s="95"/>
      <c r="T2403" s="95"/>
    </row>
    <row r="2404" spans="1:20" ht="23" customHeight="1" x14ac:dyDescent="0.2">
      <c r="A2404" s="241" t="s">
        <v>331</v>
      </c>
      <c r="B2404" s="242"/>
      <c r="C2404" s="242"/>
      <c r="D2404" s="242"/>
      <c r="E2404" s="242"/>
      <c r="F2404" s="242"/>
      <c r="G2404" s="243"/>
      <c r="H2404" s="166" t="s">
        <v>105</v>
      </c>
      <c r="I2404" s="167"/>
      <c r="J2404" s="167"/>
      <c r="K2404" s="167"/>
      <c r="L2404" s="167"/>
      <c r="M2404" s="168"/>
      <c r="N2404" s="169" t="s">
        <v>1</v>
      </c>
      <c r="O2404" s="169"/>
      <c r="P2404" s="169"/>
      <c r="Q2404" s="169"/>
      <c r="R2404" s="171"/>
      <c r="S2404" s="173" t="s">
        <v>2</v>
      </c>
      <c r="T2404" s="210"/>
    </row>
    <row r="2405" spans="1:20" ht="23" customHeight="1" x14ac:dyDescent="0.2">
      <c r="A2405" s="244"/>
      <c r="B2405" s="245"/>
      <c r="C2405" s="245"/>
      <c r="D2405" s="245"/>
      <c r="E2405" s="245"/>
      <c r="F2405" s="245"/>
      <c r="G2405" s="246"/>
      <c r="H2405" s="177"/>
      <c r="I2405" s="178"/>
      <c r="J2405" s="178"/>
      <c r="K2405" s="178"/>
      <c r="L2405" s="178"/>
      <c r="M2405" s="179"/>
      <c r="N2405" s="170"/>
      <c r="O2405" s="170"/>
      <c r="P2405" s="170"/>
      <c r="Q2405" s="170"/>
      <c r="R2405" s="172"/>
      <c r="S2405" s="174"/>
      <c r="T2405" s="210"/>
    </row>
    <row r="2406" spans="1:20" hidden="1" outlineLevel="1" x14ac:dyDescent="0.2">
      <c r="A2406" s="180" t="s">
        <v>3</v>
      </c>
      <c r="B2406" s="181"/>
      <c r="C2406" s="94"/>
      <c r="D2406" s="94"/>
      <c r="E2406" s="94"/>
      <c r="F2406" s="94"/>
      <c r="G2406" s="94"/>
      <c r="H2406" s="94"/>
      <c r="I2406" s="94"/>
      <c r="J2406" s="94"/>
      <c r="K2406" s="94"/>
      <c r="L2406" s="94"/>
      <c r="M2406" s="94"/>
      <c r="N2406" s="94"/>
      <c r="O2406" s="94"/>
      <c r="P2406" s="94"/>
      <c r="Q2406" s="94"/>
      <c r="R2406" s="94"/>
      <c r="S2406" s="93" t="s">
        <v>4</v>
      </c>
      <c r="T2406" s="211"/>
    </row>
    <row r="2407" spans="1:20" ht="17" hidden="1" outlineLevel="1" thickBot="1" x14ac:dyDescent="0.25">
      <c r="A2407" s="92"/>
      <c r="B2407" s="42"/>
      <c r="C2407" s="42"/>
      <c r="D2407" s="42"/>
      <c r="E2407" s="42"/>
      <c r="F2407" s="42"/>
      <c r="G2407" s="42"/>
      <c r="H2407" s="42"/>
      <c r="I2407" s="42"/>
      <c r="J2407" s="42"/>
      <c r="K2407" s="42"/>
      <c r="L2407" s="42"/>
      <c r="M2407" s="42"/>
      <c r="N2407" s="42"/>
      <c r="O2407" s="42"/>
      <c r="P2407" s="42"/>
      <c r="Q2407" s="42"/>
      <c r="R2407" s="42"/>
      <c r="S2407" s="47"/>
      <c r="T2407" s="211"/>
    </row>
    <row r="2408" spans="1:20" ht="17" hidden="1" customHeight="1" outlineLevel="1" thickBot="1" x14ac:dyDescent="0.25">
      <c r="A2408" s="182" t="e" vm="42">
        <v>#VALUE!</v>
      </c>
      <c r="B2408" s="183"/>
      <c r="C2408" s="91" t="s">
        <v>6</v>
      </c>
      <c r="D2408" s="90" t="s">
        <v>7</v>
      </c>
      <c r="E2408" s="106" t="s">
        <v>332</v>
      </c>
      <c r="F2408" s="42"/>
      <c r="G2408" s="42"/>
      <c r="H2408" s="84" t="s">
        <v>8</v>
      </c>
      <c r="I2408" s="88"/>
      <c r="J2408" s="88"/>
      <c r="K2408" s="88"/>
      <c r="L2408" s="88"/>
      <c r="M2408" s="88"/>
      <c r="N2408" s="88"/>
      <c r="O2408" s="88"/>
      <c r="P2408" s="88"/>
      <c r="Q2408" s="88"/>
      <c r="S2408" s="87"/>
      <c r="T2408" s="211"/>
    </row>
    <row r="2409" spans="1:20" ht="16" hidden="1" customHeight="1" outlineLevel="1" x14ac:dyDescent="0.2">
      <c r="A2409" s="184"/>
      <c r="B2409" s="185"/>
      <c r="C2409" s="188"/>
      <c r="D2409" s="86" t="s">
        <v>9</v>
      </c>
      <c r="E2409" s="85" t="s">
        <v>86</v>
      </c>
      <c r="F2409" s="42"/>
      <c r="G2409" s="42"/>
      <c r="H2409" s="84" t="s">
        <v>10</v>
      </c>
      <c r="I2409" s="83"/>
      <c r="J2409" s="83"/>
      <c r="K2409" s="83"/>
      <c r="L2409" s="83"/>
      <c r="M2409" s="83"/>
      <c r="N2409" s="83"/>
      <c r="O2409" s="83"/>
      <c r="P2409" s="83"/>
      <c r="Q2409" s="83"/>
      <c r="R2409" s="191"/>
      <c r="S2409" s="192"/>
      <c r="T2409" s="211"/>
    </row>
    <row r="2410" spans="1:20" ht="16" hidden="1" customHeight="1" outlineLevel="1" x14ac:dyDescent="0.2">
      <c r="A2410" s="184"/>
      <c r="B2410" s="185"/>
      <c r="C2410" s="189"/>
      <c r="D2410" s="63" t="s">
        <v>11</v>
      </c>
      <c r="E2410" s="82" t="s">
        <v>50</v>
      </c>
      <c r="F2410" s="42"/>
      <c r="G2410" s="48"/>
      <c r="H2410" s="81"/>
      <c r="I2410" s="80"/>
      <c r="J2410" s="80"/>
      <c r="K2410" s="80"/>
      <c r="L2410" s="80"/>
      <c r="M2410" s="80"/>
      <c r="N2410" s="80"/>
      <c r="O2410" s="80"/>
      <c r="P2410" s="80"/>
      <c r="Q2410" s="80"/>
      <c r="R2410" s="191"/>
      <c r="S2410" s="192"/>
      <c r="T2410" s="211"/>
    </row>
    <row r="2411" spans="1:20" ht="16" hidden="1" customHeight="1" outlineLevel="1" thickBot="1" x14ac:dyDescent="0.25">
      <c r="A2411" s="184"/>
      <c r="B2411" s="185"/>
      <c r="C2411" s="189"/>
      <c r="D2411" s="63" t="s">
        <v>12</v>
      </c>
      <c r="E2411" s="82"/>
      <c r="F2411" s="42"/>
      <c r="G2411" s="48"/>
      <c r="H2411" s="81"/>
      <c r="I2411" s="80"/>
      <c r="J2411" s="80"/>
      <c r="K2411" s="80"/>
      <c r="L2411" s="80"/>
      <c r="M2411" s="80"/>
      <c r="N2411" s="80"/>
      <c r="O2411" s="80"/>
      <c r="P2411" s="80"/>
      <c r="Q2411" s="80"/>
      <c r="R2411" s="152"/>
      <c r="S2411" s="153"/>
      <c r="T2411" s="211"/>
    </row>
    <row r="2412" spans="1:20" ht="16" hidden="1" customHeight="1" outlineLevel="1" thickBot="1" x14ac:dyDescent="0.25">
      <c r="A2412" s="184"/>
      <c r="B2412" s="185"/>
      <c r="C2412" s="189"/>
      <c r="D2412" s="63" t="s">
        <v>13</v>
      </c>
      <c r="E2412" s="105" t="b">
        <v>0</v>
      </c>
      <c r="F2412" s="42"/>
      <c r="G2412" s="48"/>
      <c r="H2412" s="59" t="s">
        <v>14</v>
      </c>
      <c r="I2412" s="58">
        <v>48</v>
      </c>
      <c r="J2412" s="58">
        <v>50</v>
      </c>
      <c r="K2412" s="58">
        <v>52</v>
      </c>
      <c r="L2412" s="58">
        <v>54</v>
      </c>
      <c r="M2412" s="58">
        <v>56</v>
      </c>
      <c r="N2412" s="58">
        <v>58</v>
      </c>
      <c r="O2412" s="58">
        <v>60</v>
      </c>
      <c r="P2412" s="58">
        <v>62</v>
      </c>
      <c r="Q2412" s="57">
        <v>64</v>
      </c>
      <c r="S2412" s="79"/>
      <c r="T2412" s="211"/>
    </row>
    <row r="2413" spans="1:20" ht="16" hidden="1" customHeight="1" outlineLevel="1" x14ac:dyDescent="0.2">
      <c r="A2413" s="184"/>
      <c r="B2413" s="185"/>
      <c r="C2413" s="189"/>
      <c r="D2413" s="193"/>
      <c r="E2413" s="194"/>
      <c r="F2413" s="42"/>
      <c r="G2413" s="48"/>
      <c r="H2413" s="78">
        <f t="shared" ref="H2413:H2420" si="216">SUM(I2413:Q2413)</f>
        <v>0</v>
      </c>
      <c r="I2413" s="77"/>
      <c r="J2413" s="77"/>
      <c r="K2413" s="77"/>
      <c r="L2413" s="77"/>
      <c r="M2413" s="77"/>
      <c r="N2413" s="77"/>
      <c r="O2413" s="77"/>
      <c r="P2413" s="77"/>
      <c r="Q2413" s="77"/>
      <c r="R2413" s="195" t="s">
        <v>15</v>
      </c>
      <c r="S2413" s="196"/>
      <c r="T2413" s="211"/>
    </row>
    <row r="2414" spans="1:20" ht="16" hidden="1" customHeight="1" outlineLevel="1" x14ac:dyDescent="0.2">
      <c r="A2414" s="184"/>
      <c r="B2414" s="185"/>
      <c r="C2414" s="189"/>
      <c r="D2414" s="63" t="s">
        <v>16</v>
      </c>
      <c r="E2414" s="76"/>
      <c r="F2414" s="42"/>
      <c r="G2414" s="48"/>
      <c r="H2414" s="73">
        <f t="shared" si="216"/>
        <v>0</v>
      </c>
      <c r="I2414" s="68"/>
      <c r="J2414" s="68"/>
      <c r="K2414" s="68"/>
      <c r="L2414" s="68"/>
      <c r="M2414" s="68"/>
      <c r="N2414" s="68"/>
      <c r="O2414" s="68"/>
      <c r="P2414" s="68"/>
      <c r="Q2414" s="68"/>
      <c r="R2414" s="197"/>
      <c r="S2414" s="192"/>
      <c r="T2414" s="211"/>
    </row>
    <row r="2415" spans="1:20" ht="16" hidden="1" customHeight="1" outlineLevel="1" x14ac:dyDescent="0.2">
      <c r="A2415" s="184"/>
      <c r="B2415" s="185"/>
      <c r="C2415" s="189"/>
      <c r="D2415" s="63" t="s">
        <v>17</v>
      </c>
      <c r="E2415" s="75"/>
      <c r="F2415" s="42"/>
      <c r="G2415" s="42"/>
      <c r="H2415" s="73">
        <f t="shared" si="216"/>
        <v>0</v>
      </c>
      <c r="I2415" s="68"/>
      <c r="J2415" s="68"/>
      <c r="K2415" s="68"/>
      <c r="L2415" s="68"/>
      <c r="M2415" s="68"/>
      <c r="N2415" s="68"/>
      <c r="O2415" s="68"/>
      <c r="P2415" s="68"/>
      <c r="Q2415" s="68"/>
      <c r="R2415" s="197"/>
      <c r="S2415" s="192"/>
      <c r="T2415" s="211"/>
    </row>
    <row r="2416" spans="1:20" ht="16" hidden="1" customHeight="1" outlineLevel="1" x14ac:dyDescent="0.2">
      <c r="A2416" s="184"/>
      <c r="B2416" s="185"/>
      <c r="C2416" s="189"/>
      <c r="D2416" s="193"/>
      <c r="E2416" s="194"/>
      <c r="F2416" s="42"/>
      <c r="G2416" s="48"/>
      <c r="H2416" s="73">
        <f t="shared" si="216"/>
        <v>0</v>
      </c>
      <c r="I2416" s="68"/>
      <c r="J2416" s="68"/>
      <c r="K2416" s="68"/>
      <c r="L2416" s="68"/>
      <c r="M2416" s="68"/>
      <c r="N2416" s="68"/>
      <c r="O2416" s="68"/>
      <c r="P2416" s="68"/>
      <c r="Q2416" s="68"/>
      <c r="R2416" s="197"/>
      <c r="S2416" s="192"/>
      <c r="T2416" s="211"/>
    </row>
    <row r="2417" spans="1:20" ht="16" hidden="1" customHeight="1" outlineLevel="1" x14ac:dyDescent="0.2">
      <c r="A2417" s="184"/>
      <c r="B2417" s="185"/>
      <c r="C2417" s="189"/>
      <c r="D2417" s="63" t="s">
        <v>18</v>
      </c>
      <c r="E2417" s="76"/>
      <c r="F2417" s="42"/>
      <c r="G2417" s="48"/>
      <c r="H2417" s="73">
        <f t="shared" si="216"/>
        <v>0</v>
      </c>
      <c r="I2417" s="68"/>
      <c r="J2417" s="68"/>
      <c r="K2417" s="68"/>
      <c r="L2417" s="68"/>
      <c r="M2417" s="68"/>
      <c r="N2417" s="68"/>
      <c r="O2417" s="68"/>
      <c r="P2417" s="68"/>
      <c r="Q2417" s="68"/>
      <c r="R2417" s="197"/>
      <c r="S2417" s="192"/>
      <c r="T2417" s="211"/>
    </row>
    <row r="2418" spans="1:20" ht="16" hidden="1" customHeight="1" outlineLevel="1" x14ac:dyDescent="0.2">
      <c r="A2418" s="184"/>
      <c r="B2418" s="185"/>
      <c r="C2418" s="189"/>
      <c r="D2418" s="63" t="s">
        <v>19</v>
      </c>
      <c r="E2418" s="75">
        <f>SUM(G2431:G2445)</f>
        <v>2.5</v>
      </c>
      <c r="F2418" s="42"/>
      <c r="G2418" s="42"/>
      <c r="H2418" s="73">
        <f t="shared" si="216"/>
        <v>0</v>
      </c>
      <c r="I2418" s="68"/>
      <c r="J2418" s="68"/>
      <c r="K2418" s="68"/>
      <c r="L2418" s="68"/>
      <c r="M2418" s="68"/>
      <c r="N2418" s="68"/>
      <c r="O2418" s="68"/>
      <c r="P2418" s="68"/>
      <c r="Q2418" s="68"/>
      <c r="R2418" s="197"/>
      <c r="S2418" s="192"/>
      <c r="T2418" s="211"/>
    </row>
    <row r="2419" spans="1:20" ht="16" hidden="1" customHeight="1" outlineLevel="1" x14ac:dyDescent="0.2">
      <c r="A2419" s="184"/>
      <c r="B2419" s="185"/>
      <c r="C2419" s="189"/>
      <c r="D2419" s="193"/>
      <c r="E2419" s="194"/>
      <c r="F2419" s="42"/>
      <c r="G2419" s="48"/>
      <c r="H2419" s="73">
        <f t="shared" si="216"/>
        <v>0</v>
      </c>
      <c r="I2419" s="68"/>
      <c r="J2419" s="68"/>
      <c r="K2419" s="68"/>
      <c r="L2419" s="68"/>
      <c r="M2419" s="68"/>
      <c r="N2419" s="68"/>
      <c r="O2419" s="68"/>
      <c r="P2419" s="68"/>
      <c r="Q2419" s="68"/>
      <c r="R2419" s="197"/>
      <c r="S2419" s="192"/>
      <c r="T2419" s="211"/>
    </row>
    <row r="2420" spans="1:20" ht="16" hidden="1" customHeight="1" outlineLevel="1" x14ac:dyDescent="0.2">
      <c r="A2420" s="184"/>
      <c r="B2420" s="185"/>
      <c r="C2420" s="189"/>
      <c r="D2420" s="63" t="s">
        <v>20</v>
      </c>
      <c r="E2420" s="75">
        <f>SUM(E2417:E2418)</f>
        <v>2.5</v>
      </c>
      <c r="F2420" s="42"/>
      <c r="G2420" s="74"/>
      <c r="H2420" s="73">
        <f t="shared" si="216"/>
        <v>0</v>
      </c>
      <c r="I2420" s="68"/>
      <c r="J2420" s="68"/>
      <c r="K2420" s="68"/>
      <c r="L2420" s="68"/>
      <c r="M2420" s="68"/>
      <c r="N2420" s="68"/>
      <c r="O2420" s="68"/>
      <c r="P2420" s="68"/>
      <c r="Q2420" s="68"/>
      <c r="R2420" s="197"/>
      <c r="S2420" s="192"/>
      <c r="T2420" s="211"/>
    </row>
    <row r="2421" spans="1:20" ht="16" hidden="1" customHeight="1" outlineLevel="1" x14ac:dyDescent="0.2">
      <c r="A2421" s="184"/>
      <c r="B2421" s="185"/>
      <c r="C2421" s="189"/>
      <c r="D2421" s="63" t="s">
        <v>21</v>
      </c>
      <c r="E2421" s="72">
        <f>SUM(E2423/E2420)</f>
        <v>0</v>
      </c>
      <c r="F2421" s="42"/>
      <c r="G2421" s="71" t="s">
        <v>11</v>
      </c>
      <c r="H2421" s="69">
        <v>0</v>
      </c>
      <c r="I2421" s="68"/>
      <c r="J2421" s="68"/>
      <c r="K2421" s="68"/>
      <c r="L2421" s="68"/>
      <c r="M2421" s="68"/>
      <c r="N2421" s="68"/>
      <c r="O2421" s="68"/>
      <c r="P2421" s="68"/>
      <c r="Q2421" s="67"/>
      <c r="R2421" s="197"/>
      <c r="S2421" s="192"/>
      <c r="T2421" s="211"/>
    </row>
    <row r="2422" spans="1:20" ht="17" hidden="1" customHeight="1" outlineLevel="1" thickBot="1" x14ac:dyDescent="0.25">
      <c r="A2422" s="184"/>
      <c r="B2422" s="185"/>
      <c r="C2422" s="189"/>
      <c r="D2422" s="193"/>
      <c r="E2422" s="194"/>
      <c r="F2422" s="42"/>
      <c r="G2422" s="70" t="s">
        <v>22</v>
      </c>
      <c r="H2422" s="69">
        <v>0</v>
      </c>
      <c r="I2422" s="68"/>
      <c r="J2422" s="68"/>
      <c r="K2422" s="68"/>
      <c r="L2422" s="68"/>
      <c r="M2422" s="68"/>
      <c r="N2422" s="68"/>
      <c r="O2422" s="68"/>
      <c r="P2422" s="68"/>
      <c r="Q2422" s="67"/>
      <c r="R2422" s="197"/>
      <c r="S2422" s="192"/>
      <c r="T2422" s="211"/>
    </row>
    <row r="2423" spans="1:20" ht="16" hidden="1" customHeight="1" outlineLevel="1" thickBot="1" x14ac:dyDescent="0.25">
      <c r="A2423" s="184"/>
      <c r="B2423" s="185"/>
      <c r="C2423" s="189"/>
      <c r="D2423" s="63" t="s">
        <v>23</v>
      </c>
      <c r="E2423" s="66"/>
      <c r="G2423" s="48"/>
      <c r="H2423" s="65">
        <f>SUM(H2421:H2422)</f>
        <v>0</v>
      </c>
      <c r="I2423" s="64">
        <f t="shared" ref="I2423:Q2423" si="217">SUM(I2413:I2420)</f>
        <v>0</v>
      </c>
      <c r="J2423" s="64">
        <f t="shared" si="217"/>
        <v>0</v>
      </c>
      <c r="K2423" s="64">
        <f t="shared" si="217"/>
        <v>0</v>
      </c>
      <c r="L2423" s="64">
        <f t="shared" si="217"/>
        <v>0</v>
      </c>
      <c r="M2423" s="64">
        <f t="shared" si="217"/>
        <v>0</v>
      </c>
      <c r="N2423" s="64">
        <f t="shared" si="217"/>
        <v>0</v>
      </c>
      <c r="O2423" s="64">
        <f t="shared" si="217"/>
        <v>0</v>
      </c>
      <c r="P2423" s="64">
        <f t="shared" si="217"/>
        <v>0</v>
      </c>
      <c r="Q2423" s="64">
        <f t="shared" si="217"/>
        <v>0</v>
      </c>
      <c r="R2423" s="197"/>
      <c r="S2423" s="192"/>
      <c r="T2423" s="211"/>
    </row>
    <row r="2424" spans="1:20" ht="17" hidden="1" customHeight="1" outlineLevel="1" thickBot="1" x14ac:dyDescent="0.25">
      <c r="A2424" s="184"/>
      <c r="B2424" s="185"/>
      <c r="C2424" s="189"/>
      <c r="D2424" s="63" t="s">
        <v>24</v>
      </c>
      <c r="E2424" s="62">
        <f>SUM(E2423/2.5)</f>
        <v>0</v>
      </c>
      <c r="F2424" s="42"/>
      <c r="G2424" s="61"/>
      <c r="H2424" s="60" t="s">
        <v>14</v>
      </c>
      <c r="I2424" s="59">
        <v>48</v>
      </c>
      <c r="J2424" s="58">
        <v>50</v>
      </c>
      <c r="K2424" s="58">
        <v>52</v>
      </c>
      <c r="L2424" s="58">
        <v>54</v>
      </c>
      <c r="M2424" s="58">
        <v>56</v>
      </c>
      <c r="N2424" s="58">
        <v>58</v>
      </c>
      <c r="O2424" s="58">
        <v>60</v>
      </c>
      <c r="P2424" s="58">
        <v>62</v>
      </c>
      <c r="Q2424" s="57">
        <v>64</v>
      </c>
      <c r="R2424" s="197"/>
      <c r="S2424" s="192"/>
      <c r="T2424" s="211"/>
    </row>
    <row r="2425" spans="1:20" ht="17" hidden="1" customHeight="1" outlineLevel="1" thickBot="1" x14ac:dyDescent="0.25">
      <c r="A2425" s="186"/>
      <c r="B2425" s="187"/>
      <c r="C2425" s="190"/>
      <c r="D2425" s="56" t="s">
        <v>25</v>
      </c>
      <c r="E2425" s="55">
        <f>SUM(E2423/2.2)</f>
        <v>0</v>
      </c>
      <c r="F2425" s="42"/>
      <c r="G2425" s="42"/>
      <c r="H2425" s="42"/>
      <c r="I2425" s="42"/>
      <c r="J2425" s="42"/>
      <c r="K2425" s="42"/>
      <c r="L2425" s="42"/>
      <c r="M2425" s="42"/>
      <c r="N2425" s="42"/>
      <c r="O2425" s="42"/>
      <c r="P2425" s="42"/>
      <c r="Q2425" s="42"/>
      <c r="R2425" s="198"/>
      <c r="S2425" s="199"/>
      <c r="T2425" s="211"/>
    </row>
    <row r="2426" spans="1:20" ht="17" hidden="1" outlineLevel="1" thickBot="1" x14ac:dyDescent="0.25">
      <c r="A2426" s="54" t="s">
        <v>26</v>
      </c>
      <c r="B2426" s="53"/>
      <c r="C2426" s="42"/>
      <c r="D2426" s="48"/>
      <c r="E2426" s="52"/>
      <c r="F2426" s="42"/>
      <c r="S2426" s="28"/>
      <c r="T2426" s="211"/>
    </row>
    <row r="2427" spans="1:20" hidden="1" outlineLevel="1" x14ac:dyDescent="0.2">
      <c r="A2427" s="51" t="s">
        <v>27</v>
      </c>
      <c r="B2427" s="50"/>
      <c r="C2427" s="42"/>
      <c r="D2427" s="48"/>
      <c r="E2427" s="42"/>
      <c r="F2427" s="42"/>
      <c r="R2427" s="42"/>
      <c r="S2427" s="47"/>
      <c r="T2427" s="211"/>
    </row>
    <row r="2428" spans="1:20" hidden="1" outlineLevel="1" x14ac:dyDescent="0.2">
      <c r="A2428" s="49"/>
      <c r="B2428" s="42"/>
      <c r="C2428" s="42"/>
      <c r="D2428" s="48"/>
      <c r="E2428" s="42"/>
      <c r="F2428" s="42"/>
      <c r="G2428" s="42"/>
      <c r="H2428" s="42"/>
      <c r="I2428" s="42"/>
      <c r="J2428" s="42"/>
      <c r="K2428" s="42"/>
      <c r="L2428" s="42"/>
      <c r="M2428" s="42"/>
      <c r="N2428" s="42"/>
      <c r="O2428" s="42"/>
      <c r="P2428" s="42"/>
      <c r="Q2428" s="42"/>
      <c r="R2428" s="42"/>
      <c r="S2428" s="47"/>
      <c r="T2428" s="211"/>
    </row>
    <row r="2429" spans="1:20" ht="17" hidden="1" outlineLevel="1" thickBot="1" x14ac:dyDescent="0.25">
      <c r="A2429" s="49" t="s">
        <v>28</v>
      </c>
      <c r="B2429" s="42"/>
      <c r="C2429" s="42"/>
      <c r="D2429" s="48"/>
      <c r="E2429" s="42"/>
      <c r="F2429" s="42"/>
      <c r="G2429" s="42"/>
      <c r="H2429" s="42"/>
      <c r="I2429" s="42"/>
      <c r="J2429" s="42"/>
      <c r="K2429" s="42"/>
      <c r="L2429" s="42"/>
      <c r="M2429" s="42"/>
      <c r="N2429" s="42"/>
      <c r="O2429" s="42"/>
      <c r="P2429" s="42"/>
      <c r="Q2429" s="42"/>
      <c r="R2429" s="42"/>
      <c r="S2429" s="47"/>
      <c r="T2429" s="211"/>
    </row>
    <row r="2430" spans="1:20" hidden="1" outlineLevel="1" x14ac:dyDescent="0.2">
      <c r="A2430" s="46" t="s">
        <v>29</v>
      </c>
      <c r="B2430" s="45" t="s">
        <v>30</v>
      </c>
      <c r="C2430" s="44" t="s">
        <v>31</v>
      </c>
      <c r="D2430" s="44" t="s">
        <v>32</v>
      </c>
      <c r="E2430" s="44" t="s">
        <v>33</v>
      </c>
      <c r="F2430" s="44" t="s">
        <v>34</v>
      </c>
      <c r="G2430" s="44" t="s">
        <v>35</v>
      </c>
      <c r="H2430" s="43" t="s">
        <v>36</v>
      </c>
      <c r="I2430" s="200" t="s">
        <v>37</v>
      </c>
      <c r="J2430" s="201"/>
      <c r="K2430" s="202"/>
      <c r="L2430" s="202"/>
      <c r="M2430" s="202"/>
      <c r="N2430" s="202"/>
      <c r="O2430" s="202"/>
      <c r="P2430" s="42"/>
      <c r="Q2430" s="42"/>
      <c r="R2430" s="42"/>
      <c r="S2430" s="28"/>
      <c r="T2430" s="211"/>
    </row>
    <row r="2431" spans="1:20" hidden="1" outlineLevel="1" x14ac:dyDescent="0.2">
      <c r="A2431" s="38"/>
      <c r="B2431" s="37"/>
      <c r="C2431" s="36"/>
      <c r="D2431" s="35"/>
      <c r="E2431" s="41">
        <f>D2431*H2423</f>
        <v>0</v>
      </c>
      <c r="F2431" s="33" cm="1">
        <f t="array" ref="F2431">IFERROR(_xlfn.XLOOKUP(1,(TabFournisseurs[TYPE]=A2431)*(TabFournisseurs[SUPPLIER2]=B2431)*(TabFournisseurs[REF PRODUCT]=C2431),TabFournisseurs[Cost / per m]),0)</f>
        <v>0</v>
      </c>
      <c r="G2431" s="96">
        <f>F2431*D2431</f>
        <v>0</v>
      </c>
      <c r="H2431" s="40">
        <f>G2431*H2423</f>
        <v>0</v>
      </c>
      <c r="I2431" s="203"/>
      <c r="J2431" s="201"/>
      <c r="K2431" s="156"/>
      <c r="L2431" s="156"/>
      <c r="M2431" s="156"/>
      <c r="N2431" s="156"/>
      <c r="O2431" s="156"/>
      <c r="P2431" s="156"/>
      <c r="Q2431" s="156"/>
      <c r="R2431" s="156"/>
      <c r="S2431" s="157"/>
      <c r="T2431" s="211"/>
    </row>
    <row r="2432" spans="1:20" hidden="1" outlineLevel="1" x14ac:dyDescent="0.2">
      <c r="A2432" s="38"/>
      <c r="B2432" s="37"/>
      <c r="C2432" s="36"/>
      <c r="D2432" s="35"/>
      <c r="E2432" s="34">
        <f>D2432*H2423</f>
        <v>0</v>
      </c>
      <c r="F2432" s="33" cm="1">
        <f t="array" ref="F2432">IFERROR(_xlfn.XLOOKUP(1,(TabFournisseurs[TYPE]=A2432)*(TabFournisseurs[SUPPLIER2]=B2432)*(TabFournisseurs[REF PRODUCT]=C2432),TabFournisseurs[Cost / per m]),0)</f>
        <v>0</v>
      </c>
      <c r="G2432" s="32">
        <f t="shared" ref="G2432:G2442" si="218">F2432*D2432</f>
        <v>0</v>
      </c>
      <c r="H2432" s="31">
        <f>G2432*H2423</f>
        <v>0</v>
      </c>
      <c r="I2432" s="39"/>
      <c r="J2432" s="39"/>
      <c r="K2432" s="156"/>
      <c r="L2432" s="156"/>
      <c r="M2432" s="156"/>
      <c r="N2432" s="156"/>
      <c r="O2432" s="156"/>
      <c r="P2432" s="156"/>
      <c r="Q2432" s="156"/>
      <c r="R2432" s="156"/>
      <c r="S2432" s="157"/>
      <c r="T2432" s="211"/>
    </row>
    <row r="2433" spans="1:20" hidden="1" outlineLevel="1" x14ac:dyDescent="0.2">
      <c r="A2433" s="38"/>
      <c r="B2433" s="37"/>
      <c r="C2433" s="36"/>
      <c r="D2433" s="35"/>
      <c r="E2433" s="34">
        <f>D2433*H2423</f>
        <v>0</v>
      </c>
      <c r="F2433" s="33" cm="1">
        <f t="array" ref="F2433">IFERROR(_xlfn.XLOOKUP(1,(TabFournisseurs[TYPE]=A2433)*(TabFournisseurs[SUPPLIER2]=B2433)*(TabFournisseurs[REF PRODUCT]=C2433),TabFournisseurs[Cost / per m]),0)</f>
        <v>0</v>
      </c>
      <c r="G2433" s="32">
        <f t="shared" si="218"/>
        <v>0</v>
      </c>
      <c r="H2433" s="31">
        <f>G2433*H2423</f>
        <v>0</v>
      </c>
      <c r="I2433" s="39"/>
      <c r="J2433" s="39"/>
      <c r="K2433" s="156"/>
      <c r="L2433" s="156"/>
      <c r="M2433" s="156"/>
      <c r="N2433" s="156"/>
      <c r="O2433" s="156"/>
      <c r="P2433" s="156"/>
      <c r="Q2433" s="156"/>
      <c r="R2433" s="156"/>
      <c r="S2433" s="157"/>
      <c r="T2433" s="211"/>
    </row>
    <row r="2434" spans="1:20" hidden="1" outlineLevel="1" x14ac:dyDescent="0.2">
      <c r="A2434" s="38"/>
      <c r="B2434" s="37"/>
      <c r="C2434" s="36"/>
      <c r="D2434" s="35"/>
      <c r="E2434" s="34">
        <f>D2434*H2423</f>
        <v>0</v>
      </c>
      <c r="F2434" s="33" cm="1">
        <f t="array" ref="F2434">IFERROR(_xlfn.XLOOKUP(1,(TabFournisseurs[TYPE]=A2434)*(TabFournisseurs[SUPPLIER2]=B2434)*(TabFournisseurs[REF PRODUCT]=C2434),TabFournisseurs[Cost / per m]),0)</f>
        <v>0</v>
      </c>
      <c r="G2434" s="32">
        <f t="shared" si="218"/>
        <v>0</v>
      </c>
      <c r="H2434" s="31">
        <f>G2434*H2423</f>
        <v>0</v>
      </c>
      <c r="I2434" s="30"/>
      <c r="J2434" s="30"/>
      <c r="K2434" s="156"/>
      <c r="L2434" s="156"/>
      <c r="M2434" s="156"/>
      <c r="N2434" s="156"/>
      <c r="O2434" s="156"/>
      <c r="P2434" s="156"/>
      <c r="Q2434" s="156"/>
      <c r="R2434" s="156"/>
      <c r="S2434" s="157"/>
      <c r="T2434" s="211"/>
    </row>
    <row r="2435" spans="1:20" hidden="1" outlineLevel="1" x14ac:dyDescent="0.2">
      <c r="A2435" s="38"/>
      <c r="B2435" s="37"/>
      <c r="C2435" s="36"/>
      <c r="D2435" s="35"/>
      <c r="E2435" s="34">
        <f>D2435*H2423</f>
        <v>0</v>
      </c>
      <c r="F2435" s="33" cm="1">
        <f t="array" ref="F2435">IFERROR(_xlfn.XLOOKUP(1,(TabFournisseurs[TYPE]=A2435)*(TabFournisseurs[SUPPLIER2]=B2435)*(TabFournisseurs[REF PRODUCT]=C2435),TabFournisseurs[Cost / per m]),0)</f>
        <v>0</v>
      </c>
      <c r="G2435" s="32">
        <f t="shared" si="218"/>
        <v>0</v>
      </c>
      <c r="H2435" s="31">
        <f>G2435*H2423</f>
        <v>0</v>
      </c>
      <c r="I2435" s="30"/>
      <c r="J2435" s="30"/>
      <c r="K2435" s="29"/>
      <c r="L2435" s="29"/>
      <c r="M2435" s="29"/>
      <c r="N2435" s="29"/>
      <c r="O2435" s="29"/>
      <c r="P2435" s="29"/>
      <c r="Q2435" s="29"/>
      <c r="R2435" s="29"/>
      <c r="S2435" s="28"/>
      <c r="T2435" s="211"/>
    </row>
    <row r="2436" spans="1:20" hidden="1" outlineLevel="1" x14ac:dyDescent="0.2">
      <c r="A2436" s="38"/>
      <c r="B2436" s="37"/>
      <c r="C2436" s="36"/>
      <c r="D2436" s="35"/>
      <c r="E2436" s="34">
        <f>D2436*H2423</f>
        <v>0</v>
      </c>
      <c r="F2436" s="33" cm="1">
        <f t="array" ref="F2436">IFERROR(_xlfn.XLOOKUP(1,(TabFournisseurs[TYPE]=A2436)*(TabFournisseurs[SUPPLIER2]=B2436)*(TabFournisseurs[REF PRODUCT]=C2436),TabFournisseurs[Cost / per m]),0)</f>
        <v>0</v>
      </c>
      <c r="G2436" s="32">
        <f t="shared" si="218"/>
        <v>0</v>
      </c>
      <c r="H2436" s="31">
        <f>G2436*H2423</f>
        <v>0</v>
      </c>
      <c r="I2436" s="158"/>
      <c r="J2436" s="159"/>
      <c r="K2436" s="29"/>
      <c r="L2436" s="29"/>
      <c r="M2436" s="29"/>
      <c r="N2436" s="29"/>
      <c r="O2436" s="29"/>
      <c r="P2436" s="29"/>
      <c r="Q2436" s="29"/>
      <c r="R2436" s="29"/>
      <c r="S2436" s="28"/>
      <c r="T2436" s="211"/>
    </row>
    <row r="2437" spans="1:20" hidden="1" outlineLevel="1" x14ac:dyDescent="0.2">
      <c r="A2437" s="38"/>
      <c r="B2437" s="37"/>
      <c r="C2437" s="36"/>
      <c r="D2437" s="35"/>
      <c r="E2437" s="34">
        <f>D2437*H2423</f>
        <v>0</v>
      </c>
      <c r="F2437" s="33" cm="1">
        <f t="array" ref="F2437">IFERROR(_xlfn.XLOOKUP(1,(TabFournisseurs[TYPE]=A2437)*(TabFournisseurs[SUPPLIER2]=B2437)*(TabFournisseurs[REF PRODUCT]=C2437),TabFournisseurs[Cost / per m]),0)</f>
        <v>0</v>
      </c>
      <c r="G2437" s="32">
        <f t="shared" si="218"/>
        <v>0</v>
      </c>
      <c r="H2437" s="31">
        <f>G2437*H2423</f>
        <v>0</v>
      </c>
      <c r="I2437" s="30"/>
      <c r="J2437" s="30"/>
      <c r="K2437" s="29"/>
      <c r="L2437" s="29"/>
      <c r="M2437" s="29"/>
      <c r="N2437" s="29"/>
      <c r="O2437" s="29"/>
      <c r="P2437" s="29"/>
      <c r="Q2437" s="29"/>
      <c r="R2437" s="29"/>
      <c r="S2437" s="28"/>
      <c r="T2437" s="211"/>
    </row>
    <row r="2438" spans="1:20" hidden="1" outlineLevel="1" x14ac:dyDescent="0.2">
      <c r="A2438" s="38"/>
      <c r="B2438" s="37"/>
      <c r="C2438" s="36"/>
      <c r="D2438" s="35"/>
      <c r="E2438" s="34">
        <f>D2438*H2423</f>
        <v>0</v>
      </c>
      <c r="F2438" s="33" cm="1">
        <f t="array" ref="F2438">IFERROR(_xlfn.XLOOKUP(1,(TabFournisseurs[TYPE]=A2438)*(TabFournisseurs[SUPPLIER2]=B2438)*(TabFournisseurs[REF PRODUCT]=C2438),TabFournisseurs[Cost / per m]),0)</f>
        <v>0</v>
      </c>
      <c r="G2438" s="32">
        <f t="shared" si="218"/>
        <v>0</v>
      </c>
      <c r="H2438" s="31">
        <f>G2438*H2423</f>
        <v>0</v>
      </c>
      <c r="I2438" s="30"/>
      <c r="J2438" s="30"/>
      <c r="K2438" s="29"/>
      <c r="L2438" s="29"/>
      <c r="M2438" s="29"/>
      <c r="N2438" s="29"/>
      <c r="O2438" s="29"/>
      <c r="P2438" s="29"/>
      <c r="Q2438" s="29"/>
      <c r="R2438" s="29"/>
      <c r="S2438" s="28"/>
      <c r="T2438" s="211"/>
    </row>
    <row r="2439" spans="1:20" hidden="1" outlineLevel="1" x14ac:dyDescent="0.2">
      <c r="A2439" s="38"/>
      <c r="B2439" s="37"/>
      <c r="C2439" s="36"/>
      <c r="D2439" s="35"/>
      <c r="E2439" s="34">
        <f>D2439*H2423</f>
        <v>0</v>
      </c>
      <c r="F2439" s="33" cm="1">
        <f t="array" ref="F2439">IFERROR(_xlfn.XLOOKUP(1,(TabFournisseurs[TYPE]=A2439)*(TabFournisseurs[SUPPLIER2]=B2439)*(TabFournisseurs[REF PRODUCT]=C2439),TabFournisseurs[Cost / per m]),0)</f>
        <v>0</v>
      </c>
      <c r="G2439" s="32">
        <f t="shared" si="218"/>
        <v>0</v>
      </c>
      <c r="H2439" s="31">
        <f>G2439*H2423</f>
        <v>0</v>
      </c>
      <c r="I2439" s="30"/>
      <c r="J2439" s="30"/>
      <c r="K2439" s="29"/>
      <c r="L2439" s="29"/>
      <c r="M2439" s="29"/>
      <c r="N2439" s="29"/>
      <c r="O2439" s="29"/>
      <c r="P2439" s="29"/>
      <c r="Q2439" s="29"/>
      <c r="R2439" s="29"/>
      <c r="S2439" s="28"/>
      <c r="T2439" s="211"/>
    </row>
    <row r="2440" spans="1:20" hidden="1" outlineLevel="1" x14ac:dyDescent="0.2">
      <c r="A2440" s="38"/>
      <c r="B2440" s="37"/>
      <c r="C2440" s="36"/>
      <c r="D2440" s="35"/>
      <c r="E2440" s="34">
        <f>D2440*H2423</f>
        <v>0</v>
      </c>
      <c r="F2440" s="33" cm="1">
        <f t="array" ref="F2440">IFERROR(_xlfn.XLOOKUP(1,(TabFournisseurs[TYPE]=A2440)*(TabFournisseurs[SUPPLIER2]=B2440)*(TabFournisseurs[REF PRODUCT]=C2440),TabFournisseurs[Cost / per m]),0)</f>
        <v>0</v>
      </c>
      <c r="G2440" s="32">
        <f t="shared" si="218"/>
        <v>0</v>
      </c>
      <c r="H2440" s="31">
        <f>G2440*H2423</f>
        <v>0</v>
      </c>
      <c r="I2440" s="30"/>
      <c r="J2440" s="30"/>
      <c r="K2440" s="29"/>
      <c r="L2440" s="29"/>
      <c r="M2440" s="29"/>
      <c r="N2440" s="29"/>
      <c r="O2440" s="29"/>
      <c r="P2440" s="29"/>
      <c r="Q2440" s="29"/>
      <c r="R2440" s="29"/>
      <c r="S2440" s="28"/>
      <c r="T2440" s="211"/>
    </row>
    <row r="2441" spans="1:20" hidden="1" outlineLevel="1" x14ac:dyDescent="0.2">
      <c r="A2441" s="38"/>
      <c r="B2441" s="37"/>
      <c r="C2441" s="36"/>
      <c r="D2441" s="35"/>
      <c r="E2441" s="34">
        <f>D2441*H2423</f>
        <v>0</v>
      </c>
      <c r="F2441" s="33" cm="1">
        <f t="array" ref="F2441">IFERROR(_xlfn.XLOOKUP(1,(TabFournisseurs[TYPE]=A2441)*(TabFournisseurs[SUPPLIER2]=B2441)*(TabFournisseurs[REF PRODUCT]=C2441),TabFournisseurs[Cost / per m]),0)</f>
        <v>0</v>
      </c>
      <c r="G2441" s="32">
        <f t="shared" si="218"/>
        <v>0</v>
      </c>
      <c r="H2441" s="31">
        <f>G2441*H2423</f>
        <v>0</v>
      </c>
      <c r="I2441" s="30"/>
      <c r="J2441" s="30"/>
      <c r="K2441" s="29"/>
      <c r="L2441" s="29"/>
      <c r="M2441" s="29"/>
      <c r="N2441" s="29"/>
      <c r="O2441" s="29"/>
      <c r="P2441" s="29"/>
      <c r="Q2441" s="29"/>
      <c r="R2441" s="29"/>
      <c r="S2441" s="28"/>
      <c r="T2441" s="211"/>
    </row>
    <row r="2442" spans="1:20" hidden="1" outlineLevel="1" x14ac:dyDescent="0.2">
      <c r="A2442" s="38"/>
      <c r="B2442" s="37"/>
      <c r="C2442" s="36"/>
      <c r="D2442" s="35"/>
      <c r="E2442" s="34">
        <f>D2442*H2423</f>
        <v>0</v>
      </c>
      <c r="F2442" s="33" cm="1">
        <f t="array" ref="F2442">IFERROR(_xlfn.XLOOKUP(1,(TabFournisseurs[TYPE]=A2442)*(TabFournisseurs[SUPPLIER2]=B2442)*(TabFournisseurs[REF PRODUCT]=C2442),TabFournisseurs[Cost / per m]),0)</f>
        <v>0</v>
      </c>
      <c r="G2442" s="32">
        <f t="shared" si="218"/>
        <v>0</v>
      </c>
      <c r="H2442" s="31">
        <f>G2442*H2423</f>
        <v>0</v>
      </c>
      <c r="I2442" s="30"/>
      <c r="J2442" s="30"/>
      <c r="K2442" s="29"/>
      <c r="L2442" s="29"/>
      <c r="M2442" s="29"/>
      <c r="N2442" s="29"/>
      <c r="O2442" s="29"/>
      <c r="P2442" s="29"/>
      <c r="Q2442" s="29"/>
      <c r="R2442" s="29"/>
      <c r="S2442" s="28"/>
      <c r="T2442" s="211"/>
    </row>
    <row r="2443" spans="1:20" ht="17" hidden="1" outlineLevel="1" x14ac:dyDescent="0.2">
      <c r="A2443" s="101" t="s">
        <v>38</v>
      </c>
      <c r="B2443" s="102" t="s">
        <v>39</v>
      </c>
      <c r="C2443" s="103" t="s">
        <v>102</v>
      </c>
      <c r="D2443" s="104" t="s">
        <v>103</v>
      </c>
      <c r="E2443" s="34"/>
      <c r="F2443" s="33"/>
      <c r="G2443" s="32"/>
      <c r="H2443" s="31"/>
      <c r="I2443" s="30"/>
      <c r="J2443" s="30"/>
      <c r="K2443" s="29"/>
      <c r="L2443" s="29"/>
      <c r="M2443" s="29"/>
      <c r="N2443" s="29"/>
      <c r="O2443" s="29"/>
      <c r="P2443" s="29"/>
      <c r="Q2443" s="29"/>
      <c r="R2443" s="29"/>
      <c r="S2443" s="28"/>
      <c r="T2443" s="211"/>
    </row>
    <row r="2444" spans="1:20" ht="17" hidden="1" outlineLevel="1" x14ac:dyDescent="0.2">
      <c r="A2444" s="38" t="s">
        <v>38</v>
      </c>
      <c r="B2444" s="37" t="s">
        <v>40</v>
      </c>
      <c r="C2444" s="36" t="s">
        <v>41</v>
      </c>
      <c r="D2444" s="35">
        <v>1</v>
      </c>
      <c r="E2444" s="34">
        <f>D2444*H2423</f>
        <v>0</v>
      </c>
      <c r="F2444" s="33" cm="1">
        <f t="array" ref="F2444">IFERROR(_xlfn.XLOOKUP(1,(TabFournisseurs[TYPE]=A2444)*(TabFournisseurs[SUPPLIER2]=B2444)*(TabFournisseurs[REF PRODUCT]=C2444),TabFournisseurs[Cost / per m]),0)</f>
        <v>2</v>
      </c>
      <c r="G2444" s="32">
        <f t="shared" ref="G2444:G2445" si="219">F2444*D2444</f>
        <v>2</v>
      </c>
      <c r="H2444" s="31">
        <f>G2444*H2423</f>
        <v>0</v>
      </c>
      <c r="I2444" s="30"/>
      <c r="J2444" s="30"/>
      <c r="K2444" s="29"/>
      <c r="L2444" s="29"/>
      <c r="M2444" s="29"/>
      <c r="N2444" s="29"/>
      <c r="O2444" s="29"/>
      <c r="P2444" s="29"/>
      <c r="Q2444" s="29"/>
      <c r="R2444" s="29"/>
      <c r="S2444" s="28"/>
      <c r="T2444" s="211"/>
    </row>
    <row r="2445" spans="1:20" ht="18" hidden="1" outlineLevel="1" thickBot="1" x14ac:dyDescent="0.25">
      <c r="A2445" s="27" t="s">
        <v>38</v>
      </c>
      <c r="B2445" s="26" t="s">
        <v>42</v>
      </c>
      <c r="C2445" s="25" t="s">
        <v>43</v>
      </c>
      <c r="D2445" s="24">
        <v>1</v>
      </c>
      <c r="E2445" s="23">
        <f>D2445*H2423</f>
        <v>0</v>
      </c>
      <c r="F2445" s="22" cm="1">
        <f t="array" ref="F2445">IFERROR(_xlfn.XLOOKUP(1,(TabFournisseurs[TYPE]=A2445)*(TabFournisseurs[SUPPLIER2]=B2445)*(TabFournisseurs[REF PRODUCT]=C2445),TabFournisseurs[Cost / per m]),0)</f>
        <v>0.5</v>
      </c>
      <c r="G2445" s="21">
        <f t="shared" si="219"/>
        <v>0.5</v>
      </c>
      <c r="H2445" s="20">
        <f>G2445*H2423</f>
        <v>0</v>
      </c>
      <c r="I2445" s="19"/>
      <c r="J2445" s="19"/>
      <c r="K2445" s="18"/>
      <c r="L2445" s="18"/>
      <c r="M2445" s="18"/>
      <c r="N2445" s="18"/>
      <c r="O2445" s="18"/>
      <c r="P2445" s="18"/>
      <c r="Q2445" s="18"/>
      <c r="R2445" s="18"/>
      <c r="S2445" s="17"/>
      <c r="T2445" s="211"/>
    </row>
    <row r="2446" spans="1:20" ht="17" collapsed="1" thickBot="1" x14ac:dyDescent="0.25">
      <c r="A2446" s="95"/>
      <c r="B2446" s="95"/>
      <c r="C2446" s="95"/>
      <c r="D2446" s="95"/>
      <c r="E2446" s="95"/>
      <c r="F2446" s="95"/>
      <c r="G2446" s="95"/>
      <c r="H2446" s="95"/>
      <c r="I2446" s="95"/>
      <c r="J2446" s="95"/>
      <c r="K2446" s="95"/>
      <c r="L2446" s="95"/>
      <c r="M2446" s="95"/>
      <c r="N2446" s="95"/>
      <c r="O2446" s="95"/>
      <c r="P2446" s="95"/>
      <c r="Q2446" s="95"/>
      <c r="R2446" s="95"/>
      <c r="S2446" s="95"/>
      <c r="T2446" s="95"/>
    </row>
    <row r="2447" spans="1:20" ht="23" customHeight="1" x14ac:dyDescent="0.2">
      <c r="A2447" s="241" t="s">
        <v>331</v>
      </c>
      <c r="B2447" s="242"/>
      <c r="C2447" s="242"/>
      <c r="D2447" s="242"/>
      <c r="E2447" s="242"/>
      <c r="F2447" s="242"/>
      <c r="G2447" s="243"/>
      <c r="H2447" s="166" t="s">
        <v>333</v>
      </c>
      <c r="I2447" s="167"/>
      <c r="J2447" s="167"/>
      <c r="K2447" s="167"/>
      <c r="L2447" s="167"/>
      <c r="M2447" s="168"/>
      <c r="N2447" s="169" t="s">
        <v>1</v>
      </c>
      <c r="O2447" s="169"/>
      <c r="P2447" s="169"/>
      <c r="Q2447" s="169"/>
      <c r="R2447" s="171"/>
      <c r="S2447" s="173" t="s">
        <v>2</v>
      </c>
      <c r="T2447" s="210"/>
    </row>
    <row r="2448" spans="1:20" ht="23" customHeight="1" x14ac:dyDescent="0.2">
      <c r="A2448" s="244"/>
      <c r="B2448" s="245"/>
      <c r="C2448" s="245"/>
      <c r="D2448" s="245"/>
      <c r="E2448" s="245"/>
      <c r="F2448" s="245"/>
      <c r="G2448" s="246"/>
      <c r="H2448" s="177"/>
      <c r="I2448" s="178"/>
      <c r="J2448" s="178"/>
      <c r="K2448" s="178"/>
      <c r="L2448" s="178"/>
      <c r="M2448" s="179"/>
      <c r="N2448" s="170"/>
      <c r="O2448" s="170"/>
      <c r="P2448" s="170"/>
      <c r="Q2448" s="170"/>
      <c r="R2448" s="172"/>
      <c r="S2448" s="174"/>
      <c r="T2448" s="210"/>
    </row>
    <row r="2449" spans="1:20" hidden="1" outlineLevel="1" x14ac:dyDescent="0.2">
      <c r="A2449" s="180" t="s">
        <v>3</v>
      </c>
      <c r="B2449" s="181"/>
      <c r="C2449" s="94"/>
      <c r="D2449" s="94"/>
      <c r="E2449" s="94"/>
      <c r="F2449" s="94"/>
      <c r="G2449" s="94"/>
      <c r="H2449" s="94"/>
      <c r="I2449" s="94"/>
      <c r="J2449" s="94"/>
      <c r="K2449" s="94"/>
      <c r="L2449" s="94"/>
      <c r="M2449" s="94"/>
      <c r="N2449" s="94"/>
      <c r="O2449" s="94"/>
      <c r="P2449" s="94"/>
      <c r="Q2449" s="94"/>
      <c r="R2449" s="94"/>
      <c r="S2449" s="93" t="s">
        <v>4</v>
      </c>
      <c r="T2449" s="211"/>
    </row>
    <row r="2450" spans="1:20" ht="17" hidden="1" outlineLevel="1" thickBot="1" x14ac:dyDescent="0.25">
      <c r="A2450" s="92"/>
      <c r="B2450" s="42"/>
      <c r="C2450" s="42"/>
      <c r="D2450" s="42"/>
      <c r="E2450" s="42"/>
      <c r="F2450" s="42"/>
      <c r="G2450" s="42"/>
      <c r="H2450" s="42"/>
      <c r="I2450" s="42"/>
      <c r="J2450" s="42"/>
      <c r="K2450" s="42"/>
      <c r="L2450" s="42"/>
      <c r="M2450" s="42"/>
      <c r="N2450" s="42"/>
      <c r="O2450" s="42"/>
      <c r="P2450" s="42"/>
      <c r="Q2450" s="42"/>
      <c r="R2450" s="42"/>
      <c r="S2450" s="47"/>
      <c r="T2450" s="211"/>
    </row>
    <row r="2451" spans="1:20" ht="17" hidden="1" customHeight="1" outlineLevel="1" thickBot="1" x14ac:dyDescent="0.25">
      <c r="A2451" s="182" t="s">
        <v>5</v>
      </c>
      <c r="B2451" s="183"/>
      <c r="C2451" s="91" t="s">
        <v>6</v>
      </c>
      <c r="D2451" s="90" t="s">
        <v>7</v>
      </c>
      <c r="E2451" s="106" t="s">
        <v>332</v>
      </c>
      <c r="F2451" s="42"/>
      <c r="G2451" s="42"/>
      <c r="H2451" s="84" t="s">
        <v>8</v>
      </c>
      <c r="I2451" s="88"/>
      <c r="J2451" s="88"/>
      <c r="K2451" s="88"/>
      <c r="L2451" s="88"/>
      <c r="M2451" s="88"/>
      <c r="N2451" s="88"/>
      <c r="O2451" s="88"/>
      <c r="P2451" s="88"/>
      <c r="Q2451" s="88"/>
      <c r="S2451" s="87"/>
      <c r="T2451" s="211"/>
    </row>
    <row r="2452" spans="1:20" ht="16" hidden="1" customHeight="1" outlineLevel="1" x14ac:dyDescent="0.2">
      <c r="A2452" s="184"/>
      <c r="B2452" s="185"/>
      <c r="C2452" s="188"/>
      <c r="D2452" s="86" t="s">
        <v>9</v>
      </c>
      <c r="E2452" s="118" t="s">
        <v>86</v>
      </c>
      <c r="F2452" s="42"/>
      <c r="G2452" s="42"/>
      <c r="H2452" s="84" t="s">
        <v>10</v>
      </c>
      <c r="I2452" s="83"/>
      <c r="J2452" s="83"/>
      <c r="K2452" s="83"/>
      <c r="L2452" s="83"/>
      <c r="M2452" s="83"/>
      <c r="N2452" s="83"/>
      <c r="O2452" s="83"/>
      <c r="P2452" s="83"/>
      <c r="Q2452" s="83"/>
      <c r="R2452" s="191"/>
      <c r="S2452" s="192"/>
      <c r="T2452" s="211"/>
    </row>
    <row r="2453" spans="1:20" ht="16" hidden="1" customHeight="1" outlineLevel="1" x14ac:dyDescent="0.2">
      <c r="A2453" s="184"/>
      <c r="B2453" s="185"/>
      <c r="C2453" s="189"/>
      <c r="D2453" s="63" t="s">
        <v>11</v>
      </c>
      <c r="E2453" s="119" t="s">
        <v>50</v>
      </c>
      <c r="F2453" s="42"/>
      <c r="G2453" s="48"/>
      <c r="H2453" s="81"/>
      <c r="I2453" s="80"/>
      <c r="J2453" s="80"/>
      <c r="K2453" s="80"/>
      <c r="L2453" s="80"/>
      <c r="M2453" s="80"/>
      <c r="N2453" s="80"/>
      <c r="O2453" s="80"/>
      <c r="P2453" s="80"/>
      <c r="Q2453" s="80"/>
      <c r="R2453" s="191"/>
      <c r="S2453" s="192"/>
      <c r="T2453" s="211"/>
    </row>
    <row r="2454" spans="1:20" ht="16" hidden="1" customHeight="1" outlineLevel="1" thickBot="1" x14ac:dyDescent="0.25">
      <c r="A2454" s="184"/>
      <c r="B2454" s="185"/>
      <c r="C2454" s="189"/>
      <c r="D2454" s="63" t="s">
        <v>12</v>
      </c>
      <c r="E2454" s="82"/>
      <c r="F2454" s="42"/>
      <c r="G2454" s="48"/>
      <c r="H2454" s="81"/>
      <c r="I2454" s="80"/>
      <c r="J2454" s="80"/>
      <c r="K2454" s="80"/>
      <c r="L2454" s="80"/>
      <c r="M2454" s="80"/>
      <c r="N2454" s="80"/>
      <c r="O2454" s="80"/>
      <c r="P2454" s="80"/>
      <c r="Q2454" s="80"/>
      <c r="R2454" s="152"/>
      <c r="S2454" s="153"/>
      <c r="T2454" s="211"/>
    </row>
    <row r="2455" spans="1:20" ht="16" hidden="1" customHeight="1" outlineLevel="1" thickBot="1" x14ac:dyDescent="0.25">
      <c r="A2455" s="184"/>
      <c r="B2455" s="185"/>
      <c r="C2455" s="189"/>
      <c r="D2455" s="63" t="s">
        <v>13</v>
      </c>
      <c r="E2455" s="105" t="b">
        <v>0</v>
      </c>
      <c r="F2455" s="42"/>
      <c r="G2455" s="48"/>
      <c r="H2455" s="59" t="s">
        <v>14</v>
      </c>
      <c r="I2455" s="58">
        <v>48</v>
      </c>
      <c r="J2455" s="58">
        <v>50</v>
      </c>
      <c r="K2455" s="58">
        <v>52</v>
      </c>
      <c r="L2455" s="58">
        <v>54</v>
      </c>
      <c r="M2455" s="58">
        <v>56</v>
      </c>
      <c r="N2455" s="58">
        <v>58</v>
      </c>
      <c r="O2455" s="58">
        <v>60</v>
      </c>
      <c r="P2455" s="58">
        <v>62</v>
      </c>
      <c r="Q2455" s="57">
        <v>64</v>
      </c>
      <c r="S2455" s="79"/>
      <c r="T2455" s="211"/>
    </row>
    <row r="2456" spans="1:20" ht="16" hidden="1" customHeight="1" outlineLevel="1" x14ac:dyDescent="0.2">
      <c r="A2456" s="184"/>
      <c r="B2456" s="185"/>
      <c r="C2456" s="189"/>
      <c r="D2456" s="193"/>
      <c r="E2456" s="194"/>
      <c r="F2456" s="42"/>
      <c r="G2456" s="48"/>
      <c r="H2456" s="78">
        <f t="shared" ref="H2456:H2463" si="220">SUM(I2456:Q2456)</f>
        <v>0</v>
      </c>
      <c r="I2456" s="77"/>
      <c r="J2456" s="77"/>
      <c r="K2456" s="77"/>
      <c r="L2456" s="77"/>
      <c r="M2456" s="77"/>
      <c r="N2456" s="77"/>
      <c r="O2456" s="77"/>
      <c r="P2456" s="77"/>
      <c r="Q2456" s="77"/>
      <c r="R2456" s="195" t="s">
        <v>15</v>
      </c>
      <c r="S2456" s="196"/>
      <c r="T2456" s="211"/>
    </row>
    <row r="2457" spans="1:20" ht="16" hidden="1" customHeight="1" outlineLevel="1" x14ac:dyDescent="0.2">
      <c r="A2457" s="184"/>
      <c r="B2457" s="185"/>
      <c r="C2457" s="189"/>
      <c r="D2457" s="63" t="s">
        <v>16</v>
      </c>
      <c r="E2457" s="76"/>
      <c r="F2457" s="42"/>
      <c r="G2457" s="48"/>
      <c r="H2457" s="73">
        <f t="shared" si="220"/>
        <v>0</v>
      </c>
      <c r="I2457" s="68"/>
      <c r="J2457" s="68"/>
      <c r="K2457" s="68"/>
      <c r="L2457" s="68"/>
      <c r="M2457" s="68"/>
      <c r="N2457" s="68"/>
      <c r="O2457" s="68"/>
      <c r="P2457" s="68"/>
      <c r="Q2457" s="68"/>
      <c r="R2457" s="197"/>
      <c r="S2457" s="192"/>
      <c r="T2457" s="211"/>
    </row>
    <row r="2458" spans="1:20" ht="16" hidden="1" customHeight="1" outlineLevel="1" x14ac:dyDescent="0.2">
      <c r="A2458" s="184"/>
      <c r="B2458" s="185"/>
      <c r="C2458" s="189"/>
      <c r="D2458" s="63" t="s">
        <v>17</v>
      </c>
      <c r="E2458" s="75"/>
      <c r="F2458" s="42"/>
      <c r="G2458" s="42"/>
      <c r="H2458" s="73">
        <f t="shared" si="220"/>
        <v>0</v>
      </c>
      <c r="I2458" s="68"/>
      <c r="J2458" s="68"/>
      <c r="K2458" s="68"/>
      <c r="L2458" s="68"/>
      <c r="M2458" s="68"/>
      <c r="N2458" s="68"/>
      <c r="O2458" s="68"/>
      <c r="P2458" s="68"/>
      <c r="Q2458" s="68"/>
      <c r="R2458" s="197"/>
      <c r="S2458" s="192"/>
      <c r="T2458" s="211"/>
    </row>
    <row r="2459" spans="1:20" ht="16" hidden="1" customHeight="1" outlineLevel="1" x14ac:dyDescent="0.2">
      <c r="A2459" s="184"/>
      <c r="B2459" s="185"/>
      <c r="C2459" s="189"/>
      <c r="D2459" s="193"/>
      <c r="E2459" s="194"/>
      <c r="F2459" s="42"/>
      <c r="G2459" s="48"/>
      <c r="H2459" s="73">
        <f t="shared" si="220"/>
        <v>0</v>
      </c>
      <c r="I2459" s="68"/>
      <c r="J2459" s="68"/>
      <c r="K2459" s="68"/>
      <c r="L2459" s="68"/>
      <c r="M2459" s="68"/>
      <c r="N2459" s="68"/>
      <c r="O2459" s="68"/>
      <c r="P2459" s="68"/>
      <c r="Q2459" s="68"/>
      <c r="R2459" s="197"/>
      <c r="S2459" s="192"/>
      <c r="T2459" s="211"/>
    </row>
    <row r="2460" spans="1:20" ht="16" hidden="1" customHeight="1" outlineLevel="1" x14ac:dyDescent="0.2">
      <c r="A2460" s="184"/>
      <c r="B2460" s="185"/>
      <c r="C2460" s="189"/>
      <c r="D2460" s="63" t="s">
        <v>18</v>
      </c>
      <c r="E2460" s="76"/>
      <c r="F2460" s="42"/>
      <c r="G2460" s="48"/>
      <c r="H2460" s="73">
        <f t="shared" si="220"/>
        <v>0</v>
      </c>
      <c r="I2460" s="68"/>
      <c r="J2460" s="68"/>
      <c r="K2460" s="68"/>
      <c r="L2460" s="68"/>
      <c r="M2460" s="68"/>
      <c r="N2460" s="68"/>
      <c r="O2460" s="68"/>
      <c r="P2460" s="68"/>
      <c r="Q2460" s="68"/>
      <c r="R2460" s="197"/>
      <c r="S2460" s="192"/>
      <c r="T2460" s="211"/>
    </row>
    <row r="2461" spans="1:20" ht="16" hidden="1" customHeight="1" outlineLevel="1" x14ac:dyDescent="0.2">
      <c r="A2461" s="184"/>
      <c r="B2461" s="185"/>
      <c r="C2461" s="189"/>
      <c r="D2461" s="63" t="s">
        <v>19</v>
      </c>
      <c r="E2461" s="75">
        <f>SUM(G2474:G2488)</f>
        <v>2.5</v>
      </c>
      <c r="F2461" s="42"/>
      <c r="G2461" s="42"/>
      <c r="H2461" s="73">
        <f t="shared" si="220"/>
        <v>0</v>
      </c>
      <c r="I2461" s="68"/>
      <c r="J2461" s="68"/>
      <c r="K2461" s="68"/>
      <c r="L2461" s="68"/>
      <c r="M2461" s="68"/>
      <c r="N2461" s="68"/>
      <c r="O2461" s="68"/>
      <c r="P2461" s="68"/>
      <c r="Q2461" s="68"/>
      <c r="R2461" s="197"/>
      <c r="S2461" s="192"/>
      <c r="T2461" s="211"/>
    </row>
    <row r="2462" spans="1:20" ht="16" hidden="1" customHeight="1" outlineLevel="1" x14ac:dyDescent="0.2">
      <c r="A2462" s="184"/>
      <c r="B2462" s="185"/>
      <c r="C2462" s="189"/>
      <c r="D2462" s="193"/>
      <c r="E2462" s="194"/>
      <c r="F2462" s="42"/>
      <c r="G2462" s="48"/>
      <c r="H2462" s="73">
        <f t="shared" si="220"/>
        <v>0</v>
      </c>
      <c r="I2462" s="68"/>
      <c r="J2462" s="68"/>
      <c r="K2462" s="68"/>
      <c r="L2462" s="68"/>
      <c r="M2462" s="68"/>
      <c r="N2462" s="68"/>
      <c r="O2462" s="68"/>
      <c r="P2462" s="68"/>
      <c r="Q2462" s="68"/>
      <c r="R2462" s="197"/>
      <c r="S2462" s="192"/>
      <c r="T2462" s="211"/>
    </row>
    <row r="2463" spans="1:20" ht="16" hidden="1" customHeight="1" outlineLevel="1" x14ac:dyDescent="0.2">
      <c r="A2463" s="184"/>
      <c r="B2463" s="185"/>
      <c r="C2463" s="189"/>
      <c r="D2463" s="63" t="s">
        <v>20</v>
      </c>
      <c r="E2463" s="75">
        <f>SUM(E2460:E2461)</f>
        <v>2.5</v>
      </c>
      <c r="F2463" s="42"/>
      <c r="G2463" s="74"/>
      <c r="H2463" s="73">
        <f t="shared" si="220"/>
        <v>0</v>
      </c>
      <c r="I2463" s="68"/>
      <c r="J2463" s="68"/>
      <c r="K2463" s="68"/>
      <c r="L2463" s="68"/>
      <c r="M2463" s="68"/>
      <c r="N2463" s="68"/>
      <c r="O2463" s="68"/>
      <c r="P2463" s="68"/>
      <c r="Q2463" s="68"/>
      <c r="R2463" s="197"/>
      <c r="S2463" s="192"/>
      <c r="T2463" s="211"/>
    </row>
    <row r="2464" spans="1:20" ht="16" hidden="1" customHeight="1" outlineLevel="1" x14ac:dyDescent="0.2">
      <c r="A2464" s="184"/>
      <c r="B2464" s="185"/>
      <c r="C2464" s="189"/>
      <c r="D2464" s="63" t="s">
        <v>21</v>
      </c>
      <c r="E2464" s="72">
        <f>SUM(E2466/E2463)</f>
        <v>0</v>
      </c>
      <c r="F2464" s="42"/>
      <c r="G2464" s="71" t="s">
        <v>11</v>
      </c>
      <c r="H2464" s="69">
        <v>0</v>
      </c>
      <c r="I2464" s="68"/>
      <c r="J2464" s="68"/>
      <c r="K2464" s="68"/>
      <c r="L2464" s="68"/>
      <c r="M2464" s="68"/>
      <c r="N2464" s="68"/>
      <c r="O2464" s="68"/>
      <c r="P2464" s="68"/>
      <c r="Q2464" s="67"/>
      <c r="R2464" s="197"/>
      <c r="S2464" s="192"/>
      <c r="T2464" s="211"/>
    </row>
    <row r="2465" spans="1:20" ht="17" hidden="1" customHeight="1" outlineLevel="1" thickBot="1" x14ac:dyDescent="0.25">
      <c r="A2465" s="184"/>
      <c r="B2465" s="185"/>
      <c r="C2465" s="189"/>
      <c r="D2465" s="193"/>
      <c r="E2465" s="194"/>
      <c r="F2465" s="42"/>
      <c r="G2465" s="70" t="s">
        <v>22</v>
      </c>
      <c r="H2465" s="69">
        <v>0</v>
      </c>
      <c r="I2465" s="68"/>
      <c r="J2465" s="68"/>
      <c r="K2465" s="68"/>
      <c r="L2465" s="68"/>
      <c r="M2465" s="68"/>
      <c r="N2465" s="68"/>
      <c r="O2465" s="68"/>
      <c r="P2465" s="68"/>
      <c r="Q2465" s="67"/>
      <c r="R2465" s="197"/>
      <c r="S2465" s="192"/>
      <c r="T2465" s="211"/>
    </row>
    <row r="2466" spans="1:20" ht="16" hidden="1" customHeight="1" outlineLevel="1" thickBot="1" x14ac:dyDescent="0.25">
      <c r="A2466" s="184"/>
      <c r="B2466" s="185"/>
      <c r="C2466" s="189"/>
      <c r="D2466" s="63" t="s">
        <v>23</v>
      </c>
      <c r="E2466" s="66"/>
      <c r="G2466" s="48"/>
      <c r="H2466" s="65">
        <f>SUM(H2464:H2465)</f>
        <v>0</v>
      </c>
      <c r="I2466" s="64">
        <f t="shared" ref="I2466:Q2466" si="221">SUM(I2456:I2463)</f>
        <v>0</v>
      </c>
      <c r="J2466" s="64">
        <f t="shared" si="221"/>
        <v>0</v>
      </c>
      <c r="K2466" s="64">
        <f t="shared" si="221"/>
        <v>0</v>
      </c>
      <c r="L2466" s="64">
        <f t="shared" si="221"/>
        <v>0</v>
      </c>
      <c r="M2466" s="64">
        <f t="shared" si="221"/>
        <v>0</v>
      </c>
      <c r="N2466" s="64">
        <f t="shared" si="221"/>
        <v>0</v>
      </c>
      <c r="O2466" s="64">
        <f t="shared" si="221"/>
        <v>0</v>
      </c>
      <c r="P2466" s="64">
        <f t="shared" si="221"/>
        <v>0</v>
      </c>
      <c r="Q2466" s="64">
        <f t="shared" si="221"/>
        <v>0</v>
      </c>
      <c r="R2466" s="197"/>
      <c r="S2466" s="192"/>
      <c r="T2466" s="211"/>
    </row>
    <row r="2467" spans="1:20" ht="17" hidden="1" customHeight="1" outlineLevel="1" thickBot="1" x14ac:dyDescent="0.25">
      <c r="A2467" s="184"/>
      <c r="B2467" s="185"/>
      <c r="C2467" s="189"/>
      <c r="D2467" s="63" t="s">
        <v>24</v>
      </c>
      <c r="E2467" s="62">
        <f>SUM(E2466/2.5)</f>
        <v>0</v>
      </c>
      <c r="F2467" s="42"/>
      <c r="G2467" s="61"/>
      <c r="H2467" s="60" t="s">
        <v>14</v>
      </c>
      <c r="I2467" s="59">
        <v>48</v>
      </c>
      <c r="J2467" s="58">
        <v>50</v>
      </c>
      <c r="K2467" s="58">
        <v>52</v>
      </c>
      <c r="L2467" s="58">
        <v>54</v>
      </c>
      <c r="M2467" s="58">
        <v>56</v>
      </c>
      <c r="N2467" s="58">
        <v>58</v>
      </c>
      <c r="O2467" s="58">
        <v>60</v>
      </c>
      <c r="P2467" s="58">
        <v>62</v>
      </c>
      <c r="Q2467" s="57">
        <v>64</v>
      </c>
      <c r="R2467" s="197"/>
      <c r="S2467" s="192"/>
      <c r="T2467" s="211"/>
    </row>
    <row r="2468" spans="1:20" ht="17" hidden="1" customHeight="1" outlineLevel="1" thickBot="1" x14ac:dyDescent="0.25">
      <c r="A2468" s="186"/>
      <c r="B2468" s="187"/>
      <c r="C2468" s="190"/>
      <c r="D2468" s="56" t="s">
        <v>25</v>
      </c>
      <c r="E2468" s="55">
        <f>SUM(E2466/2.2)</f>
        <v>0</v>
      </c>
      <c r="F2468" s="42"/>
      <c r="G2468" s="42"/>
      <c r="H2468" s="42"/>
      <c r="I2468" s="42"/>
      <c r="J2468" s="42"/>
      <c r="K2468" s="42"/>
      <c r="L2468" s="42"/>
      <c r="M2468" s="42"/>
      <c r="N2468" s="42"/>
      <c r="O2468" s="42"/>
      <c r="P2468" s="42"/>
      <c r="Q2468" s="42"/>
      <c r="R2468" s="198"/>
      <c r="S2468" s="199"/>
      <c r="T2468" s="211"/>
    </row>
    <row r="2469" spans="1:20" ht="17" hidden="1" outlineLevel="1" thickBot="1" x14ac:dyDescent="0.25">
      <c r="A2469" s="54" t="s">
        <v>26</v>
      </c>
      <c r="B2469" s="53"/>
      <c r="C2469" s="42"/>
      <c r="D2469" s="48"/>
      <c r="E2469" s="52"/>
      <c r="F2469" s="42"/>
      <c r="S2469" s="28"/>
      <c r="T2469" s="211"/>
    </row>
    <row r="2470" spans="1:20" hidden="1" outlineLevel="1" x14ac:dyDescent="0.2">
      <c r="A2470" s="51" t="s">
        <v>27</v>
      </c>
      <c r="B2470" s="50"/>
      <c r="C2470" s="42"/>
      <c r="D2470" s="48"/>
      <c r="E2470" s="42"/>
      <c r="F2470" s="42"/>
      <c r="R2470" s="42"/>
      <c r="S2470" s="47"/>
      <c r="T2470" s="211"/>
    </row>
    <row r="2471" spans="1:20" hidden="1" outlineLevel="1" x14ac:dyDescent="0.2">
      <c r="A2471" s="49"/>
      <c r="B2471" s="42"/>
      <c r="C2471" s="42"/>
      <c r="D2471" s="48"/>
      <c r="E2471" s="42"/>
      <c r="F2471" s="42"/>
      <c r="G2471" s="42"/>
      <c r="H2471" s="42"/>
      <c r="I2471" s="42"/>
      <c r="J2471" s="42"/>
      <c r="K2471" s="42"/>
      <c r="L2471" s="42"/>
      <c r="M2471" s="42"/>
      <c r="N2471" s="42"/>
      <c r="O2471" s="42"/>
      <c r="P2471" s="42"/>
      <c r="Q2471" s="42"/>
      <c r="R2471" s="42"/>
      <c r="S2471" s="47"/>
      <c r="T2471" s="211"/>
    </row>
    <row r="2472" spans="1:20" ht="17" hidden="1" outlineLevel="1" thickBot="1" x14ac:dyDescent="0.25">
      <c r="A2472" s="49" t="s">
        <v>28</v>
      </c>
      <c r="B2472" s="42"/>
      <c r="C2472" s="42"/>
      <c r="D2472" s="48"/>
      <c r="E2472" s="42"/>
      <c r="F2472" s="42"/>
      <c r="G2472" s="42"/>
      <c r="H2472" s="42"/>
      <c r="I2472" s="42"/>
      <c r="J2472" s="42"/>
      <c r="K2472" s="42"/>
      <c r="L2472" s="42"/>
      <c r="M2472" s="42"/>
      <c r="N2472" s="42"/>
      <c r="O2472" s="42"/>
      <c r="P2472" s="42"/>
      <c r="Q2472" s="42"/>
      <c r="R2472" s="42"/>
      <c r="S2472" s="47"/>
      <c r="T2472" s="211"/>
    </row>
    <row r="2473" spans="1:20" hidden="1" outlineLevel="1" x14ac:dyDescent="0.2">
      <c r="A2473" s="46" t="s">
        <v>29</v>
      </c>
      <c r="B2473" s="45" t="s">
        <v>30</v>
      </c>
      <c r="C2473" s="44" t="s">
        <v>31</v>
      </c>
      <c r="D2473" s="44" t="s">
        <v>32</v>
      </c>
      <c r="E2473" s="44" t="s">
        <v>33</v>
      </c>
      <c r="F2473" s="44" t="s">
        <v>34</v>
      </c>
      <c r="G2473" s="44" t="s">
        <v>35</v>
      </c>
      <c r="H2473" s="43" t="s">
        <v>36</v>
      </c>
      <c r="I2473" s="200" t="s">
        <v>37</v>
      </c>
      <c r="J2473" s="201"/>
      <c r="K2473" s="202"/>
      <c r="L2473" s="202"/>
      <c r="M2473" s="202"/>
      <c r="N2473" s="202"/>
      <c r="O2473" s="202"/>
      <c r="P2473" s="42"/>
      <c r="Q2473" s="42"/>
      <c r="R2473" s="42"/>
      <c r="S2473" s="28"/>
      <c r="T2473" s="211"/>
    </row>
    <row r="2474" spans="1:20" hidden="1" outlineLevel="1" x14ac:dyDescent="0.2">
      <c r="A2474" s="38"/>
      <c r="B2474" s="37"/>
      <c r="C2474" s="36"/>
      <c r="D2474" s="35"/>
      <c r="E2474" s="41">
        <f>D2474*H2466</f>
        <v>0</v>
      </c>
      <c r="F2474" s="33" cm="1">
        <f t="array" ref="F2474">IFERROR(_xlfn.XLOOKUP(1,(TabFournisseurs[TYPE]=A2474)*(TabFournisseurs[SUPPLIER2]=B2474)*(TabFournisseurs[REF PRODUCT]=C2474),TabFournisseurs[Cost / per m]),0)</f>
        <v>0</v>
      </c>
      <c r="G2474" s="96">
        <f>F2474*D2474</f>
        <v>0</v>
      </c>
      <c r="H2474" s="40">
        <f>G2474*H2466</f>
        <v>0</v>
      </c>
      <c r="I2474" s="203"/>
      <c r="J2474" s="201"/>
      <c r="K2474" s="156"/>
      <c r="L2474" s="156"/>
      <c r="M2474" s="156"/>
      <c r="N2474" s="156"/>
      <c r="O2474" s="156"/>
      <c r="P2474" s="156"/>
      <c r="Q2474" s="156"/>
      <c r="R2474" s="156"/>
      <c r="S2474" s="157"/>
      <c r="T2474" s="211"/>
    </row>
    <row r="2475" spans="1:20" hidden="1" outlineLevel="1" x14ac:dyDescent="0.2">
      <c r="A2475" s="38"/>
      <c r="B2475" s="37"/>
      <c r="C2475" s="36"/>
      <c r="D2475" s="35"/>
      <c r="E2475" s="34">
        <f>D2475*H2466</f>
        <v>0</v>
      </c>
      <c r="F2475" s="33" cm="1">
        <f t="array" ref="F2475">IFERROR(_xlfn.XLOOKUP(1,(TabFournisseurs[TYPE]=A2475)*(TabFournisseurs[SUPPLIER2]=B2475)*(TabFournisseurs[REF PRODUCT]=C2475),TabFournisseurs[Cost / per m]),0)</f>
        <v>0</v>
      </c>
      <c r="G2475" s="32">
        <f t="shared" ref="G2475:G2485" si="222">F2475*D2475</f>
        <v>0</v>
      </c>
      <c r="H2475" s="31">
        <f>G2475*H2466</f>
        <v>0</v>
      </c>
      <c r="I2475" s="39"/>
      <c r="J2475" s="39"/>
      <c r="K2475" s="156"/>
      <c r="L2475" s="156"/>
      <c r="M2475" s="156"/>
      <c r="N2475" s="156"/>
      <c r="O2475" s="156"/>
      <c r="P2475" s="156"/>
      <c r="Q2475" s="156"/>
      <c r="R2475" s="156"/>
      <c r="S2475" s="157"/>
      <c r="T2475" s="211"/>
    </row>
    <row r="2476" spans="1:20" hidden="1" outlineLevel="1" x14ac:dyDescent="0.2">
      <c r="A2476" s="38"/>
      <c r="B2476" s="37"/>
      <c r="C2476" s="36"/>
      <c r="D2476" s="35"/>
      <c r="E2476" s="34">
        <f>D2476*H2466</f>
        <v>0</v>
      </c>
      <c r="F2476" s="33" cm="1">
        <f t="array" ref="F2476">IFERROR(_xlfn.XLOOKUP(1,(TabFournisseurs[TYPE]=A2476)*(TabFournisseurs[SUPPLIER2]=B2476)*(TabFournisseurs[REF PRODUCT]=C2476),TabFournisseurs[Cost / per m]),0)</f>
        <v>0</v>
      </c>
      <c r="G2476" s="32">
        <f t="shared" si="222"/>
        <v>0</v>
      </c>
      <c r="H2476" s="31">
        <f>G2476*H2466</f>
        <v>0</v>
      </c>
      <c r="I2476" s="39"/>
      <c r="J2476" s="39"/>
      <c r="K2476" s="156"/>
      <c r="L2476" s="156"/>
      <c r="M2476" s="156"/>
      <c r="N2476" s="156"/>
      <c r="O2476" s="156"/>
      <c r="P2476" s="156"/>
      <c r="Q2476" s="156"/>
      <c r="R2476" s="156"/>
      <c r="S2476" s="157"/>
      <c r="T2476" s="211"/>
    </row>
    <row r="2477" spans="1:20" hidden="1" outlineLevel="1" x14ac:dyDescent="0.2">
      <c r="A2477" s="38"/>
      <c r="B2477" s="37"/>
      <c r="C2477" s="36"/>
      <c r="D2477" s="35"/>
      <c r="E2477" s="34">
        <f>D2477*H2466</f>
        <v>0</v>
      </c>
      <c r="F2477" s="33" cm="1">
        <f t="array" ref="F2477">IFERROR(_xlfn.XLOOKUP(1,(TabFournisseurs[TYPE]=A2477)*(TabFournisseurs[SUPPLIER2]=B2477)*(TabFournisseurs[REF PRODUCT]=C2477),TabFournisseurs[Cost / per m]),0)</f>
        <v>0</v>
      </c>
      <c r="G2477" s="32">
        <f t="shared" si="222"/>
        <v>0</v>
      </c>
      <c r="H2477" s="31">
        <f>G2477*H2466</f>
        <v>0</v>
      </c>
      <c r="I2477" s="30"/>
      <c r="J2477" s="30"/>
      <c r="K2477" s="156"/>
      <c r="L2477" s="156"/>
      <c r="M2477" s="156"/>
      <c r="N2477" s="156"/>
      <c r="O2477" s="156"/>
      <c r="P2477" s="156"/>
      <c r="Q2477" s="156"/>
      <c r="R2477" s="156"/>
      <c r="S2477" s="157"/>
      <c r="T2477" s="211"/>
    </row>
    <row r="2478" spans="1:20" hidden="1" outlineLevel="1" x14ac:dyDescent="0.2">
      <c r="A2478" s="38"/>
      <c r="B2478" s="37"/>
      <c r="C2478" s="36"/>
      <c r="D2478" s="35"/>
      <c r="E2478" s="34">
        <f>D2478*H2466</f>
        <v>0</v>
      </c>
      <c r="F2478" s="33" cm="1">
        <f t="array" ref="F2478">IFERROR(_xlfn.XLOOKUP(1,(TabFournisseurs[TYPE]=A2478)*(TabFournisseurs[SUPPLIER2]=B2478)*(TabFournisseurs[REF PRODUCT]=C2478),TabFournisseurs[Cost / per m]),0)</f>
        <v>0</v>
      </c>
      <c r="G2478" s="32">
        <f t="shared" si="222"/>
        <v>0</v>
      </c>
      <c r="H2478" s="31">
        <f>G2478*H2466</f>
        <v>0</v>
      </c>
      <c r="I2478" s="30"/>
      <c r="J2478" s="30"/>
      <c r="K2478" s="29"/>
      <c r="L2478" s="29"/>
      <c r="M2478" s="29"/>
      <c r="N2478" s="29"/>
      <c r="O2478" s="29"/>
      <c r="P2478" s="29"/>
      <c r="Q2478" s="29"/>
      <c r="R2478" s="29"/>
      <c r="S2478" s="28"/>
      <c r="T2478" s="211"/>
    </row>
    <row r="2479" spans="1:20" hidden="1" outlineLevel="1" x14ac:dyDescent="0.2">
      <c r="A2479" s="38"/>
      <c r="B2479" s="37"/>
      <c r="C2479" s="36"/>
      <c r="D2479" s="35"/>
      <c r="E2479" s="34">
        <f>D2479*H2466</f>
        <v>0</v>
      </c>
      <c r="F2479" s="33" cm="1">
        <f t="array" ref="F2479">IFERROR(_xlfn.XLOOKUP(1,(TabFournisseurs[TYPE]=A2479)*(TabFournisseurs[SUPPLIER2]=B2479)*(TabFournisseurs[REF PRODUCT]=C2479),TabFournisseurs[Cost / per m]),0)</f>
        <v>0</v>
      </c>
      <c r="G2479" s="32">
        <f t="shared" si="222"/>
        <v>0</v>
      </c>
      <c r="H2479" s="31">
        <f>G2479*H2466</f>
        <v>0</v>
      </c>
      <c r="I2479" s="158"/>
      <c r="J2479" s="159"/>
      <c r="K2479" s="29"/>
      <c r="L2479" s="29"/>
      <c r="M2479" s="29"/>
      <c r="N2479" s="29"/>
      <c r="O2479" s="29"/>
      <c r="P2479" s="29"/>
      <c r="Q2479" s="29"/>
      <c r="R2479" s="29"/>
      <c r="S2479" s="28"/>
      <c r="T2479" s="211"/>
    </row>
    <row r="2480" spans="1:20" hidden="1" outlineLevel="1" x14ac:dyDescent="0.2">
      <c r="A2480" s="38"/>
      <c r="B2480" s="37"/>
      <c r="C2480" s="36"/>
      <c r="D2480" s="35"/>
      <c r="E2480" s="34">
        <f>D2480*H2466</f>
        <v>0</v>
      </c>
      <c r="F2480" s="33" cm="1">
        <f t="array" ref="F2480">IFERROR(_xlfn.XLOOKUP(1,(TabFournisseurs[TYPE]=A2480)*(TabFournisseurs[SUPPLIER2]=B2480)*(TabFournisseurs[REF PRODUCT]=C2480),TabFournisseurs[Cost / per m]),0)</f>
        <v>0</v>
      </c>
      <c r="G2480" s="32">
        <f t="shared" si="222"/>
        <v>0</v>
      </c>
      <c r="H2480" s="31">
        <f>G2480*H2466</f>
        <v>0</v>
      </c>
      <c r="I2480" s="30"/>
      <c r="J2480" s="30"/>
      <c r="K2480" s="29"/>
      <c r="L2480" s="29"/>
      <c r="M2480" s="29"/>
      <c r="N2480" s="29"/>
      <c r="O2480" s="29"/>
      <c r="P2480" s="29"/>
      <c r="Q2480" s="29"/>
      <c r="R2480" s="29"/>
      <c r="S2480" s="28"/>
      <c r="T2480" s="211"/>
    </row>
    <row r="2481" spans="1:20" hidden="1" outlineLevel="1" x14ac:dyDescent="0.2">
      <c r="A2481" s="38"/>
      <c r="B2481" s="37"/>
      <c r="C2481" s="36"/>
      <c r="D2481" s="35"/>
      <c r="E2481" s="34">
        <f>D2481*H2466</f>
        <v>0</v>
      </c>
      <c r="F2481" s="33" cm="1">
        <f t="array" ref="F2481">IFERROR(_xlfn.XLOOKUP(1,(TabFournisseurs[TYPE]=A2481)*(TabFournisseurs[SUPPLIER2]=B2481)*(TabFournisseurs[REF PRODUCT]=C2481),TabFournisseurs[Cost / per m]),0)</f>
        <v>0</v>
      </c>
      <c r="G2481" s="32">
        <f t="shared" si="222"/>
        <v>0</v>
      </c>
      <c r="H2481" s="31">
        <f>G2481*H2466</f>
        <v>0</v>
      </c>
      <c r="I2481" s="30"/>
      <c r="J2481" s="30"/>
      <c r="K2481" s="29"/>
      <c r="L2481" s="29"/>
      <c r="M2481" s="29"/>
      <c r="N2481" s="29"/>
      <c r="O2481" s="29"/>
      <c r="P2481" s="29"/>
      <c r="Q2481" s="29"/>
      <c r="R2481" s="29"/>
      <c r="S2481" s="28"/>
      <c r="T2481" s="211"/>
    </row>
    <row r="2482" spans="1:20" hidden="1" outlineLevel="1" x14ac:dyDescent="0.2">
      <c r="A2482" s="38"/>
      <c r="B2482" s="37"/>
      <c r="C2482" s="36"/>
      <c r="D2482" s="35"/>
      <c r="E2482" s="34">
        <f>D2482*H2466</f>
        <v>0</v>
      </c>
      <c r="F2482" s="33" cm="1">
        <f t="array" ref="F2482">IFERROR(_xlfn.XLOOKUP(1,(TabFournisseurs[TYPE]=A2482)*(TabFournisseurs[SUPPLIER2]=B2482)*(TabFournisseurs[REF PRODUCT]=C2482),TabFournisseurs[Cost / per m]),0)</f>
        <v>0</v>
      </c>
      <c r="G2482" s="32">
        <f t="shared" si="222"/>
        <v>0</v>
      </c>
      <c r="H2482" s="31">
        <f>G2482*H2466</f>
        <v>0</v>
      </c>
      <c r="I2482" s="30"/>
      <c r="J2482" s="30"/>
      <c r="K2482" s="29"/>
      <c r="L2482" s="29"/>
      <c r="M2482" s="29"/>
      <c r="N2482" s="29"/>
      <c r="O2482" s="29"/>
      <c r="P2482" s="29"/>
      <c r="Q2482" s="29"/>
      <c r="R2482" s="29"/>
      <c r="S2482" s="28"/>
      <c r="T2482" s="211"/>
    </row>
    <row r="2483" spans="1:20" hidden="1" outlineLevel="1" x14ac:dyDescent="0.2">
      <c r="A2483" s="38"/>
      <c r="B2483" s="37"/>
      <c r="C2483" s="36"/>
      <c r="D2483" s="35"/>
      <c r="E2483" s="34">
        <f>D2483*H2466</f>
        <v>0</v>
      </c>
      <c r="F2483" s="33" cm="1">
        <f t="array" ref="F2483">IFERROR(_xlfn.XLOOKUP(1,(TabFournisseurs[TYPE]=A2483)*(TabFournisseurs[SUPPLIER2]=B2483)*(TabFournisseurs[REF PRODUCT]=C2483),TabFournisseurs[Cost / per m]),0)</f>
        <v>0</v>
      </c>
      <c r="G2483" s="32">
        <f t="shared" si="222"/>
        <v>0</v>
      </c>
      <c r="H2483" s="31">
        <f>G2483*H2466</f>
        <v>0</v>
      </c>
      <c r="I2483" s="30"/>
      <c r="J2483" s="30"/>
      <c r="K2483" s="29"/>
      <c r="L2483" s="29"/>
      <c r="M2483" s="29"/>
      <c r="N2483" s="29"/>
      <c r="O2483" s="29"/>
      <c r="P2483" s="29"/>
      <c r="Q2483" s="29"/>
      <c r="R2483" s="29"/>
      <c r="S2483" s="28"/>
      <c r="T2483" s="211"/>
    </row>
    <row r="2484" spans="1:20" hidden="1" outlineLevel="1" x14ac:dyDescent="0.2">
      <c r="A2484" s="38"/>
      <c r="B2484" s="37"/>
      <c r="C2484" s="36"/>
      <c r="D2484" s="35"/>
      <c r="E2484" s="34">
        <f>D2484*H2466</f>
        <v>0</v>
      </c>
      <c r="F2484" s="33" cm="1">
        <f t="array" ref="F2484">IFERROR(_xlfn.XLOOKUP(1,(TabFournisseurs[TYPE]=A2484)*(TabFournisseurs[SUPPLIER2]=B2484)*(TabFournisseurs[REF PRODUCT]=C2484),TabFournisseurs[Cost / per m]),0)</f>
        <v>0</v>
      </c>
      <c r="G2484" s="32">
        <f t="shared" si="222"/>
        <v>0</v>
      </c>
      <c r="H2484" s="31">
        <f>G2484*H2466</f>
        <v>0</v>
      </c>
      <c r="I2484" s="30"/>
      <c r="J2484" s="30"/>
      <c r="K2484" s="29"/>
      <c r="L2484" s="29"/>
      <c r="M2484" s="29"/>
      <c r="N2484" s="29"/>
      <c r="O2484" s="29"/>
      <c r="P2484" s="29"/>
      <c r="Q2484" s="29"/>
      <c r="R2484" s="29"/>
      <c r="S2484" s="28"/>
      <c r="T2484" s="211"/>
    </row>
    <row r="2485" spans="1:20" hidden="1" outlineLevel="1" x14ac:dyDescent="0.2">
      <c r="A2485" s="38"/>
      <c r="B2485" s="37"/>
      <c r="C2485" s="36"/>
      <c r="D2485" s="35"/>
      <c r="E2485" s="34">
        <f>D2485*H2466</f>
        <v>0</v>
      </c>
      <c r="F2485" s="33" cm="1">
        <f t="array" ref="F2485">IFERROR(_xlfn.XLOOKUP(1,(TabFournisseurs[TYPE]=A2485)*(TabFournisseurs[SUPPLIER2]=B2485)*(TabFournisseurs[REF PRODUCT]=C2485),TabFournisseurs[Cost / per m]),0)</f>
        <v>0</v>
      </c>
      <c r="G2485" s="32">
        <f t="shared" si="222"/>
        <v>0</v>
      </c>
      <c r="H2485" s="31">
        <f>G2485*H2466</f>
        <v>0</v>
      </c>
      <c r="I2485" s="30"/>
      <c r="J2485" s="30"/>
      <c r="K2485" s="29"/>
      <c r="L2485" s="29"/>
      <c r="M2485" s="29"/>
      <c r="N2485" s="29"/>
      <c r="O2485" s="29"/>
      <c r="P2485" s="29"/>
      <c r="Q2485" s="29"/>
      <c r="R2485" s="29"/>
      <c r="S2485" s="28"/>
      <c r="T2485" s="211"/>
    </row>
    <row r="2486" spans="1:20" ht="17" hidden="1" outlineLevel="1" x14ac:dyDescent="0.2">
      <c r="A2486" s="101" t="s">
        <v>38</v>
      </c>
      <c r="B2486" s="102" t="s">
        <v>39</v>
      </c>
      <c r="C2486" s="103" t="s">
        <v>102</v>
      </c>
      <c r="D2486" s="104" t="s">
        <v>103</v>
      </c>
      <c r="E2486" s="34"/>
      <c r="F2486" s="33"/>
      <c r="G2486" s="32"/>
      <c r="H2486" s="31"/>
      <c r="I2486" s="30"/>
      <c r="J2486" s="30"/>
      <c r="K2486" s="29"/>
      <c r="L2486" s="29"/>
      <c r="M2486" s="29"/>
      <c r="N2486" s="29"/>
      <c r="O2486" s="29"/>
      <c r="P2486" s="29"/>
      <c r="Q2486" s="29"/>
      <c r="R2486" s="29"/>
      <c r="S2486" s="28"/>
      <c r="T2486" s="211"/>
    </row>
    <row r="2487" spans="1:20" ht="17" hidden="1" outlineLevel="1" x14ac:dyDescent="0.2">
      <c r="A2487" s="38" t="s">
        <v>38</v>
      </c>
      <c r="B2487" s="37" t="s">
        <v>40</v>
      </c>
      <c r="C2487" s="36" t="s">
        <v>41</v>
      </c>
      <c r="D2487" s="35">
        <v>1</v>
      </c>
      <c r="E2487" s="34">
        <f>D2487*H2466</f>
        <v>0</v>
      </c>
      <c r="F2487" s="33" cm="1">
        <f t="array" ref="F2487">IFERROR(_xlfn.XLOOKUP(1,(TabFournisseurs[TYPE]=A2487)*(TabFournisseurs[SUPPLIER2]=B2487)*(TabFournisseurs[REF PRODUCT]=C2487),TabFournisseurs[Cost / per m]),0)</f>
        <v>2</v>
      </c>
      <c r="G2487" s="32">
        <f t="shared" ref="G2487:G2488" si="223">F2487*D2487</f>
        <v>2</v>
      </c>
      <c r="H2487" s="31">
        <f>G2487*H2466</f>
        <v>0</v>
      </c>
      <c r="I2487" s="30"/>
      <c r="J2487" s="30"/>
      <c r="K2487" s="29"/>
      <c r="L2487" s="29"/>
      <c r="M2487" s="29"/>
      <c r="N2487" s="29"/>
      <c r="O2487" s="29"/>
      <c r="P2487" s="29"/>
      <c r="Q2487" s="29"/>
      <c r="R2487" s="29"/>
      <c r="S2487" s="28"/>
      <c r="T2487" s="211"/>
    </row>
    <row r="2488" spans="1:20" ht="18" hidden="1" outlineLevel="1" thickBot="1" x14ac:dyDescent="0.25">
      <c r="A2488" s="27" t="s">
        <v>38</v>
      </c>
      <c r="B2488" s="26" t="s">
        <v>42</v>
      </c>
      <c r="C2488" s="25" t="s">
        <v>43</v>
      </c>
      <c r="D2488" s="24">
        <v>1</v>
      </c>
      <c r="E2488" s="23">
        <f>D2488*H2466</f>
        <v>0</v>
      </c>
      <c r="F2488" s="22" cm="1">
        <f t="array" ref="F2488">IFERROR(_xlfn.XLOOKUP(1,(TabFournisseurs[TYPE]=A2488)*(TabFournisseurs[SUPPLIER2]=B2488)*(TabFournisseurs[REF PRODUCT]=C2488),TabFournisseurs[Cost / per m]),0)</f>
        <v>0.5</v>
      </c>
      <c r="G2488" s="21">
        <f t="shared" si="223"/>
        <v>0.5</v>
      </c>
      <c r="H2488" s="20">
        <f>G2488*H2466</f>
        <v>0</v>
      </c>
      <c r="I2488" s="19"/>
      <c r="J2488" s="19"/>
      <c r="K2488" s="18"/>
      <c r="L2488" s="18"/>
      <c r="M2488" s="18"/>
      <c r="N2488" s="18"/>
      <c r="O2488" s="18"/>
      <c r="P2488" s="18"/>
      <c r="Q2488" s="18"/>
      <c r="R2488" s="18"/>
      <c r="S2488" s="17"/>
      <c r="T2488" s="211"/>
    </row>
    <row r="2489" spans="1:20" ht="17" collapsed="1" thickBot="1" x14ac:dyDescent="0.25">
      <c r="A2489" s="95"/>
      <c r="B2489" s="95"/>
      <c r="C2489" s="95"/>
      <c r="D2489" s="95"/>
      <c r="E2489" s="95"/>
      <c r="F2489" s="95"/>
      <c r="G2489" s="95"/>
      <c r="H2489" s="95"/>
      <c r="I2489" s="95"/>
      <c r="J2489" s="95"/>
      <c r="K2489" s="95"/>
      <c r="L2489" s="95"/>
      <c r="M2489" s="95"/>
      <c r="N2489" s="95"/>
      <c r="O2489" s="95"/>
      <c r="P2489" s="95"/>
      <c r="Q2489" s="95"/>
      <c r="R2489" s="95"/>
      <c r="S2489" s="95"/>
      <c r="T2489" s="95"/>
    </row>
    <row r="2490" spans="1:20" ht="23" customHeight="1" x14ac:dyDescent="0.2">
      <c r="A2490" s="160" t="s">
        <v>334</v>
      </c>
      <c r="B2490" s="161"/>
      <c r="C2490" s="161"/>
      <c r="D2490" s="161"/>
      <c r="E2490" s="161"/>
      <c r="F2490" s="161"/>
      <c r="G2490" s="162"/>
      <c r="H2490" s="166"/>
      <c r="I2490" s="167"/>
      <c r="J2490" s="167"/>
      <c r="K2490" s="167"/>
      <c r="L2490" s="167"/>
      <c r="M2490" s="168"/>
      <c r="N2490" s="169" t="s">
        <v>1</v>
      </c>
      <c r="O2490" s="169"/>
      <c r="P2490" s="169"/>
      <c r="Q2490" s="169"/>
      <c r="R2490" s="171"/>
      <c r="S2490" s="173" t="s">
        <v>2</v>
      </c>
      <c r="T2490" s="210"/>
    </row>
    <row r="2491" spans="1:20" ht="23" customHeight="1" x14ac:dyDescent="0.2">
      <c r="A2491" s="163"/>
      <c r="B2491" s="164"/>
      <c r="C2491" s="164"/>
      <c r="D2491" s="164"/>
      <c r="E2491" s="164"/>
      <c r="F2491" s="164"/>
      <c r="G2491" s="165"/>
      <c r="H2491" s="177"/>
      <c r="I2491" s="178"/>
      <c r="J2491" s="178"/>
      <c r="K2491" s="178"/>
      <c r="L2491" s="178"/>
      <c r="M2491" s="179"/>
      <c r="N2491" s="170"/>
      <c r="O2491" s="170"/>
      <c r="P2491" s="170"/>
      <c r="Q2491" s="170"/>
      <c r="R2491" s="172"/>
      <c r="S2491" s="174"/>
      <c r="T2491" s="210"/>
    </row>
    <row r="2492" spans="1:20" hidden="1" outlineLevel="1" x14ac:dyDescent="0.2">
      <c r="A2492" s="180" t="s">
        <v>3</v>
      </c>
      <c r="B2492" s="181"/>
      <c r="C2492" s="94"/>
      <c r="D2492" s="94"/>
      <c r="E2492" s="94"/>
      <c r="F2492" s="94"/>
      <c r="G2492" s="94"/>
      <c r="H2492" s="94"/>
      <c r="I2492" s="94"/>
      <c r="J2492" s="94"/>
      <c r="K2492" s="94"/>
      <c r="L2492" s="94"/>
      <c r="M2492" s="94"/>
      <c r="N2492" s="94"/>
      <c r="O2492" s="94"/>
      <c r="P2492" s="94"/>
      <c r="Q2492" s="94"/>
      <c r="R2492" s="94"/>
      <c r="S2492" s="93" t="s">
        <v>85</v>
      </c>
      <c r="T2492" s="211"/>
    </row>
    <row r="2493" spans="1:20" ht="17" hidden="1" outlineLevel="1" thickBot="1" x14ac:dyDescent="0.25">
      <c r="A2493" s="92"/>
      <c r="B2493" s="42"/>
      <c r="C2493" s="42"/>
      <c r="D2493" s="42"/>
      <c r="E2493" s="42"/>
      <c r="F2493" s="42"/>
      <c r="G2493" s="42"/>
      <c r="H2493" s="42"/>
      <c r="I2493" s="42"/>
      <c r="J2493" s="42"/>
      <c r="K2493" s="42"/>
      <c r="L2493" s="42"/>
      <c r="M2493" s="42"/>
      <c r="N2493" s="42"/>
      <c r="O2493" s="42"/>
      <c r="P2493" s="42"/>
      <c r="Q2493" s="42"/>
      <c r="R2493" s="42"/>
      <c r="S2493" s="47"/>
      <c r="T2493" s="211"/>
    </row>
    <row r="2494" spans="1:20" ht="17" hidden="1" customHeight="1" outlineLevel="1" thickBot="1" x14ac:dyDescent="0.25">
      <c r="A2494" s="182" t="s">
        <v>5</v>
      </c>
      <c r="B2494" s="183"/>
      <c r="C2494" s="91" t="s">
        <v>6</v>
      </c>
      <c r="D2494" s="90" t="s">
        <v>7</v>
      </c>
      <c r="E2494" s="106" t="s">
        <v>332</v>
      </c>
      <c r="F2494" s="42"/>
      <c r="G2494" s="42"/>
      <c r="H2494" s="84" t="s">
        <v>8</v>
      </c>
      <c r="I2494" s="88"/>
      <c r="J2494" s="88"/>
      <c r="K2494" s="88"/>
      <c r="L2494" s="88"/>
      <c r="M2494" s="88"/>
      <c r="N2494" s="88"/>
      <c r="O2494" s="88"/>
      <c r="P2494" s="88"/>
      <c r="Q2494" s="88"/>
      <c r="S2494" s="87"/>
      <c r="T2494" s="211"/>
    </row>
    <row r="2495" spans="1:20" ht="16" hidden="1" customHeight="1" outlineLevel="1" x14ac:dyDescent="0.2">
      <c r="A2495" s="184"/>
      <c r="B2495" s="185"/>
      <c r="C2495" s="188"/>
      <c r="D2495" s="86" t="s">
        <v>9</v>
      </c>
      <c r="E2495" s="118" t="s">
        <v>86</v>
      </c>
      <c r="F2495" s="42"/>
      <c r="G2495" s="42"/>
      <c r="H2495" s="84" t="s">
        <v>10</v>
      </c>
      <c r="I2495" s="83"/>
      <c r="J2495" s="83"/>
      <c r="K2495" s="83"/>
      <c r="L2495" s="83"/>
      <c r="M2495" s="83"/>
      <c r="N2495" s="83"/>
      <c r="O2495" s="83"/>
      <c r="P2495" s="83"/>
      <c r="Q2495" s="83"/>
      <c r="R2495" s="191"/>
      <c r="S2495" s="192"/>
      <c r="T2495" s="211"/>
    </row>
    <row r="2496" spans="1:20" ht="16" hidden="1" customHeight="1" outlineLevel="1" x14ac:dyDescent="0.2">
      <c r="A2496" s="184"/>
      <c r="B2496" s="185"/>
      <c r="C2496" s="189"/>
      <c r="D2496" s="63" t="s">
        <v>11</v>
      </c>
      <c r="E2496" s="119" t="s">
        <v>50</v>
      </c>
      <c r="F2496" s="42"/>
      <c r="G2496" s="48"/>
      <c r="H2496" s="81"/>
      <c r="I2496" s="80"/>
      <c r="J2496" s="80"/>
      <c r="K2496" s="80"/>
      <c r="L2496" s="80"/>
      <c r="M2496" s="80"/>
      <c r="N2496" s="80"/>
      <c r="O2496" s="80"/>
      <c r="P2496" s="80"/>
      <c r="Q2496" s="80"/>
      <c r="R2496" s="191"/>
      <c r="S2496" s="192"/>
      <c r="T2496" s="211"/>
    </row>
    <row r="2497" spans="1:20" ht="16" hidden="1" customHeight="1" outlineLevel="1" thickBot="1" x14ac:dyDescent="0.25">
      <c r="A2497" s="184"/>
      <c r="B2497" s="185"/>
      <c r="C2497" s="189"/>
      <c r="D2497" s="63" t="s">
        <v>12</v>
      </c>
      <c r="E2497" s="82"/>
      <c r="F2497" s="42"/>
      <c r="G2497" s="48"/>
      <c r="H2497" s="81"/>
      <c r="I2497" s="80"/>
      <c r="J2497" s="80"/>
      <c r="K2497" s="80"/>
      <c r="L2497" s="80"/>
      <c r="M2497" s="80"/>
      <c r="N2497" s="80"/>
      <c r="O2497" s="80"/>
      <c r="P2497" s="80"/>
      <c r="Q2497" s="80"/>
      <c r="R2497" s="152"/>
      <c r="S2497" s="153"/>
      <c r="T2497" s="211"/>
    </row>
    <row r="2498" spans="1:20" ht="16" hidden="1" customHeight="1" outlineLevel="1" thickBot="1" x14ac:dyDescent="0.25">
      <c r="A2498" s="184"/>
      <c r="B2498" s="185"/>
      <c r="C2498" s="189"/>
      <c r="D2498" s="63" t="s">
        <v>13</v>
      </c>
      <c r="E2498" s="105" t="b">
        <v>0</v>
      </c>
      <c r="F2498" s="42"/>
      <c r="G2498" s="48"/>
      <c r="H2498" s="59" t="s">
        <v>14</v>
      </c>
      <c r="I2498" s="58">
        <v>48</v>
      </c>
      <c r="J2498" s="58">
        <v>50</v>
      </c>
      <c r="K2498" s="58">
        <v>52</v>
      </c>
      <c r="L2498" s="58">
        <v>54</v>
      </c>
      <c r="M2498" s="58">
        <v>56</v>
      </c>
      <c r="N2498" s="58">
        <v>58</v>
      </c>
      <c r="O2498" s="58">
        <v>60</v>
      </c>
      <c r="P2498" s="58">
        <v>62</v>
      </c>
      <c r="Q2498" s="57">
        <v>64</v>
      </c>
      <c r="S2498" s="79"/>
      <c r="T2498" s="211"/>
    </row>
    <row r="2499" spans="1:20" hidden="1" outlineLevel="1" x14ac:dyDescent="0.2">
      <c r="A2499" s="184"/>
      <c r="B2499" s="185"/>
      <c r="C2499" s="189"/>
      <c r="D2499" s="193"/>
      <c r="E2499" s="194"/>
      <c r="F2499" s="42"/>
      <c r="G2499" s="48"/>
      <c r="H2499" s="78">
        <f t="shared" ref="H2499:H2506" si="224">SUM(I2499:Q2499)</f>
        <v>0</v>
      </c>
      <c r="I2499" s="77"/>
      <c r="J2499" s="77"/>
      <c r="K2499" s="77"/>
      <c r="L2499" s="77"/>
      <c r="M2499" s="77"/>
      <c r="N2499" s="77"/>
      <c r="O2499" s="77"/>
      <c r="P2499" s="77"/>
      <c r="Q2499" s="77"/>
      <c r="R2499" s="195" t="s">
        <v>15</v>
      </c>
      <c r="S2499" s="196"/>
      <c r="T2499" s="211"/>
    </row>
    <row r="2500" spans="1:20" ht="16" hidden="1" customHeight="1" outlineLevel="1" x14ac:dyDescent="0.2">
      <c r="A2500" s="184"/>
      <c r="B2500" s="185"/>
      <c r="C2500" s="189"/>
      <c r="D2500" s="63" t="s">
        <v>16</v>
      </c>
      <c r="E2500" s="76"/>
      <c r="F2500" s="42"/>
      <c r="G2500" s="48"/>
      <c r="H2500" s="73">
        <f t="shared" si="224"/>
        <v>0</v>
      </c>
      <c r="I2500" s="68"/>
      <c r="J2500" s="68"/>
      <c r="K2500" s="68"/>
      <c r="L2500" s="68"/>
      <c r="M2500" s="68"/>
      <c r="N2500" s="68"/>
      <c r="O2500" s="68"/>
      <c r="P2500" s="68"/>
      <c r="Q2500" s="68"/>
      <c r="R2500" s="197"/>
      <c r="S2500" s="192"/>
      <c r="T2500" s="211"/>
    </row>
    <row r="2501" spans="1:20" ht="16" hidden="1" customHeight="1" outlineLevel="1" x14ac:dyDescent="0.2">
      <c r="A2501" s="184"/>
      <c r="B2501" s="185"/>
      <c r="C2501" s="189"/>
      <c r="D2501" s="63" t="s">
        <v>17</v>
      </c>
      <c r="E2501" s="75"/>
      <c r="F2501" s="42"/>
      <c r="G2501" s="42"/>
      <c r="H2501" s="73">
        <f t="shared" si="224"/>
        <v>0</v>
      </c>
      <c r="I2501" s="68"/>
      <c r="J2501" s="68"/>
      <c r="K2501" s="68"/>
      <c r="L2501" s="68"/>
      <c r="M2501" s="68"/>
      <c r="N2501" s="68"/>
      <c r="O2501" s="68"/>
      <c r="P2501" s="68"/>
      <c r="Q2501" s="68"/>
      <c r="R2501" s="197"/>
      <c r="S2501" s="192"/>
      <c r="T2501" s="211"/>
    </row>
    <row r="2502" spans="1:20" hidden="1" outlineLevel="1" x14ac:dyDescent="0.2">
      <c r="A2502" s="184"/>
      <c r="B2502" s="185"/>
      <c r="C2502" s="189"/>
      <c r="D2502" s="193"/>
      <c r="E2502" s="194"/>
      <c r="F2502" s="42"/>
      <c r="G2502" s="48"/>
      <c r="H2502" s="73">
        <f t="shared" si="224"/>
        <v>0</v>
      </c>
      <c r="I2502" s="68"/>
      <c r="J2502" s="68"/>
      <c r="K2502" s="68"/>
      <c r="L2502" s="68"/>
      <c r="M2502" s="68"/>
      <c r="N2502" s="68"/>
      <c r="O2502" s="68"/>
      <c r="P2502" s="68"/>
      <c r="Q2502" s="68"/>
      <c r="R2502" s="197"/>
      <c r="S2502" s="192"/>
      <c r="T2502" s="211"/>
    </row>
    <row r="2503" spans="1:20" ht="16" hidden="1" customHeight="1" outlineLevel="1" x14ac:dyDescent="0.2">
      <c r="A2503" s="184"/>
      <c r="B2503" s="185"/>
      <c r="C2503" s="189"/>
      <c r="D2503" s="63" t="s">
        <v>18</v>
      </c>
      <c r="E2503" s="76"/>
      <c r="F2503" s="42"/>
      <c r="G2503" s="48"/>
      <c r="H2503" s="73">
        <f t="shared" si="224"/>
        <v>0</v>
      </c>
      <c r="I2503" s="68"/>
      <c r="J2503" s="68"/>
      <c r="K2503" s="68"/>
      <c r="L2503" s="68"/>
      <c r="M2503" s="68"/>
      <c r="N2503" s="68"/>
      <c r="O2503" s="68"/>
      <c r="P2503" s="68"/>
      <c r="Q2503" s="68"/>
      <c r="R2503" s="197"/>
      <c r="S2503" s="192"/>
      <c r="T2503" s="211"/>
    </row>
    <row r="2504" spans="1:20" ht="16" hidden="1" customHeight="1" outlineLevel="1" x14ac:dyDescent="0.2">
      <c r="A2504" s="184"/>
      <c r="B2504" s="185"/>
      <c r="C2504" s="189"/>
      <c r="D2504" s="63" t="s">
        <v>19</v>
      </c>
      <c r="E2504" s="75">
        <f>SUM(G2517:G2531)</f>
        <v>2.5</v>
      </c>
      <c r="F2504" s="42"/>
      <c r="G2504" s="42"/>
      <c r="H2504" s="73">
        <f t="shared" si="224"/>
        <v>0</v>
      </c>
      <c r="I2504" s="68"/>
      <c r="J2504" s="68"/>
      <c r="K2504" s="68"/>
      <c r="L2504" s="68"/>
      <c r="M2504" s="68"/>
      <c r="N2504" s="68"/>
      <c r="O2504" s="68"/>
      <c r="P2504" s="68"/>
      <c r="Q2504" s="68"/>
      <c r="R2504" s="197"/>
      <c r="S2504" s="192"/>
      <c r="T2504" s="211"/>
    </row>
    <row r="2505" spans="1:20" hidden="1" outlineLevel="1" x14ac:dyDescent="0.2">
      <c r="A2505" s="184"/>
      <c r="B2505" s="185"/>
      <c r="C2505" s="189"/>
      <c r="D2505" s="193"/>
      <c r="E2505" s="194"/>
      <c r="F2505" s="42"/>
      <c r="G2505" s="48"/>
      <c r="H2505" s="73">
        <f t="shared" si="224"/>
        <v>0</v>
      </c>
      <c r="I2505" s="68"/>
      <c r="J2505" s="68"/>
      <c r="K2505" s="68"/>
      <c r="L2505" s="68"/>
      <c r="M2505" s="68"/>
      <c r="N2505" s="68"/>
      <c r="O2505" s="68"/>
      <c r="P2505" s="68"/>
      <c r="Q2505" s="68"/>
      <c r="R2505" s="197"/>
      <c r="S2505" s="192"/>
      <c r="T2505" s="211"/>
    </row>
    <row r="2506" spans="1:20" ht="16" hidden="1" customHeight="1" outlineLevel="1" x14ac:dyDescent="0.2">
      <c r="A2506" s="184"/>
      <c r="B2506" s="185"/>
      <c r="C2506" s="189"/>
      <c r="D2506" s="63" t="s">
        <v>20</v>
      </c>
      <c r="E2506" s="75">
        <f>SUM(E2503:E2504)</f>
        <v>2.5</v>
      </c>
      <c r="F2506" s="42"/>
      <c r="G2506" s="74"/>
      <c r="H2506" s="73">
        <f t="shared" si="224"/>
        <v>0</v>
      </c>
      <c r="I2506" s="68"/>
      <c r="J2506" s="68"/>
      <c r="K2506" s="68"/>
      <c r="L2506" s="68"/>
      <c r="M2506" s="68"/>
      <c r="N2506" s="68"/>
      <c r="O2506" s="68"/>
      <c r="P2506" s="68"/>
      <c r="Q2506" s="68"/>
      <c r="R2506" s="197"/>
      <c r="S2506" s="192"/>
      <c r="T2506" s="211"/>
    </row>
    <row r="2507" spans="1:20" ht="16" hidden="1" customHeight="1" outlineLevel="1" x14ac:dyDescent="0.2">
      <c r="A2507" s="184"/>
      <c r="B2507" s="185"/>
      <c r="C2507" s="189"/>
      <c r="D2507" s="63" t="s">
        <v>21</v>
      </c>
      <c r="E2507" s="72">
        <f>SUM(E2509/E2506)</f>
        <v>0</v>
      </c>
      <c r="F2507" s="42"/>
      <c r="G2507" s="71" t="s">
        <v>11</v>
      </c>
      <c r="H2507" s="69">
        <v>0</v>
      </c>
      <c r="I2507" s="68"/>
      <c r="J2507" s="68"/>
      <c r="K2507" s="68"/>
      <c r="L2507" s="68"/>
      <c r="M2507" s="68"/>
      <c r="N2507" s="68"/>
      <c r="O2507" s="68"/>
      <c r="P2507" s="68"/>
      <c r="Q2507" s="67"/>
      <c r="R2507" s="197"/>
      <c r="S2507" s="192"/>
      <c r="T2507" s="211"/>
    </row>
    <row r="2508" spans="1:20" ht="17" hidden="1" outlineLevel="1" thickBot="1" x14ac:dyDescent="0.25">
      <c r="A2508" s="184"/>
      <c r="B2508" s="185"/>
      <c r="C2508" s="189"/>
      <c r="D2508" s="193"/>
      <c r="E2508" s="194"/>
      <c r="F2508" s="42"/>
      <c r="G2508" s="70" t="s">
        <v>22</v>
      </c>
      <c r="H2508" s="69">
        <v>0</v>
      </c>
      <c r="I2508" s="68"/>
      <c r="J2508" s="68"/>
      <c r="K2508" s="68"/>
      <c r="L2508" s="68"/>
      <c r="M2508" s="68"/>
      <c r="N2508" s="68"/>
      <c r="O2508" s="68"/>
      <c r="P2508" s="68"/>
      <c r="Q2508" s="67"/>
      <c r="R2508" s="197"/>
      <c r="S2508" s="192"/>
      <c r="T2508" s="211"/>
    </row>
    <row r="2509" spans="1:20" ht="16" hidden="1" customHeight="1" outlineLevel="1" thickBot="1" x14ac:dyDescent="0.25">
      <c r="A2509" s="184"/>
      <c r="B2509" s="185"/>
      <c r="C2509" s="189"/>
      <c r="D2509" s="63" t="s">
        <v>23</v>
      </c>
      <c r="E2509" s="66"/>
      <c r="G2509" s="48"/>
      <c r="H2509" s="65">
        <f>SUM(H2507:H2508)</f>
        <v>0</v>
      </c>
      <c r="I2509" s="64">
        <f t="shared" ref="I2509:Q2509" si="225">SUM(I2499:I2506)</f>
        <v>0</v>
      </c>
      <c r="J2509" s="64">
        <f t="shared" si="225"/>
        <v>0</v>
      </c>
      <c r="K2509" s="64">
        <f t="shared" si="225"/>
        <v>0</v>
      </c>
      <c r="L2509" s="64">
        <f t="shared" si="225"/>
        <v>0</v>
      </c>
      <c r="M2509" s="64">
        <f t="shared" si="225"/>
        <v>0</v>
      </c>
      <c r="N2509" s="64">
        <f t="shared" si="225"/>
        <v>0</v>
      </c>
      <c r="O2509" s="64">
        <f t="shared" si="225"/>
        <v>0</v>
      </c>
      <c r="P2509" s="64">
        <f t="shared" si="225"/>
        <v>0</v>
      </c>
      <c r="Q2509" s="64">
        <f t="shared" si="225"/>
        <v>0</v>
      </c>
      <c r="R2509" s="197"/>
      <c r="S2509" s="192"/>
      <c r="T2509" s="211"/>
    </row>
    <row r="2510" spans="1:20" ht="17" hidden="1" customHeight="1" outlineLevel="1" thickBot="1" x14ac:dyDescent="0.25">
      <c r="A2510" s="184"/>
      <c r="B2510" s="185"/>
      <c r="C2510" s="189"/>
      <c r="D2510" s="63" t="s">
        <v>24</v>
      </c>
      <c r="E2510" s="62">
        <f>SUM(E2509/2.5)</f>
        <v>0</v>
      </c>
      <c r="F2510" s="42"/>
      <c r="G2510" s="61"/>
      <c r="H2510" s="60" t="s">
        <v>14</v>
      </c>
      <c r="I2510" s="59">
        <v>48</v>
      </c>
      <c r="J2510" s="58">
        <v>50</v>
      </c>
      <c r="K2510" s="58">
        <v>52</v>
      </c>
      <c r="L2510" s="58">
        <v>54</v>
      </c>
      <c r="M2510" s="58">
        <v>56</v>
      </c>
      <c r="N2510" s="58">
        <v>58</v>
      </c>
      <c r="O2510" s="58">
        <v>60</v>
      </c>
      <c r="P2510" s="58">
        <v>62</v>
      </c>
      <c r="Q2510" s="57">
        <v>64</v>
      </c>
      <c r="R2510" s="197"/>
      <c r="S2510" s="192"/>
      <c r="T2510" s="211"/>
    </row>
    <row r="2511" spans="1:20" ht="17" hidden="1" outlineLevel="1" thickBot="1" x14ac:dyDescent="0.25">
      <c r="A2511" s="186"/>
      <c r="B2511" s="187"/>
      <c r="C2511" s="190"/>
      <c r="D2511" s="56" t="s">
        <v>25</v>
      </c>
      <c r="E2511" s="55">
        <f>SUM(E2509/2.2)</f>
        <v>0</v>
      </c>
      <c r="F2511" s="42"/>
      <c r="G2511" s="42"/>
      <c r="H2511" s="42"/>
      <c r="I2511" s="42"/>
      <c r="J2511" s="42"/>
      <c r="K2511" s="42"/>
      <c r="L2511" s="42"/>
      <c r="M2511" s="42"/>
      <c r="N2511" s="42"/>
      <c r="O2511" s="42"/>
      <c r="P2511" s="42"/>
      <c r="Q2511" s="42"/>
      <c r="R2511" s="198"/>
      <c r="S2511" s="199"/>
      <c r="T2511" s="211"/>
    </row>
    <row r="2512" spans="1:20" ht="17" hidden="1" outlineLevel="1" thickBot="1" x14ac:dyDescent="0.25">
      <c r="A2512" s="54" t="s">
        <v>26</v>
      </c>
      <c r="B2512" s="53"/>
      <c r="C2512" s="42"/>
      <c r="D2512" s="48"/>
      <c r="E2512" s="52"/>
      <c r="F2512" s="42"/>
      <c r="S2512" s="28"/>
      <c r="T2512" s="211"/>
    </row>
    <row r="2513" spans="1:20" hidden="1" outlineLevel="1" x14ac:dyDescent="0.2">
      <c r="A2513" s="51" t="s">
        <v>27</v>
      </c>
      <c r="B2513" s="50"/>
      <c r="C2513" s="42"/>
      <c r="D2513" s="48"/>
      <c r="E2513" s="42"/>
      <c r="F2513" s="42"/>
      <c r="R2513" s="42"/>
      <c r="S2513" s="47"/>
      <c r="T2513" s="211"/>
    </row>
    <row r="2514" spans="1:20" hidden="1" outlineLevel="1" x14ac:dyDescent="0.2">
      <c r="A2514" s="49"/>
      <c r="B2514" s="42"/>
      <c r="C2514" s="42"/>
      <c r="D2514" s="48"/>
      <c r="E2514" s="42"/>
      <c r="F2514" s="42"/>
      <c r="G2514" s="42"/>
      <c r="H2514" s="42"/>
      <c r="I2514" s="42"/>
      <c r="J2514" s="42"/>
      <c r="K2514" s="42"/>
      <c r="L2514" s="42"/>
      <c r="M2514" s="42"/>
      <c r="N2514" s="42"/>
      <c r="O2514" s="42"/>
      <c r="P2514" s="42"/>
      <c r="Q2514" s="42"/>
      <c r="R2514" s="42"/>
      <c r="S2514" s="47"/>
      <c r="T2514" s="211"/>
    </row>
    <row r="2515" spans="1:20" ht="17" hidden="1" outlineLevel="1" thickBot="1" x14ac:dyDescent="0.25">
      <c r="A2515" s="49" t="s">
        <v>28</v>
      </c>
      <c r="B2515" s="42"/>
      <c r="C2515" s="42"/>
      <c r="D2515" s="48"/>
      <c r="E2515" s="42"/>
      <c r="F2515" s="42"/>
      <c r="G2515" s="42"/>
      <c r="H2515" s="42"/>
      <c r="I2515" s="42"/>
      <c r="J2515" s="42"/>
      <c r="K2515" s="42"/>
      <c r="L2515" s="42"/>
      <c r="M2515" s="42"/>
      <c r="N2515" s="42"/>
      <c r="O2515" s="42"/>
      <c r="P2515" s="42"/>
      <c r="Q2515" s="42"/>
      <c r="R2515" s="42"/>
      <c r="S2515" s="47"/>
      <c r="T2515" s="211"/>
    </row>
    <row r="2516" spans="1:20" hidden="1" outlineLevel="1" x14ac:dyDescent="0.2">
      <c r="A2516" s="46" t="s">
        <v>29</v>
      </c>
      <c r="B2516" s="45" t="s">
        <v>30</v>
      </c>
      <c r="C2516" s="44" t="s">
        <v>31</v>
      </c>
      <c r="D2516" s="44" t="s">
        <v>32</v>
      </c>
      <c r="E2516" s="44" t="s">
        <v>33</v>
      </c>
      <c r="F2516" s="44" t="s">
        <v>34</v>
      </c>
      <c r="G2516" s="44" t="s">
        <v>35</v>
      </c>
      <c r="H2516" s="43" t="s">
        <v>36</v>
      </c>
      <c r="I2516" s="200" t="s">
        <v>37</v>
      </c>
      <c r="J2516" s="201"/>
      <c r="K2516" s="202"/>
      <c r="L2516" s="202"/>
      <c r="M2516" s="202"/>
      <c r="N2516" s="202"/>
      <c r="O2516" s="202"/>
      <c r="P2516" s="42"/>
      <c r="Q2516" s="42"/>
      <c r="R2516" s="42"/>
      <c r="S2516" s="28"/>
      <c r="T2516" s="211"/>
    </row>
    <row r="2517" spans="1:20" hidden="1" outlineLevel="1" x14ac:dyDescent="0.2">
      <c r="A2517" s="38"/>
      <c r="B2517" s="37"/>
      <c r="C2517" s="36"/>
      <c r="D2517" s="35"/>
      <c r="E2517" s="41">
        <f>D2517*H2509</f>
        <v>0</v>
      </c>
      <c r="F2517" s="33" cm="1">
        <f t="array" ref="F2517">IFERROR(_xlfn.XLOOKUP(1,(TabFournisseurs[TYPE]=A2517)*(TabFournisseurs[SUPPLIER2]=B2517)*(TabFournisseurs[REF PRODUCT]=C2517),TabFournisseurs[Cost / per m]),0)</f>
        <v>0</v>
      </c>
      <c r="G2517" s="96">
        <f>F2517*D2517</f>
        <v>0</v>
      </c>
      <c r="H2517" s="40">
        <f>G2517*H2509</f>
        <v>0</v>
      </c>
      <c r="I2517" s="203"/>
      <c r="J2517" s="201"/>
      <c r="K2517" s="156"/>
      <c r="L2517" s="156"/>
      <c r="M2517" s="156"/>
      <c r="N2517" s="156"/>
      <c r="O2517" s="156"/>
      <c r="P2517" s="156"/>
      <c r="Q2517" s="156"/>
      <c r="R2517" s="156"/>
      <c r="S2517" s="157"/>
      <c r="T2517" s="211"/>
    </row>
    <row r="2518" spans="1:20" hidden="1" outlineLevel="1" x14ac:dyDescent="0.2">
      <c r="A2518" s="38"/>
      <c r="B2518" s="37"/>
      <c r="C2518" s="36"/>
      <c r="D2518" s="35"/>
      <c r="E2518" s="34">
        <f>D2518*H2509</f>
        <v>0</v>
      </c>
      <c r="F2518" s="33" cm="1">
        <f t="array" ref="F2518">IFERROR(_xlfn.XLOOKUP(1,(TabFournisseurs[TYPE]=A2518)*(TabFournisseurs[SUPPLIER2]=B2518)*(TabFournisseurs[REF PRODUCT]=C2518),TabFournisseurs[Cost / per m]),0)</f>
        <v>0</v>
      </c>
      <c r="G2518" s="32">
        <f t="shared" ref="G2518:G2528" si="226">F2518*D2518</f>
        <v>0</v>
      </c>
      <c r="H2518" s="31">
        <f>G2518*H2509</f>
        <v>0</v>
      </c>
      <c r="I2518" s="39"/>
      <c r="J2518" s="39"/>
      <c r="K2518" s="156"/>
      <c r="L2518" s="156"/>
      <c r="M2518" s="156"/>
      <c r="N2518" s="156"/>
      <c r="O2518" s="156"/>
      <c r="P2518" s="156"/>
      <c r="Q2518" s="156"/>
      <c r="R2518" s="156"/>
      <c r="S2518" s="157"/>
      <c r="T2518" s="211"/>
    </row>
    <row r="2519" spans="1:20" hidden="1" outlineLevel="1" x14ac:dyDescent="0.2">
      <c r="A2519" s="38"/>
      <c r="B2519" s="37"/>
      <c r="C2519" s="36"/>
      <c r="D2519" s="35"/>
      <c r="E2519" s="34">
        <f>D2519*H2509</f>
        <v>0</v>
      </c>
      <c r="F2519" s="33" cm="1">
        <f t="array" ref="F2519">IFERROR(_xlfn.XLOOKUP(1,(TabFournisseurs[TYPE]=A2519)*(TabFournisseurs[SUPPLIER2]=B2519)*(TabFournisseurs[REF PRODUCT]=C2519),TabFournisseurs[Cost / per m]),0)</f>
        <v>0</v>
      </c>
      <c r="G2519" s="32">
        <f t="shared" si="226"/>
        <v>0</v>
      </c>
      <c r="H2519" s="31">
        <f>G2519*H2509</f>
        <v>0</v>
      </c>
      <c r="I2519" s="39"/>
      <c r="J2519" s="39"/>
      <c r="K2519" s="156"/>
      <c r="L2519" s="156"/>
      <c r="M2519" s="156"/>
      <c r="N2519" s="156"/>
      <c r="O2519" s="156"/>
      <c r="P2519" s="156"/>
      <c r="Q2519" s="156"/>
      <c r="R2519" s="156"/>
      <c r="S2519" s="157"/>
      <c r="T2519" s="211"/>
    </row>
    <row r="2520" spans="1:20" hidden="1" outlineLevel="1" x14ac:dyDescent="0.2">
      <c r="A2520" s="38"/>
      <c r="B2520" s="37"/>
      <c r="C2520" s="36"/>
      <c r="D2520" s="35"/>
      <c r="E2520" s="34">
        <f>D2520*H2509</f>
        <v>0</v>
      </c>
      <c r="F2520" s="33" cm="1">
        <f t="array" ref="F2520">IFERROR(_xlfn.XLOOKUP(1,(TabFournisseurs[TYPE]=A2520)*(TabFournisseurs[SUPPLIER2]=B2520)*(TabFournisseurs[REF PRODUCT]=C2520),TabFournisseurs[Cost / per m]),0)</f>
        <v>0</v>
      </c>
      <c r="G2520" s="32">
        <f t="shared" si="226"/>
        <v>0</v>
      </c>
      <c r="H2520" s="31">
        <f>G2520*H2509</f>
        <v>0</v>
      </c>
      <c r="I2520" s="30"/>
      <c r="J2520" s="30"/>
      <c r="K2520" s="156"/>
      <c r="L2520" s="156"/>
      <c r="M2520" s="156"/>
      <c r="N2520" s="156"/>
      <c r="O2520" s="156"/>
      <c r="P2520" s="156"/>
      <c r="Q2520" s="156"/>
      <c r="R2520" s="156"/>
      <c r="S2520" s="157"/>
      <c r="T2520" s="211"/>
    </row>
    <row r="2521" spans="1:20" hidden="1" outlineLevel="1" x14ac:dyDescent="0.2">
      <c r="A2521" s="38"/>
      <c r="B2521" s="37"/>
      <c r="C2521" s="36"/>
      <c r="D2521" s="35"/>
      <c r="E2521" s="34">
        <f>D2521*H2509</f>
        <v>0</v>
      </c>
      <c r="F2521" s="33" cm="1">
        <f t="array" ref="F2521">IFERROR(_xlfn.XLOOKUP(1,(TabFournisseurs[TYPE]=A2521)*(TabFournisseurs[SUPPLIER2]=B2521)*(TabFournisseurs[REF PRODUCT]=C2521),TabFournisseurs[Cost / per m]),0)</f>
        <v>0</v>
      </c>
      <c r="G2521" s="32">
        <f t="shared" si="226"/>
        <v>0</v>
      </c>
      <c r="H2521" s="31">
        <f>G2521*H2509</f>
        <v>0</v>
      </c>
      <c r="I2521" s="30"/>
      <c r="J2521" s="30"/>
      <c r="K2521" s="29"/>
      <c r="L2521" s="29"/>
      <c r="M2521" s="29"/>
      <c r="N2521" s="29"/>
      <c r="O2521" s="29"/>
      <c r="P2521" s="29"/>
      <c r="Q2521" s="29"/>
      <c r="R2521" s="29"/>
      <c r="S2521" s="28"/>
      <c r="T2521" s="211"/>
    </row>
    <row r="2522" spans="1:20" hidden="1" outlineLevel="1" x14ac:dyDescent="0.2">
      <c r="A2522" s="38"/>
      <c r="B2522" s="37"/>
      <c r="C2522" s="36"/>
      <c r="D2522" s="35"/>
      <c r="E2522" s="34">
        <f>D2522*H2509</f>
        <v>0</v>
      </c>
      <c r="F2522" s="33" cm="1">
        <f t="array" ref="F2522">IFERROR(_xlfn.XLOOKUP(1,(TabFournisseurs[TYPE]=A2522)*(TabFournisseurs[SUPPLIER2]=B2522)*(TabFournisseurs[REF PRODUCT]=C2522),TabFournisseurs[Cost / per m]),0)</f>
        <v>0</v>
      </c>
      <c r="G2522" s="32">
        <f t="shared" si="226"/>
        <v>0</v>
      </c>
      <c r="H2522" s="31">
        <f>G2522*H2509</f>
        <v>0</v>
      </c>
      <c r="I2522" s="158"/>
      <c r="J2522" s="159"/>
      <c r="K2522" s="29"/>
      <c r="L2522" s="29"/>
      <c r="M2522" s="29"/>
      <c r="N2522" s="29"/>
      <c r="O2522" s="29"/>
      <c r="P2522" s="29"/>
      <c r="Q2522" s="29"/>
      <c r="R2522" s="29"/>
      <c r="S2522" s="28"/>
      <c r="T2522" s="211"/>
    </row>
    <row r="2523" spans="1:20" hidden="1" outlineLevel="1" x14ac:dyDescent="0.2">
      <c r="A2523" s="38"/>
      <c r="B2523" s="37"/>
      <c r="C2523" s="36"/>
      <c r="D2523" s="35"/>
      <c r="E2523" s="34">
        <f>D2523*H2509</f>
        <v>0</v>
      </c>
      <c r="F2523" s="33" cm="1">
        <f t="array" ref="F2523">IFERROR(_xlfn.XLOOKUP(1,(TabFournisseurs[TYPE]=A2523)*(TabFournisseurs[SUPPLIER2]=B2523)*(TabFournisseurs[REF PRODUCT]=C2523),TabFournisseurs[Cost / per m]),0)</f>
        <v>0</v>
      </c>
      <c r="G2523" s="32">
        <f t="shared" si="226"/>
        <v>0</v>
      </c>
      <c r="H2523" s="31">
        <f>G2523*H2509</f>
        <v>0</v>
      </c>
      <c r="I2523" s="30"/>
      <c r="J2523" s="30"/>
      <c r="K2523" s="29"/>
      <c r="L2523" s="29"/>
      <c r="M2523" s="29"/>
      <c r="N2523" s="29"/>
      <c r="O2523" s="29"/>
      <c r="P2523" s="29"/>
      <c r="Q2523" s="29"/>
      <c r="R2523" s="29"/>
      <c r="S2523" s="28"/>
      <c r="T2523" s="211"/>
    </row>
    <row r="2524" spans="1:20" hidden="1" outlineLevel="1" x14ac:dyDescent="0.2">
      <c r="A2524" s="38"/>
      <c r="B2524" s="37"/>
      <c r="C2524" s="36"/>
      <c r="D2524" s="35"/>
      <c r="E2524" s="34">
        <f>D2524*H2509</f>
        <v>0</v>
      </c>
      <c r="F2524" s="33" cm="1">
        <f t="array" ref="F2524">IFERROR(_xlfn.XLOOKUP(1,(TabFournisseurs[TYPE]=A2524)*(TabFournisseurs[SUPPLIER2]=B2524)*(TabFournisseurs[REF PRODUCT]=C2524),TabFournisseurs[Cost / per m]),0)</f>
        <v>0</v>
      </c>
      <c r="G2524" s="32">
        <f t="shared" si="226"/>
        <v>0</v>
      </c>
      <c r="H2524" s="31">
        <f>G2524*H2509</f>
        <v>0</v>
      </c>
      <c r="I2524" s="30"/>
      <c r="J2524" s="30"/>
      <c r="K2524" s="29"/>
      <c r="L2524" s="29"/>
      <c r="M2524" s="29"/>
      <c r="N2524" s="29"/>
      <c r="O2524" s="29"/>
      <c r="P2524" s="29"/>
      <c r="Q2524" s="29"/>
      <c r="R2524" s="29"/>
      <c r="S2524" s="28"/>
      <c r="T2524" s="211"/>
    </row>
    <row r="2525" spans="1:20" hidden="1" outlineLevel="1" x14ac:dyDescent="0.2">
      <c r="A2525" s="38"/>
      <c r="B2525" s="37"/>
      <c r="C2525" s="36"/>
      <c r="D2525" s="35"/>
      <c r="E2525" s="34">
        <f>D2525*H2509</f>
        <v>0</v>
      </c>
      <c r="F2525" s="33" cm="1">
        <f t="array" ref="F2525">IFERROR(_xlfn.XLOOKUP(1,(TabFournisseurs[TYPE]=A2525)*(TabFournisseurs[SUPPLIER2]=B2525)*(TabFournisseurs[REF PRODUCT]=C2525),TabFournisseurs[Cost / per m]),0)</f>
        <v>0</v>
      </c>
      <c r="G2525" s="32">
        <f t="shared" si="226"/>
        <v>0</v>
      </c>
      <c r="H2525" s="31">
        <f>G2525*H2509</f>
        <v>0</v>
      </c>
      <c r="I2525" s="30"/>
      <c r="J2525" s="30"/>
      <c r="K2525" s="29"/>
      <c r="L2525" s="29"/>
      <c r="M2525" s="29"/>
      <c r="N2525" s="29"/>
      <c r="O2525" s="29"/>
      <c r="P2525" s="29"/>
      <c r="Q2525" s="29"/>
      <c r="R2525" s="29"/>
      <c r="S2525" s="28"/>
      <c r="T2525" s="211"/>
    </row>
    <row r="2526" spans="1:20" hidden="1" outlineLevel="1" x14ac:dyDescent="0.2">
      <c r="A2526" s="38"/>
      <c r="B2526" s="37"/>
      <c r="C2526" s="36"/>
      <c r="D2526" s="35"/>
      <c r="E2526" s="34">
        <f>D2526*H2509</f>
        <v>0</v>
      </c>
      <c r="F2526" s="33" cm="1">
        <f t="array" ref="F2526">IFERROR(_xlfn.XLOOKUP(1,(TabFournisseurs[TYPE]=A2526)*(TabFournisseurs[SUPPLIER2]=B2526)*(TabFournisseurs[REF PRODUCT]=C2526),TabFournisseurs[Cost / per m]),0)</f>
        <v>0</v>
      </c>
      <c r="G2526" s="32">
        <f t="shared" si="226"/>
        <v>0</v>
      </c>
      <c r="H2526" s="31">
        <f>G2526*H2509</f>
        <v>0</v>
      </c>
      <c r="I2526" s="30"/>
      <c r="J2526" s="30"/>
      <c r="K2526" s="29"/>
      <c r="L2526" s="29"/>
      <c r="M2526" s="29"/>
      <c r="N2526" s="29"/>
      <c r="O2526" s="29"/>
      <c r="P2526" s="29"/>
      <c r="Q2526" s="29"/>
      <c r="R2526" s="29"/>
      <c r="S2526" s="28"/>
      <c r="T2526" s="211"/>
    </row>
    <row r="2527" spans="1:20" hidden="1" outlineLevel="1" x14ac:dyDescent="0.2">
      <c r="A2527" s="38"/>
      <c r="B2527" s="37"/>
      <c r="C2527" s="36"/>
      <c r="D2527" s="35"/>
      <c r="E2527" s="34">
        <f>D2527*H2509</f>
        <v>0</v>
      </c>
      <c r="F2527" s="33" cm="1">
        <f t="array" ref="F2527">IFERROR(_xlfn.XLOOKUP(1,(TabFournisseurs[TYPE]=A2527)*(TabFournisseurs[SUPPLIER2]=B2527)*(TabFournisseurs[REF PRODUCT]=C2527),TabFournisseurs[Cost / per m]),0)</f>
        <v>0</v>
      </c>
      <c r="G2527" s="32">
        <f t="shared" si="226"/>
        <v>0</v>
      </c>
      <c r="H2527" s="31">
        <f>G2527*H2509</f>
        <v>0</v>
      </c>
      <c r="I2527" s="30"/>
      <c r="J2527" s="30"/>
      <c r="K2527" s="29"/>
      <c r="L2527" s="29"/>
      <c r="M2527" s="29"/>
      <c r="N2527" s="29"/>
      <c r="O2527" s="29"/>
      <c r="P2527" s="29"/>
      <c r="Q2527" s="29"/>
      <c r="R2527" s="29"/>
      <c r="S2527" s="28"/>
      <c r="T2527" s="211"/>
    </row>
    <row r="2528" spans="1:20" hidden="1" outlineLevel="1" x14ac:dyDescent="0.2">
      <c r="A2528" s="38"/>
      <c r="B2528" s="37"/>
      <c r="C2528" s="36"/>
      <c r="D2528" s="35"/>
      <c r="E2528" s="34">
        <f>D2528*H2509</f>
        <v>0</v>
      </c>
      <c r="F2528" s="33" cm="1">
        <f t="array" ref="F2528">IFERROR(_xlfn.XLOOKUP(1,(TabFournisseurs[TYPE]=A2528)*(TabFournisseurs[SUPPLIER2]=B2528)*(TabFournisseurs[REF PRODUCT]=C2528),TabFournisseurs[Cost / per m]),0)</f>
        <v>0</v>
      </c>
      <c r="G2528" s="32">
        <f t="shared" si="226"/>
        <v>0</v>
      </c>
      <c r="H2528" s="31">
        <f>G2528*H2509</f>
        <v>0</v>
      </c>
      <c r="I2528" s="30"/>
      <c r="J2528" s="30"/>
      <c r="K2528" s="29"/>
      <c r="L2528" s="29"/>
      <c r="M2528" s="29"/>
      <c r="N2528" s="29"/>
      <c r="O2528" s="29"/>
      <c r="P2528" s="29"/>
      <c r="Q2528" s="29"/>
      <c r="R2528" s="29"/>
      <c r="S2528" s="28"/>
      <c r="T2528" s="211"/>
    </row>
    <row r="2529" spans="1:20" ht="17" hidden="1" outlineLevel="1" x14ac:dyDescent="0.2">
      <c r="A2529" s="101" t="s">
        <v>38</v>
      </c>
      <c r="B2529" s="102" t="s">
        <v>39</v>
      </c>
      <c r="C2529" s="103" t="s">
        <v>102</v>
      </c>
      <c r="D2529" s="104" t="s">
        <v>103</v>
      </c>
      <c r="E2529" s="34"/>
      <c r="F2529" s="33"/>
      <c r="G2529" s="32"/>
      <c r="H2529" s="31"/>
      <c r="I2529" s="30"/>
      <c r="J2529" s="30"/>
      <c r="K2529" s="29"/>
      <c r="L2529" s="29"/>
      <c r="M2529" s="29"/>
      <c r="N2529" s="29"/>
      <c r="O2529" s="29"/>
      <c r="P2529" s="29"/>
      <c r="Q2529" s="29"/>
      <c r="R2529" s="29"/>
      <c r="S2529" s="28"/>
      <c r="T2529" s="211"/>
    </row>
    <row r="2530" spans="1:20" ht="17" hidden="1" outlineLevel="1" x14ac:dyDescent="0.2">
      <c r="A2530" s="38" t="s">
        <v>38</v>
      </c>
      <c r="B2530" s="37" t="s">
        <v>40</v>
      </c>
      <c r="C2530" s="36" t="s">
        <v>41</v>
      </c>
      <c r="D2530" s="35">
        <v>1</v>
      </c>
      <c r="E2530" s="34">
        <f>D2530*H2509</f>
        <v>0</v>
      </c>
      <c r="F2530" s="33" cm="1">
        <f t="array" ref="F2530">IFERROR(_xlfn.XLOOKUP(1,(TabFournisseurs[TYPE]=A2530)*(TabFournisseurs[SUPPLIER2]=B2530)*(TabFournisseurs[REF PRODUCT]=C2530),TabFournisseurs[Cost / per m]),0)</f>
        <v>2</v>
      </c>
      <c r="G2530" s="32">
        <f t="shared" ref="G2530:G2531" si="227">F2530*D2530</f>
        <v>2</v>
      </c>
      <c r="H2530" s="31">
        <f>G2530*H2509</f>
        <v>0</v>
      </c>
      <c r="I2530" s="30"/>
      <c r="J2530" s="30"/>
      <c r="K2530" s="29"/>
      <c r="L2530" s="29"/>
      <c r="M2530" s="29"/>
      <c r="N2530" s="29"/>
      <c r="O2530" s="29"/>
      <c r="P2530" s="29"/>
      <c r="Q2530" s="29"/>
      <c r="R2530" s="29"/>
      <c r="S2530" s="28"/>
      <c r="T2530" s="211"/>
    </row>
    <row r="2531" spans="1:20" ht="18" hidden="1" outlineLevel="1" thickBot="1" x14ac:dyDescent="0.25">
      <c r="A2531" s="27" t="s">
        <v>38</v>
      </c>
      <c r="B2531" s="26" t="s">
        <v>42</v>
      </c>
      <c r="C2531" s="25" t="s">
        <v>43</v>
      </c>
      <c r="D2531" s="24">
        <v>1</v>
      </c>
      <c r="E2531" s="23">
        <f>D2531*H2509</f>
        <v>0</v>
      </c>
      <c r="F2531" s="22" cm="1">
        <f t="array" ref="F2531">IFERROR(_xlfn.XLOOKUP(1,(TabFournisseurs[TYPE]=A2531)*(TabFournisseurs[SUPPLIER2]=B2531)*(TabFournisseurs[REF PRODUCT]=C2531),TabFournisseurs[Cost / per m]),0)</f>
        <v>0.5</v>
      </c>
      <c r="G2531" s="21">
        <f t="shared" si="227"/>
        <v>0.5</v>
      </c>
      <c r="H2531" s="20">
        <f>G2531*H2509</f>
        <v>0</v>
      </c>
      <c r="I2531" s="19"/>
      <c r="J2531" s="19"/>
      <c r="K2531" s="18"/>
      <c r="L2531" s="18"/>
      <c r="M2531" s="18"/>
      <c r="N2531" s="18"/>
      <c r="O2531" s="18"/>
      <c r="P2531" s="18"/>
      <c r="Q2531" s="18"/>
      <c r="R2531" s="18"/>
      <c r="S2531" s="17"/>
      <c r="T2531" s="211"/>
    </row>
    <row r="2532" spans="1:20" ht="17" collapsed="1" thickBot="1" x14ac:dyDescent="0.25">
      <c r="A2532" s="95"/>
      <c r="B2532" s="95"/>
      <c r="C2532" s="95"/>
      <c r="D2532" s="95"/>
      <c r="E2532" s="95"/>
      <c r="F2532" s="95"/>
      <c r="G2532" s="95"/>
      <c r="H2532" s="95"/>
      <c r="I2532" s="95"/>
      <c r="J2532" s="95"/>
      <c r="K2532" s="95"/>
      <c r="L2532" s="95"/>
      <c r="M2532" s="95"/>
      <c r="N2532" s="95"/>
      <c r="O2532" s="95"/>
      <c r="P2532" s="95"/>
      <c r="Q2532" s="95"/>
      <c r="R2532" s="95"/>
      <c r="S2532" s="95"/>
      <c r="T2532" s="95"/>
    </row>
    <row r="2533" spans="1:20" ht="23" customHeight="1" x14ac:dyDescent="0.2">
      <c r="A2533" s="241" t="s">
        <v>335</v>
      </c>
      <c r="B2533" s="242"/>
      <c r="C2533" s="242"/>
      <c r="D2533" s="242"/>
      <c r="E2533" s="242"/>
      <c r="F2533" s="242"/>
      <c r="G2533" s="243"/>
      <c r="H2533" s="166"/>
      <c r="I2533" s="167"/>
      <c r="J2533" s="167"/>
      <c r="K2533" s="167"/>
      <c r="L2533" s="167"/>
      <c r="M2533" s="168"/>
      <c r="N2533" s="169" t="s">
        <v>1</v>
      </c>
      <c r="O2533" s="169"/>
      <c r="P2533" s="169"/>
      <c r="Q2533" s="169"/>
      <c r="R2533" s="171"/>
      <c r="S2533" s="173" t="s">
        <v>2</v>
      </c>
      <c r="T2533" s="210"/>
    </row>
    <row r="2534" spans="1:20" ht="23" customHeight="1" x14ac:dyDescent="0.2">
      <c r="A2534" s="244"/>
      <c r="B2534" s="245"/>
      <c r="C2534" s="245"/>
      <c r="D2534" s="245"/>
      <c r="E2534" s="245"/>
      <c r="F2534" s="245"/>
      <c r="G2534" s="246"/>
      <c r="H2534" s="177"/>
      <c r="I2534" s="178"/>
      <c r="J2534" s="178"/>
      <c r="K2534" s="178"/>
      <c r="L2534" s="178"/>
      <c r="M2534" s="179"/>
      <c r="N2534" s="170"/>
      <c r="O2534" s="170"/>
      <c r="P2534" s="170"/>
      <c r="Q2534" s="170"/>
      <c r="R2534" s="172"/>
      <c r="S2534" s="174"/>
      <c r="T2534" s="210"/>
    </row>
    <row r="2535" spans="1:20" hidden="1" outlineLevel="1" x14ac:dyDescent="0.2">
      <c r="A2535" s="180" t="s">
        <v>3</v>
      </c>
      <c r="B2535" s="181"/>
      <c r="C2535" s="94"/>
      <c r="D2535" s="94"/>
      <c r="E2535" s="94"/>
      <c r="F2535" s="94"/>
      <c r="G2535" s="94"/>
      <c r="H2535" s="94"/>
      <c r="I2535" s="94"/>
      <c r="J2535" s="94"/>
      <c r="K2535" s="94"/>
      <c r="L2535" s="94"/>
      <c r="M2535" s="94"/>
      <c r="N2535" s="94"/>
      <c r="O2535" s="94"/>
      <c r="P2535" s="94"/>
      <c r="Q2535" s="94"/>
      <c r="R2535" s="94"/>
      <c r="S2535" s="93" t="s">
        <v>4</v>
      </c>
      <c r="T2535" s="211"/>
    </row>
    <row r="2536" spans="1:20" ht="17" hidden="1" outlineLevel="1" thickBot="1" x14ac:dyDescent="0.25">
      <c r="A2536" s="92"/>
      <c r="B2536" s="42"/>
      <c r="C2536" s="42"/>
      <c r="D2536" s="42"/>
      <c r="E2536" s="42"/>
      <c r="F2536" s="42"/>
      <c r="G2536" s="42"/>
      <c r="H2536" s="42"/>
      <c r="I2536" s="42"/>
      <c r="J2536" s="42"/>
      <c r="K2536" s="42"/>
      <c r="L2536" s="42"/>
      <c r="M2536" s="42"/>
      <c r="N2536" s="42"/>
      <c r="O2536" s="42"/>
      <c r="P2536" s="42"/>
      <c r="Q2536" s="42"/>
      <c r="R2536" s="42"/>
      <c r="S2536" s="47"/>
      <c r="T2536" s="211"/>
    </row>
    <row r="2537" spans="1:20" ht="17" hidden="1" customHeight="1" outlineLevel="1" thickBot="1" x14ac:dyDescent="0.25">
      <c r="A2537" s="182" t="s">
        <v>5</v>
      </c>
      <c r="B2537" s="183"/>
      <c r="C2537" s="91" t="s">
        <v>6</v>
      </c>
      <c r="D2537" s="90" t="s">
        <v>7</v>
      </c>
      <c r="E2537" s="106" t="s">
        <v>332</v>
      </c>
      <c r="F2537" s="42"/>
      <c r="G2537" s="42"/>
      <c r="H2537" s="84" t="s">
        <v>8</v>
      </c>
      <c r="I2537" s="88"/>
      <c r="J2537" s="88"/>
      <c r="K2537" s="88"/>
      <c r="L2537" s="88"/>
      <c r="M2537" s="88"/>
      <c r="N2537" s="88"/>
      <c r="O2537" s="88"/>
      <c r="P2537" s="88"/>
      <c r="Q2537" s="88"/>
      <c r="S2537" s="87"/>
      <c r="T2537" s="211"/>
    </row>
    <row r="2538" spans="1:20" ht="16" hidden="1" customHeight="1" outlineLevel="1" x14ac:dyDescent="0.2">
      <c r="A2538" s="184"/>
      <c r="B2538" s="185"/>
      <c r="C2538" s="188"/>
      <c r="D2538" s="86" t="s">
        <v>9</v>
      </c>
      <c r="E2538" s="118" t="s">
        <v>86</v>
      </c>
      <c r="F2538" s="42"/>
      <c r="G2538" s="42"/>
      <c r="H2538" s="84" t="s">
        <v>10</v>
      </c>
      <c r="I2538" s="83"/>
      <c r="J2538" s="83"/>
      <c r="K2538" s="83"/>
      <c r="L2538" s="83"/>
      <c r="M2538" s="83"/>
      <c r="N2538" s="83"/>
      <c r="O2538" s="83"/>
      <c r="P2538" s="83"/>
      <c r="Q2538" s="83"/>
      <c r="R2538" s="191"/>
      <c r="S2538" s="192"/>
      <c r="T2538" s="211"/>
    </row>
    <row r="2539" spans="1:20" ht="16" hidden="1" customHeight="1" outlineLevel="1" x14ac:dyDescent="0.2">
      <c r="A2539" s="184"/>
      <c r="B2539" s="185"/>
      <c r="C2539" s="189"/>
      <c r="D2539" s="63" t="s">
        <v>11</v>
      </c>
      <c r="E2539" s="119" t="s">
        <v>50</v>
      </c>
      <c r="F2539" s="42"/>
      <c r="G2539" s="48"/>
      <c r="H2539" s="81"/>
      <c r="I2539" s="80"/>
      <c r="J2539" s="80"/>
      <c r="K2539" s="80"/>
      <c r="L2539" s="80"/>
      <c r="M2539" s="80"/>
      <c r="N2539" s="80"/>
      <c r="O2539" s="80"/>
      <c r="P2539" s="80"/>
      <c r="Q2539" s="80"/>
      <c r="R2539" s="191"/>
      <c r="S2539" s="192"/>
      <c r="T2539" s="211"/>
    </row>
    <row r="2540" spans="1:20" ht="16" hidden="1" customHeight="1" outlineLevel="1" thickBot="1" x14ac:dyDescent="0.25">
      <c r="A2540" s="184"/>
      <c r="B2540" s="185"/>
      <c r="C2540" s="189"/>
      <c r="D2540" s="63" t="s">
        <v>12</v>
      </c>
      <c r="E2540" s="82"/>
      <c r="F2540" s="42"/>
      <c r="G2540" s="48"/>
      <c r="H2540" s="81"/>
      <c r="I2540" s="80"/>
      <c r="J2540" s="80"/>
      <c r="K2540" s="80"/>
      <c r="L2540" s="80"/>
      <c r="M2540" s="80"/>
      <c r="N2540" s="80"/>
      <c r="O2540" s="80"/>
      <c r="P2540" s="80"/>
      <c r="Q2540" s="80"/>
      <c r="R2540" s="152"/>
      <c r="S2540" s="153"/>
      <c r="T2540" s="211"/>
    </row>
    <row r="2541" spans="1:20" ht="16" hidden="1" customHeight="1" outlineLevel="1" thickBot="1" x14ac:dyDescent="0.25">
      <c r="A2541" s="184"/>
      <c r="B2541" s="185"/>
      <c r="C2541" s="189"/>
      <c r="D2541" s="63" t="s">
        <v>13</v>
      </c>
      <c r="E2541" s="105" t="b">
        <v>0</v>
      </c>
      <c r="F2541" s="42"/>
      <c r="G2541" s="48"/>
      <c r="H2541" s="59" t="s">
        <v>14</v>
      </c>
      <c r="I2541" s="58">
        <v>48</v>
      </c>
      <c r="J2541" s="58">
        <v>50</v>
      </c>
      <c r="K2541" s="58">
        <v>52</v>
      </c>
      <c r="L2541" s="58">
        <v>54</v>
      </c>
      <c r="M2541" s="58">
        <v>56</v>
      </c>
      <c r="N2541" s="58">
        <v>58</v>
      </c>
      <c r="O2541" s="58">
        <v>60</v>
      </c>
      <c r="P2541" s="58">
        <v>62</v>
      </c>
      <c r="Q2541" s="57">
        <v>64</v>
      </c>
      <c r="S2541" s="79"/>
      <c r="T2541" s="211"/>
    </row>
    <row r="2542" spans="1:20" hidden="1" outlineLevel="1" x14ac:dyDescent="0.2">
      <c r="A2542" s="184"/>
      <c r="B2542" s="185"/>
      <c r="C2542" s="189"/>
      <c r="D2542" s="193"/>
      <c r="E2542" s="194"/>
      <c r="F2542" s="42"/>
      <c r="G2542" s="48"/>
      <c r="H2542" s="78">
        <f t="shared" ref="H2542:H2549" si="228">SUM(I2542:Q2542)</f>
        <v>0</v>
      </c>
      <c r="I2542" s="77"/>
      <c r="J2542" s="77"/>
      <c r="K2542" s="77"/>
      <c r="L2542" s="77"/>
      <c r="M2542" s="77"/>
      <c r="N2542" s="77"/>
      <c r="O2542" s="77"/>
      <c r="P2542" s="77"/>
      <c r="Q2542" s="77"/>
      <c r="R2542" s="195" t="s">
        <v>15</v>
      </c>
      <c r="S2542" s="196"/>
      <c r="T2542" s="211"/>
    </row>
    <row r="2543" spans="1:20" ht="16" hidden="1" customHeight="1" outlineLevel="1" x14ac:dyDescent="0.2">
      <c r="A2543" s="184"/>
      <c r="B2543" s="185"/>
      <c r="C2543" s="189"/>
      <c r="D2543" s="63" t="s">
        <v>16</v>
      </c>
      <c r="E2543" s="76"/>
      <c r="F2543" s="42"/>
      <c r="G2543" s="48"/>
      <c r="H2543" s="73">
        <f t="shared" si="228"/>
        <v>0</v>
      </c>
      <c r="I2543" s="68"/>
      <c r="J2543" s="68"/>
      <c r="K2543" s="68"/>
      <c r="L2543" s="68"/>
      <c r="M2543" s="68"/>
      <c r="N2543" s="68"/>
      <c r="O2543" s="68"/>
      <c r="P2543" s="68"/>
      <c r="Q2543" s="68"/>
      <c r="R2543" s="197"/>
      <c r="S2543" s="192"/>
      <c r="T2543" s="211"/>
    </row>
    <row r="2544" spans="1:20" ht="16" hidden="1" customHeight="1" outlineLevel="1" x14ac:dyDescent="0.2">
      <c r="A2544" s="184"/>
      <c r="B2544" s="185"/>
      <c r="C2544" s="189"/>
      <c r="D2544" s="63" t="s">
        <v>17</v>
      </c>
      <c r="E2544" s="75"/>
      <c r="F2544" s="42"/>
      <c r="G2544" s="42"/>
      <c r="H2544" s="73">
        <f t="shared" si="228"/>
        <v>0</v>
      </c>
      <c r="I2544" s="68"/>
      <c r="J2544" s="68"/>
      <c r="K2544" s="68"/>
      <c r="L2544" s="68"/>
      <c r="M2544" s="68"/>
      <c r="N2544" s="68"/>
      <c r="O2544" s="68"/>
      <c r="P2544" s="68"/>
      <c r="Q2544" s="68"/>
      <c r="R2544" s="197"/>
      <c r="S2544" s="192"/>
      <c r="T2544" s="211"/>
    </row>
    <row r="2545" spans="1:20" hidden="1" outlineLevel="1" x14ac:dyDescent="0.2">
      <c r="A2545" s="184"/>
      <c r="B2545" s="185"/>
      <c r="C2545" s="189"/>
      <c r="D2545" s="193"/>
      <c r="E2545" s="194"/>
      <c r="F2545" s="42"/>
      <c r="G2545" s="48"/>
      <c r="H2545" s="73">
        <f t="shared" si="228"/>
        <v>0</v>
      </c>
      <c r="I2545" s="68"/>
      <c r="J2545" s="68"/>
      <c r="K2545" s="68"/>
      <c r="L2545" s="68"/>
      <c r="M2545" s="68"/>
      <c r="N2545" s="68"/>
      <c r="O2545" s="68"/>
      <c r="P2545" s="68"/>
      <c r="Q2545" s="68"/>
      <c r="R2545" s="197"/>
      <c r="S2545" s="192"/>
      <c r="T2545" s="211"/>
    </row>
    <row r="2546" spans="1:20" ht="16" hidden="1" customHeight="1" outlineLevel="1" x14ac:dyDescent="0.2">
      <c r="A2546" s="184"/>
      <c r="B2546" s="185"/>
      <c r="C2546" s="189"/>
      <c r="D2546" s="63" t="s">
        <v>18</v>
      </c>
      <c r="E2546" s="76"/>
      <c r="F2546" s="42"/>
      <c r="G2546" s="48"/>
      <c r="H2546" s="73">
        <f t="shared" si="228"/>
        <v>0</v>
      </c>
      <c r="I2546" s="68"/>
      <c r="J2546" s="68"/>
      <c r="K2546" s="68"/>
      <c r="L2546" s="68"/>
      <c r="M2546" s="68"/>
      <c r="N2546" s="68"/>
      <c r="O2546" s="68"/>
      <c r="P2546" s="68"/>
      <c r="Q2546" s="68"/>
      <c r="R2546" s="197"/>
      <c r="S2546" s="192"/>
      <c r="T2546" s="211"/>
    </row>
    <row r="2547" spans="1:20" ht="16" hidden="1" customHeight="1" outlineLevel="1" x14ac:dyDescent="0.2">
      <c r="A2547" s="184"/>
      <c r="B2547" s="185"/>
      <c r="C2547" s="189"/>
      <c r="D2547" s="63" t="s">
        <v>19</v>
      </c>
      <c r="E2547" s="75">
        <f>SUM(G2560:G2574)</f>
        <v>2.5</v>
      </c>
      <c r="F2547" s="42"/>
      <c r="G2547" s="42"/>
      <c r="H2547" s="73">
        <f t="shared" si="228"/>
        <v>0</v>
      </c>
      <c r="I2547" s="68"/>
      <c r="J2547" s="68"/>
      <c r="K2547" s="68"/>
      <c r="L2547" s="68"/>
      <c r="M2547" s="68"/>
      <c r="N2547" s="68"/>
      <c r="O2547" s="68"/>
      <c r="P2547" s="68"/>
      <c r="Q2547" s="68"/>
      <c r="R2547" s="197"/>
      <c r="S2547" s="192"/>
      <c r="T2547" s="211"/>
    </row>
    <row r="2548" spans="1:20" hidden="1" outlineLevel="1" x14ac:dyDescent="0.2">
      <c r="A2548" s="184"/>
      <c r="B2548" s="185"/>
      <c r="C2548" s="189"/>
      <c r="D2548" s="193"/>
      <c r="E2548" s="194"/>
      <c r="F2548" s="42"/>
      <c r="G2548" s="48"/>
      <c r="H2548" s="73">
        <f t="shared" si="228"/>
        <v>0</v>
      </c>
      <c r="I2548" s="68"/>
      <c r="J2548" s="68"/>
      <c r="K2548" s="68"/>
      <c r="L2548" s="68"/>
      <c r="M2548" s="68"/>
      <c r="N2548" s="68"/>
      <c r="O2548" s="68"/>
      <c r="P2548" s="68"/>
      <c r="Q2548" s="68"/>
      <c r="R2548" s="197"/>
      <c r="S2548" s="192"/>
      <c r="T2548" s="211"/>
    </row>
    <row r="2549" spans="1:20" ht="16" hidden="1" customHeight="1" outlineLevel="1" x14ac:dyDescent="0.2">
      <c r="A2549" s="184"/>
      <c r="B2549" s="185"/>
      <c r="C2549" s="189"/>
      <c r="D2549" s="63" t="s">
        <v>20</v>
      </c>
      <c r="E2549" s="75">
        <f>SUM(E2546:E2547)</f>
        <v>2.5</v>
      </c>
      <c r="F2549" s="42"/>
      <c r="G2549" s="74"/>
      <c r="H2549" s="73">
        <f t="shared" si="228"/>
        <v>0</v>
      </c>
      <c r="I2549" s="68"/>
      <c r="J2549" s="68"/>
      <c r="K2549" s="68"/>
      <c r="L2549" s="68"/>
      <c r="M2549" s="68"/>
      <c r="N2549" s="68"/>
      <c r="O2549" s="68"/>
      <c r="P2549" s="68"/>
      <c r="Q2549" s="68"/>
      <c r="R2549" s="197"/>
      <c r="S2549" s="192"/>
      <c r="T2549" s="211"/>
    </row>
    <row r="2550" spans="1:20" ht="16" hidden="1" customHeight="1" outlineLevel="1" x14ac:dyDescent="0.2">
      <c r="A2550" s="184"/>
      <c r="B2550" s="185"/>
      <c r="C2550" s="189"/>
      <c r="D2550" s="63" t="s">
        <v>21</v>
      </c>
      <c r="E2550" s="72">
        <f>SUM(E2552/E2549)</f>
        <v>0</v>
      </c>
      <c r="F2550" s="42"/>
      <c r="G2550" s="71" t="s">
        <v>11</v>
      </c>
      <c r="H2550" s="69">
        <v>0</v>
      </c>
      <c r="I2550" s="68"/>
      <c r="J2550" s="68"/>
      <c r="K2550" s="68"/>
      <c r="L2550" s="68"/>
      <c r="M2550" s="68"/>
      <c r="N2550" s="68"/>
      <c r="O2550" s="68"/>
      <c r="P2550" s="68"/>
      <c r="Q2550" s="67"/>
      <c r="R2550" s="197"/>
      <c r="S2550" s="192"/>
      <c r="T2550" s="211"/>
    </row>
    <row r="2551" spans="1:20" ht="17" hidden="1" outlineLevel="1" thickBot="1" x14ac:dyDescent="0.25">
      <c r="A2551" s="184"/>
      <c r="B2551" s="185"/>
      <c r="C2551" s="189"/>
      <c r="D2551" s="193"/>
      <c r="E2551" s="194"/>
      <c r="F2551" s="42"/>
      <c r="G2551" s="70" t="s">
        <v>22</v>
      </c>
      <c r="H2551" s="69">
        <v>0</v>
      </c>
      <c r="I2551" s="68"/>
      <c r="J2551" s="68"/>
      <c r="K2551" s="68"/>
      <c r="L2551" s="68"/>
      <c r="M2551" s="68"/>
      <c r="N2551" s="68"/>
      <c r="O2551" s="68"/>
      <c r="P2551" s="68"/>
      <c r="Q2551" s="67"/>
      <c r="R2551" s="197"/>
      <c r="S2551" s="192"/>
      <c r="T2551" s="211"/>
    </row>
    <row r="2552" spans="1:20" ht="16" hidden="1" customHeight="1" outlineLevel="1" thickBot="1" x14ac:dyDescent="0.25">
      <c r="A2552" s="184"/>
      <c r="B2552" s="185"/>
      <c r="C2552" s="189"/>
      <c r="D2552" s="63" t="s">
        <v>23</v>
      </c>
      <c r="E2552" s="66"/>
      <c r="G2552" s="48"/>
      <c r="H2552" s="65">
        <f>SUM(H2550:H2551)</f>
        <v>0</v>
      </c>
      <c r="I2552" s="64">
        <f t="shared" ref="I2552:Q2552" si="229">SUM(I2542:I2549)</f>
        <v>0</v>
      </c>
      <c r="J2552" s="64">
        <f t="shared" si="229"/>
        <v>0</v>
      </c>
      <c r="K2552" s="64">
        <f t="shared" si="229"/>
        <v>0</v>
      </c>
      <c r="L2552" s="64">
        <f t="shared" si="229"/>
        <v>0</v>
      </c>
      <c r="M2552" s="64">
        <f t="shared" si="229"/>
        <v>0</v>
      </c>
      <c r="N2552" s="64">
        <f t="shared" si="229"/>
        <v>0</v>
      </c>
      <c r="O2552" s="64">
        <f t="shared" si="229"/>
        <v>0</v>
      </c>
      <c r="P2552" s="64">
        <f t="shared" si="229"/>
        <v>0</v>
      </c>
      <c r="Q2552" s="64">
        <f t="shared" si="229"/>
        <v>0</v>
      </c>
      <c r="R2552" s="197"/>
      <c r="S2552" s="192"/>
      <c r="T2552" s="211"/>
    </row>
    <row r="2553" spans="1:20" ht="17" hidden="1" customHeight="1" outlineLevel="1" thickBot="1" x14ac:dyDescent="0.25">
      <c r="A2553" s="184"/>
      <c r="B2553" s="185"/>
      <c r="C2553" s="189"/>
      <c r="D2553" s="63" t="s">
        <v>24</v>
      </c>
      <c r="E2553" s="62">
        <f>SUM(E2552/2.5)</f>
        <v>0</v>
      </c>
      <c r="F2553" s="42"/>
      <c r="G2553" s="61"/>
      <c r="H2553" s="60" t="s">
        <v>14</v>
      </c>
      <c r="I2553" s="59">
        <v>48</v>
      </c>
      <c r="J2553" s="58">
        <v>50</v>
      </c>
      <c r="K2553" s="58">
        <v>52</v>
      </c>
      <c r="L2553" s="58">
        <v>54</v>
      </c>
      <c r="M2553" s="58">
        <v>56</v>
      </c>
      <c r="N2553" s="58">
        <v>58</v>
      </c>
      <c r="O2553" s="58">
        <v>60</v>
      </c>
      <c r="P2553" s="58">
        <v>62</v>
      </c>
      <c r="Q2553" s="57">
        <v>64</v>
      </c>
      <c r="R2553" s="197"/>
      <c r="S2553" s="192"/>
      <c r="T2553" s="211"/>
    </row>
    <row r="2554" spans="1:20" ht="17" hidden="1" outlineLevel="1" thickBot="1" x14ac:dyDescent="0.25">
      <c r="A2554" s="186"/>
      <c r="B2554" s="187"/>
      <c r="C2554" s="190"/>
      <c r="D2554" s="56" t="s">
        <v>25</v>
      </c>
      <c r="E2554" s="55">
        <f>SUM(E2552/2.2)</f>
        <v>0</v>
      </c>
      <c r="F2554" s="42"/>
      <c r="G2554" s="42"/>
      <c r="H2554" s="42"/>
      <c r="I2554" s="42"/>
      <c r="J2554" s="42"/>
      <c r="K2554" s="42"/>
      <c r="L2554" s="42"/>
      <c r="M2554" s="42"/>
      <c r="N2554" s="42"/>
      <c r="O2554" s="42"/>
      <c r="P2554" s="42"/>
      <c r="Q2554" s="42"/>
      <c r="R2554" s="198"/>
      <c r="S2554" s="199"/>
      <c r="T2554" s="211"/>
    </row>
    <row r="2555" spans="1:20" ht="17" hidden="1" outlineLevel="1" thickBot="1" x14ac:dyDescent="0.25">
      <c r="A2555" s="54" t="s">
        <v>26</v>
      </c>
      <c r="B2555" s="53"/>
      <c r="C2555" s="42"/>
      <c r="D2555" s="48"/>
      <c r="E2555" s="52"/>
      <c r="F2555" s="42"/>
      <c r="S2555" s="28"/>
      <c r="T2555" s="211"/>
    </row>
    <row r="2556" spans="1:20" hidden="1" outlineLevel="1" x14ac:dyDescent="0.2">
      <c r="A2556" s="51" t="s">
        <v>27</v>
      </c>
      <c r="B2556" s="50"/>
      <c r="C2556" s="42"/>
      <c r="D2556" s="48"/>
      <c r="E2556" s="42"/>
      <c r="F2556" s="42"/>
      <c r="R2556" s="42"/>
      <c r="S2556" s="47"/>
      <c r="T2556" s="211"/>
    </row>
    <row r="2557" spans="1:20" hidden="1" outlineLevel="1" x14ac:dyDescent="0.2">
      <c r="A2557" s="49"/>
      <c r="B2557" s="42"/>
      <c r="C2557" s="42"/>
      <c r="D2557" s="48"/>
      <c r="E2557" s="42"/>
      <c r="F2557" s="42"/>
      <c r="G2557" s="42"/>
      <c r="H2557" s="42"/>
      <c r="I2557" s="42"/>
      <c r="J2557" s="42"/>
      <c r="K2557" s="42"/>
      <c r="L2557" s="42"/>
      <c r="M2557" s="42"/>
      <c r="N2557" s="42"/>
      <c r="O2557" s="42"/>
      <c r="P2557" s="42"/>
      <c r="Q2557" s="42"/>
      <c r="R2557" s="42"/>
      <c r="S2557" s="47"/>
      <c r="T2557" s="211"/>
    </row>
    <row r="2558" spans="1:20" ht="17" hidden="1" outlineLevel="1" thickBot="1" x14ac:dyDescent="0.25">
      <c r="A2558" s="49" t="s">
        <v>28</v>
      </c>
      <c r="B2558" s="42"/>
      <c r="C2558" s="42"/>
      <c r="D2558" s="48"/>
      <c r="E2558" s="42"/>
      <c r="F2558" s="42"/>
      <c r="G2558" s="42"/>
      <c r="H2558" s="42"/>
      <c r="I2558" s="42"/>
      <c r="J2558" s="42"/>
      <c r="K2558" s="42"/>
      <c r="L2558" s="42"/>
      <c r="M2558" s="42"/>
      <c r="N2558" s="42"/>
      <c r="O2558" s="42"/>
      <c r="P2558" s="42"/>
      <c r="Q2558" s="42"/>
      <c r="R2558" s="42"/>
      <c r="S2558" s="47"/>
      <c r="T2558" s="211"/>
    </row>
    <row r="2559" spans="1:20" hidden="1" outlineLevel="1" x14ac:dyDescent="0.2">
      <c r="A2559" s="46" t="s">
        <v>29</v>
      </c>
      <c r="B2559" s="45" t="s">
        <v>30</v>
      </c>
      <c r="C2559" s="44" t="s">
        <v>31</v>
      </c>
      <c r="D2559" s="44" t="s">
        <v>32</v>
      </c>
      <c r="E2559" s="44" t="s">
        <v>33</v>
      </c>
      <c r="F2559" s="44" t="s">
        <v>34</v>
      </c>
      <c r="G2559" s="44" t="s">
        <v>35</v>
      </c>
      <c r="H2559" s="43" t="s">
        <v>36</v>
      </c>
      <c r="I2559" s="200" t="s">
        <v>37</v>
      </c>
      <c r="J2559" s="201"/>
      <c r="K2559" s="202"/>
      <c r="L2559" s="202"/>
      <c r="M2559" s="202"/>
      <c r="N2559" s="202"/>
      <c r="O2559" s="202"/>
      <c r="P2559" s="42"/>
      <c r="Q2559" s="42"/>
      <c r="R2559" s="42"/>
      <c r="S2559" s="28"/>
      <c r="T2559" s="211"/>
    </row>
    <row r="2560" spans="1:20" hidden="1" outlineLevel="1" x14ac:dyDescent="0.2">
      <c r="A2560" s="38"/>
      <c r="B2560" s="37"/>
      <c r="C2560" s="36"/>
      <c r="D2560" s="35"/>
      <c r="E2560" s="41">
        <f>D2560*H2552</f>
        <v>0</v>
      </c>
      <c r="F2560" s="33" cm="1">
        <f t="array" ref="F2560">IFERROR(_xlfn.XLOOKUP(1,(TabFournisseurs[TYPE]=A2560)*(TabFournisseurs[SUPPLIER2]=B2560)*(TabFournisseurs[REF PRODUCT]=C2560),TabFournisseurs[Cost / per m]),0)</f>
        <v>0</v>
      </c>
      <c r="G2560" s="96">
        <f>F2560*D2560</f>
        <v>0</v>
      </c>
      <c r="H2560" s="40">
        <f>G2560*H2552</f>
        <v>0</v>
      </c>
      <c r="I2560" s="203"/>
      <c r="J2560" s="201"/>
      <c r="K2560" s="156"/>
      <c r="L2560" s="156"/>
      <c r="M2560" s="156"/>
      <c r="N2560" s="156"/>
      <c r="O2560" s="156"/>
      <c r="P2560" s="156"/>
      <c r="Q2560" s="156"/>
      <c r="R2560" s="156"/>
      <c r="S2560" s="157"/>
      <c r="T2560" s="211"/>
    </row>
    <row r="2561" spans="1:20" hidden="1" outlineLevel="1" x14ac:dyDescent="0.2">
      <c r="A2561" s="38"/>
      <c r="B2561" s="37"/>
      <c r="C2561" s="36"/>
      <c r="D2561" s="35"/>
      <c r="E2561" s="34">
        <f>D2561*H2552</f>
        <v>0</v>
      </c>
      <c r="F2561" s="33" cm="1">
        <f t="array" ref="F2561">IFERROR(_xlfn.XLOOKUP(1,(TabFournisseurs[TYPE]=A2561)*(TabFournisseurs[SUPPLIER2]=B2561)*(TabFournisseurs[REF PRODUCT]=C2561),TabFournisseurs[Cost / per m]),0)</f>
        <v>0</v>
      </c>
      <c r="G2561" s="32">
        <f t="shared" ref="G2561:G2571" si="230">F2561*D2561</f>
        <v>0</v>
      </c>
      <c r="H2561" s="31">
        <f>G2561*H2552</f>
        <v>0</v>
      </c>
      <c r="I2561" s="39"/>
      <c r="J2561" s="39"/>
      <c r="K2561" s="156"/>
      <c r="L2561" s="156"/>
      <c r="M2561" s="156"/>
      <c r="N2561" s="156"/>
      <c r="O2561" s="156"/>
      <c r="P2561" s="156"/>
      <c r="Q2561" s="156"/>
      <c r="R2561" s="156"/>
      <c r="S2561" s="157"/>
      <c r="T2561" s="211"/>
    </row>
    <row r="2562" spans="1:20" hidden="1" outlineLevel="1" x14ac:dyDescent="0.2">
      <c r="A2562" s="38"/>
      <c r="B2562" s="37"/>
      <c r="C2562" s="36"/>
      <c r="D2562" s="35"/>
      <c r="E2562" s="34">
        <f>D2562*H2552</f>
        <v>0</v>
      </c>
      <c r="F2562" s="33" cm="1">
        <f t="array" ref="F2562">IFERROR(_xlfn.XLOOKUP(1,(TabFournisseurs[TYPE]=A2562)*(TabFournisseurs[SUPPLIER2]=B2562)*(TabFournisseurs[REF PRODUCT]=C2562),TabFournisseurs[Cost / per m]),0)</f>
        <v>0</v>
      </c>
      <c r="G2562" s="32">
        <f t="shared" si="230"/>
        <v>0</v>
      </c>
      <c r="H2562" s="31">
        <f>G2562*H2552</f>
        <v>0</v>
      </c>
      <c r="I2562" s="39"/>
      <c r="J2562" s="39"/>
      <c r="K2562" s="156"/>
      <c r="L2562" s="156"/>
      <c r="M2562" s="156"/>
      <c r="N2562" s="156"/>
      <c r="O2562" s="156"/>
      <c r="P2562" s="156"/>
      <c r="Q2562" s="156"/>
      <c r="R2562" s="156"/>
      <c r="S2562" s="157"/>
      <c r="T2562" s="211"/>
    </row>
    <row r="2563" spans="1:20" hidden="1" outlineLevel="1" x14ac:dyDescent="0.2">
      <c r="A2563" s="38"/>
      <c r="B2563" s="37"/>
      <c r="C2563" s="36"/>
      <c r="D2563" s="35"/>
      <c r="E2563" s="34">
        <f>D2563*H2552</f>
        <v>0</v>
      </c>
      <c r="F2563" s="33" cm="1">
        <f t="array" ref="F2563">IFERROR(_xlfn.XLOOKUP(1,(TabFournisseurs[TYPE]=A2563)*(TabFournisseurs[SUPPLIER2]=B2563)*(TabFournisseurs[REF PRODUCT]=C2563),TabFournisseurs[Cost / per m]),0)</f>
        <v>0</v>
      </c>
      <c r="G2563" s="32">
        <f t="shared" si="230"/>
        <v>0</v>
      </c>
      <c r="H2563" s="31">
        <f>G2563*H2552</f>
        <v>0</v>
      </c>
      <c r="I2563" s="30"/>
      <c r="J2563" s="30"/>
      <c r="K2563" s="156"/>
      <c r="L2563" s="156"/>
      <c r="M2563" s="156"/>
      <c r="N2563" s="156"/>
      <c r="O2563" s="156"/>
      <c r="P2563" s="156"/>
      <c r="Q2563" s="156"/>
      <c r="R2563" s="156"/>
      <c r="S2563" s="157"/>
      <c r="T2563" s="211"/>
    </row>
    <row r="2564" spans="1:20" hidden="1" outlineLevel="1" x14ac:dyDescent="0.2">
      <c r="A2564" s="38"/>
      <c r="B2564" s="37"/>
      <c r="C2564" s="36"/>
      <c r="D2564" s="35"/>
      <c r="E2564" s="34">
        <f>D2564*H2552</f>
        <v>0</v>
      </c>
      <c r="F2564" s="33" cm="1">
        <f t="array" ref="F2564">IFERROR(_xlfn.XLOOKUP(1,(TabFournisseurs[TYPE]=A2564)*(TabFournisseurs[SUPPLIER2]=B2564)*(TabFournisseurs[REF PRODUCT]=C2564),TabFournisseurs[Cost / per m]),0)</f>
        <v>0</v>
      </c>
      <c r="G2564" s="32">
        <f t="shared" si="230"/>
        <v>0</v>
      </c>
      <c r="H2564" s="31">
        <f>G2564*H2552</f>
        <v>0</v>
      </c>
      <c r="I2564" s="30"/>
      <c r="J2564" s="30"/>
      <c r="K2564" s="29"/>
      <c r="L2564" s="29"/>
      <c r="M2564" s="29"/>
      <c r="N2564" s="29"/>
      <c r="O2564" s="29"/>
      <c r="P2564" s="29"/>
      <c r="Q2564" s="29"/>
      <c r="R2564" s="29"/>
      <c r="S2564" s="28"/>
      <c r="T2564" s="211"/>
    </row>
    <row r="2565" spans="1:20" hidden="1" outlineLevel="1" x14ac:dyDescent="0.2">
      <c r="A2565" s="38"/>
      <c r="B2565" s="37"/>
      <c r="C2565" s="36"/>
      <c r="D2565" s="35"/>
      <c r="E2565" s="34">
        <f>D2565*H2552</f>
        <v>0</v>
      </c>
      <c r="F2565" s="33" cm="1">
        <f t="array" ref="F2565">IFERROR(_xlfn.XLOOKUP(1,(TabFournisseurs[TYPE]=A2565)*(TabFournisseurs[SUPPLIER2]=B2565)*(TabFournisseurs[REF PRODUCT]=C2565),TabFournisseurs[Cost / per m]),0)</f>
        <v>0</v>
      </c>
      <c r="G2565" s="32">
        <f t="shared" si="230"/>
        <v>0</v>
      </c>
      <c r="H2565" s="31">
        <f>G2565*H2552</f>
        <v>0</v>
      </c>
      <c r="I2565" s="158"/>
      <c r="J2565" s="159"/>
      <c r="K2565" s="29"/>
      <c r="L2565" s="29"/>
      <c r="M2565" s="29"/>
      <c r="N2565" s="29"/>
      <c r="O2565" s="29"/>
      <c r="P2565" s="29"/>
      <c r="Q2565" s="29"/>
      <c r="R2565" s="29"/>
      <c r="S2565" s="28"/>
      <c r="T2565" s="211"/>
    </row>
    <row r="2566" spans="1:20" hidden="1" outlineLevel="1" x14ac:dyDescent="0.2">
      <c r="A2566" s="38"/>
      <c r="B2566" s="37"/>
      <c r="C2566" s="36"/>
      <c r="D2566" s="35"/>
      <c r="E2566" s="34">
        <f>D2566*H2552</f>
        <v>0</v>
      </c>
      <c r="F2566" s="33" cm="1">
        <f t="array" ref="F2566">IFERROR(_xlfn.XLOOKUP(1,(TabFournisseurs[TYPE]=A2566)*(TabFournisseurs[SUPPLIER2]=B2566)*(TabFournisseurs[REF PRODUCT]=C2566),TabFournisseurs[Cost / per m]),0)</f>
        <v>0</v>
      </c>
      <c r="G2566" s="32">
        <f t="shared" si="230"/>
        <v>0</v>
      </c>
      <c r="H2566" s="31">
        <f>G2566*H2552</f>
        <v>0</v>
      </c>
      <c r="I2566" s="30"/>
      <c r="J2566" s="30"/>
      <c r="K2566" s="29"/>
      <c r="L2566" s="29"/>
      <c r="M2566" s="29"/>
      <c r="N2566" s="29"/>
      <c r="O2566" s="29"/>
      <c r="P2566" s="29"/>
      <c r="Q2566" s="29"/>
      <c r="R2566" s="29"/>
      <c r="S2566" s="28"/>
      <c r="T2566" s="211"/>
    </row>
    <row r="2567" spans="1:20" hidden="1" outlineLevel="1" x14ac:dyDescent="0.2">
      <c r="A2567" s="38"/>
      <c r="B2567" s="37"/>
      <c r="C2567" s="36"/>
      <c r="D2567" s="35"/>
      <c r="E2567" s="34">
        <f>D2567*H2552</f>
        <v>0</v>
      </c>
      <c r="F2567" s="33" cm="1">
        <f t="array" ref="F2567">IFERROR(_xlfn.XLOOKUP(1,(TabFournisseurs[TYPE]=A2567)*(TabFournisseurs[SUPPLIER2]=B2567)*(TabFournisseurs[REF PRODUCT]=C2567),TabFournisseurs[Cost / per m]),0)</f>
        <v>0</v>
      </c>
      <c r="G2567" s="32">
        <f t="shared" si="230"/>
        <v>0</v>
      </c>
      <c r="H2567" s="31">
        <f>G2567*H2552</f>
        <v>0</v>
      </c>
      <c r="I2567" s="30"/>
      <c r="J2567" s="30"/>
      <c r="K2567" s="29"/>
      <c r="L2567" s="29"/>
      <c r="M2567" s="29"/>
      <c r="N2567" s="29"/>
      <c r="O2567" s="29"/>
      <c r="P2567" s="29"/>
      <c r="Q2567" s="29"/>
      <c r="R2567" s="29"/>
      <c r="S2567" s="28"/>
      <c r="T2567" s="211"/>
    </row>
    <row r="2568" spans="1:20" hidden="1" outlineLevel="1" x14ac:dyDescent="0.2">
      <c r="A2568" s="38"/>
      <c r="B2568" s="37"/>
      <c r="C2568" s="36"/>
      <c r="D2568" s="35"/>
      <c r="E2568" s="34">
        <f>D2568*H2552</f>
        <v>0</v>
      </c>
      <c r="F2568" s="33" cm="1">
        <f t="array" ref="F2568">IFERROR(_xlfn.XLOOKUP(1,(TabFournisseurs[TYPE]=A2568)*(TabFournisseurs[SUPPLIER2]=B2568)*(TabFournisseurs[REF PRODUCT]=C2568),TabFournisseurs[Cost / per m]),0)</f>
        <v>0</v>
      </c>
      <c r="G2568" s="32">
        <f t="shared" si="230"/>
        <v>0</v>
      </c>
      <c r="H2568" s="31">
        <f>G2568*H2552</f>
        <v>0</v>
      </c>
      <c r="I2568" s="30"/>
      <c r="J2568" s="30"/>
      <c r="K2568" s="29"/>
      <c r="L2568" s="29"/>
      <c r="M2568" s="29"/>
      <c r="N2568" s="29"/>
      <c r="O2568" s="29"/>
      <c r="P2568" s="29"/>
      <c r="Q2568" s="29"/>
      <c r="R2568" s="29"/>
      <c r="S2568" s="28"/>
      <c r="T2568" s="211"/>
    </row>
    <row r="2569" spans="1:20" hidden="1" outlineLevel="1" x14ac:dyDescent="0.2">
      <c r="A2569" s="38"/>
      <c r="B2569" s="37"/>
      <c r="C2569" s="36"/>
      <c r="D2569" s="35"/>
      <c r="E2569" s="34">
        <f>D2569*H2552</f>
        <v>0</v>
      </c>
      <c r="F2569" s="33" cm="1">
        <f t="array" ref="F2569">IFERROR(_xlfn.XLOOKUP(1,(TabFournisseurs[TYPE]=A2569)*(TabFournisseurs[SUPPLIER2]=B2569)*(TabFournisseurs[REF PRODUCT]=C2569),TabFournisseurs[Cost / per m]),0)</f>
        <v>0</v>
      </c>
      <c r="G2569" s="32">
        <f t="shared" si="230"/>
        <v>0</v>
      </c>
      <c r="H2569" s="31">
        <f>G2569*H2552</f>
        <v>0</v>
      </c>
      <c r="I2569" s="30"/>
      <c r="J2569" s="30"/>
      <c r="K2569" s="29"/>
      <c r="L2569" s="29"/>
      <c r="M2569" s="29"/>
      <c r="N2569" s="29"/>
      <c r="O2569" s="29"/>
      <c r="P2569" s="29"/>
      <c r="Q2569" s="29"/>
      <c r="R2569" s="29"/>
      <c r="S2569" s="28"/>
      <c r="T2569" s="211"/>
    </row>
    <row r="2570" spans="1:20" hidden="1" outlineLevel="1" x14ac:dyDescent="0.2">
      <c r="A2570" s="38"/>
      <c r="B2570" s="37"/>
      <c r="C2570" s="36"/>
      <c r="D2570" s="35"/>
      <c r="E2570" s="34">
        <f>D2570*H2552</f>
        <v>0</v>
      </c>
      <c r="F2570" s="33" cm="1">
        <f t="array" ref="F2570">IFERROR(_xlfn.XLOOKUP(1,(TabFournisseurs[TYPE]=A2570)*(TabFournisseurs[SUPPLIER2]=B2570)*(TabFournisseurs[REF PRODUCT]=C2570),TabFournisseurs[Cost / per m]),0)</f>
        <v>0</v>
      </c>
      <c r="G2570" s="32">
        <f t="shared" si="230"/>
        <v>0</v>
      </c>
      <c r="H2570" s="31">
        <f>G2570*H2552</f>
        <v>0</v>
      </c>
      <c r="I2570" s="30"/>
      <c r="J2570" s="30"/>
      <c r="K2570" s="29"/>
      <c r="L2570" s="29"/>
      <c r="M2570" s="29"/>
      <c r="N2570" s="29"/>
      <c r="O2570" s="29"/>
      <c r="P2570" s="29"/>
      <c r="Q2570" s="29"/>
      <c r="R2570" s="29"/>
      <c r="S2570" s="28"/>
      <c r="T2570" s="211"/>
    </row>
    <row r="2571" spans="1:20" hidden="1" outlineLevel="1" x14ac:dyDescent="0.2">
      <c r="A2571" s="38"/>
      <c r="B2571" s="37"/>
      <c r="C2571" s="36"/>
      <c r="D2571" s="35"/>
      <c r="E2571" s="34">
        <f>D2571*H2552</f>
        <v>0</v>
      </c>
      <c r="F2571" s="33" cm="1">
        <f t="array" ref="F2571">IFERROR(_xlfn.XLOOKUP(1,(TabFournisseurs[TYPE]=A2571)*(TabFournisseurs[SUPPLIER2]=B2571)*(TabFournisseurs[REF PRODUCT]=C2571),TabFournisseurs[Cost / per m]),0)</f>
        <v>0</v>
      </c>
      <c r="G2571" s="32">
        <f t="shared" si="230"/>
        <v>0</v>
      </c>
      <c r="H2571" s="31">
        <f>G2571*H2552</f>
        <v>0</v>
      </c>
      <c r="I2571" s="30"/>
      <c r="J2571" s="30"/>
      <c r="K2571" s="29"/>
      <c r="L2571" s="29"/>
      <c r="M2571" s="29"/>
      <c r="N2571" s="29"/>
      <c r="O2571" s="29"/>
      <c r="P2571" s="29"/>
      <c r="Q2571" s="29"/>
      <c r="R2571" s="29"/>
      <c r="S2571" s="28"/>
      <c r="T2571" s="211"/>
    </row>
    <row r="2572" spans="1:20" ht="17" hidden="1" outlineLevel="1" x14ac:dyDescent="0.2">
      <c r="A2572" s="101" t="s">
        <v>38</v>
      </c>
      <c r="B2572" s="102" t="s">
        <v>39</v>
      </c>
      <c r="C2572" s="103" t="s">
        <v>102</v>
      </c>
      <c r="D2572" s="104" t="s">
        <v>103</v>
      </c>
      <c r="E2572" s="34"/>
      <c r="F2572" s="33"/>
      <c r="G2572" s="32"/>
      <c r="H2572" s="31"/>
      <c r="I2572" s="30"/>
      <c r="J2572" s="30"/>
      <c r="K2572" s="29"/>
      <c r="L2572" s="29"/>
      <c r="M2572" s="29"/>
      <c r="N2572" s="29"/>
      <c r="O2572" s="29"/>
      <c r="P2572" s="29"/>
      <c r="Q2572" s="29"/>
      <c r="R2572" s="29"/>
      <c r="S2572" s="28"/>
      <c r="T2572" s="211"/>
    </row>
    <row r="2573" spans="1:20" ht="17" hidden="1" outlineLevel="1" x14ac:dyDescent="0.2">
      <c r="A2573" s="38" t="s">
        <v>38</v>
      </c>
      <c r="B2573" s="37" t="s">
        <v>40</v>
      </c>
      <c r="C2573" s="36" t="s">
        <v>41</v>
      </c>
      <c r="D2573" s="35">
        <v>1</v>
      </c>
      <c r="E2573" s="34">
        <f>D2573*H2552</f>
        <v>0</v>
      </c>
      <c r="F2573" s="33" cm="1">
        <f t="array" ref="F2573">IFERROR(_xlfn.XLOOKUP(1,(TabFournisseurs[TYPE]=A2573)*(TabFournisseurs[SUPPLIER2]=B2573)*(TabFournisseurs[REF PRODUCT]=C2573),TabFournisseurs[Cost / per m]),0)</f>
        <v>2</v>
      </c>
      <c r="G2573" s="32">
        <f t="shared" ref="G2573:G2574" si="231">F2573*D2573</f>
        <v>2</v>
      </c>
      <c r="H2573" s="31">
        <f>G2573*H2552</f>
        <v>0</v>
      </c>
      <c r="I2573" s="30"/>
      <c r="J2573" s="30"/>
      <c r="K2573" s="29"/>
      <c r="L2573" s="29"/>
      <c r="M2573" s="29"/>
      <c r="N2573" s="29"/>
      <c r="O2573" s="29"/>
      <c r="P2573" s="29"/>
      <c r="Q2573" s="29"/>
      <c r="R2573" s="29"/>
      <c r="S2573" s="28"/>
      <c r="T2573" s="211"/>
    </row>
    <row r="2574" spans="1:20" ht="18" hidden="1" outlineLevel="1" thickBot="1" x14ac:dyDescent="0.25">
      <c r="A2574" s="27" t="s">
        <v>38</v>
      </c>
      <c r="B2574" s="26" t="s">
        <v>42</v>
      </c>
      <c r="C2574" s="25" t="s">
        <v>43</v>
      </c>
      <c r="D2574" s="24">
        <v>1</v>
      </c>
      <c r="E2574" s="23">
        <f>D2574*H2552</f>
        <v>0</v>
      </c>
      <c r="F2574" s="22" cm="1">
        <f t="array" ref="F2574">IFERROR(_xlfn.XLOOKUP(1,(TabFournisseurs[TYPE]=A2574)*(TabFournisseurs[SUPPLIER2]=B2574)*(TabFournisseurs[REF PRODUCT]=C2574),TabFournisseurs[Cost / per m]),0)</f>
        <v>0.5</v>
      </c>
      <c r="G2574" s="21">
        <f t="shared" si="231"/>
        <v>0.5</v>
      </c>
      <c r="H2574" s="20">
        <f>G2574*H2552</f>
        <v>0</v>
      </c>
      <c r="I2574" s="19"/>
      <c r="J2574" s="19"/>
      <c r="K2574" s="18"/>
      <c r="L2574" s="18"/>
      <c r="M2574" s="18"/>
      <c r="N2574" s="18"/>
      <c r="O2574" s="18"/>
      <c r="P2574" s="18"/>
      <c r="Q2574" s="18"/>
      <c r="R2574" s="18"/>
      <c r="S2574" s="17"/>
      <c r="T2574" s="211"/>
    </row>
    <row r="2575" spans="1:20" ht="17" collapsed="1" thickBot="1" x14ac:dyDescent="0.25">
      <c r="A2575" s="95"/>
      <c r="B2575" s="95"/>
      <c r="C2575" s="95"/>
      <c r="D2575" s="95"/>
      <c r="E2575" s="95"/>
      <c r="F2575" s="95"/>
      <c r="G2575" s="95"/>
      <c r="H2575" s="95"/>
      <c r="I2575" s="95"/>
      <c r="J2575" s="95"/>
      <c r="K2575" s="95"/>
      <c r="L2575" s="95"/>
      <c r="M2575" s="95"/>
      <c r="N2575" s="95"/>
      <c r="O2575" s="95"/>
      <c r="P2575" s="95"/>
      <c r="Q2575" s="95"/>
      <c r="R2575" s="95"/>
      <c r="S2575" s="95"/>
      <c r="T2575" s="95"/>
    </row>
    <row r="2576" spans="1:20" ht="23" customHeight="1" x14ac:dyDescent="0.2">
      <c r="A2576" s="241" t="s">
        <v>336</v>
      </c>
      <c r="B2576" s="242"/>
      <c r="C2576" s="242"/>
      <c r="D2576" s="242"/>
      <c r="E2576" s="242"/>
      <c r="F2576" s="242"/>
      <c r="G2576" s="243"/>
      <c r="H2576" s="166"/>
      <c r="I2576" s="167"/>
      <c r="J2576" s="167"/>
      <c r="K2576" s="167"/>
      <c r="L2576" s="167"/>
      <c r="M2576" s="168"/>
      <c r="N2576" s="169" t="s">
        <v>1</v>
      </c>
      <c r="O2576" s="169"/>
      <c r="P2576" s="169"/>
      <c r="Q2576" s="169"/>
      <c r="R2576" s="171"/>
      <c r="S2576" s="173" t="s">
        <v>2</v>
      </c>
      <c r="T2576" s="210"/>
    </row>
    <row r="2577" spans="1:20" ht="23" customHeight="1" x14ac:dyDescent="0.2">
      <c r="A2577" s="244"/>
      <c r="B2577" s="245"/>
      <c r="C2577" s="245"/>
      <c r="D2577" s="245"/>
      <c r="E2577" s="245"/>
      <c r="F2577" s="245"/>
      <c r="G2577" s="246"/>
      <c r="H2577" s="177"/>
      <c r="I2577" s="178"/>
      <c r="J2577" s="178"/>
      <c r="K2577" s="178"/>
      <c r="L2577" s="178"/>
      <c r="M2577" s="179"/>
      <c r="N2577" s="170"/>
      <c r="O2577" s="170"/>
      <c r="P2577" s="170"/>
      <c r="Q2577" s="170"/>
      <c r="R2577" s="172"/>
      <c r="S2577" s="174"/>
      <c r="T2577" s="210"/>
    </row>
    <row r="2578" spans="1:20" hidden="1" outlineLevel="1" x14ac:dyDescent="0.2">
      <c r="A2578" s="180" t="s">
        <v>3</v>
      </c>
      <c r="B2578" s="181"/>
      <c r="C2578" s="94"/>
      <c r="D2578" s="94"/>
      <c r="E2578" s="94"/>
      <c r="F2578" s="94"/>
      <c r="G2578" s="94"/>
      <c r="H2578" s="94"/>
      <c r="I2578" s="94"/>
      <c r="J2578" s="94"/>
      <c r="K2578" s="94"/>
      <c r="L2578" s="94"/>
      <c r="M2578" s="94"/>
      <c r="N2578" s="94"/>
      <c r="O2578" s="94"/>
      <c r="P2578" s="94"/>
      <c r="Q2578" s="94"/>
      <c r="R2578" s="94"/>
      <c r="S2578" s="93" t="s">
        <v>4</v>
      </c>
      <c r="T2578" s="211"/>
    </row>
    <row r="2579" spans="1:20" ht="17" hidden="1" outlineLevel="1" thickBot="1" x14ac:dyDescent="0.25">
      <c r="A2579" s="92"/>
      <c r="B2579" s="42"/>
      <c r="C2579" s="42"/>
      <c r="D2579" s="42"/>
      <c r="E2579" s="42"/>
      <c r="F2579" s="42"/>
      <c r="G2579" s="42"/>
      <c r="H2579" s="42"/>
      <c r="I2579" s="42"/>
      <c r="J2579" s="42"/>
      <c r="K2579" s="42"/>
      <c r="L2579" s="42"/>
      <c r="M2579" s="42"/>
      <c r="N2579" s="42"/>
      <c r="O2579" s="42"/>
      <c r="P2579" s="42"/>
      <c r="Q2579" s="42"/>
      <c r="R2579" s="42"/>
      <c r="S2579" s="47"/>
      <c r="T2579" s="211"/>
    </row>
    <row r="2580" spans="1:20" ht="17" hidden="1" customHeight="1" outlineLevel="1" thickBot="1" x14ac:dyDescent="0.25">
      <c r="A2580" s="182" t="s">
        <v>5</v>
      </c>
      <c r="B2580" s="183"/>
      <c r="C2580" s="91" t="s">
        <v>6</v>
      </c>
      <c r="D2580" s="90" t="s">
        <v>7</v>
      </c>
      <c r="E2580" s="106" t="s">
        <v>332</v>
      </c>
      <c r="F2580" s="42"/>
      <c r="G2580" s="42"/>
      <c r="H2580" s="84" t="s">
        <v>8</v>
      </c>
      <c r="I2580" s="88"/>
      <c r="J2580" s="88"/>
      <c r="K2580" s="88"/>
      <c r="L2580" s="88"/>
      <c r="M2580" s="88"/>
      <c r="N2580" s="88"/>
      <c r="O2580" s="88"/>
      <c r="P2580" s="88"/>
      <c r="Q2580" s="88"/>
      <c r="S2580" s="87"/>
      <c r="T2580" s="211"/>
    </row>
    <row r="2581" spans="1:20" ht="16" hidden="1" customHeight="1" outlineLevel="1" x14ac:dyDescent="0.2">
      <c r="A2581" s="184"/>
      <c r="B2581" s="185"/>
      <c r="C2581" s="188"/>
      <c r="D2581" s="86" t="s">
        <v>9</v>
      </c>
      <c r="E2581" s="118" t="s">
        <v>86</v>
      </c>
      <c r="F2581" s="42"/>
      <c r="G2581" s="42"/>
      <c r="H2581" s="84" t="s">
        <v>10</v>
      </c>
      <c r="I2581" s="83"/>
      <c r="J2581" s="83"/>
      <c r="K2581" s="83"/>
      <c r="L2581" s="83"/>
      <c r="M2581" s="83"/>
      <c r="N2581" s="83"/>
      <c r="O2581" s="83"/>
      <c r="P2581" s="83"/>
      <c r="Q2581" s="83"/>
      <c r="R2581" s="191"/>
      <c r="S2581" s="192"/>
      <c r="T2581" s="211"/>
    </row>
    <row r="2582" spans="1:20" ht="16" hidden="1" customHeight="1" outlineLevel="1" x14ac:dyDescent="0.2">
      <c r="A2582" s="184"/>
      <c r="B2582" s="185"/>
      <c r="C2582" s="189"/>
      <c r="D2582" s="63" t="s">
        <v>11</v>
      </c>
      <c r="E2582" s="119" t="s">
        <v>50</v>
      </c>
      <c r="F2582" s="42"/>
      <c r="G2582" s="48"/>
      <c r="H2582" s="81"/>
      <c r="I2582" s="80"/>
      <c r="J2582" s="80"/>
      <c r="K2582" s="80"/>
      <c r="L2582" s="80"/>
      <c r="M2582" s="80"/>
      <c r="N2582" s="80"/>
      <c r="O2582" s="80"/>
      <c r="P2582" s="80"/>
      <c r="Q2582" s="80"/>
      <c r="R2582" s="191"/>
      <c r="S2582" s="192"/>
      <c r="T2582" s="211"/>
    </row>
    <row r="2583" spans="1:20" ht="16" hidden="1" customHeight="1" outlineLevel="1" thickBot="1" x14ac:dyDescent="0.25">
      <c r="A2583" s="184"/>
      <c r="B2583" s="185"/>
      <c r="C2583" s="189"/>
      <c r="D2583" s="63" t="s">
        <v>12</v>
      </c>
      <c r="E2583" s="82"/>
      <c r="F2583" s="42"/>
      <c r="G2583" s="48"/>
      <c r="H2583" s="81"/>
      <c r="I2583" s="80"/>
      <c r="J2583" s="80"/>
      <c r="K2583" s="80"/>
      <c r="L2583" s="80"/>
      <c r="M2583" s="80"/>
      <c r="N2583" s="80"/>
      <c r="O2583" s="80"/>
      <c r="P2583" s="80"/>
      <c r="Q2583" s="80"/>
      <c r="R2583" s="152"/>
      <c r="S2583" s="153"/>
      <c r="T2583" s="211"/>
    </row>
    <row r="2584" spans="1:20" ht="16" hidden="1" customHeight="1" outlineLevel="1" thickBot="1" x14ac:dyDescent="0.25">
      <c r="A2584" s="184"/>
      <c r="B2584" s="185"/>
      <c r="C2584" s="189"/>
      <c r="D2584" s="63" t="s">
        <v>13</v>
      </c>
      <c r="E2584" s="105" t="b">
        <v>0</v>
      </c>
      <c r="F2584" s="42"/>
      <c r="G2584" s="48"/>
      <c r="H2584" s="59" t="s">
        <v>14</v>
      </c>
      <c r="I2584" s="58">
        <v>48</v>
      </c>
      <c r="J2584" s="58">
        <v>50</v>
      </c>
      <c r="K2584" s="58">
        <v>52</v>
      </c>
      <c r="L2584" s="58">
        <v>54</v>
      </c>
      <c r="M2584" s="58">
        <v>56</v>
      </c>
      <c r="N2584" s="58">
        <v>58</v>
      </c>
      <c r="O2584" s="58">
        <v>60</v>
      </c>
      <c r="P2584" s="58">
        <v>62</v>
      </c>
      <c r="Q2584" s="57">
        <v>64</v>
      </c>
      <c r="S2584" s="79"/>
      <c r="T2584" s="211"/>
    </row>
    <row r="2585" spans="1:20" hidden="1" outlineLevel="1" x14ac:dyDescent="0.2">
      <c r="A2585" s="184"/>
      <c r="B2585" s="185"/>
      <c r="C2585" s="189"/>
      <c r="D2585" s="193"/>
      <c r="E2585" s="194"/>
      <c r="F2585" s="42"/>
      <c r="G2585" s="48"/>
      <c r="H2585" s="78">
        <f t="shared" ref="H2585:H2592" si="232">SUM(I2585:Q2585)</f>
        <v>0</v>
      </c>
      <c r="I2585" s="77"/>
      <c r="J2585" s="77"/>
      <c r="K2585" s="77"/>
      <c r="L2585" s="77"/>
      <c r="M2585" s="77"/>
      <c r="N2585" s="77"/>
      <c r="O2585" s="77"/>
      <c r="P2585" s="77"/>
      <c r="Q2585" s="77"/>
      <c r="R2585" s="195" t="s">
        <v>15</v>
      </c>
      <c r="S2585" s="196"/>
      <c r="T2585" s="211"/>
    </row>
    <row r="2586" spans="1:20" ht="16" hidden="1" customHeight="1" outlineLevel="1" x14ac:dyDescent="0.2">
      <c r="A2586" s="184"/>
      <c r="B2586" s="185"/>
      <c r="C2586" s="189"/>
      <c r="D2586" s="63" t="s">
        <v>16</v>
      </c>
      <c r="E2586" s="76"/>
      <c r="F2586" s="42"/>
      <c r="G2586" s="48"/>
      <c r="H2586" s="73">
        <f t="shared" si="232"/>
        <v>0</v>
      </c>
      <c r="I2586" s="68"/>
      <c r="J2586" s="68"/>
      <c r="K2586" s="68"/>
      <c r="L2586" s="68"/>
      <c r="M2586" s="68"/>
      <c r="N2586" s="68"/>
      <c r="O2586" s="68"/>
      <c r="P2586" s="68"/>
      <c r="Q2586" s="68"/>
      <c r="R2586" s="197"/>
      <c r="S2586" s="192"/>
      <c r="T2586" s="211"/>
    </row>
    <row r="2587" spans="1:20" ht="16" hidden="1" customHeight="1" outlineLevel="1" x14ac:dyDescent="0.2">
      <c r="A2587" s="184"/>
      <c r="B2587" s="185"/>
      <c r="C2587" s="189"/>
      <c r="D2587" s="63" t="s">
        <v>17</v>
      </c>
      <c r="E2587" s="75"/>
      <c r="F2587" s="42"/>
      <c r="G2587" s="42"/>
      <c r="H2587" s="73">
        <f t="shared" si="232"/>
        <v>0</v>
      </c>
      <c r="I2587" s="68"/>
      <c r="J2587" s="68"/>
      <c r="K2587" s="68"/>
      <c r="L2587" s="68"/>
      <c r="M2587" s="68"/>
      <c r="N2587" s="68"/>
      <c r="O2587" s="68"/>
      <c r="P2587" s="68"/>
      <c r="Q2587" s="68"/>
      <c r="R2587" s="197"/>
      <c r="S2587" s="192"/>
      <c r="T2587" s="211"/>
    </row>
    <row r="2588" spans="1:20" hidden="1" outlineLevel="1" x14ac:dyDescent="0.2">
      <c r="A2588" s="184"/>
      <c r="B2588" s="185"/>
      <c r="C2588" s="189"/>
      <c r="D2588" s="193"/>
      <c r="E2588" s="194"/>
      <c r="F2588" s="42"/>
      <c r="G2588" s="48"/>
      <c r="H2588" s="73">
        <f t="shared" si="232"/>
        <v>0</v>
      </c>
      <c r="I2588" s="68"/>
      <c r="J2588" s="68"/>
      <c r="K2588" s="68"/>
      <c r="L2588" s="68"/>
      <c r="M2588" s="68"/>
      <c r="N2588" s="68"/>
      <c r="O2588" s="68"/>
      <c r="P2588" s="68"/>
      <c r="Q2588" s="68"/>
      <c r="R2588" s="197"/>
      <c r="S2588" s="192"/>
      <c r="T2588" s="211"/>
    </row>
    <row r="2589" spans="1:20" ht="16" hidden="1" customHeight="1" outlineLevel="1" x14ac:dyDescent="0.2">
      <c r="A2589" s="184"/>
      <c r="B2589" s="185"/>
      <c r="C2589" s="189"/>
      <c r="D2589" s="63" t="s">
        <v>18</v>
      </c>
      <c r="E2589" s="76"/>
      <c r="F2589" s="42"/>
      <c r="G2589" s="48"/>
      <c r="H2589" s="73">
        <f t="shared" si="232"/>
        <v>0</v>
      </c>
      <c r="I2589" s="68"/>
      <c r="J2589" s="68"/>
      <c r="K2589" s="68"/>
      <c r="L2589" s="68"/>
      <c r="M2589" s="68"/>
      <c r="N2589" s="68"/>
      <c r="O2589" s="68"/>
      <c r="P2589" s="68"/>
      <c r="Q2589" s="68"/>
      <c r="R2589" s="197"/>
      <c r="S2589" s="192"/>
      <c r="T2589" s="211"/>
    </row>
    <row r="2590" spans="1:20" ht="16" hidden="1" customHeight="1" outlineLevel="1" x14ac:dyDescent="0.2">
      <c r="A2590" s="184"/>
      <c r="B2590" s="185"/>
      <c r="C2590" s="189"/>
      <c r="D2590" s="63" t="s">
        <v>19</v>
      </c>
      <c r="E2590" s="75">
        <f>SUM(G2603:G2617)</f>
        <v>2.5</v>
      </c>
      <c r="F2590" s="42"/>
      <c r="G2590" s="42"/>
      <c r="H2590" s="73">
        <f t="shared" si="232"/>
        <v>0</v>
      </c>
      <c r="I2590" s="68"/>
      <c r="J2590" s="68"/>
      <c r="K2590" s="68"/>
      <c r="L2590" s="68"/>
      <c r="M2590" s="68"/>
      <c r="N2590" s="68"/>
      <c r="O2590" s="68"/>
      <c r="P2590" s="68"/>
      <c r="Q2590" s="68"/>
      <c r="R2590" s="197"/>
      <c r="S2590" s="192"/>
      <c r="T2590" s="211"/>
    </row>
    <row r="2591" spans="1:20" hidden="1" outlineLevel="1" x14ac:dyDescent="0.2">
      <c r="A2591" s="184"/>
      <c r="B2591" s="185"/>
      <c r="C2591" s="189"/>
      <c r="D2591" s="193"/>
      <c r="E2591" s="194"/>
      <c r="F2591" s="42"/>
      <c r="G2591" s="48"/>
      <c r="H2591" s="73">
        <f t="shared" si="232"/>
        <v>0</v>
      </c>
      <c r="I2591" s="68"/>
      <c r="J2591" s="68"/>
      <c r="K2591" s="68"/>
      <c r="L2591" s="68"/>
      <c r="M2591" s="68"/>
      <c r="N2591" s="68"/>
      <c r="O2591" s="68"/>
      <c r="P2591" s="68"/>
      <c r="Q2591" s="68"/>
      <c r="R2591" s="197"/>
      <c r="S2591" s="192"/>
      <c r="T2591" s="211"/>
    </row>
    <row r="2592" spans="1:20" ht="16" hidden="1" customHeight="1" outlineLevel="1" x14ac:dyDescent="0.2">
      <c r="A2592" s="184"/>
      <c r="B2592" s="185"/>
      <c r="C2592" s="189"/>
      <c r="D2592" s="63" t="s">
        <v>20</v>
      </c>
      <c r="E2592" s="75">
        <f>SUM(E2589:E2590)</f>
        <v>2.5</v>
      </c>
      <c r="F2592" s="42"/>
      <c r="G2592" s="74"/>
      <c r="H2592" s="73">
        <f t="shared" si="232"/>
        <v>0</v>
      </c>
      <c r="I2592" s="68"/>
      <c r="J2592" s="68"/>
      <c r="K2592" s="68"/>
      <c r="L2592" s="68"/>
      <c r="M2592" s="68"/>
      <c r="N2592" s="68"/>
      <c r="O2592" s="68"/>
      <c r="P2592" s="68"/>
      <c r="Q2592" s="68"/>
      <c r="R2592" s="197"/>
      <c r="S2592" s="192"/>
      <c r="T2592" s="211"/>
    </row>
    <row r="2593" spans="1:20" ht="16" hidden="1" customHeight="1" outlineLevel="1" x14ac:dyDescent="0.2">
      <c r="A2593" s="184"/>
      <c r="B2593" s="185"/>
      <c r="C2593" s="189"/>
      <c r="D2593" s="63" t="s">
        <v>21</v>
      </c>
      <c r="E2593" s="72">
        <f>SUM(E2595/E2592)</f>
        <v>0</v>
      </c>
      <c r="F2593" s="42"/>
      <c r="G2593" s="71" t="s">
        <v>11</v>
      </c>
      <c r="H2593" s="69">
        <v>0</v>
      </c>
      <c r="I2593" s="68"/>
      <c r="J2593" s="68"/>
      <c r="K2593" s="68"/>
      <c r="L2593" s="68"/>
      <c r="M2593" s="68"/>
      <c r="N2593" s="68"/>
      <c r="O2593" s="68"/>
      <c r="P2593" s="68"/>
      <c r="Q2593" s="67"/>
      <c r="R2593" s="197"/>
      <c r="S2593" s="192"/>
      <c r="T2593" s="211"/>
    </row>
    <row r="2594" spans="1:20" ht="17" hidden="1" outlineLevel="1" thickBot="1" x14ac:dyDescent="0.25">
      <c r="A2594" s="184"/>
      <c r="B2594" s="185"/>
      <c r="C2594" s="189"/>
      <c r="D2594" s="193"/>
      <c r="E2594" s="194"/>
      <c r="F2594" s="42"/>
      <c r="G2594" s="70" t="s">
        <v>22</v>
      </c>
      <c r="H2594" s="69">
        <v>0</v>
      </c>
      <c r="I2594" s="68"/>
      <c r="J2594" s="68"/>
      <c r="K2594" s="68"/>
      <c r="L2594" s="68"/>
      <c r="M2594" s="68"/>
      <c r="N2594" s="68"/>
      <c r="O2594" s="68"/>
      <c r="P2594" s="68"/>
      <c r="Q2594" s="67"/>
      <c r="R2594" s="197"/>
      <c r="S2594" s="192"/>
      <c r="T2594" s="211"/>
    </row>
    <row r="2595" spans="1:20" ht="16" hidden="1" customHeight="1" outlineLevel="1" thickBot="1" x14ac:dyDescent="0.25">
      <c r="A2595" s="184"/>
      <c r="B2595" s="185"/>
      <c r="C2595" s="189"/>
      <c r="D2595" s="63" t="s">
        <v>23</v>
      </c>
      <c r="E2595" s="66"/>
      <c r="G2595" s="48"/>
      <c r="H2595" s="65">
        <f>SUM(H2593:H2594)</f>
        <v>0</v>
      </c>
      <c r="I2595" s="64">
        <f t="shared" ref="I2595:Q2595" si="233">SUM(I2585:I2592)</f>
        <v>0</v>
      </c>
      <c r="J2595" s="64">
        <f t="shared" si="233"/>
        <v>0</v>
      </c>
      <c r="K2595" s="64">
        <f t="shared" si="233"/>
        <v>0</v>
      </c>
      <c r="L2595" s="64">
        <f t="shared" si="233"/>
        <v>0</v>
      </c>
      <c r="M2595" s="64">
        <f t="shared" si="233"/>
        <v>0</v>
      </c>
      <c r="N2595" s="64">
        <f t="shared" si="233"/>
        <v>0</v>
      </c>
      <c r="O2595" s="64">
        <f t="shared" si="233"/>
        <v>0</v>
      </c>
      <c r="P2595" s="64">
        <f t="shared" si="233"/>
        <v>0</v>
      </c>
      <c r="Q2595" s="64">
        <f t="shared" si="233"/>
        <v>0</v>
      </c>
      <c r="R2595" s="197"/>
      <c r="S2595" s="192"/>
      <c r="T2595" s="211"/>
    </row>
    <row r="2596" spans="1:20" ht="17" hidden="1" customHeight="1" outlineLevel="1" thickBot="1" x14ac:dyDescent="0.25">
      <c r="A2596" s="184"/>
      <c r="B2596" s="185"/>
      <c r="C2596" s="189"/>
      <c r="D2596" s="63" t="s">
        <v>24</v>
      </c>
      <c r="E2596" s="62">
        <f>SUM(E2595/2.5)</f>
        <v>0</v>
      </c>
      <c r="F2596" s="42"/>
      <c r="G2596" s="61"/>
      <c r="H2596" s="60" t="s">
        <v>14</v>
      </c>
      <c r="I2596" s="59">
        <v>48</v>
      </c>
      <c r="J2596" s="58">
        <v>50</v>
      </c>
      <c r="K2596" s="58">
        <v>52</v>
      </c>
      <c r="L2596" s="58">
        <v>54</v>
      </c>
      <c r="M2596" s="58">
        <v>56</v>
      </c>
      <c r="N2596" s="58">
        <v>58</v>
      </c>
      <c r="O2596" s="58">
        <v>60</v>
      </c>
      <c r="P2596" s="58">
        <v>62</v>
      </c>
      <c r="Q2596" s="57">
        <v>64</v>
      </c>
      <c r="R2596" s="197"/>
      <c r="S2596" s="192"/>
      <c r="T2596" s="211"/>
    </row>
    <row r="2597" spans="1:20" ht="17" hidden="1" outlineLevel="1" thickBot="1" x14ac:dyDescent="0.25">
      <c r="A2597" s="186"/>
      <c r="B2597" s="187"/>
      <c r="C2597" s="190"/>
      <c r="D2597" s="56" t="s">
        <v>25</v>
      </c>
      <c r="E2597" s="55">
        <f>SUM(E2595/2.2)</f>
        <v>0</v>
      </c>
      <c r="F2597" s="42"/>
      <c r="G2597" s="42"/>
      <c r="H2597" s="42"/>
      <c r="I2597" s="42"/>
      <c r="J2597" s="42"/>
      <c r="K2597" s="42"/>
      <c r="L2597" s="42"/>
      <c r="M2597" s="42"/>
      <c r="N2597" s="42"/>
      <c r="O2597" s="42"/>
      <c r="P2597" s="42"/>
      <c r="Q2597" s="42"/>
      <c r="R2597" s="198"/>
      <c r="S2597" s="199"/>
      <c r="T2597" s="211"/>
    </row>
    <row r="2598" spans="1:20" ht="17" hidden="1" outlineLevel="1" thickBot="1" x14ac:dyDescent="0.25">
      <c r="A2598" s="54" t="s">
        <v>26</v>
      </c>
      <c r="B2598" s="53"/>
      <c r="C2598" s="42"/>
      <c r="D2598" s="48"/>
      <c r="E2598" s="52"/>
      <c r="F2598" s="42"/>
      <c r="S2598" s="28"/>
      <c r="T2598" s="211"/>
    </row>
    <row r="2599" spans="1:20" hidden="1" outlineLevel="1" x14ac:dyDescent="0.2">
      <c r="A2599" s="51" t="s">
        <v>27</v>
      </c>
      <c r="B2599" s="50"/>
      <c r="C2599" s="42"/>
      <c r="D2599" s="48"/>
      <c r="E2599" s="42"/>
      <c r="F2599" s="42"/>
      <c r="R2599" s="42"/>
      <c r="S2599" s="47"/>
      <c r="T2599" s="211"/>
    </row>
    <row r="2600" spans="1:20" hidden="1" outlineLevel="1" x14ac:dyDescent="0.2">
      <c r="A2600" s="49"/>
      <c r="B2600" s="42"/>
      <c r="C2600" s="42"/>
      <c r="D2600" s="48"/>
      <c r="E2600" s="42"/>
      <c r="F2600" s="42"/>
      <c r="G2600" s="42"/>
      <c r="H2600" s="42"/>
      <c r="I2600" s="42"/>
      <c r="J2600" s="42"/>
      <c r="K2600" s="42"/>
      <c r="L2600" s="42"/>
      <c r="M2600" s="42"/>
      <c r="N2600" s="42"/>
      <c r="O2600" s="42"/>
      <c r="P2600" s="42"/>
      <c r="Q2600" s="42"/>
      <c r="R2600" s="42"/>
      <c r="S2600" s="47"/>
      <c r="T2600" s="211"/>
    </row>
    <row r="2601" spans="1:20" ht="17" hidden="1" outlineLevel="1" thickBot="1" x14ac:dyDescent="0.25">
      <c r="A2601" s="49" t="s">
        <v>28</v>
      </c>
      <c r="B2601" s="42"/>
      <c r="C2601" s="42"/>
      <c r="D2601" s="48"/>
      <c r="E2601" s="42"/>
      <c r="F2601" s="42"/>
      <c r="G2601" s="42"/>
      <c r="H2601" s="42"/>
      <c r="I2601" s="42"/>
      <c r="J2601" s="42"/>
      <c r="K2601" s="42"/>
      <c r="L2601" s="42"/>
      <c r="M2601" s="42"/>
      <c r="N2601" s="42"/>
      <c r="O2601" s="42"/>
      <c r="P2601" s="42"/>
      <c r="Q2601" s="42"/>
      <c r="R2601" s="42"/>
      <c r="S2601" s="47"/>
      <c r="T2601" s="211"/>
    </row>
    <row r="2602" spans="1:20" hidden="1" outlineLevel="1" x14ac:dyDescent="0.2">
      <c r="A2602" s="46" t="s">
        <v>29</v>
      </c>
      <c r="B2602" s="45" t="s">
        <v>30</v>
      </c>
      <c r="C2602" s="44" t="s">
        <v>31</v>
      </c>
      <c r="D2602" s="44" t="s">
        <v>32</v>
      </c>
      <c r="E2602" s="44" t="s">
        <v>33</v>
      </c>
      <c r="F2602" s="44" t="s">
        <v>34</v>
      </c>
      <c r="G2602" s="44" t="s">
        <v>35</v>
      </c>
      <c r="H2602" s="43" t="s">
        <v>36</v>
      </c>
      <c r="I2602" s="200" t="s">
        <v>37</v>
      </c>
      <c r="J2602" s="201"/>
      <c r="K2602" s="202"/>
      <c r="L2602" s="202"/>
      <c r="M2602" s="202"/>
      <c r="N2602" s="202"/>
      <c r="O2602" s="202"/>
      <c r="P2602" s="42"/>
      <c r="Q2602" s="42"/>
      <c r="R2602" s="42"/>
      <c r="S2602" s="28"/>
      <c r="T2602" s="211"/>
    </row>
    <row r="2603" spans="1:20" hidden="1" outlineLevel="1" x14ac:dyDescent="0.2">
      <c r="A2603" s="38"/>
      <c r="B2603" s="37"/>
      <c r="C2603" s="36"/>
      <c r="D2603" s="35"/>
      <c r="E2603" s="41">
        <f>D2603*H2595</f>
        <v>0</v>
      </c>
      <c r="F2603" s="33" cm="1">
        <f t="array" ref="F2603">IFERROR(_xlfn.XLOOKUP(1,(TabFournisseurs[TYPE]=A2603)*(TabFournisseurs[SUPPLIER2]=B2603)*(TabFournisseurs[REF PRODUCT]=C2603),TabFournisseurs[Cost / per m]),0)</f>
        <v>0</v>
      </c>
      <c r="G2603" s="96">
        <f>F2603*D2603</f>
        <v>0</v>
      </c>
      <c r="H2603" s="40">
        <f>G2603*H2595</f>
        <v>0</v>
      </c>
      <c r="I2603" s="203"/>
      <c r="J2603" s="201"/>
      <c r="K2603" s="156"/>
      <c r="L2603" s="156"/>
      <c r="M2603" s="156"/>
      <c r="N2603" s="156"/>
      <c r="O2603" s="156"/>
      <c r="P2603" s="156"/>
      <c r="Q2603" s="156"/>
      <c r="R2603" s="156"/>
      <c r="S2603" s="157"/>
      <c r="T2603" s="211"/>
    </row>
    <row r="2604" spans="1:20" hidden="1" outlineLevel="1" x14ac:dyDescent="0.2">
      <c r="A2604" s="38"/>
      <c r="B2604" s="37"/>
      <c r="C2604" s="36"/>
      <c r="D2604" s="35"/>
      <c r="E2604" s="34">
        <f>D2604*H2595</f>
        <v>0</v>
      </c>
      <c r="F2604" s="33" cm="1">
        <f t="array" ref="F2604">IFERROR(_xlfn.XLOOKUP(1,(TabFournisseurs[TYPE]=A2604)*(TabFournisseurs[SUPPLIER2]=B2604)*(TabFournisseurs[REF PRODUCT]=C2604),TabFournisseurs[Cost / per m]),0)</f>
        <v>0</v>
      </c>
      <c r="G2604" s="32">
        <f t="shared" ref="G2604:G2614" si="234">F2604*D2604</f>
        <v>0</v>
      </c>
      <c r="H2604" s="31">
        <f>G2604*H2595</f>
        <v>0</v>
      </c>
      <c r="I2604" s="39"/>
      <c r="J2604" s="39"/>
      <c r="K2604" s="156"/>
      <c r="L2604" s="156"/>
      <c r="M2604" s="156"/>
      <c r="N2604" s="156"/>
      <c r="O2604" s="156"/>
      <c r="P2604" s="156"/>
      <c r="Q2604" s="156"/>
      <c r="R2604" s="156"/>
      <c r="S2604" s="157"/>
      <c r="T2604" s="211"/>
    </row>
    <row r="2605" spans="1:20" hidden="1" outlineLevel="1" x14ac:dyDescent="0.2">
      <c r="A2605" s="38"/>
      <c r="B2605" s="37"/>
      <c r="C2605" s="36"/>
      <c r="D2605" s="35"/>
      <c r="E2605" s="34">
        <f>D2605*H2595</f>
        <v>0</v>
      </c>
      <c r="F2605" s="33" cm="1">
        <f t="array" ref="F2605">IFERROR(_xlfn.XLOOKUP(1,(TabFournisseurs[TYPE]=A2605)*(TabFournisseurs[SUPPLIER2]=B2605)*(TabFournisseurs[REF PRODUCT]=C2605),TabFournisseurs[Cost / per m]),0)</f>
        <v>0</v>
      </c>
      <c r="G2605" s="32">
        <f t="shared" si="234"/>
        <v>0</v>
      </c>
      <c r="H2605" s="31">
        <f>G2605*H2595</f>
        <v>0</v>
      </c>
      <c r="I2605" s="39"/>
      <c r="J2605" s="39"/>
      <c r="K2605" s="156"/>
      <c r="L2605" s="156"/>
      <c r="M2605" s="156"/>
      <c r="N2605" s="156"/>
      <c r="O2605" s="156"/>
      <c r="P2605" s="156"/>
      <c r="Q2605" s="156"/>
      <c r="R2605" s="156"/>
      <c r="S2605" s="157"/>
      <c r="T2605" s="211"/>
    </row>
    <row r="2606" spans="1:20" hidden="1" outlineLevel="1" x14ac:dyDescent="0.2">
      <c r="A2606" s="38"/>
      <c r="B2606" s="37"/>
      <c r="C2606" s="36"/>
      <c r="D2606" s="35"/>
      <c r="E2606" s="34">
        <f>D2606*H2595</f>
        <v>0</v>
      </c>
      <c r="F2606" s="33" cm="1">
        <f t="array" ref="F2606">IFERROR(_xlfn.XLOOKUP(1,(TabFournisseurs[TYPE]=A2606)*(TabFournisseurs[SUPPLIER2]=B2606)*(TabFournisseurs[REF PRODUCT]=C2606),TabFournisseurs[Cost / per m]),0)</f>
        <v>0</v>
      </c>
      <c r="G2606" s="32">
        <f t="shared" si="234"/>
        <v>0</v>
      </c>
      <c r="H2606" s="31">
        <f>G2606*H2595</f>
        <v>0</v>
      </c>
      <c r="I2606" s="30"/>
      <c r="J2606" s="30"/>
      <c r="K2606" s="156"/>
      <c r="L2606" s="156"/>
      <c r="M2606" s="156"/>
      <c r="N2606" s="156"/>
      <c r="O2606" s="156"/>
      <c r="P2606" s="156"/>
      <c r="Q2606" s="156"/>
      <c r="R2606" s="156"/>
      <c r="S2606" s="157"/>
      <c r="T2606" s="211"/>
    </row>
    <row r="2607" spans="1:20" hidden="1" outlineLevel="1" x14ac:dyDescent="0.2">
      <c r="A2607" s="38"/>
      <c r="B2607" s="37"/>
      <c r="C2607" s="36"/>
      <c r="D2607" s="35"/>
      <c r="E2607" s="34">
        <f>D2607*H2595</f>
        <v>0</v>
      </c>
      <c r="F2607" s="33" cm="1">
        <f t="array" ref="F2607">IFERROR(_xlfn.XLOOKUP(1,(TabFournisseurs[TYPE]=A2607)*(TabFournisseurs[SUPPLIER2]=B2607)*(TabFournisseurs[REF PRODUCT]=C2607),TabFournisseurs[Cost / per m]),0)</f>
        <v>0</v>
      </c>
      <c r="G2607" s="32">
        <f t="shared" si="234"/>
        <v>0</v>
      </c>
      <c r="H2607" s="31">
        <f>G2607*H2595</f>
        <v>0</v>
      </c>
      <c r="I2607" s="30"/>
      <c r="J2607" s="30"/>
      <c r="K2607" s="29"/>
      <c r="L2607" s="29"/>
      <c r="M2607" s="29"/>
      <c r="N2607" s="29"/>
      <c r="O2607" s="29"/>
      <c r="P2607" s="29"/>
      <c r="Q2607" s="29"/>
      <c r="R2607" s="29"/>
      <c r="S2607" s="28"/>
      <c r="T2607" s="211"/>
    </row>
    <row r="2608" spans="1:20" hidden="1" outlineLevel="1" x14ac:dyDescent="0.2">
      <c r="A2608" s="38"/>
      <c r="B2608" s="37"/>
      <c r="C2608" s="36"/>
      <c r="D2608" s="35"/>
      <c r="E2608" s="34">
        <f>D2608*H2595</f>
        <v>0</v>
      </c>
      <c r="F2608" s="33" cm="1">
        <f t="array" ref="F2608">IFERROR(_xlfn.XLOOKUP(1,(TabFournisseurs[TYPE]=A2608)*(TabFournisseurs[SUPPLIER2]=B2608)*(TabFournisseurs[REF PRODUCT]=C2608),TabFournisseurs[Cost / per m]),0)</f>
        <v>0</v>
      </c>
      <c r="G2608" s="32">
        <f t="shared" si="234"/>
        <v>0</v>
      </c>
      <c r="H2608" s="31">
        <f>G2608*H2595</f>
        <v>0</v>
      </c>
      <c r="I2608" s="158"/>
      <c r="J2608" s="159"/>
      <c r="K2608" s="29"/>
      <c r="L2608" s="29"/>
      <c r="M2608" s="29"/>
      <c r="N2608" s="29"/>
      <c r="O2608" s="29"/>
      <c r="P2608" s="29"/>
      <c r="Q2608" s="29"/>
      <c r="R2608" s="29"/>
      <c r="S2608" s="28"/>
      <c r="T2608" s="211"/>
    </row>
    <row r="2609" spans="1:20" hidden="1" outlineLevel="1" x14ac:dyDescent="0.2">
      <c r="A2609" s="38"/>
      <c r="B2609" s="37"/>
      <c r="C2609" s="36"/>
      <c r="D2609" s="35"/>
      <c r="E2609" s="34">
        <f>D2609*H2595</f>
        <v>0</v>
      </c>
      <c r="F2609" s="33" cm="1">
        <f t="array" ref="F2609">IFERROR(_xlfn.XLOOKUP(1,(TabFournisseurs[TYPE]=A2609)*(TabFournisseurs[SUPPLIER2]=B2609)*(TabFournisseurs[REF PRODUCT]=C2609),TabFournisseurs[Cost / per m]),0)</f>
        <v>0</v>
      </c>
      <c r="G2609" s="32">
        <f t="shared" si="234"/>
        <v>0</v>
      </c>
      <c r="H2609" s="31">
        <f>G2609*H2595</f>
        <v>0</v>
      </c>
      <c r="I2609" s="30"/>
      <c r="J2609" s="30"/>
      <c r="K2609" s="29"/>
      <c r="L2609" s="29"/>
      <c r="M2609" s="29"/>
      <c r="N2609" s="29"/>
      <c r="O2609" s="29"/>
      <c r="P2609" s="29"/>
      <c r="Q2609" s="29"/>
      <c r="R2609" s="29"/>
      <c r="S2609" s="28"/>
      <c r="T2609" s="211"/>
    </row>
    <row r="2610" spans="1:20" hidden="1" outlineLevel="1" x14ac:dyDescent="0.2">
      <c r="A2610" s="38"/>
      <c r="B2610" s="37"/>
      <c r="C2610" s="36"/>
      <c r="D2610" s="35"/>
      <c r="E2610" s="34">
        <f>D2610*H2595</f>
        <v>0</v>
      </c>
      <c r="F2610" s="33" cm="1">
        <f t="array" ref="F2610">IFERROR(_xlfn.XLOOKUP(1,(TabFournisseurs[TYPE]=A2610)*(TabFournisseurs[SUPPLIER2]=B2610)*(TabFournisseurs[REF PRODUCT]=C2610),TabFournisseurs[Cost / per m]),0)</f>
        <v>0</v>
      </c>
      <c r="G2610" s="32">
        <f t="shared" si="234"/>
        <v>0</v>
      </c>
      <c r="H2610" s="31">
        <f>G2610*H2595</f>
        <v>0</v>
      </c>
      <c r="I2610" s="30"/>
      <c r="J2610" s="30"/>
      <c r="K2610" s="29"/>
      <c r="L2610" s="29"/>
      <c r="M2610" s="29"/>
      <c r="N2610" s="29"/>
      <c r="O2610" s="29"/>
      <c r="P2610" s="29"/>
      <c r="Q2610" s="29"/>
      <c r="R2610" s="29"/>
      <c r="S2610" s="28"/>
      <c r="T2610" s="211"/>
    </row>
    <row r="2611" spans="1:20" hidden="1" outlineLevel="1" x14ac:dyDescent="0.2">
      <c r="A2611" s="38"/>
      <c r="B2611" s="37"/>
      <c r="C2611" s="36"/>
      <c r="D2611" s="35"/>
      <c r="E2611" s="34">
        <f>D2611*H2595</f>
        <v>0</v>
      </c>
      <c r="F2611" s="33" cm="1">
        <f t="array" ref="F2611">IFERROR(_xlfn.XLOOKUP(1,(TabFournisseurs[TYPE]=A2611)*(TabFournisseurs[SUPPLIER2]=B2611)*(TabFournisseurs[REF PRODUCT]=C2611),TabFournisseurs[Cost / per m]),0)</f>
        <v>0</v>
      </c>
      <c r="G2611" s="32">
        <f t="shared" si="234"/>
        <v>0</v>
      </c>
      <c r="H2611" s="31">
        <f>G2611*H2595</f>
        <v>0</v>
      </c>
      <c r="I2611" s="30"/>
      <c r="J2611" s="30"/>
      <c r="K2611" s="29"/>
      <c r="L2611" s="29"/>
      <c r="M2611" s="29"/>
      <c r="N2611" s="29"/>
      <c r="O2611" s="29"/>
      <c r="P2611" s="29"/>
      <c r="Q2611" s="29"/>
      <c r="R2611" s="29"/>
      <c r="S2611" s="28"/>
      <c r="T2611" s="211"/>
    </row>
    <row r="2612" spans="1:20" hidden="1" outlineLevel="1" x14ac:dyDescent="0.2">
      <c r="A2612" s="38"/>
      <c r="B2612" s="37"/>
      <c r="C2612" s="36"/>
      <c r="D2612" s="35"/>
      <c r="E2612" s="34">
        <f>D2612*H2595</f>
        <v>0</v>
      </c>
      <c r="F2612" s="33" cm="1">
        <f t="array" ref="F2612">IFERROR(_xlfn.XLOOKUP(1,(TabFournisseurs[TYPE]=A2612)*(TabFournisseurs[SUPPLIER2]=B2612)*(TabFournisseurs[REF PRODUCT]=C2612),TabFournisseurs[Cost / per m]),0)</f>
        <v>0</v>
      </c>
      <c r="G2612" s="32">
        <f t="shared" si="234"/>
        <v>0</v>
      </c>
      <c r="H2612" s="31">
        <f>G2612*H2595</f>
        <v>0</v>
      </c>
      <c r="I2612" s="30"/>
      <c r="J2612" s="30"/>
      <c r="K2612" s="29"/>
      <c r="L2612" s="29"/>
      <c r="M2612" s="29"/>
      <c r="N2612" s="29"/>
      <c r="O2612" s="29"/>
      <c r="P2612" s="29"/>
      <c r="Q2612" s="29"/>
      <c r="R2612" s="29"/>
      <c r="S2612" s="28"/>
      <c r="T2612" s="211"/>
    </row>
    <row r="2613" spans="1:20" hidden="1" outlineLevel="1" x14ac:dyDescent="0.2">
      <c r="A2613" s="38"/>
      <c r="B2613" s="37"/>
      <c r="C2613" s="36"/>
      <c r="D2613" s="35"/>
      <c r="E2613" s="34">
        <f>D2613*H2595</f>
        <v>0</v>
      </c>
      <c r="F2613" s="33" cm="1">
        <f t="array" ref="F2613">IFERROR(_xlfn.XLOOKUP(1,(TabFournisseurs[TYPE]=A2613)*(TabFournisseurs[SUPPLIER2]=B2613)*(TabFournisseurs[REF PRODUCT]=C2613),TabFournisseurs[Cost / per m]),0)</f>
        <v>0</v>
      </c>
      <c r="G2613" s="32">
        <f t="shared" si="234"/>
        <v>0</v>
      </c>
      <c r="H2613" s="31">
        <f>G2613*H2595</f>
        <v>0</v>
      </c>
      <c r="I2613" s="30"/>
      <c r="J2613" s="30"/>
      <c r="K2613" s="29"/>
      <c r="L2613" s="29"/>
      <c r="M2613" s="29"/>
      <c r="N2613" s="29"/>
      <c r="O2613" s="29"/>
      <c r="P2613" s="29"/>
      <c r="Q2613" s="29"/>
      <c r="R2613" s="29"/>
      <c r="S2613" s="28"/>
      <c r="T2613" s="211"/>
    </row>
    <row r="2614" spans="1:20" hidden="1" outlineLevel="1" x14ac:dyDescent="0.2">
      <c r="A2614" s="38"/>
      <c r="B2614" s="37"/>
      <c r="C2614" s="36"/>
      <c r="D2614" s="35"/>
      <c r="E2614" s="34">
        <f>D2614*H2595</f>
        <v>0</v>
      </c>
      <c r="F2614" s="33" cm="1">
        <f t="array" ref="F2614">IFERROR(_xlfn.XLOOKUP(1,(TabFournisseurs[TYPE]=A2614)*(TabFournisseurs[SUPPLIER2]=B2614)*(TabFournisseurs[REF PRODUCT]=C2614),TabFournisseurs[Cost / per m]),0)</f>
        <v>0</v>
      </c>
      <c r="G2614" s="32">
        <f t="shared" si="234"/>
        <v>0</v>
      </c>
      <c r="H2614" s="31">
        <f>G2614*H2595</f>
        <v>0</v>
      </c>
      <c r="I2614" s="30"/>
      <c r="J2614" s="30"/>
      <c r="K2614" s="29"/>
      <c r="L2614" s="29"/>
      <c r="M2614" s="29"/>
      <c r="N2614" s="29"/>
      <c r="O2614" s="29"/>
      <c r="P2614" s="29"/>
      <c r="Q2614" s="29"/>
      <c r="R2614" s="29"/>
      <c r="S2614" s="28"/>
      <c r="T2614" s="211"/>
    </row>
    <row r="2615" spans="1:20" ht="17" hidden="1" outlineLevel="1" x14ac:dyDescent="0.2">
      <c r="A2615" s="101" t="s">
        <v>38</v>
      </c>
      <c r="B2615" s="102" t="s">
        <v>39</v>
      </c>
      <c r="C2615" s="103" t="s">
        <v>102</v>
      </c>
      <c r="D2615" s="104" t="s">
        <v>103</v>
      </c>
      <c r="E2615" s="34"/>
      <c r="F2615" s="33"/>
      <c r="G2615" s="32"/>
      <c r="H2615" s="31"/>
      <c r="I2615" s="30"/>
      <c r="J2615" s="30"/>
      <c r="K2615" s="29"/>
      <c r="L2615" s="29"/>
      <c r="M2615" s="29"/>
      <c r="N2615" s="29"/>
      <c r="O2615" s="29"/>
      <c r="P2615" s="29"/>
      <c r="Q2615" s="29"/>
      <c r="R2615" s="29"/>
      <c r="S2615" s="28"/>
      <c r="T2615" s="211"/>
    </row>
    <row r="2616" spans="1:20" ht="17" hidden="1" outlineLevel="1" x14ac:dyDescent="0.2">
      <c r="A2616" s="38" t="s">
        <v>38</v>
      </c>
      <c r="B2616" s="37" t="s">
        <v>40</v>
      </c>
      <c r="C2616" s="36" t="s">
        <v>41</v>
      </c>
      <c r="D2616" s="35">
        <v>1</v>
      </c>
      <c r="E2616" s="34">
        <f>D2616*H2595</f>
        <v>0</v>
      </c>
      <c r="F2616" s="33" cm="1">
        <f t="array" ref="F2616">IFERROR(_xlfn.XLOOKUP(1,(TabFournisseurs[TYPE]=A2616)*(TabFournisseurs[SUPPLIER2]=B2616)*(TabFournisseurs[REF PRODUCT]=C2616),TabFournisseurs[Cost / per m]),0)</f>
        <v>2</v>
      </c>
      <c r="G2616" s="32">
        <f t="shared" ref="G2616:G2617" si="235">F2616*D2616</f>
        <v>2</v>
      </c>
      <c r="H2616" s="31">
        <f>G2616*H2595</f>
        <v>0</v>
      </c>
      <c r="I2616" s="30"/>
      <c r="J2616" s="30"/>
      <c r="K2616" s="29"/>
      <c r="L2616" s="29"/>
      <c r="M2616" s="29"/>
      <c r="N2616" s="29"/>
      <c r="O2616" s="29"/>
      <c r="P2616" s="29"/>
      <c r="Q2616" s="29"/>
      <c r="R2616" s="29"/>
      <c r="S2616" s="28"/>
      <c r="T2616" s="211"/>
    </row>
    <row r="2617" spans="1:20" ht="18" hidden="1" outlineLevel="1" thickBot="1" x14ac:dyDescent="0.25">
      <c r="A2617" s="27" t="s">
        <v>38</v>
      </c>
      <c r="B2617" s="26" t="s">
        <v>42</v>
      </c>
      <c r="C2617" s="25" t="s">
        <v>43</v>
      </c>
      <c r="D2617" s="24">
        <v>1</v>
      </c>
      <c r="E2617" s="23">
        <f>D2617*H2595</f>
        <v>0</v>
      </c>
      <c r="F2617" s="22" cm="1">
        <f t="array" ref="F2617">IFERROR(_xlfn.XLOOKUP(1,(TabFournisseurs[TYPE]=A2617)*(TabFournisseurs[SUPPLIER2]=B2617)*(TabFournisseurs[REF PRODUCT]=C2617),TabFournisseurs[Cost / per m]),0)</f>
        <v>0.5</v>
      </c>
      <c r="G2617" s="21">
        <f t="shared" si="235"/>
        <v>0.5</v>
      </c>
      <c r="H2617" s="20">
        <f>G2617*H2595</f>
        <v>0</v>
      </c>
      <c r="I2617" s="19"/>
      <c r="J2617" s="19"/>
      <c r="K2617" s="18"/>
      <c r="L2617" s="18"/>
      <c r="M2617" s="18"/>
      <c r="N2617" s="18"/>
      <c r="O2617" s="18"/>
      <c r="P2617" s="18"/>
      <c r="Q2617" s="18"/>
      <c r="R2617" s="18"/>
      <c r="S2617" s="17"/>
      <c r="T2617" s="211"/>
    </row>
    <row r="2618" spans="1:20" ht="17" collapsed="1" thickBot="1" x14ac:dyDescent="0.25">
      <c r="A2618" s="95"/>
      <c r="B2618" s="95"/>
      <c r="C2618" s="95"/>
      <c r="D2618" s="95"/>
      <c r="E2618" s="95"/>
      <c r="F2618" s="95"/>
      <c r="G2618" s="95"/>
      <c r="H2618" s="95"/>
      <c r="I2618" s="95"/>
      <c r="J2618" s="95"/>
      <c r="K2618" s="95"/>
      <c r="L2618" s="95"/>
      <c r="M2618" s="95"/>
      <c r="N2618" s="95"/>
      <c r="O2618" s="95"/>
      <c r="P2618" s="95"/>
      <c r="Q2618" s="95"/>
      <c r="R2618" s="95"/>
      <c r="S2618" s="95"/>
      <c r="T2618" s="95"/>
    </row>
    <row r="2619" spans="1:20" ht="23" customHeight="1" x14ac:dyDescent="0.2">
      <c r="A2619" s="160" t="s">
        <v>337</v>
      </c>
      <c r="B2619" s="161"/>
      <c r="C2619" s="161"/>
      <c r="D2619" s="161"/>
      <c r="E2619" s="161"/>
      <c r="F2619" s="161"/>
      <c r="G2619" s="162"/>
      <c r="H2619" s="166" t="s">
        <v>152</v>
      </c>
      <c r="I2619" s="167"/>
      <c r="J2619" s="167"/>
      <c r="K2619" s="167"/>
      <c r="L2619" s="167"/>
      <c r="M2619" s="168"/>
      <c r="N2619" s="169" t="s">
        <v>1</v>
      </c>
      <c r="O2619" s="169"/>
      <c r="P2619" s="169"/>
      <c r="Q2619" s="169"/>
      <c r="R2619" s="171"/>
      <c r="S2619" s="173" t="s">
        <v>2</v>
      </c>
      <c r="T2619" s="210"/>
    </row>
    <row r="2620" spans="1:20" ht="23" customHeight="1" thickBot="1" x14ac:dyDescent="0.25">
      <c r="A2620" s="345"/>
      <c r="B2620" s="346"/>
      <c r="C2620" s="346"/>
      <c r="D2620" s="346"/>
      <c r="E2620" s="346"/>
      <c r="F2620" s="346"/>
      <c r="G2620" s="347"/>
      <c r="H2620" s="177"/>
      <c r="I2620" s="178"/>
      <c r="J2620" s="178"/>
      <c r="K2620" s="178"/>
      <c r="L2620" s="178"/>
      <c r="M2620" s="179"/>
      <c r="N2620" s="170"/>
      <c r="O2620" s="170"/>
      <c r="P2620" s="170"/>
      <c r="Q2620" s="170"/>
      <c r="R2620" s="172"/>
      <c r="S2620" s="174"/>
      <c r="T2620" s="210"/>
    </row>
    <row r="2621" spans="1:20" outlineLevel="1" x14ac:dyDescent="0.2">
      <c r="A2621" s="180" t="s">
        <v>3</v>
      </c>
      <c r="B2621" s="181"/>
      <c r="C2621" s="94"/>
      <c r="D2621" s="94"/>
      <c r="E2621" s="94"/>
      <c r="F2621" s="94"/>
      <c r="G2621" s="94"/>
      <c r="H2621" s="94"/>
      <c r="I2621" s="94"/>
      <c r="J2621" s="94"/>
      <c r="K2621" s="94"/>
      <c r="L2621" s="94"/>
      <c r="M2621" s="94"/>
      <c r="N2621" s="94"/>
      <c r="O2621" s="94"/>
      <c r="P2621" s="94"/>
      <c r="Q2621" s="94"/>
      <c r="R2621" s="94"/>
      <c r="S2621" s="93" t="s">
        <v>85</v>
      </c>
      <c r="T2621" s="211"/>
    </row>
    <row r="2622" spans="1:20" ht="17" outlineLevel="1" thickBot="1" x14ac:dyDescent="0.25">
      <c r="A2622" s="92"/>
      <c r="B2622" s="42"/>
      <c r="C2622" s="42"/>
      <c r="D2622" s="42"/>
      <c r="E2622" s="42"/>
      <c r="F2622" s="42"/>
      <c r="G2622" s="42"/>
      <c r="H2622" s="42"/>
      <c r="I2622" s="42"/>
      <c r="J2622" s="42"/>
      <c r="K2622" s="42"/>
      <c r="L2622" s="42"/>
      <c r="M2622" s="42"/>
      <c r="N2622" s="42"/>
      <c r="O2622" s="42"/>
      <c r="P2622" s="42"/>
      <c r="Q2622" s="42"/>
      <c r="R2622" s="42"/>
      <c r="S2622" s="47"/>
      <c r="T2622" s="211"/>
    </row>
    <row r="2623" spans="1:20" ht="17" customHeight="1" outlineLevel="1" thickBot="1" x14ac:dyDescent="0.25">
      <c r="A2623" s="182" t="e" vm="43">
        <v>#VALUE!</v>
      </c>
      <c r="B2623" s="183"/>
      <c r="C2623" s="91" t="s">
        <v>6</v>
      </c>
      <c r="D2623" s="90" t="s">
        <v>7</v>
      </c>
      <c r="E2623" s="106" t="s">
        <v>338</v>
      </c>
      <c r="F2623" s="42"/>
      <c r="G2623" s="42"/>
      <c r="H2623" s="84" t="s">
        <v>8</v>
      </c>
      <c r="I2623" s="88"/>
      <c r="J2623" s="88"/>
      <c r="K2623" s="88"/>
      <c r="L2623" s="88"/>
      <c r="M2623" s="88"/>
      <c r="N2623" s="88"/>
      <c r="O2623" s="88"/>
      <c r="P2623" s="88"/>
      <c r="Q2623" s="88"/>
      <c r="S2623" s="87"/>
      <c r="T2623" s="211"/>
    </row>
    <row r="2624" spans="1:20" ht="16" customHeight="1" outlineLevel="1" x14ac:dyDescent="0.2">
      <c r="A2624" s="184"/>
      <c r="B2624" s="185"/>
      <c r="C2624" s="188"/>
      <c r="D2624" s="86" t="s">
        <v>9</v>
      </c>
      <c r="E2624" s="118" t="s">
        <v>86</v>
      </c>
      <c r="F2624" s="42"/>
      <c r="G2624" s="42"/>
      <c r="H2624" s="84" t="s">
        <v>10</v>
      </c>
      <c r="I2624" s="83"/>
      <c r="J2624" s="83"/>
      <c r="K2624" s="83"/>
      <c r="L2624" s="83"/>
      <c r="M2624" s="83"/>
      <c r="N2624" s="83"/>
      <c r="O2624" s="83"/>
      <c r="P2624" s="83"/>
      <c r="Q2624" s="83"/>
      <c r="R2624" s="191"/>
      <c r="S2624" s="192"/>
      <c r="T2624" s="211"/>
    </row>
    <row r="2625" spans="1:20" ht="16" customHeight="1" outlineLevel="1" x14ac:dyDescent="0.2">
      <c r="A2625" s="184"/>
      <c r="B2625" s="185"/>
      <c r="C2625" s="189"/>
      <c r="D2625" s="63" t="s">
        <v>11</v>
      </c>
      <c r="E2625" s="119" t="s">
        <v>50</v>
      </c>
      <c r="F2625" s="42"/>
      <c r="G2625" s="48"/>
      <c r="H2625" s="81"/>
      <c r="I2625" s="80"/>
      <c r="J2625" s="80"/>
      <c r="K2625" s="80"/>
      <c r="L2625" s="80"/>
      <c r="M2625" s="80"/>
      <c r="N2625" s="80"/>
      <c r="O2625" s="80"/>
      <c r="P2625" s="80"/>
      <c r="Q2625" s="80"/>
      <c r="R2625" s="191"/>
      <c r="S2625" s="192"/>
      <c r="T2625" s="211"/>
    </row>
    <row r="2626" spans="1:20" ht="16" customHeight="1" outlineLevel="1" thickBot="1" x14ac:dyDescent="0.25">
      <c r="A2626" s="184"/>
      <c r="B2626" s="185"/>
      <c r="C2626" s="189"/>
      <c r="D2626" s="63" t="s">
        <v>12</v>
      </c>
      <c r="E2626" s="82"/>
      <c r="F2626" s="42"/>
      <c r="G2626" s="48"/>
      <c r="H2626" s="81"/>
      <c r="I2626" s="80"/>
      <c r="J2626" s="80"/>
      <c r="K2626" s="80"/>
      <c r="L2626" s="80"/>
      <c r="M2626" s="80"/>
      <c r="N2626" s="80"/>
      <c r="O2626" s="80"/>
      <c r="P2626" s="80"/>
      <c r="Q2626" s="80"/>
      <c r="R2626" s="152"/>
      <c r="S2626" s="153"/>
      <c r="T2626" s="211"/>
    </row>
    <row r="2627" spans="1:20" ht="16" customHeight="1" outlineLevel="1" thickBot="1" x14ac:dyDescent="0.25">
      <c r="A2627" s="184"/>
      <c r="B2627" s="185"/>
      <c r="C2627" s="189"/>
      <c r="D2627" s="63" t="s">
        <v>13</v>
      </c>
      <c r="E2627" s="105" t="b">
        <v>0</v>
      </c>
      <c r="F2627" s="42"/>
      <c r="G2627" s="48"/>
      <c r="H2627" s="59" t="s">
        <v>14</v>
      </c>
      <c r="I2627" s="58">
        <v>48</v>
      </c>
      <c r="J2627" s="58">
        <v>50</v>
      </c>
      <c r="K2627" s="58">
        <v>52</v>
      </c>
      <c r="L2627" s="58">
        <v>54</v>
      </c>
      <c r="M2627" s="58">
        <v>56</v>
      </c>
      <c r="N2627" s="58">
        <v>58</v>
      </c>
      <c r="O2627" s="58">
        <v>60</v>
      </c>
      <c r="P2627" s="58">
        <v>62</v>
      </c>
      <c r="Q2627" s="57">
        <v>64</v>
      </c>
      <c r="S2627" s="79"/>
      <c r="T2627" s="211"/>
    </row>
    <row r="2628" spans="1:20" outlineLevel="1" x14ac:dyDescent="0.2">
      <c r="A2628" s="184"/>
      <c r="B2628" s="185"/>
      <c r="C2628" s="189"/>
      <c r="D2628" s="193"/>
      <c r="E2628" s="194"/>
      <c r="F2628" s="42"/>
      <c r="G2628" s="48"/>
      <c r="H2628" s="78">
        <f t="shared" ref="H2628:H2635" si="236">SUM(I2628:Q2628)</f>
        <v>0</v>
      </c>
      <c r="I2628" s="77"/>
      <c r="J2628" s="77"/>
      <c r="K2628" s="77"/>
      <c r="L2628" s="77"/>
      <c r="M2628" s="77"/>
      <c r="N2628" s="77"/>
      <c r="O2628" s="77"/>
      <c r="P2628" s="77"/>
      <c r="Q2628" s="77"/>
      <c r="R2628" s="195" t="s">
        <v>15</v>
      </c>
      <c r="S2628" s="196"/>
      <c r="T2628" s="211"/>
    </row>
    <row r="2629" spans="1:20" ht="16" customHeight="1" outlineLevel="1" x14ac:dyDescent="0.2">
      <c r="A2629" s="184"/>
      <c r="B2629" s="185"/>
      <c r="C2629" s="189"/>
      <c r="D2629" s="63" t="s">
        <v>16</v>
      </c>
      <c r="E2629" s="76"/>
      <c r="F2629" s="42"/>
      <c r="G2629" s="48"/>
      <c r="H2629" s="73">
        <f t="shared" si="236"/>
        <v>0</v>
      </c>
      <c r="I2629" s="68"/>
      <c r="J2629" s="68"/>
      <c r="K2629" s="68"/>
      <c r="L2629" s="68"/>
      <c r="M2629" s="68"/>
      <c r="N2629" s="68"/>
      <c r="O2629" s="68"/>
      <c r="P2629" s="68"/>
      <c r="Q2629" s="68"/>
      <c r="R2629" s="197"/>
      <c r="S2629" s="192"/>
      <c r="T2629" s="211"/>
    </row>
    <row r="2630" spans="1:20" ht="16" customHeight="1" outlineLevel="1" x14ac:dyDescent="0.2">
      <c r="A2630" s="184"/>
      <c r="B2630" s="185"/>
      <c r="C2630" s="189"/>
      <c r="D2630" s="63" t="s">
        <v>17</v>
      </c>
      <c r="E2630" s="75"/>
      <c r="F2630" s="42"/>
      <c r="G2630" s="42"/>
      <c r="H2630" s="73">
        <f t="shared" si="236"/>
        <v>0</v>
      </c>
      <c r="I2630" s="68"/>
      <c r="J2630" s="68"/>
      <c r="K2630" s="68"/>
      <c r="L2630" s="68"/>
      <c r="M2630" s="68"/>
      <c r="N2630" s="68"/>
      <c r="O2630" s="68"/>
      <c r="P2630" s="68"/>
      <c r="Q2630" s="68"/>
      <c r="R2630" s="197"/>
      <c r="S2630" s="192"/>
      <c r="T2630" s="211"/>
    </row>
    <row r="2631" spans="1:20" outlineLevel="1" x14ac:dyDescent="0.2">
      <c r="A2631" s="184"/>
      <c r="B2631" s="185"/>
      <c r="C2631" s="189"/>
      <c r="D2631" s="193"/>
      <c r="E2631" s="194"/>
      <c r="F2631" s="42"/>
      <c r="G2631" s="48"/>
      <c r="H2631" s="73">
        <f t="shared" si="236"/>
        <v>0</v>
      </c>
      <c r="I2631" s="68"/>
      <c r="J2631" s="68"/>
      <c r="K2631" s="68"/>
      <c r="L2631" s="68"/>
      <c r="M2631" s="68"/>
      <c r="N2631" s="68"/>
      <c r="O2631" s="68"/>
      <c r="P2631" s="68"/>
      <c r="Q2631" s="68"/>
      <c r="R2631" s="197"/>
      <c r="S2631" s="192"/>
      <c r="T2631" s="211"/>
    </row>
    <row r="2632" spans="1:20" ht="16" customHeight="1" outlineLevel="1" x14ac:dyDescent="0.2">
      <c r="A2632" s="184"/>
      <c r="B2632" s="185"/>
      <c r="C2632" s="189"/>
      <c r="D2632" s="63" t="s">
        <v>18</v>
      </c>
      <c r="E2632" s="76"/>
      <c r="F2632" s="42"/>
      <c r="G2632" s="48"/>
      <c r="H2632" s="73">
        <f t="shared" si="236"/>
        <v>0</v>
      </c>
      <c r="I2632" s="68"/>
      <c r="J2632" s="68"/>
      <c r="K2632" s="68"/>
      <c r="L2632" s="68"/>
      <c r="M2632" s="68"/>
      <c r="N2632" s="68"/>
      <c r="O2632" s="68"/>
      <c r="P2632" s="68"/>
      <c r="Q2632" s="68"/>
      <c r="R2632" s="197"/>
      <c r="S2632" s="192"/>
      <c r="T2632" s="211"/>
    </row>
    <row r="2633" spans="1:20" ht="16" customHeight="1" outlineLevel="1" x14ac:dyDescent="0.2">
      <c r="A2633" s="184"/>
      <c r="B2633" s="185"/>
      <c r="C2633" s="189"/>
      <c r="D2633" s="63" t="s">
        <v>19</v>
      </c>
      <c r="E2633" s="75">
        <f>SUM(G2646:G2660)</f>
        <v>2.5</v>
      </c>
      <c r="F2633" s="42"/>
      <c r="G2633" s="42"/>
      <c r="H2633" s="73">
        <f t="shared" si="236"/>
        <v>0</v>
      </c>
      <c r="I2633" s="68"/>
      <c r="J2633" s="68"/>
      <c r="K2633" s="68"/>
      <c r="L2633" s="68"/>
      <c r="M2633" s="68"/>
      <c r="N2633" s="68"/>
      <c r="O2633" s="68"/>
      <c r="P2633" s="68"/>
      <c r="Q2633" s="68"/>
      <c r="R2633" s="197"/>
      <c r="S2633" s="192"/>
      <c r="T2633" s="211"/>
    </row>
    <row r="2634" spans="1:20" outlineLevel="1" x14ac:dyDescent="0.2">
      <c r="A2634" s="184"/>
      <c r="B2634" s="185"/>
      <c r="C2634" s="189"/>
      <c r="D2634" s="193"/>
      <c r="E2634" s="194"/>
      <c r="F2634" s="42"/>
      <c r="G2634" s="48"/>
      <c r="H2634" s="73">
        <f t="shared" si="236"/>
        <v>0</v>
      </c>
      <c r="I2634" s="68"/>
      <c r="J2634" s="68"/>
      <c r="K2634" s="68"/>
      <c r="L2634" s="68"/>
      <c r="M2634" s="68"/>
      <c r="N2634" s="68"/>
      <c r="O2634" s="68"/>
      <c r="P2634" s="68"/>
      <c r="Q2634" s="68"/>
      <c r="R2634" s="197"/>
      <c r="S2634" s="192"/>
      <c r="T2634" s="211"/>
    </row>
    <row r="2635" spans="1:20" ht="16" customHeight="1" outlineLevel="1" x14ac:dyDescent="0.2">
      <c r="A2635" s="184"/>
      <c r="B2635" s="185"/>
      <c r="C2635" s="189"/>
      <c r="D2635" s="63" t="s">
        <v>20</v>
      </c>
      <c r="E2635" s="75">
        <f>SUM(E2632:E2633)</f>
        <v>2.5</v>
      </c>
      <c r="F2635" s="42"/>
      <c r="G2635" s="74"/>
      <c r="H2635" s="73">
        <f t="shared" si="236"/>
        <v>0</v>
      </c>
      <c r="I2635" s="68"/>
      <c r="J2635" s="68"/>
      <c r="K2635" s="68"/>
      <c r="L2635" s="68"/>
      <c r="M2635" s="68"/>
      <c r="N2635" s="68"/>
      <c r="O2635" s="68"/>
      <c r="P2635" s="68"/>
      <c r="Q2635" s="68"/>
      <c r="R2635" s="197"/>
      <c r="S2635" s="192"/>
      <c r="T2635" s="211"/>
    </row>
    <row r="2636" spans="1:20" ht="16" customHeight="1" outlineLevel="1" x14ac:dyDescent="0.2">
      <c r="A2636" s="184"/>
      <c r="B2636" s="185"/>
      <c r="C2636" s="189"/>
      <c r="D2636" s="63" t="s">
        <v>21</v>
      </c>
      <c r="E2636" s="72">
        <f>SUM(E2638/E2635)</f>
        <v>0</v>
      </c>
      <c r="F2636" s="42"/>
      <c r="G2636" s="71" t="s">
        <v>11</v>
      </c>
      <c r="H2636" s="69">
        <v>0</v>
      </c>
      <c r="I2636" s="68"/>
      <c r="J2636" s="68"/>
      <c r="K2636" s="68"/>
      <c r="L2636" s="68"/>
      <c r="M2636" s="68"/>
      <c r="N2636" s="68"/>
      <c r="O2636" s="68"/>
      <c r="P2636" s="68"/>
      <c r="Q2636" s="67"/>
      <c r="R2636" s="197"/>
      <c r="S2636" s="192"/>
      <c r="T2636" s="211"/>
    </row>
    <row r="2637" spans="1:20" ht="17" outlineLevel="1" thickBot="1" x14ac:dyDescent="0.25">
      <c r="A2637" s="184"/>
      <c r="B2637" s="185"/>
      <c r="C2637" s="189"/>
      <c r="D2637" s="193"/>
      <c r="E2637" s="194"/>
      <c r="F2637" s="42"/>
      <c r="G2637" s="70" t="s">
        <v>22</v>
      </c>
      <c r="H2637" s="69">
        <v>0</v>
      </c>
      <c r="I2637" s="68"/>
      <c r="J2637" s="68"/>
      <c r="K2637" s="68"/>
      <c r="L2637" s="68"/>
      <c r="M2637" s="68"/>
      <c r="N2637" s="68"/>
      <c r="O2637" s="68"/>
      <c r="P2637" s="68"/>
      <c r="Q2637" s="67"/>
      <c r="R2637" s="197"/>
      <c r="S2637" s="192"/>
      <c r="T2637" s="211"/>
    </row>
    <row r="2638" spans="1:20" ht="16" customHeight="1" outlineLevel="1" thickBot="1" x14ac:dyDescent="0.25">
      <c r="A2638" s="184"/>
      <c r="B2638" s="185"/>
      <c r="C2638" s="189"/>
      <c r="D2638" s="63" t="s">
        <v>23</v>
      </c>
      <c r="E2638" s="66"/>
      <c r="G2638" s="48"/>
      <c r="H2638" s="65">
        <f>SUM(H2636:H2637)</f>
        <v>0</v>
      </c>
      <c r="I2638" s="64">
        <f t="shared" ref="I2638:Q2638" si="237">SUM(I2628:I2635)</f>
        <v>0</v>
      </c>
      <c r="J2638" s="64">
        <f t="shared" si="237"/>
        <v>0</v>
      </c>
      <c r="K2638" s="64">
        <f t="shared" si="237"/>
        <v>0</v>
      </c>
      <c r="L2638" s="64">
        <f t="shared" si="237"/>
        <v>0</v>
      </c>
      <c r="M2638" s="64">
        <f t="shared" si="237"/>
        <v>0</v>
      </c>
      <c r="N2638" s="64">
        <f t="shared" si="237"/>
        <v>0</v>
      </c>
      <c r="O2638" s="64">
        <f t="shared" si="237"/>
        <v>0</v>
      </c>
      <c r="P2638" s="64">
        <f t="shared" si="237"/>
        <v>0</v>
      </c>
      <c r="Q2638" s="64">
        <f t="shared" si="237"/>
        <v>0</v>
      </c>
      <c r="R2638" s="197"/>
      <c r="S2638" s="192"/>
      <c r="T2638" s="211"/>
    </row>
    <row r="2639" spans="1:20" ht="17" customHeight="1" outlineLevel="1" thickBot="1" x14ac:dyDescent="0.25">
      <c r="A2639" s="184"/>
      <c r="B2639" s="185"/>
      <c r="C2639" s="189"/>
      <c r="D2639" s="63" t="s">
        <v>24</v>
      </c>
      <c r="E2639" s="62">
        <f>SUM(E2638/2.5)</f>
        <v>0</v>
      </c>
      <c r="F2639" s="42"/>
      <c r="G2639" s="61"/>
      <c r="H2639" s="60" t="s">
        <v>14</v>
      </c>
      <c r="I2639" s="59">
        <v>48</v>
      </c>
      <c r="J2639" s="58">
        <v>50</v>
      </c>
      <c r="K2639" s="58">
        <v>52</v>
      </c>
      <c r="L2639" s="58">
        <v>54</v>
      </c>
      <c r="M2639" s="58">
        <v>56</v>
      </c>
      <c r="N2639" s="58">
        <v>58</v>
      </c>
      <c r="O2639" s="58">
        <v>60</v>
      </c>
      <c r="P2639" s="58">
        <v>62</v>
      </c>
      <c r="Q2639" s="57">
        <v>64</v>
      </c>
      <c r="R2639" s="197"/>
      <c r="S2639" s="192"/>
      <c r="T2639" s="211"/>
    </row>
    <row r="2640" spans="1:20" ht="17" outlineLevel="1" thickBot="1" x14ac:dyDescent="0.25">
      <c r="A2640" s="186"/>
      <c r="B2640" s="187"/>
      <c r="C2640" s="190"/>
      <c r="D2640" s="56" t="s">
        <v>25</v>
      </c>
      <c r="E2640" s="55">
        <f>SUM(E2638/2.2)</f>
        <v>0</v>
      </c>
      <c r="F2640" s="42"/>
      <c r="G2640" s="42"/>
      <c r="H2640" s="42"/>
      <c r="I2640" s="42"/>
      <c r="J2640" s="42"/>
      <c r="K2640" s="42"/>
      <c r="L2640" s="42"/>
      <c r="M2640" s="42"/>
      <c r="N2640" s="42"/>
      <c r="O2640" s="42"/>
      <c r="P2640" s="42"/>
      <c r="Q2640" s="42"/>
      <c r="R2640" s="198"/>
      <c r="S2640" s="199"/>
      <c r="T2640" s="211"/>
    </row>
    <row r="2641" spans="1:20" ht="17" outlineLevel="1" thickBot="1" x14ac:dyDescent="0.25">
      <c r="A2641" s="54" t="s">
        <v>26</v>
      </c>
      <c r="B2641" s="53"/>
      <c r="C2641" s="42"/>
      <c r="D2641" s="48"/>
      <c r="E2641" s="52"/>
      <c r="F2641" s="42"/>
      <c r="S2641" s="28"/>
      <c r="T2641" s="211"/>
    </row>
    <row r="2642" spans="1:20" outlineLevel="1" x14ac:dyDescent="0.2">
      <c r="A2642" s="51" t="s">
        <v>27</v>
      </c>
      <c r="B2642" s="50"/>
      <c r="C2642" s="42"/>
      <c r="D2642" s="48"/>
      <c r="E2642" s="42"/>
      <c r="F2642" s="42"/>
      <c r="R2642" s="42"/>
      <c r="S2642" s="47"/>
      <c r="T2642" s="211"/>
    </row>
    <row r="2643" spans="1:20" outlineLevel="1" x14ac:dyDescent="0.2">
      <c r="A2643" s="49"/>
      <c r="B2643" s="42"/>
      <c r="C2643" s="42"/>
      <c r="D2643" s="48"/>
      <c r="E2643" s="42"/>
      <c r="F2643" s="42"/>
      <c r="G2643" s="42"/>
      <c r="H2643" s="42"/>
      <c r="I2643" s="42"/>
      <c r="J2643" s="42"/>
      <c r="K2643" s="42"/>
      <c r="L2643" s="42"/>
      <c r="M2643" s="42"/>
      <c r="N2643" s="42"/>
      <c r="O2643" s="42"/>
      <c r="P2643" s="42"/>
      <c r="Q2643" s="42"/>
      <c r="R2643" s="42"/>
      <c r="S2643" s="47"/>
      <c r="T2643" s="211"/>
    </row>
    <row r="2644" spans="1:20" ht="17" outlineLevel="1" thickBot="1" x14ac:dyDescent="0.25">
      <c r="A2644" s="49" t="s">
        <v>28</v>
      </c>
      <c r="B2644" s="42"/>
      <c r="C2644" s="42"/>
      <c r="D2644" s="48"/>
      <c r="E2644" s="42"/>
      <c r="F2644" s="42"/>
      <c r="G2644" s="42"/>
      <c r="H2644" s="42"/>
      <c r="I2644" s="42"/>
      <c r="J2644" s="42"/>
      <c r="K2644" s="42"/>
      <c r="L2644" s="42"/>
      <c r="M2644" s="42"/>
      <c r="N2644" s="42"/>
      <c r="O2644" s="42"/>
      <c r="P2644" s="42"/>
      <c r="Q2644" s="42"/>
      <c r="R2644" s="42"/>
      <c r="S2644" s="47"/>
      <c r="T2644" s="211"/>
    </row>
    <row r="2645" spans="1:20" outlineLevel="1" x14ac:dyDescent="0.2">
      <c r="A2645" s="46" t="s">
        <v>29</v>
      </c>
      <c r="B2645" s="45" t="s">
        <v>30</v>
      </c>
      <c r="C2645" s="44" t="s">
        <v>31</v>
      </c>
      <c r="D2645" s="44" t="s">
        <v>32</v>
      </c>
      <c r="E2645" s="44" t="s">
        <v>33</v>
      </c>
      <c r="F2645" s="44" t="s">
        <v>34</v>
      </c>
      <c r="G2645" s="44" t="s">
        <v>35</v>
      </c>
      <c r="H2645" s="43" t="s">
        <v>36</v>
      </c>
      <c r="I2645" s="200" t="s">
        <v>37</v>
      </c>
      <c r="J2645" s="201"/>
      <c r="K2645" s="202"/>
      <c r="L2645" s="202"/>
      <c r="M2645" s="202"/>
      <c r="N2645" s="202"/>
      <c r="O2645" s="202"/>
      <c r="P2645" s="42"/>
      <c r="Q2645" s="42"/>
      <c r="R2645" s="42"/>
      <c r="S2645" s="28"/>
      <c r="T2645" s="211"/>
    </row>
    <row r="2646" spans="1:20" outlineLevel="1" x14ac:dyDescent="0.2">
      <c r="A2646" s="38"/>
      <c r="B2646" s="37"/>
      <c r="C2646" s="36"/>
      <c r="D2646" s="35"/>
      <c r="E2646" s="41">
        <f>D2646*H2638</f>
        <v>0</v>
      </c>
      <c r="F2646" s="33" cm="1">
        <f t="array" ref="F2646">IFERROR(_xlfn.XLOOKUP(1,(TabFournisseurs[TYPE]=A2646)*(TabFournisseurs[SUPPLIER2]=B2646)*(TabFournisseurs[REF PRODUCT]=C2646),TabFournisseurs[Cost / per m]),0)</f>
        <v>0</v>
      </c>
      <c r="G2646" s="96">
        <f>F2646*D2646</f>
        <v>0</v>
      </c>
      <c r="H2646" s="40">
        <f>G2646*H2638</f>
        <v>0</v>
      </c>
      <c r="I2646" s="203"/>
      <c r="J2646" s="201"/>
      <c r="K2646" s="156"/>
      <c r="L2646" s="156"/>
      <c r="M2646" s="156"/>
      <c r="N2646" s="156"/>
      <c r="O2646" s="156"/>
      <c r="P2646" s="156"/>
      <c r="Q2646" s="156"/>
      <c r="R2646" s="156"/>
      <c r="S2646" s="157"/>
      <c r="T2646" s="211"/>
    </row>
    <row r="2647" spans="1:20" outlineLevel="1" x14ac:dyDescent="0.2">
      <c r="A2647" s="38"/>
      <c r="B2647" s="37"/>
      <c r="C2647" s="36"/>
      <c r="D2647" s="35"/>
      <c r="E2647" s="34">
        <f>D2647*H2638</f>
        <v>0</v>
      </c>
      <c r="F2647" s="33" cm="1">
        <f t="array" ref="F2647">IFERROR(_xlfn.XLOOKUP(1,(TabFournisseurs[TYPE]=A2647)*(TabFournisseurs[SUPPLIER2]=B2647)*(TabFournisseurs[REF PRODUCT]=C2647),TabFournisseurs[Cost / per m]),0)</f>
        <v>0</v>
      </c>
      <c r="G2647" s="32">
        <f t="shared" ref="G2647:G2657" si="238">F2647*D2647</f>
        <v>0</v>
      </c>
      <c r="H2647" s="31">
        <f>G2647*H2638</f>
        <v>0</v>
      </c>
      <c r="I2647" s="39"/>
      <c r="J2647" s="39"/>
      <c r="K2647" s="156"/>
      <c r="L2647" s="156"/>
      <c r="M2647" s="156"/>
      <c r="N2647" s="156"/>
      <c r="O2647" s="156"/>
      <c r="P2647" s="156"/>
      <c r="Q2647" s="156"/>
      <c r="R2647" s="156"/>
      <c r="S2647" s="157"/>
      <c r="T2647" s="211"/>
    </row>
    <row r="2648" spans="1:20" outlineLevel="1" x14ac:dyDescent="0.2">
      <c r="A2648" s="38"/>
      <c r="B2648" s="37"/>
      <c r="C2648" s="36"/>
      <c r="D2648" s="35"/>
      <c r="E2648" s="34">
        <f>D2648*H2638</f>
        <v>0</v>
      </c>
      <c r="F2648" s="33" cm="1">
        <f t="array" ref="F2648">IFERROR(_xlfn.XLOOKUP(1,(TabFournisseurs[TYPE]=A2648)*(TabFournisseurs[SUPPLIER2]=B2648)*(TabFournisseurs[REF PRODUCT]=C2648),TabFournisseurs[Cost / per m]),0)</f>
        <v>0</v>
      </c>
      <c r="G2648" s="32">
        <f t="shared" si="238"/>
        <v>0</v>
      </c>
      <c r="H2648" s="31">
        <f>G2648*H2638</f>
        <v>0</v>
      </c>
      <c r="I2648" s="39"/>
      <c r="J2648" s="39"/>
      <c r="K2648" s="156"/>
      <c r="L2648" s="156"/>
      <c r="M2648" s="156"/>
      <c r="N2648" s="156"/>
      <c r="O2648" s="156"/>
      <c r="P2648" s="156"/>
      <c r="Q2648" s="156"/>
      <c r="R2648" s="156"/>
      <c r="S2648" s="157"/>
      <c r="T2648" s="211"/>
    </row>
    <row r="2649" spans="1:20" outlineLevel="1" x14ac:dyDescent="0.2">
      <c r="A2649" s="38"/>
      <c r="B2649" s="37"/>
      <c r="C2649" s="36"/>
      <c r="D2649" s="35"/>
      <c r="E2649" s="34">
        <f>D2649*H2638</f>
        <v>0</v>
      </c>
      <c r="F2649" s="33" cm="1">
        <f t="array" ref="F2649">IFERROR(_xlfn.XLOOKUP(1,(TabFournisseurs[TYPE]=A2649)*(TabFournisseurs[SUPPLIER2]=B2649)*(TabFournisseurs[REF PRODUCT]=C2649),TabFournisseurs[Cost / per m]),0)</f>
        <v>0</v>
      </c>
      <c r="G2649" s="32">
        <f t="shared" si="238"/>
        <v>0</v>
      </c>
      <c r="H2649" s="31">
        <f>G2649*H2638</f>
        <v>0</v>
      </c>
      <c r="I2649" s="30"/>
      <c r="J2649" s="30"/>
      <c r="K2649" s="156"/>
      <c r="L2649" s="156"/>
      <c r="M2649" s="156"/>
      <c r="N2649" s="156"/>
      <c r="O2649" s="156"/>
      <c r="P2649" s="156"/>
      <c r="Q2649" s="156"/>
      <c r="R2649" s="156"/>
      <c r="S2649" s="157"/>
      <c r="T2649" s="211"/>
    </row>
    <row r="2650" spans="1:20" outlineLevel="1" x14ac:dyDescent="0.2">
      <c r="A2650" s="38"/>
      <c r="B2650" s="37"/>
      <c r="C2650" s="36"/>
      <c r="D2650" s="35"/>
      <c r="E2650" s="34">
        <f>D2650*H2638</f>
        <v>0</v>
      </c>
      <c r="F2650" s="33" cm="1">
        <f t="array" ref="F2650">IFERROR(_xlfn.XLOOKUP(1,(TabFournisseurs[TYPE]=A2650)*(TabFournisseurs[SUPPLIER2]=B2650)*(TabFournisseurs[REF PRODUCT]=C2650),TabFournisseurs[Cost / per m]),0)</f>
        <v>0</v>
      </c>
      <c r="G2650" s="32">
        <f t="shared" si="238"/>
        <v>0</v>
      </c>
      <c r="H2650" s="31">
        <f>G2650*H2638</f>
        <v>0</v>
      </c>
      <c r="I2650" s="30"/>
      <c r="J2650" s="30"/>
      <c r="K2650" s="29"/>
      <c r="L2650" s="29"/>
      <c r="M2650" s="29"/>
      <c r="N2650" s="29"/>
      <c r="O2650" s="29"/>
      <c r="P2650" s="29"/>
      <c r="Q2650" s="29"/>
      <c r="R2650" s="29"/>
      <c r="S2650" s="28"/>
      <c r="T2650" s="211"/>
    </row>
    <row r="2651" spans="1:20" outlineLevel="1" x14ac:dyDescent="0.2">
      <c r="A2651" s="38"/>
      <c r="B2651" s="37"/>
      <c r="C2651" s="36"/>
      <c r="D2651" s="35"/>
      <c r="E2651" s="34">
        <f>D2651*H2638</f>
        <v>0</v>
      </c>
      <c r="F2651" s="33" cm="1">
        <f t="array" ref="F2651">IFERROR(_xlfn.XLOOKUP(1,(TabFournisseurs[TYPE]=A2651)*(TabFournisseurs[SUPPLIER2]=B2651)*(TabFournisseurs[REF PRODUCT]=C2651),TabFournisseurs[Cost / per m]),0)</f>
        <v>0</v>
      </c>
      <c r="G2651" s="32">
        <f t="shared" si="238"/>
        <v>0</v>
      </c>
      <c r="H2651" s="31">
        <f>G2651*H2638</f>
        <v>0</v>
      </c>
      <c r="I2651" s="158"/>
      <c r="J2651" s="159"/>
      <c r="K2651" s="29"/>
      <c r="L2651" s="29"/>
      <c r="M2651" s="29"/>
      <c r="N2651" s="29"/>
      <c r="O2651" s="29"/>
      <c r="P2651" s="29"/>
      <c r="Q2651" s="29"/>
      <c r="R2651" s="29"/>
      <c r="S2651" s="28"/>
      <c r="T2651" s="211"/>
    </row>
    <row r="2652" spans="1:20" outlineLevel="1" x14ac:dyDescent="0.2">
      <c r="A2652" s="38"/>
      <c r="B2652" s="37"/>
      <c r="C2652" s="36"/>
      <c r="D2652" s="35"/>
      <c r="E2652" s="34">
        <f>D2652*H2638</f>
        <v>0</v>
      </c>
      <c r="F2652" s="33" cm="1">
        <f t="array" ref="F2652">IFERROR(_xlfn.XLOOKUP(1,(TabFournisseurs[TYPE]=A2652)*(TabFournisseurs[SUPPLIER2]=B2652)*(TabFournisseurs[REF PRODUCT]=C2652),TabFournisseurs[Cost / per m]),0)</f>
        <v>0</v>
      </c>
      <c r="G2652" s="32">
        <f t="shared" si="238"/>
        <v>0</v>
      </c>
      <c r="H2652" s="31">
        <f>G2652*H2638</f>
        <v>0</v>
      </c>
      <c r="I2652" s="30"/>
      <c r="J2652" s="30"/>
      <c r="K2652" s="29"/>
      <c r="L2652" s="29"/>
      <c r="M2652" s="29"/>
      <c r="N2652" s="29"/>
      <c r="O2652" s="29"/>
      <c r="P2652" s="29"/>
      <c r="Q2652" s="29"/>
      <c r="R2652" s="29"/>
      <c r="S2652" s="28"/>
      <c r="T2652" s="211"/>
    </row>
    <row r="2653" spans="1:20" outlineLevel="1" x14ac:dyDescent="0.2">
      <c r="A2653" s="38"/>
      <c r="B2653" s="37"/>
      <c r="C2653" s="36"/>
      <c r="D2653" s="35"/>
      <c r="E2653" s="34">
        <f>D2653*H2638</f>
        <v>0</v>
      </c>
      <c r="F2653" s="33" cm="1">
        <f t="array" ref="F2653">IFERROR(_xlfn.XLOOKUP(1,(TabFournisseurs[TYPE]=A2653)*(TabFournisseurs[SUPPLIER2]=B2653)*(TabFournisseurs[REF PRODUCT]=C2653),TabFournisseurs[Cost / per m]),0)</f>
        <v>0</v>
      </c>
      <c r="G2653" s="32">
        <f t="shared" si="238"/>
        <v>0</v>
      </c>
      <c r="H2653" s="31">
        <f>G2653*H2638</f>
        <v>0</v>
      </c>
      <c r="I2653" s="30"/>
      <c r="J2653" s="30"/>
      <c r="K2653" s="29"/>
      <c r="L2653" s="29"/>
      <c r="M2653" s="29"/>
      <c r="N2653" s="29"/>
      <c r="O2653" s="29"/>
      <c r="P2653" s="29"/>
      <c r="Q2653" s="29"/>
      <c r="R2653" s="29"/>
      <c r="S2653" s="28"/>
      <c r="T2653" s="211"/>
    </row>
    <row r="2654" spans="1:20" outlineLevel="1" x14ac:dyDescent="0.2">
      <c r="A2654" s="38"/>
      <c r="B2654" s="37"/>
      <c r="C2654" s="36"/>
      <c r="D2654" s="35"/>
      <c r="E2654" s="34">
        <f>D2654*H2638</f>
        <v>0</v>
      </c>
      <c r="F2654" s="33" cm="1">
        <f t="array" ref="F2654">IFERROR(_xlfn.XLOOKUP(1,(TabFournisseurs[TYPE]=A2654)*(TabFournisseurs[SUPPLIER2]=B2654)*(TabFournisseurs[REF PRODUCT]=C2654),TabFournisseurs[Cost / per m]),0)</f>
        <v>0</v>
      </c>
      <c r="G2654" s="32">
        <f t="shared" si="238"/>
        <v>0</v>
      </c>
      <c r="H2654" s="31">
        <f>G2654*H2638</f>
        <v>0</v>
      </c>
      <c r="I2654" s="30"/>
      <c r="J2654" s="30"/>
      <c r="K2654" s="29"/>
      <c r="L2654" s="29"/>
      <c r="M2654" s="29"/>
      <c r="N2654" s="29"/>
      <c r="O2654" s="29"/>
      <c r="P2654" s="29"/>
      <c r="Q2654" s="29"/>
      <c r="R2654" s="29"/>
      <c r="S2654" s="28"/>
      <c r="T2654" s="211"/>
    </row>
    <row r="2655" spans="1:20" outlineLevel="1" x14ac:dyDescent="0.2">
      <c r="A2655" s="38"/>
      <c r="B2655" s="37"/>
      <c r="C2655" s="36"/>
      <c r="D2655" s="35"/>
      <c r="E2655" s="34">
        <f>D2655*H2638</f>
        <v>0</v>
      </c>
      <c r="F2655" s="33" cm="1">
        <f t="array" ref="F2655">IFERROR(_xlfn.XLOOKUP(1,(TabFournisseurs[TYPE]=A2655)*(TabFournisseurs[SUPPLIER2]=B2655)*(TabFournisseurs[REF PRODUCT]=C2655),TabFournisseurs[Cost / per m]),0)</f>
        <v>0</v>
      </c>
      <c r="G2655" s="32">
        <f t="shared" si="238"/>
        <v>0</v>
      </c>
      <c r="H2655" s="31">
        <f>G2655*H2638</f>
        <v>0</v>
      </c>
      <c r="I2655" s="30"/>
      <c r="J2655" s="30"/>
      <c r="K2655" s="29"/>
      <c r="L2655" s="29"/>
      <c r="M2655" s="29"/>
      <c r="N2655" s="29"/>
      <c r="O2655" s="29"/>
      <c r="P2655" s="29"/>
      <c r="Q2655" s="29"/>
      <c r="R2655" s="29"/>
      <c r="S2655" s="28"/>
      <c r="T2655" s="211"/>
    </row>
    <row r="2656" spans="1:20" outlineLevel="1" x14ac:dyDescent="0.2">
      <c r="A2656" s="38"/>
      <c r="B2656" s="37"/>
      <c r="C2656" s="36"/>
      <c r="D2656" s="35"/>
      <c r="E2656" s="34">
        <f>D2656*H2638</f>
        <v>0</v>
      </c>
      <c r="F2656" s="33" cm="1">
        <f t="array" ref="F2656">IFERROR(_xlfn.XLOOKUP(1,(TabFournisseurs[TYPE]=A2656)*(TabFournisseurs[SUPPLIER2]=B2656)*(TabFournisseurs[REF PRODUCT]=C2656),TabFournisseurs[Cost / per m]),0)</f>
        <v>0</v>
      </c>
      <c r="G2656" s="32">
        <f t="shared" si="238"/>
        <v>0</v>
      </c>
      <c r="H2656" s="31">
        <f>G2656*H2638</f>
        <v>0</v>
      </c>
      <c r="I2656" s="30"/>
      <c r="J2656" s="30"/>
      <c r="K2656" s="29"/>
      <c r="L2656" s="29"/>
      <c r="M2656" s="29"/>
      <c r="N2656" s="29"/>
      <c r="O2656" s="29"/>
      <c r="P2656" s="29"/>
      <c r="Q2656" s="29"/>
      <c r="R2656" s="29"/>
      <c r="S2656" s="28"/>
      <c r="T2656" s="211"/>
    </row>
    <row r="2657" spans="1:20" outlineLevel="1" x14ac:dyDescent="0.2">
      <c r="A2657" s="38"/>
      <c r="B2657" s="37"/>
      <c r="C2657" s="36"/>
      <c r="D2657" s="35"/>
      <c r="E2657" s="34">
        <f>D2657*H2638</f>
        <v>0</v>
      </c>
      <c r="F2657" s="33" cm="1">
        <f t="array" ref="F2657">IFERROR(_xlfn.XLOOKUP(1,(TabFournisseurs[TYPE]=A2657)*(TabFournisseurs[SUPPLIER2]=B2657)*(TabFournisseurs[REF PRODUCT]=C2657),TabFournisseurs[Cost / per m]),0)</f>
        <v>0</v>
      </c>
      <c r="G2657" s="32">
        <f t="shared" si="238"/>
        <v>0</v>
      </c>
      <c r="H2657" s="31">
        <f>G2657*H2638</f>
        <v>0</v>
      </c>
      <c r="I2657" s="30"/>
      <c r="J2657" s="30"/>
      <c r="K2657" s="29"/>
      <c r="L2657" s="29"/>
      <c r="M2657" s="29"/>
      <c r="N2657" s="29"/>
      <c r="O2657" s="29"/>
      <c r="P2657" s="29"/>
      <c r="Q2657" s="29"/>
      <c r="R2657" s="29"/>
      <c r="S2657" s="28"/>
      <c r="T2657" s="211"/>
    </row>
    <row r="2658" spans="1:20" ht="17" outlineLevel="1" x14ac:dyDescent="0.2">
      <c r="A2658" s="101" t="s">
        <v>38</v>
      </c>
      <c r="B2658" s="102" t="s">
        <v>39</v>
      </c>
      <c r="C2658" s="103" t="s">
        <v>102</v>
      </c>
      <c r="D2658" s="104" t="s">
        <v>103</v>
      </c>
      <c r="E2658" s="34"/>
      <c r="F2658" s="33"/>
      <c r="G2658" s="32"/>
      <c r="H2658" s="31"/>
      <c r="I2658" s="30"/>
      <c r="J2658" s="30"/>
      <c r="K2658" s="29"/>
      <c r="L2658" s="29"/>
      <c r="M2658" s="29"/>
      <c r="N2658" s="29"/>
      <c r="O2658" s="29"/>
      <c r="P2658" s="29"/>
      <c r="Q2658" s="29"/>
      <c r="R2658" s="29"/>
      <c r="S2658" s="28"/>
      <c r="T2658" s="211"/>
    </row>
    <row r="2659" spans="1:20" ht="17" outlineLevel="1" x14ac:dyDescent="0.2">
      <c r="A2659" s="38" t="s">
        <v>38</v>
      </c>
      <c r="B2659" s="37" t="s">
        <v>40</v>
      </c>
      <c r="C2659" s="36" t="s">
        <v>41</v>
      </c>
      <c r="D2659" s="35">
        <v>1</v>
      </c>
      <c r="E2659" s="34">
        <f>D2659*H2638</f>
        <v>0</v>
      </c>
      <c r="F2659" s="33" cm="1">
        <f t="array" ref="F2659">IFERROR(_xlfn.XLOOKUP(1,(TabFournisseurs[TYPE]=A2659)*(TabFournisseurs[SUPPLIER2]=B2659)*(TabFournisseurs[REF PRODUCT]=C2659),TabFournisseurs[Cost / per m]),0)</f>
        <v>2</v>
      </c>
      <c r="G2659" s="32">
        <f t="shared" ref="G2659:G2660" si="239">F2659*D2659</f>
        <v>2</v>
      </c>
      <c r="H2659" s="31">
        <f>G2659*H2638</f>
        <v>0</v>
      </c>
      <c r="I2659" s="30"/>
      <c r="J2659" s="30"/>
      <c r="K2659" s="29"/>
      <c r="L2659" s="29"/>
      <c r="M2659" s="29"/>
      <c r="N2659" s="29"/>
      <c r="O2659" s="29"/>
      <c r="P2659" s="29"/>
      <c r="Q2659" s="29"/>
      <c r="R2659" s="29"/>
      <c r="S2659" s="28"/>
      <c r="T2659" s="211"/>
    </row>
    <row r="2660" spans="1:20" ht="18" outlineLevel="1" thickBot="1" x14ac:dyDescent="0.25">
      <c r="A2660" s="27" t="s">
        <v>38</v>
      </c>
      <c r="B2660" s="26" t="s">
        <v>42</v>
      </c>
      <c r="C2660" s="25" t="s">
        <v>43</v>
      </c>
      <c r="D2660" s="24">
        <v>1</v>
      </c>
      <c r="E2660" s="23">
        <f>D2660*H2638</f>
        <v>0</v>
      </c>
      <c r="F2660" s="22" cm="1">
        <f t="array" ref="F2660">IFERROR(_xlfn.XLOOKUP(1,(TabFournisseurs[TYPE]=A2660)*(TabFournisseurs[SUPPLIER2]=B2660)*(TabFournisseurs[REF PRODUCT]=C2660),TabFournisseurs[Cost / per m]),0)</f>
        <v>0.5</v>
      </c>
      <c r="G2660" s="21">
        <f t="shared" si="239"/>
        <v>0.5</v>
      </c>
      <c r="H2660" s="20">
        <f>G2660*H2638</f>
        <v>0</v>
      </c>
      <c r="I2660" s="19"/>
      <c r="J2660" s="19"/>
      <c r="K2660" s="18"/>
      <c r="L2660" s="18"/>
      <c r="M2660" s="18"/>
      <c r="N2660" s="18"/>
      <c r="O2660" s="18"/>
      <c r="P2660" s="18"/>
      <c r="Q2660" s="18"/>
      <c r="R2660" s="18"/>
      <c r="S2660" s="17"/>
      <c r="T2660" s="211"/>
    </row>
    <row r="2661" spans="1:20" ht="17" thickBot="1" x14ac:dyDescent="0.25">
      <c r="A2661" s="95"/>
      <c r="B2661" s="95"/>
      <c r="C2661" s="95"/>
      <c r="D2661" s="95"/>
      <c r="E2661" s="95"/>
      <c r="F2661" s="95"/>
      <c r="G2661" s="95"/>
      <c r="H2661" s="95"/>
      <c r="I2661" s="95"/>
      <c r="J2661" s="95"/>
      <c r="K2661" s="95"/>
      <c r="L2661" s="95"/>
      <c r="M2661" s="95"/>
      <c r="N2661" s="95"/>
      <c r="O2661" s="95"/>
      <c r="P2661" s="95"/>
      <c r="Q2661" s="95"/>
      <c r="R2661" s="95"/>
      <c r="S2661" s="95"/>
      <c r="T2661" s="95"/>
    </row>
    <row r="2662" spans="1:20" ht="23" customHeight="1" x14ac:dyDescent="0.2">
      <c r="A2662" s="241" t="s">
        <v>337</v>
      </c>
      <c r="B2662" s="242"/>
      <c r="C2662" s="242"/>
      <c r="D2662" s="242"/>
      <c r="E2662" s="242"/>
      <c r="F2662" s="242"/>
      <c r="G2662" s="243"/>
      <c r="H2662" s="166" t="s">
        <v>91</v>
      </c>
      <c r="I2662" s="167"/>
      <c r="J2662" s="167"/>
      <c r="K2662" s="167"/>
      <c r="L2662" s="167"/>
      <c r="M2662" s="168"/>
      <c r="N2662" s="169" t="s">
        <v>1</v>
      </c>
      <c r="O2662" s="169"/>
      <c r="P2662" s="169"/>
      <c r="Q2662" s="169"/>
      <c r="R2662" s="171"/>
      <c r="S2662" s="173" t="s">
        <v>2</v>
      </c>
      <c r="T2662" s="210"/>
    </row>
    <row r="2663" spans="1:20" ht="23" customHeight="1" thickBot="1" x14ac:dyDescent="0.25">
      <c r="A2663" s="348"/>
      <c r="B2663" s="349"/>
      <c r="C2663" s="349"/>
      <c r="D2663" s="349"/>
      <c r="E2663" s="349"/>
      <c r="F2663" s="349"/>
      <c r="G2663" s="350"/>
      <c r="H2663" s="177"/>
      <c r="I2663" s="178"/>
      <c r="J2663" s="178"/>
      <c r="K2663" s="178"/>
      <c r="L2663" s="178"/>
      <c r="M2663" s="179"/>
      <c r="N2663" s="170"/>
      <c r="O2663" s="170"/>
      <c r="P2663" s="170"/>
      <c r="Q2663" s="170"/>
      <c r="R2663" s="172"/>
      <c r="S2663" s="174"/>
      <c r="T2663" s="210"/>
    </row>
    <row r="2664" spans="1:20" hidden="1" outlineLevel="1" x14ac:dyDescent="0.2">
      <c r="A2664" s="180" t="s">
        <v>3</v>
      </c>
      <c r="B2664" s="181"/>
      <c r="C2664" s="94"/>
      <c r="D2664" s="94"/>
      <c r="E2664" s="94"/>
      <c r="F2664" s="94"/>
      <c r="G2664" s="94"/>
      <c r="H2664" s="94"/>
      <c r="I2664" s="94"/>
      <c r="J2664" s="94"/>
      <c r="K2664" s="94"/>
      <c r="L2664" s="94"/>
      <c r="M2664" s="94"/>
      <c r="N2664" s="94"/>
      <c r="O2664" s="94"/>
      <c r="P2664" s="94"/>
      <c r="Q2664" s="94"/>
      <c r="R2664" s="94"/>
      <c r="S2664" s="93" t="s">
        <v>4</v>
      </c>
      <c r="T2664" s="211"/>
    </row>
    <row r="2665" spans="1:20" ht="17" hidden="1" outlineLevel="1" thickBot="1" x14ac:dyDescent="0.25">
      <c r="A2665" s="92"/>
      <c r="B2665" s="42"/>
      <c r="C2665" s="42"/>
      <c r="D2665" s="42"/>
      <c r="E2665" s="42"/>
      <c r="F2665" s="42"/>
      <c r="G2665" s="42"/>
      <c r="H2665" s="42"/>
      <c r="I2665" s="42"/>
      <c r="J2665" s="42"/>
      <c r="K2665" s="42"/>
      <c r="L2665" s="42"/>
      <c r="M2665" s="42"/>
      <c r="N2665" s="42"/>
      <c r="O2665" s="42"/>
      <c r="P2665" s="42"/>
      <c r="Q2665" s="42"/>
      <c r="R2665" s="42"/>
      <c r="S2665" s="47"/>
      <c r="T2665" s="211"/>
    </row>
    <row r="2666" spans="1:20" ht="17" hidden="1" customHeight="1" outlineLevel="1" thickBot="1" x14ac:dyDescent="0.25">
      <c r="A2666" s="182" t="e" vm="43">
        <v>#VALUE!</v>
      </c>
      <c r="B2666" s="183"/>
      <c r="C2666" s="91" t="s">
        <v>6</v>
      </c>
      <c r="D2666" s="90" t="s">
        <v>7</v>
      </c>
      <c r="E2666" s="106" t="s">
        <v>339</v>
      </c>
      <c r="F2666" s="42"/>
      <c r="G2666" s="42"/>
      <c r="H2666" s="84" t="s">
        <v>8</v>
      </c>
      <c r="I2666" s="88"/>
      <c r="J2666" s="88"/>
      <c r="K2666" s="88"/>
      <c r="L2666" s="88"/>
      <c r="M2666" s="88"/>
      <c r="N2666" s="88"/>
      <c r="O2666" s="88"/>
      <c r="P2666" s="88"/>
      <c r="Q2666" s="88"/>
      <c r="S2666" s="87"/>
      <c r="T2666" s="211"/>
    </row>
    <row r="2667" spans="1:20" ht="16" hidden="1" customHeight="1" outlineLevel="1" x14ac:dyDescent="0.2">
      <c r="A2667" s="184"/>
      <c r="B2667" s="185"/>
      <c r="C2667" s="188"/>
      <c r="D2667" s="86" t="s">
        <v>9</v>
      </c>
      <c r="E2667" s="118" t="s">
        <v>86</v>
      </c>
      <c r="F2667" s="42"/>
      <c r="G2667" s="42"/>
      <c r="H2667" s="84" t="s">
        <v>10</v>
      </c>
      <c r="I2667" s="83"/>
      <c r="J2667" s="83"/>
      <c r="K2667" s="83"/>
      <c r="L2667" s="83"/>
      <c r="M2667" s="83"/>
      <c r="N2667" s="83"/>
      <c r="O2667" s="83"/>
      <c r="P2667" s="83"/>
      <c r="Q2667" s="83"/>
      <c r="R2667" s="191"/>
      <c r="S2667" s="192"/>
      <c r="T2667" s="211"/>
    </row>
    <row r="2668" spans="1:20" ht="16" hidden="1" customHeight="1" outlineLevel="1" x14ac:dyDescent="0.2">
      <c r="A2668" s="184"/>
      <c r="B2668" s="185"/>
      <c r="C2668" s="189"/>
      <c r="D2668" s="63" t="s">
        <v>11</v>
      </c>
      <c r="E2668" s="119" t="s">
        <v>50</v>
      </c>
      <c r="F2668" s="42"/>
      <c r="G2668" s="48"/>
      <c r="H2668" s="81"/>
      <c r="I2668" s="80"/>
      <c r="J2668" s="80"/>
      <c r="K2668" s="80"/>
      <c r="L2668" s="80"/>
      <c r="M2668" s="80"/>
      <c r="N2668" s="80"/>
      <c r="O2668" s="80"/>
      <c r="P2668" s="80"/>
      <c r="Q2668" s="80"/>
      <c r="R2668" s="191"/>
      <c r="S2668" s="192"/>
      <c r="T2668" s="211"/>
    </row>
    <row r="2669" spans="1:20" ht="16" hidden="1" customHeight="1" outlineLevel="1" thickBot="1" x14ac:dyDescent="0.25">
      <c r="A2669" s="184"/>
      <c r="B2669" s="185"/>
      <c r="C2669" s="189"/>
      <c r="D2669" s="63" t="s">
        <v>12</v>
      </c>
      <c r="E2669" s="82"/>
      <c r="F2669" s="42"/>
      <c r="G2669" s="48"/>
      <c r="H2669" s="81"/>
      <c r="I2669" s="80"/>
      <c r="J2669" s="80"/>
      <c r="K2669" s="80"/>
      <c r="L2669" s="80"/>
      <c r="M2669" s="80"/>
      <c r="N2669" s="80"/>
      <c r="O2669" s="80"/>
      <c r="P2669" s="80"/>
      <c r="Q2669" s="80"/>
      <c r="R2669" s="152"/>
      <c r="S2669" s="153"/>
      <c r="T2669" s="211"/>
    </row>
    <row r="2670" spans="1:20" ht="16" hidden="1" customHeight="1" outlineLevel="1" thickBot="1" x14ac:dyDescent="0.25">
      <c r="A2670" s="184"/>
      <c r="B2670" s="185"/>
      <c r="C2670" s="189"/>
      <c r="D2670" s="63" t="s">
        <v>13</v>
      </c>
      <c r="E2670" s="105" t="b">
        <v>0</v>
      </c>
      <c r="F2670" s="42"/>
      <c r="G2670" s="48"/>
      <c r="H2670" s="59" t="s">
        <v>14</v>
      </c>
      <c r="I2670" s="58">
        <v>48</v>
      </c>
      <c r="J2670" s="58">
        <v>50</v>
      </c>
      <c r="K2670" s="58">
        <v>52</v>
      </c>
      <c r="L2670" s="58">
        <v>54</v>
      </c>
      <c r="M2670" s="58">
        <v>56</v>
      </c>
      <c r="N2670" s="58">
        <v>58</v>
      </c>
      <c r="O2670" s="58">
        <v>60</v>
      </c>
      <c r="P2670" s="58">
        <v>62</v>
      </c>
      <c r="Q2670" s="57">
        <v>64</v>
      </c>
      <c r="S2670" s="79"/>
      <c r="T2670" s="211"/>
    </row>
    <row r="2671" spans="1:20" ht="16" hidden="1" customHeight="1" outlineLevel="1" x14ac:dyDescent="0.2">
      <c r="A2671" s="184"/>
      <c r="B2671" s="185"/>
      <c r="C2671" s="189"/>
      <c r="D2671" s="193"/>
      <c r="E2671" s="194"/>
      <c r="F2671" s="42"/>
      <c r="G2671" s="48"/>
      <c r="H2671" s="78">
        <f t="shared" ref="H2671:H2678" si="240">SUM(I2671:Q2671)</f>
        <v>0</v>
      </c>
      <c r="I2671" s="77"/>
      <c r="J2671" s="77"/>
      <c r="K2671" s="77"/>
      <c r="L2671" s="77"/>
      <c r="M2671" s="77"/>
      <c r="N2671" s="77"/>
      <c r="O2671" s="77"/>
      <c r="P2671" s="77"/>
      <c r="Q2671" s="77"/>
      <c r="R2671" s="195" t="s">
        <v>15</v>
      </c>
      <c r="S2671" s="196"/>
      <c r="T2671" s="211"/>
    </row>
    <row r="2672" spans="1:20" ht="16" hidden="1" customHeight="1" outlineLevel="1" x14ac:dyDescent="0.2">
      <c r="A2672" s="184"/>
      <c r="B2672" s="185"/>
      <c r="C2672" s="189"/>
      <c r="D2672" s="63" t="s">
        <v>16</v>
      </c>
      <c r="E2672" s="76"/>
      <c r="F2672" s="42"/>
      <c r="G2672" s="48"/>
      <c r="H2672" s="73">
        <f t="shared" si="240"/>
        <v>0</v>
      </c>
      <c r="I2672" s="68"/>
      <c r="J2672" s="68"/>
      <c r="K2672" s="68"/>
      <c r="L2672" s="68"/>
      <c r="M2672" s="68"/>
      <c r="N2672" s="68"/>
      <c r="O2672" s="68"/>
      <c r="P2672" s="68"/>
      <c r="Q2672" s="68"/>
      <c r="R2672" s="197"/>
      <c r="S2672" s="192"/>
      <c r="T2672" s="211"/>
    </row>
    <row r="2673" spans="1:20" ht="16" hidden="1" customHeight="1" outlineLevel="1" x14ac:dyDescent="0.2">
      <c r="A2673" s="184"/>
      <c r="B2673" s="185"/>
      <c r="C2673" s="189"/>
      <c r="D2673" s="63" t="s">
        <v>17</v>
      </c>
      <c r="E2673" s="75"/>
      <c r="F2673" s="42"/>
      <c r="G2673" s="42"/>
      <c r="H2673" s="73">
        <f t="shared" si="240"/>
        <v>0</v>
      </c>
      <c r="I2673" s="68"/>
      <c r="J2673" s="68"/>
      <c r="K2673" s="68"/>
      <c r="L2673" s="68"/>
      <c r="M2673" s="68"/>
      <c r="N2673" s="68"/>
      <c r="O2673" s="68"/>
      <c r="P2673" s="68"/>
      <c r="Q2673" s="68"/>
      <c r="R2673" s="197"/>
      <c r="S2673" s="192"/>
      <c r="T2673" s="211"/>
    </row>
    <row r="2674" spans="1:20" ht="16" hidden="1" customHeight="1" outlineLevel="1" x14ac:dyDescent="0.2">
      <c r="A2674" s="184"/>
      <c r="B2674" s="185"/>
      <c r="C2674" s="189"/>
      <c r="D2674" s="193"/>
      <c r="E2674" s="194"/>
      <c r="F2674" s="42"/>
      <c r="G2674" s="48"/>
      <c r="H2674" s="73">
        <f t="shared" si="240"/>
        <v>0</v>
      </c>
      <c r="I2674" s="68"/>
      <c r="J2674" s="68"/>
      <c r="K2674" s="68"/>
      <c r="L2674" s="68"/>
      <c r="M2674" s="68"/>
      <c r="N2674" s="68"/>
      <c r="O2674" s="68"/>
      <c r="P2674" s="68"/>
      <c r="Q2674" s="68"/>
      <c r="R2674" s="197"/>
      <c r="S2674" s="192"/>
      <c r="T2674" s="211"/>
    </row>
    <row r="2675" spans="1:20" ht="16" hidden="1" customHeight="1" outlineLevel="1" x14ac:dyDescent="0.2">
      <c r="A2675" s="184"/>
      <c r="B2675" s="185"/>
      <c r="C2675" s="189"/>
      <c r="D2675" s="63" t="s">
        <v>18</v>
      </c>
      <c r="E2675" s="76"/>
      <c r="F2675" s="42"/>
      <c r="G2675" s="48"/>
      <c r="H2675" s="73">
        <f t="shared" si="240"/>
        <v>0</v>
      </c>
      <c r="I2675" s="68"/>
      <c r="J2675" s="68"/>
      <c r="K2675" s="68"/>
      <c r="L2675" s="68"/>
      <c r="M2675" s="68"/>
      <c r="N2675" s="68"/>
      <c r="O2675" s="68"/>
      <c r="P2675" s="68"/>
      <c r="Q2675" s="68"/>
      <c r="R2675" s="197"/>
      <c r="S2675" s="192"/>
      <c r="T2675" s="211"/>
    </row>
    <row r="2676" spans="1:20" ht="16" hidden="1" customHeight="1" outlineLevel="1" x14ac:dyDescent="0.2">
      <c r="A2676" s="184"/>
      <c r="B2676" s="185"/>
      <c r="C2676" s="189"/>
      <c r="D2676" s="63" t="s">
        <v>19</v>
      </c>
      <c r="E2676" s="75">
        <f>SUM(G2689:G2703)</f>
        <v>2.5</v>
      </c>
      <c r="F2676" s="42"/>
      <c r="G2676" s="42"/>
      <c r="H2676" s="73">
        <f t="shared" si="240"/>
        <v>0</v>
      </c>
      <c r="I2676" s="68"/>
      <c r="J2676" s="68"/>
      <c r="K2676" s="68"/>
      <c r="L2676" s="68"/>
      <c r="M2676" s="68"/>
      <c r="N2676" s="68"/>
      <c r="O2676" s="68"/>
      <c r="P2676" s="68"/>
      <c r="Q2676" s="68"/>
      <c r="R2676" s="197"/>
      <c r="S2676" s="192"/>
      <c r="T2676" s="211"/>
    </row>
    <row r="2677" spans="1:20" ht="16" hidden="1" customHeight="1" outlineLevel="1" x14ac:dyDescent="0.2">
      <c r="A2677" s="184"/>
      <c r="B2677" s="185"/>
      <c r="C2677" s="189"/>
      <c r="D2677" s="193"/>
      <c r="E2677" s="194"/>
      <c r="F2677" s="42"/>
      <c r="G2677" s="48"/>
      <c r="H2677" s="73">
        <f t="shared" si="240"/>
        <v>0</v>
      </c>
      <c r="I2677" s="68"/>
      <c r="J2677" s="68"/>
      <c r="K2677" s="68"/>
      <c r="L2677" s="68"/>
      <c r="M2677" s="68"/>
      <c r="N2677" s="68"/>
      <c r="O2677" s="68"/>
      <c r="P2677" s="68"/>
      <c r="Q2677" s="68"/>
      <c r="R2677" s="197"/>
      <c r="S2677" s="192"/>
      <c r="T2677" s="211"/>
    </row>
    <row r="2678" spans="1:20" ht="16" hidden="1" customHeight="1" outlineLevel="1" x14ac:dyDescent="0.2">
      <c r="A2678" s="184"/>
      <c r="B2678" s="185"/>
      <c r="C2678" s="189"/>
      <c r="D2678" s="63" t="s">
        <v>20</v>
      </c>
      <c r="E2678" s="75">
        <f>SUM(E2675:E2676)</f>
        <v>2.5</v>
      </c>
      <c r="F2678" s="42"/>
      <c r="G2678" s="74"/>
      <c r="H2678" s="73">
        <f t="shared" si="240"/>
        <v>0</v>
      </c>
      <c r="I2678" s="68"/>
      <c r="J2678" s="68"/>
      <c r="K2678" s="68"/>
      <c r="L2678" s="68"/>
      <c r="M2678" s="68"/>
      <c r="N2678" s="68"/>
      <c r="O2678" s="68"/>
      <c r="P2678" s="68"/>
      <c r="Q2678" s="68"/>
      <c r="R2678" s="197"/>
      <c r="S2678" s="192"/>
      <c r="T2678" s="211"/>
    </row>
    <row r="2679" spans="1:20" ht="16" hidden="1" customHeight="1" outlineLevel="1" x14ac:dyDescent="0.2">
      <c r="A2679" s="184"/>
      <c r="B2679" s="185"/>
      <c r="C2679" s="189"/>
      <c r="D2679" s="63" t="s">
        <v>21</v>
      </c>
      <c r="E2679" s="72">
        <f>SUM(E2681/E2678)</f>
        <v>0</v>
      </c>
      <c r="F2679" s="42"/>
      <c r="G2679" s="71" t="s">
        <v>11</v>
      </c>
      <c r="H2679" s="69">
        <v>0</v>
      </c>
      <c r="I2679" s="68"/>
      <c r="J2679" s="68"/>
      <c r="K2679" s="68"/>
      <c r="L2679" s="68"/>
      <c r="M2679" s="68"/>
      <c r="N2679" s="68"/>
      <c r="O2679" s="68"/>
      <c r="P2679" s="68"/>
      <c r="Q2679" s="67"/>
      <c r="R2679" s="197"/>
      <c r="S2679" s="192"/>
      <c r="T2679" s="211"/>
    </row>
    <row r="2680" spans="1:20" ht="17" hidden="1" customHeight="1" outlineLevel="1" thickBot="1" x14ac:dyDescent="0.25">
      <c r="A2680" s="184"/>
      <c r="B2680" s="185"/>
      <c r="C2680" s="189"/>
      <c r="D2680" s="193"/>
      <c r="E2680" s="194"/>
      <c r="F2680" s="42"/>
      <c r="G2680" s="70" t="s">
        <v>22</v>
      </c>
      <c r="H2680" s="69">
        <v>0</v>
      </c>
      <c r="I2680" s="68"/>
      <c r="J2680" s="68"/>
      <c r="K2680" s="68"/>
      <c r="L2680" s="68"/>
      <c r="M2680" s="68"/>
      <c r="N2680" s="68"/>
      <c r="O2680" s="68"/>
      <c r="P2680" s="68"/>
      <c r="Q2680" s="67"/>
      <c r="R2680" s="197"/>
      <c r="S2680" s="192"/>
      <c r="T2680" s="211"/>
    </row>
    <row r="2681" spans="1:20" ht="16" hidden="1" customHeight="1" outlineLevel="1" thickBot="1" x14ac:dyDescent="0.25">
      <c r="A2681" s="184"/>
      <c r="B2681" s="185"/>
      <c r="C2681" s="189"/>
      <c r="D2681" s="63" t="s">
        <v>23</v>
      </c>
      <c r="E2681" s="66"/>
      <c r="G2681" s="48"/>
      <c r="H2681" s="65">
        <f>SUM(H2679:H2680)</f>
        <v>0</v>
      </c>
      <c r="I2681" s="64">
        <f t="shared" ref="I2681:Q2681" si="241">SUM(I2671:I2678)</f>
        <v>0</v>
      </c>
      <c r="J2681" s="64">
        <f t="shared" si="241"/>
        <v>0</v>
      </c>
      <c r="K2681" s="64">
        <f t="shared" si="241"/>
        <v>0</v>
      </c>
      <c r="L2681" s="64">
        <f t="shared" si="241"/>
        <v>0</v>
      </c>
      <c r="M2681" s="64">
        <f t="shared" si="241"/>
        <v>0</v>
      </c>
      <c r="N2681" s="64">
        <f t="shared" si="241"/>
        <v>0</v>
      </c>
      <c r="O2681" s="64">
        <f t="shared" si="241"/>
        <v>0</v>
      </c>
      <c r="P2681" s="64">
        <f t="shared" si="241"/>
        <v>0</v>
      </c>
      <c r="Q2681" s="64">
        <f t="shared" si="241"/>
        <v>0</v>
      </c>
      <c r="R2681" s="197"/>
      <c r="S2681" s="192"/>
      <c r="T2681" s="211"/>
    </row>
    <row r="2682" spans="1:20" ht="17" hidden="1" customHeight="1" outlineLevel="1" thickBot="1" x14ac:dyDescent="0.25">
      <c r="A2682" s="184"/>
      <c r="B2682" s="185"/>
      <c r="C2682" s="189"/>
      <c r="D2682" s="63" t="s">
        <v>24</v>
      </c>
      <c r="E2682" s="62">
        <f>SUM(E2681/2.5)</f>
        <v>0</v>
      </c>
      <c r="F2682" s="42"/>
      <c r="G2682" s="61"/>
      <c r="H2682" s="60" t="s">
        <v>14</v>
      </c>
      <c r="I2682" s="59">
        <v>48</v>
      </c>
      <c r="J2682" s="58">
        <v>50</v>
      </c>
      <c r="K2682" s="58">
        <v>52</v>
      </c>
      <c r="L2682" s="58">
        <v>54</v>
      </c>
      <c r="M2682" s="58">
        <v>56</v>
      </c>
      <c r="N2682" s="58">
        <v>58</v>
      </c>
      <c r="O2682" s="58">
        <v>60</v>
      </c>
      <c r="P2682" s="58">
        <v>62</v>
      </c>
      <c r="Q2682" s="57">
        <v>64</v>
      </c>
      <c r="R2682" s="197"/>
      <c r="S2682" s="192"/>
      <c r="T2682" s="211"/>
    </row>
    <row r="2683" spans="1:20" ht="17" hidden="1" customHeight="1" outlineLevel="1" thickBot="1" x14ac:dyDescent="0.25">
      <c r="A2683" s="186"/>
      <c r="B2683" s="187"/>
      <c r="C2683" s="190"/>
      <c r="D2683" s="56" t="s">
        <v>25</v>
      </c>
      <c r="E2683" s="55">
        <f>SUM(E2681/2.2)</f>
        <v>0</v>
      </c>
      <c r="F2683" s="42"/>
      <c r="G2683" s="42"/>
      <c r="H2683" s="42"/>
      <c r="I2683" s="42"/>
      <c r="J2683" s="42"/>
      <c r="K2683" s="42"/>
      <c r="L2683" s="42"/>
      <c r="M2683" s="42"/>
      <c r="N2683" s="42"/>
      <c r="O2683" s="42"/>
      <c r="P2683" s="42"/>
      <c r="Q2683" s="42"/>
      <c r="R2683" s="198"/>
      <c r="S2683" s="199"/>
      <c r="T2683" s="211"/>
    </row>
    <row r="2684" spans="1:20" ht="17" hidden="1" outlineLevel="1" thickBot="1" x14ac:dyDescent="0.25">
      <c r="A2684" s="54" t="s">
        <v>26</v>
      </c>
      <c r="B2684" s="53"/>
      <c r="C2684" s="42"/>
      <c r="D2684" s="48"/>
      <c r="E2684" s="52"/>
      <c r="F2684" s="42"/>
      <c r="S2684" s="28"/>
      <c r="T2684" s="211"/>
    </row>
    <row r="2685" spans="1:20" hidden="1" outlineLevel="1" x14ac:dyDescent="0.2">
      <c r="A2685" s="51" t="s">
        <v>27</v>
      </c>
      <c r="B2685" s="50"/>
      <c r="C2685" s="42"/>
      <c r="D2685" s="48"/>
      <c r="E2685" s="42"/>
      <c r="F2685" s="42"/>
      <c r="R2685" s="42"/>
      <c r="S2685" s="47"/>
      <c r="T2685" s="211"/>
    </row>
    <row r="2686" spans="1:20" hidden="1" outlineLevel="1" x14ac:dyDescent="0.2">
      <c r="A2686" s="49"/>
      <c r="B2686" s="42"/>
      <c r="C2686" s="42"/>
      <c r="D2686" s="48"/>
      <c r="E2686" s="42"/>
      <c r="F2686" s="42"/>
      <c r="G2686" s="42"/>
      <c r="H2686" s="42"/>
      <c r="I2686" s="42"/>
      <c r="J2686" s="42"/>
      <c r="K2686" s="42"/>
      <c r="L2686" s="42"/>
      <c r="M2686" s="42"/>
      <c r="N2686" s="42"/>
      <c r="O2686" s="42"/>
      <c r="P2686" s="42"/>
      <c r="Q2686" s="42"/>
      <c r="R2686" s="42"/>
      <c r="S2686" s="47"/>
      <c r="T2686" s="211"/>
    </row>
    <row r="2687" spans="1:20" ht="17" hidden="1" outlineLevel="1" thickBot="1" x14ac:dyDescent="0.25">
      <c r="A2687" s="49" t="s">
        <v>28</v>
      </c>
      <c r="B2687" s="42"/>
      <c r="C2687" s="42"/>
      <c r="D2687" s="48"/>
      <c r="E2687" s="42"/>
      <c r="F2687" s="42"/>
      <c r="G2687" s="42"/>
      <c r="H2687" s="42"/>
      <c r="I2687" s="42"/>
      <c r="J2687" s="42"/>
      <c r="K2687" s="42"/>
      <c r="L2687" s="42"/>
      <c r="M2687" s="42"/>
      <c r="N2687" s="42"/>
      <c r="O2687" s="42"/>
      <c r="P2687" s="42"/>
      <c r="Q2687" s="42"/>
      <c r="R2687" s="42"/>
      <c r="S2687" s="47"/>
      <c r="T2687" s="211"/>
    </row>
    <row r="2688" spans="1:20" hidden="1" outlineLevel="1" x14ac:dyDescent="0.2">
      <c r="A2688" s="46" t="s">
        <v>29</v>
      </c>
      <c r="B2688" s="45" t="s">
        <v>30</v>
      </c>
      <c r="C2688" s="44" t="s">
        <v>31</v>
      </c>
      <c r="D2688" s="44" t="s">
        <v>32</v>
      </c>
      <c r="E2688" s="44" t="s">
        <v>33</v>
      </c>
      <c r="F2688" s="44" t="s">
        <v>34</v>
      </c>
      <c r="G2688" s="44" t="s">
        <v>35</v>
      </c>
      <c r="H2688" s="43" t="s">
        <v>36</v>
      </c>
      <c r="I2688" s="200" t="s">
        <v>37</v>
      </c>
      <c r="J2688" s="201"/>
      <c r="K2688" s="202"/>
      <c r="L2688" s="202"/>
      <c r="M2688" s="202"/>
      <c r="N2688" s="202"/>
      <c r="O2688" s="202"/>
      <c r="P2688" s="42"/>
      <c r="Q2688" s="42"/>
      <c r="R2688" s="42"/>
      <c r="S2688" s="28"/>
      <c r="T2688" s="211"/>
    </row>
    <row r="2689" spans="1:20" hidden="1" outlineLevel="1" x14ac:dyDescent="0.2">
      <c r="A2689" s="38"/>
      <c r="B2689" s="37"/>
      <c r="C2689" s="36"/>
      <c r="D2689" s="35"/>
      <c r="E2689" s="41">
        <f>D2689*H2681</f>
        <v>0</v>
      </c>
      <c r="F2689" s="33" cm="1">
        <f t="array" ref="F2689">IFERROR(_xlfn.XLOOKUP(1,(TabFournisseurs[TYPE]=A2689)*(TabFournisseurs[SUPPLIER2]=B2689)*(TabFournisseurs[REF PRODUCT]=C2689),TabFournisseurs[Cost / per m]),0)</f>
        <v>0</v>
      </c>
      <c r="G2689" s="96">
        <f>F2689*D2689</f>
        <v>0</v>
      </c>
      <c r="H2689" s="40">
        <f>G2689*H2681</f>
        <v>0</v>
      </c>
      <c r="I2689" s="203"/>
      <c r="J2689" s="201"/>
      <c r="K2689" s="156"/>
      <c r="L2689" s="156"/>
      <c r="M2689" s="156"/>
      <c r="N2689" s="156"/>
      <c r="O2689" s="156"/>
      <c r="P2689" s="156"/>
      <c r="Q2689" s="156"/>
      <c r="R2689" s="156"/>
      <c r="S2689" s="157"/>
      <c r="T2689" s="211"/>
    </row>
    <row r="2690" spans="1:20" hidden="1" outlineLevel="1" x14ac:dyDescent="0.2">
      <c r="A2690" s="38"/>
      <c r="B2690" s="37"/>
      <c r="C2690" s="36"/>
      <c r="D2690" s="35"/>
      <c r="E2690" s="34">
        <f>D2690*H2681</f>
        <v>0</v>
      </c>
      <c r="F2690" s="33" cm="1">
        <f t="array" ref="F2690">IFERROR(_xlfn.XLOOKUP(1,(TabFournisseurs[TYPE]=A2690)*(TabFournisseurs[SUPPLIER2]=B2690)*(TabFournisseurs[REF PRODUCT]=C2690),TabFournisseurs[Cost / per m]),0)</f>
        <v>0</v>
      </c>
      <c r="G2690" s="32">
        <f t="shared" ref="G2690:G2700" si="242">F2690*D2690</f>
        <v>0</v>
      </c>
      <c r="H2690" s="31">
        <f>G2690*H2681</f>
        <v>0</v>
      </c>
      <c r="I2690" s="39"/>
      <c r="J2690" s="39"/>
      <c r="K2690" s="156"/>
      <c r="L2690" s="156"/>
      <c r="M2690" s="156"/>
      <c r="N2690" s="156"/>
      <c r="O2690" s="156"/>
      <c r="P2690" s="156"/>
      <c r="Q2690" s="156"/>
      <c r="R2690" s="156"/>
      <c r="S2690" s="157"/>
      <c r="T2690" s="211"/>
    </row>
    <row r="2691" spans="1:20" hidden="1" outlineLevel="1" x14ac:dyDescent="0.2">
      <c r="A2691" s="38"/>
      <c r="B2691" s="37"/>
      <c r="C2691" s="36"/>
      <c r="D2691" s="35"/>
      <c r="E2691" s="34">
        <f>D2691*H2681</f>
        <v>0</v>
      </c>
      <c r="F2691" s="33" cm="1">
        <f t="array" ref="F2691">IFERROR(_xlfn.XLOOKUP(1,(TabFournisseurs[TYPE]=A2691)*(TabFournisseurs[SUPPLIER2]=B2691)*(TabFournisseurs[REF PRODUCT]=C2691),TabFournisseurs[Cost / per m]),0)</f>
        <v>0</v>
      </c>
      <c r="G2691" s="32">
        <f t="shared" si="242"/>
        <v>0</v>
      </c>
      <c r="H2691" s="31">
        <f>G2691*H2681</f>
        <v>0</v>
      </c>
      <c r="I2691" s="39"/>
      <c r="J2691" s="39"/>
      <c r="K2691" s="156"/>
      <c r="L2691" s="156"/>
      <c r="M2691" s="156"/>
      <c r="N2691" s="156"/>
      <c r="O2691" s="156"/>
      <c r="P2691" s="156"/>
      <c r="Q2691" s="156"/>
      <c r="R2691" s="156"/>
      <c r="S2691" s="157"/>
      <c r="T2691" s="211"/>
    </row>
    <row r="2692" spans="1:20" hidden="1" outlineLevel="1" x14ac:dyDescent="0.2">
      <c r="A2692" s="38"/>
      <c r="B2692" s="37"/>
      <c r="C2692" s="36"/>
      <c r="D2692" s="35"/>
      <c r="E2692" s="34">
        <f>D2692*H2681</f>
        <v>0</v>
      </c>
      <c r="F2692" s="33" cm="1">
        <f t="array" ref="F2692">IFERROR(_xlfn.XLOOKUP(1,(TabFournisseurs[TYPE]=A2692)*(TabFournisseurs[SUPPLIER2]=B2692)*(TabFournisseurs[REF PRODUCT]=C2692),TabFournisseurs[Cost / per m]),0)</f>
        <v>0</v>
      </c>
      <c r="G2692" s="32">
        <f t="shared" si="242"/>
        <v>0</v>
      </c>
      <c r="H2692" s="31">
        <f>G2692*H2681</f>
        <v>0</v>
      </c>
      <c r="I2692" s="30"/>
      <c r="J2692" s="30"/>
      <c r="K2692" s="156"/>
      <c r="L2692" s="156"/>
      <c r="M2692" s="156"/>
      <c r="N2692" s="156"/>
      <c r="O2692" s="156"/>
      <c r="P2692" s="156"/>
      <c r="Q2692" s="156"/>
      <c r="R2692" s="156"/>
      <c r="S2692" s="157"/>
      <c r="T2692" s="211"/>
    </row>
    <row r="2693" spans="1:20" hidden="1" outlineLevel="1" x14ac:dyDescent="0.2">
      <c r="A2693" s="38"/>
      <c r="B2693" s="37"/>
      <c r="C2693" s="36"/>
      <c r="D2693" s="35"/>
      <c r="E2693" s="34">
        <f>D2693*H2681</f>
        <v>0</v>
      </c>
      <c r="F2693" s="33" cm="1">
        <f t="array" ref="F2693">IFERROR(_xlfn.XLOOKUP(1,(TabFournisseurs[TYPE]=A2693)*(TabFournisseurs[SUPPLIER2]=B2693)*(TabFournisseurs[REF PRODUCT]=C2693),TabFournisseurs[Cost / per m]),0)</f>
        <v>0</v>
      </c>
      <c r="G2693" s="32">
        <f t="shared" si="242"/>
        <v>0</v>
      </c>
      <c r="H2693" s="31">
        <f>G2693*H2681</f>
        <v>0</v>
      </c>
      <c r="I2693" s="30"/>
      <c r="J2693" s="30"/>
      <c r="K2693" s="29"/>
      <c r="L2693" s="29"/>
      <c r="M2693" s="29"/>
      <c r="N2693" s="29"/>
      <c r="O2693" s="29"/>
      <c r="P2693" s="29"/>
      <c r="Q2693" s="29"/>
      <c r="R2693" s="29"/>
      <c r="S2693" s="28"/>
      <c r="T2693" s="211"/>
    </row>
    <row r="2694" spans="1:20" hidden="1" outlineLevel="1" x14ac:dyDescent="0.2">
      <c r="A2694" s="38"/>
      <c r="B2694" s="37"/>
      <c r="C2694" s="36"/>
      <c r="D2694" s="35"/>
      <c r="E2694" s="34">
        <f>D2694*H2681</f>
        <v>0</v>
      </c>
      <c r="F2694" s="33" cm="1">
        <f t="array" ref="F2694">IFERROR(_xlfn.XLOOKUP(1,(TabFournisseurs[TYPE]=A2694)*(TabFournisseurs[SUPPLIER2]=B2694)*(TabFournisseurs[REF PRODUCT]=C2694),TabFournisseurs[Cost / per m]),0)</f>
        <v>0</v>
      </c>
      <c r="G2694" s="32">
        <f t="shared" si="242"/>
        <v>0</v>
      </c>
      <c r="H2694" s="31">
        <f>G2694*H2681</f>
        <v>0</v>
      </c>
      <c r="I2694" s="158"/>
      <c r="J2694" s="159"/>
      <c r="K2694" s="29"/>
      <c r="L2694" s="29"/>
      <c r="M2694" s="29"/>
      <c r="N2694" s="29"/>
      <c r="O2694" s="29"/>
      <c r="P2694" s="29"/>
      <c r="Q2694" s="29"/>
      <c r="R2694" s="29"/>
      <c r="S2694" s="28"/>
      <c r="T2694" s="211"/>
    </row>
    <row r="2695" spans="1:20" hidden="1" outlineLevel="1" x14ac:dyDescent="0.2">
      <c r="A2695" s="38"/>
      <c r="B2695" s="37"/>
      <c r="C2695" s="36"/>
      <c r="D2695" s="35"/>
      <c r="E2695" s="34">
        <f>D2695*H2681</f>
        <v>0</v>
      </c>
      <c r="F2695" s="33" cm="1">
        <f t="array" ref="F2695">IFERROR(_xlfn.XLOOKUP(1,(TabFournisseurs[TYPE]=A2695)*(TabFournisseurs[SUPPLIER2]=B2695)*(TabFournisseurs[REF PRODUCT]=C2695),TabFournisseurs[Cost / per m]),0)</f>
        <v>0</v>
      </c>
      <c r="G2695" s="32">
        <f t="shared" si="242"/>
        <v>0</v>
      </c>
      <c r="H2695" s="31">
        <f>G2695*H2681</f>
        <v>0</v>
      </c>
      <c r="I2695" s="30"/>
      <c r="J2695" s="30"/>
      <c r="K2695" s="29"/>
      <c r="L2695" s="29"/>
      <c r="M2695" s="29"/>
      <c r="N2695" s="29"/>
      <c r="O2695" s="29"/>
      <c r="P2695" s="29"/>
      <c r="Q2695" s="29"/>
      <c r="R2695" s="29"/>
      <c r="S2695" s="28"/>
      <c r="T2695" s="211"/>
    </row>
    <row r="2696" spans="1:20" hidden="1" outlineLevel="1" x14ac:dyDescent="0.2">
      <c r="A2696" s="38"/>
      <c r="B2696" s="37"/>
      <c r="C2696" s="36"/>
      <c r="D2696" s="35"/>
      <c r="E2696" s="34">
        <f>D2696*H2681</f>
        <v>0</v>
      </c>
      <c r="F2696" s="33" cm="1">
        <f t="array" ref="F2696">IFERROR(_xlfn.XLOOKUP(1,(TabFournisseurs[TYPE]=A2696)*(TabFournisseurs[SUPPLIER2]=B2696)*(TabFournisseurs[REF PRODUCT]=C2696),TabFournisseurs[Cost / per m]),0)</f>
        <v>0</v>
      </c>
      <c r="G2696" s="32">
        <f t="shared" si="242"/>
        <v>0</v>
      </c>
      <c r="H2696" s="31">
        <f>G2696*H2681</f>
        <v>0</v>
      </c>
      <c r="I2696" s="30"/>
      <c r="J2696" s="30"/>
      <c r="K2696" s="29"/>
      <c r="L2696" s="29"/>
      <c r="M2696" s="29"/>
      <c r="N2696" s="29"/>
      <c r="O2696" s="29"/>
      <c r="P2696" s="29"/>
      <c r="Q2696" s="29"/>
      <c r="R2696" s="29"/>
      <c r="S2696" s="28"/>
      <c r="T2696" s="211"/>
    </row>
    <row r="2697" spans="1:20" hidden="1" outlineLevel="1" x14ac:dyDescent="0.2">
      <c r="A2697" s="38"/>
      <c r="B2697" s="37"/>
      <c r="C2697" s="36"/>
      <c r="D2697" s="35"/>
      <c r="E2697" s="34">
        <f>D2697*H2681</f>
        <v>0</v>
      </c>
      <c r="F2697" s="33" cm="1">
        <f t="array" ref="F2697">IFERROR(_xlfn.XLOOKUP(1,(TabFournisseurs[TYPE]=A2697)*(TabFournisseurs[SUPPLIER2]=B2697)*(TabFournisseurs[REF PRODUCT]=C2697),TabFournisseurs[Cost / per m]),0)</f>
        <v>0</v>
      </c>
      <c r="G2697" s="32">
        <f t="shared" si="242"/>
        <v>0</v>
      </c>
      <c r="H2697" s="31">
        <f>G2697*H2681</f>
        <v>0</v>
      </c>
      <c r="I2697" s="30"/>
      <c r="J2697" s="30"/>
      <c r="K2697" s="29"/>
      <c r="L2697" s="29"/>
      <c r="M2697" s="29"/>
      <c r="N2697" s="29"/>
      <c r="O2697" s="29"/>
      <c r="P2697" s="29"/>
      <c r="Q2697" s="29"/>
      <c r="R2697" s="29"/>
      <c r="S2697" s="28"/>
      <c r="T2697" s="211"/>
    </row>
    <row r="2698" spans="1:20" hidden="1" outlineLevel="1" x14ac:dyDescent="0.2">
      <c r="A2698" s="38"/>
      <c r="B2698" s="37"/>
      <c r="C2698" s="36"/>
      <c r="D2698" s="35"/>
      <c r="E2698" s="34">
        <f>D2698*H2681</f>
        <v>0</v>
      </c>
      <c r="F2698" s="33" cm="1">
        <f t="array" ref="F2698">IFERROR(_xlfn.XLOOKUP(1,(TabFournisseurs[TYPE]=A2698)*(TabFournisseurs[SUPPLIER2]=B2698)*(TabFournisseurs[REF PRODUCT]=C2698),TabFournisseurs[Cost / per m]),0)</f>
        <v>0</v>
      </c>
      <c r="G2698" s="32">
        <f t="shared" si="242"/>
        <v>0</v>
      </c>
      <c r="H2698" s="31">
        <f>G2698*H2681</f>
        <v>0</v>
      </c>
      <c r="I2698" s="30"/>
      <c r="J2698" s="30"/>
      <c r="K2698" s="29"/>
      <c r="L2698" s="29"/>
      <c r="M2698" s="29"/>
      <c r="N2698" s="29"/>
      <c r="O2698" s="29"/>
      <c r="P2698" s="29"/>
      <c r="Q2698" s="29"/>
      <c r="R2698" s="29"/>
      <c r="S2698" s="28"/>
      <c r="T2698" s="211"/>
    </row>
    <row r="2699" spans="1:20" hidden="1" outlineLevel="1" x14ac:dyDescent="0.2">
      <c r="A2699" s="38"/>
      <c r="B2699" s="37"/>
      <c r="C2699" s="36"/>
      <c r="D2699" s="35"/>
      <c r="E2699" s="34">
        <f>D2699*H2681</f>
        <v>0</v>
      </c>
      <c r="F2699" s="33" cm="1">
        <f t="array" ref="F2699">IFERROR(_xlfn.XLOOKUP(1,(TabFournisseurs[TYPE]=A2699)*(TabFournisseurs[SUPPLIER2]=B2699)*(TabFournisseurs[REF PRODUCT]=C2699),TabFournisseurs[Cost / per m]),0)</f>
        <v>0</v>
      </c>
      <c r="G2699" s="32">
        <f t="shared" si="242"/>
        <v>0</v>
      </c>
      <c r="H2699" s="31">
        <f>G2699*H2681</f>
        <v>0</v>
      </c>
      <c r="I2699" s="30"/>
      <c r="J2699" s="30"/>
      <c r="K2699" s="29"/>
      <c r="L2699" s="29"/>
      <c r="M2699" s="29"/>
      <c r="N2699" s="29"/>
      <c r="O2699" s="29"/>
      <c r="P2699" s="29"/>
      <c r="Q2699" s="29"/>
      <c r="R2699" s="29"/>
      <c r="S2699" s="28"/>
      <c r="T2699" s="211"/>
    </row>
    <row r="2700" spans="1:20" hidden="1" outlineLevel="1" x14ac:dyDescent="0.2">
      <c r="A2700" s="38"/>
      <c r="B2700" s="37"/>
      <c r="C2700" s="36"/>
      <c r="D2700" s="35"/>
      <c r="E2700" s="34">
        <f>D2700*H2681</f>
        <v>0</v>
      </c>
      <c r="F2700" s="33" cm="1">
        <f t="array" ref="F2700">IFERROR(_xlfn.XLOOKUP(1,(TabFournisseurs[TYPE]=A2700)*(TabFournisseurs[SUPPLIER2]=B2700)*(TabFournisseurs[REF PRODUCT]=C2700),TabFournisseurs[Cost / per m]),0)</f>
        <v>0</v>
      </c>
      <c r="G2700" s="32">
        <f t="shared" si="242"/>
        <v>0</v>
      </c>
      <c r="H2700" s="31">
        <f>G2700*H2681</f>
        <v>0</v>
      </c>
      <c r="I2700" s="30"/>
      <c r="J2700" s="30"/>
      <c r="K2700" s="29"/>
      <c r="L2700" s="29"/>
      <c r="M2700" s="29"/>
      <c r="N2700" s="29"/>
      <c r="O2700" s="29"/>
      <c r="P2700" s="29"/>
      <c r="Q2700" s="29"/>
      <c r="R2700" s="29"/>
      <c r="S2700" s="28"/>
      <c r="T2700" s="211"/>
    </row>
    <row r="2701" spans="1:20" ht="17" hidden="1" outlineLevel="1" x14ac:dyDescent="0.2">
      <c r="A2701" s="101" t="s">
        <v>38</v>
      </c>
      <c r="B2701" s="102" t="s">
        <v>39</v>
      </c>
      <c r="C2701" s="103" t="s">
        <v>102</v>
      </c>
      <c r="D2701" s="104" t="s">
        <v>103</v>
      </c>
      <c r="E2701" s="34"/>
      <c r="F2701" s="33"/>
      <c r="G2701" s="32"/>
      <c r="H2701" s="31"/>
      <c r="I2701" s="30"/>
      <c r="J2701" s="30"/>
      <c r="K2701" s="29"/>
      <c r="L2701" s="29"/>
      <c r="M2701" s="29"/>
      <c r="N2701" s="29"/>
      <c r="O2701" s="29"/>
      <c r="P2701" s="29"/>
      <c r="Q2701" s="29"/>
      <c r="R2701" s="29"/>
      <c r="S2701" s="28"/>
      <c r="T2701" s="211"/>
    </row>
    <row r="2702" spans="1:20" ht="17" hidden="1" outlineLevel="1" x14ac:dyDescent="0.2">
      <c r="A2702" s="38" t="s">
        <v>38</v>
      </c>
      <c r="B2702" s="37" t="s">
        <v>40</v>
      </c>
      <c r="C2702" s="36" t="s">
        <v>41</v>
      </c>
      <c r="D2702" s="35">
        <v>1</v>
      </c>
      <c r="E2702" s="34">
        <f>D2702*H2681</f>
        <v>0</v>
      </c>
      <c r="F2702" s="33" cm="1">
        <f t="array" ref="F2702">IFERROR(_xlfn.XLOOKUP(1,(TabFournisseurs[TYPE]=A2702)*(TabFournisseurs[SUPPLIER2]=B2702)*(TabFournisseurs[REF PRODUCT]=C2702),TabFournisseurs[Cost / per m]),0)</f>
        <v>2</v>
      </c>
      <c r="G2702" s="32">
        <f t="shared" ref="G2702:G2703" si="243">F2702*D2702</f>
        <v>2</v>
      </c>
      <c r="H2702" s="31">
        <f>G2702*H2681</f>
        <v>0</v>
      </c>
      <c r="I2702" s="30"/>
      <c r="J2702" s="30"/>
      <c r="K2702" s="29"/>
      <c r="L2702" s="29"/>
      <c r="M2702" s="29"/>
      <c r="N2702" s="29"/>
      <c r="O2702" s="29"/>
      <c r="P2702" s="29"/>
      <c r="Q2702" s="29"/>
      <c r="R2702" s="29"/>
      <c r="S2702" s="28"/>
      <c r="T2702" s="211"/>
    </row>
    <row r="2703" spans="1:20" ht="18" hidden="1" outlineLevel="1" thickBot="1" x14ac:dyDescent="0.25">
      <c r="A2703" s="27" t="s">
        <v>38</v>
      </c>
      <c r="B2703" s="26" t="s">
        <v>42</v>
      </c>
      <c r="C2703" s="25" t="s">
        <v>43</v>
      </c>
      <c r="D2703" s="24">
        <v>1</v>
      </c>
      <c r="E2703" s="23">
        <f>D2703*H2681</f>
        <v>0</v>
      </c>
      <c r="F2703" s="22" cm="1">
        <f t="array" ref="F2703">IFERROR(_xlfn.XLOOKUP(1,(TabFournisseurs[TYPE]=A2703)*(TabFournisseurs[SUPPLIER2]=B2703)*(TabFournisseurs[REF PRODUCT]=C2703),TabFournisseurs[Cost / per m]),0)</f>
        <v>0.5</v>
      </c>
      <c r="G2703" s="21">
        <f t="shared" si="243"/>
        <v>0.5</v>
      </c>
      <c r="H2703" s="20">
        <f>G2703*H2681</f>
        <v>0</v>
      </c>
      <c r="I2703" s="19"/>
      <c r="J2703" s="19"/>
      <c r="K2703" s="18"/>
      <c r="L2703" s="18"/>
      <c r="M2703" s="18"/>
      <c r="N2703" s="18"/>
      <c r="O2703" s="18"/>
      <c r="P2703" s="18"/>
      <c r="Q2703" s="18"/>
      <c r="R2703" s="18"/>
      <c r="S2703" s="17"/>
      <c r="T2703" s="211"/>
    </row>
    <row r="2704" spans="1:20" ht="17" collapsed="1" thickBot="1" x14ac:dyDescent="0.25">
      <c r="A2704" s="95"/>
      <c r="B2704" s="95"/>
      <c r="C2704" s="95"/>
      <c r="D2704" s="95"/>
      <c r="E2704" s="95"/>
      <c r="F2704" s="95"/>
      <c r="G2704" s="95"/>
      <c r="H2704" s="95"/>
      <c r="I2704" s="95"/>
      <c r="J2704" s="95"/>
      <c r="K2704" s="95"/>
      <c r="L2704" s="95"/>
      <c r="M2704" s="95"/>
      <c r="N2704" s="95"/>
      <c r="O2704" s="95"/>
      <c r="P2704" s="95"/>
      <c r="Q2704" s="95"/>
      <c r="R2704" s="95"/>
      <c r="S2704" s="95"/>
      <c r="T2704" s="95"/>
    </row>
    <row r="2705" spans="1:20" ht="23" customHeight="1" x14ac:dyDescent="0.2">
      <c r="A2705" s="241" t="s">
        <v>337</v>
      </c>
      <c r="B2705" s="242"/>
      <c r="C2705" s="242"/>
      <c r="D2705" s="242"/>
      <c r="E2705" s="242"/>
      <c r="F2705" s="242"/>
      <c r="G2705" s="243"/>
      <c r="H2705" s="166" t="s">
        <v>274</v>
      </c>
      <c r="I2705" s="167"/>
      <c r="J2705" s="167"/>
      <c r="K2705" s="167"/>
      <c r="L2705" s="167"/>
      <c r="M2705" s="168"/>
      <c r="N2705" s="169" t="s">
        <v>1</v>
      </c>
      <c r="O2705" s="169"/>
      <c r="P2705" s="169"/>
      <c r="Q2705" s="169"/>
      <c r="R2705" s="171"/>
      <c r="S2705" s="173" t="s">
        <v>2</v>
      </c>
      <c r="T2705" s="210"/>
    </row>
    <row r="2706" spans="1:20" ht="23" customHeight="1" thickBot="1" x14ac:dyDescent="0.25">
      <c r="A2706" s="348"/>
      <c r="B2706" s="349"/>
      <c r="C2706" s="349"/>
      <c r="D2706" s="349"/>
      <c r="E2706" s="349"/>
      <c r="F2706" s="349"/>
      <c r="G2706" s="350"/>
      <c r="H2706" s="177"/>
      <c r="I2706" s="178"/>
      <c r="J2706" s="178"/>
      <c r="K2706" s="178"/>
      <c r="L2706" s="178"/>
      <c r="M2706" s="179"/>
      <c r="N2706" s="170"/>
      <c r="O2706" s="170"/>
      <c r="P2706" s="170"/>
      <c r="Q2706" s="170"/>
      <c r="R2706" s="172"/>
      <c r="S2706" s="174"/>
      <c r="T2706" s="210"/>
    </row>
    <row r="2707" spans="1:20" hidden="1" outlineLevel="1" x14ac:dyDescent="0.2">
      <c r="A2707" s="180" t="s">
        <v>3</v>
      </c>
      <c r="B2707" s="181"/>
      <c r="C2707" s="94"/>
      <c r="D2707" s="94"/>
      <c r="E2707" s="94"/>
      <c r="F2707" s="94"/>
      <c r="G2707" s="94"/>
      <c r="H2707" s="94"/>
      <c r="I2707" s="94"/>
      <c r="J2707" s="94"/>
      <c r="K2707" s="94"/>
      <c r="L2707" s="94"/>
      <c r="M2707" s="94"/>
      <c r="N2707" s="94"/>
      <c r="O2707" s="94"/>
      <c r="P2707" s="94"/>
      <c r="Q2707" s="94"/>
      <c r="R2707" s="94"/>
      <c r="S2707" s="93" t="s">
        <v>4</v>
      </c>
      <c r="T2707" s="211"/>
    </row>
    <row r="2708" spans="1:20" ht="17" hidden="1" outlineLevel="1" thickBot="1" x14ac:dyDescent="0.25">
      <c r="A2708" s="92"/>
      <c r="B2708" s="42"/>
      <c r="C2708" s="42"/>
      <c r="D2708" s="42"/>
      <c r="E2708" s="42"/>
      <c r="F2708" s="42"/>
      <c r="G2708" s="42"/>
      <c r="H2708" s="42"/>
      <c r="I2708" s="42"/>
      <c r="J2708" s="42"/>
      <c r="K2708" s="42"/>
      <c r="L2708" s="42"/>
      <c r="M2708" s="42"/>
      <c r="N2708" s="42"/>
      <c r="O2708" s="42"/>
      <c r="P2708" s="42"/>
      <c r="Q2708" s="42"/>
      <c r="R2708" s="42"/>
      <c r="S2708" s="47"/>
      <c r="T2708" s="211"/>
    </row>
    <row r="2709" spans="1:20" ht="17" hidden="1" customHeight="1" outlineLevel="1" thickBot="1" x14ac:dyDescent="0.25">
      <c r="A2709" s="182" t="e" vm="43">
        <v>#VALUE!</v>
      </c>
      <c r="B2709" s="183"/>
      <c r="C2709" s="91" t="s">
        <v>6</v>
      </c>
      <c r="D2709" s="90" t="s">
        <v>7</v>
      </c>
      <c r="E2709" s="106" t="s">
        <v>339</v>
      </c>
      <c r="F2709" s="42"/>
      <c r="G2709" s="42"/>
      <c r="H2709" s="84" t="s">
        <v>8</v>
      </c>
      <c r="I2709" s="88"/>
      <c r="J2709" s="88"/>
      <c r="K2709" s="88"/>
      <c r="L2709" s="88"/>
      <c r="M2709" s="88"/>
      <c r="N2709" s="88"/>
      <c r="O2709" s="88"/>
      <c r="P2709" s="88"/>
      <c r="Q2709" s="88"/>
      <c r="S2709" s="87"/>
      <c r="T2709" s="211"/>
    </row>
    <row r="2710" spans="1:20" ht="16" hidden="1" customHeight="1" outlineLevel="1" x14ac:dyDescent="0.2">
      <c r="A2710" s="184"/>
      <c r="B2710" s="185"/>
      <c r="C2710" s="188"/>
      <c r="D2710" s="86" t="s">
        <v>9</v>
      </c>
      <c r="E2710" s="118" t="s">
        <v>86</v>
      </c>
      <c r="F2710" s="42"/>
      <c r="G2710" s="42"/>
      <c r="H2710" s="84" t="s">
        <v>10</v>
      </c>
      <c r="I2710" s="83"/>
      <c r="J2710" s="83"/>
      <c r="K2710" s="83"/>
      <c r="L2710" s="83"/>
      <c r="M2710" s="83"/>
      <c r="N2710" s="83"/>
      <c r="O2710" s="83"/>
      <c r="P2710" s="83"/>
      <c r="Q2710" s="83"/>
      <c r="R2710" s="191"/>
      <c r="S2710" s="192"/>
      <c r="T2710" s="211"/>
    </row>
    <row r="2711" spans="1:20" ht="16" hidden="1" customHeight="1" outlineLevel="1" x14ac:dyDescent="0.2">
      <c r="A2711" s="184"/>
      <c r="B2711" s="185"/>
      <c r="C2711" s="189"/>
      <c r="D2711" s="63" t="s">
        <v>11</v>
      </c>
      <c r="E2711" s="119" t="s">
        <v>50</v>
      </c>
      <c r="F2711" s="42"/>
      <c r="G2711" s="48"/>
      <c r="H2711" s="81"/>
      <c r="I2711" s="80"/>
      <c r="J2711" s="80"/>
      <c r="K2711" s="80"/>
      <c r="L2711" s="80"/>
      <c r="M2711" s="80"/>
      <c r="N2711" s="80"/>
      <c r="O2711" s="80"/>
      <c r="P2711" s="80"/>
      <c r="Q2711" s="80"/>
      <c r="R2711" s="191"/>
      <c r="S2711" s="192"/>
      <c r="T2711" s="211"/>
    </row>
    <row r="2712" spans="1:20" ht="16" hidden="1" customHeight="1" outlineLevel="1" thickBot="1" x14ac:dyDescent="0.25">
      <c r="A2712" s="184"/>
      <c r="B2712" s="185"/>
      <c r="C2712" s="189"/>
      <c r="D2712" s="63" t="s">
        <v>12</v>
      </c>
      <c r="E2712" s="82"/>
      <c r="F2712" s="42"/>
      <c r="G2712" s="48"/>
      <c r="H2712" s="81"/>
      <c r="I2712" s="80"/>
      <c r="J2712" s="80"/>
      <c r="K2712" s="80"/>
      <c r="L2712" s="80"/>
      <c r="M2712" s="80"/>
      <c r="N2712" s="80"/>
      <c r="O2712" s="80"/>
      <c r="P2712" s="80"/>
      <c r="Q2712" s="80"/>
      <c r="R2712" s="152"/>
      <c r="S2712" s="153"/>
      <c r="T2712" s="211"/>
    </row>
    <row r="2713" spans="1:20" ht="16" hidden="1" customHeight="1" outlineLevel="1" thickBot="1" x14ac:dyDescent="0.25">
      <c r="A2713" s="184"/>
      <c r="B2713" s="185"/>
      <c r="C2713" s="189"/>
      <c r="D2713" s="63" t="s">
        <v>13</v>
      </c>
      <c r="E2713" s="105" t="b">
        <v>0</v>
      </c>
      <c r="F2713" s="42"/>
      <c r="G2713" s="48"/>
      <c r="H2713" s="59" t="s">
        <v>14</v>
      </c>
      <c r="I2713" s="58">
        <v>48</v>
      </c>
      <c r="J2713" s="58">
        <v>50</v>
      </c>
      <c r="K2713" s="58">
        <v>52</v>
      </c>
      <c r="L2713" s="58">
        <v>54</v>
      </c>
      <c r="M2713" s="58">
        <v>56</v>
      </c>
      <c r="N2713" s="58">
        <v>58</v>
      </c>
      <c r="O2713" s="58">
        <v>60</v>
      </c>
      <c r="P2713" s="58">
        <v>62</v>
      </c>
      <c r="Q2713" s="57">
        <v>64</v>
      </c>
      <c r="S2713" s="79"/>
      <c r="T2713" s="211"/>
    </row>
    <row r="2714" spans="1:20" ht="16" hidden="1" customHeight="1" outlineLevel="1" x14ac:dyDescent="0.2">
      <c r="A2714" s="184"/>
      <c r="B2714" s="185"/>
      <c r="C2714" s="189"/>
      <c r="D2714" s="193"/>
      <c r="E2714" s="194"/>
      <c r="F2714" s="42"/>
      <c r="G2714" s="48"/>
      <c r="H2714" s="78">
        <f t="shared" ref="H2714:H2721" si="244">SUM(I2714:Q2714)</f>
        <v>0</v>
      </c>
      <c r="I2714" s="77"/>
      <c r="J2714" s="77"/>
      <c r="K2714" s="77"/>
      <c r="L2714" s="77"/>
      <c r="M2714" s="77"/>
      <c r="N2714" s="77"/>
      <c r="O2714" s="77"/>
      <c r="P2714" s="77"/>
      <c r="Q2714" s="77"/>
      <c r="R2714" s="195" t="s">
        <v>15</v>
      </c>
      <c r="S2714" s="196"/>
      <c r="T2714" s="211"/>
    </row>
    <row r="2715" spans="1:20" ht="16" hidden="1" customHeight="1" outlineLevel="1" x14ac:dyDescent="0.2">
      <c r="A2715" s="184"/>
      <c r="B2715" s="185"/>
      <c r="C2715" s="189"/>
      <c r="D2715" s="63" t="s">
        <v>16</v>
      </c>
      <c r="E2715" s="76"/>
      <c r="F2715" s="42"/>
      <c r="G2715" s="48"/>
      <c r="H2715" s="73">
        <f t="shared" si="244"/>
        <v>0</v>
      </c>
      <c r="I2715" s="68"/>
      <c r="J2715" s="68"/>
      <c r="K2715" s="68"/>
      <c r="L2715" s="68"/>
      <c r="M2715" s="68"/>
      <c r="N2715" s="68"/>
      <c r="O2715" s="68"/>
      <c r="P2715" s="68"/>
      <c r="Q2715" s="68"/>
      <c r="R2715" s="197"/>
      <c r="S2715" s="192"/>
      <c r="T2715" s="211"/>
    </row>
    <row r="2716" spans="1:20" ht="16" hidden="1" customHeight="1" outlineLevel="1" x14ac:dyDescent="0.2">
      <c r="A2716" s="184"/>
      <c r="B2716" s="185"/>
      <c r="C2716" s="189"/>
      <c r="D2716" s="63" t="s">
        <v>17</v>
      </c>
      <c r="E2716" s="75"/>
      <c r="F2716" s="42"/>
      <c r="G2716" s="42"/>
      <c r="H2716" s="73">
        <f t="shared" si="244"/>
        <v>0</v>
      </c>
      <c r="I2716" s="68"/>
      <c r="J2716" s="68"/>
      <c r="K2716" s="68"/>
      <c r="L2716" s="68"/>
      <c r="M2716" s="68"/>
      <c r="N2716" s="68"/>
      <c r="O2716" s="68"/>
      <c r="P2716" s="68"/>
      <c r="Q2716" s="68"/>
      <c r="R2716" s="197"/>
      <c r="S2716" s="192"/>
      <c r="T2716" s="211"/>
    </row>
    <row r="2717" spans="1:20" ht="16" hidden="1" customHeight="1" outlineLevel="1" x14ac:dyDescent="0.2">
      <c r="A2717" s="184"/>
      <c r="B2717" s="185"/>
      <c r="C2717" s="189"/>
      <c r="D2717" s="193"/>
      <c r="E2717" s="194"/>
      <c r="F2717" s="42"/>
      <c r="G2717" s="48"/>
      <c r="H2717" s="73">
        <f t="shared" si="244"/>
        <v>0</v>
      </c>
      <c r="I2717" s="68"/>
      <c r="J2717" s="68"/>
      <c r="K2717" s="68"/>
      <c r="L2717" s="68"/>
      <c r="M2717" s="68"/>
      <c r="N2717" s="68"/>
      <c r="O2717" s="68"/>
      <c r="P2717" s="68"/>
      <c r="Q2717" s="68"/>
      <c r="R2717" s="197"/>
      <c r="S2717" s="192"/>
      <c r="T2717" s="211"/>
    </row>
    <row r="2718" spans="1:20" ht="16" hidden="1" customHeight="1" outlineLevel="1" x14ac:dyDescent="0.2">
      <c r="A2718" s="184"/>
      <c r="B2718" s="185"/>
      <c r="C2718" s="189"/>
      <c r="D2718" s="63" t="s">
        <v>18</v>
      </c>
      <c r="E2718" s="76"/>
      <c r="F2718" s="42"/>
      <c r="G2718" s="48"/>
      <c r="H2718" s="73">
        <f t="shared" si="244"/>
        <v>0</v>
      </c>
      <c r="I2718" s="68"/>
      <c r="J2718" s="68"/>
      <c r="K2718" s="68"/>
      <c r="L2718" s="68"/>
      <c r="M2718" s="68"/>
      <c r="N2718" s="68"/>
      <c r="O2718" s="68"/>
      <c r="P2718" s="68"/>
      <c r="Q2718" s="68"/>
      <c r="R2718" s="197"/>
      <c r="S2718" s="192"/>
      <c r="T2718" s="211"/>
    </row>
    <row r="2719" spans="1:20" ht="16" hidden="1" customHeight="1" outlineLevel="1" x14ac:dyDescent="0.2">
      <c r="A2719" s="184"/>
      <c r="B2719" s="185"/>
      <c r="C2719" s="189"/>
      <c r="D2719" s="63" t="s">
        <v>19</v>
      </c>
      <c r="E2719" s="75">
        <f>SUM(G2732:G2746)</f>
        <v>2.5</v>
      </c>
      <c r="F2719" s="42"/>
      <c r="G2719" s="42"/>
      <c r="H2719" s="73">
        <f t="shared" si="244"/>
        <v>0</v>
      </c>
      <c r="I2719" s="68"/>
      <c r="J2719" s="68"/>
      <c r="K2719" s="68"/>
      <c r="L2719" s="68"/>
      <c r="M2719" s="68"/>
      <c r="N2719" s="68"/>
      <c r="O2719" s="68"/>
      <c r="P2719" s="68"/>
      <c r="Q2719" s="68"/>
      <c r="R2719" s="197"/>
      <c r="S2719" s="192"/>
      <c r="T2719" s="211"/>
    </row>
    <row r="2720" spans="1:20" ht="16" hidden="1" customHeight="1" outlineLevel="1" x14ac:dyDescent="0.2">
      <c r="A2720" s="184"/>
      <c r="B2720" s="185"/>
      <c r="C2720" s="189"/>
      <c r="D2720" s="193"/>
      <c r="E2720" s="194"/>
      <c r="F2720" s="42"/>
      <c r="G2720" s="48"/>
      <c r="H2720" s="73">
        <f t="shared" si="244"/>
        <v>0</v>
      </c>
      <c r="I2720" s="68"/>
      <c r="J2720" s="68"/>
      <c r="K2720" s="68"/>
      <c r="L2720" s="68"/>
      <c r="M2720" s="68"/>
      <c r="N2720" s="68"/>
      <c r="O2720" s="68"/>
      <c r="P2720" s="68"/>
      <c r="Q2720" s="68"/>
      <c r="R2720" s="197"/>
      <c r="S2720" s="192"/>
      <c r="T2720" s="211"/>
    </row>
    <row r="2721" spans="1:20" ht="16" hidden="1" customHeight="1" outlineLevel="1" x14ac:dyDescent="0.2">
      <c r="A2721" s="184"/>
      <c r="B2721" s="185"/>
      <c r="C2721" s="189"/>
      <c r="D2721" s="63" t="s">
        <v>20</v>
      </c>
      <c r="E2721" s="75">
        <f>SUM(E2718:E2719)</f>
        <v>2.5</v>
      </c>
      <c r="F2721" s="42"/>
      <c r="G2721" s="74"/>
      <c r="H2721" s="73">
        <f t="shared" si="244"/>
        <v>0</v>
      </c>
      <c r="I2721" s="68"/>
      <c r="J2721" s="68"/>
      <c r="K2721" s="68"/>
      <c r="L2721" s="68"/>
      <c r="M2721" s="68"/>
      <c r="N2721" s="68"/>
      <c r="O2721" s="68"/>
      <c r="P2721" s="68"/>
      <c r="Q2721" s="68"/>
      <c r="R2721" s="197"/>
      <c r="S2721" s="192"/>
      <c r="T2721" s="211"/>
    </row>
    <row r="2722" spans="1:20" ht="16" hidden="1" customHeight="1" outlineLevel="1" x14ac:dyDescent="0.2">
      <c r="A2722" s="184"/>
      <c r="B2722" s="185"/>
      <c r="C2722" s="189"/>
      <c r="D2722" s="63" t="s">
        <v>21</v>
      </c>
      <c r="E2722" s="72">
        <f>SUM(E2724/E2721)</f>
        <v>0</v>
      </c>
      <c r="F2722" s="42"/>
      <c r="G2722" s="71" t="s">
        <v>11</v>
      </c>
      <c r="H2722" s="69">
        <v>0</v>
      </c>
      <c r="I2722" s="68"/>
      <c r="J2722" s="68"/>
      <c r="K2722" s="68"/>
      <c r="L2722" s="68"/>
      <c r="M2722" s="68"/>
      <c r="N2722" s="68"/>
      <c r="O2722" s="68"/>
      <c r="P2722" s="68"/>
      <c r="Q2722" s="67"/>
      <c r="R2722" s="197"/>
      <c r="S2722" s="192"/>
      <c r="T2722" s="211"/>
    </row>
    <row r="2723" spans="1:20" ht="17" hidden="1" customHeight="1" outlineLevel="1" thickBot="1" x14ac:dyDescent="0.25">
      <c r="A2723" s="184"/>
      <c r="B2723" s="185"/>
      <c r="C2723" s="189"/>
      <c r="D2723" s="193"/>
      <c r="E2723" s="194"/>
      <c r="F2723" s="42"/>
      <c r="G2723" s="70" t="s">
        <v>22</v>
      </c>
      <c r="H2723" s="69">
        <v>0</v>
      </c>
      <c r="I2723" s="68"/>
      <c r="J2723" s="68"/>
      <c r="K2723" s="68"/>
      <c r="L2723" s="68"/>
      <c r="M2723" s="68"/>
      <c r="N2723" s="68"/>
      <c r="O2723" s="68"/>
      <c r="P2723" s="68"/>
      <c r="Q2723" s="67"/>
      <c r="R2723" s="197"/>
      <c r="S2723" s="192"/>
      <c r="T2723" s="211"/>
    </row>
    <row r="2724" spans="1:20" ht="16" hidden="1" customHeight="1" outlineLevel="1" thickBot="1" x14ac:dyDescent="0.25">
      <c r="A2724" s="184"/>
      <c r="B2724" s="185"/>
      <c r="C2724" s="189"/>
      <c r="D2724" s="63" t="s">
        <v>23</v>
      </c>
      <c r="E2724" s="66"/>
      <c r="G2724" s="48"/>
      <c r="H2724" s="65">
        <f>SUM(H2722:H2723)</f>
        <v>0</v>
      </c>
      <c r="I2724" s="64">
        <f t="shared" ref="I2724:Q2724" si="245">SUM(I2714:I2721)</f>
        <v>0</v>
      </c>
      <c r="J2724" s="64">
        <f t="shared" si="245"/>
        <v>0</v>
      </c>
      <c r="K2724" s="64">
        <f t="shared" si="245"/>
        <v>0</v>
      </c>
      <c r="L2724" s="64">
        <f t="shared" si="245"/>
        <v>0</v>
      </c>
      <c r="M2724" s="64">
        <f t="shared" si="245"/>
        <v>0</v>
      </c>
      <c r="N2724" s="64">
        <f t="shared" si="245"/>
        <v>0</v>
      </c>
      <c r="O2724" s="64">
        <f t="shared" si="245"/>
        <v>0</v>
      </c>
      <c r="P2724" s="64">
        <f t="shared" si="245"/>
        <v>0</v>
      </c>
      <c r="Q2724" s="64">
        <f t="shared" si="245"/>
        <v>0</v>
      </c>
      <c r="R2724" s="197"/>
      <c r="S2724" s="192"/>
      <c r="T2724" s="211"/>
    </row>
    <row r="2725" spans="1:20" ht="17" hidden="1" customHeight="1" outlineLevel="1" thickBot="1" x14ac:dyDescent="0.25">
      <c r="A2725" s="184"/>
      <c r="B2725" s="185"/>
      <c r="C2725" s="189"/>
      <c r="D2725" s="63" t="s">
        <v>24</v>
      </c>
      <c r="E2725" s="62">
        <f>SUM(E2724/2.5)</f>
        <v>0</v>
      </c>
      <c r="F2725" s="42"/>
      <c r="G2725" s="61"/>
      <c r="H2725" s="60" t="s">
        <v>14</v>
      </c>
      <c r="I2725" s="59">
        <v>48</v>
      </c>
      <c r="J2725" s="58">
        <v>50</v>
      </c>
      <c r="K2725" s="58">
        <v>52</v>
      </c>
      <c r="L2725" s="58">
        <v>54</v>
      </c>
      <c r="M2725" s="58">
        <v>56</v>
      </c>
      <c r="N2725" s="58">
        <v>58</v>
      </c>
      <c r="O2725" s="58">
        <v>60</v>
      </c>
      <c r="P2725" s="58">
        <v>62</v>
      </c>
      <c r="Q2725" s="57">
        <v>64</v>
      </c>
      <c r="R2725" s="197"/>
      <c r="S2725" s="192"/>
      <c r="T2725" s="211"/>
    </row>
    <row r="2726" spans="1:20" ht="17" hidden="1" customHeight="1" outlineLevel="1" thickBot="1" x14ac:dyDescent="0.25">
      <c r="A2726" s="186"/>
      <c r="B2726" s="187"/>
      <c r="C2726" s="190"/>
      <c r="D2726" s="56" t="s">
        <v>25</v>
      </c>
      <c r="E2726" s="55">
        <f>SUM(E2724/2.2)</f>
        <v>0</v>
      </c>
      <c r="F2726" s="42"/>
      <c r="G2726" s="42"/>
      <c r="H2726" s="42"/>
      <c r="I2726" s="42"/>
      <c r="J2726" s="42"/>
      <c r="K2726" s="42"/>
      <c r="L2726" s="42"/>
      <c r="M2726" s="42"/>
      <c r="N2726" s="42"/>
      <c r="O2726" s="42"/>
      <c r="P2726" s="42"/>
      <c r="Q2726" s="42"/>
      <c r="R2726" s="198"/>
      <c r="S2726" s="199"/>
      <c r="T2726" s="211"/>
    </row>
    <row r="2727" spans="1:20" ht="17" hidden="1" outlineLevel="1" thickBot="1" x14ac:dyDescent="0.25">
      <c r="A2727" s="54" t="s">
        <v>26</v>
      </c>
      <c r="B2727" s="53"/>
      <c r="C2727" s="42"/>
      <c r="D2727" s="48"/>
      <c r="E2727" s="52"/>
      <c r="F2727" s="42"/>
      <c r="S2727" s="28"/>
      <c r="T2727" s="211"/>
    </row>
    <row r="2728" spans="1:20" hidden="1" outlineLevel="1" x14ac:dyDescent="0.2">
      <c r="A2728" s="51" t="s">
        <v>27</v>
      </c>
      <c r="B2728" s="50"/>
      <c r="C2728" s="42"/>
      <c r="D2728" s="48"/>
      <c r="E2728" s="42"/>
      <c r="F2728" s="42"/>
      <c r="R2728" s="42"/>
      <c r="S2728" s="47"/>
      <c r="T2728" s="211"/>
    </row>
    <row r="2729" spans="1:20" hidden="1" outlineLevel="1" x14ac:dyDescent="0.2">
      <c r="A2729" s="49"/>
      <c r="B2729" s="42"/>
      <c r="C2729" s="42"/>
      <c r="D2729" s="48"/>
      <c r="E2729" s="42"/>
      <c r="F2729" s="42"/>
      <c r="G2729" s="42"/>
      <c r="H2729" s="42"/>
      <c r="I2729" s="42"/>
      <c r="J2729" s="42"/>
      <c r="K2729" s="42"/>
      <c r="L2729" s="42"/>
      <c r="M2729" s="42"/>
      <c r="N2729" s="42"/>
      <c r="O2729" s="42"/>
      <c r="P2729" s="42"/>
      <c r="Q2729" s="42"/>
      <c r="R2729" s="42"/>
      <c r="S2729" s="47"/>
      <c r="T2729" s="211"/>
    </row>
    <row r="2730" spans="1:20" ht="17" hidden="1" outlineLevel="1" thickBot="1" x14ac:dyDescent="0.25">
      <c r="A2730" s="49" t="s">
        <v>28</v>
      </c>
      <c r="B2730" s="42"/>
      <c r="C2730" s="42"/>
      <c r="D2730" s="48"/>
      <c r="E2730" s="42"/>
      <c r="F2730" s="42"/>
      <c r="G2730" s="42"/>
      <c r="H2730" s="42"/>
      <c r="I2730" s="42"/>
      <c r="J2730" s="42"/>
      <c r="K2730" s="42"/>
      <c r="L2730" s="42"/>
      <c r="M2730" s="42"/>
      <c r="N2730" s="42"/>
      <c r="O2730" s="42"/>
      <c r="P2730" s="42"/>
      <c r="Q2730" s="42"/>
      <c r="R2730" s="42"/>
      <c r="S2730" s="47"/>
      <c r="T2730" s="211"/>
    </row>
    <row r="2731" spans="1:20" hidden="1" outlineLevel="1" x14ac:dyDescent="0.2">
      <c r="A2731" s="46" t="s">
        <v>29</v>
      </c>
      <c r="B2731" s="45" t="s">
        <v>30</v>
      </c>
      <c r="C2731" s="44" t="s">
        <v>31</v>
      </c>
      <c r="D2731" s="44" t="s">
        <v>32</v>
      </c>
      <c r="E2731" s="44" t="s">
        <v>33</v>
      </c>
      <c r="F2731" s="44" t="s">
        <v>34</v>
      </c>
      <c r="G2731" s="44" t="s">
        <v>35</v>
      </c>
      <c r="H2731" s="43" t="s">
        <v>36</v>
      </c>
      <c r="I2731" s="200" t="s">
        <v>37</v>
      </c>
      <c r="J2731" s="201"/>
      <c r="K2731" s="202"/>
      <c r="L2731" s="202"/>
      <c r="M2731" s="202"/>
      <c r="N2731" s="202"/>
      <c r="O2731" s="202"/>
      <c r="P2731" s="42"/>
      <c r="Q2731" s="42"/>
      <c r="R2731" s="42"/>
      <c r="S2731" s="28"/>
      <c r="T2731" s="211"/>
    </row>
    <row r="2732" spans="1:20" hidden="1" outlineLevel="1" x14ac:dyDescent="0.2">
      <c r="A2732" s="38"/>
      <c r="B2732" s="37"/>
      <c r="C2732" s="36"/>
      <c r="D2732" s="35"/>
      <c r="E2732" s="41">
        <f>D2732*H2724</f>
        <v>0</v>
      </c>
      <c r="F2732" s="33" cm="1">
        <f t="array" ref="F2732">IFERROR(_xlfn.XLOOKUP(1,(TabFournisseurs[TYPE]=A2732)*(TabFournisseurs[SUPPLIER2]=B2732)*(TabFournisseurs[REF PRODUCT]=C2732),TabFournisseurs[Cost / per m]),0)</f>
        <v>0</v>
      </c>
      <c r="G2732" s="96">
        <f>F2732*D2732</f>
        <v>0</v>
      </c>
      <c r="H2732" s="40">
        <f>G2732*H2724</f>
        <v>0</v>
      </c>
      <c r="I2732" s="203"/>
      <c r="J2732" s="201"/>
      <c r="K2732" s="156"/>
      <c r="L2732" s="156"/>
      <c r="M2732" s="156"/>
      <c r="N2732" s="156"/>
      <c r="O2732" s="156"/>
      <c r="P2732" s="156"/>
      <c r="Q2732" s="156"/>
      <c r="R2732" s="156"/>
      <c r="S2732" s="157"/>
      <c r="T2732" s="211"/>
    </row>
    <row r="2733" spans="1:20" hidden="1" outlineLevel="1" x14ac:dyDescent="0.2">
      <c r="A2733" s="38"/>
      <c r="B2733" s="37"/>
      <c r="C2733" s="36"/>
      <c r="D2733" s="35"/>
      <c r="E2733" s="34">
        <f>D2733*H2724</f>
        <v>0</v>
      </c>
      <c r="F2733" s="33" cm="1">
        <f t="array" ref="F2733">IFERROR(_xlfn.XLOOKUP(1,(TabFournisseurs[TYPE]=A2733)*(TabFournisseurs[SUPPLIER2]=B2733)*(TabFournisseurs[REF PRODUCT]=C2733),TabFournisseurs[Cost / per m]),0)</f>
        <v>0</v>
      </c>
      <c r="G2733" s="32">
        <f t="shared" ref="G2733:G2743" si="246">F2733*D2733</f>
        <v>0</v>
      </c>
      <c r="H2733" s="31">
        <f>G2733*H2724</f>
        <v>0</v>
      </c>
      <c r="I2733" s="39"/>
      <c r="J2733" s="39"/>
      <c r="K2733" s="156"/>
      <c r="L2733" s="156"/>
      <c r="M2733" s="156"/>
      <c r="N2733" s="156"/>
      <c r="O2733" s="156"/>
      <c r="P2733" s="156"/>
      <c r="Q2733" s="156"/>
      <c r="R2733" s="156"/>
      <c r="S2733" s="157"/>
      <c r="T2733" s="211"/>
    </row>
    <row r="2734" spans="1:20" hidden="1" outlineLevel="1" x14ac:dyDescent="0.2">
      <c r="A2734" s="38"/>
      <c r="B2734" s="37"/>
      <c r="C2734" s="36"/>
      <c r="D2734" s="35"/>
      <c r="E2734" s="34">
        <f>D2734*H2724</f>
        <v>0</v>
      </c>
      <c r="F2734" s="33" cm="1">
        <f t="array" ref="F2734">IFERROR(_xlfn.XLOOKUP(1,(TabFournisseurs[TYPE]=A2734)*(TabFournisseurs[SUPPLIER2]=B2734)*(TabFournisseurs[REF PRODUCT]=C2734),TabFournisseurs[Cost / per m]),0)</f>
        <v>0</v>
      </c>
      <c r="G2734" s="32">
        <f t="shared" si="246"/>
        <v>0</v>
      </c>
      <c r="H2734" s="31">
        <f>G2734*H2724</f>
        <v>0</v>
      </c>
      <c r="I2734" s="39"/>
      <c r="J2734" s="39"/>
      <c r="K2734" s="156"/>
      <c r="L2734" s="156"/>
      <c r="M2734" s="156"/>
      <c r="N2734" s="156"/>
      <c r="O2734" s="156"/>
      <c r="P2734" s="156"/>
      <c r="Q2734" s="156"/>
      <c r="R2734" s="156"/>
      <c r="S2734" s="157"/>
      <c r="T2734" s="211"/>
    </row>
    <row r="2735" spans="1:20" hidden="1" outlineLevel="1" x14ac:dyDescent="0.2">
      <c r="A2735" s="38"/>
      <c r="B2735" s="37"/>
      <c r="C2735" s="36"/>
      <c r="D2735" s="35"/>
      <c r="E2735" s="34">
        <f>D2735*H2724</f>
        <v>0</v>
      </c>
      <c r="F2735" s="33" cm="1">
        <f t="array" ref="F2735">IFERROR(_xlfn.XLOOKUP(1,(TabFournisseurs[TYPE]=A2735)*(TabFournisseurs[SUPPLIER2]=B2735)*(TabFournisseurs[REF PRODUCT]=C2735),TabFournisseurs[Cost / per m]),0)</f>
        <v>0</v>
      </c>
      <c r="G2735" s="32">
        <f t="shared" si="246"/>
        <v>0</v>
      </c>
      <c r="H2735" s="31">
        <f>G2735*H2724</f>
        <v>0</v>
      </c>
      <c r="I2735" s="30"/>
      <c r="J2735" s="30"/>
      <c r="K2735" s="156"/>
      <c r="L2735" s="156"/>
      <c r="M2735" s="156"/>
      <c r="N2735" s="156"/>
      <c r="O2735" s="156"/>
      <c r="P2735" s="156"/>
      <c r="Q2735" s="156"/>
      <c r="R2735" s="156"/>
      <c r="S2735" s="157"/>
      <c r="T2735" s="211"/>
    </row>
    <row r="2736" spans="1:20" hidden="1" outlineLevel="1" x14ac:dyDescent="0.2">
      <c r="A2736" s="38"/>
      <c r="B2736" s="37"/>
      <c r="C2736" s="36"/>
      <c r="D2736" s="35"/>
      <c r="E2736" s="34">
        <f>D2736*H2724</f>
        <v>0</v>
      </c>
      <c r="F2736" s="33" cm="1">
        <f t="array" ref="F2736">IFERROR(_xlfn.XLOOKUP(1,(TabFournisseurs[TYPE]=A2736)*(TabFournisseurs[SUPPLIER2]=B2736)*(TabFournisseurs[REF PRODUCT]=C2736),TabFournisseurs[Cost / per m]),0)</f>
        <v>0</v>
      </c>
      <c r="G2736" s="32">
        <f t="shared" si="246"/>
        <v>0</v>
      </c>
      <c r="H2736" s="31">
        <f>G2736*H2724</f>
        <v>0</v>
      </c>
      <c r="I2736" s="30"/>
      <c r="J2736" s="30"/>
      <c r="K2736" s="29"/>
      <c r="L2736" s="29"/>
      <c r="M2736" s="29"/>
      <c r="N2736" s="29"/>
      <c r="O2736" s="29"/>
      <c r="P2736" s="29"/>
      <c r="Q2736" s="29"/>
      <c r="R2736" s="29"/>
      <c r="S2736" s="28"/>
      <c r="T2736" s="211"/>
    </row>
    <row r="2737" spans="1:20" hidden="1" outlineLevel="1" x14ac:dyDescent="0.2">
      <c r="A2737" s="38"/>
      <c r="B2737" s="37"/>
      <c r="C2737" s="36"/>
      <c r="D2737" s="35"/>
      <c r="E2737" s="34">
        <f>D2737*H2724</f>
        <v>0</v>
      </c>
      <c r="F2737" s="33" cm="1">
        <f t="array" ref="F2737">IFERROR(_xlfn.XLOOKUP(1,(TabFournisseurs[TYPE]=A2737)*(TabFournisseurs[SUPPLIER2]=B2737)*(TabFournisseurs[REF PRODUCT]=C2737),TabFournisseurs[Cost / per m]),0)</f>
        <v>0</v>
      </c>
      <c r="G2737" s="32">
        <f t="shared" si="246"/>
        <v>0</v>
      </c>
      <c r="H2737" s="31">
        <f>G2737*H2724</f>
        <v>0</v>
      </c>
      <c r="I2737" s="158"/>
      <c r="J2737" s="159"/>
      <c r="K2737" s="29"/>
      <c r="L2737" s="29"/>
      <c r="M2737" s="29"/>
      <c r="N2737" s="29"/>
      <c r="O2737" s="29"/>
      <c r="P2737" s="29"/>
      <c r="Q2737" s="29"/>
      <c r="R2737" s="29"/>
      <c r="S2737" s="28"/>
      <c r="T2737" s="211"/>
    </row>
    <row r="2738" spans="1:20" hidden="1" outlineLevel="1" x14ac:dyDescent="0.2">
      <c r="A2738" s="38"/>
      <c r="B2738" s="37"/>
      <c r="C2738" s="36"/>
      <c r="D2738" s="35"/>
      <c r="E2738" s="34">
        <f>D2738*H2724</f>
        <v>0</v>
      </c>
      <c r="F2738" s="33" cm="1">
        <f t="array" ref="F2738">IFERROR(_xlfn.XLOOKUP(1,(TabFournisseurs[TYPE]=A2738)*(TabFournisseurs[SUPPLIER2]=B2738)*(TabFournisseurs[REF PRODUCT]=C2738),TabFournisseurs[Cost / per m]),0)</f>
        <v>0</v>
      </c>
      <c r="G2738" s="32">
        <f t="shared" si="246"/>
        <v>0</v>
      </c>
      <c r="H2738" s="31">
        <f>G2738*H2724</f>
        <v>0</v>
      </c>
      <c r="I2738" s="30"/>
      <c r="J2738" s="30"/>
      <c r="K2738" s="29"/>
      <c r="L2738" s="29"/>
      <c r="M2738" s="29"/>
      <c r="N2738" s="29"/>
      <c r="O2738" s="29"/>
      <c r="P2738" s="29"/>
      <c r="Q2738" s="29"/>
      <c r="R2738" s="29"/>
      <c r="S2738" s="28"/>
      <c r="T2738" s="211"/>
    </row>
    <row r="2739" spans="1:20" hidden="1" outlineLevel="1" x14ac:dyDescent="0.2">
      <c r="A2739" s="38"/>
      <c r="B2739" s="37"/>
      <c r="C2739" s="36"/>
      <c r="D2739" s="35"/>
      <c r="E2739" s="34">
        <f>D2739*H2724</f>
        <v>0</v>
      </c>
      <c r="F2739" s="33" cm="1">
        <f t="array" ref="F2739">IFERROR(_xlfn.XLOOKUP(1,(TabFournisseurs[TYPE]=A2739)*(TabFournisseurs[SUPPLIER2]=B2739)*(TabFournisseurs[REF PRODUCT]=C2739),TabFournisseurs[Cost / per m]),0)</f>
        <v>0</v>
      </c>
      <c r="G2739" s="32">
        <f t="shared" si="246"/>
        <v>0</v>
      </c>
      <c r="H2739" s="31">
        <f>G2739*H2724</f>
        <v>0</v>
      </c>
      <c r="I2739" s="30"/>
      <c r="J2739" s="30"/>
      <c r="K2739" s="29"/>
      <c r="L2739" s="29"/>
      <c r="M2739" s="29"/>
      <c r="N2739" s="29"/>
      <c r="O2739" s="29"/>
      <c r="P2739" s="29"/>
      <c r="Q2739" s="29"/>
      <c r="R2739" s="29"/>
      <c r="S2739" s="28"/>
      <c r="T2739" s="211"/>
    </row>
    <row r="2740" spans="1:20" hidden="1" outlineLevel="1" x14ac:dyDescent="0.2">
      <c r="A2740" s="38"/>
      <c r="B2740" s="37"/>
      <c r="C2740" s="36"/>
      <c r="D2740" s="35"/>
      <c r="E2740" s="34">
        <f>D2740*H2724</f>
        <v>0</v>
      </c>
      <c r="F2740" s="33" cm="1">
        <f t="array" ref="F2740">IFERROR(_xlfn.XLOOKUP(1,(TabFournisseurs[TYPE]=A2740)*(TabFournisseurs[SUPPLIER2]=B2740)*(TabFournisseurs[REF PRODUCT]=C2740),TabFournisseurs[Cost / per m]),0)</f>
        <v>0</v>
      </c>
      <c r="G2740" s="32">
        <f t="shared" si="246"/>
        <v>0</v>
      </c>
      <c r="H2740" s="31">
        <f>G2740*H2724</f>
        <v>0</v>
      </c>
      <c r="I2740" s="30"/>
      <c r="J2740" s="30"/>
      <c r="K2740" s="29"/>
      <c r="L2740" s="29"/>
      <c r="M2740" s="29"/>
      <c r="N2740" s="29"/>
      <c r="O2740" s="29"/>
      <c r="P2740" s="29"/>
      <c r="Q2740" s="29"/>
      <c r="R2740" s="29"/>
      <c r="S2740" s="28"/>
      <c r="T2740" s="211"/>
    </row>
    <row r="2741" spans="1:20" hidden="1" outlineLevel="1" x14ac:dyDescent="0.2">
      <c r="A2741" s="38"/>
      <c r="B2741" s="37"/>
      <c r="C2741" s="36"/>
      <c r="D2741" s="35"/>
      <c r="E2741" s="34">
        <f>D2741*H2724</f>
        <v>0</v>
      </c>
      <c r="F2741" s="33" cm="1">
        <f t="array" ref="F2741">IFERROR(_xlfn.XLOOKUP(1,(TabFournisseurs[TYPE]=A2741)*(TabFournisseurs[SUPPLIER2]=B2741)*(TabFournisseurs[REF PRODUCT]=C2741),TabFournisseurs[Cost / per m]),0)</f>
        <v>0</v>
      </c>
      <c r="G2741" s="32">
        <f t="shared" si="246"/>
        <v>0</v>
      </c>
      <c r="H2741" s="31">
        <f>G2741*H2724</f>
        <v>0</v>
      </c>
      <c r="I2741" s="30"/>
      <c r="J2741" s="30"/>
      <c r="K2741" s="29"/>
      <c r="L2741" s="29"/>
      <c r="M2741" s="29"/>
      <c r="N2741" s="29"/>
      <c r="O2741" s="29"/>
      <c r="P2741" s="29"/>
      <c r="Q2741" s="29"/>
      <c r="R2741" s="29"/>
      <c r="S2741" s="28"/>
      <c r="T2741" s="211"/>
    </row>
    <row r="2742" spans="1:20" hidden="1" outlineLevel="1" x14ac:dyDescent="0.2">
      <c r="A2742" s="38"/>
      <c r="B2742" s="37"/>
      <c r="C2742" s="36"/>
      <c r="D2742" s="35"/>
      <c r="E2742" s="34">
        <f>D2742*H2724</f>
        <v>0</v>
      </c>
      <c r="F2742" s="33" cm="1">
        <f t="array" ref="F2742">IFERROR(_xlfn.XLOOKUP(1,(TabFournisseurs[TYPE]=A2742)*(TabFournisseurs[SUPPLIER2]=B2742)*(TabFournisseurs[REF PRODUCT]=C2742),TabFournisseurs[Cost / per m]),0)</f>
        <v>0</v>
      </c>
      <c r="G2742" s="32">
        <f t="shared" si="246"/>
        <v>0</v>
      </c>
      <c r="H2742" s="31">
        <f>G2742*H2724</f>
        <v>0</v>
      </c>
      <c r="I2742" s="30"/>
      <c r="J2742" s="30"/>
      <c r="K2742" s="29"/>
      <c r="L2742" s="29"/>
      <c r="M2742" s="29"/>
      <c r="N2742" s="29"/>
      <c r="O2742" s="29"/>
      <c r="P2742" s="29"/>
      <c r="Q2742" s="29"/>
      <c r="R2742" s="29"/>
      <c r="S2742" s="28"/>
      <c r="T2742" s="211"/>
    </row>
    <row r="2743" spans="1:20" hidden="1" outlineLevel="1" x14ac:dyDescent="0.2">
      <c r="A2743" s="38"/>
      <c r="B2743" s="37"/>
      <c r="C2743" s="36"/>
      <c r="D2743" s="35"/>
      <c r="E2743" s="34">
        <f>D2743*H2724</f>
        <v>0</v>
      </c>
      <c r="F2743" s="33" cm="1">
        <f t="array" ref="F2743">IFERROR(_xlfn.XLOOKUP(1,(TabFournisseurs[TYPE]=A2743)*(TabFournisseurs[SUPPLIER2]=B2743)*(TabFournisseurs[REF PRODUCT]=C2743),TabFournisseurs[Cost / per m]),0)</f>
        <v>0</v>
      </c>
      <c r="G2743" s="32">
        <f t="shared" si="246"/>
        <v>0</v>
      </c>
      <c r="H2743" s="31">
        <f>G2743*H2724</f>
        <v>0</v>
      </c>
      <c r="I2743" s="30"/>
      <c r="J2743" s="30"/>
      <c r="K2743" s="29"/>
      <c r="L2743" s="29"/>
      <c r="M2743" s="29"/>
      <c r="N2743" s="29"/>
      <c r="O2743" s="29"/>
      <c r="P2743" s="29"/>
      <c r="Q2743" s="29"/>
      <c r="R2743" s="29"/>
      <c r="S2743" s="28"/>
      <c r="T2743" s="211"/>
    </row>
    <row r="2744" spans="1:20" ht="17" hidden="1" outlineLevel="1" x14ac:dyDescent="0.2">
      <c r="A2744" s="101" t="s">
        <v>38</v>
      </c>
      <c r="B2744" s="102" t="s">
        <v>39</v>
      </c>
      <c r="C2744" s="103" t="s">
        <v>102</v>
      </c>
      <c r="D2744" s="104" t="s">
        <v>103</v>
      </c>
      <c r="E2744" s="34"/>
      <c r="F2744" s="33"/>
      <c r="G2744" s="32"/>
      <c r="H2744" s="31"/>
      <c r="I2744" s="30"/>
      <c r="J2744" s="30"/>
      <c r="K2744" s="29"/>
      <c r="L2744" s="29"/>
      <c r="M2744" s="29"/>
      <c r="N2744" s="29"/>
      <c r="O2744" s="29"/>
      <c r="P2744" s="29"/>
      <c r="Q2744" s="29"/>
      <c r="R2744" s="29"/>
      <c r="S2744" s="28"/>
      <c r="T2744" s="211"/>
    </row>
    <row r="2745" spans="1:20" ht="17" hidden="1" outlineLevel="1" x14ac:dyDescent="0.2">
      <c r="A2745" s="38" t="s">
        <v>38</v>
      </c>
      <c r="B2745" s="37" t="s">
        <v>40</v>
      </c>
      <c r="C2745" s="36" t="s">
        <v>41</v>
      </c>
      <c r="D2745" s="35">
        <v>1</v>
      </c>
      <c r="E2745" s="34">
        <f>D2745*H2724</f>
        <v>0</v>
      </c>
      <c r="F2745" s="33" cm="1">
        <f t="array" ref="F2745">IFERROR(_xlfn.XLOOKUP(1,(TabFournisseurs[TYPE]=A2745)*(TabFournisseurs[SUPPLIER2]=B2745)*(TabFournisseurs[REF PRODUCT]=C2745),TabFournisseurs[Cost / per m]),0)</f>
        <v>2</v>
      </c>
      <c r="G2745" s="32">
        <f t="shared" ref="G2745:G2746" si="247">F2745*D2745</f>
        <v>2</v>
      </c>
      <c r="H2745" s="31">
        <f>G2745*H2724</f>
        <v>0</v>
      </c>
      <c r="I2745" s="30"/>
      <c r="J2745" s="30"/>
      <c r="K2745" s="29"/>
      <c r="L2745" s="29"/>
      <c r="M2745" s="29"/>
      <c r="N2745" s="29"/>
      <c r="O2745" s="29"/>
      <c r="P2745" s="29"/>
      <c r="Q2745" s="29"/>
      <c r="R2745" s="29"/>
      <c r="S2745" s="28"/>
      <c r="T2745" s="211"/>
    </row>
    <row r="2746" spans="1:20" ht="18" hidden="1" outlineLevel="1" thickBot="1" x14ac:dyDescent="0.25">
      <c r="A2746" s="27" t="s">
        <v>38</v>
      </c>
      <c r="B2746" s="26" t="s">
        <v>42</v>
      </c>
      <c r="C2746" s="25" t="s">
        <v>43</v>
      </c>
      <c r="D2746" s="24">
        <v>1</v>
      </c>
      <c r="E2746" s="23">
        <f>D2746*H2724</f>
        <v>0</v>
      </c>
      <c r="F2746" s="22" cm="1">
        <f t="array" ref="F2746">IFERROR(_xlfn.XLOOKUP(1,(TabFournisseurs[TYPE]=A2746)*(TabFournisseurs[SUPPLIER2]=B2746)*(TabFournisseurs[REF PRODUCT]=C2746),TabFournisseurs[Cost / per m]),0)</f>
        <v>0.5</v>
      </c>
      <c r="G2746" s="21">
        <f t="shared" si="247"/>
        <v>0.5</v>
      </c>
      <c r="H2746" s="20">
        <f>G2746*H2724</f>
        <v>0</v>
      </c>
      <c r="I2746" s="19"/>
      <c r="J2746" s="19"/>
      <c r="K2746" s="18"/>
      <c r="L2746" s="18"/>
      <c r="M2746" s="18"/>
      <c r="N2746" s="18"/>
      <c r="O2746" s="18"/>
      <c r="P2746" s="18"/>
      <c r="Q2746" s="18"/>
      <c r="R2746" s="18"/>
      <c r="S2746" s="17"/>
      <c r="T2746" s="211"/>
    </row>
    <row r="2747" spans="1:20" hidden="1" outlineLevel="1" x14ac:dyDescent="0.2">
      <c r="A2747" s="180" t="s">
        <v>3</v>
      </c>
      <c r="B2747" s="181"/>
      <c r="C2747" s="94"/>
      <c r="D2747" s="94"/>
      <c r="E2747" s="94"/>
      <c r="F2747" s="94"/>
      <c r="G2747" s="94"/>
      <c r="H2747" s="94"/>
      <c r="I2747" s="94"/>
      <c r="J2747" s="94"/>
      <c r="K2747" s="94"/>
      <c r="L2747" s="94"/>
      <c r="M2747" s="94"/>
      <c r="N2747" s="94"/>
      <c r="O2747" s="94"/>
      <c r="P2747" s="94"/>
      <c r="Q2747" s="94"/>
      <c r="R2747" s="94"/>
      <c r="S2747" s="93" t="s">
        <v>95</v>
      </c>
      <c r="T2747" s="211"/>
    </row>
    <row r="2748" spans="1:20" ht="17" hidden="1" outlineLevel="1" thickBot="1" x14ac:dyDescent="0.25">
      <c r="A2748" s="92"/>
      <c r="B2748" s="42"/>
      <c r="C2748" s="42"/>
      <c r="D2748" s="42"/>
      <c r="E2748" s="42"/>
      <c r="F2748" s="42"/>
      <c r="G2748" s="42"/>
      <c r="H2748" s="42"/>
      <c r="I2748" s="42"/>
      <c r="J2748" s="42"/>
      <c r="K2748" s="42"/>
      <c r="L2748" s="42"/>
      <c r="M2748" s="42"/>
      <c r="N2748" s="42"/>
      <c r="O2748" s="42"/>
      <c r="P2748" s="42"/>
      <c r="Q2748" s="42"/>
      <c r="R2748" s="42"/>
      <c r="S2748" s="47"/>
      <c r="T2748" s="211"/>
    </row>
    <row r="2749" spans="1:20" ht="17" hidden="1" customHeight="1" outlineLevel="1" thickBot="1" x14ac:dyDescent="0.25">
      <c r="A2749" s="182" t="s">
        <v>5</v>
      </c>
      <c r="B2749" s="183"/>
      <c r="C2749" s="91" t="s">
        <v>6</v>
      </c>
      <c r="D2749" s="90" t="s">
        <v>7</v>
      </c>
      <c r="E2749" s="106" t="s">
        <v>340</v>
      </c>
      <c r="F2749" s="42"/>
      <c r="G2749" s="42"/>
      <c r="H2749" s="84" t="s">
        <v>8</v>
      </c>
      <c r="I2749" s="88"/>
      <c r="J2749" s="88"/>
      <c r="K2749" s="88"/>
      <c r="L2749" s="88"/>
      <c r="M2749" s="88"/>
      <c r="N2749" s="88"/>
      <c r="O2749" s="88"/>
      <c r="P2749" s="88"/>
      <c r="Q2749" s="88"/>
      <c r="S2749" s="87"/>
      <c r="T2749" s="211"/>
    </row>
    <row r="2750" spans="1:20" ht="16" hidden="1" customHeight="1" outlineLevel="1" x14ac:dyDescent="0.2">
      <c r="A2750" s="184"/>
      <c r="B2750" s="185"/>
      <c r="C2750" s="188"/>
      <c r="D2750" s="86" t="s">
        <v>9</v>
      </c>
      <c r="E2750" s="118" t="s">
        <v>86</v>
      </c>
      <c r="F2750" s="42"/>
      <c r="G2750" s="42"/>
      <c r="H2750" s="84" t="s">
        <v>10</v>
      </c>
      <c r="I2750" s="83"/>
      <c r="J2750" s="83"/>
      <c r="K2750" s="83"/>
      <c r="L2750" s="83"/>
      <c r="M2750" s="83"/>
      <c r="N2750" s="83"/>
      <c r="O2750" s="83"/>
      <c r="P2750" s="83"/>
      <c r="Q2750" s="83"/>
      <c r="R2750" s="191"/>
      <c r="S2750" s="192"/>
      <c r="T2750" s="211"/>
    </row>
    <row r="2751" spans="1:20" ht="16" hidden="1" customHeight="1" outlineLevel="1" x14ac:dyDescent="0.2">
      <c r="A2751" s="184"/>
      <c r="B2751" s="185"/>
      <c r="C2751" s="189"/>
      <c r="D2751" s="63" t="s">
        <v>11</v>
      </c>
      <c r="E2751" s="119" t="s">
        <v>50</v>
      </c>
      <c r="F2751" s="42"/>
      <c r="G2751" s="48"/>
      <c r="H2751" s="81"/>
      <c r="I2751" s="80"/>
      <c r="J2751" s="80"/>
      <c r="K2751" s="80"/>
      <c r="L2751" s="80"/>
      <c r="M2751" s="80"/>
      <c r="N2751" s="80"/>
      <c r="O2751" s="80"/>
      <c r="P2751" s="80"/>
      <c r="Q2751" s="80"/>
      <c r="R2751" s="191"/>
      <c r="S2751" s="192"/>
      <c r="T2751" s="211"/>
    </row>
    <row r="2752" spans="1:20" ht="16" hidden="1" customHeight="1" outlineLevel="1" thickBot="1" x14ac:dyDescent="0.25">
      <c r="A2752" s="184"/>
      <c r="B2752" s="185"/>
      <c r="C2752" s="189"/>
      <c r="D2752" s="63" t="s">
        <v>12</v>
      </c>
      <c r="E2752" s="82"/>
      <c r="F2752" s="42"/>
      <c r="G2752" s="48"/>
      <c r="H2752" s="81"/>
      <c r="I2752" s="80"/>
      <c r="J2752" s="80"/>
      <c r="K2752" s="80"/>
      <c r="L2752" s="80"/>
      <c r="M2752" s="80"/>
      <c r="N2752" s="80"/>
      <c r="O2752" s="80"/>
      <c r="P2752" s="80"/>
      <c r="Q2752" s="80"/>
      <c r="R2752" s="152"/>
      <c r="S2752" s="153"/>
      <c r="T2752" s="211"/>
    </row>
    <row r="2753" spans="1:20" ht="16" hidden="1" customHeight="1" outlineLevel="1" thickBot="1" x14ac:dyDescent="0.25">
      <c r="A2753" s="184"/>
      <c r="B2753" s="185"/>
      <c r="C2753" s="189"/>
      <c r="D2753" s="63" t="s">
        <v>13</v>
      </c>
      <c r="E2753" s="105" t="b">
        <v>0</v>
      </c>
      <c r="F2753" s="42"/>
      <c r="G2753" s="48"/>
      <c r="H2753" s="59" t="s">
        <v>14</v>
      </c>
      <c r="I2753" s="58">
        <v>48</v>
      </c>
      <c r="J2753" s="58">
        <v>50</v>
      </c>
      <c r="K2753" s="58">
        <v>52</v>
      </c>
      <c r="L2753" s="58">
        <v>54</v>
      </c>
      <c r="M2753" s="58">
        <v>56</v>
      </c>
      <c r="N2753" s="58">
        <v>58</v>
      </c>
      <c r="O2753" s="58">
        <v>60</v>
      </c>
      <c r="P2753" s="58">
        <v>62</v>
      </c>
      <c r="Q2753" s="57">
        <v>64</v>
      </c>
      <c r="S2753" s="79"/>
      <c r="T2753" s="211"/>
    </row>
    <row r="2754" spans="1:20" hidden="1" outlineLevel="1" x14ac:dyDescent="0.2">
      <c r="A2754" s="184"/>
      <c r="B2754" s="185"/>
      <c r="C2754" s="189"/>
      <c r="D2754" s="193"/>
      <c r="E2754" s="194"/>
      <c r="F2754" s="42"/>
      <c r="G2754" s="48"/>
      <c r="H2754" s="78">
        <f t="shared" ref="H2754:H2761" si="248">SUM(I2754:Q2754)</f>
        <v>0</v>
      </c>
      <c r="I2754" s="77"/>
      <c r="J2754" s="77"/>
      <c r="K2754" s="77"/>
      <c r="L2754" s="77"/>
      <c r="M2754" s="77"/>
      <c r="N2754" s="77"/>
      <c r="O2754" s="77"/>
      <c r="P2754" s="77"/>
      <c r="Q2754" s="77"/>
      <c r="R2754" s="195" t="s">
        <v>15</v>
      </c>
      <c r="S2754" s="196"/>
      <c r="T2754" s="211"/>
    </row>
    <row r="2755" spans="1:20" ht="16" hidden="1" customHeight="1" outlineLevel="1" x14ac:dyDescent="0.2">
      <c r="A2755" s="184"/>
      <c r="B2755" s="185"/>
      <c r="C2755" s="189"/>
      <c r="D2755" s="63" t="s">
        <v>16</v>
      </c>
      <c r="E2755" s="76" t="s">
        <v>52</v>
      </c>
      <c r="F2755" s="42"/>
      <c r="G2755" s="48"/>
      <c r="H2755" s="73">
        <f t="shared" si="248"/>
        <v>0</v>
      </c>
      <c r="I2755" s="68"/>
      <c r="J2755" s="68"/>
      <c r="K2755" s="68"/>
      <c r="L2755" s="68"/>
      <c r="M2755" s="68"/>
      <c r="N2755" s="68"/>
      <c r="O2755" s="68"/>
      <c r="P2755" s="68"/>
      <c r="Q2755" s="68"/>
      <c r="R2755" s="197"/>
      <c r="S2755" s="192"/>
      <c r="T2755" s="211"/>
    </row>
    <row r="2756" spans="1:20" ht="16" hidden="1" customHeight="1" outlineLevel="1" x14ac:dyDescent="0.2">
      <c r="A2756" s="184"/>
      <c r="B2756" s="185"/>
      <c r="C2756" s="189"/>
      <c r="D2756" s="63" t="s">
        <v>17</v>
      </c>
      <c r="E2756" s="75" t="s">
        <v>320</v>
      </c>
      <c r="F2756" s="42"/>
      <c r="G2756" s="42"/>
      <c r="H2756" s="73">
        <f t="shared" si="248"/>
        <v>0</v>
      </c>
      <c r="I2756" s="68"/>
      <c r="J2756" s="68"/>
      <c r="K2756" s="68"/>
      <c r="L2756" s="68"/>
      <c r="M2756" s="68"/>
      <c r="N2756" s="68"/>
      <c r="O2756" s="68"/>
      <c r="P2756" s="68"/>
      <c r="Q2756" s="68"/>
      <c r="R2756" s="197"/>
      <c r="S2756" s="192"/>
      <c r="T2756" s="211"/>
    </row>
    <row r="2757" spans="1:20" hidden="1" outlineLevel="1" x14ac:dyDescent="0.2">
      <c r="A2757" s="184"/>
      <c r="B2757" s="185"/>
      <c r="C2757" s="189"/>
      <c r="D2757" s="193"/>
      <c r="E2757" s="194"/>
      <c r="F2757" s="42"/>
      <c r="G2757" s="48"/>
      <c r="H2757" s="73">
        <f t="shared" si="248"/>
        <v>0</v>
      </c>
      <c r="I2757" s="68"/>
      <c r="J2757" s="68"/>
      <c r="K2757" s="68"/>
      <c r="L2757" s="68"/>
      <c r="M2757" s="68"/>
      <c r="N2757" s="68"/>
      <c r="O2757" s="68"/>
      <c r="P2757" s="68"/>
      <c r="Q2757" s="68"/>
      <c r="R2757" s="197"/>
      <c r="S2757" s="192"/>
      <c r="T2757" s="211"/>
    </row>
    <row r="2758" spans="1:20" ht="16" hidden="1" customHeight="1" outlineLevel="1" x14ac:dyDescent="0.2">
      <c r="A2758" s="184"/>
      <c r="B2758" s="185"/>
      <c r="C2758" s="189"/>
      <c r="D2758" s="63" t="s">
        <v>18</v>
      </c>
      <c r="E2758" s="76">
        <v>38</v>
      </c>
      <c r="F2758" s="42"/>
      <c r="G2758" s="48"/>
      <c r="H2758" s="73">
        <f t="shared" si="248"/>
        <v>0</v>
      </c>
      <c r="I2758" s="68"/>
      <c r="J2758" s="68"/>
      <c r="K2758" s="68"/>
      <c r="L2758" s="68"/>
      <c r="M2758" s="68"/>
      <c r="N2758" s="68"/>
      <c r="O2758" s="68"/>
      <c r="P2758" s="68"/>
      <c r="Q2758" s="68"/>
      <c r="R2758" s="197"/>
      <c r="S2758" s="192"/>
      <c r="T2758" s="211"/>
    </row>
    <row r="2759" spans="1:20" ht="16" hidden="1" customHeight="1" outlineLevel="1" x14ac:dyDescent="0.2">
      <c r="A2759" s="184"/>
      <c r="B2759" s="185"/>
      <c r="C2759" s="189"/>
      <c r="D2759" s="63" t="s">
        <v>19</v>
      </c>
      <c r="E2759" s="75">
        <f>SUM(G2772:G2786)</f>
        <v>2.5</v>
      </c>
      <c r="F2759" s="42"/>
      <c r="G2759" s="42"/>
      <c r="H2759" s="73">
        <f t="shared" si="248"/>
        <v>0</v>
      </c>
      <c r="I2759" s="68"/>
      <c r="J2759" s="68"/>
      <c r="K2759" s="68"/>
      <c r="L2759" s="68"/>
      <c r="M2759" s="68"/>
      <c r="N2759" s="68"/>
      <c r="O2759" s="68"/>
      <c r="P2759" s="68"/>
      <c r="Q2759" s="68"/>
      <c r="R2759" s="197"/>
      <c r="S2759" s="192"/>
      <c r="T2759" s="211"/>
    </row>
    <row r="2760" spans="1:20" hidden="1" outlineLevel="1" x14ac:dyDescent="0.2">
      <c r="A2760" s="184"/>
      <c r="B2760" s="185"/>
      <c r="C2760" s="189"/>
      <c r="D2760" s="193"/>
      <c r="E2760" s="194"/>
      <c r="F2760" s="42"/>
      <c r="G2760" s="48"/>
      <c r="H2760" s="73">
        <f t="shared" si="248"/>
        <v>0</v>
      </c>
      <c r="I2760" s="68"/>
      <c r="J2760" s="68"/>
      <c r="K2760" s="68"/>
      <c r="L2760" s="68"/>
      <c r="M2760" s="68"/>
      <c r="N2760" s="68"/>
      <c r="O2760" s="68"/>
      <c r="P2760" s="68"/>
      <c r="Q2760" s="68"/>
      <c r="R2760" s="197"/>
      <c r="S2760" s="192"/>
      <c r="T2760" s="211"/>
    </row>
    <row r="2761" spans="1:20" ht="16" hidden="1" customHeight="1" outlineLevel="1" x14ac:dyDescent="0.2">
      <c r="A2761" s="184"/>
      <c r="B2761" s="185"/>
      <c r="C2761" s="189"/>
      <c r="D2761" s="63" t="s">
        <v>20</v>
      </c>
      <c r="E2761" s="75">
        <f>SUM(E2758:E2759)</f>
        <v>40.5</v>
      </c>
      <c r="F2761" s="42"/>
      <c r="G2761" s="74"/>
      <c r="H2761" s="73">
        <f t="shared" si="248"/>
        <v>0</v>
      </c>
      <c r="I2761" s="68"/>
      <c r="J2761" s="68"/>
      <c r="K2761" s="68"/>
      <c r="L2761" s="68"/>
      <c r="M2761" s="68"/>
      <c r="N2761" s="68"/>
      <c r="O2761" s="68"/>
      <c r="P2761" s="68"/>
      <c r="Q2761" s="68"/>
      <c r="R2761" s="197"/>
      <c r="S2761" s="192"/>
      <c r="T2761" s="211"/>
    </row>
    <row r="2762" spans="1:20" ht="16" hidden="1" customHeight="1" outlineLevel="1" x14ac:dyDescent="0.2">
      <c r="A2762" s="184"/>
      <c r="B2762" s="185"/>
      <c r="C2762" s="189"/>
      <c r="D2762" s="63" t="s">
        <v>21</v>
      </c>
      <c r="E2762" s="72">
        <f>SUM(E2764/E2761)</f>
        <v>8.0246913580246915</v>
      </c>
      <c r="F2762" s="42"/>
      <c r="G2762" s="71" t="s">
        <v>11</v>
      </c>
      <c r="H2762" s="69">
        <v>0</v>
      </c>
      <c r="I2762" s="68"/>
      <c r="J2762" s="68"/>
      <c r="K2762" s="68"/>
      <c r="L2762" s="68"/>
      <c r="M2762" s="68"/>
      <c r="N2762" s="68"/>
      <c r="O2762" s="68"/>
      <c r="P2762" s="68"/>
      <c r="Q2762" s="67"/>
      <c r="R2762" s="197"/>
      <c r="S2762" s="192"/>
      <c r="T2762" s="211"/>
    </row>
    <row r="2763" spans="1:20" ht="17" hidden="1" outlineLevel="1" thickBot="1" x14ac:dyDescent="0.25">
      <c r="A2763" s="184"/>
      <c r="B2763" s="185"/>
      <c r="C2763" s="189"/>
      <c r="D2763" s="193"/>
      <c r="E2763" s="194"/>
      <c r="F2763" s="42"/>
      <c r="G2763" s="70" t="s">
        <v>22</v>
      </c>
      <c r="H2763" s="69">
        <v>0</v>
      </c>
      <c r="I2763" s="68"/>
      <c r="J2763" s="68"/>
      <c r="K2763" s="68"/>
      <c r="L2763" s="68"/>
      <c r="M2763" s="68"/>
      <c r="N2763" s="68"/>
      <c r="O2763" s="68"/>
      <c r="P2763" s="68"/>
      <c r="Q2763" s="67"/>
      <c r="R2763" s="197"/>
      <c r="S2763" s="192"/>
      <c r="T2763" s="211"/>
    </row>
    <row r="2764" spans="1:20" ht="16" hidden="1" customHeight="1" outlineLevel="1" thickBot="1" x14ac:dyDescent="0.25">
      <c r="A2764" s="184"/>
      <c r="B2764" s="185"/>
      <c r="C2764" s="189"/>
      <c r="D2764" s="63" t="s">
        <v>23</v>
      </c>
      <c r="E2764" s="66">
        <v>325</v>
      </c>
      <c r="G2764" s="48"/>
      <c r="H2764" s="65">
        <f>SUM(H2762:H2763)</f>
        <v>0</v>
      </c>
      <c r="I2764" s="64">
        <f t="shared" ref="I2764:Q2764" si="249">SUM(I2754:I2761)</f>
        <v>0</v>
      </c>
      <c r="J2764" s="64">
        <f t="shared" si="249"/>
        <v>0</v>
      </c>
      <c r="K2764" s="64">
        <f t="shared" si="249"/>
        <v>0</v>
      </c>
      <c r="L2764" s="64">
        <f t="shared" si="249"/>
        <v>0</v>
      </c>
      <c r="M2764" s="64">
        <f t="shared" si="249"/>
        <v>0</v>
      </c>
      <c r="N2764" s="64">
        <f t="shared" si="249"/>
        <v>0</v>
      </c>
      <c r="O2764" s="64">
        <f t="shared" si="249"/>
        <v>0</v>
      </c>
      <c r="P2764" s="64">
        <f t="shared" si="249"/>
        <v>0</v>
      </c>
      <c r="Q2764" s="64">
        <f t="shared" si="249"/>
        <v>0</v>
      </c>
      <c r="R2764" s="197"/>
      <c r="S2764" s="192"/>
      <c r="T2764" s="211"/>
    </row>
    <row r="2765" spans="1:20" ht="17" hidden="1" customHeight="1" outlineLevel="1" thickBot="1" x14ac:dyDescent="0.25">
      <c r="A2765" s="184"/>
      <c r="B2765" s="185"/>
      <c r="C2765" s="189"/>
      <c r="D2765" s="63" t="s">
        <v>24</v>
      </c>
      <c r="E2765" s="62">
        <f>SUM(E2764/2.5)</f>
        <v>130</v>
      </c>
      <c r="F2765" s="42"/>
      <c r="G2765" s="61"/>
      <c r="H2765" s="60" t="s">
        <v>14</v>
      </c>
      <c r="I2765" s="59">
        <v>48</v>
      </c>
      <c r="J2765" s="58">
        <v>50</v>
      </c>
      <c r="K2765" s="58">
        <v>52</v>
      </c>
      <c r="L2765" s="58">
        <v>54</v>
      </c>
      <c r="M2765" s="58">
        <v>56</v>
      </c>
      <c r="N2765" s="58">
        <v>58</v>
      </c>
      <c r="O2765" s="58">
        <v>60</v>
      </c>
      <c r="P2765" s="58">
        <v>62</v>
      </c>
      <c r="Q2765" s="57">
        <v>64</v>
      </c>
      <c r="R2765" s="197"/>
      <c r="S2765" s="192"/>
      <c r="T2765" s="211"/>
    </row>
    <row r="2766" spans="1:20" ht="17" hidden="1" outlineLevel="1" thickBot="1" x14ac:dyDescent="0.25">
      <c r="A2766" s="186"/>
      <c r="B2766" s="187"/>
      <c r="C2766" s="190"/>
      <c r="D2766" s="56" t="s">
        <v>25</v>
      </c>
      <c r="E2766" s="55">
        <f>SUM(E2764/2.2)</f>
        <v>147.72727272727272</v>
      </c>
      <c r="F2766" s="42"/>
      <c r="G2766" s="42"/>
      <c r="H2766" s="42"/>
      <c r="I2766" s="42"/>
      <c r="J2766" s="42"/>
      <c r="K2766" s="42"/>
      <c r="L2766" s="42"/>
      <c r="M2766" s="42"/>
      <c r="N2766" s="42"/>
      <c r="O2766" s="42"/>
      <c r="P2766" s="42"/>
      <c r="Q2766" s="42"/>
      <c r="R2766" s="198"/>
      <c r="S2766" s="199"/>
      <c r="T2766" s="211"/>
    </row>
    <row r="2767" spans="1:20" ht="17" hidden="1" outlineLevel="1" thickBot="1" x14ac:dyDescent="0.25">
      <c r="A2767" s="54" t="s">
        <v>26</v>
      </c>
      <c r="B2767" s="53"/>
      <c r="C2767" s="42"/>
      <c r="D2767" s="48"/>
      <c r="E2767" s="52"/>
      <c r="F2767" s="42"/>
      <c r="S2767" s="28"/>
      <c r="T2767" s="211"/>
    </row>
    <row r="2768" spans="1:20" hidden="1" outlineLevel="1" x14ac:dyDescent="0.2">
      <c r="A2768" s="51" t="s">
        <v>27</v>
      </c>
      <c r="B2768" s="50"/>
      <c r="C2768" s="42"/>
      <c r="D2768" s="48"/>
      <c r="E2768" s="42"/>
      <c r="F2768" s="42"/>
      <c r="R2768" s="42"/>
      <c r="S2768" s="47"/>
      <c r="T2768" s="211"/>
    </row>
    <row r="2769" spans="1:20" hidden="1" outlineLevel="1" x14ac:dyDescent="0.2">
      <c r="A2769" s="49"/>
      <c r="B2769" s="42"/>
      <c r="C2769" s="42"/>
      <c r="D2769" s="48"/>
      <c r="E2769" s="42"/>
      <c r="F2769" s="42"/>
      <c r="G2769" s="42"/>
      <c r="H2769" s="42"/>
      <c r="I2769" s="42"/>
      <c r="J2769" s="42"/>
      <c r="K2769" s="42"/>
      <c r="L2769" s="42"/>
      <c r="M2769" s="42"/>
      <c r="N2769" s="42"/>
      <c r="O2769" s="42"/>
      <c r="P2769" s="42"/>
      <c r="Q2769" s="42"/>
      <c r="R2769" s="42"/>
      <c r="S2769" s="47"/>
      <c r="T2769" s="211"/>
    </row>
    <row r="2770" spans="1:20" ht="17" hidden="1" outlineLevel="1" thickBot="1" x14ac:dyDescent="0.25">
      <c r="A2770" s="49" t="s">
        <v>28</v>
      </c>
      <c r="B2770" s="42"/>
      <c r="C2770" s="42"/>
      <c r="D2770" s="48"/>
      <c r="E2770" s="42"/>
      <c r="F2770" s="42"/>
      <c r="G2770" s="42"/>
      <c r="H2770" s="42"/>
      <c r="I2770" s="42"/>
      <c r="J2770" s="42"/>
      <c r="K2770" s="42"/>
      <c r="L2770" s="42"/>
      <c r="M2770" s="42"/>
      <c r="N2770" s="42"/>
      <c r="O2770" s="42"/>
      <c r="P2770" s="42"/>
      <c r="Q2770" s="42"/>
      <c r="R2770" s="42"/>
      <c r="S2770" s="47"/>
      <c r="T2770" s="211"/>
    </row>
    <row r="2771" spans="1:20" hidden="1" outlineLevel="1" x14ac:dyDescent="0.2">
      <c r="A2771" s="46" t="s">
        <v>29</v>
      </c>
      <c r="B2771" s="45" t="s">
        <v>30</v>
      </c>
      <c r="C2771" s="44" t="s">
        <v>31</v>
      </c>
      <c r="D2771" s="44" t="s">
        <v>32</v>
      </c>
      <c r="E2771" s="44" t="s">
        <v>33</v>
      </c>
      <c r="F2771" s="44" t="s">
        <v>34</v>
      </c>
      <c r="G2771" s="44" t="s">
        <v>35</v>
      </c>
      <c r="H2771" s="43" t="s">
        <v>36</v>
      </c>
      <c r="I2771" s="200" t="s">
        <v>37</v>
      </c>
      <c r="J2771" s="201"/>
      <c r="K2771" s="202"/>
      <c r="L2771" s="202"/>
      <c r="M2771" s="202"/>
      <c r="N2771" s="202"/>
      <c r="O2771" s="202"/>
      <c r="P2771" s="42"/>
      <c r="Q2771" s="42"/>
      <c r="R2771" s="42"/>
      <c r="S2771" s="28"/>
      <c r="T2771" s="211"/>
    </row>
    <row r="2772" spans="1:20" hidden="1" outlineLevel="1" x14ac:dyDescent="0.2">
      <c r="A2772" s="38"/>
      <c r="B2772" s="37"/>
      <c r="C2772" s="36"/>
      <c r="D2772" s="35"/>
      <c r="E2772" s="41">
        <f>D2772*H2764</f>
        <v>0</v>
      </c>
      <c r="F2772" s="33" cm="1">
        <f t="array" ref="F2772">IFERROR(_xlfn.XLOOKUP(1,(TabFournisseurs[TYPE]=A2772)*(TabFournisseurs[SUPPLIER2]=B2772)*(TabFournisseurs[REF PRODUCT]=C2772),TabFournisseurs[Cost / per m]),0)</f>
        <v>0</v>
      </c>
      <c r="G2772" s="96">
        <f>F2772*D2772</f>
        <v>0</v>
      </c>
      <c r="H2772" s="40">
        <f>G2772*H2764</f>
        <v>0</v>
      </c>
      <c r="I2772" s="203"/>
      <c r="J2772" s="201"/>
      <c r="K2772" s="156"/>
      <c r="L2772" s="156"/>
      <c r="M2772" s="156"/>
      <c r="N2772" s="156"/>
      <c r="O2772" s="156"/>
      <c r="P2772" s="156"/>
      <c r="Q2772" s="156"/>
      <c r="R2772" s="156"/>
      <c r="S2772" s="157"/>
      <c r="T2772" s="211"/>
    </row>
    <row r="2773" spans="1:20" hidden="1" outlineLevel="1" x14ac:dyDescent="0.2">
      <c r="A2773" s="38"/>
      <c r="B2773" s="37"/>
      <c r="C2773" s="36"/>
      <c r="D2773" s="35"/>
      <c r="E2773" s="34">
        <f>D2773*H2764</f>
        <v>0</v>
      </c>
      <c r="F2773" s="33" cm="1">
        <f t="array" ref="F2773">IFERROR(_xlfn.XLOOKUP(1,(TabFournisseurs[TYPE]=A2773)*(TabFournisseurs[SUPPLIER2]=B2773)*(TabFournisseurs[REF PRODUCT]=C2773),TabFournisseurs[Cost / per m]),0)</f>
        <v>0</v>
      </c>
      <c r="G2773" s="32">
        <f t="shared" ref="G2773:G2783" si="250">F2773*D2773</f>
        <v>0</v>
      </c>
      <c r="H2773" s="31">
        <f>G2773*H2764</f>
        <v>0</v>
      </c>
      <c r="I2773" s="39"/>
      <c r="J2773" s="39"/>
      <c r="K2773" s="156"/>
      <c r="L2773" s="156"/>
      <c r="M2773" s="156"/>
      <c r="N2773" s="156"/>
      <c r="O2773" s="156"/>
      <c r="P2773" s="156"/>
      <c r="Q2773" s="156"/>
      <c r="R2773" s="156"/>
      <c r="S2773" s="157"/>
      <c r="T2773" s="211"/>
    </row>
    <row r="2774" spans="1:20" hidden="1" outlineLevel="1" x14ac:dyDescent="0.2">
      <c r="A2774" s="38"/>
      <c r="B2774" s="37"/>
      <c r="C2774" s="36"/>
      <c r="D2774" s="35"/>
      <c r="E2774" s="34">
        <f>D2774*H2764</f>
        <v>0</v>
      </c>
      <c r="F2774" s="33" cm="1">
        <f t="array" ref="F2774">IFERROR(_xlfn.XLOOKUP(1,(TabFournisseurs[TYPE]=A2774)*(TabFournisseurs[SUPPLIER2]=B2774)*(TabFournisseurs[REF PRODUCT]=C2774),TabFournisseurs[Cost / per m]),0)</f>
        <v>0</v>
      </c>
      <c r="G2774" s="32">
        <f t="shared" si="250"/>
        <v>0</v>
      </c>
      <c r="H2774" s="31">
        <f>G2774*H2764</f>
        <v>0</v>
      </c>
      <c r="I2774" s="39"/>
      <c r="J2774" s="39"/>
      <c r="K2774" s="156"/>
      <c r="L2774" s="156"/>
      <c r="M2774" s="156"/>
      <c r="N2774" s="156"/>
      <c r="O2774" s="156"/>
      <c r="P2774" s="156"/>
      <c r="Q2774" s="156"/>
      <c r="R2774" s="156"/>
      <c r="S2774" s="157"/>
      <c r="T2774" s="211"/>
    </row>
    <row r="2775" spans="1:20" hidden="1" outlineLevel="1" x14ac:dyDescent="0.2">
      <c r="A2775" s="38"/>
      <c r="B2775" s="37"/>
      <c r="C2775" s="36"/>
      <c r="D2775" s="35"/>
      <c r="E2775" s="34">
        <f>D2775*H2764</f>
        <v>0</v>
      </c>
      <c r="F2775" s="33" cm="1">
        <f t="array" ref="F2775">IFERROR(_xlfn.XLOOKUP(1,(TabFournisseurs[TYPE]=A2775)*(TabFournisseurs[SUPPLIER2]=B2775)*(TabFournisseurs[REF PRODUCT]=C2775),TabFournisseurs[Cost / per m]),0)</f>
        <v>0</v>
      </c>
      <c r="G2775" s="32">
        <f t="shared" si="250"/>
        <v>0</v>
      </c>
      <c r="H2775" s="31">
        <f>G2775*H2764</f>
        <v>0</v>
      </c>
      <c r="I2775" s="30"/>
      <c r="J2775" s="30"/>
      <c r="K2775" s="156"/>
      <c r="L2775" s="156"/>
      <c r="M2775" s="156"/>
      <c r="N2775" s="156"/>
      <c r="O2775" s="156"/>
      <c r="P2775" s="156"/>
      <c r="Q2775" s="156"/>
      <c r="R2775" s="156"/>
      <c r="S2775" s="157"/>
      <c r="T2775" s="211"/>
    </row>
    <row r="2776" spans="1:20" hidden="1" outlineLevel="1" x14ac:dyDescent="0.2">
      <c r="A2776" s="38"/>
      <c r="B2776" s="37"/>
      <c r="C2776" s="36"/>
      <c r="D2776" s="35"/>
      <c r="E2776" s="34">
        <f>D2776*H2764</f>
        <v>0</v>
      </c>
      <c r="F2776" s="33" cm="1">
        <f t="array" ref="F2776">IFERROR(_xlfn.XLOOKUP(1,(TabFournisseurs[TYPE]=A2776)*(TabFournisseurs[SUPPLIER2]=B2776)*(TabFournisseurs[REF PRODUCT]=C2776),TabFournisseurs[Cost / per m]),0)</f>
        <v>0</v>
      </c>
      <c r="G2776" s="32">
        <f t="shared" si="250"/>
        <v>0</v>
      </c>
      <c r="H2776" s="31">
        <f>G2776*H2764</f>
        <v>0</v>
      </c>
      <c r="I2776" s="30"/>
      <c r="J2776" s="30"/>
      <c r="K2776" s="29"/>
      <c r="L2776" s="29"/>
      <c r="M2776" s="29"/>
      <c r="N2776" s="29"/>
      <c r="O2776" s="29"/>
      <c r="P2776" s="29"/>
      <c r="Q2776" s="29"/>
      <c r="R2776" s="29"/>
      <c r="S2776" s="28"/>
      <c r="T2776" s="211"/>
    </row>
    <row r="2777" spans="1:20" hidden="1" outlineLevel="1" x14ac:dyDescent="0.2">
      <c r="A2777" s="38"/>
      <c r="B2777" s="37"/>
      <c r="C2777" s="36"/>
      <c r="D2777" s="35"/>
      <c r="E2777" s="34">
        <f>D2777*H2764</f>
        <v>0</v>
      </c>
      <c r="F2777" s="33" cm="1">
        <f t="array" ref="F2777">IFERROR(_xlfn.XLOOKUP(1,(TabFournisseurs[TYPE]=A2777)*(TabFournisseurs[SUPPLIER2]=B2777)*(TabFournisseurs[REF PRODUCT]=C2777),TabFournisseurs[Cost / per m]),0)</f>
        <v>0</v>
      </c>
      <c r="G2777" s="32">
        <f t="shared" si="250"/>
        <v>0</v>
      </c>
      <c r="H2777" s="31">
        <f>G2777*H2764</f>
        <v>0</v>
      </c>
      <c r="I2777" s="158"/>
      <c r="J2777" s="159"/>
      <c r="K2777" s="29"/>
      <c r="L2777" s="29"/>
      <c r="M2777" s="29"/>
      <c r="N2777" s="29"/>
      <c r="O2777" s="29"/>
      <c r="P2777" s="29"/>
      <c r="Q2777" s="29"/>
      <c r="R2777" s="29"/>
      <c r="S2777" s="28"/>
      <c r="T2777" s="211"/>
    </row>
    <row r="2778" spans="1:20" hidden="1" outlineLevel="1" x14ac:dyDescent="0.2">
      <c r="A2778" s="38"/>
      <c r="B2778" s="37"/>
      <c r="C2778" s="36"/>
      <c r="D2778" s="35"/>
      <c r="E2778" s="34">
        <f>D2778*H2764</f>
        <v>0</v>
      </c>
      <c r="F2778" s="33" cm="1">
        <f t="array" ref="F2778">IFERROR(_xlfn.XLOOKUP(1,(TabFournisseurs[TYPE]=A2778)*(TabFournisseurs[SUPPLIER2]=B2778)*(TabFournisseurs[REF PRODUCT]=C2778),TabFournisseurs[Cost / per m]),0)</f>
        <v>0</v>
      </c>
      <c r="G2778" s="32">
        <f t="shared" si="250"/>
        <v>0</v>
      </c>
      <c r="H2778" s="31">
        <f>G2778*H2764</f>
        <v>0</v>
      </c>
      <c r="I2778" s="30"/>
      <c r="J2778" s="30"/>
      <c r="K2778" s="29"/>
      <c r="L2778" s="29"/>
      <c r="M2778" s="29"/>
      <c r="N2778" s="29"/>
      <c r="O2778" s="29"/>
      <c r="P2778" s="29"/>
      <c r="Q2778" s="29"/>
      <c r="R2778" s="29"/>
      <c r="S2778" s="28"/>
      <c r="T2778" s="211"/>
    </row>
    <row r="2779" spans="1:20" hidden="1" outlineLevel="1" x14ac:dyDescent="0.2">
      <c r="A2779" s="38"/>
      <c r="B2779" s="37"/>
      <c r="C2779" s="36"/>
      <c r="D2779" s="35"/>
      <c r="E2779" s="34">
        <f>D2779*H2764</f>
        <v>0</v>
      </c>
      <c r="F2779" s="33" cm="1">
        <f t="array" ref="F2779">IFERROR(_xlfn.XLOOKUP(1,(TabFournisseurs[TYPE]=A2779)*(TabFournisseurs[SUPPLIER2]=B2779)*(TabFournisseurs[REF PRODUCT]=C2779),TabFournisseurs[Cost / per m]),0)</f>
        <v>0</v>
      </c>
      <c r="G2779" s="32">
        <f t="shared" si="250"/>
        <v>0</v>
      </c>
      <c r="H2779" s="31">
        <f>G2779*H2764</f>
        <v>0</v>
      </c>
      <c r="I2779" s="30"/>
      <c r="J2779" s="30"/>
      <c r="K2779" s="29"/>
      <c r="L2779" s="29"/>
      <c r="M2779" s="29"/>
      <c r="N2779" s="29"/>
      <c r="O2779" s="29"/>
      <c r="P2779" s="29"/>
      <c r="Q2779" s="29"/>
      <c r="R2779" s="29"/>
      <c r="S2779" s="28"/>
      <c r="T2779" s="211"/>
    </row>
    <row r="2780" spans="1:20" hidden="1" outlineLevel="1" x14ac:dyDescent="0.2">
      <c r="A2780" s="38"/>
      <c r="B2780" s="37"/>
      <c r="C2780" s="36"/>
      <c r="D2780" s="35"/>
      <c r="E2780" s="34">
        <f>D2780*H2764</f>
        <v>0</v>
      </c>
      <c r="F2780" s="33" cm="1">
        <f t="array" ref="F2780">IFERROR(_xlfn.XLOOKUP(1,(TabFournisseurs[TYPE]=A2780)*(TabFournisseurs[SUPPLIER2]=B2780)*(TabFournisseurs[REF PRODUCT]=C2780),TabFournisseurs[Cost / per m]),0)</f>
        <v>0</v>
      </c>
      <c r="G2780" s="32">
        <f t="shared" si="250"/>
        <v>0</v>
      </c>
      <c r="H2780" s="31">
        <f>G2780*H2764</f>
        <v>0</v>
      </c>
      <c r="I2780" s="30"/>
      <c r="J2780" s="30"/>
      <c r="K2780" s="29"/>
      <c r="L2780" s="29"/>
      <c r="M2780" s="29"/>
      <c r="N2780" s="29"/>
      <c r="O2780" s="29"/>
      <c r="P2780" s="29"/>
      <c r="Q2780" s="29"/>
      <c r="R2780" s="29"/>
      <c r="S2780" s="28"/>
      <c r="T2780" s="211"/>
    </row>
    <row r="2781" spans="1:20" hidden="1" outlineLevel="1" x14ac:dyDescent="0.2">
      <c r="A2781" s="38"/>
      <c r="B2781" s="37"/>
      <c r="C2781" s="36"/>
      <c r="D2781" s="35"/>
      <c r="E2781" s="34">
        <f>D2781*H2764</f>
        <v>0</v>
      </c>
      <c r="F2781" s="33" cm="1">
        <f t="array" ref="F2781">IFERROR(_xlfn.XLOOKUP(1,(TabFournisseurs[TYPE]=A2781)*(TabFournisseurs[SUPPLIER2]=B2781)*(TabFournisseurs[REF PRODUCT]=C2781),TabFournisseurs[Cost / per m]),0)</f>
        <v>0</v>
      </c>
      <c r="G2781" s="32">
        <f t="shared" si="250"/>
        <v>0</v>
      </c>
      <c r="H2781" s="31">
        <f>G2781*H2764</f>
        <v>0</v>
      </c>
      <c r="I2781" s="30"/>
      <c r="J2781" s="30"/>
      <c r="K2781" s="29"/>
      <c r="L2781" s="29"/>
      <c r="M2781" s="29"/>
      <c r="N2781" s="29"/>
      <c r="O2781" s="29"/>
      <c r="P2781" s="29"/>
      <c r="Q2781" s="29"/>
      <c r="R2781" s="29"/>
      <c r="S2781" s="28"/>
      <c r="T2781" s="211"/>
    </row>
    <row r="2782" spans="1:20" hidden="1" outlineLevel="1" x14ac:dyDescent="0.2">
      <c r="A2782" s="38"/>
      <c r="B2782" s="37"/>
      <c r="C2782" s="36"/>
      <c r="D2782" s="35"/>
      <c r="E2782" s="34">
        <f>D2782*H2764</f>
        <v>0</v>
      </c>
      <c r="F2782" s="33" cm="1">
        <f t="array" ref="F2782">IFERROR(_xlfn.XLOOKUP(1,(TabFournisseurs[TYPE]=A2782)*(TabFournisseurs[SUPPLIER2]=B2782)*(TabFournisseurs[REF PRODUCT]=C2782),TabFournisseurs[Cost / per m]),0)</f>
        <v>0</v>
      </c>
      <c r="G2782" s="32">
        <f t="shared" si="250"/>
        <v>0</v>
      </c>
      <c r="H2782" s="31">
        <f>G2782*H2764</f>
        <v>0</v>
      </c>
      <c r="I2782" s="30"/>
      <c r="J2782" s="30"/>
      <c r="K2782" s="29"/>
      <c r="L2782" s="29"/>
      <c r="M2782" s="29"/>
      <c r="N2782" s="29"/>
      <c r="O2782" s="29"/>
      <c r="P2782" s="29"/>
      <c r="Q2782" s="29"/>
      <c r="R2782" s="29"/>
      <c r="S2782" s="28"/>
      <c r="T2782" s="211"/>
    </row>
    <row r="2783" spans="1:20" hidden="1" outlineLevel="1" x14ac:dyDescent="0.2">
      <c r="A2783" s="38"/>
      <c r="B2783" s="37"/>
      <c r="C2783" s="36"/>
      <c r="D2783" s="35"/>
      <c r="E2783" s="34">
        <f>D2783*H2764</f>
        <v>0</v>
      </c>
      <c r="F2783" s="33" cm="1">
        <f t="array" ref="F2783">IFERROR(_xlfn.XLOOKUP(1,(TabFournisseurs[TYPE]=A2783)*(TabFournisseurs[SUPPLIER2]=B2783)*(TabFournisseurs[REF PRODUCT]=C2783),TabFournisseurs[Cost / per m]),0)</f>
        <v>0</v>
      </c>
      <c r="G2783" s="32">
        <f t="shared" si="250"/>
        <v>0</v>
      </c>
      <c r="H2783" s="31">
        <f>G2783*H2764</f>
        <v>0</v>
      </c>
      <c r="I2783" s="30"/>
      <c r="J2783" s="30"/>
      <c r="K2783" s="29"/>
      <c r="L2783" s="29"/>
      <c r="M2783" s="29"/>
      <c r="N2783" s="29"/>
      <c r="O2783" s="29"/>
      <c r="P2783" s="29"/>
      <c r="Q2783" s="29"/>
      <c r="R2783" s="29"/>
      <c r="S2783" s="28"/>
      <c r="T2783" s="211"/>
    </row>
    <row r="2784" spans="1:20" ht="17" hidden="1" outlineLevel="1" x14ac:dyDescent="0.2">
      <c r="A2784" s="101" t="s">
        <v>38</v>
      </c>
      <c r="B2784" s="102" t="s">
        <v>39</v>
      </c>
      <c r="C2784" s="103" t="s">
        <v>102</v>
      </c>
      <c r="D2784" s="104" t="s">
        <v>103</v>
      </c>
      <c r="E2784" s="34"/>
      <c r="F2784" s="33"/>
      <c r="G2784" s="32"/>
      <c r="H2784" s="31"/>
      <c r="I2784" s="30"/>
      <c r="J2784" s="30"/>
      <c r="K2784" s="29"/>
      <c r="L2784" s="29"/>
      <c r="M2784" s="29"/>
      <c r="N2784" s="29"/>
      <c r="O2784" s="29"/>
      <c r="P2784" s="29"/>
      <c r="Q2784" s="29"/>
      <c r="R2784" s="29"/>
      <c r="S2784" s="28"/>
      <c r="T2784" s="211"/>
    </row>
    <row r="2785" spans="1:20" ht="17" hidden="1" outlineLevel="1" x14ac:dyDescent="0.2">
      <c r="A2785" s="38" t="s">
        <v>38</v>
      </c>
      <c r="B2785" s="37" t="s">
        <v>40</v>
      </c>
      <c r="C2785" s="36" t="s">
        <v>41</v>
      </c>
      <c r="D2785" s="35">
        <v>1</v>
      </c>
      <c r="E2785" s="34">
        <f>D2785*H2764</f>
        <v>0</v>
      </c>
      <c r="F2785" s="33" cm="1">
        <f t="array" ref="F2785">IFERROR(_xlfn.XLOOKUP(1,(TabFournisseurs[TYPE]=A2785)*(TabFournisseurs[SUPPLIER2]=B2785)*(TabFournisseurs[REF PRODUCT]=C2785),TabFournisseurs[Cost / per m]),0)</f>
        <v>2</v>
      </c>
      <c r="G2785" s="32">
        <f t="shared" ref="G2785:G2786" si="251">F2785*D2785</f>
        <v>2</v>
      </c>
      <c r="H2785" s="31">
        <f>G2785*H2764</f>
        <v>0</v>
      </c>
      <c r="I2785" s="30"/>
      <c r="J2785" s="30"/>
      <c r="K2785" s="29"/>
      <c r="L2785" s="29"/>
      <c r="M2785" s="29"/>
      <c r="N2785" s="29"/>
      <c r="O2785" s="29"/>
      <c r="P2785" s="29"/>
      <c r="Q2785" s="29"/>
      <c r="R2785" s="29"/>
      <c r="S2785" s="28"/>
      <c r="T2785" s="211"/>
    </row>
    <row r="2786" spans="1:20" ht="18" hidden="1" outlineLevel="1" thickBot="1" x14ac:dyDescent="0.25">
      <c r="A2786" s="27" t="s">
        <v>38</v>
      </c>
      <c r="B2786" s="26" t="s">
        <v>42</v>
      </c>
      <c r="C2786" s="25" t="s">
        <v>43</v>
      </c>
      <c r="D2786" s="24">
        <v>1</v>
      </c>
      <c r="E2786" s="23">
        <f>D2786*H2764</f>
        <v>0</v>
      </c>
      <c r="F2786" s="22" cm="1">
        <f t="array" ref="F2786">IFERROR(_xlfn.XLOOKUP(1,(TabFournisseurs[TYPE]=A2786)*(TabFournisseurs[SUPPLIER2]=B2786)*(TabFournisseurs[REF PRODUCT]=C2786),TabFournisseurs[Cost / per m]),0)</f>
        <v>0.5</v>
      </c>
      <c r="G2786" s="21">
        <f t="shared" si="251"/>
        <v>0.5</v>
      </c>
      <c r="H2786" s="20">
        <f>G2786*H2764</f>
        <v>0</v>
      </c>
      <c r="I2786" s="19"/>
      <c r="J2786" s="19"/>
      <c r="K2786" s="18"/>
      <c r="L2786" s="18"/>
      <c r="M2786" s="18"/>
      <c r="N2786" s="18"/>
      <c r="O2786" s="18"/>
      <c r="P2786" s="18"/>
      <c r="Q2786" s="18"/>
      <c r="R2786" s="18"/>
      <c r="S2786" s="17"/>
      <c r="T2786" s="211"/>
    </row>
    <row r="2787" spans="1:20" ht="17" collapsed="1" thickBot="1" x14ac:dyDescent="0.25">
      <c r="A2787" s="95"/>
      <c r="B2787" s="95"/>
      <c r="C2787" s="95"/>
      <c r="D2787" s="95"/>
      <c r="E2787" s="95"/>
      <c r="F2787" s="95"/>
      <c r="G2787" s="95"/>
      <c r="H2787" s="95"/>
      <c r="I2787" s="95"/>
      <c r="J2787" s="95"/>
      <c r="K2787" s="95"/>
      <c r="L2787" s="95"/>
      <c r="M2787" s="95"/>
      <c r="N2787" s="95"/>
      <c r="O2787" s="95"/>
      <c r="P2787" s="95"/>
      <c r="Q2787" s="95"/>
      <c r="R2787" s="95"/>
      <c r="S2787" s="95"/>
      <c r="T2787" s="95"/>
    </row>
    <row r="2788" spans="1:20" ht="23" customHeight="1" x14ac:dyDescent="0.2">
      <c r="A2788" s="204" t="s">
        <v>341</v>
      </c>
      <c r="B2788" s="205"/>
      <c r="C2788" s="205"/>
      <c r="D2788" s="205"/>
      <c r="E2788" s="205"/>
      <c r="F2788" s="205"/>
      <c r="G2788" s="206"/>
      <c r="H2788" s="166" t="s">
        <v>91</v>
      </c>
      <c r="I2788" s="167"/>
      <c r="J2788" s="167"/>
      <c r="K2788" s="167"/>
      <c r="L2788" s="167"/>
      <c r="M2788" s="168"/>
      <c r="N2788" s="169" t="s">
        <v>1</v>
      </c>
      <c r="O2788" s="169"/>
      <c r="P2788" s="169"/>
      <c r="Q2788" s="169"/>
      <c r="R2788" s="171"/>
      <c r="S2788" s="173" t="s">
        <v>2</v>
      </c>
      <c r="T2788" s="210"/>
    </row>
    <row r="2789" spans="1:20" ht="23" customHeight="1" thickBot="1" x14ac:dyDescent="0.25">
      <c r="A2789" s="207"/>
      <c r="B2789" s="208"/>
      <c r="C2789" s="208"/>
      <c r="D2789" s="208"/>
      <c r="E2789" s="208"/>
      <c r="F2789" s="208"/>
      <c r="G2789" s="209"/>
      <c r="H2789" s="177"/>
      <c r="I2789" s="178"/>
      <c r="J2789" s="178"/>
      <c r="K2789" s="178"/>
      <c r="L2789" s="178"/>
      <c r="M2789" s="179"/>
      <c r="N2789" s="170"/>
      <c r="O2789" s="170"/>
      <c r="P2789" s="170"/>
      <c r="Q2789" s="170"/>
      <c r="R2789" s="172"/>
      <c r="S2789" s="174"/>
      <c r="T2789" s="210"/>
    </row>
    <row r="2790" spans="1:20" outlineLevel="1" x14ac:dyDescent="0.2">
      <c r="A2790" s="212">
        <v>46162</v>
      </c>
      <c r="B2790" s="181"/>
      <c r="C2790" s="94"/>
      <c r="D2790" s="94"/>
      <c r="E2790" s="94"/>
      <c r="F2790" s="94"/>
      <c r="G2790" s="94"/>
      <c r="H2790" s="94"/>
      <c r="I2790" s="94"/>
      <c r="J2790" s="94"/>
      <c r="K2790" s="94"/>
      <c r="L2790" s="94"/>
      <c r="M2790" s="94"/>
      <c r="N2790" s="94"/>
      <c r="O2790" s="94"/>
      <c r="P2790" s="94"/>
      <c r="Q2790" s="94"/>
      <c r="R2790" s="94"/>
      <c r="S2790" s="93" t="s">
        <v>47</v>
      </c>
      <c r="T2790" s="211"/>
    </row>
    <row r="2791" spans="1:20" ht="17" outlineLevel="1" thickBot="1" x14ac:dyDescent="0.25">
      <c r="A2791" s="92"/>
      <c r="B2791" s="42"/>
      <c r="C2791" s="42"/>
      <c r="D2791" s="42"/>
      <c r="E2791" s="42"/>
      <c r="F2791" s="42"/>
      <c r="G2791" s="42"/>
      <c r="H2791" s="42"/>
      <c r="I2791" s="42"/>
      <c r="J2791" s="42"/>
      <c r="K2791" s="42"/>
      <c r="L2791" s="42"/>
      <c r="M2791" s="42"/>
      <c r="N2791" s="42"/>
      <c r="O2791" s="42"/>
      <c r="P2791" s="42"/>
      <c r="Q2791" s="42"/>
      <c r="R2791" s="42"/>
      <c r="S2791" s="47"/>
      <c r="T2791" s="211"/>
    </row>
    <row r="2792" spans="1:20" ht="17" customHeight="1" outlineLevel="1" thickBot="1" x14ac:dyDescent="0.25">
      <c r="A2792" s="182" t="e" vm="44">
        <v>#VALUE!</v>
      </c>
      <c r="B2792" s="183"/>
      <c r="C2792" s="91" t="s">
        <v>6</v>
      </c>
      <c r="D2792" s="90" t="s">
        <v>7</v>
      </c>
      <c r="E2792" s="106" t="s">
        <v>342</v>
      </c>
      <c r="F2792" s="42"/>
      <c r="G2792" s="42"/>
      <c r="H2792" s="84" t="s">
        <v>8</v>
      </c>
      <c r="I2792" s="88"/>
      <c r="J2792" s="88"/>
      <c r="K2792" s="88"/>
      <c r="L2792" s="88"/>
      <c r="M2792" s="88"/>
      <c r="N2792" s="88"/>
      <c r="O2792" s="88"/>
      <c r="P2792" s="88"/>
      <c r="Q2792" s="88"/>
      <c r="S2792" s="87"/>
      <c r="T2792" s="211"/>
    </row>
    <row r="2793" spans="1:20" ht="16" customHeight="1" outlineLevel="1" x14ac:dyDescent="0.2">
      <c r="A2793" s="184"/>
      <c r="B2793" s="185"/>
      <c r="C2793" s="232" t="s">
        <v>343</v>
      </c>
      <c r="D2793" s="86" t="s">
        <v>9</v>
      </c>
      <c r="E2793" s="85" t="s">
        <v>49</v>
      </c>
      <c r="F2793" s="42"/>
      <c r="G2793" s="42"/>
      <c r="H2793" s="84" t="s">
        <v>10</v>
      </c>
      <c r="I2793" s="83"/>
      <c r="J2793" s="83"/>
      <c r="K2793" s="83"/>
      <c r="L2793" s="83"/>
      <c r="M2793" s="83"/>
      <c r="N2793" s="83"/>
      <c r="O2793" s="83"/>
      <c r="P2793" s="83"/>
      <c r="Q2793" s="83"/>
      <c r="R2793" s="191"/>
      <c r="S2793" s="192"/>
      <c r="T2793" s="211"/>
    </row>
    <row r="2794" spans="1:20" ht="16" customHeight="1" outlineLevel="1" x14ac:dyDescent="0.2">
      <c r="A2794" s="184"/>
      <c r="B2794" s="185"/>
      <c r="C2794" s="233"/>
      <c r="D2794" s="63" t="s">
        <v>11</v>
      </c>
      <c r="E2794" s="82" t="s">
        <v>50</v>
      </c>
      <c r="F2794" s="42"/>
      <c r="G2794" s="48"/>
      <c r="H2794" s="81"/>
      <c r="I2794" s="80"/>
      <c r="J2794" s="80"/>
      <c r="K2794" s="80"/>
      <c r="L2794" s="80"/>
      <c r="M2794" s="80"/>
      <c r="N2794" s="80"/>
      <c r="O2794" s="80"/>
      <c r="P2794" s="80"/>
      <c r="Q2794" s="80"/>
      <c r="R2794" s="191"/>
      <c r="S2794" s="192"/>
      <c r="T2794" s="211"/>
    </row>
    <row r="2795" spans="1:20" ht="16" customHeight="1" outlineLevel="1" thickBot="1" x14ac:dyDescent="0.25">
      <c r="A2795" s="184"/>
      <c r="B2795" s="185"/>
      <c r="C2795" s="233"/>
      <c r="D2795" s="63" t="s">
        <v>12</v>
      </c>
      <c r="E2795" s="82"/>
      <c r="F2795" s="42"/>
      <c r="G2795" s="48"/>
      <c r="H2795" s="81"/>
      <c r="I2795" s="80"/>
      <c r="J2795" s="80"/>
      <c r="K2795" s="80"/>
      <c r="L2795" s="80"/>
      <c r="M2795" s="80"/>
      <c r="N2795" s="80"/>
      <c r="O2795" s="80"/>
      <c r="P2795" s="80"/>
      <c r="Q2795" s="80"/>
      <c r="R2795" s="152"/>
      <c r="S2795" s="153"/>
      <c r="T2795" s="211"/>
    </row>
    <row r="2796" spans="1:20" ht="16" customHeight="1" outlineLevel="1" thickBot="1" x14ac:dyDescent="0.25">
      <c r="A2796" s="184"/>
      <c r="B2796" s="185"/>
      <c r="C2796" s="233"/>
      <c r="D2796" s="63" t="s">
        <v>13</v>
      </c>
      <c r="E2796" s="105" t="b">
        <v>0</v>
      </c>
      <c r="F2796" s="42"/>
      <c r="G2796" s="48"/>
      <c r="H2796" s="59" t="s">
        <v>14</v>
      </c>
      <c r="I2796" s="58">
        <v>48</v>
      </c>
      <c r="J2796" s="58">
        <v>50</v>
      </c>
      <c r="K2796" s="58">
        <v>52</v>
      </c>
      <c r="L2796" s="58">
        <v>54</v>
      </c>
      <c r="M2796" s="58">
        <v>56</v>
      </c>
      <c r="N2796" s="58">
        <v>58</v>
      </c>
      <c r="O2796" s="58">
        <v>60</v>
      </c>
      <c r="P2796" s="58">
        <v>62</v>
      </c>
      <c r="Q2796" s="57">
        <v>64</v>
      </c>
      <c r="S2796" s="79"/>
      <c r="T2796" s="211"/>
    </row>
    <row r="2797" spans="1:20" outlineLevel="1" x14ac:dyDescent="0.2">
      <c r="A2797" s="184"/>
      <c r="B2797" s="185"/>
      <c r="C2797" s="233"/>
      <c r="D2797" s="193"/>
      <c r="E2797" s="194"/>
      <c r="F2797" s="42"/>
      <c r="G2797" s="48"/>
      <c r="H2797" s="78">
        <f t="shared" ref="H2797:H2804" si="252">SUM(I2797:Q2797)</f>
        <v>11</v>
      </c>
      <c r="I2797" s="77">
        <v>2</v>
      </c>
      <c r="J2797" s="77"/>
      <c r="K2797" s="77">
        <v>5</v>
      </c>
      <c r="L2797" s="77"/>
      <c r="M2797" s="77"/>
      <c r="N2797" s="77">
        <v>2</v>
      </c>
      <c r="O2797" s="77">
        <v>2</v>
      </c>
      <c r="P2797" s="77"/>
      <c r="Q2797" s="77"/>
      <c r="R2797" s="195" t="s">
        <v>344</v>
      </c>
      <c r="S2797" s="196"/>
      <c r="T2797" s="211"/>
    </row>
    <row r="2798" spans="1:20" ht="16" customHeight="1" outlineLevel="1" x14ac:dyDescent="0.2">
      <c r="A2798" s="184"/>
      <c r="B2798" s="185"/>
      <c r="C2798" s="233"/>
      <c r="D2798" s="63" t="s">
        <v>16</v>
      </c>
      <c r="E2798" s="76" t="s">
        <v>345</v>
      </c>
      <c r="F2798" s="42"/>
      <c r="G2798" s="48"/>
      <c r="H2798" s="73">
        <f t="shared" si="252"/>
        <v>0</v>
      </c>
      <c r="I2798" s="68"/>
      <c r="J2798" s="68"/>
      <c r="K2798" s="68"/>
      <c r="L2798" s="68"/>
      <c r="M2798" s="68"/>
      <c r="N2798" s="68"/>
      <c r="O2798" s="68"/>
      <c r="P2798" s="68"/>
      <c r="Q2798" s="68"/>
      <c r="R2798" s="197"/>
      <c r="S2798" s="192"/>
      <c r="T2798" s="211"/>
    </row>
    <row r="2799" spans="1:20" ht="16" customHeight="1" outlineLevel="1" x14ac:dyDescent="0.2">
      <c r="A2799" s="184"/>
      <c r="B2799" s="185"/>
      <c r="C2799" s="233"/>
      <c r="D2799" s="63" t="s">
        <v>17</v>
      </c>
      <c r="E2799" s="75" t="s">
        <v>346</v>
      </c>
      <c r="F2799" s="42"/>
      <c r="G2799" s="42"/>
      <c r="H2799" s="73">
        <f t="shared" si="252"/>
        <v>0</v>
      </c>
      <c r="I2799" s="68"/>
      <c r="J2799" s="68"/>
      <c r="K2799" s="68"/>
      <c r="L2799" s="68"/>
      <c r="M2799" s="68"/>
      <c r="N2799" s="68"/>
      <c r="O2799" s="68"/>
      <c r="P2799" s="68"/>
      <c r="Q2799" s="68"/>
      <c r="R2799" s="197"/>
      <c r="S2799" s="192"/>
      <c r="T2799" s="211"/>
    </row>
    <row r="2800" spans="1:20" outlineLevel="1" x14ac:dyDescent="0.2">
      <c r="A2800" s="184"/>
      <c r="B2800" s="185"/>
      <c r="C2800" s="233"/>
      <c r="D2800" s="193"/>
      <c r="E2800" s="194"/>
      <c r="F2800" s="42"/>
      <c r="G2800" s="48"/>
      <c r="H2800" s="73">
        <f t="shared" si="252"/>
        <v>0</v>
      </c>
      <c r="I2800" s="68"/>
      <c r="J2800" s="68"/>
      <c r="K2800" s="68"/>
      <c r="L2800" s="68"/>
      <c r="M2800" s="68"/>
      <c r="N2800" s="68"/>
      <c r="O2800" s="68"/>
      <c r="P2800" s="68"/>
      <c r="Q2800" s="68"/>
      <c r="R2800" s="197"/>
      <c r="S2800" s="192"/>
      <c r="T2800" s="211"/>
    </row>
    <row r="2801" spans="1:20" ht="16" customHeight="1" outlineLevel="1" x14ac:dyDescent="0.2">
      <c r="A2801" s="184"/>
      <c r="B2801" s="185"/>
      <c r="C2801" s="233"/>
      <c r="D2801" s="63" t="s">
        <v>18</v>
      </c>
      <c r="E2801" s="76">
        <v>107</v>
      </c>
      <c r="F2801" s="42"/>
      <c r="G2801" s="48"/>
      <c r="H2801" s="73">
        <f t="shared" si="252"/>
        <v>0</v>
      </c>
      <c r="I2801" s="68"/>
      <c r="J2801" s="68"/>
      <c r="K2801" s="68"/>
      <c r="L2801" s="68"/>
      <c r="M2801" s="68"/>
      <c r="N2801" s="68"/>
      <c r="O2801" s="68"/>
      <c r="P2801" s="68"/>
      <c r="Q2801" s="68"/>
      <c r="R2801" s="197"/>
      <c r="S2801" s="192"/>
      <c r="T2801" s="211"/>
    </row>
    <row r="2802" spans="1:20" ht="16" customHeight="1" outlineLevel="1" x14ac:dyDescent="0.2">
      <c r="A2802" s="184"/>
      <c r="B2802" s="185"/>
      <c r="C2802" s="233"/>
      <c r="D2802" s="63" t="s">
        <v>19</v>
      </c>
      <c r="E2802" s="75">
        <f>SUM(G2815:G2829)</f>
        <v>46.884999999999998</v>
      </c>
      <c r="F2802" s="42"/>
      <c r="G2802" s="42"/>
      <c r="H2802" s="73">
        <f t="shared" si="252"/>
        <v>0</v>
      </c>
      <c r="I2802" s="68"/>
      <c r="J2802" s="68"/>
      <c r="K2802" s="68"/>
      <c r="L2802" s="68"/>
      <c r="M2802" s="68"/>
      <c r="N2802" s="68"/>
      <c r="O2802" s="68"/>
      <c r="P2802" s="68"/>
      <c r="Q2802" s="68"/>
      <c r="R2802" s="197"/>
      <c r="S2802" s="192"/>
      <c r="T2802" s="211"/>
    </row>
    <row r="2803" spans="1:20" outlineLevel="1" x14ac:dyDescent="0.2">
      <c r="A2803" s="184"/>
      <c r="B2803" s="185"/>
      <c r="C2803" s="233"/>
      <c r="D2803" s="193"/>
      <c r="E2803" s="194"/>
      <c r="F2803" s="42"/>
      <c r="G2803" s="48"/>
      <c r="H2803" s="73">
        <f t="shared" si="252"/>
        <v>0</v>
      </c>
      <c r="I2803" s="68"/>
      <c r="J2803" s="68"/>
      <c r="K2803" s="68"/>
      <c r="L2803" s="68"/>
      <c r="M2803" s="68"/>
      <c r="N2803" s="68"/>
      <c r="O2803" s="68"/>
      <c r="P2803" s="68"/>
      <c r="Q2803" s="68"/>
      <c r="R2803" s="197"/>
      <c r="S2803" s="192"/>
      <c r="T2803" s="211"/>
    </row>
    <row r="2804" spans="1:20" ht="16" customHeight="1" outlineLevel="1" x14ac:dyDescent="0.2">
      <c r="A2804" s="184"/>
      <c r="B2804" s="185"/>
      <c r="C2804" s="233"/>
      <c r="D2804" s="63" t="s">
        <v>20</v>
      </c>
      <c r="E2804" s="75">
        <f>SUM(E2801:E2802)</f>
        <v>153.88499999999999</v>
      </c>
      <c r="F2804" s="42"/>
      <c r="G2804" s="74"/>
      <c r="H2804" s="73">
        <f t="shared" si="252"/>
        <v>0</v>
      </c>
      <c r="I2804" s="68"/>
      <c r="J2804" s="68"/>
      <c r="K2804" s="68"/>
      <c r="L2804" s="68"/>
      <c r="M2804" s="68"/>
      <c r="N2804" s="68"/>
      <c r="O2804" s="68"/>
      <c r="P2804" s="68"/>
      <c r="Q2804" s="68"/>
      <c r="R2804" s="197"/>
      <c r="S2804" s="192"/>
      <c r="T2804" s="211"/>
    </row>
    <row r="2805" spans="1:20" ht="16" customHeight="1" outlineLevel="1" x14ac:dyDescent="0.2">
      <c r="A2805" s="184"/>
      <c r="B2805" s="185"/>
      <c r="C2805" s="233"/>
      <c r="D2805" s="63" t="s">
        <v>21</v>
      </c>
      <c r="E2805" s="72">
        <f>SUM(E2807/E2804)</f>
        <v>3.8665237027650519</v>
      </c>
      <c r="F2805" s="42"/>
      <c r="G2805" s="71" t="s">
        <v>11</v>
      </c>
      <c r="H2805" s="69">
        <f>H2797</f>
        <v>11</v>
      </c>
      <c r="I2805" s="68"/>
      <c r="J2805" s="68"/>
      <c r="K2805" s="68"/>
      <c r="L2805" s="68"/>
      <c r="M2805" s="68"/>
      <c r="N2805" s="68"/>
      <c r="O2805" s="68"/>
      <c r="P2805" s="68"/>
      <c r="Q2805" s="67"/>
      <c r="R2805" s="197"/>
      <c r="S2805" s="192"/>
      <c r="T2805" s="211"/>
    </row>
    <row r="2806" spans="1:20" ht="17" outlineLevel="1" thickBot="1" x14ac:dyDescent="0.25">
      <c r="A2806" s="184"/>
      <c r="B2806" s="185"/>
      <c r="C2806" s="233"/>
      <c r="D2806" s="193"/>
      <c r="E2806" s="194"/>
      <c r="F2806" s="42"/>
      <c r="G2806" s="70" t="s">
        <v>22</v>
      </c>
      <c r="H2806" s="69">
        <v>0</v>
      </c>
      <c r="I2806" s="68"/>
      <c r="J2806" s="68"/>
      <c r="K2806" s="68"/>
      <c r="L2806" s="68"/>
      <c r="M2806" s="68"/>
      <c r="N2806" s="68"/>
      <c r="O2806" s="68"/>
      <c r="P2806" s="68"/>
      <c r="Q2806" s="67"/>
      <c r="R2806" s="197"/>
      <c r="S2806" s="192"/>
      <c r="T2806" s="211"/>
    </row>
    <row r="2807" spans="1:20" ht="16" customHeight="1" outlineLevel="1" thickBot="1" x14ac:dyDescent="0.25">
      <c r="A2807" s="184"/>
      <c r="B2807" s="185"/>
      <c r="C2807" s="233"/>
      <c r="D2807" s="63" t="s">
        <v>23</v>
      </c>
      <c r="E2807" s="66">
        <v>595</v>
      </c>
      <c r="G2807" s="48"/>
      <c r="H2807" s="65">
        <f>SUM(H2805:H2806)</f>
        <v>11</v>
      </c>
      <c r="I2807" s="64">
        <f t="shared" ref="I2807:Q2807" si="253">SUM(I2797:I2804)</f>
        <v>2</v>
      </c>
      <c r="J2807" s="64">
        <f t="shared" si="253"/>
        <v>0</v>
      </c>
      <c r="K2807" s="64">
        <f t="shared" si="253"/>
        <v>5</v>
      </c>
      <c r="L2807" s="64">
        <f t="shared" si="253"/>
        <v>0</v>
      </c>
      <c r="M2807" s="64">
        <f t="shared" si="253"/>
        <v>0</v>
      </c>
      <c r="N2807" s="64">
        <f t="shared" si="253"/>
        <v>2</v>
      </c>
      <c r="O2807" s="64">
        <f t="shared" si="253"/>
        <v>2</v>
      </c>
      <c r="P2807" s="64">
        <f t="shared" si="253"/>
        <v>0</v>
      </c>
      <c r="Q2807" s="64">
        <f t="shared" si="253"/>
        <v>0</v>
      </c>
      <c r="R2807" s="197"/>
      <c r="S2807" s="192"/>
      <c r="T2807" s="211"/>
    </row>
    <row r="2808" spans="1:20" ht="17" customHeight="1" outlineLevel="1" thickBot="1" x14ac:dyDescent="0.25">
      <c r="A2808" s="184"/>
      <c r="B2808" s="185"/>
      <c r="C2808" s="233"/>
      <c r="D2808" s="63" t="s">
        <v>24</v>
      </c>
      <c r="E2808" s="62">
        <f>SUM(E2807/2.5)</f>
        <v>238</v>
      </c>
      <c r="F2808" s="42"/>
      <c r="G2808" s="61"/>
      <c r="H2808" s="60" t="s">
        <v>14</v>
      </c>
      <c r="I2808" s="59">
        <v>48</v>
      </c>
      <c r="J2808" s="58">
        <v>50</v>
      </c>
      <c r="K2808" s="58">
        <v>52</v>
      </c>
      <c r="L2808" s="58">
        <v>54</v>
      </c>
      <c r="M2808" s="58">
        <v>56</v>
      </c>
      <c r="N2808" s="58">
        <v>58</v>
      </c>
      <c r="O2808" s="58">
        <v>60</v>
      </c>
      <c r="P2808" s="58">
        <v>62</v>
      </c>
      <c r="Q2808" s="57">
        <v>64</v>
      </c>
      <c r="R2808" s="197"/>
      <c r="S2808" s="192"/>
      <c r="T2808" s="211"/>
    </row>
    <row r="2809" spans="1:20" ht="17" outlineLevel="1" thickBot="1" x14ac:dyDescent="0.25">
      <c r="A2809" s="186"/>
      <c r="B2809" s="187"/>
      <c r="C2809" s="234"/>
      <c r="D2809" s="56" t="s">
        <v>25</v>
      </c>
      <c r="E2809" s="55">
        <f>SUM(E2807/2.2)</f>
        <v>270.45454545454544</v>
      </c>
      <c r="F2809" s="42"/>
      <c r="G2809" s="42"/>
      <c r="H2809" s="42"/>
      <c r="I2809" s="42"/>
      <c r="J2809" s="42"/>
      <c r="K2809" s="42"/>
      <c r="L2809" s="42"/>
      <c r="M2809" s="42"/>
      <c r="N2809" s="42"/>
      <c r="O2809" s="42"/>
      <c r="P2809" s="42"/>
      <c r="Q2809" s="42"/>
      <c r="R2809" s="198"/>
      <c r="S2809" s="199"/>
      <c r="T2809" s="211"/>
    </row>
    <row r="2810" spans="1:20" ht="17" outlineLevel="1" thickBot="1" x14ac:dyDescent="0.25">
      <c r="A2810" s="54" t="s">
        <v>26</v>
      </c>
      <c r="B2810" s="53">
        <v>46220</v>
      </c>
      <c r="C2810" s="42"/>
      <c r="D2810" s="48"/>
      <c r="E2810" s="112">
        <v>46162</v>
      </c>
      <c r="F2810" s="42"/>
      <c r="S2810" s="28"/>
      <c r="T2810" s="211"/>
    </row>
    <row r="2811" spans="1:20" outlineLevel="1" x14ac:dyDescent="0.2">
      <c r="A2811" s="51" t="s">
        <v>27</v>
      </c>
      <c r="B2811" s="50"/>
      <c r="C2811" s="42"/>
      <c r="D2811" s="48"/>
      <c r="E2811" s="42"/>
      <c r="F2811" s="42"/>
      <c r="R2811" s="42"/>
      <c r="S2811" s="47"/>
      <c r="T2811" s="211"/>
    </row>
    <row r="2812" spans="1:20" outlineLevel="1" x14ac:dyDescent="0.2">
      <c r="A2812" s="49"/>
      <c r="B2812" s="42"/>
      <c r="C2812" s="42"/>
      <c r="D2812" s="48"/>
      <c r="E2812" s="42"/>
      <c r="F2812" s="42"/>
      <c r="G2812" s="42"/>
      <c r="H2812" s="42"/>
      <c r="I2812" s="42"/>
      <c r="J2812" s="42"/>
      <c r="K2812" s="42"/>
      <c r="L2812" s="42"/>
      <c r="M2812" s="42"/>
      <c r="N2812" s="42"/>
      <c r="O2812" s="42"/>
      <c r="P2812" s="42"/>
      <c r="Q2812" s="42"/>
      <c r="R2812" s="42"/>
      <c r="S2812" s="47"/>
      <c r="T2812" s="211"/>
    </row>
    <row r="2813" spans="1:20" ht="17" outlineLevel="1" thickBot="1" x14ac:dyDescent="0.25">
      <c r="A2813" s="49" t="s">
        <v>28</v>
      </c>
      <c r="B2813" s="42"/>
      <c r="C2813" s="42"/>
      <c r="D2813" s="48"/>
      <c r="E2813" s="42"/>
      <c r="F2813" s="42"/>
      <c r="G2813" s="42"/>
      <c r="H2813" s="42"/>
      <c r="I2813" s="42"/>
      <c r="J2813" s="42"/>
      <c r="K2813" s="42"/>
      <c r="L2813" s="42"/>
      <c r="M2813" s="42"/>
      <c r="N2813" s="42"/>
      <c r="O2813" s="42"/>
      <c r="P2813" s="42"/>
      <c r="Q2813" s="42"/>
      <c r="R2813" s="42"/>
      <c r="S2813" s="47"/>
      <c r="T2813" s="211"/>
    </row>
    <row r="2814" spans="1:20" outlineLevel="1" x14ac:dyDescent="0.2">
      <c r="A2814" s="46" t="s">
        <v>29</v>
      </c>
      <c r="B2814" s="45" t="s">
        <v>30</v>
      </c>
      <c r="C2814" s="44" t="s">
        <v>31</v>
      </c>
      <c r="D2814" s="44" t="s">
        <v>32</v>
      </c>
      <c r="E2814" s="44" t="s">
        <v>33</v>
      </c>
      <c r="F2814" s="44" t="s">
        <v>34</v>
      </c>
      <c r="G2814" s="44" t="s">
        <v>35</v>
      </c>
      <c r="H2814" s="43" t="s">
        <v>36</v>
      </c>
      <c r="I2814" s="200" t="s">
        <v>37</v>
      </c>
      <c r="J2814" s="201"/>
      <c r="K2814" s="202"/>
      <c r="L2814" s="202"/>
      <c r="M2814" s="202"/>
      <c r="N2814" s="202"/>
      <c r="O2814" s="202"/>
      <c r="P2814" s="42"/>
      <c r="Q2814" s="42"/>
      <c r="R2814" s="42"/>
      <c r="S2814" s="28"/>
      <c r="T2814" s="211"/>
    </row>
    <row r="2815" spans="1:20" ht="17" outlineLevel="1" x14ac:dyDescent="0.2">
      <c r="A2815" s="38" t="s">
        <v>54</v>
      </c>
      <c r="B2815" s="37" t="s">
        <v>347</v>
      </c>
      <c r="C2815" s="36" t="s">
        <v>348</v>
      </c>
      <c r="D2815" s="35">
        <v>1.85</v>
      </c>
      <c r="E2815" s="41">
        <f>D2815*H2807</f>
        <v>20.350000000000001</v>
      </c>
      <c r="F2815" s="33" cm="1">
        <f t="array" ref="F2815">IFERROR(_xlfn.XLOOKUP(1,(TabFournisseurs[TYPE]=A2815)*(TabFournisseurs[SUPPLIER2]=B2815)*(TabFournisseurs[REF PRODUCT]=C2815),TabFournisseurs[Cost / per m]),0)</f>
        <v>22.4</v>
      </c>
      <c r="G2815" s="96">
        <f>F2815*D2815</f>
        <v>41.44</v>
      </c>
      <c r="H2815" s="40">
        <f>G2815*H2807</f>
        <v>455.84</v>
      </c>
      <c r="I2815" s="203"/>
      <c r="J2815" s="201"/>
      <c r="K2815" s="156"/>
      <c r="L2815" s="156"/>
      <c r="M2815" s="156"/>
      <c r="N2815" s="156"/>
      <c r="O2815" s="156"/>
      <c r="P2815" s="156"/>
      <c r="Q2815" s="156"/>
      <c r="R2815" s="156"/>
      <c r="S2815" s="157"/>
      <c r="T2815" s="211"/>
    </row>
    <row r="2816" spans="1:20" ht="17" outlineLevel="1" x14ac:dyDescent="0.2">
      <c r="A2816" s="38" t="s">
        <v>57</v>
      </c>
      <c r="B2816" s="37" t="s">
        <v>282</v>
      </c>
      <c r="C2816" s="36" t="s">
        <v>349</v>
      </c>
      <c r="D2816" s="35">
        <v>0.72</v>
      </c>
      <c r="E2816" s="34">
        <f>D2816*H2807</f>
        <v>7.92</v>
      </c>
      <c r="F2816" s="33" cm="1">
        <f t="array" ref="F2816">IFERROR(_xlfn.XLOOKUP(1,(TabFournisseurs[TYPE]=A2816)*(TabFournisseurs[SUPPLIER2]=B2816)*(TabFournisseurs[REF PRODUCT]=C2816),TabFournisseurs[Cost / per m]),0)</f>
        <v>0</v>
      </c>
      <c r="G2816" s="32">
        <f t="shared" ref="G2816:G2827" si="254">F2816*D2816</f>
        <v>0</v>
      </c>
      <c r="H2816" s="31">
        <f>G2816*H2807</f>
        <v>0</v>
      </c>
      <c r="I2816" s="39"/>
      <c r="J2816" s="39"/>
      <c r="K2816" s="156"/>
      <c r="L2816" s="156"/>
      <c r="M2816" s="156"/>
      <c r="N2816" s="156"/>
      <c r="O2816" s="156"/>
      <c r="P2816" s="156"/>
      <c r="Q2816" s="156"/>
      <c r="R2816" s="156"/>
      <c r="S2816" s="157"/>
      <c r="T2816" s="211"/>
    </row>
    <row r="2817" spans="1:20" ht="17" outlineLevel="1" x14ac:dyDescent="0.2">
      <c r="A2817" s="38" t="s">
        <v>63</v>
      </c>
      <c r="B2817" s="37" t="s">
        <v>64</v>
      </c>
      <c r="C2817" s="36" t="s">
        <v>65</v>
      </c>
      <c r="D2817" s="35">
        <v>0.6</v>
      </c>
      <c r="E2817" s="34">
        <f>D2817*H2807</f>
        <v>6.6</v>
      </c>
      <c r="F2817" s="33" cm="1">
        <f t="array" ref="F2817">IFERROR(_xlfn.XLOOKUP(1,(TabFournisseurs[TYPE]=A2817)*(TabFournisseurs[SUPPLIER2]=B2817)*(TabFournisseurs[REF PRODUCT]=C2817),TabFournisseurs[Cost / per m]),0)</f>
        <v>1.35</v>
      </c>
      <c r="G2817" s="32">
        <f t="shared" si="254"/>
        <v>0.81</v>
      </c>
      <c r="H2817" s="31">
        <f>G2817*H2807</f>
        <v>8.91</v>
      </c>
      <c r="I2817" s="39"/>
      <c r="J2817" s="39"/>
      <c r="K2817" s="156"/>
      <c r="L2817" s="156"/>
      <c r="M2817" s="156"/>
      <c r="N2817" s="156"/>
      <c r="O2817" s="156"/>
      <c r="P2817" s="156"/>
      <c r="Q2817" s="156"/>
      <c r="R2817" s="156"/>
      <c r="S2817" s="157"/>
      <c r="T2817" s="211"/>
    </row>
    <row r="2818" spans="1:20" ht="17" outlineLevel="1" x14ac:dyDescent="0.2">
      <c r="A2818" s="38" t="s">
        <v>66</v>
      </c>
      <c r="B2818" s="37" t="s">
        <v>350</v>
      </c>
      <c r="C2818" s="36"/>
      <c r="D2818" s="35">
        <v>0.1</v>
      </c>
      <c r="E2818" s="34">
        <f>D2818*H2807</f>
        <v>1.1000000000000001</v>
      </c>
      <c r="F2818" s="33" cm="1">
        <f t="array" ref="F2818">IFERROR(_xlfn.XLOOKUP(1,(TabFournisseurs[TYPE]=A2818)*(TabFournisseurs[SUPPLIER2]=B2818)*(TabFournisseurs[REF PRODUCT]=C2818),TabFournisseurs[Cost / per m]),0)</f>
        <v>0</v>
      </c>
      <c r="G2818" s="32">
        <f t="shared" si="254"/>
        <v>0</v>
      </c>
      <c r="H2818" s="31">
        <f>G2818*H2807</f>
        <v>0</v>
      </c>
      <c r="I2818" s="30"/>
      <c r="J2818" s="30"/>
      <c r="K2818" s="156"/>
      <c r="L2818" s="156"/>
      <c r="M2818" s="156"/>
      <c r="N2818" s="156"/>
      <c r="O2818" s="156"/>
      <c r="P2818" s="156"/>
      <c r="Q2818" s="156"/>
      <c r="R2818" s="156"/>
      <c r="S2818" s="157"/>
      <c r="T2818" s="211"/>
    </row>
    <row r="2819" spans="1:20" ht="17" outlineLevel="1" x14ac:dyDescent="0.2">
      <c r="A2819" s="38" t="s">
        <v>80</v>
      </c>
      <c r="B2819" s="37" t="s">
        <v>81</v>
      </c>
      <c r="C2819" s="36" t="s">
        <v>351</v>
      </c>
      <c r="D2819" s="35">
        <v>3</v>
      </c>
      <c r="E2819" s="34">
        <f>D2819*H2807</f>
        <v>33</v>
      </c>
      <c r="F2819" s="33" cm="1">
        <f t="array" ref="F2819">IFERROR(_xlfn.XLOOKUP(1,(TabFournisseurs[TYPE]=A2819)*(TabFournisseurs[SUPPLIER2]=B2819)*(TabFournisseurs[REF PRODUCT]=C2819),TabFournisseurs[Cost / per m]),0)</f>
        <v>0.13</v>
      </c>
      <c r="G2819" s="32">
        <f t="shared" si="254"/>
        <v>0.39</v>
      </c>
      <c r="H2819" s="31">
        <f>G2819*H2807</f>
        <v>4.29</v>
      </c>
      <c r="I2819" s="30"/>
      <c r="J2819" s="30"/>
      <c r="K2819" s="29"/>
      <c r="L2819" s="29"/>
      <c r="M2819" s="29"/>
      <c r="N2819" s="29"/>
      <c r="O2819" s="29"/>
      <c r="P2819" s="29"/>
      <c r="Q2819" s="29"/>
      <c r="R2819" s="29"/>
      <c r="S2819" s="28"/>
      <c r="T2819" s="211"/>
    </row>
    <row r="2820" spans="1:20" ht="17" outlineLevel="1" x14ac:dyDescent="0.2">
      <c r="A2820" s="38" t="s">
        <v>80</v>
      </c>
      <c r="B2820" s="37" t="s">
        <v>81</v>
      </c>
      <c r="C2820" s="36" t="s">
        <v>82</v>
      </c>
      <c r="D2820" s="35">
        <v>10</v>
      </c>
      <c r="E2820" s="34">
        <f>D2820*H2807</f>
        <v>110</v>
      </c>
      <c r="F2820" s="33" cm="1">
        <f t="array" ref="F2820">IFERROR(_xlfn.XLOOKUP(1,(TabFournisseurs[TYPE]=A2820)*(TabFournisseurs[SUPPLIER2]=B2820)*(TabFournisseurs[REF PRODUCT]=C2820),TabFournisseurs[Cost / per m]),0)</f>
        <v>0.06</v>
      </c>
      <c r="G2820" s="32">
        <f t="shared" si="254"/>
        <v>0.6</v>
      </c>
      <c r="H2820" s="31">
        <f>G2820*H2807</f>
        <v>6.6</v>
      </c>
      <c r="I2820" s="158"/>
      <c r="J2820" s="159"/>
      <c r="K2820" s="29"/>
      <c r="L2820" s="29"/>
      <c r="M2820" s="29"/>
      <c r="N2820" s="29"/>
      <c r="O2820" s="29"/>
      <c r="P2820" s="29"/>
      <c r="Q2820" s="29"/>
      <c r="R2820" s="29"/>
      <c r="S2820" s="28"/>
      <c r="T2820" s="211"/>
    </row>
    <row r="2821" spans="1:20" ht="17" outlineLevel="1" x14ac:dyDescent="0.2">
      <c r="A2821" s="38" t="s">
        <v>72</v>
      </c>
      <c r="B2821" s="37" t="s">
        <v>73</v>
      </c>
      <c r="C2821" s="36" t="s">
        <v>352</v>
      </c>
      <c r="D2821" s="35">
        <v>0.5</v>
      </c>
      <c r="E2821" s="34">
        <f>D2821*H2807</f>
        <v>5.5</v>
      </c>
      <c r="F2821" s="33" cm="1">
        <f t="array" ref="F2821">IFERROR(_xlfn.XLOOKUP(1,(TabFournisseurs[TYPE]=A2821)*(TabFournisseurs[SUPPLIER2]=B2821)*(TabFournisseurs[REF PRODUCT]=C2821),TabFournisseurs[Cost / per m]),0)</f>
        <v>0</v>
      </c>
      <c r="G2821" s="32">
        <f t="shared" si="254"/>
        <v>0</v>
      </c>
      <c r="H2821" s="31">
        <f>G2821*H2807</f>
        <v>0</v>
      </c>
      <c r="I2821" s="30"/>
      <c r="J2821" s="30"/>
      <c r="K2821" s="29"/>
      <c r="L2821" s="29"/>
      <c r="M2821" s="29"/>
      <c r="N2821" s="29"/>
      <c r="O2821" s="29"/>
      <c r="P2821" s="29"/>
      <c r="Q2821" s="29"/>
      <c r="R2821" s="29"/>
      <c r="S2821" s="28"/>
      <c r="T2821" s="211"/>
    </row>
    <row r="2822" spans="1:20" ht="17" outlineLevel="1" x14ac:dyDescent="0.2">
      <c r="A2822" s="38" t="s">
        <v>72</v>
      </c>
      <c r="B2822" s="37" t="s">
        <v>73</v>
      </c>
      <c r="C2822" s="36" t="s">
        <v>74</v>
      </c>
      <c r="D2822" s="35">
        <v>0.5</v>
      </c>
      <c r="E2822" s="34">
        <f>D2822*H2807</f>
        <v>5.5</v>
      </c>
      <c r="F2822" s="33" cm="1">
        <f t="array" ref="F2822">IFERROR(_xlfn.XLOOKUP(1,(TabFournisseurs[TYPE]=A2822)*(TabFournisseurs[SUPPLIER2]=B2822)*(TabFournisseurs[REF PRODUCT]=C2822),TabFournisseurs[Cost / per m]),0)</f>
        <v>0.49</v>
      </c>
      <c r="G2822" s="32">
        <f t="shared" si="254"/>
        <v>0.245</v>
      </c>
      <c r="H2822" s="31">
        <f>G2822*H2807</f>
        <v>2.6949999999999998</v>
      </c>
      <c r="I2822" s="30"/>
      <c r="J2822" s="30"/>
      <c r="K2822" s="29"/>
      <c r="L2822" s="29"/>
      <c r="M2822" s="29"/>
      <c r="N2822" s="29"/>
      <c r="O2822" s="29"/>
      <c r="P2822" s="29"/>
      <c r="Q2822" s="29"/>
      <c r="R2822" s="29"/>
      <c r="S2822" s="28"/>
      <c r="T2822" s="211"/>
    </row>
    <row r="2823" spans="1:20" ht="17" outlineLevel="1" x14ac:dyDescent="0.2">
      <c r="A2823" s="38" t="s">
        <v>75</v>
      </c>
      <c r="B2823" s="37" t="s">
        <v>76</v>
      </c>
      <c r="C2823" s="103" t="s">
        <v>259</v>
      </c>
      <c r="D2823" s="35">
        <v>1</v>
      </c>
      <c r="E2823" s="34">
        <f>D2823*H2807</f>
        <v>11</v>
      </c>
      <c r="F2823" s="33" cm="1">
        <f t="array" ref="F2823">IFERROR(_xlfn.XLOOKUP(1,(TabFournisseurs[TYPE]=A2823)*(TabFournisseurs[SUPPLIER2]=B2823)*(TabFournisseurs[REF PRODUCT]=C2823),TabFournisseurs[Cost / per m]),0)</f>
        <v>0.65</v>
      </c>
      <c r="G2823" s="32">
        <f t="shared" si="254"/>
        <v>0.65</v>
      </c>
      <c r="H2823" s="31">
        <f>G2823*H2807</f>
        <v>7.15</v>
      </c>
      <c r="I2823" s="30"/>
      <c r="J2823" s="30"/>
      <c r="K2823" s="29"/>
      <c r="L2823" s="29"/>
      <c r="M2823" s="29"/>
      <c r="N2823" s="29"/>
      <c r="O2823" s="29"/>
      <c r="P2823" s="29"/>
      <c r="Q2823" s="29"/>
      <c r="R2823" s="29"/>
      <c r="S2823" s="28"/>
      <c r="T2823" s="211"/>
    </row>
    <row r="2824" spans="1:20" ht="17" outlineLevel="1" x14ac:dyDescent="0.2">
      <c r="A2824" s="38" t="s">
        <v>78</v>
      </c>
      <c r="B2824" s="37" t="s">
        <v>76</v>
      </c>
      <c r="C2824" s="36" t="s">
        <v>261</v>
      </c>
      <c r="D2824" s="35">
        <v>1</v>
      </c>
      <c r="E2824" s="34">
        <f>D2824*H2807</f>
        <v>11</v>
      </c>
      <c r="F2824" s="33" cm="1">
        <f t="array" ref="F2824">IFERROR(_xlfn.XLOOKUP(1,(TabFournisseurs[TYPE]=A2824)*(TabFournisseurs[SUPPLIER2]=B2824)*(TabFournisseurs[REF PRODUCT]=C2824),TabFournisseurs[Cost / per m]),0)</f>
        <v>0.25</v>
      </c>
      <c r="G2824" s="32">
        <f t="shared" si="254"/>
        <v>0.25</v>
      </c>
      <c r="H2824" s="31">
        <f>G2824*H2807</f>
        <v>2.75</v>
      </c>
      <c r="I2824" s="30"/>
      <c r="J2824" s="30"/>
      <c r="K2824" s="29"/>
      <c r="L2824" s="29"/>
      <c r="M2824" s="29"/>
      <c r="N2824" s="29"/>
      <c r="O2824" s="29"/>
      <c r="P2824" s="29"/>
      <c r="Q2824" s="29"/>
      <c r="R2824" s="29"/>
      <c r="S2824" s="28"/>
      <c r="T2824" s="211"/>
    </row>
    <row r="2825" spans="1:20" outlineLevel="1" x14ac:dyDescent="0.2">
      <c r="A2825" s="38"/>
      <c r="B2825" s="37"/>
      <c r="C2825" s="36"/>
      <c r="D2825" s="35"/>
      <c r="E2825" s="34">
        <f>D2825*H2807</f>
        <v>0</v>
      </c>
      <c r="F2825" s="33" cm="1">
        <f t="array" ref="F2825">IFERROR(_xlfn.XLOOKUP(1,(TabFournisseurs[TYPE]=A2825)*(TabFournisseurs[SUPPLIER2]=B2825)*(TabFournisseurs[REF PRODUCT]=C2825),TabFournisseurs[Cost / per m]),0)</f>
        <v>0</v>
      </c>
      <c r="G2825" s="32">
        <f t="shared" si="254"/>
        <v>0</v>
      </c>
      <c r="H2825" s="31">
        <f>G2825*H2807</f>
        <v>0</v>
      </c>
      <c r="I2825" s="30"/>
      <c r="J2825" s="30"/>
      <c r="K2825" s="29"/>
      <c r="L2825" s="29"/>
      <c r="M2825" s="29"/>
      <c r="N2825" s="29"/>
      <c r="O2825" s="29"/>
      <c r="P2825" s="29"/>
      <c r="Q2825" s="29"/>
      <c r="R2825" s="29"/>
      <c r="S2825" s="28"/>
      <c r="T2825" s="211"/>
    </row>
    <row r="2826" spans="1:20" outlineLevel="1" x14ac:dyDescent="0.2">
      <c r="A2826" s="38"/>
      <c r="B2826" s="37"/>
      <c r="C2826" s="36"/>
      <c r="D2826" s="35"/>
      <c r="E2826" s="34">
        <f>D2826*H2807</f>
        <v>0</v>
      </c>
      <c r="F2826" s="33" cm="1">
        <f t="array" ref="F2826">IFERROR(_xlfn.XLOOKUP(1,(TabFournisseurs[TYPE]=A2826)*(TabFournisseurs[SUPPLIER2]=B2826)*(TabFournisseurs[REF PRODUCT]=C2826),TabFournisseurs[Cost / per m]),0)</f>
        <v>0</v>
      </c>
      <c r="G2826" s="32">
        <f t="shared" si="254"/>
        <v>0</v>
      </c>
      <c r="H2826" s="31">
        <f>G2826*H2807</f>
        <v>0</v>
      </c>
      <c r="I2826" s="30"/>
      <c r="J2826" s="30"/>
      <c r="K2826" s="29"/>
      <c r="L2826" s="29"/>
      <c r="M2826" s="29"/>
      <c r="N2826" s="29"/>
      <c r="O2826" s="29"/>
      <c r="P2826" s="29"/>
      <c r="Q2826" s="29"/>
      <c r="R2826" s="29"/>
      <c r="S2826" s="28"/>
      <c r="T2826" s="211"/>
    </row>
    <row r="2827" spans="1:20" outlineLevel="1" x14ac:dyDescent="0.2">
      <c r="A2827" s="38"/>
      <c r="B2827" s="37"/>
      <c r="C2827" s="36"/>
      <c r="D2827" s="35"/>
      <c r="E2827" s="34">
        <f>D2827*H2807</f>
        <v>0</v>
      </c>
      <c r="F2827" s="33" cm="1">
        <f t="array" ref="F2827">IFERROR(_xlfn.XLOOKUP(1,(TabFournisseurs[TYPE]=A2827)*(TabFournisseurs[SUPPLIER2]=B2827)*(TabFournisseurs[REF PRODUCT]=C2827),TabFournisseurs[Cost / per m]),0)</f>
        <v>0</v>
      </c>
      <c r="G2827" s="32">
        <f t="shared" si="254"/>
        <v>0</v>
      </c>
      <c r="H2827" s="31">
        <f>G2827*H2807</f>
        <v>0</v>
      </c>
      <c r="I2827" s="30"/>
      <c r="J2827" s="30"/>
      <c r="K2827" s="29"/>
      <c r="L2827" s="29"/>
      <c r="M2827" s="29"/>
      <c r="N2827" s="29"/>
      <c r="O2827" s="29"/>
      <c r="P2827" s="29"/>
      <c r="Q2827" s="29"/>
      <c r="R2827" s="29"/>
      <c r="S2827" s="28"/>
      <c r="T2827" s="211"/>
    </row>
    <row r="2828" spans="1:20" ht="17" outlineLevel="1" x14ac:dyDescent="0.2">
      <c r="A2828" s="38" t="s">
        <v>38</v>
      </c>
      <c r="B2828" s="37" t="s">
        <v>40</v>
      </c>
      <c r="C2828" s="36" t="s">
        <v>41</v>
      </c>
      <c r="D2828" s="35">
        <v>1</v>
      </c>
      <c r="E2828" s="34">
        <f>D2828*H2807</f>
        <v>11</v>
      </c>
      <c r="F2828" s="33" cm="1">
        <f t="array" ref="F2828">IFERROR(_xlfn.XLOOKUP(1,(TabFournisseurs[TYPE]=A2828)*(TabFournisseurs[SUPPLIER2]=B2828)*(TabFournisseurs[REF PRODUCT]=C2828),TabFournisseurs[Cost / per m]),0)</f>
        <v>2</v>
      </c>
      <c r="G2828" s="32">
        <f t="shared" ref="G2828:G2829" si="255">F2828*D2828</f>
        <v>2</v>
      </c>
      <c r="H2828" s="31">
        <f>G2828*H2807</f>
        <v>22</v>
      </c>
      <c r="I2828" s="30"/>
      <c r="J2828" s="30"/>
      <c r="K2828" s="29"/>
      <c r="L2828" s="29"/>
      <c r="M2828" s="29"/>
      <c r="N2828" s="29"/>
      <c r="O2828" s="29"/>
      <c r="P2828" s="29"/>
      <c r="Q2828" s="29"/>
      <c r="R2828" s="29"/>
      <c r="S2828" s="28"/>
      <c r="T2828" s="211"/>
    </row>
    <row r="2829" spans="1:20" ht="18" outlineLevel="1" thickBot="1" x14ac:dyDescent="0.25">
      <c r="A2829" s="27" t="s">
        <v>38</v>
      </c>
      <c r="B2829" s="26" t="s">
        <v>42</v>
      </c>
      <c r="C2829" s="25" t="s">
        <v>43</v>
      </c>
      <c r="D2829" s="24">
        <v>1</v>
      </c>
      <c r="E2829" s="23">
        <f>D2829*H2807</f>
        <v>11</v>
      </c>
      <c r="F2829" s="22" cm="1">
        <f t="array" ref="F2829">IFERROR(_xlfn.XLOOKUP(1,(TabFournisseurs[TYPE]=A2829)*(TabFournisseurs[SUPPLIER2]=B2829)*(TabFournisseurs[REF PRODUCT]=C2829),TabFournisseurs[Cost / per m]),0)</f>
        <v>0.5</v>
      </c>
      <c r="G2829" s="21">
        <f t="shared" si="255"/>
        <v>0.5</v>
      </c>
      <c r="H2829" s="20">
        <f>G2829*H2807</f>
        <v>5.5</v>
      </c>
      <c r="I2829" s="19"/>
      <c r="J2829" s="19"/>
      <c r="K2829" s="18"/>
      <c r="L2829" s="18"/>
      <c r="M2829" s="18"/>
      <c r="N2829" s="18"/>
      <c r="O2829" s="18"/>
      <c r="P2829" s="18"/>
      <c r="Q2829" s="18"/>
      <c r="R2829" s="18"/>
      <c r="S2829" s="17"/>
      <c r="T2829" s="211"/>
    </row>
    <row r="2830" spans="1:20" ht="17" thickBot="1" x14ac:dyDescent="0.25">
      <c r="A2830" s="95"/>
      <c r="B2830" s="95"/>
      <c r="C2830" s="95"/>
      <c r="D2830" s="95"/>
      <c r="E2830" s="95"/>
      <c r="F2830" s="95"/>
      <c r="G2830" s="95"/>
      <c r="H2830" s="95"/>
      <c r="I2830" s="95"/>
      <c r="J2830" s="95"/>
      <c r="K2830" s="95"/>
      <c r="L2830" s="95"/>
      <c r="M2830" s="95"/>
      <c r="N2830" s="95"/>
      <c r="O2830" s="95"/>
      <c r="P2830" s="95"/>
      <c r="Q2830" s="95"/>
      <c r="R2830" s="95"/>
      <c r="S2830" s="95"/>
      <c r="T2830" s="95"/>
    </row>
    <row r="2831" spans="1:20" ht="23" customHeight="1" x14ac:dyDescent="0.2">
      <c r="A2831" s="204" t="s">
        <v>353</v>
      </c>
      <c r="B2831" s="205"/>
      <c r="C2831" s="205"/>
      <c r="D2831" s="205"/>
      <c r="E2831" s="205"/>
      <c r="F2831" s="205"/>
      <c r="G2831" s="206"/>
      <c r="H2831" s="166" t="s">
        <v>94</v>
      </c>
      <c r="I2831" s="167"/>
      <c r="J2831" s="167"/>
      <c r="K2831" s="167"/>
      <c r="L2831" s="167"/>
      <c r="M2831" s="168"/>
      <c r="N2831" s="169" t="s">
        <v>1</v>
      </c>
      <c r="O2831" s="169"/>
      <c r="P2831" s="169"/>
      <c r="Q2831" s="169"/>
      <c r="R2831" s="171"/>
      <c r="S2831" s="173" t="s">
        <v>2</v>
      </c>
      <c r="T2831" s="210"/>
    </row>
    <row r="2832" spans="1:20" ht="23" customHeight="1" thickBot="1" x14ac:dyDescent="0.25">
      <c r="A2832" s="207"/>
      <c r="B2832" s="208"/>
      <c r="C2832" s="208"/>
      <c r="D2832" s="208"/>
      <c r="E2832" s="208"/>
      <c r="F2832" s="208"/>
      <c r="G2832" s="209"/>
      <c r="H2832" s="177"/>
      <c r="I2832" s="178"/>
      <c r="J2832" s="178"/>
      <c r="K2832" s="178"/>
      <c r="L2832" s="178"/>
      <c r="M2832" s="179"/>
      <c r="N2832" s="170"/>
      <c r="O2832" s="170"/>
      <c r="P2832" s="170"/>
      <c r="Q2832" s="170"/>
      <c r="R2832" s="172"/>
      <c r="S2832" s="174"/>
      <c r="T2832" s="210"/>
    </row>
    <row r="2833" spans="1:20" outlineLevel="1" x14ac:dyDescent="0.2">
      <c r="A2833" s="212">
        <v>46162</v>
      </c>
      <c r="B2833" s="181"/>
      <c r="C2833" s="94"/>
      <c r="D2833" s="94"/>
      <c r="E2833" s="94"/>
      <c r="F2833" s="94"/>
      <c r="G2833" s="94"/>
      <c r="H2833" s="94"/>
      <c r="I2833" s="94"/>
      <c r="J2833" s="94"/>
      <c r="K2833" s="94"/>
      <c r="L2833" s="94"/>
      <c r="M2833" s="94"/>
      <c r="N2833" s="94"/>
      <c r="O2833" s="94"/>
      <c r="P2833" s="94"/>
      <c r="Q2833" s="94"/>
      <c r="R2833" s="94"/>
      <c r="S2833" s="93" t="s">
        <v>47</v>
      </c>
      <c r="T2833" s="211"/>
    </row>
    <row r="2834" spans="1:20" ht="17" outlineLevel="1" thickBot="1" x14ac:dyDescent="0.25">
      <c r="A2834" s="92"/>
      <c r="B2834" s="42"/>
      <c r="C2834" s="42"/>
      <c r="D2834" s="42"/>
      <c r="E2834" s="42"/>
      <c r="F2834" s="42"/>
      <c r="G2834" s="42"/>
      <c r="H2834" s="42"/>
      <c r="I2834" s="42"/>
      <c r="J2834" s="42"/>
      <c r="K2834" s="42"/>
      <c r="L2834" s="42"/>
      <c r="M2834" s="42"/>
      <c r="N2834" s="42"/>
      <c r="O2834" s="42"/>
      <c r="P2834" s="42"/>
      <c r="Q2834" s="42"/>
      <c r="R2834" s="42"/>
      <c r="S2834" s="47"/>
      <c r="T2834" s="211"/>
    </row>
    <row r="2835" spans="1:20" ht="17" customHeight="1" outlineLevel="1" thickBot="1" x14ac:dyDescent="0.25">
      <c r="A2835" s="182" t="e" vm="45">
        <v>#VALUE!</v>
      </c>
      <c r="B2835" s="183"/>
      <c r="C2835" s="91" t="s">
        <v>6</v>
      </c>
      <c r="D2835" s="90" t="s">
        <v>7</v>
      </c>
      <c r="E2835" s="106" t="s">
        <v>340</v>
      </c>
      <c r="F2835" s="42"/>
      <c r="G2835" s="42"/>
      <c r="H2835" s="84" t="s">
        <v>8</v>
      </c>
      <c r="I2835" s="88"/>
      <c r="J2835" s="88"/>
      <c r="K2835" s="88"/>
      <c r="L2835" s="88"/>
      <c r="M2835" s="88"/>
      <c r="N2835" s="88"/>
      <c r="O2835" s="88"/>
      <c r="P2835" s="88"/>
      <c r="Q2835" s="88"/>
      <c r="S2835" s="87"/>
      <c r="T2835" s="211"/>
    </row>
    <row r="2836" spans="1:20" ht="16" customHeight="1" outlineLevel="1" x14ac:dyDescent="0.2">
      <c r="A2836" s="184"/>
      <c r="B2836" s="185"/>
      <c r="C2836" s="232" t="s">
        <v>354</v>
      </c>
      <c r="D2836" s="86" t="s">
        <v>9</v>
      </c>
      <c r="E2836" s="85" t="s">
        <v>49</v>
      </c>
      <c r="F2836" s="42"/>
      <c r="G2836" s="42"/>
      <c r="H2836" s="84" t="s">
        <v>10</v>
      </c>
      <c r="I2836" s="83"/>
      <c r="J2836" s="83"/>
      <c r="K2836" s="83"/>
      <c r="L2836" s="83"/>
      <c r="M2836" s="83"/>
      <c r="N2836" s="83"/>
      <c r="O2836" s="83"/>
      <c r="P2836" s="83"/>
      <c r="Q2836" s="83"/>
      <c r="R2836" s="191"/>
      <c r="S2836" s="192"/>
      <c r="T2836" s="211"/>
    </row>
    <row r="2837" spans="1:20" ht="16" customHeight="1" outlineLevel="1" x14ac:dyDescent="0.2">
      <c r="A2837" s="184"/>
      <c r="B2837" s="185"/>
      <c r="C2837" s="233"/>
      <c r="D2837" s="63" t="s">
        <v>11</v>
      </c>
      <c r="E2837" s="82" t="s">
        <v>50</v>
      </c>
      <c r="F2837" s="42"/>
      <c r="G2837" s="48"/>
      <c r="H2837" s="81"/>
      <c r="I2837" s="80"/>
      <c r="J2837" s="80"/>
      <c r="K2837" s="80"/>
      <c r="L2837" s="80"/>
      <c r="M2837" s="80"/>
      <c r="N2837" s="80"/>
      <c r="O2837" s="80"/>
      <c r="P2837" s="80"/>
      <c r="Q2837" s="80"/>
      <c r="R2837" s="191"/>
      <c r="S2837" s="192"/>
      <c r="T2837" s="211"/>
    </row>
    <row r="2838" spans="1:20" ht="16" customHeight="1" outlineLevel="1" thickBot="1" x14ac:dyDescent="0.25">
      <c r="A2838" s="184"/>
      <c r="B2838" s="185"/>
      <c r="C2838" s="233"/>
      <c r="D2838" s="63" t="s">
        <v>12</v>
      </c>
      <c r="E2838" s="82"/>
      <c r="F2838" s="42"/>
      <c r="G2838" s="48"/>
      <c r="H2838" s="81"/>
      <c r="I2838" s="80"/>
      <c r="J2838" s="80"/>
      <c r="K2838" s="80"/>
      <c r="L2838" s="80"/>
      <c r="M2838" s="80"/>
      <c r="N2838" s="80"/>
      <c r="O2838" s="80"/>
      <c r="P2838" s="80"/>
      <c r="Q2838" s="80"/>
      <c r="R2838" s="152"/>
      <c r="S2838" s="153"/>
      <c r="T2838" s="211"/>
    </row>
    <row r="2839" spans="1:20" ht="16" customHeight="1" outlineLevel="1" thickBot="1" x14ac:dyDescent="0.25">
      <c r="A2839" s="184"/>
      <c r="B2839" s="185"/>
      <c r="C2839" s="233"/>
      <c r="D2839" s="63" t="s">
        <v>13</v>
      </c>
      <c r="E2839" s="105" t="b">
        <v>0</v>
      </c>
      <c r="F2839" s="42"/>
      <c r="G2839" s="48"/>
      <c r="H2839" s="59" t="s">
        <v>14</v>
      </c>
      <c r="I2839" s="58">
        <v>48</v>
      </c>
      <c r="J2839" s="58">
        <v>50</v>
      </c>
      <c r="K2839" s="58">
        <v>52</v>
      </c>
      <c r="L2839" s="58">
        <v>54</v>
      </c>
      <c r="M2839" s="58">
        <v>56</v>
      </c>
      <c r="N2839" s="58">
        <v>58</v>
      </c>
      <c r="O2839" s="58">
        <v>60</v>
      </c>
      <c r="P2839" s="58">
        <v>62</v>
      </c>
      <c r="Q2839" s="57">
        <v>64</v>
      </c>
      <c r="S2839" s="79"/>
      <c r="T2839" s="211"/>
    </row>
    <row r="2840" spans="1:20" outlineLevel="1" x14ac:dyDescent="0.2">
      <c r="A2840" s="184"/>
      <c r="B2840" s="185"/>
      <c r="C2840" s="233"/>
      <c r="D2840" s="193"/>
      <c r="E2840" s="194"/>
      <c r="F2840" s="42"/>
      <c r="G2840" s="48"/>
      <c r="H2840" s="78">
        <f t="shared" ref="H2840:H2847" si="256">SUM(I2840:Q2840)</f>
        <v>7</v>
      </c>
      <c r="I2840" s="77">
        <v>2</v>
      </c>
      <c r="J2840" s="77"/>
      <c r="K2840" s="77">
        <v>3</v>
      </c>
      <c r="L2840" s="77"/>
      <c r="M2840" s="77"/>
      <c r="N2840" s="77">
        <v>2</v>
      </c>
      <c r="O2840" s="77"/>
      <c r="P2840" s="77"/>
      <c r="Q2840" s="77"/>
      <c r="R2840" s="195" t="s">
        <v>143</v>
      </c>
      <c r="S2840" s="196"/>
      <c r="T2840" s="211"/>
    </row>
    <row r="2841" spans="1:20" ht="16" customHeight="1" outlineLevel="1" x14ac:dyDescent="0.2">
      <c r="A2841" s="184"/>
      <c r="B2841" s="185"/>
      <c r="C2841" s="233"/>
      <c r="D2841" s="63" t="s">
        <v>16</v>
      </c>
      <c r="E2841" s="76" t="s">
        <v>345</v>
      </c>
      <c r="F2841" s="42"/>
      <c r="G2841" s="48"/>
      <c r="H2841" s="73">
        <f t="shared" si="256"/>
        <v>0</v>
      </c>
      <c r="I2841" s="68"/>
      <c r="J2841" s="68"/>
      <c r="K2841" s="68"/>
      <c r="L2841" s="68"/>
      <c r="M2841" s="68"/>
      <c r="N2841" s="68"/>
      <c r="O2841" s="68"/>
      <c r="P2841" s="68"/>
      <c r="Q2841" s="68"/>
      <c r="R2841" s="197"/>
      <c r="S2841" s="192"/>
      <c r="T2841" s="211"/>
    </row>
    <row r="2842" spans="1:20" ht="16" customHeight="1" outlineLevel="1" x14ac:dyDescent="0.2">
      <c r="A2842" s="184"/>
      <c r="B2842" s="185"/>
      <c r="C2842" s="233"/>
      <c r="D2842" s="63" t="s">
        <v>17</v>
      </c>
      <c r="E2842" s="75" t="s">
        <v>346</v>
      </c>
      <c r="F2842" s="42"/>
      <c r="G2842" s="42"/>
      <c r="H2842" s="73">
        <f t="shared" si="256"/>
        <v>0</v>
      </c>
      <c r="I2842" s="68"/>
      <c r="J2842" s="68"/>
      <c r="K2842" s="68"/>
      <c r="L2842" s="68"/>
      <c r="M2842" s="68"/>
      <c r="N2842" s="68"/>
      <c r="O2842" s="68"/>
      <c r="P2842" s="68"/>
      <c r="Q2842" s="68"/>
      <c r="R2842" s="197"/>
      <c r="S2842" s="192"/>
      <c r="T2842" s="211"/>
    </row>
    <row r="2843" spans="1:20" outlineLevel="1" x14ac:dyDescent="0.2">
      <c r="A2843" s="184"/>
      <c r="B2843" s="185"/>
      <c r="C2843" s="233"/>
      <c r="D2843" s="193"/>
      <c r="E2843" s="194"/>
      <c r="F2843" s="42"/>
      <c r="G2843" s="48"/>
      <c r="H2843" s="73">
        <f t="shared" si="256"/>
        <v>0</v>
      </c>
      <c r="I2843" s="68"/>
      <c r="J2843" s="68"/>
      <c r="K2843" s="68"/>
      <c r="L2843" s="68"/>
      <c r="M2843" s="68"/>
      <c r="N2843" s="68"/>
      <c r="O2843" s="68"/>
      <c r="P2843" s="68"/>
      <c r="Q2843" s="68"/>
      <c r="R2843" s="197"/>
      <c r="S2843" s="192"/>
      <c r="T2843" s="211"/>
    </row>
    <row r="2844" spans="1:20" ht="16" customHeight="1" outlineLevel="1" x14ac:dyDescent="0.2">
      <c r="A2844" s="184"/>
      <c r="B2844" s="185"/>
      <c r="C2844" s="233"/>
      <c r="D2844" s="63" t="s">
        <v>18</v>
      </c>
      <c r="E2844" s="76">
        <v>107</v>
      </c>
      <c r="F2844" s="42"/>
      <c r="G2844" s="48"/>
      <c r="H2844" s="73">
        <f t="shared" si="256"/>
        <v>0</v>
      </c>
      <c r="I2844" s="68"/>
      <c r="J2844" s="68"/>
      <c r="K2844" s="68"/>
      <c r="L2844" s="68"/>
      <c r="M2844" s="68"/>
      <c r="N2844" s="68"/>
      <c r="O2844" s="68"/>
      <c r="P2844" s="68"/>
      <c r="Q2844" s="68"/>
      <c r="R2844" s="197"/>
      <c r="S2844" s="192"/>
      <c r="T2844" s="211"/>
    </row>
    <row r="2845" spans="1:20" ht="16" customHeight="1" outlineLevel="1" x14ac:dyDescent="0.2">
      <c r="A2845" s="184"/>
      <c r="B2845" s="185"/>
      <c r="C2845" s="233"/>
      <c r="D2845" s="63" t="s">
        <v>19</v>
      </c>
      <c r="E2845" s="75">
        <f>SUM(G2858:G2872)</f>
        <v>37.510000000000005</v>
      </c>
      <c r="F2845" s="42"/>
      <c r="G2845" s="42"/>
      <c r="H2845" s="73">
        <f t="shared" si="256"/>
        <v>0</v>
      </c>
      <c r="I2845" s="68"/>
      <c r="J2845" s="68"/>
      <c r="K2845" s="68"/>
      <c r="L2845" s="68"/>
      <c r="M2845" s="68"/>
      <c r="N2845" s="68"/>
      <c r="O2845" s="68"/>
      <c r="P2845" s="68"/>
      <c r="Q2845" s="68"/>
      <c r="R2845" s="197"/>
      <c r="S2845" s="192"/>
      <c r="T2845" s="211"/>
    </row>
    <row r="2846" spans="1:20" outlineLevel="1" x14ac:dyDescent="0.2">
      <c r="A2846" s="184"/>
      <c r="B2846" s="185"/>
      <c r="C2846" s="233"/>
      <c r="D2846" s="193"/>
      <c r="E2846" s="194"/>
      <c r="F2846" s="42"/>
      <c r="G2846" s="48"/>
      <c r="H2846" s="73">
        <f t="shared" si="256"/>
        <v>0</v>
      </c>
      <c r="I2846" s="68"/>
      <c r="J2846" s="68"/>
      <c r="K2846" s="68"/>
      <c r="L2846" s="68"/>
      <c r="M2846" s="68"/>
      <c r="N2846" s="68"/>
      <c r="O2846" s="68"/>
      <c r="P2846" s="68"/>
      <c r="Q2846" s="68"/>
      <c r="R2846" s="197"/>
      <c r="S2846" s="192"/>
      <c r="T2846" s="211"/>
    </row>
    <row r="2847" spans="1:20" ht="16" customHeight="1" outlineLevel="1" x14ac:dyDescent="0.2">
      <c r="A2847" s="184"/>
      <c r="B2847" s="185"/>
      <c r="C2847" s="233"/>
      <c r="D2847" s="63" t="s">
        <v>20</v>
      </c>
      <c r="E2847" s="75">
        <f>SUM(E2844:E2845)</f>
        <v>144.51</v>
      </c>
      <c r="F2847" s="42"/>
      <c r="G2847" s="74"/>
      <c r="H2847" s="73">
        <f t="shared" si="256"/>
        <v>0</v>
      </c>
      <c r="I2847" s="68"/>
      <c r="J2847" s="68"/>
      <c r="K2847" s="68"/>
      <c r="L2847" s="68"/>
      <c r="M2847" s="68"/>
      <c r="N2847" s="68"/>
      <c r="O2847" s="68"/>
      <c r="P2847" s="68"/>
      <c r="Q2847" s="68"/>
      <c r="R2847" s="197"/>
      <c r="S2847" s="192"/>
      <c r="T2847" s="211"/>
    </row>
    <row r="2848" spans="1:20" ht="16" customHeight="1" outlineLevel="1" x14ac:dyDescent="0.2">
      <c r="A2848" s="184"/>
      <c r="B2848" s="185"/>
      <c r="C2848" s="233"/>
      <c r="D2848" s="63" t="s">
        <v>21</v>
      </c>
      <c r="E2848" s="72">
        <f>SUM(E2850/E2847)</f>
        <v>3.9789633935367799</v>
      </c>
      <c r="F2848" s="42"/>
      <c r="G2848" s="71" t="s">
        <v>11</v>
      </c>
      <c r="H2848" s="69">
        <f>H2840</f>
        <v>7</v>
      </c>
      <c r="I2848" s="68"/>
      <c r="J2848" s="68"/>
      <c r="K2848" s="68"/>
      <c r="L2848" s="68"/>
      <c r="M2848" s="68"/>
      <c r="N2848" s="68"/>
      <c r="O2848" s="68"/>
      <c r="P2848" s="68"/>
      <c r="Q2848" s="67"/>
      <c r="R2848" s="197"/>
      <c r="S2848" s="192"/>
      <c r="T2848" s="211"/>
    </row>
    <row r="2849" spans="1:20" ht="17" outlineLevel="1" thickBot="1" x14ac:dyDescent="0.25">
      <c r="A2849" s="184"/>
      <c r="B2849" s="185"/>
      <c r="C2849" s="233"/>
      <c r="D2849" s="193"/>
      <c r="E2849" s="194"/>
      <c r="F2849" s="42"/>
      <c r="G2849" s="70" t="s">
        <v>22</v>
      </c>
      <c r="H2849" s="69">
        <v>0</v>
      </c>
      <c r="I2849" s="68"/>
      <c r="J2849" s="68"/>
      <c r="K2849" s="68"/>
      <c r="L2849" s="68"/>
      <c r="M2849" s="68"/>
      <c r="N2849" s="68"/>
      <c r="O2849" s="68"/>
      <c r="P2849" s="68"/>
      <c r="Q2849" s="67"/>
      <c r="R2849" s="197"/>
      <c r="S2849" s="192"/>
      <c r="T2849" s="211"/>
    </row>
    <row r="2850" spans="1:20" ht="16" customHeight="1" outlineLevel="1" thickBot="1" x14ac:dyDescent="0.25">
      <c r="A2850" s="184"/>
      <c r="B2850" s="185"/>
      <c r="C2850" s="233"/>
      <c r="D2850" s="63" t="s">
        <v>23</v>
      </c>
      <c r="E2850" s="66">
        <v>575</v>
      </c>
      <c r="G2850" s="48"/>
      <c r="H2850" s="65">
        <f>SUM(H2848:H2849)</f>
        <v>7</v>
      </c>
      <c r="I2850" s="64">
        <f t="shared" ref="I2850:Q2850" si="257">SUM(I2840:I2847)</f>
        <v>2</v>
      </c>
      <c r="J2850" s="64">
        <f t="shared" si="257"/>
        <v>0</v>
      </c>
      <c r="K2850" s="64">
        <f t="shared" si="257"/>
        <v>3</v>
      </c>
      <c r="L2850" s="64">
        <f t="shared" si="257"/>
        <v>0</v>
      </c>
      <c r="M2850" s="64">
        <f t="shared" si="257"/>
        <v>0</v>
      </c>
      <c r="N2850" s="64">
        <f t="shared" si="257"/>
        <v>2</v>
      </c>
      <c r="O2850" s="64">
        <f t="shared" si="257"/>
        <v>0</v>
      </c>
      <c r="P2850" s="64">
        <f t="shared" si="257"/>
        <v>0</v>
      </c>
      <c r="Q2850" s="64">
        <f t="shared" si="257"/>
        <v>0</v>
      </c>
      <c r="R2850" s="197"/>
      <c r="S2850" s="192"/>
      <c r="T2850" s="211"/>
    </row>
    <row r="2851" spans="1:20" ht="17" customHeight="1" outlineLevel="1" thickBot="1" x14ac:dyDescent="0.25">
      <c r="A2851" s="184"/>
      <c r="B2851" s="185"/>
      <c r="C2851" s="233"/>
      <c r="D2851" s="63" t="s">
        <v>24</v>
      </c>
      <c r="E2851" s="62">
        <f>SUM(E2850/2.5)</f>
        <v>230</v>
      </c>
      <c r="F2851" s="42"/>
      <c r="G2851" s="61"/>
      <c r="H2851" s="60" t="s">
        <v>14</v>
      </c>
      <c r="I2851" s="59">
        <v>48</v>
      </c>
      <c r="J2851" s="58">
        <v>50</v>
      </c>
      <c r="K2851" s="58">
        <v>52</v>
      </c>
      <c r="L2851" s="58">
        <v>54</v>
      </c>
      <c r="M2851" s="58">
        <v>56</v>
      </c>
      <c r="N2851" s="58">
        <v>58</v>
      </c>
      <c r="O2851" s="58">
        <v>60</v>
      </c>
      <c r="P2851" s="58">
        <v>62</v>
      </c>
      <c r="Q2851" s="57">
        <v>64</v>
      </c>
      <c r="R2851" s="197"/>
      <c r="S2851" s="192"/>
      <c r="T2851" s="211"/>
    </row>
    <row r="2852" spans="1:20" ht="17" outlineLevel="1" thickBot="1" x14ac:dyDescent="0.25">
      <c r="A2852" s="186"/>
      <c r="B2852" s="187"/>
      <c r="C2852" s="234"/>
      <c r="D2852" s="56" t="s">
        <v>25</v>
      </c>
      <c r="E2852" s="55">
        <f>SUM(E2850/2.2)</f>
        <v>261.36363636363632</v>
      </c>
      <c r="F2852" s="42"/>
      <c r="G2852" s="42"/>
      <c r="H2852" s="42"/>
      <c r="I2852" s="42"/>
      <c r="J2852" s="42"/>
      <c r="K2852" s="42"/>
      <c r="L2852" s="42"/>
      <c r="M2852" s="42"/>
      <c r="N2852" s="42"/>
      <c r="O2852" s="42"/>
      <c r="P2852" s="42"/>
      <c r="Q2852" s="42"/>
      <c r="R2852" s="198"/>
      <c r="S2852" s="199"/>
      <c r="T2852" s="211"/>
    </row>
    <row r="2853" spans="1:20" ht="17" outlineLevel="1" thickBot="1" x14ac:dyDescent="0.25">
      <c r="A2853" s="54" t="s">
        <v>26</v>
      </c>
      <c r="B2853" s="53">
        <v>46220</v>
      </c>
      <c r="C2853" s="42"/>
      <c r="D2853" s="48"/>
      <c r="E2853" s="52"/>
      <c r="F2853" s="42"/>
      <c r="S2853" s="28"/>
      <c r="T2853" s="211"/>
    </row>
    <row r="2854" spans="1:20" outlineLevel="1" x14ac:dyDescent="0.2">
      <c r="A2854" s="51" t="s">
        <v>27</v>
      </c>
      <c r="B2854" s="50"/>
      <c r="C2854" s="42"/>
      <c r="D2854" s="48"/>
      <c r="E2854" s="42"/>
      <c r="F2854" s="42"/>
      <c r="R2854" s="42"/>
      <c r="S2854" s="47"/>
      <c r="T2854" s="211"/>
    </row>
    <row r="2855" spans="1:20" outlineLevel="1" x14ac:dyDescent="0.2">
      <c r="A2855" s="49"/>
      <c r="B2855" s="42"/>
      <c r="C2855" s="42"/>
      <c r="D2855" s="48"/>
      <c r="E2855" s="42"/>
      <c r="F2855" s="42"/>
      <c r="G2855" s="42"/>
      <c r="H2855" s="42"/>
      <c r="I2855" s="42"/>
      <c r="J2855" s="42"/>
      <c r="K2855" s="42"/>
      <c r="L2855" s="42"/>
      <c r="M2855" s="42"/>
      <c r="N2855" s="42"/>
      <c r="O2855" s="42"/>
      <c r="P2855" s="42"/>
      <c r="Q2855" s="42"/>
      <c r="R2855" s="42"/>
      <c r="S2855" s="47"/>
      <c r="T2855" s="211"/>
    </row>
    <row r="2856" spans="1:20" ht="17" outlineLevel="1" thickBot="1" x14ac:dyDescent="0.25">
      <c r="A2856" s="49" t="s">
        <v>28</v>
      </c>
      <c r="B2856" s="42"/>
      <c r="C2856" s="42"/>
      <c r="D2856" s="48"/>
      <c r="E2856" s="42"/>
      <c r="F2856" s="42"/>
      <c r="G2856" s="42"/>
      <c r="H2856" s="42"/>
      <c r="I2856" s="42"/>
      <c r="J2856" s="42"/>
      <c r="K2856" s="42"/>
      <c r="L2856" s="42"/>
      <c r="M2856" s="42"/>
      <c r="N2856" s="42"/>
      <c r="O2856" s="42"/>
      <c r="P2856" s="42"/>
      <c r="Q2856" s="42"/>
      <c r="R2856" s="42"/>
      <c r="S2856" s="47"/>
      <c r="T2856" s="211"/>
    </row>
    <row r="2857" spans="1:20" outlineLevel="1" x14ac:dyDescent="0.2">
      <c r="A2857" s="46" t="s">
        <v>29</v>
      </c>
      <c r="B2857" s="45" t="s">
        <v>30</v>
      </c>
      <c r="C2857" s="44" t="s">
        <v>31</v>
      </c>
      <c r="D2857" s="44" t="s">
        <v>32</v>
      </c>
      <c r="E2857" s="44" t="s">
        <v>33</v>
      </c>
      <c r="F2857" s="44" t="s">
        <v>34</v>
      </c>
      <c r="G2857" s="44" t="s">
        <v>35</v>
      </c>
      <c r="H2857" s="43" t="s">
        <v>36</v>
      </c>
      <c r="I2857" s="200" t="s">
        <v>37</v>
      </c>
      <c r="J2857" s="201"/>
      <c r="K2857" s="202"/>
      <c r="L2857" s="202"/>
      <c r="M2857" s="202"/>
      <c r="N2857" s="202"/>
      <c r="O2857" s="202"/>
      <c r="P2857" s="42"/>
      <c r="Q2857" s="42"/>
      <c r="R2857" s="42"/>
      <c r="S2857" s="28"/>
      <c r="T2857" s="211"/>
    </row>
    <row r="2858" spans="1:20" ht="17" outlineLevel="1" x14ac:dyDescent="0.2">
      <c r="A2858" s="38" t="s">
        <v>54</v>
      </c>
      <c r="B2858" s="37" t="s">
        <v>98</v>
      </c>
      <c r="C2858" s="36" t="s">
        <v>133</v>
      </c>
      <c r="D2858" s="35">
        <v>1.85</v>
      </c>
      <c r="E2858" s="41">
        <f>D2858*H2850</f>
        <v>12.950000000000001</v>
      </c>
      <c r="F2858" s="33" cm="1">
        <f t="array" ref="F2858">IFERROR(_xlfn.XLOOKUP(1,(TabFournisseurs[TYPE]=A2858)*(TabFournisseurs[SUPPLIER2]=B2858)*(TabFournisseurs[REF PRODUCT]=C2858),TabFournisseurs[Cost / per m]),0)</f>
        <v>17.2</v>
      </c>
      <c r="G2858" s="96">
        <f>F2858*D2858</f>
        <v>31.82</v>
      </c>
      <c r="H2858" s="40">
        <f>G2858*H2850</f>
        <v>222.74</v>
      </c>
      <c r="I2858" s="203"/>
      <c r="J2858" s="201"/>
      <c r="K2858" s="156"/>
      <c r="L2858" s="156"/>
      <c r="M2858" s="156"/>
      <c r="N2858" s="156"/>
      <c r="O2858" s="156"/>
      <c r="P2858" s="156"/>
      <c r="Q2858" s="156"/>
      <c r="R2858" s="156"/>
      <c r="S2858" s="157"/>
      <c r="T2858" s="211"/>
    </row>
    <row r="2859" spans="1:20" ht="17" outlineLevel="1" x14ac:dyDescent="0.2">
      <c r="A2859" s="38" t="s">
        <v>57</v>
      </c>
      <c r="B2859" s="37" t="s">
        <v>282</v>
      </c>
      <c r="C2859" s="36" t="s">
        <v>349</v>
      </c>
      <c r="D2859" s="35">
        <v>0.72</v>
      </c>
      <c r="E2859" s="34">
        <f>D2859*H2850</f>
        <v>5.04</v>
      </c>
      <c r="F2859" s="33" cm="1">
        <f t="array" ref="F2859">IFERROR(_xlfn.XLOOKUP(1,(TabFournisseurs[TYPE]=A2859)*(TabFournisseurs[SUPPLIER2]=B2859)*(TabFournisseurs[REF PRODUCT]=C2859),TabFournisseurs[Cost / per m]),0)</f>
        <v>0</v>
      </c>
      <c r="G2859" s="32">
        <f t="shared" ref="G2859:G2870" si="258">F2859*D2859</f>
        <v>0</v>
      </c>
      <c r="H2859" s="31">
        <f>G2859*H2850</f>
        <v>0</v>
      </c>
      <c r="I2859" s="39"/>
      <c r="J2859" s="39"/>
      <c r="K2859" s="156"/>
      <c r="L2859" s="156"/>
      <c r="M2859" s="156"/>
      <c r="N2859" s="156"/>
      <c r="O2859" s="156"/>
      <c r="P2859" s="156"/>
      <c r="Q2859" s="156"/>
      <c r="R2859" s="156"/>
      <c r="S2859" s="157"/>
      <c r="T2859" s="211"/>
    </row>
    <row r="2860" spans="1:20" ht="17" outlineLevel="1" x14ac:dyDescent="0.2">
      <c r="A2860" s="38" t="s">
        <v>63</v>
      </c>
      <c r="B2860" s="37" t="s">
        <v>64</v>
      </c>
      <c r="C2860" s="36" t="s">
        <v>65</v>
      </c>
      <c r="D2860" s="35">
        <v>0.6</v>
      </c>
      <c r="E2860" s="34">
        <f>D2860*H2850</f>
        <v>4.2</v>
      </c>
      <c r="F2860" s="33" cm="1">
        <f t="array" ref="F2860">IFERROR(_xlfn.XLOOKUP(1,(TabFournisseurs[TYPE]=A2860)*(TabFournisseurs[SUPPLIER2]=B2860)*(TabFournisseurs[REF PRODUCT]=C2860),TabFournisseurs[Cost / per m]),0)</f>
        <v>1.35</v>
      </c>
      <c r="G2860" s="32">
        <f t="shared" si="258"/>
        <v>0.81</v>
      </c>
      <c r="H2860" s="31">
        <f>G2860*H2850</f>
        <v>5.67</v>
      </c>
      <c r="I2860" s="39"/>
      <c r="J2860" s="39"/>
      <c r="K2860" s="156"/>
      <c r="L2860" s="156"/>
      <c r="M2860" s="156"/>
      <c r="N2860" s="156"/>
      <c r="O2860" s="156"/>
      <c r="P2860" s="156"/>
      <c r="Q2860" s="156"/>
      <c r="R2860" s="156"/>
      <c r="S2860" s="157"/>
      <c r="T2860" s="211"/>
    </row>
    <row r="2861" spans="1:20" ht="17" outlineLevel="1" x14ac:dyDescent="0.2">
      <c r="A2861" s="38" t="s">
        <v>66</v>
      </c>
      <c r="B2861" s="37" t="s">
        <v>350</v>
      </c>
      <c r="C2861" s="36"/>
      <c r="D2861" s="35">
        <v>0.1</v>
      </c>
      <c r="E2861" s="34">
        <f>D2861*H2850</f>
        <v>0.70000000000000007</v>
      </c>
      <c r="F2861" s="33" cm="1">
        <f t="array" ref="F2861">IFERROR(_xlfn.XLOOKUP(1,(TabFournisseurs[TYPE]=A2861)*(TabFournisseurs[SUPPLIER2]=B2861)*(TabFournisseurs[REF PRODUCT]=C2861),TabFournisseurs[Cost / per m]),0)</f>
        <v>0</v>
      </c>
      <c r="G2861" s="32">
        <f t="shared" si="258"/>
        <v>0</v>
      </c>
      <c r="H2861" s="31">
        <f>G2861*H2850</f>
        <v>0</v>
      </c>
      <c r="I2861" s="30"/>
      <c r="J2861" s="30"/>
      <c r="K2861" s="156"/>
      <c r="L2861" s="156"/>
      <c r="M2861" s="156"/>
      <c r="N2861" s="156"/>
      <c r="O2861" s="156"/>
      <c r="P2861" s="156"/>
      <c r="Q2861" s="156"/>
      <c r="R2861" s="156"/>
      <c r="S2861" s="157"/>
      <c r="T2861" s="211"/>
    </row>
    <row r="2862" spans="1:20" ht="17" outlineLevel="1" x14ac:dyDescent="0.2">
      <c r="A2862" s="38" t="s">
        <v>80</v>
      </c>
      <c r="B2862" s="37" t="s">
        <v>81</v>
      </c>
      <c r="C2862" s="36" t="s">
        <v>351</v>
      </c>
      <c r="D2862" s="35">
        <v>3</v>
      </c>
      <c r="E2862" s="34">
        <f>D2862*H2850</f>
        <v>21</v>
      </c>
      <c r="F2862" s="33" cm="1">
        <f t="array" ref="F2862">IFERROR(_xlfn.XLOOKUP(1,(TabFournisseurs[TYPE]=A2862)*(TabFournisseurs[SUPPLIER2]=B2862)*(TabFournisseurs[REF PRODUCT]=C2862),TabFournisseurs[Cost / per m]),0)</f>
        <v>0.13</v>
      </c>
      <c r="G2862" s="32">
        <f t="shared" si="258"/>
        <v>0.39</v>
      </c>
      <c r="H2862" s="31">
        <f>G2862*H2850</f>
        <v>2.73</v>
      </c>
      <c r="I2862" s="30"/>
      <c r="J2862" s="30"/>
      <c r="K2862" s="29"/>
      <c r="L2862" s="29"/>
      <c r="M2862" s="29"/>
      <c r="N2862" s="29"/>
      <c r="O2862" s="29"/>
      <c r="P2862" s="29"/>
      <c r="Q2862" s="29"/>
      <c r="R2862" s="29"/>
      <c r="S2862" s="28"/>
      <c r="T2862" s="211"/>
    </row>
    <row r="2863" spans="1:20" ht="17" outlineLevel="1" x14ac:dyDescent="0.2">
      <c r="A2863" s="38" t="s">
        <v>80</v>
      </c>
      <c r="B2863" s="37" t="s">
        <v>81</v>
      </c>
      <c r="C2863" s="36" t="s">
        <v>82</v>
      </c>
      <c r="D2863" s="35">
        <v>10</v>
      </c>
      <c r="E2863" s="34">
        <f>D2863*H2850</f>
        <v>70</v>
      </c>
      <c r="F2863" s="33" cm="1">
        <f t="array" ref="F2863">IFERROR(_xlfn.XLOOKUP(1,(TabFournisseurs[TYPE]=A2863)*(TabFournisseurs[SUPPLIER2]=B2863)*(TabFournisseurs[REF PRODUCT]=C2863),TabFournisseurs[Cost / per m]),0)</f>
        <v>0.06</v>
      </c>
      <c r="G2863" s="32">
        <f t="shared" si="258"/>
        <v>0.6</v>
      </c>
      <c r="H2863" s="31">
        <f>G2863*H2850</f>
        <v>4.2</v>
      </c>
      <c r="I2863" s="158"/>
      <c r="J2863" s="159"/>
      <c r="K2863" s="29"/>
      <c r="L2863" s="29"/>
      <c r="M2863" s="29"/>
      <c r="N2863" s="29"/>
      <c r="O2863" s="29"/>
      <c r="P2863" s="29"/>
      <c r="Q2863" s="29"/>
      <c r="R2863" s="29"/>
      <c r="S2863" s="28"/>
      <c r="T2863" s="211"/>
    </row>
    <row r="2864" spans="1:20" ht="17" outlineLevel="1" x14ac:dyDescent="0.2">
      <c r="A2864" s="38" t="s">
        <v>72</v>
      </c>
      <c r="B2864" s="37" t="s">
        <v>73</v>
      </c>
      <c r="C2864" s="36" t="s">
        <v>352</v>
      </c>
      <c r="D2864" s="35">
        <v>0.5</v>
      </c>
      <c r="E2864" s="34">
        <f>D2864*H2850</f>
        <v>3.5</v>
      </c>
      <c r="F2864" s="33" cm="1">
        <f t="array" ref="F2864">IFERROR(_xlfn.XLOOKUP(1,(TabFournisseurs[TYPE]=A2864)*(TabFournisseurs[SUPPLIER2]=B2864)*(TabFournisseurs[REF PRODUCT]=C2864),TabFournisseurs[Cost / per m]),0)</f>
        <v>0</v>
      </c>
      <c r="G2864" s="32">
        <f t="shared" si="258"/>
        <v>0</v>
      </c>
      <c r="H2864" s="31">
        <f>G2864*H2850</f>
        <v>0</v>
      </c>
      <c r="I2864" s="30"/>
      <c r="J2864" s="30"/>
      <c r="K2864" s="29"/>
      <c r="L2864" s="29"/>
      <c r="M2864" s="29"/>
      <c r="N2864" s="29"/>
      <c r="O2864" s="29"/>
      <c r="P2864" s="29"/>
      <c r="Q2864" s="29"/>
      <c r="R2864" s="29"/>
      <c r="S2864" s="28"/>
      <c r="T2864" s="211"/>
    </row>
    <row r="2865" spans="1:20" ht="17" outlineLevel="1" x14ac:dyDescent="0.2">
      <c r="A2865" s="38" t="s">
        <v>72</v>
      </c>
      <c r="B2865" s="37" t="s">
        <v>73</v>
      </c>
      <c r="C2865" s="36" t="s">
        <v>74</v>
      </c>
      <c r="D2865" s="35">
        <v>1</v>
      </c>
      <c r="E2865" s="34">
        <f>D2865*H2850</f>
        <v>7</v>
      </c>
      <c r="F2865" s="33" cm="1">
        <f t="array" ref="F2865">IFERROR(_xlfn.XLOOKUP(1,(TabFournisseurs[TYPE]=A2865)*(TabFournisseurs[SUPPLIER2]=B2865)*(TabFournisseurs[REF PRODUCT]=C2865),TabFournisseurs[Cost / per m]),0)</f>
        <v>0.49</v>
      </c>
      <c r="G2865" s="32">
        <f t="shared" si="258"/>
        <v>0.49</v>
      </c>
      <c r="H2865" s="31">
        <f>G2865*H2850</f>
        <v>3.4299999999999997</v>
      </c>
      <c r="I2865" s="30"/>
      <c r="J2865" s="30"/>
      <c r="K2865" s="29"/>
      <c r="L2865" s="29"/>
      <c r="M2865" s="29"/>
      <c r="N2865" s="29"/>
      <c r="O2865" s="29"/>
      <c r="P2865" s="29"/>
      <c r="Q2865" s="29"/>
      <c r="R2865" s="29"/>
      <c r="S2865" s="28"/>
      <c r="T2865" s="211"/>
    </row>
    <row r="2866" spans="1:20" ht="17" outlineLevel="1" x14ac:dyDescent="0.2">
      <c r="A2866" s="38" t="s">
        <v>75</v>
      </c>
      <c r="B2866" s="37" t="s">
        <v>76</v>
      </c>
      <c r="C2866" s="103" t="s">
        <v>259</v>
      </c>
      <c r="D2866" s="35">
        <v>1</v>
      </c>
      <c r="E2866" s="34">
        <f>D2866*H2850</f>
        <v>7</v>
      </c>
      <c r="F2866" s="33" cm="1">
        <f t="array" ref="F2866">IFERROR(_xlfn.XLOOKUP(1,(TabFournisseurs[TYPE]=A2866)*(TabFournisseurs[SUPPLIER2]=B2866)*(TabFournisseurs[REF PRODUCT]=C2866),TabFournisseurs[Cost / per m]),0)</f>
        <v>0.65</v>
      </c>
      <c r="G2866" s="32">
        <f t="shared" si="258"/>
        <v>0.65</v>
      </c>
      <c r="H2866" s="31">
        <f>G2866*H2850</f>
        <v>4.55</v>
      </c>
      <c r="I2866" s="30"/>
      <c r="J2866" s="30"/>
      <c r="K2866" s="29"/>
      <c r="L2866" s="29"/>
      <c r="M2866" s="29"/>
      <c r="N2866" s="29"/>
      <c r="O2866" s="29"/>
      <c r="P2866" s="29"/>
      <c r="Q2866" s="29"/>
      <c r="R2866" s="29"/>
      <c r="S2866" s="28"/>
      <c r="T2866" s="211"/>
    </row>
    <row r="2867" spans="1:20" ht="17" outlineLevel="1" x14ac:dyDescent="0.2">
      <c r="A2867" s="38" t="s">
        <v>78</v>
      </c>
      <c r="B2867" s="37" t="s">
        <v>76</v>
      </c>
      <c r="C2867" s="36" t="s">
        <v>261</v>
      </c>
      <c r="D2867" s="35">
        <v>1</v>
      </c>
      <c r="E2867" s="34">
        <f>D2867*H2850</f>
        <v>7</v>
      </c>
      <c r="F2867" s="33" cm="1">
        <f t="array" ref="F2867">IFERROR(_xlfn.XLOOKUP(1,(TabFournisseurs[TYPE]=A2867)*(TabFournisseurs[SUPPLIER2]=B2867)*(TabFournisseurs[REF PRODUCT]=C2867),TabFournisseurs[Cost / per m]),0)</f>
        <v>0.25</v>
      </c>
      <c r="G2867" s="32">
        <f t="shared" si="258"/>
        <v>0.25</v>
      </c>
      <c r="H2867" s="31">
        <f>G2867*H2850</f>
        <v>1.75</v>
      </c>
      <c r="I2867" s="30"/>
      <c r="J2867" s="30"/>
      <c r="K2867" s="29"/>
      <c r="L2867" s="29"/>
      <c r="M2867" s="29"/>
      <c r="N2867" s="29"/>
      <c r="O2867" s="29"/>
      <c r="P2867" s="29"/>
      <c r="Q2867" s="29"/>
      <c r="R2867" s="29"/>
      <c r="S2867" s="28"/>
      <c r="T2867" s="211"/>
    </row>
    <row r="2868" spans="1:20" outlineLevel="1" x14ac:dyDescent="0.2">
      <c r="A2868" s="38"/>
      <c r="B2868" s="37"/>
      <c r="C2868" s="36"/>
      <c r="D2868" s="35"/>
      <c r="E2868" s="34">
        <f>D2868*H2850</f>
        <v>0</v>
      </c>
      <c r="F2868" s="33" cm="1">
        <f t="array" ref="F2868">IFERROR(_xlfn.XLOOKUP(1,(TabFournisseurs[TYPE]=A2868)*(TabFournisseurs[SUPPLIER2]=B2868)*(TabFournisseurs[REF PRODUCT]=C2868),TabFournisseurs[Cost / per m]),0)</f>
        <v>0</v>
      </c>
      <c r="G2868" s="32">
        <f t="shared" si="258"/>
        <v>0</v>
      </c>
      <c r="H2868" s="31">
        <f>G2868*H2850</f>
        <v>0</v>
      </c>
      <c r="I2868" s="30"/>
      <c r="J2868" s="30"/>
      <c r="K2868" s="29"/>
      <c r="L2868" s="29"/>
      <c r="M2868" s="29"/>
      <c r="N2868" s="29"/>
      <c r="O2868" s="29"/>
      <c r="P2868" s="29"/>
      <c r="Q2868" s="29"/>
      <c r="R2868" s="29"/>
      <c r="S2868" s="28"/>
      <c r="T2868" s="211"/>
    </row>
    <row r="2869" spans="1:20" outlineLevel="1" x14ac:dyDescent="0.2">
      <c r="A2869" s="38"/>
      <c r="B2869" s="37"/>
      <c r="C2869" s="36"/>
      <c r="D2869" s="35"/>
      <c r="E2869" s="34">
        <f>D2869*H2850</f>
        <v>0</v>
      </c>
      <c r="F2869" s="33" cm="1">
        <f t="array" ref="F2869">IFERROR(_xlfn.XLOOKUP(1,(TabFournisseurs[TYPE]=A2869)*(TabFournisseurs[SUPPLIER2]=B2869)*(TabFournisseurs[REF PRODUCT]=C2869),TabFournisseurs[Cost / per m]),0)</f>
        <v>0</v>
      </c>
      <c r="G2869" s="32">
        <f t="shared" si="258"/>
        <v>0</v>
      </c>
      <c r="H2869" s="31">
        <f>G2869*H2850</f>
        <v>0</v>
      </c>
      <c r="I2869" s="30"/>
      <c r="J2869" s="30"/>
      <c r="K2869" s="29"/>
      <c r="L2869" s="29"/>
      <c r="M2869" s="29"/>
      <c r="N2869" s="29"/>
      <c r="O2869" s="29"/>
      <c r="P2869" s="29"/>
      <c r="Q2869" s="29"/>
      <c r="R2869" s="29"/>
      <c r="S2869" s="28"/>
      <c r="T2869" s="211"/>
    </row>
    <row r="2870" spans="1:20" outlineLevel="1" x14ac:dyDescent="0.2">
      <c r="A2870" s="38"/>
      <c r="B2870" s="37"/>
      <c r="C2870" s="36"/>
      <c r="D2870" s="35"/>
      <c r="E2870" s="34">
        <f>D2870*H2850</f>
        <v>0</v>
      </c>
      <c r="F2870" s="33" cm="1">
        <f t="array" ref="F2870">IFERROR(_xlfn.XLOOKUP(1,(TabFournisseurs[TYPE]=A2870)*(TabFournisseurs[SUPPLIER2]=B2870)*(TabFournisseurs[REF PRODUCT]=C2870),TabFournisseurs[Cost / per m]),0)</f>
        <v>0</v>
      </c>
      <c r="G2870" s="32">
        <f t="shared" si="258"/>
        <v>0</v>
      </c>
      <c r="H2870" s="31">
        <f>G2870*H2850</f>
        <v>0</v>
      </c>
      <c r="I2870" s="30"/>
      <c r="J2870" s="30"/>
      <c r="K2870" s="29"/>
      <c r="L2870" s="29"/>
      <c r="M2870" s="29"/>
      <c r="N2870" s="29"/>
      <c r="O2870" s="29"/>
      <c r="P2870" s="29"/>
      <c r="Q2870" s="29"/>
      <c r="R2870" s="29"/>
      <c r="S2870" s="28"/>
      <c r="T2870" s="211"/>
    </row>
    <row r="2871" spans="1:20" ht="17" outlineLevel="1" x14ac:dyDescent="0.2">
      <c r="A2871" s="38" t="s">
        <v>38</v>
      </c>
      <c r="B2871" s="37" t="s">
        <v>40</v>
      </c>
      <c r="C2871" s="36" t="s">
        <v>41</v>
      </c>
      <c r="D2871" s="35">
        <v>1</v>
      </c>
      <c r="E2871" s="34">
        <f>D2871*H2850</f>
        <v>7</v>
      </c>
      <c r="F2871" s="33" cm="1">
        <f t="array" ref="F2871">IFERROR(_xlfn.XLOOKUP(1,(TabFournisseurs[TYPE]=A2871)*(TabFournisseurs[SUPPLIER2]=B2871)*(TabFournisseurs[REF PRODUCT]=C2871),TabFournisseurs[Cost / per m]),0)</f>
        <v>2</v>
      </c>
      <c r="G2871" s="32">
        <f t="shared" ref="G2871:G2872" si="259">F2871*D2871</f>
        <v>2</v>
      </c>
      <c r="H2871" s="31">
        <f>G2871*H2850</f>
        <v>14</v>
      </c>
      <c r="I2871" s="30"/>
      <c r="J2871" s="30"/>
      <c r="K2871" s="29"/>
      <c r="L2871" s="29"/>
      <c r="M2871" s="29"/>
      <c r="N2871" s="29"/>
      <c r="O2871" s="29"/>
      <c r="P2871" s="29"/>
      <c r="Q2871" s="29"/>
      <c r="R2871" s="29"/>
      <c r="S2871" s="28"/>
      <c r="T2871" s="211"/>
    </row>
    <row r="2872" spans="1:20" ht="18" outlineLevel="1" thickBot="1" x14ac:dyDescent="0.25">
      <c r="A2872" s="27" t="s">
        <v>38</v>
      </c>
      <c r="B2872" s="26" t="s">
        <v>42</v>
      </c>
      <c r="C2872" s="25" t="s">
        <v>43</v>
      </c>
      <c r="D2872" s="24">
        <v>1</v>
      </c>
      <c r="E2872" s="23">
        <f>D2872*H2850</f>
        <v>7</v>
      </c>
      <c r="F2872" s="22" cm="1">
        <f t="array" ref="F2872">IFERROR(_xlfn.XLOOKUP(1,(TabFournisseurs[TYPE]=A2872)*(TabFournisseurs[SUPPLIER2]=B2872)*(TabFournisseurs[REF PRODUCT]=C2872),TabFournisseurs[Cost / per m]),0)</f>
        <v>0.5</v>
      </c>
      <c r="G2872" s="21">
        <f t="shared" si="259"/>
        <v>0.5</v>
      </c>
      <c r="H2872" s="20">
        <f>G2872*H2850</f>
        <v>3.5</v>
      </c>
      <c r="I2872" s="19"/>
      <c r="J2872" s="19"/>
      <c r="K2872" s="18"/>
      <c r="L2872" s="18"/>
      <c r="M2872" s="18"/>
      <c r="N2872" s="18"/>
      <c r="O2872" s="18"/>
      <c r="P2872" s="18"/>
      <c r="Q2872" s="18"/>
      <c r="R2872" s="18"/>
      <c r="S2872" s="17"/>
      <c r="T2872" s="211"/>
    </row>
    <row r="2873" spans="1:20" ht="17" thickBot="1" x14ac:dyDescent="0.25">
      <c r="A2873" s="95"/>
      <c r="B2873" s="95"/>
      <c r="C2873" s="95"/>
      <c r="D2873" s="95"/>
      <c r="E2873" s="95"/>
      <c r="F2873" s="95"/>
      <c r="G2873" s="95"/>
      <c r="H2873" s="95"/>
      <c r="I2873" s="95"/>
      <c r="J2873" s="95"/>
      <c r="K2873" s="95"/>
      <c r="L2873" s="95"/>
      <c r="M2873" s="95"/>
      <c r="N2873" s="95"/>
      <c r="O2873" s="95"/>
      <c r="P2873" s="95"/>
      <c r="Q2873" s="95"/>
      <c r="R2873" s="95"/>
      <c r="S2873" s="95"/>
      <c r="T2873" s="95"/>
    </row>
    <row r="2874" spans="1:20" ht="23" customHeight="1" x14ac:dyDescent="0.2">
      <c r="A2874" s="256" t="s">
        <v>355</v>
      </c>
      <c r="B2874" s="257"/>
      <c r="C2874" s="257"/>
      <c r="D2874" s="257"/>
      <c r="E2874" s="257"/>
      <c r="F2874" s="257"/>
      <c r="G2874" s="258"/>
      <c r="H2874" s="262" t="s">
        <v>356</v>
      </c>
      <c r="I2874" s="263"/>
      <c r="J2874" s="263"/>
      <c r="K2874" s="263"/>
      <c r="L2874" s="263"/>
      <c r="M2874" s="264"/>
      <c r="N2874" s="265" t="s">
        <v>1</v>
      </c>
      <c r="O2874" s="265"/>
      <c r="P2874" s="265"/>
      <c r="Q2874" s="265"/>
      <c r="R2874" s="267"/>
      <c r="S2874" s="269" t="s">
        <v>2</v>
      </c>
      <c r="T2874" s="210"/>
    </row>
    <row r="2875" spans="1:20" ht="23" customHeight="1" x14ac:dyDescent="0.2">
      <c r="A2875" s="259"/>
      <c r="B2875" s="260"/>
      <c r="C2875" s="260"/>
      <c r="D2875" s="260"/>
      <c r="E2875" s="260"/>
      <c r="F2875" s="260"/>
      <c r="G2875" s="261"/>
      <c r="H2875" s="271"/>
      <c r="I2875" s="272"/>
      <c r="J2875" s="272"/>
      <c r="K2875" s="272"/>
      <c r="L2875" s="272"/>
      <c r="M2875" s="273"/>
      <c r="N2875" s="266"/>
      <c r="O2875" s="266"/>
      <c r="P2875" s="266"/>
      <c r="Q2875" s="266"/>
      <c r="R2875" s="268"/>
      <c r="S2875" s="270"/>
      <c r="T2875" s="210"/>
    </row>
    <row r="2876" spans="1:20" hidden="1" outlineLevel="1" x14ac:dyDescent="0.2">
      <c r="A2876" s="180" t="s">
        <v>3</v>
      </c>
      <c r="B2876" s="181"/>
      <c r="C2876" s="94"/>
      <c r="D2876" s="94"/>
      <c r="E2876" s="94"/>
      <c r="F2876" s="94"/>
      <c r="G2876" s="94"/>
      <c r="H2876" s="94"/>
      <c r="I2876" s="94"/>
      <c r="J2876" s="94"/>
      <c r="K2876" s="94"/>
      <c r="L2876" s="94"/>
      <c r="M2876" s="94"/>
      <c r="N2876" s="94"/>
      <c r="O2876" s="94"/>
      <c r="P2876" s="94"/>
      <c r="Q2876" s="94"/>
      <c r="R2876" s="94"/>
      <c r="S2876" s="93" t="s">
        <v>95</v>
      </c>
      <c r="T2876" s="211"/>
    </row>
    <row r="2877" spans="1:20" ht="17" hidden="1" outlineLevel="1" thickBot="1" x14ac:dyDescent="0.25">
      <c r="A2877" s="92"/>
      <c r="B2877" s="42"/>
      <c r="C2877" s="42"/>
      <c r="D2877" s="42"/>
      <c r="E2877" s="42"/>
      <c r="F2877" s="42"/>
      <c r="G2877" s="42"/>
      <c r="H2877" s="42"/>
      <c r="I2877" s="42"/>
      <c r="J2877" s="42"/>
      <c r="K2877" s="42"/>
      <c r="L2877" s="42"/>
      <c r="M2877" s="42"/>
      <c r="N2877" s="42"/>
      <c r="O2877" s="42"/>
      <c r="P2877" s="42"/>
      <c r="Q2877" s="42"/>
      <c r="R2877" s="42"/>
      <c r="S2877" s="47"/>
      <c r="T2877" s="211"/>
    </row>
    <row r="2878" spans="1:20" ht="17" hidden="1" customHeight="1" outlineLevel="1" thickBot="1" x14ac:dyDescent="0.25">
      <c r="A2878" s="182" t="e" vm="46">
        <v>#VALUE!</v>
      </c>
      <c r="B2878" s="183"/>
      <c r="C2878" s="91" t="s">
        <v>6</v>
      </c>
      <c r="D2878" s="90" t="s">
        <v>7</v>
      </c>
      <c r="E2878" s="106" t="s">
        <v>357</v>
      </c>
      <c r="F2878" s="42"/>
      <c r="G2878" s="42"/>
      <c r="H2878" s="84" t="s">
        <v>8</v>
      </c>
      <c r="I2878" s="88"/>
      <c r="J2878" s="88"/>
      <c r="K2878" s="88"/>
      <c r="L2878" s="88"/>
      <c r="M2878" s="88"/>
      <c r="N2878" s="88"/>
      <c r="O2878" s="88"/>
      <c r="P2878" s="88"/>
      <c r="Q2878" s="88"/>
      <c r="S2878" s="87"/>
      <c r="T2878" s="211"/>
    </row>
    <row r="2879" spans="1:20" ht="16" hidden="1" customHeight="1" outlineLevel="1" x14ac:dyDescent="0.2">
      <c r="A2879" s="184"/>
      <c r="B2879" s="185"/>
      <c r="C2879" s="188"/>
      <c r="D2879" s="86" t="s">
        <v>9</v>
      </c>
      <c r="E2879" s="85" t="s">
        <v>86</v>
      </c>
      <c r="F2879" s="42"/>
      <c r="G2879" s="42"/>
      <c r="H2879" s="84" t="s">
        <v>10</v>
      </c>
      <c r="I2879" s="83"/>
      <c r="J2879" s="83"/>
      <c r="K2879" s="83"/>
      <c r="L2879" s="83"/>
      <c r="M2879" s="83"/>
      <c r="N2879" s="83"/>
      <c r="O2879" s="83"/>
      <c r="P2879" s="83"/>
      <c r="Q2879" s="83"/>
      <c r="R2879" s="191"/>
      <c r="S2879" s="192"/>
      <c r="T2879" s="211"/>
    </row>
    <row r="2880" spans="1:20" ht="16" hidden="1" customHeight="1" outlineLevel="1" x14ac:dyDescent="0.2">
      <c r="A2880" s="184"/>
      <c r="B2880" s="185"/>
      <c r="C2880" s="189"/>
      <c r="D2880" s="63" t="s">
        <v>11</v>
      </c>
      <c r="E2880" s="82" t="s">
        <v>50</v>
      </c>
      <c r="F2880" s="42"/>
      <c r="G2880" s="48"/>
      <c r="H2880" s="81"/>
      <c r="I2880" s="80"/>
      <c r="J2880" s="80"/>
      <c r="K2880" s="80"/>
      <c r="L2880" s="80"/>
      <c r="M2880" s="80"/>
      <c r="N2880" s="80"/>
      <c r="O2880" s="80"/>
      <c r="P2880" s="80"/>
      <c r="Q2880" s="80"/>
      <c r="R2880" s="191"/>
      <c r="S2880" s="192"/>
      <c r="T2880" s="211"/>
    </row>
    <row r="2881" spans="1:20" ht="16" hidden="1" customHeight="1" outlineLevel="1" thickBot="1" x14ac:dyDescent="0.25">
      <c r="A2881" s="184"/>
      <c r="B2881" s="185"/>
      <c r="C2881" s="189"/>
      <c r="D2881" s="63" t="s">
        <v>12</v>
      </c>
      <c r="E2881" s="82"/>
      <c r="F2881" s="42"/>
      <c r="G2881" s="48"/>
      <c r="H2881" s="81"/>
      <c r="I2881" s="80"/>
      <c r="J2881" s="80"/>
      <c r="K2881" s="80"/>
      <c r="L2881" s="80"/>
      <c r="M2881" s="80"/>
      <c r="N2881" s="80"/>
      <c r="O2881" s="80"/>
      <c r="P2881" s="80"/>
      <c r="Q2881" s="80"/>
      <c r="R2881" s="152"/>
      <c r="S2881" s="153"/>
      <c r="T2881" s="211"/>
    </row>
    <row r="2882" spans="1:20" ht="16" hidden="1" customHeight="1" outlineLevel="1" thickBot="1" x14ac:dyDescent="0.25">
      <c r="A2882" s="184"/>
      <c r="B2882" s="185"/>
      <c r="C2882" s="189"/>
      <c r="D2882" s="63" t="s">
        <v>13</v>
      </c>
      <c r="E2882" s="105" t="b">
        <v>0</v>
      </c>
      <c r="F2882" s="42"/>
      <c r="G2882" s="48"/>
      <c r="H2882" s="59" t="s">
        <v>14</v>
      </c>
      <c r="I2882" s="58">
        <v>48</v>
      </c>
      <c r="J2882" s="58">
        <v>50</v>
      </c>
      <c r="K2882" s="58">
        <v>52</v>
      </c>
      <c r="L2882" s="58">
        <v>54</v>
      </c>
      <c r="M2882" s="58">
        <v>56</v>
      </c>
      <c r="N2882" s="58">
        <v>58</v>
      </c>
      <c r="O2882" s="58">
        <v>60</v>
      </c>
      <c r="P2882" s="58">
        <v>62</v>
      </c>
      <c r="Q2882" s="57">
        <v>64</v>
      </c>
      <c r="S2882" s="79"/>
      <c r="T2882" s="211"/>
    </row>
    <row r="2883" spans="1:20" hidden="1" outlineLevel="1" x14ac:dyDescent="0.2">
      <c r="A2883" s="184"/>
      <c r="B2883" s="185"/>
      <c r="C2883" s="189"/>
      <c r="D2883" s="193"/>
      <c r="E2883" s="194"/>
      <c r="F2883" s="42"/>
      <c r="G2883" s="48"/>
      <c r="H2883" s="78">
        <f t="shared" ref="H2883:H2890" si="260">SUM(I2883:Q2883)</f>
        <v>0</v>
      </c>
      <c r="I2883" s="77"/>
      <c r="J2883" s="77"/>
      <c r="K2883" s="77"/>
      <c r="L2883" s="77"/>
      <c r="M2883" s="77"/>
      <c r="N2883" s="77"/>
      <c r="O2883" s="77"/>
      <c r="P2883" s="77"/>
      <c r="Q2883" s="77"/>
      <c r="R2883" s="195" t="s">
        <v>15</v>
      </c>
      <c r="S2883" s="196"/>
      <c r="T2883" s="211"/>
    </row>
    <row r="2884" spans="1:20" ht="16" hidden="1" customHeight="1" outlineLevel="1" x14ac:dyDescent="0.2">
      <c r="A2884" s="184"/>
      <c r="B2884" s="185"/>
      <c r="C2884" s="189"/>
      <c r="D2884" s="63" t="s">
        <v>16</v>
      </c>
      <c r="E2884" s="76" t="s">
        <v>345</v>
      </c>
      <c r="F2884" s="42"/>
      <c r="G2884" s="48"/>
      <c r="H2884" s="73">
        <f t="shared" si="260"/>
        <v>0</v>
      </c>
      <c r="I2884" s="68"/>
      <c r="J2884" s="68"/>
      <c r="K2884" s="68"/>
      <c r="L2884" s="68"/>
      <c r="M2884" s="68"/>
      <c r="N2884" s="68"/>
      <c r="O2884" s="68"/>
      <c r="P2884" s="68"/>
      <c r="Q2884" s="68"/>
      <c r="R2884" s="197"/>
      <c r="S2884" s="192"/>
      <c r="T2884" s="211"/>
    </row>
    <row r="2885" spans="1:20" ht="16" hidden="1" customHeight="1" outlineLevel="1" x14ac:dyDescent="0.2">
      <c r="A2885" s="184"/>
      <c r="B2885" s="185"/>
      <c r="C2885" s="189"/>
      <c r="D2885" s="63" t="s">
        <v>17</v>
      </c>
      <c r="E2885" s="75" t="s">
        <v>346</v>
      </c>
      <c r="F2885" s="42"/>
      <c r="G2885" s="42"/>
      <c r="H2885" s="73">
        <f t="shared" si="260"/>
        <v>0</v>
      </c>
      <c r="I2885" s="68"/>
      <c r="J2885" s="68"/>
      <c r="K2885" s="68"/>
      <c r="L2885" s="68"/>
      <c r="M2885" s="68"/>
      <c r="N2885" s="68"/>
      <c r="O2885" s="68"/>
      <c r="P2885" s="68"/>
      <c r="Q2885" s="68"/>
      <c r="R2885" s="197"/>
      <c r="S2885" s="192"/>
      <c r="T2885" s="211"/>
    </row>
    <row r="2886" spans="1:20" hidden="1" outlineLevel="1" x14ac:dyDescent="0.2">
      <c r="A2886" s="184"/>
      <c r="B2886" s="185"/>
      <c r="C2886" s="189"/>
      <c r="D2886" s="193"/>
      <c r="E2886" s="194"/>
      <c r="F2886" s="42"/>
      <c r="G2886" s="48"/>
      <c r="H2886" s="73">
        <f t="shared" si="260"/>
        <v>0</v>
      </c>
      <c r="I2886" s="68"/>
      <c r="J2886" s="68"/>
      <c r="K2886" s="68"/>
      <c r="L2886" s="68"/>
      <c r="M2886" s="68"/>
      <c r="N2886" s="68"/>
      <c r="O2886" s="68"/>
      <c r="P2886" s="68"/>
      <c r="Q2886" s="68"/>
      <c r="R2886" s="197"/>
      <c r="S2886" s="192"/>
      <c r="T2886" s="211"/>
    </row>
    <row r="2887" spans="1:20" ht="16" hidden="1" customHeight="1" outlineLevel="1" x14ac:dyDescent="0.2">
      <c r="A2887" s="184"/>
      <c r="B2887" s="185"/>
      <c r="C2887" s="189"/>
      <c r="D2887" s="63" t="s">
        <v>18</v>
      </c>
      <c r="E2887" s="76">
        <v>107</v>
      </c>
      <c r="F2887" s="42"/>
      <c r="G2887" s="48"/>
      <c r="H2887" s="73">
        <f t="shared" si="260"/>
        <v>0</v>
      </c>
      <c r="I2887" s="68"/>
      <c r="J2887" s="68"/>
      <c r="K2887" s="68"/>
      <c r="L2887" s="68"/>
      <c r="M2887" s="68"/>
      <c r="N2887" s="68"/>
      <c r="O2887" s="68"/>
      <c r="P2887" s="68"/>
      <c r="Q2887" s="68"/>
      <c r="R2887" s="197"/>
      <c r="S2887" s="192"/>
      <c r="T2887" s="211"/>
    </row>
    <row r="2888" spans="1:20" ht="16" hidden="1" customHeight="1" outlineLevel="1" x14ac:dyDescent="0.2">
      <c r="A2888" s="184"/>
      <c r="B2888" s="185"/>
      <c r="C2888" s="189"/>
      <c r="D2888" s="63" t="s">
        <v>19</v>
      </c>
      <c r="E2888" s="75">
        <f>SUM(G2901:G2915)</f>
        <v>4.88</v>
      </c>
      <c r="F2888" s="42"/>
      <c r="G2888" s="42"/>
      <c r="H2888" s="73">
        <f t="shared" si="260"/>
        <v>0</v>
      </c>
      <c r="I2888" s="68"/>
      <c r="J2888" s="68"/>
      <c r="K2888" s="68"/>
      <c r="L2888" s="68"/>
      <c r="M2888" s="68"/>
      <c r="N2888" s="68"/>
      <c r="O2888" s="68"/>
      <c r="P2888" s="68"/>
      <c r="Q2888" s="68"/>
      <c r="R2888" s="197"/>
      <c r="S2888" s="192"/>
      <c r="T2888" s="211"/>
    </row>
    <row r="2889" spans="1:20" hidden="1" outlineLevel="1" x14ac:dyDescent="0.2">
      <c r="A2889" s="184"/>
      <c r="B2889" s="185"/>
      <c r="C2889" s="189"/>
      <c r="D2889" s="193"/>
      <c r="E2889" s="194"/>
      <c r="F2889" s="42"/>
      <c r="G2889" s="48"/>
      <c r="H2889" s="73">
        <f t="shared" si="260"/>
        <v>0</v>
      </c>
      <c r="I2889" s="68"/>
      <c r="J2889" s="68"/>
      <c r="K2889" s="68"/>
      <c r="L2889" s="68"/>
      <c r="M2889" s="68"/>
      <c r="N2889" s="68"/>
      <c r="O2889" s="68"/>
      <c r="P2889" s="68"/>
      <c r="Q2889" s="68"/>
      <c r="R2889" s="197"/>
      <c r="S2889" s="192"/>
      <c r="T2889" s="211"/>
    </row>
    <row r="2890" spans="1:20" ht="16" hidden="1" customHeight="1" outlineLevel="1" x14ac:dyDescent="0.2">
      <c r="A2890" s="184"/>
      <c r="B2890" s="185"/>
      <c r="C2890" s="189"/>
      <c r="D2890" s="63" t="s">
        <v>20</v>
      </c>
      <c r="E2890" s="75">
        <f>SUM(E2887:E2888)</f>
        <v>111.88</v>
      </c>
      <c r="F2890" s="42"/>
      <c r="G2890" s="74"/>
      <c r="H2890" s="73">
        <f t="shared" si="260"/>
        <v>0</v>
      </c>
      <c r="I2890" s="68"/>
      <c r="J2890" s="68"/>
      <c r="K2890" s="68"/>
      <c r="L2890" s="68"/>
      <c r="M2890" s="68"/>
      <c r="N2890" s="68"/>
      <c r="O2890" s="68"/>
      <c r="P2890" s="68"/>
      <c r="Q2890" s="68"/>
      <c r="R2890" s="197"/>
      <c r="S2890" s="192"/>
      <c r="T2890" s="211"/>
    </row>
    <row r="2891" spans="1:20" ht="16" hidden="1" customHeight="1" outlineLevel="1" x14ac:dyDescent="0.2">
      <c r="A2891" s="184"/>
      <c r="B2891" s="185"/>
      <c r="C2891" s="189"/>
      <c r="D2891" s="63" t="s">
        <v>21</v>
      </c>
      <c r="E2891" s="72">
        <f>SUM(E2893/E2890)</f>
        <v>5.1394351090454062</v>
      </c>
      <c r="F2891" s="42"/>
      <c r="G2891" s="71" t="s">
        <v>11</v>
      </c>
      <c r="H2891" s="69">
        <v>0</v>
      </c>
      <c r="I2891" s="68"/>
      <c r="J2891" s="68"/>
      <c r="K2891" s="68"/>
      <c r="L2891" s="68"/>
      <c r="M2891" s="68"/>
      <c r="N2891" s="68"/>
      <c r="O2891" s="68"/>
      <c r="P2891" s="68"/>
      <c r="Q2891" s="67"/>
      <c r="R2891" s="197"/>
      <c r="S2891" s="192"/>
      <c r="T2891" s="211"/>
    </row>
    <row r="2892" spans="1:20" ht="17" hidden="1" outlineLevel="1" thickBot="1" x14ac:dyDescent="0.25">
      <c r="A2892" s="184"/>
      <c r="B2892" s="185"/>
      <c r="C2892" s="189"/>
      <c r="D2892" s="193"/>
      <c r="E2892" s="194"/>
      <c r="F2892" s="42"/>
      <c r="G2892" s="70" t="s">
        <v>22</v>
      </c>
      <c r="H2892" s="69">
        <v>0</v>
      </c>
      <c r="I2892" s="68"/>
      <c r="J2892" s="68"/>
      <c r="K2892" s="68"/>
      <c r="L2892" s="68"/>
      <c r="M2892" s="68"/>
      <c r="N2892" s="68"/>
      <c r="O2892" s="68"/>
      <c r="P2892" s="68"/>
      <c r="Q2892" s="67"/>
      <c r="R2892" s="197"/>
      <c r="S2892" s="192"/>
      <c r="T2892" s="211"/>
    </row>
    <row r="2893" spans="1:20" ht="16" hidden="1" customHeight="1" outlineLevel="1" thickBot="1" x14ac:dyDescent="0.25">
      <c r="A2893" s="184"/>
      <c r="B2893" s="185"/>
      <c r="C2893" s="189"/>
      <c r="D2893" s="63" t="s">
        <v>23</v>
      </c>
      <c r="E2893" s="66">
        <v>575</v>
      </c>
      <c r="G2893" s="48"/>
      <c r="H2893" s="65">
        <f>SUM(H2891:H2892)</f>
        <v>0</v>
      </c>
      <c r="I2893" s="64">
        <f t="shared" ref="I2893:Q2893" si="261">SUM(I2883:I2890)</f>
        <v>0</v>
      </c>
      <c r="J2893" s="64">
        <f t="shared" si="261"/>
        <v>0</v>
      </c>
      <c r="K2893" s="64">
        <f t="shared" si="261"/>
        <v>0</v>
      </c>
      <c r="L2893" s="64">
        <f t="shared" si="261"/>
        <v>0</v>
      </c>
      <c r="M2893" s="64">
        <f t="shared" si="261"/>
        <v>0</v>
      </c>
      <c r="N2893" s="64">
        <f t="shared" si="261"/>
        <v>0</v>
      </c>
      <c r="O2893" s="64">
        <f t="shared" si="261"/>
        <v>0</v>
      </c>
      <c r="P2893" s="64">
        <f t="shared" si="261"/>
        <v>0</v>
      </c>
      <c r="Q2893" s="64">
        <f t="shared" si="261"/>
        <v>0</v>
      </c>
      <c r="R2893" s="197"/>
      <c r="S2893" s="192"/>
      <c r="T2893" s="211"/>
    </row>
    <row r="2894" spans="1:20" ht="17" hidden="1" customHeight="1" outlineLevel="1" thickBot="1" x14ac:dyDescent="0.25">
      <c r="A2894" s="184"/>
      <c r="B2894" s="185"/>
      <c r="C2894" s="189"/>
      <c r="D2894" s="63" t="s">
        <v>24</v>
      </c>
      <c r="E2894" s="62">
        <f>SUM(E2893/2.5)</f>
        <v>230</v>
      </c>
      <c r="F2894" s="42"/>
      <c r="G2894" s="61"/>
      <c r="H2894" s="60" t="s">
        <v>14</v>
      </c>
      <c r="I2894" s="59">
        <v>48</v>
      </c>
      <c r="J2894" s="58">
        <v>50</v>
      </c>
      <c r="K2894" s="58">
        <v>52</v>
      </c>
      <c r="L2894" s="58">
        <v>54</v>
      </c>
      <c r="M2894" s="58">
        <v>56</v>
      </c>
      <c r="N2894" s="58">
        <v>58</v>
      </c>
      <c r="O2894" s="58">
        <v>60</v>
      </c>
      <c r="P2894" s="58">
        <v>62</v>
      </c>
      <c r="Q2894" s="57">
        <v>64</v>
      </c>
      <c r="R2894" s="197"/>
      <c r="S2894" s="192"/>
      <c r="T2894" s="211"/>
    </row>
    <row r="2895" spans="1:20" ht="17" hidden="1" outlineLevel="1" thickBot="1" x14ac:dyDescent="0.25">
      <c r="A2895" s="186"/>
      <c r="B2895" s="187"/>
      <c r="C2895" s="190"/>
      <c r="D2895" s="56" t="s">
        <v>25</v>
      </c>
      <c r="E2895" s="55">
        <f>SUM(E2893/2.2)</f>
        <v>261.36363636363632</v>
      </c>
      <c r="F2895" s="42"/>
      <c r="G2895" s="42"/>
      <c r="H2895" s="42"/>
      <c r="I2895" s="42"/>
      <c r="J2895" s="42"/>
      <c r="K2895" s="42"/>
      <c r="L2895" s="42"/>
      <c r="M2895" s="42"/>
      <c r="N2895" s="42"/>
      <c r="O2895" s="42"/>
      <c r="P2895" s="42"/>
      <c r="Q2895" s="42"/>
      <c r="R2895" s="198"/>
      <c r="S2895" s="199"/>
      <c r="T2895" s="211"/>
    </row>
    <row r="2896" spans="1:20" ht="17" hidden="1" outlineLevel="1" thickBot="1" x14ac:dyDescent="0.25">
      <c r="A2896" s="54" t="s">
        <v>26</v>
      </c>
      <c r="B2896" s="53"/>
      <c r="C2896" s="42"/>
      <c r="D2896" s="48"/>
      <c r="E2896" s="52"/>
      <c r="F2896" s="42"/>
      <c r="S2896" s="28"/>
      <c r="T2896" s="211"/>
    </row>
    <row r="2897" spans="1:20" hidden="1" outlineLevel="1" x14ac:dyDescent="0.2">
      <c r="A2897" s="51" t="s">
        <v>27</v>
      </c>
      <c r="B2897" s="50"/>
      <c r="C2897" s="42"/>
      <c r="D2897" s="48"/>
      <c r="E2897" s="42"/>
      <c r="F2897" s="42"/>
      <c r="R2897" s="42"/>
      <c r="S2897" s="47"/>
      <c r="T2897" s="211"/>
    </row>
    <row r="2898" spans="1:20" hidden="1" outlineLevel="1" x14ac:dyDescent="0.2">
      <c r="A2898" s="49"/>
      <c r="B2898" s="42"/>
      <c r="C2898" s="42"/>
      <c r="D2898" s="48"/>
      <c r="E2898" s="42"/>
      <c r="F2898" s="42"/>
      <c r="G2898" s="42"/>
      <c r="H2898" s="42"/>
      <c r="I2898" s="42"/>
      <c r="J2898" s="42"/>
      <c r="K2898" s="42"/>
      <c r="L2898" s="42"/>
      <c r="M2898" s="42"/>
      <c r="N2898" s="42"/>
      <c r="O2898" s="42"/>
      <c r="P2898" s="42"/>
      <c r="Q2898" s="42"/>
      <c r="R2898" s="42"/>
      <c r="S2898" s="47"/>
      <c r="T2898" s="211"/>
    </row>
    <row r="2899" spans="1:20" ht="17" hidden="1" outlineLevel="1" thickBot="1" x14ac:dyDescent="0.25">
      <c r="A2899" s="49" t="s">
        <v>28</v>
      </c>
      <c r="B2899" s="42"/>
      <c r="C2899" s="42"/>
      <c r="D2899" s="48"/>
      <c r="E2899" s="42"/>
      <c r="F2899" s="42"/>
      <c r="G2899" s="42"/>
      <c r="H2899" s="42"/>
      <c r="I2899" s="42"/>
      <c r="J2899" s="42"/>
      <c r="K2899" s="42"/>
      <c r="L2899" s="42"/>
      <c r="M2899" s="42"/>
      <c r="N2899" s="42"/>
      <c r="O2899" s="42"/>
      <c r="P2899" s="42"/>
      <c r="Q2899" s="42"/>
      <c r="R2899" s="42"/>
      <c r="S2899" s="47"/>
      <c r="T2899" s="211"/>
    </row>
    <row r="2900" spans="1:20" hidden="1" outlineLevel="1" x14ac:dyDescent="0.2">
      <c r="A2900" s="46" t="s">
        <v>29</v>
      </c>
      <c r="B2900" s="45" t="s">
        <v>30</v>
      </c>
      <c r="C2900" s="44" t="s">
        <v>31</v>
      </c>
      <c r="D2900" s="44" t="s">
        <v>32</v>
      </c>
      <c r="E2900" s="44" t="s">
        <v>33</v>
      </c>
      <c r="F2900" s="44" t="s">
        <v>34</v>
      </c>
      <c r="G2900" s="44" t="s">
        <v>35</v>
      </c>
      <c r="H2900" s="43" t="s">
        <v>36</v>
      </c>
      <c r="I2900" s="200" t="s">
        <v>37</v>
      </c>
      <c r="J2900" s="201"/>
      <c r="K2900" s="202"/>
      <c r="L2900" s="202"/>
      <c r="M2900" s="202"/>
      <c r="N2900" s="202"/>
      <c r="O2900" s="202"/>
      <c r="P2900" s="42"/>
      <c r="Q2900" s="42"/>
      <c r="R2900" s="42"/>
      <c r="S2900" s="28"/>
      <c r="T2900" s="211"/>
    </row>
    <row r="2901" spans="1:20" hidden="1" outlineLevel="1" x14ac:dyDescent="0.2">
      <c r="A2901" s="38" t="s">
        <v>54</v>
      </c>
      <c r="B2901" s="37"/>
      <c r="C2901" s="36"/>
      <c r="D2901" s="35"/>
      <c r="E2901" s="41">
        <f>D2901*H2893</f>
        <v>0</v>
      </c>
      <c r="F2901" s="33" cm="1">
        <f t="array" ref="F2901">IFERROR(_xlfn.XLOOKUP(1,(TabFournisseurs[TYPE]=A2901)*(TabFournisseurs[SUPPLIER2]=B2901)*(TabFournisseurs[REF PRODUCT]=C2901),TabFournisseurs[Cost / per m]),0)</f>
        <v>0</v>
      </c>
      <c r="G2901" s="96">
        <f>F2901*D2901</f>
        <v>0</v>
      </c>
      <c r="H2901" s="40">
        <f>G2901*H2893</f>
        <v>0</v>
      </c>
      <c r="I2901" s="203"/>
      <c r="J2901" s="201"/>
      <c r="K2901" s="156"/>
      <c r="L2901" s="156"/>
      <c r="M2901" s="156"/>
      <c r="N2901" s="156"/>
      <c r="O2901" s="156"/>
      <c r="P2901" s="156"/>
      <c r="Q2901" s="156"/>
      <c r="R2901" s="156"/>
      <c r="S2901" s="157"/>
      <c r="T2901" s="211"/>
    </row>
    <row r="2902" spans="1:20" ht="17" hidden="1" outlineLevel="1" x14ac:dyDescent="0.2">
      <c r="A2902" s="38" t="s">
        <v>57</v>
      </c>
      <c r="B2902" s="37" t="s">
        <v>282</v>
      </c>
      <c r="C2902" s="36" t="s">
        <v>349</v>
      </c>
      <c r="D2902" s="35">
        <v>0.72</v>
      </c>
      <c r="E2902" s="34">
        <f>D2902*H2893</f>
        <v>0</v>
      </c>
      <c r="F2902" s="33" cm="1">
        <f t="array" ref="F2902">IFERROR(_xlfn.XLOOKUP(1,(TabFournisseurs[TYPE]=A2902)*(TabFournisseurs[SUPPLIER2]=B2902)*(TabFournisseurs[REF PRODUCT]=C2902),TabFournisseurs[Cost / per m]),0)</f>
        <v>0</v>
      </c>
      <c r="G2902" s="32">
        <f t="shared" ref="G2902:G2912" si="262">F2902*D2902</f>
        <v>0</v>
      </c>
      <c r="H2902" s="31">
        <f>G2902*H2893</f>
        <v>0</v>
      </c>
      <c r="I2902" s="39"/>
      <c r="J2902" s="39"/>
      <c r="K2902" s="156"/>
      <c r="L2902" s="156"/>
      <c r="M2902" s="156"/>
      <c r="N2902" s="156"/>
      <c r="O2902" s="156"/>
      <c r="P2902" s="156"/>
      <c r="Q2902" s="156"/>
      <c r="R2902" s="156"/>
      <c r="S2902" s="157"/>
      <c r="T2902" s="211"/>
    </row>
    <row r="2903" spans="1:20" ht="17" hidden="1" outlineLevel="1" x14ac:dyDescent="0.2">
      <c r="A2903" s="38" t="s">
        <v>63</v>
      </c>
      <c r="B2903" s="37" t="s">
        <v>64</v>
      </c>
      <c r="C2903" s="36" t="s">
        <v>136</v>
      </c>
      <c r="D2903" s="35">
        <v>0.6</v>
      </c>
      <c r="E2903" s="34">
        <f>D2903*H2893</f>
        <v>0</v>
      </c>
      <c r="F2903" s="33" cm="1">
        <f t="array" ref="F2903">IFERROR(_xlfn.XLOOKUP(1,(TabFournisseurs[TYPE]=A2903)*(TabFournisseurs[SUPPLIER2]=B2903)*(TabFournisseurs[REF PRODUCT]=C2903),TabFournisseurs[Cost / per m]),0)</f>
        <v>0</v>
      </c>
      <c r="G2903" s="32">
        <f t="shared" si="262"/>
        <v>0</v>
      </c>
      <c r="H2903" s="31">
        <f>G2903*H2893</f>
        <v>0</v>
      </c>
      <c r="I2903" s="39"/>
      <c r="J2903" s="39"/>
      <c r="K2903" s="156"/>
      <c r="L2903" s="156"/>
      <c r="M2903" s="156"/>
      <c r="N2903" s="156"/>
      <c r="O2903" s="156"/>
      <c r="P2903" s="156"/>
      <c r="Q2903" s="156"/>
      <c r="R2903" s="156"/>
      <c r="S2903" s="157"/>
      <c r="T2903" s="211"/>
    </row>
    <row r="2904" spans="1:20" ht="17" hidden="1" outlineLevel="1" x14ac:dyDescent="0.2">
      <c r="A2904" s="38" t="s">
        <v>66</v>
      </c>
      <c r="B2904" s="37" t="s">
        <v>350</v>
      </c>
      <c r="C2904" s="36"/>
      <c r="D2904" s="35">
        <v>0.1</v>
      </c>
      <c r="E2904" s="34">
        <f>D2904*H2893</f>
        <v>0</v>
      </c>
      <c r="F2904" s="33" cm="1">
        <f t="array" ref="F2904">IFERROR(_xlfn.XLOOKUP(1,(TabFournisseurs[TYPE]=A2904)*(TabFournisseurs[SUPPLIER2]=B2904)*(TabFournisseurs[REF PRODUCT]=C2904),TabFournisseurs[Cost / per m]),0)</f>
        <v>0</v>
      </c>
      <c r="G2904" s="32">
        <f t="shared" si="262"/>
        <v>0</v>
      </c>
      <c r="H2904" s="31">
        <f>G2904*H2893</f>
        <v>0</v>
      </c>
      <c r="I2904" s="30"/>
      <c r="J2904" s="30"/>
      <c r="K2904" s="156"/>
      <c r="L2904" s="156"/>
      <c r="M2904" s="156"/>
      <c r="N2904" s="156"/>
      <c r="O2904" s="156"/>
      <c r="P2904" s="156"/>
      <c r="Q2904" s="156"/>
      <c r="R2904" s="156"/>
      <c r="S2904" s="157"/>
      <c r="T2904" s="211"/>
    </row>
    <row r="2905" spans="1:20" ht="17" hidden="1" outlineLevel="1" x14ac:dyDescent="0.2">
      <c r="A2905" s="38" t="s">
        <v>80</v>
      </c>
      <c r="B2905" s="37" t="s">
        <v>81</v>
      </c>
      <c r="C2905" s="36" t="s">
        <v>351</v>
      </c>
      <c r="D2905" s="35">
        <v>3</v>
      </c>
      <c r="E2905" s="34">
        <f>D2905*H2893</f>
        <v>0</v>
      </c>
      <c r="F2905" s="33" cm="1">
        <f t="array" ref="F2905">IFERROR(_xlfn.XLOOKUP(1,(TabFournisseurs[TYPE]=A2905)*(TabFournisseurs[SUPPLIER2]=B2905)*(TabFournisseurs[REF PRODUCT]=C2905),TabFournisseurs[Cost / per m]),0)</f>
        <v>0.13</v>
      </c>
      <c r="G2905" s="32">
        <f t="shared" si="262"/>
        <v>0.39</v>
      </c>
      <c r="H2905" s="31">
        <f>G2905*H2893</f>
        <v>0</v>
      </c>
      <c r="I2905" s="30"/>
      <c r="J2905" s="30"/>
      <c r="K2905" s="29"/>
      <c r="L2905" s="29"/>
      <c r="M2905" s="29"/>
      <c r="N2905" s="29"/>
      <c r="O2905" s="29"/>
      <c r="P2905" s="29"/>
      <c r="Q2905" s="29"/>
      <c r="R2905" s="29"/>
      <c r="S2905" s="28"/>
      <c r="T2905" s="211"/>
    </row>
    <row r="2906" spans="1:20" ht="17" hidden="1" outlineLevel="1" x14ac:dyDescent="0.2">
      <c r="A2906" s="38" t="s">
        <v>80</v>
      </c>
      <c r="B2906" s="37" t="s">
        <v>81</v>
      </c>
      <c r="C2906" s="36" t="s">
        <v>82</v>
      </c>
      <c r="D2906" s="35">
        <v>10</v>
      </c>
      <c r="E2906" s="34">
        <f>D2906*H2893</f>
        <v>0</v>
      </c>
      <c r="F2906" s="33" cm="1">
        <f t="array" ref="F2906">IFERROR(_xlfn.XLOOKUP(1,(TabFournisseurs[TYPE]=A2906)*(TabFournisseurs[SUPPLIER2]=B2906)*(TabFournisseurs[REF PRODUCT]=C2906),TabFournisseurs[Cost / per m]),0)</f>
        <v>0.06</v>
      </c>
      <c r="G2906" s="32">
        <f t="shared" si="262"/>
        <v>0.6</v>
      </c>
      <c r="H2906" s="31">
        <f>G2906*H2893</f>
        <v>0</v>
      </c>
      <c r="I2906" s="158"/>
      <c r="J2906" s="159"/>
      <c r="K2906" s="29"/>
      <c r="L2906" s="29"/>
      <c r="M2906" s="29"/>
      <c r="N2906" s="29"/>
      <c r="O2906" s="29"/>
      <c r="P2906" s="29"/>
      <c r="Q2906" s="29"/>
      <c r="R2906" s="29"/>
      <c r="S2906" s="28"/>
      <c r="T2906" s="211"/>
    </row>
    <row r="2907" spans="1:20" ht="17" hidden="1" outlineLevel="1" x14ac:dyDescent="0.2">
      <c r="A2907" s="38" t="s">
        <v>72</v>
      </c>
      <c r="B2907" s="37" t="s">
        <v>73</v>
      </c>
      <c r="C2907" s="36" t="s">
        <v>352</v>
      </c>
      <c r="D2907" s="35">
        <v>0.5</v>
      </c>
      <c r="E2907" s="34">
        <f>D2907*H2893</f>
        <v>0</v>
      </c>
      <c r="F2907" s="33" cm="1">
        <f t="array" ref="F2907">IFERROR(_xlfn.XLOOKUP(1,(TabFournisseurs[TYPE]=A2907)*(TabFournisseurs[SUPPLIER2]=B2907)*(TabFournisseurs[REF PRODUCT]=C2907),TabFournisseurs[Cost / per m]),0)</f>
        <v>0</v>
      </c>
      <c r="G2907" s="32">
        <f t="shared" si="262"/>
        <v>0</v>
      </c>
      <c r="H2907" s="31">
        <f>G2907*H2893</f>
        <v>0</v>
      </c>
      <c r="I2907" s="30"/>
      <c r="J2907" s="30"/>
      <c r="K2907" s="29"/>
      <c r="L2907" s="29"/>
      <c r="M2907" s="29"/>
      <c r="N2907" s="29"/>
      <c r="O2907" s="29"/>
      <c r="P2907" s="29"/>
      <c r="Q2907" s="29"/>
      <c r="R2907" s="29"/>
      <c r="S2907" s="28"/>
      <c r="T2907" s="211"/>
    </row>
    <row r="2908" spans="1:20" ht="17" hidden="1" outlineLevel="1" x14ac:dyDescent="0.2">
      <c r="A2908" s="38" t="s">
        <v>72</v>
      </c>
      <c r="B2908" s="37" t="s">
        <v>73</v>
      </c>
      <c r="C2908" s="36" t="s">
        <v>74</v>
      </c>
      <c r="D2908" s="35">
        <v>1</v>
      </c>
      <c r="E2908" s="34">
        <f>D2908*H2893</f>
        <v>0</v>
      </c>
      <c r="F2908" s="33" cm="1">
        <f t="array" ref="F2908">IFERROR(_xlfn.XLOOKUP(1,(TabFournisseurs[TYPE]=A2908)*(TabFournisseurs[SUPPLIER2]=B2908)*(TabFournisseurs[REF PRODUCT]=C2908),TabFournisseurs[Cost / per m]),0)</f>
        <v>0.49</v>
      </c>
      <c r="G2908" s="32">
        <f t="shared" si="262"/>
        <v>0.49</v>
      </c>
      <c r="H2908" s="31">
        <f>G2908*H2893</f>
        <v>0</v>
      </c>
      <c r="I2908" s="30"/>
      <c r="J2908" s="30"/>
      <c r="K2908" s="29"/>
      <c r="L2908" s="29"/>
      <c r="M2908" s="29"/>
      <c r="N2908" s="29"/>
      <c r="O2908" s="29"/>
      <c r="P2908" s="29"/>
      <c r="Q2908" s="29"/>
      <c r="R2908" s="29"/>
      <c r="S2908" s="28"/>
      <c r="T2908" s="211"/>
    </row>
    <row r="2909" spans="1:20" ht="17" hidden="1" outlineLevel="1" x14ac:dyDescent="0.2">
      <c r="A2909" s="38" t="s">
        <v>75</v>
      </c>
      <c r="B2909" s="37" t="s">
        <v>76</v>
      </c>
      <c r="C2909" s="103" t="s">
        <v>259</v>
      </c>
      <c r="D2909" s="35">
        <v>1</v>
      </c>
      <c r="E2909" s="34">
        <f>D2909*H2893</f>
        <v>0</v>
      </c>
      <c r="F2909" s="33" cm="1">
        <f t="array" ref="F2909">IFERROR(_xlfn.XLOOKUP(1,(TabFournisseurs[TYPE]=A2909)*(TabFournisseurs[SUPPLIER2]=B2909)*(TabFournisseurs[REF PRODUCT]=C2909),TabFournisseurs[Cost / per m]),0)</f>
        <v>0.65</v>
      </c>
      <c r="G2909" s="32">
        <f t="shared" si="262"/>
        <v>0.65</v>
      </c>
      <c r="H2909" s="31">
        <f>G2909*H2893</f>
        <v>0</v>
      </c>
      <c r="I2909" s="30"/>
      <c r="J2909" s="30"/>
      <c r="K2909" s="29"/>
      <c r="L2909" s="29"/>
      <c r="M2909" s="29"/>
      <c r="N2909" s="29"/>
      <c r="O2909" s="29"/>
      <c r="P2909" s="29"/>
      <c r="Q2909" s="29"/>
      <c r="R2909" s="29"/>
      <c r="S2909" s="28"/>
      <c r="T2909" s="211"/>
    </row>
    <row r="2910" spans="1:20" ht="17" hidden="1" outlineLevel="1" x14ac:dyDescent="0.2">
      <c r="A2910" s="38" t="s">
        <v>78</v>
      </c>
      <c r="B2910" s="37" t="s">
        <v>76</v>
      </c>
      <c r="C2910" s="36" t="s">
        <v>261</v>
      </c>
      <c r="D2910" s="35">
        <v>1</v>
      </c>
      <c r="E2910" s="34">
        <f>D2910*H2893</f>
        <v>0</v>
      </c>
      <c r="F2910" s="33" cm="1">
        <f t="array" ref="F2910">IFERROR(_xlfn.XLOOKUP(1,(TabFournisseurs[TYPE]=A2910)*(TabFournisseurs[SUPPLIER2]=B2910)*(TabFournisseurs[REF PRODUCT]=C2910),TabFournisseurs[Cost / per m]),0)</f>
        <v>0.25</v>
      </c>
      <c r="G2910" s="32">
        <f t="shared" si="262"/>
        <v>0.25</v>
      </c>
      <c r="H2910" s="31">
        <f>G2910*H2893</f>
        <v>0</v>
      </c>
      <c r="I2910" s="30"/>
      <c r="J2910" s="30"/>
      <c r="K2910" s="29"/>
      <c r="L2910" s="29"/>
      <c r="M2910" s="29"/>
      <c r="N2910" s="29"/>
      <c r="O2910" s="29"/>
      <c r="P2910" s="29"/>
      <c r="Q2910" s="29"/>
      <c r="R2910" s="29"/>
      <c r="S2910" s="28"/>
      <c r="T2910" s="211"/>
    </row>
    <row r="2911" spans="1:20" hidden="1" outlineLevel="1" x14ac:dyDescent="0.2">
      <c r="A2911" s="38"/>
      <c r="B2911" s="37"/>
      <c r="C2911" s="36"/>
      <c r="D2911" s="35"/>
      <c r="E2911" s="34">
        <f>D2911*H2893</f>
        <v>0</v>
      </c>
      <c r="F2911" s="33" cm="1">
        <f t="array" ref="F2911">IFERROR(_xlfn.XLOOKUP(1,(TabFournisseurs[TYPE]=A2911)*(TabFournisseurs[SUPPLIER2]=B2911)*(TabFournisseurs[REF PRODUCT]=C2911),TabFournisseurs[Cost / per m]),0)</f>
        <v>0</v>
      </c>
      <c r="G2911" s="32">
        <f t="shared" si="262"/>
        <v>0</v>
      </c>
      <c r="H2911" s="31">
        <f>G2911*H2893</f>
        <v>0</v>
      </c>
      <c r="I2911" s="30"/>
      <c r="J2911" s="30"/>
      <c r="K2911" s="29"/>
      <c r="L2911" s="29"/>
      <c r="M2911" s="29"/>
      <c r="N2911" s="29"/>
      <c r="O2911" s="29"/>
      <c r="P2911" s="29"/>
      <c r="Q2911" s="29"/>
      <c r="R2911" s="29"/>
      <c r="S2911" s="28"/>
      <c r="T2911" s="211"/>
    </row>
    <row r="2912" spans="1:20" hidden="1" outlineLevel="1" x14ac:dyDescent="0.2">
      <c r="A2912" s="38"/>
      <c r="B2912" s="37"/>
      <c r="C2912" s="36"/>
      <c r="D2912" s="35"/>
      <c r="E2912" s="34">
        <f>D2912*H2893</f>
        <v>0</v>
      </c>
      <c r="F2912" s="33" cm="1">
        <f t="array" ref="F2912">IFERROR(_xlfn.XLOOKUP(1,(TabFournisseurs[TYPE]=A2912)*(TabFournisseurs[SUPPLIER2]=B2912)*(TabFournisseurs[REF PRODUCT]=C2912),TabFournisseurs[Cost / per m]),0)</f>
        <v>0</v>
      </c>
      <c r="G2912" s="32">
        <f t="shared" si="262"/>
        <v>0</v>
      </c>
      <c r="H2912" s="31">
        <f>G2912*H2893</f>
        <v>0</v>
      </c>
      <c r="I2912" s="30"/>
      <c r="J2912" s="30"/>
      <c r="K2912" s="29"/>
      <c r="L2912" s="29"/>
      <c r="M2912" s="29"/>
      <c r="N2912" s="29"/>
      <c r="O2912" s="29"/>
      <c r="P2912" s="29"/>
      <c r="Q2912" s="29"/>
      <c r="R2912" s="29"/>
      <c r="S2912" s="28"/>
      <c r="T2912" s="211"/>
    </row>
    <row r="2913" spans="1:20" ht="17" hidden="1" outlineLevel="1" x14ac:dyDescent="0.2">
      <c r="A2913" s="101" t="s">
        <v>38</v>
      </c>
      <c r="B2913" s="102" t="s">
        <v>39</v>
      </c>
      <c r="C2913" s="103" t="s">
        <v>102</v>
      </c>
      <c r="D2913" s="104" t="s">
        <v>103</v>
      </c>
      <c r="E2913" s="34"/>
      <c r="F2913" s="33"/>
      <c r="G2913" s="32"/>
      <c r="H2913" s="31"/>
      <c r="I2913" s="30"/>
      <c r="J2913" s="30"/>
      <c r="K2913" s="29"/>
      <c r="L2913" s="29"/>
      <c r="M2913" s="29"/>
      <c r="N2913" s="29"/>
      <c r="O2913" s="29"/>
      <c r="P2913" s="29"/>
      <c r="Q2913" s="29"/>
      <c r="R2913" s="29"/>
      <c r="S2913" s="28"/>
      <c r="T2913" s="211"/>
    </row>
    <row r="2914" spans="1:20" ht="17" hidden="1" outlineLevel="1" x14ac:dyDescent="0.2">
      <c r="A2914" s="38" t="s">
        <v>38</v>
      </c>
      <c r="B2914" s="37" t="s">
        <v>40</v>
      </c>
      <c r="C2914" s="36" t="s">
        <v>41</v>
      </c>
      <c r="D2914" s="35">
        <v>1</v>
      </c>
      <c r="E2914" s="34">
        <f>D2914*H2893</f>
        <v>0</v>
      </c>
      <c r="F2914" s="33" cm="1">
        <f t="array" ref="F2914">IFERROR(_xlfn.XLOOKUP(1,(TabFournisseurs[TYPE]=A2914)*(TabFournisseurs[SUPPLIER2]=B2914)*(TabFournisseurs[REF PRODUCT]=C2914),TabFournisseurs[Cost / per m]),0)</f>
        <v>2</v>
      </c>
      <c r="G2914" s="32">
        <f t="shared" ref="G2914:G2915" si="263">F2914*D2914</f>
        <v>2</v>
      </c>
      <c r="H2914" s="31">
        <f>G2914*H2893</f>
        <v>0</v>
      </c>
      <c r="I2914" s="30"/>
      <c r="J2914" s="30"/>
      <c r="K2914" s="29"/>
      <c r="L2914" s="29"/>
      <c r="M2914" s="29"/>
      <c r="N2914" s="29"/>
      <c r="O2914" s="29"/>
      <c r="P2914" s="29"/>
      <c r="Q2914" s="29"/>
      <c r="R2914" s="29"/>
      <c r="S2914" s="28"/>
      <c r="T2914" s="211"/>
    </row>
    <row r="2915" spans="1:20" ht="18" hidden="1" outlineLevel="1" thickBot="1" x14ac:dyDescent="0.25">
      <c r="A2915" s="27" t="s">
        <v>38</v>
      </c>
      <c r="B2915" s="26" t="s">
        <v>42</v>
      </c>
      <c r="C2915" s="25" t="s">
        <v>43</v>
      </c>
      <c r="D2915" s="24">
        <v>1</v>
      </c>
      <c r="E2915" s="23">
        <f>D2915*H2893</f>
        <v>0</v>
      </c>
      <c r="F2915" s="22" cm="1">
        <f t="array" ref="F2915">IFERROR(_xlfn.XLOOKUP(1,(TabFournisseurs[TYPE]=A2915)*(TabFournisseurs[SUPPLIER2]=B2915)*(TabFournisseurs[REF PRODUCT]=C2915),TabFournisseurs[Cost / per m]),0)</f>
        <v>0.5</v>
      </c>
      <c r="G2915" s="21">
        <f t="shared" si="263"/>
        <v>0.5</v>
      </c>
      <c r="H2915" s="20">
        <f>G2915*H2893</f>
        <v>0</v>
      </c>
      <c r="I2915" s="19"/>
      <c r="J2915" s="19"/>
      <c r="K2915" s="18"/>
      <c r="L2915" s="18"/>
      <c r="M2915" s="18"/>
      <c r="N2915" s="18"/>
      <c r="O2915" s="18"/>
      <c r="P2915" s="18"/>
      <c r="Q2915" s="18"/>
      <c r="R2915" s="18"/>
      <c r="S2915" s="17"/>
      <c r="T2915" s="211"/>
    </row>
    <row r="2916" spans="1:20" ht="17" collapsed="1" thickBot="1" x14ac:dyDescent="0.25">
      <c r="A2916" s="95"/>
      <c r="B2916" s="95"/>
      <c r="C2916" s="95"/>
      <c r="D2916" s="95"/>
      <c r="E2916" s="95"/>
      <c r="F2916" s="95"/>
      <c r="G2916" s="95"/>
      <c r="H2916" s="95"/>
      <c r="I2916" s="95"/>
      <c r="J2916" s="95"/>
      <c r="K2916" s="95"/>
      <c r="L2916" s="95"/>
      <c r="M2916" s="95"/>
      <c r="N2916" s="95"/>
      <c r="O2916" s="95"/>
      <c r="P2916" s="95"/>
      <c r="Q2916" s="95"/>
      <c r="R2916" s="95"/>
      <c r="S2916" s="95"/>
      <c r="T2916" s="95"/>
    </row>
    <row r="2917" spans="1:20" ht="23" customHeight="1" x14ac:dyDescent="0.2">
      <c r="A2917" s="204" t="s">
        <v>358</v>
      </c>
      <c r="B2917" s="205"/>
      <c r="C2917" s="205"/>
      <c r="D2917" s="205"/>
      <c r="E2917" s="205"/>
      <c r="F2917" s="205"/>
      <c r="G2917" s="206"/>
      <c r="H2917" s="166" t="s">
        <v>137</v>
      </c>
      <c r="I2917" s="167"/>
      <c r="J2917" s="167"/>
      <c r="K2917" s="167"/>
      <c r="L2917" s="167"/>
      <c r="M2917" s="168"/>
      <c r="N2917" s="169" t="s">
        <v>1</v>
      </c>
      <c r="O2917" s="169"/>
      <c r="P2917" s="169"/>
      <c r="Q2917" s="169"/>
      <c r="R2917" s="171"/>
      <c r="S2917" s="173" t="s">
        <v>2</v>
      </c>
      <c r="T2917" s="210"/>
    </row>
    <row r="2918" spans="1:20" ht="23" customHeight="1" thickBot="1" x14ac:dyDescent="0.25">
      <c r="A2918" s="207"/>
      <c r="B2918" s="208"/>
      <c r="C2918" s="208"/>
      <c r="D2918" s="208"/>
      <c r="E2918" s="208"/>
      <c r="F2918" s="208"/>
      <c r="G2918" s="209"/>
      <c r="H2918" s="177"/>
      <c r="I2918" s="178"/>
      <c r="J2918" s="178"/>
      <c r="K2918" s="178"/>
      <c r="L2918" s="178"/>
      <c r="M2918" s="179"/>
      <c r="N2918" s="170"/>
      <c r="O2918" s="170"/>
      <c r="P2918" s="170"/>
      <c r="Q2918" s="170"/>
      <c r="R2918" s="172"/>
      <c r="S2918" s="174"/>
      <c r="T2918" s="210"/>
    </row>
    <row r="2919" spans="1:20" outlineLevel="1" x14ac:dyDescent="0.2">
      <c r="A2919" s="212">
        <v>46225</v>
      </c>
      <c r="B2919" s="181"/>
      <c r="C2919" s="94"/>
      <c r="D2919" s="94"/>
      <c r="E2919" s="94"/>
      <c r="F2919" s="94"/>
      <c r="G2919" s="94"/>
      <c r="H2919" s="94"/>
      <c r="I2919" s="94"/>
      <c r="J2919" s="94"/>
      <c r="K2919" s="94"/>
      <c r="L2919" s="94"/>
      <c r="M2919" s="94"/>
      <c r="N2919" s="94"/>
      <c r="O2919" s="94"/>
      <c r="P2919" s="94"/>
      <c r="Q2919" s="94"/>
      <c r="R2919" s="94"/>
      <c r="S2919" s="93" t="s">
        <v>47</v>
      </c>
      <c r="T2919" s="211"/>
    </row>
    <row r="2920" spans="1:20" ht="17" outlineLevel="1" thickBot="1" x14ac:dyDescent="0.25">
      <c r="A2920" s="92"/>
      <c r="B2920" s="42"/>
      <c r="C2920" s="42"/>
      <c r="D2920" s="42"/>
      <c r="E2920" s="42"/>
      <c r="F2920" s="42"/>
      <c r="G2920" s="42"/>
      <c r="H2920" s="42"/>
      <c r="I2920" s="42"/>
      <c r="J2920" s="42"/>
      <c r="K2920" s="42"/>
      <c r="L2920" s="42"/>
      <c r="M2920" s="42"/>
      <c r="N2920" s="42"/>
      <c r="O2920" s="42"/>
      <c r="P2920" s="42"/>
      <c r="Q2920" s="42"/>
      <c r="R2920" s="42"/>
      <c r="S2920" s="47"/>
      <c r="T2920" s="211"/>
    </row>
    <row r="2921" spans="1:20" ht="17" customHeight="1" outlineLevel="1" thickBot="1" x14ac:dyDescent="0.25">
      <c r="A2921" s="182" t="e" vm="47">
        <v>#VALUE!</v>
      </c>
      <c r="B2921" s="183"/>
      <c r="C2921" s="91" t="s">
        <v>6</v>
      </c>
      <c r="D2921" s="90" t="s">
        <v>7</v>
      </c>
      <c r="E2921" s="106" t="s">
        <v>359</v>
      </c>
      <c r="F2921" s="42"/>
      <c r="G2921" s="42"/>
      <c r="H2921" s="84" t="s">
        <v>8</v>
      </c>
      <c r="I2921" s="88"/>
      <c r="J2921" s="88"/>
      <c r="K2921" s="88"/>
      <c r="L2921" s="88"/>
      <c r="M2921" s="88"/>
      <c r="N2921" s="88"/>
      <c r="O2921" s="88"/>
      <c r="P2921" s="88"/>
      <c r="Q2921" s="88"/>
      <c r="S2921" s="87"/>
      <c r="T2921" s="211"/>
    </row>
    <row r="2922" spans="1:20" ht="16" customHeight="1" outlineLevel="1" x14ac:dyDescent="0.2">
      <c r="A2922" s="184"/>
      <c r="B2922" s="185"/>
      <c r="C2922" s="188"/>
      <c r="D2922" s="86" t="s">
        <v>9</v>
      </c>
      <c r="E2922" s="85" t="s">
        <v>49</v>
      </c>
      <c r="F2922" s="42"/>
      <c r="G2922" s="42"/>
      <c r="H2922" s="84" t="s">
        <v>10</v>
      </c>
      <c r="I2922" s="83"/>
      <c r="J2922" s="83"/>
      <c r="K2922" s="83"/>
      <c r="L2922" s="83"/>
      <c r="M2922" s="83"/>
      <c r="N2922" s="83"/>
      <c r="O2922" s="83"/>
      <c r="P2922" s="83"/>
      <c r="Q2922" s="83"/>
      <c r="R2922" s="191"/>
      <c r="S2922" s="192"/>
      <c r="T2922" s="211"/>
    </row>
    <row r="2923" spans="1:20" ht="16" customHeight="1" outlineLevel="1" x14ac:dyDescent="0.2">
      <c r="A2923" s="184"/>
      <c r="B2923" s="185"/>
      <c r="C2923" s="189"/>
      <c r="D2923" s="63" t="s">
        <v>11</v>
      </c>
      <c r="E2923" s="82" t="s">
        <v>50</v>
      </c>
      <c r="F2923" s="42"/>
      <c r="G2923" s="48"/>
      <c r="H2923" s="81"/>
      <c r="I2923" s="80"/>
      <c r="J2923" s="80"/>
      <c r="K2923" s="80"/>
      <c r="L2923" s="80"/>
      <c r="M2923" s="80"/>
      <c r="N2923" s="80"/>
      <c r="O2923" s="80"/>
      <c r="P2923" s="80"/>
      <c r="Q2923" s="80"/>
      <c r="R2923" s="191"/>
      <c r="S2923" s="192"/>
      <c r="T2923" s="211"/>
    </row>
    <row r="2924" spans="1:20" ht="16" customHeight="1" outlineLevel="1" thickBot="1" x14ac:dyDescent="0.25">
      <c r="A2924" s="184"/>
      <c r="B2924" s="185"/>
      <c r="C2924" s="189"/>
      <c r="D2924" s="63" t="s">
        <v>12</v>
      </c>
      <c r="E2924" s="82"/>
      <c r="F2924" s="42"/>
      <c r="G2924" s="48"/>
      <c r="H2924" s="81"/>
      <c r="I2924" s="80"/>
      <c r="J2924" s="80"/>
      <c r="K2924" s="80"/>
      <c r="L2924" s="80"/>
      <c r="M2924" s="80"/>
      <c r="N2924" s="80"/>
      <c r="O2924" s="80"/>
      <c r="P2924" s="80"/>
      <c r="Q2924" s="80"/>
      <c r="R2924" s="152"/>
      <c r="S2924" s="153"/>
      <c r="T2924" s="211"/>
    </row>
    <row r="2925" spans="1:20" ht="16" customHeight="1" outlineLevel="1" thickBot="1" x14ac:dyDescent="0.25">
      <c r="A2925" s="184"/>
      <c r="B2925" s="185"/>
      <c r="C2925" s="189"/>
      <c r="D2925" s="63" t="s">
        <v>13</v>
      </c>
      <c r="E2925" s="105" t="b">
        <v>0</v>
      </c>
      <c r="F2925" s="42"/>
      <c r="G2925" s="48"/>
      <c r="H2925" s="59" t="s">
        <v>14</v>
      </c>
      <c r="I2925" s="58">
        <v>48</v>
      </c>
      <c r="J2925" s="58">
        <v>50</v>
      </c>
      <c r="K2925" s="58">
        <v>52</v>
      </c>
      <c r="L2925" s="58">
        <v>54</v>
      </c>
      <c r="M2925" s="58">
        <v>56</v>
      </c>
      <c r="N2925" s="58">
        <v>58</v>
      </c>
      <c r="O2925" s="58">
        <v>60</v>
      </c>
      <c r="P2925" s="58">
        <v>62</v>
      </c>
      <c r="Q2925" s="57">
        <v>64</v>
      </c>
      <c r="S2925" s="79"/>
      <c r="T2925" s="211"/>
    </row>
    <row r="2926" spans="1:20" outlineLevel="1" x14ac:dyDescent="0.2">
      <c r="A2926" s="184"/>
      <c r="B2926" s="185"/>
      <c r="C2926" s="189"/>
      <c r="D2926" s="193"/>
      <c r="E2926" s="194"/>
      <c r="F2926" s="42"/>
      <c r="G2926" s="48"/>
      <c r="H2926" s="155">
        <f t="shared" ref="H2926:H2933" si="264">SUM(I2926:Q2926)</f>
        <v>27</v>
      </c>
      <c r="I2926" s="77">
        <v>3</v>
      </c>
      <c r="J2926" s="77">
        <v>4</v>
      </c>
      <c r="K2926" s="77">
        <v>6</v>
      </c>
      <c r="L2926" s="77">
        <v>6</v>
      </c>
      <c r="M2926" s="77">
        <v>4</v>
      </c>
      <c r="N2926" s="77">
        <v>2</v>
      </c>
      <c r="O2926" s="77">
        <v>1</v>
      </c>
      <c r="P2926" s="77">
        <v>1</v>
      </c>
      <c r="Q2926" s="77"/>
      <c r="R2926" s="195" t="s">
        <v>127</v>
      </c>
      <c r="S2926" s="196"/>
      <c r="T2926" s="211"/>
    </row>
    <row r="2927" spans="1:20" ht="16" customHeight="1" outlineLevel="1" x14ac:dyDescent="0.2">
      <c r="A2927" s="184"/>
      <c r="B2927" s="185"/>
      <c r="C2927" s="189"/>
      <c r="D2927" s="63" t="s">
        <v>16</v>
      </c>
      <c r="E2927" s="76" t="s">
        <v>345</v>
      </c>
      <c r="F2927" s="42"/>
      <c r="G2927" s="48"/>
      <c r="H2927" s="73">
        <f t="shared" si="264"/>
        <v>0</v>
      </c>
      <c r="I2927" s="68"/>
      <c r="J2927" s="68"/>
      <c r="K2927" s="68"/>
      <c r="L2927" s="68"/>
      <c r="M2927" s="68"/>
      <c r="N2927" s="68"/>
      <c r="O2927" s="68"/>
      <c r="P2927" s="68"/>
      <c r="Q2927" s="68"/>
      <c r="R2927" s="197"/>
      <c r="S2927" s="192"/>
      <c r="T2927" s="211"/>
    </row>
    <row r="2928" spans="1:20" ht="16" customHeight="1" outlineLevel="1" x14ac:dyDescent="0.2">
      <c r="A2928" s="184"/>
      <c r="B2928" s="185"/>
      <c r="C2928" s="189"/>
      <c r="D2928" s="63" t="s">
        <v>17</v>
      </c>
      <c r="E2928" s="75" t="s">
        <v>346</v>
      </c>
      <c r="F2928" s="42"/>
      <c r="G2928" s="42"/>
      <c r="H2928" s="73">
        <f t="shared" si="264"/>
        <v>0</v>
      </c>
      <c r="I2928" s="68"/>
      <c r="J2928" s="68"/>
      <c r="K2928" s="68"/>
      <c r="L2928" s="68"/>
      <c r="M2928" s="68"/>
      <c r="N2928" s="68"/>
      <c r="O2928" s="68"/>
      <c r="P2928" s="68"/>
      <c r="Q2928" s="68"/>
      <c r="R2928" s="197"/>
      <c r="S2928" s="192"/>
      <c r="T2928" s="211"/>
    </row>
    <row r="2929" spans="1:20" outlineLevel="1" x14ac:dyDescent="0.2">
      <c r="A2929" s="184"/>
      <c r="B2929" s="185"/>
      <c r="C2929" s="189"/>
      <c r="D2929" s="193"/>
      <c r="E2929" s="194"/>
      <c r="F2929" s="42"/>
      <c r="G2929" s="48"/>
      <c r="H2929" s="73">
        <f t="shared" si="264"/>
        <v>0</v>
      </c>
      <c r="I2929" s="68"/>
      <c r="J2929" s="68"/>
      <c r="K2929" s="68"/>
      <c r="L2929" s="68"/>
      <c r="M2929" s="68"/>
      <c r="N2929" s="68"/>
      <c r="O2929" s="68"/>
      <c r="P2929" s="68"/>
      <c r="Q2929" s="68"/>
      <c r="R2929" s="197"/>
      <c r="S2929" s="192"/>
      <c r="T2929" s="211"/>
    </row>
    <row r="2930" spans="1:20" ht="16" customHeight="1" outlineLevel="1" x14ac:dyDescent="0.2">
      <c r="A2930" s="184"/>
      <c r="B2930" s="185"/>
      <c r="C2930" s="189"/>
      <c r="D2930" s="63" t="s">
        <v>18</v>
      </c>
      <c r="E2930" s="76">
        <v>107</v>
      </c>
      <c r="F2930" s="42"/>
      <c r="G2930" s="48"/>
      <c r="H2930" s="73">
        <f t="shared" si="264"/>
        <v>0</v>
      </c>
      <c r="I2930" s="68"/>
      <c r="J2930" s="68"/>
      <c r="K2930" s="68"/>
      <c r="L2930" s="68"/>
      <c r="M2930" s="68"/>
      <c r="N2930" s="68"/>
      <c r="O2930" s="68"/>
      <c r="P2930" s="68"/>
      <c r="Q2930" s="68"/>
      <c r="R2930" s="197"/>
      <c r="S2930" s="192"/>
      <c r="T2930" s="211"/>
    </row>
    <row r="2931" spans="1:20" ht="16" customHeight="1" outlineLevel="1" x14ac:dyDescent="0.2">
      <c r="A2931" s="184"/>
      <c r="B2931" s="185"/>
      <c r="C2931" s="189"/>
      <c r="D2931" s="63" t="s">
        <v>19</v>
      </c>
      <c r="E2931" s="75">
        <f>SUM(G2944:G2958)</f>
        <v>29.67</v>
      </c>
      <c r="F2931" s="42"/>
      <c r="G2931" s="42"/>
      <c r="H2931" s="73">
        <f t="shared" si="264"/>
        <v>0</v>
      </c>
      <c r="I2931" s="68"/>
      <c r="J2931" s="68"/>
      <c r="K2931" s="68"/>
      <c r="L2931" s="68"/>
      <c r="M2931" s="68"/>
      <c r="N2931" s="68"/>
      <c r="O2931" s="68"/>
      <c r="P2931" s="68"/>
      <c r="Q2931" s="68"/>
      <c r="R2931" s="197"/>
      <c r="S2931" s="192"/>
      <c r="T2931" s="211"/>
    </row>
    <row r="2932" spans="1:20" outlineLevel="1" x14ac:dyDescent="0.2">
      <c r="A2932" s="184"/>
      <c r="B2932" s="185"/>
      <c r="C2932" s="189"/>
      <c r="D2932" s="193"/>
      <c r="E2932" s="194"/>
      <c r="F2932" s="42"/>
      <c r="G2932" s="48"/>
      <c r="H2932" s="73">
        <f t="shared" si="264"/>
        <v>0</v>
      </c>
      <c r="I2932" s="68"/>
      <c r="J2932" s="68"/>
      <c r="K2932" s="68"/>
      <c r="L2932" s="68"/>
      <c r="M2932" s="68"/>
      <c r="N2932" s="68"/>
      <c r="O2932" s="68"/>
      <c r="P2932" s="68"/>
      <c r="Q2932" s="68"/>
      <c r="R2932" s="197"/>
      <c r="S2932" s="192"/>
      <c r="T2932" s="211"/>
    </row>
    <row r="2933" spans="1:20" ht="16" customHeight="1" outlineLevel="1" x14ac:dyDescent="0.2">
      <c r="A2933" s="184"/>
      <c r="B2933" s="185"/>
      <c r="C2933" s="189"/>
      <c r="D2933" s="63" t="s">
        <v>20</v>
      </c>
      <c r="E2933" s="75">
        <f>SUM(E2930:E2931)</f>
        <v>136.67000000000002</v>
      </c>
      <c r="F2933" s="42"/>
      <c r="G2933" s="74"/>
      <c r="H2933" s="73">
        <f t="shared" si="264"/>
        <v>0</v>
      </c>
      <c r="I2933" s="68"/>
      <c r="J2933" s="68"/>
      <c r="K2933" s="68"/>
      <c r="L2933" s="68"/>
      <c r="M2933" s="68"/>
      <c r="N2933" s="68"/>
      <c r="O2933" s="68"/>
      <c r="P2933" s="68"/>
      <c r="Q2933" s="68"/>
      <c r="R2933" s="197"/>
      <c r="S2933" s="192"/>
      <c r="T2933" s="211"/>
    </row>
    <row r="2934" spans="1:20" ht="16" customHeight="1" outlineLevel="1" x14ac:dyDescent="0.2">
      <c r="A2934" s="184"/>
      <c r="B2934" s="185"/>
      <c r="C2934" s="189"/>
      <c r="D2934" s="63" t="s">
        <v>21</v>
      </c>
      <c r="E2934" s="72">
        <f>SUM(E2936/E2933)</f>
        <v>4.2072144581839463</v>
      </c>
      <c r="F2934" s="42"/>
      <c r="G2934" s="71" t="s">
        <v>11</v>
      </c>
      <c r="H2934" s="69">
        <f>SUM(H2926:H2933)</f>
        <v>27</v>
      </c>
      <c r="I2934" s="68"/>
      <c r="J2934" s="68"/>
      <c r="K2934" s="68"/>
      <c r="L2934" s="68"/>
      <c r="M2934" s="68"/>
      <c r="N2934" s="68"/>
      <c r="O2934" s="68"/>
      <c r="P2934" s="68"/>
      <c r="Q2934" s="67"/>
      <c r="R2934" s="197"/>
      <c r="S2934" s="192"/>
      <c r="T2934" s="211"/>
    </row>
    <row r="2935" spans="1:20" ht="17" outlineLevel="1" thickBot="1" x14ac:dyDescent="0.25">
      <c r="A2935" s="184"/>
      <c r="B2935" s="185"/>
      <c r="C2935" s="189"/>
      <c r="D2935" s="193"/>
      <c r="E2935" s="194"/>
      <c r="F2935" s="42"/>
      <c r="G2935" s="70" t="s">
        <v>22</v>
      </c>
      <c r="H2935" s="69">
        <v>0</v>
      </c>
      <c r="I2935" s="68"/>
      <c r="J2935" s="68"/>
      <c r="K2935" s="68"/>
      <c r="L2935" s="68"/>
      <c r="M2935" s="68"/>
      <c r="N2935" s="68"/>
      <c r="O2935" s="68"/>
      <c r="P2935" s="68"/>
      <c r="Q2935" s="67"/>
      <c r="R2935" s="197"/>
      <c r="S2935" s="192"/>
      <c r="T2935" s="211"/>
    </row>
    <row r="2936" spans="1:20" ht="16" customHeight="1" outlineLevel="1" thickBot="1" x14ac:dyDescent="0.25">
      <c r="A2936" s="184"/>
      <c r="B2936" s="185"/>
      <c r="C2936" s="189"/>
      <c r="D2936" s="63" t="s">
        <v>23</v>
      </c>
      <c r="E2936" s="66">
        <v>575</v>
      </c>
      <c r="G2936" s="48"/>
      <c r="H2936" s="65">
        <f>SUM(H2934:H2935)</f>
        <v>27</v>
      </c>
      <c r="I2936" s="64">
        <f t="shared" ref="I2936:Q2936" si="265">SUM(I2926:I2933)</f>
        <v>3</v>
      </c>
      <c r="J2936" s="64">
        <f t="shared" si="265"/>
        <v>4</v>
      </c>
      <c r="K2936" s="64">
        <f t="shared" si="265"/>
        <v>6</v>
      </c>
      <c r="L2936" s="64">
        <f t="shared" si="265"/>
        <v>6</v>
      </c>
      <c r="M2936" s="64">
        <f t="shared" si="265"/>
        <v>4</v>
      </c>
      <c r="N2936" s="64">
        <f t="shared" si="265"/>
        <v>2</v>
      </c>
      <c r="O2936" s="64">
        <f t="shared" si="265"/>
        <v>1</v>
      </c>
      <c r="P2936" s="64">
        <f t="shared" si="265"/>
        <v>1</v>
      </c>
      <c r="Q2936" s="64">
        <f t="shared" si="265"/>
        <v>0</v>
      </c>
      <c r="R2936" s="197"/>
      <c r="S2936" s="192"/>
      <c r="T2936" s="211"/>
    </row>
    <row r="2937" spans="1:20" ht="17" customHeight="1" outlineLevel="1" thickBot="1" x14ac:dyDescent="0.25">
      <c r="A2937" s="184"/>
      <c r="B2937" s="185"/>
      <c r="C2937" s="189"/>
      <c r="D2937" s="63" t="s">
        <v>24</v>
      </c>
      <c r="E2937" s="62">
        <f>SUM(E2936/2.5)</f>
        <v>230</v>
      </c>
      <c r="F2937" s="42"/>
      <c r="G2937" s="61"/>
      <c r="H2937" s="60" t="s">
        <v>14</v>
      </c>
      <c r="I2937" s="59">
        <v>48</v>
      </c>
      <c r="J2937" s="58">
        <v>50</v>
      </c>
      <c r="K2937" s="58">
        <v>52</v>
      </c>
      <c r="L2937" s="58">
        <v>54</v>
      </c>
      <c r="M2937" s="58">
        <v>56</v>
      </c>
      <c r="N2937" s="58">
        <v>58</v>
      </c>
      <c r="O2937" s="58">
        <v>60</v>
      </c>
      <c r="P2937" s="58">
        <v>62</v>
      </c>
      <c r="Q2937" s="57">
        <v>64</v>
      </c>
      <c r="R2937" s="197"/>
      <c r="S2937" s="192"/>
      <c r="T2937" s="211"/>
    </row>
    <row r="2938" spans="1:20" ht="17" outlineLevel="1" thickBot="1" x14ac:dyDescent="0.25">
      <c r="A2938" s="186"/>
      <c r="B2938" s="187"/>
      <c r="C2938" s="190"/>
      <c r="D2938" s="56" t="s">
        <v>25</v>
      </c>
      <c r="E2938" s="55">
        <f>SUM(E2936/2.2)</f>
        <v>261.36363636363632</v>
      </c>
      <c r="F2938" s="42"/>
      <c r="G2938" s="42"/>
      <c r="H2938" s="42"/>
      <c r="I2938" s="42"/>
      <c r="J2938" s="42"/>
      <c r="K2938" s="42"/>
      <c r="L2938" s="42"/>
      <c r="M2938" s="42"/>
      <c r="N2938" s="42"/>
      <c r="O2938" s="42"/>
      <c r="P2938" s="42"/>
      <c r="Q2938" s="42"/>
      <c r="R2938" s="198"/>
      <c r="S2938" s="199"/>
      <c r="T2938" s="211"/>
    </row>
    <row r="2939" spans="1:20" ht="17" outlineLevel="1" thickBot="1" x14ac:dyDescent="0.25">
      <c r="A2939" s="54" t="s">
        <v>26</v>
      </c>
      <c r="B2939" s="53">
        <v>46220</v>
      </c>
      <c r="C2939" s="42"/>
      <c r="D2939" s="48"/>
      <c r="E2939" s="52"/>
      <c r="F2939" s="42"/>
      <c r="S2939" s="28"/>
      <c r="T2939" s="211"/>
    </row>
    <row r="2940" spans="1:20" outlineLevel="1" x14ac:dyDescent="0.2">
      <c r="A2940" s="51" t="s">
        <v>27</v>
      </c>
      <c r="B2940" s="50"/>
      <c r="C2940" s="42"/>
      <c r="D2940" s="48"/>
      <c r="E2940" s="42"/>
      <c r="F2940" s="42"/>
      <c r="R2940" s="42"/>
      <c r="S2940" s="47"/>
      <c r="T2940" s="211"/>
    </row>
    <row r="2941" spans="1:20" outlineLevel="1" x14ac:dyDescent="0.2">
      <c r="A2941" s="49"/>
      <c r="B2941" s="42"/>
      <c r="C2941" s="42"/>
      <c r="D2941" s="48"/>
      <c r="E2941" s="42"/>
      <c r="F2941" s="42"/>
      <c r="G2941" s="42"/>
      <c r="H2941" s="42"/>
      <c r="I2941" s="42"/>
      <c r="J2941" s="42"/>
      <c r="K2941" s="42"/>
      <c r="L2941" s="42"/>
      <c r="M2941" s="42"/>
      <c r="N2941" s="42"/>
      <c r="O2941" s="42"/>
      <c r="P2941" s="42"/>
      <c r="Q2941" s="42"/>
      <c r="R2941" s="42"/>
      <c r="S2941" s="47"/>
      <c r="T2941" s="211"/>
    </row>
    <row r="2942" spans="1:20" ht="17" outlineLevel="1" thickBot="1" x14ac:dyDescent="0.25">
      <c r="A2942" s="49" t="s">
        <v>28</v>
      </c>
      <c r="B2942" s="42"/>
      <c r="C2942" s="42"/>
      <c r="D2942" s="48"/>
      <c r="E2942" s="42"/>
      <c r="F2942" s="42"/>
      <c r="G2942" s="42"/>
      <c r="H2942" s="42"/>
      <c r="I2942" s="42"/>
      <c r="J2942" s="42"/>
      <c r="K2942" s="42"/>
      <c r="L2942" s="42"/>
      <c r="M2942" s="42"/>
      <c r="N2942" s="42"/>
      <c r="O2942" s="42"/>
      <c r="P2942" s="42"/>
      <c r="Q2942" s="42"/>
      <c r="R2942" s="42"/>
      <c r="S2942" s="47"/>
      <c r="T2942" s="211"/>
    </row>
    <row r="2943" spans="1:20" outlineLevel="1" x14ac:dyDescent="0.2">
      <c r="A2943" s="46" t="s">
        <v>29</v>
      </c>
      <c r="B2943" s="45" t="s">
        <v>30</v>
      </c>
      <c r="C2943" s="44" t="s">
        <v>31</v>
      </c>
      <c r="D2943" s="44" t="s">
        <v>32</v>
      </c>
      <c r="E2943" s="44" t="s">
        <v>33</v>
      </c>
      <c r="F2943" s="44" t="s">
        <v>34</v>
      </c>
      <c r="G2943" s="44" t="s">
        <v>35</v>
      </c>
      <c r="H2943" s="43" t="s">
        <v>36</v>
      </c>
      <c r="I2943" s="200" t="s">
        <v>37</v>
      </c>
      <c r="J2943" s="201"/>
      <c r="K2943" s="202"/>
      <c r="L2943" s="202"/>
      <c r="M2943" s="202"/>
      <c r="N2943" s="202"/>
      <c r="O2943" s="202"/>
      <c r="P2943" s="42"/>
      <c r="Q2943" s="42"/>
      <c r="R2943" s="42"/>
      <c r="S2943" s="28"/>
      <c r="T2943" s="211"/>
    </row>
    <row r="2944" spans="1:20" ht="17" outlineLevel="1" x14ac:dyDescent="0.2">
      <c r="A2944" s="38" t="s">
        <v>54</v>
      </c>
      <c r="B2944" s="37" t="s">
        <v>98</v>
      </c>
      <c r="C2944" s="36" t="s">
        <v>144</v>
      </c>
      <c r="D2944" s="35">
        <v>1.85</v>
      </c>
      <c r="E2944" s="41">
        <f>D2944*H2936</f>
        <v>49.95</v>
      </c>
      <c r="F2944" s="33" cm="1">
        <f t="array" ref="F2944">IFERROR(_xlfn.XLOOKUP(1,(TabFournisseurs[TYPE]=A2944)*(TabFournisseurs[SUPPLIER2]=B2944)*(TabFournisseurs[REF PRODUCT]=C2944),TabFournisseurs[Cost / per m]),0)</f>
        <v>13.4</v>
      </c>
      <c r="G2944" s="96">
        <f>F2944*D2944</f>
        <v>24.790000000000003</v>
      </c>
      <c r="H2944" s="40">
        <f>G2944*H2936</f>
        <v>669.33</v>
      </c>
      <c r="I2944" s="203"/>
      <c r="J2944" s="201"/>
      <c r="K2944" s="156"/>
      <c r="L2944" s="156"/>
      <c r="M2944" s="156"/>
      <c r="N2944" s="156"/>
      <c r="O2944" s="156"/>
      <c r="P2944" s="156"/>
      <c r="Q2944" s="156"/>
      <c r="R2944" s="156"/>
      <c r="S2944" s="157"/>
      <c r="T2944" s="211"/>
    </row>
    <row r="2945" spans="1:20" ht="17" outlineLevel="1" x14ac:dyDescent="0.2">
      <c r="A2945" s="38" t="s">
        <v>57</v>
      </c>
      <c r="B2945" s="37" t="s">
        <v>282</v>
      </c>
      <c r="C2945" s="36" t="s">
        <v>349</v>
      </c>
      <c r="D2945" s="35">
        <v>0.72</v>
      </c>
      <c r="E2945" s="34">
        <f>D2945*H2936</f>
        <v>19.439999999999998</v>
      </c>
      <c r="F2945" s="33" cm="1">
        <f t="array" ref="F2945">IFERROR(_xlfn.XLOOKUP(1,(TabFournisseurs[TYPE]=A2945)*(TabFournisseurs[SUPPLIER2]=B2945)*(TabFournisseurs[REF PRODUCT]=C2945),TabFournisseurs[Cost / per m]),0)</f>
        <v>0</v>
      </c>
      <c r="G2945" s="32">
        <f t="shared" ref="G2945:G2956" si="266">F2945*D2945</f>
        <v>0</v>
      </c>
      <c r="H2945" s="31">
        <f>G2945*H2936</f>
        <v>0</v>
      </c>
      <c r="I2945" s="39"/>
      <c r="J2945" s="39"/>
      <c r="K2945" s="156"/>
      <c r="L2945" s="156"/>
      <c r="M2945" s="156"/>
      <c r="N2945" s="156"/>
      <c r="O2945" s="156"/>
      <c r="P2945" s="156"/>
      <c r="Q2945" s="156"/>
      <c r="R2945" s="156"/>
      <c r="S2945" s="157"/>
      <c r="T2945" s="211"/>
    </row>
    <row r="2946" spans="1:20" ht="17" outlineLevel="1" x14ac:dyDescent="0.2">
      <c r="A2946" s="38" t="s">
        <v>63</v>
      </c>
      <c r="B2946" s="37" t="s">
        <v>64</v>
      </c>
      <c r="C2946" s="36" t="s">
        <v>136</v>
      </c>
      <c r="D2946" s="35">
        <v>0.6</v>
      </c>
      <c r="E2946" s="34">
        <f>D2946*H2936</f>
        <v>16.2</v>
      </c>
      <c r="F2946" s="33" cm="1">
        <f t="array" ref="F2946">IFERROR(_xlfn.XLOOKUP(1,(TabFournisseurs[TYPE]=A2946)*(TabFournisseurs[SUPPLIER2]=B2946)*(TabFournisseurs[REF PRODUCT]=C2946),TabFournisseurs[Cost / per m]),0)</f>
        <v>0</v>
      </c>
      <c r="G2946" s="32">
        <f t="shared" si="266"/>
        <v>0</v>
      </c>
      <c r="H2946" s="31">
        <f>G2946*H2936</f>
        <v>0</v>
      </c>
      <c r="I2946" s="39"/>
      <c r="J2946" s="39"/>
      <c r="K2946" s="156"/>
      <c r="L2946" s="156"/>
      <c r="M2946" s="156"/>
      <c r="N2946" s="156"/>
      <c r="O2946" s="156"/>
      <c r="P2946" s="156"/>
      <c r="Q2946" s="156"/>
      <c r="R2946" s="156"/>
      <c r="S2946" s="157"/>
      <c r="T2946" s="211"/>
    </row>
    <row r="2947" spans="1:20" ht="17" outlineLevel="1" x14ac:dyDescent="0.2">
      <c r="A2947" s="38" t="s">
        <v>66</v>
      </c>
      <c r="B2947" s="37" t="s">
        <v>350</v>
      </c>
      <c r="C2947" s="36"/>
      <c r="D2947" s="35">
        <v>0.1</v>
      </c>
      <c r="E2947" s="34">
        <f>D2947*H2936</f>
        <v>2.7</v>
      </c>
      <c r="F2947" s="33" cm="1">
        <f t="array" ref="F2947">IFERROR(_xlfn.XLOOKUP(1,(TabFournisseurs[TYPE]=A2947)*(TabFournisseurs[SUPPLIER2]=B2947)*(TabFournisseurs[REF PRODUCT]=C2947),TabFournisseurs[Cost / per m]),0)</f>
        <v>0</v>
      </c>
      <c r="G2947" s="32">
        <f t="shared" si="266"/>
        <v>0</v>
      </c>
      <c r="H2947" s="31">
        <f>G2947*H2936</f>
        <v>0</v>
      </c>
      <c r="I2947" s="30"/>
      <c r="J2947" s="30"/>
      <c r="K2947" s="156"/>
      <c r="L2947" s="156"/>
      <c r="M2947" s="156"/>
      <c r="N2947" s="156"/>
      <c r="O2947" s="156"/>
      <c r="P2947" s="156"/>
      <c r="Q2947" s="156"/>
      <c r="R2947" s="156"/>
      <c r="S2947" s="157"/>
      <c r="T2947" s="211"/>
    </row>
    <row r="2948" spans="1:20" ht="17" outlineLevel="1" x14ac:dyDescent="0.2">
      <c r="A2948" s="38" t="s">
        <v>80</v>
      </c>
      <c r="B2948" s="37" t="s">
        <v>81</v>
      </c>
      <c r="C2948" s="36" t="s">
        <v>351</v>
      </c>
      <c r="D2948" s="35">
        <v>3</v>
      </c>
      <c r="E2948" s="34">
        <f>D2948*H2936</f>
        <v>81</v>
      </c>
      <c r="F2948" s="33" cm="1">
        <f t="array" ref="F2948">IFERROR(_xlfn.XLOOKUP(1,(TabFournisseurs[TYPE]=A2948)*(TabFournisseurs[SUPPLIER2]=B2948)*(TabFournisseurs[REF PRODUCT]=C2948),TabFournisseurs[Cost / per m]),0)</f>
        <v>0.13</v>
      </c>
      <c r="G2948" s="32">
        <f t="shared" si="266"/>
        <v>0.39</v>
      </c>
      <c r="H2948" s="31">
        <f>G2948*H2936</f>
        <v>10.530000000000001</v>
      </c>
      <c r="I2948" s="30"/>
      <c r="J2948" s="30"/>
      <c r="K2948" s="29"/>
      <c r="L2948" s="29"/>
      <c r="M2948" s="29"/>
      <c r="N2948" s="29"/>
      <c r="O2948" s="29"/>
      <c r="P2948" s="29"/>
      <c r="Q2948" s="29"/>
      <c r="R2948" s="29"/>
      <c r="S2948" s="28"/>
      <c r="T2948" s="211"/>
    </row>
    <row r="2949" spans="1:20" ht="17" outlineLevel="1" x14ac:dyDescent="0.2">
      <c r="A2949" s="38" t="s">
        <v>80</v>
      </c>
      <c r="B2949" s="37" t="s">
        <v>81</v>
      </c>
      <c r="C2949" s="36" t="s">
        <v>82</v>
      </c>
      <c r="D2949" s="35">
        <v>10</v>
      </c>
      <c r="E2949" s="34">
        <f>D2949*H2936</f>
        <v>270</v>
      </c>
      <c r="F2949" s="33" cm="1">
        <f t="array" ref="F2949">IFERROR(_xlfn.XLOOKUP(1,(TabFournisseurs[TYPE]=A2949)*(TabFournisseurs[SUPPLIER2]=B2949)*(TabFournisseurs[REF PRODUCT]=C2949),TabFournisseurs[Cost / per m]),0)</f>
        <v>0.06</v>
      </c>
      <c r="G2949" s="32">
        <f t="shared" si="266"/>
        <v>0.6</v>
      </c>
      <c r="H2949" s="31">
        <f>G2949*H2936</f>
        <v>16.2</v>
      </c>
      <c r="I2949" s="158"/>
      <c r="J2949" s="159"/>
      <c r="K2949" s="29"/>
      <c r="L2949" s="29"/>
      <c r="M2949" s="29"/>
      <c r="N2949" s="29"/>
      <c r="O2949" s="29"/>
      <c r="P2949" s="29"/>
      <c r="Q2949" s="29"/>
      <c r="R2949" s="29"/>
      <c r="S2949" s="28"/>
      <c r="T2949" s="211"/>
    </row>
    <row r="2950" spans="1:20" ht="17" outlineLevel="1" x14ac:dyDescent="0.2">
      <c r="A2950" s="38" t="s">
        <v>72</v>
      </c>
      <c r="B2950" s="37" t="s">
        <v>73</v>
      </c>
      <c r="C2950" s="36" t="s">
        <v>352</v>
      </c>
      <c r="D2950" s="35">
        <v>0.5</v>
      </c>
      <c r="E2950" s="34">
        <f>D2950*H2936</f>
        <v>13.5</v>
      </c>
      <c r="F2950" s="33" cm="1">
        <f t="array" ref="F2950">IFERROR(_xlfn.XLOOKUP(1,(TabFournisseurs[TYPE]=A2950)*(TabFournisseurs[SUPPLIER2]=B2950)*(TabFournisseurs[REF PRODUCT]=C2950),TabFournisseurs[Cost / per m]),0)</f>
        <v>0</v>
      </c>
      <c r="G2950" s="32">
        <f t="shared" si="266"/>
        <v>0</v>
      </c>
      <c r="H2950" s="31">
        <f>G2950*H2936</f>
        <v>0</v>
      </c>
      <c r="I2950" s="30"/>
      <c r="J2950" s="30"/>
      <c r="K2950" s="29"/>
      <c r="L2950" s="29"/>
      <c r="M2950" s="29"/>
      <c r="N2950" s="29"/>
      <c r="O2950" s="29"/>
      <c r="P2950" s="29"/>
      <c r="Q2950" s="29"/>
      <c r="R2950" s="29"/>
      <c r="S2950" s="28"/>
      <c r="T2950" s="211"/>
    </row>
    <row r="2951" spans="1:20" ht="17" outlineLevel="1" x14ac:dyDescent="0.2">
      <c r="A2951" s="38" t="s">
        <v>72</v>
      </c>
      <c r="B2951" s="37" t="s">
        <v>73</v>
      </c>
      <c r="C2951" s="36" t="s">
        <v>74</v>
      </c>
      <c r="D2951" s="35">
        <v>1</v>
      </c>
      <c r="E2951" s="34">
        <f>D2951*H2936</f>
        <v>27</v>
      </c>
      <c r="F2951" s="33" cm="1">
        <f t="array" ref="F2951">IFERROR(_xlfn.XLOOKUP(1,(TabFournisseurs[TYPE]=A2951)*(TabFournisseurs[SUPPLIER2]=B2951)*(TabFournisseurs[REF PRODUCT]=C2951),TabFournisseurs[Cost / per m]),0)</f>
        <v>0.49</v>
      </c>
      <c r="G2951" s="32">
        <f t="shared" si="266"/>
        <v>0.49</v>
      </c>
      <c r="H2951" s="31">
        <f>G2951*H2936</f>
        <v>13.23</v>
      </c>
      <c r="I2951" s="30"/>
      <c r="J2951" s="30"/>
      <c r="K2951" s="29"/>
      <c r="L2951" s="29"/>
      <c r="M2951" s="29"/>
      <c r="N2951" s="29"/>
      <c r="O2951" s="29"/>
      <c r="P2951" s="29"/>
      <c r="Q2951" s="29"/>
      <c r="R2951" s="29"/>
      <c r="S2951" s="28"/>
      <c r="T2951" s="211"/>
    </row>
    <row r="2952" spans="1:20" ht="17" outlineLevel="1" x14ac:dyDescent="0.2">
      <c r="A2952" s="38" t="s">
        <v>75</v>
      </c>
      <c r="B2952" s="37" t="s">
        <v>76</v>
      </c>
      <c r="C2952" s="103" t="s">
        <v>259</v>
      </c>
      <c r="D2952" s="35">
        <v>1</v>
      </c>
      <c r="E2952" s="34">
        <f>D2952*H2936</f>
        <v>27</v>
      </c>
      <c r="F2952" s="33" cm="1">
        <f t="array" ref="F2952">IFERROR(_xlfn.XLOOKUP(1,(TabFournisseurs[TYPE]=A2952)*(TabFournisseurs[SUPPLIER2]=B2952)*(TabFournisseurs[REF PRODUCT]=C2952),TabFournisseurs[Cost / per m]),0)</f>
        <v>0.65</v>
      </c>
      <c r="G2952" s="32">
        <f t="shared" si="266"/>
        <v>0.65</v>
      </c>
      <c r="H2952" s="31">
        <f>G2952*H2936</f>
        <v>17.55</v>
      </c>
      <c r="I2952" s="30"/>
      <c r="J2952" s="30"/>
      <c r="K2952" s="29"/>
      <c r="L2952" s="29"/>
      <c r="M2952" s="29"/>
      <c r="N2952" s="29"/>
      <c r="O2952" s="29"/>
      <c r="P2952" s="29"/>
      <c r="Q2952" s="29"/>
      <c r="R2952" s="29"/>
      <c r="S2952" s="28"/>
      <c r="T2952" s="211"/>
    </row>
    <row r="2953" spans="1:20" ht="17" outlineLevel="1" x14ac:dyDescent="0.2">
      <c r="A2953" s="38" t="s">
        <v>78</v>
      </c>
      <c r="B2953" s="37" t="s">
        <v>76</v>
      </c>
      <c r="C2953" s="36" t="s">
        <v>261</v>
      </c>
      <c r="D2953" s="35">
        <v>1</v>
      </c>
      <c r="E2953" s="34">
        <f>D2953*H2936</f>
        <v>27</v>
      </c>
      <c r="F2953" s="33" cm="1">
        <f t="array" ref="F2953">IFERROR(_xlfn.XLOOKUP(1,(TabFournisseurs[TYPE]=A2953)*(TabFournisseurs[SUPPLIER2]=B2953)*(TabFournisseurs[REF PRODUCT]=C2953),TabFournisseurs[Cost / per m]),0)</f>
        <v>0.25</v>
      </c>
      <c r="G2953" s="32">
        <f t="shared" si="266"/>
        <v>0.25</v>
      </c>
      <c r="H2953" s="31">
        <f>G2953*H2936</f>
        <v>6.75</v>
      </c>
      <c r="I2953" s="30"/>
      <c r="J2953" s="30"/>
      <c r="K2953" s="29"/>
      <c r="L2953" s="29"/>
      <c r="M2953" s="29"/>
      <c r="N2953" s="29"/>
      <c r="O2953" s="29"/>
      <c r="P2953" s="29"/>
      <c r="Q2953" s="29"/>
      <c r="R2953" s="29"/>
      <c r="S2953" s="28"/>
      <c r="T2953" s="211"/>
    </row>
    <row r="2954" spans="1:20" outlineLevel="1" x14ac:dyDescent="0.2">
      <c r="A2954" s="38"/>
      <c r="B2954" s="37"/>
      <c r="C2954" s="36"/>
      <c r="D2954" s="35"/>
      <c r="E2954" s="34">
        <f>D2954*H2936</f>
        <v>0</v>
      </c>
      <c r="F2954" s="33" cm="1">
        <f t="array" ref="F2954">IFERROR(_xlfn.XLOOKUP(1,(TabFournisseurs[TYPE]=A2954)*(TabFournisseurs[SUPPLIER2]=B2954)*(TabFournisseurs[REF PRODUCT]=C2954),TabFournisseurs[Cost / per m]),0)</f>
        <v>0</v>
      </c>
      <c r="G2954" s="32">
        <f t="shared" si="266"/>
        <v>0</v>
      </c>
      <c r="H2954" s="31">
        <f>G2954*H2936</f>
        <v>0</v>
      </c>
      <c r="I2954" s="30"/>
      <c r="J2954" s="30"/>
      <c r="K2954" s="29"/>
      <c r="L2954" s="29"/>
      <c r="M2954" s="29"/>
      <c r="N2954" s="29"/>
      <c r="O2954" s="29"/>
      <c r="P2954" s="29"/>
      <c r="Q2954" s="29"/>
      <c r="R2954" s="29"/>
      <c r="S2954" s="28"/>
      <c r="T2954" s="211"/>
    </row>
    <row r="2955" spans="1:20" outlineLevel="1" x14ac:dyDescent="0.2">
      <c r="A2955" s="38"/>
      <c r="B2955" s="37"/>
      <c r="C2955" s="36"/>
      <c r="D2955" s="35"/>
      <c r="E2955" s="34">
        <f>D2955*H2936</f>
        <v>0</v>
      </c>
      <c r="F2955" s="33" cm="1">
        <f t="array" ref="F2955">IFERROR(_xlfn.XLOOKUP(1,(TabFournisseurs[TYPE]=A2955)*(TabFournisseurs[SUPPLIER2]=B2955)*(TabFournisseurs[REF PRODUCT]=C2955),TabFournisseurs[Cost / per m]),0)</f>
        <v>0</v>
      </c>
      <c r="G2955" s="32">
        <f t="shared" si="266"/>
        <v>0</v>
      </c>
      <c r="H2955" s="31">
        <f>G2955*H2936</f>
        <v>0</v>
      </c>
      <c r="I2955" s="30"/>
      <c r="J2955" s="30"/>
      <c r="K2955" s="29"/>
      <c r="L2955" s="29"/>
      <c r="M2955" s="29"/>
      <c r="N2955" s="29"/>
      <c r="O2955" s="29"/>
      <c r="P2955" s="29"/>
      <c r="Q2955" s="29"/>
      <c r="R2955" s="29"/>
      <c r="S2955" s="28"/>
      <c r="T2955" s="211"/>
    </row>
    <row r="2956" spans="1:20" outlineLevel="1" x14ac:dyDescent="0.2">
      <c r="A2956" s="38"/>
      <c r="B2956" s="37"/>
      <c r="C2956" s="36"/>
      <c r="D2956" s="35"/>
      <c r="E2956" s="34">
        <f>D2956*H2936</f>
        <v>0</v>
      </c>
      <c r="F2956" s="33" cm="1">
        <f t="array" ref="F2956">IFERROR(_xlfn.XLOOKUP(1,(TabFournisseurs[TYPE]=A2956)*(TabFournisseurs[SUPPLIER2]=B2956)*(TabFournisseurs[REF PRODUCT]=C2956),TabFournisseurs[Cost / per m]),0)</f>
        <v>0</v>
      </c>
      <c r="G2956" s="32">
        <f t="shared" si="266"/>
        <v>0</v>
      </c>
      <c r="H2956" s="31">
        <f>G2956*H2936</f>
        <v>0</v>
      </c>
      <c r="I2956" s="30"/>
      <c r="J2956" s="30"/>
      <c r="K2956" s="29"/>
      <c r="L2956" s="29"/>
      <c r="M2956" s="29"/>
      <c r="N2956" s="29"/>
      <c r="O2956" s="29"/>
      <c r="P2956" s="29"/>
      <c r="Q2956" s="29"/>
      <c r="R2956" s="29"/>
      <c r="S2956" s="28"/>
      <c r="T2956" s="211"/>
    </row>
    <row r="2957" spans="1:20" ht="17" outlineLevel="1" x14ac:dyDescent="0.2">
      <c r="A2957" s="38" t="s">
        <v>38</v>
      </c>
      <c r="B2957" s="37" t="s">
        <v>40</v>
      </c>
      <c r="C2957" s="36" t="s">
        <v>41</v>
      </c>
      <c r="D2957" s="35">
        <v>1</v>
      </c>
      <c r="E2957" s="34">
        <f>D2957*H2936</f>
        <v>27</v>
      </c>
      <c r="F2957" s="33" cm="1">
        <f t="array" ref="F2957">IFERROR(_xlfn.XLOOKUP(1,(TabFournisseurs[TYPE]=A2957)*(TabFournisseurs[SUPPLIER2]=B2957)*(TabFournisseurs[REF PRODUCT]=C2957),TabFournisseurs[Cost / per m]),0)</f>
        <v>2</v>
      </c>
      <c r="G2957" s="32">
        <f t="shared" ref="G2957:G2958" si="267">F2957*D2957</f>
        <v>2</v>
      </c>
      <c r="H2957" s="31">
        <f>G2957*H2936</f>
        <v>54</v>
      </c>
      <c r="I2957" s="30"/>
      <c r="J2957" s="30"/>
      <c r="K2957" s="29"/>
      <c r="L2957" s="29"/>
      <c r="M2957" s="29"/>
      <c r="N2957" s="29"/>
      <c r="O2957" s="29"/>
      <c r="P2957" s="29"/>
      <c r="Q2957" s="29"/>
      <c r="R2957" s="29"/>
      <c r="S2957" s="28"/>
      <c r="T2957" s="211"/>
    </row>
    <row r="2958" spans="1:20" ht="18" outlineLevel="1" thickBot="1" x14ac:dyDescent="0.25">
      <c r="A2958" s="27" t="s">
        <v>38</v>
      </c>
      <c r="B2958" s="26" t="s">
        <v>42</v>
      </c>
      <c r="C2958" s="25" t="s">
        <v>43</v>
      </c>
      <c r="D2958" s="24">
        <v>1</v>
      </c>
      <c r="E2958" s="23">
        <f>D2958*H2936</f>
        <v>27</v>
      </c>
      <c r="F2958" s="22" cm="1">
        <f t="array" ref="F2958">IFERROR(_xlfn.XLOOKUP(1,(TabFournisseurs[TYPE]=A2958)*(TabFournisseurs[SUPPLIER2]=B2958)*(TabFournisseurs[REF PRODUCT]=C2958),TabFournisseurs[Cost / per m]),0)</f>
        <v>0.5</v>
      </c>
      <c r="G2958" s="21">
        <f t="shared" si="267"/>
        <v>0.5</v>
      </c>
      <c r="H2958" s="20">
        <f>G2958*H2936</f>
        <v>13.5</v>
      </c>
      <c r="I2958" s="19"/>
      <c r="J2958" s="19"/>
      <c r="K2958" s="18"/>
      <c r="L2958" s="18"/>
      <c r="M2958" s="18"/>
      <c r="N2958" s="18"/>
      <c r="O2958" s="18"/>
      <c r="P2958" s="18"/>
      <c r="Q2958" s="18"/>
      <c r="R2958" s="18"/>
      <c r="S2958" s="17"/>
      <c r="T2958" s="211"/>
    </row>
    <row r="2959" spans="1:20" ht="17" thickBot="1" x14ac:dyDescent="0.25">
      <c r="A2959" s="95"/>
      <c r="B2959" s="95"/>
      <c r="C2959" s="95"/>
      <c r="D2959" s="95"/>
      <c r="E2959" s="95"/>
      <c r="F2959" s="95"/>
      <c r="G2959" s="95"/>
      <c r="H2959" s="95"/>
      <c r="I2959" s="95"/>
      <c r="J2959" s="95"/>
      <c r="K2959" s="95"/>
      <c r="L2959" s="95"/>
      <c r="M2959" s="95"/>
      <c r="N2959" s="95"/>
      <c r="O2959" s="95"/>
      <c r="P2959" s="95"/>
      <c r="Q2959" s="95"/>
      <c r="R2959" s="95"/>
      <c r="S2959" s="95"/>
      <c r="T2959" s="95"/>
    </row>
    <row r="2960" spans="1:20" ht="23" customHeight="1" x14ac:dyDescent="0.2">
      <c r="A2960" s="204" t="s">
        <v>358</v>
      </c>
      <c r="B2960" s="205"/>
      <c r="C2960" s="205"/>
      <c r="D2960" s="205"/>
      <c r="E2960" s="205"/>
      <c r="F2960" s="205"/>
      <c r="G2960" s="206"/>
      <c r="H2960" s="166" t="s">
        <v>263</v>
      </c>
      <c r="I2960" s="167"/>
      <c r="J2960" s="167"/>
      <c r="K2960" s="167"/>
      <c r="L2960" s="167"/>
      <c r="M2960" s="168"/>
      <c r="N2960" s="169" t="s">
        <v>1</v>
      </c>
      <c r="O2960" s="169"/>
      <c r="P2960" s="169"/>
      <c r="Q2960" s="280" t="s">
        <v>46</v>
      </c>
      <c r="R2960" s="171"/>
      <c r="S2960" s="173" t="s">
        <v>2</v>
      </c>
      <c r="T2960" s="210"/>
    </row>
    <row r="2961" spans="1:20" ht="23" customHeight="1" thickBot="1" x14ac:dyDescent="0.25">
      <c r="A2961" s="207"/>
      <c r="B2961" s="208"/>
      <c r="C2961" s="208"/>
      <c r="D2961" s="208"/>
      <c r="E2961" s="208"/>
      <c r="F2961" s="208"/>
      <c r="G2961" s="209"/>
      <c r="H2961" s="177"/>
      <c r="I2961" s="178"/>
      <c r="J2961" s="178"/>
      <c r="K2961" s="178"/>
      <c r="L2961" s="178"/>
      <c r="M2961" s="179"/>
      <c r="N2961" s="170"/>
      <c r="O2961" s="170"/>
      <c r="P2961" s="170"/>
      <c r="Q2961" s="170"/>
      <c r="R2961" s="172"/>
      <c r="S2961" s="174"/>
      <c r="T2961" s="210"/>
    </row>
    <row r="2962" spans="1:20" outlineLevel="1" x14ac:dyDescent="0.2">
      <c r="A2962" s="212">
        <v>46162</v>
      </c>
      <c r="B2962" s="181"/>
      <c r="C2962" s="94"/>
      <c r="D2962" s="94"/>
      <c r="E2962" s="94"/>
      <c r="F2962" s="94"/>
      <c r="G2962" s="94"/>
      <c r="H2962" s="94"/>
      <c r="I2962" s="94"/>
      <c r="J2962" s="94"/>
      <c r="K2962" s="94"/>
      <c r="L2962" s="94"/>
      <c r="M2962" s="94"/>
      <c r="N2962" s="94"/>
      <c r="O2962" s="94"/>
      <c r="P2962" s="94"/>
      <c r="Q2962" s="94"/>
      <c r="R2962" s="94"/>
      <c r="S2962" s="93" t="s">
        <v>47</v>
      </c>
      <c r="T2962" s="211"/>
    </row>
    <row r="2963" spans="1:20" ht="17" outlineLevel="1" thickBot="1" x14ac:dyDescent="0.25">
      <c r="A2963" s="92"/>
      <c r="B2963" s="42"/>
      <c r="C2963" s="42"/>
      <c r="D2963" s="42"/>
      <c r="E2963" s="42"/>
      <c r="F2963" s="42"/>
      <c r="G2963" s="42"/>
      <c r="H2963" s="42"/>
      <c r="I2963" s="42"/>
      <c r="J2963" s="42"/>
      <c r="K2963" s="42"/>
      <c r="L2963" s="42"/>
      <c r="M2963" s="42"/>
      <c r="N2963" s="42"/>
      <c r="O2963" s="42"/>
      <c r="P2963" s="42"/>
      <c r="Q2963" s="42"/>
      <c r="R2963" s="42"/>
      <c r="S2963" s="47"/>
      <c r="T2963" s="211"/>
    </row>
    <row r="2964" spans="1:20" ht="17" customHeight="1" outlineLevel="1" thickBot="1" x14ac:dyDescent="0.25">
      <c r="A2964" s="182" t="e" vm="48">
        <v>#VALUE!</v>
      </c>
      <c r="B2964" s="183"/>
      <c r="C2964" s="91" t="s">
        <v>6</v>
      </c>
      <c r="D2964" s="90" t="s">
        <v>7</v>
      </c>
      <c r="E2964" s="106" t="s">
        <v>360</v>
      </c>
      <c r="F2964" s="42"/>
      <c r="G2964" s="42"/>
      <c r="H2964" s="84" t="s">
        <v>8</v>
      </c>
      <c r="I2964" s="88"/>
      <c r="J2964" s="88"/>
      <c r="K2964" s="88"/>
      <c r="L2964" s="88"/>
      <c r="M2964" s="88"/>
      <c r="N2964" s="88"/>
      <c r="O2964" s="88"/>
      <c r="P2964" s="88"/>
      <c r="Q2964" s="88"/>
      <c r="S2964" s="87"/>
      <c r="T2964" s="211"/>
    </row>
    <row r="2965" spans="1:20" ht="16" customHeight="1" outlineLevel="1" x14ac:dyDescent="0.2">
      <c r="A2965" s="184"/>
      <c r="B2965" s="185"/>
      <c r="C2965" s="232" t="s">
        <v>361</v>
      </c>
      <c r="D2965" s="86" t="s">
        <v>9</v>
      </c>
      <c r="E2965" s="85" t="s">
        <v>49</v>
      </c>
      <c r="F2965" s="42"/>
      <c r="G2965" s="42"/>
      <c r="H2965" s="84" t="s">
        <v>10</v>
      </c>
      <c r="I2965" s="83"/>
      <c r="J2965" s="83"/>
      <c r="K2965" s="83"/>
      <c r="L2965" s="83"/>
      <c r="M2965" s="83"/>
      <c r="N2965" s="83"/>
      <c r="O2965" s="83"/>
      <c r="P2965" s="83"/>
      <c r="Q2965" s="83"/>
      <c r="R2965" s="191"/>
      <c r="S2965" s="192"/>
      <c r="T2965" s="211"/>
    </row>
    <row r="2966" spans="1:20" ht="16" customHeight="1" outlineLevel="1" x14ac:dyDescent="0.2">
      <c r="A2966" s="184"/>
      <c r="B2966" s="185"/>
      <c r="C2966" s="233"/>
      <c r="D2966" s="63" t="s">
        <v>11</v>
      </c>
      <c r="E2966" s="82" t="s">
        <v>50</v>
      </c>
      <c r="F2966" s="42"/>
      <c r="G2966" s="48"/>
      <c r="H2966" s="81"/>
      <c r="I2966" s="80"/>
      <c r="J2966" s="80"/>
      <c r="K2966" s="80"/>
      <c r="L2966" s="80"/>
      <c r="M2966" s="80"/>
      <c r="N2966" s="80"/>
      <c r="O2966" s="80"/>
      <c r="P2966" s="80"/>
      <c r="Q2966" s="80"/>
      <c r="R2966" s="191"/>
      <c r="S2966" s="192"/>
      <c r="T2966" s="211"/>
    </row>
    <row r="2967" spans="1:20" ht="16" customHeight="1" outlineLevel="1" thickBot="1" x14ac:dyDescent="0.25">
      <c r="A2967" s="184"/>
      <c r="B2967" s="185"/>
      <c r="C2967" s="233"/>
      <c r="D2967" s="63" t="s">
        <v>12</v>
      </c>
      <c r="E2967" s="82"/>
      <c r="F2967" s="42"/>
      <c r="G2967" s="48"/>
      <c r="H2967" s="81"/>
      <c r="I2967" s="80"/>
      <c r="J2967" s="80"/>
      <c r="K2967" s="80"/>
      <c r="L2967" s="80"/>
      <c r="M2967" s="80"/>
      <c r="N2967" s="80"/>
      <c r="O2967" s="80"/>
      <c r="P2967" s="80"/>
      <c r="Q2967" s="80"/>
      <c r="R2967" s="152"/>
      <c r="S2967" s="153"/>
      <c r="T2967" s="211"/>
    </row>
    <row r="2968" spans="1:20" ht="16" customHeight="1" outlineLevel="1" thickBot="1" x14ac:dyDescent="0.25">
      <c r="A2968" s="184"/>
      <c r="B2968" s="185"/>
      <c r="C2968" s="233"/>
      <c r="D2968" s="63" t="s">
        <v>13</v>
      </c>
      <c r="E2968" s="105" t="b">
        <v>0</v>
      </c>
      <c r="F2968" s="42"/>
      <c r="G2968" s="48"/>
      <c r="H2968" s="59" t="s">
        <v>14</v>
      </c>
      <c r="I2968" s="58">
        <v>48</v>
      </c>
      <c r="J2968" s="58">
        <v>50</v>
      </c>
      <c r="K2968" s="58">
        <v>52</v>
      </c>
      <c r="L2968" s="58">
        <v>54</v>
      </c>
      <c r="M2968" s="58">
        <v>56</v>
      </c>
      <c r="N2968" s="58">
        <v>58</v>
      </c>
      <c r="O2968" s="58">
        <v>60</v>
      </c>
      <c r="P2968" s="58">
        <v>62</v>
      </c>
      <c r="Q2968" s="57">
        <v>64</v>
      </c>
      <c r="S2968" s="79"/>
      <c r="T2968" s="211"/>
    </row>
    <row r="2969" spans="1:20" outlineLevel="1" x14ac:dyDescent="0.2">
      <c r="A2969" s="184"/>
      <c r="B2969" s="185"/>
      <c r="C2969" s="233"/>
      <c r="D2969" s="193"/>
      <c r="E2969" s="194"/>
      <c r="F2969" s="42"/>
      <c r="G2969" s="48"/>
      <c r="H2969" s="78">
        <f t="shared" ref="H2969:H2976" si="268">SUM(I2969:Q2969)</f>
        <v>26</v>
      </c>
      <c r="I2969" s="77">
        <v>5</v>
      </c>
      <c r="J2969" s="77">
        <v>10</v>
      </c>
      <c r="K2969" s="77">
        <v>7</v>
      </c>
      <c r="L2969" s="77">
        <v>4</v>
      </c>
      <c r="M2969" s="77"/>
      <c r="N2969" s="77"/>
      <c r="O2969" s="77"/>
      <c r="P2969" s="77"/>
      <c r="Q2969" s="77"/>
      <c r="R2969" s="195" t="s">
        <v>143</v>
      </c>
      <c r="S2969" s="196"/>
      <c r="T2969" s="211"/>
    </row>
    <row r="2970" spans="1:20" ht="16" customHeight="1" outlineLevel="1" x14ac:dyDescent="0.2">
      <c r="A2970" s="184"/>
      <c r="B2970" s="185"/>
      <c r="C2970" s="233"/>
      <c r="D2970" s="63" t="s">
        <v>16</v>
      </c>
      <c r="E2970" s="76" t="s">
        <v>345</v>
      </c>
      <c r="F2970" s="42"/>
      <c r="G2970" s="48"/>
      <c r="H2970" s="73">
        <f t="shared" si="268"/>
        <v>0</v>
      </c>
      <c r="I2970" s="68"/>
      <c r="J2970" s="68"/>
      <c r="K2970" s="68"/>
      <c r="L2970" s="68"/>
      <c r="M2970" s="68"/>
      <c r="N2970" s="68"/>
      <c r="O2970" s="68"/>
      <c r="P2970" s="68"/>
      <c r="Q2970" s="68"/>
      <c r="R2970" s="197"/>
      <c r="S2970" s="192"/>
      <c r="T2970" s="211"/>
    </row>
    <row r="2971" spans="1:20" ht="16" customHeight="1" outlineLevel="1" x14ac:dyDescent="0.2">
      <c r="A2971" s="184"/>
      <c r="B2971" s="185"/>
      <c r="C2971" s="233"/>
      <c r="D2971" s="63" t="s">
        <v>17</v>
      </c>
      <c r="E2971" s="75" t="s">
        <v>346</v>
      </c>
      <c r="F2971" s="42"/>
      <c r="G2971" s="42"/>
      <c r="H2971" s="73">
        <f t="shared" si="268"/>
        <v>0</v>
      </c>
      <c r="I2971" s="68"/>
      <c r="J2971" s="68"/>
      <c r="K2971" s="68"/>
      <c r="L2971" s="68"/>
      <c r="M2971" s="68"/>
      <c r="N2971" s="68"/>
      <c r="O2971" s="68"/>
      <c r="P2971" s="68"/>
      <c r="Q2971" s="68"/>
      <c r="R2971" s="197"/>
      <c r="S2971" s="192"/>
      <c r="T2971" s="211"/>
    </row>
    <row r="2972" spans="1:20" outlineLevel="1" x14ac:dyDescent="0.2">
      <c r="A2972" s="184"/>
      <c r="B2972" s="185"/>
      <c r="C2972" s="233"/>
      <c r="D2972" s="193"/>
      <c r="E2972" s="194"/>
      <c r="F2972" s="42"/>
      <c r="G2972" s="48"/>
      <c r="H2972" s="73">
        <f t="shared" si="268"/>
        <v>0</v>
      </c>
      <c r="I2972" s="68"/>
      <c r="J2972" s="68"/>
      <c r="K2972" s="68"/>
      <c r="L2972" s="68"/>
      <c r="M2972" s="68"/>
      <c r="N2972" s="68"/>
      <c r="O2972" s="68"/>
      <c r="P2972" s="68"/>
      <c r="Q2972" s="68"/>
      <c r="R2972" s="197"/>
      <c r="S2972" s="192"/>
      <c r="T2972" s="211"/>
    </row>
    <row r="2973" spans="1:20" ht="16" customHeight="1" outlineLevel="1" x14ac:dyDescent="0.2">
      <c r="A2973" s="184"/>
      <c r="B2973" s="185"/>
      <c r="C2973" s="233"/>
      <c r="D2973" s="63" t="s">
        <v>18</v>
      </c>
      <c r="E2973" s="76">
        <v>107</v>
      </c>
      <c r="F2973" s="42"/>
      <c r="G2973" s="48"/>
      <c r="H2973" s="73">
        <f t="shared" si="268"/>
        <v>0</v>
      </c>
      <c r="I2973" s="68"/>
      <c r="J2973" s="68"/>
      <c r="K2973" s="68"/>
      <c r="L2973" s="68"/>
      <c r="M2973" s="68"/>
      <c r="N2973" s="68"/>
      <c r="O2973" s="68"/>
      <c r="P2973" s="68"/>
      <c r="Q2973" s="68"/>
      <c r="R2973" s="197"/>
      <c r="S2973" s="192"/>
      <c r="T2973" s="211"/>
    </row>
    <row r="2974" spans="1:20" ht="16" customHeight="1" outlineLevel="1" x14ac:dyDescent="0.2">
      <c r="A2974" s="184"/>
      <c r="B2974" s="185"/>
      <c r="C2974" s="233"/>
      <c r="D2974" s="63" t="s">
        <v>19</v>
      </c>
      <c r="E2974" s="75">
        <f>SUM(G2987:G3001)</f>
        <v>28.560000000000002</v>
      </c>
      <c r="F2974" s="42"/>
      <c r="G2974" s="42"/>
      <c r="H2974" s="73">
        <f t="shared" si="268"/>
        <v>0</v>
      </c>
      <c r="I2974" s="68"/>
      <c r="J2974" s="68"/>
      <c r="K2974" s="68"/>
      <c r="L2974" s="68"/>
      <c r="M2974" s="68"/>
      <c r="N2974" s="68"/>
      <c r="O2974" s="68"/>
      <c r="P2974" s="68"/>
      <c r="Q2974" s="68"/>
      <c r="R2974" s="197"/>
      <c r="S2974" s="192"/>
      <c r="T2974" s="211"/>
    </row>
    <row r="2975" spans="1:20" outlineLevel="1" x14ac:dyDescent="0.2">
      <c r="A2975" s="184"/>
      <c r="B2975" s="185"/>
      <c r="C2975" s="233"/>
      <c r="D2975" s="193"/>
      <c r="E2975" s="194"/>
      <c r="F2975" s="42"/>
      <c r="G2975" s="48"/>
      <c r="H2975" s="73">
        <f t="shared" si="268"/>
        <v>0</v>
      </c>
      <c r="I2975" s="68"/>
      <c r="J2975" s="68"/>
      <c r="K2975" s="68"/>
      <c r="L2975" s="68"/>
      <c r="M2975" s="68"/>
      <c r="N2975" s="68"/>
      <c r="O2975" s="68"/>
      <c r="P2975" s="68"/>
      <c r="Q2975" s="68"/>
      <c r="R2975" s="197"/>
      <c r="S2975" s="192"/>
      <c r="T2975" s="211"/>
    </row>
    <row r="2976" spans="1:20" ht="16" customHeight="1" outlineLevel="1" x14ac:dyDescent="0.2">
      <c r="A2976" s="184"/>
      <c r="B2976" s="185"/>
      <c r="C2976" s="233"/>
      <c r="D2976" s="63" t="s">
        <v>20</v>
      </c>
      <c r="E2976" s="75">
        <f>SUM(E2973:E2974)</f>
        <v>135.56</v>
      </c>
      <c r="F2976" s="42"/>
      <c r="G2976" s="74"/>
      <c r="H2976" s="73">
        <f t="shared" si="268"/>
        <v>0</v>
      </c>
      <c r="I2976" s="68"/>
      <c r="J2976" s="68"/>
      <c r="K2976" s="68"/>
      <c r="L2976" s="68"/>
      <c r="M2976" s="68"/>
      <c r="N2976" s="68"/>
      <c r="O2976" s="68"/>
      <c r="P2976" s="68"/>
      <c r="Q2976" s="68"/>
      <c r="R2976" s="197"/>
      <c r="S2976" s="192"/>
      <c r="T2976" s="211"/>
    </row>
    <row r="2977" spans="1:20" ht="16" customHeight="1" outlineLevel="1" x14ac:dyDescent="0.2">
      <c r="A2977" s="184"/>
      <c r="B2977" s="185"/>
      <c r="C2977" s="233"/>
      <c r="D2977" s="63" t="s">
        <v>21</v>
      </c>
      <c r="E2977" s="72">
        <f>SUM(E2979/E2976)</f>
        <v>4.2416642077308939</v>
      </c>
      <c r="F2977" s="42"/>
      <c r="G2977" s="71" t="s">
        <v>11</v>
      </c>
      <c r="H2977" s="69">
        <f>H2969</f>
        <v>26</v>
      </c>
      <c r="I2977" s="68"/>
      <c r="J2977" s="68"/>
      <c r="K2977" s="68"/>
      <c r="L2977" s="68"/>
      <c r="M2977" s="68"/>
      <c r="N2977" s="68"/>
      <c r="O2977" s="68"/>
      <c r="P2977" s="68"/>
      <c r="Q2977" s="67"/>
      <c r="R2977" s="197"/>
      <c r="S2977" s="192"/>
      <c r="T2977" s="211"/>
    </row>
    <row r="2978" spans="1:20" ht="17" outlineLevel="1" thickBot="1" x14ac:dyDescent="0.25">
      <c r="A2978" s="184"/>
      <c r="B2978" s="185"/>
      <c r="C2978" s="233"/>
      <c r="D2978" s="193"/>
      <c r="E2978" s="194"/>
      <c r="F2978" s="42"/>
      <c r="G2978" s="70" t="s">
        <v>22</v>
      </c>
      <c r="H2978" s="69">
        <v>0</v>
      </c>
      <c r="I2978" s="68"/>
      <c r="J2978" s="68"/>
      <c r="K2978" s="68"/>
      <c r="L2978" s="68"/>
      <c r="M2978" s="68"/>
      <c r="N2978" s="68"/>
      <c r="O2978" s="68"/>
      <c r="P2978" s="68"/>
      <c r="Q2978" s="67"/>
      <c r="R2978" s="197"/>
      <c r="S2978" s="192"/>
      <c r="T2978" s="211"/>
    </row>
    <row r="2979" spans="1:20" ht="16" customHeight="1" outlineLevel="1" thickBot="1" x14ac:dyDescent="0.25">
      <c r="A2979" s="184"/>
      <c r="B2979" s="185"/>
      <c r="C2979" s="233"/>
      <c r="D2979" s="63" t="s">
        <v>23</v>
      </c>
      <c r="E2979" s="66">
        <v>575</v>
      </c>
      <c r="G2979" s="48"/>
      <c r="H2979" s="65">
        <f>SUM(H2977:H2978)</f>
        <v>26</v>
      </c>
      <c r="I2979" s="64">
        <f t="shared" ref="I2979:Q2979" si="269">SUM(I2969:I2976)</f>
        <v>5</v>
      </c>
      <c r="J2979" s="64">
        <f t="shared" si="269"/>
        <v>10</v>
      </c>
      <c r="K2979" s="64">
        <f t="shared" si="269"/>
        <v>7</v>
      </c>
      <c r="L2979" s="64">
        <f t="shared" si="269"/>
        <v>4</v>
      </c>
      <c r="M2979" s="64">
        <f t="shared" si="269"/>
        <v>0</v>
      </c>
      <c r="N2979" s="64">
        <f t="shared" si="269"/>
        <v>0</v>
      </c>
      <c r="O2979" s="64">
        <f t="shared" si="269"/>
        <v>0</v>
      </c>
      <c r="P2979" s="64">
        <f t="shared" si="269"/>
        <v>0</v>
      </c>
      <c r="Q2979" s="64">
        <f t="shared" si="269"/>
        <v>0</v>
      </c>
      <c r="R2979" s="197"/>
      <c r="S2979" s="192"/>
      <c r="T2979" s="211"/>
    </row>
    <row r="2980" spans="1:20" ht="17" customHeight="1" outlineLevel="1" thickBot="1" x14ac:dyDescent="0.25">
      <c r="A2980" s="184"/>
      <c r="B2980" s="185"/>
      <c r="C2980" s="233"/>
      <c r="D2980" s="63" t="s">
        <v>24</v>
      </c>
      <c r="E2980" s="62">
        <f>SUM(E2979/2.5)</f>
        <v>230</v>
      </c>
      <c r="F2980" s="42"/>
      <c r="G2980" s="61"/>
      <c r="H2980" s="60" t="s">
        <v>14</v>
      </c>
      <c r="I2980" s="59">
        <v>48</v>
      </c>
      <c r="J2980" s="58">
        <v>50</v>
      </c>
      <c r="K2980" s="58">
        <v>52</v>
      </c>
      <c r="L2980" s="58">
        <v>54</v>
      </c>
      <c r="M2980" s="58">
        <v>56</v>
      </c>
      <c r="N2980" s="58">
        <v>58</v>
      </c>
      <c r="O2980" s="58">
        <v>60</v>
      </c>
      <c r="P2980" s="58">
        <v>62</v>
      </c>
      <c r="Q2980" s="57">
        <v>64</v>
      </c>
      <c r="R2980" s="197"/>
      <c r="S2980" s="192"/>
      <c r="T2980" s="211"/>
    </row>
    <row r="2981" spans="1:20" ht="17" outlineLevel="1" thickBot="1" x14ac:dyDescent="0.25">
      <c r="A2981" s="186"/>
      <c r="B2981" s="187"/>
      <c r="C2981" s="234"/>
      <c r="D2981" s="56" t="s">
        <v>25</v>
      </c>
      <c r="E2981" s="55">
        <f>SUM(E2979/2.2)</f>
        <v>261.36363636363632</v>
      </c>
      <c r="F2981" s="42"/>
      <c r="G2981" s="42"/>
      <c r="H2981" s="42"/>
      <c r="I2981" s="42"/>
      <c r="J2981" s="42"/>
      <c r="K2981" s="42"/>
      <c r="L2981" s="42"/>
      <c r="M2981" s="42"/>
      <c r="N2981" s="42"/>
      <c r="O2981" s="42"/>
      <c r="P2981" s="42"/>
      <c r="Q2981" s="42"/>
      <c r="R2981" s="198"/>
      <c r="S2981" s="199"/>
      <c r="T2981" s="211"/>
    </row>
    <row r="2982" spans="1:20" ht="17" outlineLevel="1" thickBot="1" x14ac:dyDescent="0.25">
      <c r="A2982" s="54" t="s">
        <v>26</v>
      </c>
      <c r="B2982" s="53">
        <v>46220</v>
      </c>
      <c r="C2982" s="42"/>
      <c r="D2982" s="48"/>
      <c r="E2982" s="52"/>
      <c r="F2982" s="42"/>
      <c r="S2982" s="28"/>
      <c r="T2982" s="211"/>
    </row>
    <row r="2983" spans="1:20" outlineLevel="1" x14ac:dyDescent="0.2">
      <c r="A2983" s="51" t="s">
        <v>27</v>
      </c>
      <c r="B2983" s="50"/>
      <c r="C2983" s="42"/>
      <c r="D2983" s="48"/>
      <c r="E2983" s="42"/>
      <c r="F2983" s="42"/>
      <c r="R2983" s="42"/>
      <c r="S2983" s="47"/>
      <c r="T2983" s="211"/>
    </row>
    <row r="2984" spans="1:20" outlineLevel="1" x14ac:dyDescent="0.2">
      <c r="A2984" s="49"/>
      <c r="B2984" s="42"/>
      <c r="C2984" s="42"/>
      <c r="D2984" s="48"/>
      <c r="E2984" s="42"/>
      <c r="F2984" s="42"/>
      <c r="G2984" s="42"/>
      <c r="H2984" s="42"/>
      <c r="I2984" s="42"/>
      <c r="J2984" s="42"/>
      <c r="K2984" s="42"/>
      <c r="L2984" s="42"/>
      <c r="M2984" s="42"/>
      <c r="N2984" s="42"/>
      <c r="O2984" s="42"/>
      <c r="P2984" s="42"/>
      <c r="Q2984" s="42"/>
      <c r="R2984" s="42"/>
      <c r="S2984" s="47"/>
      <c r="T2984" s="211"/>
    </row>
    <row r="2985" spans="1:20" ht="17" outlineLevel="1" thickBot="1" x14ac:dyDescent="0.25">
      <c r="A2985" s="49" t="s">
        <v>28</v>
      </c>
      <c r="B2985" s="42"/>
      <c r="C2985" s="42"/>
      <c r="D2985" s="48"/>
      <c r="E2985" s="42"/>
      <c r="F2985" s="42"/>
      <c r="G2985" s="42"/>
      <c r="H2985" s="42"/>
      <c r="I2985" s="42"/>
      <c r="J2985" s="42"/>
      <c r="K2985" s="42"/>
      <c r="L2985" s="42"/>
      <c r="M2985" s="42"/>
      <c r="N2985" s="42"/>
      <c r="O2985" s="42"/>
      <c r="P2985" s="42"/>
      <c r="Q2985" s="42"/>
      <c r="R2985" s="42"/>
      <c r="S2985" s="47"/>
      <c r="T2985" s="211"/>
    </row>
    <row r="2986" spans="1:20" outlineLevel="1" x14ac:dyDescent="0.2">
      <c r="A2986" s="46" t="s">
        <v>29</v>
      </c>
      <c r="B2986" s="45" t="s">
        <v>30</v>
      </c>
      <c r="C2986" s="44" t="s">
        <v>31</v>
      </c>
      <c r="D2986" s="44" t="s">
        <v>32</v>
      </c>
      <c r="E2986" s="44" t="s">
        <v>33</v>
      </c>
      <c r="F2986" s="44" t="s">
        <v>34</v>
      </c>
      <c r="G2986" s="44" t="s">
        <v>35</v>
      </c>
      <c r="H2986" s="43" t="s">
        <v>36</v>
      </c>
      <c r="I2986" s="200" t="s">
        <v>37</v>
      </c>
      <c r="J2986" s="201"/>
      <c r="K2986" s="202"/>
      <c r="L2986" s="202"/>
      <c r="M2986" s="202"/>
      <c r="N2986" s="202"/>
      <c r="O2986" s="202"/>
      <c r="P2986" s="42"/>
      <c r="Q2986" s="42"/>
      <c r="R2986" s="42"/>
      <c r="S2986" s="28"/>
      <c r="T2986" s="211"/>
    </row>
    <row r="2987" spans="1:20" ht="17" outlineLevel="1" x14ac:dyDescent="0.2">
      <c r="A2987" s="38" t="s">
        <v>54</v>
      </c>
      <c r="B2987" s="37" t="s">
        <v>98</v>
      </c>
      <c r="C2987" s="36" t="s">
        <v>362</v>
      </c>
      <c r="D2987" s="35">
        <v>1.85</v>
      </c>
      <c r="E2987" s="41">
        <f>D2987*H2979</f>
        <v>48.1</v>
      </c>
      <c r="F2987" s="33" cm="1">
        <f t="array" ref="F2987">IFERROR(_xlfn.XLOOKUP(1,(TabFournisseurs[TYPE]=A2987)*(TabFournisseurs[SUPPLIER2]=B2987)*(TabFournisseurs[REF PRODUCT]=C2987),TabFournisseurs[Cost / per m]),0)</f>
        <v>12.8</v>
      </c>
      <c r="G2987" s="96">
        <f>F2987*D2987</f>
        <v>23.680000000000003</v>
      </c>
      <c r="H2987" s="40">
        <f>G2987*H2979</f>
        <v>615.68000000000006</v>
      </c>
      <c r="I2987" s="203"/>
      <c r="J2987" s="201"/>
      <c r="K2987" s="156"/>
      <c r="L2987" s="156"/>
      <c r="M2987" s="156"/>
      <c r="N2987" s="156"/>
      <c r="O2987" s="156"/>
      <c r="P2987" s="156"/>
      <c r="Q2987" s="156"/>
      <c r="R2987" s="156"/>
      <c r="S2987" s="157"/>
      <c r="T2987" s="211"/>
    </row>
    <row r="2988" spans="1:20" ht="17" outlineLevel="1" x14ac:dyDescent="0.2">
      <c r="A2988" s="38" t="s">
        <v>57</v>
      </c>
      <c r="B2988" s="37" t="s">
        <v>282</v>
      </c>
      <c r="C2988" s="36" t="s">
        <v>349</v>
      </c>
      <c r="D2988" s="35">
        <v>0.72</v>
      </c>
      <c r="E2988" s="34">
        <f>D2988*H2979</f>
        <v>18.72</v>
      </c>
      <c r="F2988" s="33" cm="1">
        <f t="array" ref="F2988">IFERROR(_xlfn.XLOOKUP(1,(TabFournisseurs[TYPE]=A2988)*(TabFournisseurs[SUPPLIER2]=B2988)*(TabFournisseurs[REF PRODUCT]=C2988),TabFournisseurs[Cost / per m]),0)</f>
        <v>0</v>
      </c>
      <c r="G2988" s="32">
        <f t="shared" ref="G2988:G2999" si="270">F2988*D2988</f>
        <v>0</v>
      </c>
      <c r="H2988" s="31">
        <f>G2988*H2979</f>
        <v>0</v>
      </c>
      <c r="I2988" s="39"/>
      <c r="J2988" s="39"/>
      <c r="K2988" s="156"/>
      <c r="L2988" s="156"/>
      <c r="M2988" s="156"/>
      <c r="N2988" s="156"/>
      <c r="O2988" s="156"/>
      <c r="P2988" s="156"/>
      <c r="Q2988" s="156"/>
      <c r="R2988" s="156"/>
      <c r="S2988" s="157"/>
      <c r="T2988" s="211"/>
    </row>
    <row r="2989" spans="1:20" ht="17" outlineLevel="1" x14ac:dyDescent="0.2">
      <c r="A2989" s="38" t="s">
        <v>63</v>
      </c>
      <c r="B2989" s="37" t="s">
        <v>64</v>
      </c>
      <c r="C2989" s="36" t="s">
        <v>136</v>
      </c>
      <c r="D2989" s="35">
        <v>0.6</v>
      </c>
      <c r="E2989" s="34">
        <f>D2989*H2979</f>
        <v>15.6</v>
      </c>
      <c r="F2989" s="33" cm="1">
        <f t="array" ref="F2989">IFERROR(_xlfn.XLOOKUP(1,(TabFournisseurs[TYPE]=A2989)*(TabFournisseurs[SUPPLIER2]=B2989)*(TabFournisseurs[REF PRODUCT]=C2989),TabFournisseurs[Cost / per m]),0)</f>
        <v>0</v>
      </c>
      <c r="G2989" s="32">
        <f t="shared" si="270"/>
        <v>0</v>
      </c>
      <c r="H2989" s="31">
        <f>G2989*H2979</f>
        <v>0</v>
      </c>
      <c r="I2989" s="39"/>
      <c r="J2989" s="39"/>
      <c r="K2989" s="156"/>
      <c r="L2989" s="156"/>
      <c r="M2989" s="156"/>
      <c r="N2989" s="156"/>
      <c r="O2989" s="156"/>
      <c r="P2989" s="156"/>
      <c r="Q2989" s="156"/>
      <c r="R2989" s="156"/>
      <c r="S2989" s="157"/>
      <c r="T2989" s="211"/>
    </row>
    <row r="2990" spans="1:20" ht="17" outlineLevel="1" x14ac:dyDescent="0.2">
      <c r="A2990" s="38" t="s">
        <v>66</v>
      </c>
      <c r="B2990" s="37" t="s">
        <v>350</v>
      </c>
      <c r="C2990" s="36"/>
      <c r="D2990" s="35">
        <v>0.1</v>
      </c>
      <c r="E2990" s="34">
        <f>D2990*H2979</f>
        <v>2.6</v>
      </c>
      <c r="F2990" s="33" cm="1">
        <f t="array" ref="F2990">IFERROR(_xlfn.XLOOKUP(1,(TabFournisseurs[TYPE]=A2990)*(TabFournisseurs[SUPPLIER2]=B2990)*(TabFournisseurs[REF PRODUCT]=C2990),TabFournisseurs[Cost / per m]),0)</f>
        <v>0</v>
      </c>
      <c r="G2990" s="32">
        <f t="shared" si="270"/>
        <v>0</v>
      </c>
      <c r="H2990" s="31">
        <f>G2990*H2979</f>
        <v>0</v>
      </c>
      <c r="I2990" s="30"/>
      <c r="J2990" s="30"/>
      <c r="K2990" s="156"/>
      <c r="L2990" s="156"/>
      <c r="M2990" s="156"/>
      <c r="N2990" s="156"/>
      <c r="O2990" s="156"/>
      <c r="P2990" s="156"/>
      <c r="Q2990" s="156"/>
      <c r="R2990" s="156"/>
      <c r="S2990" s="157"/>
      <c r="T2990" s="211"/>
    </row>
    <row r="2991" spans="1:20" ht="17" outlineLevel="1" x14ac:dyDescent="0.2">
      <c r="A2991" s="38" t="s">
        <v>80</v>
      </c>
      <c r="B2991" s="37" t="s">
        <v>81</v>
      </c>
      <c r="C2991" s="36" t="s">
        <v>351</v>
      </c>
      <c r="D2991" s="35">
        <v>3</v>
      </c>
      <c r="E2991" s="34">
        <f>D2991*H2979</f>
        <v>78</v>
      </c>
      <c r="F2991" s="33" cm="1">
        <f t="array" ref="F2991">IFERROR(_xlfn.XLOOKUP(1,(TabFournisseurs[TYPE]=A2991)*(TabFournisseurs[SUPPLIER2]=B2991)*(TabFournisseurs[REF PRODUCT]=C2991),TabFournisseurs[Cost / per m]),0)</f>
        <v>0.13</v>
      </c>
      <c r="G2991" s="32">
        <f t="shared" si="270"/>
        <v>0.39</v>
      </c>
      <c r="H2991" s="31">
        <f>G2991*H2979</f>
        <v>10.14</v>
      </c>
      <c r="I2991" s="30"/>
      <c r="J2991" s="30"/>
      <c r="K2991" s="29"/>
      <c r="L2991" s="29"/>
      <c r="M2991" s="29"/>
      <c r="N2991" s="29"/>
      <c r="O2991" s="29"/>
      <c r="P2991" s="29"/>
      <c r="Q2991" s="29"/>
      <c r="R2991" s="29"/>
      <c r="S2991" s="28"/>
      <c r="T2991" s="211"/>
    </row>
    <row r="2992" spans="1:20" ht="17" outlineLevel="1" x14ac:dyDescent="0.2">
      <c r="A2992" s="38" t="s">
        <v>80</v>
      </c>
      <c r="B2992" s="37" t="s">
        <v>81</v>
      </c>
      <c r="C2992" s="36" t="s">
        <v>82</v>
      </c>
      <c r="D2992" s="35">
        <v>10</v>
      </c>
      <c r="E2992" s="34">
        <f>D2992*H2979</f>
        <v>260</v>
      </c>
      <c r="F2992" s="33" cm="1">
        <f t="array" ref="F2992">IFERROR(_xlfn.XLOOKUP(1,(TabFournisseurs[TYPE]=A2992)*(TabFournisseurs[SUPPLIER2]=B2992)*(TabFournisseurs[REF PRODUCT]=C2992),TabFournisseurs[Cost / per m]),0)</f>
        <v>0.06</v>
      </c>
      <c r="G2992" s="32">
        <f t="shared" si="270"/>
        <v>0.6</v>
      </c>
      <c r="H2992" s="31">
        <f>G2992*H2979</f>
        <v>15.6</v>
      </c>
      <c r="I2992" s="158"/>
      <c r="J2992" s="159"/>
      <c r="K2992" s="29"/>
      <c r="L2992" s="29"/>
      <c r="M2992" s="29"/>
      <c r="N2992" s="29"/>
      <c r="O2992" s="29"/>
      <c r="P2992" s="29"/>
      <c r="Q2992" s="29"/>
      <c r="R2992" s="29"/>
      <c r="S2992" s="28"/>
      <c r="T2992" s="211"/>
    </row>
    <row r="2993" spans="1:20" ht="17" outlineLevel="1" x14ac:dyDescent="0.2">
      <c r="A2993" s="38" t="s">
        <v>72</v>
      </c>
      <c r="B2993" s="37" t="s">
        <v>73</v>
      </c>
      <c r="C2993" s="36" t="s">
        <v>352</v>
      </c>
      <c r="D2993" s="35">
        <v>0.5</v>
      </c>
      <c r="E2993" s="34">
        <f>D2993*H2979</f>
        <v>13</v>
      </c>
      <c r="F2993" s="33" cm="1">
        <f t="array" ref="F2993">IFERROR(_xlfn.XLOOKUP(1,(TabFournisseurs[TYPE]=A2993)*(TabFournisseurs[SUPPLIER2]=B2993)*(TabFournisseurs[REF PRODUCT]=C2993),TabFournisseurs[Cost / per m]),0)</f>
        <v>0</v>
      </c>
      <c r="G2993" s="32">
        <f t="shared" si="270"/>
        <v>0</v>
      </c>
      <c r="H2993" s="31">
        <f>G2993*H2979</f>
        <v>0</v>
      </c>
      <c r="I2993" s="30"/>
      <c r="J2993" s="30"/>
      <c r="K2993" s="29"/>
      <c r="L2993" s="29"/>
      <c r="M2993" s="29"/>
      <c r="N2993" s="29"/>
      <c r="O2993" s="29"/>
      <c r="P2993" s="29"/>
      <c r="Q2993" s="29"/>
      <c r="R2993" s="29"/>
      <c r="S2993" s="28"/>
      <c r="T2993" s="211"/>
    </row>
    <row r="2994" spans="1:20" ht="17" outlineLevel="1" x14ac:dyDescent="0.2">
      <c r="A2994" s="38" t="s">
        <v>72</v>
      </c>
      <c r="B2994" s="37" t="s">
        <v>73</v>
      </c>
      <c r="C2994" s="36" t="s">
        <v>74</v>
      </c>
      <c r="D2994" s="35">
        <v>1</v>
      </c>
      <c r="E2994" s="34">
        <f>D2994*H2979</f>
        <v>26</v>
      </c>
      <c r="F2994" s="33" cm="1">
        <f t="array" ref="F2994">IFERROR(_xlfn.XLOOKUP(1,(TabFournisseurs[TYPE]=A2994)*(TabFournisseurs[SUPPLIER2]=B2994)*(TabFournisseurs[REF PRODUCT]=C2994),TabFournisseurs[Cost / per m]),0)</f>
        <v>0.49</v>
      </c>
      <c r="G2994" s="32">
        <f t="shared" si="270"/>
        <v>0.49</v>
      </c>
      <c r="H2994" s="31">
        <f>G2994*H2979</f>
        <v>12.74</v>
      </c>
      <c r="I2994" s="30"/>
      <c r="J2994" s="30"/>
      <c r="K2994" s="29"/>
      <c r="L2994" s="29"/>
      <c r="M2994" s="29"/>
      <c r="N2994" s="29"/>
      <c r="O2994" s="29"/>
      <c r="P2994" s="29"/>
      <c r="Q2994" s="29"/>
      <c r="R2994" s="29"/>
      <c r="S2994" s="28"/>
      <c r="T2994" s="211"/>
    </row>
    <row r="2995" spans="1:20" ht="17" outlineLevel="1" x14ac:dyDescent="0.2">
      <c r="A2995" s="38" t="s">
        <v>75</v>
      </c>
      <c r="B2995" s="37" t="s">
        <v>76</v>
      </c>
      <c r="C2995" s="103" t="s">
        <v>259</v>
      </c>
      <c r="D2995" s="35">
        <v>1</v>
      </c>
      <c r="E2995" s="34">
        <f>D2995*H2979</f>
        <v>26</v>
      </c>
      <c r="F2995" s="33" cm="1">
        <f t="array" ref="F2995">IFERROR(_xlfn.XLOOKUP(1,(TabFournisseurs[TYPE]=A2995)*(TabFournisseurs[SUPPLIER2]=B2995)*(TabFournisseurs[REF PRODUCT]=C2995),TabFournisseurs[Cost / per m]),0)</f>
        <v>0.65</v>
      </c>
      <c r="G2995" s="32">
        <f t="shared" si="270"/>
        <v>0.65</v>
      </c>
      <c r="H2995" s="31">
        <f>G2995*H2979</f>
        <v>16.900000000000002</v>
      </c>
      <c r="I2995" s="30"/>
      <c r="J2995" s="30"/>
      <c r="K2995" s="29"/>
      <c r="L2995" s="29"/>
      <c r="M2995" s="29"/>
      <c r="N2995" s="29"/>
      <c r="O2995" s="29"/>
      <c r="P2995" s="29"/>
      <c r="Q2995" s="29"/>
      <c r="R2995" s="29"/>
      <c r="S2995" s="28"/>
      <c r="T2995" s="211"/>
    </row>
    <row r="2996" spans="1:20" ht="17" outlineLevel="1" x14ac:dyDescent="0.2">
      <c r="A2996" s="38" t="s">
        <v>78</v>
      </c>
      <c r="B2996" s="37" t="s">
        <v>76</v>
      </c>
      <c r="C2996" s="36" t="s">
        <v>261</v>
      </c>
      <c r="D2996" s="35">
        <v>1</v>
      </c>
      <c r="E2996" s="34">
        <f>D2996*H2979</f>
        <v>26</v>
      </c>
      <c r="F2996" s="33" cm="1">
        <f t="array" ref="F2996">IFERROR(_xlfn.XLOOKUP(1,(TabFournisseurs[TYPE]=A2996)*(TabFournisseurs[SUPPLIER2]=B2996)*(TabFournisseurs[REF PRODUCT]=C2996),TabFournisseurs[Cost / per m]),0)</f>
        <v>0.25</v>
      </c>
      <c r="G2996" s="32">
        <f t="shared" si="270"/>
        <v>0.25</v>
      </c>
      <c r="H2996" s="31">
        <f>G2996*H2979</f>
        <v>6.5</v>
      </c>
      <c r="I2996" s="30"/>
      <c r="J2996" s="30"/>
      <c r="K2996" s="29"/>
      <c r="L2996" s="29"/>
      <c r="M2996" s="29"/>
      <c r="N2996" s="29"/>
      <c r="O2996" s="29"/>
      <c r="P2996" s="29"/>
      <c r="Q2996" s="29"/>
      <c r="R2996" s="29"/>
      <c r="S2996" s="28"/>
      <c r="T2996" s="211"/>
    </row>
    <row r="2997" spans="1:20" outlineLevel="1" x14ac:dyDescent="0.2">
      <c r="A2997" s="38"/>
      <c r="B2997" s="37"/>
      <c r="C2997" s="36"/>
      <c r="D2997" s="35"/>
      <c r="E2997" s="34">
        <f>D2997*H2979</f>
        <v>0</v>
      </c>
      <c r="F2997" s="33" cm="1">
        <f t="array" ref="F2997">IFERROR(_xlfn.XLOOKUP(1,(TabFournisseurs[TYPE]=A2997)*(TabFournisseurs[SUPPLIER2]=B2997)*(TabFournisseurs[REF PRODUCT]=C2997),TabFournisseurs[Cost / per m]),0)</f>
        <v>0</v>
      </c>
      <c r="G2997" s="32">
        <f t="shared" si="270"/>
        <v>0</v>
      </c>
      <c r="H2997" s="31">
        <f>G2997*H2979</f>
        <v>0</v>
      </c>
      <c r="I2997" s="30"/>
      <c r="J2997" s="30"/>
      <c r="K2997" s="29"/>
      <c r="L2997" s="29"/>
      <c r="M2997" s="29"/>
      <c r="N2997" s="29"/>
      <c r="O2997" s="29"/>
      <c r="P2997" s="29"/>
      <c r="Q2997" s="29"/>
      <c r="R2997" s="29"/>
      <c r="S2997" s="28"/>
      <c r="T2997" s="211"/>
    </row>
    <row r="2998" spans="1:20" outlineLevel="1" x14ac:dyDescent="0.2">
      <c r="A2998" s="38"/>
      <c r="B2998" s="37"/>
      <c r="C2998" s="36"/>
      <c r="D2998" s="35"/>
      <c r="E2998" s="34">
        <f>D2998*H2979</f>
        <v>0</v>
      </c>
      <c r="F2998" s="33" cm="1">
        <f t="array" ref="F2998">IFERROR(_xlfn.XLOOKUP(1,(TabFournisseurs[TYPE]=A2998)*(TabFournisseurs[SUPPLIER2]=B2998)*(TabFournisseurs[REF PRODUCT]=C2998),TabFournisseurs[Cost / per m]),0)</f>
        <v>0</v>
      </c>
      <c r="G2998" s="32">
        <f t="shared" si="270"/>
        <v>0</v>
      </c>
      <c r="H2998" s="31">
        <f>G2998*H2979</f>
        <v>0</v>
      </c>
      <c r="I2998" s="30"/>
      <c r="J2998" s="30"/>
      <c r="K2998" s="29"/>
      <c r="L2998" s="29"/>
      <c r="M2998" s="29"/>
      <c r="N2998" s="29"/>
      <c r="O2998" s="29"/>
      <c r="P2998" s="29"/>
      <c r="Q2998" s="29"/>
      <c r="R2998" s="29"/>
      <c r="S2998" s="28"/>
      <c r="T2998" s="211"/>
    </row>
    <row r="2999" spans="1:20" outlineLevel="1" x14ac:dyDescent="0.2">
      <c r="A2999" s="38"/>
      <c r="B2999" s="37"/>
      <c r="C2999" s="36"/>
      <c r="D2999" s="35"/>
      <c r="E2999" s="34">
        <f>D2999*H2979</f>
        <v>0</v>
      </c>
      <c r="F2999" s="33" cm="1">
        <f t="array" ref="F2999">IFERROR(_xlfn.XLOOKUP(1,(TabFournisseurs[TYPE]=A2999)*(TabFournisseurs[SUPPLIER2]=B2999)*(TabFournisseurs[REF PRODUCT]=C2999),TabFournisseurs[Cost / per m]),0)</f>
        <v>0</v>
      </c>
      <c r="G2999" s="32">
        <f t="shared" si="270"/>
        <v>0</v>
      </c>
      <c r="H2999" s="31">
        <f>G2999*H2979</f>
        <v>0</v>
      </c>
      <c r="I2999" s="30"/>
      <c r="J2999" s="30"/>
      <c r="K2999" s="29"/>
      <c r="L2999" s="29"/>
      <c r="M2999" s="29"/>
      <c r="N2999" s="29"/>
      <c r="O2999" s="29"/>
      <c r="P2999" s="29"/>
      <c r="Q2999" s="29"/>
      <c r="R2999" s="29"/>
      <c r="S2999" s="28"/>
      <c r="T2999" s="211"/>
    </row>
    <row r="3000" spans="1:20" ht="17" outlineLevel="1" x14ac:dyDescent="0.2">
      <c r="A3000" s="38" t="s">
        <v>38</v>
      </c>
      <c r="B3000" s="37" t="s">
        <v>40</v>
      </c>
      <c r="C3000" s="36" t="s">
        <v>41</v>
      </c>
      <c r="D3000" s="35">
        <v>1</v>
      </c>
      <c r="E3000" s="34">
        <f>D3000*H2979</f>
        <v>26</v>
      </c>
      <c r="F3000" s="33" cm="1">
        <f t="array" ref="F3000">IFERROR(_xlfn.XLOOKUP(1,(TabFournisseurs[TYPE]=A3000)*(TabFournisseurs[SUPPLIER2]=B3000)*(TabFournisseurs[REF PRODUCT]=C3000),TabFournisseurs[Cost / per m]),0)</f>
        <v>2</v>
      </c>
      <c r="G3000" s="32">
        <f t="shared" ref="G3000:G3001" si="271">F3000*D3000</f>
        <v>2</v>
      </c>
      <c r="H3000" s="31">
        <f>G3000*H2979</f>
        <v>52</v>
      </c>
      <c r="I3000" s="30"/>
      <c r="J3000" s="30"/>
      <c r="K3000" s="29"/>
      <c r="L3000" s="29"/>
      <c r="M3000" s="29"/>
      <c r="N3000" s="29"/>
      <c r="O3000" s="29"/>
      <c r="P3000" s="29"/>
      <c r="Q3000" s="29"/>
      <c r="R3000" s="29"/>
      <c r="S3000" s="28"/>
      <c r="T3000" s="211"/>
    </row>
    <row r="3001" spans="1:20" ht="18" outlineLevel="1" thickBot="1" x14ac:dyDescent="0.25">
      <c r="A3001" s="27" t="s">
        <v>38</v>
      </c>
      <c r="B3001" s="26" t="s">
        <v>42</v>
      </c>
      <c r="C3001" s="25" t="s">
        <v>43</v>
      </c>
      <c r="D3001" s="24">
        <v>1</v>
      </c>
      <c r="E3001" s="23">
        <f>D3001*H2979</f>
        <v>26</v>
      </c>
      <c r="F3001" s="22" cm="1">
        <f t="array" ref="F3001">IFERROR(_xlfn.XLOOKUP(1,(TabFournisseurs[TYPE]=A3001)*(TabFournisseurs[SUPPLIER2]=B3001)*(TabFournisseurs[REF PRODUCT]=C3001),TabFournisseurs[Cost / per m]),0)</f>
        <v>0.5</v>
      </c>
      <c r="G3001" s="21">
        <f t="shared" si="271"/>
        <v>0.5</v>
      </c>
      <c r="H3001" s="20">
        <f>G3001*H2979</f>
        <v>13</v>
      </c>
      <c r="I3001" s="19"/>
      <c r="J3001" s="19"/>
      <c r="K3001" s="18"/>
      <c r="L3001" s="18"/>
      <c r="M3001" s="18"/>
      <c r="N3001" s="18"/>
      <c r="O3001" s="18"/>
      <c r="P3001" s="18"/>
      <c r="Q3001" s="18"/>
      <c r="R3001" s="18"/>
      <c r="S3001" s="17"/>
      <c r="T3001" s="211"/>
    </row>
    <row r="3002" spans="1:20" ht="17" thickBot="1" x14ac:dyDescent="0.25">
      <c r="A3002" s="95"/>
      <c r="B3002" s="95"/>
      <c r="C3002" s="95"/>
      <c r="D3002" s="95"/>
      <c r="E3002" s="95"/>
      <c r="F3002" s="95"/>
      <c r="G3002" s="95"/>
      <c r="H3002" s="95"/>
      <c r="I3002" s="95"/>
      <c r="J3002" s="95"/>
      <c r="K3002" s="95"/>
      <c r="L3002" s="95"/>
      <c r="M3002" s="95"/>
      <c r="N3002" s="95"/>
      <c r="O3002" s="95"/>
      <c r="P3002" s="95"/>
      <c r="Q3002" s="95"/>
      <c r="R3002" s="95"/>
      <c r="S3002" s="95"/>
      <c r="T3002" s="95"/>
    </row>
    <row r="3003" spans="1:20" ht="23" customHeight="1" x14ac:dyDescent="0.2">
      <c r="A3003" s="204" t="s">
        <v>363</v>
      </c>
      <c r="B3003" s="205"/>
      <c r="C3003" s="205"/>
      <c r="D3003" s="205"/>
      <c r="E3003" s="205"/>
      <c r="F3003" s="205"/>
      <c r="G3003" s="206"/>
      <c r="H3003" s="166" t="s">
        <v>152</v>
      </c>
      <c r="I3003" s="167"/>
      <c r="J3003" s="167"/>
      <c r="K3003" s="167"/>
      <c r="L3003" s="167"/>
      <c r="M3003" s="168"/>
      <c r="N3003" s="169" t="s">
        <v>1</v>
      </c>
      <c r="O3003" s="169"/>
      <c r="P3003" s="169"/>
      <c r="Q3003" s="169"/>
      <c r="R3003" s="171"/>
      <c r="S3003" s="173" t="s">
        <v>2</v>
      </c>
      <c r="T3003" s="210"/>
    </row>
    <row r="3004" spans="1:20" ht="23" customHeight="1" thickBot="1" x14ac:dyDescent="0.25">
      <c r="A3004" s="207"/>
      <c r="B3004" s="208"/>
      <c r="C3004" s="208"/>
      <c r="D3004" s="208"/>
      <c r="E3004" s="208"/>
      <c r="F3004" s="208"/>
      <c r="G3004" s="209"/>
      <c r="H3004" s="177"/>
      <c r="I3004" s="178"/>
      <c r="J3004" s="178"/>
      <c r="K3004" s="178"/>
      <c r="L3004" s="178"/>
      <c r="M3004" s="179"/>
      <c r="N3004" s="170"/>
      <c r="O3004" s="170"/>
      <c r="P3004" s="170"/>
      <c r="Q3004" s="170"/>
      <c r="R3004" s="172"/>
      <c r="S3004" s="174"/>
      <c r="T3004" s="210"/>
    </row>
    <row r="3005" spans="1:20" outlineLevel="1" x14ac:dyDescent="0.2">
      <c r="A3005" s="212">
        <v>46162</v>
      </c>
      <c r="B3005" s="181"/>
      <c r="C3005" s="94"/>
      <c r="D3005" s="94"/>
      <c r="E3005" s="94"/>
      <c r="F3005" s="94"/>
      <c r="G3005" s="94"/>
      <c r="H3005" s="94"/>
      <c r="I3005" s="94"/>
      <c r="J3005" s="94"/>
      <c r="K3005" s="94"/>
      <c r="L3005" s="94"/>
      <c r="M3005" s="94"/>
      <c r="N3005" s="94"/>
      <c r="O3005" s="94"/>
      <c r="P3005" s="94"/>
      <c r="Q3005" s="94"/>
      <c r="R3005" s="94"/>
      <c r="S3005" s="93" t="s">
        <v>47</v>
      </c>
      <c r="T3005" s="211"/>
    </row>
    <row r="3006" spans="1:20" ht="17" outlineLevel="1" thickBot="1" x14ac:dyDescent="0.25">
      <c r="A3006" s="92"/>
      <c r="B3006" s="42"/>
      <c r="C3006" s="42"/>
      <c r="D3006" s="42"/>
      <c r="E3006" s="42"/>
      <c r="F3006" s="42"/>
      <c r="G3006" s="42"/>
      <c r="H3006" s="42"/>
      <c r="I3006" s="42"/>
      <c r="J3006" s="42"/>
      <c r="K3006" s="42"/>
      <c r="L3006" s="42"/>
      <c r="M3006" s="42"/>
      <c r="N3006" s="42"/>
      <c r="O3006" s="42"/>
      <c r="P3006" s="42"/>
      <c r="Q3006" s="42"/>
      <c r="R3006" s="42"/>
      <c r="S3006" s="47"/>
      <c r="T3006" s="211"/>
    </row>
    <row r="3007" spans="1:20" ht="17" customHeight="1" outlineLevel="1" thickBot="1" x14ac:dyDescent="0.25">
      <c r="A3007" s="182" t="e" vm="49">
        <v>#VALUE!</v>
      </c>
      <c r="B3007" s="183"/>
      <c r="C3007" s="91" t="s">
        <v>6</v>
      </c>
      <c r="D3007" s="90" t="s">
        <v>7</v>
      </c>
      <c r="E3007" s="106" t="s">
        <v>357</v>
      </c>
      <c r="F3007" s="42"/>
      <c r="G3007" s="42"/>
      <c r="H3007" s="84" t="s">
        <v>8</v>
      </c>
      <c r="I3007" s="88"/>
      <c r="J3007" s="88"/>
      <c r="K3007" s="88"/>
      <c r="L3007" s="88"/>
      <c r="M3007" s="88"/>
      <c r="N3007" s="88"/>
      <c r="O3007" s="88"/>
      <c r="P3007" s="88"/>
      <c r="Q3007" s="88"/>
      <c r="S3007" s="87"/>
      <c r="T3007" s="211"/>
    </row>
    <row r="3008" spans="1:20" ht="16" customHeight="1" outlineLevel="1" x14ac:dyDescent="0.2">
      <c r="A3008" s="184"/>
      <c r="B3008" s="185"/>
      <c r="C3008" s="232" t="s">
        <v>364</v>
      </c>
      <c r="D3008" s="86" t="s">
        <v>9</v>
      </c>
      <c r="E3008" s="85" t="s">
        <v>49</v>
      </c>
      <c r="F3008" s="42"/>
      <c r="G3008" s="42"/>
      <c r="H3008" s="84" t="s">
        <v>10</v>
      </c>
      <c r="I3008" s="83"/>
      <c r="J3008" s="83"/>
      <c r="K3008" s="83"/>
      <c r="L3008" s="83"/>
      <c r="M3008" s="83"/>
      <c r="N3008" s="83"/>
      <c r="O3008" s="83"/>
      <c r="P3008" s="83"/>
      <c r="Q3008" s="83"/>
      <c r="R3008" s="191"/>
      <c r="S3008" s="192"/>
      <c r="T3008" s="211"/>
    </row>
    <row r="3009" spans="1:20" ht="16" customHeight="1" outlineLevel="1" x14ac:dyDescent="0.2">
      <c r="A3009" s="184"/>
      <c r="B3009" s="185"/>
      <c r="C3009" s="233"/>
      <c r="D3009" s="63" t="s">
        <v>11</v>
      </c>
      <c r="E3009" s="82" t="s">
        <v>50</v>
      </c>
      <c r="F3009" s="42"/>
      <c r="G3009" s="48"/>
      <c r="H3009" s="81"/>
      <c r="I3009" s="80"/>
      <c r="J3009" s="80"/>
      <c r="K3009" s="80"/>
      <c r="L3009" s="80"/>
      <c r="M3009" s="80"/>
      <c r="N3009" s="80"/>
      <c r="O3009" s="80"/>
      <c r="P3009" s="80"/>
      <c r="Q3009" s="80"/>
      <c r="R3009" s="191"/>
      <c r="S3009" s="192"/>
      <c r="T3009" s="211"/>
    </row>
    <row r="3010" spans="1:20" ht="16" customHeight="1" outlineLevel="1" thickBot="1" x14ac:dyDescent="0.25">
      <c r="A3010" s="184"/>
      <c r="B3010" s="185"/>
      <c r="C3010" s="233"/>
      <c r="D3010" s="63" t="s">
        <v>12</v>
      </c>
      <c r="E3010" s="82"/>
      <c r="F3010" s="42"/>
      <c r="G3010" s="48"/>
      <c r="H3010" s="81"/>
      <c r="I3010" s="80"/>
      <c r="J3010" s="80"/>
      <c r="K3010" s="80"/>
      <c r="L3010" s="80"/>
      <c r="M3010" s="80"/>
      <c r="N3010" s="80"/>
      <c r="O3010" s="80"/>
      <c r="P3010" s="80"/>
      <c r="Q3010" s="80"/>
      <c r="R3010" s="152"/>
      <c r="S3010" s="153"/>
      <c r="T3010" s="211"/>
    </row>
    <row r="3011" spans="1:20" ht="16" customHeight="1" outlineLevel="1" thickBot="1" x14ac:dyDescent="0.25">
      <c r="A3011" s="184"/>
      <c r="B3011" s="185"/>
      <c r="C3011" s="233"/>
      <c r="D3011" s="63" t="s">
        <v>13</v>
      </c>
      <c r="E3011" s="105" t="b">
        <v>0</v>
      </c>
      <c r="F3011" s="42"/>
      <c r="G3011" s="48"/>
      <c r="H3011" s="59" t="s">
        <v>14</v>
      </c>
      <c r="I3011" s="58">
        <v>48</v>
      </c>
      <c r="J3011" s="58">
        <v>50</v>
      </c>
      <c r="K3011" s="58">
        <v>52</v>
      </c>
      <c r="L3011" s="58">
        <v>54</v>
      </c>
      <c r="M3011" s="58">
        <v>56</v>
      </c>
      <c r="N3011" s="58">
        <v>58</v>
      </c>
      <c r="O3011" s="58">
        <v>60</v>
      </c>
      <c r="P3011" s="58">
        <v>62</v>
      </c>
      <c r="Q3011" s="57">
        <v>64</v>
      </c>
      <c r="S3011" s="79"/>
      <c r="T3011" s="211"/>
    </row>
    <row r="3012" spans="1:20" outlineLevel="1" x14ac:dyDescent="0.2">
      <c r="A3012" s="184"/>
      <c r="B3012" s="185"/>
      <c r="C3012" s="233"/>
      <c r="D3012" s="193"/>
      <c r="E3012" s="194"/>
      <c r="F3012" s="42"/>
      <c r="G3012" s="48"/>
      <c r="H3012" s="78">
        <f t="shared" ref="H3012:H3019" si="272">SUM(I3012:Q3012)</f>
        <v>15</v>
      </c>
      <c r="I3012" s="77"/>
      <c r="J3012" s="77">
        <v>5</v>
      </c>
      <c r="K3012" s="77">
        <v>5</v>
      </c>
      <c r="L3012" s="77"/>
      <c r="M3012" s="77">
        <v>2</v>
      </c>
      <c r="N3012" s="77">
        <v>2</v>
      </c>
      <c r="O3012" s="77">
        <v>1</v>
      </c>
      <c r="P3012" s="77"/>
      <c r="Q3012" s="77"/>
      <c r="R3012" s="195" t="s">
        <v>143</v>
      </c>
      <c r="S3012" s="196"/>
      <c r="T3012" s="211"/>
    </row>
    <row r="3013" spans="1:20" ht="16" customHeight="1" outlineLevel="1" x14ac:dyDescent="0.2">
      <c r="A3013" s="184"/>
      <c r="B3013" s="185"/>
      <c r="C3013" s="233"/>
      <c r="D3013" s="63" t="s">
        <v>16</v>
      </c>
      <c r="E3013" s="76" t="s">
        <v>345</v>
      </c>
      <c r="F3013" s="42"/>
      <c r="G3013" s="48"/>
      <c r="H3013" s="73">
        <f t="shared" si="272"/>
        <v>0</v>
      </c>
      <c r="I3013" s="68"/>
      <c r="J3013" s="68"/>
      <c r="K3013" s="68"/>
      <c r="L3013" s="68"/>
      <c r="M3013" s="68"/>
      <c r="N3013" s="68"/>
      <c r="O3013" s="68"/>
      <c r="P3013" s="68"/>
      <c r="Q3013" s="68"/>
      <c r="R3013" s="197"/>
      <c r="S3013" s="192"/>
      <c r="T3013" s="211"/>
    </row>
    <row r="3014" spans="1:20" ht="16" customHeight="1" outlineLevel="1" x14ac:dyDescent="0.2">
      <c r="A3014" s="184"/>
      <c r="B3014" s="185"/>
      <c r="C3014" s="233"/>
      <c r="D3014" s="63" t="s">
        <v>17</v>
      </c>
      <c r="E3014" s="75" t="s">
        <v>346</v>
      </c>
      <c r="F3014" s="42"/>
      <c r="G3014" s="42"/>
      <c r="H3014" s="73">
        <f t="shared" si="272"/>
        <v>0</v>
      </c>
      <c r="I3014" s="68"/>
      <c r="J3014" s="68"/>
      <c r="K3014" s="68"/>
      <c r="L3014" s="68"/>
      <c r="M3014" s="68"/>
      <c r="N3014" s="68"/>
      <c r="O3014" s="68"/>
      <c r="P3014" s="68"/>
      <c r="Q3014" s="68"/>
      <c r="R3014" s="197"/>
      <c r="S3014" s="192"/>
      <c r="T3014" s="211"/>
    </row>
    <row r="3015" spans="1:20" outlineLevel="1" x14ac:dyDescent="0.2">
      <c r="A3015" s="184"/>
      <c r="B3015" s="185"/>
      <c r="C3015" s="233"/>
      <c r="D3015" s="193"/>
      <c r="E3015" s="194"/>
      <c r="F3015" s="42"/>
      <c r="G3015" s="48"/>
      <c r="H3015" s="73">
        <f t="shared" si="272"/>
        <v>0</v>
      </c>
      <c r="I3015" s="68"/>
      <c r="J3015" s="68"/>
      <c r="K3015" s="68"/>
      <c r="L3015" s="68"/>
      <c r="M3015" s="68"/>
      <c r="N3015" s="68"/>
      <c r="O3015" s="68"/>
      <c r="P3015" s="68"/>
      <c r="Q3015" s="68"/>
      <c r="R3015" s="197"/>
      <c r="S3015" s="192"/>
      <c r="T3015" s="211"/>
    </row>
    <row r="3016" spans="1:20" ht="16" customHeight="1" outlineLevel="1" x14ac:dyDescent="0.2">
      <c r="A3016" s="184"/>
      <c r="B3016" s="185"/>
      <c r="C3016" s="233"/>
      <c r="D3016" s="63" t="s">
        <v>18</v>
      </c>
      <c r="E3016" s="76">
        <v>107</v>
      </c>
      <c r="F3016" s="42"/>
      <c r="G3016" s="48"/>
      <c r="H3016" s="73">
        <f t="shared" si="272"/>
        <v>0</v>
      </c>
      <c r="I3016" s="68"/>
      <c r="J3016" s="68"/>
      <c r="K3016" s="68"/>
      <c r="L3016" s="68"/>
      <c r="M3016" s="68"/>
      <c r="N3016" s="68"/>
      <c r="O3016" s="68"/>
      <c r="P3016" s="68"/>
      <c r="Q3016" s="68"/>
      <c r="R3016" s="197"/>
      <c r="S3016" s="192"/>
      <c r="T3016" s="211"/>
    </row>
    <row r="3017" spans="1:20" ht="16" customHeight="1" outlineLevel="1" x14ac:dyDescent="0.2">
      <c r="A3017" s="184"/>
      <c r="B3017" s="185"/>
      <c r="C3017" s="233"/>
      <c r="D3017" s="63" t="s">
        <v>19</v>
      </c>
      <c r="E3017" s="75">
        <f>SUM(G3030:G3044)</f>
        <v>29.67</v>
      </c>
      <c r="F3017" s="42"/>
      <c r="G3017" s="42"/>
      <c r="H3017" s="73">
        <f t="shared" si="272"/>
        <v>0</v>
      </c>
      <c r="I3017" s="68"/>
      <c r="J3017" s="68"/>
      <c r="K3017" s="68"/>
      <c r="L3017" s="68"/>
      <c r="M3017" s="68"/>
      <c r="N3017" s="68"/>
      <c r="O3017" s="68"/>
      <c r="P3017" s="68"/>
      <c r="Q3017" s="68"/>
      <c r="R3017" s="197"/>
      <c r="S3017" s="192"/>
      <c r="T3017" s="211"/>
    </row>
    <row r="3018" spans="1:20" outlineLevel="1" x14ac:dyDescent="0.2">
      <c r="A3018" s="184"/>
      <c r="B3018" s="185"/>
      <c r="C3018" s="233"/>
      <c r="D3018" s="193"/>
      <c r="E3018" s="194"/>
      <c r="F3018" s="42"/>
      <c r="G3018" s="48"/>
      <c r="H3018" s="73">
        <f t="shared" si="272"/>
        <v>0</v>
      </c>
      <c r="I3018" s="68"/>
      <c r="J3018" s="68"/>
      <c r="K3018" s="68"/>
      <c r="L3018" s="68"/>
      <c r="M3018" s="68"/>
      <c r="N3018" s="68"/>
      <c r="O3018" s="68"/>
      <c r="P3018" s="68"/>
      <c r="Q3018" s="68"/>
      <c r="R3018" s="197"/>
      <c r="S3018" s="192"/>
      <c r="T3018" s="211"/>
    </row>
    <row r="3019" spans="1:20" ht="16" customHeight="1" outlineLevel="1" x14ac:dyDescent="0.2">
      <c r="A3019" s="184"/>
      <c r="B3019" s="185"/>
      <c r="C3019" s="233"/>
      <c r="D3019" s="63" t="s">
        <v>20</v>
      </c>
      <c r="E3019" s="75">
        <f>SUM(E3016:E3017)</f>
        <v>136.67000000000002</v>
      </c>
      <c r="F3019" s="42"/>
      <c r="G3019" s="74"/>
      <c r="H3019" s="73">
        <f t="shared" si="272"/>
        <v>0</v>
      </c>
      <c r="I3019" s="68"/>
      <c r="J3019" s="68"/>
      <c r="K3019" s="68"/>
      <c r="L3019" s="68"/>
      <c r="M3019" s="68"/>
      <c r="N3019" s="68"/>
      <c r="O3019" s="68"/>
      <c r="P3019" s="68"/>
      <c r="Q3019" s="68"/>
      <c r="R3019" s="197"/>
      <c r="S3019" s="192"/>
      <c r="T3019" s="211"/>
    </row>
    <row r="3020" spans="1:20" ht="16" customHeight="1" outlineLevel="1" x14ac:dyDescent="0.2">
      <c r="A3020" s="184"/>
      <c r="B3020" s="185"/>
      <c r="C3020" s="233"/>
      <c r="D3020" s="63" t="s">
        <v>21</v>
      </c>
      <c r="E3020" s="72">
        <f>SUM(E3022/E3019)</f>
        <v>4.2072144581839463</v>
      </c>
      <c r="F3020" s="42"/>
      <c r="G3020" s="71" t="s">
        <v>11</v>
      </c>
      <c r="H3020" s="69">
        <f>H3012</f>
        <v>15</v>
      </c>
      <c r="I3020" s="68"/>
      <c r="J3020" s="68"/>
      <c r="K3020" s="68"/>
      <c r="L3020" s="68"/>
      <c r="M3020" s="68"/>
      <c r="N3020" s="68"/>
      <c r="O3020" s="68"/>
      <c r="P3020" s="68"/>
      <c r="Q3020" s="67"/>
      <c r="R3020" s="197"/>
      <c r="S3020" s="192"/>
      <c r="T3020" s="211"/>
    </row>
    <row r="3021" spans="1:20" ht="17" outlineLevel="1" thickBot="1" x14ac:dyDescent="0.25">
      <c r="A3021" s="184"/>
      <c r="B3021" s="185"/>
      <c r="C3021" s="233"/>
      <c r="D3021" s="193"/>
      <c r="E3021" s="194"/>
      <c r="F3021" s="42"/>
      <c r="G3021" s="70" t="s">
        <v>22</v>
      </c>
      <c r="H3021" s="69">
        <v>0</v>
      </c>
      <c r="I3021" s="68"/>
      <c r="J3021" s="68"/>
      <c r="K3021" s="68"/>
      <c r="L3021" s="68"/>
      <c r="M3021" s="68"/>
      <c r="N3021" s="68"/>
      <c r="O3021" s="68"/>
      <c r="P3021" s="68"/>
      <c r="Q3021" s="67"/>
      <c r="R3021" s="197"/>
      <c r="S3021" s="192"/>
      <c r="T3021" s="211"/>
    </row>
    <row r="3022" spans="1:20" ht="16" customHeight="1" outlineLevel="1" thickBot="1" x14ac:dyDescent="0.25">
      <c r="A3022" s="184"/>
      <c r="B3022" s="185"/>
      <c r="C3022" s="233"/>
      <c r="D3022" s="63" t="s">
        <v>23</v>
      </c>
      <c r="E3022" s="66">
        <v>575</v>
      </c>
      <c r="G3022" s="48"/>
      <c r="H3022" s="65">
        <f>SUM(H3020:H3021)</f>
        <v>15</v>
      </c>
      <c r="I3022" s="64">
        <f t="shared" ref="I3022:Q3022" si="273">SUM(I3012:I3019)</f>
        <v>0</v>
      </c>
      <c r="J3022" s="64">
        <f t="shared" si="273"/>
        <v>5</v>
      </c>
      <c r="K3022" s="64">
        <f t="shared" si="273"/>
        <v>5</v>
      </c>
      <c r="L3022" s="64">
        <f t="shared" si="273"/>
        <v>0</v>
      </c>
      <c r="M3022" s="64">
        <f t="shared" si="273"/>
        <v>2</v>
      </c>
      <c r="N3022" s="64">
        <f t="shared" si="273"/>
        <v>2</v>
      </c>
      <c r="O3022" s="64">
        <f t="shared" si="273"/>
        <v>1</v>
      </c>
      <c r="P3022" s="64">
        <f t="shared" si="273"/>
        <v>0</v>
      </c>
      <c r="Q3022" s="64">
        <f t="shared" si="273"/>
        <v>0</v>
      </c>
      <c r="R3022" s="197"/>
      <c r="S3022" s="192"/>
      <c r="T3022" s="211"/>
    </row>
    <row r="3023" spans="1:20" ht="17" customHeight="1" outlineLevel="1" thickBot="1" x14ac:dyDescent="0.25">
      <c r="A3023" s="184"/>
      <c r="B3023" s="185"/>
      <c r="C3023" s="233"/>
      <c r="D3023" s="63" t="s">
        <v>24</v>
      </c>
      <c r="E3023" s="62">
        <f>SUM(E3022/2.5)</f>
        <v>230</v>
      </c>
      <c r="F3023" s="42"/>
      <c r="G3023" s="61"/>
      <c r="H3023" s="60" t="s">
        <v>14</v>
      </c>
      <c r="I3023" s="59">
        <v>48</v>
      </c>
      <c r="J3023" s="58">
        <v>50</v>
      </c>
      <c r="K3023" s="58">
        <v>52</v>
      </c>
      <c r="L3023" s="58">
        <v>54</v>
      </c>
      <c r="M3023" s="58">
        <v>56</v>
      </c>
      <c r="N3023" s="58">
        <v>58</v>
      </c>
      <c r="O3023" s="58">
        <v>60</v>
      </c>
      <c r="P3023" s="58">
        <v>62</v>
      </c>
      <c r="Q3023" s="57">
        <v>64</v>
      </c>
      <c r="R3023" s="197"/>
      <c r="S3023" s="192"/>
      <c r="T3023" s="211"/>
    </row>
    <row r="3024" spans="1:20" ht="17" outlineLevel="1" thickBot="1" x14ac:dyDescent="0.25">
      <c r="A3024" s="186"/>
      <c r="B3024" s="187"/>
      <c r="C3024" s="234"/>
      <c r="D3024" s="56" t="s">
        <v>25</v>
      </c>
      <c r="E3024" s="55">
        <f>SUM(E3022/2.2)</f>
        <v>261.36363636363632</v>
      </c>
      <c r="F3024" s="42"/>
      <c r="G3024" s="42"/>
      <c r="H3024" s="42"/>
      <c r="I3024" s="42"/>
      <c r="J3024" s="42"/>
      <c r="K3024" s="42"/>
      <c r="L3024" s="42"/>
      <c r="M3024" s="42"/>
      <c r="N3024" s="42"/>
      <c r="O3024" s="42"/>
      <c r="P3024" s="42"/>
      <c r="Q3024" s="42"/>
      <c r="R3024" s="198"/>
      <c r="S3024" s="199"/>
      <c r="T3024" s="211"/>
    </row>
    <row r="3025" spans="1:20" ht="17" outlineLevel="1" thickBot="1" x14ac:dyDescent="0.25">
      <c r="A3025" s="54" t="s">
        <v>26</v>
      </c>
      <c r="B3025" s="53">
        <v>46220</v>
      </c>
      <c r="C3025" s="42"/>
      <c r="D3025" s="48"/>
      <c r="E3025" s="52"/>
      <c r="F3025" s="42"/>
      <c r="S3025" s="28"/>
      <c r="T3025" s="211"/>
    </row>
    <row r="3026" spans="1:20" outlineLevel="1" x14ac:dyDescent="0.2">
      <c r="A3026" s="51" t="s">
        <v>27</v>
      </c>
      <c r="B3026" s="50"/>
      <c r="C3026" s="42"/>
      <c r="D3026" s="48"/>
      <c r="E3026" s="42"/>
      <c r="F3026" s="42"/>
      <c r="R3026" s="42"/>
      <c r="S3026" s="47"/>
      <c r="T3026" s="211"/>
    </row>
    <row r="3027" spans="1:20" outlineLevel="1" x14ac:dyDescent="0.2">
      <c r="A3027" s="49"/>
      <c r="B3027" s="42"/>
      <c r="C3027" s="42"/>
      <c r="D3027" s="48"/>
      <c r="E3027" s="42"/>
      <c r="F3027" s="42"/>
      <c r="G3027" s="42"/>
      <c r="H3027" s="42"/>
      <c r="I3027" s="42"/>
      <c r="J3027" s="42"/>
      <c r="K3027" s="42"/>
      <c r="L3027" s="42"/>
      <c r="M3027" s="42"/>
      <c r="N3027" s="42"/>
      <c r="O3027" s="42"/>
      <c r="P3027" s="42"/>
      <c r="Q3027" s="42"/>
      <c r="R3027" s="42"/>
      <c r="S3027" s="47"/>
      <c r="T3027" s="211"/>
    </row>
    <row r="3028" spans="1:20" ht="17" outlineLevel="1" thickBot="1" x14ac:dyDescent="0.25">
      <c r="A3028" s="49" t="s">
        <v>28</v>
      </c>
      <c r="B3028" s="42"/>
      <c r="C3028" s="42"/>
      <c r="D3028" s="48"/>
      <c r="E3028" s="42"/>
      <c r="F3028" s="42"/>
      <c r="G3028" s="42"/>
      <c r="H3028" s="42"/>
      <c r="I3028" s="42"/>
      <c r="J3028" s="42"/>
      <c r="K3028" s="42"/>
      <c r="L3028" s="42"/>
      <c r="M3028" s="42"/>
      <c r="N3028" s="42"/>
      <c r="O3028" s="42"/>
      <c r="P3028" s="42"/>
      <c r="Q3028" s="42"/>
      <c r="R3028" s="42"/>
      <c r="S3028" s="47"/>
      <c r="T3028" s="211"/>
    </row>
    <row r="3029" spans="1:20" outlineLevel="1" x14ac:dyDescent="0.2">
      <c r="A3029" s="46" t="s">
        <v>29</v>
      </c>
      <c r="B3029" s="45" t="s">
        <v>30</v>
      </c>
      <c r="C3029" s="44" t="s">
        <v>31</v>
      </c>
      <c r="D3029" s="44" t="s">
        <v>32</v>
      </c>
      <c r="E3029" s="44" t="s">
        <v>33</v>
      </c>
      <c r="F3029" s="44" t="s">
        <v>34</v>
      </c>
      <c r="G3029" s="44" t="s">
        <v>35</v>
      </c>
      <c r="H3029" s="43" t="s">
        <v>36</v>
      </c>
      <c r="I3029" s="200" t="s">
        <v>37</v>
      </c>
      <c r="J3029" s="201"/>
      <c r="K3029" s="202"/>
      <c r="L3029" s="202"/>
      <c r="M3029" s="202"/>
      <c r="N3029" s="202"/>
      <c r="O3029" s="202"/>
      <c r="P3029" s="42"/>
      <c r="Q3029" s="42"/>
      <c r="R3029" s="42"/>
      <c r="S3029" s="28"/>
      <c r="T3029" s="211"/>
    </row>
    <row r="3030" spans="1:20" ht="17" outlineLevel="1" x14ac:dyDescent="0.2">
      <c r="A3030" s="38" t="s">
        <v>54</v>
      </c>
      <c r="B3030" s="37" t="s">
        <v>98</v>
      </c>
      <c r="C3030" s="36" t="s">
        <v>155</v>
      </c>
      <c r="D3030" s="35">
        <v>1.85</v>
      </c>
      <c r="E3030" s="41">
        <f>D3030*H3022</f>
        <v>27.75</v>
      </c>
      <c r="F3030" s="33" cm="1">
        <f t="array" ref="F3030">IFERROR(_xlfn.XLOOKUP(1,(TabFournisseurs[TYPE]=A3030)*(TabFournisseurs[SUPPLIER2]=B3030)*(TabFournisseurs[REF PRODUCT]=C3030),TabFournisseurs[Cost / per m]),0)</f>
        <v>13.4</v>
      </c>
      <c r="G3030" s="96">
        <f>F3030*D3030</f>
        <v>24.790000000000003</v>
      </c>
      <c r="H3030" s="40">
        <f>G3030*H3022</f>
        <v>371.85</v>
      </c>
      <c r="I3030" s="203"/>
      <c r="J3030" s="201"/>
      <c r="K3030" s="156"/>
      <c r="L3030" s="156"/>
      <c r="M3030" s="156"/>
      <c r="N3030" s="156"/>
      <c r="O3030" s="156"/>
      <c r="P3030" s="156"/>
      <c r="Q3030" s="156"/>
      <c r="R3030" s="156"/>
      <c r="S3030" s="157"/>
      <c r="T3030" s="211"/>
    </row>
    <row r="3031" spans="1:20" ht="17" outlineLevel="1" x14ac:dyDescent="0.2">
      <c r="A3031" s="38" t="s">
        <v>57</v>
      </c>
      <c r="B3031" s="37" t="s">
        <v>282</v>
      </c>
      <c r="C3031" s="36" t="s">
        <v>349</v>
      </c>
      <c r="D3031" s="35">
        <v>0.72</v>
      </c>
      <c r="E3031" s="34">
        <f>D3031*H3022</f>
        <v>10.799999999999999</v>
      </c>
      <c r="F3031" s="33" cm="1">
        <f t="array" ref="F3031">IFERROR(_xlfn.XLOOKUP(1,(TabFournisseurs[TYPE]=A3031)*(TabFournisseurs[SUPPLIER2]=B3031)*(TabFournisseurs[REF PRODUCT]=C3031),TabFournisseurs[Cost / per m]),0)</f>
        <v>0</v>
      </c>
      <c r="G3031" s="32">
        <f t="shared" ref="G3031:G3042" si="274">F3031*D3031</f>
        <v>0</v>
      </c>
      <c r="H3031" s="31">
        <f>G3031*H3022</f>
        <v>0</v>
      </c>
      <c r="I3031" s="39"/>
      <c r="J3031" s="39"/>
      <c r="K3031" s="156"/>
      <c r="L3031" s="156"/>
      <c r="M3031" s="156"/>
      <c r="N3031" s="156"/>
      <c r="O3031" s="156"/>
      <c r="P3031" s="156"/>
      <c r="Q3031" s="156"/>
      <c r="R3031" s="156"/>
      <c r="S3031" s="157"/>
      <c r="T3031" s="211"/>
    </row>
    <row r="3032" spans="1:20" ht="17" outlineLevel="1" x14ac:dyDescent="0.2">
      <c r="A3032" s="38" t="s">
        <v>63</v>
      </c>
      <c r="B3032" s="37" t="s">
        <v>64</v>
      </c>
      <c r="C3032" s="36" t="s">
        <v>136</v>
      </c>
      <c r="D3032" s="35">
        <v>0.6</v>
      </c>
      <c r="E3032" s="34">
        <f>D3032*H3022</f>
        <v>9</v>
      </c>
      <c r="F3032" s="33" cm="1">
        <f t="array" ref="F3032">IFERROR(_xlfn.XLOOKUP(1,(TabFournisseurs[TYPE]=A3032)*(TabFournisseurs[SUPPLIER2]=B3032)*(TabFournisseurs[REF PRODUCT]=C3032),TabFournisseurs[Cost / per m]),0)</f>
        <v>0</v>
      </c>
      <c r="G3032" s="32">
        <f t="shared" si="274"/>
        <v>0</v>
      </c>
      <c r="H3032" s="31">
        <f>G3032*H3022</f>
        <v>0</v>
      </c>
      <c r="I3032" s="39"/>
      <c r="J3032" s="39"/>
      <c r="K3032" s="156"/>
      <c r="L3032" s="156"/>
      <c r="M3032" s="156"/>
      <c r="N3032" s="156"/>
      <c r="O3032" s="156"/>
      <c r="P3032" s="156"/>
      <c r="Q3032" s="156"/>
      <c r="R3032" s="156"/>
      <c r="S3032" s="157"/>
      <c r="T3032" s="211"/>
    </row>
    <row r="3033" spans="1:20" ht="17" outlineLevel="1" x14ac:dyDescent="0.2">
      <c r="A3033" s="38" t="s">
        <v>66</v>
      </c>
      <c r="B3033" s="37" t="s">
        <v>350</v>
      </c>
      <c r="C3033" s="36"/>
      <c r="D3033" s="35">
        <v>0.1</v>
      </c>
      <c r="E3033" s="34">
        <f>D3033*H3022</f>
        <v>1.5</v>
      </c>
      <c r="F3033" s="33" cm="1">
        <f t="array" ref="F3033">IFERROR(_xlfn.XLOOKUP(1,(TabFournisseurs[TYPE]=A3033)*(TabFournisseurs[SUPPLIER2]=B3033)*(TabFournisseurs[REF PRODUCT]=C3033),TabFournisseurs[Cost / per m]),0)</f>
        <v>0</v>
      </c>
      <c r="G3033" s="32">
        <f t="shared" si="274"/>
        <v>0</v>
      </c>
      <c r="H3033" s="31">
        <f>G3033*H3022</f>
        <v>0</v>
      </c>
      <c r="I3033" s="30"/>
      <c r="J3033" s="30"/>
      <c r="K3033" s="156"/>
      <c r="L3033" s="156"/>
      <c r="M3033" s="156"/>
      <c r="N3033" s="156"/>
      <c r="O3033" s="156"/>
      <c r="P3033" s="156"/>
      <c r="Q3033" s="156"/>
      <c r="R3033" s="156"/>
      <c r="S3033" s="157"/>
      <c r="T3033" s="211"/>
    </row>
    <row r="3034" spans="1:20" ht="17" outlineLevel="1" x14ac:dyDescent="0.2">
      <c r="A3034" s="38" t="s">
        <v>80</v>
      </c>
      <c r="B3034" s="37" t="s">
        <v>81</v>
      </c>
      <c r="C3034" s="36" t="s">
        <v>351</v>
      </c>
      <c r="D3034" s="35">
        <v>3</v>
      </c>
      <c r="E3034" s="34">
        <f>D3034*H3022</f>
        <v>45</v>
      </c>
      <c r="F3034" s="33" cm="1">
        <f t="array" ref="F3034">IFERROR(_xlfn.XLOOKUP(1,(TabFournisseurs[TYPE]=A3034)*(TabFournisseurs[SUPPLIER2]=B3034)*(TabFournisseurs[REF PRODUCT]=C3034),TabFournisseurs[Cost / per m]),0)</f>
        <v>0.13</v>
      </c>
      <c r="G3034" s="32">
        <f t="shared" si="274"/>
        <v>0.39</v>
      </c>
      <c r="H3034" s="31">
        <f>G3034*H3022</f>
        <v>5.8500000000000005</v>
      </c>
      <c r="I3034" s="30"/>
      <c r="J3034" s="30"/>
      <c r="K3034" s="29"/>
      <c r="L3034" s="29"/>
      <c r="M3034" s="29"/>
      <c r="N3034" s="29"/>
      <c r="O3034" s="29"/>
      <c r="P3034" s="29"/>
      <c r="Q3034" s="29"/>
      <c r="R3034" s="29"/>
      <c r="S3034" s="28"/>
      <c r="T3034" s="211"/>
    </row>
    <row r="3035" spans="1:20" ht="17" outlineLevel="1" x14ac:dyDescent="0.2">
      <c r="A3035" s="38" t="s">
        <v>80</v>
      </c>
      <c r="B3035" s="37" t="s">
        <v>81</v>
      </c>
      <c r="C3035" s="36" t="s">
        <v>82</v>
      </c>
      <c r="D3035" s="35">
        <v>10</v>
      </c>
      <c r="E3035" s="34">
        <f>D3035*H3022</f>
        <v>150</v>
      </c>
      <c r="F3035" s="33" cm="1">
        <f t="array" ref="F3035">IFERROR(_xlfn.XLOOKUP(1,(TabFournisseurs[TYPE]=A3035)*(TabFournisseurs[SUPPLIER2]=B3035)*(TabFournisseurs[REF PRODUCT]=C3035),TabFournisseurs[Cost / per m]),0)</f>
        <v>0.06</v>
      </c>
      <c r="G3035" s="32">
        <f t="shared" si="274"/>
        <v>0.6</v>
      </c>
      <c r="H3035" s="31">
        <f>G3035*H3022</f>
        <v>9</v>
      </c>
      <c r="I3035" s="158"/>
      <c r="J3035" s="159"/>
      <c r="K3035" s="29"/>
      <c r="L3035" s="29"/>
      <c r="M3035" s="29"/>
      <c r="N3035" s="29"/>
      <c r="O3035" s="29"/>
      <c r="P3035" s="29"/>
      <c r="Q3035" s="29"/>
      <c r="R3035" s="29"/>
      <c r="S3035" s="28"/>
      <c r="T3035" s="211"/>
    </row>
    <row r="3036" spans="1:20" ht="17" outlineLevel="1" x14ac:dyDescent="0.2">
      <c r="A3036" s="38" t="s">
        <v>72</v>
      </c>
      <c r="B3036" s="37" t="s">
        <v>73</v>
      </c>
      <c r="C3036" s="36" t="s">
        <v>352</v>
      </c>
      <c r="D3036" s="35">
        <v>0.5</v>
      </c>
      <c r="E3036" s="34">
        <f>D3036*H3022</f>
        <v>7.5</v>
      </c>
      <c r="F3036" s="33" cm="1">
        <f t="array" ref="F3036">IFERROR(_xlfn.XLOOKUP(1,(TabFournisseurs[TYPE]=A3036)*(TabFournisseurs[SUPPLIER2]=B3036)*(TabFournisseurs[REF PRODUCT]=C3036),TabFournisseurs[Cost / per m]),0)</f>
        <v>0</v>
      </c>
      <c r="G3036" s="32">
        <f t="shared" si="274"/>
        <v>0</v>
      </c>
      <c r="H3036" s="31">
        <f>G3036*H3022</f>
        <v>0</v>
      </c>
      <c r="I3036" s="30"/>
      <c r="J3036" s="30"/>
      <c r="K3036" s="29"/>
      <c r="L3036" s="29"/>
      <c r="M3036" s="29"/>
      <c r="N3036" s="29"/>
      <c r="O3036" s="29"/>
      <c r="P3036" s="29"/>
      <c r="Q3036" s="29"/>
      <c r="R3036" s="29"/>
      <c r="S3036" s="28"/>
      <c r="T3036" s="211"/>
    </row>
    <row r="3037" spans="1:20" ht="17" outlineLevel="1" x14ac:dyDescent="0.2">
      <c r="A3037" s="38" t="s">
        <v>72</v>
      </c>
      <c r="B3037" s="37" t="s">
        <v>73</v>
      </c>
      <c r="C3037" s="36" t="s">
        <v>74</v>
      </c>
      <c r="D3037" s="35">
        <v>1</v>
      </c>
      <c r="E3037" s="34">
        <f>D3037*H3022</f>
        <v>15</v>
      </c>
      <c r="F3037" s="33" cm="1">
        <f t="array" ref="F3037">IFERROR(_xlfn.XLOOKUP(1,(TabFournisseurs[TYPE]=A3037)*(TabFournisseurs[SUPPLIER2]=B3037)*(TabFournisseurs[REF PRODUCT]=C3037),TabFournisseurs[Cost / per m]),0)</f>
        <v>0.49</v>
      </c>
      <c r="G3037" s="32">
        <f t="shared" si="274"/>
        <v>0.49</v>
      </c>
      <c r="H3037" s="31">
        <f>G3037*H3022</f>
        <v>7.35</v>
      </c>
      <c r="I3037" s="30"/>
      <c r="J3037" s="30"/>
      <c r="K3037" s="29"/>
      <c r="L3037" s="29"/>
      <c r="M3037" s="29"/>
      <c r="N3037" s="29"/>
      <c r="O3037" s="29"/>
      <c r="P3037" s="29"/>
      <c r="Q3037" s="29"/>
      <c r="R3037" s="29"/>
      <c r="S3037" s="28"/>
      <c r="T3037" s="211"/>
    </row>
    <row r="3038" spans="1:20" ht="17" outlineLevel="1" x14ac:dyDescent="0.2">
      <c r="A3038" s="38" t="s">
        <v>75</v>
      </c>
      <c r="B3038" s="37" t="s">
        <v>76</v>
      </c>
      <c r="C3038" s="103" t="s">
        <v>259</v>
      </c>
      <c r="D3038" s="35">
        <v>1</v>
      </c>
      <c r="E3038" s="34">
        <f>D3038*H3022</f>
        <v>15</v>
      </c>
      <c r="F3038" s="33" cm="1">
        <f t="array" ref="F3038">IFERROR(_xlfn.XLOOKUP(1,(TabFournisseurs[TYPE]=A3038)*(TabFournisseurs[SUPPLIER2]=B3038)*(TabFournisseurs[REF PRODUCT]=C3038),TabFournisseurs[Cost / per m]),0)</f>
        <v>0.65</v>
      </c>
      <c r="G3038" s="32">
        <f t="shared" si="274"/>
        <v>0.65</v>
      </c>
      <c r="H3038" s="31">
        <f>G3038*H3022</f>
        <v>9.75</v>
      </c>
      <c r="I3038" s="30"/>
      <c r="J3038" s="30"/>
      <c r="K3038" s="29"/>
      <c r="L3038" s="29"/>
      <c r="M3038" s="29"/>
      <c r="N3038" s="29"/>
      <c r="O3038" s="29"/>
      <c r="P3038" s="29"/>
      <c r="Q3038" s="29"/>
      <c r="R3038" s="29"/>
      <c r="S3038" s="28"/>
      <c r="T3038" s="211"/>
    </row>
    <row r="3039" spans="1:20" ht="17" outlineLevel="1" x14ac:dyDescent="0.2">
      <c r="A3039" s="38" t="s">
        <v>78</v>
      </c>
      <c r="B3039" s="37" t="s">
        <v>76</v>
      </c>
      <c r="C3039" s="36" t="s">
        <v>261</v>
      </c>
      <c r="D3039" s="35">
        <v>1</v>
      </c>
      <c r="E3039" s="34">
        <f>D3039*H3022</f>
        <v>15</v>
      </c>
      <c r="F3039" s="33" cm="1">
        <f t="array" ref="F3039">IFERROR(_xlfn.XLOOKUP(1,(TabFournisseurs[TYPE]=A3039)*(TabFournisseurs[SUPPLIER2]=B3039)*(TabFournisseurs[REF PRODUCT]=C3039),TabFournisseurs[Cost / per m]),0)</f>
        <v>0.25</v>
      </c>
      <c r="G3039" s="32">
        <f t="shared" si="274"/>
        <v>0.25</v>
      </c>
      <c r="H3039" s="31">
        <f>G3039*H3022</f>
        <v>3.75</v>
      </c>
      <c r="I3039" s="30"/>
      <c r="J3039" s="30"/>
      <c r="K3039" s="29"/>
      <c r="L3039" s="29"/>
      <c r="M3039" s="29"/>
      <c r="N3039" s="29"/>
      <c r="O3039" s="29"/>
      <c r="P3039" s="29"/>
      <c r="Q3039" s="29"/>
      <c r="R3039" s="29"/>
      <c r="S3039" s="28"/>
      <c r="T3039" s="211"/>
    </row>
    <row r="3040" spans="1:20" outlineLevel="1" x14ac:dyDescent="0.2">
      <c r="A3040" s="38"/>
      <c r="B3040" s="37"/>
      <c r="C3040" s="36"/>
      <c r="D3040" s="35"/>
      <c r="E3040" s="34">
        <f>D3040*H3022</f>
        <v>0</v>
      </c>
      <c r="F3040" s="33" cm="1">
        <f t="array" ref="F3040">IFERROR(_xlfn.XLOOKUP(1,(TabFournisseurs[TYPE]=A3040)*(TabFournisseurs[SUPPLIER2]=B3040)*(TabFournisseurs[REF PRODUCT]=C3040),TabFournisseurs[Cost / per m]),0)</f>
        <v>0</v>
      </c>
      <c r="G3040" s="32">
        <f t="shared" si="274"/>
        <v>0</v>
      </c>
      <c r="H3040" s="31">
        <f>G3040*H3022</f>
        <v>0</v>
      </c>
      <c r="I3040" s="30"/>
      <c r="J3040" s="30"/>
      <c r="K3040" s="29"/>
      <c r="L3040" s="29"/>
      <c r="M3040" s="29"/>
      <c r="N3040" s="29"/>
      <c r="O3040" s="29"/>
      <c r="P3040" s="29"/>
      <c r="Q3040" s="29"/>
      <c r="R3040" s="29"/>
      <c r="S3040" s="28"/>
      <c r="T3040" s="211"/>
    </row>
    <row r="3041" spans="1:20" outlineLevel="1" x14ac:dyDescent="0.2">
      <c r="A3041" s="38"/>
      <c r="B3041" s="37"/>
      <c r="C3041" s="36"/>
      <c r="D3041" s="35"/>
      <c r="E3041" s="34">
        <f>D3041*H3022</f>
        <v>0</v>
      </c>
      <c r="F3041" s="33" cm="1">
        <f t="array" ref="F3041">IFERROR(_xlfn.XLOOKUP(1,(TabFournisseurs[TYPE]=A3041)*(TabFournisseurs[SUPPLIER2]=B3041)*(TabFournisseurs[REF PRODUCT]=C3041),TabFournisseurs[Cost / per m]),0)</f>
        <v>0</v>
      </c>
      <c r="G3041" s="32">
        <f t="shared" si="274"/>
        <v>0</v>
      </c>
      <c r="H3041" s="31">
        <f>G3041*H3022</f>
        <v>0</v>
      </c>
      <c r="I3041" s="30"/>
      <c r="J3041" s="30"/>
      <c r="K3041" s="29"/>
      <c r="L3041" s="29"/>
      <c r="M3041" s="29"/>
      <c r="N3041" s="29"/>
      <c r="O3041" s="29"/>
      <c r="P3041" s="29"/>
      <c r="Q3041" s="29"/>
      <c r="R3041" s="29"/>
      <c r="S3041" s="28"/>
      <c r="T3041" s="211"/>
    </row>
    <row r="3042" spans="1:20" outlineLevel="1" x14ac:dyDescent="0.2">
      <c r="A3042" s="38"/>
      <c r="B3042" s="37"/>
      <c r="C3042" s="36"/>
      <c r="D3042" s="35"/>
      <c r="E3042" s="34">
        <f>D3042*H3022</f>
        <v>0</v>
      </c>
      <c r="F3042" s="33" cm="1">
        <f t="array" ref="F3042">IFERROR(_xlfn.XLOOKUP(1,(TabFournisseurs[TYPE]=A3042)*(TabFournisseurs[SUPPLIER2]=B3042)*(TabFournisseurs[REF PRODUCT]=C3042),TabFournisseurs[Cost / per m]),0)</f>
        <v>0</v>
      </c>
      <c r="G3042" s="32">
        <f t="shared" si="274"/>
        <v>0</v>
      </c>
      <c r="H3042" s="31">
        <f>G3042*H3022</f>
        <v>0</v>
      </c>
      <c r="I3042" s="30"/>
      <c r="J3042" s="30"/>
      <c r="K3042" s="29"/>
      <c r="L3042" s="29"/>
      <c r="M3042" s="29"/>
      <c r="N3042" s="29"/>
      <c r="O3042" s="29"/>
      <c r="P3042" s="29"/>
      <c r="Q3042" s="29"/>
      <c r="R3042" s="29"/>
      <c r="S3042" s="28"/>
      <c r="T3042" s="211"/>
    </row>
    <row r="3043" spans="1:20" ht="17" outlineLevel="1" x14ac:dyDescent="0.2">
      <c r="A3043" s="38" t="s">
        <v>38</v>
      </c>
      <c r="B3043" s="37" t="s">
        <v>40</v>
      </c>
      <c r="C3043" s="36" t="s">
        <v>41</v>
      </c>
      <c r="D3043" s="35">
        <v>1</v>
      </c>
      <c r="E3043" s="34">
        <f>D3043*H3022</f>
        <v>15</v>
      </c>
      <c r="F3043" s="33" cm="1">
        <f t="array" ref="F3043">IFERROR(_xlfn.XLOOKUP(1,(TabFournisseurs[TYPE]=A3043)*(TabFournisseurs[SUPPLIER2]=B3043)*(TabFournisseurs[REF PRODUCT]=C3043),TabFournisseurs[Cost / per m]),0)</f>
        <v>2</v>
      </c>
      <c r="G3043" s="32">
        <f t="shared" ref="G3043:G3044" si="275">F3043*D3043</f>
        <v>2</v>
      </c>
      <c r="H3043" s="31">
        <f>G3043*H3022</f>
        <v>30</v>
      </c>
      <c r="I3043" s="30"/>
      <c r="J3043" s="30"/>
      <c r="K3043" s="29"/>
      <c r="L3043" s="29"/>
      <c r="M3043" s="29"/>
      <c r="N3043" s="29"/>
      <c r="O3043" s="29"/>
      <c r="P3043" s="29"/>
      <c r="Q3043" s="29"/>
      <c r="R3043" s="29"/>
      <c r="S3043" s="28"/>
      <c r="T3043" s="211"/>
    </row>
    <row r="3044" spans="1:20" ht="18" outlineLevel="1" thickBot="1" x14ac:dyDescent="0.25">
      <c r="A3044" s="27" t="s">
        <v>38</v>
      </c>
      <c r="B3044" s="26" t="s">
        <v>42</v>
      </c>
      <c r="C3044" s="25" t="s">
        <v>43</v>
      </c>
      <c r="D3044" s="24">
        <v>1</v>
      </c>
      <c r="E3044" s="23">
        <f>D3044*H3022</f>
        <v>15</v>
      </c>
      <c r="F3044" s="22" cm="1">
        <f t="array" ref="F3044">IFERROR(_xlfn.XLOOKUP(1,(TabFournisseurs[TYPE]=A3044)*(TabFournisseurs[SUPPLIER2]=B3044)*(TabFournisseurs[REF PRODUCT]=C3044),TabFournisseurs[Cost / per m]),0)</f>
        <v>0.5</v>
      </c>
      <c r="G3044" s="21">
        <f t="shared" si="275"/>
        <v>0.5</v>
      </c>
      <c r="H3044" s="20">
        <f>G3044*H3022</f>
        <v>7.5</v>
      </c>
      <c r="I3044" s="19"/>
      <c r="J3044" s="19"/>
      <c r="K3044" s="18"/>
      <c r="L3044" s="18"/>
      <c r="M3044" s="18"/>
      <c r="N3044" s="18"/>
      <c r="O3044" s="18"/>
      <c r="P3044" s="18"/>
      <c r="Q3044" s="18"/>
      <c r="R3044" s="18"/>
      <c r="S3044" s="17"/>
      <c r="T3044" s="211"/>
    </row>
    <row r="3045" spans="1:20" ht="17" thickBot="1" x14ac:dyDescent="0.25">
      <c r="A3045" s="95"/>
      <c r="B3045" s="95"/>
      <c r="C3045" s="95"/>
      <c r="D3045" s="95"/>
      <c r="E3045" s="95"/>
      <c r="F3045" s="95"/>
      <c r="G3045" s="95"/>
      <c r="H3045" s="95"/>
      <c r="I3045" s="95"/>
      <c r="J3045" s="95"/>
      <c r="K3045" s="95"/>
      <c r="L3045" s="95"/>
      <c r="M3045" s="95"/>
      <c r="N3045" s="95"/>
      <c r="O3045" s="95"/>
      <c r="P3045" s="95"/>
      <c r="Q3045" s="95"/>
      <c r="R3045" s="95"/>
      <c r="S3045" s="95"/>
      <c r="T3045" s="95"/>
    </row>
    <row r="3046" spans="1:20" ht="23" customHeight="1" x14ac:dyDescent="0.2">
      <c r="A3046" s="204" t="s">
        <v>365</v>
      </c>
      <c r="B3046" s="205"/>
      <c r="C3046" s="205"/>
      <c r="D3046" s="205"/>
      <c r="E3046" s="205"/>
      <c r="F3046" s="205"/>
      <c r="G3046" s="206"/>
      <c r="H3046" s="166" t="s">
        <v>45</v>
      </c>
      <c r="I3046" s="167"/>
      <c r="J3046" s="167"/>
      <c r="K3046" s="167"/>
      <c r="L3046" s="167"/>
      <c r="M3046" s="168"/>
      <c r="N3046" s="169" t="s">
        <v>1</v>
      </c>
      <c r="O3046" s="169"/>
      <c r="P3046" s="169"/>
      <c r="Q3046" s="169"/>
      <c r="R3046" s="171"/>
      <c r="S3046" s="173" t="s">
        <v>2</v>
      </c>
      <c r="T3046" s="210"/>
    </row>
    <row r="3047" spans="1:20" ht="23" customHeight="1" thickBot="1" x14ac:dyDescent="0.25">
      <c r="A3047" s="207"/>
      <c r="B3047" s="208"/>
      <c r="C3047" s="208"/>
      <c r="D3047" s="208"/>
      <c r="E3047" s="208"/>
      <c r="F3047" s="208"/>
      <c r="G3047" s="209"/>
      <c r="H3047" s="177"/>
      <c r="I3047" s="178"/>
      <c r="J3047" s="178"/>
      <c r="K3047" s="178"/>
      <c r="L3047" s="178"/>
      <c r="M3047" s="179"/>
      <c r="N3047" s="170"/>
      <c r="O3047" s="170"/>
      <c r="P3047" s="170"/>
      <c r="Q3047" s="170"/>
      <c r="R3047" s="172"/>
      <c r="S3047" s="174"/>
      <c r="T3047" s="210"/>
    </row>
    <row r="3048" spans="1:20" outlineLevel="1" x14ac:dyDescent="0.2">
      <c r="A3048" s="212">
        <v>46162</v>
      </c>
      <c r="B3048" s="181"/>
      <c r="C3048" s="94"/>
      <c r="D3048" s="94"/>
      <c r="E3048" s="94"/>
      <c r="F3048" s="94"/>
      <c r="G3048" s="94"/>
      <c r="H3048" s="94"/>
      <c r="I3048" s="94"/>
      <c r="J3048" s="94"/>
      <c r="K3048" s="94"/>
      <c r="L3048" s="94"/>
      <c r="M3048" s="94"/>
      <c r="N3048" s="94"/>
      <c r="O3048" s="94"/>
      <c r="P3048" s="94"/>
      <c r="Q3048" s="94"/>
      <c r="R3048" s="94"/>
      <c r="S3048" s="93" t="s">
        <v>162</v>
      </c>
      <c r="T3048" s="211"/>
    </row>
    <row r="3049" spans="1:20" ht="17" outlineLevel="1" thickBot="1" x14ac:dyDescent="0.25">
      <c r="A3049" s="92"/>
      <c r="B3049" s="42"/>
      <c r="C3049" s="42"/>
      <c r="D3049" s="42"/>
      <c r="E3049" s="42"/>
      <c r="F3049" s="42"/>
      <c r="G3049" s="42"/>
      <c r="H3049" s="42"/>
      <c r="I3049" s="42"/>
      <c r="J3049" s="42"/>
      <c r="K3049" s="42"/>
      <c r="L3049" s="42"/>
      <c r="M3049" s="42"/>
      <c r="N3049" s="42"/>
      <c r="O3049" s="42"/>
      <c r="P3049" s="42"/>
      <c r="Q3049" s="42"/>
      <c r="R3049" s="42"/>
      <c r="S3049" s="47"/>
      <c r="T3049" s="211"/>
    </row>
    <row r="3050" spans="1:20" ht="17" customHeight="1" outlineLevel="1" thickBot="1" x14ac:dyDescent="0.25">
      <c r="A3050" s="182" t="e" vm="50">
        <v>#VALUE!</v>
      </c>
      <c r="B3050" s="183"/>
      <c r="C3050" s="91" t="s">
        <v>6</v>
      </c>
      <c r="D3050" s="90" t="s">
        <v>7</v>
      </c>
      <c r="E3050" s="106" t="s">
        <v>366</v>
      </c>
      <c r="F3050" s="42"/>
      <c r="G3050" s="42"/>
      <c r="H3050" s="84" t="s">
        <v>8</v>
      </c>
      <c r="I3050" s="88"/>
      <c r="J3050" s="88"/>
      <c r="K3050" s="88"/>
      <c r="L3050" s="88"/>
      <c r="M3050" s="88"/>
      <c r="N3050" s="88"/>
      <c r="O3050" s="88"/>
      <c r="P3050" s="88"/>
      <c r="Q3050" s="88"/>
      <c r="S3050" s="87"/>
      <c r="T3050" s="211"/>
    </row>
    <row r="3051" spans="1:20" ht="16" customHeight="1" outlineLevel="1" x14ac:dyDescent="0.2">
      <c r="A3051" s="184"/>
      <c r="B3051" s="185"/>
      <c r="C3051" s="232" t="s">
        <v>367</v>
      </c>
      <c r="D3051" s="86" t="s">
        <v>9</v>
      </c>
      <c r="E3051" s="85" t="s">
        <v>49</v>
      </c>
      <c r="F3051" s="42"/>
      <c r="G3051" s="42"/>
      <c r="H3051" s="84" t="s">
        <v>10</v>
      </c>
      <c r="I3051" s="83"/>
      <c r="J3051" s="83"/>
      <c r="K3051" s="83"/>
      <c r="L3051" s="83"/>
      <c r="M3051" s="83"/>
      <c r="N3051" s="83"/>
      <c r="O3051" s="83"/>
      <c r="P3051" s="83"/>
      <c r="Q3051" s="83"/>
      <c r="R3051" s="191"/>
      <c r="S3051" s="192"/>
      <c r="T3051" s="211"/>
    </row>
    <row r="3052" spans="1:20" ht="16" customHeight="1" outlineLevel="1" x14ac:dyDescent="0.2">
      <c r="A3052" s="184"/>
      <c r="B3052" s="185"/>
      <c r="C3052" s="233"/>
      <c r="D3052" s="63" t="s">
        <v>11</v>
      </c>
      <c r="E3052" s="82" t="s">
        <v>50</v>
      </c>
      <c r="F3052" s="42"/>
      <c r="G3052" s="48"/>
      <c r="H3052" s="81"/>
      <c r="I3052" s="80"/>
      <c r="J3052" s="80"/>
      <c r="K3052" s="80"/>
      <c r="L3052" s="80"/>
      <c r="M3052" s="80"/>
      <c r="N3052" s="80"/>
      <c r="O3052" s="80"/>
      <c r="P3052" s="80"/>
      <c r="Q3052" s="80"/>
      <c r="R3052" s="191"/>
      <c r="S3052" s="192"/>
      <c r="T3052" s="211"/>
    </row>
    <row r="3053" spans="1:20" ht="16" customHeight="1" outlineLevel="1" thickBot="1" x14ac:dyDescent="0.25">
      <c r="A3053" s="184"/>
      <c r="B3053" s="185"/>
      <c r="C3053" s="233"/>
      <c r="D3053" s="63" t="s">
        <v>12</v>
      </c>
      <c r="E3053" s="82"/>
      <c r="F3053" s="42"/>
      <c r="G3053" s="48"/>
      <c r="H3053" s="81"/>
      <c r="I3053" s="80"/>
      <c r="J3053" s="80"/>
      <c r="K3053" s="80"/>
      <c r="L3053" s="80"/>
      <c r="M3053" s="80"/>
      <c r="N3053" s="80"/>
      <c r="O3053" s="80"/>
      <c r="P3053" s="80"/>
      <c r="Q3053" s="80"/>
      <c r="R3053" s="152"/>
      <c r="S3053" s="153"/>
      <c r="T3053" s="211"/>
    </row>
    <row r="3054" spans="1:20" ht="16" customHeight="1" outlineLevel="1" thickBot="1" x14ac:dyDescent="0.25">
      <c r="A3054" s="184"/>
      <c r="B3054" s="185"/>
      <c r="C3054" s="233"/>
      <c r="D3054" s="63" t="s">
        <v>13</v>
      </c>
      <c r="E3054" s="105" t="b">
        <v>0</v>
      </c>
      <c r="F3054" s="42"/>
      <c r="G3054" s="48"/>
      <c r="H3054" s="59" t="s">
        <v>14</v>
      </c>
      <c r="I3054" s="58">
        <v>48</v>
      </c>
      <c r="J3054" s="58">
        <v>50</v>
      </c>
      <c r="K3054" s="58">
        <v>52</v>
      </c>
      <c r="L3054" s="58">
        <v>54</v>
      </c>
      <c r="M3054" s="58">
        <v>56</v>
      </c>
      <c r="N3054" s="58">
        <v>58</v>
      </c>
      <c r="O3054" s="58">
        <v>60</v>
      </c>
      <c r="P3054" s="58">
        <v>62</v>
      </c>
      <c r="Q3054" s="57">
        <v>64</v>
      </c>
      <c r="S3054" s="79"/>
      <c r="T3054" s="211"/>
    </row>
    <row r="3055" spans="1:20" outlineLevel="1" x14ac:dyDescent="0.2">
      <c r="A3055" s="184"/>
      <c r="B3055" s="185"/>
      <c r="C3055" s="233"/>
      <c r="D3055" s="193"/>
      <c r="E3055" s="194"/>
      <c r="F3055" s="42"/>
      <c r="G3055" s="48"/>
      <c r="H3055" s="78">
        <f t="shared" ref="H3055:H3062" si="276">SUM(I3055:Q3055)</f>
        <v>0</v>
      </c>
      <c r="I3055" s="77"/>
      <c r="J3055" s="77"/>
      <c r="K3055" s="77"/>
      <c r="L3055" s="77"/>
      <c r="M3055" s="77"/>
      <c r="N3055" s="77"/>
      <c r="O3055" s="77"/>
      <c r="P3055" s="77"/>
      <c r="Q3055" s="77"/>
      <c r="R3055" s="195" t="s">
        <v>15</v>
      </c>
      <c r="S3055" s="196"/>
      <c r="T3055" s="211"/>
    </row>
    <row r="3056" spans="1:20" ht="16" customHeight="1" outlineLevel="1" x14ac:dyDescent="0.2">
      <c r="A3056" s="184"/>
      <c r="B3056" s="185"/>
      <c r="C3056" s="233"/>
      <c r="D3056" s="63" t="s">
        <v>16</v>
      </c>
      <c r="E3056" s="76" t="s">
        <v>345</v>
      </c>
      <c r="F3056" s="42"/>
      <c r="G3056" s="48"/>
      <c r="H3056" s="73">
        <f t="shared" si="276"/>
        <v>0</v>
      </c>
      <c r="I3056" s="68"/>
      <c r="J3056" s="68"/>
      <c r="K3056" s="68"/>
      <c r="L3056" s="68"/>
      <c r="M3056" s="68"/>
      <c r="N3056" s="68"/>
      <c r="O3056" s="68"/>
      <c r="P3056" s="68"/>
      <c r="Q3056" s="68"/>
      <c r="R3056" s="197"/>
      <c r="S3056" s="192"/>
      <c r="T3056" s="211"/>
    </row>
    <row r="3057" spans="1:20" ht="16" customHeight="1" outlineLevel="1" x14ac:dyDescent="0.2">
      <c r="A3057" s="184"/>
      <c r="B3057" s="185"/>
      <c r="C3057" s="233"/>
      <c r="D3057" s="63" t="s">
        <v>17</v>
      </c>
      <c r="E3057" s="75" t="s">
        <v>346</v>
      </c>
      <c r="F3057" s="42"/>
      <c r="G3057" s="42"/>
      <c r="H3057" s="73">
        <f t="shared" si="276"/>
        <v>0</v>
      </c>
      <c r="I3057" s="68"/>
      <c r="J3057" s="68"/>
      <c r="K3057" s="68"/>
      <c r="L3057" s="68"/>
      <c r="M3057" s="68"/>
      <c r="N3057" s="68"/>
      <c r="O3057" s="68"/>
      <c r="P3057" s="68"/>
      <c r="Q3057" s="68"/>
      <c r="R3057" s="197"/>
      <c r="S3057" s="192"/>
      <c r="T3057" s="211"/>
    </row>
    <row r="3058" spans="1:20" outlineLevel="1" x14ac:dyDescent="0.2">
      <c r="A3058" s="184"/>
      <c r="B3058" s="185"/>
      <c r="C3058" s="233"/>
      <c r="D3058" s="193"/>
      <c r="E3058" s="194"/>
      <c r="F3058" s="42"/>
      <c r="G3058" s="48"/>
      <c r="H3058" s="73">
        <f t="shared" si="276"/>
        <v>0</v>
      </c>
      <c r="I3058" s="68"/>
      <c r="J3058" s="68"/>
      <c r="K3058" s="68"/>
      <c r="L3058" s="68"/>
      <c r="M3058" s="68"/>
      <c r="N3058" s="68"/>
      <c r="O3058" s="68"/>
      <c r="P3058" s="68"/>
      <c r="Q3058" s="68"/>
      <c r="R3058" s="197"/>
      <c r="S3058" s="192"/>
      <c r="T3058" s="211"/>
    </row>
    <row r="3059" spans="1:20" ht="16" customHeight="1" outlineLevel="1" x14ac:dyDescent="0.2">
      <c r="A3059" s="184"/>
      <c r="B3059" s="185"/>
      <c r="C3059" s="233"/>
      <c r="D3059" s="63" t="s">
        <v>18</v>
      </c>
      <c r="E3059" s="76">
        <v>107</v>
      </c>
      <c r="F3059" s="42"/>
      <c r="G3059" s="48"/>
      <c r="H3059" s="73">
        <f t="shared" si="276"/>
        <v>0</v>
      </c>
      <c r="I3059" s="68"/>
      <c r="J3059" s="68"/>
      <c r="K3059" s="68"/>
      <c r="L3059" s="68"/>
      <c r="M3059" s="68"/>
      <c r="N3059" s="68"/>
      <c r="O3059" s="68"/>
      <c r="P3059" s="68"/>
      <c r="Q3059" s="68"/>
      <c r="R3059" s="197"/>
      <c r="S3059" s="192"/>
      <c r="T3059" s="211"/>
    </row>
    <row r="3060" spans="1:20" ht="16" customHeight="1" outlineLevel="1" x14ac:dyDescent="0.2">
      <c r="A3060" s="184"/>
      <c r="B3060" s="185"/>
      <c r="C3060" s="233"/>
      <c r="D3060" s="63" t="s">
        <v>19</v>
      </c>
      <c r="E3060" s="75">
        <f>SUM(G3073:G3087)</f>
        <v>29.299999999999997</v>
      </c>
      <c r="F3060" s="42"/>
      <c r="G3060" s="42"/>
      <c r="H3060" s="73">
        <f t="shared" si="276"/>
        <v>0</v>
      </c>
      <c r="I3060" s="68"/>
      <c r="J3060" s="68"/>
      <c r="K3060" s="68"/>
      <c r="L3060" s="68"/>
      <c r="M3060" s="68"/>
      <c r="N3060" s="68"/>
      <c r="O3060" s="68"/>
      <c r="P3060" s="68"/>
      <c r="Q3060" s="68"/>
      <c r="R3060" s="197"/>
      <c r="S3060" s="192"/>
      <c r="T3060" s="211"/>
    </row>
    <row r="3061" spans="1:20" outlineLevel="1" x14ac:dyDescent="0.2">
      <c r="A3061" s="184"/>
      <c r="B3061" s="185"/>
      <c r="C3061" s="233"/>
      <c r="D3061" s="193"/>
      <c r="E3061" s="194"/>
      <c r="F3061" s="42"/>
      <c r="G3061" s="48"/>
      <c r="H3061" s="73">
        <f t="shared" si="276"/>
        <v>0</v>
      </c>
      <c r="I3061" s="68"/>
      <c r="J3061" s="68"/>
      <c r="K3061" s="68"/>
      <c r="L3061" s="68"/>
      <c r="M3061" s="68"/>
      <c r="N3061" s="68"/>
      <c r="O3061" s="68"/>
      <c r="P3061" s="68"/>
      <c r="Q3061" s="68"/>
      <c r="R3061" s="197"/>
      <c r="S3061" s="192"/>
      <c r="T3061" s="211"/>
    </row>
    <row r="3062" spans="1:20" ht="16" customHeight="1" outlineLevel="1" x14ac:dyDescent="0.2">
      <c r="A3062" s="184"/>
      <c r="B3062" s="185"/>
      <c r="C3062" s="233"/>
      <c r="D3062" s="63" t="s">
        <v>20</v>
      </c>
      <c r="E3062" s="75">
        <f>SUM(E3059:E3060)</f>
        <v>136.30000000000001</v>
      </c>
      <c r="F3062" s="42"/>
      <c r="G3062" s="74"/>
      <c r="H3062" s="73">
        <f t="shared" si="276"/>
        <v>0</v>
      </c>
      <c r="I3062" s="68"/>
      <c r="J3062" s="68"/>
      <c r="K3062" s="68"/>
      <c r="L3062" s="68"/>
      <c r="M3062" s="68"/>
      <c r="N3062" s="68"/>
      <c r="O3062" s="68"/>
      <c r="P3062" s="68"/>
      <c r="Q3062" s="68"/>
      <c r="R3062" s="197"/>
      <c r="S3062" s="192"/>
      <c r="T3062" s="211"/>
    </row>
    <row r="3063" spans="1:20" ht="16" customHeight="1" outlineLevel="1" x14ac:dyDescent="0.2">
      <c r="A3063" s="184"/>
      <c r="B3063" s="185"/>
      <c r="C3063" s="233"/>
      <c r="D3063" s="63" t="s">
        <v>21</v>
      </c>
      <c r="E3063" s="72">
        <f>SUM(E3065/E3062)</f>
        <v>4.2186353631694784</v>
      </c>
      <c r="F3063" s="42"/>
      <c r="G3063" s="71" t="s">
        <v>11</v>
      </c>
      <c r="H3063" s="69">
        <v>0</v>
      </c>
      <c r="I3063" s="68"/>
      <c r="J3063" s="68"/>
      <c r="K3063" s="68"/>
      <c r="L3063" s="68"/>
      <c r="M3063" s="68"/>
      <c r="N3063" s="68"/>
      <c r="O3063" s="68"/>
      <c r="P3063" s="68"/>
      <c r="Q3063" s="67"/>
      <c r="R3063" s="197"/>
      <c r="S3063" s="192"/>
      <c r="T3063" s="211"/>
    </row>
    <row r="3064" spans="1:20" ht="17" outlineLevel="1" thickBot="1" x14ac:dyDescent="0.25">
      <c r="A3064" s="184"/>
      <c r="B3064" s="185"/>
      <c r="C3064" s="233"/>
      <c r="D3064" s="193"/>
      <c r="E3064" s="194"/>
      <c r="F3064" s="42"/>
      <c r="G3064" s="70" t="s">
        <v>22</v>
      </c>
      <c r="H3064" s="69">
        <v>0</v>
      </c>
      <c r="I3064" s="68"/>
      <c r="J3064" s="68"/>
      <c r="K3064" s="68"/>
      <c r="L3064" s="68"/>
      <c r="M3064" s="68"/>
      <c r="N3064" s="68"/>
      <c r="O3064" s="68"/>
      <c r="P3064" s="68"/>
      <c r="Q3064" s="67"/>
      <c r="R3064" s="197"/>
      <c r="S3064" s="192"/>
      <c r="T3064" s="211"/>
    </row>
    <row r="3065" spans="1:20" ht="16" customHeight="1" outlineLevel="1" thickBot="1" x14ac:dyDescent="0.25">
      <c r="A3065" s="184"/>
      <c r="B3065" s="185"/>
      <c r="C3065" s="233"/>
      <c r="D3065" s="63" t="s">
        <v>23</v>
      </c>
      <c r="E3065" s="66">
        <v>575</v>
      </c>
      <c r="G3065" s="48"/>
      <c r="H3065" s="65">
        <f>SUM(H3063:H3064)</f>
        <v>0</v>
      </c>
      <c r="I3065" s="64">
        <f t="shared" ref="I3065:Q3065" si="277">SUM(I3055:I3062)</f>
        <v>0</v>
      </c>
      <c r="J3065" s="64">
        <f t="shared" si="277"/>
        <v>0</v>
      </c>
      <c r="K3065" s="64">
        <f t="shared" si="277"/>
        <v>0</v>
      </c>
      <c r="L3065" s="64">
        <f t="shared" si="277"/>
        <v>0</v>
      </c>
      <c r="M3065" s="64">
        <f t="shared" si="277"/>
        <v>0</v>
      </c>
      <c r="N3065" s="64">
        <f t="shared" si="277"/>
        <v>0</v>
      </c>
      <c r="O3065" s="64">
        <f t="shared" si="277"/>
        <v>0</v>
      </c>
      <c r="P3065" s="64">
        <f t="shared" si="277"/>
        <v>0</v>
      </c>
      <c r="Q3065" s="64">
        <f t="shared" si="277"/>
        <v>0</v>
      </c>
      <c r="R3065" s="197"/>
      <c r="S3065" s="192"/>
      <c r="T3065" s="211"/>
    </row>
    <row r="3066" spans="1:20" ht="17" customHeight="1" outlineLevel="1" thickBot="1" x14ac:dyDescent="0.25">
      <c r="A3066" s="184"/>
      <c r="B3066" s="185"/>
      <c r="C3066" s="233"/>
      <c r="D3066" s="63" t="s">
        <v>24</v>
      </c>
      <c r="E3066" s="62">
        <f>SUM(E3065/2.5)</f>
        <v>230</v>
      </c>
      <c r="F3066" s="42"/>
      <c r="G3066" s="61"/>
      <c r="H3066" s="60" t="s">
        <v>14</v>
      </c>
      <c r="I3066" s="59">
        <v>48</v>
      </c>
      <c r="J3066" s="58">
        <v>50</v>
      </c>
      <c r="K3066" s="58">
        <v>52</v>
      </c>
      <c r="L3066" s="58">
        <v>54</v>
      </c>
      <c r="M3066" s="58">
        <v>56</v>
      </c>
      <c r="N3066" s="58">
        <v>58</v>
      </c>
      <c r="O3066" s="58">
        <v>60</v>
      </c>
      <c r="P3066" s="58">
        <v>62</v>
      </c>
      <c r="Q3066" s="57">
        <v>64</v>
      </c>
      <c r="R3066" s="197"/>
      <c r="S3066" s="192"/>
      <c r="T3066" s="211"/>
    </row>
    <row r="3067" spans="1:20" ht="17" outlineLevel="1" thickBot="1" x14ac:dyDescent="0.25">
      <c r="A3067" s="186"/>
      <c r="B3067" s="187"/>
      <c r="C3067" s="234"/>
      <c r="D3067" s="56" t="s">
        <v>25</v>
      </c>
      <c r="E3067" s="55">
        <f>SUM(E3065/2.2)</f>
        <v>261.36363636363632</v>
      </c>
      <c r="F3067" s="42"/>
      <c r="G3067" s="42"/>
      <c r="H3067" s="42"/>
      <c r="I3067" s="42"/>
      <c r="J3067" s="42"/>
      <c r="K3067" s="42"/>
      <c r="L3067" s="42"/>
      <c r="M3067" s="42"/>
      <c r="N3067" s="42"/>
      <c r="O3067" s="42"/>
      <c r="P3067" s="42"/>
      <c r="Q3067" s="42"/>
      <c r="R3067" s="198"/>
      <c r="S3067" s="199"/>
      <c r="T3067" s="211"/>
    </row>
    <row r="3068" spans="1:20" ht="17" outlineLevel="1" thickBot="1" x14ac:dyDescent="0.25">
      <c r="A3068" s="54" t="s">
        <v>26</v>
      </c>
      <c r="B3068" s="53">
        <v>46220</v>
      </c>
      <c r="C3068" s="42"/>
      <c r="D3068" s="48"/>
      <c r="E3068" s="52"/>
      <c r="F3068" s="42"/>
      <c r="S3068" s="28"/>
      <c r="T3068" s="211"/>
    </row>
    <row r="3069" spans="1:20" outlineLevel="1" x14ac:dyDescent="0.2">
      <c r="A3069" s="51" t="s">
        <v>27</v>
      </c>
      <c r="B3069" s="50"/>
      <c r="C3069" s="42"/>
      <c r="D3069" s="48"/>
      <c r="E3069" s="42"/>
      <c r="F3069" s="42"/>
      <c r="R3069" s="42"/>
      <c r="S3069" s="47"/>
      <c r="T3069" s="211"/>
    </row>
    <row r="3070" spans="1:20" outlineLevel="1" x14ac:dyDescent="0.2">
      <c r="A3070" s="49"/>
      <c r="B3070" s="42"/>
      <c r="C3070" s="42"/>
      <c r="D3070" s="48"/>
      <c r="E3070" s="42"/>
      <c r="F3070" s="42"/>
      <c r="G3070" s="42"/>
      <c r="H3070" s="42"/>
      <c r="I3070" s="42"/>
      <c r="J3070" s="42"/>
      <c r="K3070" s="42"/>
      <c r="L3070" s="42"/>
      <c r="M3070" s="42"/>
      <c r="N3070" s="42"/>
      <c r="O3070" s="42"/>
      <c r="P3070" s="42"/>
      <c r="Q3070" s="42"/>
      <c r="R3070" s="42"/>
      <c r="S3070" s="47"/>
      <c r="T3070" s="211"/>
    </row>
    <row r="3071" spans="1:20" ht="17" outlineLevel="1" thickBot="1" x14ac:dyDescent="0.25">
      <c r="A3071" s="49" t="s">
        <v>28</v>
      </c>
      <c r="B3071" s="42"/>
      <c r="C3071" s="42"/>
      <c r="D3071" s="48"/>
      <c r="E3071" s="42"/>
      <c r="F3071" s="42"/>
      <c r="G3071" s="42"/>
      <c r="H3071" s="42"/>
      <c r="I3071" s="42"/>
      <c r="J3071" s="42"/>
      <c r="K3071" s="42"/>
      <c r="L3071" s="42"/>
      <c r="M3071" s="42"/>
      <c r="N3071" s="42"/>
      <c r="O3071" s="42"/>
      <c r="P3071" s="42"/>
      <c r="Q3071" s="42"/>
      <c r="R3071" s="42"/>
      <c r="S3071" s="47"/>
      <c r="T3071" s="211"/>
    </row>
    <row r="3072" spans="1:20" outlineLevel="1" x14ac:dyDescent="0.2">
      <c r="A3072" s="46" t="s">
        <v>29</v>
      </c>
      <c r="B3072" s="45" t="s">
        <v>30</v>
      </c>
      <c r="C3072" s="44" t="s">
        <v>31</v>
      </c>
      <c r="D3072" s="44" t="s">
        <v>32</v>
      </c>
      <c r="E3072" s="44" t="s">
        <v>33</v>
      </c>
      <c r="F3072" s="44" t="s">
        <v>34</v>
      </c>
      <c r="G3072" s="44" t="s">
        <v>35</v>
      </c>
      <c r="H3072" s="43" t="s">
        <v>36</v>
      </c>
      <c r="I3072" s="200" t="s">
        <v>37</v>
      </c>
      <c r="J3072" s="201"/>
      <c r="K3072" s="202"/>
      <c r="L3072" s="202"/>
      <c r="M3072" s="202"/>
      <c r="N3072" s="202"/>
      <c r="O3072" s="202"/>
      <c r="P3072" s="42"/>
      <c r="Q3072" s="42"/>
      <c r="R3072" s="42"/>
      <c r="S3072" s="28"/>
      <c r="T3072" s="211"/>
    </row>
    <row r="3073" spans="1:20" ht="17" outlineLevel="1" x14ac:dyDescent="0.2">
      <c r="A3073" s="38" t="s">
        <v>54</v>
      </c>
      <c r="B3073" s="37" t="s">
        <v>98</v>
      </c>
      <c r="C3073" s="36" t="s">
        <v>368</v>
      </c>
      <c r="D3073" s="35">
        <v>1.85</v>
      </c>
      <c r="E3073" s="41">
        <f>D3073*H3065</f>
        <v>0</v>
      </c>
      <c r="F3073" s="33" cm="1">
        <f t="array" ref="F3073">IFERROR(_xlfn.XLOOKUP(1,(TabFournisseurs[TYPE]=A3073)*(TabFournisseurs[SUPPLIER2]=B3073)*(TabFournisseurs[REF PRODUCT]=C3073),TabFournisseurs[Cost / per m]),0)</f>
        <v>13.2</v>
      </c>
      <c r="G3073" s="96">
        <f>F3073*D3073</f>
        <v>24.419999999999998</v>
      </c>
      <c r="H3073" s="40">
        <f>G3073*H3065</f>
        <v>0</v>
      </c>
      <c r="I3073" s="203"/>
      <c r="J3073" s="201"/>
      <c r="K3073" s="156"/>
      <c r="L3073" s="156"/>
      <c r="M3073" s="156"/>
      <c r="N3073" s="156"/>
      <c r="O3073" s="156"/>
      <c r="P3073" s="156"/>
      <c r="Q3073" s="156"/>
      <c r="R3073" s="156"/>
      <c r="S3073" s="157"/>
      <c r="T3073" s="211"/>
    </row>
    <row r="3074" spans="1:20" ht="17" outlineLevel="1" x14ac:dyDescent="0.2">
      <c r="A3074" s="38" t="s">
        <v>57</v>
      </c>
      <c r="B3074" s="37" t="s">
        <v>282</v>
      </c>
      <c r="C3074" s="36" t="s">
        <v>349</v>
      </c>
      <c r="D3074" s="35">
        <v>0.72</v>
      </c>
      <c r="E3074" s="34">
        <f>D3074*H3065</f>
        <v>0</v>
      </c>
      <c r="F3074" s="33" cm="1">
        <f t="array" ref="F3074">IFERROR(_xlfn.XLOOKUP(1,(TabFournisseurs[TYPE]=A3074)*(TabFournisseurs[SUPPLIER2]=B3074)*(TabFournisseurs[REF PRODUCT]=C3074),TabFournisseurs[Cost / per m]),0)</f>
        <v>0</v>
      </c>
      <c r="G3074" s="32">
        <f t="shared" ref="G3074:G3085" si="278">F3074*D3074</f>
        <v>0</v>
      </c>
      <c r="H3074" s="31">
        <f>G3074*H3065</f>
        <v>0</v>
      </c>
      <c r="I3074" s="39"/>
      <c r="J3074" s="39"/>
      <c r="K3074" s="156"/>
      <c r="L3074" s="156"/>
      <c r="M3074" s="156"/>
      <c r="N3074" s="156"/>
      <c r="O3074" s="156"/>
      <c r="P3074" s="156"/>
      <c r="Q3074" s="156"/>
      <c r="R3074" s="156"/>
      <c r="S3074" s="157"/>
      <c r="T3074" s="211"/>
    </row>
    <row r="3075" spans="1:20" ht="17" outlineLevel="1" x14ac:dyDescent="0.2">
      <c r="A3075" s="38" t="s">
        <v>63</v>
      </c>
      <c r="B3075" s="37" t="s">
        <v>64</v>
      </c>
      <c r="C3075" s="36" t="s">
        <v>136</v>
      </c>
      <c r="D3075" s="35">
        <v>0.6</v>
      </c>
      <c r="E3075" s="34">
        <f>D3075*H3065</f>
        <v>0</v>
      </c>
      <c r="F3075" s="33" cm="1">
        <f t="array" ref="F3075">IFERROR(_xlfn.XLOOKUP(1,(TabFournisseurs[TYPE]=A3075)*(TabFournisseurs[SUPPLIER2]=B3075)*(TabFournisseurs[REF PRODUCT]=C3075),TabFournisseurs[Cost / per m]),0)</f>
        <v>0</v>
      </c>
      <c r="G3075" s="32">
        <f t="shared" si="278"/>
        <v>0</v>
      </c>
      <c r="H3075" s="31">
        <f>G3075*H3065</f>
        <v>0</v>
      </c>
      <c r="I3075" s="39"/>
      <c r="J3075" s="39"/>
      <c r="K3075" s="156"/>
      <c r="L3075" s="156"/>
      <c r="M3075" s="156"/>
      <c r="N3075" s="156"/>
      <c r="O3075" s="156"/>
      <c r="P3075" s="156"/>
      <c r="Q3075" s="156"/>
      <c r="R3075" s="156"/>
      <c r="S3075" s="157"/>
      <c r="T3075" s="211"/>
    </row>
    <row r="3076" spans="1:20" ht="17" outlineLevel="1" x14ac:dyDescent="0.2">
      <c r="A3076" s="38" t="s">
        <v>66</v>
      </c>
      <c r="B3076" s="37" t="s">
        <v>350</v>
      </c>
      <c r="C3076" s="36"/>
      <c r="D3076" s="35">
        <v>0.1</v>
      </c>
      <c r="E3076" s="34">
        <f>D3076*H3065</f>
        <v>0</v>
      </c>
      <c r="F3076" s="33" cm="1">
        <f t="array" ref="F3076">IFERROR(_xlfn.XLOOKUP(1,(TabFournisseurs[TYPE]=A3076)*(TabFournisseurs[SUPPLIER2]=B3076)*(TabFournisseurs[REF PRODUCT]=C3076),TabFournisseurs[Cost / per m]),0)</f>
        <v>0</v>
      </c>
      <c r="G3076" s="32">
        <f t="shared" si="278"/>
        <v>0</v>
      </c>
      <c r="H3076" s="31">
        <f>G3076*H3065</f>
        <v>0</v>
      </c>
      <c r="I3076" s="30"/>
      <c r="J3076" s="30"/>
      <c r="K3076" s="156"/>
      <c r="L3076" s="156"/>
      <c r="M3076" s="156"/>
      <c r="N3076" s="156"/>
      <c r="O3076" s="156"/>
      <c r="P3076" s="156"/>
      <c r="Q3076" s="156"/>
      <c r="R3076" s="156"/>
      <c r="S3076" s="157"/>
      <c r="T3076" s="211"/>
    </row>
    <row r="3077" spans="1:20" ht="17" outlineLevel="1" x14ac:dyDescent="0.2">
      <c r="A3077" s="38" t="s">
        <v>80</v>
      </c>
      <c r="B3077" s="37" t="s">
        <v>81</v>
      </c>
      <c r="C3077" s="36" t="s">
        <v>351</v>
      </c>
      <c r="D3077" s="35">
        <v>3</v>
      </c>
      <c r="E3077" s="34">
        <f>D3077*H3065</f>
        <v>0</v>
      </c>
      <c r="F3077" s="33" cm="1">
        <f t="array" ref="F3077">IFERROR(_xlfn.XLOOKUP(1,(TabFournisseurs[TYPE]=A3077)*(TabFournisseurs[SUPPLIER2]=B3077)*(TabFournisseurs[REF PRODUCT]=C3077),TabFournisseurs[Cost / per m]),0)</f>
        <v>0.13</v>
      </c>
      <c r="G3077" s="32">
        <f t="shared" si="278"/>
        <v>0.39</v>
      </c>
      <c r="H3077" s="31">
        <f>G3077*H3065</f>
        <v>0</v>
      </c>
      <c r="I3077" s="30"/>
      <c r="J3077" s="30"/>
      <c r="K3077" s="29"/>
      <c r="L3077" s="29"/>
      <c r="M3077" s="29"/>
      <c r="N3077" s="29"/>
      <c r="O3077" s="29"/>
      <c r="P3077" s="29"/>
      <c r="Q3077" s="29"/>
      <c r="R3077" s="29"/>
      <c r="S3077" s="28"/>
      <c r="T3077" s="211"/>
    </row>
    <row r="3078" spans="1:20" ht="17" outlineLevel="1" x14ac:dyDescent="0.2">
      <c r="A3078" s="38" t="s">
        <v>80</v>
      </c>
      <c r="B3078" s="37" t="s">
        <v>81</v>
      </c>
      <c r="C3078" s="36" t="s">
        <v>82</v>
      </c>
      <c r="D3078" s="35">
        <v>10</v>
      </c>
      <c r="E3078" s="34">
        <f>D3078*H3065</f>
        <v>0</v>
      </c>
      <c r="F3078" s="33" cm="1">
        <f t="array" ref="F3078">IFERROR(_xlfn.XLOOKUP(1,(TabFournisseurs[TYPE]=A3078)*(TabFournisseurs[SUPPLIER2]=B3078)*(TabFournisseurs[REF PRODUCT]=C3078),TabFournisseurs[Cost / per m]),0)</f>
        <v>0.06</v>
      </c>
      <c r="G3078" s="32">
        <f t="shared" si="278"/>
        <v>0.6</v>
      </c>
      <c r="H3078" s="31">
        <f>G3078*H3065</f>
        <v>0</v>
      </c>
      <c r="I3078" s="158"/>
      <c r="J3078" s="159"/>
      <c r="K3078" s="29"/>
      <c r="L3078" s="29"/>
      <c r="M3078" s="29"/>
      <c r="N3078" s="29"/>
      <c r="O3078" s="29"/>
      <c r="P3078" s="29"/>
      <c r="Q3078" s="29"/>
      <c r="R3078" s="29"/>
      <c r="S3078" s="28"/>
      <c r="T3078" s="211"/>
    </row>
    <row r="3079" spans="1:20" ht="17" outlineLevel="1" x14ac:dyDescent="0.2">
      <c r="A3079" s="38" t="s">
        <v>72</v>
      </c>
      <c r="B3079" s="37" t="s">
        <v>73</v>
      </c>
      <c r="C3079" s="36" t="s">
        <v>352</v>
      </c>
      <c r="D3079" s="35">
        <v>0.5</v>
      </c>
      <c r="E3079" s="34">
        <f>D3079*H3065</f>
        <v>0</v>
      </c>
      <c r="F3079" s="33" cm="1">
        <f t="array" ref="F3079">IFERROR(_xlfn.XLOOKUP(1,(TabFournisseurs[TYPE]=A3079)*(TabFournisseurs[SUPPLIER2]=B3079)*(TabFournisseurs[REF PRODUCT]=C3079),TabFournisseurs[Cost / per m]),0)</f>
        <v>0</v>
      </c>
      <c r="G3079" s="32">
        <f t="shared" si="278"/>
        <v>0</v>
      </c>
      <c r="H3079" s="31">
        <f>G3079*H3065</f>
        <v>0</v>
      </c>
      <c r="I3079" s="30"/>
      <c r="J3079" s="30"/>
      <c r="K3079" s="29"/>
      <c r="L3079" s="29"/>
      <c r="M3079" s="29"/>
      <c r="N3079" s="29"/>
      <c r="O3079" s="29"/>
      <c r="P3079" s="29"/>
      <c r="Q3079" s="29"/>
      <c r="R3079" s="29"/>
      <c r="S3079" s="28"/>
      <c r="T3079" s="211"/>
    </row>
    <row r="3080" spans="1:20" ht="17" outlineLevel="1" x14ac:dyDescent="0.2">
      <c r="A3080" s="38" t="s">
        <v>72</v>
      </c>
      <c r="B3080" s="37" t="s">
        <v>73</v>
      </c>
      <c r="C3080" s="36" t="s">
        <v>74</v>
      </c>
      <c r="D3080" s="35">
        <v>1</v>
      </c>
      <c r="E3080" s="34">
        <f>D3080*H3065</f>
        <v>0</v>
      </c>
      <c r="F3080" s="33" cm="1">
        <f t="array" ref="F3080">IFERROR(_xlfn.XLOOKUP(1,(TabFournisseurs[TYPE]=A3080)*(TabFournisseurs[SUPPLIER2]=B3080)*(TabFournisseurs[REF PRODUCT]=C3080),TabFournisseurs[Cost / per m]),0)</f>
        <v>0.49</v>
      </c>
      <c r="G3080" s="32">
        <f t="shared" si="278"/>
        <v>0.49</v>
      </c>
      <c r="H3080" s="31">
        <f>G3080*H3065</f>
        <v>0</v>
      </c>
      <c r="I3080" s="30"/>
      <c r="J3080" s="30"/>
      <c r="K3080" s="29"/>
      <c r="L3080" s="29"/>
      <c r="M3080" s="29"/>
      <c r="N3080" s="29"/>
      <c r="O3080" s="29"/>
      <c r="P3080" s="29"/>
      <c r="Q3080" s="29"/>
      <c r="R3080" s="29"/>
      <c r="S3080" s="28"/>
      <c r="T3080" s="211"/>
    </row>
    <row r="3081" spans="1:20" ht="17" outlineLevel="1" x14ac:dyDescent="0.2">
      <c r="A3081" s="38" t="s">
        <v>75</v>
      </c>
      <c r="B3081" s="37" t="s">
        <v>76</v>
      </c>
      <c r="C3081" s="103" t="s">
        <v>259</v>
      </c>
      <c r="D3081" s="35">
        <v>1</v>
      </c>
      <c r="E3081" s="34">
        <f>D3081*H3065</f>
        <v>0</v>
      </c>
      <c r="F3081" s="33" cm="1">
        <f t="array" ref="F3081">IFERROR(_xlfn.XLOOKUP(1,(TabFournisseurs[TYPE]=A3081)*(TabFournisseurs[SUPPLIER2]=B3081)*(TabFournisseurs[REF PRODUCT]=C3081),TabFournisseurs[Cost / per m]),0)</f>
        <v>0.65</v>
      </c>
      <c r="G3081" s="32">
        <f t="shared" si="278"/>
        <v>0.65</v>
      </c>
      <c r="H3081" s="31">
        <f>G3081*H3065</f>
        <v>0</v>
      </c>
      <c r="I3081" s="30"/>
      <c r="J3081" s="30"/>
      <c r="K3081" s="29"/>
      <c r="L3081" s="29"/>
      <c r="M3081" s="29"/>
      <c r="N3081" s="29"/>
      <c r="O3081" s="29"/>
      <c r="P3081" s="29"/>
      <c r="Q3081" s="29"/>
      <c r="R3081" s="29"/>
      <c r="S3081" s="28"/>
      <c r="T3081" s="211"/>
    </row>
    <row r="3082" spans="1:20" ht="17" outlineLevel="1" x14ac:dyDescent="0.2">
      <c r="A3082" s="38" t="s">
        <v>78</v>
      </c>
      <c r="B3082" s="37" t="s">
        <v>76</v>
      </c>
      <c r="C3082" s="36" t="s">
        <v>261</v>
      </c>
      <c r="D3082" s="35">
        <v>1</v>
      </c>
      <c r="E3082" s="34">
        <f>D3082*H3065</f>
        <v>0</v>
      </c>
      <c r="F3082" s="33" cm="1">
        <f t="array" ref="F3082">IFERROR(_xlfn.XLOOKUP(1,(TabFournisseurs[TYPE]=A3082)*(TabFournisseurs[SUPPLIER2]=B3082)*(TabFournisseurs[REF PRODUCT]=C3082),TabFournisseurs[Cost / per m]),0)</f>
        <v>0.25</v>
      </c>
      <c r="G3082" s="32">
        <f t="shared" si="278"/>
        <v>0.25</v>
      </c>
      <c r="H3082" s="31">
        <f>G3082*H3065</f>
        <v>0</v>
      </c>
      <c r="I3082" s="30"/>
      <c r="J3082" s="30"/>
      <c r="K3082" s="29"/>
      <c r="L3082" s="29"/>
      <c r="M3082" s="29"/>
      <c r="N3082" s="29"/>
      <c r="O3082" s="29"/>
      <c r="P3082" s="29"/>
      <c r="Q3082" s="29"/>
      <c r="R3082" s="29"/>
      <c r="S3082" s="28"/>
      <c r="T3082" s="211"/>
    </row>
    <row r="3083" spans="1:20" outlineLevel="1" x14ac:dyDescent="0.2">
      <c r="A3083" s="38"/>
      <c r="B3083" s="37"/>
      <c r="C3083" s="36"/>
      <c r="D3083" s="35"/>
      <c r="E3083" s="34">
        <f>D3083*H3065</f>
        <v>0</v>
      </c>
      <c r="F3083" s="33" cm="1">
        <f t="array" ref="F3083">IFERROR(_xlfn.XLOOKUP(1,(TabFournisseurs[TYPE]=A3083)*(TabFournisseurs[SUPPLIER2]=B3083)*(TabFournisseurs[REF PRODUCT]=C3083),TabFournisseurs[Cost / per m]),0)</f>
        <v>0</v>
      </c>
      <c r="G3083" s="32">
        <f t="shared" si="278"/>
        <v>0</v>
      </c>
      <c r="H3083" s="31">
        <f>G3083*H3065</f>
        <v>0</v>
      </c>
      <c r="I3083" s="30"/>
      <c r="J3083" s="30"/>
      <c r="K3083" s="29"/>
      <c r="L3083" s="29"/>
      <c r="M3083" s="29"/>
      <c r="N3083" s="29"/>
      <c r="O3083" s="29"/>
      <c r="P3083" s="29"/>
      <c r="Q3083" s="29"/>
      <c r="R3083" s="29"/>
      <c r="S3083" s="28"/>
      <c r="T3083" s="211"/>
    </row>
    <row r="3084" spans="1:20" outlineLevel="1" x14ac:dyDescent="0.2">
      <c r="A3084" s="38"/>
      <c r="B3084" s="37"/>
      <c r="C3084" s="36"/>
      <c r="D3084" s="35"/>
      <c r="E3084" s="34">
        <f>D3084*H3065</f>
        <v>0</v>
      </c>
      <c r="F3084" s="33" cm="1">
        <f t="array" ref="F3084">IFERROR(_xlfn.XLOOKUP(1,(TabFournisseurs[TYPE]=A3084)*(TabFournisseurs[SUPPLIER2]=B3084)*(TabFournisseurs[REF PRODUCT]=C3084),TabFournisseurs[Cost / per m]),0)</f>
        <v>0</v>
      </c>
      <c r="G3084" s="32">
        <f t="shared" si="278"/>
        <v>0</v>
      </c>
      <c r="H3084" s="31">
        <f>G3084*H3065</f>
        <v>0</v>
      </c>
      <c r="I3084" s="30"/>
      <c r="J3084" s="30"/>
      <c r="K3084" s="29"/>
      <c r="L3084" s="29"/>
      <c r="M3084" s="29"/>
      <c r="N3084" s="29"/>
      <c r="O3084" s="29"/>
      <c r="P3084" s="29"/>
      <c r="Q3084" s="29"/>
      <c r="R3084" s="29"/>
      <c r="S3084" s="28"/>
      <c r="T3084" s="211"/>
    </row>
    <row r="3085" spans="1:20" outlineLevel="1" x14ac:dyDescent="0.2">
      <c r="A3085" s="38"/>
      <c r="B3085" s="37"/>
      <c r="C3085" s="36"/>
      <c r="D3085" s="35"/>
      <c r="E3085" s="34">
        <f>D3085*H3065</f>
        <v>0</v>
      </c>
      <c r="F3085" s="33" cm="1">
        <f t="array" ref="F3085">IFERROR(_xlfn.XLOOKUP(1,(TabFournisseurs[TYPE]=A3085)*(TabFournisseurs[SUPPLIER2]=B3085)*(TabFournisseurs[REF PRODUCT]=C3085),TabFournisseurs[Cost / per m]),0)</f>
        <v>0</v>
      </c>
      <c r="G3085" s="32">
        <f t="shared" si="278"/>
        <v>0</v>
      </c>
      <c r="H3085" s="31">
        <f>G3085*H3065</f>
        <v>0</v>
      </c>
      <c r="I3085" s="30"/>
      <c r="J3085" s="30"/>
      <c r="K3085" s="29"/>
      <c r="L3085" s="29"/>
      <c r="M3085" s="29"/>
      <c r="N3085" s="29"/>
      <c r="O3085" s="29"/>
      <c r="P3085" s="29"/>
      <c r="Q3085" s="29"/>
      <c r="R3085" s="29"/>
      <c r="S3085" s="28"/>
      <c r="T3085" s="211"/>
    </row>
    <row r="3086" spans="1:20" ht="17" outlineLevel="1" x14ac:dyDescent="0.2">
      <c r="A3086" s="38" t="s">
        <v>38</v>
      </c>
      <c r="B3086" s="37" t="s">
        <v>40</v>
      </c>
      <c r="C3086" s="36" t="s">
        <v>41</v>
      </c>
      <c r="D3086" s="35">
        <v>1</v>
      </c>
      <c r="E3086" s="34">
        <f>D3086*H3065</f>
        <v>0</v>
      </c>
      <c r="F3086" s="33" cm="1">
        <f t="array" ref="F3086">IFERROR(_xlfn.XLOOKUP(1,(TabFournisseurs[TYPE]=A3086)*(TabFournisseurs[SUPPLIER2]=B3086)*(TabFournisseurs[REF PRODUCT]=C3086),TabFournisseurs[Cost / per m]),0)</f>
        <v>2</v>
      </c>
      <c r="G3086" s="32">
        <f t="shared" ref="G3086:G3087" si="279">F3086*D3086</f>
        <v>2</v>
      </c>
      <c r="H3086" s="31">
        <f>G3086*H3065</f>
        <v>0</v>
      </c>
      <c r="I3086" s="30"/>
      <c r="J3086" s="30"/>
      <c r="K3086" s="29"/>
      <c r="L3086" s="29"/>
      <c r="M3086" s="29"/>
      <c r="N3086" s="29"/>
      <c r="O3086" s="29"/>
      <c r="P3086" s="29"/>
      <c r="Q3086" s="29"/>
      <c r="R3086" s="29"/>
      <c r="S3086" s="28"/>
      <c r="T3086" s="211"/>
    </row>
    <row r="3087" spans="1:20" ht="18" outlineLevel="1" thickBot="1" x14ac:dyDescent="0.25">
      <c r="A3087" s="27" t="s">
        <v>38</v>
      </c>
      <c r="B3087" s="26" t="s">
        <v>42</v>
      </c>
      <c r="C3087" s="25" t="s">
        <v>43</v>
      </c>
      <c r="D3087" s="24">
        <v>1</v>
      </c>
      <c r="E3087" s="23">
        <f>D3087*H3065</f>
        <v>0</v>
      </c>
      <c r="F3087" s="22" cm="1">
        <f t="array" ref="F3087">IFERROR(_xlfn.XLOOKUP(1,(TabFournisseurs[TYPE]=A3087)*(TabFournisseurs[SUPPLIER2]=B3087)*(TabFournisseurs[REF PRODUCT]=C3087),TabFournisseurs[Cost / per m]),0)</f>
        <v>0.5</v>
      </c>
      <c r="G3087" s="21">
        <f t="shared" si="279"/>
        <v>0.5</v>
      </c>
      <c r="H3087" s="20">
        <f>G3087*H3065</f>
        <v>0</v>
      </c>
      <c r="I3087" s="19"/>
      <c r="J3087" s="19"/>
      <c r="K3087" s="18"/>
      <c r="L3087" s="18"/>
      <c r="M3087" s="18"/>
      <c r="N3087" s="18"/>
      <c r="O3087" s="18"/>
      <c r="P3087" s="18"/>
      <c r="Q3087" s="18"/>
      <c r="R3087" s="18"/>
      <c r="S3087" s="17"/>
      <c r="T3087" s="211"/>
    </row>
    <row r="3088" spans="1:20" ht="17" thickBot="1" x14ac:dyDescent="0.25">
      <c r="A3088" s="95"/>
      <c r="B3088" s="95"/>
      <c r="C3088" s="95"/>
      <c r="D3088" s="95"/>
      <c r="E3088" s="95"/>
      <c r="F3088" s="95"/>
      <c r="G3088" s="95"/>
      <c r="H3088" s="95"/>
      <c r="I3088" s="95"/>
      <c r="J3088" s="95"/>
      <c r="K3088" s="95"/>
      <c r="L3088" s="95"/>
      <c r="M3088" s="95"/>
      <c r="N3088" s="95"/>
      <c r="O3088" s="95"/>
      <c r="P3088" s="95"/>
      <c r="Q3088" s="95"/>
      <c r="R3088" s="95"/>
      <c r="S3088" s="95"/>
      <c r="T3088" s="95"/>
    </row>
    <row r="3089" spans="1:20" ht="23" customHeight="1" x14ac:dyDescent="0.2">
      <c r="A3089" s="204" t="s">
        <v>365</v>
      </c>
      <c r="B3089" s="205"/>
      <c r="C3089" s="205"/>
      <c r="D3089" s="205"/>
      <c r="E3089" s="205"/>
      <c r="F3089" s="205"/>
      <c r="G3089" s="206"/>
      <c r="H3089" s="166" t="s">
        <v>205</v>
      </c>
      <c r="I3089" s="167"/>
      <c r="J3089" s="167"/>
      <c r="K3089" s="167"/>
      <c r="L3089" s="167"/>
      <c r="M3089" s="168"/>
      <c r="N3089" s="169" t="s">
        <v>1</v>
      </c>
      <c r="O3089" s="169"/>
      <c r="P3089" s="169"/>
      <c r="Q3089" s="169"/>
      <c r="R3089" s="171"/>
      <c r="S3089" s="173" t="s">
        <v>2</v>
      </c>
      <c r="T3089" s="210"/>
    </row>
    <row r="3090" spans="1:20" ht="23" customHeight="1" thickBot="1" x14ac:dyDescent="0.25">
      <c r="A3090" s="207"/>
      <c r="B3090" s="208"/>
      <c r="C3090" s="208"/>
      <c r="D3090" s="208"/>
      <c r="E3090" s="208"/>
      <c r="F3090" s="208"/>
      <c r="G3090" s="209"/>
      <c r="H3090" s="177"/>
      <c r="I3090" s="178"/>
      <c r="J3090" s="178"/>
      <c r="K3090" s="178"/>
      <c r="L3090" s="178"/>
      <c r="M3090" s="179"/>
      <c r="N3090" s="170"/>
      <c r="O3090" s="170"/>
      <c r="P3090" s="170"/>
      <c r="Q3090" s="170"/>
      <c r="R3090" s="172"/>
      <c r="S3090" s="174"/>
      <c r="T3090" s="210"/>
    </row>
    <row r="3091" spans="1:20" outlineLevel="1" x14ac:dyDescent="0.2">
      <c r="A3091" s="212">
        <v>46162</v>
      </c>
      <c r="B3091" s="181"/>
      <c r="C3091" s="94"/>
      <c r="D3091" s="94"/>
      <c r="E3091" s="94"/>
      <c r="F3091" s="94"/>
      <c r="G3091" s="94"/>
      <c r="H3091" s="94"/>
      <c r="I3091" s="94"/>
      <c r="J3091" s="94"/>
      <c r="K3091" s="94"/>
      <c r="L3091" s="94"/>
      <c r="M3091" s="94"/>
      <c r="N3091" s="94"/>
      <c r="O3091" s="94"/>
      <c r="P3091" s="94"/>
      <c r="Q3091" s="94"/>
      <c r="R3091" s="94"/>
      <c r="S3091" s="93" t="s">
        <v>162</v>
      </c>
      <c r="T3091" s="211"/>
    </row>
    <row r="3092" spans="1:20" ht="17" outlineLevel="1" thickBot="1" x14ac:dyDescent="0.25">
      <c r="A3092" s="92"/>
      <c r="B3092" s="42"/>
      <c r="C3092" s="42"/>
      <c r="D3092" s="42"/>
      <c r="E3092" s="42"/>
      <c r="F3092" s="42"/>
      <c r="G3092" s="42"/>
      <c r="H3092" s="42"/>
      <c r="I3092" s="42"/>
      <c r="J3092" s="42"/>
      <c r="K3092" s="42"/>
      <c r="L3092" s="42"/>
      <c r="M3092" s="42"/>
      <c r="N3092" s="42"/>
      <c r="O3092" s="42"/>
      <c r="P3092" s="42"/>
      <c r="Q3092" s="42"/>
      <c r="R3092" s="42"/>
      <c r="S3092" s="47"/>
      <c r="T3092" s="211"/>
    </row>
    <row r="3093" spans="1:20" ht="17" customHeight="1" outlineLevel="1" thickBot="1" x14ac:dyDescent="0.25">
      <c r="A3093" s="182" t="e" vm="50">
        <v>#VALUE!</v>
      </c>
      <c r="B3093" s="183"/>
      <c r="C3093" s="91" t="s">
        <v>6</v>
      </c>
      <c r="D3093" s="90" t="s">
        <v>7</v>
      </c>
      <c r="E3093" s="106" t="s">
        <v>369</v>
      </c>
      <c r="F3093" s="42"/>
      <c r="G3093" s="42"/>
      <c r="H3093" s="84" t="s">
        <v>8</v>
      </c>
      <c r="I3093" s="88"/>
      <c r="J3093" s="88"/>
      <c r="K3093" s="88"/>
      <c r="L3093" s="88"/>
      <c r="M3093" s="88"/>
      <c r="N3093" s="88"/>
      <c r="O3093" s="88"/>
      <c r="P3093" s="88"/>
      <c r="Q3093" s="88"/>
      <c r="S3093" s="87"/>
      <c r="T3093" s="211"/>
    </row>
    <row r="3094" spans="1:20" ht="16" customHeight="1" outlineLevel="1" x14ac:dyDescent="0.2">
      <c r="A3094" s="184"/>
      <c r="B3094" s="185"/>
      <c r="C3094" s="188"/>
      <c r="D3094" s="86" t="s">
        <v>9</v>
      </c>
      <c r="E3094" s="85" t="s">
        <v>49</v>
      </c>
      <c r="F3094" s="42"/>
      <c r="G3094" s="42"/>
      <c r="H3094" s="84" t="s">
        <v>10</v>
      </c>
      <c r="I3094" s="83"/>
      <c r="J3094" s="83"/>
      <c r="K3094" s="83"/>
      <c r="L3094" s="83"/>
      <c r="M3094" s="83"/>
      <c r="N3094" s="83"/>
      <c r="O3094" s="83"/>
      <c r="P3094" s="83"/>
      <c r="Q3094" s="83"/>
      <c r="R3094" s="191"/>
      <c r="S3094" s="192"/>
      <c r="T3094" s="211"/>
    </row>
    <row r="3095" spans="1:20" ht="16" customHeight="1" outlineLevel="1" x14ac:dyDescent="0.2">
      <c r="A3095" s="184"/>
      <c r="B3095" s="185"/>
      <c r="C3095" s="189"/>
      <c r="D3095" s="63" t="s">
        <v>11</v>
      </c>
      <c r="E3095" s="82" t="s">
        <v>50</v>
      </c>
      <c r="F3095" s="42"/>
      <c r="G3095" s="48"/>
      <c r="H3095" s="81"/>
      <c r="I3095" s="80"/>
      <c r="J3095" s="80"/>
      <c r="K3095" s="80"/>
      <c r="L3095" s="80"/>
      <c r="M3095" s="80"/>
      <c r="N3095" s="80"/>
      <c r="O3095" s="80"/>
      <c r="P3095" s="80"/>
      <c r="Q3095" s="80"/>
      <c r="R3095" s="191"/>
      <c r="S3095" s="192"/>
      <c r="T3095" s="211"/>
    </row>
    <row r="3096" spans="1:20" ht="16" customHeight="1" outlineLevel="1" thickBot="1" x14ac:dyDescent="0.25">
      <c r="A3096" s="184"/>
      <c r="B3096" s="185"/>
      <c r="C3096" s="189"/>
      <c r="D3096" s="63" t="s">
        <v>12</v>
      </c>
      <c r="E3096" s="82"/>
      <c r="F3096" s="42"/>
      <c r="G3096" s="48"/>
      <c r="H3096" s="81"/>
      <c r="I3096" s="80"/>
      <c r="J3096" s="80"/>
      <c r="K3096" s="80"/>
      <c r="L3096" s="80"/>
      <c r="M3096" s="80"/>
      <c r="N3096" s="80"/>
      <c r="O3096" s="80"/>
      <c r="P3096" s="80"/>
      <c r="Q3096" s="80"/>
      <c r="R3096" s="152"/>
      <c r="S3096" s="153"/>
      <c r="T3096" s="211"/>
    </row>
    <row r="3097" spans="1:20" ht="16" customHeight="1" outlineLevel="1" thickBot="1" x14ac:dyDescent="0.25">
      <c r="A3097" s="184"/>
      <c r="B3097" s="185"/>
      <c r="C3097" s="189"/>
      <c r="D3097" s="63" t="s">
        <v>13</v>
      </c>
      <c r="E3097" s="105" t="b">
        <v>0</v>
      </c>
      <c r="F3097" s="42"/>
      <c r="G3097" s="48"/>
      <c r="H3097" s="59" t="s">
        <v>14</v>
      </c>
      <c r="I3097" s="58">
        <v>48</v>
      </c>
      <c r="J3097" s="58">
        <v>50</v>
      </c>
      <c r="K3097" s="58">
        <v>52</v>
      </c>
      <c r="L3097" s="58">
        <v>54</v>
      </c>
      <c r="M3097" s="58">
        <v>56</v>
      </c>
      <c r="N3097" s="58">
        <v>58</v>
      </c>
      <c r="O3097" s="58">
        <v>60</v>
      </c>
      <c r="P3097" s="58">
        <v>62</v>
      </c>
      <c r="Q3097" s="57">
        <v>64</v>
      </c>
      <c r="S3097" s="79"/>
      <c r="T3097" s="211"/>
    </row>
    <row r="3098" spans="1:20" ht="16" customHeight="1" outlineLevel="1" x14ac:dyDescent="0.2">
      <c r="A3098" s="184"/>
      <c r="B3098" s="185"/>
      <c r="C3098" s="189"/>
      <c r="D3098" s="193"/>
      <c r="E3098" s="194"/>
      <c r="F3098" s="42"/>
      <c r="G3098" s="48"/>
      <c r="H3098" s="78">
        <f t="shared" ref="H3098:H3105" si="280">SUM(I3098:Q3098)</f>
        <v>0</v>
      </c>
      <c r="I3098" s="77"/>
      <c r="J3098" s="77"/>
      <c r="K3098" s="77"/>
      <c r="L3098" s="77"/>
      <c r="M3098" s="77"/>
      <c r="N3098" s="77"/>
      <c r="O3098" s="77"/>
      <c r="P3098" s="77"/>
      <c r="Q3098" s="77"/>
      <c r="R3098" s="195" t="s">
        <v>15</v>
      </c>
      <c r="S3098" s="196"/>
      <c r="T3098" s="211"/>
    </row>
    <row r="3099" spans="1:20" ht="16" customHeight="1" outlineLevel="1" x14ac:dyDescent="0.2">
      <c r="A3099" s="184"/>
      <c r="B3099" s="185"/>
      <c r="C3099" s="189"/>
      <c r="D3099" s="63" t="s">
        <v>16</v>
      </c>
      <c r="E3099" s="76" t="s">
        <v>345</v>
      </c>
      <c r="F3099" s="42"/>
      <c r="G3099" s="48"/>
      <c r="H3099" s="73">
        <f t="shared" si="280"/>
        <v>0</v>
      </c>
      <c r="I3099" s="68"/>
      <c r="J3099" s="68"/>
      <c r="K3099" s="68"/>
      <c r="L3099" s="68"/>
      <c r="M3099" s="68"/>
      <c r="N3099" s="68"/>
      <c r="O3099" s="68"/>
      <c r="P3099" s="68"/>
      <c r="Q3099" s="68"/>
      <c r="R3099" s="197"/>
      <c r="S3099" s="192"/>
      <c r="T3099" s="211"/>
    </row>
    <row r="3100" spans="1:20" ht="16" customHeight="1" outlineLevel="1" x14ac:dyDescent="0.2">
      <c r="A3100" s="184"/>
      <c r="B3100" s="185"/>
      <c r="C3100" s="189"/>
      <c r="D3100" s="63" t="s">
        <v>17</v>
      </c>
      <c r="E3100" s="75" t="s">
        <v>346</v>
      </c>
      <c r="F3100" s="42"/>
      <c r="G3100" s="42"/>
      <c r="H3100" s="73">
        <f t="shared" si="280"/>
        <v>0</v>
      </c>
      <c r="I3100" s="68"/>
      <c r="J3100" s="68"/>
      <c r="K3100" s="68"/>
      <c r="L3100" s="68"/>
      <c r="M3100" s="68"/>
      <c r="N3100" s="68"/>
      <c r="O3100" s="68"/>
      <c r="P3100" s="68"/>
      <c r="Q3100" s="68"/>
      <c r="R3100" s="197"/>
      <c r="S3100" s="192"/>
      <c r="T3100" s="211"/>
    </row>
    <row r="3101" spans="1:20" ht="16" customHeight="1" outlineLevel="1" x14ac:dyDescent="0.2">
      <c r="A3101" s="184"/>
      <c r="B3101" s="185"/>
      <c r="C3101" s="189"/>
      <c r="D3101" s="193"/>
      <c r="E3101" s="194"/>
      <c r="F3101" s="42"/>
      <c r="G3101" s="48"/>
      <c r="H3101" s="73">
        <f t="shared" si="280"/>
        <v>0</v>
      </c>
      <c r="I3101" s="68"/>
      <c r="J3101" s="68"/>
      <c r="K3101" s="68"/>
      <c r="L3101" s="68"/>
      <c r="M3101" s="68"/>
      <c r="N3101" s="68"/>
      <c r="O3101" s="68"/>
      <c r="P3101" s="68"/>
      <c r="Q3101" s="68"/>
      <c r="R3101" s="197"/>
      <c r="S3101" s="192"/>
      <c r="T3101" s="211"/>
    </row>
    <row r="3102" spans="1:20" ht="16" customHeight="1" outlineLevel="1" x14ac:dyDescent="0.2">
      <c r="A3102" s="184"/>
      <c r="B3102" s="185"/>
      <c r="C3102" s="189"/>
      <c r="D3102" s="63" t="s">
        <v>18</v>
      </c>
      <c r="E3102" s="76">
        <v>107</v>
      </c>
      <c r="F3102" s="42"/>
      <c r="G3102" s="48"/>
      <c r="H3102" s="73">
        <f t="shared" si="280"/>
        <v>0</v>
      </c>
      <c r="I3102" s="68"/>
      <c r="J3102" s="68"/>
      <c r="K3102" s="68"/>
      <c r="L3102" s="68"/>
      <c r="M3102" s="68"/>
      <c r="N3102" s="68"/>
      <c r="O3102" s="68"/>
      <c r="P3102" s="68"/>
      <c r="Q3102" s="68"/>
      <c r="R3102" s="197"/>
      <c r="S3102" s="192"/>
      <c r="T3102" s="211"/>
    </row>
    <row r="3103" spans="1:20" ht="16" customHeight="1" outlineLevel="1" x14ac:dyDescent="0.2">
      <c r="A3103" s="184"/>
      <c r="B3103" s="185"/>
      <c r="C3103" s="189"/>
      <c r="D3103" s="63" t="s">
        <v>19</v>
      </c>
      <c r="E3103" s="75">
        <f>SUM(G3116:G3130)</f>
        <v>29.299999999999997</v>
      </c>
      <c r="F3103" s="42"/>
      <c r="G3103" s="42"/>
      <c r="H3103" s="73">
        <f t="shared" si="280"/>
        <v>0</v>
      </c>
      <c r="I3103" s="68"/>
      <c r="J3103" s="68"/>
      <c r="K3103" s="68"/>
      <c r="L3103" s="68"/>
      <c r="M3103" s="68"/>
      <c r="N3103" s="68"/>
      <c r="O3103" s="68"/>
      <c r="P3103" s="68"/>
      <c r="Q3103" s="68"/>
      <c r="R3103" s="197"/>
      <c r="S3103" s="192"/>
      <c r="T3103" s="211"/>
    </row>
    <row r="3104" spans="1:20" ht="16" customHeight="1" outlineLevel="1" x14ac:dyDescent="0.2">
      <c r="A3104" s="184"/>
      <c r="B3104" s="185"/>
      <c r="C3104" s="189"/>
      <c r="D3104" s="193"/>
      <c r="E3104" s="194"/>
      <c r="F3104" s="42"/>
      <c r="G3104" s="48"/>
      <c r="H3104" s="73">
        <f t="shared" si="280"/>
        <v>0</v>
      </c>
      <c r="I3104" s="68"/>
      <c r="J3104" s="68"/>
      <c r="K3104" s="68"/>
      <c r="L3104" s="68"/>
      <c r="M3104" s="68"/>
      <c r="N3104" s="68"/>
      <c r="O3104" s="68"/>
      <c r="P3104" s="68"/>
      <c r="Q3104" s="68"/>
      <c r="R3104" s="197"/>
      <c r="S3104" s="192"/>
      <c r="T3104" s="211"/>
    </row>
    <row r="3105" spans="1:20" ht="16" customHeight="1" outlineLevel="1" x14ac:dyDescent="0.2">
      <c r="A3105" s="184"/>
      <c r="B3105" s="185"/>
      <c r="C3105" s="189"/>
      <c r="D3105" s="63" t="s">
        <v>20</v>
      </c>
      <c r="E3105" s="75">
        <f>SUM(E3102:E3103)</f>
        <v>136.30000000000001</v>
      </c>
      <c r="F3105" s="42"/>
      <c r="G3105" s="74"/>
      <c r="H3105" s="73">
        <f t="shared" si="280"/>
        <v>0</v>
      </c>
      <c r="I3105" s="68"/>
      <c r="J3105" s="68"/>
      <c r="K3105" s="68"/>
      <c r="L3105" s="68"/>
      <c r="M3105" s="68"/>
      <c r="N3105" s="68"/>
      <c r="O3105" s="68"/>
      <c r="P3105" s="68"/>
      <c r="Q3105" s="68"/>
      <c r="R3105" s="197"/>
      <c r="S3105" s="192"/>
      <c r="T3105" s="211"/>
    </row>
    <row r="3106" spans="1:20" ht="16" customHeight="1" outlineLevel="1" x14ac:dyDescent="0.2">
      <c r="A3106" s="184"/>
      <c r="B3106" s="185"/>
      <c r="C3106" s="189"/>
      <c r="D3106" s="63" t="s">
        <v>21</v>
      </c>
      <c r="E3106" s="72">
        <f>SUM(E3108/E3105)</f>
        <v>4.2186353631694784</v>
      </c>
      <c r="F3106" s="42"/>
      <c r="G3106" s="71" t="s">
        <v>11</v>
      </c>
      <c r="H3106" s="69">
        <v>0</v>
      </c>
      <c r="I3106" s="68"/>
      <c r="J3106" s="68"/>
      <c r="K3106" s="68"/>
      <c r="L3106" s="68"/>
      <c r="M3106" s="68"/>
      <c r="N3106" s="68"/>
      <c r="O3106" s="68"/>
      <c r="P3106" s="68"/>
      <c r="Q3106" s="67"/>
      <c r="R3106" s="197"/>
      <c r="S3106" s="192"/>
      <c r="T3106" s="211"/>
    </row>
    <row r="3107" spans="1:20" ht="17" customHeight="1" outlineLevel="1" thickBot="1" x14ac:dyDescent="0.25">
      <c r="A3107" s="184"/>
      <c r="B3107" s="185"/>
      <c r="C3107" s="189"/>
      <c r="D3107" s="193"/>
      <c r="E3107" s="194"/>
      <c r="F3107" s="42"/>
      <c r="G3107" s="70" t="s">
        <v>22</v>
      </c>
      <c r="H3107" s="69">
        <v>0</v>
      </c>
      <c r="I3107" s="68"/>
      <c r="J3107" s="68"/>
      <c r="K3107" s="68"/>
      <c r="L3107" s="68"/>
      <c r="M3107" s="68"/>
      <c r="N3107" s="68"/>
      <c r="O3107" s="68"/>
      <c r="P3107" s="68"/>
      <c r="Q3107" s="67"/>
      <c r="R3107" s="197"/>
      <c r="S3107" s="192"/>
      <c r="T3107" s="211"/>
    </row>
    <row r="3108" spans="1:20" ht="16" customHeight="1" outlineLevel="1" thickBot="1" x14ac:dyDescent="0.25">
      <c r="A3108" s="184"/>
      <c r="B3108" s="185"/>
      <c r="C3108" s="189"/>
      <c r="D3108" s="63" t="s">
        <v>23</v>
      </c>
      <c r="E3108" s="66">
        <v>575</v>
      </c>
      <c r="G3108" s="48"/>
      <c r="H3108" s="65">
        <f>SUM(H3106:H3107)</f>
        <v>0</v>
      </c>
      <c r="I3108" s="64">
        <f t="shared" ref="I3108:Q3108" si="281">SUM(I3098:I3105)</f>
        <v>0</v>
      </c>
      <c r="J3108" s="64">
        <f t="shared" si="281"/>
        <v>0</v>
      </c>
      <c r="K3108" s="64">
        <f t="shared" si="281"/>
        <v>0</v>
      </c>
      <c r="L3108" s="64">
        <f t="shared" si="281"/>
        <v>0</v>
      </c>
      <c r="M3108" s="64">
        <f t="shared" si="281"/>
        <v>0</v>
      </c>
      <c r="N3108" s="64">
        <f t="shared" si="281"/>
        <v>0</v>
      </c>
      <c r="O3108" s="64">
        <f t="shared" si="281"/>
        <v>0</v>
      </c>
      <c r="P3108" s="64">
        <f t="shared" si="281"/>
        <v>0</v>
      </c>
      <c r="Q3108" s="64">
        <f t="shared" si="281"/>
        <v>0</v>
      </c>
      <c r="R3108" s="197"/>
      <c r="S3108" s="192"/>
      <c r="T3108" s="211"/>
    </row>
    <row r="3109" spans="1:20" ht="17" customHeight="1" outlineLevel="1" thickBot="1" x14ac:dyDescent="0.25">
      <c r="A3109" s="184"/>
      <c r="B3109" s="185"/>
      <c r="C3109" s="189"/>
      <c r="D3109" s="63" t="s">
        <v>24</v>
      </c>
      <c r="E3109" s="62">
        <f>SUM(E3108/2.5)</f>
        <v>230</v>
      </c>
      <c r="F3109" s="42"/>
      <c r="G3109" s="61"/>
      <c r="H3109" s="60" t="s">
        <v>14</v>
      </c>
      <c r="I3109" s="59">
        <v>48</v>
      </c>
      <c r="J3109" s="58">
        <v>50</v>
      </c>
      <c r="K3109" s="58">
        <v>52</v>
      </c>
      <c r="L3109" s="58">
        <v>54</v>
      </c>
      <c r="M3109" s="58">
        <v>56</v>
      </c>
      <c r="N3109" s="58">
        <v>58</v>
      </c>
      <c r="O3109" s="58">
        <v>60</v>
      </c>
      <c r="P3109" s="58">
        <v>62</v>
      </c>
      <c r="Q3109" s="57">
        <v>64</v>
      </c>
      <c r="R3109" s="197"/>
      <c r="S3109" s="192"/>
      <c r="T3109" s="211"/>
    </row>
    <row r="3110" spans="1:20" ht="17" customHeight="1" outlineLevel="1" thickBot="1" x14ac:dyDescent="0.25">
      <c r="A3110" s="186"/>
      <c r="B3110" s="187"/>
      <c r="C3110" s="190"/>
      <c r="D3110" s="56" t="s">
        <v>25</v>
      </c>
      <c r="E3110" s="55">
        <f>SUM(E3108/2.2)</f>
        <v>261.36363636363632</v>
      </c>
      <c r="F3110" s="42"/>
      <c r="G3110" s="42"/>
      <c r="H3110" s="42"/>
      <c r="I3110" s="42"/>
      <c r="J3110" s="42"/>
      <c r="K3110" s="42"/>
      <c r="L3110" s="42"/>
      <c r="M3110" s="42"/>
      <c r="N3110" s="42"/>
      <c r="O3110" s="42"/>
      <c r="P3110" s="42"/>
      <c r="Q3110" s="42"/>
      <c r="R3110" s="198"/>
      <c r="S3110" s="199"/>
      <c r="T3110" s="211"/>
    </row>
    <row r="3111" spans="1:20" ht="17" outlineLevel="1" thickBot="1" x14ac:dyDescent="0.25">
      <c r="A3111" s="54" t="s">
        <v>26</v>
      </c>
      <c r="B3111" s="53">
        <v>46220</v>
      </c>
      <c r="C3111" s="42"/>
      <c r="D3111" s="48"/>
      <c r="E3111" s="52"/>
      <c r="F3111" s="42"/>
      <c r="S3111" s="28"/>
      <c r="T3111" s="211"/>
    </row>
    <row r="3112" spans="1:20" outlineLevel="1" x14ac:dyDescent="0.2">
      <c r="A3112" s="51" t="s">
        <v>27</v>
      </c>
      <c r="B3112" s="50"/>
      <c r="C3112" s="42"/>
      <c r="D3112" s="48"/>
      <c r="E3112" s="42"/>
      <c r="F3112" s="42"/>
      <c r="R3112" s="42"/>
      <c r="S3112" s="47"/>
      <c r="T3112" s="211"/>
    </row>
    <row r="3113" spans="1:20" outlineLevel="1" x14ac:dyDescent="0.2">
      <c r="A3113" s="49"/>
      <c r="B3113" s="42"/>
      <c r="C3113" s="42"/>
      <c r="D3113" s="48"/>
      <c r="E3113" s="42"/>
      <c r="F3113" s="42"/>
      <c r="G3113" s="42"/>
      <c r="H3113" s="42"/>
      <c r="I3113" s="42"/>
      <c r="J3113" s="42"/>
      <c r="K3113" s="42"/>
      <c r="L3113" s="42"/>
      <c r="M3113" s="42"/>
      <c r="N3113" s="42"/>
      <c r="O3113" s="42"/>
      <c r="P3113" s="42"/>
      <c r="Q3113" s="42"/>
      <c r="R3113" s="42"/>
      <c r="S3113" s="47"/>
      <c r="T3113" s="211"/>
    </row>
    <row r="3114" spans="1:20" ht="17" outlineLevel="1" thickBot="1" x14ac:dyDescent="0.25">
      <c r="A3114" s="49" t="s">
        <v>28</v>
      </c>
      <c r="B3114" s="42"/>
      <c r="C3114" s="42"/>
      <c r="D3114" s="48"/>
      <c r="E3114" s="42"/>
      <c r="F3114" s="42"/>
      <c r="G3114" s="42"/>
      <c r="H3114" s="42"/>
      <c r="I3114" s="42"/>
      <c r="J3114" s="42"/>
      <c r="K3114" s="42"/>
      <c r="L3114" s="42"/>
      <c r="M3114" s="42"/>
      <c r="N3114" s="42"/>
      <c r="O3114" s="42"/>
      <c r="P3114" s="42"/>
      <c r="Q3114" s="42"/>
      <c r="R3114" s="42"/>
      <c r="S3114" s="47"/>
      <c r="T3114" s="211"/>
    </row>
    <row r="3115" spans="1:20" outlineLevel="1" x14ac:dyDescent="0.2">
      <c r="A3115" s="46" t="s">
        <v>29</v>
      </c>
      <c r="B3115" s="45" t="s">
        <v>30</v>
      </c>
      <c r="C3115" s="44" t="s">
        <v>31</v>
      </c>
      <c r="D3115" s="44" t="s">
        <v>32</v>
      </c>
      <c r="E3115" s="44" t="s">
        <v>33</v>
      </c>
      <c r="F3115" s="44" t="s">
        <v>34</v>
      </c>
      <c r="G3115" s="44" t="s">
        <v>35</v>
      </c>
      <c r="H3115" s="43" t="s">
        <v>36</v>
      </c>
      <c r="I3115" s="200" t="s">
        <v>37</v>
      </c>
      <c r="J3115" s="201"/>
      <c r="K3115" s="202"/>
      <c r="L3115" s="202"/>
      <c r="M3115" s="202"/>
      <c r="N3115" s="202"/>
      <c r="O3115" s="202"/>
      <c r="P3115" s="42"/>
      <c r="Q3115" s="42"/>
      <c r="R3115" s="42"/>
      <c r="S3115" s="28"/>
      <c r="T3115" s="211"/>
    </row>
    <row r="3116" spans="1:20" ht="17" outlineLevel="1" x14ac:dyDescent="0.2">
      <c r="A3116" s="38" t="s">
        <v>54</v>
      </c>
      <c r="B3116" s="37" t="s">
        <v>98</v>
      </c>
      <c r="C3116" s="36" t="s">
        <v>370</v>
      </c>
      <c r="D3116" s="35">
        <v>1.85</v>
      </c>
      <c r="E3116" s="41">
        <f>D3116*H3108</f>
        <v>0</v>
      </c>
      <c r="F3116" s="33" cm="1">
        <f t="array" ref="F3116">IFERROR(_xlfn.XLOOKUP(1,(TabFournisseurs[TYPE]=A3116)*(TabFournisseurs[SUPPLIER2]=B3116)*(TabFournisseurs[REF PRODUCT]=C3116),TabFournisseurs[Cost / per m]),0)</f>
        <v>13.2</v>
      </c>
      <c r="G3116" s="96">
        <f>F3116*D3116</f>
        <v>24.419999999999998</v>
      </c>
      <c r="H3116" s="40">
        <f>G3116*H3108</f>
        <v>0</v>
      </c>
      <c r="I3116" s="203"/>
      <c r="J3116" s="201"/>
      <c r="K3116" s="156"/>
      <c r="L3116" s="156"/>
      <c r="M3116" s="156"/>
      <c r="N3116" s="156"/>
      <c r="O3116" s="156"/>
      <c r="P3116" s="156"/>
      <c r="Q3116" s="156"/>
      <c r="R3116" s="156"/>
      <c r="S3116" s="157"/>
      <c r="T3116" s="211"/>
    </row>
    <row r="3117" spans="1:20" ht="17" outlineLevel="1" x14ac:dyDescent="0.2">
      <c r="A3117" s="38" t="s">
        <v>57</v>
      </c>
      <c r="B3117" s="37" t="s">
        <v>282</v>
      </c>
      <c r="C3117" s="36" t="s">
        <v>349</v>
      </c>
      <c r="D3117" s="35">
        <v>0.72</v>
      </c>
      <c r="E3117" s="34">
        <f>D3117*H3108</f>
        <v>0</v>
      </c>
      <c r="F3117" s="33" cm="1">
        <f t="array" ref="F3117">IFERROR(_xlfn.XLOOKUP(1,(TabFournisseurs[TYPE]=A3117)*(TabFournisseurs[SUPPLIER2]=B3117)*(TabFournisseurs[REF PRODUCT]=C3117),TabFournisseurs[Cost / per m]),0)</f>
        <v>0</v>
      </c>
      <c r="G3117" s="32">
        <f t="shared" ref="G3117:G3128" si="282">F3117*D3117</f>
        <v>0</v>
      </c>
      <c r="H3117" s="31">
        <f>G3117*H3108</f>
        <v>0</v>
      </c>
      <c r="I3117" s="39"/>
      <c r="J3117" s="39"/>
      <c r="K3117" s="156"/>
      <c r="L3117" s="156"/>
      <c r="M3117" s="156"/>
      <c r="N3117" s="156"/>
      <c r="O3117" s="156"/>
      <c r="P3117" s="156"/>
      <c r="Q3117" s="156"/>
      <c r="R3117" s="156"/>
      <c r="S3117" s="157"/>
      <c r="T3117" s="211"/>
    </row>
    <row r="3118" spans="1:20" ht="17" outlineLevel="1" x14ac:dyDescent="0.2">
      <c r="A3118" s="38" t="s">
        <v>63</v>
      </c>
      <c r="B3118" s="37" t="s">
        <v>64</v>
      </c>
      <c r="C3118" s="36" t="s">
        <v>136</v>
      </c>
      <c r="D3118" s="35">
        <v>0.6</v>
      </c>
      <c r="E3118" s="34">
        <f>D3118*H3108</f>
        <v>0</v>
      </c>
      <c r="F3118" s="33" cm="1">
        <f t="array" ref="F3118">IFERROR(_xlfn.XLOOKUP(1,(TabFournisseurs[TYPE]=A3118)*(TabFournisseurs[SUPPLIER2]=B3118)*(TabFournisseurs[REF PRODUCT]=C3118),TabFournisseurs[Cost / per m]),0)</f>
        <v>0</v>
      </c>
      <c r="G3118" s="32">
        <f t="shared" si="282"/>
        <v>0</v>
      </c>
      <c r="H3118" s="31">
        <f>G3118*H3108</f>
        <v>0</v>
      </c>
      <c r="I3118" s="39"/>
      <c r="J3118" s="39"/>
      <c r="K3118" s="156"/>
      <c r="L3118" s="156"/>
      <c r="M3118" s="156"/>
      <c r="N3118" s="156"/>
      <c r="O3118" s="156"/>
      <c r="P3118" s="156"/>
      <c r="Q3118" s="156"/>
      <c r="R3118" s="156"/>
      <c r="S3118" s="157"/>
      <c r="T3118" s="211"/>
    </row>
    <row r="3119" spans="1:20" ht="17" outlineLevel="1" x14ac:dyDescent="0.2">
      <c r="A3119" s="38" t="s">
        <v>66</v>
      </c>
      <c r="B3119" s="37" t="s">
        <v>350</v>
      </c>
      <c r="C3119" s="36"/>
      <c r="D3119" s="35">
        <v>0.1</v>
      </c>
      <c r="E3119" s="34">
        <f>D3119*H3108</f>
        <v>0</v>
      </c>
      <c r="F3119" s="33" cm="1">
        <f t="array" ref="F3119">IFERROR(_xlfn.XLOOKUP(1,(TabFournisseurs[TYPE]=A3119)*(TabFournisseurs[SUPPLIER2]=B3119)*(TabFournisseurs[REF PRODUCT]=C3119),TabFournisseurs[Cost / per m]),0)</f>
        <v>0</v>
      </c>
      <c r="G3119" s="32">
        <f t="shared" si="282"/>
        <v>0</v>
      </c>
      <c r="H3119" s="31">
        <f>G3119*H3108</f>
        <v>0</v>
      </c>
      <c r="I3119" s="30"/>
      <c r="J3119" s="30"/>
      <c r="K3119" s="156"/>
      <c r="L3119" s="156"/>
      <c r="M3119" s="156"/>
      <c r="N3119" s="156"/>
      <c r="O3119" s="156"/>
      <c r="P3119" s="156"/>
      <c r="Q3119" s="156"/>
      <c r="R3119" s="156"/>
      <c r="S3119" s="157"/>
      <c r="T3119" s="211"/>
    </row>
    <row r="3120" spans="1:20" ht="17" outlineLevel="1" x14ac:dyDescent="0.2">
      <c r="A3120" s="38" t="s">
        <v>80</v>
      </c>
      <c r="B3120" s="37" t="s">
        <v>81</v>
      </c>
      <c r="C3120" s="36" t="s">
        <v>351</v>
      </c>
      <c r="D3120" s="35">
        <v>3</v>
      </c>
      <c r="E3120" s="34">
        <f>D3120*H3108</f>
        <v>0</v>
      </c>
      <c r="F3120" s="33" cm="1">
        <f t="array" ref="F3120">IFERROR(_xlfn.XLOOKUP(1,(TabFournisseurs[TYPE]=A3120)*(TabFournisseurs[SUPPLIER2]=B3120)*(TabFournisseurs[REF PRODUCT]=C3120),TabFournisseurs[Cost / per m]),0)</f>
        <v>0.13</v>
      </c>
      <c r="G3120" s="32">
        <f t="shared" si="282"/>
        <v>0.39</v>
      </c>
      <c r="H3120" s="31">
        <f>G3120*H3108</f>
        <v>0</v>
      </c>
      <c r="I3120" s="30"/>
      <c r="J3120" s="30"/>
      <c r="K3120" s="29"/>
      <c r="L3120" s="29"/>
      <c r="M3120" s="29"/>
      <c r="N3120" s="29"/>
      <c r="O3120" s="29"/>
      <c r="P3120" s="29"/>
      <c r="Q3120" s="29"/>
      <c r="R3120" s="29"/>
      <c r="S3120" s="28"/>
      <c r="T3120" s="211"/>
    </row>
    <row r="3121" spans="1:20" ht="17" outlineLevel="1" x14ac:dyDescent="0.2">
      <c r="A3121" s="38" t="s">
        <v>80</v>
      </c>
      <c r="B3121" s="37" t="s">
        <v>81</v>
      </c>
      <c r="C3121" s="36" t="s">
        <v>82</v>
      </c>
      <c r="D3121" s="35">
        <v>10</v>
      </c>
      <c r="E3121" s="34">
        <f>D3121*H3108</f>
        <v>0</v>
      </c>
      <c r="F3121" s="33" cm="1">
        <f t="array" ref="F3121">IFERROR(_xlfn.XLOOKUP(1,(TabFournisseurs[TYPE]=A3121)*(TabFournisseurs[SUPPLIER2]=B3121)*(TabFournisseurs[REF PRODUCT]=C3121),TabFournisseurs[Cost / per m]),0)</f>
        <v>0.06</v>
      </c>
      <c r="G3121" s="32">
        <f t="shared" si="282"/>
        <v>0.6</v>
      </c>
      <c r="H3121" s="31">
        <f>G3121*H3108</f>
        <v>0</v>
      </c>
      <c r="I3121" s="158"/>
      <c r="J3121" s="159"/>
      <c r="K3121" s="29"/>
      <c r="L3121" s="29"/>
      <c r="M3121" s="29"/>
      <c r="N3121" s="29"/>
      <c r="O3121" s="29"/>
      <c r="P3121" s="29"/>
      <c r="Q3121" s="29"/>
      <c r="R3121" s="29"/>
      <c r="S3121" s="28"/>
      <c r="T3121" s="211"/>
    </row>
    <row r="3122" spans="1:20" ht="17" outlineLevel="1" x14ac:dyDescent="0.2">
      <c r="A3122" s="38" t="s">
        <v>72</v>
      </c>
      <c r="B3122" s="37" t="s">
        <v>73</v>
      </c>
      <c r="C3122" s="36" t="s">
        <v>352</v>
      </c>
      <c r="D3122" s="35">
        <v>0.5</v>
      </c>
      <c r="E3122" s="34">
        <f>D3122*H3108</f>
        <v>0</v>
      </c>
      <c r="F3122" s="33" cm="1">
        <f t="array" ref="F3122">IFERROR(_xlfn.XLOOKUP(1,(TabFournisseurs[TYPE]=A3122)*(TabFournisseurs[SUPPLIER2]=B3122)*(TabFournisseurs[REF PRODUCT]=C3122),TabFournisseurs[Cost / per m]),0)</f>
        <v>0</v>
      </c>
      <c r="G3122" s="32">
        <f t="shared" si="282"/>
        <v>0</v>
      </c>
      <c r="H3122" s="31">
        <f>G3122*H3108</f>
        <v>0</v>
      </c>
      <c r="I3122" s="30"/>
      <c r="J3122" s="30"/>
      <c r="K3122" s="29"/>
      <c r="L3122" s="29"/>
      <c r="M3122" s="29"/>
      <c r="N3122" s="29"/>
      <c r="O3122" s="29"/>
      <c r="P3122" s="29"/>
      <c r="Q3122" s="29"/>
      <c r="R3122" s="29"/>
      <c r="S3122" s="28"/>
      <c r="T3122" s="211"/>
    </row>
    <row r="3123" spans="1:20" ht="17" outlineLevel="1" x14ac:dyDescent="0.2">
      <c r="A3123" s="38" t="s">
        <v>72</v>
      </c>
      <c r="B3123" s="37" t="s">
        <v>73</v>
      </c>
      <c r="C3123" s="36" t="s">
        <v>74</v>
      </c>
      <c r="D3123" s="35">
        <v>1</v>
      </c>
      <c r="E3123" s="34">
        <f>D3123*H3108</f>
        <v>0</v>
      </c>
      <c r="F3123" s="33" cm="1">
        <f t="array" ref="F3123">IFERROR(_xlfn.XLOOKUP(1,(TabFournisseurs[TYPE]=A3123)*(TabFournisseurs[SUPPLIER2]=B3123)*(TabFournisseurs[REF PRODUCT]=C3123),TabFournisseurs[Cost / per m]),0)</f>
        <v>0.49</v>
      </c>
      <c r="G3123" s="32">
        <f t="shared" si="282"/>
        <v>0.49</v>
      </c>
      <c r="H3123" s="31">
        <f>G3123*H3108</f>
        <v>0</v>
      </c>
      <c r="I3123" s="30"/>
      <c r="J3123" s="30"/>
      <c r="K3123" s="29"/>
      <c r="L3123" s="29"/>
      <c r="M3123" s="29"/>
      <c r="N3123" s="29"/>
      <c r="O3123" s="29"/>
      <c r="P3123" s="29"/>
      <c r="Q3123" s="29"/>
      <c r="R3123" s="29"/>
      <c r="S3123" s="28"/>
      <c r="T3123" s="211"/>
    </row>
    <row r="3124" spans="1:20" ht="17" outlineLevel="1" x14ac:dyDescent="0.2">
      <c r="A3124" s="38" t="s">
        <v>75</v>
      </c>
      <c r="B3124" s="37" t="s">
        <v>76</v>
      </c>
      <c r="C3124" s="103" t="s">
        <v>259</v>
      </c>
      <c r="D3124" s="35">
        <v>1</v>
      </c>
      <c r="E3124" s="34">
        <f>D3124*H3108</f>
        <v>0</v>
      </c>
      <c r="F3124" s="33" cm="1">
        <f t="array" ref="F3124">IFERROR(_xlfn.XLOOKUP(1,(TabFournisseurs[TYPE]=A3124)*(TabFournisseurs[SUPPLIER2]=B3124)*(TabFournisseurs[REF PRODUCT]=C3124),TabFournisseurs[Cost / per m]),0)</f>
        <v>0.65</v>
      </c>
      <c r="G3124" s="32">
        <f t="shared" si="282"/>
        <v>0.65</v>
      </c>
      <c r="H3124" s="31">
        <f>G3124*H3108</f>
        <v>0</v>
      </c>
      <c r="I3124" s="30"/>
      <c r="J3124" s="30"/>
      <c r="K3124" s="29"/>
      <c r="L3124" s="29"/>
      <c r="M3124" s="29"/>
      <c r="N3124" s="29"/>
      <c r="O3124" s="29"/>
      <c r="P3124" s="29"/>
      <c r="Q3124" s="29"/>
      <c r="R3124" s="29"/>
      <c r="S3124" s="28"/>
      <c r="T3124" s="211"/>
    </row>
    <row r="3125" spans="1:20" ht="17" outlineLevel="1" x14ac:dyDescent="0.2">
      <c r="A3125" s="38" t="s">
        <v>78</v>
      </c>
      <c r="B3125" s="37" t="s">
        <v>76</v>
      </c>
      <c r="C3125" s="36" t="s">
        <v>261</v>
      </c>
      <c r="D3125" s="35">
        <v>1</v>
      </c>
      <c r="E3125" s="34">
        <f>D3125*H3108</f>
        <v>0</v>
      </c>
      <c r="F3125" s="33" cm="1">
        <f t="array" ref="F3125">IFERROR(_xlfn.XLOOKUP(1,(TabFournisseurs[TYPE]=A3125)*(TabFournisseurs[SUPPLIER2]=B3125)*(TabFournisseurs[REF PRODUCT]=C3125),TabFournisseurs[Cost / per m]),0)</f>
        <v>0.25</v>
      </c>
      <c r="G3125" s="32">
        <f t="shared" si="282"/>
        <v>0.25</v>
      </c>
      <c r="H3125" s="31">
        <f>G3125*H3108</f>
        <v>0</v>
      </c>
      <c r="I3125" s="30"/>
      <c r="J3125" s="30"/>
      <c r="K3125" s="29"/>
      <c r="L3125" s="29"/>
      <c r="M3125" s="29"/>
      <c r="N3125" s="29"/>
      <c r="O3125" s="29"/>
      <c r="P3125" s="29"/>
      <c r="Q3125" s="29"/>
      <c r="R3125" s="29"/>
      <c r="S3125" s="28"/>
      <c r="T3125" s="211"/>
    </row>
    <row r="3126" spans="1:20" outlineLevel="1" x14ac:dyDescent="0.2">
      <c r="A3126" s="38"/>
      <c r="B3126" s="37"/>
      <c r="C3126" s="36"/>
      <c r="D3126" s="35"/>
      <c r="E3126" s="34">
        <f>D3126*H3108</f>
        <v>0</v>
      </c>
      <c r="F3126" s="33" cm="1">
        <f t="array" ref="F3126">IFERROR(_xlfn.XLOOKUP(1,(TabFournisseurs[TYPE]=A3126)*(TabFournisseurs[SUPPLIER2]=B3126)*(TabFournisseurs[REF PRODUCT]=C3126),TabFournisseurs[Cost / per m]),0)</f>
        <v>0</v>
      </c>
      <c r="G3126" s="32">
        <f t="shared" si="282"/>
        <v>0</v>
      </c>
      <c r="H3126" s="31">
        <f>G3126*H3108</f>
        <v>0</v>
      </c>
      <c r="I3126" s="30"/>
      <c r="J3126" s="30"/>
      <c r="K3126" s="29"/>
      <c r="L3126" s="29"/>
      <c r="M3126" s="29"/>
      <c r="N3126" s="29"/>
      <c r="O3126" s="29"/>
      <c r="P3126" s="29"/>
      <c r="Q3126" s="29"/>
      <c r="R3126" s="29"/>
      <c r="S3126" s="28"/>
      <c r="T3126" s="211"/>
    </row>
    <row r="3127" spans="1:20" outlineLevel="1" x14ac:dyDescent="0.2">
      <c r="A3127" s="38"/>
      <c r="B3127" s="37"/>
      <c r="C3127" s="36"/>
      <c r="D3127" s="35"/>
      <c r="E3127" s="34">
        <f>D3127*H3108</f>
        <v>0</v>
      </c>
      <c r="F3127" s="33" cm="1">
        <f t="array" ref="F3127">IFERROR(_xlfn.XLOOKUP(1,(TabFournisseurs[TYPE]=A3127)*(TabFournisseurs[SUPPLIER2]=B3127)*(TabFournisseurs[REF PRODUCT]=C3127),TabFournisseurs[Cost / per m]),0)</f>
        <v>0</v>
      </c>
      <c r="G3127" s="32">
        <f t="shared" si="282"/>
        <v>0</v>
      </c>
      <c r="H3127" s="31">
        <f>G3127*H3108</f>
        <v>0</v>
      </c>
      <c r="I3127" s="30"/>
      <c r="J3127" s="30"/>
      <c r="K3127" s="29"/>
      <c r="L3127" s="29"/>
      <c r="M3127" s="29"/>
      <c r="N3127" s="29"/>
      <c r="O3127" s="29"/>
      <c r="P3127" s="29"/>
      <c r="Q3127" s="29"/>
      <c r="R3127" s="29"/>
      <c r="S3127" s="28"/>
      <c r="T3127" s="211"/>
    </row>
    <row r="3128" spans="1:20" outlineLevel="1" x14ac:dyDescent="0.2">
      <c r="A3128" s="38"/>
      <c r="B3128" s="37"/>
      <c r="C3128" s="36"/>
      <c r="D3128" s="35"/>
      <c r="E3128" s="34">
        <f>D3128*H3108</f>
        <v>0</v>
      </c>
      <c r="F3128" s="33" cm="1">
        <f t="array" ref="F3128">IFERROR(_xlfn.XLOOKUP(1,(TabFournisseurs[TYPE]=A3128)*(TabFournisseurs[SUPPLIER2]=B3128)*(TabFournisseurs[REF PRODUCT]=C3128),TabFournisseurs[Cost / per m]),0)</f>
        <v>0</v>
      </c>
      <c r="G3128" s="32">
        <f t="shared" si="282"/>
        <v>0</v>
      </c>
      <c r="H3128" s="31">
        <f>G3128*H3108</f>
        <v>0</v>
      </c>
      <c r="I3128" s="30"/>
      <c r="J3128" s="30"/>
      <c r="K3128" s="29"/>
      <c r="L3128" s="29"/>
      <c r="M3128" s="29"/>
      <c r="N3128" s="29"/>
      <c r="O3128" s="29"/>
      <c r="P3128" s="29"/>
      <c r="Q3128" s="29"/>
      <c r="R3128" s="29"/>
      <c r="S3128" s="28"/>
      <c r="T3128" s="211"/>
    </row>
    <row r="3129" spans="1:20" ht="17" outlineLevel="1" x14ac:dyDescent="0.2">
      <c r="A3129" s="38" t="s">
        <v>38</v>
      </c>
      <c r="B3129" s="37" t="s">
        <v>40</v>
      </c>
      <c r="C3129" s="36" t="s">
        <v>41</v>
      </c>
      <c r="D3129" s="35">
        <v>1</v>
      </c>
      <c r="E3129" s="34">
        <f>D3129*H3108</f>
        <v>0</v>
      </c>
      <c r="F3129" s="33" cm="1">
        <f t="array" ref="F3129">IFERROR(_xlfn.XLOOKUP(1,(TabFournisseurs[TYPE]=A3129)*(TabFournisseurs[SUPPLIER2]=B3129)*(TabFournisseurs[REF PRODUCT]=C3129),TabFournisseurs[Cost / per m]),0)</f>
        <v>2</v>
      </c>
      <c r="G3129" s="32">
        <f t="shared" ref="G3129:G3130" si="283">F3129*D3129</f>
        <v>2</v>
      </c>
      <c r="H3129" s="31">
        <f>G3129*H3108</f>
        <v>0</v>
      </c>
      <c r="I3129" s="30"/>
      <c r="J3129" s="30"/>
      <c r="K3129" s="29"/>
      <c r="L3129" s="29"/>
      <c r="M3129" s="29"/>
      <c r="N3129" s="29"/>
      <c r="O3129" s="29"/>
      <c r="P3129" s="29"/>
      <c r="Q3129" s="29"/>
      <c r="R3129" s="29"/>
      <c r="S3129" s="28"/>
      <c r="T3129" s="211"/>
    </row>
    <row r="3130" spans="1:20" ht="18" outlineLevel="1" thickBot="1" x14ac:dyDescent="0.25">
      <c r="A3130" s="27" t="s">
        <v>38</v>
      </c>
      <c r="B3130" s="26" t="s">
        <v>42</v>
      </c>
      <c r="C3130" s="25" t="s">
        <v>43</v>
      </c>
      <c r="D3130" s="24">
        <v>1</v>
      </c>
      <c r="E3130" s="23">
        <f>D3130*H3108</f>
        <v>0</v>
      </c>
      <c r="F3130" s="22" cm="1">
        <f t="array" ref="F3130">IFERROR(_xlfn.XLOOKUP(1,(TabFournisseurs[TYPE]=A3130)*(TabFournisseurs[SUPPLIER2]=B3130)*(TabFournisseurs[REF PRODUCT]=C3130),TabFournisseurs[Cost / per m]),0)</f>
        <v>0.5</v>
      </c>
      <c r="G3130" s="21">
        <f t="shared" si="283"/>
        <v>0.5</v>
      </c>
      <c r="H3130" s="20">
        <f>G3130*H3108</f>
        <v>0</v>
      </c>
      <c r="I3130" s="19"/>
      <c r="J3130" s="19"/>
      <c r="K3130" s="18"/>
      <c r="L3130" s="18"/>
      <c r="M3130" s="18"/>
      <c r="N3130" s="18"/>
      <c r="O3130" s="18"/>
      <c r="P3130" s="18"/>
      <c r="Q3130" s="18"/>
      <c r="R3130" s="18"/>
      <c r="S3130" s="17"/>
      <c r="T3130" s="211"/>
    </row>
    <row r="3131" spans="1:20" ht="17" thickBot="1" x14ac:dyDescent="0.25">
      <c r="A3131" s="95"/>
      <c r="B3131" s="95"/>
      <c r="C3131" s="95"/>
      <c r="D3131" s="95"/>
      <c r="E3131" s="95"/>
      <c r="F3131" s="95"/>
      <c r="G3131" s="95"/>
      <c r="H3131" s="95"/>
      <c r="I3131" s="95"/>
      <c r="J3131" s="95"/>
      <c r="K3131" s="95"/>
      <c r="L3131" s="95"/>
      <c r="M3131" s="95"/>
      <c r="N3131" s="95"/>
      <c r="O3131" s="95"/>
      <c r="P3131" s="95"/>
      <c r="Q3131" s="95"/>
      <c r="R3131" s="95"/>
      <c r="S3131" s="95"/>
      <c r="T3131" s="95"/>
    </row>
    <row r="3132" spans="1:20" ht="23" customHeight="1" x14ac:dyDescent="0.2">
      <c r="A3132" s="204" t="s">
        <v>371</v>
      </c>
      <c r="B3132" s="205"/>
      <c r="C3132" s="205"/>
      <c r="D3132" s="205"/>
      <c r="E3132" s="205"/>
      <c r="F3132" s="205"/>
      <c r="G3132" s="206"/>
      <c r="H3132" s="166" t="s">
        <v>45</v>
      </c>
      <c r="I3132" s="167"/>
      <c r="J3132" s="167"/>
      <c r="K3132" s="167"/>
      <c r="L3132" s="167"/>
      <c r="M3132" s="168"/>
      <c r="N3132" s="169" t="s">
        <v>1</v>
      </c>
      <c r="O3132" s="169"/>
      <c r="P3132" s="169"/>
      <c r="Q3132" s="169"/>
      <c r="R3132" s="171"/>
      <c r="S3132" s="173" t="s">
        <v>2</v>
      </c>
      <c r="T3132" s="210"/>
    </row>
    <row r="3133" spans="1:20" ht="23" customHeight="1" thickBot="1" x14ac:dyDescent="0.25">
      <c r="A3133" s="207"/>
      <c r="B3133" s="208"/>
      <c r="C3133" s="208"/>
      <c r="D3133" s="208"/>
      <c r="E3133" s="208"/>
      <c r="F3133" s="208"/>
      <c r="G3133" s="209"/>
      <c r="H3133" s="177"/>
      <c r="I3133" s="178"/>
      <c r="J3133" s="178"/>
      <c r="K3133" s="178"/>
      <c r="L3133" s="178"/>
      <c r="M3133" s="179"/>
      <c r="N3133" s="170"/>
      <c r="O3133" s="170"/>
      <c r="P3133" s="170"/>
      <c r="Q3133" s="170"/>
      <c r="R3133" s="172"/>
      <c r="S3133" s="174"/>
      <c r="T3133" s="210"/>
    </row>
    <row r="3134" spans="1:20" outlineLevel="1" x14ac:dyDescent="0.2">
      <c r="A3134" s="212">
        <v>46162</v>
      </c>
      <c r="B3134" s="181"/>
      <c r="C3134" s="94"/>
      <c r="D3134" s="94"/>
      <c r="E3134" s="94"/>
      <c r="F3134" s="94"/>
      <c r="G3134" s="94"/>
      <c r="H3134" s="94"/>
      <c r="I3134" s="94"/>
      <c r="J3134" s="94"/>
      <c r="K3134" s="94"/>
      <c r="L3134" s="94"/>
      <c r="M3134" s="94"/>
      <c r="N3134" s="94"/>
      <c r="O3134" s="94"/>
      <c r="P3134" s="94"/>
      <c r="Q3134" s="94"/>
      <c r="R3134" s="94"/>
      <c r="S3134" s="93" t="s">
        <v>162</v>
      </c>
      <c r="T3134" s="211"/>
    </row>
    <row r="3135" spans="1:20" ht="17" outlineLevel="1" thickBot="1" x14ac:dyDescent="0.25">
      <c r="A3135" s="92"/>
      <c r="B3135" s="42"/>
      <c r="C3135" s="42"/>
      <c r="D3135" s="42"/>
      <c r="E3135" s="42"/>
      <c r="F3135" s="42"/>
      <c r="G3135" s="42"/>
      <c r="H3135" s="42"/>
      <c r="I3135" s="42"/>
      <c r="J3135" s="42"/>
      <c r="K3135" s="42"/>
      <c r="L3135" s="42"/>
      <c r="M3135" s="42"/>
      <c r="N3135" s="42"/>
      <c r="O3135" s="42"/>
      <c r="P3135" s="42"/>
      <c r="Q3135" s="42"/>
      <c r="R3135" s="42"/>
      <c r="S3135" s="47"/>
      <c r="T3135" s="211"/>
    </row>
    <row r="3136" spans="1:20" ht="17" customHeight="1" outlineLevel="1" thickBot="1" x14ac:dyDescent="0.25">
      <c r="A3136" s="182" t="e" vm="51">
        <v>#VALUE!</v>
      </c>
      <c r="B3136" s="183"/>
      <c r="C3136" s="91" t="s">
        <v>6</v>
      </c>
      <c r="D3136" s="90" t="s">
        <v>7</v>
      </c>
      <c r="E3136" s="106" t="s">
        <v>372</v>
      </c>
      <c r="F3136" s="42"/>
      <c r="G3136" s="42"/>
      <c r="H3136" s="84" t="s">
        <v>8</v>
      </c>
      <c r="I3136" s="88"/>
      <c r="J3136" s="88"/>
      <c r="K3136" s="88"/>
      <c r="L3136" s="88"/>
      <c r="M3136" s="88"/>
      <c r="N3136" s="88"/>
      <c r="O3136" s="88"/>
      <c r="P3136" s="88"/>
      <c r="Q3136" s="88"/>
      <c r="S3136" s="87"/>
      <c r="T3136" s="211"/>
    </row>
    <row r="3137" spans="1:20" ht="16" customHeight="1" outlineLevel="1" x14ac:dyDescent="0.2">
      <c r="A3137" s="184"/>
      <c r="B3137" s="185"/>
      <c r="C3137" s="188"/>
      <c r="D3137" s="86" t="s">
        <v>9</v>
      </c>
      <c r="E3137" s="85" t="s">
        <v>49</v>
      </c>
      <c r="F3137" s="42"/>
      <c r="G3137" s="42"/>
      <c r="H3137" s="84" t="s">
        <v>10</v>
      </c>
      <c r="I3137" s="83"/>
      <c r="J3137" s="83"/>
      <c r="K3137" s="83"/>
      <c r="L3137" s="83"/>
      <c r="M3137" s="83"/>
      <c r="N3137" s="83"/>
      <c r="O3137" s="83"/>
      <c r="P3137" s="83"/>
      <c r="Q3137" s="83"/>
      <c r="R3137" s="191"/>
      <c r="S3137" s="192"/>
      <c r="T3137" s="211"/>
    </row>
    <row r="3138" spans="1:20" ht="16" customHeight="1" outlineLevel="1" x14ac:dyDescent="0.2">
      <c r="A3138" s="184"/>
      <c r="B3138" s="185"/>
      <c r="C3138" s="189"/>
      <c r="D3138" s="63" t="s">
        <v>11</v>
      </c>
      <c r="E3138" s="82" t="s">
        <v>50</v>
      </c>
      <c r="F3138" s="42"/>
      <c r="G3138" s="48"/>
      <c r="H3138" s="81"/>
      <c r="I3138" s="80"/>
      <c r="J3138" s="80"/>
      <c r="K3138" s="80"/>
      <c r="L3138" s="80"/>
      <c r="M3138" s="80"/>
      <c r="N3138" s="80"/>
      <c r="O3138" s="80"/>
      <c r="P3138" s="80"/>
      <c r="Q3138" s="80"/>
      <c r="R3138" s="191"/>
      <c r="S3138" s="192"/>
      <c r="T3138" s="211"/>
    </row>
    <row r="3139" spans="1:20" ht="16" customHeight="1" outlineLevel="1" thickBot="1" x14ac:dyDescent="0.25">
      <c r="A3139" s="184"/>
      <c r="B3139" s="185"/>
      <c r="C3139" s="189"/>
      <c r="D3139" s="63" t="s">
        <v>12</v>
      </c>
      <c r="E3139" s="82"/>
      <c r="F3139" s="42"/>
      <c r="G3139" s="48"/>
      <c r="H3139" s="81"/>
      <c r="I3139" s="80"/>
      <c r="J3139" s="80"/>
      <c r="K3139" s="80"/>
      <c r="L3139" s="80"/>
      <c r="M3139" s="80"/>
      <c r="N3139" s="80"/>
      <c r="O3139" s="80"/>
      <c r="P3139" s="80"/>
      <c r="Q3139" s="80"/>
      <c r="R3139" s="152"/>
      <c r="S3139" s="153"/>
      <c r="T3139" s="211"/>
    </row>
    <row r="3140" spans="1:20" ht="16" customHeight="1" outlineLevel="1" thickBot="1" x14ac:dyDescent="0.25">
      <c r="A3140" s="184"/>
      <c r="B3140" s="185"/>
      <c r="C3140" s="189"/>
      <c r="D3140" s="63" t="s">
        <v>13</v>
      </c>
      <c r="E3140" s="105" t="b">
        <v>0</v>
      </c>
      <c r="F3140" s="42"/>
      <c r="G3140" s="48"/>
      <c r="H3140" s="59" t="s">
        <v>14</v>
      </c>
      <c r="I3140" s="58">
        <v>48</v>
      </c>
      <c r="J3140" s="58">
        <v>50</v>
      </c>
      <c r="K3140" s="58">
        <v>52</v>
      </c>
      <c r="L3140" s="58">
        <v>54</v>
      </c>
      <c r="M3140" s="58">
        <v>56</v>
      </c>
      <c r="N3140" s="58">
        <v>58</v>
      </c>
      <c r="O3140" s="58">
        <v>60</v>
      </c>
      <c r="P3140" s="58">
        <v>62</v>
      </c>
      <c r="Q3140" s="57">
        <v>64</v>
      </c>
      <c r="S3140" s="79"/>
      <c r="T3140" s="211"/>
    </row>
    <row r="3141" spans="1:20" outlineLevel="1" x14ac:dyDescent="0.2">
      <c r="A3141" s="184"/>
      <c r="B3141" s="185"/>
      <c r="C3141" s="189"/>
      <c r="D3141" s="193"/>
      <c r="E3141" s="194"/>
      <c r="F3141" s="42"/>
      <c r="G3141" s="48"/>
      <c r="H3141" s="78">
        <f t="shared" ref="H3141:H3148" si="284">SUM(I3141:Q3141)</f>
        <v>0</v>
      </c>
      <c r="I3141" s="77"/>
      <c r="J3141" s="77"/>
      <c r="K3141" s="77"/>
      <c r="L3141" s="77"/>
      <c r="M3141" s="77"/>
      <c r="N3141" s="77"/>
      <c r="O3141" s="77"/>
      <c r="P3141" s="77"/>
      <c r="Q3141" s="77"/>
      <c r="R3141" s="195" t="s">
        <v>15</v>
      </c>
      <c r="S3141" s="196"/>
      <c r="T3141" s="211"/>
    </row>
    <row r="3142" spans="1:20" ht="16" customHeight="1" outlineLevel="1" x14ac:dyDescent="0.2">
      <c r="A3142" s="184"/>
      <c r="B3142" s="185"/>
      <c r="C3142" s="189"/>
      <c r="D3142" s="63" t="s">
        <v>16</v>
      </c>
      <c r="E3142" s="76" t="s">
        <v>345</v>
      </c>
      <c r="F3142" s="42"/>
      <c r="G3142" s="48"/>
      <c r="H3142" s="73">
        <f t="shared" si="284"/>
        <v>0</v>
      </c>
      <c r="I3142" s="68"/>
      <c r="J3142" s="68"/>
      <c r="K3142" s="68"/>
      <c r="L3142" s="68"/>
      <c r="M3142" s="68"/>
      <c r="N3142" s="68"/>
      <c r="O3142" s="68"/>
      <c r="P3142" s="68"/>
      <c r="Q3142" s="68"/>
      <c r="R3142" s="197"/>
      <c r="S3142" s="192"/>
      <c r="T3142" s="211"/>
    </row>
    <row r="3143" spans="1:20" ht="16" customHeight="1" outlineLevel="1" x14ac:dyDescent="0.2">
      <c r="A3143" s="184"/>
      <c r="B3143" s="185"/>
      <c r="C3143" s="189"/>
      <c r="D3143" s="63" t="s">
        <v>17</v>
      </c>
      <c r="E3143" s="75" t="s">
        <v>346</v>
      </c>
      <c r="F3143" s="42"/>
      <c r="G3143" s="42"/>
      <c r="H3143" s="73">
        <f t="shared" si="284"/>
        <v>0</v>
      </c>
      <c r="I3143" s="68"/>
      <c r="J3143" s="68"/>
      <c r="K3143" s="68"/>
      <c r="L3143" s="68"/>
      <c r="M3143" s="68"/>
      <c r="N3143" s="68"/>
      <c r="O3143" s="68"/>
      <c r="P3143" s="68"/>
      <c r="Q3143" s="68"/>
      <c r="R3143" s="197"/>
      <c r="S3143" s="192"/>
      <c r="T3143" s="211"/>
    </row>
    <row r="3144" spans="1:20" outlineLevel="1" x14ac:dyDescent="0.2">
      <c r="A3144" s="184"/>
      <c r="B3144" s="185"/>
      <c r="C3144" s="189"/>
      <c r="D3144" s="193"/>
      <c r="E3144" s="194"/>
      <c r="F3144" s="42"/>
      <c r="G3144" s="48"/>
      <c r="H3144" s="73">
        <f t="shared" si="284"/>
        <v>0</v>
      </c>
      <c r="I3144" s="68"/>
      <c r="J3144" s="68"/>
      <c r="K3144" s="68"/>
      <c r="L3144" s="68"/>
      <c r="M3144" s="68"/>
      <c r="N3144" s="68"/>
      <c r="O3144" s="68"/>
      <c r="P3144" s="68"/>
      <c r="Q3144" s="68"/>
      <c r="R3144" s="197"/>
      <c r="S3144" s="192"/>
      <c r="T3144" s="211"/>
    </row>
    <row r="3145" spans="1:20" ht="16" customHeight="1" outlineLevel="1" x14ac:dyDescent="0.2">
      <c r="A3145" s="184"/>
      <c r="B3145" s="185"/>
      <c r="C3145" s="189"/>
      <c r="D3145" s="63" t="s">
        <v>18</v>
      </c>
      <c r="E3145" s="76">
        <v>107</v>
      </c>
      <c r="F3145" s="42"/>
      <c r="G3145" s="48"/>
      <c r="H3145" s="73">
        <f t="shared" si="284"/>
        <v>0</v>
      </c>
      <c r="I3145" s="68"/>
      <c r="J3145" s="68"/>
      <c r="K3145" s="68"/>
      <c r="L3145" s="68"/>
      <c r="M3145" s="68"/>
      <c r="N3145" s="68"/>
      <c r="O3145" s="68"/>
      <c r="P3145" s="68"/>
      <c r="Q3145" s="68"/>
      <c r="R3145" s="197"/>
      <c r="S3145" s="192"/>
      <c r="T3145" s="211"/>
    </row>
    <row r="3146" spans="1:20" ht="16" customHeight="1" outlineLevel="1" x14ac:dyDescent="0.2">
      <c r="A3146" s="184"/>
      <c r="B3146" s="185"/>
      <c r="C3146" s="189"/>
      <c r="D3146" s="63" t="s">
        <v>19</v>
      </c>
      <c r="E3146" s="75">
        <f>SUM(G3159:G3173)</f>
        <v>25.599999999999998</v>
      </c>
      <c r="F3146" s="42"/>
      <c r="G3146" s="42"/>
      <c r="H3146" s="73">
        <f t="shared" si="284"/>
        <v>0</v>
      </c>
      <c r="I3146" s="68"/>
      <c r="J3146" s="68"/>
      <c r="K3146" s="68"/>
      <c r="L3146" s="68"/>
      <c r="M3146" s="68"/>
      <c r="N3146" s="68"/>
      <c r="O3146" s="68"/>
      <c r="P3146" s="68"/>
      <c r="Q3146" s="68"/>
      <c r="R3146" s="197"/>
      <c r="S3146" s="192"/>
      <c r="T3146" s="211"/>
    </row>
    <row r="3147" spans="1:20" outlineLevel="1" x14ac:dyDescent="0.2">
      <c r="A3147" s="184"/>
      <c r="B3147" s="185"/>
      <c r="C3147" s="189"/>
      <c r="D3147" s="193"/>
      <c r="E3147" s="194"/>
      <c r="F3147" s="42"/>
      <c r="G3147" s="48"/>
      <c r="H3147" s="73">
        <f t="shared" si="284"/>
        <v>0</v>
      </c>
      <c r="I3147" s="68"/>
      <c r="J3147" s="68"/>
      <c r="K3147" s="68"/>
      <c r="L3147" s="68"/>
      <c r="M3147" s="68"/>
      <c r="N3147" s="68"/>
      <c r="O3147" s="68"/>
      <c r="P3147" s="68"/>
      <c r="Q3147" s="68"/>
      <c r="R3147" s="197"/>
      <c r="S3147" s="192"/>
      <c r="T3147" s="211"/>
    </row>
    <row r="3148" spans="1:20" ht="16" customHeight="1" outlineLevel="1" x14ac:dyDescent="0.2">
      <c r="A3148" s="184"/>
      <c r="B3148" s="185"/>
      <c r="C3148" s="189"/>
      <c r="D3148" s="63" t="s">
        <v>20</v>
      </c>
      <c r="E3148" s="75">
        <f>SUM(E3145:E3146)</f>
        <v>132.6</v>
      </c>
      <c r="F3148" s="42"/>
      <c r="G3148" s="74"/>
      <c r="H3148" s="73">
        <f t="shared" si="284"/>
        <v>0</v>
      </c>
      <c r="I3148" s="68"/>
      <c r="J3148" s="68"/>
      <c r="K3148" s="68"/>
      <c r="L3148" s="68"/>
      <c r="M3148" s="68"/>
      <c r="N3148" s="68"/>
      <c r="O3148" s="68"/>
      <c r="P3148" s="68"/>
      <c r="Q3148" s="68"/>
      <c r="R3148" s="197"/>
      <c r="S3148" s="192"/>
      <c r="T3148" s="211"/>
    </row>
    <row r="3149" spans="1:20" ht="16" customHeight="1" outlineLevel="1" x14ac:dyDescent="0.2">
      <c r="A3149" s="184"/>
      <c r="B3149" s="185"/>
      <c r="C3149" s="189"/>
      <c r="D3149" s="63" t="s">
        <v>21</v>
      </c>
      <c r="E3149" s="72">
        <f>SUM(E3151/E3148)</f>
        <v>4.4871794871794872</v>
      </c>
      <c r="F3149" s="42"/>
      <c r="G3149" s="71" t="s">
        <v>11</v>
      </c>
      <c r="H3149" s="69">
        <v>0</v>
      </c>
      <c r="I3149" s="68"/>
      <c r="J3149" s="68"/>
      <c r="K3149" s="68"/>
      <c r="L3149" s="68"/>
      <c r="M3149" s="68"/>
      <c r="N3149" s="68"/>
      <c r="O3149" s="68"/>
      <c r="P3149" s="68"/>
      <c r="Q3149" s="67"/>
      <c r="R3149" s="197"/>
      <c r="S3149" s="192"/>
      <c r="T3149" s="211"/>
    </row>
    <row r="3150" spans="1:20" ht="17" outlineLevel="1" thickBot="1" x14ac:dyDescent="0.25">
      <c r="A3150" s="184"/>
      <c r="B3150" s="185"/>
      <c r="C3150" s="189"/>
      <c r="D3150" s="193"/>
      <c r="E3150" s="194"/>
      <c r="F3150" s="42"/>
      <c r="G3150" s="70" t="s">
        <v>22</v>
      </c>
      <c r="H3150" s="69">
        <v>0</v>
      </c>
      <c r="I3150" s="68"/>
      <c r="J3150" s="68"/>
      <c r="K3150" s="68"/>
      <c r="L3150" s="68"/>
      <c r="M3150" s="68"/>
      <c r="N3150" s="68"/>
      <c r="O3150" s="68"/>
      <c r="P3150" s="68"/>
      <c r="Q3150" s="67"/>
      <c r="R3150" s="197"/>
      <c r="S3150" s="192"/>
      <c r="T3150" s="211"/>
    </row>
    <row r="3151" spans="1:20" ht="16" customHeight="1" outlineLevel="1" thickBot="1" x14ac:dyDescent="0.25">
      <c r="A3151" s="184"/>
      <c r="B3151" s="185"/>
      <c r="C3151" s="189"/>
      <c r="D3151" s="63" t="s">
        <v>23</v>
      </c>
      <c r="E3151" s="66">
        <v>595</v>
      </c>
      <c r="G3151" s="48"/>
      <c r="H3151" s="65">
        <f>SUM(H3149:H3150)</f>
        <v>0</v>
      </c>
      <c r="I3151" s="64">
        <f t="shared" ref="I3151:Q3151" si="285">SUM(I3141:I3148)</f>
        <v>0</v>
      </c>
      <c r="J3151" s="64">
        <f t="shared" si="285"/>
        <v>0</v>
      </c>
      <c r="K3151" s="64">
        <f t="shared" si="285"/>
        <v>0</v>
      </c>
      <c r="L3151" s="64">
        <f t="shared" si="285"/>
        <v>0</v>
      </c>
      <c r="M3151" s="64">
        <f t="shared" si="285"/>
        <v>0</v>
      </c>
      <c r="N3151" s="64">
        <f t="shared" si="285"/>
        <v>0</v>
      </c>
      <c r="O3151" s="64">
        <f t="shared" si="285"/>
        <v>0</v>
      </c>
      <c r="P3151" s="64">
        <f t="shared" si="285"/>
        <v>0</v>
      </c>
      <c r="Q3151" s="64">
        <f t="shared" si="285"/>
        <v>0</v>
      </c>
      <c r="R3151" s="197"/>
      <c r="S3151" s="192"/>
      <c r="T3151" s="211"/>
    </row>
    <row r="3152" spans="1:20" ht="17" customHeight="1" outlineLevel="1" thickBot="1" x14ac:dyDescent="0.25">
      <c r="A3152" s="184"/>
      <c r="B3152" s="185"/>
      <c r="C3152" s="189"/>
      <c r="D3152" s="63" t="s">
        <v>24</v>
      </c>
      <c r="E3152" s="62">
        <f>SUM(E3151/2.5)</f>
        <v>238</v>
      </c>
      <c r="F3152" s="42"/>
      <c r="G3152" s="61"/>
      <c r="H3152" s="60" t="s">
        <v>14</v>
      </c>
      <c r="I3152" s="59">
        <v>48</v>
      </c>
      <c r="J3152" s="58">
        <v>50</v>
      </c>
      <c r="K3152" s="58">
        <v>52</v>
      </c>
      <c r="L3152" s="58">
        <v>54</v>
      </c>
      <c r="M3152" s="58">
        <v>56</v>
      </c>
      <c r="N3152" s="58">
        <v>58</v>
      </c>
      <c r="O3152" s="58">
        <v>60</v>
      </c>
      <c r="P3152" s="58">
        <v>62</v>
      </c>
      <c r="Q3152" s="57">
        <v>64</v>
      </c>
      <c r="R3152" s="197"/>
      <c r="S3152" s="192"/>
      <c r="T3152" s="211"/>
    </row>
    <row r="3153" spans="1:20" ht="17" outlineLevel="1" thickBot="1" x14ac:dyDescent="0.25">
      <c r="A3153" s="186"/>
      <c r="B3153" s="187"/>
      <c r="C3153" s="190"/>
      <c r="D3153" s="56" t="s">
        <v>25</v>
      </c>
      <c r="E3153" s="55">
        <f>SUM(E3151/2.2)</f>
        <v>270.45454545454544</v>
      </c>
      <c r="F3153" s="42"/>
      <c r="G3153" s="42"/>
      <c r="H3153" s="42"/>
      <c r="I3153" s="42"/>
      <c r="J3153" s="42"/>
      <c r="K3153" s="42"/>
      <c r="L3153" s="42"/>
      <c r="M3153" s="42"/>
      <c r="N3153" s="42"/>
      <c r="O3153" s="42"/>
      <c r="P3153" s="42"/>
      <c r="Q3153" s="42"/>
      <c r="R3153" s="198"/>
      <c r="S3153" s="199"/>
      <c r="T3153" s="211"/>
    </row>
    <row r="3154" spans="1:20" ht="17" outlineLevel="1" thickBot="1" x14ac:dyDescent="0.25">
      <c r="A3154" s="54" t="s">
        <v>26</v>
      </c>
      <c r="B3154" s="53">
        <v>46220</v>
      </c>
      <c r="C3154" s="42"/>
      <c r="D3154" s="48"/>
      <c r="E3154" s="52"/>
      <c r="F3154" s="42"/>
      <c r="S3154" s="28"/>
      <c r="T3154" s="211"/>
    </row>
    <row r="3155" spans="1:20" outlineLevel="1" x14ac:dyDescent="0.2">
      <c r="A3155" s="51" t="s">
        <v>27</v>
      </c>
      <c r="B3155" s="50"/>
      <c r="C3155" s="42"/>
      <c r="D3155" s="48"/>
      <c r="E3155" s="42"/>
      <c r="F3155" s="42"/>
      <c r="R3155" s="42"/>
      <c r="S3155" s="47"/>
      <c r="T3155" s="211"/>
    </row>
    <row r="3156" spans="1:20" outlineLevel="1" x14ac:dyDescent="0.2">
      <c r="A3156" s="49"/>
      <c r="B3156" s="42"/>
      <c r="C3156" s="42"/>
      <c r="D3156" s="48"/>
      <c r="E3156" s="42"/>
      <c r="F3156" s="42"/>
      <c r="G3156" s="42"/>
      <c r="H3156" s="42"/>
      <c r="I3156" s="42"/>
      <c r="J3156" s="42"/>
      <c r="K3156" s="42"/>
      <c r="L3156" s="42"/>
      <c r="M3156" s="42"/>
      <c r="N3156" s="42"/>
      <c r="O3156" s="42"/>
      <c r="P3156" s="42"/>
      <c r="Q3156" s="42"/>
      <c r="R3156" s="42"/>
      <c r="S3156" s="47"/>
      <c r="T3156" s="211"/>
    </row>
    <row r="3157" spans="1:20" ht="17" outlineLevel="1" thickBot="1" x14ac:dyDescent="0.25">
      <c r="A3157" s="49" t="s">
        <v>28</v>
      </c>
      <c r="B3157" s="42"/>
      <c r="C3157" s="42"/>
      <c r="D3157" s="48"/>
      <c r="E3157" s="42"/>
      <c r="F3157" s="42"/>
      <c r="G3157" s="42"/>
      <c r="H3157" s="42"/>
      <c r="I3157" s="42"/>
      <c r="J3157" s="42"/>
      <c r="K3157" s="42"/>
      <c r="L3157" s="42"/>
      <c r="M3157" s="42"/>
      <c r="N3157" s="42"/>
      <c r="O3157" s="42"/>
      <c r="P3157" s="42"/>
      <c r="Q3157" s="42"/>
      <c r="R3157" s="42"/>
      <c r="S3157" s="47"/>
      <c r="T3157" s="211"/>
    </row>
    <row r="3158" spans="1:20" outlineLevel="1" x14ac:dyDescent="0.2">
      <c r="A3158" s="46" t="s">
        <v>29</v>
      </c>
      <c r="B3158" s="45" t="s">
        <v>30</v>
      </c>
      <c r="C3158" s="44" t="s">
        <v>31</v>
      </c>
      <c r="D3158" s="44" t="s">
        <v>32</v>
      </c>
      <c r="E3158" s="44" t="s">
        <v>33</v>
      </c>
      <c r="F3158" s="44" t="s">
        <v>34</v>
      </c>
      <c r="G3158" s="44" t="s">
        <v>35</v>
      </c>
      <c r="H3158" s="43" t="s">
        <v>36</v>
      </c>
      <c r="I3158" s="200" t="s">
        <v>37</v>
      </c>
      <c r="J3158" s="201"/>
      <c r="K3158" s="202"/>
      <c r="L3158" s="202"/>
      <c r="M3158" s="202"/>
      <c r="N3158" s="202"/>
      <c r="O3158" s="202"/>
      <c r="P3158" s="42"/>
      <c r="Q3158" s="42"/>
      <c r="R3158" s="42"/>
      <c r="S3158" s="28"/>
      <c r="T3158" s="211"/>
    </row>
    <row r="3159" spans="1:20" ht="17" outlineLevel="1" x14ac:dyDescent="0.2">
      <c r="A3159" s="38" t="s">
        <v>54</v>
      </c>
      <c r="B3159" s="37" t="s">
        <v>98</v>
      </c>
      <c r="C3159" s="36" t="s">
        <v>225</v>
      </c>
      <c r="D3159" s="35">
        <v>1.85</v>
      </c>
      <c r="E3159" s="41">
        <f>D3159*H3151</f>
        <v>0</v>
      </c>
      <c r="F3159" s="33" cm="1">
        <f t="array" ref="F3159">IFERROR(_xlfn.XLOOKUP(1,(TabFournisseurs[TYPE]=A3159)*(TabFournisseurs[SUPPLIER2]=B3159)*(TabFournisseurs[REF PRODUCT]=C3159),TabFournisseurs[Cost / per m]),0)</f>
        <v>11.2</v>
      </c>
      <c r="G3159" s="96">
        <f>F3159*D3159</f>
        <v>20.72</v>
      </c>
      <c r="H3159" s="40">
        <f>G3159*H3151</f>
        <v>0</v>
      </c>
      <c r="I3159" s="203"/>
      <c r="J3159" s="201"/>
      <c r="K3159" s="156"/>
      <c r="L3159" s="156"/>
      <c r="M3159" s="156"/>
      <c r="N3159" s="156"/>
      <c r="O3159" s="156"/>
      <c r="P3159" s="156"/>
      <c r="Q3159" s="156"/>
      <c r="R3159" s="156"/>
      <c r="S3159" s="157"/>
      <c r="T3159" s="211"/>
    </row>
    <row r="3160" spans="1:20" ht="17" outlineLevel="1" x14ac:dyDescent="0.2">
      <c r="A3160" s="38" t="s">
        <v>57</v>
      </c>
      <c r="B3160" s="37" t="s">
        <v>282</v>
      </c>
      <c r="C3160" s="36" t="s">
        <v>349</v>
      </c>
      <c r="D3160" s="35">
        <v>0.72</v>
      </c>
      <c r="E3160" s="34">
        <f>D3160*H3151</f>
        <v>0</v>
      </c>
      <c r="F3160" s="33" cm="1">
        <f t="array" ref="F3160">IFERROR(_xlfn.XLOOKUP(1,(TabFournisseurs[TYPE]=A3160)*(TabFournisseurs[SUPPLIER2]=B3160)*(TabFournisseurs[REF PRODUCT]=C3160),TabFournisseurs[Cost / per m]),0)</f>
        <v>0</v>
      </c>
      <c r="G3160" s="32">
        <f t="shared" ref="G3160:G3171" si="286">F3160*D3160</f>
        <v>0</v>
      </c>
      <c r="H3160" s="31">
        <f>G3160*H3151</f>
        <v>0</v>
      </c>
      <c r="I3160" s="39"/>
      <c r="J3160" s="39"/>
      <c r="K3160" s="156"/>
      <c r="L3160" s="156"/>
      <c r="M3160" s="156"/>
      <c r="N3160" s="156"/>
      <c r="O3160" s="156"/>
      <c r="P3160" s="156"/>
      <c r="Q3160" s="156"/>
      <c r="R3160" s="156"/>
      <c r="S3160" s="157"/>
      <c r="T3160" s="211"/>
    </row>
    <row r="3161" spans="1:20" ht="17" outlineLevel="1" x14ac:dyDescent="0.2">
      <c r="A3161" s="38" t="s">
        <v>63</v>
      </c>
      <c r="B3161" s="37" t="s">
        <v>64</v>
      </c>
      <c r="C3161" s="36" t="s">
        <v>136</v>
      </c>
      <c r="D3161" s="35">
        <v>0.6</v>
      </c>
      <c r="E3161" s="34">
        <f>D3161*H3151</f>
        <v>0</v>
      </c>
      <c r="F3161" s="33" cm="1">
        <f t="array" ref="F3161">IFERROR(_xlfn.XLOOKUP(1,(TabFournisseurs[TYPE]=A3161)*(TabFournisseurs[SUPPLIER2]=B3161)*(TabFournisseurs[REF PRODUCT]=C3161),TabFournisseurs[Cost / per m]),0)</f>
        <v>0</v>
      </c>
      <c r="G3161" s="32">
        <f t="shared" si="286"/>
        <v>0</v>
      </c>
      <c r="H3161" s="31">
        <f>G3161*H3151</f>
        <v>0</v>
      </c>
      <c r="I3161" s="39"/>
      <c r="J3161" s="39"/>
      <c r="K3161" s="156"/>
      <c r="L3161" s="156"/>
      <c r="M3161" s="156"/>
      <c r="N3161" s="156"/>
      <c r="O3161" s="156"/>
      <c r="P3161" s="156"/>
      <c r="Q3161" s="156"/>
      <c r="R3161" s="156"/>
      <c r="S3161" s="157"/>
      <c r="T3161" s="211"/>
    </row>
    <row r="3162" spans="1:20" ht="17" outlineLevel="1" x14ac:dyDescent="0.2">
      <c r="A3162" s="38" t="s">
        <v>66</v>
      </c>
      <c r="B3162" s="37" t="s">
        <v>350</v>
      </c>
      <c r="C3162" s="36"/>
      <c r="D3162" s="35">
        <v>0.1</v>
      </c>
      <c r="E3162" s="34">
        <f>D3162*H3151</f>
        <v>0</v>
      </c>
      <c r="F3162" s="33" cm="1">
        <f t="array" ref="F3162">IFERROR(_xlfn.XLOOKUP(1,(TabFournisseurs[TYPE]=A3162)*(TabFournisseurs[SUPPLIER2]=B3162)*(TabFournisseurs[REF PRODUCT]=C3162),TabFournisseurs[Cost / per m]),0)</f>
        <v>0</v>
      </c>
      <c r="G3162" s="32">
        <f t="shared" si="286"/>
        <v>0</v>
      </c>
      <c r="H3162" s="31">
        <f>G3162*H3151</f>
        <v>0</v>
      </c>
      <c r="I3162" s="30"/>
      <c r="J3162" s="30"/>
      <c r="K3162" s="156"/>
      <c r="L3162" s="156"/>
      <c r="M3162" s="156"/>
      <c r="N3162" s="156"/>
      <c r="O3162" s="156"/>
      <c r="P3162" s="156"/>
      <c r="Q3162" s="156"/>
      <c r="R3162" s="156"/>
      <c r="S3162" s="157"/>
      <c r="T3162" s="211"/>
    </row>
    <row r="3163" spans="1:20" ht="17" outlineLevel="1" x14ac:dyDescent="0.2">
      <c r="A3163" s="38" t="s">
        <v>80</v>
      </c>
      <c r="B3163" s="37" t="s">
        <v>81</v>
      </c>
      <c r="C3163" s="36" t="s">
        <v>351</v>
      </c>
      <c r="D3163" s="35">
        <v>3</v>
      </c>
      <c r="E3163" s="34">
        <f>D3163*H3151</f>
        <v>0</v>
      </c>
      <c r="F3163" s="33" cm="1">
        <f t="array" ref="F3163">IFERROR(_xlfn.XLOOKUP(1,(TabFournisseurs[TYPE]=A3163)*(TabFournisseurs[SUPPLIER2]=B3163)*(TabFournisseurs[REF PRODUCT]=C3163),TabFournisseurs[Cost / per m]),0)</f>
        <v>0.13</v>
      </c>
      <c r="G3163" s="32">
        <f t="shared" si="286"/>
        <v>0.39</v>
      </c>
      <c r="H3163" s="31">
        <f>G3163*H3151</f>
        <v>0</v>
      </c>
      <c r="I3163" s="30"/>
      <c r="J3163" s="30"/>
      <c r="K3163" s="29"/>
      <c r="L3163" s="29"/>
      <c r="M3163" s="29"/>
      <c r="N3163" s="29"/>
      <c r="O3163" s="29"/>
      <c r="P3163" s="29"/>
      <c r="Q3163" s="29"/>
      <c r="R3163" s="29"/>
      <c r="S3163" s="28"/>
      <c r="T3163" s="211"/>
    </row>
    <row r="3164" spans="1:20" ht="17" outlineLevel="1" x14ac:dyDescent="0.2">
      <c r="A3164" s="38" t="s">
        <v>80</v>
      </c>
      <c r="B3164" s="37" t="s">
        <v>81</v>
      </c>
      <c r="C3164" s="36" t="s">
        <v>82</v>
      </c>
      <c r="D3164" s="35">
        <v>10</v>
      </c>
      <c r="E3164" s="34">
        <f>D3164*H3151</f>
        <v>0</v>
      </c>
      <c r="F3164" s="33" cm="1">
        <f t="array" ref="F3164">IFERROR(_xlfn.XLOOKUP(1,(TabFournisseurs[TYPE]=A3164)*(TabFournisseurs[SUPPLIER2]=B3164)*(TabFournisseurs[REF PRODUCT]=C3164),TabFournisseurs[Cost / per m]),0)</f>
        <v>0.06</v>
      </c>
      <c r="G3164" s="32">
        <f t="shared" si="286"/>
        <v>0.6</v>
      </c>
      <c r="H3164" s="31">
        <f>G3164*H3151</f>
        <v>0</v>
      </c>
      <c r="I3164" s="158"/>
      <c r="J3164" s="159"/>
      <c r="K3164" s="29"/>
      <c r="L3164" s="29"/>
      <c r="M3164" s="29"/>
      <c r="N3164" s="29"/>
      <c r="O3164" s="29"/>
      <c r="P3164" s="29"/>
      <c r="Q3164" s="29"/>
      <c r="R3164" s="29"/>
      <c r="S3164" s="28"/>
      <c r="T3164" s="211"/>
    </row>
    <row r="3165" spans="1:20" ht="17" outlineLevel="1" x14ac:dyDescent="0.2">
      <c r="A3165" s="38" t="s">
        <v>72</v>
      </c>
      <c r="B3165" s="37" t="s">
        <v>73</v>
      </c>
      <c r="C3165" s="36" t="s">
        <v>352</v>
      </c>
      <c r="D3165" s="35">
        <v>0.5</v>
      </c>
      <c r="E3165" s="34">
        <f>D3165*H3151</f>
        <v>0</v>
      </c>
      <c r="F3165" s="33" cm="1">
        <f t="array" ref="F3165">IFERROR(_xlfn.XLOOKUP(1,(TabFournisseurs[TYPE]=A3165)*(TabFournisseurs[SUPPLIER2]=B3165)*(TabFournisseurs[REF PRODUCT]=C3165),TabFournisseurs[Cost / per m]),0)</f>
        <v>0</v>
      </c>
      <c r="G3165" s="32">
        <f t="shared" si="286"/>
        <v>0</v>
      </c>
      <c r="H3165" s="31">
        <f>G3165*H3151</f>
        <v>0</v>
      </c>
      <c r="I3165" s="30"/>
      <c r="J3165" s="30"/>
      <c r="K3165" s="29"/>
      <c r="L3165" s="29"/>
      <c r="M3165" s="29"/>
      <c r="N3165" s="29"/>
      <c r="O3165" s="29"/>
      <c r="P3165" s="29"/>
      <c r="Q3165" s="29"/>
      <c r="R3165" s="29"/>
      <c r="S3165" s="28"/>
      <c r="T3165" s="211"/>
    </row>
    <row r="3166" spans="1:20" ht="17" outlineLevel="1" x14ac:dyDescent="0.2">
      <c r="A3166" s="38" t="s">
        <v>72</v>
      </c>
      <c r="B3166" s="37" t="s">
        <v>73</v>
      </c>
      <c r="C3166" s="36" t="s">
        <v>74</v>
      </c>
      <c r="D3166" s="35">
        <v>1</v>
      </c>
      <c r="E3166" s="34">
        <f>D3166*H3151</f>
        <v>0</v>
      </c>
      <c r="F3166" s="33" cm="1">
        <f t="array" ref="F3166">IFERROR(_xlfn.XLOOKUP(1,(TabFournisseurs[TYPE]=A3166)*(TabFournisseurs[SUPPLIER2]=B3166)*(TabFournisseurs[REF PRODUCT]=C3166),TabFournisseurs[Cost / per m]),0)</f>
        <v>0.49</v>
      </c>
      <c r="G3166" s="32">
        <f t="shared" si="286"/>
        <v>0.49</v>
      </c>
      <c r="H3166" s="31">
        <f>G3166*H3151</f>
        <v>0</v>
      </c>
      <c r="I3166" s="30"/>
      <c r="J3166" s="30"/>
      <c r="K3166" s="29"/>
      <c r="L3166" s="29"/>
      <c r="M3166" s="29"/>
      <c r="N3166" s="29"/>
      <c r="O3166" s="29"/>
      <c r="P3166" s="29"/>
      <c r="Q3166" s="29"/>
      <c r="R3166" s="29"/>
      <c r="S3166" s="28"/>
      <c r="T3166" s="211"/>
    </row>
    <row r="3167" spans="1:20" ht="17" outlineLevel="1" x14ac:dyDescent="0.2">
      <c r="A3167" s="38" t="s">
        <v>75</v>
      </c>
      <c r="B3167" s="37" t="s">
        <v>76</v>
      </c>
      <c r="C3167" s="103" t="s">
        <v>259</v>
      </c>
      <c r="D3167" s="35">
        <v>1</v>
      </c>
      <c r="E3167" s="34">
        <f>D3167*H3151</f>
        <v>0</v>
      </c>
      <c r="F3167" s="33" cm="1">
        <f t="array" ref="F3167">IFERROR(_xlfn.XLOOKUP(1,(TabFournisseurs[TYPE]=A3167)*(TabFournisseurs[SUPPLIER2]=B3167)*(TabFournisseurs[REF PRODUCT]=C3167),TabFournisseurs[Cost / per m]),0)</f>
        <v>0.65</v>
      </c>
      <c r="G3167" s="32">
        <f t="shared" si="286"/>
        <v>0.65</v>
      </c>
      <c r="H3167" s="31">
        <f>G3167*H3151</f>
        <v>0</v>
      </c>
      <c r="I3167" s="30"/>
      <c r="J3167" s="30"/>
      <c r="K3167" s="29"/>
      <c r="L3167" s="29"/>
      <c r="M3167" s="29"/>
      <c r="N3167" s="29"/>
      <c r="O3167" s="29"/>
      <c r="P3167" s="29"/>
      <c r="Q3167" s="29"/>
      <c r="R3167" s="29"/>
      <c r="S3167" s="28"/>
      <c r="T3167" s="211"/>
    </row>
    <row r="3168" spans="1:20" ht="17" outlineLevel="1" x14ac:dyDescent="0.2">
      <c r="A3168" s="38" t="s">
        <v>78</v>
      </c>
      <c r="B3168" s="37" t="s">
        <v>76</v>
      </c>
      <c r="C3168" s="36" t="s">
        <v>261</v>
      </c>
      <c r="D3168" s="35">
        <v>1</v>
      </c>
      <c r="E3168" s="34">
        <f>D3168*H3151</f>
        <v>0</v>
      </c>
      <c r="F3168" s="33" cm="1">
        <f t="array" ref="F3168">IFERROR(_xlfn.XLOOKUP(1,(TabFournisseurs[TYPE]=A3168)*(TabFournisseurs[SUPPLIER2]=B3168)*(TabFournisseurs[REF PRODUCT]=C3168),TabFournisseurs[Cost / per m]),0)</f>
        <v>0.25</v>
      </c>
      <c r="G3168" s="32">
        <f t="shared" si="286"/>
        <v>0.25</v>
      </c>
      <c r="H3168" s="31">
        <f>G3168*H3151</f>
        <v>0</v>
      </c>
      <c r="I3168" s="30"/>
      <c r="J3168" s="30"/>
      <c r="K3168" s="29"/>
      <c r="L3168" s="29"/>
      <c r="M3168" s="29"/>
      <c r="N3168" s="29"/>
      <c r="O3168" s="29"/>
      <c r="P3168" s="29"/>
      <c r="Q3168" s="29"/>
      <c r="R3168" s="29"/>
      <c r="S3168" s="28"/>
      <c r="T3168" s="211"/>
    </row>
    <row r="3169" spans="1:20" outlineLevel="1" x14ac:dyDescent="0.2">
      <c r="A3169" s="38"/>
      <c r="B3169" s="37"/>
      <c r="C3169" s="36"/>
      <c r="D3169" s="35"/>
      <c r="E3169" s="34">
        <f>D3169*H3151</f>
        <v>0</v>
      </c>
      <c r="F3169" s="33" cm="1">
        <f t="array" ref="F3169">IFERROR(_xlfn.XLOOKUP(1,(TabFournisseurs[TYPE]=A3169)*(TabFournisseurs[SUPPLIER2]=B3169)*(TabFournisseurs[REF PRODUCT]=C3169),TabFournisseurs[Cost / per m]),0)</f>
        <v>0</v>
      </c>
      <c r="G3169" s="32">
        <f t="shared" si="286"/>
        <v>0</v>
      </c>
      <c r="H3169" s="31">
        <f>G3169*H3151</f>
        <v>0</v>
      </c>
      <c r="I3169" s="30"/>
      <c r="J3169" s="30"/>
      <c r="K3169" s="29"/>
      <c r="L3169" s="29"/>
      <c r="M3169" s="29"/>
      <c r="N3169" s="29"/>
      <c r="O3169" s="29"/>
      <c r="P3169" s="29"/>
      <c r="Q3169" s="29"/>
      <c r="R3169" s="29"/>
      <c r="S3169" s="28"/>
      <c r="T3169" s="211"/>
    </row>
    <row r="3170" spans="1:20" outlineLevel="1" x14ac:dyDescent="0.2">
      <c r="A3170" s="38"/>
      <c r="B3170" s="37"/>
      <c r="C3170" s="36"/>
      <c r="D3170" s="35"/>
      <c r="E3170" s="34">
        <f>D3170*H3151</f>
        <v>0</v>
      </c>
      <c r="F3170" s="33" cm="1">
        <f t="array" ref="F3170">IFERROR(_xlfn.XLOOKUP(1,(TabFournisseurs[TYPE]=A3170)*(TabFournisseurs[SUPPLIER2]=B3170)*(TabFournisseurs[REF PRODUCT]=C3170),TabFournisseurs[Cost / per m]),0)</f>
        <v>0</v>
      </c>
      <c r="G3170" s="32">
        <f t="shared" si="286"/>
        <v>0</v>
      </c>
      <c r="H3170" s="31">
        <f>G3170*H3151</f>
        <v>0</v>
      </c>
      <c r="I3170" s="30"/>
      <c r="J3170" s="30"/>
      <c r="K3170" s="29"/>
      <c r="L3170" s="29"/>
      <c r="M3170" s="29"/>
      <c r="N3170" s="29"/>
      <c r="O3170" s="29"/>
      <c r="P3170" s="29"/>
      <c r="Q3170" s="29"/>
      <c r="R3170" s="29"/>
      <c r="S3170" s="28"/>
      <c r="T3170" s="211"/>
    </row>
    <row r="3171" spans="1:20" outlineLevel="1" x14ac:dyDescent="0.2">
      <c r="A3171" s="38"/>
      <c r="B3171" s="37"/>
      <c r="C3171" s="36"/>
      <c r="D3171" s="35"/>
      <c r="E3171" s="34">
        <f>D3171*H3151</f>
        <v>0</v>
      </c>
      <c r="F3171" s="33" cm="1">
        <f t="array" ref="F3171">IFERROR(_xlfn.XLOOKUP(1,(TabFournisseurs[TYPE]=A3171)*(TabFournisseurs[SUPPLIER2]=B3171)*(TabFournisseurs[REF PRODUCT]=C3171),TabFournisseurs[Cost / per m]),0)</f>
        <v>0</v>
      </c>
      <c r="G3171" s="32">
        <f t="shared" si="286"/>
        <v>0</v>
      </c>
      <c r="H3171" s="31">
        <f>G3171*H3151</f>
        <v>0</v>
      </c>
      <c r="I3171" s="30"/>
      <c r="J3171" s="30"/>
      <c r="K3171" s="29"/>
      <c r="L3171" s="29"/>
      <c r="M3171" s="29"/>
      <c r="N3171" s="29"/>
      <c r="O3171" s="29"/>
      <c r="P3171" s="29"/>
      <c r="Q3171" s="29"/>
      <c r="R3171" s="29"/>
      <c r="S3171" s="28"/>
      <c r="T3171" s="211"/>
    </row>
    <row r="3172" spans="1:20" ht="17" outlineLevel="1" x14ac:dyDescent="0.2">
      <c r="A3172" s="38" t="s">
        <v>38</v>
      </c>
      <c r="B3172" s="37" t="s">
        <v>40</v>
      </c>
      <c r="C3172" s="36" t="s">
        <v>41</v>
      </c>
      <c r="D3172" s="35">
        <v>1</v>
      </c>
      <c r="E3172" s="34">
        <f>D3172*H3151</f>
        <v>0</v>
      </c>
      <c r="F3172" s="33" cm="1">
        <f t="array" ref="F3172">IFERROR(_xlfn.XLOOKUP(1,(TabFournisseurs[TYPE]=A3172)*(TabFournisseurs[SUPPLIER2]=B3172)*(TabFournisseurs[REF PRODUCT]=C3172),TabFournisseurs[Cost / per m]),0)</f>
        <v>2</v>
      </c>
      <c r="G3172" s="32">
        <f t="shared" ref="G3172:G3173" si="287">F3172*D3172</f>
        <v>2</v>
      </c>
      <c r="H3172" s="31">
        <f>G3172*H3151</f>
        <v>0</v>
      </c>
      <c r="I3172" s="30"/>
      <c r="J3172" s="30"/>
      <c r="K3172" s="29"/>
      <c r="L3172" s="29"/>
      <c r="M3172" s="29"/>
      <c r="N3172" s="29"/>
      <c r="O3172" s="29"/>
      <c r="P3172" s="29"/>
      <c r="Q3172" s="29"/>
      <c r="R3172" s="29"/>
      <c r="S3172" s="28"/>
      <c r="T3172" s="211"/>
    </row>
    <row r="3173" spans="1:20" ht="18" outlineLevel="1" thickBot="1" x14ac:dyDescent="0.25">
      <c r="A3173" s="27" t="s">
        <v>38</v>
      </c>
      <c r="B3173" s="26" t="s">
        <v>42</v>
      </c>
      <c r="C3173" s="25" t="s">
        <v>43</v>
      </c>
      <c r="D3173" s="24">
        <v>1</v>
      </c>
      <c r="E3173" s="23">
        <f>D3173*H3151</f>
        <v>0</v>
      </c>
      <c r="F3173" s="22" cm="1">
        <f t="array" ref="F3173">IFERROR(_xlfn.XLOOKUP(1,(TabFournisseurs[TYPE]=A3173)*(TabFournisseurs[SUPPLIER2]=B3173)*(TabFournisseurs[REF PRODUCT]=C3173),TabFournisseurs[Cost / per m]),0)</f>
        <v>0.5</v>
      </c>
      <c r="G3173" s="21">
        <f t="shared" si="287"/>
        <v>0.5</v>
      </c>
      <c r="H3173" s="20">
        <f>G3173*H3151</f>
        <v>0</v>
      </c>
      <c r="I3173" s="19"/>
      <c r="J3173" s="19"/>
      <c r="K3173" s="18"/>
      <c r="L3173" s="18"/>
      <c r="M3173" s="18"/>
      <c r="N3173" s="18"/>
      <c r="O3173" s="18"/>
      <c r="P3173" s="18"/>
      <c r="Q3173" s="18"/>
      <c r="R3173" s="18"/>
      <c r="S3173" s="17"/>
      <c r="T3173" s="211"/>
    </row>
    <row r="3174" spans="1:20" ht="17" thickBot="1" x14ac:dyDescent="0.25">
      <c r="A3174" s="95"/>
      <c r="B3174" s="95"/>
      <c r="C3174" s="95"/>
      <c r="D3174" s="95"/>
      <c r="E3174" s="95"/>
      <c r="F3174" s="95"/>
      <c r="G3174" s="95"/>
      <c r="H3174" s="95"/>
      <c r="I3174" s="95"/>
      <c r="J3174" s="95"/>
      <c r="K3174" s="95"/>
      <c r="L3174" s="95"/>
      <c r="M3174" s="95"/>
      <c r="N3174" s="95"/>
      <c r="O3174" s="95"/>
      <c r="P3174" s="95"/>
      <c r="Q3174" s="95"/>
      <c r="R3174" s="95"/>
      <c r="S3174" s="95"/>
      <c r="T3174" s="95"/>
    </row>
    <row r="3175" spans="1:20" ht="23" customHeight="1" x14ac:dyDescent="0.2">
      <c r="A3175" s="204" t="s">
        <v>373</v>
      </c>
      <c r="B3175" s="205"/>
      <c r="C3175" s="205"/>
      <c r="D3175" s="205"/>
      <c r="E3175" s="205"/>
      <c r="F3175" s="205"/>
      <c r="G3175" s="206"/>
      <c r="H3175" s="166" t="s">
        <v>152</v>
      </c>
      <c r="I3175" s="167"/>
      <c r="J3175" s="167"/>
      <c r="K3175" s="167"/>
      <c r="L3175" s="167"/>
      <c r="M3175" s="168"/>
      <c r="N3175" s="169" t="s">
        <v>1</v>
      </c>
      <c r="O3175" s="169"/>
      <c r="P3175" s="169"/>
      <c r="Q3175" s="169"/>
      <c r="R3175" s="171"/>
      <c r="S3175" s="173" t="s">
        <v>2</v>
      </c>
      <c r="T3175" s="210"/>
    </row>
    <row r="3176" spans="1:20" ht="23" customHeight="1" thickBot="1" x14ac:dyDescent="0.25">
      <c r="A3176" s="207"/>
      <c r="B3176" s="208"/>
      <c r="C3176" s="208"/>
      <c r="D3176" s="208"/>
      <c r="E3176" s="208"/>
      <c r="F3176" s="208"/>
      <c r="G3176" s="209"/>
      <c r="H3176" s="177"/>
      <c r="I3176" s="178"/>
      <c r="J3176" s="178"/>
      <c r="K3176" s="178"/>
      <c r="L3176" s="178"/>
      <c r="M3176" s="179"/>
      <c r="N3176" s="170"/>
      <c r="O3176" s="170"/>
      <c r="P3176" s="170"/>
      <c r="Q3176" s="170"/>
      <c r="R3176" s="172"/>
      <c r="S3176" s="174"/>
      <c r="T3176" s="210"/>
    </row>
    <row r="3177" spans="1:20" outlineLevel="1" x14ac:dyDescent="0.2">
      <c r="A3177" s="212">
        <v>46162</v>
      </c>
      <c r="B3177" s="181"/>
      <c r="C3177" s="94"/>
      <c r="D3177" s="94"/>
      <c r="E3177" s="94"/>
      <c r="F3177" s="94"/>
      <c r="G3177" s="94"/>
      <c r="H3177" s="94"/>
      <c r="I3177" s="94"/>
      <c r="J3177" s="94"/>
      <c r="K3177" s="94"/>
      <c r="L3177" s="94"/>
      <c r="M3177" s="94"/>
      <c r="N3177" s="94"/>
      <c r="O3177" s="94"/>
      <c r="P3177" s="94"/>
      <c r="Q3177" s="94"/>
      <c r="R3177" s="94"/>
      <c r="S3177" s="93" t="s">
        <v>162</v>
      </c>
      <c r="T3177" s="211"/>
    </row>
    <row r="3178" spans="1:20" ht="17" outlineLevel="1" thickBot="1" x14ac:dyDescent="0.25">
      <c r="A3178" s="92"/>
      <c r="B3178" s="42"/>
      <c r="C3178" s="42"/>
      <c r="D3178" s="42"/>
      <c r="E3178" s="42"/>
      <c r="F3178" s="42"/>
      <c r="G3178" s="42"/>
      <c r="H3178" s="42"/>
      <c r="I3178" s="42"/>
      <c r="J3178" s="42"/>
      <c r="K3178" s="42"/>
      <c r="L3178" s="42"/>
      <c r="M3178" s="42"/>
      <c r="N3178" s="42"/>
      <c r="O3178" s="42"/>
      <c r="P3178" s="42"/>
      <c r="Q3178" s="42"/>
      <c r="R3178" s="42"/>
      <c r="S3178" s="47"/>
      <c r="T3178" s="211"/>
    </row>
    <row r="3179" spans="1:20" ht="17" customHeight="1" outlineLevel="1" thickBot="1" x14ac:dyDescent="0.25">
      <c r="A3179" s="182" t="e" vm="52">
        <v>#VALUE!</v>
      </c>
      <c r="B3179" s="183"/>
      <c r="C3179" s="91" t="s">
        <v>6</v>
      </c>
      <c r="D3179" s="90" t="s">
        <v>7</v>
      </c>
      <c r="E3179" s="106" t="s">
        <v>374</v>
      </c>
      <c r="F3179" s="42"/>
      <c r="G3179" s="42"/>
      <c r="H3179" s="84" t="s">
        <v>8</v>
      </c>
      <c r="I3179" s="88"/>
      <c r="J3179" s="88"/>
      <c r="K3179" s="88"/>
      <c r="L3179" s="88"/>
      <c r="M3179" s="88"/>
      <c r="N3179" s="88"/>
      <c r="O3179" s="88"/>
      <c r="P3179" s="88"/>
      <c r="Q3179" s="88"/>
      <c r="S3179" s="87"/>
      <c r="T3179" s="211"/>
    </row>
    <row r="3180" spans="1:20" ht="16" customHeight="1" outlineLevel="1" x14ac:dyDescent="0.2">
      <c r="A3180" s="184"/>
      <c r="B3180" s="185"/>
      <c r="C3180" s="188"/>
      <c r="D3180" s="86" t="s">
        <v>9</v>
      </c>
      <c r="E3180" s="85" t="s">
        <v>49</v>
      </c>
      <c r="F3180" s="42"/>
      <c r="G3180" s="42"/>
      <c r="H3180" s="84" t="s">
        <v>10</v>
      </c>
      <c r="I3180" s="83"/>
      <c r="J3180" s="83"/>
      <c r="K3180" s="83"/>
      <c r="L3180" s="83"/>
      <c r="M3180" s="83"/>
      <c r="N3180" s="83"/>
      <c r="O3180" s="83"/>
      <c r="P3180" s="83"/>
      <c r="Q3180" s="83"/>
      <c r="R3180" s="191"/>
      <c r="S3180" s="192"/>
      <c r="T3180" s="211"/>
    </row>
    <row r="3181" spans="1:20" ht="16" customHeight="1" outlineLevel="1" x14ac:dyDescent="0.2">
      <c r="A3181" s="184"/>
      <c r="B3181" s="185"/>
      <c r="C3181" s="189"/>
      <c r="D3181" s="63" t="s">
        <v>11</v>
      </c>
      <c r="E3181" s="82" t="s">
        <v>50</v>
      </c>
      <c r="F3181" s="42"/>
      <c r="G3181" s="48"/>
      <c r="H3181" s="81"/>
      <c r="I3181" s="80"/>
      <c r="J3181" s="80"/>
      <c r="K3181" s="80"/>
      <c r="L3181" s="80"/>
      <c r="M3181" s="80"/>
      <c r="N3181" s="80"/>
      <c r="O3181" s="80"/>
      <c r="P3181" s="80"/>
      <c r="Q3181" s="80"/>
      <c r="R3181" s="191"/>
      <c r="S3181" s="192"/>
      <c r="T3181" s="211"/>
    </row>
    <row r="3182" spans="1:20" ht="16" customHeight="1" outlineLevel="1" thickBot="1" x14ac:dyDescent="0.25">
      <c r="A3182" s="184"/>
      <c r="B3182" s="185"/>
      <c r="C3182" s="189"/>
      <c r="D3182" s="63" t="s">
        <v>12</v>
      </c>
      <c r="E3182" s="82"/>
      <c r="F3182" s="42"/>
      <c r="G3182" s="48"/>
      <c r="H3182" s="81"/>
      <c r="I3182" s="80"/>
      <c r="J3182" s="80"/>
      <c r="K3182" s="80"/>
      <c r="L3182" s="80"/>
      <c r="M3182" s="80"/>
      <c r="N3182" s="80"/>
      <c r="O3182" s="80"/>
      <c r="P3182" s="80"/>
      <c r="Q3182" s="80"/>
      <c r="R3182" s="152"/>
      <c r="S3182" s="153"/>
      <c r="T3182" s="211"/>
    </row>
    <row r="3183" spans="1:20" ht="16" customHeight="1" outlineLevel="1" thickBot="1" x14ac:dyDescent="0.25">
      <c r="A3183" s="184"/>
      <c r="B3183" s="185"/>
      <c r="C3183" s="189"/>
      <c r="D3183" s="63" t="s">
        <v>13</v>
      </c>
      <c r="E3183" s="105" t="b">
        <v>0</v>
      </c>
      <c r="F3183" s="42"/>
      <c r="G3183" s="48"/>
      <c r="H3183" s="59" t="s">
        <v>14</v>
      </c>
      <c r="I3183" s="58">
        <v>48</v>
      </c>
      <c r="J3183" s="58">
        <v>50</v>
      </c>
      <c r="K3183" s="58">
        <v>52</v>
      </c>
      <c r="L3183" s="58">
        <v>54</v>
      </c>
      <c r="M3183" s="58">
        <v>56</v>
      </c>
      <c r="N3183" s="58">
        <v>58</v>
      </c>
      <c r="O3183" s="58">
        <v>60</v>
      </c>
      <c r="P3183" s="58">
        <v>62</v>
      </c>
      <c r="Q3183" s="57">
        <v>64</v>
      </c>
      <c r="S3183" s="79"/>
      <c r="T3183" s="211"/>
    </row>
    <row r="3184" spans="1:20" outlineLevel="1" x14ac:dyDescent="0.2">
      <c r="A3184" s="184"/>
      <c r="B3184" s="185"/>
      <c r="C3184" s="189"/>
      <c r="D3184" s="193"/>
      <c r="E3184" s="194"/>
      <c r="F3184" s="42"/>
      <c r="G3184" s="48"/>
      <c r="H3184" s="78">
        <f t="shared" ref="H3184:H3191" si="288">SUM(I3184:Q3184)</f>
        <v>0</v>
      </c>
      <c r="I3184" s="77"/>
      <c r="J3184" s="77"/>
      <c r="K3184" s="77"/>
      <c r="L3184" s="77"/>
      <c r="M3184" s="77"/>
      <c r="N3184" s="77"/>
      <c r="O3184" s="77"/>
      <c r="P3184" s="77"/>
      <c r="Q3184" s="77"/>
      <c r="R3184" s="195" t="s">
        <v>15</v>
      </c>
      <c r="S3184" s="196"/>
      <c r="T3184" s="211"/>
    </row>
    <row r="3185" spans="1:20" ht="16" customHeight="1" outlineLevel="1" x14ac:dyDescent="0.2">
      <c r="A3185" s="184"/>
      <c r="B3185" s="185"/>
      <c r="C3185" s="189"/>
      <c r="D3185" s="63" t="s">
        <v>16</v>
      </c>
      <c r="E3185" s="76" t="s">
        <v>345</v>
      </c>
      <c r="F3185" s="42"/>
      <c r="G3185" s="48"/>
      <c r="H3185" s="73">
        <f t="shared" si="288"/>
        <v>0</v>
      </c>
      <c r="I3185" s="68"/>
      <c r="J3185" s="68"/>
      <c r="K3185" s="68"/>
      <c r="L3185" s="68"/>
      <c r="M3185" s="68"/>
      <c r="N3185" s="68"/>
      <c r="O3185" s="68"/>
      <c r="P3185" s="68"/>
      <c r="Q3185" s="68"/>
      <c r="R3185" s="197"/>
      <c r="S3185" s="192"/>
      <c r="T3185" s="211"/>
    </row>
    <row r="3186" spans="1:20" ht="16" customHeight="1" outlineLevel="1" x14ac:dyDescent="0.2">
      <c r="A3186" s="184"/>
      <c r="B3186" s="185"/>
      <c r="C3186" s="189"/>
      <c r="D3186" s="63" t="s">
        <v>17</v>
      </c>
      <c r="E3186" s="75" t="s">
        <v>346</v>
      </c>
      <c r="F3186" s="42"/>
      <c r="G3186" s="42"/>
      <c r="H3186" s="73">
        <f t="shared" si="288"/>
        <v>0</v>
      </c>
      <c r="I3186" s="68"/>
      <c r="J3186" s="68"/>
      <c r="K3186" s="68"/>
      <c r="L3186" s="68"/>
      <c r="M3186" s="68"/>
      <c r="N3186" s="68"/>
      <c r="O3186" s="68"/>
      <c r="P3186" s="68"/>
      <c r="Q3186" s="68"/>
      <c r="R3186" s="197"/>
      <c r="S3186" s="192"/>
      <c r="T3186" s="211"/>
    </row>
    <row r="3187" spans="1:20" outlineLevel="1" x14ac:dyDescent="0.2">
      <c r="A3187" s="184"/>
      <c r="B3187" s="185"/>
      <c r="C3187" s="189"/>
      <c r="D3187" s="193"/>
      <c r="E3187" s="194"/>
      <c r="F3187" s="42"/>
      <c r="G3187" s="48"/>
      <c r="H3187" s="73">
        <f t="shared" si="288"/>
        <v>0</v>
      </c>
      <c r="I3187" s="68"/>
      <c r="J3187" s="68"/>
      <c r="K3187" s="68"/>
      <c r="L3187" s="68"/>
      <c r="M3187" s="68"/>
      <c r="N3187" s="68"/>
      <c r="O3187" s="68"/>
      <c r="P3187" s="68"/>
      <c r="Q3187" s="68"/>
      <c r="R3187" s="197"/>
      <c r="S3187" s="192"/>
      <c r="T3187" s="211"/>
    </row>
    <row r="3188" spans="1:20" ht="16" customHeight="1" outlineLevel="1" x14ac:dyDescent="0.2">
      <c r="A3188" s="184"/>
      <c r="B3188" s="185"/>
      <c r="C3188" s="189"/>
      <c r="D3188" s="63" t="s">
        <v>18</v>
      </c>
      <c r="E3188" s="76">
        <v>107</v>
      </c>
      <c r="F3188" s="42"/>
      <c r="G3188" s="48"/>
      <c r="H3188" s="73">
        <f t="shared" si="288"/>
        <v>0</v>
      </c>
      <c r="I3188" s="68"/>
      <c r="J3188" s="68"/>
      <c r="K3188" s="68"/>
      <c r="L3188" s="68"/>
      <c r="M3188" s="68"/>
      <c r="N3188" s="68"/>
      <c r="O3188" s="68"/>
      <c r="P3188" s="68"/>
      <c r="Q3188" s="68"/>
      <c r="R3188" s="197"/>
      <c r="S3188" s="192"/>
      <c r="T3188" s="211"/>
    </row>
    <row r="3189" spans="1:20" ht="16" customHeight="1" outlineLevel="1" x14ac:dyDescent="0.2">
      <c r="A3189" s="184"/>
      <c r="B3189" s="185"/>
      <c r="C3189" s="189"/>
      <c r="D3189" s="63" t="s">
        <v>19</v>
      </c>
      <c r="E3189" s="75">
        <f>SUM(G3202:G3216)</f>
        <v>25.599999999999998</v>
      </c>
      <c r="F3189" s="42"/>
      <c r="G3189" s="42"/>
      <c r="H3189" s="73">
        <f t="shared" si="288"/>
        <v>0</v>
      </c>
      <c r="I3189" s="68"/>
      <c r="J3189" s="68"/>
      <c r="K3189" s="68"/>
      <c r="L3189" s="68"/>
      <c r="M3189" s="68"/>
      <c r="N3189" s="68"/>
      <c r="O3189" s="68"/>
      <c r="P3189" s="68"/>
      <c r="Q3189" s="68"/>
      <c r="R3189" s="197"/>
      <c r="S3189" s="192"/>
      <c r="T3189" s="211"/>
    </row>
    <row r="3190" spans="1:20" outlineLevel="1" x14ac:dyDescent="0.2">
      <c r="A3190" s="184"/>
      <c r="B3190" s="185"/>
      <c r="C3190" s="189"/>
      <c r="D3190" s="193"/>
      <c r="E3190" s="194"/>
      <c r="F3190" s="42"/>
      <c r="G3190" s="48"/>
      <c r="H3190" s="73">
        <f t="shared" si="288"/>
        <v>0</v>
      </c>
      <c r="I3190" s="68"/>
      <c r="J3190" s="68"/>
      <c r="K3190" s="68"/>
      <c r="L3190" s="68"/>
      <c r="M3190" s="68"/>
      <c r="N3190" s="68"/>
      <c r="O3190" s="68"/>
      <c r="P3190" s="68"/>
      <c r="Q3190" s="68"/>
      <c r="R3190" s="197"/>
      <c r="S3190" s="192"/>
      <c r="T3190" s="211"/>
    </row>
    <row r="3191" spans="1:20" ht="16" customHeight="1" outlineLevel="1" x14ac:dyDescent="0.2">
      <c r="A3191" s="184"/>
      <c r="B3191" s="185"/>
      <c r="C3191" s="189"/>
      <c r="D3191" s="63" t="s">
        <v>20</v>
      </c>
      <c r="E3191" s="75">
        <f>SUM(E3188:E3189)</f>
        <v>132.6</v>
      </c>
      <c r="F3191" s="42"/>
      <c r="G3191" s="74"/>
      <c r="H3191" s="73">
        <f t="shared" si="288"/>
        <v>0</v>
      </c>
      <c r="I3191" s="68"/>
      <c r="J3191" s="68"/>
      <c r="K3191" s="68"/>
      <c r="L3191" s="68"/>
      <c r="M3191" s="68"/>
      <c r="N3191" s="68"/>
      <c r="O3191" s="68"/>
      <c r="P3191" s="68"/>
      <c r="Q3191" s="68"/>
      <c r="R3191" s="197"/>
      <c r="S3191" s="192"/>
      <c r="T3191" s="211"/>
    </row>
    <row r="3192" spans="1:20" ht="16" customHeight="1" outlineLevel="1" x14ac:dyDescent="0.2">
      <c r="A3192" s="184"/>
      <c r="B3192" s="185"/>
      <c r="C3192" s="189"/>
      <c r="D3192" s="63" t="s">
        <v>21</v>
      </c>
      <c r="E3192" s="72">
        <f>SUM(E3194/E3191)</f>
        <v>4.3363499245852193</v>
      </c>
      <c r="F3192" s="42"/>
      <c r="G3192" s="71" t="s">
        <v>11</v>
      </c>
      <c r="H3192" s="69">
        <v>0</v>
      </c>
      <c r="I3192" s="68"/>
      <c r="J3192" s="68"/>
      <c r="K3192" s="68"/>
      <c r="L3192" s="68"/>
      <c r="M3192" s="68"/>
      <c r="N3192" s="68"/>
      <c r="O3192" s="68"/>
      <c r="P3192" s="68"/>
      <c r="Q3192" s="67"/>
      <c r="R3192" s="197"/>
      <c r="S3192" s="192"/>
      <c r="T3192" s="211"/>
    </row>
    <row r="3193" spans="1:20" ht="17" outlineLevel="1" thickBot="1" x14ac:dyDescent="0.25">
      <c r="A3193" s="184"/>
      <c r="B3193" s="185"/>
      <c r="C3193" s="189"/>
      <c r="D3193" s="193"/>
      <c r="E3193" s="194"/>
      <c r="F3193" s="42"/>
      <c r="G3193" s="70" t="s">
        <v>22</v>
      </c>
      <c r="H3193" s="69">
        <v>0</v>
      </c>
      <c r="I3193" s="68"/>
      <c r="J3193" s="68"/>
      <c r="K3193" s="68"/>
      <c r="L3193" s="68"/>
      <c r="M3193" s="68"/>
      <c r="N3193" s="68"/>
      <c r="O3193" s="68"/>
      <c r="P3193" s="68"/>
      <c r="Q3193" s="67"/>
      <c r="R3193" s="197"/>
      <c r="S3193" s="192"/>
      <c r="T3193" s="211"/>
    </row>
    <row r="3194" spans="1:20" ht="16" customHeight="1" outlineLevel="1" thickBot="1" x14ac:dyDescent="0.25">
      <c r="A3194" s="184"/>
      <c r="B3194" s="185"/>
      <c r="C3194" s="189"/>
      <c r="D3194" s="63" t="s">
        <v>23</v>
      </c>
      <c r="E3194" s="66">
        <v>575</v>
      </c>
      <c r="G3194" s="48"/>
      <c r="H3194" s="65">
        <f>SUM(H3192:H3193)</f>
        <v>0</v>
      </c>
      <c r="I3194" s="64">
        <f t="shared" ref="I3194:Q3194" si="289">SUM(I3184:I3191)</f>
        <v>0</v>
      </c>
      <c r="J3194" s="64">
        <f t="shared" si="289"/>
        <v>0</v>
      </c>
      <c r="K3194" s="64">
        <f t="shared" si="289"/>
        <v>0</v>
      </c>
      <c r="L3194" s="64">
        <f t="shared" si="289"/>
        <v>0</v>
      </c>
      <c r="M3194" s="64">
        <f t="shared" si="289"/>
        <v>0</v>
      </c>
      <c r="N3194" s="64">
        <f t="shared" si="289"/>
        <v>0</v>
      </c>
      <c r="O3194" s="64">
        <f t="shared" si="289"/>
        <v>0</v>
      </c>
      <c r="P3194" s="64">
        <f t="shared" si="289"/>
        <v>0</v>
      </c>
      <c r="Q3194" s="64">
        <f t="shared" si="289"/>
        <v>0</v>
      </c>
      <c r="R3194" s="197"/>
      <c r="S3194" s="192"/>
      <c r="T3194" s="211"/>
    </row>
    <row r="3195" spans="1:20" ht="17" customHeight="1" outlineLevel="1" thickBot="1" x14ac:dyDescent="0.25">
      <c r="A3195" s="184"/>
      <c r="B3195" s="185"/>
      <c r="C3195" s="189"/>
      <c r="D3195" s="63" t="s">
        <v>24</v>
      </c>
      <c r="E3195" s="62">
        <f>SUM(E3194/2.5)</f>
        <v>230</v>
      </c>
      <c r="F3195" s="42"/>
      <c r="G3195" s="61"/>
      <c r="H3195" s="60" t="s">
        <v>14</v>
      </c>
      <c r="I3195" s="59">
        <v>48</v>
      </c>
      <c r="J3195" s="58">
        <v>50</v>
      </c>
      <c r="K3195" s="58">
        <v>52</v>
      </c>
      <c r="L3195" s="58">
        <v>54</v>
      </c>
      <c r="M3195" s="58">
        <v>56</v>
      </c>
      <c r="N3195" s="58">
        <v>58</v>
      </c>
      <c r="O3195" s="58">
        <v>60</v>
      </c>
      <c r="P3195" s="58">
        <v>62</v>
      </c>
      <c r="Q3195" s="57">
        <v>64</v>
      </c>
      <c r="R3195" s="197"/>
      <c r="S3195" s="192"/>
      <c r="T3195" s="211"/>
    </row>
    <row r="3196" spans="1:20" ht="17" outlineLevel="1" thickBot="1" x14ac:dyDescent="0.25">
      <c r="A3196" s="186"/>
      <c r="B3196" s="187"/>
      <c r="C3196" s="190"/>
      <c r="D3196" s="56" t="s">
        <v>25</v>
      </c>
      <c r="E3196" s="55">
        <f>SUM(E3194/2.2)</f>
        <v>261.36363636363632</v>
      </c>
      <c r="F3196" s="42"/>
      <c r="G3196" s="42"/>
      <c r="H3196" s="42"/>
      <c r="I3196" s="42"/>
      <c r="J3196" s="42"/>
      <c r="K3196" s="42"/>
      <c r="L3196" s="42"/>
      <c r="M3196" s="42"/>
      <c r="N3196" s="42"/>
      <c r="O3196" s="42"/>
      <c r="P3196" s="42"/>
      <c r="Q3196" s="42"/>
      <c r="R3196" s="198"/>
      <c r="S3196" s="199"/>
      <c r="T3196" s="211"/>
    </row>
    <row r="3197" spans="1:20" ht="17" outlineLevel="1" thickBot="1" x14ac:dyDescent="0.25">
      <c r="A3197" s="54" t="s">
        <v>26</v>
      </c>
      <c r="B3197" s="53">
        <v>46220</v>
      </c>
      <c r="C3197" s="42"/>
      <c r="D3197" s="48"/>
      <c r="E3197" s="52"/>
      <c r="F3197" s="42"/>
      <c r="S3197" s="28"/>
      <c r="T3197" s="211"/>
    </row>
    <row r="3198" spans="1:20" outlineLevel="1" x14ac:dyDescent="0.2">
      <c r="A3198" s="51" t="s">
        <v>27</v>
      </c>
      <c r="B3198" s="50"/>
      <c r="C3198" s="42"/>
      <c r="D3198" s="48"/>
      <c r="E3198" s="42"/>
      <c r="F3198" s="42"/>
      <c r="R3198" s="42"/>
      <c r="S3198" s="47"/>
      <c r="T3198" s="211"/>
    </row>
    <row r="3199" spans="1:20" outlineLevel="1" x14ac:dyDescent="0.2">
      <c r="A3199" s="49"/>
      <c r="B3199" s="42"/>
      <c r="C3199" s="42"/>
      <c r="D3199" s="48"/>
      <c r="E3199" s="42"/>
      <c r="F3199" s="42"/>
      <c r="G3199" s="42"/>
      <c r="H3199" s="42"/>
      <c r="I3199" s="42"/>
      <c r="J3199" s="42"/>
      <c r="K3199" s="42"/>
      <c r="L3199" s="42"/>
      <c r="M3199" s="42"/>
      <c r="N3199" s="42"/>
      <c r="O3199" s="42"/>
      <c r="P3199" s="42"/>
      <c r="Q3199" s="42"/>
      <c r="R3199" s="42"/>
      <c r="S3199" s="47"/>
      <c r="T3199" s="211"/>
    </row>
    <row r="3200" spans="1:20" ht="17" outlineLevel="1" thickBot="1" x14ac:dyDescent="0.25">
      <c r="A3200" s="49" t="s">
        <v>28</v>
      </c>
      <c r="B3200" s="42"/>
      <c r="C3200" s="42"/>
      <c r="D3200" s="48"/>
      <c r="E3200" s="42"/>
      <c r="F3200" s="42"/>
      <c r="G3200" s="42"/>
      <c r="H3200" s="42"/>
      <c r="I3200" s="42"/>
      <c r="J3200" s="42"/>
      <c r="K3200" s="42"/>
      <c r="L3200" s="42"/>
      <c r="M3200" s="42"/>
      <c r="N3200" s="42"/>
      <c r="O3200" s="42"/>
      <c r="P3200" s="42"/>
      <c r="Q3200" s="42"/>
      <c r="R3200" s="42"/>
      <c r="S3200" s="47"/>
      <c r="T3200" s="211"/>
    </row>
    <row r="3201" spans="1:20" outlineLevel="1" x14ac:dyDescent="0.2">
      <c r="A3201" s="46" t="s">
        <v>29</v>
      </c>
      <c r="B3201" s="45" t="s">
        <v>30</v>
      </c>
      <c r="C3201" s="44" t="s">
        <v>31</v>
      </c>
      <c r="D3201" s="44" t="s">
        <v>32</v>
      </c>
      <c r="E3201" s="44" t="s">
        <v>33</v>
      </c>
      <c r="F3201" s="44" t="s">
        <v>34</v>
      </c>
      <c r="G3201" s="44" t="s">
        <v>35</v>
      </c>
      <c r="H3201" s="43" t="s">
        <v>36</v>
      </c>
      <c r="I3201" s="200" t="s">
        <v>37</v>
      </c>
      <c r="J3201" s="201"/>
      <c r="K3201" s="202"/>
      <c r="L3201" s="202"/>
      <c r="M3201" s="202"/>
      <c r="N3201" s="202"/>
      <c r="O3201" s="202"/>
      <c r="P3201" s="42"/>
      <c r="Q3201" s="42"/>
      <c r="R3201" s="42"/>
      <c r="S3201" s="28"/>
      <c r="T3201" s="211"/>
    </row>
    <row r="3202" spans="1:20" ht="17" outlineLevel="1" x14ac:dyDescent="0.2">
      <c r="A3202" s="38" t="s">
        <v>54</v>
      </c>
      <c r="B3202" s="37" t="s">
        <v>98</v>
      </c>
      <c r="C3202" s="36" t="s">
        <v>375</v>
      </c>
      <c r="D3202" s="35">
        <v>1.85</v>
      </c>
      <c r="E3202" s="41">
        <f>D3202*H3194</f>
        <v>0</v>
      </c>
      <c r="F3202" s="33" cm="1">
        <f t="array" ref="F3202">IFERROR(_xlfn.XLOOKUP(1,(TabFournisseurs[TYPE]=A3202)*(TabFournisseurs[SUPPLIER2]=B3202)*(TabFournisseurs[REF PRODUCT]=C3202),TabFournisseurs[Cost / per m]),0)</f>
        <v>11.2</v>
      </c>
      <c r="G3202" s="96">
        <f>F3202*D3202</f>
        <v>20.72</v>
      </c>
      <c r="H3202" s="40">
        <f>G3202*H3194</f>
        <v>0</v>
      </c>
      <c r="I3202" s="203"/>
      <c r="J3202" s="201"/>
      <c r="K3202" s="156"/>
      <c r="L3202" s="156"/>
      <c r="M3202" s="156"/>
      <c r="N3202" s="156"/>
      <c r="O3202" s="156"/>
      <c r="P3202" s="156"/>
      <c r="Q3202" s="156"/>
      <c r="R3202" s="156"/>
      <c r="S3202" s="157"/>
      <c r="T3202" s="211"/>
    </row>
    <row r="3203" spans="1:20" ht="17" outlineLevel="1" x14ac:dyDescent="0.2">
      <c r="A3203" s="38" t="s">
        <v>57</v>
      </c>
      <c r="B3203" s="37" t="s">
        <v>282</v>
      </c>
      <c r="C3203" s="36" t="s">
        <v>349</v>
      </c>
      <c r="D3203" s="35">
        <v>0.72</v>
      </c>
      <c r="E3203" s="34">
        <f>D3203*H3194</f>
        <v>0</v>
      </c>
      <c r="F3203" s="33" cm="1">
        <f t="array" ref="F3203">IFERROR(_xlfn.XLOOKUP(1,(TabFournisseurs[TYPE]=A3203)*(TabFournisseurs[SUPPLIER2]=B3203)*(TabFournisseurs[REF PRODUCT]=C3203),TabFournisseurs[Cost / per m]),0)</f>
        <v>0</v>
      </c>
      <c r="G3203" s="32">
        <f t="shared" ref="G3203:G3214" si="290">F3203*D3203</f>
        <v>0</v>
      </c>
      <c r="H3203" s="31">
        <f>G3203*H3194</f>
        <v>0</v>
      </c>
      <c r="I3203" s="39"/>
      <c r="J3203" s="39"/>
      <c r="K3203" s="156"/>
      <c r="L3203" s="156"/>
      <c r="M3203" s="156"/>
      <c r="N3203" s="156"/>
      <c r="O3203" s="156"/>
      <c r="P3203" s="156"/>
      <c r="Q3203" s="156"/>
      <c r="R3203" s="156"/>
      <c r="S3203" s="157"/>
      <c r="T3203" s="211"/>
    </row>
    <row r="3204" spans="1:20" ht="17" outlineLevel="1" x14ac:dyDescent="0.2">
      <c r="A3204" s="38" t="s">
        <v>63</v>
      </c>
      <c r="B3204" s="37" t="s">
        <v>64</v>
      </c>
      <c r="C3204" s="36" t="s">
        <v>136</v>
      </c>
      <c r="D3204" s="35">
        <v>0.6</v>
      </c>
      <c r="E3204" s="34">
        <f>D3204*H3194</f>
        <v>0</v>
      </c>
      <c r="F3204" s="33" cm="1">
        <f t="array" ref="F3204">IFERROR(_xlfn.XLOOKUP(1,(TabFournisseurs[TYPE]=A3204)*(TabFournisseurs[SUPPLIER2]=B3204)*(TabFournisseurs[REF PRODUCT]=C3204),TabFournisseurs[Cost / per m]),0)</f>
        <v>0</v>
      </c>
      <c r="G3204" s="32">
        <f t="shared" si="290"/>
        <v>0</v>
      </c>
      <c r="H3204" s="31">
        <f>G3204*H3194</f>
        <v>0</v>
      </c>
      <c r="I3204" s="39"/>
      <c r="J3204" s="39"/>
      <c r="K3204" s="156"/>
      <c r="L3204" s="156"/>
      <c r="M3204" s="156"/>
      <c r="N3204" s="156"/>
      <c r="O3204" s="156"/>
      <c r="P3204" s="156"/>
      <c r="Q3204" s="156"/>
      <c r="R3204" s="156"/>
      <c r="S3204" s="157"/>
      <c r="T3204" s="211"/>
    </row>
    <row r="3205" spans="1:20" ht="17" outlineLevel="1" x14ac:dyDescent="0.2">
      <c r="A3205" s="38" t="s">
        <v>66</v>
      </c>
      <c r="B3205" s="37" t="s">
        <v>350</v>
      </c>
      <c r="C3205" s="36"/>
      <c r="D3205" s="35">
        <v>0.1</v>
      </c>
      <c r="E3205" s="34">
        <f>D3205*H3194</f>
        <v>0</v>
      </c>
      <c r="F3205" s="33" cm="1">
        <f t="array" ref="F3205">IFERROR(_xlfn.XLOOKUP(1,(TabFournisseurs[TYPE]=A3205)*(TabFournisseurs[SUPPLIER2]=B3205)*(TabFournisseurs[REF PRODUCT]=C3205),TabFournisseurs[Cost / per m]),0)</f>
        <v>0</v>
      </c>
      <c r="G3205" s="32">
        <f t="shared" si="290"/>
        <v>0</v>
      </c>
      <c r="H3205" s="31">
        <f>G3205*H3194</f>
        <v>0</v>
      </c>
      <c r="I3205" s="30"/>
      <c r="J3205" s="30"/>
      <c r="K3205" s="156"/>
      <c r="L3205" s="156"/>
      <c r="M3205" s="156"/>
      <c r="N3205" s="156"/>
      <c r="O3205" s="156"/>
      <c r="P3205" s="156"/>
      <c r="Q3205" s="156"/>
      <c r="R3205" s="156"/>
      <c r="S3205" s="157"/>
      <c r="T3205" s="211"/>
    </row>
    <row r="3206" spans="1:20" ht="17" outlineLevel="1" x14ac:dyDescent="0.2">
      <c r="A3206" s="38" t="s">
        <v>80</v>
      </c>
      <c r="B3206" s="37" t="s">
        <v>81</v>
      </c>
      <c r="C3206" s="36" t="s">
        <v>351</v>
      </c>
      <c r="D3206" s="35">
        <v>3</v>
      </c>
      <c r="E3206" s="34">
        <f>D3206*H3194</f>
        <v>0</v>
      </c>
      <c r="F3206" s="33" cm="1">
        <f t="array" ref="F3206">IFERROR(_xlfn.XLOOKUP(1,(TabFournisseurs[TYPE]=A3206)*(TabFournisseurs[SUPPLIER2]=B3206)*(TabFournisseurs[REF PRODUCT]=C3206),TabFournisseurs[Cost / per m]),0)</f>
        <v>0.13</v>
      </c>
      <c r="G3206" s="32">
        <f t="shared" si="290"/>
        <v>0.39</v>
      </c>
      <c r="H3206" s="31">
        <f>G3206*H3194</f>
        <v>0</v>
      </c>
      <c r="I3206" s="30"/>
      <c r="J3206" s="30"/>
      <c r="K3206" s="29"/>
      <c r="L3206" s="29"/>
      <c r="M3206" s="29"/>
      <c r="N3206" s="29"/>
      <c r="O3206" s="29"/>
      <c r="P3206" s="29"/>
      <c r="Q3206" s="29"/>
      <c r="R3206" s="29"/>
      <c r="S3206" s="28"/>
      <c r="T3206" s="211"/>
    </row>
    <row r="3207" spans="1:20" ht="17" outlineLevel="1" x14ac:dyDescent="0.2">
      <c r="A3207" s="38" t="s">
        <v>80</v>
      </c>
      <c r="B3207" s="37" t="s">
        <v>81</v>
      </c>
      <c r="C3207" s="36" t="s">
        <v>82</v>
      </c>
      <c r="D3207" s="35">
        <v>10</v>
      </c>
      <c r="E3207" s="34">
        <f>D3207*H3194</f>
        <v>0</v>
      </c>
      <c r="F3207" s="33" cm="1">
        <f t="array" ref="F3207">IFERROR(_xlfn.XLOOKUP(1,(TabFournisseurs[TYPE]=A3207)*(TabFournisseurs[SUPPLIER2]=B3207)*(TabFournisseurs[REF PRODUCT]=C3207),TabFournisseurs[Cost / per m]),0)</f>
        <v>0.06</v>
      </c>
      <c r="G3207" s="32">
        <f t="shared" si="290"/>
        <v>0.6</v>
      </c>
      <c r="H3207" s="31">
        <f>G3207*H3194</f>
        <v>0</v>
      </c>
      <c r="I3207" s="158"/>
      <c r="J3207" s="159"/>
      <c r="K3207" s="29"/>
      <c r="L3207" s="29"/>
      <c r="M3207" s="29"/>
      <c r="N3207" s="29"/>
      <c r="O3207" s="29"/>
      <c r="P3207" s="29"/>
      <c r="Q3207" s="29"/>
      <c r="R3207" s="29"/>
      <c r="S3207" s="28"/>
      <c r="T3207" s="211"/>
    </row>
    <row r="3208" spans="1:20" ht="17" outlineLevel="1" x14ac:dyDescent="0.2">
      <c r="A3208" s="38" t="s">
        <v>72</v>
      </c>
      <c r="B3208" s="37" t="s">
        <v>73</v>
      </c>
      <c r="C3208" s="36" t="s">
        <v>352</v>
      </c>
      <c r="D3208" s="35">
        <v>0.5</v>
      </c>
      <c r="E3208" s="34">
        <f>D3208*H3194</f>
        <v>0</v>
      </c>
      <c r="F3208" s="33" cm="1">
        <f t="array" ref="F3208">IFERROR(_xlfn.XLOOKUP(1,(TabFournisseurs[TYPE]=A3208)*(TabFournisseurs[SUPPLIER2]=B3208)*(TabFournisseurs[REF PRODUCT]=C3208),TabFournisseurs[Cost / per m]),0)</f>
        <v>0</v>
      </c>
      <c r="G3208" s="32">
        <f t="shared" si="290"/>
        <v>0</v>
      </c>
      <c r="H3208" s="31">
        <f>G3208*H3194</f>
        <v>0</v>
      </c>
      <c r="I3208" s="30"/>
      <c r="J3208" s="30"/>
      <c r="K3208" s="29"/>
      <c r="L3208" s="29"/>
      <c r="M3208" s="29"/>
      <c r="N3208" s="29"/>
      <c r="O3208" s="29"/>
      <c r="P3208" s="29"/>
      <c r="Q3208" s="29"/>
      <c r="R3208" s="29"/>
      <c r="S3208" s="28"/>
      <c r="T3208" s="211"/>
    </row>
    <row r="3209" spans="1:20" ht="17" outlineLevel="1" x14ac:dyDescent="0.2">
      <c r="A3209" s="38" t="s">
        <v>72</v>
      </c>
      <c r="B3209" s="37" t="s">
        <v>73</v>
      </c>
      <c r="C3209" s="36" t="s">
        <v>74</v>
      </c>
      <c r="D3209" s="35">
        <v>1</v>
      </c>
      <c r="E3209" s="34">
        <f>D3209*H3194</f>
        <v>0</v>
      </c>
      <c r="F3209" s="33" cm="1">
        <f t="array" ref="F3209">IFERROR(_xlfn.XLOOKUP(1,(TabFournisseurs[TYPE]=A3209)*(TabFournisseurs[SUPPLIER2]=B3209)*(TabFournisseurs[REF PRODUCT]=C3209),TabFournisseurs[Cost / per m]),0)</f>
        <v>0.49</v>
      </c>
      <c r="G3209" s="32">
        <f t="shared" si="290"/>
        <v>0.49</v>
      </c>
      <c r="H3209" s="31">
        <f>G3209*H3194</f>
        <v>0</v>
      </c>
      <c r="I3209" s="30"/>
      <c r="J3209" s="30"/>
      <c r="K3209" s="29"/>
      <c r="L3209" s="29"/>
      <c r="M3209" s="29"/>
      <c r="N3209" s="29"/>
      <c r="O3209" s="29"/>
      <c r="P3209" s="29"/>
      <c r="Q3209" s="29"/>
      <c r="R3209" s="29"/>
      <c r="S3209" s="28"/>
      <c r="T3209" s="211"/>
    </row>
    <row r="3210" spans="1:20" ht="17" outlineLevel="1" x14ac:dyDescent="0.2">
      <c r="A3210" s="38" t="s">
        <v>75</v>
      </c>
      <c r="B3210" s="37" t="s">
        <v>76</v>
      </c>
      <c r="C3210" s="103" t="s">
        <v>259</v>
      </c>
      <c r="D3210" s="35">
        <v>1</v>
      </c>
      <c r="E3210" s="34">
        <f>D3210*H3194</f>
        <v>0</v>
      </c>
      <c r="F3210" s="33" cm="1">
        <f t="array" ref="F3210">IFERROR(_xlfn.XLOOKUP(1,(TabFournisseurs[TYPE]=A3210)*(TabFournisseurs[SUPPLIER2]=B3210)*(TabFournisseurs[REF PRODUCT]=C3210),TabFournisseurs[Cost / per m]),0)</f>
        <v>0.65</v>
      </c>
      <c r="G3210" s="32">
        <f t="shared" si="290"/>
        <v>0.65</v>
      </c>
      <c r="H3210" s="31">
        <f>G3210*H3194</f>
        <v>0</v>
      </c>
      <c r="I3210" s="30"/>
      <c r="J3210" s="30"/>
      <c r="K3210" s="29"/>
      <c r="L3210" s="29"/>
      <c r="M3210" s="29"/>
      <c r="N3210" s="29"/>
      <c r="O3210" s="29"/>
      <c r="P3210" s="29"/>
      <c r="Q3210" s="29"/>
      <c r="R3210" s="29"/>
      <c r="S3210" s="28"/>
      <c r="T3210" s="211"/>
    </row>
    <row r="3211" spans="1:20" ht="17" outlineLevel="1" x14ac:dyDescent="0.2">
      <c r="A3211" s="38" t="s">
        <v>78</v>
      </c>
      <c r="B3211" s="37" t="s">
        <v>76</v>
      </c>
      <c r="C3211" s="36" t="s">
        <v>261</v>
      </c>
      <c r="D3211" s="35">
        <v>1</v>
      </c>
      <c r="E3211" s="34">
        <f>D3211*H3194</f>
        <v>0</v>
      </c>
      <c r="F3211" s="33" cm="1">
        <f t="array" ref="F3211">IFERROR(_xlfn.XLOOKUP(1,(TabFournisseurs[TYPE]=A3211)*(TabFournisseurs[SUPPLIER2]=B3211)*(TabFournisseurs[REF PRODUCT]=C3211),TabFournisseurs[Cost / per m]),0)</f>
        <v>0.25</v>
      </c>
      <c r="G3211" s="32">
        <f t="shared" si="290"/>
        <v>0.25</v>
      </c>
      <c r="H3211" s="31">
        <f>G3211*H3194</f>
        <v>0</v>
      </c>
      <c r="I3211" s="30"/>
      <c r="J3211" s="30"/>
      <c r="K3211" s="29"/>
      <c r="L3211" s="29"/>
      <c r="M3211" s="29"/>
      <c r="N3211" s="29"/>
      <c r="O3211" s="29"/>
      <c r="P3211" s="29"/>
      <c r="Q3211" s="29"/>
      <c r="R3211" s="29"/>
      <c r="S3211" s="28"/>
      <c r="T3211" s="211"/>
    </row>
    <row r="3212" spans="1:20" outlineLevel="1" x14ac:dyDescent="0.2">
      <c r="A3212" s="38"/>
      <c r="B3212" s="37"/>
      <c r="C3212" s="36"/>
      <c r="D3212" s="35"/>
      <c r="E3212" s="34">
        <f>D3212*H3194</f>
        <v>0</v>
      </c>
      <c r="F3212" s="33" cm="1">
        <f t="array" ref="F3212">IFERROR(_xlfn.XLOOKUP(1,(TabFournisseurs[TYPE]=A3212)*(TabFournisseurs[SUPPLIER2]=B3212)*(TabFournisseurs[REF PRODUCT]=C3212),TabFournisseurs[Cost / per m]),0)</f>
        <v>0</v>
      </c>
      <c r="G3212" s="32">
        <f t="shared" si="290"/>
        <v>0</v>
      </c>
      <c r="H3212" s="31">
        <f>G3212*H3194</f>
        <v>0</v>
      </c>
      <c r="I3212" s="30"/>
      <c r="J3212" s="30"/>
      <c r="K3212" s="29"/>
      <c r="L3212" s="29"/>
      <c r="M3212" s="29"/>
      <c r="N3212" s="29"/>
      <c r="O3212" s="29"/>
      <c r="P3212" s="29"/>
      <c r="Q3212" s="29"/>
      <c r="R3212" s="29"/>
      <c r="S3212" s="28"/>
      <c r="T3212" s="211"/>
    </row>
    <row r="3213" spans="1:20" outlineLevel="1" x14ac:dyDescent="0.2">
      <c r="A3213" s="38"/>
      <c r="B3213" s="37"/>
      <c r="C3213" s="36"/>
      <c r="D3213" s="35"/>
      <c r="E3213" s="34">
        <f>D3213*H3194</f>
        <v>0</v>
      </c>
      <c r="F3213" s="33" cm="1">
        <f t="array" ref="F3213">IFERROR(_xlfn.XLOOKUP(1,(TabFournisseurs[TYPE]=A3213)*(TabFournisseurs[SUPPLIER2]=B3213)*(TabFournisseurs[REF PRODUCT]=C3213),TabFournisseurs[Cost / per m]),0)</f>
        <v>0</v>
      </c>
      <c r="G3213" s="32">
        <f t="shared" si="290"/>
        <v>0</v>
      </c>
      <c r="H3213" s="31">
        <f>G3213*H3194</f>
        <v>0</v>
      </c>
      <c r="I3213" s="30"/>
      <c r="J3213" s="30"/>
      <c r="K3213" s="29"/>
      <c r="L3213" s="29"/>
      <c r="M3213" s="29"/>
      <c r="N3213" s="29"/>
      <c r="O3213" s="29"/>
      <c r="P3213" s="29"/>
      <c r="Q3213" s="29"/>
      <c r="R3213" s="29"/>
      <c r="S3213" s="28"/>
      <c r="T3213" s="211"/>
    </row>
    <row r="3214" spans="1:20" outlineLevel="1" x14ac:dyDescent="0.2">
      <c r="A3214" s="38"/>
      <c r="B3214" s="37"/>
      <c r="C3214" s="36"/>
      <c r="D3214" s="35"/>
      <c r="E3214" s="34">
        <f>D3214*H3194</f>
        <v>0</v>
      </c>
      <c r="F3214" s="33" cm="1">
        <f t="array" ref="F3214">IFERROR(_xlfn.XLOOKUP(1,(TabFournisseurs[TYPE]=A3214)*(TabFournisseurs[SUPPLIER2]=B3214)*(TabFournisseurs[REF PRODUCT]=C3214),TabFournisseurs[Cost / per m]),0)</f>
        <v>0</v>
      </c>
      <c r="G3214" s="32">
        <f t="shared" si="290"/>
        <v>0</v>
      </c>
      <c r="H3214" s="31">
        <f>G3214*H3194</f>
        <v>0</v>
      </c>
      <c r="I3214" s="30"/>
      <c r="J3214" s="30"/>
      <c r="K3214" s="29"/>
      <c r="L3214" s="29"/>
      <c r="M3214" s="29"/>
      <c r="N3214" s="29"/>
      <c r="O3214" s="29"/>
      <c r="P3214" s="29"/>
      <c r="Q3214" s="29"/>
      <c r="R3214" s="29"/>
      <c r="S3214" s="28"/>
      <c r="T3214" s="211"/>
    </row>
    <row r="3215" spans="1:20" ht="17" outlineLevel="1" x14ac:dyDescent="0.2">
      <c r="A3215" s="38" t="s">
        <v>38</v>
      </c>
      <c r="B3215" s="37" t="s">
        <v>40</v>
      </c>
      <c r="C3215" s="36" t="s">
        <v>41</v>
      </c>
      <c r="D3215" s="35">
        <v>1</v>
      </c>
      <c r="E3215" s="34">
        <f>D3215*H3194</f>
        <v>0</v>
      </c>
      <c r="F3215" s="33" cm="1">
        <f t="array" ref="F3215">IFERROR(_xlfn.XLOOKUP(1,(TabFournisseurs[TYPE]=A3215)*(TabFournisseurs[SUPPLIER2]=B3215)*(TabFournisseurs[REF PRODUCT]=C3215),TabFournisseurs[Cost / per m]),0)</f>
        <v>2</v>
      </c>
      <c r="G3215" s="32">
        <f t="shared" ref="G3215:G3216" si="291">F3215*D3215</f>
        <v>2</v>
      </c>
      <c r="H3215" s="31">
        <f>G3215*H3194</f>
        <v>0</v>
      </c>
      <c r="I3215" s="30"/>
      <c r="J3215" s="30"/>
      <c r="K3215" s="29"/>
      <c r="L3215" s="29"/>
      <c r="M3215" s="29"/>
      <c r="N3215" s="29"/>
      <c r="O3215" s="29"/>
      <c r="P3215" s="29"/>
      <c r="Q3215" s="29"/>
      <c r="R3215" s="29"/>
      <c r="S3215" s="28"/>
      <c r="T3215" s="211"/>
    </row>
    <row r="3216" spans="1:20" ht="18" outlineLevel="1" thickBot="1" x14ac:dyDescent="0.25">
      <c r="A3216" s="27" t="s">
        <v>38</v>
      </c>
      <c r="B3216" s="26" t="s">
        <v>42</v>
      </c>
      <c r="C3216" s="25" t="s">
        <v>43</v>
      </c>
      <c r="D3216" s="24">
        <v>1</v>
      </c>
      <c r="E3216" s="23">
        <f>D3216*H3194</f>
        <v>0</v>
      </c>
      <c r="F3216" s="22" cm="1">
        <f t="array" ref="F3216">IFERROR(_xlfn.XLOOKUP(1,(TabFournisseurs[TYPE]=A3216)*(TabFournisseurs[SUPPLIER2]=B3216)*(TabFournisseurs[REF PRODUCT]=C3216),TabFournisseurs[Cost / per m]),0)</f>
        <v>0.5</v>
      </c>
      <c r="G3216" s="21">
        <f t="shared" si="291"/>
        <v>0.5</v>
      </c>
      <c r="H3216" s="20">
        <f>G3216*H3194</f>
        <v>0</v>
      </c>
      <c r="I3216" s="19"/>
      <c r="J3216" s="19"/>
      <c r="K3216" s="18"/>
      <c r="L3216" s="18"/>
      <c r="M3216" s="18"/>
      <c r="N3216" s="18"/>
      <c r="O3216" s="18"/>
      <c r="P3216" s="18"/>
      <c r="Q3216" s="18"/>
      <c r="R3216" s="18"/>
      <c r="S3216" s="17"/>
      <c r="T3216" s="211"/>
    </row>
    <row r="3217" spans="1:20" ht="17" thickBot="1" x14ac:dyDescent="0.25">
      <c r="A3217" s="95"/>
      <c r="B3217" s="95"/>
      <c r="C3217" s="95"/>
      <c r="D3217" s="95"/>
      <c r="E3217" s="95"/>
      <c r="F3217" s="95"/>
      <c r="G3217" s="95"/>
      <c r="H3217" s="95"/>
      <c r="I3217" s="95"/>
      <c r="J3217" s="95"/>
      <c r="K3217" s="95"/>
      <c r="L3217" s="95"/>
      <c r="M3217" s="95"/>
      <c r="N3217" s="95"/>
      <c r="O3217" s="95"/>
      <c r="P3217" s="95"/>
      <c r="Q3217" s="95"/>
      <c r="R3217" s="95"/>
      <c r="S3217" s="95"/>
      <c r="T3217" s="95"/>
    </row>
    <row r="3218" spans="1:20" ht="23" customHeight="1" x14ac:dyDescent="0.2">
      <c r="A3218" s="204" t="s">
        <v>376</v>
      </c>
      <c r="B3218" s="205"/>
      <c r="C3218" s="205"/>
      <c r="D3218" s="205"/>
      <c r="E3218" s="205"/>
      <c r="F3218" s="205"/>
      <c r="G3218" s="206"/>
      <c r="H3218" s="166" t="s">
        <v>146</v>
      </c>
      <c r="I3218" s="167"/>
      <c r="J3218" s="167"/>
      <c r="K3218" s="167"/>
      <c r="L3218" s="167"/>
      <c r="M3218" s="168"/>
      <c r="N3218" s="169" t="s">
        <v>1</v>
      </c>
      <c r="O3218" s="169"/>
      <c r="P3218" s="169"/>
      <c r="Q3218" s="169"/>
      <c r="R3218" s="171"/>
      <c r="S3218" s="173" t="s">
        <v>2</v>
      </c>
      <c r="T3218" s="210"/>
    </row>
    <row r="3219" spans="1:20" ht="23" customHeight="1" thickBot="1" x14ac:dyDescent="0.25">
      <c r="A3219" s="207"/>
      <c r="B3219" s="208"/>
      <c r="C3219" s="208"/>
      <c r="D3219" s="208"/>
      <c r="E3219" s="208"/>
      <c r="F3219" s="208"/>
      <c r="G3219" s="209"/>
      <c r="H3219" s="177"/>
      <c r="I3219" s="178"/>
      <c r="J3219" s="178"/>
      <c r="K3219" s="178"/>
      <c r="L3219" s="178"/>
      <c r="M3219" s="179"/>
      <c r="N3219" s="170"/>
      <c r="O3219" s="170"/>
      <c r="P3219" s="170"/>
      <c r="Q3219" s="170"/>
      <c r="R3219" s="172"/>
      <c r="S3219" s="174"/>
      <c r="T3219" s="210"/>
    </row>
    <row r="3220" spans="1:20" outlineLevel="1" x14ac:dyDescent="0.2">
      <c r="A3220" s="212">
        <v>46162</v>
      </c>
      <c r="B3220" s="181"/>
      <c r="C3220" s="94"/>
      <c r="D3220" s="94"/>
      <c r="E3220" s="94"/>
      <c r="F3220" s="94"/>
      <c r="G3220" s="94"/>
      <c r="H3220" s="94"/>
      <c r="I3220" s="94"/>
      <c r="J3220" s="94"/>
      <c r="K3220" s="94"/>
      <c r="L3220" s="94"/>
      <c r="M3220" s="94"/>
      <c r="N3220" s="94"/>
      <c r="O3220" s="94"/>
      <c r="P3220" s="94"/>
      <c r="Q3220" s="94"/>
      <c r="R3220" s="94"/>
      <c r="S3220" s="93" t="s">
        <v>47</v>
      </c>
      <c r="T3220" s="211"/>
    </row>
    <row r="3221" spans="1:20" ht="17" outlineLevel="1" thickBot="1" x14ac:dyDescent="0.25">
      <c r="A3221" s="92"/>
      <c r="B3221" s="42"/>
      <c r="C3221" s="42"/>
      <c r="D3221" s="42"/>
      <c r="E3221" s="42"/>
      <c r="F3221" s="42"/>
      <c r="G3221" s="42"/>
      <c r="H3221" s="42"/>
      <c r="I3221" s="42"/>
      <c r="J3221" s="42"/>
      <c r="K3221" s="42"/>
      <c r="L3221" s="42"/>
      <c r="M3221" s="42"/>
      <c r="N3221" s="42"/>
      <c r="O3221" s="42"/>
      <c r="P3221" s="42"/>
      <c r="Q3221" s="42"/>
      <c r="R3221" s="42"/>
      <c r="S3221" s="47"/>
      <c r="T3221" s="211"/>
    </row>
    <row r="3222" spans="1:20" ht="17" customHeight="1" outlineLevel="1" thickBot="1" x14ac:dyDescent="0.25">
      <c r="A3222" s="182" t="e" vm="53">
        <v>#VALUE!</v>
      </c>
      <c r="B3222" s="183"/>
      <c r="C3222" s="91" t="s">
        <v>6</v>
      </c>
      <c r="D3222" s="90" t="s">
        <v>7</v>
      </c>
      <c r="E3222" s="106" t="s">
        <v>377</v>
      </c>
      <c r="F3222" s="42"/>
      <c r="G3222" s="42"/>
      <c r="H3222" s="84" t="s">
        <v>8</v>
      </c>
      <c r="I3222" s="88"/>
      <c r="J3222" s="88"/>
      <c r="K3222" s="88"/>
      <c r="L3222" s="88"/>
      <c r="M3222" s="88"/>
      <c r="N3222" s="88"/>
      <c r="O3222" s="88"/>
      <c r="P3222" s="88"/>
      <c r="Q3222" s="88"/>
      <c r="S3222" s="87"/>
      <c r="T3222" s="211"/>
    </row>
    <row r="3223" spans="1:20" ht="16" customHeight="1" outlineLevel="1" x14ac:dyDescent="0.2">
      <c r="A3223" s="184"/>
      <c r="B3223" s="185"/>
      <c r="C3223" s="232" t="s">
        <v>378</v>
      </c>
      <c r="D3223" s="86" t="s">
        <v>9</v>
      </c>
      <c r="E3223" s="85" t="s">
        <v>49</v>
      </c>
      <c r="F3223" s="42"/>
      <c r="G3223" s="42"/>
      <c r="H3223" s="84" t="s">
        <v>10</v>
      </c>
      <c r="I3223" s="83"/>
      <c r="J3223" s="83"/>
      <c r="K3223" s="83"/>
      <c r="L3223" s="83"/>
      <c r="M3223" s="83"/>
      <c r="N3223" s="83"/>
      <c r="O3223" s="83"/>
      <c r="P3223" s="83"/>
      <c r="Q3223" s="83"/>
      <c r="R3223" s="191"/>
      <c r="S3223" s="192"/>
      <c r="T3223" s="211"/>
    </row>
    <row r="3224" spans="1:20" ht="16" customHeight="1" outlineLevel="1" x14ac:dyDescent="0.2">
      <c r="A3224" s="184"/>
      <c r="B3224" s="185"/>
      <c r="C3224" s="233"/>
      <c r="D3224" s="63" t="s">
        <v>11</v>
      </c>
      <c r="E3224" s="82" t="s">
        <v>50</v>
      </c>
      <c r="F3224" s="42"/>
      <c r="G3224" s="48"/>
      <c r="H3224" s="81"/>
      <c r="I3224" s="80"/>
      <c r="J3224" s="80"/>
      <c r="K3224" s="80"/>
      <c r="L3224" s="80"/>
      <c r="M3224" s="80"/>
      <c r="N3224" s="80"/>
      <c r="O3224" s="80"/>
      <c r="P3224" s="80"/>
      <c r="Q3224" s="80"/>
      <c r="R3224" s="191"/>
      <c r="S3224" s="192"/>
      <c r="T3224" s="211"/>
    </row>
    <row r="3225" spans="1:20" ht="16" customHeight="1" outlineLevel="1" thickBot="1" x14ac:dyDescent="0.25">
      <c r="A3225" s="184"/>
      <c r="B3225" s="185"/>
      <c r="C3225" s="233"/>
      <c r="D3225" s="63" t="s">
        <v>12</v>
      </c>
      <c r="E3225" s="82"/>
      <c r="F3225" s="42"/>
      <c r="G3225" s="48"/>
      <c r="H3225" s="81"/>
      <c r="I3225" s="80"/>
      <c r="J3225" s="80"/>
      <c r="K3225" s="80"/>
      <c r="L3225" s="80"/>
      <c r="M3225" s="80"/>
      <c r="N3225" s="80"/>
      <c r="O3225" s="80"/>
      <c r="P3225" s="80"/>
      <c r="Q3225" s="80"/>
      <c r="R3225" s="152"/>
      <c r="S3225" s="153"/>
      <c r="T3225" s="211"/>
    </row>
    <row r="3226" spans="1:20" ht="16" customHeight="1" outlineLevel="1" thickBot="1" x14ac:dyDescent="0.25">
      <c r="A3226" s="184"/>
      <c r="B3226" s="185"/>
      <c r="C3226" s="233"/>
      <c r="D3226" s="63" t="s">
        <v>13</v>
      </c>
      <c r="E3226" s="105" t="b">
        <v>0</v>
      </c>
      <c r="F3226" s="42"/>
      <c r="G3226" s="48"/>
      <c r="H3226" s="59" t="s">
        <v>14</v>
      </c>
      <c r="I3226" s="58">
        <v>48</v>
      </c>
      <c r="J3226" s="58">
        <v>50</v>
      </c>
      <c r="K3226" s="58">
        <v>52</v>
      </c>
      <c r="L3226" s="58">
        <v>54</v>
      </c>
      <c r="M3226" s="58">
        <v>56</v>
      </c>
      <c r="N3226" s="58">
        <v>58</v>
      </c>
      <c r="O3226" s="58">
        <v>60</v>
      </c>
      <c r="P3226" s="58">
        <v>62</v>
      </c>
      <c r="Q3226" s="57">
        <v>64</v>
      </c>
      <c r="S3226" s="79"/>
      <c r="T3226" s="211"/>
    </row>
    <row r="3227" spans="1:20" outlineLevel="1" x14ac:dyDescent="0.2">
      <c r="A3227" s="184"/>
      <c r="B3227" s="185"/>
      <c r="C3227" s="233"/>
      <c r="D3227" s="193"/>
      <c r="E3227" s="194"/>
      <c r="F3227" s="42"/>
      <c r="G3227" s="48"/>
      <c r="H3227" s="78">
        <f t="shared" ref="H3227:H3234" si="292">SUM(I3227:Q3227)</f>
        <v>8</v>
      </c>
      <c r="I3227" s="77"/>
      <c r="J3227" s="77">
        <v>3</v>
      </c>
      <c r="K3227" s="77">
        <v>3</v>
      </c>
      <c r="L3227" s="77">
        <v>2</v>
      </c>
      <c r="M3227" s="77"/>
      <c r="N3227" s="77"/>
      <c r="O3227" s="77"/>
      <c r="P3227" s="77"/>
      <c r="Q3227" s="77"/>
      <c r="R3227" s="195" t="s">
        <v>379</v>
      </c>
      <c r="S3227" s="196"/>
      <c r="T3227" s="211"/>
    </row>
    <row r="3228" spans="1:20" ht="16" customHeight="1" outlineLevel="1" x14ac:dyDescent="0.2">
      <c r="A3228" s="184"/>
      <c r="B3228" s="185"/>
      <c r="C3228" s="233"/>
      <c r="D3228" s="63" t="s">
        <v>16</v>
      </c>
      <c r="E3228" s="76" t="s">
        <v>345</v>
      </c>
      <c r="F3228" s="42"/>
      <c r="G3228" s="48"/>
      <c r="H3228" s="73">
        <f t="shared" si="292"/>
        <v>0</v>
      </c>
      <c r="I3228" s="68"/>
      <c r="J3228" s="68"/>
      <c r="K3228" s="68"/>
      <c r="L3228" s="68"/>
      <c r="M3228" s="68"/>
      <c r="N3228" s="68"/>
      <c r="O3228" s="68"/>
      <c r="P3228" s="68"/>
      <c r="Q3228" s="68"/>
      <c r="R3228" s="197"/>
      <c r="S3228" s="192"/>
      <c r="T3228" s="211"/>
    </row>
    <row r="3229" spans="1:20" ht="16" customHeight="1" outlineLevel="1" x14ac:dyDescent="0.2">
      <c r="A3229" s="184"/>
      <c r="B3229" s="185"/>
      <c r="C3229" s="233"/>
      <c r="D3229" s="63" t="s">
        <v>17</v>
      </c>
      <c r="E3229" s="75" t="s">
        <v>346</v>
      </c>
      <c r="F3229" s="42"/>
      <c r="G3229" s="42"/>
      <c r="H3229" s="73">
        <f t="shared" si="292"/>
        <v>0</v>
      </c>
      <c r="I3229" s="68"/>
      <c r="J3229" s="68"/>
      <c r="K3229" s="68"/>
      <c r="L3229" s="68"/>
      <c r="M3229" s="68"/>
      <c r="N3229" s="68"/>
      <c r="O3229" s="68"/>
      <c r="P3229" s="68"/>
      <c r="Q3229" s="68"/>
      <c r="R3229" s="197"/>
      <c r="S3229" s="192"/>
      <c r="T3229" s="211"/>
    </row>
    <row r="3230" spans="1:20" outlineLevel="1" x14ac:dyDescent="0.2">
      <c r="A3230" s="184"/>
      <c r="B3230" s="185"/>
      <c r="C3230" s="233"/>
      <c r="D3230" s="193"/>
      <c r="E3230" s="194"/>
      <c r="F3230" s="42"/>
      <c r="G3230" s="48"/>
      <c r="H3230" s="73">
        <f t="shared" si="292"/>
        <v>0</v>
      </c>
      <c r="I3230" s="68"/>
      <c r="J3230" s="68"/>
      <c r="K3230" s="68"/>
      <c r="L3230" s="68"/>
      <c r="M3230" s="68"/>
      <c r="N3230" s="68"/>
      <c r="O3230" s="68"/>
      <c r="P3230" s="68"/>
      <c r="Q3230" s="68"/>
      <c r="R3230" s="197"/>
      <c r="S3230" s="192"/>
      <c r="T3230" s="211"/>
    </row>
    <row r="3231" spans="1:20" ht="16" customHeight="1" outlineLevel="1" x14ac:dyDescent="0.2">
      <c r="A3231" s="184"/>
      <c r="B3231" s="185"/>
      <c r="C3231" s="233"/>
      <c r="D3231" s="63" t="s">
        <v>18</v>
      </c>
      <c r="E3231" s="76">
        <v>107</v>
      </c>
      <c r="F3231" s="42"/>
      <c r="G3231" s="48"/>
      <c r="H3231" s="73">
        <f t="shared" si="292"/>
        <v>0</v>
      </c>
      <c r="I3231" s="68"/>
      <c r="J3231" s="68"/>
      <c r="K3231" s="68"/>
      <c r="L3231" s="68"/>
      <c r="M3231" s="68"/>
      <c r="N3231" s="68"/>
      <c r="O3231" s="68"/>
      <c r="P3231" s="68"/>
      <c r="Q3231" s="68"/>
      <c r="R3231" s="197"/>
      <c r="S3231" s="192"/>
      <c r="T3231" s="211"/>
    </row>
    <row r="3232" spans="1:20" ht="16" customHeight="1" outlineLevel="1" x14ac:dyDescent="0.2">
      <c r="A3232" s="184"/>
      <c r="B3232" s="185"/>
      <c r="C3232" s="233"/>
      <c r="D3232" s="63" t="s">
        <v>19</v>
      </c>
      <c r="E3232" s="75">
        <f>SUM(G3245:G3259)</f>
        <v>25.599999999999998</v>
      </c>
      <c r="F3232" s="42"/>
      <c r="G3232" s="42"/>
      <c r="H3232" s="73">
        <f t="shared" si="292"/>
        <v>0</v>
      </c>
      <c r="I3232" s="68"/>
      <c r="J3232" s="68"/>
      <c r="K3232" s="68"/>
      <c r="L3232" s="68"/>
      <c r="M3232" s="68"/>
      <c r="N3232" s="68"/>
      <c r="O3232" s="68"/>
      <c r="P3232" s="68"/>
      <c r="Q3232" s="68"/>
      <c r="R3232" s="197"/>
      <c r="S3232" s="192"/>
      <c r="T3232" s="211"/>
    </row>
    <row r="3233" spans="1:20" outlineLevel="1" x14ac:dyDescent="0.2">
      <c r="A3233" s="184"/>
      <c r="B3233" s="185"/>
      <c r="C3233" s="233"/>
      <c r="D3233" s="193"/>
      <c r="E3233" s="194"/>
      <c r="F3233" s="42"/>
      <c r="G3233" s="48"/>
      <c r="H3233" s="73">
        <f t="shared" si="292"/>
        <v>0</v>
      </c>
      <c r="I3233" s="68"/>
      <c r="J3233" s="68"/>
      <c r="K3233" s="68"/>
      <c r="L3233" s="68"/>
      <c r="M3233" s="68"/>
      <c r="N3233" s="68"/>
      <c r="O3233" s="68"/>
      <c r="P3233" s="68"/>
      <c r="Q3233" s="68"/>
      <c r="R3233" s="197"/>
      <c r="S3233" s="192"/>
      <c r="T3233" s="211"/>
    </row>
    <row r="3234" spans="1:20" ht="16" customHeight="1" outlineLevel="1" x14ac:dyDescent="0.2">
      <c r="A3234" s="184"/>
      <c r="B3234" s="185"/>
      <c r="C3234" s="233"/>
      <c r="D3234" s="63" t="s">
        <v>20</v>
      </c>
      <c r="E3234" s="75">
        <f>SUM(E3231:E3232)</f>
        <v>132.6</v>
      </c>
      <c r="F3234" s="42"/>
      <c r="G3234" s="74"/>
      <c r="H3234" s="73">
        <f t="shared" si="292"/>
        <v>0</v>
      </c>
      <c r="I3234" s="68"/>
      <c r="J3234" s="68"/>
      <c r="K3234" s="68"/>
      <c r="L3234" s="68"/>
      <c r="M3234" s="68"/>
      <c r="N3234" s="68"/>
      <c r="O3234" s="68"/>
      <c r="P3234" s="68"/>
      <c r="Q3234" s="68"/>
      <c r="R3234" s="197"/>
      <c r="S3234" s="192"/>
      <c r="T3234" s="211"/>
    </row>
    <row r="3235" spans="1:20" ht="16" customHeight="1" outlineLevel="1" x14ac:dyDescent="0.2">
      <c r="A3235" s="184"/>
      <c r="B3235" s="185"/>
      <c r="C3235" s="233"/>
      <c r="D3235" s="63" t="s">
        <v>21</v>
      </c>
      <c r="E3235" s="72">
        <f>SUM(E3237/E3234)</f>
        <v>4.4871794871794872</v>
      </c>
      <c r="F3235" s="42"/>
      <c r="G3235" s="71" t="s">
        <v>11</v>
      </c>
      <c r="H3235" s="69">
        <f>H3227</f>
        <v>8</v>
      </c>
      <c r="I3235" s="68"/>
      <c r="J3235" s="68"/>
      <c r="K3235" s="68"/>
      <c r="L3235" s="68"/>
      <c r="M3235" s="68"/>
      <c r="N3235" s="68"/>
      <c r="O3235" s="68"/>
      <c r="P3235" s="68"/>
      <c r="Q3235" s="67"/>
      <c r="R3235" s="197"/>
      <c r="S3235" s="192"/>
      <c r="T3235" s="211"/>
    </row>
    <row r="3236" spans="1:20" ht="17" outlineLevel="1" thickBot="1" x14ac:dyDescent="0.25">
      <c r="A3236" s="184"/>
      <c r="B3236" s="185"/>
      <c r="C3236" s="233"/>
      <c r="D3236" s="193"/>
      <c r="E3236" s="194"/>
      <c r="F3236" s="42"/>
      <c r="G3236" s="70" t="s">
        <v>22</v>
      </c>
      <c r="H3236" s="69">
        <v>0</v>
      </c>
      <c r="I3236" s="68"/>
      <c r="J3236" s="68"/>
      <c r="K3236" s="68"/>
      <c r="L3236" s="68"/>
      <c r="M3236" s="68"/>
      <c r="N3236" s="68"/>
      <c r="O3236" s="68"/>
      <c r="P3236" s="68"/>
      <c r="Q3236" s="67"/>
      <c r="R3236" s="197"/>
      <c r="S3236" s="192"/>
      <c r="T3236" s="211"/>
    </row>
    <row r="3237" spans="1:20" ht="16" customHeight="1" outlineLevel="1" thickBot="1" x14ac:dyDescent="0.25">
      <c r="A3237" s="184"/>
      <c r="B3237" s="185"/>
      <c r="C3237" s="233"/>
      <c r="D3237" s="63" t="s">
        <v>23</v>
      </c>
      <c r="E3237" s="66">
        <v>595</v>
      </c>
      <c r="G3237" s="48"/>
      <c r="H3237" s="65">
        <f>SUM(H3235:H3236)</f>
        <v>8</v>
      </c>
      <c r="I3237" s="64">
        <f t="shared" ref="I3237:Q3237" si="293">SUM(I3227:I3234)</f>
        <v>0</v>
      </c>
      <c r="J3237" s="64">
        <f t="shared" si="293"/>
        <v>3</v>
      </c>
      <c r="K3237" s="64">
        <f t="shared" si="293"/>
        <v>3</v>
      </c>
      <c r="L3237" s="64">
        <f t="shared" si="293"/>
        <v>2</v>
      </c>
      <c r="M3237" s="64">
        <f t="shared" si="293"/>
        <v>0</v>
      </c>
      <c r="N3237" s="64">
        <f t="shared" si="293"/>
        <v>0</v>
      </c>
      <c r="O3237" s="64">
        <f t="shared" si="293"/>
        <v>0</v>
      </c>
      <c r="P3237" s="64">
        <f t="shared" si="293"/>
        <v>0</v>
      </c>
      <c r="Q3237" s="64">
        <f t="shared" si="293"/>
        <v>0</v>
      </c>
      <c r="R3237" s="197"/>
      <c r="S3237" s="192"/>
      <c r="T3237" s="211"/>
    </row>
    <row r="3238" spans="1:20" ht="17" customHeight="1" outlineLevel="1" thickBot="1" x14ac:dyDescent="0.25">
      <c r="A3238" s="184"/>
      <c r="B3238" s="185"/>
      <c r="C3238" s="233"/>
      <c r="D3238" s="63" t="s">
        <v>24</v>
      </c>
      <c r="E3238" s="62">
        <f>SUM(E3237/2.5)</f>
        <v>238</v>
      </c>
      <c r="F3238" s="42"/>
      <c r="G3238" s="61"/>
      <c r="H3238" s="60" t="s">
        <v>14</v>
      </c>
      <c r="I3238" s="59">
        <v>48</v>
      </c>
      <c r="J3238" s="58">
        <v>50</v>
      </c>
      <c r="K3238" s="58">
        <v>52</v>
      </c>
      <c r="L3238" s="58">
        <v>54</v>
      </c>
      <c r="M3238" s="58">
        <v>56</v>
      </c>
      <c r="N3238" s="58">
        <v>58</v>
      </c>
      <c r="O3238" s="58">
        <v>60</v>
      </c>
      <c r="P3238" s="58">
        <v>62</v>
      </c>
      <c r="Q3238" s="57">
        <v>64</v>
      </c>
      <c r="R3238" s="197"/>
      <c r="S3238" s="192"/>
      <c r="T3238" s="211"/>
    </row>
    <row r="3239" spans="1:20" ht="17" outlineLevel="1" thickBot="1" x14ac:dyDescent="0.25">
      <c r="A3239" s="186"/>
      <c r="B3239" s="187"/>
      <c r="C3239" s="234"/>
      <c r="D3239" s="56" t="s">
        <v>25</v>
      </c>
      <c r="E3239" s="55">
        <f>SUM(E3237/2.2)</f>
        <v>270.45454545454544</v>
      </c>
      <c r="F3239" s="42"/>
      <c r="G3239" s="42"/>
      <c r="H3239" s="42"/>
      <c r="I3239" s="42"/>
      <c r="J3239" s="42"/>
      <c r="K3239" s="42"/>
      <c r="L3239" s="42"/>
      <c r="M3239" s="42"/>
      <c r="N3239" s="42"/>
      <c r="O3239" s="42"/>
      <c r="P3239" s="42"/>
      <c r="Q3239" s="42"/>
      <c r="R3239" s="198"/>
      <c r="S3239" s="199"/>
      <c r="T3239" s="211"/>
    </row>
    <row r="3240" spans="1:20" ht="17" outlineLevel="1" thickBot="1" x14ac:dyDescent="0.25">
      <c r="A3240" s="54" t="s">
        <v>26</v>
      </c>
      <c r="B3240" s="53">
        <v>46220</v>
      </c>
      <c r="C3240" s="42"/>
      <c r="D3240" s="48"/>
      <c r="E3240" s="52"/>
      <c r="F3240" s="42"/>
      <c r="S3240" s="28"/>
      <c r="T3240" s="211"/>
    </row>
    <row r="3241" spans="1:20" outlineLevel="1" x14ac:dyDescent="0.2">
      <c r="A3241" s="51" t="s">
        <v>27</v>
      </c>
      <c r="B3241" s="50"/>
      <c r="C3241" s="42"/>
      <c r="D3241" s="48"/>
      <c r="E3241" s="42"/>
      <c r="F3241" s="42"/>
      <c r="R3241" s="42"/>
      <c r="S3241" s="47"/>
      <c r="T3241" s="211"/>
    </row>
    <row r="3242" spans="1:20" outlineLevel="1" x14ac:dyDescent="0.2">
      <c r="A3242" s="49"/>
      <c r="B3242" s="42"/>
      <c r="C3242" s="42"/>
      <c r="D3242" s="48"/>
      <c r="E3242" s="42"/>
      <c r="F3242" s="42"/>
      <c r="G3242" s="42"/>
      <c r="H3242" s="42"/>
      <c r="I3242" s="42"/>
      <c r="J3242" s="42"/>
      <c r="K3242" s="42"/>
      <c r="L3242" s="42"/>
      <c r="M3242" s="42"/>
      <c r="N3242" s="42"/>
      <c r="O3242" s="42"/>
      <c r="P3242" s="42"/>
      <c r="Q3242" s="42"/>
      <c r="R3242" s="42"/>
      <c r="S3242" s="47"/>
      <c r="T3242" s="211"/>
    </row>
    <row r="3243" spans="1:20" ht="17" outlineLevel="1" thickBot="1" x14ac:dyDescent="0.25">
      <c r="A3243" s="49" t="s">
        <v>28</v>
      </c>
      <c r="B3243" s="42"/>
      <c r="C3243" s="42"/>
      <c r="D3243" s="48"/>
      <c r="E3243" s="42"/>
      <c r="F3243" s="42"/>
      <c r="G3243" s="42"/>
      <c r="H3243" s="42"/>
      <c r="I3243" s="42"/>
      <c r="J3243" s="42"/>
      <c r="K3243" s="42"/>
      <c r="L3243" s="42"/>
      <c r="M3243" s="42"/>
      <c r="N3243" s="42"/>
      <c r="O3243" s="42"/>
      <c r="P3243" s="42"/>
      <c r="Q3243" s="42"/>
      <c r="R3243" s="42"/>
      <c r="S3243" s="47"/>
      <c r="T3243" s="211"/>
    </row>
    <row r="3244" spans="1:20" outlineLevel="1" x14ac:dyDescent="0.2">
      <c r="A3244" s="46" t="s">
        <v>29</v>
      </c>
      <c r="B3244" s="45" t="s">
        <v>30</v>
      </c>
      <c r="C3244" s="44" t="s">
        <v>31</v>
      </c>
      <c r="D3244" s="44" t="s">
        <v>32</v>
      </c>
      <c r="E3244" s="44" t="s">
        <v>33</v>
      </c>
      <c r="F3244" s="44" t="s">
        <v>34</v>
      </c>
      <c r="G3244" s="44" t="s">
        <v>35</v>
      </c>
      <c r="H3244" s="43" t="s">
        <v>36</v>
      </c>
      <c r="I3244" s="200" t="s">
        <v>37</v>
      </c>
      <c r="J3244" s="201"/>
      <c r="K3244" s="202"/>
      <c r="L3244" s="202"/>
      <c r="M3244" s="202"/>
      <c r="N3244" s="202"/>
      <c r="O3244" s="202"/>
      <c r="P3244" s="42"/>
      <c r="Q3244" s="42"/>
      <c r="R3244" s="42"/>
      <c r="S3244" s="28"/>
      <c r="T3244" s="211"/>
    </row>
    <row r="3245" spans="1:20" ht="17" outlineLevel="1" x14ac:dyDescent="0.2">
      <c r="A3245" s="38" t="s">
        <v>54</v>
      </c>
      <c r="B3245" s="37" t="s">
        <v>98</v>
      </c>
      <c r="C3245" s="36" t="s">
        <v>215</v>
      </c>
      <c r="D3245" s="35">
        <v>1.85</v>
      </c>
      <c r="E3245" s="41">
        <f>D3245*H3237</f>
        <v>14.8</v>
      </c>
      <c r="F3245" s="33" cm="1">
        <f t="array" ref="F3245">IFERROR(_xlfn.XLOOKUP(1,(TabFournisseurs[TYPE]=A3245)*(TabFournisseurs[SUPPLIER2]=B3245)*(TabFournisseurs[REF PRODUCT]=C3245),TabFournisseurs[Cost / per m]),0)</f>
        <v>11.2</v>
      </c>
      <c r="G3245" s="96">
        <f>F3245*D3245</f>
        <v>20.72</v>
      </c>
      <c r="H3245" s="40">
        <f>G3245*H3237</f>
        <v>165.76</v>
      </c>
      <c r="I3245" s="203"/>
      <c r="J3245" s="201"/>
      <c r="K3245" s="156"/>
      <c r="L3245" s="156"/>
      <c r="M3245" s="156"/>
      <c r="N3245" s="156"/>
      <c r="O3245" s="156"/>
      <c r="P3245" s="156"/>
      <c r="Q3245" s="156"/>
      <c r="R3245" s="156"/>
      <c r="S3245" s="157"/>
      <c r="T3245" s="211"/>
    </row>
    <row r="3246" spans="1:20" ht="17" outlineLevel="1" x14ac:dyDescent="0.2">
      <c r="A3246" s="38" t="s">
        <v>57</v>
      </c>
      <c r="B3246" s="37" t="s">
        <v>282</v>
      </c>
      <c r="C3246" s="36" t="s">
        <v>349</v>
      </c>
      <c r="D3246" s="35">
        <v>0.72</v>
      </c>
      <c r="E3246" s="34">
        <f>D3246*H3237</f>
        <v>5.76</v>
      </c>
      <c r="F3246" s="33" cm="1">
        <f t="array" ref="F3246">IFERROR(_xlfn.XLOOKUP(1,(TabFournisseurs[TYPE]=A3246)*(TabFournisseurs[SUPPLIER2]=B3246)*(TabFournisseurs[REF PRODUCT]=C3246),TabFournisseurs[Cost / per m]),0)</f>
        <v>0</v>
      </c>
      <c r="G3246" s="32">
        <f t="shared" ref="G3246:G3257" si="294">F3246*D3246</f>
        <v>0</v>
      </c>
      <c r="H3246" s="31">
        <f>G3246*H3237</f>
        <v>0</v>
      </c>
      <c r="I3246" s="39"/>
      <c r="J3246" s="39"/>
      <c r="K3246" s="156"/>
      <c r="L3246" s="156"/>
      <c r="M3246" s="156"/>
      <c r="N3246" s="156"/>
      <c r="O3246" s="156"/>
      <c r="P3246" s="156"/>
      <c r="Q3246" s="156"/>
      <c r="R3246" s="156"/>
      <c r="S3246" s="157"/>
      <c r="T3246" s="211"/>
    </row>
    <row r="3247" spans="1:20" ht="17" outlineLevel="1" x14ac:dyDescent="0.2">
      <c r="A3247" s="38" t="s">
        <v>63</v>
      </c>
      <c r="B3247" s="37" t="s">
        <v>64</v>
      </c>
      <c r="C3247" s="36" t="s">
        <v>136</v>
      </c>
      <c r="D3247" s="35">
        <v>0.6</v>
      </c>
      <c r="E3247" s="34">
        <f>D3247*H3237</f>
        <v>4.8</v>
      </c>
      <c r="F3247" s="33" cm="1">
        <f t="array" ref="F3247">IFERROR(_xlfn.XLOOKUP(1,(TabFournisseurs[TYPE]=A3247)*(TabFournisseurs[SUPPLIER2]=B3247)*(TabFournisseurs[REF PRODUCT]=C3247),TabFournisseurs[Cost / per m]),0)</f>
        <v>0</v>
      </c>
      <c r="G3247" s="32">
        <f t="shared" si="294"/>
        <v>0</v>
      </c>
      <c r="H3247" s="31">
        <f>G3247*H3237</f>
        <v>0</v>
      </c>
      <c r="I3247" s="39"/>
      <c r="J3247" s="39"/>
      <c r="K3247" s="156"/>
      <c r="L3247" s="156"/>
      <c r="M3247" s="156"/>
      <c r="N3247" s="156"/>
      <c r="O3247" s="156"/>
      <c r="P3247" s="156"/>
      <c r="Q3247" s="156"/>
      <c r="R3247" s="156"/>
      <c r="S3247" s="157"/>
      <c r="T3247" s="211"/>
    </row>
    <row r="3248" spans="1:20" ht="17" outlineLevel="1" x14ac:dyDescent="0.2">
      <c r="A3248" s="38" t="s">
        <v>66</v>
      </c>
      <c r="B3248" s="37" t="s">
        <v>350</v>
      </c>
      <c r="C3248" s="36"/>
      <c r="D3248" s="35">
        <v>0.1</v>
      </c>
      <c r="E3248" s="34">
        <f>D3248*H3237</f>
        <v>0.8</v>
      </c>
      <c r="F3248" s="33" cm="1">
        <f t="array" ref="F3248">IFERROR(_xlfn.XLOOKUP(1,(TabFournisseurs[TYPE]=A3248)*(TabFournisseurs[SUPPLIER2]=B3248)*(TabFournisseurs[REF PRODUCT]=C3248),TabFournisseurs[Cost / per m]),0)</f>
        <v>0</v>
      </c>
      <c r="G3248" s="32">
        <f t="shared" si="294"/>
        <v>0</v>
      </c>
      <c r="H3248" s="31">
        <f>G3248*H3237</f>
        <v>0</v>
      </c>
      <c r="I3248" s="30"/>
      <c r="J3248" s="30"/>
      <c r="K3248" s="156"/>
      <c r="L3248" s="156"/>
      <c r="M3248" s="156"/>
      <c r="N3248" s="156"/>
      <c r="O3248" s="156"/>
      <c r="P3248" s="156"/>
      <c r="Q3248" s="156"/>
      <c r="R3248" s="156"/>
      <c r="S3248" s="157"/>
      <c r="T3248" s="211"/>
    </row>
    <row r="3249" spans="1:20" ht="17" outlineLevel="1" x14ac:dyDescent="0.2">
      <c r="A3249" s="38" t="s">
        <v>80</v>
      </c>
      <c r="B3249" s="37" t="s">
        <v>81</v>
      </c>
      <c r="C3249" s="36" t="s">
        <v>351</v>
      </c>
      <c r="D3249" s="35">
        <v>3</v>
      </c>
      <c r="E3249" s="34">
        <f>D3249*H3237</f>
        <v>24</v>
      </c>
      <c r="F3249" s="33" cm="1">
        <f t="array" ref="F3249">IFERROR(_xlfn.XLOOKUP(1,(TabFournisseurs[TYPE]=A3249)*(TabFournisseurs[SUPPLIER2]=B3249)*(TabFournisseurs[REF PRODUCT]=C3249),TabFournisseurs[Cost / per m]),0)</f>
        <v>0.13</v>
      </c>
      <c r="G3249" s="32">
        <f t="shared" si="294"/>
        <v>0.39</v>
      </c>
      <c r="H3249" s="31">
        <f>G3249*H3237</f>
        <v>3.12</v>
      </c>
      <c r="I3249" s="30"/>
      <c r="J3249" s="30"/>
      <c r="K3249" s="29"/>
      <c r="L3249" s="29"/>
      <c r="M3249" s="29"/>
      <c r="N3249" s="29"/>
      <c r="O3249" s="29"/>
      <c r="P3249" s="29"/>
      <c r="Q3249" s="29"/>
      <c r="R3249" s="29"/>
      <c r="S3249" s="28"/>
      <c r="T3249" s="211"/>
    </row>
    <row r="3250" spans="1:20" ht="17" outlineLevel="1" x14ac:dyDescent="0.2">
      <c r="A3250" s="38" t="s">
        <v>80</v>
      </c>
      <c r="B3250" s="37" t="s">
        <v>81</v>
      </c>
      <c r="C3250" s="36" t="s">
        <v>82</v>
      </c>
      <c r="D3250" s="35">
        <v>10</v>
      </c>
      <c r="E3250" s="34">
        <f>D3250*H3237</f>
        <v>80</v>
      </c>
      <c r="F3250" s="33" cm="1">
        <f t="array" ref="F3250">IFERROR(_xlfn.XLOOKUP(1,(TabFournisseurs[TYPE]=A3250)*(TabFournisseurs[SUPPLIER2]=B3250)*(TabFournisseurs[REF PRODUCT]=C3250),TabFournisseurs[Cost / per m]),0)</f>
        <v>0.06</v>
      </c>
      <c r="G3250" s="32">
        <f t="shared" si="294"/>
        <v>0.6</v>
      </c>
      <c r="H3250" s="31">
        <f>G3250*H3237</f>
        <v>4.8</v>
      </c>
      <c r="I3250" s="158"/>
      <c r="J3250" s="159"/>
      <c r="K3250" s="29"/>
      <c r="L3250" s="29"/>
      <c r="M3250" s="29"/>
      <c r="N3250" s="29"/>
      <c r="O3250" s="29"/>
      <c r="P3250" s="29"/>
      <c r="Q3250" s="29"/>
      <c r="R3250" s="29"/>
      <c r="S3250" s="28"/>
      <c r="T3250" s="211"/>
    </row>
    <row r="3251" spans="1:20" ht="17" outlineLevel="1" x14ac:dyDescent="0.2">
      <c r="A3251" s="38" t="s">
        <v>72</v>
      </c>
      <c r="B3251" s="37" t="s">
        <v>73</v>
      </c>
      <c r="C3251" s="36" t="s">
        <v>352</v>
      </c>
      <c r="D3251" s="35">
        <v>0.5</v>
      </c>
      <c r="E3251" s="34">
        <f>D3251*H3237</f>
        <v>4</v>
      </c>
      <c r="F3251" s="33" cm="1">
        <f t="array" ref="F3251">IFERROR(_xlfn.XLOOKUP(1,(TabFournisseurs[TYPE]=A3251)*(TabFournisseurs[SUPPLIER2]=B3251)*(TabFournisseurs[REF PRODUCT]=C3251),TabFournisseurs[Cost / per m]),0)</f>
        <v>0</v>
      </c>
      <c r="G3251" s="32">
        <f t="shared" si="294"/>
        <v>0</v>
      </c>
      <c r="H3251" s="31">
        <f>G3251*H3237</f>
        <v>0</v>
      </c>
      <c r="I3251" s="30"/>
      <c r="J3251" s="30"/>
      <c r="K3251" s="29"/>
      <c r="L3251" s="29"/>
      <c r="M3251" s="29"/>
      <c r="N3251" s="29"/>
      <c r="O3251" s="29"/>
      <c r="P3251" s="29"/>
      <c r="Q3251" s="29"/>
      <c r="R3251" s="29"/>
      <c r="S3251" s="28"/>
      <c r="T3251" s="211"/>
    </row>
    <row r="3252" spans="1:20" ht="17" outlineLevel="1" x14ac:dyDescent="0.2">
      <c r="A3252" s="38" t="s">
        <v>72</v>
      </c>
      <c r="B3252" s="37" t="s">
        <v>73</v>
      </c>
      <c r="C3252" s="36" t="s">
        <v>74</v>
      </c>
      <c r="D3252" s="35">
        <v>1</v>
      </c>
      <c r="E3252" s="34">
        <f>D3252*H3237</f>
        <v>8</v>
      </c>
      <c r="F3252" s="33" cm="1">
        <f t="array" ref="F3252">IFERROR(_xlfn.XLOOKUP(1,(TabFournisseurs[TYPE]=A3252)*(TabFournisseurs[SUPPLIER2]=B3252)*(TabFournisseurs[REF PRODUCT]=C3252),TabFournisseurs[Cost / per m]),0)</f>
        <v>0.49</v>
      </c>
      <c r="G3252" s="32">
        <f t="shared" si="294"/>
        <v>0.49</v>
      </c>
      <c r="H3252" s="31">
        <f>G3252*H3237</f>
        <v>3.92</v>
      </c>
      <c r="I3252" s="30"/>
      <c r="J3252" s="30"/>
      <c r="K3252" s="29"/>
      <c r="L3252" s="29"/>
      <c r="M3252" s="29"/>
      <c r="N3252" s="29"/>
      <c r="O3252" s="29"/>
      <c r="P3252" s="29"/>
      <c r="Q3252" s="29"/>
      <c r="R3252" s="29"/>
      <c r="S3252" s="28"/>
      <c r="T3252" s="211"/>
    </row>
    <row r="3253" spans="1:20" ht="17" outlineLevel="1" x14ac:dyDescent="0.2">
      <c r="A3253" s="38" t="s">
        <v>75</v>
      </c>
      <c r="B3253" s="37" t="s">
        <v>76</v>
      </c>
      <c r="C3253" s="103" t="s">
        <v>259</v>
      </c>
      <c r="D3253" s="35">
        <v>1</v>
      </c>
      <c r="E3253" s="34">
        <f>D3253*H3237</f>
        <v>8</v>
      </c>
      <c r="F3253" s="33" cm="1">
        <f t="array" ref="F3253">IFERROR(_xlfn.XLOOKUP(1,(TabFournisseurs[TYPE]=A3253)*(TabFournisseurs[SUPPLIER2]=B3253)*(TabFournisseurs[REF PRODUCT]=C3253),TabFournisseurs[Cost / per m]),0)</f>
        <v>0.65</v>
      </c>
      <c r="G3253" s="32">
        <f t="shared" si="294"/>
        <v>0.65</v>
      </c>
      <c r="H3253" s="31">
        <f>G3253*H3237</f>
        <v>5.2</v>
      </c>
      <c r="I3253" s="30"/>
      <c r="J3253" s="30"/>
      <c r="K3253" s="29"/>
      <c r="L3253" s="29"/>
      <c r="M3253" s="29"/>
      <c r="N3253" s="29"/>
      <c r="O3253" s="29"/>
      <c r="P3253" s="29"/>
      <c r="Q3253" s="29"/>
      <c r="R3253" s="29"/>
      <c r="S3253" s="28"/>
      <c r="T3253" s="211"/>
    </row>
    <row r="3254" spans="1:20" ht="17" outlineLevel="1" x14ac:dyDescent="0.2">
      <c r="A3254" s="38" t="s">
        <v>78</v>
      </c>
      <c r="B3254" s="37" t="s">
        <v>76</v>
      </c>
      <c r="C3254" s="36" t="s">
        <v>261</v>
      </c>
      <c r="D3254" s="35">
        <v>1</v>
      </c>
      <c r="E3254" s="34">
        <f>D3254*H3237</f>
        <v>8</v>
      </c>
      <c r="F3254" s="33" cm="1">
        <f t="array" ref="F3254">IFERROR(_xlfn.XLOOKUP(1,(TabFournisseurs[TYPE]=A3254)*(TabFournisseurs[SUPPLIER2]=B3254)*(TabFournisseurs[REF PRODUCT]=C3254),TabFournisseurs[Cost / per m]),0)</f>
        <v>0.25</v>
      </c>
      <c r="G3254" s="32">
        <f t="shared" si="294"/>
        <v>0.25</v>
      </c>
      <c r="H3254" s="31">
        <f>G3254*H3237</f>
        <v>2</v>
      </c>
      <c r="I3254" s="30"/>
      <c r="J3254" s="30"/>
      <c r="K3254" s="29"/>
      <c r="L3254" s="29"/>
      <c r="M3254" s="29"/>
      <c r="N3254" s="29"/>
      <c r="O3254" s="29"/>
      <c r="P3254" s="29"/>
      <c r="Q3254" s="29"/>
      <c r="R3254" s="29"/>
      <c r="S3254" s="28"/>
      <c r="T3254" s="211"/>
    </row>
    <row r="3255" spans="1:20" outlineLevel="1" x14ac:dyDescent="0.2">
      <c r="A3255" s="38"/>
      <c r="B3255" s="37"/>
      <c r="C3255" s="36"/>
      <c r="D3255" s="35"/>
      <c r="E3255" s="34">
        <f>D3255*H3237</f>
        <v>0</v>
      </c>
      <c r="F3255" s="33" cm="1">
        <f t="array" ref="F3255">IFERROR(_xlfn.XLOOKUP(1,(TabFournisseurs[TYPE]=A3255)*(TabFournisseurs[SUPPLIER2]=B3255)*(TabFournisseurs[REF PRODUCT]=C3255),TabFournisseurs[Cost / per m]),0)</f>
        <v>0</v>
      </c>
      <c r="G3255" s="32">
        <f t="shared" si="294"/>
        <v>0</v>
      </c>
      <c r="H3255" s="31">
        <f>G3255*H3237</f>
        <v>0</v>
      </c>
      <c r="I3255" s="30"/>
      <c r="J3255" s="30"/>
      <c r="K3255" s="29"/>
      <c r="L3255" s="29"/>
      <c r="M3255" s="29"/>
      <c r="N3255" s="29"/>
      <c r="O3255" s="29"/>
      <c r="P3255" s="29"/>
      <c r="Q3255" s="29"/>
      <c r="R3255" s="29"/>
      <c r="S3255" s="28"/>
      <c r="T3255" s="211"/>
    </row>
    <row r="3256" spans="1:20" outlineLevel="1" x14ac:dyDescent="0.2">
      <c r="A3256" s="38"/>
      <c r="B3256" s="37"/>
      <c r="C3256" s="36"/>
      <c r="D3256" s="35"/>
      <c r="E3256" s="34">
        <f>D3256*H3237</f>
        <v>0</v>
      </c>
      <c r="F3256" s="33" cm="1">
        <f t="array" ref="F3256">IFERROR(_xlfn.XLOOKUP(1,(TabFournisseurs[TYPE]=A3256)*(TabFournisseurs[SUPPLIER2]=B3256)*(TabFournisseurs[REF PRODUCT]=C3256),TabFournisseurs[Cost / per m]),0)</f>
        <v>0</v>
      </c>
      <c r="G3256" s="32">
        <f t="shared" si="294"/>
        <v>0</v>
      </c>
      <c r="H3256" s="31">
        <f>G3256*H3237</f>
        <v>0</v>
      </c>
      <c r="I3256" s="30"/>
      <c r="J3256" s="30"/>
      <c r="K3256" s="29"/>
      <c r="L3256" s="29"/>
      <c r="M3256" s="29"/>
      <c r="N3256" s="29"/>
      <c r="O3256" s="29"/>
      <c r="P3256" s="29"/>
      <c r="Q3256" s="29"/>
      <c r="R3256" s="29"/>
      <c r="S3256" s="28"/>
      <c r="T3256" s="211"/>
    </row>
    <row r="3257" spans="1:20" outlineLevel="1" x14ac:dyDescent="0.2">
      <c r="A3257" s="38"/>
      <c r="B3257" s="37"/>
      <c r="C3257" s="36"/>
      <c r="D3257" s="35"/>
      <c r="E3257" s="34">
        <f>D3257*H3237</f>
        <v>0</v>
      </c>
      <c r="F3257" s="33" cm="1">
        <f t="array" ref="F3257">IFERROR(_xlfn.XLOOKUP(1,(TabFournisseurs[TYPE]=A3257)*(TabFournisseurs[SUPPLIER2]=B3257)*(TabFournisseurs[REF PRODUCT]=C3257),TabFournisseurs[Cost / per m]),0)</f>
        <v>0</v>
      </c>
      <c r="G3257" s="32">
        <f t="shared" si="294"/>
        <v>0</v>
      </c>
      <c r="H3257" s="31">
        <f>G3257*H3237</f>
        <v>0</v>
      </c>
      <c r="I3257" s="30"/>
      <c r="J3257" s="30"/>
      <c r="K3257" s="29"/>
      <c r="L3257" s="29"/>
      <c r="M3257" s="29"/>
      <c r="N3257" s="29"/>
      <c r="O3257" s="29"/>
      <c r="P3257" s="29"/>
      <c r="Q3257" s="29"/>
      <c r="R3257" s="29"/>
      <c r="S3257" s="28"/>
      <c r="T3257" s="211"/>
    </row>
    <row r="3258" spans="1:20" ht="17" outlineLevel="1" x14ac:dyDescent="0.2">
      <c r="A3258" s="38" t="s">
        <v>38</v>
      </c>
      <c r="B3258" s="37" t="s">
        <v>40</v>
      </c>
      <c r="C3258" s="36" t="s">
        <v>41</v>
      </c>
      <c r="D3258" s="35">
        <v>1</v>
      </c>
      <c r="E3258" s="34">
        <f>D3258*H3237</f>
        <v>8</v>
      </c>
      <c r="F3258" s="33" cm="1">
        <f t="array" ref="F3258">IFERROR(_xlfn.XLOOKUP(1,(TabFournisseurs[TYPE]=A3258)*(TabFournisseurs[SUPPLIER2]=B3258)*(TabFournisseurs[REF PRODUCT]=C3258),TabFournisseurs[Cost / per m]),0)</f>
        <v>2</v>
      </c>
      <c r="G3258" s="32">
        <f t="shared" ref="G3258:G3259" si="295">F3258*D3258</f>
        <v>2</v>
      </c>
      <c r="H3258" s="31">
        <f>G3258*H3237</f>
        <v>16</v>
      </c>
      <c r="I3258" s="30"/>
      <c r="J3258" s="30"/>
      <c r="K3258" s="29"/>
      <c r="L3258" s="29"/>
      <c r="M3258" s="29"/>
      <c r="N3258" s="29"/>
      <c r="O3258" s="29"/>
      <c r="P3258" s="29"/>
      <c r="Q3258" s="29"/>
      <c r="R3258" s="29"/>
      <c r="S3258" s="28"/>
      <c r="T3258" s="211"/>
    </row>
    <row r="3259" spans="1:20" ht="18" outlineLevel="1" thickBot="1" x14ac:dyDescent="0.25">
      <c r="A3259" s="27" t="s">
        <v>38</v>
      </c>
      <c r="B3259" s="26" t="s">
        <v>42</v>
      </c>
      <c r="C3259" s="25" t="s">
        <v>43</v>
      </c>
      <c r="D3259" s="24">
        <v>1</v>
      </c>
      <c r="E3259" s="23">
        <f>D3259*H3237</f>
        <v>8</v>
      </c>
      <c r="F3259" s="22" cm="1">
        <f t="array" ref="F3259">IFERROR(_xlfn.XLOOKUP(1,(TabFournisseurs[TYPE]=A3259)*(TabFournisseurs[SUPPLIER2]=B3259)*(TabFournisseurs[REF PRODUCT]=C3259),TabFournisseurs[Cost / per m]),0)</f>
        <v>0.5</v>
      </c>
      <c r="G3259" s="21">
        <f t="shared" si="295"/>
        <v>0.5</v>
      </c>
      <c r="H3259" s="20">
        <f>G3259*H3237</f>
        <v>4</v>
      </c>
      <c r="I3259" s="19"/>
      <c r="J3259" s="19"/>
      <c r="K3259" s="18"/>
      <c r="L3259" s="18"/>
      <c r="M3259" s="18"/>
      <c r="N3259" s="18"/>
      <c r="O3259" s="18"/>
      <c r="P3259" s="18"/>
      <c r="Q3259" s="18"/>
      <c r="R3259" s="18"/>
      <c r="S3259" s="17"/>
      <c r="T3259" s="211"/>
    </row>
    <row r="3260" spans="1:20" ht="17" thickBot="1" x14ac:dyDescent="0.25">
      <c r="A3260" s="95"/>
      <c r="B3260" s="95"/>
      <c r="C3260" s="95"/>
      <c r="D3260" s="95"/>
      <c r="E3260" s="95"/>
      <c r="F3260" s="95"/>
      <c r="G3260" s="95"/>
      <c r="H3260" s="95"/>
      <c r="I3260" s="95"/>
      <c r="J3260" s="95"/>
      <c r="K3260" s="95"/>
      <c r="L3260" s="95"/>
      <c r="M3260" s="95"/>
      <c r="N3260" s="95"/>
      <c r="O3260" s="95"/>
      <c r="P3260" s="95"/>
      <c r="Q3260" s="95"/>
      <c r="R3260" s="95"/>
      <c r="S3260" s="95"/>
      <c r="T3260" s="95"/>
    </row>
    <row r="3261" spans="1:20" ht="23" customHeight="1" x14ac:dyDescent="0.2">
      <c r="A3261" s="204" t="s">
        <v>380</v>
      </c>
      <c r="B3261" s="205"/>
      <c r="C3261" s="205"/>
      <c r="D3261" s="205"/>
      <c r="E3261" s="205"/>
      <c r="F3261" s="205"/>
      <c r="G3261" s="206"/>
      <c r="H3261" s="166" t="s">
        <v>263</v>
      </c>
      <c r="I3261" s="167"/>
      <c r="J3261" s="167"/>
      <c r="K3261" s="167"/>
      <c r="L3261" s="167"/>
      <c r="M3261" s="168"/>
      <c r="N3261" s="169" t="s">
        <v>1</v>
      </c>
      <c r="O3261" s="169"/>
      <c r="P3261" s="169"/>
      <c r="Q3261" s="169"/>
      <c r="R3261" s="171"/>
      <c r="S3261" s="173" t="s">
        <v>2</v>
      </c>
      <c r="T3261" s="210"/>
    </row>
    <row r="3262" spans="1:20" ht="23" customHeight="1" thickBot="1" x14ac:dyDescent="0.25">
      <c r="A3262" s="207"/>
      <c r="B3262" s="208"/>
      <c r="C3262" s="208"/>
      <c r="D3262" s="208"/>
      <c r="E3262" s="208"/>
      <c r="F3262" s="208"/>
      <c r="G3262" s="209"/>
      <c r="H3262" s="177" t="s">
        <v>381</v>
      </c>
      <c r="I3262" s="178"/>
      <c r="J3262" s="178"/>
      <c r="K3262" s="178"/>
      <c r="L3262" s="178"/>
      <c r="M3262" s="179"/>
      <c r="N3262" s="170"/>
      <c r="O3262" s="170"/>
      <c r="P3262" s="170"/>
      <c r="Q3262" s="170"/>
      <c r="R3262" s="172"/>
      <c r="S3262" s="174"/>
      <c r="T3262" s="210"/>
    </row>
    <row r="3263" spans="1:20" outlineLevel="1" x14ac:dyDescent="0.2">
      <c r="A3263" s="212">
        <v>46162</v>
      </c>
      <c r="B3263" s="181"/>
      <c r="C3263" s="94"/>
      <c r="D3263" s="94"/>
      <c r="E3263" s="94"/>
      <c r="F3263" s="94"/>
      <c r="G3263" s="94"/>
      <c r="H3263" s="94"/>
      <c r="I3263" s="94"/>
      <c r="J3263" s="94"/>
      <c r="K3263" s="94"/>
      <c r="L3263" s="94"/>
      <c r="M3263" s="94"/>
      <c r="N3263" s="94"/>
      <c r="O3263" s="94"/>
      <c r="P3263" s="94"/>
      <c r="Q3263" s="94"/>
      <c r="R3263" s="94"/>
      <c r="S3263" s="93" t="s">
        <v>147</v>
      </c>
      <c r="T3263" s="211"/>
    </row>
    <row r="3264" spans="1:20" ht="17" outlineLevel="1" thickBot="1" x14ac:dyDescent="0.25">
      <c r="A3264" s="92"/>
      <c r="B3264" s="42"/>
      <c r="C3264" s="42"/>
      <c r="D3264" s="42"/>
      <c r="E3264" s="42"/>
      <c r="F3264" s="42"/>
      <c r="G3264" s="42"/>
      <c r="H3264" s="42"/>
      <c r="I3264" s="42"/>
      <c r="J3264" s="42"/>
      <c r="K3264" s="42"/>
      <c r="L3264" s="42"/>
      <c r="M3264" s="42"/>
      <c r="N3264" s="42"/>
      <c r="O3264" s="42"/>
      <c r="P3264" s="42"/>
      <c r="Q3264" s="42"/>
      <c r="R3264" s="42"/>
      <c r="S3264" s="47"/>
      <c r="T3264" s="211"/>
    </row>
    <row r="3265" spans="1:20" ht="17" customHeight="1" outlineLevel="1" thickBot="1" x14ac:dyDescent="0.25">
      <c r="A3265" s="182" t="e" vm="54">
        <v>#VALUE!</v>
      </c>
      <c r="B3265" s="183"/>
      <c r="C3265" s="91" t="s">
        <v>6</v>
      </c>
      <c r="D3265" s="90" t="s">
        <v>7</v>
      </c>
      <c r="E3265" s="106" t="s">
        <v>382</v>
      </c>
      <c r="F3265" s="42"/>
      <c r="G3265" s="42"/>
      <c r="H3265" s="84" t="s">
        <v>8</v>
      </c>
      <c r="I3265" s="88"/>
      <c r="J3265" s="88"/>
      <c r="K3265" s="88"/>
      <c r="L3265" s="88"/>
      <c r="M3265" s="88"/>
      <c r="N3265" s="88"/>
      <c r="O3265" s="88"/>
      <c r="P3265" s="88"/>
      <c r="Q3265" s="88"/>
      <c r="S3265" s="87"/>
      <c r="T3265" s="211"/>
    </row>
    <row r="3266" spans="1:20" ht="16" customHeight="1" outlineLevel="1" x14ac:dyDescent="0.2">
      <c r="A3266" s="184"/>
      <c r="B3266" s="185"/>
      <c r="C3266" s="188"/>
      <c r="D3266" s="86" t="s">
        <v>9</v>
      </c>
      <c r="E3266" s="85" t="s">
        <v>49</v>
      </c>
      <c r="F3266" s="42"/>
      <c r="G3266" s="42"/>
      <c r="H3266" s="84" t="s">
        <v>10</v>
      </c>
      <c r="I3266" s="83"/>
      <c r="J3266" s="83"/>
      <c r="K3266" s="83"/>
      <c r="L3266" s="83"/>
      <c r="M3266" s="83"/>
      <c r="N3266" s="83"/>
      <c r="O3266" s="83"/>
      <c r="P3266" s="83"/>
      <c r="Q3266" s="83"/>
      <c r="R3266" s="191"/>
      <c r="S3266" s="192"/>
      <c r="T3266" s="211"/>
    </row>
    <row r="3267" spans="1:20" ht="16" customHeight="1" outlineLevel="1" x14ac:dyDescent="0.2">
      <c r="A3267" s="184"/>
      <c r="B3267" s="185"/>
      <c r="C3267" s="189"/>
      <c r="D3267" s="63" t="s">
        <v>11</v>
      </c>
      <c r="E3267" s="82" t="s">
        <v>50</v>
      </c>
      <c r="F3267" s="42"/>
      <c r="G3267" s="48"/>
      <c r="H3267" s="81"/>
      <c r="I3267" s="80"/>
      <c r="J3267" s="80"/>
      <c r="K3267" s="80"/>
      <c r="L3267" s="80"/>
      <c r="M3267" s="80"/>
      <c r="N3267" s="80"/>
      <c r="O3267" s="80"/>
      <c r="P3267" s="80"/>
      <c r="Q3267" s="80"/>
      <c r="R3267" s="191"/>
      <c r="S3267" s="192"/>
      <c r="T3267" s="211"/>
    </row>
    <row r="3268" spans="1:20" ht="16" customHeight="1" outlineLevel="1" thickBot="1" x14ac:dyDescent="0.25">
      <c r="A3268" s="184"/>
      <c r="B3268" s="185"/>
      <c r="C3268" s="189"/>
      <c r="D3268" s="63" t="s">
        <v>12</v>
      </c>
      <c r="E3268" s="82"/>
      <c r="F3268" s="42"/>
      <c r="G3268" s="48"/>
      <c r="H3268" s="81"/>
      <c r="I3268" s="80"/>
      <c r="J3268" s="80"/>
      <c r="K3268" s="80"/>
      <c r="L3268" s="80"/>
      <c r="M3268" s="80"/>
      <c r="N3268" s="80"/>
      <c r="O3268" s="80"/>
      <c r="P3268" s="80"/>
      <c r="Q3268" s="80"/>
      <c r="R3268" s="152"/>
      <c r="S3268" s="153"/>
      <c r="T3268" s="211"/>
    </row>
    <row r="3269" spans="1:20" ht="16" customHeight="1" outlineLevel="1" thickBot="1" x14ac:dyDescent="0.25">
      <c r="A3269" s="184"/>
      <c r="B3269" s="185"/>
      <c r="C3269" s="189"/>
      <c r="D3269" s="63" t="s">
        <v>13</v>
      </c>
      <c r="E3269" s="105" t="b">
        <v>0</v>
      </c>
      <c r="F3269" s="42"/>
      <c r="G3269" s="48"/>
      <c r="H3269" s="59" t="s">
        <v>14</v>
      </c>
      <c r="I3269" s="58">
        <v>48</v>
      </c>
      <c r="J3269" s="58">
        <v>50</v>
      </c>
      <c r="K3269" s="58">
        <v>52</v>
      </c>
      <c r="L3269" s="58">
        <v>54</v>
      </c>
      <c r="M3269" s="58">
        <v>56</v>
      </c>
      <c r="N3269" s="58">
        <v>58</v>
      </c>
      <c r="O3269" s="58">
        <v>60</v>
      </c>
      <c r="P3269" s="58">
        <v>62</v>
      </c>
      <c r="Q3269" s="57">
        <v>64</v>
      </c>
      <c r="S3269" s="79"/>
      <c r="T3269" s="211"/>
    </row>
    <row r="3270" spans="1:20" outlineLevel="1" x14ac:dyDescent="0.2">
      <c r="A3270" s="184"/>
      <c r="B3270" s="185"/>
      <c r="C3270" s="189"/>
      <c r="D3270" s="193"/>
      <c r="E3270" s="194"/>
      <c r="F3270" s="42"/>
      <c r="G3270" s="48"/>
      <c r="H3270" s="78">
        <f t="shared" ref="H3270:H3277" si="296">SUM(I3270:Q3270)</f>
        <v>3</v>
      </c>
      <c r="I3270" s="77">
        <v>3</v>
      </c>
      <c r="J3270" s="77"/>
      <c r="K3270" s="77"/>
      <c r="L3270" s="77"/>
      <c r="M3270" s="77"/>
      <c r="N3270" s="77"/>
      <c r="O3270" s="77"/>
      <c r="P3270" s="77"/>
      <c r="Q3270" s="77"/>
      <c r="R3270" s="195" t="s">
        <v>383</v>
      </c>
      <c r="S3270" s="196"/>
      <c r="T3270" s="211"/>
    </row>
    <row r="3271" spans="1:20" ht="16" customHeight="1" outlineLevel="1" x14ac:dyDescent="0.2">
      <c r="A3271" s="184"/>
      <c r="B3271" s="185"/>
      <c r="C3271" s="189"/>
      <c r="D3271" s="63" t="s">
        <v>16</v>
      </c>
      <c r="E3271" s="76" t="s">
        <v>345</v>
      </c>
      <c r="F3271" s="42"/>
      <c r="G3271" s="48"/>
      <c r="H3271" s="73">
        <f t="shared" si="296"/>
        <v>0</v>
      </c>
      <c r="I3271" s="68"/>
      <c r="J3271" s="68"/>
      <c r="K3271" s="68"/>
      <c r="L3271" s="68"/>
      <c r="M3271" s="68"/>
      <c r="N3271" s="68"/>
      <c r="O3271" s="68"/>
      <c r="P3271" s="68"/>
      <c r="Q3271" s="68"/>
      <c r="R3271" s="197"/>
      <c r="S3271" s="192"/>
      <c r="T3271" s="211"/>
    </row>
    <row r="3272" spans="1:20" ht="16" customHeight="1" outlineLevel="1" x14ac:dyDescent="0.2">
      <c r="A3272" s="184"/>
      <c r="B3272" s="185"/>
      <c r="C3272" s="189"/>
      <c r="D3272" s="63" t="s">
        <v>17</v>
      </c>
      <c r="E3272" s="75" t="s">
        <v>346</v>
      </c>
      <c r="F3272" s="42"/>
      <c r="G3272" s="42"/>
      <c r="H3272" s="73">
        <f t="shared" si="296"/>
        <v>0</v>
      </c>
      <c r="I3272" s="68"/>
      <c r="J3272" s="68"/>
      <c r="K3272" s="68"/>
      <c r="L3272" s="68"/>
      <c r="M3272" s="68"/>
      <c r="N3272" s="68"/>
      <c r="O3272" s="68"/>
      <c r="P3272" s="68"/>
      <c r="Q3272" s="68"/>
      <c r="R3272" s="197"/>
      <c r="S3272" s="192"/>
      <c r="T3272" s="211"/>
    </row>
    <row r="3273" spans="1:20" outlineLevel="1" x14ac:dyDescent="0.2">
      <c r="A3273" s="184"/>
      <c r="B3273" s="185"/>
      <c r="C3273" s="189"/>
      <c r="D3273" s="193"/>
      <c r="E3273" s="194"/>
      <c r="F3273" s="42"/>
      <c r="G3273" s="48"/>
      <c r="H3273" s="73">
        <f t="shared" si="296"/>
        <v>0</v>
      </c>
      <c r="I3273" s="68"/>
      <c r="J3273" s="68"/>
      <c r="K3273" s="68"/>
      <c r="L3273" s="68"/>
      <c r="M3273" s="68"/>
      <c r="N3273" s="68"/>
      <c r="O3273" s="68"/>
      <c r="P3273" s="68"/>
      <c r="Q3273" s="68"/>
      <c r="R3273" s="197"/>
      <c r="S3273" s="192"/>
      <c r="T3273" s="211"/>
    </row>
    <row r="3274" spans="1:20" ht="16" customHeight="1" outlineLevel="1" x14ac:dyDescent="0.2">
      <c r="A3274" s="184"/>
      <c r="B3274" s="185"/>
      <c r="C3274" s="189"/>
      <c r="D3274" s="63" t="s">
        <v>18</v>
      </c>
      <c r="E3274" s="76">
        <v>107</v>
      </c>
      <c r="F3274" s="42"/>
      <c r="G3274" s="48"/>
      <c r="H3274" s="73">
        <f t="shared" si="296"/>
        <v>0</v>
      </c>
      <c r="I3274" s="68"/>
      <c r="J3274" s="68"/>
      <c r="K3274" s="68"/>
      <c r="L3274" s="68"/>
      <c r="M3274" s="68"/>
      <c r="N3274" s="68"/>
      <c r="O3274" s="68"/>
      <c r="P3274" s="68"/>
      <c r="Q3274" s="68"/>
      <c r="R3274" s="197"/>
      <c r="S3274" s="192"/>
      <c r="T3274" s="211"/>
    </row>
    <row r="3275" spans="1:20" ht="16" customHeight="1" outlineLevel="1" x14ac:dyDescent="0.2">
      <c r="A3275" s="184"/>
      <c r="B3275" s="185"/>
      <c r="C3275" s="189"/>
      <c r="D3275" s="63" t="s">
        <v>19</v>
      </c>
      <c r="E3275" s="75">
        <f>SUM(G3288:G3302)</f>
        <v>26.409999999999997</v>
      </c>
      <c r="F3275" s="42"/>
      <c r="G3275" s="42"/>
      <c r="H3275" s="73">
        <f t="shared" si="296"/>
        <v>0</v>
      </c>
      <c r="I3275" s="68"/>
      <c r="J3275" s="68"/>
      <c r="K3275" s="68"/>
      <c r="L3275" s="68"/>
      <c r="M3275" s="68"/>
      <c r="N3275" s="68"/>
      <c r="O3275" s="68"/>
      <c r="P3275" s="68"/>
      <c r="Q3275" s="68"/>
      <c r="R3275" s="197"/>
      <c r="S3275" s="192"/>
      <c r="T3275" s="211"/>
    </row>
    <row r="3276" spans="1:20" outlineLevel="1" x14ac:dyDescent="0.2">
      <c r="A3276" s="184"/>
      <c r="B3276" s="185"/>
      <c r="C3276" s="189"/>
      <c r="D3276" s="193"/>
      <c r="E3276" s="194"/>
      <c r="F3276" s="42"/>
      <c r="G3276" s="48"/>
      <c r="H3276" s="73">
        <f t="shared" si="296"/>
        <v>0</v>
      </c>
      <c r="I3276" s="68"/>
      <c r="J3276" s="68"/>
      <c r="K3276" s="68"/>
      <c r="L3276" s="68"/>
      <c r="M3276" s="68"/>
      <c r="N3276" s="68"/>
      <c r="O3276" s="68"/>
      <c r="P3276" s="68"/>
      <c r="Q3276" s="68"/>
      <c r="R3276" s="197"/>
      <c r="S3276" s="192"/>
      <c r="T3276" s="211"/>
    </row>
    <row r="3277" spans="1:20" ht="16" customHeight="1" outlineLevel="1" x14ac:dyDescent="0.2">
      <c r="A3277" s="184"/>
      <c r="B3277" s="185"/>
      <c r="C3277" s="189"/>
      <c r="D3277" s="63" t="s">
        <v>20</v>
      </c>
      <c r="E3277" s="75">
        <f>SUM(E3274:E3275)</f>
        <v>133.41</v>
      </c>
      <c r="F3277" s="42"/>
      <c r="G3277" s="74"/>
      <c r="H3277" s="73">
        <f t="shared" si="296"/>
        <v>0</v>
      </c>
      <c r="I3277" s="68"/>
      <c r="J3277" s="68"/>
      <c r="K3277" s="68"/>
      <c r="L3277" s="68"/>
      <c r="M3277" s="68"/>
      <c r="N3277" s="68"/>
      <c r="O3277" s="68"/>
      <c r="P3277" s="68"/>
      <c r="Q3277" s="68"/>
      <c r="R3277" s="197"/>
      <c r="S3277" s="192"/>
      <c r="T3277" s="211"/>
    </row>
    <row r="3278" spans="1:20" ht="16" customHeight="1" outlineLevel="1" x14ac:dyDescent="0.2">
      <c r="A3278" s="184"/>
      <c r="B3278" s="185"/>
      <c r="C3278" s="189"/>
      <c r="D3278" s="63" t="s">
        <v>21</v>
      </c>
      <c r="E3278" s="72">
        <f>SUM(E3280/E3277)</f>
        <v>4.4599355370661868</v>
      </c>
      <c r="F3278" s="42"/>
      <c r="G3278" s="71" t="s">
        <v>11</v>
      </c>
      <c r="H3278" s="69">
        <f>H3270</f>
        <v>3</v>
      </c>
      <c r="I3278" s="68"/>
      <c r="J3278" s="68"/>
      <c r="K3278" s="68"/>
      <c r="L3278" s="68"/>
      <c r="M3278" s="68"/>
      <c r="N3278" s="68"/>
      <c r="O3278" s="68"/>
      <c r="P3278" s="68"/>
      <c r="Q3278" s="67"/>
      <c r="R3278" s="197"/>
      <c r="S3278" s="192"/>
      <c r="T3278" s="211"/>
    </row>
    <row r="3279" spans="1:20" ht="17" outlineLevel="1" thickBot="1" x14ac:dyDescent="0.25">
      <c r="A3279" s="184"/>
      <c r="B3279" s="185"/>
      <c r="C3279" s="189"/>
      <c r="D3279" s="193"/>
      <c r="E3279" s="194"/>
      <c r="F3279" s="42"/>
      <c r="G3279" s="70" t="s">
        <v>22</v>
      </c>
      <c r="H3279" s="69">
        <v>0</v>
      </c>
      <c r="I3279" s="68"/>
      <c r="J3279" s="68"/>
      <c r="K3279" s="68"/>
      <c r="L3279" s="68"/>
      <c r="M3279" s="68"/>
      <c r="N3279" s="68"/>
      <c r="O3279" s="68"/>
      <c r="P3279" s="68"/>
      <c r="Q3279" s="67"/>
      <c r="R3279" s="197"/>
      <c r="S3279" s="192"/>
      <c r="T3279" s="211"/>
    </row>
    <row r="3280" spans="1:20" ht="16" customHeight="1" outlineLevel="1" thickBot="1" x14ac:dyDescent="0.25">
      <c r="A3280" s="184"/>
      <c r="B3280" s="185"/>
      <c r="C3280" s="189"/>
      <c r="D3280" s="63" t="s">
        <v>23</v>
      </c>
      <c r="E3280" s="66">
        <v>595</v>
      </c>
      <c r="G3280" s="48"/>
      <c r="H3280" s="65">
        <f>SUM(H3278:H3279)</f>
        <v>3</v>
      </c>
      <c r="I3280" s="64">
        <f t="shared" ref="I3280:Q3280" si="297">SUM(I3270:I3277)</f>
        <v>3</v>
      </c>
      <c r="J3280" s="64">
        <f t="shared" si="297"/>
        <v>0</v>
      </c>
      <c r="K3280" s="64">
        <f t="shared" si="297"/>
        <v>0</v>
      </c>
      <c r="L3280" s="64">
        <f t="shared" si="297"/>
        <v>0</v>
      </c>
      <c r="M3280" s="64">
        <f t="shared" si="297"/>
        <v>0</v>
      </c>
      <c r="N3280" s="64">
        <f t="shared" si="297"/>
        <v>0</v>
      </c>
      <c r="O3280" s="64">
        <f t="shared" si="297"/>
        <v>0</v>
      </c>
      <c r="P3280" s="64">
        <f t="shared" si="297"/>
        <v>0</v>
      </c>
      <c r="Q3280" s="64">
        <f t="shared" si="297"/>
        <v>0</v>
      </c>
      <c r="R3280" s="197"/>
      <c r="S3280" s="192"/>
      <c r="T3280" s="211"/>
    </row>
    <row r="3281" spans="1:20" ht="17" customHeight="1" outlineLevel="1" thickBot="1" x14ac:dyDescent="0.25">
      <c r="A3281" s="184"/>
      <c r="B3281" s="185"/>
      <c r="C3281" s="189"/>
      <c r="D3281" s="63" t="s">
        <v>24</v>
      </c>
      <c r="E3281" s="62">
        <f>SUM(E3280/2.5)</f>
        <v>238</v>
      </c>
      <c r="F3281" s="42"/>
      <c r="G3281" s="61"/>
      <c r="H3281" s="60" t="s">
        <v>14</v>
      </c>
      <c r="I3281" s="59">
        <v>48</v>
      </c>
      <c r="J3281" s="58">
        <v>50</v>
      </c>
      <c r="K3281" s="58">
        <v>52</v>
      </c>
      <c r="L3281" s="58">
        <v>54</v>
      </c>
      <c r="M3281" s="58">
        <v>56</v>
      </c>
      <c r="N3281" s="58">
        <v>58</v>
      </c>
      <c r="O3281" s="58">
        <v>60</v>
      </c>
      <c r="P3281" s="58">
        <v>62</v>
      </c>
      <c r="Q3281" s="57">
        <v>64</v>
      </c>
      <c r="R3281" s="197"/>
      <c r="S3281" s="192"/>
      <c r="T3281" s="211"/>
    </row>
    <row r="3282" spans="1:20" ht="17" outlineLevel="1" thickBot="1" x14ac:dyDescent="0.25">
      <c r="A3282" s="186"/>
      <c r="B3282" s="187"/>
      <c r="C3282" s="190"/>
      <c r="D3282" s="56" t="s">
        <v>25</v>
      </c>
      <c r="E3282" s="55">
        <f>SUM(E3280/2.2)</f>
        <v>270.45454545454544</v>
      </c>
      <c r="F3282" s="42"/>
      <c r="G3282" s="42"/>
      <c r="H3282" s="42"/>
      <c r="I3282" s="42"/>
      <c r="J3282" s="42"/>
      <c r="K3282" s="42"/>
      <c r="L3282" s="42"/>
      <c r="M3282" s="42"/>
      <c r="N3282" s="42"/>
      <c r="O3282" s="42"/>
      <c r="P3282" s="42"/>
      <c r="Q3282" s="42"/>
      <c r="R3282" s="198"/>
      <c r="S3282" s="199"/>
      <c r="T3282" s="211"/>
    </row>
    <row r="3283" spans="1:20" ht="17" outlineLevel="1" thickBot="1" x14ac:dyDescent="0.25">
      <c r="A3283" s="54" t="s">
        <v>26</v>
      </c>
      <c r="B3283" s="53">
        <v>46220</v>
      </c>
      <c r="C3283" s="42"/>
      <c r="D3283" s="48"/>
      <c r="E3283" s="52"/>
      <c r="F3283" s="42"/>
      <c r="S3283" s="28"/>
      <c r="T3283" s="211"/>
    </row>
    <row r="3284" spans="1:20" outlineLevel="1" x14ac:dyDescent="0.2">
      <c r="A3284" s="51" t="s">
        <v>27</v>
      </c>
      <c r="B3284" s="50"/>
      <c r="C3284" s="42"/>
      <c r="D3284" s="48"/>
      <c r="E3284" s="42"/>
      <c r="F3284" s="42"/>
      <c r="R3284" s="42"/>
      <c r="S3284" s="47"/>
      <c r="T3284" s="211"/>
    </row>
    <row r="3285" spans="1:20" outlineLevel="1" x14ac:dyDescent="0.2">
      <c r="A3285" s="49"/>
      <c r="B3285" s="42"/>
      <c r="C3285" s="42"/>
      <c r="D3285" s="48"/>
      <c r="E3285" s="42"/>
      <c r="F3285" s="42"/>
      <c r="G3285" s="42"/>
      <c r="H3285" s="42"/>
      <c r="I3285" s="42"/>
      <c r="J3285" s="42"/>
      <c r="K3285" s="42"/>
      <c r="L3285" s="42"/>
      <c r="M3285" s="42"/>
      <c r="N3285" s="42"/>
      <c r="O3285" s="42"/>
      <c r="P3285" s="42"/>
      <c r="Q3285" s="42"/>
      <c r="R3285" s="42"/>
      <c r="S3285" s="47"/>
      <c r="T3285" s="211"/>
    </row>
    <row r="3286" spans="1:20" ht="17" outlineLevel="1" thickBot="1" x14ac:dyDescent="0.25">
      <c r="A3286" s="49" t="s">
        <v>28</v>
      </c>
      <c r="B3286" s="42"/>
      <c r="C3286" s="42"/>
      <c r="D3286" s="48"/>
      <c r="E3286" s="42"/>
      <c r="F3286" s="42"/>
      <c r="G3286" s="42"/>
      <c r="H3286" s="42"/>
      <c r="I3286" s="42"/>
      <c r="J3286" s="42"/>
      <c r="K3286" s="42"/>
      <c r="L3286" s="42"/>
      <c r="M3286" s="42"/>
      <c r="N3286" s="42"/>
      <c r="O3286" s="42"/>
      <c r="P3286" s="42"/>
      <c r="Q3286" s="42"/>
      <c r="R3286" s="42"/>
      <c r="S3286" s="47"/>
      <c r="T3286" s="211"/>
    </row>
    <row r="3287" spans="1:20" outlineLevel="1" x14ac:dyDescent="0.2">
      <c r="A3287" s="46" t="s">
        <v>29</v>
      </c>
      <c r="B3287" s="45" t="s">
        <v>30</v>
      </c>
      <c r="C3287" s="44" t="s">
        <v>31</v>
      </c>
      <c r="D3287" s="44" t="s">
        <v>32</v>
      </c>
      <c r="E3287" s="44" t="s">
        <v>33</v>
      </c>
      <c r="F3287" s="44" t="s">
        <v>34</v>
      </c>
      <c r="G3287" s="44" t="s">
        <v>35</v>
      </c>
      <c r="H3287" s="43" t="s">
        <v>36</v>
      </c>
      <c r="I3287" s="200" t="s">
        <v>37</v>
      </c>
      <c r="J3287" s="201"/>
      <c r="K3287" s="202"/>
      <c r="L3287" s="202"/>
      <c r="M3287" s="202"/>
      <c r="N3287" s="202"/>
      <c r="O3287" s="202"/>
      <c r="P3287" s="42"/>
      <c r="Q3287" s="42"/>
      <c r="R3287" s="42"/>
      <c r="S3287" s="28"/>
      <c r="T3287" s="211"/>
    </row>
    <row r="3288" spans="1:20" ht="17" outlineLevel="1" x14ac:dyDescent="0.2">
      <c r="A3288" s="38" t="s">
        <v>54</v>
      </c>
      <c r="B3288" s="37" t="s">
        <v>98</v>
      </c>
      <c r="C3288" s="36" t="s">
        <v>237</v>
      </c>
      <c r="D3288" s="35">
        <v>1.85</v>
      </c>
      <c r="E3288" s="41">
        <f>D3288*H3280</f>
        <v>5.5500000000000007</v>
      </c>
      <c r="F3288" s="33" cm="1">
        <f t="array" ref="F3288">IFERROR(_xlfn.XLOOKUP(1,(TabFournisseurs[TYPE]=A3288)*(TabFournisseurs[SUPPLIER2]=B3288)*(TabFournisseurs[REF PRODUCT]=C3288),TabFournisseurs[Cost / per m]),0)</f>
        <v>11.2</v>
      </c>
      <c r="G3288" s="96">
        <f>F3288*D3288</f>
        <v>20.72</v>
      </c>
      <c r="H3288" s="40">
        <f>G3288*H3280</f>
        <v>62.16</v>
      </c>
      <c r="I3288" s="203"/>
      <c r="J3288" s="201"/>
      <c r="K3288" s="156"/>
      <c r="L3288" s="156"/>
      <c r="M3288" s="156"/>
      <c r="N3288" s="156"/>
      <c r="O3288" s="156"/>
      <c r="P3288" s="156"/>
      <c r="Q3288" s="156"/>
      <c r="R3288" s="156"/>
      <c r="S3288" s="157"/>
      <c r="T3288" s="211"/>
    </row>
    <row r="3289" spans="1:20" ht="17" outlineLevel="1" x14ac:dyDescent="0.2">
      <c r="A3289" s="38" t="s">
        <v>57</v>
      </c>
      <c r="B3289" s="37" t="s">
        <v>282</v>
      </c>
      <c r="C3289" s="36" t="s">
        <v>349</v>
      </c>
      <c r="D3289" s="35">
        <v>0.72</v>
      </c>
      <c r="E3289" s="34">
        <f>D3289*H3280</f>
        <v>2.16</v>
      </c>
      <c r="F3289" s="33" cm="1">
        <f t="array" ref="F3289">IFERROR(_xlfn.XLOOKUP(1,(TabFournisseurs[TYPE]=A3289)*(TabFournisseurs[SUPPLIER2]=B3289)*(TabFournisseurs[REF PRODUCT]=C3289),TabFournisseurs[Cost / per m]),0)</f>
        <v>0</v>
      </c>
      <c r="G3289" s="32">
        <f t="shared" ref="G3289:G3300" si="298">F3289*D3289</f>
        <v>0</v>
      </c>
      <c r="H3289" s="31">
        <f>G3289*H3280</f>
        <v>0</v>
      </c>
      <c r="I3289" s="39"/>
      <c r="J3289" s="39"/>
      <c r="K3289" s="156"/>
      <c r="L3289" s="156"/>
      <c r="M3289" s="156"/>
      <c r="N3289" s="156"/>
      <c r="O3289" s="156"/>
      <c r="P3289" s="156"/>
      <c r="Q3289" s="156"/>
      <c r="R3289" s="156"/>
      <c r="S3289" s="157"/>
      <c r="T3289" s="211"/>
    </row>
    <row r="3290" spans="1:20" ht="17" outlineLevel="1" x14ac:dyDescent="0.2">
      <c r="A3290" s="38" t="s">
        <v>63</v>
      </c>
      <c r="B3290" s="37" t="s">
        <v>64</v>
      </c>
      <c r="C3290" s="36" t="s">
        <v>65</v>
      </c>
      <c r="D3290" s="35">
        <v>0.6</v>
      </c>
      <c r="E3290" s="34">
        <f>D3290*H3280</f>
        <v>1.7999999999999998</v>
      </c>
      <c r="F3290" s="33" cm="1">
        <f t="array" ref="F3290">IFERROR(_xlfn.XLOOKUP(1,(TabFournisseurs[TYPE]=A3290)*(TabFournisseurs[SUPPLIER2]=B3290)*(TabFournisseurs[REF PRODUCT]=C3290),TabFournisseurs[Cost / per m]),0)</f>
        <v>1.35</v>
      </c>
      <c r="G3290" s="32">
        <f t="shared" si="298"/>
        <v>0.81</v>
      </c>
      <c r="H3290" s="31">
        <f>G3290*H3280</f>
        <v>2.4300000000000002</v>
      </c>
      <c r="I3290" s="39"/>
      <c r="J3290" s="39"/>
      <c r="K3290" s="156"/>
      <c r="L3290" s="156"/>
      <c r="M3290" s="156"/>
      <c r="N3290" s="156"/>
      <c r="O3290" s="156"/>
      <c r="P3290" s="156"/>
      <c r="Q3290" s="156"/>
      <c r="R3290" s="156"/>
      <c r="S3290" s="157"/>
      <c r="T3290" s="211"/>
    </row>
    <row r="3291" spans="1:20" ht="17" outlineLevel="1" x14ac:dyDescent="0.2">
      <c r="A3291" s="38" t="s">
        <v>66</v>
      </c>
      <c r="B3291" s="37" t="s">
        <v>350</v>
      </c>
      <c r="C3291" s="36"/>
      <c r="D3291" s="35">
        <v>0.1</v>
      </c>
      <c r="E3291" s="34">
        <f>D3291*H3280</f>
        <v>0.30000000000000004</v>
      </c>
      <c r="F3291" s="33" cm="1">
        <f t="array" ref="F3291">IFERROR(_xlfn.XLOOKUP(1,(TabFournisseurs[TYPE]=A3291)*(TabFournisseurs[SUPPLIER2]=B3291)*(TabFournisseurs[REF PRODUCT]=C3291),TabFournisseurs[Cost / per m]),0)</f>
        <v>0</v>
      </c>
      <c r="G3291" s="32">
        <f t="shared" si="298"/>
        <v>0</v>
      </c>
      <c r="H3291" s="31">
        <f>G3291*H3280</f>
        <v>0</v>
      </c>
      <c r="I3291" s="30"/>
      <c r="J3291" s="30"/>
      <c r="K3291" s="156"/>
      <c r="L3291" s="156"/>
      <c r="M3291" s="156"/>
      <c r="N3291" s="156"/>
      <c r="O3291" s="156"/>
      <c r="P3291" s="156"/>
      <c r="Q3291" s="156"/>
      <c r="R3291" s="156"/>
      <c r="S3291" s="157"/>
      <c r="T3291" s="211"/>
    </row>
    <row r="3292" spans="1:20" ht="17" outlineLevel="1" x14ac:dyDescent="0.2">
      <c r="A3292" s="38" t="s">
        <v>80</v>
      </c>
      <c r="B3292" s="37" t="s">
        <v>81</v>
      </c>
      <c r="C3292" s="36" t="s">
        <v>351</v>
      </c>
      <c r="D3292" s="35">
        <v>3</v>
      </c>
      <c r="E3292" s="34">
        <f>D3292*H3280</f>
        <v>9</v>
      </c>
      <c r="F3292" s="33" cm="1">
        <f t="array" ref="F3292">IFERROR(_xlfn.XLOOKUP(1,(TabFournisseurs[TYPE]=A3292)*(TabFournisseurs[SUPPLIER2]=B3292)*(TabFournisseurs[REF PRODUCT]=C3292),TabFournisseurs[Cost / per m]),0)</f>
        <v>0.13</v>
      </c>
      <c r="G3292" s="32">
        <f t="shared" si="298"/>
        <v>0.39</v>
      </c>
      <c r="H3292" s="31">
        <f>G3292*H3280</f>
        <v>1.17</v>
      </c>
      <c r="I3292" s="30"/>
      <c r="J3292" s="30"/>
      <c r="K3292" s="29"/>
      <c r="L3292" s="29"/>
      <c r="M3292" s="29"/>
      <c r="N3292" s="29"/>
      <c r="O3292" s="29"/>
      <c r="P3292" s="29"/>
      <c r="Q3292" s="29"/>
      <c r="R3292" s="29"/>
      <c r="S3292" s="28"/>
      <c r="T3292" s="211"/>
    </row>
    <row r="3293" spans="1:20" ht="17" outlineLevel="1" x14ac:dyDescent="0.2">
      <c r="A3293" s="38" t="s">
        <v>80</v>
      </c>
      <c r="B3293" s="37" t="s">
        <v>81</v>
      </c>
      <c r="C3293" s="36" t="s">
        <v>82</v>
      </c>
      <c r="D3293" s="35">
        <v>10</v>
      </c>
      <c r="E3293" s="34">
        <f>D3293*H3280</f>
        <v>30</v>
      </c>
      <c r="F3293" s="33" cm="1">
        <f t="array" ref="F3293">IFERROR(_xlfn.XLOOKUP(1,(TabFournisseurs[TYPE]=A3293)*(TabFournisseurs[SUPPLIER2]=B3293)*(TabFournisseurs[REF PRODUCT]=C3293),TabFournisseurs[Cost / per m]),0)</f>
        <v>0.06</v>
      </c>
      <c r="G3293" s="32">
        <f t="shared" si="298"/>
        <v>0.6</v>
      </c>
      <c r="H3293" s="31">
        <f>G3293*H3280</f>
        <v>1.7999999999999998</v>
      </c>
      <c r="I3293" s="158"/>
      <c r="J3293" s="159"/>
      <c r="K3293" s="29"/>
      <c r="L3293" s="29"/>
      <c r="M3293" s="29"/>
      <c r="N3293" s="29"/>
      <c r="O3293" s="29"/>
      <c r="P3293" s="29"/>
      <c r="Q3293" s="29"/>
      <c r="R3293" s="29"/>
      <c r="S3293" s="28"/>
      <c r="T3293" s="211"/>
    </row>
    <row r="3294" spans="1:20" ht="17" outlineLevel="1" x14ac:dyDescent="0.2">
      <c r="A3294" s="38" t="s">
        <v>72</v>
      </c>
      <c r="B3294" s="37" t="s">
        <v>73</v>
      </c>
      <c r="C3294" s="36" t="s">
        <v>352</v>
      </c>
      <c r="D3294" s="35">
        <v>0.5</v>
      </c>
      <c r="E3294" s="34">
        <f>D3294*H3280</f>
        <v>1.5</v>
      </c>
      <c r="F3294" s="33" cm="1">
        <f t="array" ref="F3294">IFERROR(_xlfn.XLOOKUP(1,(TabFournisseurs[TYPE]=A3294)*(TabFournisseurs[SUPPLIER2]=B3294)*(TabFournisseurs[REF PRODUCT]=C3294),TabFournisseurs[Cost / per m]),0)</f>
        <v>0</v>
      </c>
      <c r="G3294" s="32">
        <f t="shared" si="298"/>
        <v>0</v>
      </c>
      <c r="H3294" s="31">
        <f>G3294*H3280</f>
        <v>0</v>
      </c>
      <c r="I3294" s="30"/>
      <c r="J3294" s="30"/>
      <c r="K3294" s="29"/>
      <c r="L3294" s="29"/>
      <c r="M3294" s="29"/>
      <c r="N3294" s="29"/>
      <c r="O3294" s="29"/>
      <c r="P3294" s="29"/>
      <c r="Q3294" s="29"/>
      <c r="R3294" s="29"/>
      <c r="S3294" s="28"/>
      <c r="T3294" s="211"/>
    </row>
    <row r="3295" spans="1:20" ht="17" outlineLevel="1" x14ac:dyDescent="0.2">
      <c r="A3295" s="38" t="s">
        <v>72</v>
      </c>
      <c r="B3295" s="37" t="s">
        <v>73</v>
      </c>
      <c r="C3295" s="36" t="s">
        <v>74</v>
      </c>
      <c r="D3295" s="35">
        <v>1</v>
      </c>
      <c r="E3295" s="34">
        <f>D3295*H3280</f>
        <v>3</v>
      </c>
      <c r="F3295" s="33" cm="1">
        <f t="array" ref="F3295">IFERROR(_xlfn.XLOOKUP(1,(TabFournisseurs[TYPE]=A3295)*(TabFournisseurs[SUPPLIER2]=B3295)*(TabFournisseurs[REF PRODUCT]=C3295),TabFournisseurs[Cost / per m]),0)</f>
        <v>0.49</v>
      </c>
      <c r="G3295" s="32">
        <f t="shared" si="298"/>
        <v>0.49</v>
      </c>
      <c r="H3295" s="31">
        <f>G3295*H3280</f>
        <v>1.47</v>
      </c>
      <c r="I3295" s="30"/>
      <c r="J3295" s="30"/>
      <c r="K3295" s="29"/>
      <c r="L3295" s="29"/>
      <c r="M3295" s="29"/>
      <c r="N3295" s="29"/>
      <c r="O3295" s="29"/>
      <c r="P3295" s="29"/>
      <c r="Q3295" s="29"/>
      <c r="R3295" s="29"/>
      <c r="S3295" s="28"/>
      <c r="T3295" s="211"/>
    </row>
    <row r="3296" spans="1:20" ht="17" outlineLevel="1" x14ac:dyDescent="0.2">
      <c r="A3296" s="38" t="s">
        <v>75</v>
      </c>
      <c r="B3296" s="37" t="s">
        <v>76</v>
      </c>
      <c r="C3296" s="103" t="s">
        <v>259</v>
      </c>
      <c r="D3296" s="35">
        <v>1</v>
      </c>
      <c r="E3296" s="34">
        <f>D3296*H3280</f>
        <v>3</v>
      </c>
      <c r="F3296" s="33" cm="1">
        <f t="array" ref="F3296">IFERROR(_xlfn.XLOOKUP(1,(TabFournisseurs[TYPE]=A3296)*(TabFournisseurs[SUPPLIER2]=B3296)*(TabFournisseurs[REF PRODUCT]=C3296),TabFournisseurs[Cost / per m]),0)</f>
        <v>0.65</v>
      </c>
      <c r="G3296" s="32">
        <f t="shared" si="298"/>
        <v>0.65</v>
      </c>
      <c r="H3296" s="31">
        <f>G3296*H3280</f>
        <v>1.9500000000000002</v>
      </c>
      <c r="I3296" s="30"/>
      <c r="J3296" s="30"/>
      <c r="K3296" s="29"/>
      <c r="L3296" s="29"/>
      <c r="M3296" s="29"/>
      <c r="N3296" s="29"/>
      <c r="O3296" s="29"/>
      <c r="P3296" s="29"/>
      <c r="Q3296" s="29"/>
      <c r="R3296" s="29"/>
      <c r="S3296" s="28"/>
      <c r="T3296" s="211"/>
    </row>
    <row r="3297" spans="1:20" ht="17" outlineLevel="1" x14ac:dyDescent="0.2">
      <c r="A3297" s="38" t="s">
        <v>78</v>
      </c>
      <c r="B3297" s="37" t="s">
        <v>76</v>
      </c>
      <c r="C3297" s="36" t="s">
        <v>261</v>
      </c>
      <c r="D3297" s="35">
        <v>1</v>
      </c>
      <c r="E3297" s="34">
        <f>D3297*H3280</f>
        <v>3</v>
      </c>
      <c r="F3297" s="33" cm="1">
        <f t="array" ref="F3297">IFERROR(_xlfn.XLOOKUP(1,(TabFournisseurs[TYPE]=A3297)*(TabFournisseurs[SUPPLIER2]=B3297)*(TabFournisseurs[REF PRODUCT]=C3297),TabFournisseurs[Cost / per m]),0)</f>
        <v>0.25</v>
      </c>
      <c r="G3297" s="32">
        <f t="shared" si="298"/>
        <v>0.25</v>
      </c>
      <c r="H3297" s="31">
        <f>G3297*H3280</f>
        <v>0.75</v>
      </c>
      <c r="I3297" s="30"/>
      <c r="J3297" s="30"/>
      <c r="K3297" s="29"/>
      <c r="L3297" s="29"/>
      <c r="M3297" s="29"/>
      <c r="N3297" s="29"/>
      <c r="O3297" s="29"/>
      <c r="P3297" s="29"/>
      <c r="Q3297" s="29"/>
      <c r="R3297" s="29"/>
      <c r="S3297" s="28"/>
      <c r="T3297" s="211"/>
    </row>
    <row r="3298" spans="1:20" outlineLevel="1" x14ac:dyDescent="0.2">
      <c r="A3298" s="38"/>
      <c r="B3298" s="37"/>
      <c r="C3298" s="36"/>
      <c r="D3298" s="35"/>
      <c r="E3298" s="34">
        <f>D3298*H3280</f>
        <v>0</v>
      </c>
      <c r="F3298" s="33" cm="1">
        <f t="array" ref="F3298">IFERROR(_xlfn.XLOOKUP(1,(TabFournisseurs[TYPE]=A3298)*(TabFournisseurs[SUPPLIER2]=B3298)*(TabFournisseurs[REF PRODUCT]=C3298),TabFournisseurs[Cost / per m]),0)</f>
        <v>0</v>
      </c>
      <c r="G3298" s="32">
        <f t="shared" si="298"/>
        <v>0</v>
      </c>
      <c r="H3298" s="31">
        <f>G3298*H3280</f>
        <v>0</v>
      </c>
      <c r="I3298" s="30"/>
      <c r="J3298" s="30"/>
      <c r="K3298" s="29"/>
      <c r="L3298" s="29"/>
      <c r="M3298" s="29"/>
      <c r="N3298" s="29"/>
      <c r="O3298" s="29"/>
      <c r="P3298" s="29"/>
      <c r="Q3298" s="29"/>
      <c r="R3298" s="29"/>
      <c r="S3298" s="28"/>
      <c r="T3298" s="211"/>
    </row>
    <row r="3299" spans="1:20" outlineLevel="1" x14ac:dyDescent="0.2">
      <c r="A3299" s="38"/>
      <c r="B3299" s="37"/>
      <c r="C3299" s="36"/>
      <c r="D3299" s="35"/>
      <c r="E3299" s="34">
        <f>D3299*H3280</f>
        <v>0</v>
      </c>
      <c r="F3299" s="33" cm="1">
        <f t="array" ref="F3299">IFERROR(_xlfn.XLOOKUP(1,(TabFournisseurs[TYPE]=A3299)*(TabFournisseurs[SUPPLIER2]=B3299)*(TabFournisseurs[REF PRODUCT]=C3299),TabFournisseurs[Cost / per m]),0)</f>
        <v>0</v>
      </c>
      <c r="G3299" s="32">
        <f t="shared" si="298"/>
        <v>0</v>
      </c>
      <c r="H3299" s="31">
        <f>G3299*H3280</f>
        <v>0</v>
      </c>
      <c r="I3299" s="30"/>
      <c r="J3299" s="30"/>
      <c r="K3299" s="29"/>
      <c r="L3299" s="29"/>
      <c r="M3299" s="29"/>
      <c r="N3299" s="29"/>
      <c r="O3299" s="29"/>
      <c r="P3299" s="29"/>
      <c r="Q3299" s="29"/>
      <c r="R3299" s="29"/>
      <c r="S3299" s="28"/>
      <c r="T3299" s="211"/>
    </row>
    <row r="3300" spans="1:20" outlineLevel="1" x14ac:dyDescent="0.2">
      <c r="A3300" s="38"/>
      <c r="B3300" s="37"/>
      <c r="C3300" s="36"/>
      <c r="D3300" s="35"/>
      <c r="E3300" s="34">
        <f>D3300*H3280</f>
        <v>0</v>
      </c>
      <c r="F3300" s="33" cm="1">
        <f t="array" ref="F3300">IFERROR(_xlfn.XLOOKUP(1,(TabFournisseurs[TYPE]=A3300)*(TabFournisseurs[SUPPLIER2]=B3300)*(TabFournisseurs[REF PRODUCT]=C3300),TabFournisseurs[Cost / per m]),0)</f>
        <v>0</v>
      </c>
      <c r="G3300" s="32">
        <f t="shared" si="298"/>
        <v>0</v>
      </c>
      <c r="H3300" s="31">
        <f>G3300*H3280</f>
        <v>0</v>
      </c>
      <c r="I3300" s="30"/>
      <c r="J3300" s="30"/>
      <c r="K3300" s="29"/>
      <c r="L3300" s="29"/>
      <c r="M3300" s="29"/>
      <c r="N3300" s="29"/>
      <c r="O3300" s="29"/>
      <c r="P3300" s="29"/>
      <c r="Q3300" s="29"/>
      <c r="R3300" s="29"/>
      <c r="S3300" s="28"/>
      <c r="T3300" s="211"/>
    </row>
    <row r="3301" spans="1:20" ht="17" outlineLevel="1" x14ac:dyDescent="0.2">
      <c r="A3301" s="38" t="s">
        <v>38</v>
      </c>
      <c r="B3301" s="37" t="s">
        <v>40</v>
      </c>
      <c r="C3301" s="36" t="s">
        <v>41</v>
      </c>
      <c r="D3301" s="35">
        <v>1</v>
      </c>
      <c r="E3301" s="34">
        <f>D3301*H3280</f>
        <v>3</v>
      </c>
      <c r="F3301" s="33" cm="1">
        <f t="array" ref="F3301">IFERROR(_xlfn.XLOOKUP(1,(TabFournisseurs[TYPE]=A3301)*(TabFournisseurs[SUPPLIER2]=B3301)*(TabFournisseurs[REF PRODUCT]=C3301),TabFournisseurs[Cost / per m]),0)</f>
        <v>2</v>
      </c>
      <c r="G3301" s="32">
        <f t="shared" ref="G3301:G3302" si="299">F3301*D3301</f>
        <v>2</v>
      </c>
      <c r="H3301" s="31">
        <f>G3301*H3280</f>
        <v>6</v>
      </c>
      <c r="I3301" s="30"/>
      <c r="J3301" s="30"/>
      <c r="K3301" s="29"/>
      <c r="L3301" s="29"/>
      <c r="M3301" s="29"/>
      <c r="N3301" s="29"/>
      <c r="O3301" s="29"/>
      <c r="P3301" s="29"/>
      <c r="Q3301" s="29"/>
      <c r="R3301" s="29"/>
      <c r="S3301" s="28"/>
      <c r="T3301" s="211"/>
    </row>
    <row r="3302" spans="1:20" ht="18" outlineLevel="1" thickBot="1" x14ac:dyDescent="0.25">
      <c r="A3302" s="27" t="s">
        <v>38</v>
      </c>
      <c r="B3302" s="26" t="s">
        <v>42</v>
      </c>
      <c r="C3302" s="25" t="s">
        <v>43</v>
      </c>
      <c r="D3302" s="24">
        <v>1</v>
      </c>
      <c r="E3302" s="23">
        <f>D3302*H3280</f>
        <v>3</v>
      </c>
      <c r="F3302" s="22" cm="1">
        <f t="array" ref="F3302">IFERROR(_xlfn.XLOOKUP(1,(TabFournisseurs[TYPE]=A3302)*(TabFournisseurs[SUPPLIER2]=B3302)*(TabFournisseurs[REF PRODUCT]=C3302),TabFournisseurs[Cost / per m]),0)</f>
        <v>0.5</v>
      </c>
      <c r="G3302" s="21">
        <f t="shared" si="299"/>
        <v>0.5</v>
      </c>
      <c r="H3302" s="20">
        <f>G3302*H3280</f>
        <v>1.5</v>
      </c>
      <c r="I3302" s="19"/>
      <c r="J3302" s="19"/>
      <c r="K3302" s="18"/>
      <c r="L3302" s="18"/>
      <c r="M3302" s="18"/>
      <c r="N3302" s="18"/>
      <c r="O3302" s="18"/>
      <c r="P3302" s="18"/>
      <c r="Q3302" s="18"/>
      <c r="R3302" s="18"/>
      <c r="S3302" s="17"/>
      <c r="T3302" s="211"/>
    </row>
    <row r="3303" spans="1:20" ht="17" thickBot="1" x14ac:dyDescent="0.25">
      <c r="A3303" s="95"/>
      <c r="B3303" s="95"/>
      <c r="C3303" s="95"/>
      <c r="D3303" s="95"/>
      <c r="E3303" s="95"/>
      <c r="F3303" s="95"/>
      <c r="G3303" s="95"/>
      <c r="H3303" s="95"/>
      <c r="I3303" s="95"/>
      <c r="J3303" s="95"/>
      <c r="K3303" s="95"/>
      <c r="L3303" s="95"/>
      <c r="M3303" s="95"/>
      <c r="N3303" s="95"/>
      <c r="O3303" s="95"/>
      <c r="P3303" s="95"/>
      <c r="Q3303" s="95"/>
      <c r="R3303" s="95"/>
      <c r="S3303" s="95"/>
      <c r="T3303" s="95"/>
    </row>
    <row r="3304" spans="1:20" ht="23" customHeight="1" x14ac:dyDescent="0.2">
      <c r="A3304" s="204" t="s">
        <v>371</v>
      </c>
      <c r="B3304" s="205"/>
      <c r="C3304" s="205"/>
      <c r="D3304" s="205"/>
      <c r="E3304" s="205"/>
      <c r="F3304" s="205"/>
      <c r="G3304" s="206"/>
      <c r="H3304" s="166" t="s">
        <v>230</v>
      </c>
      <c r="I3304" s="167"/>
      <c r="J3304" s="167"/>
      <c r="K3304" s="167"/>
      <c r="L3304" s="167"/>
      <c r="M3304" s="168"/>
      <c r="N3304" s="169" t="s">
        <v>1</v>
      </c>
      <c r="O3304" s="169"/>
      <c r="P3304" s="169"/>
      <c r="Q3304" s="169"/>
      <c r="R3304" s="171"/>
      <c r="S3304" s="173" t="s">
        <v>2</v>
      </c>
      <c r="T3304" s="210"/>
    </row>
    <row r="3305" spans="1:20" ht="23" customHeight="1" thickBot="1" x14ac:dyDescent="0.25">
      <c r="A3305" s="207"/>
      <c r="B3305" s="208"/>
      <c r="C3305" s="208"/>
      <c r="D3305" s="208"/>
      <c r="E3305" s="208"/>
      <c r="F3305" s="208"/>
      <c r="G3305" s="209"/>
      <c r="H3305" s="177"/>
      <c r="I3305" s="178"/>
      <c r="J3305" s="178"/>
      <c r="K3305" s="178"/>
      <c r="L3305" s="178"/>
      <c r="M3305" s="179"/>
      <c r="N3305" s="170"/>
      <c r="O3305" s="170"/>
      <c r="P3305" s="170"/>
      <c r="Q3305" s="170"/>
      <c r="R3305" s="172"/>
      <c r="S3305" s="174"/>
      <c r="T3305" s="210"/>
    </row>
    <row r="3306" spans="1:20" outlineLevel="1" x14ac:dyDescent="0.2">
      <c r="A3306" s="212">
        <v>46162</v>
      </c>
      <c r="B3306" s="181"/>
      <c r="C3306" s="94"/>
      <c r="D3306" s="94"/>
      <c r="E3306" s="94"/>
      <c r="F3306" s="94"/>
      <c r="G3306" s="94"/>
      <c r="H3306" s="94"/>
      <c r="I3306" s="94"/>
      <c r="J3306" s="94"/>
      <c r="K3306" s="94"/>
      <c r="L3306" s="94"/>
      <c r="M3306" s="94"/>
      <c r="N3306" s="94"/>
      <c r="O3306" s="94"/>
      <c r="P3306" s="94"/>
      <c r="Q3306" s="94"/>
      <c r="R3306" s="94"/>
      <c r="S3306" s="93" t="s">
        <v>162</v>
      </c>
      <c r="T3306" s="211"/>
    </row>
    <row r="3307" spans="1:20" ht="17" outlineLevel="1" thickBot="1" x14ac:dyDescent="0.25">
      <c r="A3307" s="92"/>
      <c r="B3307" s="42"/>
      <c r="C3307" s="42"/>
      <c r="D3307" s="42"/>
      <c r="E3307" s="42"/>
      <c r="F3307" s="42"/>
      <c r="G3307" s="42"/>
      <c r="H3307" s="42"/>
      <c r="I3307" s="42"/>
      <c r="J3307" s="42"/>
      <c r="K3307" s="42"/>
      <c r="L3307" s="42"/>
      <c r="M3307" s="42"/>
      <c r="N3307" s="42"/>
      <c r="O3307" s="42"/>
      <c r="P3307" s="42"/>
      <c r="Q3307" s="42"/>
      <c r="R3307" s="42"/>
      <c r="S3307" s="47"/>
      <c r="T3307" s="211"/>
    </row>
    <row r="3308" spans="1:20" ht="17" customHeight="1" outlineLevel="1" thickBot="1" x14ac:dyDescent="0.25">
      <c r="A3308" s="182" t="e" vm="55">
        <v>#VALUE!</v>
      </c>
      <c r="B3308" s="183"/>
      <c r="C3308" s="91" t="s">
        <v>6</v>
      </c>
      <c r="D3308" s="90" t="s">
        <v>7</v>
      </c>
      <c r="E3308" s="106" t="s">
        <v>384</v>
      </c>
      <c r="F3308" s="42"/>
      <c r="G3308" s="42"/>
      <c r="H3308" s="84" t="s">
        <v>8</v>
      </c>
      <c r="I3308" s="88"/>
      <c r="J3308" s="88"/>
      <c r="K3308" s="88"/>
      <c r="L3308" s="88"/>
      <c r="M3308" s="88"/>
      <c r="N3308" s="88"/>
      <c r="O3308" s="88"/>
      <c r="P3308" s="88"/>
      <c r="Q3308" s="88"/>
      <c r="S3308" s="87"/>
      <c r="T3308" s="211"/>
    </row>
    <row r="3309" spans="1:20" ht="16" customHeight="1" outlineLevel="1" x14ac:dyDescent="0.2">
      <c r="A3309" s="184"/>
      <c r="B3309" s="185"/>
      <c r="C3309" s="188"/>
      <c r="D3309" s="86" t="s">
        <v>9</v>
      </c>
      <c r="E3309" s="85" t="s">
        <v>49</v>
      </c>
      <c r="F3309" s="42"/>
      <c r="G3309" s="42"/>
      <c r="H3309" s="84" t="s">
        <v>10</v>
      </c>
      <c r="I3309" s="83"/>
      <c r="J3309" s="83"/>
      <c r="K3309" s="83"/>
      <c r="L3309" s="83"/>
      <c r="M3309" s="83"/>
      <c r="N3309" s="83"/>
      <c r="O3309" s="83"/>
      <c r="P3309" s="83"/>
      <c r="Q3309" s="83"/>
      <c r="R3309" s="191"/>
      <c r="S3309" s="192"/>
      <c r="T3309" s="211"/>
    </row>
    <row r="3310" spans="1:20" ht="16" customHeight="1" outlineLevel="1" x14ac:dyDescent="0.2">
      <c r="A3310" s="184"/>
      <c r="B3310" s="185"/>
      <c r="C3310" s="189"/>
      <c r="D3310" s="63" t="s">
        <v>11</v>
      </c>
      <c r="E3310" s="82" t="s">
        <v>50</v>
      </c>
      <c r="F3310" s="42"/>
      <c r="G3310" s="48"/>
      <c r="H3310" s="81"/>
      <c r="I3310" s="80"/>
      <c r="J3310" s="80"/>
      <c r="K3310" s="80"/>
      <c r="L3310" s="80"/>
      <c r="M3310" s="80"/>
      <c r="N3310" s="80"/>
      <c r="O3310" s="80"/>
      <c r="P3310" s="80"/>
      <c r="Q3310" s="80"/>
      <c r="R3310" s="191"/>
      <c r="S3310" s="192"/>
      <c r="T3310" s="211"/>
    </row>
    <row r="3311" spans="1:20" ht="16" customHeight="1" outlineLevel="1" thickBot="1" x14ac:dyDescent="0.25">
      <c r="A3311" s="184"/>
      <c r="B3311" s="185"/>
      <c r="C3311" s="189"/>
      <c r="D3311" s="63" t="s">
        <v>12</v>
      </c>
      <c r="E3311" s="82"/>
      <c r="F3311" s="42"/>
      <c r="G3311" s="48"/>
      <c r="H3311" s="81"/>
      <c r="I3311" s="80"/>
      <c r="J3311" s="80"/>
      <c r="K3311" s="80"/>
      <c r="L3311" s="80"/>
      <c r="M3311" s="80"/>
      <c r="N3311" s="80"/>
      <c r="O3311" s="80"/>
      <c r="P3311" s="80"/>
      <c r="Q3311" s="80"/>
      <c r="R3311" s="152"/>
      <c r="S3311" s="153"/>
      <c r="T3311" s="211"/>
    </row>
    <row r="3312" spans="1:20" ht="16" customHeight="1" outlineLevel="1" thickBot="1" x14ac:dyDescent="0.25">
      <c r="A3312" s="184"/>
      <c r="B3312" s="185"/>
      <c r="C3312" s="189"/>
      <c r="D3312" s="63" t="s">
        <v>13</v>
      </c>
      <c r="E3312" s="105" t="b">
        <v>0</v>
      </c>
      <c r="F3312" s="42"/>
      <c r="G3312" s="48"/>
      <c r="H3312" s="59" t="s">
        <v>14</v>
      </c>
      <c r="I3312" s="58">
        <v>48</v>
      </c>
      <c r="J3312" s="58">
        <v>50</v>
      </c>
      <c r="K3312" s="58">
        <v>52</v>
      </c>
      <c r="L3312" s="58">
        <v>54</v>
      </c>
      <c r="M3312" s="58">
        <v>56</v>
      </c>
      <c r="N3312" s="58">
        <v>58</v>
      </c>
      <c r="O3312" s="58">
        <v>60</v>
      </c>
      <c r="P3312" s="58">
        <v>62</v>
      </c>
      <c r="Q3312" s="57">
        <v>64</v>
      </c>
      <c r="S3312" s="79"/>
      <c r="T3312" s="211"/>
    </row>
    <row r="3313" spans="1:20" outlineLevel="1" x14ac:dyDescent="0.2">
      <c r="A3313" s="184"/>
      <c r="B3313" s="185"/>
      <c r="C3313" s="189"/>
      <c r="D3313" s="193"/>
      <c r="E3313" s="194"/>
      <c r="F3313" s="42"/>
      <c r="G3313" s="48"/>
      <c r="H3313" s="78">
        <f t="shared" ref="H3313:H3320" si="300">SUM(I3313:Q3313)</f>
        <v>0</v>
      </c>
      <c r="I3313" s="77"/>
      <c r="J3313" s="77"/>
      <c r="K3313" s="77"/>
      <c r="L3313" s="77"/>
      <c r="M3313" s="77"/>
      <c r="N3313" s="77"/>
      <c r="O3313" s="77"/>
      <c r="P3313" s="77"/>
      <c r="Q3313" s="77"/>
      <c r="R3313" s="195" t="s">
        <v>15</v>
      </c>
      <c r="S3313" s="196"/>
      <c r="T3313" s="211"/>
    </row>
    <row r="3314" spans="1:20" ht="16" customHeight="1" outlineLevel="1" x14ac:dyDescent="0.2">
      <c r="A3314" s="184"/>
      <c r="B3314" s="185"/>
      <c r="C3314" s="189"/>
      <c r="D3314" s="63" t="s">
        <v>16</v>
      </c>
      <c r="E3314" s="76" t="s">
        <v>345</v>
      </c>
      <c r="F3314" s="42"/>
      <c r="G3314" s="48"/>
      <c r="H3314" s="73">
        <f t="shared" si="300"/>
        <v>0</v>
      </c>
      <c r="I3314" s="68"/>
      <c r="J3314" s="68"/>
      <c r="K3314" s="68"/>
      <c r="L3314" s="68"/>
      <c r="M3314" s="68"/>
      <c r="N3314" s="68"/>
      <c r="O3314" s="68"/>
      <c r="P3314" s="68"/>
      <c r="Q3314" s="68"/>
      <c r="R3314" s="197"/>
      <c r="S3314" s="192"/>
      <c r="T3314" s="211"/>
    </row>
    <row r="3315" spans="1:20" ht="16" customHeight="1" outlineLevel="1" x14ac:dyDescent="0.2">
      <c r="A3315" s="184"/>
      <c r="B3315" s="185"/>
      <c r="C3315" s="189"/>
      <c r="D3315" s="63" t="s">
        <v>17</v>
      </c>
      <c r="E3315" s="75" t="s">
        <v>346</v>
      </c>
      <c r="F3315" s="42"/>
      <c r="G3315" s="42"/>
      <c r="H3315" s="73">
        <f t="shared" si="300"/>
        <v>0</v>
      </c>
      <c r="I3315" s="68"/>
      <c r="J3315" s="68"/>
      <c r="K3315" s="68"/>
      <c r="L3315" s="68"/>
      <c r="M3315" s="68"/>
      <c r="N3315" s="68"/>
      <c r="O3315" s="68"/>
      <c r="P3315" s="68"/>
      <c r="Q3315" s="68"/>
      <c r="R3315" s="197"/>
      <c r="S3315" s="192"/>
      <c r="T3315" s="211"/>
    </row>
    <row r="3316" spans="1:20" outlineLevel="1" x14ac:dyDescent="0.2">
      <c r="A3316" s="184"/>
      <c r="B3316" s="185"/>
      <c r="C3316" s="189"/>
      <c r="D3316" s="193"/>
      <c r="E3316" s="194"/>
      <c r="F3316" s="42"/>
      <c r="G3316" s="48"/>
      <c r="H3316" s="73">
        <f t="shared" si="300"/>
        <v>0</v>
      </c>
      <c r="I3316" s="68"/>
      <c r="J3316" s="68"/>
      <c r="K3316" s="68"/>
      <c r="L3316" s="68"/>
      <c r="M3316" s="68"/>
      <c r="N3316" s="68"/>
      <c r="O3316" s="68"/>
      <c r="P3316" s="68"/>
      <c r="Q3316" s="68"/>
      <c r="R3316" s="197"/>
      <c r="S3316" s="192"/>
      <c r="T3316" s="211"/>
    </row>
    <row r="3317" spans="1:20" ht="16" customHeight="1" outlineLevel="1" x14ac:dyDescent="0.2">
      <c r="A3317" s="184"/>
      <c r="B3317" s="185"/>
      <c r="C3317" s="189"/>
      <c r="D3317" s="63" t="s">
        <v>18</v>
      </c>
      <c r="E3317" s="76">
        <v>107</v>
      </c>
      <c r="F3317" s="42"/>
      <c r="G3317" s="48"/>
      <c r="H3317" s="73">
        <f t="shared" si="300"/>
        <v>0</v>
      </c>
      <c r="I3317" s="68"/>
      <c r="J3317" s="68"/>
      <c r="K3317" s="68"/>
      <c r="L3317" s="68"/>
      <c r="M3317" s="68"/>
      <c r="N3317" s="68"/>
      <c r="O3317" s="68"/>
      <c r="P3317" s="68"/>
      <c r="Q3317" s="68"/>
      <c r="R3317" s="197"/>
      <c r="S3317" s="192"/>
      <c r="T3317" s="211"/>
    </row>
    <row r="3318" spans="1:20" ht="16" customHeight="1" outlineLevel="1" x14ac:dyDescent="0.2">
      <c r="A3318" s="184"/>
      <c r="B3318" s="185"/>
      <c r="C3318" s="189"/>
      <c r="D3318" s="63" t="s">
        <v>19</v>
      </c>
      <c r="E3318" s="75">
        <f>SUM(G3331:G3345)</f>
        <v>26.409999999999997</v>
      </c>
      <c r="F3318" s="42"/>
      <c r="G3318" s="42"/>
      <c r="H3318" s="73">
        <f t="shared" si="300"/>
        <v>0</v>
      </c>
      <c r="I3318" s="68"/>
      <c r="J3318" s="68"/>
      <c r="K3318" s="68"/>
      <c r="L3318" s="68"/>
      <c r="M3318" s="68"/>
      <c r="N3318" s="68"/>
      <c r="O3318" s="68"/>
      <c r="P3318" s="68"/>
      <c r="Q3318" s="68"/>
      <c r="R3318" s="197"/>
      <c r="S3318" s="192"/>
      <c r="T3318" s="211"/>
    </row>
    <row r="3319" spans="1:20" outlineLevel="1" x14ac:dyDescent="0.2">
      <c r="A3319" s="184"/>
      <c r="B3319" s="185"/>
      <c r="C3319" s="189"/>
      <c r="D3319" s="193"/>
      <c r="E3319" s="194"/>
      <c r="F3319" s="42"/>
      <c r="G3319" s="48"/>
      <c r="H3319" s="73">
        <f t="shared" si="300"/>
        <v>0</v>
      </c>
      <c r="I3319" s="68"/>
      <c r="J3319" s="68"/>
      <c r="K3319" s="68"/>
      <c r="L3319" s="68"/>
      <c r="M3319" s="68"/>
      <c r="N3319" s="68"/>
      <c r="O3319" s="68"/>
      <c r="P3319" s="68"/>
      <c r="Q3319" s="68"/>
      <c r="R3319" s="197"/>
      <c r="S3319" s="192"/>
      <c r="T3319" s="211"/>
    </row>
    <row r="3320" spans="1:20" ht="16" customHeight="1" outlineLevel="1" x14ac:dyDescent="0.2">
      <c r="A3320" s="184"/>
      <c r="B3320" s="185"/>
      <c r="C3320" s="189"/>
      <c r="D3320" s="63" t="s">
        <v>20</v>
      </c>
      <c r="E3320" s="75">
        <f>SUM(E3317:E3318)</f>
        <v>133.41</v>
      </c>
      <c r="F3320" s="42"/>
      <c r="G3320" s="74"/>
      <c r="H3320" s="73">
        <f t="shared" si="300"/>
        <v>0</v>
      </c>
      <c r="I3320" s="68"/>
      <c r="J3320" s="68"/>
      <c r="K3320" s="68"/>
      <c r="L3320" s="68"/>
      <c r="M3320" s="68"/>
      <c r="N3320" s="68"/>
      <c r="O3320" s="68"/>
      <c r="P3320" s="68"/>
      <c r="Q3320" s="68"/>
      <c r="R3320" s="197"/>
      <c r="S3320" s="192"/>
      <c r="T3320" s="211"/>
    </row>
    <row r="3321" spans="1:20" ht="16" customHeight="1" outlineLevel="1" x14ac:dyDescent="0.2">
      <c r="A3321" s="184"/>
      <c r="B3321" s="185"/>
      <c r="C3321" s="189"/>
      <c r="D3321" s="63" t="s">
        <v>21</v>
      </c>
      <c r="E3321" s="72">
        <f>SUM(E3323/E3320)</f>
        <v>4.4599355370661868</v>
      </c>
      <c r="F3321" s="42"/>
      <c r="G3321" s="71" t="s">
        <v>11</v>
      </c>
      <c r="H3321" s="69">
        <v>0</v>
      </c>
      <c r="I3321" s="68"/>
      <c r="J3321" s="68"/>
      <c r="K3321" s="68"/>
      <c r="L3321" s="68"/>
      <c r="M3321" s="68"/>
      <c r="N3321" s="68"/>
      <c r="O3321" s="68"/>
      <c r="P3321" s="68"/>
      <c r="Q3321" s="67"/>
      <c r="R3321" s="197"/>
      <c r="S3321" s="192"/>
      <c r="T3321" s="211"/>
    </row>
    <row r="3322" spans="1:20" ht="17" outlineLevel="1" thickBot="1" x14ac:dyDescent="0.25">
      <c r="A3322" s="184"/>
      <c r="B3322" s="185"/>
      <c r="C3322" s="189"/>
      <c r="D3322" s="193"/>
      <c r="E3322" s="194"/>
      <c r="F3322" s="42"/>
      <c r="G3322" s="70" t="s">
        <v>22</v>
      </c>
      <c r="H3322" s="69">
        <v>0</v>
      </c>
      <c r="I3322" s="68"/>
      <c r="J3322" s="68"/>
      <c r="K3322" s="68"/>
      <c r="L3322" s="68"/>
      <c r="M3322" s="68"/>
      <c r="N3322" s="68"/>
      <c r="O3322" s="68"/>
      <c r="P3322" s="68"/>
      <c r="Q3322" s="67"/>
      <c r="R3322" s="197"/>
      <c r="S3322" s="192"/>
      <c r="T3322" s="211"/>
    </row>
    <row r="3323" spans="1:20" ht="16" customHeight="1" outlineLevel="1" thickBot="1" x14ac:dyDescent="0.25">
      <c r="A3323" s="184"/>
      <c r="B3323" s="185"/>
      <c r="C3323" s="189"/>
      <c r="D3323" s="63" t="s">
        <v>23</v>
      </c>
      <c r="E3323" s="66">
        <v>595</v>
      </c>
      <c r="G3323" s="48"/>
      <c r="H3323" s="65">
        <f>SUM(H3321:H3322)</f>
        <v>0</v>
      </c>
      <c r="I3323" s="64">
        <f t="shared" ref="I3323:Q3323" si="301">SUM(I3313:I3320)</f>
        <v>0</v>
      </c>
      <c r="J3323" s="64">
        <f t="shared" si="301"/>
        <v>0</v>
      </c>
      <c r="K3323" s="64">
        <f t="shared" si="301"/>
        <v>0</v>
      </c>
      <c r="L3323" s="64">
        <f t="shared" si="301"/>
        <v>0</v>
      </c>
      <c r="M3323" s="64">
        <f t="shared" si="301"/>
        <v>0</v>
      </c>
      <c r="N3323" s="64">
        <f t="shared" si="301"/>
        <v>0</v>
      </c>
      <c r="O3323" s="64">
        <f t="shared" si="301"/>
        <v>0</v>
      </c>
      <c r="P3323" s="64">
        <f t="shared" si="301"/>
        <v>0</v>
      </c>
      <c r="Q3323" s="64">
        <f t="shared" si="301"/>
        <v>0</v>
      </c>
      <c r="R3323" s="197"/>
      <c r="S3323" s="192"/>
      <c r="T3323" s="211"/>
    </row>
    <row r="3324" spans="1:20" ht="17" customHeight="1" outlineLevel="1" thickBot="1" x14ac:dyDescent="0.25">
      <c r="A3324" s="184"/>
      <c r="B3324" s="185"/>
      <c r="C3324" s="189"/>
      <c r="D3324" s="63" t="s">
        <v>24</v>
      </c>
      <c r="E3324" s="62">
        <f>SUM(E3323/2.5)</f>
        <v>238</v>
      </c>
      <c r="F3324" s="42"/>
      <c r="G3324" s="61"/>
      <c r="H3324" s="60" t="s">
        <v>14</v>
      </c>
      <c r="I3324" s="59">
        <v>48</v>
      </c>
      <c r="J3324" s="58">
        <v>50</v>
      </c>
      <c r="K3324" s="58">
        <v>52</v>
      </c>
      <c r="L3324" s="58">
        <v>54</v>
      </c>
      <c r="M3324" s="58">
        <v>56</v>
      </c>
      <c r="N3324" s="58">
        <v>58</v>
      </c>
      <c r="O3324" s="58">
        <v>60</v>
      </c>
      <c r="P3324" s="58">
        <v>62</v>
      </c>
      <c r="Q3324" s="57">
        <v>64</v>
      </c>
      <c r="R3324" s="197"/>
      <c r="S3324" s="192"/>
      <c r="T3324" s="211"/>
    </row>
    <row r="3325" spans="1:20" ht="17" outlineLevel="1" thickBot="1" x14ac:dyDescent="0.25">
      <c r="A3325" s="186"/>
      <c r="B3325" s="187"/>
      <c r="C3325" s="190"/>
      <c r="D3325" s="56" t="s">
        <v>25</v>
      </c>
      <c r="E3325" s="55">
        <f>SUM(E3323/2.2)</f>
        <v>270.45454545454544</v>
      </c>
      <c r="F3325" s="42"/>
      <c r="G3325" s="42"/>
      <c r="H3325" s="42"/>
      <c r="I3325" s="42"/>
      <c r="J3325" s="42"/>
      <c r="K3325" s="42"/>
      <c r="L3325" s="42"/>
      <c r="M3325" s="42"/>
      <c r="N3325" s="42"/>
      <c r="O3325" s="42"/>
      <c r="P3325" s="42"/>
      <c r="Q3325" s="42"/>
      <c r="R3325" s="198"/>
      <c r="S3325" s="199"/>
      <c r="T3325" s="211"/>
    </row>
    <row r="3326" spans="1:20" ht="17" outlineLevel="1" thickBot="1" x14ac:dyDescent="0.25">
      <c r="A3326" s="54" t="s">
        <v>26</v>
      </c>
      <c r="B3326" s="53">
        <v>46220</v>
      </c>
      <c r="C3326" s="42"/>
      <c r="D3326" s="48"/>
      <c r="E3326" s="52"/>
      <c r="F3326" s="42"/>
      <c r="S3326" s="28"/>
      <c r="T3326" s="211"/>
    </row>
    <row r="3327" spans="1:20" outlineLevel="1" x14ac:dyDescent="0.2">
      <c r="A3327" s="51" t="s">
        <v>27</v>
      </c>
      <c r="B3327" s="50"/>
      <c r="C3327" s="42"/>
      <c r="D3327" s="48"/>
      <c r="E3327" s="42"/>
      <c r="F3327" s="42"/>
      <c r="R3327" s="42"/>
      <c r="S3327" s="47"/>
      <c r="T3327" s="211"/>
    </row>
    <row r="3328" spans="1:20" outlineLevel="1" x14ac:dyDescent="0.2">
      <c r="A3328" s="49"/>
      <c r="B3328" s="42"/>
      <c r="C3328" s="42"/>
      <c r="D3328" s="48"/>
      <c r="E3328" s="42"/>
      <c r="F3328" s="42"/>
      <c r="G3328" s="42"/>
      <c r="H3328" s="42"/>
      <c r="I3328" s="42"/>
      <c r="J3328" s="42"/>
      <c r="K3328" s="42"/>
      <c r="L3328" s="42"/>
      <c r="M3328" s="42"/>
      <c r="N3328" s="42"/>
      <c r="O3328" s="42"/>
      <c r="P3328" s="42"/>
      <c r="Q3328" s="42"/>
      <c r="R3328" s="42"/>
      <c r="S3328" s="47"/>
      <c r="T3328" s="211"/>
    </row>
    <row r="3329" spans="1:20" ht="17" outlineLevel="1" thickBot="1" x14ac:dyDescent="0.25">
      <c r="A3329" s="49" t="s">
        <v>28</v>
      </c>
      <c r="B3329" s="42"/>
      <c r="C3329" s="42"/>
      <c r="D3329" s="48"/>
      <c r="E3329" s="42"/>
      <c r="F3329" s="42"/>
      <c r="G3329" s="42"/>
      <c r="H3329" s="42"/>
      <c r="I3329" s="42"/>
      <c r="J3329" s="42"/>
      <c r="K3329" s="42"/>
      <c r="L3329" s="42"/>
      <c r="M3329" s="42"/>
      <c r="N3329" s="42"/>
      <c r="O3329" s="42"/>
      <c r="P3329" s="42"/>
      <c r="Q3329" s="42"/>
      <c r="R3329" s="42"/>
      <c r="S3329" s="47"/>
      <c r="T3329" s="211"/>
    </row>
    <row r="3330" spans="1:20" outlineLevel="1" x14ac:dyDescent="0.2">
      <c r="A3330" s="46" t="s">
        <v>29</v>
      </c>
      <c r="B3330" s="45" t="s">
        <v>30</v>
      </c>
      <c r="C3330" s="44" t="s">
        <v>31</v>
      </c>
      <c r="D3330" s="44" t="s">
        <v>32</v>
      </c>
      <c r="E3330" s="44" t="s">
        <v>33</v>
      </c>
      <c r="F3330" s="44" t="s">
        <v>34</v>
      </c>
      <c r="G3330" s="44" t="s">
        <v>35</v>
      </c>
      <c r="H3330" s="43" t="s">
        <v>36</v>
      </c>
      <c r="I3330" s="200" t="s">
        <v>37</v>
      </c>
      <c r="J3330" s="201"/>
      <c r="K3330" s="202"/>
      <c r="L3330" s="202"/>
      <c r="M3330" s="202"/>
      <c r="N3330" s="202"/>
      <c r="O3330" s="202"/>
      <c r="P3330" s="42"/>
      <c r="Q3330" s="42"/>
      <c r="R3330" s="42"/>
      <c r="S3330" s="28"/>
      <c r="T3330" s="211"/>
    </row>
    <row r="3331" spans="1:20" ht="17" outlineLevel="1" x14ac:dyDescent="0.2">
      <c r="A3331" s="38" t="s">
        <v>54</v>
      </c>
      <c r="B3331" s="37" t="s">
        <v>98</v>
      </c>
      <c r="C3331" s="36" t="s">
        <v>233</v>
      </c>
      <c r="D3331" s="35">
        <v>1.85</v>
      </c>
      <c r="E3331" s="41">
        <f>D3331*H3323</f>
        <v>0</v>
      </c>
      <c r="F3331" s="33" cm="1">
        <f t="array" ref="F3331">IFERROR(_xlfn.XLOOKUP(1,(TabFournisseurs[TYPE]=A3331)*(TabFournisseurs[SUPPLIER2]=B3331)*(TabFournisseurs[REF PRODUCT]=C3331),TabFournisseurs[Cost / per m]),0)</f>
        <v>11.2</v>
      </c>
      <c r="G3331" s="96">
        <f>F3331*D3331</f>
        <v>20.72</v>
      </c>
      <c r="H3331" s="40">
        <f>G3331*H3323</f>
        <v>0</v>
      </c>
      <c r="I3331" s="203"/>
      <c r="J3331" s="201"/>
      <c r="K3331" s="156"/>
      <c r="L3331" s="156"/>
      <c r="M3331" s="156"/>
      <c r="N3331" s="156"/>
      <c r="O3331" s="156"/>
      <c r="P3331" s="156"/>
      <c r="Q3331" s="156"/>
      <c r="R3331" s="156"/>
      <c r="S3331" s="157"/>
      <c r="T3331" s="211"/>
    </row>
    <row r="3332" spans="1:20" ht="17" outlineLevel="1" x14ac:dyDescent="0.2">
      <c r="A3332" s="38" t="s">
        <v>57</v>
      </c>
      <c r="B3332" s="37" t="s">
        <v>282</v>
      </c>
      <c r="C3332" s="36" t="s">
        <v>349</v>
      </c>
      <c r="D3332" s="35">
        <v>0.72</v>
      </c>
      <c r="E3332" s="34">
        <f>D3332*H3323</f>
        <v>0</v>
      </c>
      <c r="F3332" s="33" cm="1">
        <f t="array" ref="F3332">IFERROR(_xlfn.XLOOKUP(1,(TabFournisseurs[TYPE]=A3332)*(TabFournisseurs[SUPPLIER2]=B3332)*(TabFournisseurs[REF PRODUCT]=C3332),TabFournisseurs[Cost / per m]),0)</f>
        <v>0</v>
      </c>
      <c r="G3332" s="32">
        <f t="shared" ref="G3332:G3343" si="302">F3332*D3332</f>
        <v>0</v>
      </c>
      <c r="H3332" s="31">
        <f>G3332*H3323</f>
        <v>0</v>
      </c>
      <c r="I3332" s="39"/>
      <c r="J3332" s="39"/>
      <c r="K3332" s="156"/>
      <c r="L3332" s="156"/>
      <c r="M3332" s="156"/>
      <c r="N3332" s="156"/>
      <c r="O3332" s="156"/>
      <c r="P3332" s="156"/>
      <c r="Q3332" s="156"/>
      <c r="R3332" s="156"/>
      <c r="S3332" s="157"/>
      <c r="T3332" s="211"/>
    </row>
    <row r="3333" spans="1:20" ht="17" outlineLevel="1" x14ac:dyDescent="0.2">
      <c r="A3333" s="38" t="s">
        <v>63</v>
      </c>
      <c r="B3333" s="37" t="s">
        <v>64</v>
      </c>
      <c r="C3333" s="36" t="s">
        <v>65</v>
      </c>
      <c r="D3333" s="35">
        <v>0.6</v>
      </c>
      <c r="E3333" s="34">
        <f>D3333*H3323</f>
        <v>0</v>
      </c>
      <c r="F3333" s="33" cm="1">
        <f t="array" ref="F3333">IFERROR(_xlfn.XLOOKUP(1,(TabFournisseurs[TYPE]=A3333)*(TabFournisseurs[SUPPLIER2]=B3333)*(TabFournisseurs[REF PRODUCT]=C3333),TabFournisseurs[Cost / per m]),0)</f>
        <v>1.35</v>
      </c>
      <c r="G3333" s="32">
        <f t="shared" si="302"/>
        <v>0.81</v>
      </c>
      <c r="H3333" s="31">
        <f>G3333*H3323</f>
        <v>0</v>
      </c>
      <c r="I3333" s="39"/>
      <c r="J3333" s="39"/>
      <c r="K3333" s="156"/>
      <c r="L3333" s="156"/>
      <c r="M3333" s="156"/>
      <c r="N3333" s="156"/>
      <c r="O3333" s="156"/>
      <c r="P3333" s="156"/>
      <c r="Q3333" s="156"/>
      <c r="R3333" s="156"/>
      <c r="S3333" s="157"/>
      <c r="T3333" s="211"/>
    </row>
    <row r="3334" spans="1:20" ht="17" outlineLevel="1" x14ac:dyDescent="0.2">
      <c r="A3334" s="38" t="s">
        <v>66</v>
      </c>
      <c r="B3334" s="37" t="s">
        <v>350</v>
      </c>
      <c r="C3334" s="36"/>
      <c r="D3334" s="35">
        <v>0.1</v>
      </c>
      <c r="E3334" s="34">
        <f>D3334*H3323</f>
        <v>0</v>
      </c>
      <c r="F3334" s="33" cm="1">
        <f t="array" ref="F3334">IFERROR(_xlfn.XLOOKUP(1,(TabFournisseurs[TYPE]=A3334)*(TabFournisseurs[SUPPLIER2]=B3334)*(TabFournisseurs[REF PRODUCT]=C3334),TabFournisseurs[Cost / per m]),0)</f>
        <v>0</v>
      </c>
      <c r="G3334" s="32">
        <f t="shared" si="302"/>
        <v>0</v>
      </c>
      <c r="H3334" s="31">
        <f>G3334*H3323</f>
        <v>0</v>
      </c>
      <c r="I3334" s="30"/>
      <c r="J3334" s="30"/>
      <c r="K3334" s="156"/>
      <c r="L3334" s="156"/>
      <c r="M3334" s="156"/>
      <c r="N3334" s="156"/>
      <c r="O3334" s="156"/>
      <c r="P3334" s="156"/>
      <c r="Q3334" s="156"/>
      <c r="R3334" s="156"/>
      <c r="S3334" s="157"/>
      <c r="T3334" s="211"/>
    </row>
    <row r="3335" spans="1:20" ht="17" outlineLevel="1" x14ac:dyDescent="0.2">
      <c r="A3335" s="38" t="s">
        <v>80</v>
      </c>
      <c r="B3335" s="37" t="s">
        <v>81</v>
      </c>
      <c r="C3335" s="36" t="s">
        <v>351</v>
      </c>
      <c r="D3335" s="35">
        <v>3</v>
      </c>
      <c r="E3335" s="34">
        <f>D3335*H3323</f>
        <v>0</v>
      </c>
      <c r="F3335" s="33" cm="1">
        <f t="array" ref="F3335">IFERROR(_xlfn.XLOOKUP(1,(TabFournisseurs[TYPE]=A3335)*(TabFournisseurs[SUPPLIER2]=B3335)*(TabFournisseurs[REF PRODUCT]=C3335),TabFournisseurs[Cost / per m]),0)</f>
        <v>0.13</v>
      </c>
      <c r="G3335" s="32">
        <f t="shared" si="302"/>
        <v>0.39</v>
      </c>
      <c r="H3335" s="31">
        <f>G3335*H3323</f>
        <v>0</v>
      </c>
      <c r="I3335" s="30"/>
      <c r="J3335" s="30"/>
      <c r="K3335" s="29"/>
      <c r="L3335" s="29"/>
      <c r="M3335" s="29"/>
      <c r="N3335" s="29"/>
      <c r="O3335" s="29"/>
      <c r="P3335" s="29"/>
      <c r="Q3335" s="29"/>
      <c r="R3335" s="29"/>
      <c r="S3335" s="28"/>
      <c r="T3335" s="211"/>
    </row>
    <row r="3336" spans="1:20" ht="17" outlineLevel="1" x14ac:dyDescent="0.2">
      <c r="A3336" s="38" t="s">
        <v>80</v>
      </c>
      <c r="B3336" s="37" t="s">
        <v>81</v>
      </c>
      <c r="C3336" s="36" t="s">
        <v>82</v>
      </c>
      <c r="D3336" s="35">
        <v>10</v>
      </c>
      <c r="E3336" s="34">
        <f>D3336*H3323</f>
        <v>0</v>
      </c>
      <c r="F3336" s="33" cm="1">
        <f t="array" ref="F3336">IFERROR(_xlfn.XLOOKUP(1,(TabFournisseurs[TYPE]=A3336)*(TabFournisseurs[SUPPLIER2]=B3336)*(TabFournisseurs[REF PRODUCT]=C3336),TabFournisseurs[Cost / per m]),0)</f>
        <v>0.06</v>
      </c>
      <c r="G3336" s="32">
        <f t="shared" si="302"/>
        <v>0.6</v>
      </c>
      <c r="H3336" s="31">
        <f>G3336*H3323</f>
        <v>0</v>
      </c>
      <c r="I3336" s="158"/>
      <c r="J3336" s="159"/>
      <c r="K3336" s="29"/>
      <c r="L3336" s="29"/>
      <c r="M3336" s="29"/>
      <c r="N3336" s="29"/>
      <c r="O3336" s="29"/>
      <c r="P3336" s="29"/>
      <c r="Q3336" s="29"/>
      <c r="R3336" s="29"/>
      <c r="S3336" s="28"/>
      <c r="T3336" s="211"/>
    </row>
    <row r="3337" spans="1:20" ht="17" outlineLevel="1" x14ac:dyDescent="0.2">
      <c r="A3337" s="38" t="s">
        <v>72</v>
      </c>
      <c r="B3337" s="37" t="s">
        <v>73</v>
      </c>
      <c r="C3337" s="36" t="s">
        <v>352</v>
      </c>
      <c r="D3337" s="35">
        <v>0.5</v>
      </c>
      <c r="E3337" s="34">
        <f>D3337*H3323</f>
        <v>0</v>
      </c>
      <c r="F3337" s="33" cm="1">
        <f t="array" ref="F3337">IFERROR(_xlfn.XLOOKUP(1,(TabFournisseurs[TYPE]=A3337)*(TabFournisseurs[SUPPLIER2]=B3337)*(TabFournisseurs[REF PRODUCT]=C3337),TabFournisseurs[Cost / per m]),0)</f>
        <v>0</v>
      </c>
      <c r="G3337" s="32">
        <f t="shared" si="302"/>
        <v>0</v>
      </c>
      <c r="H3337" s="31">
        <f>G3337*H3323</f>
        <v>0</v>
      </c>
      <c r="I3337" s="30"/>
      <c r="J3337" s="30"/>
      <c r="K3337" s="29"/>
      <c r="L3337" s="29"/>
      <c r="M3337" s="29"/>
      <c r="N3337" s="29"/>
      <c r="O3337" s="29"/>
      <c r="P3337" s="29"/>
      <c r="Q3337" s="29"/>
      <c r="R3337" s="29"/>
      <c r="S3337" s="28"/>
      <c r="T3337" s="211"/>
    </row>
    <row r="3338" spans="1:20" ht="17" outlineLevel="1" x14ac:dyDescent="0.2">
      <c r="A3338" s="38" t="s">
        <v>72</v>
      </c>
      <c r="B3338" s="37" t="s">
        <v>73</v>
      </c>
      <c r="C3338" s="36" t="s">
        <v>74</v>
      </c>
      <c r="D3338" s="35">
        <v>1</v>
      </c>
      <c r="E3338" s="34">
        <f>D3338*H3323</f>
        <v>0</v>
      </c>
      <c r="F3338" s="33" cm="1">
        <f t="array" ref="F3338">IFERROR(_xlfn.XLOOKUP(1,(TabFournisseurs[TYPE]=A3338)*(TabFournisseurs[SUPPLIER2]=B3338)*(TabFournisseurs[REF PRODUCT]=C3338),TabFournisseurs[Cost / per m]),0)</f>
        <v>0.49</v>
      </c>
      <c r="G3338" s="32">
        <f t="shared" si="302"/>
        <v>0.49</v>
      </c>
      <c r="H3338" s="31">
        <f>G3338*H3323</f>
        <v>0</v>
      </c>
      <c r="I3338" s="30"/>
      <c r="J3338" s="30"/>
      <c r="K3338" s="29"/>
      <c r="L3338" s="29"/>
      <c r="M3338" s="29"/>
      <c r="N3338" s="29"/>
      <c r="O3338" s="29"/>
      <c r="P3338" s="29"/>
      <c r="Q3338" s="29"/>
      <c r="R3338" s="29"/>
      <c r="S3338" s="28"/>
      <c r="T3338" s="211"/>
    </row>
    <row r="3339" spans="1:20" ht="17" outlineLevel="1" x14ac:dyDescent="0.2">
      <c r="A3339" s="38" t="s">
        <v>75</v>
      </c>
      <c r="B3339" s="37" t="s">
        <v>76</v>
      </c>
      <c r="C3339" s="103" t="s">
        <v>259</v>
      </c>
      <c r="D3339" s="35">
        <v>1</v>
      </c>
      <c r="E3339" s="34">
        <f>D3339*H3323</f>
        <v>0</v>
      </c>
      <c r="F3339" s="33" cm="1">
        <f t="array" ref="F3339">IFERROR(_xlfn.XLOOKUP(1,(TabFournisseurs[TYPE]=A3339)*(TabFournisseurs[SUPPLIER2]=B3339)*(TabFournisseurs[REF PRODUCT]=C3339),TabFournisseurs[Cost / per m]),0)</f>
        <v>0.65</v>
      </c>
      <c r="G3339" s="32">
        <f t="shared" si="302"/>
        <v>0.65</v>
      </c>
      <c r="H3339" s="31">
        <f>G3339*H3323</f>
        <v>0</v>
      </c>
      <c r="I3339" s="30"/>
      <c r="J3339" s="30"/>
      <c r="K3339" s="29"/>
      <c r="L3339" s="29"/>
      <c r="M3339" s="29"/>
      <c r="N3339" s="29"/>
      <c r="O3339" s="29"/>
      <c r="P3339" s="29"/>
      <c r="Q3339" s="29"/>
      <c r="R3339" s="29"/>
      <c r="S3339" s="28"/>
      <c r="T3339" s="211"/>
    </row>
    <row r="3340" spans="1:20" ht="17" outlineLevel="1" x14ac:dyDescent="0.2">
      <c r="A3340" s="38" t="s">
        <v>78</v>
      </c>
      <c r="B3340" s="37" t="s">
        <v>76</v>
      </c>
      <c r="C3340" s="36" t="s">
        <v>261</v>
      </c>
      <c r="D3340" s="35">
        <v>1</v>
      </c>
      <c r="E3340" s="34">
        <f>D3340*H3323</f>
        <v>0</v>
      </c>
      <c r="F3340" s="33" cm="1">
        <f t="array" ref="F3340">IFERROR(_xlfn.XLOOKUP(1,(TabFournisseurs[TYPE]=A3340)*(TabFournisseurs[SUPPLIER2]=B3340)*(TabFournisseurs[REF PRODUCT]=C3340),TabFournisseurs[Cost / per m]),0)</f>
        <v>0.25</v>
      </c>
      <c r="G3340" s="32">
        <f t="shared" si="302"/>
        <v>0.25</v>
      </c>
      <c r="H3340" s="31">
        <f>G3340*H3323</f>
        <v>0</v>
      </c>
      <c r="I3340" s="30"/>
      <c r="J3340" s="30"/>
      <c r="K3340" s="29"/>
      <c r="L3340" s="29"/>
      <c r="M3340" s="29"/>
      <c r="N3340" s="29"/>
      <c r="O3340" s="29"/>
      <c r="P3340" s="29"/>
      <c r="Q3340" s="29"/>
      <c r="R3340" s="29"/>
      <c r="S3340" s="28"/>
      <c r="T3340" s="211"/>
    </row>
    <row r="3341" spans="1:20" outlineLevel="1" x14ac:dyDescent="0.2">
      <c r="A3341" s="38"/>
      <c r="B3341" s="37"/>
      <c r="C3341" s="36"/>
      <c r="D3341" s="35"/>
      <c r="E3341" s="34">
        <f>D3341*H3323</f>
        <v>0</v>
      </c>
      <c r="F3341" s="33" cm="1">
        <f t="array" ref="F3341">IFERROR(_xlfn.XLOOKUP(1,(TabFournisseurs[TYPE]=A3341)*(TabFournisseurs[SUPPLIER2]=B3341)*(TabFournisseurs[REF PRODUCT]=C3341),TabFournisseurs[Cost / per m]),0)</f>
        <v>0</v>
      </c>
      <c r="G3341" s="32">
        <f t="shared" si="302"/>
        <v>0</v>
      </c>
      <c r="H3341" s="31">
        <f>G3341*H3323</f>
        <v>0</v>
      </c>
      <c r="I3341" s="30"/>
      <c r="J3341" s="30"/>
      <c r="K3341" s="29"/>
      <c r="L3341" s="29"/>
      <c r="M3341" s="29"/>
      <c r="N3341" s="29"/>
      <c r="O3341" s="29"/>
      <c r="P3341" s="29"/>
      <c r="Q3341" s="29"/>
      <c r="R3341" s="29"/>
      <c r="S3341" s="28"/>
      <c r="T3341" s="211"/>
    </row>
    <row r="3342" spans="1:20" outlineLevel="1" x14ac:dyDescent="0.2">
      <c r="A3342" s="38"/>
      <c r="B3342" s="37"/>
      <c r="C3342" s="36"/>
      <c r="D3342" s="35"/>
      <c r="E3342" s="34">
        <f>D3342*H3323</f>
        <v>0</v>
      </c>
      <c r="F3342" s="33" cm="1">
        <f t="array" ref="F3342">IFERROR(_xlfn.XLOOKUP(1,(TabFournisseurs[TYPE]=A3342)*(TabFournisseurs[SUPPLIER2]=B3342)*(TabFournisseurs[REF PRODUCT]=C3342),TabFournisseurs[Cost / per m]),0)</f>
        <v>0</v>
      </c>
      <c r="G3342" s="32">
        <f t="shared" si="302"/>
        <v>0</v>
      </c>
      <c r="H3342" s="31">
        <f>G3342*H3323</f>
        <v>0</v>
      </c>
      <c r="I3342" s="30"/>
      <c r="J3342" s="30"/>
      <c r="K3342" s="29"/>
      <c r="L3342" s="29"/>
      <c r="M3342" s="29"/>
      <c r="N3342" s="29"/>
      <c r="O3342" s="29"/>
      <c r="P3342" s="29"/>
      <c r="Q3342" s="29"/>
      <c r="R3342" s="29"/>
      <c r="S3342" s="28"/>
      <c r="T3342" s="211"/>
    </row>
    <row r="3343" spans="1:20" outlineLevel="1" x14ac:dyDescent="0.2">
      <c r="A3343" s="38"/>
      <c r="B3343" s="37"/>
      <c r="C3343" s="36"/>
      <c r="D3343" s="35"/>
      <c r="E3343" s="34">
        <f>D3343*H3323</f>
        <v>0</v>
      </c>
      <c r="F3343" s="33" cm="1">
        <f t="array" ref="F3343">IFERROR(_xlfn.XLOOKUP(1,(TabFournisseurs[TYPE]=A3343)*(TabFournisseurs[SUPPLIER2]=B3343)*(TabFournisseurs[REF PRODUCT]=C3343),TabFournisseurs[Cost / per m]),0)</f>
        <v>0</v>
      </c>
      <c r="G3343" s="32">
        <f t="shared" si="302"/>
        <v>0</v>
      </c>
      <c r="H3343" s="31">
        <f>G3343*H3323</f>
        <v>0</v>
      </c>
      <c r="I3343" s="30"/>
      <c r="J3343" s="30"/>
      <c r="K3343" s="29"/>
      <c r="L3343" s="29"/>
      <c r="M3343" s="29"/>
      <c r="N3343" s="29"/>
      <c r="O3343" s="29"/>
      <c r="P3343" s="29"/>
      <c r="Q3343" s="29"/>
      <c r="R3343" s="29"/>
      <c r="S3343" s="28"/>
      <c r="T3343" s="211"/>
    </row>
    <row r="3344" spans="1:20" ht="17" outlineLevel="1" x14ac:dyDescent="0.2">
      <c r="A3344" s="38" t="s">
        <v>38</v>
      </c>
      <c r="B3344" s="37" t="s">
        <v>40</v>
      </c>
      <c r="C3344" s="36" t="s">
        <v>41</v>
      </c>
      <c r="D3344" s="35">
        <v>1</v>
      </c>
      <c r="E3344" s="34">
        <f>D3344*H3323</f>
        <v>0</v>
      </c>
      <c r="F3344" s="33" cm="1">
        <f t="array" ref="F3344">IFERROR(_xlfn.XLOOKUP(1,(TabFournisseurs[TYPE]=A3344)*(TabFournisseurs[SUPPLIER2]=B3344)*(TabFournisseurs[REF PRODUCT]=C3344),TabFournisseurs[Cost / per m]),0)</f>
        <v>2</v>
      </c>
      <c r="G3344" s="32">
        <f t="shared" ref="G3344:G3345" si="303">F3344*D3344</f>
        <v>2</v>
      </c>
      <c r="H3344" s="31">
        <f>G3344*H3323</f>
        <v>0</v>
      </c>
      <c r="I3344" s="30"/>
      <c r="J3344" s="30"/>
      <c r="K3344" s="29"/>
      <c r="L3344" s="29"/>
      <c r="M3344" s="29"/>
      <c r="N3344" s="29"/>
      <c r="O3344" s="29"/>
      <c r="P3344" s="29"/>
      <c r="Q3344" s="29"/>
      <c r="R3344" s="29"/>
      <c r="S3344" s="28"/>
      <c r="T3344" s="211"/>
    </row>
    <row r="3345" spans="1:20" ht="18" outlineLevel="1" thickBot="1" x14ac:dyDescent="0.25">
      <c r="A3345" s="27" t="s">
        <v>38</v>
      </c>
      <c r="B3345" s="26" t="s">
        <v>42</v>
      </c>
      <c r="C3345" s="25" t="s">
        <v>43</v>
      </c>
      <c r="D3345" s="24">
        <v>1</v>
      </c>
      <c r="E3345" s="23">
        <f>D3345*H3323</f>
        <v>0</v>
      </c>
      <c r="F3345" s="22" cm="1">
        <f t="array" ref="F3345">IFERROR(_xlfn.XLOOKUP(1,(TabFournisseurs[TYPE]=A3345)*(TabFournisseurs[SUPPLIER2]=B3345)*(TabFournisseurs[REF PRODUCT]=C3345),TabFournisseurs[Cost / per m]),0)</f>
        <v>0.5</v>
      </c>
      <c r="G3345" s="21">
        <f t="shared" si="303"/>
        <v>0.5</v>
      </c>
      <c r="H3345" s="20">
        <f>G3345*H3323</f>
        <v>0</v>
      </c>
      <c r="I3345" s="19"/>
      <c r="J3345" s="19"/>
      <c r="K3345" s="18"/>
      <c r="L3345" s="18"/>
      <c r="M3345" s="18"/>
      <c r="N3345" s="18"/>
      <c r="O3345" s="18"/>
      <c r="P3345" s="18"/>
      <c r="Q3345" s="18"/>
      <c r="R3345" s="18"/>
      <c r="S3345" s="17"/>
      <c r="T3345" s="211"/>
    </row>
    <row r="3346" spans="1:20" ht="17" thickBot="1" x14ac:dyDescent="0.25">
      <c r="A3346" s="95"/>
      <c r="B3346" s="95"/>
      <c r="C3346" s="95"/>
      <c r="D3346" s="95"/>
      <c r="E3346" s="95"/>
      <c r="F3346" s="95"/>
      <c r="G3346" s="95"/>
      <c r="H3346" s="95"/>
      <c r="I3346" s="95"/>
      <c r="J3346" s="95"/>
      <c r="K3346" s="95"/>
      <c r="L3346" s="95"/>
      <c r="M3346" s="95"/>
      <c r="N3346" s="95"/>
      <c r="O3346" s="95"/>
      <c r="P3346" s="95"/>
      <c r="Q3346" s="95"/>
      <c r="R3346" s="95"/>
      <c r="S3346" s="95"/>
      <c r="T3346" s="95"/>
    </row>
    <row r="3347" spans="1:20" ht="23" customHeight="1" x14ac:dyDescent="0.2">
      <c r="A3347" s="204" t="s">
        <v>385</v>
      </c>
      <c r="B3347" s="205"/>
      <c r="C3347" s="205"/>
      <c r="D3347" s="205"/>
      <c r="E3347" s="205"/>
      <c r="F3347" s="205"/>
      <c r="G3347" s="206"/>
      <c r="H3347" s="166" t="s">
        <v>137</v>
      </c>
      <c r="I3347" s="167"/>
      <c r="J3347" s="167"/>
      <c r="K3347" s="167"/>
      <c r="L3347" s="167"/>
      <c r="M3347" s="168"/>
      <c r="N3347" s="169" t="s">
        <v>1</v>
      </c>
      <c r="O3347" s="169"/>
      <c r="P3347" s="169"/>
      <c r="Q3347" s="169"/>
      <c r="R3347" s="171"/>
      <c r="S3347" s="173" t="s">
        <v>2</v>
      </c>
      <c r="T3347" s="210"/>
    </row>
    <row r="3348" spans="1:20" ht="23" customHeight="1" thickBot="1" x14ac:dyDescent="0.25">
      <c r="A3348" s="207"/>
      <c r="B3348" s="208"/>
      <c r="C3348" s="208"/>
      <c r="D3348" s="208"/>
      <c r="E3348" s="208"/>
      <c r="F3348" s="208"/>
      <c r="G3348" s="209"/>
      <c r="H3348" s="177" t="s">
        <v>381</v>
      </c>
      <c r="I3348" s="178"/>
      <c r="J3348" s="178"/>
      <c r="K3348" s="178"/>
      <c r="L3348" s="178"/>
      <c r="M3348" s="179"/>
      <c r="N3348" s="170"/>
      <c r="O3348" s="170"/>
      <c r="P3348" s="170"/>
      <c r="Q3348" s="170"/>
      <c r="R3348" s="172"/>
      <c r="S3348" s="174"/>
      <c r="T3348" s="210"/>
    </row>
    <row r="3349" spans="1:20" outlineLevel="1" x14ac:dyDescent="0.2">
      <c r="A3349" s="212">
        <v>46162</v>
      </c>
      <c r="B3349" s="181"/>
      <c r="C3349" s="94"/>
      <c r="D3349" s="94"/>
      <c r="E3349" s="94"/>
      <c r="F3349" s="94"/>
      <c r="G3349" s="94"/>
      <c r="H3349" s="94"/>
      <c r="I3349" s="94"/>
      <c r="J3349" s="94"/>
      <c r="K3349" s="94"/>
      <c r="L3349" s="94"/>
      <c r="M3349" s="94"/>
      <c r="N3349" s="94"/>
      <c r="O3349" s="94"/>
      <c r="P3349" s="94"/>
      <c r="Q3349" s="94"/>
      <c r="R3349" s="94"/>
      <c r="S3349" s="93" t="s">
        <v>47</v>
      </c>
      <c r="T3349" s="211"/>
    </row>
    <row r="3350" spans="1:20" ht="17" outlineLevel="1" thickBot="1" x14ac:dyDescent="0.25">
      <c r="A3350" s="92"/>
      <c r="B3350" s="42"/>
      <c r="C3350" s="42"/>
      <c r="D3350" s="42"/>
      <c r="E3350" s="42"/>
      <c r="F3350" s="42"/>
      <c r="G3350" s="42"/>
      <c r="H3350" s="42"/>
      <c r="I3350" s="42"/>
      <c r="J3350" s="42"/>
      <c r="K3350" s="42"/>
      <c r="L3350" s="42"/>
      <c r="M3350" s="42"/>
      <c r="N3350" s="42"/>
      <c r="O3350" s="42"/>
      <c r="P3350" s="42"/>
      <c r="Q3350" s="42"/>
      <c r="R3350" s="42"/>
      <c r="S3350" s="47"/>
      <c r="T3350" s="211"/>
    </row>
    <row r="3351" spans="1:20" ht="17" customHeight="1" outlineLevel="1" thickBot="1" x14ac:dyDescent="0.25">
      <c r="A3351" s="182" t="e" vm="56">
        <v>#VALUE!</v>
      </c>
      <c r="B3351" s="183"/>
      <c r="C3351" s="91" t="s">
        <v>6</v>
      </c>
      <c r="D3351" s="90" t="s">
        <v>7</v>
      </c>
      <c r="E3351" s="106" t="s">
        <v>386</v>
      </c>
      <c r="F3351" s="42"/>
      <c r="G3351" s="42"/>
      <c r="H3351" s="84" t="s">
        <v>8</v>
      </c>
      <c r="I3351" s="88"/>
      <c r="J3351" s="88"/>
      <c r="K3351" s="88"/>
      <c r="L3351" s="88"/>
      <c r="M3351" s="88"/>
      <c r="N3351" s="88"/>
      <c r="O3351" s="88"/>
      <c r="P3351" s="88"/>
      <c r="Q3351" s="88"/>
      <c r="S3351" s="87"/>
      <c r="T3351" s="211"/>
    </row>
    <row r="3352" spans="1:20" ht="16" customHeight="1" outlineLevel="1" x14ac:dyDescent="0.2">
      <c r="A3352" s="184"/>
      <c r="B3352" s="185"/>
      <c r="C3352" s="188"/>
      <c r="D3352" s="86" t="s">
        <v>9</v>
      </c>
      <c r="E3352" s="85" t="s">
        <v>49</v>
      </c>
      <c r="F3352" s="42"/>
      <c r="G3352" s="42"/>
      <c r="H3352" s="84" t="s">
        <v>10</v>
      </c>
      <c r="I3352" s="83"/>
      <c r="J3352" s="83"/>
      <c r="K3352" s="83"/>
      <c r="L3352" s="83"/>
      <c r="M3352" s="83"/>
      <c r="N3352" s="83"/>
      <c r="O3352" s="83"/>
      <c r="P3352" s="83"/>
      <c r="Q3352" s="83"/>
      <c r="R3352" s="191"/>
      <c r="S3352" s="192"/>
      <c r="T3352" s="211"/>
    </row>
    <row r="3353" spans="1:20" ht="16" customHeight="1" outlineLevel="1" x14ac:dyDescent="0.2">
      <c r="A3353" s="184"/>
      <c r="B3353" s="185"/>
      <c r="C3353" s="189"/>
      <c r="D3353" s="63" t="s">
        <v>11</v>
      </c>
      <c r="E3353" s="82" t="s">
        <v>50</v>
      </c>
      <c r="F3353" s="42"/>
      <c r="G3353" s="48"/>
      <c r="H3353" s="81"/>
      <c r="I3353" s="80"/>
      <c r="J3353" s="80"/>
      <c r="K3353" s="80"/>
      <c r="L3353" s="80"/>
      <c r="M3353" s="80"/>
      <c r="N3353" s="80"/>
      <c r="O3353" s="80"/>
      <c r="P3353" s="80"/>
      <c r="Q3353" s="80"/>
      <c r="R3353" s="191"/>
      <c r="S3353" s="192"/>
      <c r="T3353" s="211"/>
    </row>
    <row r="3354" spans="1:20" ht="16" customHeight="1" outlineLevel="1" thickBot="1" x14ac:dyDescent="0.25">
      <c r="A3354" s="184"/>
      <c r="B3354" s="185"/>
      <c r="C3354" s="189"/>
      <c r="D3354" s="63" t="s">
        <v>12</v>
      </c>
      <c r="E3354" s="82"/>
      <c r="F3354" s="42"/>
      <c r="G3354" s="48"/>
      <c r="H3354" s="81"/>
      <c r="I3354" s="80"/>
      <c r="J3354" s="80"/>
      <c r="K3354" s="80"/>
      <c r="L3354" s="80"/>
      <c r="M3354" s="80"/>
      <c r="N3354" s="80"/>
      <c r="O3354" s="80"/>
      <c r="P3354" s="80"/>
      <c r="Q3354" s="80"/>
      <c r="R3354" s="152"/>
      <c r="S3354" s="153"/>
      <c r="T3354" s="211"/>
    </row>
    <row r="3355" spans="1:20" ht="16" customHeight="1" outlineLevel="1" thickBot="1" x14ac:dyDescent="0.25">
      <c r="A3355" s="184"/>
      <c r="B3355" s="185"/>
      <c r="C3355" s="189"/>
      <c r="D3355" s="63" t="s">
        <v>13</v>
      </c>
      <c r="E3355" s="105" t="b">
        <v>0</v>
      </c>
      <c r="F3355" s="42"/>
      <c r="G3355" s="48"/>
      <c r="H3355" s="59" t="s">
        <v>14</v>
      </c>
      <c r="I3355" s="58">
        <v>48</v>
      </c>
      <c r="J3355" s="58">
        <v>50</v>
      </c>
      <c r="K3355" s="58">
        <v>52</v>
      </c>
      <c r="L3355" s="58">
        <v>54</v>
      </c>
      <c r="M3355" s="58">
        <v>56</v>
      </c>
      <c r="N3355" s="58">
        <v>58</v>
      </c>
      <c r="O3355" s="58">
        <v>60</v>
      </c>
      <c r="P3355" s="58">
        <v>62</v>
      </c>
      <c r="Q3355" s="57">
        <v>64</v>
      </c>
      <c r="S3355" s="79"/>
      <c r="T3355" s="211"/>
    </row>
    <row r="3356" spans="1:20" outlineLevel="1" x14ac:dyDescent="0.2">
      <c r="A3356" s="184"/>
      <c r="B3356" s="185"/>
      <c r="C3356" s="189"/>
      <c r="D3356" s="193"/>
      <c r="E3356" s="194"/>
      <c r="F3356" s="42"/>
      <c r="G3356" s="48"/>
      <c r="H3356" s="78">
        <f t="shared" ref="H3356:H3363" si="304">SUM(I3356:Q3356)</f>
        <v>4</v>
      </c>
      <c r="I3356" s="77">
        <v>2</v>
      </c>
      <c r="J3356" s="77"/>
      <c r="K3356" s="77"/>
      <c r="L3356" s="77"/>
      <c r="M3356" s="77"/>
      <c r="N3356" s="77"/>
      <c r="O3356" s="77">
        <v>2</v>
      </c>
      <c r="P3356" s="77"/>
      <c r="Q3356" s="77"/>
      <c r="R3356" s="195" t="s">
        <v>143</v>
      </c>
      <c r="S3356" s="196"/>
      <c r="T3356" s="211"/>
    </row>
    <row r="3357" spans="1:20" ht="16" customHeight="1" outlineLevel="1" x14ac:dyDescent="0.2">
      <c r="A3357" s="184"/>
      <c r="B3357" s="185"/>
      <c r="C3357" s="189"/>
      <c r="D3357" s="63" t="s">
        <v>16</v>
      </c>
      <c r="E3357" s="76" t="s">
        <v>345</v>
      </c>
      <c r="F3357" s="42"/>
      <c r="G3357" s="48"/>
      <c r="H3357" s="73">
        <f t="shared" si="304"/>
        <v>0</v>
      </c>
      <c r="I3357" s="68"/>
      <c r="J3357" s="68"/>
      <c r="K3357" s="68"/>
      <c r="L3357" s="68"/>
      <c r="M3357" s="68"/>
      <c r="N3357" s="68"/>
      <c r="O3357" s="68"/>
      <c r="P3357" s="68"/>
      <c r="Q3357" s="68"/>
      <c r="R3357" s="197"/>
      <c r="S3357" s="192"/>
      <c r="T3357" s="211"/>
    </row>
    <row r="3358" spans="1:20" ht="16" customHeight="1" outlineLevel="1" x14ac:dyDescent="0.2">
      <c r="A3358" s="184"/>
      <c r="B3358" s="185"/>
      <c r="C3358" s="189"/>
      <c r="D3358" s="63" t="s">
        <v>17</v>
      </c>
      <c r="E3358" s="75" t="s">
        <v>346</v>
      </c>
      <c r="F3358" s="42"/>
      <c r="G3358" s="42"/>
      <c r="H3358" s="73">
        <f t="shared" si="304"/>
        <v>0</v>
      </c>
      <c r="I3358" s="68"/>
      <c r="J3358" s="68"/>
      <c r="K3358" s="68"/>
      <c r="L3358" s="68"/>
      <c r="M3358" s="68"/>
      <c r="N3358" s="68"/>
      <c r="O3358" s="68"/>
      <c r="P3358" s="68"/>
      <c r="Q3358" s="68"/>
      <c r="R3358" s="197"/>
      <c r="S3358" s="192"/>
      <c r="T3358" s="211"/>
    </row>
    <row r="3359" spans="1:20" outlineLevel="1" x14ac:dyDescent="0.2">
      <c r="A3359" s="184"/>
      <c r="B3359" s="185"/>
      <c r="C3359" s="189"/>
      <c r="D3359" s="193"/>
      <c r="E3359" s="194"/>
      <c r="F3359" s="42"/>
      <c r="G3359" s="48"/>
      <c r="H3359" s="73">
        <f t="shared" si="304"/>
        <v>0</v>
      </c>
      <c r="I3359" s="68"/>
      <c r="J3359" s="68"/>
      <c r="K3359" s="68"/>
      <c r="L3359" s="68"/>
      <c r="M3359" s="68"/>
      <c r="N3359" s="68"/>
      <c r="O3359" s="68"/>
      <c r="P3359" s="68"/>
      <c r="Q3359" s="68"/>
      <c r="R3359" s="197"/>
      <c r="S3359" s="192"/>
      <c r="T3359" s="211"/>
    </row>
    <row r="3360" spans="1:20" ht="16" customHeight="1" outlineLevel="1" x14ac:dyDescent="0.2">
      <c r="A3360" s="184"/>
      <c r="B3360" s="185"/>
      <c r="C3360" s="189"/>
      <c r="D3360" s="63" t="s">
        <v>18</v>
      </c>
      <c r="E3360" s="76">
        <v>107</v>
      </c>
      <c r="F3360" s="42"/>
      <c r="G3360" s="48"/>
      <c r="H3360" s="73">
        <f t="shared" si="304"/>
        <v>0</v>
      </c>
      <c r="I3360" s="68"/>
      <c r="J3360" s="68"/>
      <c r="K3360" s="68"/>
      <c r="L3360" s="68"/>
      <c r="M3360" s="68"/>
      <c r="N3360" s="68"/>
      <c r="O3360" s="68"/>
      <c r="P3360" s="68"/>
      <c r="Q3360" s="68"/>
      <c r="R3360" s="197"/>
      <c r="S3360" s="192"/>
      <c r="T3360" s="211"/>
    </row>
    <row r="3361" spans="1:20" ht="16" customHeight="1" outlineLevel="1" x14ac:dyDescent="0.2">
      <c r="A3361" s="184"/>
      <c r="B3361" s="185"/>
      <c r="C3361" s="189"/>
      <c r="D3361" s="63" t="s">
        <v>19</v>
      </c>
      <c r="E3361" s="75">
        <f>SUM(G3374:G3388)</f>
        <v>25.599999999999998</v>
      </c>
      <c r="F3361" s="42"/>
      <c r="G3361" s="42"/>
      <c r="H3361" s="73">
        <f t="shared" si="304"/>
        <v>0</v>
      </c>
      <c r="I3361" s="68"/>
      <c r="J3361" s="68"/>
      <c r="K3361" s="68"/>
      <c r="L3361" s="68"/>
      <c r="M3361" s="68"/>
      <c r="N3361" s="68"/>
      <c r="O3361" s="68"/>
      <c r="P3361" s="68"/>
      <c r="Q3361" s="68"/>
      <c r="R3361" s="197"/>
      <c r="S3361" s="192"/>
      <c r="T3361" s="211"/>
    </row>
    <row r="3362" spans="1:20" outlineLevel="1" x14ac:dyDescent="0.2">
      <c r="A3362" s="184"/>
      <c r="B3362" s="185"/>
      <c r="C3362" s="189"/>
      <c r="D3362" s="193"/>
      <c r="E3362" s="194"/>
      <c r="F3362" s="42"/>
      <c r="G3362" s="48"/>
      <c r="H3362" s="73">
        <f t="shared" si="304"/>
        <v>0</v>
      </c>
      <c r="I3362" s="68"/>
      <c r="J3362" s="68"/>
      <c r="K3362" s="68"/>
      <c r="L3362" s="68"/>
      <c r="M3362" s="68"/>
      <c r="N3362" s="68"/>
      <c r="O3362" s="68"/>
      <c r="P3362" s="68"/>
      <c r="Q3362" s="68"/>
      <c r="R3362" s="197"/>
      <c r="S3362" s="192"/>
      <c r="T3362" s="211"/>
    </row>
    <row r="3363" spans="1:20" ht="16" customHeight="1" outlineLevel="1" x14ac:dyDescent="0.2">
      <c r="A3363" s="184"/>
      <c r="B3363" s="185"/>
      <c r="C3363" s="189"/>
      <c r="D3363" s="63" t="s">
        <v>20</v>
      </c>
      <c r="E3363" s="75">
        <f>SUM(E3360:E3361)</f>
        <v>132.6</v>
      </c>
      <c r="F3363" s="42"/>
      <c r="G3363" s="74"/>
      <c r="H3363" s="73">
        <f t="shared" si="304"/>
        <v>0</v>
      </c>
      <c r="I3363" s="68"/>
      <c r="J3363" s="68"/>
      <c r="K3363" s="68"/>
      <c r="L3363" s="68"/>
      <c r="M3363" s="68"/>
      <c r="N3363" s="68"/>
      <c r="O3363" s="68"/>
      <c r="P3363" s="68"/>
      <c r="Q3363" s="68"/>
      <c r="R3363" s="197"/>
      <c r="S3363" s="192"/>
      <c r="T3363" s="211"/>
    </row>
    <row r="3364" spans="1:20" ht="16" customHeight="1" outlineLevel="1" x14ac:dyDescent="0.2">
      <c r="A3364" s="184"/>
      <c r="B3364" s="185"/>
      <c r="C3364" s="189"/>
      <c r="D3364" s="63" t="s">
        <v>21</v>
      </c>
      <c r="E3364" s="72">
        <f>SUM(E3366/E3363)</f>
        <v>4.3363499245852193</v>
      </c>
      <c r="F3364" s="42"/>
      <c r="G3364" s="71" t="s">
        <v>11</v>
      </c>
      <c r="H3364" s="69">
        <f>H3356</f>
        <v>4</v>
      </c>
      <c r="I3364" s="68"/>
      <c r="J3364" s="68"/>
      <c r="K3364" s="68"/>
      <c r="L3364" s="68"/>
      <c r="M3364" s="68"/>
      <c r="N3364" s="68"/>
      <c r="O3364" s="68"/>
      <c r="P3364" s="68"/>
      <c r="Q3364" s="67"/>
      <c r="R3364" s="197"/>
      <c r="S3364" s="192"/>
      <c r="T3364" s="211"/>
    </row>
    <row r="3365" spans="1:20" ht="17" outlineLevel="1" thickBot="1" x14ac:dyDescent="0.25">
      <c r="A3365" s="184"/>
      <c r="B3365" s="185"/>
      <c r="C3365" s="189"/>
      <c r="D3365" s="193"/>
      <c r="E3365" s="194"/>
      <c r="F3365" s="42"/>
      <c r="G3365" s="70" t="s">
        <v>22</v>
      </c>
      <c r="H3365" s="69">
        <v>0</v>
      </c>
      <c r="I3365" s="68"/>
      <c r="J3365" s="68"/>
      <c r="K3365" s="68"/>
      <c r="L3365" s="68"/>
      <c r="M3365" s="68"/>
      <c r="N3365" s="68"/>
      <c r="O3365" s="68"/>
      <c r="P3365" s="68"/>
      <c r="Q3365" s="67"/>
      <c r="R3365" s="197"/>
      <c r="S3365" s="192"/>
      <c r="T3365" s="211"/>
    </row>
    <row r="3366" spans="1:20" ht="16" customHeight="1" outlineLevel="1" thickBot="1" x14ac:dyDescent="0.25">
      <c r="A3366" s="184"/>
      <c r="B3366" s="185"/>
      <c r="C3366" s="189"/>
      <c r="D3366" s="63" t="s">
        <v>23</v>
      </c>
      <c r="E3366" s="66">
        <v>575</v>
      </c>
      <c r="G3366" s="48"/>
      <c r="H3366" s="65">
        <f>SUM(H3364:H3365)</f>
        <v>4</v>
      </c>
      <c r="I3366" s="64">
        <f t="shared" ref="I3366:Q3366" si="305">SUM(I3356:I3363)</f>
        <v>2</v>
      </c>
      <c r="J3366" s="64">
        <f t="shared" si="305"/>
        <v>0</v>
      </c>
      <c r="K3366" s="64">
        <f t="shared" si="305"/>
        <v>0</v>
      </c>
      <c r="L3366" s="64">
        <f t="shared" si="305"/>
        <v>0</v>
      </c>
      <c r="M3366" s="64">
        <f t="shared" si="305"/>
        <v>0</v>
      </c>
      <c r="N3366" s="64">
        <f t="shared" si="305"/>
        <v>0</v>
      </c>
      <c r="O3366" s="64">
        <f t="shared" si="305"/>
        <v>2</v>
      </c>
      <c r="P3366" s="64">
        <f t="shared" si="305"/>
        <v>0</v>
      </c>
      <c r="Q3366" s="64">
        <f t="shared" si="305"/>
        <v>0</v>
      </c>
      <c r="R3366" s="197"/>
      <c r="S3366" s="192"/>
      <c r="T3366" s="211"/>
    </row>
    <row r="3367" spans="1:20" ht="17" customHeight="1" outlineLevel="1" thickBot="1" x14ac:dyDescent="0.25">
      <c r="A3367" s="184"/>
      <c r="B3367" s="185"/>
      <c r="C3367" s="189"/>
      <c r="D3367" s="63" t="s">
        <v>24</v>
      </c>
      <c r="E3367" s="62">
        <f>SUM(E3366/2.5)</f>
        <v>230</v>
      </c>
      <c r="F3367" s="42"/>
      <c r="G3367" s="61"/>
      <c r="H3367" s="60" t="s">
        <v>14</v>
      </c>
      <c r="I3367" s="59">
        <v>48</v>
      </c>
      <c r="J3367" s="58">
        <v>50</v>
      </c>
      <c r="K3367" s="58">
        <v>52</v>
      </c>
      <c r="L3367" s="58">
        <v>54</v>
      </c>
      <c r="M3367" s="58">
        <v>56</v>
      </c>
      <c r="N3367" s="58">
        <v>58</v>
      </c>
      <c r="O3367" s="58">
        <v>60</v>
      </c>
      <c r="P3367" s="58">
        <v>62</v>
      </c>
      <c r="Q3367" s="57">
        <v>64</v>
      </c>
      <c r="R3367" s="197"/>
      <c r="S3367" s="192"/>
      <c r="T3367" s="211"/>
    </row>
    <row r="3368" spans="1:20" ht="17" outlineLevel="1" thickBot="1" x14ac:dyDescent="0.25">
      <c r="A3368" s="186"/>
      <c r="B3368" s="187"/>
      <c r="C3368" s="190"/>
      <c r="D3368" s="56" t="s">
        <v>25</v>
      </c>
      <c r="E3368" s="55">
        <f>SUM(E3366/2.2)</f>
        <v>261.36363636363632</v>
      </c>
      <c r="F3368" s="42"/>
      <c r="G3368" s="42"/>
      <c r="H3368" s="42"/>
      <c r="I3368" s="42"/>
      <c r="J3368" s="42"/>
      <c r="K3368" s="42"/>
      <c r="L3368" s="42"/>
      <c r="M3368" s="42"/>
      <c r="N3368" s="42"/>
      <c r="O3368" s="42"/>
      <c r="P3368" s="42"/>
      <c r="Q3368" s="42"/>
      <c r="R3368" s="198"/>
      <c r="S3368" s="199"/>
      <c r="T3368" s="211"/>
    </row>
    <row r="3369" spans="1:20" ht="17" outlineLevel="1" thickBot="1" x14ac:dyDescent="0.25">
      <c r="A3369" s="54" t="s">
        <v>26</v>
      </c>
      <c r="B3369" s="53">
        <v>46220</v>
      </c>
      <c r="C3369" s="42"/>
      <c r="D3369" s="48"/>
      <c r="E3369" s="52"/>
      <c r="F3369" s="42"/>
      <c r="S3369" s="28"/>
      <c r="T3369" s="211"/>
    </row>
    <row r="3370" spans="1:20" outlineLevel="1" x14ac:dyDescent="0.2">
      <c r="A3370" s="51" t="s">
        <v>27</v>
      </c>
      <c r="B3370" s="50"/>
      <c r="C3370" s="42"/>
      <c r="D3370" s="48"/>
      <c r="E3370" s="42"/>
      <c r="F3370" s="42"/>
      <c r="R3370" s="42"/>
      <c r="S3370" s="47"/>
      <c r="T3370" s="211"/>
    </row>
    <row r="3371" spans="1:20" outlineLevel="1" x14ac:dyDescent="0.2">
      <c r="A3371" s="49"/>
      <c r="B3371" s="42"/>
      <c r="C3371" s="42"/>
      <c r="D3371" s="48"/>
      <c r="E3371" s="42"/>
      <c r="F3371" s="42"/>
      <c r="G3371" s="42"/>
      <c r="H3371" s="42"/>
      <c r="I3371" s="42"/>
      <c r="J3371" s="42"/>
      <c r="K3371" s="42"/>
      <c r="L3371" s="42"/>
      <c r="M3371" s="42"/>
      <c r="N3371" s="42"/>
      <c r="O3371" s="42"/>
      <c r="P3371" s="42"/>
      <c r="Q3371" s="42"/>
      <c r="R3371" s="42"/>
      <c r="S3371" s="47"/>
      <c r="T3371" s="211"/>
    </row>
    <row r="3372" spans="1:20" ht="17" outlineLevel="1" thickBot="1" x14ac:dyDescent="0.25">
      <c r="A3372" s="49" t="s">
        <v>28</v>
      </c>
      <c r="B3372" s="42"/>
      <c r="C3372" s="42"/>
      <c r="D3372" s="48"/>
      <c r="E3372" s="42"/>
      <c r="F3372" s="42"/>
      <c r="G3372" s="42"/>
      <c r="H3372" s="42"/>
      <c r="I3372" s="42"/>
      <c r="J3372" s="42"/>
      <c r="K3372" s="42"/>
      <c r="L3372" s="42"/>
      <c r="M3372" s="42"/>
      <c r="N3372" s="42"/>
      <c r="O3372" s="42"/>
      <c r="P3372" s="42"/>
      <c r="Q3372" s="42"/>
      <c r="R3372" s="42"/>
      <c r="S3372" s="47"/>
      <c r="T3372" s="211"/>
    </row>
    <row r="3373" spans="1:20" outlineLevel="1" x14ac:dyDescent="0.2">
      <c r="A3373" s="46" t="s">
        <v>29</v>
      </c>
      <c r="B3373" s="45" t="s">
        <v>30</v>
      </c>
      <c r="C3373" s="44" t="s">
        <v>31</v>
      </c>
      <c r="D3373" s="44" t="s">
        <v>32</v>
      </c>
      <c r="E3373" s="44" t="s">
        <v>33</v>
      </c>
      <c r="F3373" s="44" t="s">
        <v>34</v>
      </c>
      <c r="G3373" s="44" t="s">
        <v>35</v>
      </c>
      <c r="H3373" s="43" t="s">
        <v>36</v>
      </c>
      <c r="I3373" s="200" t="s">
        <v>37</v>
      </c>
      <c r="J3373" s="201"/>
      <c r="K3373" s="202"/>
      <c r="L3373" s="202"/>
      <c r="M3373" s="202"/>
      <c r="N3373" s="202"/>
      <c r="O3373" s="202"/>
      <c r="P3373" s="42"/>
      <c r="Q3373" s="42"/>
      <c r="R3373" s="42"/>
      <c r="S3373" s="28"/>
      <c r="T3373" s="211"/>
    </row>
    <row r="3374" spans="1:20" ht="17" outlineLevel="1" x14ac:dyDescent="0.2">
      <c r="A3374" s="38" t="s">
        <v>54</v>
      </c>
      <c r="B3374" s="37" t="s">
        <v>98</v>
      </c>
      <c r="C3374" s="36" t="s">
        <v>229</v>
      </c>
      <c r="D3374" s="35">
        <v>1.85</v>
      </c>
      <c r="E3374" s="41">
        <f>D3374*H3366</f>
        <v>7.4</v>
      </c>
      <c r="F3374" s="33" cm="1">
        <f t="array" ref="F3374">IFERROR(_xlfn.XLOOKUP(1,(TabFournisseurs[TYPE]=A3374)*(TabFournisseurs[SUPPLIER2]=B3374)*(TabFournisseurs[REF PRODUCT]=C3374),TabFournisseurs[Cost / per m]),0)</f>
        <v>11.2</v>
      </c>
      <c r="G3374" s="96">
        <f>F3374*D3374</f>
        <v>20.72</v>
      </c>
      <c r="H3374" s="40">
        <f>G3374*H3366</f>
        <v>82.88</v>
      </c>
      <c r="I3374" s="203"/>
      <c r="J3374" s="201"/>
      <c r="K3374" s="156"/>
      <c r="L3374" s="156"/>
      <c r="M3374" s="156"/>
      <c r="N3374" s="156"/>
      <c r="O3374" s="156"/>
      <c r="P3374" s="156"/>
      <c r="Q3374" s="156"/>
      <c r="R3374" s="156"/>
      <c r="S3374" s="157"/>
      <c r="T3374" s="211"/>
    </row>
    <row r="3375" spans="1:20" ht="17" outlineLevel="1" x14ac:dyDescent="0.2">
      <c r="A3375" s="38" t="s">
        <v>57</v>
      </c>
      <c r="B3375" s="37" t="s">
        <v>282</v>
      </c>
      <c r="C3375" s="36" t="s">
        <v>387</v>
      </c>
      <c r="D3375" s="35">
        <v>0.72</v>
      </c>
      <c r="E3375" s="34">
        <f>D3375*H3366</f>
        <v>2.88</v>
      </c>
      <c r="F3375" s="33" cm="1">
        <f t="array" ref="F3375">IFERROR(_xlfn.XLOOKUP(1,(TabFournisseurs[TYPE]=A3375)*(TabFournisseurs[SUPPLIER2]=B3375)*(TabFournisseurs[REF PRODUCT]=C3375),TabFournisseurs[Cost / per m]),0)</f>
        <v>0</v>
      </c>
      <c r="G3375" s="32">
        <f t="shared" ref="G3375:G3386" si="306">F3375*D3375</f>
        <v>0</v>
      </c>
      <c r="H3375" s="31">
        <f>G3375*H3366</f>
        <v>0</v>
      </c>
      <c r="I3375" s="39"/>
      <c r="J3375" s="39"/>
      <c r="K3375" s="156"/>
      <c r="L3375" s="156"/>
      <c r="M3375" s="156"/>
      <c r="N3375" s="156"/>
      <c r="O3375" s="156"/>
      <c r="P3375" s="156"/>
      <c r="Q3375" s="156"/>
      <c r="R3375" s="156"/>
      <c r="S3375" s="157"/>
      <c r="T3375" s="211"/>
    </row>
    <row r="3376" spans="1:20" ht="17" outlineLevel="1" x14ac:dyDescent="0.2">
      <c r="A3376" s="38" t="s">
        <v>63</v>
      </c>
      <c r="B3376" s="37" t="s">
        <v>64</v>
      </c>
      <c r="C3376" s="36" t="s">
        <v>136</v>
      </c>
      <c r="D3376" s="35">
        <v>0.6</v>
      </c>
      <c r="E3376" s="34">
        <f>D3376*H3366</f>
        <v>2.4</v>
      </c>
      <c r="F3376" s="33" cm="1">
        <f t="array" ref="F3376">IFERROR(_xlfn.XLOOKUP(1,(TabFournisseurs[TYPE]=A3376)*(TabFournisseurs[SUPPLIER2]=B3376)*(TabFournisseurs[REF PRODUCT]=C3376),TabFournisseurs[Cost / per m]),0)</f>
        <v>0</v>
      </c>
      <c r="G3376" s="32">
        <f t="shared" si="306"/>
        <v>0</v>
      </c>
      <c r="H3376" s="31">
        <f>G3376*H3366</f>
        <v>0</v>
      </c>
      <c r="I3376" s="39"/>
      <c r="J3376" s="39"/>
      <c r="K3376" s="156"/>
      <c r="L3376" s="156"/>
      <c r="M3376" s="156"/>
      <c r="N3376" s="156"/>
      <c r="O3376" s="156"/>
      <c r="P3376" s="156"/>
      <c r="Q3376" s="156"/>
      <c r="R3376" s="156"/>
      <c r="S3376" s="157"/>
      <c r="T3376" s="211"/>
    </row>
    <row r="3377" spans="1:20" ht="17" outlineLevel="1" x14ac:dyDescent="0.2">
      <c r="A3377" s="38" t="s">
        <v>66</v>
      </c>
      <c r="B3377" s="37" t="s">
        <v>350</v>
      </c>
      <c r="C3377" s="36"/>
      <c r="D3377" s="35">
        <v>0.1</v>
      </c>
      <c r="E3377" s="34">
        <f>D3377*H3366</f>
        <v>0.4</v>
      </c>
      <c r="F3377" s="33" cm="1">
        <f t="array" ref="F3377">IFERROR(_xlfn.XLOOKUP(1,(TabFournisseurs[TYPE]=A3377)*(TabFournisseurs[SUPPLIER2]=B3377)*(TabFournisseurs[REF PRODUCT]=C3377),TabFournisseurs[Cost / per m]),0)</f>
        <v>0</v>
      </c>
      <c r="G3377" s="32">
        <f t="shared" si="306"/>
        <v>0</v>
      </c>
      <c r="H3377" s="31">
        <f>G3377*H3366</f>
        <v>0</v>
      </c>
      <c r="I3377" s="30"/>
      <c r="J3377" s="30"/>
      <c r="K3377" s="156"/>
      <c r="L3377" s="156"/>
      <c r="M3377" s="156"/>
      <c r="N3377" s="156"/>
      <c r="O3377" s="156"/>
      <c r="P3377" s="156"/>
      <c r="Q3377" s="156"/>
      <c r="R3377" s="156"/>
      <c r="S3377" s="157"/>
      <c r="T3377" s="211"/>
    </row>
    <row r="3378" spans="1:20" ht="17" outlineLevel="1" x14ac:dyDescent="0.2">
      <c r="A3378" s="38" t="s">
        <v>80</v>
      </c>
      <c r="B3378" s="37" t="s">
        <v>81</v>
      </c>
      <c r="C3378" s="36" t="s">
        <v>351</v>
      </c>
      <c r="D3378" s="35">
        <v>3</v>
      </c>
      <c r="E3378" s="34">
        <f>D3378*H3366</f>
        <v>12</v>
      </c>
      <c r="F3378" s="33" cm="1">
        <f t="array" ref="F3378">IFERROR(_xlfn.XLOOKUP(1,(TabFournisseurs[TYPE]=A3378)*(TabFournisseurs[SUPPLIER2]=B3378)*(TabFournisseurs[REF PRODUCT]=C3378),TabFournisseurs[Cost / per m]),0)</f>
        <v>0.13</v>
      </c>
      <c r="G3378" s="32">
        <f t="shared" si="306"/>
        <v>0.39</v>
      </c>
      <c r="H3378" s="31">
        <f>G3378*H3366</f>
        <v>1.56</v>
      </c>
      <c r="I3378" s="30"/>
      <c r="J3378" s="30"/>
      <c r="K3378" s="29"/>
      <c r="L3378" s="29"/>
      <c r="M3378" s="29"/>
      <c r="N3378" s="29"/>
      <c r="O3378" s="29"/>
      <c r="P3378" s="29"/>
      <c r="Q3378" s="29"/>
      <c r="R3378" s="29"/>
      <c r="S3378" s="28"/>
      <c r="T3378" s="211"/>
    </row>
    <row r="3379" spans="1:20" ht="17" outlineLevel="1" x14ac:dyDescent="0.2">
      <c r="A3379" s="38" t="s">
        <v>80</v>
      </c>
      <c r="B3379" s="37" t="s">
        <v>81</v>
      </c>
      <c r="C3379" s="36" t="s">
        <v>82</v>
      </c>
      <c r="D3379" s="35">
        <v>10</v>
      </c>
      <c r="E3379" s="34">
        <f>D3379*H3366</f>
        <v>40</v>
      </c>
      <c r="F3379" s="33" cm="1">
        <f t="array" ref="F3379">IFERROR(_xlfn.XLOOKUP(1,(TabFournisseurs[TYPE]=A3379)*(TabFournisseurs[SUPPLIER2]=B3379)*(TabFournisseurs[REF PRODUCT]=C3379),TabFournisseurs[Cost / per m]),0)</f>
        <v>0.06</v>
      </c>
      <c r="G3379" s="32">
        <f t="shared" si="306"/>
        <v>0.6</v>
      </c>
      <c r="H3379" s="31">
        <f>G3379*H3366</f>
        <v>2.4</v>
      </c>
      <c r="I3379" s="158"/>
      <c r="J3379" s="159"/>
      <c r="K3379" s="29"/>
      <c r="L3379" s="29"/>
      <c r="M3379" s="29"/>
      <c r="N3379" s="29"/>
      <c r="O3379" s="29"/>
      <c r="P3379" s="29"/>
      <c r="Q3379" s="29"/>
      <c r="R3379" s="29"/>
      <c r="S3379" s="28"/>
      <c r="T3379" s="211"/>
    </row>
    <row r="3380" spans="1:20" ht="17" outlineLevel="1" x14ac:dyDescent="0.2">
      <c r="A3380" s="38" t="s">
        <v>72</v>
      </c>
      <c r="B3380" s="37" t="s">
        <v>73</v>
      </c>
      <c r="C3380" s="36" t="s">
        <v>352</v>
      </c>
      <c r="D3380" s="35">
        <v>0.5</v>
      </c>
      <c r="E3380" s="34">
        <f>D3380*H3366</f>
        <v>2</v>
      </c>
      <c r="F3380" s="33" cm="1">
        <f t="array" ref="F3380">IFERROR(_xlfn.XLOOKUP(1,(TabFournisseurs[TYPE]=A3380)*(TabFournisseurs[SUPPLIER2]=B3380)*(TabFournisseurs[REF PRODUCT]=C3380),TabFournisseurs[Cost / per m]),0)</f>
        <v>0</v>
      </c>
      <c r="G3380" s="32">
        <f t="shared" si="306"/>
        <v>0</v>
      </c>
      <c r="H3380" s="31">
        <f>G3380*H3366</f>
        <v>0</v>
      </c>
      <c r="I3380" s="30"/>
      <c r="J3380" s="30"/>
      <c r="K3380" s="29"/>
      <c r="L3380" s="29"/>
      <c r="M3380" s="29"/>
      <c r="N3380" s="29"/>
      <c r="O3380" s="29"/>
      <c r="P3380" s="29"/>
      <c r="Q3380" s="29"/>
      <c r="R3380" s="29"/>
      <c r="S3380" s="28"/>
      <c r="T3380" s="211"/>
    </row>
    <row r="3381" spans="1:20" ht="17" outlineLevel="1" x14ac:dyDescent="0.2">
      <c r="A3381" s="38" t="s">
        <v>72</v>
      </c>
      <c r="B3381" s="37" t="s">
        <v>73</v>
      </c>
      <c r="C3381" s="36" t="s">
        <v>74</v>
      </c>
      <c r="D3381" s="35">
        <v>1</v>
      </c>
      <c r="E3381" s="34">
        <f>D3381*H3366</f>
        <v>4</v>
      </c>
      <c r="F3381" s="33" cm="1">
        <f t="array" ref="F3381">IFERROR(_xlfn.XLOOKUP(1,(TabFournisseurs[TYPE]=A3381)*(TabFournisseurs[SUPPLIER2]=B3381)*(TabFournisseurs[REF PRODUCT]=C3381),TabFournisseurs[Cost / per m]),0)</f>
        <v>0.49</v>
      </c>
      <c r="G3381" s="32">
        <f t="shared" si="306"/>
        <v>0.49</v>
      </c>
      <c r="H3381" s="31">
        <f>G3381*H3366</f>
        <v>1.96</v>
      </c>
      <c r="I3381" s="30"/>
      <c r="J3381" s="30"/>
      <c r="K3381" s="29"/>
      <c r="L3381" s="29"/>
      <c r="M3381" s="29"/>
      <c r="N3381" s="29"/>
      <c r="O3381" s="29"/>
      <c r="P3381" s="29"/>
      <c r="Q3381" s="29"/>
      <c r="R3381" s="29"/>
      <c r="S3381" s="28"/>
      <c r="T3381" s="211"/>
    </row>
    <row r="3382" spans="1:20" ht="17" outlineLevel="1" x14ac:dyDescent="0.2">
      <c r="A3382" s="38" t="s">
        <v>75</v>
      </c>
      <c r="B3382" s="37" t="s">
        <v>76</v>
      </c>
      <c r="C3382" s="103" t="s">
        <v>259</v>
      </c>
      <c r="D3382" s="35">
        <v>1</v>
      </c>
      <c r="E3382" s="34">
        <f>D3382*H3366</f>
        <v>4</v>
      </c>
      <c r="F3382" s="33" cm="1">
        <f t="array" ref="F3382">IFERROR(_xlfn.XLOOKUP(1,(TabFournisseurs[TYPE]=A3382)*(TabFournisseurs[SUPPLIER2]=B3382)*(TabFournisseurs[REF PRODUCT]=C3382),TabFournisseurs[Cost / per m]),0)</f>
        <v>0.65</v>
      </c>
      <c r="G3382" s="32">
        <f t="shared" si="306"/>
        <v>0.65</v>
      </c>
      <c r="H3382" s="31">
        <f>G3382*H3366</f>
        <v>2.6</v>
      </c>
      <c r="I3382" s="30"/>
      <c r="J3382" s="30"/>
      <c r="K3382" s="29"/>
      <c r="L3382" s="29"/>
      <c r="M3382" s="29"/>
      <c r="N3382" s="29"/>
      <c r="O3382" s="29"/>
      <c r="P3382" s="29"/>
      <c r="Q3382" s="29"/>
      <c r="R3382" s="29"/>
      <c r="S3382" s="28"/>
      <c r="T3382" s="211"/>
    </row>
    <row r="3383" spans="1:20" ht="17" outlineLevel="1" x14ac:dyDescent="0.2">
      <c r="A3383" s="38" t="s">
        <v>78</v>
      </c>
      <c r="B3383" s="37" t="s">
        <v>76</v>
      </c>
      <c r="C3383" s="36" t="s">
        <v>261</v>
      </c>
      <c r="D3383" s="35">
        <v>1</v>
      </c>
      <c r="E3383" s="34">
        <f>D3383*H3366</f>
        <v>4</v>
      </c>
      <c r="F3383" s="33" cm="1">
        <f t="array" ref="F3383">IFERROR(_xlfn.XLOOKUP(1,(TabFournisseurs[TYPE]=A3383)*(TabFournisseurs[SUPPLIER2]=B3383)*(TabFournisseurs[REF PRODUCT]=C3383),TabFournisseurs[Cost / per m]),0)</f>
        <v>0.25</v>
      </c>
      <c r="G3383" s="32">
        <f t="shared" si="306"/>
        <v>0.25</v>
      </c>
      <c r="H3383" s="31">
        <f>G3383*H3366</f>
        <v>1</v>
      </c>
      <c r="I3383" s="30"/>
      <c r="J3383" s="30"/>
      <c r="K3383" s="29"/>
      <c r="L3383" s="29"/>
      <c r="M3383" s="29"/>
      <c r="N3383" s="29"/>
      <c r="O3383" s="29"/>
      <c r="P3383" s="29"/>
      <c r="Q3383" s="29"/>
      <c r="R3383" s="29"/>
      <c r="S3383" s="28"/>
      <c r="T3383" s="211"/>
    </row>
    <row r="3384" spans="1:20" outlineLevel="1" x14ac:dyDescent="0.2">
      <c r="A3384" s="38"/>
      <c r="B3384" s="37"/>
      <c r="C3384" s="36"/>
      <c r="D3384" s="35"/>
      <c r="E3384" s="34">
        <f>D3384*H3366</f>
        <v>0</v>
      </c>
      <c r="F3384" s="33" cm="1">
        <f t="array" ref="F3384">IFERROR(_xlfn.XLOOKUP(1,(TabFournisseurs[TYPE]=A3384)*(TabFournisseurs[SUPPLIER2]=B3384)*(TabFournisseurs[REF PRODUCT]=C3384),TabFournisseurs[Cost / per m]),0)</f>
        <v>0</v>
      </c>
      <c r="G3384" s="32">
        <f t="shared" si="306"/>
        <v>0</v>
      </c>
      <c r="H3384" s="31">
        <f>G3384*H3366</f>
        <v>0</v>
      </c>
      <c r="I3384" s="30"/>
      <c r="J3384" s="30"/>
      <c r="K3384" s="29"/>
      <c r="L3384" s="29"/>
      <c r="M3384" s="29"/>
      <c r="N3384" s="29"/>
      <c r="O3384" s="29"/>
      <c r="P3384" s="29"/>
      <c r="Q3384" s="29"/>
      <c r="R3384" s="29"/>
      <c r="S3384" s="28"/>
      <c r="T3384" s="211"/>
    </row>
    <row r="3385" spans="1:20" outlineLevel="1" x14ac:dyDescent="0.2">
      <c r="A3385" s="38"/>
      <c r="B3385" s="37"/>
      <c r="C3385" s="36"/>
      <c r="D3385" s="35"/>
      <c r="E3385" s="34">
        <f>D3385*H3366</f>
        <v>0</v>
      </c>
      <c r="F3385" s="33" cm="1">
        <f t="array" ref="F3385">IFERROR(_xlfn.XLOOKUP(1,(TabFournisseurs[TYPE]=A3385)*(TabFournisseurs[SUPPLIER2]=B3385)*(TabFournisseurs[REF PRODUCT]=C3385),TabFournisseurs[Cost / per m]),0)</f>
        <v>0</v>
      </c>
      <c r="G3385" s="32">
        <f t="shared" si="306"/>
        <v>0</v>
      </c>
      <c r="H3385" s="31">
        <f>G3385*H3366</f>
        <v>0</v>
      </c>
      <c r="I3385" s="30"/>
      <c r="J3385" s="30"/>
      <c r="K3385" s="29"/>
      <c r="L3385" s="29"/>
      <c r="M3385" s="29"/>
      <c r="N3385" s="29"/>
      <c r="O3385" s="29"/>
      <c r="P3385" s="29"/>
      <c r="Q3385" s="29"/>
      <c r="R3385" s="29"/>
      <c r="S3385" s="28"/>
      <c r="T3385" s="211"/>
    </row>
    <row r="3386" spans="1:20" outlineLevel="1" x14ac:dyDescent="0.2">
      <c r="A3386" s="38"/>
      <c r="B3386" s="37"/>
      <c r="C3386" s="36"/>
      <c r="D3386" s="35"/>
      <c r="E3386" s="34">
        <f>D3386*H3366</f>
        <v>0</v>
      </c>
      <c r="F3386" s="33" cm="1">
        <f t="array" ref="F3386">IFERROR(_xlfn.XLOOKUP(1,(TabFournisseurs[TYPE]=A3386)*(TabFournisseurs[SUPPLIER2]=B3386)*(TabFournisseurs[REF PRODUCT]=C3386),TabFournisseurs[Cost / per m]),0)</f>
        <v>0</v>
      </c>
      <c r="G3386" s="32">
        <f t="shared" si="306"/>
        <v>0</v>
      </c>
      <c r="H3386" s="31">
        <f>G3386*H3366</f>
        <v>0</v>
      </c>
      <c r="I3386" s="30"/>
      <c r="J3386" s="30"/>
      <c r="K3386" s="29"/>
      <c r="L3386" s="29"/>
      <c r="M3386" s="29"/>
      <c r="N3386" s="29"/>
      <c r="O3386" s="29"/>
      <c r="P3386" s="29"/>
      <c r="Q3386" s="29"/>
      <c r="R3386" s="29"/>
      <c r="S3386" s="28"/>
      <c r="T3386" s="211"/>
    </row>
    <row r="3387" spans="1:20" ht="17" outlineLevel="1" x14ac:dyDescent="0.2">
      <c r="A3387" s="38" t="s">
        <v>38</v>
      </c>
      <c r="B3387" s="37" t="s">
        <v>40</v>
      </c>
      <c r="C3387" s="36" t="s">
        <v>41</v>
      </c>
      <c r="D3387" s="35">
        <v>1</v>
      </c>
      <c r="E3387" s="34">
        <f>D3387*H3366</f>
        <v>4</v>
      </c>
      <c r="F3387" s="33" cm="1">
        <f t="array" ref="F3387">IFERROR(_xlfn.XLOOKUP(1,(TabFournisseurs[TYPE]=A3387)*(TabFournisseurs[SUPPLIER2]=B3387)*(TabFournisseurs[REF PRODUCT]=C3387),TabFournisseurs[Cost / per m]),0)</f>
        <v>2</v>
      </c>
      <c r="G3387" s="32">
        <f t="shared" ref="G3387:G3388" si="307">F3387*D3387</f>
        <v>2</v>
      </c>
      <c r="H3387" s="31">
        <f>G3387*H3366</f>
        <v>8</v>
      </c>
      <c r="I3387" s="30"/>
      <c r="J3387" s="30"/>
      <c r="K3387" s="29"/>
      <c r="L3387" s="29"/>
      <c r="M3387" s="29"/>
      <c r="N3387" s="29"/>
      <c r="O3387" s="29"/>
      <c r="P3387" s="29"/>
      <c r="Q3387" s="29"/>
      <c r="R3387" s="29"/>
      <c r="S3387" s="28"/>
      <c r="T3387" s="211"/>
    </row>
    <row r="3388" spans="1:20" ht="18" outlineLevel="1" thickBot="1" x14ac:dyDescent="0.25">
      <c r="A3388" s="27" t="s">
        <v>38</v>
      </c>
      <c r="B3388" s="26" t="s">
        <v>42</v>
      </c>
      <c r="C3388" s="25" t="s">
        <v>43</v>
      </c>
      <c r="D3388" s="24">
        <v>1</v>
      </c>
      <c r="E3388" s="23">
        <f>D3388*H3366</f>
        <v>4</v>
      </c>
      <c r="F3388" s="22" cm="1">
        <f t="array" ref="F3388">IFERROR(_xlfn.XLOOKUP(1,(TabFournisseurs[TYPE]=A3388)*(TabFournisseurs[SUPPLIER2]=B3388)*(TabFournisseurs[REF PRODUCT]=C3388),TabFournisseurs[Cost / per m]),0)</f>
        <v>0.5</v>
      </c>
      <c r="G3388" s="21">
        <f t="shared" si="307"/>
        <v>0.5</v>
      </c>
      <c r="H3388" s="20">
        <f>G3388*H3366</f>
        <v>2</v>
      </c>
      <c r="I3388" s="19"/>
      <c r="J3388" s="19"/>
      <c r="K3388" s="18"/>
      <c r="L3388" s="18"/>
      <c r="M3388" s="18"/>
      <c r="N3388" s="18"/>
      <c r="O3388" s="18"/>
      <c r="P3388" s="18"/>
      <c r="Q3388" s="18"/>
      <c r="R3388" s="18"/>
      <c r="S3388" s="17"/>
      <c r="T3388" s="211"/>
    </row>
    <row r="3389" spans="1:20" ht="17" thickBot="1" x14ac:dyDescent="0.25">
      <c r="A3389" s="95"/>
      <c r="B3389" s="95"/>
      <c r="C3389" s="95"/>
      <c r="D3389" s="95"/>
      <c r="E3389" s="95"/>
      <c r="F3389" s="95"/>
      <c r="G3389" s="95"/>
      <c r="H3389" s="95"/>
      <c r="I3389" s="95"/>
      <c r="J3389" s="95"/>
      <c r="K3389" s="95"/>
      <c r="L3389" s="95"/>
      <c r="M3389" s="95"/>
      <c r="N3389" s="95"/>
      <c r="O3389" s="95"/>
      <c r="P3389" s="95"/>
      <c r="Q3389" s="95"/>
      <c r="R3389" s="95"/>
      <c r="S3389" s="95"/>
      <c r="T3389" s="95"/>
    </row>
    <row r="3390" spans="1:20" ht="23" customHeight="1" x14ac:dyDescent="0.2">
      <c r="A3390" s="160" t="s">
        <v>388</v>
      </c>
      <c r="B3390" s="161"/>
      <c r="C3390" s="161"/>
      <c r="D3390" s="161"/>
      <c r="E3390" s="161"/>
      <c r="F3390" s="161"/>
      <c r="G3390" s="162"/>
      <c r="H3390" s="166" t="s">
        <v>230</v>
      </c>
      <c r="I3390" s="167"/>
      <c r="J3390" s="167"/>
      <c r="K3390" s="167"/>
      <c r="L3390" s="167"/>
      <c r="M3390" s="168"/>
      <c r="N3390" s="169" t="s">
        <v>1</v>
      </c>
      <c r="O3390" s="169"/>
      <c r="P3390" s="169"/>
      <c r="Q3390" s="169"/>
      <c r="R3390" s="171"/>
      <c r="S3390" s="173" t="s">
        <v>2</v>
      </c>
      <c r="T3390" s="210"/>
    </row>
    <row r="3391" spans="1:20" ht="23" customHeight="1" thickBot="1" x14ac:dyDescent="0.25">
      <c r="A3391" s="163"/>
      <c r="B3391" s="164"/>
      <c r="C3391" s="164"/>
      <c r="D3391" s="164"/>
      <c r="E3391" s="164"/>
      <c r="F3391" s="164"/>
      <c r="G3391" s="165"/>
      <c r="H3391" s="177"/>
      <c r="I3391" s="178"/>
      <c r="J3391" s="178"/>
      <c r="K3391" s="178"/>
      <c r="L3391" s="178"/>
      <c r="M3391" s="179"/>
      <c r="N3391" s="170"/>
      <c r="O3391" s="170"/>
      <c r="P3391" s="170"/>
      <c r="Q3391" s="170"/>
      <c r="R3391" s="172"/>
      <c r="S3391" s="174"/>
      <c r="T3391" s="210"/>
    </row>
    <row r="3392" spans="1:20" outlineLevel="1" x14ac:dyDescent="0.2">
      <c r="A3392" s="212">
        <v>46162</v>
      </c>
      <c r="B3392" s="181"/>
      <c r="C3392" s="94"/>
      <c r="D3392" s="94"/>
      <c r="E3392" s="94"/>
      <c r="F3392" s="94"/>
      <c r="G3392" s="94"/>
      <c r="H3392" s="94"/>
      <c r="I3392" s="94"/>
      <c r="J3392" s="94"/>
      <c r="K3392" s="94"/>
      <c r="L3392" s="94"/>
      <c r="M3392" s="94"/>
      <c r="N3392" s="94"/>
      <c r="O3392" s="94"/>
      <c r="P3392" s="94"/>
      <c r="Q3392" s="94"/>
      <c r="R3392" s="94"/>
      <c r="S3392" s="93" t="s">
        <v>85</v>
      </c>
      <c r="T3392" s="211"/>
    </row>
    <row r="3393" spans="1:20" ht="17" outlineLevel="1" thickBot="1" x14ac:dyDescent="0.25">
      <c r="A3393" s="92"/>
      <c r="B3393" s="42"/>
      <c r="C3393" s="42"/>
      <c r="D3393" s="42"/>
      <c r="E3393" s="42"/>
      <c r="F3393" s="42"/>
      <c r="G3393" s="42"/>
      <c r="H3393" s="42"/>
      <c r="I3393" s="42"/>
      <c r="J3393" s="42"/>
      <c r="K3393" s="42"/>
      <c r="L3393" s="42"/>
      <c r="M3393" s="42"/>
      <c r="N3393" s="42"/>
      <c r="O3393" s="42"/>
      <c r="P3393" s="42"/>
      <c r="Q3393" s="42"/>
      <c r="R3393" s="42"/>
      <c r="S3393" s="47"/>
      <c r="T3393" s="211"/>
    </row>
    <row r="3394" spans="1:20" ht="17" customHeight="1" outlineLevel="1" thickBot="1" x14ac:dyDescent="0.25">
      <c r="A3394" s="182" t="s">
        <v>5</v>
      </c>
      <c r="B3394" s="183"/>
      <c r="C3394" s="91" t="s">
        <v>6</v>
      </c>
      <c r="D3394" s="90" t="s">
        <v>7</v>
      </c>
      <c r="E3394" s="106" t="s">
        <v>389</v>
      </c>
      <c r="F3394" s="42"/>
      <c r="G3394" s="42"/>
      <c r="H3394" s="84" t="s">
        <v>8</v>
      </c>
      <c r="I3394" s="88"/>
      <c r="J3394" s="88"/>
      <c r="K3394" s="88"/>
      <c r="L3394" s="88"/>
      <c r="M3394" s="88"/>
      <c r="N3394" s="88"/>
      <c r="O3394" s="88"/>
      <c r="P3394" s="88"/>
      <c r="Q3394" s="88"/>
      <c r="S3394" s="87"/>
      <c r="T3394" s="211"/>
    </row>
    <row r="3395" spans="1:20" ht="16" customHeight="1" outlineLevel="1" x14ac:dyDescent="0.2">
      <c r="A3395" s="184"/>
      <c r="B3395" s="185"/>
      <c r="C3395" s="188"/>
      <c r="D3395" s="86" t="s">
        <v>9</v>
      </c>
      <c r="E3395" s="85" t="s">
        <v>86</v>
      </c>
      <c r="F3395" s="42"/>
      <c r="G3395" s="42"/>
      <c r="H3395" s="84" t="s">
        <v>10</v>
      </c>
      <c r="I3395" s="83"/>
      <c r="J3395" s="83"/>
      <c r="K3395" s="83"/>
      <c r="L3395" s="83"/>
      <c r="M3395" s="83"/>
      <c r="N3395" s="83"/>
      <c r="O3395" s="83"/>
      <c r="P3395" s="83"/>
      <c r="Q3395" s="83"/>
      <c r="R3395" s="191"/>
      <c r="S3395" s="192"/>
      <c r="T3395" s="211"/>
    </row>
    <row r="3396" spans="1:20" ht="16" customHeight="1" outlineLevel="1" x14ac:dyDescent="0.2">
      <c r="A3396" s="184"/>
      <c r="B3396" s="185"/>
      <c r="C3396" s="189"/>
      <c r="D3396" s="63" t="s">
        <v>11</v>
      </c>
      <c r="E3396" s="82" t="s">
        <v>50</v>
      </c>
      <c r="F3396" s="42"/>
      <c r="G3396" s="48"/>
      <c r="H3396" s="81"/>
      <c r="I3396" s="80"/>
      <c r="J3396" s="80"/>
      <c r="K3396" s="80"/>
      <c r="L3396" s="80"/>
      <c r="M3396" s="80"/>
      <c r="N3396" s="80"/>
      <c r="O3396" s="80"/>
      <c r="P3396" s="80"/>
      <c r="Q3396" s="80"/>
      <c r="R3396" s="191"/>
      <c r="S3396" s="192"/>
      <c r="T3396" s="211"/>
    </row>
    <row r="3397" spans="1:20" ht="16" customHeight="1" outlineLevel="1" thickBot="1" x14ac:dyDescent="0.25">
      <c r="A3397" s="184"/>
      <c r="B3397" s="185"/>
      <c r="C3397" s="189"/>
      <c r="D3397" s="63" t="s">
        <v>12</v>
      </c>
      <c r="E3397" s="82"/>
      <c r="F3397" s="42"/>
      <c r="G3397" s="48"/>
      <c r="H3397" s="81"/>
      <c r="I3397" s="80"/>
      <c r="J3397" s="80"/>
      <c r="K3397" s="80"/>
      <c r="L3397" s="80"/>
      <c r="M3397" s="80"/>
      <c r="N3397" s="80"/>
      <c r="O3397" s="80"/>
      <c r="P3397" s="80"/>
      <c r="Q3397" s="80"/>
      <c r="R3397" s="152"/>
      <c r="S3397" s="153"/>
      <c r="T3397" s="211"/>
    </row>
    <row r="3398" spans="1:20" ht="16" customHeight="1" outlineLevel="1" thickBot="1" x14ac:dyDescent="0.25">
      <c r="A3398" s="184"/>
      <c r="B3398" s="185"/>
      <c r="C3398" s="189"/>
      <c r="D3398" s="63" t="s">
        <v>13</v>
      </c>
      <c r="E3398" s="105" t="b">
        <v>0</v>
      </c>
      <c r="F3398" s="42"/>
      <c r="G3398" s="48"/>
      <c r="H3398" s="59" t="s">
        <v>14</v>
      </c>
      <c r="I3398" s="58">
        <v>48</v>
      </c>
      <c r="J3398" s="58">
        <v>50</v>
      </c>
      <c r="K3398" s="58">
        <v>52</v>
      </c>
      <c r="L3398" s="58">
        <v>54</v>
      </c>
      <c r="M3398" s="58">
        <v>56</v>
      </c>
      <c r="N3398" s="58">
        <v>58</v>
      </c>
      <c r="O3398" s="58">
        <v>60</v>
      </c>
      <c r="P3398" s="58">
        <v>62</v>
      </c>
      <c r="Q3398" s="57">
        <v>64</v>
      </c>
      <c r="S3398" s="79"/>
      <c r="T3398" s="211"/>
    </row>
    <row r="3399" spans="1:20" outlineLevel="1" x14ac:dyDescent="0.2">
      <c r="A3399" s="184"/>
      <c r="B3399" s="185"/>
      <c r="C3399" s="189"/>
      <c r="D3399" s="193"/>
      <c r="E3399" s="194"/>
      <c r="F3399" s="42"/>
      <c r="G3399" s="48"/>
      <c r="H3399" s="78">
        <f t="shared" ref="H3399:H3406" si="308">SUM(I3399:Q3399)</f>
        <v>0</v>
      </c>
      <c r="I3399" s="77"/>
      <c r="J3399" s="77"/>
      <c r="K3399" s="77"/>
      <c r="L3399" s="77"/>
      <c r="M3399" s="77"/>
      <c r="N3399" s="77"/>
      <c r="O3399" s="77"/>
      <c r="P3399" s="77"/>
      <c r="Q3399" s="77"/>
      <c r="R3399" s="195" t="s">
        <v>15</v>
      </c>
      <c r="S3399" s="196"/>
      <c r="T3399" s="211"/>
    </row>
    <row r="3400" spans="1:20" ht="16" customHeight="1" outlineLevel="1" x14ac:dyDescent="0.2">
      <c r="A3400" s="184"/>
      <c r="B3400" s="185"/>
      <c r="C3400" s="189"/>
      <c r="D3400" s="63" t="s">
        <v>16</v>
      </c>
      <c r="E3400" s="76" t="s">
        <v>345</v>
      </c>
      <c r="F3400" s="42"/>
      <c r="G3400" s="48"/>
      <c r="H3400" s="73">
        <f t="shared" si="308"/>
        <v>0</v>
      </c>
      <c r="I3400" s="68"/>
      <c r="J3400" s="68"/>
      <c r="K3400" s="68"/>
      <c r="L3400" s="68"/>
      <c r="M3400" s="68"/>
      <c r="N3400" s="68"/>
      <c r="O3400" s="68"/>
      <c r="P3400" s="68"/>
      <c r="Q3400" s="68"/>
      <c r="R3400" s="197"/>
      <c r="S3400" s="192"/>
      <c r="T3400" s="211"/>
    </row>
    <row r="3401" spans="1:20" ht="16" customHeight="1" outlineLevel="1" x14ac:dyDescent="0.2">
      <c r="A3401" s="184"/>
      <c r="B3401" s="185"/>
      <c r="C3401" s="189"/>
      <c r="D3401" s="63" t="s">
        <v>17</v>
      </c>
      <c r="E3401" s="75" t="s">
        <v>346</v>
      </c>
      <c r="F3401" s="42"/>
      <c r="G3401" s="42"/>
      <c r="H3401" s="73">
        <f t="shared" si="308"/>
        <v>0</v>
      </c>
      <c r="I3401" s="68"/>
      <c r="J3401" s="68"/>
      <c r="K3401" s="68"/>
      <c r="L3401" s="68"/>
      <c r="M3401" s="68"/>
      <c r="N3401" s="68"/>
      <c r="O3401" s="68"/>
      <c r="P3401" s="68"/>
      <c r="Q3401" s="68"/>
      <c r="R3401" s="197"/>
      <c r="S3401" s="192"/>
      <c r="T3401" s="211"/>
    </row>
    <row r="3402" spans="1:20" outlineLevel="1" x14ac:dyDescent="0.2">
      <c r="A3402" s="184"/>
      <c r="B3402" s="185"/>
      <c r="C3402" s="189"/>
      <c r="D3402" s="193"/>
      <c r="E3402" s="194"/>
      <c r="F3402" s="42"/>
      <c r="G3402" s="48"/>
      <c r="H3402" s="73">
        <f t="shared" si="308"/>
        <v>0</v>
      </c>
      <c r="I3402" s="68"/>
      <c r="J3402" s="68"/>
      <c r="K3402" s="68"/>
      <c r="L3402" s="68"/>
      <c r="M3402" s="68"/>
      <c r="N3402" s="68"/>
      <c r="O3402" s="68"/>
      <c r="P3402" s="68"/>
      <c r="Q3402" s="68"/>
      <c r="R3402" s="197"/>
      <c r="S3402" s="192"/>
      <c r="T3402" s="211"/>
    </row>
    <row r="3403" spans="1:20" ht="16" customHeight="1" outlineLevel="1" x14ac:dyDescent="0.2">
      <c r="A3403" s="184"/>
      <c r="B3403" s="185"/>
      <c r="C3403" s="189"/>
      <c r="D3403" s="63" t="s">
        <v>18</v>
      </c>
      <c r="E3403" s="76">
        <v>107</v>
      </c>
      <c r="F3403" s="42"/>
      <c r="G3403" s="48"/>
      <c r="H3403" s="73">
        <f t="shared" si="308"/>
        <v>0</v>
      </c>
      <c r="I3403" s="68"/>
      <c r="J3403" s="68"/>
      <c r="K3403" s="68"/>
      <c r="L3403" s="68"/>
      <c r="M3403" s="68"/>
      <c r="N3403" s="68"/>
      <c r="O3403" s="68"/>
      <c r="P3403" s="68"/>
      <c r="Q3403" s="68"/>
      <c r="R3403" s="197"/>
      <c r="S3403" s="192"/>
      <c r="T3403" s="211"/>
    </row>
    <row r="3404" spans="1:20" ht="16" customHeight="1" outlineLevel="1" x14ac:dyDescent="0.2">
      <c r="A3404" s="184"/>
      <c r="B3404" s="185"/>
      <c r="C3404" s="189"/>
      <c r="D3404" s="63" t="s">
        <v>19</v>
      </c>
      <c r="E3404" s="75">
        <f>SUM(G3417:G3431)</f>
        <v>2.5</v>
      </c>
      <c r="F3404" s="42"/>
      <c r="G3404" s="42"/>
      <c r="H3404" s="73">
        <f t="shared" si="308"/>
        <v>0</v>
      </c>
      <c r="I3404" s="68"/>
      <c r="J3404" s="68"/>
      <c r="K3404" s="68"/>
      <c r="L3404" s="68"/>
      <c r="M3404" s="68"/>
      <c r="N3404" s="68"/>
      <c r="O3404" s="68"/>
      <c r="P3404" s="68"/>
      <c r="Q3404" s="68"/>
      <c r="R3404" s="197"/>
      <c r="S3404" s="192"/>
      <c r="T3404" s="211"/>
    </row>
    <row r="3405" spans="1:20" outlineLevel="1" x14ac:dyDescent="0.2">
      <c r="A3405" s="184"/>
      <c r="B3405" s="185"/>
      <c r="C3405" s="189"/>
      <c r="D3405" s="193"/>
      <c r="E3405" s="194"/>
      <c r="F3405" s="42"/>
      <c r="G3405" s="48"/>
      <c r="H3405" s="73">
        <f t="shared" si="308"/>
        <v>0</v>
      </c>
      <c r="I3405" s="68"/>
      <c r="J3405" s="68"/>
      <c r="K3405" s="68"/>
      <c r="L3405" s="68"/>
      <c r="M3405" s="68"/>
      <c r="N3405" s="68"/>
      <c r="O3405" s="68"/>
      <c r="P3405" s="68"/>
      <c r="Q3405" s="68"/>
      <c r="R3405" s="197"/>
      <c r="S3405" s="192"/>
      <c r="T3405" s="211"/>
    </row>
    <row r="3406" spans="1:20" ht="16" customHeight="1" outlineLevel="1" x14ac:dyDescent="0.2">
      <c r="A3406" s="184"/>
      <c r="B3406" s="185"/>
      <c r="C3406" s="189"/>
      <c r="D3406" s="63" t="s">
        <v>20</v>
      </c>
      <c r="E3406" s="75">
        <f>SUM(E3403:E3404)</f>
        <v>109.5</v>
      </c>
      <c r="F3406" s="42"/>
      <c r="G3406" s="74"/>
      <c r="H3406" s="73">
        <f t="shared" si="308"/>
        <v>0</v>
      </c>
      <c r="I3406" s="68"/>
      <c r="J3406" s="68"/>
      <c r="K3406" s="68"/>
      <c r="L3406" s="68"/>
      <c r="M3406" s="68"/>
      <c r="N3406" s="68"/>
      <c r="O3406" s="68"/>
      <c r="P3406" s="68"/>
      <c r="Q3406" s="68"/>
      <c r="R3406" s="197"/>
      <c r="S3406" s="192"/>
      <c r="T3406" s="211"/>
    </row>
    <row r="3407" spans="1:20" ht="16" customHeight="1" outlineLevel="1" x14ac:dyDescent="0.2">
      <c r="A3407" s="184"/>
      <c r="B3407" s="185"/>
      <c r="C3407" s="189"/>
      <c r="D3407" s="63" t="s">
        <v>21</v>
      </c>
      <c r="E3407" s="72">
        <f>SUM(E3409/E3406)</f>
        <v>5.2511415525114158</v>
      </c>
      <c r="F3407" s="42"/>
      <c r="G3407" s="71" t="s">
        <v>11</v>
      </c>
      <c r="H3407" s="69">
        <v>0</v>
      </c>
      <c r="I3407" s="68"/>
      <c r="J3407" s="68"/>
      <c r="K3407" s="68"/>
      <c r="L3407" s="68"/>
      <c r="M3407" s="68"/>
      <c r="N3407" s="68"/>
      <c r="O3407" s="68"/>
      <c r="P3407" s="68"/>
      <c r="Q3407" s="67"/>
      <c r="R3407" s="197"/>
      <c r="S3407" s="192"/>
      <c r="T3407" s="211"/>
    </row>
    <row r="3408" spans="1:20" ht="17" outlineLevel="1" thickBot="1" x14ac:dyDescent="0.25">
      <c r="A3408" s="184"/>
      <c r="B3408" s="185"/>
      <c r="C3408" s="189"/>
      <c r="D3408" s="193"/>
      <c r="E3408" s="194"/>
      <c r="F3408" s="42"/>
      <c r="G3408" s="70" t="s">
        <v>22</v>
      </c>
      <c r="H3408" s="69">
        <v>0</v>
      </c>
      <c r="I3408" s="68"/>
      <c r="J3408" s="68"/>
      <c r="K3408" s="68"/>
      <c r="L3408" s="68"/>
      <c r="M3408" s="68"/>
      <c r="N3408" s="68"/>
      <c r="O3408" s="68"/>
      <c r="P3408" s="68"/>
      <c r="Q3408" s="67"/>
      <c r="R3408" s="197"/>
      <c r="S3408" s="192"/>
      <c r="T3408" s="211"/>
    </row>
    <row r="3409" spans="1:20" ht="16" customHeight="1" outlineLevel="1" thickBot="1" x14ac:dyDescent="0.25">
      <c r="A3409" s="184"/>
      <c r="B3409" s="185"/>
      <c r="C3409" s="189"/>
      <c r="D3409" s="63" t="s">
        <v>23</v>
      </c>
      <c r="E3409" s="66">
        <v>575</v>
      </c>
      <c r="G3409" s="48"/>
      <c r="H3409" s="65">
        <f>SUM(H3407:H3408)</f>
        <v>0</v>
      </c>
      <c r="I3409" s="64">
        <f t="shared" ref="I3409:Q3409" si="309">SUM(I3399:I3406)</f>
        <v>0</v>
      </c>
      <c r="J3409" s="64">
        <f t="shared" si="309"/>
        <v>0</v>
      </c>
      <c r="K3409" s="64">
        <f t="shared" si="309"/>
        <v>0</v>
      </c>
      <c r="L3409" s="64">
        <f t="shared" si="309"/>
        <v>0</v>
      </c>
      <c r="M3409" s="64">
        <f t="shared" si="309"/>
        <v>0</v>
      </c>
      <c r="N3409" s="64">
        <f t="shared" si="309"/>
        <v>0</v>
      </c>
      <c r="O3409" s="64">
        <f t="shared" si="309"/>
        <v>0</v>
      </c>
      <c r="P3409" s="64">
        <f t="shared" si="309"/>
        <v>0</v>
      </c>
      <c r="Q3409" s="64">
        <f t="shared" si="309"/>
        <v>0</v>
      </c>
      <c r="R3409" s="197"/>
      <c r="S3409" s="192"/>
      <c r="T3409" s="211"/>
    </row>
    <row r="3410" spans="1:20" ht="17" customHeight="1" outlineLevel="1" thickBot="1" x14ac:dyDescent="0.25">
      <c r="A3410" s="184"/>
      <c r="B3410" s="185"/>
      <c r="C3410" s="189"/>
      <c r="D3410" s="63" t="s">
        <v>24</v>
      </c>
      <c r="E3410" s="62">
        <f>SUM(E3409/2.5)</f>
        <v>230</v>
      </c>
      <c r="F3410" s="42"/>
      <c r="G3410" s="61"/>
      <c r="H3410" s="60" t="s">
        <v>14</v>
      </c>
      <c r="I3410" s="59">
        <v>48</v>
      </c>
      <c r="J3410" s="58">
        <v>50</v>
      </c>
      <c r="K3410" s="58">
        <v>52</v>
      </c>
      <c r="L3410" s="58">
        <v>54</v>
      </c>
      <c r="M3410" s="58">
        <v>56</v>
      </c>
      <c r="N3410" s="58">
        <v>58</v>
      </c>
      <c r="O3410" s="58">
        <v>60</v>
      </c>
      <c r="P3410" s="58">
        <v>62</v>
      </c>
      <c r="Q3410" s="57">
        <v>64</v>
      </c>
      <c r="R3410" s="197"/>
      <c r="S3410" s="192"/>
      <c r="T3410" s="211"/>
    </row>
    <row r="3411" spans="1:20" ht="17" outlineLevel="1" thickBot="1" x14ac:dyDescent="0.25">
      <c r="A3411" s="186"/>
      <c r="B3411" s="187"/>
      <c r="C3411" s="190"/>
      <c r="D3411" s="56" t="s">
        <v>25</v>
      </c>
      <c r="E3411" s="55">
        <f>SUM(E3409/2.2)</f>
        <v>261.36363636363632</v>
      </c>
      <c r="F3411" s="42"/>
      <c r="G3411" s="42"/>
      <c r="H3411" s="42"/>
      <c r="I3411" s="42"/>
      <c r="J3411" s="42"/>
      <c r="K3411" s="42"/>
      <c r="L3411" s="42"/>
      <c r="M3411" s="42"/>
      <c r="N3411" s="42"/>
      <c r="O3411" s="42"/>
      <c r="P3411" s="42"/>
      <c r="Q3411" s="42"/>
      <c r="R3411" s="198"/>
      <c r="S3411" s="199"/>
      <c r="T3411" s="211"/>
    </row>
    <row r="3412" spans="1:20" ht="17" outlineLevel="1" thickBot="1" x14ac:dyDescent="0.25">
      <c r="A3412" s="54" t="s">
        <v>26</v>
      </c>
      <c r="B3412" s="53"/>
      <c r="C3412" s="42"/>
      <c r="D3412" s="48"/>
      <c r="E3412" s="52"/>
      <c r="F3412" s="42"/>
      <c r="S3412" s="28"/>
      <c r="T3412" s="211"/>
    </row>
    <row r="3413" spans="1:20" outlineLevel="1" x14ac:dyDescent="0.2">
      <c r="A3413" s="51" t="s">
        <v>27</v>
      </c>
      <c r="B3413" s="50"/>
      <c r="C3413" s="42"/>
      <c r="D3413" s="48"/>
      <c r="E3413" s="42"/>
      <c r="F3413" s="42"/>
      <c r="R3413" s="42"/>
      <c r="S3413" s="47"/>
      <c r="T3413" s="211"/>
    </row>
    <row r="3414" spans="1:20" outlineLevel="1" x14ac:dyDescent="0.2">
      <c r="A3414" s="49"/>
      <c r="B3414" s="42"/>
      <c r="C3414" s="42"/>
      <c r="D3414" s="48"/>
      <c r="E3414" s="42"/>
      <c r="F3414" s="42"/>
      <c r="G3414" s="42"/>
      <c r="H3414" s="42"/>
      <c r="I3414" s="42"/>
      <c r="J3414" s="42"/>
      <c r="K3414" s="42"/>
      <c r="L3414" s="42"/>
      <c r="M3414" s="42"/>
      <c r="N3414" s="42"/>
      <c r="O3414" s="42"/>
      <c r="P3414" s="42"/>
      <c r="Q3414" s="42"/>
      <c r="R3414" s="42"/>
      <c r="S3414" s="47"/>
      <c r="T3414" s="211"/>
    </row>
    <row r="3415" spans="1:20" ht="17" outlineLevel="1" thickBot="1" x14ac:dyDescent="0.25">
      <c r="A3415" s="49" t="s">
        <v>28</v>
      </c>
      <c r="B3415" s="42"/>
      <c r="C3415" s="42"/>
      <c r="D3415" s="48"/>
      <c r="E3415" s="42"/>
      <c r="F3415" s="42"/>
      <c r="G3415" s="42"/>
      <c r="H3415" s="42"/>
      <c r="I3415" s="42"/>
      <c r="J3415" s="42"/>
      <c r="K3415" s="42"/>
      <c r="L3415" s="42"/>
      <c r="M3415" s="42"/>
      <c r="N3415" s="42"/>
      <c r="O3415" s="42"/>
      <c r="P3415" s="42"/>
      <c r="Q3415" s="42"/>
      <c r="R3415" s="42"/>
      <c r="S3415" s="47"/>
      <c r="T3415" s="211"/>
    </row>
    <row r="3416" spans="1:20" outlineLevel="1" x14ac:dyDescent="0.2">
      <c r="A3416" s="46" t="s">
        <v>29</v>
      </c>
      <c r="B3416" s="45" t="s">
        <v>30</v>
      </c>
      <c r="C3416" s="44" t="s">
        <v>31</v>
      </c>
      <c r="D3416" s="44" t="s">
        <v>32</v>
      </c>
      <c r="E3416" s="44" t="s">
        <v>33</v>
      </c>
      <c r="F3416" s="44" t="s">
        <v>34</v>
      </c>
      <c r="G3416" s="44" t="s">
        <v>35</v>
      </c>
      <c r="H3416" s="43" t="s">
        <v>36</v>
      </c>
      <c r="I3416" s="200" t="s">
        <v>37</v>
      </c>
      <c r="J3416" s="201"/>
      <c r="K3416" s="202"/>
      <c r="L3416" s="202"/>
      <c r="M3416" s="202"/>
      <c r="N3416" s="202"/>
      <c r="O3416" s="202"/>
      <c r="P3416" s="42"/>
      <c r="Q3416" s="42"/>
      <c r="R3416" s="42"/>
      <c r="S3416" s="28"/>
      <c r="T3416" s="211"/>
    </row>
    <row r="3417" spans="1:20" ht="17" outlineLevel="1" x14ac:dyDescent="0.2">
      <c r="A3417" s="38" t="s">
        <v>54</v>
      </c>
      <c r="B3417" s="37" t="s">
        <v>118</v>
      </c>
      <c r="C3417" s="36" t="s">
        <v>119</v>
      </c>
      <c r="D3417" s="35"/>
      <c r="E3417" s="41">
        <f>D3417*H3409</f>
        <v>0</v>
      </c>
      <c r="F3417" s="33" cm="1">
        <f t="array" ref="F3417">IFERROR(_xlfn.XLOOKUP(1,(TabFournisseurs[TYPE]=A3417)*(TabFournisseurs[SUPPLIER2]=B3417)*(TabFournisseurs[REF PRODUCT]=C3417),TabFournisseurs[Cost / per m]),0)</f>
        <v>0</v>
      </c>
      <c r="G3417" s="96">
        <f>F3417*D3417</f>
        <v>0</v>
      </c>
      <c r="H3417" s="40">
        <f>G3417*H3409</f>
        <v>0</v>
      </c>
      <c r="I3417" s="203"/>
      <c r="J3417" s="201"/>
      <c r="K3417" s="156"/>
      <c r="L3417" s="156"/>
      <c r="M3417" s="156"/>
      <c r="N3417" s="156"/>
      <c r="O3417" s="156"/>
      <c r="P3417" s="156"/>
      <c r="Q3417" s="156"/>
      <c r="R3417" s="156"/>
      <c r="S3417" s="157"/>
      <c r="T3417" s="211"/>
    </row>
    <row r="3418" spans="1:20" outlineLevel="1" x14ac:dyDescent="0.2">
      <c r="A3418" s="38"/>
      <c r="B3418" s="37"/>
      <c r="C3418" s="36"/>
      <c r="D3418" s="35"/>
      <c r="E3418" s="34">
        <f>D3418*H3409</f>
        <v>0</v>
      </c>
      <c r="F3418" s="33" cm="1">
        <f t="array" ref="F3418">IFERROR(_xlfn.XLOOKUP(1,(TabFournisseurs[TYPE]=A3418)*(TabFournisseurs[SUPPLIER2]=B3418)*(TabFournisseurs[REF PRODUCT]=C3418),TabFournisseurs[Cost / per m]),0)</f>
        <v>0</v>
      </c>
      <c r="G3418" s="32">
        <f t="shared" ref="G3418:G3429" si="310">F3418*D3418</f>
        <v>0</v>
      </c>
      <c r="H3418" s="31">
        <f>G3418*H3409</f>
        <v>0</v>
      </c>
      <c r="I3418" s="39"/>
      <c r="J3418" s="39"/>
      <c r="K3418" s="156"/>
      <c r="L3418" s="156"/>
      <c r="M3418" s="156"/>
      <c r="N3418" s="156"/>
      <c r="O3418" s="156"/>
      <c r="P3418" s="156"/>
      <c r="Q3418" s="156"/>
      <c r="R3418" s="156"/>
      <c r="S3418" s="157"/>
      <c r="T3418" s="211"/>
    </row>
    <row r="3419" spans="1:20" outlineLevel="1" x14ac:dyDescent="0.2">
      <c r="A3419" s="38"/>
      <c r="B3419" s="37"/>
      <c r="C3419" s="36"/>
      <c r="D3419" s="35"/>
      <c r="E3419" s="34">
        <f>D3419*H3409</f>
        <v>0</v>
      </c>
      <c r="F3419" s="33" cm="1">
        <f t="array" ref="F3419">IFERROR(_xlfn.XLOOKUP(1,(TabFournisseurs[TYPE]=A3419)*(TabFournisseurs[SUPPLIER2]=B3419)*(TabFournisseurs[REF PRODUCT]=C3419),TabFournisseurs[Cost / per m]),0)</f>
        <v>0</v>
      </c>
      <c r="G3419" s="32">
        <f t="shared" si="310"/>
        <v>0</v>
      </c>
      <c r="H3419" s="31">
        <f>G3419*H3409</f>
        <v>0</v>
      </c>
      <c r="I3419" s="39"/>
      <c r="J3419" s="39"/>
      <c r="K3419" s="156"/>
      <c r="L3419" s="156"/>
      <c r="M3419" s="156"/>
      <c r="N3419" s="156"/>
      <c r="O3419" s="156"/>
      <c r="P3419" s="156"/>
      <c r="Q3419" s="156"/>
      <c r="R3419" s="156"/>
      <c r="S3419" s="157"/>
      <c r="T3419" s="211"/>
    </row>
    <row r="3420" spans="1:20" outlineLevel="1" x14ac:dyDescent="0.2">
      <c r="A3420" s="38"/>
      <c r="B3420" s="37"/>
      <c r="C3420" s="36"/>
      <c r="D3420" s="35"/>
      <c r="E3420" s="34">
        <f>D3420*H3409</f>
        <v>0</v>
      </c>
      <c r="F3420" s="33" cm="1">
        <f t="array" ref="F3420">IFERROR(_xlfn.XLOOKUP(1,(TabFournisseurs[TYPE]=A3420)*(TabFournisseurs[SUPPLIER2]=B3420)*(TabFournisseurs[REF PRODUCT]=C3420),TabFournisseurs[Cost / per m]),0)</f>
        <v>0</v>
      </c>
      <c r="G3420" s="32">
        <f t="shared" si="310"/>
        <v>0</v>
      </c>
      <c r="H3420" s="31">
        <f>G3420*H3409</f>
        <v>0</v>
      </c>
      <c r="I3420" s="30"/>
      <c r="J3420" s="30"/>
      <c r="K3420" s="156"/>
      <c r="L3420" s="156"/>
      <c r="M3420" s="156"/>
      <c r="N3420" s="156"/>
      <c r="O3420" s="156"/>
      <c r="P3420" s="156"/>
      <c r="Q3420" s="156"/>
      <c r="R3420" s="156"/>
      <c r="S3420" s="157"/>
      <c r="T3420" s="211"/>
    </row>
    <row r="3421" spans="1:20" outlineLevel="1" x14ac:dyDescent="0.2">
      <c r="A3421" s="38"/>
      <c r="B3421" s="37"/>
      <c r="C3421" s="36"/>
      <c r="D3421" s="35"/>
      <c r="E3421" s="34">
        <f>D3421*H3409</f>
        <v>0</v>
      </c>
      <c r="F3421" s="33" cm="1">
        <f t="array" ref="F3421">IFERROR(_xlfn.XLOOKUP(1,(TabFournisseurs[TYPE]=A3421)*(TabFournisseurs[SUPPLIER2]=B3421)*(TabFournisseurs[REF PRODUCT]=C3421),TabFournisseurs[Cost / per m]),0)</f>
        <v>0</v>
      </c>
      <c r="G3421" s="32">
        <f t="shared" si="310"/>
        <v>0</v>
      </c>
      <c r="H3421" s="31">
        <f>G3421*H3409</f>
        <v>0</v>
      </c>
      <c r="I3421" s="30"/>
      <c r="J3421" s="30"/>
      <c r="K3421" s="29"/>
      <c r="L3421" s="29"/>
      <c r="M3421" s="29"/>
      <c r="N3421" s="29"/>
      <c r="O3421" s="29"/>
      <c r="P3421" s="29"/>
      <c r="Q3421" s="29"/>
      <c r="R3421" s="29"/>
      <c r="S3421" s="28"/>
      <c r="T3421" s="211"/>
    </row>
    <row r="3422" spans="1:20" outlineLevel="1" x14ac:dyDescent="0.2">
      <c r="A3422" s="38"/>
      <c r="B3422" s="37"/>
      <c r="C3422" s="36"/>
      <c r="D3422" s="35"/>
      <c r="E3422" s="34">
        <f>D3422*H3409</f>
        <v>0</v>
      </c>
      <c r="F3422" s="33" cm="1">
        <f t="array" ref="F3422">IFERROR(_xlfn.XLOOKUP(1,(TabFournisseurs[TYPE]=A3422)*(TabFournisseurs[SUPPLIER2]=B3422)*(TabFournisseurs[REF PRODUCT]=C3422),TabFournisseurs[Cost / per m]),0)</f>
        <v>0</v>
      </c>
      <c r="G3422" s="32">
        <f t="shared" si="310"/>
        <v>0</v>
      </c>
      <c r="H3422" s="31">
        <f>G3422*H3409</f>
        <v>0</v>
      </c>
      <c r="I3422" s="158"/>
      <c r="J3422" s="159"/>
      <c r="K3422" s="29"/>
      <c r="L3422" s="29"/>
      <c r="M3422" s="29"/>
      <c r="N3422" s="29"/>
      <c r="O3422" s="29"/>
      <c r="P3422" s="29"/>
      <c r="Q3422" s="29"/>
      <c r="R3422" s="29"/>
      <c r="S3422" s="28"/>
      <c r="T3422" s="211"/>
    </row>
    <row r="3423" spans="1:20" outlineLevel="1" x14ac:dyDescent="0.2">
      <c r="A3423" s="38"/>
      <c r="B3423" s="37"/>
      <c r="C3423" s="36"/>
      <c r="D3423" s="35"/>
      <c r="E3423" s="34">
        <f>D3423*H3409</f>
        <v>0</v>
      </c>
      <c r="F3423" s="33" cm="1">
        <f t="array" ref="F3423">IFERROR(_xlfn.XLOOKUP(1,(TabFournisseurs[TYPE]=A3423)*(TabFournisseurs[SUPPLIER2]=B3423)*(TabFournisseurs[REF PRODUCT]=C3423),TabFournisseurs[Cost / per m]),0)</f>
        <v>0</v>
      </c>
      <c r="G3423" s="32">
        <f t="shared" si="310"/>
        <v>0</v>
      </c>
      <c r="H3423" s="31">
        <f>G3423*H3409</f>
        <v>0</v>
      </c>
      <c r="I3423" s="30"/>
      <c r="J3423" s="30"/>
      <c r="K3423" s="29"/>
      <c r="L3423" s="29"/>
      <c r="M3423" s="29"/>
      <c r="N3423" s="29"/>
      <c r="O3423" s="29"/>
      <c r="P3423" s="29"/>
      <c r="Q3423" s="29"/>
      <c r="R3423" s="29"/>
      <c r="S3423" s="28"/>
      <c r="T3423" s="211"/>
    </row>
    <row r="3424" spans="1:20" outlineLevel="1" x14ac:dyDescent="0.2">
      <c r="A3424" s="38"/>
      <c r="B3424" s="37"/>
      <c r="C3424" s="36"/>
      <c r="D3424" s="35"/>
      <c r="E3424" s="34">
        <f>D3424*H3409</f>
        <v>0</v>
      </c>
      <c r="F3424" s="33" cm="1">
        <f t="array" ref="F3424">IFERROR(_xlfn.XLOOKUP(1,(TabFournisseurs[TYPE]=A3424)*(TabFournisseurs[SUPPLIER2]=B3424)*(TabFournisseurs[REF PRODUCT]=C3424),TabFournisseurs[Cost / per m]),0)</f>
        <v>0</v>
      </c>
      <c r="G3424" s="32">
        <f t="shared" si="310"/>
        <v>0</v>
      </c>
      <c r="H3424" s="31">
        <f>G3424*H3409</f>
        <v>0</v>
      </c>
      <c r="I3424" s="30"/>
      <c r="J3424" s="30"/>
      <c r="K3424" s="29"/>
      <c r="L3424" s="29"/>
      <c r="M3424" s="29"/>
      <c r="N3424" s="29"/>
      <c r="O3424" s="29"/>
      <c r="P3424" s="29"/>
      <c r="Q3424" s="29"/>
      <c r="R3424" s="29"/>
      <c r="S3424" s="28"/>
      <c r="T3424" s="211"/>
    </row>
    <row r="3425" spans="1:20" outlineLevel="1" x14ac:dyDescent="0.2">
      <c r="A3425" s="38"/>
      <c r="B3425" s="37"/>
      <c r="C3425" s="36"/>
      <c r="D3425" s="35"/>
      <c r="E3425" s="34">
        <f>D3425*H3409</f>
        <v>0</v>
      </c>
      <c r="F3425" s="33" cm="1">
        <f t="array" ref="F3425">IFERROR(_xlfn.XLOOKUP(1,(TabFournisseurs[TYPE]=A3425)*(TabFournisseurs[SUPPLIER2]=B3425)*(TabFournisseurs[REF PRODUCT]=C3425),TabFournisseurs[Cost / per m]),0)</f>
        <v>0</v>
      </c>
      <c r="G3425" s="32">
        <f t="shared" si="310"/>
        <v>0</v>
      </c>
      <c r="H3425" s="31">
        <f>G3425*H3409</f>
        <v>0</v>
      </c>
      <c r="I3425" s="30"/>
      <c r="J3425" s="30"/>
      <c r="K3425" s="29"/>
      <c r="L3425" s="29"/>
      <c r="M3425" s="29"/>
      <c r="N3425" s="29"/>
      <c r="O3425" s="29"/>
      <c r="P3425" s="29"/>
      <c r="Q3425" s="29"/>
      <c r="R3425" s="29"/>
      <c r="S3425" s="28"/>
      <c r="T3425" s="211"/>
    </row>
    <row r="3426" spans="1:20" outlineLevel="1" x14ac:dyDescent="0.2">
      <c r="A3426" s="38"/>
      <c r="B3426" s="37"/>
      <c r="C3426" s="36"/>
      <c r="D3426" s="35"/>
      <c r="E3426" s="34">
        <f>D3426*H3409</f>
        <v>0</v>
      </c>
      <c r="F3426" s="33" cm="1">
        <f t="array" ref="F3426">IFERROR(_xlfn.XLOOKUP(1,(TabFournisseurs[TYPE]=A3426)*(TabFournisseurs[SUPPLIER2]=B3426)*(TabFournisseurs[REF PRODUCT]=C3426),TabFournisseurs[Cost / per m]),0)</f>
        <v>0</v>
      </c>
      <c r="G3426" s="32">
        <f t="shared" si="310"/>
        <v>0</v>
      </c>
      <c r="H3426" s="31">
        <f>G3426*H3409</f>
        <v>0</v>
      </c>
      <c r="I3426" s="30"/>
      <c r="J3426" s="30"/>
      <c r="K3426" s="29"/>
      <c r="L3426" s="29"/>
      <c r="M3426" s="29"/>
      <c r="N3426" s="29"/>
      <c r="O3426" s="29"/>
      <c r="P3426" s="29"/>
      <c r="Q3426" s="29"/>
      <c r="R3426" s="29"/>
      <c r="S3426" s="28"/>
      <c r="T3426" s="211"/>
    </row>
    <row r="3427" spans="1:20" outlineLevel="1" x14ac:dyDescent="0.2">
      <c r="A3427" s="38"/>
      <c r="B3427" s="37"/>
      <c r="C3427" s="36"/>
      <c r="D3427" s="35"/>
      <c r="E3427" s="34">
        <f>D3427*H3409</f>
        <v>0</v>
      </c>
      <c r="F3427" s="33" cm="1">
        <f t="array" ref="F3427">IFERROR(_xlfn.XLOOKUP(1,(TabFournisseurs[TYPE]=A3427)*(TabFournisseurs[SUPPLIER2]=B3427)*(TabFournisseurs[REF PRODUCT]=C3427),TabFournisseurs[Cost / per m]),0)</f>
        <v>0</v>
      </c>
      <c r="G3427" s="32">
        <f t="shared" si="310"/>
        <v>0</v>
      </c>
      <c r="H3427" s="31">
        <f>G3427*H3409</f>
        <v>0</v>
      </c>
      <c r="I3427" s="30"/>
      <c r="J3427" s="30"/>
      <c r="K3427" s="29"/>
      <c r="L3427" s="29"/>
      <c r="M3427" s="29"/>
      <c r="N3427" s="29"/>
      <c r="O3427" s="29"/>
      <c r="P3427" s="29"/>
      <c r="Q3427" s="29"/>
      <c r="R3427" s="29"/>
      <c r="S3427" s="28"/>
      <c r="T3427" s="211"/>
    </row>
    <row r="3428" spans="1:20" outlineLevel="1" x14ac:dyDescent="0.2">
      <c r="A3428" s="38"/>
      <c r="B3428" s="37"/>
      <c r="C3428" s="36"/>
      <c r="D3428" s="35"/>
      <c r="E3428" s="34">
        <f>D3428*H3409</f>
        <v>0</v>
      </c>
      <c r="F3428" s="33" cm="1">
        <f t="array" ref="F3428">IFERROR(_xlfn.XLOOKUP(1,(TabFournisseurs[TYPE]=A3428)*(TabFournisseurs[SUPPLIER2]=B3428)*(TabFournisseurs[REF PRODUCT]=C3428),TabFournisseurs[Cost / per m]),0)</f>
        <v>0</v>
      </c>
      <c r="G3428" s="32">
        <f t="shared" si="310"/>
        <v>0</v>
      </c>
      <c r="H3428" s="31">
        <f>G3428*H3409</f>
        <v>0</v>
      </c>
      <c r="I3428" s="30"/>
      <c r="J3428" s="30"/>
      <c r="K3428" s="29"/>
      <c r="L3428" s="29"/>
      <c r="M3428" s="29"/>
      <c r="N3428" s="29"/>
      <c r="O3428" s="29"/>
      <c r="P3428" s="29"/>
      <c r="Q3428" s="29"/>
      <c r="R3428" s="29"/>
      <c r="S3428" s="28"/>
      <c r="T3428" s="211"/>
    </row>
    <row r="3429" spans="1:20" outlineLevel="1" x14ac:dyDescent="0.2">
      <c r="A3429" s="38"/>
      <c r="B3429" s="37"/>
      <c r="C3429" s="36"/>
      <c r="D3429" s="35"/>
      <c r="E3429" s="34">
        <f>D3429*H3409</f>
        <v>0</v>
      </c>
      <c r="F3429" s="33" cm="1">
        <f t="array" ref="F3429">IFERROR(_xlfn.XLOOKUP(1,(TabFournisseurs[TYPE]=A3429)*(TabFournisseurs[SUPPLIER2]=B3429)*(TabFournisseurs[REF PRODUCT]=C3429),TabFournisseurs[Cost / per m]),0)</f>
        <v>0</v>
      </c>
      <c r="G3429" s="32">
        <f t="shared" si="310"/>
        <v>0</v>
      </c>
      <c r="H3429" s="31">
        <f>G3429*H3409</f>
        <v>0</v>
      </c>
      <c r="I3429" s="30"/>
      <c r="J3429" s="30"/>
      <c r="K3429" s="29"/>
      <c r="L3429" s="29"/>
      <c r="M3429" s="29"/>
      <c r="N3429" s="29"/>
      <c r="O3429" s="29"/>
      <c r="P3429" s="29"/>
      <c r="Q3429" s="29"/>
      <c r="R3429" s="29"/>
      <c r="S3429" s="28"/>
      <c r="T3429" s="211"/>
    </row>
    <row r="3430" spans="1:20" ht="17" outlineLevel="1" x14ac:dyDescent="0.2">
      <c r="A3430" s="38" t="s">
        <v>38</v>
      </c>
      <c r="B3430" s="37" t="s">
        <v>40</v>
      </c>
      <c r="C3430" s="36" t="s">
        <v>41</v>
      </c>
      <c r="D3430" s="35">
        <v>1</v>
      </c>
      <c r="E3430" s="34">
        <f>D3430*H3409</f>
        <v>0</v>
      </c>
      <c r="F3430" s="33" cm="1">
        <f t="array" ref="F3430">IFERROR(_xlfn.XLOOKUP(1,(TabFournisseurs[TYPE]=A3430)*(TabFournisseurs[SUPPLIER2]=B3430)*(TabFournisseurs[REF PRODUCT]=C3430),TabFournisseurs[Cost / per m]),0)</f>
        <v>2</v>
      </c>
      <c r="G3430" s="32">
        <f t="shared" ref="G3430:G3431" si="311">F3430*D3430</f>
        <v>2</v>
      </c>
      <c r="H3430" s="31">
        <f>G3430*H3409</f>
        <v>0</v>
      </c>
      <c r="I3430" s="30"/>
      <c r="J3430" s="30"/>
      <c r="K3430" s="29"/>
      <c r="L3430" s="29"/>
      <c r="M3430" s="29"/>
      <c r="N3430" s="29"/>
      <c r="O3430" s="29"/>
      <c r="P3430" s="29"/>
      <c r="Q3430" s="29"/>
      <c r="R3430" s="29"/>
      <c r="S3430" s="28"/>
      <c r="T3430" s="211"/>
    </row>
    <row r="3431" spans="1:20" ht="18" outlineLevel="1" thickBot="1" x14ac:dyDescent="0.25">
      <c r="A3431" s="27" t="s">
        <v>38</v>
      </c>
      <c r="B3431" s="26" t="s">
        <v>42</v>
      </c>
      <c r="C3431" s="25" t="s">
        <v>43</v>
      </c>
      <c r="D3431" s="24">
        <v>1</v>
      </c>
      <c r="E3431" s="23">
        <f>D3431*H3409</f>
        <v>0</v>
      </c>
      <c r="F3431" s="22" cm="1">
        <f t="array" ref="F3431">IFERROR(_xlfn.XLOOKUP(1,(TabFournisseurs[TYPE]=A3431)*(TabFournisseurs[SUPPLIER2]=B3431)*(TabFournisseurs[REF PRODUCT]=C3431),TabFournisseurs[Cost / per m]),0)</f>
        <v>0.5</v>
      </c>
      <c r="G3431" s="21">
        <f t="shared" si="311"/>
        <v>0.5</v>
      </c>
      <c r="H3431" s="20">
        <f>G3431*H3409</f>
        <v>0</v>
      </c>
      <c r="I3431" s="19"/>
      <c r="J3431" s="19"/>
      <c r="K3431" s="18"/>
      <c r="L3431" s="18"/>
      <c r="M3431" s="18"/>
      <c r="N3431" s="18"/>
      <c r="O3431" s="18"/>
      <c r="P3431" s="18"/>
      <c r="Q3431" s="18"/>
      <c r="R3431" s="18"/>
      <c r="S3431" s="17"/>
      <c r="T3431" s="211"/>
    </row>
    <row r="3432" spans="1:20" ht="17" thickBot="1" x14ac:dyDescent="0.25">
      <c r="A3432" s="95"/>
      <c r="B3432" s="95"/>
      <c r="C3432" s="95"/>
      <c r="D3432" s="95"/>
      <c r="E3432" s="95"/>
      <c r="F3432" s="95"/>
      <c r="G3432" s="95"/>
      <c r="H3432" s="95"/>
      <c r="I3432" s="95"/>
      <c r="J3432" s="95"/>
      <c r="K3432" s="95"/>
      <c r="L3432" s="95"/>
      <c r="M3432" s="95"/>
      <c r="N3432" s="95"/>
      <c r="O3432" s="95"/>
      <c r="P3432" s="95"/>
      <c r="Q3432" s="95"/>
      <c r="R3432" s="95"/>
      <c r="S3432" s="95"/>
      <c r="T3432" s="95"/>
    </row>
    <row r="3433" spans="1:20" ht="23" customHeight="1" x14ac:dyDescent="0.2">
      <c r="A3433" s="204" t="s">
        <v>390</v>
      </c>
      <c r="B3433" s="205"/>
      <c r="C3433" s="205"/>
      <c r="D3433" s="205"/>
      <c r="E3433" s="205"/>
      <c r="F3433" s="205"/>
      <c r="G3433" s="206"/>
      <c r="H3433" s="166" t="s">
        <v>45</v>
      </c>
      <c r="I3433" s="167"/>
      <c r="J3433" s="167"/>
      <c r="K3433" s="167"/>
      <c r="L3433" s="167"/>
      <c r="M3433" s="168"/>
      <c r="N3433" s="169" t="s">
        <v>1</v>
      </c>
      <c r="O3433" s="169"/>
      <c r="P3433" s="169"/>
      <c r="Q3433" s="280" t="s">
        <v>46</v>
      </c>
      <c r="R3433" s="171"/>
      <c r="S3433" s="173" t="s">
        <v>2</v>
      </c>
      <c r="T3433" s="210"/>
    </row>
    <row r="3434" spans="1:20" ht="23" customHeight="1" thickBot="1" x14ac:dyDescent="0.25">
      <c r="A3434" s="207"/>
      <c r="B3434" s="208"/>
      <c r="C3434" s="208"/>
      <c r="D3434" s="208"/>
      <c r="E3434" s="208"/>
      <c r="F3434" s="208"/>
      <c r="G3434" s="209"/>
      <c r="H3434" s="177"/>
      <c r="I3434" s="178"/>
      <c r="J3434" s="178"/>
      <c r="K3434" s="178"/>
      <c r="L3434" s="178"/>
      <c r="M3434" s="179"/>
      <c r="N3434" s="170"/>
      <c r="O3434" s="170"/>
      <c r="P3434" s="170"/>
      <c r="Q3434" s="170"/>
      <c r="R3434" s="172"/>
      <c r="S3434" s="174"/>
      <c r="T3434" s="210"/>
    </row>
    <row r="3435" spans="1:20" outlineLevel="1" x14ac:dyDescent="0.2">
      <c r="A3435" s="212">
        <v>46225</v>
      </c>
      <c r="B3435" s="181"/>
      <c r="C3435" s="94"/>
      <c r="D3435" s="94"/>
      <c r="E3435" s="94"/>
      <c r="F3435" s="94"/>
      <c r="G3435" s="94"/>
      <c r="H3435" s="94"/>
      <c r="I3435" s="94"/>
      <c r="J3435" s="94"/>
      <c r="K3435" s="94"/>
      <c r="L3435" s="94"/>
      <c r="M3435" s="94"/>
      <c r="N3435" s="94"/>
      <c r="O3435" s="94"/>
      <c r="P3435" s="94"/>
      <c r="Q3435" s="94"/>
      <c r="R3435" s="94"/>
      <c r="S3435" s="93" t="s">
        <v>47</v>
      </c>
      <c r="T3435" s="211"/>
    </row>
    <row r="3436" spans="1:20" ht="17" outlineLevel="1" thickBot="1" x14ac:dyDescent="0.25">
      <c r="A3436" s="92"/>
      <c r="B3436" s="42"/>
      <c r="C3436" s="42"/>
      <c r="D3436" s="42"/>
      <c r="E3436" s="42"/>
      <c r="F3436" s="42"/>
      <c r="G3436" s="42"/>
      <c r="H3436" s="42"/>
      <c r="I3436" s="42"/>
      <c r="J3436" s="42"/>
      <c r="K3436" s="42"/>
      <c r="L3436" s="42"/>
      <c r="M3436" s="42"/>
      <c r="N3436" s="42"/>
      <c r="O3436" s="42"/>
      <c r="P3436" s="42"/>
      <c r="Q3436" s="42"/>
      <c r="R3436" s="42"/>
      <c r="S3436" s="47"/>
      <c r="T3436" s="211"/>
    </row>
    <row r="3437" spans="1:20" ht="17" customHeight="1" outlineLevel="1" thickBot="1" x14ac:dyDescent="0.25">
      <c r="A3437" s="182" t="e" vm="57">
        <v>#VALUE!</v>
      </c>
      <c r="B3437" s="183"/>
      <c r="C3437" s="91" t="s">
        <v>6</v>
      </c>
      <c r="D3437" s="90" t="s">
        <v>7</v>
      </c>
      <c r="E3437" s="106" t="s">
        <v>391</v>
      </c>
      <c r="F3437" s="42"/>
      <c r="G3437" s="42"/>
      <c r="H3437" s="84" t="s">
        <v>8</v>
      </c>
      <c r="I3437" s="88"/>
      <c r="J3437" s="88"/>
      <c r="K3437" s="88"/>
      <c r="L3437" s="88"/>
      <c r="M3437" s="88"/>
      <c r="N3437" s="88"/>
      <c r="O3437" s="88"/>
      <c r="P3437" s="88"/>
      <c r="Q3437" s="88"/>
      <c r="S3437" s="87"/>
      <c r="T3437" s="211"/>
    </row>
    <row r="3438" spans="1:20" ht="16" customHeight="1" outlineLevel="1" x14ac:dyDescent="0.2">
      <c r="A3438" s="184"/>
      <c r="B3438" s="185"/>
      <c r="C3438" s="188"/>
      <c r="D3438" s="86" t="s">
        <v>9</v>
      </c>
      <c r="E3438" s="85" t="s">
        <v>49</v>
      </c>
      <c r="F3438" s="42"/>
      <c r="G3438" s="42"/>
      <c r="H3438" s="84" t="s">
        <v>10</v>
      </c>
      <c r="I3438" s="83"/>
      <c r="J3438" s="83"/>
      <c r="K3438" s="83"/>
      <c r="L3438" s="83"/>
      <c r="M3438" s="83"/>
      <c r="N3438" s="83"/>
      <c r="O3438" s="83"/>
      <c r="P3438" s="83"/>
      <c r="Q3438" s="83"/>
      <c r="R3438" s="191"/>
      <c r="S3438" s="192"/>
      <c r="T3438" s="211"/>
    </row>
    <row r="3439" spans="1:20" ht="16" customHeight="1" outlineLevel="1" x14ac:dyDescent="0.2">
      <c r="A3439" s="184"/>
      <c r="B3439" s="185"/>
      <c r="C3439" s="189"/>
      <c r="D3439" s="63" t="s">
        <v>11</v>
      </c>
      <c r="E3439" s="82" t="s">
        <v>50</v>
      </c>
      <c r="F3439" s="42"/>
      <c r="G3439" s="48"/>
      <c r="H3439" s="81"/>
      <c r="I3439" s="80"/>
      <c r="J3439" s="80"/>
      <c r="K3439" s="80"/>
      <c r="L3439" s="80"/>
      <c r="M3439" s="80"/>
      <c r="N3439" s="80"/>
      <c r="O3439" s="80"/>
      <c r="P3439" s="80"/>
      <c r="Q3439" s="80"/>
      <c r="R3439" s="191"/>
      <c r="S3439" s="192"/>
      <c r="T3439" s="211"/>
    </row>
    <row r="3440" spans="1:20" ht="16" customHeight="1" outlineLevel="1" thickBot="1" x14ac:dyDescent="0.25">
      <c r="A3440" s="184"/>
      <c r="B3440" s="185"/>
      <c r="C3440" s="189"/>
      <c r="D3440" s="63" t="s">
        <v>12</v>
      </c>
      <c r="E3440" s="82"/>
      <c r="F3440" s="42"/>
      <c r="G3440" s="48"/>
      <c r="H3440" s="81"/>
      <c r="I3440" s="80"/>
      <c r="J3440" s="80"/>
      <c r="K3440" s="80"/>
      <c r="L3440" s="80"/>
      <c r="M3440" s="80"/>
      <c r="N3440" s="80"/>
      <c r="O3440" s="80"/>
      <c r="P3440" s="80"/>
      <c r="Q3440" s="80"/>
      <c r="R3440" s="152"/>
      <c r="S3440" s="153"/>
      <c r="T3440" s="211"/>
    </row>
    <row r="3441" spans="1:20" ht="16" customHeight="1" outlineLevel="1" thickBot="1" x14ac:dyDescent="0.25">
      <c r="A3441" s="184"/>
      <c r="B3441" s="185"/>
      <c r="C3441" s="189"/>
      <c r="D3441" s="63" t="s">
        <v>13</v>
      </c>
      <c r="E3441" s="105" t="b">
        <v>0</v>
      </c>
      <c r="F3441" s="42"/>
      <c r="G3441" s="48"/>
      <c r="H3441" s="59" t="s">
        <v>14</v>
      </c>
      <c r="I3441" s="58">
        <v>48</v>
      </c>
      <c r="J3441" s="58">
        <v>50</v>
      </c>
      <c r="K3441" s="58">
        <v>52</v>
      </c>
      <c r="L3441" s="58">
        <v>54</v>
      </c>
      <c r="M3441" s="58">
        <v>56</v>
      </c>
      <c r="N3441" s="58">
        <v>58</v>
      </c>
      <c r="O3441" s="58">
        <v>60</v>
      </c>
      <c r="P3441" s="58">
        <v>62</v>
      </c>
      <c r="Q3441" s="57">
        <v>64</v>
      </c>
      <c r="S3441" s="79"/>
      <c r="T3441" s="211"/>
    </row>
    <row r="3442" spans="1:20" outlineLevel="1" x14ac:dyDescent="0.2">
      <c r="A3442" s="184"/>
      <c r="B3442" s="185"/>
      <c r="C3442" s="189"/>
      <c r="D3442" s="193"/>
      <c r="E3442" s="194"/>
      <c r="F3442" s="42"/>
      <c r="G3442" s="48"/>
      <c r="H3442" s="78">
        <f t="shared" ref="H3442:H3449" si="312">SUM(I3442:Q3442)</f>
        <v>53</v>
      </c>
      <c r="I3442" s="77">
        <v>7</v>
      </c>
      <c r="J3442" s="77">
        <v>8</v>
      </c>
      <c r="K3442" s="77">
        <v>12</v>
      </c>
      <c r="L3442" s="77">
        <v>12</v>
      </c>
      <c r="M3442" s="77">
        <v>6</v>
      </c>
      <c r="N3442" s="77">
        <v>4</v>
      </c>
      <c r="O3442" s="77">
        <v>2</v>
      </c>
      <c r="P3442" s="77">
        <v>2</v>
      </c>
      <c r="Q3442" s="77"/>
      <c r="R3442" s="195" t="s">
        <v>392</v>
      </c>
      <c r="S3442" s="196"/>
      <c r="T3442" s="211"/>
    </row>
    <row r="3443" spans="1:20" ht="16" customHeight="1" outlineLevel="1" x14ac:dyDescent="0.2">
      <c r="A3443" s="184"/>
      <c r="B3443" s="185"/>
      <c r="C3443" s="189"/>
      <c r="D3443" s="63" t="s">
        <v>16</v>
      </c>
      <c r="E3443" s="76" t="s">
        <v>345</v>
      </c>
      <c r="F3443" s="42"/>
      <c r="G3443" s="48"/>
      <c r="H3443" s="73">
        <f t="shared" si="312"/>
        <v>0</v>
      </c>
      <c r="I3443" s="68"/>
      <c r="J3443" s="68"/>
      <c r="K3443" s="68"/>
      <c r="L3443" s="68"/>
      <c r="M3443" s="68"/>
      <c r="N3443" s="68"/>
      <c r="O3443" s="68"/>
      <c r="P3443" s="68"/>
      <c r="Q3443" s="68"/>
      <c r="R3443" s="197"/>
      <c r="S3443" s="192"/>
      <c r="T3443" s="211"/>
    </row>
    <row r="3444" spans="1:20" ht="16" customHeight="1" outlineLevel="1" x14ac:dyDescent="0.2">
      <c r="A3444" s="184"/>
      <c r="B3444" s="185"/>
      <c r="C3444" s="189"/>
      <c r="D3444" s="63" t="s">
        <v>17</v>
      </c>
      <c r="E3444" s="75" t="s">
        <v>346</v>
      </c>
      <c r="F3444" s="42"/>
      <c r="G3444" s="42"/>
      <c r="H3444" s="73">
        <f t="shared" si="312"/>
        <v>0</v>
      </c>
      <c r="I3444" s="68"/>
      <c r="J3444" s="68"/>
      <c r="K3444" s="68"/>
      <c r="L3444" s="68"/>
      <c r="M3444" s="68"/>
      <c r="N3444" s="68"/>
      <c r="O3444" s="68"/>
      <c r="P3444" s="68"/>
      <c r="Q3444" s="68"/>
      <c r="R3444" s="197"/>
      <c r="S3444" s="192"/>
      <c r="T3444" s="211"/>
    </row>
    <row r="3445" spans="1:20" outlineLevel="1" x14ac:dyDescent="0.2">
      <c r="A3445" s="184"/>
      <c r="B3445" s="185"/>
      <c r="C3445" s="189"/>
      <c r="D3445" s="193"/>
      <c r="E3445" s="194"/>
      <c r="F3445" s="42"/>
      <c r="G3445" s="48"/>
      <c r="H3445" s="73">
        <f t="shared" si="312"/>
        <v>0</v>
      </c>
      <c r="I3445" s="68"/>
      <c r="J3445" s="68"/>
      <c r="K3445" s="68"/>
      <c r="L3445" s="68"/>
      <c r="M3445" s="68"/>
      <c r="N3445" s="68"/>
      <c r="O3445" s="68"/>
      <c r="P3445" s="68"/>
      <c r="Q3445" s="68"/>
      <c r="R3445" s="197"/>
      <c r="S3445" s="192"/>
      <c r="T3445" s="211"/>
    </row>
    <row r="3446" spans="1:20" ht="16" customHeight="1" outlineLevel="1" x14ac:dyDescent="0.2">
      <c r="A3446" s="184"/>
      <c r="B3446" s="185"/>
      <c r="C3446" s="189"/>
      <c r="D3446" s="63" t="s">
        <v>18</v>
      </c>
      <c r="E3446" s="76">
        <v>107</v>
      </c>
      <c r="F3446" s="42"/>
      <c r="G3446" s="48"/>
      <c r="H3446" s="73">
        <f t="shared" si="312"/>
        <v>0</v>
      </c>
      <c r="I3446" s="68"/>
      <c r="J3446" s="68"/>
      <c r="K3446" s="68"/>
      <c r="L3446" s="68"/>
      <c r="M3446" s="68"/>
      <c r="N3446" s="68"/>
      <c r="O3446" s="68"/>
      <c r="P3446" s="68"/>
      <c r="Q3446" s="68"/>
      <c r="R3446" s="197"/>
      <c r="S3446" s="192"/>
      <c r="T3446" s="211"/>
    </row>
    <row r="3447" spans="1:20" ht="16" customHeight="1" outlineLevel="1" x14ac:dyDescent="0.2">
      <c r="A3447" s="184"/>
      <c r="B3447" s="185"/>
      <c r="C3447" s="189"/>
      <c r="D3447" s="63" t="s">
        <v>19</v>
      </c>
      <c r="E3447" s="75">
        <f>SUM(G3460:G3474)</f>
        <v>6.49</v>
      </c>
      <c r="F3447" s="42"/>
      <c r="G3447" s="42"/>
      <c r="H3447" s="73">
        <f t="shared" si="312"/>
        <v>0</v>
      </c>
      <c r="I3447" s="68"/>
      <c r="J3447" s="68"/>
      <c r="K3447" s="68"/>
      <c r="L3447" s="68"/>
      <c r="M3447" s="68"/>
      <c r="N3447" s="68"/>
      <c r="O3447" s="68"/>
      <c r="P3447" s="68"/>
      <c r="Q3447" s="68"/>
      <c r="R3447" s="197"/>
      <c r="S3447" s="192"/>
      <c r="T3447" s="211"/>
    </row>
    <row r="3448" spans="1:20" outlineLevel="1" x14ac:dyDescent="0.2">
      <c r="A3448" s="184"/>
      <c r="B3448" s="185"/>
      <c r="C3448" s="189"/>
      <c r="D3448" s="193"/>
      <c r="E3448" s="194"/>
      <c r="F3448" s="42"/>
      <c r="G3448" s="48"/>
      <c r="H3448" s="73">
        <f t="shared" si="312"/>
        <v>0</v>
      </c>
      <c r="I3448" s="68"/>
      <c r="J3448" s="68"/>
      <c r="K3448" s="68"/>
      <c r="L3448" s="68"/>
      <c r="M3448" s="68"/>
      <c r="N3448" s="68"/>
      <c r="O3448" s="68"/>
      <c r="P3448" s="68"/>
      <c r="Q3448" s="68"/>
      <c r="R3448" s="197"/>
      <c r="S3448" s="192"/>
      <c r="T3448" s="211"/>
    </row>
    <row r="3449" spans="1:20" ht="16" customHeight="1" outlineLevel="1" x14ac:dyDescent="0.2">
      <c r="A3449" s="184"/>
      <c r="B3449" s="185"/>
      <c r="C3449" s="189"/>
      <c r="D3449" s="63" t="s">
        <v>20</v>
      </c>
      <c r="E3449" s="75">
        <f>SUM(E3446:E3447)</f>
        <v>113.49</v>
      </c>
      <c r="F3449" s="42"/>
      <c r="G3449" s="74"/>
      <c r="H3449" s="73">
        <f t="shared" si="312"/>
        <v>0</v>
      </c>
      <c r="I3449" s="68"/>
      <c r="J3449" s="68"/>
      <c r="K3449" s="68"/>
      <c r="L3449" s="68"/>
      <c r="M3449" s="68"/>
      <c r="N3449" s="68"/>
      <c r="O3449" s="68"/>
      <c r="P3449" s="68"/>
      <c r="Q3449" s="68"/>
      <c r="R3449" s="197"/>
      <c r="S3449" s="192"/>
      <c r="T3449" s="211"/>
    </row>
    <row r="3450" spans="1:20" ht="16" customHeight="1" outlineLevel="1" x14ac:dyDescent="0.2">
      <c r="A3450" s="184"/>
      <c r="B3450" s="185"/>
      <c r="C3450" s="189"/>
      <c r="D3450" s="63" t="s">
        <v>21</v>
      </c>
      <c r="E3450" s="72">
        <f>SUM(E3452/E3449)</f>
        <v>5.2427526654330778</v>
      </c>
      <c r="F3450" s="42"/>
      <c r="G3450" s="71" t="s">
        <v>11</v>
      </c>
      <c r="H3450" s="69">
        <f>H3442</f>
        <v>53</v>
      </c>
      <c r="I3450" s="68"/>
      <c r="J3450" s="68"/>
      <c r="K3450" s="68"/>
      <c r="L3450" s="68"/>
      <c r="M3450" s="68"/>
      <c r="N3450" s="68"/>
      <c r="O3450" s="68"/>
      <c r="P3450" s="68"/>
      <c r="Q3450" s="67"/>
      <c r="R3450" s="197"/>
      <c r="S3450" s="192"/>
      <c r="T3450" s="211"/>
    </row>
    <row r="3451" spans="1:20" ht="17" outlineLevel="1" thickBot="1" x14ac:dyDescent="0.25">
      <c r="A3451" s="184"/>
      <c r="B3451" s="185"/>
      <c r="C3451" s="189"/>
      <c r="D3451" s="193"/>
      <c r="E3451" s="194"/>
      <c r="F3451" s="42"/>
      <c r="G3451" s="70" t="s">
        <v>22</v>
      </c>
      <c r="H3451" s="69">
        <v>0</v>
      </c>
      <c r="I3451" s="68"/>
      <c r="J3451" s="68"/>
      <c r="K3451" s="68"/>
      <c r="L3451" s="68"/>
      <c r="M3451" s="68"/>
      <c r="N3451" s="68"/>
      <c r="O3451" s="68"/>
      <c r="P3451" s="68"/>
      <c r="Q3451" s="67"/>
      <c r="R3451" s="197"/>
      <c r="S3451" s="192"/>
      <c r="T3451" s="211"/>
    </row>
    <row r="3452" spans="1:20" ht="16" customHeight="1" outlineLevel="1" thickBot="1" x14ac:dyDescent="0.25">
      <c r="A3452" s="184"/>
      <c r="B3452" s="185"/>
      <c r="C3452" s="189"/>
      <c r="D3452" s="63" t="s">
        <v>23</v>
      </c>
      <c r="E3452" s="66">
        <v>595</v>
      </c>
      <c r="G3452" s="48"/>
      <c r="H3452" s="65">
        <f>SUM(H3450:H3451)</f>
        <v>53</v>
      </c>
      <c r="I3452" s="64">
        <f t="shared" ref="I3452:Q3452" si="313">SUM(I3442:I3449)</f>
        <v>7</v>
      </c>
      <c r="J3452" s="64">
        <f t="shared" si="313"/>
        <v>8</v>
      </c>
      <c r="K3452" s="64">
        <f t="shared" si="313"/>
        <v>12</v>
      </c>
      <c r="L3452" s="64">
        <f t="shared" si="313"/>
        <v>12</v>
      </c>
      <c r="M3452" s="64">
        <f t="shared" si="313"/>
        <v>6</v>
      </c>
      <c r="N3452" s="64">
        <f t="shared" si="313"/>
        <v>4</v>
      </c>
      <c r="O3452" s="64">
        <f t="shared" si="313"/>
        <v>2</v>
      </c>
      <c r="P3452" s="64">
        <f t="shared" si="313"/>
        <v>2</v>
      </c>
      <c r="Q3452" s="64">
        <f t="shared" si="313"/>
        <v>0</v>
      </c>
      <c r="R3452" s="197"/>
      <c r="S3452" s="192"/>
      <c r="T3452" s="211"/>
    </row>
    <row r="3453" spans="1:20" ht="17" customHeight="1" outlineLevel="1" thickBot="1" x14ac:dyDescent="0.25">
      <c r="A3453" s="184"/>
      <c r="B3453" s="185"/>
      <c r="C3453" s="189"/>
      <c r="D3453" s="63" t="s">
        <v>24</v>
      </c>
      <c r="E3453" s="62">
        <f>SUM(E3452/2.5)</f>
        <v>238</v>
      </c>
      <c r="F3453" s="42"/>
      <c r="G3453" s="61"/>
      <c r="H3453" s="60" t="s">
        <v>14</v>
      </c>
      <c r="I3453" s="59">
        <v>48</v>
      </c>
      <c r="J3453" s="58">
        <v>50</v>
      </c>
      <c r="K3453" s="58">
        <v>52</v>
      </c>
      <c r="L3453" s="58">
        <v>54</v>
      </c>
      <c r="M3453" s="58">
        <v>56</v>
      </c>
      <c r="N3453" s="58">
        <v>58</v>
      </c>
      <c r="O3453" s="58">
        <v>60</v>
      </c>
      <c r="P3453" s="58">
        <v>62</v>
      </c>
      <c r="Q3453" s="57">
        <v>64</v>
      </c>
      <c r="R3453" s="197"/>
      <c r="S3453" s="192"/>
      <c r="T3453" s="211"/>
    </row>
    <row r="3454" spans="1:20" ht="17" outlineLevel="1" thickBot="1" x14ac:dyDescent="0.25">
      <c r="A3454" s="186"/>
      <c r="B3454" s="187"/>
      <c r="C3454" s="190"/>
      <c r="D3454" s="56" t="s">
        <v>25</v>
      </c>
      <c r="E3454" s="55">
        <f>SUM(E3452/2.2)</f>
        <v>270.45454545454544</v>
      </c>
      <c r="F3454" s="42"/>
      <c r="G3454" s="42"/>
      <c r="H3454" s="42"/>
      <c r="I3454" s="42"/>
      <c r="J3454" s="42"/>
      <c r="K3454" s="42"/>
      <c r="L3454" s="42"/>
      <c r="M3454" s="42"/>
      <c r="N3454" s="42"/>
      <c r="O3454" s="42"/>
      <c r="P3454" s="42"/>
      <c r="Q3454" s="42"/>
      <c r="R3454" s="198"/>
      <c r="S3454" s="199"/>
      <c r="T3454" s="211"/>
    </row>
    <row r="3455" spans="1:20" ht="17" outlineLevel="1" thickBot="1" x14ac:dyDescent="0.25">
      <c r="A3455" s="54" t="s">
        <v>26</v>
      </c>
      <c r="B3455" s="53">
        <v>46220</v>
      </c>
      <c r="C3455" s="42"/>
      <c r="D3455" s="48"/>
      <c r="E3455" s="52"/>
      <c r="F3455" s="42"/>
      <c r="S3455" s="28"/>
      <c r="T3455" s="211"/>
    </row>
    <row r="3456" spans="1:20" outlineLevel="1" x14ac:dyDescent="0.2">
      <c r="A3456" s="51" t="s">
        <v>27</v>
      </c>
      <c r="B3456" s="50"/>
      <c r="C3456" s="42"/>
      <c r="D3456" s="48"/>
      <c r="E3456" s="42"/>
      <c r="F3456" s="42"/>
      <c r="R3456" s="42"/>
      <c r="S3456" s="47"/>
      <c r="T3456" s="211"/>
    </row>
    <row r="3457" spans="1:20" outlineLevel="1" x14ac:dyDescent="0.2">
      <c r="A3457" s="49"/>
      <c r="B3457" s="42"/>
      <c r="C3457" s="42"/>
      <c r="D3457" s="48"/>
      <c r="E3457" s="42"/>
      <c r="F3457" s="42"/>
      <c r="G3457" s="42"/>
      <c r="H3457" s="42"/>
      <c r="I3457" s="42"/>
      <c r="J3457" s="42"/>
      <c r="K3457" s="42"/>
      <c r="L3457" s="42"/>
      <c r="M3457" s="42"/>
      <c r="N3457" s="42"/>
      <c r="O3457" s="42"/>
      <c r="P3457" s="42"/>
      <c r="Q3457" s="42"/>
      <c r="R3457" s="42"/>
      <c r="S3457" s="47"/>
      <c r="T3457" s="211"/>
    </row>
    <row r="3458" spans="1:20" ht="17" outlineLevel="1" thickBot="1" x14ac:dyDescent="0.25">
      <c r="A3458" s="49" t="s">
        <v>28</v>
      </c>
      <c r="B3458" s="42"/>
      <c r="C3458" s="42"/>
      <c r="D3458" s="48"/>
      <c r="E3458" s="42"/>
      <c r="F3458" s="42"/>
      <c r="G3458" s="42"/>
      <c r="H3458" s="42"/>
      <c r="I3458" s="42"/>
      <c r="J3458" s="42"/>
      <c r="K3458" s="42"/>
      <c r="L3458" s="42"/>
      <c r="M3458" s="42"/>
      <c r="N3458" s="42"/>
      <c r="O3458" s="42"/>
      <c r="P3458" s="42"/>
      <c r="Q3458" s="42"/>
      <c r="R3458" s="42"/>
      <c r="S3458" s="47"/>
      <c r="T3458" s="211"/>
    </row>
    <row r="3459" spans="1:20" outlineLevel="1" x14ac:dyDescent="0.2">
      <c r="A3459" s="46" t="s">
        <v>29</v>
      </c>
      <c r="B3459" s="45" t="s">
        <v>30</v>
      </c>
      <c r="C3459" s="44" t="s">
        <v>31</v>
      </c>
      <c r="D3459" s="44" t="s">
        <v>32</v>
      </c>
      <c r="E3459" s="44" t="s">
        <v>33</v>
      </c>
      <c r="F3459" s="44" t="s">
        <v>34</v>
      </c>
      <c r="G3459" s="44" t="s">
        <v>35</v>
      </c>
      <c r="H3459" s="43" t="s">
        <v>36</v>
      </c>
      <c r="I3459" s="200" t="s">
        <v>37</v>
      </c>
      <c r="J3459" s="201"/>
      <c r="K3459" s="202"/>
      <c r="L3459" s="202"/>
      <c r="M3459" s="202"/>
      <c r="N3459" s="202"/>
      <c r="O3459" s="202"/>
      <c r="P3459" s="42"/>
      <c r="Q3459" s="42"/>
      <c r="R3459" s="42"/>
      <c r="S3459" s="28"/>
      <c r="T3459" s="211"/>
    </row>
    <row r="3460" spans="1:20" ht="17" outlineLevel="1" x14ac:dyDescent="0.2">
      <c r="A3460" s="38" t="s">
        <v>54</v>
      </c>
      <c r="B3460" s="37" t="s">
        <v>55</v>
      </c>
      <c r="C3460" s="36" t="s">
        <v>393</v>
      </c>
      <c r="D3460" s="35">
        <v>2.2000000000000002</v>
      </c>
      <c r="E3460" s="41">
        <f>D3460*H3452</f>
        <v>116.60000000000001</v>
      </c>
      <c r="F3460" s="33" cm="1">
        <f t="array" ref="F3460">IFERROR(_xlfn.XLOOKUP(1,(TabFournisseurs[TYPE]=A3460)*(TabFournisseurs[SUPPLIER2]=B3460)*(TabFournisseurs[REF PRODUCT]=C3460),TabFournisseurs[Cost / per m]),0)</f>
        <v>0</v>
      </c>
      <c r="G3460" s="96">
        <f>F3460*D3460</f>
        <v>0</v>
      </c>
      <c r="H3460" s="40">
        <f>G3460*H3452</f>
        <v>0</v>
      </c>
      <c r="I3460" s="203"/>
      <c r="J3460" s="201"/>
      <c r="K3460" s="156"/>
      <c r="L3460" s="156"/>
      <c r="M3460" s="156"/>
      <c r="N3460" s="156"/>
      <c r="O3460" s="156"/>
      <c r="P3460" s="156"/>
      <c r="Q3460" s="156"/>
      <c r="R3460" s="156"/>
      <c r="S3460" s="157"/>
      <c r="T3460" s="211"/>
    </row>
    <row r="3461" spans="1:20" ht="17" outlineLevel="1" x14ac:dyDescent="0.2">
      <c r="A3461" s="38" t="s">
        <v>57</v>
      </c>
      <c r="B3461" s="37" t="s">
        <v>282</v>
      </c>
      <c r="C3461" s="36" t="s">
        <v>387</v>
      </c>
      <c r="D3461" s="35">
        <v>0.72</v>
      </c>
      <c r="E3461" s="34">
        <f>D3461*H3452</f>
        <v>38.159999999999997</v>
      </c>
      <c r="F3461" s="33" cm="1">
        <f t="array" ref="F3461">IFERROR(_xlfn.XLOOKUP(1,(TabFournisseurs[TYPE]=A3461)*(TabFournisseurs[SUPPLIER2]=B3461)*(TabFournisseurs[REF PRODUCT]=C3461),TabFournisseurs[Cost / per m]),0)</f>
        <v>0</v>
      </c>
      <c r="G3461" s="32">
        <f t="shared" ref="G3461:G3472" si="314">F3461*D3461</f>
        <v>0</v>
      </c>
      <c r="H3461" s="31">
        <f>G3461*H3452</f>
        <v>0</v>
      </c>
      <c r="I3461" s="39"/>
      <c r="J3461" s="39"/>
      <c r="K3461" s="156"/>
      <c r="L3461" s="156"/>
      <c r="M3461" s="156"/>
      <c r="N3461" s="156"/>
      <c r="O3461" s="156"/>
      <c r="P3461" s="156"/>
      <c r="Q3461" s="156"/>
      <c r="R3461" s="156"/>
      <c r="S3461" s="157"/>
      <c r="T3461" s="211"/>
    </row>
    <row r="3462" spans="1:20" ht="17" outlineLevel="1" x14ac:dyDescent="0.2">
      <c r="A3462" s="38" t="s">
        <v>63</v>
      </c>
      <c r="B3462" s="37" t="s">
        <v>64</v>
      </c>
      <c r="C3462" s="36" t="s">
        <v>136</v>
      </c>
      <c r="D3462" s="35">
        <v>0.6</v>
      </c>
      <c r="E3462" s="34">
        <f>D3462*H3452</f>
        <v>31.799999999999997</v>
      </c>
      <c r="F3462" s="33" cm="1">
        <f t="array" ref="F3462">IFERROR(_xlfn.XLOOKUP(1,(TabFournisseurs[TYPE]=A3462)*(TabFournisseurs[SUPPLIER2]=B3462)*(TabFournisseurs[REF PRODUCT]=C3462),TabFournisseurs[Cost / per m]),0)</f>
        <v>0</v>
      </c>
      <c r="G3462" s="32">
        <f t="shared" si="314"/>
        <v>0</v>
      </c>
      <c r="H3462" s="31">
        <f>G3462*H3452</f>
        <v>0</v>
      </c>
      <c r="I3462" s="39"/>
      <c r="J3462" s="39"/>
      <c r="K3462" s="156"/>
      <c r="L3462" s="156"/>
      <c r="M3462" s="156"/>
      <c r="N3462" s="156"/>
      <c r="O3462" s="156"/>
      <c r="P3462" s="156"/>
      <c r="Q3462" s="156"/>
      <c r="R3462" s="156"/>
      <c r="S3462" s="157"/>
      <c r="T3462" s="211"/>
    </row>
    <row r="3463" spans="1:20" ht="17" outlineLevel="1" x14ac:dyDescent="0.2">
      <c r="A3463" s="38" t="s">
        <v>63</v>
      </c>
      <c r="B3463" s="37" t="s">
        <v>64</v>
      </c>
      <c r="C3463" s="36" t="s">
        <v>65</v>
      </c>
      <c r="D3463" s="35">
        <v>0.1</v>
      </c>
      <c r="E3463" s="34">
        <f>D3463*H3452</f>
        <v>5.3000000000000007</v>
      </c>
      <c r="F3463" s="33" cm="1">
        <f t="array" ref="F3463">IFERROR(_xlfn.XLOOKUP(1,(TabFournisseurs[TYPE]=A3463)*(TabFournisseurs[SUPPLIER2]=B3463)*(TabFournisseurs[REF PRODUCT]=C3463),TabFournisseurs[Cost / per m]),0)</f>
        <v>1.35</v>
      </c>
      <c r="G3463" s="32">
        <f t="shared" si="314"/>
        <v>0.13500000000000001</v>
      </c>
      <c r="H3463" s="31">
        <f>G3463*H3452</f>
        <v>7.1550000000000002</v>
      </c>
      <c r="I3463" s="30"/>
      <c r="J3463" s="30"/>
      <c r="K3463" s="156"/>
      <c r="L3463" s="156"/>
      <c r="M3463" s="156"/>
      <c r="N3463" s="156"/>
      <c r="O3463" s="156"/>
      <c r="P3463" s="156"/>
      <c r="Q3463" s="156"/>
      <c r="R3463" s="156"/>
      <c r="S3463" s="157"/>
      <c r="T3463" s="211"/>
    </row>
    <row r="3464" spans="1:20" ht="17" outlineLevel="1" x14ac:dyDescent="0.2">
      <c r="A3464" s="38" t="s">
        <v>66</v>
      </c>
      <c r="B3464" s="37" t="s">
        <v>350</v>
      </c>
      <c r="C3464" s="36"/>
      <c r="D3464" s="35">
        <v>0.1</v>
      </c>
      <c r="E3464" s="34">
        <f>D3464*H3452</f>
        <v>5.3000000000000007</v>
      </c>
      <c r="F3464" s="33" cm="1">
        <f t="array" ref="F3464">IFERROR(_xlfn.XLOOKUP(1,(TabFournisseurs[TYPE]=A3464)*(TabFournisseurs[SUPPLIER2]=B3464)*(TabFournisseurs[REF PRODUCT]=C3464),TabFournisseurs[Cost / per m]),0)</f>
        <v>0</v>
      </c>
      <c r="G3464" s="32">
        <f t="shared" si="314"/>
        <v>0</v>
      </c>
      <c r="H3464" s="31">
        <f>G3464*H3452</f>
        <v>0</v>
      </c>
      <c r="I3464" s="30"/>
      <c r="J3464" s="30"/>
      <c r="K3464" s="29"/>
      <c r="L3464" s="29"/>
      <c r="M3464" s="29"/>
      <c r="N3464" s="29"/>
      <c r="O3464" s="29"/>
      <c r="P3464" s="29"/>
      <c r="Q3464" s="29"/>
      <c r="R3464" s="29"/>
      <c r="S3464" s="28"/>
      <c r="T3464" s="211"/>
    </row>
    <row r="3465" spans="1:20" ht="17" outlineLevel="1" x14ac:dyDescent="0.2">
      <c r="A3465" s="38" t="s">
        <v>80</v>
      </c>
      <c r="B3465" s="37" t="s">
        <v>81</v>
      </c>
      <c r="C3465" s="36" t="s">
        <v>351</v>
      </c>
      <c r="D3465" s="35">
        <v>10</v>
      </c>
      <c r="E3465" s="34">
        <f>D3465*H3452</f>
        <v>530</v>
      </c>
      <c r="F3465" s="33" cm="1">
        <f t="array" ref="F3465">IFERROR(_xlfn.XLOOKUP(1,(TabFournisseurs[TYPE]=A3465)*(TabFournisseurs[SUPPLIER2]=B3465)*(TabFournisseurs[REF PRODUCT]=C3465),TabFournisseurs[Cost / per m]),0)</f>
        <v>0.13</v>
      </c>
      <c r="G3465" s="32">
        <f t="shared" si="314"/>
        <v>1.3</v>
      </c>
      <c r="H3465" s="31">
        <f>G3465*H3452</f>
        <v>68.900000000000006</v>
      </c>
      <c r="I3465" s="158"/>
      <c r="J3465" s="159"/>
      <c r="K3465" s="29"/>
      <c r="L3465" s="29"/>
      <c r="M3465" s="29"/>
      <c r="N3465" s="29"/>
      <c r="O3465" s="29"/>
      <c r="P3465" s="29"/>
      <c r="Q3465" s="29"/>
      <c r="R3465" s="29"/>
      <c r="S3465" s="28"/>
      <c r="T3465" s="211"/>
    </row>
    <row r="3466" spans="1:20" ht="17" outlineLevel="1" x14ac:dyDescent="0.2">
      <c r="A3466" s="38" t="s">
        <v>80</v>
      </c>
      <c r="B3466" s="37" t="s">
        <v>81</v>
      </c>
      <c r="C3466" s="36" t="s">
        <v>82</v>
      </c>
      <c r="D3466" s="35">
        <v>1</v>
      </c>
      <c r="E3466" s="34">
        <f>D3466*H3452</f>
        <v>53</v>
      </c>
      <c r="F3466" s="33" cm="1">
        <f t="array" ref="F3466">IFERROR(_xlfn.XLOOKUP(1,(TabFournisseurs[TYPE]=A3466)*(TabFournisseurs[SUPPLIER2]=B3466)*(TabFournisseurs[REF PRODUCT]=C3466),TabFournisseurs[Cost / per m]),0)</f>
        <v>0.06</v>
      </c>
      <c r="G3466" s="32">
        <f t="shared" si="314"/>
        <v>0.06</v>
      </c>
      <c r="H3466" s="31">
        <f>G3466*H3452</f>
        <v>3.1799999999999997</v>
      </c>
      <c r="I3466" s="30"/>
      <c r="J3466" s="30"/>
      <c r="K3466" s="29"/>
      <c r="L3466" s="29"/>
      <c r="M3466" s="29"/>
      <c r="N3466" s="29"/>
      <c r="O3466" s="29"/>
      <c r="P3466" s="29"/>
      <c r="Q3466" s="29"/>
      <c r="R3466" s="29"/>
      <c r="S3466" s="28"/>
      <c r="T3466" s="211"/>
    </row>
    <row r="3467" spans="1:20" ht="17" outlineLevel="1" x14ac:dyDescent="0.2">
      <c r="A3467" s="38" t="s">
        <v>72</v>
      </c>
      <c r="B3467" s="37" t="s">
        <v>73</v>
      </c>
      <c r="C3467" s="36" t="s">
        <v>352</v>
      </c>
      <c r="D3467" s="35">
        <v>0.5</v>
      </c>
      <c r="E3467" s="34">
        <f>D3467*H3452</f>
        <v>26.5</v>
      </c>
      <c r="F3467" s="33" cm="1">
        <f t="array" ref="F3467">IFERROR(_xlfn.XLOOKUP(1,(TabFournisseurs[TYPE]=A3467)*(TabFournisseurs[SUPPLIER2]=B3467)*(TabFournisseurs[REF PRODUCT]=C3467),TabFournisseurs[Cost / per m]),0)</f>
        <v>0</v>
      </c>
      <c r="G3467" s="32">
        <f t="shared" si="314"/>
        <v>0</v>
      </c>
      <c r="H3467" s="31">
        <f>G3467*H3452</f>
        <v>0</v>
      </c>
      <c r="I3467" s="30"/>
      <c r="J3467" s="30"/>
      <c r="K3467" s="29"/>
      <c r="L3467" s="29"/>
      <c r="M3467" s="29"/>
      <c r="N3467" s="29"/>
      <c r="O3467" s="29"/>
      <c r="P3467" s="29"/>
      <c r="Q3467" s="29"/>
      <c r="R3467" s="29"/>
      <c r="S3467" s="28"/>
      <c r="T3467" s="211"/>
    </row>
    <row r="3468" spans="1:20" ht="17" outlineLevel="1" x14ac:dyDescent="0.2">
      <c r="A3468" s="38" t="s">
        <v>72</v>
      </c>
      <c r="B3468" s="37" t="s">
        <v>73</v>
      </c>
      <c r="C3468" s="36" t="s">
        <v>74</v>
      </c>
      <c r="D3468" s="35">
        <v>0.5</v>
      </c>
      <c r="E3468" s="34">
        <f>D3468*H3452</f>
        <v>26.5</v>
      </c>
      <c r="F3468" s="33" cm="1">
        <f t="array" ref="F3468">IFERROR(_xlfn.XLOOKUP(1,(TabFournisseurs[TYPE]=A3468)*(TabFournisseurs[SUPPLIER2]=B3468)*(TabFournisseurs[REF PRODUCT]=C3468),TabFournisseurs[Cost / per m]),0)</f>
        <v>0.49</v>
      </c>
      <c r="G3468" s="32">
        <f t="shared" si="314"/>
        <v>0.245</v>
      </c>
      <c r="H3468" s="31">
        <f>G3468*H3452</f>
        <v>12.984999999999999</v>
      </c>
      <c r="I3468" s="30"/>
      <c r="J3468" s="30"/>
      <c r="K3468" s="29"/>
      <c r="L3468" s="29"/>
      <c r="M3468" s="29"/>
      <c r="N3468" s="29"/>
      <c r="O3468" s="29"/>
      <c r="P3468" s="29"/>
      <c r="Q3468" s="29"/>
      <c r="R3468" s="29"/>
      <c r="S3468" s="28"/>
      <c r="T3468" s="211"/>
    </row>
    <row r="3469" spans="1:20" ht="17" outlineLevel="1" x14ac:dyDescent="0.2">
      <c r="A3469" s="38" t="s">
        <v>78</v>
      </c>
      <c r="B3469" s="37" t="s">
        <v>76</v>
      </c>
      <c r="C3469" s="103" t="s">
        <v>261</v>
      </c>
      <c r="D3469" s="35">
        <v>1</v>
      </c>
      <c r="E3469" s="34">
        <f>D3469*H3452</f>
        <v>53</v>
      </c>
      <c r="F3469" s="33" cm="1">
        <f t="array" ref="F3469">IFERROR(_xlfn.XLOOKUP(1,(TabFournisseurs[TYPE]=A3469)*(TabFournisseurs[SUPPLIER2]=B3469)*(TabFournisseurs[REF PRODUCT]=C3469),TabFournisseurs[Cost / per m]),0)</f>
        <v>0.25</v>
      </c>
      <c r="G3469" s="32">
        <f t="shared" si="314"/>
        <v>0.25</v>
      </c>
      <c r="H3469" s="31">
        <f>G3469*H3452</f>
        <v>13.25</v>
      </c>
      <c r="I3469" s="30"/>
      <c r="J3469" s="30"/>
      <c r="K3469" s="29"/>
      <c r="L3469" s="29"/>
      <c r="M3469" s="29"/>
      <c r="N3469" s="29"/>
      <c r="O3469" s="29"/>
      <c r="P3469" s="29"/>
      <c r="Q3469" s="29"/>
      <c r="R3469" s="29"/>
      <c r="S3469" s="28"/>
      <c r="T3469" s="211"/>
    </row>
    <row r="3470" spans="1:20" outlineLevel="1" x14ac:dyDescent="0.2">
      <c r="A3470" s="38"/>
      <c r="B3470" s="37"/>
      <c r="C3470" s="36"/>
      <c r="D3470" s="35"/>
      <c r="E3470" s="34">
        <f>D3470*H3452</f>
        <v>0</v>
      </c>
      <c r="F3470" s="33" cm="1">
        <f t="array" ref="F3470">IFERROR(_xlfn.XLOOKUP(1,(TabFournisseurs[TYPE]=A3470)*(TabFournisseurs[SUPPLIER2]=B3470)*(TabFournisseurs[REF PRODUCT]=C3470),TabFournisseurs[Cost / per m]),0)</f>
        <v>0</v>
      </c>
      <c r="G3470" s="32">
        <f t="shared" si="314"/>
        <v>0</v>
      </c>
      <c r="H3470" s="31">
        <f>G3470*H3452</f>
        <v>0</v>
      </c>
      <c r="I3470" s="30"/>
      <c r="J3470" s="30"/>
      <c r="K3470" s="29"/>
      <c r="L3470" s="29"/>
      <c r="M3470" s="29"/>
      <c r="N3470" s="29"/>
      <c r="O3470" s="29"/>
      <c r="P3470" s="29"/>
      <c r="Q3470" s="29"/>
      <c r="R3470" s="29"/>
      <c r="S3470" s="28"/>
      <c r="T3470" s="211"/>
    </row>
    <row r="3471" spans="1:20" outlineLevel="1" x14ac:dyDescent="0.2">
      <c r="A3471" s="38"/>
      <c r="B3471" s="37"/>
      <c r="C3471" s="36"/>
      <c r="D3471" s="35"/>
      <c r="E3471" s="34">
        <f>D3471*H3452</f>
        <v>0</v>
      </c>
      <c r="F3471" s="33" cm="1">
        <f t="array" ref="F3471">IFERROR(_xlfn.XLOOKUP(1,(TabFournisseurs[TYPE]=A3471)*(TabFournisseurs[SUPPLIER2]=B3471)*(TabFournisseurs[REF PRODUCT]=C3471),TabFournisseurs[Cost / per m]),0)</f>
        <v>0</v>
      </c>
      <c r="G3471" s="32">
        <f t="shared" si="314"/>
        <v>0</v>
      </c>
      <c r="H3471" s="31">
        <f>G3471*H3452</f>
        <v>0</v>
      </c>
      <c r="I3471" s="30"/>
      <c r="J3471" s="30"/>
      <c r="K3471" s="29"/>
      <c r="L3471" s="29"/>
      <c r="M3471" s="29"/>
      <c r="N3471" s="29"/>
      <c r="O3471" s="29"/>
      <c r="P3471" s="29"/>
      <c r="Q3471" s="29"/>
      <c r="R3471" s="29"/>
      <c r="S3471" s="28"/>
      <c r="T3471" s="211"/>
    </row>
    <row r="3472" spans="1:20" outlineLevel="1" x14ac:dyDescent="0.2">
      <c r="A3472" s="38"/>
      <c r="B3472" s="37"/>
      <c r="C3472" s="36"/>
      <c r="D3472" s="35"/>
      <c r="E3472" s="34">
        <f>D3472*H3452</f>
        <v>0</v>
      </c>
      <c r="F3472" s="33" cm="1">
        <f t="array" ref="F3472">IFERROR(_xlfn.XLOOKUP(1,(TabFournisseurs[TYPE]=A3472)*(TabFournisseurs[SUPPLIER2]=B3472)*(TabFournisseurs[REF PRODUCT]=C3472),TabFournisseurs[Cost / per m]),0)</f>
        <v>0</v>
      </c>
      <c r="G3472" s="32">
        <f t="shared" si="314"/>
        <v>0</v>
      </c>
      <c r="H3472" s="31">
        <f>G3472*H3452</f>
        <v>0</v>
      </c>
      <c r="I3472" s="30"/>
      <c r="J3472" s="30"/>
      <c r="K3472" s="29"/>
      <c r="L3472" s="29"/>
      <c r="M3472" s="29"/>
      <c r="N3472" s="29"/>
      <c r="O3472" s="29"/>
      <c r="P3472" s="29"/>
      <c r="Q3472" s="29"/>
      <c r="R3472" s="29"/>
      <c r="S3472" s="28"/>
      <c r="T3472" s="211"/>
    </row>
    <row r="3473" spans="1:20" ht="17" outlineLevel="1" x14ac:dyDescent="0.2">
      <c r="A3473" s="38" t="s">
        <v>38</v>
      </c>
      <c r="B3473" s="37" t="s">
        <v>40</v>
      </c>
      <c r="C3473" s="36" t="s">
        <v>83</v>
      </c>
      <c r="D3473" s="35">
        <v>1</v>
      </c>
      <c r="E3473" s="34">
        <f>D3473*H3452</f>
        <v>53</v>
      </c>
      <c r="F3473" s="33" cm="1">
        <f t="array" ref="F3473">IFERROR(_xlfn.XLOOKUP(1,(TabFournisseurs[TYPE]=A3473)*(TabFournisseurs[SUPPLIER2]=B3473)*(TabFournisseurs[REF PRODUCT]=C3473),TabFournisseurs[Cost / per m]),0)</f>
        <v>4</v>
      </c>
      <c r="G3473" s="32">
        <f t="shared" ref="G3473:G3474" si="315">F3473*D3473</f>
        <v>4</v>
      </c>
      <c r="H3473" s="31">
        <f>G3473*H3452</f>
        <v>212</v>
      </c>
      <c r="I3473" s="30"/>
      <c r="J3473" s="30"/>
      <c r="K3473" s="29"/>
      <c r="L3473" s="29"/>
      <c r="M3473" s="29"/>
      <c r="N3473" s="29"/>
      <c r="O3473" s="29"/>
      <c r="P3473" s="29"/>
      <c r="Q3473" s="29"/>
      <c r="R3473" s="29"/>
      <c r="S3473" s="28"/>
      <c r="T3473" s="211"/>
    </row>
    <row r="3474" spans="1:20" ht="18" outlineLevel="1" thickBot="1" x14ac:dyDescent="0.25">
      <c r="A3474" s="27" t="s">
        <v>38</v>
      </c>
      <c r="B3474" s="26" t="s">
        <v>42</v>
      </c>
      <c r="C3474" s="25" t="s">
        <v>43</v>
      </c>
      <c r="D3474" s="24">
        <v>1</v>
      </c>
      <c r="E3474" s="23">
        <f>D3474*H3452</f>
        <v>53</v>
      </c>
      <c r="F3474" s="22" cm="1">
        <f t="array" ref="F3474">IFERROR(_xlfn.XLOOKUP(1,(TabFournisseurs[TYPE]=A3474)*(TabFournisseurs[SUPPLIER2]=B3474)*(TabFournisseurs[REF PRODUCT]=C3474),TabFournisseurs[Cost / per m]),0)</f>
        <v>0.5</v>
      </c>
      <c r="G3474" s="21">
        <f t="shared" si="315"/>
        <v>0.5</v>
      </c>
      <c r="H3474" s="20">
        <f>G3474*H3452</f>
        <v>26.5</v>
      </c>
      <c r="I3474" s="19"/>
      <c r="J3474" s="19"/>
      <c r="K3474" s="18"/>
      <c r="L3474" s="18"/>
      <c r="M3474" s="18"/>
      <c r="N3474" s="18"/>
      <c r="O3474" s="18"/>
      <c r="P3474" s="18"/>
      <c r="Q3474" s="18"/>
      <c r="R3474" s="18"/>
      <c r="S3474" s="17"/>
      <c r="T3474" s="211"/>
    </row>
    <row r="3475" spans="1:20" ht="17" thickBot="1" x14ac:dyDescent="0.25">
      <c r="A3475" s="95"/>
      <c r="B3475" s="95"/>
      <c r="C3475" s="95"/>
      <c r="D3475" s="95"/>
      <c r="E3475" s="95"/>
      <c r="F3475" s="95"/>
      <c r="G3475" s="95"/>
      <c r="H3475" s="95"/>
      <c r="I3475" s="95"/>
      <c r="J3475" s="95"/>
      <c r="K3475" s="95"/>
      <c r="L3475" s="95"/>
      <c r="M3475" s="95"/>
      <c r="N3475" s="95"/>
      <c r="O3475" s="95"/>
      <c r="P3475" s="95"/>
      <c r="Q3475" s="95"/>
      <c r="R3475" s="95"/>
      <c r="S3475" s="95"/>
      <c r="T3475" s="95"/>
    </row>
    <row r="3476" spans="1:20" ht="23" customHeight="1" x14ac:dyDescent="0.2">
      <c r="A3476" s="160" t="s">
        <v>390</v>
      </c>
      <c r="B3476" s="161"/>
      <c r="C3476" s="161"/>
      <c r="D3476" s="161"/>
      <c r="E3476" s="161"/>
      <c r="F3476" s="161"/>
      <c r="G3476" s="162"/>
      <c r="H3476" s="166" t="s">
        <v>91</v>
      </c>
      <c r="I3476" s="167"/>
      <c r="J3476" s="167"/>
      <c r="K3476" s="167"/>
      <c r="L3476" s="167"/>
      <c r="M3476" s="168"/>
      <c r="N3476" s="169" t="s">
        <v>1</v>
      </c>
      <c r="O3476" s="169"/>
      <c r="P3476" s="169"/>
      <c r="Q3476" s="169"/>
      <c r="R3476" s="171"/>
      <c r="S3476" s="173" t="s">
        <v>2</v>
      </c>
      <c r="T3476" s="210"/>
    </row>
    <row r="3477" spans="1:20" ht="23" customHeight="1" thickBot="1" x14ac:dyDescent="0.25">
      <c r="A3477" s="163"/>
      <c r="B3477" s="164"/>
      <c r="C3477" s="164"/>
      <c r="D3477" s="164"/>
      <c r="E3477" s="164"/>
      <c r="F3477" s="164"/>
      <c r="G3477" s="165"/>
      <c r="H3477" s="177"/>
      <c r="I3477" s="178"/>
      <c r="J3477" s="178"/>
      <c r="K3477" s="178"/>
      <c r="L3477" s="178"/>
      <c r="M3477" s="179"/>
      <c r="N3477" s="170"/>
      <c r="O3477" s="170"/>
      <c r="P3477" s="170"/>
      <c r="Q3477" s="170"/>
      <c r="R3477" s="172"/>
      <c r="S3477" s="174"/>
      <c r="T3477" s="210"/>
    </row>
    <row r="3478" spans="1:20" outlineLevel="1" x14ac:dyDescent="0.2">
      <c r="A3478" s="180" t="s">
        <v>3</v>
      </c>
      <c r="B3478" s="181"/>
      <c r="C3478" s="94"/>
      <c r="D3478" s="94"/>
      <c r="E3478" s="94"/>
      <c r="F3478" s="94"/>
      <c r="G3478" s="94"/>
      <c r="H3478" s="94"/>
      <c r="I3478" s="94"/>
      <c r="J3478" s="94"/>
      <c r="K3478" s="94"/>
      <c r="L3478" s="94"/>
      <c r="M3478" s="94"/>
      <c r="N3478" s="94"/>
      <c r="O3478" s="94"/>
      <c r="P3478" s="94"/>
      <c r="Q3478" s="94"/>
      <c r="R3478" s="94"/>
      <c r="S3478" s="93" t="s">
        <v>85</v>
      </c>
      <c r="T3478" s="211"/>
    </row>
    <row r="3479" spans="1:20" ht="17" outlineLevel="1" thickBot="1" x14ac:dyDescent="0.25">
      <c r="A3479" s="92"/>
      <c r="B3479" s="42"/>
      <c r="C3479" s="42"/>
      <c r="D3479" s="42"/>
      <c r="E3479" s="42"/>
      <c r="F3479" s="42"/>
      <c r="G3479" s="42"/>
      <c r="H3479" s="42"/>
      <c r="I3479" s="42"/>
      <c r="J3479" s="42"/>
      <c r="K3479" s="42"/>
      <c r="L3479" s="42"/>
      <c r="M3479" s="42"/>
      <c r="N3479" s="42"/>
      <c r="O3479" s="42"/>
      <c r="P3479" s="42"/>
      <c r="Q3479" s="42"/>
      <c r="R3479" s="42"/>
      <c r="S3479" s="47"/>
      <c r="T3479" s="211"/>
    </row>
    <row r="3480" spans="1:20" ht="17" customHeight="1" outlineLevel="1" thickBot="1" x14ac:dyDescent="0.25">
      <c r="A3480" s="182" t="s">
        <v>5</v>
      </c>
      <c r="B3480" s="183"/>
      <c r="C3480" s="91" t="s">
        <v>6</v>
      </c>
      <c r="D3480" s="90" t="s">
        <v>7</v>
      </c>
      <c r="E3480" s="106" t="s">
        <v>394</v>
      </c>
      <c r="F3480" s="42"/>
      <c r="G3480" s="42"/>
      <c r="H3480" s="84" t="s">
        <v>8</v>
      </c>
      <c r="I3480" s="88"/>
      <c r="J3480" s="88"/>
      <c r="K3480" s="88"/>
      <c r="L3480" s="88"/>
      <c r="M3480" s="88"/>
      <c r="N3480" s="88"/>
      <c r="O3480" s="88"/>
      <c r="P3480" s="88"/>
      <c r="Q3480" s="88"/>
      <c r="S3480" s="87"/>
      <c r="T3480" s="211"/>
    </row>
    <row r="3481" spans="1:20" ht="16" customHeight="1" outlineLevel="1" x14ac:dyDescent="0.2">
      <c r="A3481" s="184"/>
      <c r="B3481" s="185"/>
      <c r="C3481" s="188" t="s">
        <v>395</v>
      </c>
      <c r="D3481" s="86" t="s">
        <v>9</v>
      </c>
      <c r="E3481" s="85" t="s">
        <v>86</v>
      </c>
      <c r="F3481" s="42"/>
      <c r="G3481" s="42"/>
      <c r="H3481" s="84" t="s">
        <v>10</v>
      </c>
      <c r="I3481" s="83"/>
      <c r="J3481" s="83"/>
      <c r="K3481" s="83"/>
      <c r="L3481" s="83"/>
      <c r="M3481" s="83"/>
      <c r="N3481" s="83"/>
      <c r="O3481" s="83"/>
      <c r="P3481" s="83"/>
      <c r="Q3481" s="83"/>
      <c r="R3481" s="191"/>
      <c r="S3481" s="192"/>
      <c r="T3481" s="211"/>
    </row>
    <row r="3482" spans="1:20" ht="16" customHeight="1" outlineLevel="1" x14ac:dyDescent="0.2">
      <c r="A3482" s="184"/>
      <c r="B3482" s="185"/>
      <c r="C3482" s="189"/>
      <c r="D3482" s="63" t="s">
        <v>11</v>
      </c>
      <c r="E3482" s="82" t="s">
        <v>50</v>
      </c>
      <c r="F3482" s="42"/>
      <c r="G3482" s="48"/>
      <c r="H3482" s="81"/>
      <c r="I3482" s="80"/>
      <c r="J3482" s="80"/>
      <c r="K3482" s="80"/>
      <c r="L3482" s="80"/>
      <c r="M3482" s="80"/>
      <c r="N3482" s="80"/>
      <c r="O3482" s="80"/>
      <c r="P3482" s="80"/>
      <c r="Q3482" s="80"/>
      <c r="R3482" s="191"/>
      <c r="S3482" s="192"/>
      <c r="T3482" s="211"/>
    </row>
    <row r="3483" spans="1:20" ht="16" customHeight="1" outlineLevel="1" thickBot="1" x14ac:dyDescent="0.25">
      <c r="A3483" s="184"/>
      <c r="B3483" s="185"/>
      <c r="C3483" s="189"/>
      <c r="D3483" s="63" t="s">
        <v>12</v>
      </c>
      <c r="E3483" s="82"/>
      <c r="F3483" s="42"/>
      <c r="G3483" s="48"/>
      <c r="H3483" s="81"/>
      <c r="I3483" s="80"/>
      <c r="J3483" s="80"/>
      <c r="K3483" s="80"/>
      <c r="L3483" s="80"/>
      <c r="M3483" s="80"/>
      <c r="N3483" s="80"/>
      <c r="O3483" s="80"/>
      <c r="P3483" s="80"/>
      <c r="Q3483" s="80"/>
      <c r="R3483" s="152"/>
      <c r="S3483" s="153"/>
      <c r="T3483" s="211"/>
    </row>
    <row r="3484" spans="1:20" ht="16" customHeight="1" outlineLevel="1" thickBot="1" x14ac:dyDescent="0.25">
      <c r="A3484" s="184"/>
      <c r="B3484" s="185"/>
      <c r="C3484" s="189"/>
      <c r="D3484" s="63" t="s">
        <v>13</v>
      </c>
      <c r="E3484" s="105" t="b">
        <v>0</v>
      </c>
      <c r="F3484" s="42"/>
      <c r="G3484" s="48"/>
      <c r="H3484" s="59" t="s">
        <v>14</v>
      </c>
      <c r="I3484" s="58">
        <v>48</v>
      </c>
      <c r="J3484" s="58">
        <v>50</v>
      </c>
      <c r="K3484" s="58">
        <v>52</v>
      </c>
      <c r="L3484" s="58">
        <v>54</v>
      </c>
      <c r="M3484" s="58">
        <v>56</v>
      </c>
      <c r="N3484" s="58">
        <v>58</v>
      </c>
      <c r="O3484" s="58">
        <v>60</v>
      </c>
      <c r="P3484" s="58">
        <v>62</v>
      </c>
      <c r="Q3484" s="57">
        <v>64</v>
      </c>
      <c r="S3484" s="79"/>
      <c r="T3484" s="211"/>
    </row>
    <row r="3485" spans="1:20" outlineLevel="1" x14ac:dyDescent="0.2">
      <c r="A3485" s="184"/>
      <c r="B3485" s="185"/>
      <c r="C3485" s="189"/>
      <c r="D3485" s="193"/>
      <c r="E3485" s="194"/>
      <c r="F3485" s="42"/>
      <c r="G3485" s="48"/>
      <c r="H3485" s="78">
        <f t="shared" ref="H3485:H3492" si="316">SUM(I3485:Q3485)</f>
        <v>0</v>
      </c>
      <c r="I3485" s="77"/>
      <c r="J3485" s="77"/>
      <c r="K3485" s="77"/>
      <c r="L3485" s="77"/>
      <c r="M3485" s="77"/>
      <c r="N3485" s="77"/>
      <c r="O3485" s="77"/>
      <c r="P3485" s="77"/>
      <c r="Q3485" s="77"/>
      <c r="R3485" s="195" t="s">
        <v>15</v>
      </c>
      <c r="S3485" s="196"/>
      <c r="T3485" s="211"/>
    </row>
    <row r="3486" spans="1:20" ht="16" customHeight="1" outlineLevel="1" x14ac:dyDescent="0.2">
      <c r="A3486" s="184"/>
      <c r="B3486" s="185"/>
      <c r="C3486" s="189"/>
      <c r="D3486" s="63" t="s">
        <v>16</v>
      </c>
      <c r="E3486" s="76" t="s">
        <v>345</v>
      </c>
      <c r="F3486" s="42"/>
      <c r="G3486" s="48"/>
      <c r="H3486" s="73">
        <f t="shared" si="316"/>
        <v>0</v>
      </c>
      <c r="I3486" s="68"/>
      <c r="J3486" s="68"/>
      <c r="K3486" s="68"/>
      <c r="L3486" s="68"/>
      <c r="M3486" s="68"/>
      <c r="N3486" s="68"/>
      <c r="O3486" s="68"/>
      <c r="P3486" s="68"/>
      <c r="Q3486" s="68"/>
      <c r="R3486" s="197"/>
      <c r="S3486" s="192"/>
      <c r="T3486" s="211"/>
    </row>
    <row r="3487" spans="1:20" ht="16" customHeight="1" outlineLevel="1" x14ac:dyDescent="0.2">
      <c r="A3487" s="184"/>
      <c r="B3487" s="185"/>
      <c r="C3487" s="189"/>
      <c r="D3487" s="63" t="s">
        <v>17</v>
      </c>
      <c r="E3487" s="75" t="s">
        <v>346</v>
      </c>
      <c r="F3487" s="42"/>
      <c r="G3487" s="42"/>
      <c r="H3487" s="73">
        <f t="shared" si="316"/>
        <v>0</v>
      </c>
      <c r="I3487" s="68"/>
      <c r="J3487" s="68"/>
      <c r="K3487" s="68"/>
      <c r="L3487" s="68"/>
      <c r="M3487" s="68"/>
      <c r="N3487" s="68"/>
      <c r="O3487" s="68"/>
      <c r="P3487" s="68"/>
      <c r="Q3487" s="68"/>
      <c r="R3487" s="197"/>
      <c r="S3487" s="192"/>
      <c r="T3487" s="211"/>
    </row>
    <row r="3488" spans="1:20" outlineLevel="1" x14ac:dyDescent="0.2">
      <c r="A3488" s="184"/>
      <c r="B3488" s="185"/>
      <c r="C3488" s="189"/>
      <c r="D3488" s="193"/>
      <c r="E3488" s="194"/>
      <c r="F3488" s="42"/>
      <c r="G3488" s="48"/>
      <c r="H3488" s="73">
        <f t="shared" si="316"/>
        <v>0</v>
      </c>
      <c r="I3488" s="68"/>
      <c r="J3488" s="68"/>
      <c r="K3488" s="68"/>
      <c r="L3488" s="68"/>
      <c r="M3488" s="68"/>
      <c r="N3488" s="68"/>
      <c r="O3488" s="68"/>
      <c r="P3488" s="68"/>
      <c r="Q3488" s="68"/>
      <c r="R3488" s="197"/>
      <c r="S3488" s="192"/>
      <c r="T3488" s="211"/>
    </row>
    <row r="3489" spans="1:20" ht="16" customHeight="1" outlineLevel="1" x14ac:dyDescent="0.2">
      <c r="A3489" s="184"/>
      <c r="B3489" s="185"/>
      <c r="C3489" s="189"/>
      <c r="D3489" s="63" t="s">
        <v>18</v>
      </c>
      <c r="E3489" s="76">
        <v>107</v>
      </c>
      <c r="F3489" s="42"/>
      <c r="G3489" s="48"/>
      <c r="H3489" s="73">
        <f t="shared" si="316"/>
        <v>0</v>
      </c>
      <c r="I3489" s="68"/>
      <c r="J3489" s="68"/>
      <c r="K3489" s="68"/>
      <c r="L3489" s="68"/>
      <c r="M3489" s="68"/>
      <c r="N3489" s="68"/>
      <c r="O3489" s="68"/>
      <c r="P3489" s="68"/>
      <c r="Q3489" s="68"/>
      <c r="R3489" s="197"/>
      <c r="S3489" s="192"/>
      <c r="T3489" s="211"/>
    </row>
    <row r="3490" spans="1:20" ht="16" customHeight="1" outlineLevel="1" x14ac:dyDescent="0.2">
      <c r="A3490" s="184"/>
      <c r="B3490" s="185"/>
      <c r="C3490" s="189"/>
      <c r="D3490" s="63" t="s">
        <v>19</v>
      </c>
      <c r="E3490" s="75">
        <f>SUM(G3503:G3517)</f>
        <v>2.5</v>
      </c>
      <c r="F3490" s="42"/>
      <c r="G3490" s="42"/>
      <c r="H3490" s="73">
        <f t="shared" si="316"/>
        <v>0</v>
      </c>
      <c r="I3490" s="68"/>
      <c r="J3490" s="68"/>
      <c r="K3490" s="68"/>
      <c r="L3490" s="68"/>
      <c r="M3490" s="68"/>
      <c r="N3490" s="68"/>
      <c r="O3490" s="68"/>
      <c r="P3490" s="68"/>
      <c r="Q3490" s="68"/>
      <c r="R3490" s="197"/>
      <c r="S3490" s="192"/>
      <c r="T3490" s="211"/>
    </row>
    <row r="3491" spans="1:20" outlineLevel="1" x14ac:dyDescent="0.2">
      <c r="A3491" s="184"/>
      <c r="B3491" s="185"/>
      <c r="C3491" s="189"/>
      <c r="D3491" s="193"/>
      <c r="E3491" s="194"/>
      <c r="F3491" s="42"/>
      <c r="G3491" s="48"/>
      <c r="H3491" s="73">
        <f t="shared" si="316"/>
        <v>0</v>
      </c>
      <c r="I3491" s="68"/>
      <c r="J3491" s="68"/>
      <c r="K3491" s="68"/>
      <c r="L3491" s="68"/>
      <c r="M3491" s="68"/>
      <c r="N3491" s="68"/>
      <c r="O3491" s="68"/>
      <c r="P3491" s="68"/>
      <c r="Q3491" s="68"/>
      <c r="R3491" s="197"/>
      <c r="S3491" s="192"/>
      <c r="T3491" s="211"/>
    </row>
    <row r="3492" spans="1:20" ht="16" customHeight="1" outlineLevel="1" x14ac:dyDescent="0.2">
      <c r="A3492" s="184"/>
      <c r="B3492" s="185"/>
      <c r="C3492" s="189"/>
      <c r="D3492" s="63" t="s">
        <v>20</v>
      </c>
      <c r="E3492" s="75">
        <f>SUM(E3489:E3490)</f>
        <v>109.5</v>
      </c>
      <c r="F3492" s="42"/>
      <c r="G3492" s="74"/>
      <c r="H3492" s="73">
        <f t="shared" si="316"/>
        <v>0</v>
      </c>
      <c r="I3492" s="68"/>
      <c r="J3492" s="68"/>
      <c r="K3492" s="68"/>
      <c r="L3492" s="68"/>
      <c r="M3492" s="68"/>
      <c r="N3492" s="68"/>
      <c r="O3492" s="68"/>
      <c r="P3492" s="68"/>
      <c r="Q3492" s="68"/>
      <c r="R3492" s="197"/>
      <c r="S3492" s="192"/>
      <c r="T3492" s="211"/>
    </row>
    <row r="3493" spans="1:20" ht="16" customHeight="1" outlineLevel="1" x14ac:dyDescent="0.2">
      <c r="A3493" s="184"/>
      <c r="B3493" s="185"/>
      <c r="C3493" s="189"/>
      <c r="D3493" s="63" t="s">
        <v>21</v>
      </c>
      <c r="E3493" s="72">
        <f>SUM(E3495/E3492)</f>
        <v>5.4337899543378994</v>
      </c>
      <c r="F3493" s="42"/>
      <c r="G3493" s="71" t="s">
        <v>11</v>
      </c>
      <c r="H3493" s="69">
        <v>0</v>
      </c>
      <c r="I3493" s="68"/>
      <c r="J3493" s="68"/>
      <c r="K3493" s="68"/>
      <c r="L3493" s="68"/>
      <c r="M3493" s="68"/>
      <c r="N3493" s="68"/>
      <c r="O3493" s="68"/>
      <c r="P3493" s="68"/>
      <c r="Q3493" s="67"/>
      <c r="R3493" s="197"/>
      <c r="S3493" s="192"/>
      <c r="T3493" s="211"/>
    </row>
    <row r="3494" spans="1:20" ht="17" outlineLevel="1" thickBot="1" x14ac:dyDescent="0.25">
      <c r="A3494" s="184"/>
      <c r="B3494" s="185"/>
      <c r="C3494" s="189"/>
      <c r="D3494" s="193"/>
      <c r="E3494" s="194"/>
      <c r="F3494" s="42"/>
      <c r="G3494" s="70" t="s">
        <v>22</v>
      </c>
      <c r="H3494" s="69">
        <v>0</v>
      </c>
      <c r="I3494" s="68"/>
      <c r="J3494" s="68"/>
      <c r="K3494" s="68"/>
      <c r="L3494" s="68"/>
      <c r="M3494" s="68"/>
      <c r="N3494" s="68"/>
      <c r="O3494" s="68"/>
      <c r="P3494" s="68"/>
      <c r="Q3494" s="67"/>
      <c r="R3494" s="197"/>
      <c r="S3494" s="192"/>
      <c r="T3494" s="211"/>
    </row>
    <row r="3495" spans="1:20" ht="16" customHeight="1" outlineLevel="1" thickBot="1" x14ac:dyDescent="0.25">
      <c r="A3495" s="184"/>
      <c r="B3495" s="185"/>
      <c r="C3495" s="189"/>
      <c r="D3495" s="63" t="s">
        <v>23</v>
      </c>
      <c r="E3495" s="66">
        <v>595</v>
      </c>
      <c r="G3495" s="48"/>
      <c r="H3495" s="65">
        <f>SUM(H3493:H3494)</f>
        <v>0</v>
      </c>
      <c r="I3495" s="64">
        <f t="shared" ref="I3495:Q3495" si="317">SUM(I3485:I3492)</f>
        <v>0</v>
      </c>
      <c r="J3495" s="64">
        <f t="shared" si="317"/>
        <v>0</v>
      </c>
      <c r="K3495" s="64">
        <f t="shared" si="317"/>
        <v>0</v>
      </c>
      <c r="L3495" s="64">
        <f t="shared" si="317"/>
        <v>0</v>
      </c>
      <c r="M3495" s="64">
        <f t="shared" si="317"/>
        <v>0</v>
      </c>
      <c r="N3495" s="64">
        <f t="shared" si="317"/>
        <v>0</v>
      </c>
      <c r="O3495" s="64">
        <f t="shared" si="317"/>
        <v>0</v>
      </c>
      <c r="P3495" s="64">
        <f t="shared" si="317"/>
        <v>0</v>
      </c>
      <c r="Q3495" s="64">
        <f t="shared" si="317"/>
        <v>0</v>
      </c>
      <c r="R3495" s="197"/>
      <c r="S3495" s="192"/>
      <c r="T3495" s="211"/>
    </row>
    <row r="3496" spans="1:20" ht="17" customHeight="1" outlineLevel="1" thickBot="1" x14ac:dyDescent="0.25">
      <c r="A3496" s="184"/>
      <c r="B3496" s="185"/>
      <c r="C3496" s="189"/>
      <c r="D3496" s="63" t="s">
        <v>24</v>
      </c>
      <c r="E3496" s="62">
        <f>SUM(E3495/2.5)</f>
        <v>238</v>
      </c>
      <c r="F3496" s="42"/>
      <c r="G3496" s="61"/>
      <c r="H3496" s="60" t="s">
        <v>14</v>
      </c>
      <c r="I3496" s="59">
        <v>48</v>
      </c>
      <c r="J3496" s="58">
        <v>50</v>
      </c>
      <c r="K3496" s="58">
        <v>52</v>
      </c>
      <c r="L3496" s="58">
        <v>54</v>
      </c>
      <c r="M3496" s="58">
        <v>56</v>
      </c>
      <c r="N3496" s="58">
        <v>58</v>
      </c>
      <c r="O3496" s="58">
        <v>60</v>
      </c>
      <c r="P3496" s="58">
        <v>62</v>
      </c>
      <c r="Q3496" s="57">
        <v>64</v>
      </c>
      <c r="R3496" s="197"/>
      <c r="S3496" s="192"/>
      <c r="T3496" s="211"/>
    </row>
    <row r="3497" spans="1:20" ht="17" outlineLevel="1" thickBot="1" x14ac:dyDescent="0.25">
      <c r="A3497" s="186"/>
      <c r="B3497" s="187"/>
      <c r="C3497" s="190"/>
      <c r="D3497" s="56" t="s">
        <v>25</v>
      </c>
      <c r="E3497" s="55">
        <f>SUM(E3495/2.2)</f>
        <v>270.45454545454544</v>
      </c>
      <c r="F3497" s="42"/>
      <c r="G3497" s="42"/>
      <c r="H3497" s="42"/>
      <c r="I3497" s="42"/>
      <c r="J3497" s="42"/>
      <c r="K3497" s="42"/>
      <c r="L3497" s="42"/>
      <c r="M3497" s="42"/>
      <c r="N3497" s="42"/>
      <c r="O3497" s="42"/>
      <c r="P3497" s="42"/>
      <c r="Q3497" s="42"/>
      <c r="R3497" s="198"/>
      <c r="S3497" s="199"/>
      <c r="T3497" s="211"/>
    </row>
    <row r="3498" spans="1:20" ht="17" outlineLevel="1" thickBot="1" x14ac:dyDescent="0.25">
      <c r="A3498" s="54" t="s">
        <v>26</v>
      </c>
      <c r="B3498" s="53"/>
      <c r="C3498" s="42"/>
      <c r="D3498" s="48"/>
      <c r="E3498" s="52"/>
      <c r="F3498" s="42"/>
      <c r="S3498" s="28"/>
      <c r="T3498" s="211"/>
    </row>
    <row r="3499" spans="1:20" outlineLevel="1" x14ac:dyDescent="0.2">
      <c r="A3499" s="51" t="s">
        <v>27</v>
      </c>
      <c r="B3499" s="50"/>
      <c r="C3499" s="42"/>
      <c r="D3499" s="48"/>
      <c r="E3499" s="42"/>
      <c r="F3499" s="42"/>
      <c r="R3499" s="42"/>
      <c r="S3499" s="47"/>
      <c r="T3499" s="211"/>
    </row>
    <row r="3500" spans="1:20" outlineLevel="1" x14ac:dyDescent="0.2">
      <c r="A3500" s="49"/>
      <c r="B3500" s="42"/>
      <c r="C3500" s="42"/>
      <c r="D3500" s="48"/>
      <c r="E3500" s="42"/>
      <c r="F3500" s="42"/>
      <c r="G3500" s="42"/>
      <c r="H3500" s="42"/>
      <c r="I3500" s="42"/>
      <c r="J3500" s="42"/>
      <c r="K3500" s="42"/>
      <c r="L3500" s="42"/>
      <c r="M3500" s="42"/>
      <c r="N3500" s="42"/>
      <c r="O3500" s="42"/>
      <c r="P3500" s="42"/>
      <c r="Q3500" s="42"/>
      <c r="R3500" s="42"/>
      <c r="S3500" s="47"/>
      <c r="T3500" s="211"/>
    </row>
    <row r="3501" spans="1:20" ht="17" outlineLevel="1" thickBot="1" x14ac:dyDescent="0.25">
      <c r="A3501" s="49" t="s">
        <v>28</v>
      </c>
      <c r="B3501" s="42"/>
      <c r="C3501" s="42"/>
      <c r="D3501" s="48"/>
      <c r="E3501" s="42"/>
      <c r="F3501" s="42"/>
      <c r="G3501" s="42"/>
      <c r="H3501" s="42"/>
      <c r="I3501" s="42"/>
      <c r="J3501" s="42"/>
      <c r="K3501" s="42"/>
      <c r="L3501" s="42"/>
      <c r="M3501" s="42"/>
      <c r="N3501" s="42"/>
      <c r="O3501" s="42"/>
      <c r="P3501" s="42"/>
      <c r="Q3501" s="42"/>
      <c r="R3501" s="42"/>
      <c r="S3501" s="47"/>
      <c r="T3501" s="211"/>
    </row>
    <row r="3502" spans="1:20" outlineLevel="1" x14ac:dyDescent="0.2">
      <c r="A3502" s="46" t="s">
        <v>29</v>
      </c>
      <c r="B3502" s="45" t="s">
        <v>30</v>
      </c>
      <c r="C3502" s="44" t="s">
        <v>31</v>
      </c>
      <c r="D3502" s="44" t="s">
        <v>32</v>
      </c>
      <c r="E3502" s="44" t="s">
        <v>33</v>
      </c>
      <c r="F3502" s="44" t="s">
        <v>34</v>
      </c>
      <c r="G3502" s="44" t="s">
        <v>35</v>
      </c>
      <c r="H3502" s="43" t="s">
        <v>36</v>
      </c>
      <c r="I3502" s="200" t="s">
        <v>37</v>
      </c>
      <c r="J3502" s="201"/>
      <c r="K3502" s="202"/>
      <c r="L3502" s="202"/>
      <c r="M3502" s="202"/>
      <c r="N3502" s="202"/>
      <c r="O3502" s="202"/>
      <c r="P3502" s="42"/>
      <c r="Q3502" s="42"/>
      <c r="R3502" s="42"/>
      <c r="S3502" s="28"/>
      <c r="T3502" s="211"/>
    </row>
    <row r="3503" spans="1:20" outlineLevel="1" x14ac:dyDescent="0.2">
      <c r="A3503" s="38"/>
      <c r="B3503" s="37"/>
      <c r="C3503" s="36"/>
      <c r="D3503" s="35"/>
      <c r="E3503" s="41">
        <f>D3503*H3495</f>
        <v>0</v>
      </c>
      <c r="F3503" s="33" cm="1">
        <f t="array" ref="F3503">IFERROR(_xlfn.XLOOKUP(1,(TabFournisseurs[TYPE]=A3503)*(TabFournisseurs[SUPPLIER2]=B3503)*(TabFournisseurs[REF PRODUCT]=C3503),TabFournisseurs[Cost / per m]),0)</f>
        <v>0</v>
      </c>
      <c r="G3503" s="96">
        <f>F3503*D3503</f>
        <v>0</v>
      </c>
      <c r="H3503" s="40">
        <f>G3503*H3495</f>
        <v>0</v>
      </c>
      <c r="I3503" s="203"/>
      <c r="J3503" s="201"/>
      <c r="K3503" s="156"/>
      <c r="L3503" s="156"/>
      <c r="M3503" s="156"/>
      <c r="N3503" s="156"/>
      <c r="O3503" s="156"/>
      <c r="P3503" s="156"/>
      <c r="Q3503" s="156"/>
      <c r="R3503" s="156"/>
      <c r="S3503" s="157"/>
      <c r="T3503" s="211"/>
    </row>
    <row r="3504" spans="1:20" outlineLevel="1" x14ac:dyDescent="0.2">
      <c r="A3504" s="38"/>
      <c r="B3504" s="37"/>
      <c r="C3504" s="36"/>
      <c r="D3504" s="35"/>
      <c r="E3504" s="34">
        <f>D3504*H3495</f>
        <v>0</v>
      </c>
      <c r="F3504" s="33" cm="1">
        <f t="array" ref="F3504">IFERROR(_xlfn.XLOOKUP(1,(TabFournisseurs[TYPE]=A3504)*(TabFournisseurs[SUPPLIER2]=B3504)*(TabFournisseurs[REF PRODUCT]=C3504),TabFournisseurs[Cost / per m]),0)</f>
        <v>0</v>
      </c>
      <c r="G3504" s="32">
        <f t="shared" ref="G3504:G3514" si="318">F3504*D3504</f>
        <v>0</v>
      </c>
      <c r="H3504" s="31">
        <f>G3504*H3495</f>
        <v>0</v>
      </c>
      <c r="I3504" s="39"/>
      <c r="J3504" s="39"/>
      <c r="K3504" s="156"/>
      <c r="L3504" s="156"/>
      <c r="M3504" s="156"/>
      <c r="N3504" s="156"/>
      <c r="O3504" s="156"/>
      <c r="P3504" s="156"/>
      <c r="Q3504" s="156"/>
      <c r="R3504" s="156"/>
      <c r="S3504" s="157"/>
      <c r="T3504" s="211"/>
    </row>
    <row r="3505" spans="1:20" outlineLevel="1" x14ac:dyDescent="0.2">
      <c r="A3505" s="38"/>
      <c r="B3505" s="37"/>
      <c r="C3505" s="36"/>
      <c r="D3505" s="35"/>
      <c r="E3505" s="34">
        <f>D3505*H3495</f>
        <v>0</v>
      </c>
      <c r="F3505" s="33" cm="1">
        <f t="array" ref="F3505">IFERROR(_xlfn.XLOOKUP(1,(TabFournisseurs[TYPE]=A3505)*(TabFournisseurs[SUPPLIER2]=B3505)*(TabFournisseurs[REF PRODUCT]=C3505),TabFournisseurs[Cost / per m]),0)</f>
        <v>0</v>
      </c>
      <c r="G3505" s="32">
        <f t="shared" si="318"/>
        <v>0</v>
      </c>
      <c r="H3505" s="31">
        <f>G3505*H3495</f>
        <v>0</v>
      </c>
      <c r="I3505" s="39"/>
      <c r="J3505" s="39"/>
      <c r="K3505" s="156"/>
      <c r="L3505" s="156"/>
      <c r="M3505" s="156"/>
      <c r="N3505" s="156"/>
      <c r="O3505" s="156"/>
      <c r="P3505" s="156"/>
      <c r="Q3505" s="156"/>
      <c r="R3505" s="156"/>
      <c r="S3505" s="157"/>
      <c r="T3505" s="211"/>
    </row>
    <row r="3506" spans="1:20" outlineLevel="1" x14ac:dyDescent="0.2">
      <c r="A3506" s="38"/>
      <c r="B3506" s="37"/>
      <c r="C3506" s="36"/>
      <c r="D3506" s="35"/>
      <c r="E3506" s="34">
        <f>D3506*H3495</f>
        <v>0</v>
      </c>
      <c r="F3506" s="33" cm="1">
        <f t="array" ref="F3506">IFERROR(_xlfn.XLOOKUP(1,(TabFournisseurs[TYPE]=A3506)*(TabFournisseurs[SUPPLIER2]=B3506)*(TabFournisseurs[REF PRODUCT]=C3506),TabFournisseurs[Cost / per m]),0)</f>
        <v>0</v>
      </c>
      <c r="G3506" s="32">
        <f t="shared" si="318"/>
        <v>0</v>
      </c>
      <c r="H3506" s="31">
        <f>G3506*H3495</f>
        <v>0</v>
      </c>
      <c r="I3506" s="30"/>
      <c r="J3506" s="30"/>
      <c r="K3506" s="156"/>
      <c r="L3506" s="156"/>
      <c r="M3506" s="156"/>
      <c r="N3506" s="156"/>
      <c r="O3506" s="156"/>
      <c r="P3506" s="156"/>
      <c r="Q3506" s="156"/>
      <c r="R3506" s="156"/>
      <c r="S3506" s="157"/>
      <c r="T3506" s="211"/>
    </row>
    <row r="3507" spans="1:20" outlineLevel="1" x14ac:dyDescent="0.2">
      <c r="A3507" s="38"/>
      <c r="B3507" s="37"/>
      <c r="C3507" s="36"/>
      <c r="D3507" s="35"/>
      <c r="E3507" s="34">
        <f>D3507*H3495</f>
        <v>0</v>
      </c>
      <c r="F3507" s="33" cm="1">
        <f t="array" ref="F3507">IFERROR(_xlfn.XLOOKUP(1,(TabFournisseurs[TYPE]=A3507)*(TabFournisseurs[SUPPLIER2]=B3507)*(TabFournisseurs[REF PRODUCT]=C3507),TabFournisseurs[Cost / per m]),0)</f>
        <v>0</v>
      </c>
      <c r="G3507" s="32">
        <f t="shared" si="318"/>
        <v>0</v>
      </c>
      <c r="H3507" s="31">
        <f>G3507*H3495</f>
        <v>0</v>
      </c>
      <c r="I3507" s="30"/>
      <c r="J3507" s="30"/>
      <c r="K3507" s="29"/>
      <c r="L3507" s="29"/>
      <c r="M3507" s="29"/>
      <c r="N3507" s="29"/>
      <c r="O3507" s="29"/>
      <c r="P3507" s="29"/>
      <c r="Q3507" s="29"/>
      <c r="R3507" s="29"/>
      <c r="S3507" s="28"/>
      <c r="T3507" s="211"/>
    </row>
    <row r="3508" spans="1:20" outlineLevel="1" x14ac:dyDescent="0.2">
      <c r="A3508" s="38"/>
      <c r="B3508" s="37"/>
      <c r="C3508" s="36"/>
      <c r="D3508" s="35"/>
      <c r="E3508" s="34">
        <f>D3508*H3495</f>
        <v>0</v>
      </c>
      <c r="F3508" s="33" cm="1">
        <f t="array" ref="F3508">IFERROR(_xlfn.XLOOKUP(1,(TabFournisseurs[TYPE]=A3508)*(TabFournisseurs[SUPPLIER2]=B3508)*(TabFournisseurs[REF PRODUCT]=C3508),TabFournisseurs[Cost / per m]),0)</f>
        <v>0</v>
      </c>
      <c r="G3508" s="32">
        <f t="shared" si="318"/>
        <v>0</v>
      </c>
      <c r="H3508" s="31">
        <f>G3508*H3495</f>
        <v>0</v>
      </c>
      <c r="I3508" s="158"/>
      <c r="J3508" s="159"/>
      <c r="K3508" s="29"/>
      <c r="L3508" s="29"/>
      <c r="M3508" s="29"/>
      <c r="N3508" s="29"/>
      <c r="O3508" s="29"/>
      <c r="P3508" s="29"/>
      <c r="Q3508" s="29"/>
      <c r="R3508" s="29"/>
      <c r="S3508" s="28"/>
      <c r="T3508" s="211"/>
    </row>
    <row r="3509" spans="1:20" outlineLevel="1" x14ac:dyDescent="0.2">
      <c r="A3509" s="38"/>
      <c r="B3509" s="37"/>
      <c r="C3509" s="36"/>
      <c r="D3509" s="35"/>
      <c r="E3509" s="34">
        <f>D3509*H3495</f>
        <v>0</v>
      </c>
      <c r="F3509" s="33" cm="1">
        <f t="array" ref="F3509">IFERROR(_xlfn.XLOOKUP(1,(TabFournisseurs[TYPE]=A3509)*(TabFournisseurs[SUPPLIER2]=B3509)*(TabFournisseurs[REF PRODUCT]=C3509),TabFournisseurs[Cost / per m]),0)</f>
        <v>0</v>
      </c>
      <c r="G3509" s="32">
        <f t="shared" si="318"/>
        <v>0</v>
      </c>
      <c r="H3509" s="31">
        <f>G3509*H3495</f>
        <v>0</v>
      </c>
      <c r="I3509" s="30"/>
      <c r="J3509" s="30"/>
      <c r="K3509" s="29"/>
      <c r="L3509" s="29"/>
      <c r="M3509" s="29"/>
      <c r="N3509" s="29"/>
      <c r="O3509" s="29"/>
      <c r="P3509" s="29"/>
      <c r="Q3509" s="29"/>
      <c r="R3509" s="29"/>
      <c r="S3509" s="28"/>
      <c r="T3509" s="211"/>
    </row>
    <row r="3510" spans="1:20" outlineLevel="1" x14ac:dyDescent="0.2">
      <c r="A3510" s="38"/>
      <c r="B3510" s="37"/>
      <c r="C3510" s="36"/>
      <c r="D3510" s="35"/>
      <c r="E3510" s="34">
        <f>D3510*H3495</f>
        <v>0</v>
      </c>
      <c r="F3510" s="33" cm="1">
        <f t="array" ref="F3510">IFERROR(_xlfn.XLOOKUP(1,(TabFournisseurs[TYPE]=A3510)*(TabFournisseurs[SUPPLIER2]=B3510)*(TabFournisseurs[REF PRODUCT]=C3510),TabFournisseurs[Cost / per m]),0)</f>
        <v>0</v>
      </c>
      <c r="G3510" s="32">
        <f t="shared" si="318"/>
        <v>0</v>
      </c>
      <c r="H3510" s="31">
        <f>G3510*H3495</f>
        <v>0</v>
      </c>
      <c r="I3510" s="30"/>
      <c r="J3510" s="30"/>
      <c r="K3510" s="29"/>
      <c r="L3510" s="29"/>
      <c r="M3510" s="29"/>
      <c r="N3510" s="29"/>
      <c r="O3510" s="29"/>
      <c r="P3510" s="29"/>
      <c r="Q3510" s="29"/>
      <c r="R3510" s="29"/>
      <c r="S3510" s="28"/>
      <c r="T3510" s="211"/>
    </row>
    <row r="3511" spans="1:20" outlineLevel="1" x14ac:dyDescent="0.2">
      <c r="A3511" s="38"/>
      <c r="B3511" s="37"/>
      <c r="C3511" s="36"/>
      <c r="D3511" s="35"/>
      <c r="E3511" s="34">
        <f>D3511*H3495</f>
        <v>0</v>
      </c>
      <c r="F3511" s="33" cm="1">
        <f t="array" ref="F3511">IFERROR(_xlfn.XLOOKUP(1,(TabFournisseurs[TYPE]=A3511)*(TabFournisseurs[SUPPLIER2]=B3511)*(TabFournisseurs[REF PRODUCT]=C3511),TabFournisseurs[Cost / per m]),0)</f>
        <v>0</v>
      </c>
      <c r="G3511" s="32">
        <f t="shared" si="318"/>
        <v>0</v>
      </c>
      <c r="H3511" s="31">
        <f>G3511*H3495</f>
        <v>0</v>
      </c>
      <c r="I3511" s="30"/>
      <c r="J3511" s="30"/>
      <c r="K3511" s="29"/>
      <c r="L3511" s="29"/>
      <c r="M3511" s="29"/>
      <c r="N3511" s="29"/>
      <c r="O3511" s="29"/>
      <c r="P3511" s="29"/>
      <c r="Q3511" s="29"/>
      <c r="R3511" s="29"/>
      <c r="S3511" s="28"/>
      <c r="T3511" s="211"/>
    </row>
    <row r="3512" spans="1:20" outlineLevel="1" x14ac:dyDescent="0.2">
      <c r="A3512" s="38"/>
      <c r="B3512" s="37"/>
      <c r="C3512" s="36"/>
      <c r="D3512" s="35"/>
      <c r="E3512" s="34">
        <f>D3512*H3495</f>
        <v>0</v>
      </c>
      <c r="F3512" s="33" cm="1">
        <f t="array" ref="F3512">IFERROR(_xlfn.XLOOKUP(1,(TabFournisseurs[TYPE]=A3512)*(TabFournisseurs[SUPPLIER2]=B3512)*(TabFournisseurs[REF PRODUCT]=C3512),TabFournisseurs[Cost / per m]),0)</f>
        <v>0</v>
      </c>
      <c r="G3512" s="32">
        <f t="shared" si="318"/>
        <v>0</v>
      </c>
      <c r="H3512" s="31">
        <f>G3512*H3495</f>
        <v>0</v>
      </c>
      <c r="I3512" s="30"/>
      <c r="J3512" s="30"/>
      <c r="K3512" s="29"/>
      <c r="L3512" s="29"/>
      <c r="M3512" s="29"/>
      <c r="N3512" s="29"/>
      <c r="O3512" s="29"/>
      <c r="P3512" s="29"/>
      <c r="Q3512" s="29"/>
      <c r="R3512" s="29"/>
      <c r="S3512" s="28"/>
      <c r="T3512" s="211"/>
    </row>
    <row r="3513" spans="1:20" outlineLevel="1" x14ac:dyDescent="0.2">
      <c r="A3513" s="38"/>
      <c r="B3513" s="37"/>
      <c r="C3513" s="36"/>
      <c r="D3513" s="35"/>
      <c r="E3513" s="34">
        <f>D3513*H3495</f>
        <v>0</v>
      </c>
      <c r="F3513" s="33" cm="1">
        <f t="array" ref="F3513">IFERROR(_xlfn.XLOOKUP(1,(TabFournisseurs[TYPE]=A3513)*(TabFournisseurs[SUPPLIER2]=B3513)*(TabFournisseurs[REF PRODUCT]=C3513),TabFournisseurs[Cost / per m]),0)</f>
        <v>0</v>
      </c>
      <c r="G3513" s="32">
        <f t="shared" si="318"/>
        <v>0</v>
      </c>
      <c r="H3513" s="31">
        <f>G3513*H3495</f>
        <v>0</v>
      </c>
      <c r="I3513" s="30"/>
      <c r="J3513" s="30"/>
      <c r="K3513" s="29"/>
      <c r="L3513" s="29"/>
      <c r="M3513" s="29"/>
      <c r="N3513" s="29"/>
      <c r="O3513" s="29"/>
      <c r="P3513" s="29"/>
      <c r="Q3513" s="29"/>
      <c r="R3513" s="29"/>
      <c r="S3513" s="28"/>
      <c r="T3513" s="211"/>
    </row>
    <row r="3514" spans="1:20" outlineLevel="1" x14ac:dyDescent="0.2">
      <c r="A3514" s="38"/>
      <c r="B3514" s="37"/>
      <c r="C3514" s="36"/>
      <c r="D3514" s="35"/>
      <c r="E3514" s="34">
        <f>D3514*H3495</f>
        <v>0</v>
      </c>
      <c r="F3514" s="33" cm="1">
        <f t="array" ref="F3514">IFERROR(_xlfn.XLOOKUP(1,(TabFournisseurs[TYPE]=A3514)*(TabFournisseurs[SUPPLIER2]=B3514)*(TabFournisseurs[REF PRODUCT]=C3514),TabFournisseurs[Cost / per m]),0)</f>
        <v>0</v>
      </c>
      <c r="G3514" s="32">
        <f t="shared" si="318"/>
        <v>0</v>
      </c>
      <c r="H3514" s="31">
        <f>G3514*H3495</f>
        <v>0</v>
      </c>
      <c r="I3514" s="30"/>
      <c r="J3514" s="30"/>
      <c r="K3514" s="29"/>
      <c r="L3514" s="29"/>
      <c r="M3514" s="29"/>
      <c r="N3514" s="29"/>
      <c r="O3514" s="29"/>
      <c r="P3514" s="29"/>
      <c r="Q3514" s="29"/>
      <c r="R3514" s="29"/>
      <c r="S3514" s="28"/>
      <c r="T3514" s="211"/>
    </row>
    <row r="3515" spans="1:20" ht="17" outlineLevel="1" x14ac:dyDescent="0.2">
      <c r="A3515" s="101" t="s">
        <v>38</v>
      </c>
      <c r="B3515" s="102" t="s">
        <v>39</v>
      </c>
      <c r="C3515" s="103" t="s">
        <v>102</v>
      </c>
      <c r="D3515" s="104" t="s">
        <v>103</v>
      </c>
      <c r="E3515" s="34"/>
      <c r="F3515" s="33"/>
      <c r="G3515" s="32"/>
      <c r="H3515" s="31"/>
      <c r="I3515" s="30"/>
      <c r="J3515" s="30"/>
      <c r="K3515" s="29"/>
      <c r="L3515" s="29"/>
      <c r="M3515" s="29"/>
      <c r="N3515" s="29"/>
      <c r="O3515" s="29"/>
      <c r="P3515" s="29"/>
      <c r="Q3515" s="29"/>
      <c r="R3515" s="29"/>
      <c r="S3515" s="28"/>
      <c r="T3515" s="211"/>
    </row>
    <row r="3516" spans="1:20" ht="17" outlineLevel="1" x14ac:dyDescent="0.2">
      <c r="A3516" s="38" t="s">
        <v>38</v>
      </c>
      <c r="B3516" s="37" t="s">
        <v>40</v>
      </c>
      <c r="C3516" s="36" t="s">
        <v>41</v>
      </c>
      <c r="D3516" s="35">
        <v>1</v>
      </c>
      <c r="E3516" s="34">
        <f>D3516*H3495</f>
        <v>0</v>
      </c>
      <c r="F3516" s="33" cm="1">
        <f t="array" ref="F3516">IFERROR(_xlfn.XLOOKUP(1,(TabFournisseurs[TYPE]=A3516)*(TabFournisseurs[SUPPLIER2]=B3516)*(TabFournisseurs[REF PRODUCT]=C3516),TabFournisseurs[Cost / per m]),0)</f>
        <v>2</v>
      </c>
      <c r="G3516" s="32">
        <f t="shared" ref="G3516:G3517" si="319">F3516*D3516</f>
        <v>2</v>
      </c>
      <c r="H3516" s="31">
        <f>G3516*H3495</f>
        <v>0</v>
      </c>
      <c r="I3516" s="30"/>
      <c r="J3516" s="30"/>
      <c r="K3516" s="29"/>
      <c r="L3516" s="29"/>
      <c r="M3516" s="29"/>
      <c r="N3516" s="29"/>
      <c r="O3516" s="29"/>
      <c r="P3516" s="29"/>
      <c r="Q3516" s="29"/>
      <c r="R3516" s="29"/>
      <c r="S3516" s="28"/>
      <c r="T3516" s="211"/>
    </row>
    <row r="3517" spans="1:20" ht="18" outlineLevel="1" thickBot="1" x14ac:dyDescent="0.25">
      <c r="A3517" s="27" t="s">
        <v>38</v>
      </c>
      <c r="B3517" s="26" t="s">
        <v>42</v>
      </c>
      <c r="C3517" s="25" t="s">
        <v>43</v>
      </c>
      <c r="D3517" s="24">
        <v>1</v>
      </c>
      <c r="E3517" s="23">
        <f>D3517*H3495</f>
        <v>0</v>
      </c>
      <c r="F3517" s="22" cm="1">
        <f t="array" ref="F3517">IFERROR(_xlfn.XLOOKUP(1,(TabFournisseurs[TYPE]=A3517)*(TabFournisseurs[SUPPLIER2]=B3517)*(TabFournisseurs[REF PRODUCT]=C3517),TabFournisseurs[Cost / per m]),0)</f>
        <v>0.5</v>
      </c>
      <c r="G3517" s="21">
        <f t="shared" si="319"/>
        <v>0.5</v>
      </c>
      <c r="H3517" s="20">
        <f>G3517*H3495</f>
        <v>0</v>
      </c>
      <c r="I3517" s="19"/>
      <c r="J3517" s="19"/>
      <c r="K3517" s="18"/>
      <c r="L3517" s="18"/>
      <c r="M3517" s="18"/>
      <c r="N3517" s="18"/>
      <c r="O3517" s="18"/>
      <c r="P3517" s="18"/>
      <c r="Q3517" s="18"/>
      <c r="R3517" s="18"/>
      <c r="S3517" s="17"/>
      <c r="T3517" s="211"/>
    </row>
    <row r="3518" spans="1:20" ht="17" thickBot="1" x14ac:dyDescent="0.25">
      <c r="A3518" s="95"/>
      <c r="B3518" s="95"/>
      <c r="C3518" s="95"/>
      <c r="D3518" s="95"/>
      <c r="E3518" s="95"/>
      <c r="F3518" s="95"/>
      <c r="G3518" s="95"/>
      <c r="H3518" s="95"/>
      <c r="I3518" s="95"/>
      <c r="J3518" s="95"/>
      <c r="K3518" s="95"/>
      <c r="L3518" s="95"/>
      <c r="M3518" s="95"/>
      <c r="N3518" s="95"/>
      <c r="O3518" s="95"/>
      <c r="P3518" s="95"/>
      <c r="Q3518" s="95"/>
      <c r="R3518" s="95"/>
      <c r="S3518" s="95"/>
      <c r="T3518" s="95"/>
    </row>
    <row r="3519" spans="1:20" ht="23" customHeight="1" x14ac:dyDescent="0.2">
      <c r="A3519" s="160" t="s">
        <v>390</v>
      </c>
      <c r="B3519" s="161"/>
      <c r="C3519" s="161"/>
      <c r="D3519" s="161"/>
      <c r="E3519" s="161"/>
      <c r="F3519" s="161"/>
      <c r="G3519" s="162"/>
      <c r="H3519" s="166" t="s">
        <v>105</v>
      </c>
      <c r="I3519" s="167"/>
      <c r="J3519" s="167"/>
      <c r="K3519" s="167"/>
      <c r="L3519" s="167"/>
      <c r="M3519" s="168"/>
      <c r="N3519" s="169" t="s">
        <v>1</v>
      </c>
      <c r="O3519" s="169"/>
      <c r="P3519" s="169"/>
      <c r="Q3519" s="169"/>
      <c r="R3519" s="171"/>
      <c r="S3519" s="173" t="s">
        <v>2</v>
      </c>
      <c r="T3519" s="175"/>
    </row>
    <row r="3520" spans="1:20" ht="23" customHeight="1" thickBot="1" x14ac:dyDescent="0.25">
      <c r="A3520" s="163"/>
      <c r="B3520" s="164"/>
      <c r="C3520" s="164"/>
      <c r="D3520" s="164"/>
      <c r="E3520" s="164"/>
      <c r="F3520" s="164"/>
      <c r="G3520" s="165"/>
      <c r="H3520" s="177"/>
      <c r="I3520" s="178"/>
      <c r="J3520" s="178"/>
      <c r="K3520" s="178"/>
      <c r="L3520" s="178"/>
      <c r="M3520" s="179"/>
      <c r="N3520" s="170"/>
      <c r="O3520" s="170"/>
      <c r="P3520" s="170"/>
      <c r="Q3520" s="170"/>
      <c r="R3520" s="172"/>
      <c r="S3520" s="174"/>
      <c r="T3520" s="175"/>
    </row>
    <row r="3521" spans="1:20" outlineLevel="1" x14ac:dyDescent="0.2">
      <c r="A3521" s="180" t="s">
        <v>3</v>
      </c>
      <c r="B3521" s="181"/>
      <c r="C3521" s="94"/>
      <c r="D3521" s="94"/>
      <c r="E3521" s="94"/>
      <c r="F3521" s="94"/>
      <c r="G3521" s="94"/>
      <c r="H3521" s="94"/>
      <c r="I3521" s="94"/>
      <c r="J3521" s="94"/>
      <c r="K3521" s="94"/>
      <c r="L3521" s="94"/>
      <c r="M3521" s="94"/>
      <c r="N3521" s="94"/>
      <c r="O3521" s="94"/>
      <c r="P3521" s="94"/>
      <c r="Q3521" s="94"/>
      <c r="R3521" s="94"/>
      <c r="S3521" s="93" t="s">
        <v>85</v>
      </c>
      <c r="T3521" s="176"/>
    </row>
    <row r="3522" spans="1:20" ht="17" outlineLevel="1" thickBot="1" x14ac:dyDescent="0.25">
      <c r="A3522" s="92"/>
      <c r="B3522" s="42"/>
      <c r="C3522" s="42"/>
      <c r="D3522" s="42"/>
      <c r="E3522" s="42"/>
      <c r="F3522" s="42"/>
      <c r="G3522" s="42"/>
      <c r="H3522" s="42"/>
      <c r="I3522" s="42"/>
      <c r="J3522" s="42"/>
      <c r="K3522" s="42"/>
      <c r="L3522" s="42"/>
      <c r="M3522" s="42"/>
      <c r="N3522" s="42"/>
      <c r="O3522" s="42"/>
      <c r="P3522" s="42"/>
      <c r="Q3522" s="42"/>
      <c r="R3522" s="42"/>
      <c r="S3522" s="47"/>
      <c r="T3522" s="176"/>
    </row>
    <row r="3523" spans="1:20" ht="17" customHeight="1" outlineLevel="1" thickBot="1" x14ac:dyDescent="0.25">
      <c r="A3523" s="182" t="s">
        <v>5</v>
      </c>
      <c r="B3523" s="183"/>
      <c r="C3523" s="91" t="s">
        <v>6</v>
      </c>
      <c r="D3523" s="90" t="s">
        <v>7</v>
      </c>
      <c r="E3523" s="106" t="s">
        <v>394</v>
      </c>
      <c r="F3523" s="42"/>
      <c r="G3523" s="42"/>
      <c r="H3523" s="84" t="s">
        <v>8</v>
      </c>
      <c r="I3523" s="88"/>
      <c r="J3523" s="88"/>
      <c r="K3523" s="88"/>
      <c r="L3523" s="88"/>
      <c r="M3523" s="88"/>
      <c r="N3523" s="88"/>
      <c r="O3523" s="88"/>
      <c r="P3523" s="88"/>
      <c r="Q3523" s="88"/>
      <c r="S3523" s="87"/>
      <c r="T3523" s="176"/>
    </row>
    <row r="3524" spans="1:20" ht="16" customHeight="1" outlineLevel="1" x14ac:dyDescent="0.2">
      <c r="A3524" s="184"/>
      <c r="B3524" s="185"/>
      <c r="C3524" s="188" t="s">
        <v>395</v>
      </c>
      <c r="D3524" s="86" t="s">
        <v>9</v>
      </c>
      <c r="E3524" s="85" t="s">
        <v>86</v>
      </c>
      <c r="F3524" s="42"/>
      <c r="G3524" s="42"/>
      <c r="H3524" s="84" t="s">
        <v>10</v>
      </c>
      <c r="I3524" s="83"/>
      <c r="J3524" s="83"/>
      <c r="K3524" s="83"/>
      <c r="L3524" s="83"/>
      <c r="M3524" s="83"/>
      <c r="N3524" s="83"/>
      <c r="O3524" s="83"/>
      <c r="P3524" s="83"/>
      <c r="Q3524" s="83"/>
      <c r="R3524" s="191"/>
      <c r="S3524" s="192"/>
      <c r="T3524" s="176"/>
    </row>
    <row r="3525" spans="1:20" ht="16" customHeight="1" outlineLevel="1" x14ac:dyDescent="0.2">
      <c r="A3525" s="184"/>
      <c r="B3525" s="185"/>
      <c r="C3525" s="189"/>
      <c r="D3525" s="63" t="s">
        <v>11</v>
      </c>
      <c r="E3525" s="82" t="s">
        <v>50</v>
      </c>
      <c r="F3525" s="42"/>
      <c r="G3525" s="48"/>
      <c r="H3525" s="81"/>
      <c r="I3525" s="80"/>
      <c r="J3525" s="80"/>
      <c r="K3525" s="80"/>
      <c r="L3525" s="80"/>
      <c r="M3525" s="80"/>
      <c r="N3525" s="80"/>
      <c r="O3525" s="80"/>
      <c r="P3525" s="80"/>
      <c r="Q3525" s="80"/>
      <c r="R3525" s="191"/>
      <c r="S3525" s="192"/>
      <c r="T3525" s="176"/>
    </row>
    <row r="3526" spans="1:20" ht="16" customHeight="1" outlineLevel="1" thickBot="1" x14ac:dyDescent="0.25">
      <c r="A3526" s="184"/>
      <c r="B3526" s="185"/>
      <c r="C3526" s="189"/>
      <c r="D3526" s="63" t="s">
        <v>12</v>
      </c>
      <c r="E3526" s="82"/>
      <c r="F3526" s="42"/>
      <c r="G3526" s="48"/>
      <c r="H3526" s="81"/>
      <c r="I3526" s="80"/>
      <c r="J3526" s="80"/>
      <c r="K3526" s="80"/>
      <c r="L3526" s="80"/>
      <c r="M3526" s="80"/>
      <c r="N3526" s="80"/>
      <c r="O3526" s="80"/>
      <c r="P3526" s="80"/>
      <c r="Q3526" s="80"/>
      <c r="R3526" s="152"/>
      <c r="S3526" s="153"/>
      <c r="T3526" s="176"/>
    </row>
    <row r="3527" spans="1:20" ht="16" customHeight="1" outlineLevel="1" thickBot="1" x14ac:dyDescent="0.25">
      <c r="A3527" s="184"/>
      <c r="B3527" s="185"/>
      <c r="C3527" s="189"/>
      <c r="D3527" s="63" t="s">
        <v>13</v>
      </c>
      <c r="E3527" s="105" t="b">
        <v>0</v>
      </c>
      <c r="F3527" s="42"/>
      <c r="G3527" s="48"/>
      <c r="H3527" s="59" t="s">
        <v>14</v>
      </c>
      <c r="I3527" s="58">
        <v>48</v>
      </c>
      <c r="J3527" s="58">
        <v>50</v>
      </c>
      <c r="K3527" s="58">
        <v>52</v>
      </c>
      <c r="L3527" s="58">
        <v>54</v>
      </c>
      <c r="M3527" s="58">
        <v>56</v>
      </c>
      <c r="N3527" s="58">
        <v>58</v>
      </c>
      <c r="O3527" s="58">
        <v>60</v>
      </c>
      <c r="P3527" s="58">
        <v>62</v>
      </c>
      <c r="Q3527" s="57">
        <v>64</v>
      </c>
      <c r="S3527" s="79"/>
      <c r="T3527" s="176"/>
    </row>
    <row r="3528" spans="1:20" outlineLevel="1" x14ac:dyDescent="0.2">
      <c r="A3528" s="184"/>
      <c r="B3528" s="185"/>
      <c r="C3528" s="189"/>
      <c r="D3528" s="193"/>
      <c r="E3528" s="194"/>
      <c r="F3528" s="42"/>
      <c r="G3528" s="48"/>
      <c r="H3528" s="78">
        <f t="shared" ref="H3528:H3535" si="320">SUM(I3528:Q3528)</f>
        <v>0</v>
      </c>
      <c r="I3528" s="77"/>
      <c r="J3528" s="77"/>
      <c r="K3528" s="77"/>
      <c r="L3528" s="77"/>
      <c r="M3528" s="77"/>
      <c r="N3528" s="77"/>
      <c r="O3528" s="77"/>
      <c r="P3528" s="77"/>
      <c r="Q3528" s="77"/>
      <c r="R3528" s="195" t="s">
        <v>15</v>
      </c>
      <c r="S3528" s="196"/>
      <c r="T3528" s="176"/>
    </row>
    <row r="3529" spans="1:20" ht="16" customHeight="1" outlineLevel="1" x14ac:dyDescent="0.2">
      <c r="A3529" s="184"/>
      <c r="B3529" s="185"/>
      <c r="C3529" s="189"/>
      <c r="D3529" s="63" t="s">
        <v>16</v>
      </c>
      <c r="E3529" s="76" t="s">
        <v>345</v>
      </c>
      <c r="F3529" s="42"/>
      <c r="G3529" s="48"/>
      <c r="H3529" s="73">
        <f t="shared" si="320"/>
        <v>0</v>
      </c>
      <c r="I3529" s="68"/>
      <c r="J3529" s="68"/>
      <c r="K3529" s="68"/>
      <c r="L3529" s="68"/>
      <c r="M3529" s="68"/>
      <c r="N3529" s="68"/>
      <c r="O3529" s="68"/>
      <c r="P3529" s="68"/>
      <c r="Q3529" s="68"/>
      <c r="R3529" s="197"/>
      <c r="S3529" s="192"/>
      <c r="T3529" s="176"/>
    </row>
    <row r="3530" spans="1:20" ht="16" customHeight="1" outlineLevel="1" x14ac:dyDescent="0.2">
      <c r="A3530" s="184"/>
      <c r="B3530" s="185"/>
      <c r="C3530" s="189"/>
      <c r="D3530" s="63" t="s">
        <v>17</v>
      </c>
      <c r="E3530" s="75" t="s">
        <v>346</v>
      </c>
      <c r="F3530" s="42"/>
      <c r="G3530" s="42"/>
      <c r="H3530" s="73">
        <f t="shared" si="320"/>
        <v>0</v>
      </c>
      <c r="I3530" s="68"/>
      <c r="J3530" s="68"/>
      <c r="K3530" s="68"/>
      <c r="L3530" s="68"/>
      <c r="M3530" s="68"/>
      <c r="N3530" s="68"/>
      <c r="O3530" s="68"/>
      <c r="P3530" s="68"/>
      <c r="Q3530" s="68"/>
      <c r="R3530" s="197"/>
      <c r="S3530" s="192"/>
      <c r="T3530" s="176"/>
    </row>
    <row r="3531" spans="1:20" outlineLevel="1" x14ac:dyDescent="0.2">
      <c r="A3531" s="184"/>
      <c r="B3531" s="185"/>
      <c r="C3531" s="189"/>
      <c r="D3531" s="193"/>
      <c r="E3531" s="194"/>
      <c r="F3531" s="42"/>
      <c r="G3531" s="48"/>
      <c r="H3531" s="73">
        <f t="shared" si="320"/>
        <v>0</v>
      </c>
      <c r="I3531" s="68"/>
      <c r="J3531" s="68"/>
      <c r="K3531" s="68"/>
      <c r="L3531" s="68"/>
      <c r="M3531" s="68"/>
      <c r="N3531" s="68"/>
      <c r="O3531" s="68"/>
      <c r="P3531" s="68"/>
      <c r="Q3531" s="68"/>
      <c r="R3531" s="197"/>
      <c r="S3531" s="192"/>
      <c r="T3531" s="176"/>
    </row>
    <row r="3532" spans="1:20" ht="16" customHeight="1" outlineLevel="1" x14ac:dyDescent="0.2">
      <c r="A3532" s="184"/>
      <c r="B3532" s="185"/>
      <c r="C3532" s="189"/>
      <c r="D3532" s="63" t="s">
        <v>18</v>
      </c>
      <c r="E3532" s="76">
        <v>107</v>
      </c>
      <c r="F3532" s="42"/>
      <c r="G3532" s="48"/>
      <c r="H3532" s="73">
        <f t="shared" si="320"/>
        <v>0</v>
      </c>
      <c r="I3532" s="68"/>
      <c r="J3532" s="68"/>
      <c r="K3532" s="68"/>
      <c r="L3532" s="68"/>
      <c r="M3532" s="68"/>
      <c r="N3532" s="68"/>
      <c r="O3532" s="68"/>
      <c r="P3532" s="68"/>
      <c r="Q3532" s="68"/>
      <c r="R3532" s="197"/>
      <c r="S3532" s="192"/>
      <c r="T3532" s="176"/>
    </row>
    <row r="3533" spans="1:20" ht="16" customHeight="1" outlineLevel="1" x14ac:dyDescent="0.2">
      <c r="A3533" s="184"/>
      <c r="B3533" s="185"/>
      <c r="C3533" s="189"/>
      <c r="D3533" s="63" t="s">
        <v>19</v>
      </c>
      <c r="E3533" s="75">
        <f>SUM(G3546:G3560)</f>
        <v>2.5</v>
      </c>
      <c r="F3533" s="42"/>
      <c r="G3533" s="42"/>
      <c r="H3533" s="73">
        <f t="shared" si="320"/>
        <v>0</v>
      </c>
      <c r="I3533" s="68"/>
      <c r="J3533" s="68"/>
      <c r="K3533" s="68"/>
      <c r="L3533" s="68"/>
      <c r="M3533" s="68"/>
      <c r="N3533" s="68"/>
      <c r="O3533" s="68"/>
      <c r="P3533" s="68"/>
      <c r="Q3533" s="68"/>
      <c r="R3533" s="197"/>
      <c r="S3533" s="192"/>
      <c r="T3533" s="176"/>
    </row>
    <row r="3534" spans="1:20" outlineLevel="1" x14ac:dyDescent="0.2">
      <c r="A3534" s="184"/>
      <c r="B3534" s="185"/>
      <c r="C3534" s="189"/>
      <c r="D3534" s="193"/>
      <c r="E3534" s="194"/>
      <c r="F3534" s="42"/>
      <c r="G3534" s="48"/>
      <c r="H3534" s="73">
        <f t="shared" si="320"/>
        <v>0</v>
      </c>
      <c r="I3534" s="68"/>
      <c r="J3534" s="68"/>
      <c r="K3534" s="68"/>
      <c r="L3534" s="68"/>
      <c r="M3534" s="68"/>
      <c r="N3534" s="68"/>
      <c r="O3534" s="68"/>
      <c r="P3534" s="68"/>
      <c r="Q3534" s="68"/>
      <c r="R3534" s="197"/>
      <c r="S3534" s="192"/>
      <c r="T3534" s="176"/>
    </row>
    <row r="3535" spans="1:20" ht="16" customHeight="1" outlineLevel="1" x14ac:dyDescent="0.2">
      <c r="A3535" s="184"/>
      <c r="B3535" s="185"/>
      <c r="C3535" s="189"/>
      <c r="D3535" s="63" t="s">
        <v>20</v>
      </c>
      <c r="E3535" s="75">
        <f>SUM(E3532:E3533)</f>
        <v>109.5</v>
      </c>
      <c r="F3535" s="42"/>
      <c r="G3535" s="74"/>
      <c r="H3535" s="73">
        <f t="shared" si="320"/>
        <v>0</v>
      </c>
      <c r="I3535" s="68"/>
      <c r="J3535" s="68"/>
      <c r="K3535" s="68"/>
      <c r="L3535" s="68"/>
      <c r="M3535" s="68"/>
      <c r="N3535" s="68"/>
      <c r="O3535" s="68"/>
      <c r="P3535" s="68"/>
      <c r="Q3535" s="68"/>
      <c r="R3535" s="197"/>
      <c r="S3535" s="192"/>
      <c r="T3535" s="176"/>
    </row>
    <row r="3536" spans="1:20" ht="16" customHeight="1" outlineLevel="1" x14ac:dyDescent="0.2">
      <c r="A3536" s="184"/>
      <c r="B3536" s="185"/>
      <c r="C3536" s="189"/>
      <c r="D3536" s="63" t="s">
        <v>21</v>
      </c>
      <c r="E3536" s="72">
        <f>SUM(E3538/E3535)</f>
        <v>5.4337899543378994</v>
      </c>
      <c r="F3536" s="42"/>
      <c r="G3536" s="71" t="s">
        <v>11</v>
      </c>
      <c r="H3536" s="69">
        <v>0</v>
      </c>
      <c r="I3536" s="68"/>
      <c r="J3536" s="68"/>
      <c r="K3536" s="68"/>
      <c r="L3536" s="68"/>
      <c r="M3536" s="68"/>
      <c r="N3536" s="68"/>
      <c r="O3536" s="68"/>
      <c r="P3536" s="68"/>
      <c r="Q3536" s="67"/>
      <c r="R3536" s="197"/>
      <c r="S3536" s="192"/>
      <c r="T3536" s="176"/>
    </row>
    <row r="3537" spans="1:20" ht="17" outlineLevel="1" thickBot="1" x14ac:dyDescent="0.25">
      <c r="A3537" s="184"/>
      <c r="B3537" s="185"/>
      <c r="C3537" s="189"/>
      <c r="D3537" s="193"/>
      <c r="E3537" s="194"/>
      <c r="F3537" s="42"/>
      <c r="G3537" s="70" t="s">
        <v>22</v>
      </c>
      <c r="H3537" s="69">
        <v>0</v>
      </c>
      <c r="I3537" s="68"/>
      <c r="J3537" s="68"/>
      <c r="K3537" s="68"/>
      <c r="L3537" s="68"/>
      <c r="M3537" s="68"/>
      <c r="N3537" s="68"/>
      <c r="O3537" s="68"/>
      <c r="P3537" s="68"/>
      <c r="Q3537" s="67"/>
      <c r="R3537" s="197"/>
      <c r="S3537" s="192"/>
      <c r="T3537" s="176"/>
    </row>
    <row r="3538" spans="1:20" ht="16" customHeight="1" outlineLevel="1" thickBot="1" x14ac:dyDescent="0.25">
      <c r="A3538" s="184"/>
      <c r="B3538" s="185"/>
      <c r="C3538" s="189"/>
      <c r="D3538" s="63" t="s">
        <v>23</v>
      </c>
      <c r="E3538" s="66">
        <v>595</v>
      </c>
      <c r="G3538" s="48"/>
      <c r="H3538" s="65">
        <f>SUM(H3536:H3537)</f>
        <v>0</v>
      </c>
      <c r="I3538" s="64">
        <f t="shared" ref="I3538:Q3538" si="321">SUM(I3528:I3535)</f>
        <v>0</v>
      </c>
      <c r="J3538" s="64">
        <f t="shared" si="321"/>
        <v>0</v>
      </c>
      <c r="K3538" s="64">
        <f t="shared" si="321"/>
        <v>0</v>
      </c>
      <c r="L3538" s="64">
        <f t="shared" si="321"/>
        <v>0</v>
      </c>
      <c r="M3538" s="64">
        <f t="shared" si="321"/>
        <v>0</v>
      </c>
      <c r="N3538" s="64">
        <f t="shared" si="321"/>
        <v>0</v>
      </c>
      <c r="O3538" s="64">
        <f t="shared" si="321"/>
        <v>0</v>
      </c>
      <c r="P3538" s="64">
        <f t="shared" si="321"/>
        <v>0</v>
      </c>
      <c r="Q3538" s="64">
        <f t="shared" si="321"/>
        <v>0</v>
      </c>
      <c r="R3538" s="197"/>
      <c r="S3538" s="192"/>
      <c r="T3538" s="176"/>
    </row>
    <row r="3539" spans="1:20" ht="17" customHeight="1" outlineLevel="1" thickBot="1" x14ac:dyDescent="0.25">
      <c r="A3539" s="184"/>
      <c r="B3539" s="185"/>
      <c r="C3539" s="189"/>
      <c r="D3539" s="63" t="s">
        <v>24</v>
      </c>
      <c r="E3539" s="62">
        <f>SUM(E3538/2.5)</f>
        <v>238</v>
      </c>
      <c r="F3539" s="42"/>
      <c r="G3539" s="61"/>
      <c r="H3539" s="60" t="s">
        <v>14</v>
      </c>
      <c r="I3539" s="59">
        <v>48</v>
      </c>
      <c r="J3539" s="58">
        <v>50</v>
      </c>
      <c r="K3539" s="58">
        <v>52</v>
      </c>
      <c r="L3539" s="58">
        <v>54</v>
      </c>
      <c r="M3539" s="58">
        <v>56</v>
      </c>
      <c r="N3539" s="58">
        <v>58</v>
      </c>
      <c r="O3539" s="58">
        <v>60</v>
      </c>
      <c r="P3539" s="58">
        <v>62</v>
      </c>
      <c r="Q3539" s="57">
        <v>64</v>
      </c>
      <c r="R3539" s="197"/>
      <c r="S3539" s="192"/>
      <c r="T3539" s="176"/>
    </row>
    <row r="3540" spans="1:20" ht="17" outlineLevel="1" thickBot="1" x14ac:dyDescent="0.25">
      <c r="A3540" s="186"/>
      <c r="B3540" s="187"/>
      <c r="C3540" s="190"/>
      <c r="D3540" s="56" t="s">
        <v>25</v>
      </c>
      <c r="E3540" s="55">
        <f>SUM(E3538/2.2)</f>
        <v>270.45454545454544</v>
      </c>
      <c r="F3540" s="42"/>
      <c r="G3540" s="42"/>
      <c r="H3540" s="42"/>
      <c r="I3540" s="42"/>
      <c r="J3540" s="42"/>
      <c r="K3540" s="42"/>
      <c r="L3540" s="42"/>
      <c r="M3540" s="42"/>
      <c r="N3540" s="42"/>
      <c r="O3540" s="42"/>
      <c r="P3540" s="42"/>
      <c r="Q3540" s="42"/>
      <c r="R3540" s="198"/>
      <c r="S3540" s="199"/>
      <c r="T3540" s="176"/>
    </row>
    <row r="3541" spans="1:20" ht="17" outlineLevel="1" thickBot="1" x14ac:dyDescent="0.25">
      <c r="A3541" s="54" t="s">
        <v>26</v>
      </c>
      <c r="B3541" s="53"/>
      <c r="C3541" s="42"/>
      <c r="D3541" s="48"/>
      <c r="E3541" s="52"/>
      <c r="F3541" s="42"/>
      <c r="S3541" s="28"/>
      <c r="T3541" s="176"/>
    </row>
    <row r="3542" spans="1:20" outlineLevel="1" x14ac:dyDescent="0.2">
      <c r="A3542" s="51" t="s">
        <v>27</v>
      </c>
      <c r="B3542" s="50"/>
      <c r="C3542" s="42"/>
      <c r="D3542" s="48"/>
      <c r="E3542" s="42"/>
      <c r="F3542" s="42"/>
      <c r="R3542" s="42"/>
      <c r="S3542" s="47"/>
      <c r="T3542" s="176"/>
    </row>
    <row r="3543" spans="1:20" outlineLevel="1" x14ac:dyDescent="0.2">
      <c r="A3543" s="49"/>
      <c r="B3543" s="42"/>
      <c r="C3543" s="42"/>
      <c r="D3543" s="48"/>
      <c r="E3543" s="42"/>
      <c r="F3543" s="42"/>
      <c r="G3543" s="42"/>
      <c r="H3543" s="42"/>
      <c r="I3543" s="42"/>
      <c r="J3543" s="42"/>
      <c r="K3543" s="42"/>
      <c r="L3543" s="42"/>
      <c r="M3543" s="42"/>
      <c r="N3543" s="42"/>
      <c r="O3543" s="42"/>
      <c r="P3543" s="42"/>
      <c r="Q3543" s="42"/>
      <c r="R3543" s="42"/>
      <c r="S3543" s="47"/>
      <c r="T3543" s="176"/>
    </row>
    <row r="3544" spans="1:20" ht="17" outlineLevel="1" thickBot="1" x14ac:dyDescent="0.25">
      <c r="A3544" s="49" t="s">
        <v>28</v>
      </c>
      <c r="B3544" s="42"/>
      <c r="C3544" s="42"/>
      <c r="D3544" s="48"/>
      <c r="E3544" s="42"/>
      <c r="F3544" s="42"/>
      <c r="G3544" s="42"/>
      <c r="H3544" s="42"/>
      <c r="I3544" s="42"/>
      <c r="J3544" s="42"/>
      <c r="K3544" s="42"/>
      <c r="L3544" s="42"/>
      <c r="M3544" s="42"/>
      <c r="N3544" s="42"/>
      <c r="O3544" s="42"/>
      <c r="P3544" s="42"/>
      <c r="Q3544" s="42"/>
      <c r="R3544" s="42"/>
      <c r="S3544" s="47"/>
      <c r="T3544" s="176"/>
    </row>
    <row r="3545" spans="1:20" outlineLevel="1" x14ac:dyDescent="0.2">
      <c r="A3545" s="46" t="s">
        <v>29</v>
      </c>
      <c r="B3545" s="45" t="s">
        <v>30</v>
      </c>
      <c r="C3545" s="44" t="s">
        <v>31</v>
      </c>
      <c r="D3545" s="44" t="s">
        <v>32</v>
      </c>
      <c r="E3545" s="44" t="s">
        <v>33</v>
      </c>
      <c r="F3545" s="44" t="s">
        <v>34</v>
      </c>
      <c r="G3545" s="44" t="s">
        <v>35</v>
      </c>
      <c r="H3545" s="43" t="s">
        <v>36</v>
      </c>
      <c r="I3545" s="200" t="s">
        <v>37</v>
      </c>
      <c r="J3545" s="201"/>
      <c r="K3545" s="202"/>
      <c r="L3545" s="202"/>
      <c r="M3545" s="202"/>
      <c r="N3545" s="202"/>
      <c r="O3545" s="202"/>
      <c r="P3545" s="42"/>
      <c r="Q3545" s="42"/>
      <c r="R3545" s="42"/>
      <c r="S3545" s="28"/>
      <c r="T3545" s="176"/>
    </row>
    <row r="3546" spans="1:20" outlineLevel="1" x14ac:dyDescent="0.2">
      <c r="A3546" s="38"/>
      <c r="B3546" s="37"/>
      <c r="C3546" s="36"/>
      <c r="D3546" s="35"/>
      <c r="E3546" s="41">
        <f>D3546*H3538</f>
        <v>0</v>
      </c>
      <c r="F3546" s="33" cm="1">
        <f t="array" ref="F3546">IFERROR(_xlfn.XLOOKUP(1,(TabFournisseurs[TYPE]=A3546)*(TabFournisseurs[SUPPLIER2]=B3546)*(TabFournisseurs[REF PRODUCT]=C3546),TabFournisseurs[Cost / per m]),0)</f>
        <v>0</v>
      </c>
      <c r="G3546" s="96">
        <f>F3546*D3546</f>
        <v>0</v>
      </c>
      <c r="H3546" s="40">
        <f>G3546*H3538</f>
        <v>0</v>
      </c>
      <c r="I3546" s="203"/>
      <c r="J3546" s="201"/>
      <c r="K3546" s="156"/>
      <c r="L3546" s="156"/>
      <c r="M3546" s="156"/>
      <c r="N3546" s="156"/>
      <c r="O3546" s="156"/>
      <c r="P3546" s="156"/>
      <c r="Q3546" s="156"/>
      <c r="R3546" s="156"/>
      <c r="S3546" s="157"/>
      <c r="T3546" s="176"/>
    </row>
    <row r="3547" spans="1:20" outlineLevel="1" x14ac:dyDescent="0.2">
      <c r="A3547" s="38"/>
      <c r="B3547" s="37"/>
      <c r="C3547" s="36"/>
      <c r="D3547" s="35"/>
      <c r="E3547" s="34">
        <f>D3547*H3538</f>
        <v>0</v>
      </c>
      <c r="F3547" s="33" cm="1">
        <f t="array" ref="F3547">IFERROR(_xlfn.XLOOKUP(1,(TabFournisseurs[TYPE]=A3547)*(TabFournisseurs[SUPPLIER2]=B3547)*(TabFournisseurs[REF PRODUCT]=C3547),TabFournisseurs[Cost / per m]),0)</f>
        <v>0</v>
      </c>
      <c r="G3547" s="32">
        <f t="shared" ref="G3547:G3557" si="322">F3547*D3547</f>
        <v>0</v>
      </c>
      <c r="H3547" s="31">
        <f>G3547*H3538</f>
        <v>0</v>
      </c>
      <c r="I3547" s="39"/>
      <c r="J3547" s="39"/>
      <c r="K3547" s="156"/>
      <c r="L3547" s="156"/>
      <c r="M3547" s="156"/>
      <c r="N3547" s="156"/>
      <c r="O3547" s="156"/>
      <c r="P3547" s="156"/>
      <c r="Q3547" s="156"/>
      <c r="R3547" s="156"/>
      <c r="S3547" s="157"/>
      <c r="T3547" s="176"/>
    </row>
    <row r="3548" spans="1:20" outlineLevel="1" x14ac:dyDescent="0.2">
      <c r="A3548" s="38"/>
      <c r="B3548" s="37"/>
      <c r="C3548" s="36"/>
      <c r="D3548" s="35"/>
      <c r="E3548" s="34">
        <f>D3548*H3538</f>
        <v>0</v>
      </c>
      <c r="F3548" s="33" cm="1">
        <f t="array" ref="F3548">IFERROR(_xlfn.XLOOKUP(1,(TabFournisseurs[TYPE]=A3548)*(TabFournisseurs[SUPPLIER2]=B3548)*(TabFournisseurs[REF PRODUCT]=C3548),TabFournisseurs[Cost / per m]),0)</f>
        <v>0</v>
      </c>
      <c r="G3548" s="32">
        <f t="shared" si="322"/>
        <v>0</v>
      </c>
      <c r="H3548" s="31">
        <f>G3548*H3538</f>
        <v>0</v>
      </c>
      <c r="I3548" s="39"/>
      <c r="J3548" s="39"/>
      <c r="K3548" s="156"/>
      <c r="L3548" s="156"/>
      <c r="M3548" s="156"/>
      <c r="N3548" s="156"/>
      <c r="O3548" s="156"/>
      <c r="P3548" s="156"/>
      <c r="Q3548" s="156"/>
      <c r="R3548" s="156"/>
      <c r="S3548" s="157"/>
      <c r="T3548" s="176"/>
    </row>
    <row r="3549" spans="1:20" outlineLevel="1" x14ac:dyDescent="0.2">
      <c r="A3549" s="38"/>
      <c r="B3549" s="37"/>
      <c r="C3549" s="36"/>
      <c r="D3549" s="35"/>
      <c r="E3549" s="34">
        <f>D3549*H3538</f>
        <v>0</v>
      </c>
      <c r="F3549" s="33" cm="1">
        <f t="array" ref="F3549">IFERROR(_xlfn.XLOOKUP(1,(TabFournisseurs[TYPE]=A3549)*(TabFournisseurs[SUPPLIER2]=B3549)*(TabFournisseurs[REF PRODUCT]=C3549),TabFournisseurs[Cost / per m]),0)</f>
        <v>0</v>
      </c>
      <c r="G3549" s="32">
        <f t="shared" si="322"/>
        <v>0</v>
      </c>
      <c r="H3549" s="31">
        <f>G3549*H3538</f>
        <v>0</v>
      </c>
      <c r="I3549" s="30"/>
      <c r="J3549" s="30"/>
      <c r="K3549" s="156"/>
      <c r="L3549" s="156"/>
      <c r="M3549" s="156"/>
      <c r="N3549" s="156"/>
      <c r="O3549" s="156"/>
      <c r="P3549" s="156"/>
      <c r="Q3549" s="156"/>
      <c r="R3549" s="156"/>
      <c r="S3549" s="157"/>
      <c r="T3549" s="176"/>
    </row>
    <row r="3550" spans="1:20" outlineLevel="1" x14ac:dyDescent="0.2">
      <c r="A3550" s="38"/>
      <c r="B3550" s="37"/>
      <c r="C3550" s="36"/>
      <c r="D3550" s="35"/>
      <c r="E3550" s="34">
        <f>D3550*H3538</f>
        <v>0</v>
      </c>
      <c r="F3550" s="33" cm="1">
        <f t="array" ref="F3550">IFERROR(_xlfn.XLOOKUP(1,(TabFournisseurs[TYPE]=A3550)*(TabFournisseurs[SUPPLIER2]=B3550)*(TabFournisseurs[REF PRODUCT]=C3550),TabFournisseurs[Cost / per m]),0)</f>
        <v>0</v>
      </c>
      <c r="G3550" s="32">
        <f t="shared" si="322"/>
        <v>0</v>
      </c>
      <c r="H3550" s="31">
        <f>G3550*H3538</f>
        <v>0</v>
      </c>
      <c r="I3550" s="30"/>
      <c r="J3550" s="30"/>
      <c r="K3550" s="29"/>
      <c r="L3550" s="29"/>
      <c r="M3550" s="29"/>
      <c r="N3550" s="29"/>
      <c r="O3550" s="29"/>
      <c r="P3550" s="29"/>
      <c r="Q3550" s="29"/>
      <c r="R3550" s="29"/>
      <c r="S3550" s="28"/>
      <c r="T3550" s="176"/>
    </row>
    <row r="3551" spans="1:20" outlineLevel="1" x14ac:dyDescent="0.2">
      <c r="A3551" s="38"/>
      <c r="B3551" s="37"/>
      <c r="C3551" s="36"/>
      <c r="D3551" s="35"/>
      <c r="E3551" s="34">
        <f>D3551*H3538</f>
        <v>0</v>
      </c>
      <c r="F3551" s="33" cm="1">
        <f t="array" ref="F3551">IFERROR(_xlfn.XLOOKUP(1,(TabFournisseurs[TYPE]=A3551)*(TabFournisseurs[SUPPLIER2]=B3551)*(TabFournisseurs[REF PRODUCT]=C3551),TabFournisseurs[Cost / per m]),0)</f>
        <v>0</v>
      </c>
      <c r="G3551" s="32">
        <f t="shared" si="322"/>
        <v>0</v>
      </c>
      <c r="H3551" s="31">
        <f>G3551*H3538</f>
        <v>0</v>
      </c>
      <c r="I3551" s="158"/>
      <c r="J3551" s="159"/>
      <c r="K3551" s="29"/>
      <c r="L3551" s="29"/>
      <c r="M3551" s="29"/>
      <c r="N3551" s="29"/>
      <c r="O3551" s="29"/>
      <c r="P3551" s="29"/>
      <c r="Q3551" s="29"/>
      <c r="R3551" s="29"/>
      <c r="S3551" s="28"/>
      <c r="T3551" s="176"/>
    </row>
    <row r="3552" spans="1:20" outlineLevel="1" x14ac:dyDescent="0.2">
      <c r="A3552" s="38"/>
      <c r="B3552" s="37"/>
      <c r="C3552" s="36"/>
      <c r="D3552" s="35"/>
      <c r="E3552" s="34">
        <f>D3552*H3538</f>
        <v>0</v>
      </c>
      <c r="F3552" s="33" cm="1">
        <f t="array" ref="F3552">IFERROR(_xlfn.XLOOKUP(1,(TabFournisseurs[TYPE]=A3552)*(TabFournisseurs[SUPPLIER2]=B3552)*(TabFournisseurs[REF PRODUCT]=C3552),TabFournisseurs[Cost / per m]),0)</f>
        <v>0</v>
      </c>
      <c r="G3552" s="32">
        <f t="shared" si="322"/>
        <v>0</v>
      </c>
      <c r="H3552" s="31">
        <f>G3552*H3538</f>
        <v>0</v>
      </c>
      <c r="I3552" s="30"/>
      <c r="J3552" s="30"/>
      <c r="K3552" s="29"/>
      <c r="L3552" s="29"/>
      <c r="M3552" s="29"/>
      <c r="N3552" s="29"/>
      <c r="O3552" s="29"/>
      <c r="P3552" s="29"/>
      <c r="Q3552" s="29"/>
      <c r="R3552" s="29"/>
      <c r="S3552" s="28"/>
      <c r="T3552" s="176"/>
    </row>
    <row r="3553" spans="1:20" outlineLevel="1" x14ac:dyDescent="0.2">
      <c r="A3553" s="38"/>
      <c r="B3553" s="37"/>
      <c r="C3553" s="36"/>
      <c r="D3553" s="35"/>
      <c r="E3553" s="34">
        <f>D3553*H3538</f>
        <v>0</v>
      </c>
      <c r="F3553" s="33" cm="1">
        <f t="array" ref="F3553">IFERROR(_xlfn.XLOOKUP(1,(TabFournisseurs[TYPE]=A3553)*(TabFournisseurs[SUPPLIER2]=B3553)*(TabFournisseurs[REF PRODUCT]=C3553),TabFournisseurs[Cost / per m]),0)</f>
        <v>0</v>
      </c>
      <c r="G3553" s="32">
        <f t="shared" si="322"/>
        <v>0</v>
      </c>
      <c r="H3553" s="31">
        <f>G3553*H3538</f>
        <v>0</v>
      </c>
      <c r="I3553" s="30"/>
      <c r="J3553" s="30"/>
      <c r="K3553" s="29"/>
      <c r="L3553" s="29"/>
      <c r="M3553" s="29"/>
      <c r="N3553" s="29"/>
      <c r="O3553" s="29"/>
      <c r="P3553" s="29"/>
      <c r="Q3553" s="29"/>
      <c r="R3553" s="29"/>
      <c r="S3553" s="28"/>
      <c r="T3553" s="176"/>
    </row>
    <row r="3554" spans="1:20" outlineLevel="1" x14ac:dyDescent="0.2">
      <c r="A3554" s="38"/>
      <c r="B3554" s="37"/>
      <c r="C3554" s="36"/>
      <c r="D3554" s="35"/>
      <c r="E3554" s="34">
        <f>D3554*H3538</f>
        <v>0</v>
      </c>
      <c r="F3554" s="33" cm="1">
        <f t="array" ref="F3554">IFERROR(_xlfn.XLOOKUP(1,(TabFournisseurs[TYPE]=A3554)*(TabFournisseurs[SUPPLIER2]=B3554)*(TabFournisseurs[REF PRODUCT]=C3554),TabFournisseurs[Cost / per m]),0)</f>
        <v>0</v>
      </c>
      <c r="G3554" s="32">
        <f t="shared" si="322"/>
        <v>0</v>
      </c>
      <c r="H3554" s="31">
        <f>G3554*H3538</f>
        <v>0</v>
      </c>
      <c r="I3554" s="30"/>
      <c r="J3554" s="30"/>
      <c r="K3554" s="29"/>
      <c r="L3554" s="29"/>
      <c r="M3554" s="29"/>
      <c r="N3554" s="29"/>
      <c r="O3554" s="29"/>
      <c r="P3554" s="29"/>
      <c r="Q3554" s="29"/>
      <c r="R3554" s="29"/>
      <c r="S3554" s="28"/>
      <c r="T3554" s="176"/>
    </row>
    <row r="3555" spans="1:20" outlineLevel="1" x14ac:dyDescent="0.2">
      <c r="A3555" s="38"/>
      <c r="B3555" s="37"/>
      <c r="C3555" s="36"/>
      <c r="D3555" s="35"/>
      <c r="E3555" s="34">
        <f>D3555*H3538</f>
        <v>0</v>
      </c>
      <c r="F3555" s="33" cm="1">
        <f t="array" ref="F3555">IFERROR(_xlfn.XLOOKUP(1,(TabFournisseurs[TYPE]=A3555)*(TabFournisseurs[SUPPLIER2]=B3555)*(TabFournisseurs[REF PRODUCT]=C3555),TabFournisseurs[Cost / per m]),0)</f>
        <v>0</v>
      </c>
      <c r="G3555" s="32">
        <f t="shared" si="322"/>
        <v>0</v>
      </c>
      <c r="H3555" s="31">
        <f>G3555*H3538</f>
        <v>0</v>
      </c>
      <c r="I3555" s="30"/>
      <c r="J3555" s="30"/>
      <c r="K3555" s="29"/>
      <c r="L3555" s="29"/>
      <c r="M3555" s="29"/>
      <c r="N3555" s="29"/>
      <c r="O3555" s="29"/>
      <c r="P3555" s="29"/>
      <c r="Q3555" s="29"/>
      <c r="R3555" s="29"/>
      <c r="S3555" s="28"/>
      <c r="T3555" s="176"/>
    </row>
    <row r="3556" spans="1:20" outlineLevel="1" x14ac:dyDescent="0.2">
      <c r="A3556" s="38"/>
      <c r="B3556" s="37"/>
      <c r="C3556" s="36"/>
      <c r="D3556" s="35"/>
      <c r="E3556" s="34">
        <f>D3556*H3538</f>
        <v>0</v>
      </c>
      <c r="F3556" s="33" cm="1">
        <f t="array" ref="F3556">IFERROR(_xlfn.XLOOKUP(1,(TabFournisseurs[TYPE]=A3556)*(TabFournisseurs[SUPPLIER2]=B3556)*(TabFournisseurs[REF PRODUCT]=C3556),TabFournisseurs[Cost / per m]),0)</f>
        <v>0</v>
      </c>
      <c r="G3556" s="32">
        <f t="shared" si="322"/>
        <v>0</v>
      </c>
      <c r="H3556" s="31">
        <f>G3556*H3538</f>
        <v>0</v>
      </c>
      <c r="I3556" s="30"/>
      <c r="J3556" s="30"/>
      <c r="K3556" s="29"/>
      <c r="L3556" s="29"/>
      <c r="M3556" s="29"/>
      <c r="N3556" s="29"/>
      <c r="O3556" s="29"/>
      <c r="P3556" s="29"/>
      <c r="Q3556" s="29"/>
      <c r="R3556" s="29"/>
      <c r="S3556" s="28"/>
      <c r="T3556" s="176"/>
    </row>
    <row r="3557" spans="1:20" outlineLevel="1" x14ac:dyDescent="0.2">
      <c r="A3557" s="38"/>
      <c r="B3557" s="37"/>
      <c r="C3557" s="36"/>
      <c r="D3557" s="35"/>
      <c r="E3557" s="34">
        <f>D3557*H3538</f>
        <v>0</v>
      </c>
      <c r="F3557" s="33" cm="1">
        <f t="array" ref="F3557">IFERROR(_xlfn.XLOOKUP(1,(TabFournisseurs[TYPE]=A3557)*(TabFournisseurs[SUPPLIER2]=B3557)*(TabFournisseurs[REF PRODUCT]=C3557),TabFournisseurs[Cost / per m]),0)</f>
        <v>0</v>
      </c>
      <c r="G3557" s="32">
        <f t="shared" si="322"/>
        <v>0</v>
      </c>
      <c r="H3557" s="31">
        <f>G3557*H3538</f>
        <v>0</v>
      </c>
      <c r="I3557" s="30"/>
      <c r="J3557" s="30"/>
      <c r="K3557" s="29"/>
      <c r="L3557" s="29"/>
      <c r="M3557" s="29"/>
      <c r="N3557" s="29"/>
      <c r="O3557" s="29"/>
      <c r="P3557" s="29"/>
      <c r="Q3557" s="29"/>
      <c r="R3557" s="29"/>
      <c r="S3557" s="28"/>
      <c r="T3557" s="176"/>
    </row>
    <row r="3558" spans="1:20" ht="17" outlineLevel="1" x14ac:dyDescent="0.2">
      <c r="A3558" s="101" t="s">
        <v>38</v>
      </c>
      <c r="B3558" s="102" t="s">
        <v>39</v>
      </c>
      <c r="C3558" s="103" t="s">
        <v>102</v>
      </c>
      <c r="D3558" s="104" t="s">
        <v>103</v>
      </c>
      <c r="E3558" s="34"/>
      <c r="F3558" s="33"/>
      <c r="G3558" s="32"/>
      <c r="H3558" s="31"/>
      <c r="I3558" s="30"/>
      <c r="J3558" s="30"/>
      <c r="K3558" s="29"/>
      <c r="L3558" s="29"/>
      <c r="M3558" s="29"/>
      <c r="N3558" s="29"/>
      <c r="O3558" s="29"/>
      <c r="P3558" s="29"/>
      <c r="Q3558" s="29"/>
      <c r="R3558" s="29"/>
      <c r="S3558" s="28"/>
      <c r="T3558" s="176"/>
    </row>
    <row r="3559" spans="1:20" ht="17" outlineLevel="1" x14ac:dyDescent="0.2">
      <c r="A3559" s="38" t="s">
        <v>38</v>
      </c>
      <c r="B3559" s="37" t="s">
        <v>40</v>
      </c>
      <c r="C3559" s="36" t="s">
        <v>41</v>
      </c>
      <c r="D3559" s="35">
        <v>1</v>
      </c>
      <c r="E3559" s="34">
        <f>D3559*H3538</f>
        <v>0</v>
      </c>
      <c r="F3559" s="33" cm="1">
        <f t="array" ref="F3559">IFERROR(_xlfn.XLOOKUP(1,(TabFournisseurs[TYPE]=A3559)*(TabFournisseurs[SUPPLIER2]=B3559)*(TabFournisseurs[REF PRODUCT]=C3559),TabFournisseurs[Cost / per m]),0)</f>
        <v>2</v>
      </c>
      <c r="G3559" s="32">
        <f t="shared" ref="G3559:G3560" si="323">F3559*D3559</f>
        <v>2</v>
      </c>
      <c r="H3559" s="31">
        <f>G3559*H3538</f>
        <v>0</v>
      </c>
      <c r="I3559" s="30"/>
      <c r="J3559" s="30"/>
      <c r="K3559" s="29"/>
      <c r="L3559" s="29"/>
      <c r="M3559" s="29"/>
      <c r="N3559" s="29"/>
      <c r="O3559" s="29"/>
      <c r="P3559" s="29"/>
      <c r="Q3559" s="29"/>
      <c r="R3559" s="29"/>
      <c r="S3559" s="28"/>
      <c r="T3559" s="176"/>
    </row>
    <row r="3560" spans="1:20" ht="18" outlineLevel="1" thickBot="1" x14ac:dyDescent="0.25">
      <c r="A3560" s="27" t="s">
        <v>38</v>
      </c>
      <c r="B3560" s="26" t="s">
        <v>42</v>
      </c>
      <c r="C3560" s="25" t="s">
        <v>43</v>
      </c>
      <c r="D3560" s="24">
        <v>1</v>
      </c>
      <c r="E3560" s="23">
        <f>D3560*H3538</f>
        <v>0</v>
      </c>
      <c r="F3560" s="22" cm="1">
        <f t="array" ref="F3560">IFERROR(_xlfn.XLOOKUP(1,(TabFournisseurs[TYPE]=A3560)*(TabFournisseurs[SUPPLIER2]=B3560)*(TabFournisseurs[REF PRODUCT]=C3560),TabFournisseurs[Cost / per m]),0)</f>
        <v>0.5</v>
      </c>
      <c r="G3560" s="21">
        <f t="shared" si="323"/>
        <v>0.5</v>
      </c>
      <c r="H3560" s="20">
        <f>G3560*H3538</f>
        <v>0</v>
      </c>
      <c r="I3560" s="19"/>
      <c r="J3560" s="19"/>
      <c r="K3560" s="18"/>
      <c r="L3560" s="18"/>
      <c r="M3560" s="18"/>
      <c r="N3560" s="18"/>
      <c r="O3560" s="18"/>
      <c r="P3560" s="18"/>
      <c r="Q3560" s="18"/>
      <c r="R3560" s="18"/>
      <c r="S3560" s="17"/>
      <c r="T3560" s="176"/>
    </row>
    <row r="3561" spans="1:20" ht="17" thickBot="1" x14ac:dyDescent="0.25">
      <c r="A3561" s="95"/>
      <c r="B3561" s="95"/>
      <c r="C3561" s="95"/>
      <c r="D3561" s="95"/>
      <c r="E3561" s="95"/>
      <c r="F3561" s="95"/>
      <c r="G3561" s="95"/>
      <c r="H3561" s="95"/>
      <c r="I3561" s="95"/>
      <c r="J3561" s="95"/>
      <c r="K3561" s="95"/>
      <c r="L3561" s="95"/>
      <c r="M3561" s="95"/>
      <c r="N3561" s="95"/>
      <c r="O3561" s="95"/>
      <c r="P3561" s="95"/>
      <c r="Q3561" s="95"/>
      <c r="R3561" s="95"/>
      <c r="S3561" s="95"/>
      <c r="T3561" s="95"/>
    </row>
    <row r="3562" spans="1:20" ht="23" customHeight="1" x14ac:dyDescent="0.2">
      <c r="A3562" s="204" t="s">
        <v>396</v>
      </c>
      <c r="B3562" s="205"/>
      <c r="C3562" s="205"/>
      <c r="D3562" s="205"/>
      <c r="E3562" s="205"/>
      <c r="F3562" s="205"/>
      <c r="G3562" s="206"/>
      <c r="H3562" s="166" t="s">
        <v>274</v>
      </c>
      <c r="I3562" s="167"/>
      <c r="J3562" s="167"/>
      <c r="K3562" s="167"/>
      <c r="L3562" s="167"/>
      <c r="M3562" s="168"/>
      <c r="N3562" s="169" t="s">
        <v>1</v>
      </c>
      <c r="O3562" s="169"/>
      <c r="P3562" s="169"/>
      <c r="Q3562" s="280" t="s">
        <v>46</v>
      </c>
      <c r="R3562" s="171"/>
      <c r="S3562" s="173" t="s">
        <v>2</v>
      </c>
      <c r="T3562" s="210"/>
    </row>
    <row r="3563" spans="1:20" ht="23" customHeight="1" thickBot="1" x14ac:dyDescent="0.25">
      <c r="A3563" s="207"/>
      <c r="B3563" s="208"/>
      <c r="C3563" s="208"/>
      <c r="D3563" s="208"/>
      <c r="E3563" s="208"/>
      <c r="F3563" s="208"/>
      <c r="G3563" s="209"/>
      <c r="H3563" s="177"/>
      <c r="I3563" s="178"/>
      <c r="J3563" s="178"/>
      <c r="K3563" s="178"/>
      <c r="L3563" s="178"/>
      <c r="M3563" s="179"/>
      <c r="N3563" s="170"/>
      <c r="O3563" s="170"/>
      <c r="P3563" s="170"/>
      <c r="Q3563" s="170"/>
      <c r="R3563" s="172"/>
      <c r="S3563" s="174"/>
      <c r="T3563" s="210"/>
    </row>
    <row r="3564" spans="1:20" outlineLevel="1" x14ac:dyDescent="0.2">
      <c r="A3564" s="212">
        <v>46162</v>
      </c>
      <c r="B3564" s="181"/>
      <c r="C3564" s="94"/>
      <c r="D3564" s="94"/>
      <c r="E3564" s="94"/>
      <c r="F3564" s="94"/>
      <c r="G3564" s="94"/>
      <c r="H3564" s="94"/>
      <c r="I3564" s="94"/>
      <c r="J3564" s="94"/>
      <c r="K3564" s="94"/>
      <c r="L3564" s="94"/>
      <c r="M3564" s="94"/>
      <c r="N3564" s="94"/>
      <c r="O3564" s="94"/>
      <c r="P3564" s="94"/>
      <c r="Q3564" s="94"/>
      <c r="R3564" s="94"/>
      <c r="S3564" s="93" t="s">
        <v>47</v>
      </c>
      <c r="T3564" s="211"/>
    </row>
    <row r="3565" spans="1:20" ht="17" outlineLevel="1" thickBot="1" x14ac:dyDescent="0.25">
      <c r="A3565" s="92"/>
      <c r="B3565" s="42"/>
      <c r="C3565" s="42"/>
      <c r="D3565" s="42"/>
      <c r="E3565" s="42"/>
      <c r="F3565" s="42"/>
      <c r="G3565" s="42"/>
      <c r="H3565" s="42"/>
      <c r="I3565" s="42"/>
      <c r="J3565" s="42"/>
      <c r="K3565" s="42"/>
      <c r="L3565" s="42"/>
      <c r="M3565" s="42"/>
      <c r="N3565" s="42"/>
      <c r="O3565" s="42"/>
      <c r="P3565" s="42"/>
      <c r="Q3565" s="42"/>
      <c r="R3565" s="42"/>
      <c r="S3565" s="47"/>
      <c r="T3565" s="211"/>
    </row>
    <row r="3566" spans="1:20" ht="17" customHeight="1" outlineLevel="1" thickBot="1" x14ac:dyDescent="0.25">
      <c r="A3566" s="182" t="e" vm="58">
        <v>#VALUE!</v>
      </c>
      <c r="B3566" s="183"/>
      <c r="C3566" s="91" t="s">
        <v>6</v>
      </c>
      <c r="D3566" s="90" t="s">
        <v>7</v>
      </c>
      <c r="E3566" s="106" t="s">
        <v>397</v>
      </c>
      <c r="F3566" s="42"/>
      <c r="G3566" s="42"/>
      <c r="H3566" s="84" t="s">
        <v>8</v>
      </c>
      <c r="I3566" s="88"/>
      <c r="J3566" s="88"/>
      <c r="K3566" s="88"/>
      <c r="L3566" s="88"/>
      <c r="M3566" s="88"/>
      <c r="N3566" s="88"/>
      <c r="O3566" s="88"/>
      <c r="P3566" s="88"/>
      <c r="Q3566" s="88"/>
      <c r="S3566" s="87"/>
      <c r="T3566" s="211"/>
    </row>
    <row r="3567" spans="1:20" ht="16" customHeight="1" outlineLevel="1" x14ac:dyDescent="0.2">
      <c r="A3567" s="184"/>
      <c r="B3567" s="185"/>
      <c r="C3567" s="188"/>
      <c r="D3567" s="86" t="s">
        <v>9</v>
      </c>
      <c r="E3567" s="85" t="s">
        <v>49</v>
      </c>
      <c r="F3567" s="42"/>
      <c r="G3567" s="42"/>
      <c r="H3567" s="84" t="s">
        <v>10</v>
      </c>
      <c r="I3567" s="83"/>
      <c r="J3567" s="83"/>
      <c r="K3567" s="83"/>
      <c r="L3567" s="83"/>
      <c r="M3567" s="83"/>
      <c r="N3567" s="83"/>
      <c r="O3567" s="83"/>
      <c r="P3567" s="83"/>
      <c r="Q3567" s="83"/>
      <c r="R3567" s="191"/>
      <c r="S3567" s="192"/>
      <c r="T3567" s="211"/>
    </row>
    <row r="3568" spans="1:20" ht="16" customHeight="1" outlineLevel="1" x14ac:dyDescent="0.2">
      <c r="A3568" s="184"/>
      <c r="B3568" s="185"/>
      <c r="C3568" s="189"/>
      <c r="D3568" s="63" t="s">
        <v>11</v>
      </c>
      <c r="E3568" s="82" t="s">
        <v>50</v>
      </c>
      <c r="F3568" s="42"/>
      <c r="G3568" s="48"/>
      <c r="H3568" s="81"/>
      <c r="I3568" s="80"/>
      <c r="J3568" s="80"/>
      <c r="K3568" s="80"/>
      <c r="L3568" s="80"/>
      <c r="M3568" s="80"/>
      <c r="N3568" s="80"/>
      <c r="O3568" s="80"/>
      <c r="P3568" s="80"/>
      <c r="Q3568" s="80"/>
      <c r="R3568" s="191"/>
      <c r="S3568" s="192"/>
      <c r="T3568" s="211"/>
    </row>
    <row r="3569" spans="1:20" ht="16" customHeight="1" outlineLevel="1" thickBot="1" x14ac:dyDescent="0.25">
      <c r="A3569" s="184"/>
      <c r="B3569" s="185"/>
      <c r="C3569" s="189"/>
      <c r="D3569" s="63" t="s">
        <v>12</v>
      </c>
      <c r="E3569" s="82" t="s">
        <v>277</v>
      </c>
      <c r="F3569" s="42"/>
      <c r="G3569" s="48"/>
      <c r="H3569" s="81"/>
      <c r="I3569" s="80"/>
      <c r="J3569" s="80"/>
      <c r="K3569" s="80"/>
      <c r="L3569" s="80"/>
      <c r="M3569" s="80"/>
      <c r="N3569" s="80"/>
      <c r="O3569" s="80"/>
      <c r="P3569" s="80"/>
      <c r="Q3569" s="80"/>
      <c r="R3569" s="152"/>
      <c r="S3569" s="153"/>
      <c r="T3569" s="211"/>
    </row>
    <row r="3570" spans="1:20" ht="16" customHeight="1" outlineLevel="1" thickBot="1" x14ac:dyDescent="0.25">
      <c r="A3570" s="184"/>
      <c r="B3570" s="185"/>
      <c r="C3570" s="189"/>
      <c r="D3570" s="63" t="s">
        <v>13</v>
      </c>
      <c r="E3570" s="105" t="b">
        <v>0</v>
      </c>
      <c r="F3570" s="42"/>
      <c r="G3570" s="48"/>
      <c r="H3570" s="59" t="s">
        <v>14</v>
      </c>
      <c r="I3570" s="58">
        <v>48</v>
      </c>
      <c r="J3570" s="58">
        <v>50</v>
      </c>
      <c r="K3570" s="58">
        <v>52</v>
      </c>
      <c r="L3570" s="58">
        <v>54</v>
      </c>
      <c r="M3570" s="58">
        <v>56</v>
      </c>
      <c r="N3570" s="58">
        <v>58</v>
      </c>
      <c r="O3570" s="58">
        <v>60</v>
      </c>
      <c r="P3570" s="58">
        <v>62</v>
      </c>
      <c r="Q3570" s="57">
        <v>64</v>
      </c>
      <c r="S3570" s="79"/>
      <c r="T3570" s="211"/>
    </row>
    <row r="3571" spans="1:20" outlineLevel="1" x14ac:dyDescent="0.2">
      <c r="A3571" s="184"/>
      <c r="B3571" s="185"/>
      <c r="C3571" s="189"/>
      <c r="D3571" s="193"/>
      <c r="E3571" s="194"/>
      <c r="F3571" s="42"/>
      <c r="G3571" s="48"/>
      <c r="H3571" s="78">
        <f t="shared" ref="H3571:H3578" si="324">SUM(I3571:Q3571)</f>
        <v>15</v>
      </c>
      <c r="I3571" s="77"/>
      <c r="J3571" s="77">
        <v>2</v>
      </c>
      <c r="K3571" s="77"/>
      <c r="L3571" s="77">
        <v>3</v>
      </c>
      <c r="M3571" s="77">
        <v>5</v>
      </c>
      <c r="N3571" s="77">
        <v>3</v>
      </c>
      <c r="O3571" s="77"/>
      <c r="P3571" s="77">
        <v>2</v>
      </c>
      <c r="Q3571" s="77"/>
      <c r="R3571" s="195" t="s">
        <v>143</v>
      </c>
      <c r="S3571" s="196"/>
      <c r="T3571" s="211"/>
    </row>
    <row r="3572" spans="1:20" ht="16" customHeight="1" outlineLevel="1" x14ac:dyDescent="0.2">
      <c r="A3572" s="184"/>
      <c r="B3572" s="185"/>
      <c r="C3572" s="189"/>
      <c r="D3572" s="63" t="s">
        <v>16</v>
      </c>
      <c r="E3572" s="76" t="s">
        <v>345</v>
      </c>
      <c r="F3572" s="42"/>
      <c r="G3572" s="48"/>
      <c r="H3572" s="73">
        <f t="shared" si="324"/>
        <v>0</v>
      </c>
      <c r="I3572" s="68"/>
      <c r="J3572" s="68"/>
      <c r="K3572" s="68"/>
      <c r="L3572" s="68"/>
      <c r="M3572" s="68"/>
      <c r="N3572" s="68"/>
      <c r="O3572" s="68"/>
      <c r="P3572" s="68"/>
      <c r="Q3572" s="68"/>
      <c r="R3572" s="197"/>
      <c r="S3572" s="192"/>
      <c r="T3572" s="211"/>
    </row>
    <row r="3573" spans="1:20" ht="16" customHeight="1" outlineLevel="1" x14ac:dyDescent="0.2">
      <c r="A3573" s="184"/>
      <c r="B3573" s="185"/>
      <c r="C3573" s="189"/>
      <c r="D3573" s="63" t="s">
        <v>17</v>
      </c>
      <c r="E3573" s="75" t="s">
        <v>346</v>
      </c>
      <c r="F3573" s="42"/>
      <c r="G3573" s="42"/>
      <c r="H3573" s="73">
        <f t="shared" si="324"/>
        <v>0</v>
      </c>
      <c r="I3573" s="68"/>
      <c r="J3573" s="68"/>
      <c r="K3573" s="68"/>
      <c r="L3573" s="68"/>
      <c r="M3573" s="68"/>
      <c r="N3573" s="68"/>
      <c r="O3573" s="68"/>
      <c r="P3573" s="68"/>
      <c r="Q3573" s="68"/>
      <c r="R3573" s="197"/>
      <c r="S3573" s="192"/>
      <c r="T3573" s="211"/>
    </row>
    <row r="3574" spans="1:20" outlineLevel="1" x14ac:dyDescent="0.2">
      <c r="A3574" s="184"/>
      <c r="B3574" s="185"/>
      <c r="C3574" s="189"/>
      <c r="D3574" s="193"/>
      <c r="E3574" s="194"/>
      <c r="F3574" s="42"/>
      <c r="G3574" s="48"/>
      <c r="H3574" s="73">
        <f t="shared" si="324"/>
        <v>0</v>
      </c>
      <c r="I3574" s="68"/>
      <c r="J3574" s="68"/>
      <c r="K3574" s="68"/>
      <c r="L3574" s="68"/>
      <c r="M3574" s="68"/>
      <c r="N3574" s="68"/>
      <c r="O3574" s="68"/>
      <c r="P3574" s="68"/>
      <c r="Q3574" s="68"/>
      <c r="R3574" s="197"/>
      <c r="S3574" s="192"/>
      <c r="T3574" s="211"/>
    </row>
    <row r="3575" spans="1:20" ht="16" customHeight="1" outlineLevel="1" x14ac:dyDescent="0.2">
      <c r="A3575" s="184"/>
      <c r="B3575" s="185"/>
      <c r="C3575" s="189"/>
      <c r="D3575" s="63" t="s">
        <v>18</v>
      </c>
      <c r="E3575" s="76">
        <v>95</v>
      </c>
      <c r="F3575" s="42"/>
      <c r="G3575" s="48"/>
      <c r="H3575" s="73">
        <f t="shared" si="324"/>
        <v>0</v>
      </c>
      <c r="I3575" s="68"/>
      <c r="J3575" s="68"/>
      <c r="K3575" s="68"/>
      <c r="L3575" s="68"/>
      <c r="M3575" s="68"/>
      <c r="N3575" s="68"/>
      <c r="O3575" s="68"/>
      <c r="P3575" s="68"/>
      <c r="Q3575" s="68"/>
      <c r="R3575" s="197"/>
      <c r="S3575" s="192"/>
      <c r="T3575" s="211"/>
    </row>
    <row r="3576" spans="1:20" ht="16" customHeight="1" outlineLevel="1" x14ac:dyDescent="0.2">
      <c r="A3576" s="184"/>
      <c r="B3576" s="185"/>
      <c r="C3576" s="189"/>
      <c r="D3576" s="63" t="s">
        <v>19</v>
      </c>
      <c r="E3576" s="75">
        <f>SUM(G3589:G3603)</f>
        <v>31.360000000000003</v>
      </c>
      <c r="F3576" s="42"/>
      <c r="G3576" s="42"/>
      <c r="H3576" s="73">
        <f t="shared" si="324"/>
        <v>0</v>
      </c>
      <c r="I3576" s="68"/>
      <c r="J3576" s="68"/>
      <c r="K3576" s="68"/>
      <c r="L3576" s="68"/>
      <c r="M3576" s="68"/>
      <c r="N3576" s="68"/>
      <c r="O3576" s="68"/>
      <c r="P3576" s="68"/>
      <c r="Q3576" s="68"/>
      <c r="R3576" s="197"/>
      <c r="S3576" s="192"/>
      <c r="T3576" s="211"/>
    </row>
    <row r="3577" spans="1:20" outlineLevel="1" x14ac:dyDescent="0.2">
      <c r="A3577" s="184"/>
      <c r="B3577" s="185"/>
      <c r="C3577" s="189"/>
      <c r="D3577" s="193"/>
      <c r="E3577" s="194"/>
      <c r="F3577" s="42"/>
      <c r="G3577" s="48"/>
      <c r="H3577" s="73">
        <f t="shared" si="324"/>
        <v>0</v>
      </c>
      <c r="I3577" s="68"/>
      <c r="J3577" s="68"/>
      <c r="K3577" s="68"/>
      <c r="L3577" s="68"/>
      <c r="M3577" s="68"/>
      <c r="N3577" s="68"/>
      <c r="O3577" s="68"/>
      <c r="P3577" s="68"/>
      <c r="Q3577" s="68"/>
      <c r="R3577" s="197"/>
      <c r="S3577" s="192"/>
      <c r="T3577" s="211"/>
    </row>
    <row r="3578" spans="1:20" ht="16" customHeight="1" outlineLevel="1" x14ac:dyDescent="0.2">
      <c r="A3578" s="184"/>
      <c r="B3578" s="185"/>
      <c r="C3578" s="189"/>
      <c r="D3578" s="63" t="s">
        <v>20</v>
      </c>
      <c r="E3578" s="75">
        <f>SUM(E3575:E3576)</f>
        <v>126.36</v>
      </c>
      <c r="F3578" s="42"/>
      <c r="G3578" s="74"/>
      <c r="H3578" s="73">
        <f t="shared" si="324"/>
        <v>0</v>
      </c>
      <c r="I3578" s="68"/>
      <c r="J3578" s="68"/>
      <c r="K3578" s="68"/>
      <c r="L3578" s="68"/>
      <c r="M3578" s="68"/>
      <c r="N3578" s="68"/>
      <c r="O3578" s="68"/>
      <c r="P3578" s="68"/>
      <c r="Q3578" s="68"/>
      <c r="R3578" s="197"/>
      <c r="S3578" s="192"/>
      <c r="T3578" s="211"/>
    </row>
    <row r="3579" spans="1:20" ht="16" customHeight="1" outlineLevel="1" x14ac:dyDescent="0.2">
      <c r="A3579" s="184"/>
      <c r="B3579" s="185"/>
      <c r="C3579" s="189"/>
      <c r="D3579" s="63" t="s">
        <v>21</v>
      </c>
      <c r="E3579" s="72">
        <f>SUM(E3581/E3578)</f>
        <v>3.9173789173789175</v>
      </c>
      <c r="F3579" s="42"/>
      <c r="G3579" s="71" t="s">
        <v>11</v>
      </c>
      <c r="H3579" s="69">
        <f>H3571</f>
        <v>15</v>
      </c>
      <c r="I3579" s="68"/>
      <c r="J3579" s="68"/>
      <c r="K3579" s="68"/>
      <c r="L3579" s="68"/>
      <c r="M3579" s="68"/>
      <c r="N3579" s="68"/>
      <c r="O3579" s="68"/>
      <c r="P3579" s="68"/>
      <c r="Q3579" s="67"/>
      <c r="R3579" s="197"/>
      <c r="S3579" s="192"/>
      <c r="T3579" s="211"/>
    </row>
    <row r="3580" spans="1:20" ht="17" outlineLevel="1" thickBot="1" x14ac:dyDescent="0.25">
      <c r="A3580" s="184"/>
      <c r="B3580" s="185"/>
      <c r="C3580" s="189"/>
      <c r="D3580" s="193"/>
      <c r="E3580" s="194"/>
      <c r="F3580" s="42"/>
      <c r="G3580" s="70" t="s">
        <v>22</v>
      </c>
      <c r="H3580" s="69">
        <v>0</v>
      </c>
      <c r="I3580" s="68"/>
      <c r="J3580" s="68"/>
      <c r="K3580" s="68"/>
      <c r="L3580" s="68"/>
      <c r="M3580" s="68"/>
      <c r="N3580" s="68"/>
      <c r="O3580" s="68"/>
      <c r="P3580" s="68"/>
      <c r="Q3580" s="67"/>
      <c r="R3580" s="197"/>
      <c r="S3580" s="192"/>
      <c r="T3580" s="211"/>
    </row>
    <row r="3581" spans="1:20" ht="16" customHeight="1" outlineLevel="1" thickBot="1" x14ac:dyDescent="0.25">
      <c r="A3581" s="184"/>
      <c r="B3581" s="185"/>
      <c r="C3581" s="189"/>
      <c r="D3581" s="63" t="s">
        <v>23</v>
      </c>
      <c r="E3581" s="66">
        <v>495</v>
      </c>
      <c r="G3581" s="48"/>
      <c r="H3581" s="65">
        <f>SUM(H3579:H3580)</f>
        <v>15</v>
      </c>
      <c r="I3581" s="64">
        <f t="shared" ref="I3581:Q3581" si="325">SUM(I3571:I3578)</f>
        <v>0</v>
      </c>
      <c r="J3581" s="64">
        <f t="shared" si="325"/>
        <v>2</v>
      </c>
      <c r="K3581" s="64">
        <f t="shared" si="325"/>
        <v>0</v>
      </c>
      <c r="L3581" s="64">
        <f t="shared" si="325"/>
        <v>3</v>
      </c>
      <c r="M3581" s="64">
        <f t="shared" si="325"/>
        <v>5</v>
      </c>
      <c r="N3581" s="64">
        <f t="shared" si="325"/>
        <v>3</v>
      </c>
      <c r="O3581" s="64">
        <f t="shared" si="325"/>
        <v>0</v>
      </c>
      <c r="P3581" s="64">
        <f t="shared" si="325"/>
        <v>2</v>
      </c>
      <c r="Q3581" s="64">
        <f t="shared" si="325"/>
        <v>0</v>
      </c>
      <c r="R3581" s="197"/>
      <c r="S3581" s="192"/>
      <c r="T3581" s="211"/>
    </row>
    <row r="3582" spans="1:20" ht="17" customHeight="1" outlineLevel="1" thickBot="1" x14ac:dyDescent="0.25">
      <c r="A3582" s="184"/>
      <c r="B3582" s="185"/>
      <c r="C3582" s="189"/>
      <c r="D3582" s="63" t="s">
        <v>24</v>
      </c>
      <c r="E3582" s="62">
        <f>SUM(E3581/2.5)</f>
        <v>198</v>
      </c>
      <c r="F3582" s="42"/>
      <c r="G3582" s="61"/>
      <c r="H3582" s="60" t="s">
        <v>14</v>
      </c>
      <c r="I3582" s="59">
        <v>48</v>
      </c>
      <c r="J3582" s="58">
        <v>50</v>
      </c>
      <c r="K3582" s="58">
        <v>52</v>
      </c>
      <c r="L3582" s="58">
        <v>54</v>
      </c>
      <c r="M3582" s="58">
        <v>56</v>
      </c>
      <c r="N3582" s="58">
        <v>58</v>
      </c>
      <c r="O3582" s="58">
        <v>60</v>
      </c>
      <c r="P3582" s="58">
        <v>62</v>
      </c>
      <c r="Q3582" s="57">
        <v>64</v>
      </c>
      <c r="R3582" s="197"/>
      <c r="S3582" s="192"/>
      <c r="T3582" s="211"/>
    </row>
    <row r="3583" spans="1:20" ht="17" outlineLevel="1" thickBot="1" x14ac:dyDescent="0.25">
      <c r="A3583" s="186"/>
      <c r="B3583" s="187"/>
      <c r="C3583" s="190"/>
      <c r="D3583" s="56" t="s">
        <v>25</v>
      </c>
      <c r="E3583" s="55">
        <f>SUM(E3581/2.2)</f>
        <v>224.99999999999997</v>
      </c>
      <c r="F3583" s="42"/>
      <c r="G3583" s="42"/>
      <c r="H3583" s="42"/>
      <c r="I3583" s="42"/>
      <c r="J3583" s="42"/>
      <c r="K3583" s="42"/>
      <c r="L3583" s="42"/>
      <c r="M3583" s="42"/>
      <c r="N3583" s="42"/>
      <c r="O3583" s="42"/>
      <c r="P3583" s="42"/>
      <c r="Q3583" s="42"/>
      <c r="R3583" s="198"/>
      <c r="S3583" s="199"/>
      <c r="T3583" s="211"/>
    </row>
    <row r="3584" spans="1:20" ht="17" outlineLevel="1" thickBot="1" x14ac:dyDescent="0.25">
      <c r="A3584" s="54" t="s">
        <v>26</v>
      </c>
      <c r="B3584" s="53">
        <v>46220</v>
      </c>
      <c r="C3584" s="42"/>
      <c r="D3584" s="48"/>
      <c r="E3584" s="52"/>
      <c r="F3584" s="42"/>
      <c r="S3584" s="28"/>
      <c r="T3584" s="211"/>
    </row>
    <row r="3585" spans="1:20" outlineLevel="1" x14ac:dyDescent="0.2">
      <c r="A3585" s="51" t="s">
        <v>27</v>
      </c>
      <c r="B3585" s="50"/>
      <c r="C3585" s="42"/>
      <c r="D3585" s="48"/>
      <c r="E3585" s="42"/>
      <c r="F3585" s="42"/>
      <c r="R3585" s="42"/>
      <c r="S3585" s="47"/>
      <c r="T3585" s="211"/>
    </row>
    <row r="3586" spans="1:20" outlineLevel="1" x14ac:dyDescent="0.2">
      <c r="A3586" s="49"/>
      <c r="B3586" s="42"/>
      <c r="C3586" s="42"/>
      <c r="D3586" s="48"/>
      <c r="E3586" s="42"/>
      <c r="F3586" s="42"/>
      <c r="G3586" s="42"/>
      <c r="H3586" s="42"/>
      <c r="I3586" s="42"/>
      <c r="J3586" s="42"/>
      <c r="K3586" s="42"/>
      <c r="L3586" s="42"/>
      <c r="M3586" s="42"/>
      <c r="N3586" s="42"/>
      <c r="O3586" s="42"/>
      <c r="P3586" s="42"/>
      <c r="Q3586" s="42"/>
      <c r="R3586" s="42"/>
      <c r="S3586" s="47"/>
      <c r="T3586" s="211"/>
    </row>
    <row r="3587" spans="1:20" ht="17" outlineLevel="1" thickBot="1" x14ac:dyDescent="0.25">
      <c r="A3587" s="49" t="s">
        <v>28</v>
      </c>
      <c r="B3587" s="42"/>
      <c r="C3587" s="42"/>
      <c r="D3587" s="48"/>
      <c r="E3587" s="42"/>
      <c r="F3587" s="42"/>
      <c r="G3587" s="42"/>
      <c r="H3587" s="42"/>
      <c r="I3587" s="42"/>
      <c r="J3587" s="42"/>
      <c r="K3587" s="42"/>
      <c r="L3587" s="42"/>
      <c r="M3587" s="42"/>
      <c r="N3587" s="42"/>
      <c r="O3587" s="42"/>
      <c r="P3587" s="42"/>
      <c r="Q3587" s="42"/>
      <c r="R3587" s="42"/>
      <c r="S3587" s="47"/>
      <c r="T3587" s="211"/>
    </row>
    <row r="3588" spans="1:20" outlineLevel="1" x14ac:dyDescent="0.2">
      <c r="A3588" s="46" t="s">
        <v>29</v>
      </c>
      <c r="B3588" s="45" t="s">
        <v>30</v>
      </c>
      <c r="C3588" s="44" t="s">
        <v>31</v>
      </c>
      <c r="D3588" s="44" t="s">
        <v>32</v>
      </c>
      <c r="E3588" s="44" t="s">
        <v>33</v>
      </c>
      <c r="F3588" s="44" t="s">
        <v>34</v>
      </c>
      <c r="G3588" s="44" t="s">
        <v>35</v>
      </c>
      <c r="H3588" s="43" t="s">
        <v>36</v>
      </c>
      <c r="I3588" s="200" t="s">
        <v>37</v>
      </c>
      <c r="J3588" s="201"/>
      <c r="K3588" s="202"/>
      <c r="L3588" s="202"/>
      <c r="M3588" s="202"/>
      <c r="N3588" s="202"/>
      <c r="O3588" s="202"/>
      <c r="P3588" s="42"/>
      <c r="Q3588" s="42"/>
      <c r="R3588" s="42"/>
      <c r="S3588" s="28"/>
      <c r="T3588" s="211"/>
    </row>
    <row r="3589" spans="1:20" ht="17" outlineLevel="1" x14ac:dyDescent="0.2">
      <c r="A3589" s="38" t="s">
        <v>54</v>
      </c>
      <c r="B3589" s="37" t="s">
        <v>280</v>
      </c>
      <c r="C3589" s="36" t="s">
        <v>281</v>
      </c>
      <c r="D3589" s="35">
        <v>2.2000000000000002</v>
      </c>
      <c r="E3589" s="41">
        <f>D3589*H3581</f>
        <v>33</v>
      </c>
      <c r="F3589" s="33" cm="1">
        <f t="array" ref="F3589">IFERROR(_xlfn.XLOOKUP(1,(TabFournisseurs[TYPE]=A3589)*(TabFournisseurs[SUPPLIER2]=B3589)*(TabFournisseurs[REF PRODUCT]=C3589),TabFournisseurs[Cost / per m]),0)</f>
        <v>11.3</v>
      </c>
      <c r="G3589" s="96">
        <f>F3589*D3589</f>
        <v>24.860000000000003</v>
      </c>
      <c r="H3589" s="40">
        <f>G3589*H3581</f>
        <v>372.90000000000003</v>
      </c>
      <c r="I3589" s="203"/>
      <c r="J3589" s="201"/>
      <c r="K3589" s="156"/>
      <c r="L3589" s="156"/>
      <c r="M3589" s="156"/>
      <c r="N3589" s="156"/>
      <c r="O3589" s="156"/>
      <c r="P3589" s="156"/>
      <c r="Q3589" s="156"/>
      <c r="R3589" s="156"/>
      <c r="S3589" s="157"/>
      <c r="T3589" s="211"/>
    </row>
    <row r="3590" spans="1:20" ht="17" outlineLevel="1" x14ac:dyDescent="0.2">
      <c r="A3590" s="38" t="s">
        <v>57</v>
      </c>
      <c r="B3590" s="37" t="s">
        <v>282</v>
      </c>
      <c r="C3590" s="36" t="s">
        <v>387</v>
      </c>
      <c r="D3590" s="35">
        <v>0.72</v>
      </c>
      <c r="E3590" s="34">
        <f>D3590*H3581</f>
        <v>10.799999999999999</v>
      </c>
      <c r="F3590" s="33" cm="1">
        <f t="array" ref="F3590">IFERROR(_xlfn.XLOOKUP(1,(TabFournisseurs[TYPE]=A3590)*(TabFournisseurs[SUPPLIER2]=B3590)*(TabFournisseurs[REF PRODUCT]=C3590),TabFournisseurs[Cost / per m]),0)</f>
        <v>0</v>
      </c>
      <c r="G3590" s="32">
        <f t="shared" ref="G3590:G3600" si="326">F3590*D3590</f>
        <v>0</v>
      </c>
      <c r="H3590" s="31">
        <f>G3590*H3581</f>
        <v>0</v>
      </c>
      <c r="I3590" s="39"/>
      <c r="J3590" s="39"/>
      <c r="K3590" s="156"/>
      <c r="L3590" s="156"/>
      <c r="M3590" s="156"/>
      <c r="N3590" s="156"/>
      <c r="O3590" s="156"/>
      <c r="P3590" s="156"/>
      <c r="Q3590" s="156"/>
      <c r="R3590" s="156"/>
      <c r="S3590" s="157"/>
      <c r="T3590" s="211"/>
    </row>
    <row r="3591" spans="1:20" ht="17" outlineLevel="1" x14ac:dyDescent="0.2">
      <c r="A3591" s="38" t="s">
        <v>63</v>
      </c>
      <c r="B3591" s="37" t="s">
        <v>64</v>
      </c>
      <c r="C3591" s="36" t="s">
        <v>136</v>
      </c>
      <c r="D3591" s="35">
        <v>0.6</v>
      </c>
      <c r="E3591" s="34">
        <f>D3591*H3581</f>
        <v>9</v>
      </c>
      <c r="F3591" s="33" cm="1">
        <f t="array" ref="F3591">IFERROR(_xlfn.XLOOKUP(1,(TabFournisseurs[TYPE]=A3591)*(TabFournisseurs[SUPPLIER2]=B3591)*(TabFournisseurs[REF PRODUCT]=C3591),TabFournisseurs[Cost / per m]),0)</f>
        <v>0</v>
      </c>
      <c r="G3591" s="32">
        <f t="shared" si="326"/>
        <v>0</v>
      </c>
      <c r="H3591" s="31">
        <f>G3591*H3581</f>
        <v>0</v>
      </c>
      <c r="I3591" s="39"/>
      <c r="J3591" s="39"/>
      <c r="K3591" s="156"/>
      <c r="L3591" s="156"/>
      <c r="M3591" s="156"/>
      <c r="N3591" s="156"/>
      <c r="O3591" s="156"/>
      <c r="P3591" s="156"/>
      <c r="Q3591" s="156"/>
      <c r="R3591" s="156"/>
      <c r="S3591" s="157"/>
      <c r="T3591" s="211"/>
    </row>
    <row r="3592" spans="1:20" ht="17" outlineLevel="1" x14ac:dyDescent="0.2">
      <c r="A3592" s="38" t="s">
        <v>80</v>
      </c>
      <c r="B3592" s="37" t="s">
        <v>81</v>
      </c>
      <c r="C3592" s="36" t="s">
        <v>351</v>
      </c>
      <c r="D3592" s="35">
        <v>3</v>
      </c>
      <c r="E3592" s="34">
        <f>D3592*H3581</f>
        <v>45</v>
      </c>
      <c r="F3592" s="33" cm="1">
        <f t="array" ref="F3592">IFERROR(_xlfn.XLOOKUP(1,(TabFournisseurs[TYPE]=A3592)*(TabFournisseurs[SUPPLIER2]=B3592)*(TabFournisseurs[REF PRODUCT]=C3592),TabFournisseurs[Cost / per m]),0)</f>
        <v>0.13</v>
      </c>
      <c r="G3592" s="32">
        <f t="shared" si="326"/>
        <v>0.39</v>
      </c>
      <c r="H3592" s="31">
        <f>G3592*H3581</f>
        <v>5.8500000000000005</v>
      </c>
      <c r="I3592" s="30"/>
      <c r="J3592" s="30"/>
      <c r="K3592" s="156"/>
      <c r="L3592" s="156"/>
      <c r="M3592" s="156"/>
      <c r="N3592" s="156"/>
      <c r="O3592" s="156"/>
      <c r="P3592" s="156"/>
      <c r="Q3592" s="156"/>
      <c r="R3592" s="156"/>
      <c r="S3592" s="157"/>
      <c r="T3592" s="211"/>
    </row>
    <row r="3593" spans="1:20" ht="17" outlineLevel="1" x14ac:dyDescent="0.2">
      <c r="A3593" s="38" t="s">
        <v>80</v>
      </c>
      <c r="B3593" s="37" t="s">
        <v>81</v>
      </c>
      <c r="C3593" s="36" t="s">
        <v>82</v>
      </c>
      <c r="D3593" s="35">
        <v>10</v>
      </c>
      <c r="E3593" s="34">
        <f>D3593*H3581</f>
        <v>150</v>
      </c>
      <c r="F3593" s="33" cm="1">
        <f t="array" ref="F3593">IFERROR(_xlfn.XLOOKUP(1,(TabFournisseurs[TYPE]=A3593)*(TabFournisseurs[SUPPLIER2]=B3593)*(TabFournisseurs[REF PRODUCT]=C3593),TabFournisseurs[Cost / per m]),0)</f>
        <v>0.06</v>
      </c>
      <c r="G3593" s="32">
        <f t="shared" si="326"/>
        <v>0.6</v>
      </c>
      <c r="H3593" s="31">
        <f>G3593*H3581</f>
        <v>9</v>
      </c>
      <c r="I3593" s="30"/>
      <c r="J3593" s="30"/>
      <c r="K3593" s="29"/>
      <c r="L3593" s="29"/>
      <c r="M3593" s="29"/>
      <c r="N3593" s="29"/>
      <c r="O3593" s="29"/>
      <c r="P3593" s="29"/>
      <c r="Q3593" s="29"/>
      <c r="R3593" s="29"/>
      <c r="S3593" s="28"/>
      <c r="T3593" s="211"/>
    </row>
    <row r="3594" spans="1:20" ht="17" outlineLevel="1" x14ac:dyDescent="0.2">
      <c r="A3594" s="38" t="s">
        <v>72</v>
      </c>
      <c r="B3594" s="37" t="s">
        <v>73</v>
      </c>
      <c r="C3594" s="36" t="s">
        <v>352</v>
      </c>
      <c r="D3594" s="35">
        <v>0.5</v>
      </c>
      <c r="E3594" s="34">
        <f>D3594*H3581</f>
        <v>7.5</v>
      </c>
      <c r="F3594" s="33" cm="1">
        <f t="array" ref="F3594">IFERROR(_xlfn.XLOOKUP(1,(TabFournisseurs[TYPE]=A3594)*(TabFournisseurs[SUPPLIER2]=B3594)*(TabFournisseurs[REF PRODUCT]=C3594),TabFournisseurs[Cost / per m]),0)</f>
        <v>0</v>
      </c>
      <c r="G3594" s="32">
        <f t="shared" si="326"/>
        <v>0</v>
      </c>
      <c r="H3594" s="31">
        <f>G3594*H3581</f>
        <v>0</v>
      </c>
      <c r="I3594" s="158"/>
      <c r="J3594" s="159"/>
      <c r="K3594" s="29"/>
      <c r="L3594" s="29"/>
      <c r="M3594" s="29"/>
      <c r="N3594" s="29"/>
      <c r="O3594" s="29"/>
      <c r="P3594" s="29"/>
      <c r="Q3594" s="29"/>
      <c r="R3594" s="29"/>
      <c r="S3594" s="28"/>
      <c r="T3594" s="211"/>
    </row>
    <row r="3595" spans="1:20" ht="17" outlineLevel="1" x14ac:dyDescent="0.2">
      <c r="A3595" s="38" t="s">
        <v>72</v>
      </c>
      <c r="B3595" s="37" t="s">
        <v>73</v>
      </c>
      <c r="C3595" s="36" t="s">
        <v>74</v>
      </c>
      <c r="D3595" s="35">
        <v>1</v>
      </c>
      <c r="E3595" s="34">
        <f>D3595*H3581</f>
        <v>15</v>
      </c>
      <c r="F3595" s="33" cm="1">
        <f t="array" ref="F3595">IFERROR(_xlfn.XLOOKUP(1,(TabFournisseurs[TYPE]=A3595)*(TabFournisseurs[SUPPLIER2]=B3595)*(TabFournisseurs[REF PRODUCT]=C3595),TabFournisseurs[Cost / per m]),0)</f>
        <v>0.49</v>
      </c>
      <c r="G3595" s="32">
        <f t="shared" si="326"/>
        <v>0.49</v>
      </c>
      <c r="H3595" s="31">
        <f>G3595*H3581</f>
        <v>7.35</v>
      </c>
      <c r="I3595" s="30"/>
      <c r="J3595" s="30"/>
      <c r="K3595" s="29"/>
      <c r="L3595" s="29"/>
      <c r="M3595" s="29"/>
      <c r="N3595" s="29"/>
      <c r="O3595" s="29"/>
      <c r="P3595" s="29"/>
      <c r="Q3595" s="29"/>
      <c r="R3595" s="29"/>
      <c r="S3595" s="28"/>
      <c r="T3595" s="211"/>
    </row>
    <row r="3596" spans="1:20" ht="17" outlineLevel="1" x14ac:dyDescent="0.2">
      <c r="A3596" s="38" t="s">
        <v>75</v>
      </c>
      <c r="B3596" s="37" t="s">
        <v>76</v>
      </c>
      <c r="C3596" s="36" t="s">
        <v>285</v>
      </c>
      <c r="D3596" s="35">
        <v>1</v>
      </c>
      <c r="E3596" s="34">
        <f>D3596*H3581</f>
        <v>15</v>
      </c>
      <c r="F3596" s="33" cm="1">
        <f t="array" ref="F3596">IFERROR(_xlfn.XLOOKUP(1,(TabFournisseurs[TYPE]=A3596)*(TabFournisseurs[SUPPLIER2]=B3596)*(TabFournisseurs[REF PRODUCT]=C3596),TabFournisseurs[Cost / per m]),0)</f>
        <v>0.27</v>
      </c>
      <c r="G3596" s="32">
        <f t="shared" si="326"/>
        <v>0.27</v>
      </c>
      <c r="H3596" s="31">
        <f>G3596*H3581</f>
        <v>4.0500000000000007</v>
      </c>
      <c r="I3596" s="30"/>
      <c r="J3596" s="30"/>
      <c r="K3596" s="29"/>
      <c r="L3596" s="29"/>
      <c r="M3596" s="29"/>
      <c r="N3596" s="29"/>
      <c r="O3596" s="29"/>
      <c r="P3596" s="29"/>
      <c r="Q3596" s="29"/>
      <c r="R3596" s="29"/>
      <c r="S3596" s="28"/>
      <c r="T3596" s="211"/>
    </row>
    <row r="3597" spans="1:20" ht="17" outlineLevel="1" x14ac:dyDescent="0.2">
      <c r="A3597" s="38" t="s">
        <v>78</v>
      </c>
      <c r="B3597" s="37" t="s">
        <v>76</v>
      </c>
      <c r="C3597" s="36" t="s">
        <v>261</v>
      </c>
      <c r="D3597" s="35">
        <v>1</v>
      </c>
      <c r="E3597" s="34">
        <f>D3597*H3581</f>
        <v>15</v>
      </c>
      <c r="F3597" s="33" cm="1">
        <f t="array" ref="F3597">IFERROR(_xlfn.XLOOKUP(1,(TabFournisseurs[TYPE]=A3597)*(TabFournisseurs[SUPPLIER2]=B3597)*(TabFournisseurs[REF PRODUCT]=C3597),TabFournisseurs[Cost / per m]),0)</f>
        <v>0.25</v>
      </c>
      <c r="G3597" s="32">
        <f t="shared" si="326"/>
        <v>0.25</v>
      </c>
      <c r="H3597" s="31">
        <f>G3597*H3581</f>
        <v>3.75</v>
      </c>
      <c r="I3597" s="30"/>
      <c r="J3597" s="30"/>
      <c r="K3597" s="29"/>
      <c r="L3597" s="29"/>
      <c r="M3597" s="29"/>
      <c r="N3597" s="29"/>
      <c r="O3597" s="29"/>
      <c r="P3597" s="29"/>
      <c r="Q3597" s="29"/>
      <c r="R3597" s="29"/>
      <c r="S3597" s="28"/>
      <c r="T3597" s="211"/>
    </row>
    <row r="3598" spans="1:20" outlineLevel="1" x14ac:dyDescent="0.2">
      <c r="A3598" s="38"/>
      <c r="B3598" s="37"/>
      <c r="C3598" s="36"/>
      <c r="D3598" s="35"/>
      <c r="E3598" s="34">
        <f>D3598*H3581</f>
        <v>0</v>
      </c>
      <c r="F3598" s="33" cm="1">
        <f t="array" ref="F3598">IFERROR(_xlfn.XLOOKUP(1,(TabFournisseurs[TYPE]=A3598)*(TabFournisseurs[SUPPLIER2]=B3598)*(TabFournisseurs[REF PRODUCT]=C3598),TabFournisseurs[Cost / per m]),0)</f>
        <v>0</v>
      </c>
      <c r="G3598" s="32">
        <f t="shared" si="326"/>
        <v>0</v>
      </c>
      <c r="H3598" s="31">
        <f>G3598*H3581</f>
        <v>0</v>
      </c>
      <c r="I3598" s="30"/>
      <c r="J3598" s="30"/>
      <c r="K3598" s="29"/>
      <c r="L3598" s="29"/>
      <c r="M3598" s="29"/>
      <c r="N3598" s="29"/>
      <c r="O3598" s="29"/>
      <c r="P3598" s="29"/>
      <c r="Q3598" s="29"/>
      <c r="R3598" s="29"/>
      <c r="S3598" s="28"/>
      <c r="T3598" s="211"/>
    </row>
    <row r="3599" spans="1:20" outlineLevel="1" x14ac:dyDescent="0.2">
      <c r="A3599" s="38"/>
      <c r="B3599" s="37"/>
      <c r="C3599" s="36"/>
      <c r="D3599" s="35"/>
      <c r="E3599" s="34">
        <f>D3599*H3581</f>
        <v>0</v>
      </c>
      <c r="F3599" s="33" cm="1">
        <f t="array" ref="F3599">IFERROR(_xlfn.XLOOKUP(1,(TabFournisseurs[TYPE]=A3599)*(TabFournisseurs[SUPPLIER2]=B3599)*(TabFournisseurs[REF PRODUCT]=C3599),TabFournisseurs[Cost / per m]),0)</f>
        <v>0</v>
      </c>
      <c r="G3599" s="32">
        <f t="shared" si="326"/>
        <v>0</v>
      </c>
      <c r="H3599" s="31">
        <f>G3599*H3581</f>
        <v>0</v>
      </c>
      <c r="I3599" s="30"/>
      <c r="J3599" s="30"/>
      <c r="K3599" s="29"/>
      <c r="L3599" s="29"/>
      <c r="M3599" s="29"/>
      <c r="N3599" s="29"/>
      <c r="O3599" s="29"/>
      <c r="P3599" s="29"/>
      <c r="Q3599" s="29"/>
      <c r="R3599" s="29"/>
      <c r="S3599" s="28"/>
      <c r="T3599" s="211"/>
    </row>
    <row r="3600" spans="1:20" outlineLevel="1" x14ac:dyDescent="0.2">
      <c r="A3600" s="38"/>
      <c r="B3600" s="37"/>
      <c r="C3600" s="36"/>
      <c r="D3600" s="35"/>
      <c r="E3600" s="34">
        <f>D3600*H3581</f>
        <v>0</v>
      </c>
      <c r="F3600" s="33" cm="1">
        <f t="array" ref="F3600">IFERROR(_xlfn.XLOOKUP(1,(TabFournisseurs[TYPE]=A3600)*(TabFournisseurs[SUPPLIER2]=B3600)*(TabFournisseurs[REF PRODUCT]=C3600),TabFournisseurs[Cost / per m]),0)</f>
        <v>0</v>
      </c>
      <c r="G3600" s="32">
        <f t="shared" si="326"/>
        <v>0</v>
      </c>
      <c r="H3600" s="31">
        <f>G3600*H3581</f>
        <v>0</v>
      </c>
      <c r="I3600" s="30"/>
      <c r="J3600" s="30"/>
      <c r="K3600" s="29"/>
      <c r="L3600" s="29"/>
      <c r="M3600" s="29"/>
      <c r="N3600" s="29"/>
      <c r="O3600" s="29"/>
      <c r="P3600" s="29"/>
      <c r="Q3600" s="29"/>
      <c r="R3600" s="29"/>
      <c r="S3600" s="28"/>
      <c r="T3600" s="211"/>
    </row>
    <row r="3601" spans="1:20" ht="17" outlineLevel="1" x14ac:dyDescent="0.2">
      <c r="A3601" s="38" t="s">
        <v>38</v>
      </c>
      <c r="B3601" s="37" t="s">
        <v>39</v>
      </c>
      <c r="C3601" s="36" t="s">
        <v>102</v>
      </c>
      <c r="D3601" s="35">
        <v>1</v>
      </c>
      <c r="E3601" s="34">
        <f>D3601*H3581</f>
        <v>15</v>
      </c>
      <c r="F3601" s="33" cm="1">
        <f t="array" ref="F3601">IFERROR(_xlfn.XLOOKUP(1,(TabFournisseurs[TYPE]=A3601)*(TabFournisseurs[SUPPLIER2]=B3601)*(TabFournisseurs[REF PRODUCT]=C3601),TabFournisseurs[Cost / per m]),0)</f>
        <v>2</v>
      </c>
      <c r="G3601" s="32">
        <f t="shared" ref="G3601" si="327">F3601*D3601</f>
        <v>2</v>
      </c>
      <c r="H3601" s="31">
        <f>G3601*H3581</f>
        <v>30</v>
      </c>
      <c r="I3601" s="30"/>
      <c r="J3601" s="30"/>
      <c r="K3601" s="29"/>
      <c r="L3601" s="29"/>
      <c r="M3601" s="29"/>
      <c r="N3601" s="29"/>
      <c r="O3601" s="29"/>
      <c r="P3601" s="29"/>
      <c r="Q3601" s="29"/>
      <c r="R3601" s="29"/>
      <c r="S3601" s="28"/>
      <c r="T3601" s="211"/>
    </row>
    <row r="3602" spans="1:20" ht="17" outlineLevel="1" x14ac:dyDescent="0.2">
      <c r="A3602" s="38" t="s">
        <v>38</v>
      </c>
      <c r="B3602" s="37" t="s">
        <v>40</v>
      </c>
      <c r="C3602" s="36" t="s">
        <v>41</v>
      </c>
      <c r="D3602" s="35">
        <v>1</v>
      </c>
      <c r="E3602" s="34">
        <f>D3602*H3581</f>
        <v>15</v>
      </c>
      <c r="F3602" s="33" cm="1">
        <f t="array" ref="F3602">IFERROR(_xlfn.XLOOKUP(1,(TabFournisseurs[TYPE]=A3602)*(TabFournisseurs[SUPPLIER2]=B3602)*(TabFournisseurs[REF PRODUCT]=C3602),TabFournisseurs[Cost / per m]),0)</f>
        <v>2</v>
      </c>
      <c r="G3602" s="32">
        <f t="shared" ref="G3602:G3603" si="328">F3602*D3602</f>
        <v>2</v>
      </c>
      <c r="H3602" s="31">
        <f>G3602*H3581</f>
        <v>30</v>
      </c>
      <c r="I3602" s="30"/>
      <c r="J3602" s="30"/>
      <c r="K3602" s="29"/>
      <c r="L3602" s="29"/>
      <c r="M3602" s="29"/>
      <c r="N3602" s="29"/>
      <c r="O3602" s="29"/>
      <c r="P3602" s="29"/>
      <c r="Q3602" s="29"/>
      <c r="R3602" s="29"/>
      <c r="S3602" s="28"/>
      <c r="T3602" s="211"/>
    </row>
    <row r="3603" spans="1:20" ht="18" outlineLevel="1" thickBot="1" x14ac:dyDescent="0.25">
      <c r="A3603" s="27" t="s">
        <v>38</v>
      </c>
      <c r="B3603" s="26" t="s">
        <v>42</v>
      </c>
      <c r="C3603" s="25" t="s">
        <v>43</v>
      </c>
      <c r="D3603" s="24">
        <v>1</v>
      </c>
      <c r="E3603" s="23">
        <f>D3603*H3581</f>
        <v>15</v>
      </c>
      <c r="F3603" s="22" cm="1">
        <f t="array" ref="F3603">IFERROR(_xlfn.XLOOKUP(1,(TabFournisseurs[TYPE]=A3603)*(TabFournisseurs[SUPPLIER2]=B3603)*(TabFournisseurs[REF PRODUCT]=C3603),TabFournisseurs[Cost / per m]),0)</f>
        <v>0.5</v>
      </c>
      <c r="G3603" s="21">
        <f t="shared" si="328"/>
        <v>0.5</v>
      </c>
      <c r="H3603" s="20">
        <f>G3603*H3581</f>
        <v>7.5</v>
      </c>
      <c r="I3603" s="19"/>
      <c r="J3603" s="19"/>
      <c r="K3603" s="18"/>
      <c r="L3603" s="18"/>
      <c r="M3603" s="18"/>
      <c r="N3603" s="18"/>
      <c r="O3603" s="18"/>
      <c r="P3603" s="18"/>
      <c r="Q3603" s="18"/>
      <c r="R3603" s="18"/>
      <c r="S3603" s="17"/>
      <c r="T3603" s="211"/>
    </row>
    <row r="3604" spans="1:20" ht="17" thickBot="1" x14ac:dyDescent="0.25">
      <c r="A3604" s="95"/>
      <c r="B3604" s="95"/>
      <c r="C3604" s="95"/>
      <c r="D3604" s="95"/>
      <c r="E3604" s="95"/>
      <c r="F3604" s="95"/>
      <c r="G3604" s="95"/>
      <c r="H3604" s="95"/>
      <c r="I3604" s="95"/>
      <c r="J3604" s="95"/>
      <c r="K3604" s="95"/>
      <c r="L3604" s="95"/>
      <c r="M3604" s="95"/>
      <c r="N3604" s="95"/>
      <c r="O3604" s="95"/>
      <c r="P3604" s="95"/>
      <c r="Q3604" s="95"/>
      <c r="R3604" s="95"/>
      <c r="S3604" s="95"/>
      <c r="T3604" s="95"/>
    </row>
    <row r="3605" spans="1:20" ht="23" customHeight="1" x14ac:dyDescent="0.2">
      <c r="A3605" s="160" t="s">
        <v>398</v>
      </c>
      <c r="B3605" s="161"/>
      <c r="C3605" s="161"/>
      <c r="D3605" s="161"/>
      <c r="E3605" s="161"/>
      <c r="F3605" s="161"/>
      <c r="G3605" s="162"/>
      <c r="H3605" s="166" t="s">
        <v>234</v>
      </c>
      <c r="I3605" s="167"/>
      <c r="J3605" s="167"/>
      <c r="K3605" s="167"/>
      <c r="L3605" s="167"/>
      <c r="M3605" s="168"/>
      <c r="N3605" s="169" t="s">
        <v>1</v>
      </c>
      <c r="O3605" s="169"/>
      <c r="P3605" s="169"/>
      <c r="Q3605" s="169"/>
      <c r="R3605" s="171"/>
      <c r="S3605" s="173" t="s">
        <v>2</v>
      </c>
      <c r="T3605" s="210"/>
    </row>
    <row r="3606" spans="1:20" ht="23" customHeight="1" thickBot="1" x14ac:dyDescent="0.25">
      <c r="A3606" s="163"/>
      <c r="B3606" s="164"/>
      <c r="C3606" s="164"/>
      <c r="D3606" s="164"/>
      <c r="E3606" s="164"/>
      <c r="F3606" s="164"/>
      <c r="G3606" s="165"/>
      <c r="H3606" s="177"/>
      <c r="I3606" s="178"/>
      <c r="J3606" s="178"/>
      <c r="K3606" s="178"/>
      <c r="L3606" s="178"/>
      <c r="M3606" s="179"/>
      <c r="N3606" s="170"/>
      <c r="O3606" s="170"/>
      <c r="P3606" s="170"/>
      <c r="Q3606" s="170"/>
      <c r="R3606" s="172"/>
      <c r="S3606" s="174"/>
      <c r="T3606" s="210"/>
    </row>
    <row r="3607" spans="1:20" outlineLevel="1" x14ac:dyDescent="0.2">
      <c r="A3607" s="180" t="s">
        <v>3</v>
      </c>
      <c r="B3607" s="181"/>
      <c r="C3607" s="94"/>
      <c r="D3607" s="94"/>
      <c r="E3607" s="94"/>
      <c r="F3607" s="94"/>
      <c r="G3607" s="94"/>
      <c r="H3607" s="94"/>
      <c r="I3607" s="94"/>
      <c r="J3607" s="94"/>
      <c r="K3607" s="94"/>
      <c r="L3607" s="94"/>
      <c r="M3607" s="94"/>
      <c r="N3607" s="94"/>
      <c r="O3607" s="94"/>
      <c r="P3607" s="94"/>
      <c r="Q3607" s="94"/>
      <c r="R3607" s="94"/>
      <c r="S3607" s="93" t="s">
        <v>85</v>
      </c>
      <c r="T3607" s="211"/>
    </row>
    <row r="3608" spans="1:20" ht="17" outlineLevel="1" thickBot="1" x14ac:dyDescent="0.25">
      <c r="A3608" s="92"/>
      <c r="B3608" s="42"/>
      <c r="C3608" s="42"/>
      <c r="D3608" s="42"/>
      <c r="E3608" s="42"/>
      <c r="F3608" s="42"/>
      <c r="G3608" s="42"/>
      <c r="H3608" s="42"/>
      <c r="I3608" s="42"/>
      <c r="J3608" s="42"/>
      <c r="K3608" s="42"/>
      <c r="L3608" s="42"/>
      <c r="M3608" s="42"/>
      <c r="N3608" s="42"/>
      <c r="O3608" s="42"/>
      <c r="P3608" s="42"/>
      <c r="Q3608" s="42"/>
      <c r="R3608" s="42"/>
      <c r="S3608" s="47"/>
      <c r="T3608" s="211"/>
    </row>
    <row r="3609" spans="1:20" ht="17" customHeight="1" outlineLevel="1" thickBot="1" x14ac:dyDescent="0.25">
      <c r="A3609" s="182" t="s">
        <v>5</v>
      </c>
      <c r="B3609" s="183"/>
      <c r="C3609" s="91" t="s">
        <v>6</v>
      </c>
      <c r="D3609" s="90" t="s">
        <v>7</v>
      </c>
      <c r="E3609" s="106" t="s">
        <v>399</v>
      </c>
      <c r="F3609" s="42"/>
      <c r="G3609" s="42"/>
      <c r="H3609" s="84" t="s">
        <v>8</v>
      </c>
      <c r="I3609" s="88"/>
      <c r="J3609" s="88"/>
      <c r="K3609" s="88"/>
      <c r="L3609" s="88"/>
      <c r="M3609" s="88"/>
      <c r="N3609" s="88"/>
      <c r="O3609" s="88"/>
      <c r="P3609" s="88"/>
      <c r="Q3609" s="88"/>
      <c r="S3609" s="87"/>
      <c r="T3609" s="211"/>
    </row>
    <row r="3610" spans="1:20" ht="16" customHeight="1" outlineLevel="1" x14ac:dyDescent="0.2">
      <c r="A3610" s="184"/>
      <c r="B3610" s="185"/>
      <c r="C3610" s="188" t="s">
        <v>400</v>
      </c>
      <c r="D3610" s="86" t="s">
        <v>9</v>
      </c>
      <c r="E3610" s="85" t="s">
        <v>86</v>
      </c>
      <c r="F3610" s="42"/>
      <c r="G3610" s="42"/>
      <c r="H3610" s="84" t="s">
        <v>10</v>
      </c>
      <c r="I3610" s="83"/>
      <c r="J3610" s="83"/>
      <c r="K3610" s="83"/>
      <c r="L3610" s="83"/>
      <c r="M3610" s="83"/>
      <c r="N3610" s="83"/>
      <c r="O3610" s="83"/>
      <c r="P3610" s="83"/>
      <c r="Q3610" s="83"/>
      <c r="R3610" s="191"/>
      <c r="S3610" s="192"/>
      <c r="T3610" s="211"/>
    </row>
    <row r="3611" spans="1:20" ht="16" customHeight="1" outlineLevel="1" x14ac:dyDescent="0.2">
      <c r="A3611" s="184"/>
      <c r="B3611" s="185"/>
      <c r="C3611" s="189"/>
      <c r="D3611" s="63" t="s">
        <v>11</v>
      </c>
      <c r="E3611" s="82" t="s">
        <v>50</v>
      </c>
      <c r="F3611" s="42"/>
      <c r="G3611" s="48"/>
      <c r="H3611" s="81"/>
      <c r="I3611" s="80"/>
      <c r="J3611" s="80"/>
      <c r="K3611" s="80"/>
      <c r="L3611" s="80"/>
      <c r="M3611" s="80"/>
      <c r="N3611" s="80"/>
      <c r="O3611" s="80"/>
      <c r="P3611" s="80"/>
      <c r="Q3611" s="80"/>
      <c r="R3611" s="191"/>
      <c r="S3611" s="192"/>
      <c r="T3611" s="211"/>
    </row>
    <row r="3612" spans="1:20" ht="16" customHeight="1" outlineLevel="1" thickBot="1" x14ac:dyDescent="0.25">
      <c r="A3612" s="184"/>
      <c r="B3612" s="185"/>
      <c r="C3612" s="189"/>
      <c r="D3612" s="63" t="s">
        <v>12</v>
      </c>
      <c r="E3612" s="82" t="s">
        <v>401</v>
      </c>
      <c r="F3612" s="42"/>
      <c r="G3612" s="48"/>
      <c r="H3612" s="81"/>
      <c r="I3612" s="80"/>
      <c r="J3612" s="80"/>
      <c r="K3612" s="80"/>
      <c r="L3612" s="80"/>
      <c r="M3612" s="80"/>
      <c r="N3612" s="80"/>
      <c r="O3612" s="80"/>
      <c r="P3612" s="80"/>
      <c r="Q3612" s="80"/>
      <c r="R3612" s="152"/>
      <c r="S3612" s="153"/>
      <c r="T3612" s="211"/>
    </row>
    <row r="3613" spans="1:20" ht="16" customHeight="1" outlineLevel="1" thickBot="1" x14ac:dyDescent="0.25">
      <c r="A3613" s="184"/>
      <c r="B3613" s="185"/>
      <c r="C3613" s="189"/>
      <c r="D3613" s="63" t="s">
        <v>13</v>
      </c>
      <c r="E3613" s="105" t="b">
        <v>0</v>
      </c>
      <c r="F3613" s="42"/>
      <c r="G3613" s="48"/>
      <c r="H3613" s="59" t="s">
        <v>14</v>
      </c>
      <c r="I3613" s="58">
        <v>48</v>
      </c>
      <c r="J3613" s="58">
        <v>50</v>
      </c>
      <c r="K3613" s="58">
        <v>52</v>
      </c>
      <c r="L3613" s="58">
        <v>54</v>
      </c>
      <c r="M3613" s="58">
        <v>56</v>
      </c>
      <c r="N3613" s="58">
        <v>58</v>
      </c>
      <c r="O3613" s="58">
        <v>60</v>
      </c>
      <c r="P3613" s="58">
        <v>62</v>
      </c>
      <c r="Q3613" s="57">
        <v>64</v>
      </c>
      <c r="S3613" s="79"/>
      <c r="T3613" s="211"/>
    </row>
    <row r="3614" spans="1:20" outlineLevel="1" x14ac:dyDescent="0.2">
      <c r="A3614" s="184"/>
      <c r="B3614" s="185"/>
      <c r="C3614" s="189"/>
      <c r="D3614" s="193"/>
      <c r="E3614" s="194"/>
      <c r="F3614" s="42"/>
      <c r="G3614" s="48"/>
      <c r="H3614" s="78">
        <f t="shared" ref="H3614:H3621" si="329">SUM(I3614:Q3614)</f>
        <v>0</v>
      </c>
      <c r="I3614" s="77"/>
      <c r="J3614" s="77"/>
      <c r="K3614" s="77"/>
      <c r="L3614" s="77"/>
      <c r="M3614" s="77"/>
      <c r="N3614" s="77"/>
      <c r="O3614" s="77"/>
      <c r="P3614" s="77"/>
      <c r="Q3614" s="77"/>
      <c r="R3614" s="195" t="s">
        <v>15</v>
      </c>
      <c r="S3614" s="196"/>
      <c r="T3614" s="211"/>
    </row>
    <row r="3615" spans="1:20" ht="16" customHeight="1" outlineLevel="1" x14ac:dyDescent="0.2">
      <c r="A3615" s="184"/>
      <c r="B3615" s="185"/>
      <c r="C3615" s="189"/>
      <c r="D3615" s="63" t="s">
        <v>16</v>
      </c>
      <c r="E3615" s="76" t="s">
        <v>345</v>
      </c>
      <c r="F3615" s="42"/>
      <c r="G3615" s="48"/>
      <c r="H3615" s="73">
        <f t="shared" si="329"/>
        <v>0</v>
      </c>
      <c r="I3615" s="68"/>
      <c r="J3615" s="68"/>
      <c r="K3615" s="68"/>
      <c r="L3615" s="68"/>
      <c r="M3615" s="68"/>
      <c r="N3615" s="68"/>
      <c r="O3615" s="68"/>
      <c r="P3615" s="68"/>
      <c r="Q3615" s="68"/>
      <c r="R3615" s="197"/>
      <c r="S3615" s="192"/>
      <c r="T3615" s="211"/>
    </row>
    <row r="3616" spans="1:20" ht="16" customHeight="1" outlineLevel="1" x14ac:dyDescent="0.2">
      <c r="A3616" s="184"/>
      <c r="B3616" s="185"/>
      <c r="C3616" s="189"/>
      <c r="D3616" s="63" t="s">
        <v>17</v>
      </c>
      <c r="E3616" s="75" t="s">
        <v>346</v>
      </c>
      <c r="F3616" s="42"/>
      <c r="G3616" s="42"/>
      <c r="H3616" s="73">
        <f t="shared" si="329"/>
        <v>0</v>
      </c>
      <c r="I3616" s="68"/>
      <c r="J3616" s="68"/>
      <c r="K3616" s="68"/>
      <c r="L3616" s="68"/>
      <c r="M3616" s="68"/>
      <c r="N3616" s="68"/>
      <c r="O3616" s="68"/>
      <c r="P3616" s="68"/>
      <c r="Q3616" s="68"/>
      <c r="R3616" s="197"/>
      <c r="S3616" s="192"/>
      <c r="T3616" s="211"/>
    </row>
    <row r="3617" spans="1:20" outlineLevel="1" x14ac:dyDescent="0.2">
      <c r="A3617" s="184"/>
      <c r="B3617" s="185"/>
      <c r="C3617" s="189"/>
      <c r="D3617" s="193"/>
      <c r="E3617" s="194"/>
      <c r="F3617" s="42"/>
      <c r="G3617" s="48"/>
      <c r="H3617" s="73">
        <f t="shared" si="329"/>
        <v>0</v>
      </c>
      <c r="I3617" s="68"/>
      <c r="J3617" s="68"/>
      <c r="K3617" s="68"/>
      <c r="L3617" s="68"/>
      <c r="M3617" s="68"/>
      <c r="N3617" s="68"/>
      <c r="O3617" s="68"/>
      <c r="P3617" s="68"/>
      <c r="Q3617" s="68"/>
      <c r="R3617" s="197"/>
      <c r="S3617" s="192"/>
      <c r="T3617" s="211"/>
    </row>
    <row r="3618" spans="1:20" ht="16" customHeight="1" outlineLevel="1" x14ac:dyDescent="0.2">
      <c r="A3618" s="184"/>
      <c r="B3618" s="185"/>
      <c r="C3618" s="189"/>
      <c r="D3618" s="63" t="s">
        <v>18</v>
      </c>
      <c r="E3618" s="76">
        <v>96</v>
      </c>
      <c r="F3618" s="42"/>
      <c r="G3618" s="48"/>
      <c r="H3618" s="73">
        <f t="shared" si="329"/>
        <v>0</v>
      </c>
      <c r="I3618" s="68"/>
      <c r="J3618" s="68"/>
      <c r="K3618" s="68"/>
      <c r="L3618" s="68"/>
      <c r="M3618" s="68"/>
      <c r="N3618" s="68"/>
      <c r="O3618" s="68"/>
      <c r="P3618" s="68"/>
      <c r="Q3618" s="68"/>
      <c r="R3618" s="197"/>
      <c r="S3618" s="192"/>
      <c r="T3618" s="211"/>
    </row>
    <row r="3619" spans="1:20" ht="16" customHeight="1" outlineLevel="1" x14ac:dyDescent="0.2">
      <c r="A3619" s="184"/>
      <c r="B3619" s="185"/>
      <c r="C3619" s="189"/>
      <c r="D3619" s="63" t="s">
        <v>19</v>
      </c>
      <c r="E3619" s="75">
        <f>SUM(G3632:G3646)</f>
        <v>31.360000000000003</v>
      </c>
      <c r="F3619" s="42"/>
      <c r="G3619" s="42"/>
      <c r="H3619" s="73">
        <f t="shared" si="329"/>
        <v>0</v>
      </c>
      <c r="I3619" s="68"/>
      <c r="J3619" s="68"/>
      <c r="K3619" s="68"/>
      <c r="L3619" s="68"/>
      <c r="M3619" s="68"/>
      <c r="N3619" s="68"/>
      <c r="O3619" s="68"/>
      <c r="P3619" s="68"/>
      <c r="Q3619" s="68"/>
      <c r="R3619" s="197"/>
      <c r="S3619" s="192"/>
      <c r="T3619" s="211"/>
    </row>
    <row r="3620" spans="1:20" outlineLevel="1" x14ac:dyDescent="0.2">
      <c r="A3620" s="184"/>
      <c r="B3620" s="185"/>
      <c r="C3620" s="189"/>
      <c r="D3620" s="193"/>
      <c r="E3620" s="194"/>
      <c r="F3620" s="42"/>
      <c r="G3620" s="48"/>
      <c r="H3620" s="73">
        <f t="shared" si="329"/>
        <v>0</v>
      </c>
      <c r="I3620" s="68"/>
      <c r="J3620" s="68"/>
      <c r="K3620" s="68"/>
      <c r="L3620" s="68"/>
      <c r="M3620" s="68"/>
      <c r="N3620" s="68"/>
      <c r="O3620" s="68"/>
      <c r="P3620" s="68"/>
      <c r="Q3620" s="68"/>
      <c r="R3620" s="197"/>
      <c r="S3620" s="192"/>
      <c r="T3620" s="211"/>
    </row>
    <row r="3621" spans="1:20" ht="16" customHeight="1" outlineLevel="1" x14ac:dyDescent="0.2">
      <c r="A3621" s="184"/>
      <c r="B3621" s="185"/>
      <c r="C3621" s="189"/>
      <c r="D3621" s="63" t="s">
        <v>20</v>
      </c>
      <c r="E3621" s="75">
        <f>SUM(E3618:E3619)</f>
        <v>127.36</v>
      </c>
      <c r="F3621" s="42"/>
      <c r="G3621" s="74"/>
      <c r="H3621" s="73">
        <f t="shared" si="329"/>
        <v>0</v>
      </c>
      <c r="I3621" s="68"/>
      <c r="J3621" s="68"/>
      <c r="K3621" s="68"/>
      <c r="L3621" s="68"/>
      <c r="M3621" s="68"/>
      <c r="N3621" s="68"/>
      <c r="O3621" s="68"/>
      <c r="P3621" s="68"/>
      <c r="Q3621" s="68"/>
      <c r="R3621" s="197"/>
      <c r="S3621" s="192"/>
      <c r="T3621" s="211"/>
    </row>
    <row r="3622" spans="1:20" ht="16" customHeight="1" outlineLevel="1" x14ac:dyDescent="0.2">
      <c r="A3622" s="184"/>
      <c r="B3622" s="185"/>
      <c r="C3622" s="189"/>
      <c r="D3622" s="63" t="s">
        <v>21</v>
      </c>
      <c r="E3622" s="72">
        <f>SUM(E3624/E3621)</f>
        <v>3.8866206030150754</v>
      </c>
      <c r="F3622" s="42"/>
      <c r="G3622" s="71" t="s">
        <v>11</v>
      </c>
      <c r="H3622" s="69">
        <v>60</v>
      </c>
      <c r="I3622" s="68"/>
      <c r="J3622" s="68"/>
      <c r="K3622" s="68"/>
      <c r="L3622" s="68"/>
      <c r="M3622" s="68"/>
      <c r="N3622" s="68"/>
      <c r="O3622" s="68"/>
      <c r="P3622" s="68"/>
      <c r="Q3622" s="67"/>
      <c r="R3622" s="197"/>
      <c r="S3622" s="192"/>
      <c r="T3622" s="211"/>
    </row>
    <row r="3623" spans="1:20" ht="17" outlineLevel="1" thickBot="1" x14ac:dyDescent="0.25">
      <c r="A3623" s="184"/>
      <c r="B3623" s="185"/>
      <c r="C3623" s="189"/>
      <c r="D3623" s="193"/>
      <c r="E3623" s="194"/>
      <c r="F3623" s="42"/>
      <c r="G3623" s="70" t="s">
        <v>22</v>
      </c>
      <c r="H3623" s="69">
        <v>0</v>
      </c>
      <c r="I3623" s="68"/>
      <c r="J3623" s="68"/>
      <c r="K3623" s="68"/>
      <c r="L3623" s="68"/>
      <c r="M3623" s="68"/>
      <c r="N3623" s="68"/>
      <c r="O3623" s="68"/>
      <c r="P3623" s="68"/>
      <c r="Q3623" s="67"/>
      <c r="R3623" s="197"/>
      <c r="S3623" s="192"/>
      <c r="T3623" s="211"/>
    </row>
    <row r="3624" spans="1:20" ht="16" customHeight="1" outlineLevel="1" thickBot="1" x14ac:dyDescent="0.25">
      <c r="A3624" s="184"/>
      <c r="B3624" s="185"/>
      <c r="C3624" s="189"/>
      <c r="D3624" s="63" t="s">
        <v>23</v>
      </c>
      <c r="E3624" s="66">
        <v>495</v>
      </c>
      <c r="G3624" s="48"/>
      <c r="H3624" s="65">
        <f>SUM(H3622:H3623)</f>
        <v>60</v>
      </c>
      <c r="I3624" s="64">
        <f t="shared" ref="I3624:Q3624" si="330">SUM(I3614:I3621)</f>
        <v>0</v>
      </c>
      <c r="J3624" s="64">
        <f t="shared" si="330"/>
        <v>0</v>
      </c>
      <c r="K3624" s="64">
        <f t="shared" si="330"/>
        <v>0</v>
      </c>
      <c r="L3624" s="64">
        <f t="shared" si="330"/>
        <v>0</v>
      </c>
      <c r="M3624" s="64">
        <f t="shared" si="330"/>
        <v>0</v>
      </c>
      <c r="N3624" s="64">
        <f t="shared" si="330"/>
        <v>0</v>
      </c>
      <c r="O3624" s="64">
        <f t="shared" si="330"/>
        <v>0</v>
      </c>
      <c r="P3624" s="64">
        <f t="shared" si="330"/>
        <v>0</v>
      </c>
      <c r="Q3624" s="64">
        <f t="shared" si="330"/>
        <v>0</v>
      </c>
      <c r="R3624" s="197"/>
      <c r="S3624" s="192"/>
      <c r="T3624" s="211"/>
    </row>
    <row r="3625" spans="1:20" ht="17" customHeight="1" outlineLevel="1" thickBot="1" x14ac:dyDescent="0.25">
      <c r="A3625" s="184"/>
      <c r="B3625" s="185"/>
      <c r="C3625" s="189"/>
      <c r="D3625" s="63" t="s">
        <v>24</v>
      </c>
      <c r="E3625" s="62">
        <f>SUM(E3624/2.5)</f>
        <v>198</v>
      </c>
      <c r="F3625" s="42"/>
      <c r="G3625" s="61"/>
      <c r="H3625" s="60" t="s">
        <v>14</v>
      </c>
      <c r="I3625" s="59">
        <v>48</v>
      </c>
      <c r="J3625" s="58">
        <v>50</v>
      </c>
      <c r="K3625" s="58">
        <v>52</v>
      </c>
      <c r="L3625" s="58">
        <v>54</v>
      </c>
      <c r="M3625" s="58">
        <v>56</v>
      </c>
      <c r="N3625" s="58">
        <v>58</v>
      </c>
      <c r="O3625" s="58">
        <v>60</v>
      </c>
      <c r="P3625" s="58">
        <v>62</v>
      </c>
      <c r="Q3625" s="57">
        <v>64</v>
      </c>
      <c r="R3625" s="197"/>
      <c r="S3625" s="192"/>
      <c r="T3625" s="211"/>
    </row>
    <row r="3626" spans="1:20" ht="17" outlineLevel="1" thickBot="1" x14ac:dyDescent="0.25">
      <c r="A3626" s="186"/>
      <c r="B3626" s="187"/>
      <c r="C3626" s="190"/>
      <c r="D3626" s="56" t="s">
        <v>25</v>
      </c>
      <c r="E3626" s="55">
        <f>SUM(E3624/2.2)</f>
        <v>224.99999999999997</v>
      </c>
      <c r="F3626" s="42"/>
      <c r="G3626" s="42"/>
      <c r="H3626" s="42"/>
      <c r="I3626" s="42"/>
      <c r="J3626" s="42"/>
      <c r="K3626" s="42"/>
      <c r="L3626" s="42"/>
      <c r="M3626" s="42"/>
      <c r="N3626" s="42"/>
      <c r="O3626" s="42"/>
      <c r="P3626" s="42"/>
      <c r="Q3626" s="42"/>
      <c r="R3626" s="198"/>
      <c r="S3626" s="199"/>
      <c r="T3626" s="211"/>
    </row>
    <row r="3627" spans="1:20" ht="17" outlineLevel="1" thickBot="1" x14ac:dyDescent="0.25">
      <c r="A3627" s="54" t="s">
        <v>26</v>
      </c>
      <c r="B3627" s="53">
        <v>46220</v>
      </c>
      <c r="C3627" s="42"/>
      <c r="D3627" s="48"/>
      <c r="E3627" s="52"/>
      <c r="F3627" s="42"/>
      <c r="S3627" s="28"/>
      <c r="T3627" s="211"/>
    </row>
    <row r="3628" spans="1:20" outlineLevel="1" x14ac:dyDescent="0.2">
      <c r="A3628" s="51" t="s">
        <v>27</v>
      </c>
      <c r="B3628" s="50"/>
      <c r="C3628" s="42"/>
      <c r="D3628" s="48"/>
      <c r="E3628" s="42"/>
      <c r="F3628" s="42"/>
      <c r="R3628" s="42"/>
      <c r="S3628" s="47"/>
      <c r="T3628" s="211"/>
    </row>
    <row r="3629" spans="1:20" outlineLevel="1" x14ac:dyDescent="0.2">
      <c r="A3629" s="49"/>
      <c r="B3629" s="42"/>
      <c r="C3629" s="42"/>
      <c r="D3629" s="48"/>
      <c r="E3629" s="42"/>
      <c r="F3629" s="42"/>
      <c r="G3629" s="42"/>
      <c r="H3629" s="42"/>
      <c r="I3629" s="42"/>
      <c r="J3629" s="42"/>
      <c r="K3629" s="42"/>
      <c r="L3629" s="42"/>
      <c r="M3629" s="42"/>
      <c r="N3629" s="42"/>
      <c r="O3629" s="42"/>
      <c r="P3629" s="42"/>
      <c r="Q3629" s="42"/>
      <c r="R3629" s="42"/>
      <c r="S3629" s="47"/>
      <c r="T3629" s="211"/>
    </row>
    <row r="3630" spans="1:20" ht="17" outlineLevel="1" thickBot="1" x14ac:dyDescent="0.25">
      <c r="A3630" s="49" t="s">
        <v>28</v>
      </c>
      <c r="B3630" s="42"/>
      <c r="C3630" s="42"/>
      <c r="D3630" s="48"/>
      <c r="E3630" s="42"/>
      <c r="F3630" s="42"/>
      <c r="G3630" s="42"/>
      <c r="H3630" s="42"/>
      <c r="I3630" s="42"/>
      <c r="J3630" s="42"/>
      <c r="K3630" s="42"/>
      <c r="L3630" s="42"/>
      <c r="M3630" s="42"/>
      <c r="N3630" s="42"/>
      <c r="O3630" s="42"/>
      <c r="P3630" s="42"/>
      <c r="Q3630" s="42"/>
      <c r="R3630" s="42"/>
      <c r="S3630" s="47"/>
      <c r="T3630" s="211"/>
    </row>
    <row r="3631" spans="1:20" outlineLevel="1" x14ac:dyDescent="0.2">
      <c r="A3631" s="46" t="s">
        <v>29</v>
      </c>
      <c r="B3631" s="45" t="s">
        <v>30</v>
      </c>
      <c r="C3631" s="44" t="s">
        <v>31</v>
      </c>
      <c r="D3631" s="44" t="s">
        <v>32</v>
      </c>
      <c r="E3631" s="44" t="s">
        <v>33</v>
      </c>
      <c r="F3631" s="44" t="s">
        <v>34</v>
      </c>
      <c r="G3631" s="44" t="s">
        <v>35</v>
      </c>
      <c r="H3631" s="43" t="s">
        <v>36</v>
      </c>
      <c r="I3631" s="200" t="s">
        <v>37</v>
      </c>
      <c r="J3631" s="201"/>
      <c r="K3631" s="202"/>
      <c r="L3631" s="202"/>
      <c r="M3631" s="202"/>
      <c r="N3631" s="202"/>
      <c r="O3631" s="202"/>
      <c r="P3631" s="42"/>
      <c r="Q3631" s="42"/>
      <c r="R3631" s="42"/>
      <c r="S3631" s="28"/>
      <c r="T3631" s="211"/>
    </row>
    <row r="3632" spans="1:20" ht="17" outlineLevel="1" x14ac:dyDescent="0.2">
      <c r="A3632" s="38" t="s">
        <v>54</v>
      </c>
      <c r="B3632" s="37" t="s">
        <v>280</v>
      </c>
      <c r="C3632" s="36" t="s">
        <v>281</v>
      </c>
      <c r="D3632" s="35">
        <v>2.2000000000000002</v>
      </c>
      <c r="E3632" s="41">
        <f>D3632*H3624</f>
        <v>132</v>
      </c>
      <c r="F3632" s="33" cm="1">
        <f t="array" ref="F3632">IFERROR(_xlfn.XLOOKUP(1,(TabFournisseurs[TYPE]=A3632)*(TabFournisseurs[SUPPLIER2]=B3632)*(TabFournisseurs[REF PRODUCT]=C3632),TabFournisseurs[Cost / per m]),0)</f>
        <v>11.3</v>
      </c>
      <c r="G3632" s="96">
        <f>F3632*D3632</f>
        <v>24.860000000000003</v>
      </c>
      <c r="H3632" s="40">
        <f>G3632*H3624</f>
        <v>1491.6000000000001</v>
      </c>
      <c r="I3632" s="203"/>
      <c r="J3632" s="201"/>
      <c r="K3632" s="156"/>
      <c r="L3632" s="156"/>
      <c r="M3632" s="156"/>
      <c r="N3632" s="156"/>
      <c r="O3632" s="156"/>
      <c r="P3632" s="156"/>
      <c r="Q3632" s="156"/>
      <c r="R3632" s="156"/>
      <c r="S3632" s="157"/>
      <c r="T3632" s="211"/>
    </row>
    <row r="3633" spans="1:20" ht="17" outlineLevel="1" x14ac:dyDescent="0.2">
      <c r="A3633" s="38" t="s">
        <v>57</v>
      </c>
      <c r="B3633" s="37" t="s">
        <v>282</v>
      </c>
      <c r="C3633" s="36" t="s">
        <v>387</v>
      </c>
      <c r="D3633" s="35">
        <v>0.72</v>
      </c>
      <c r="E3633" s="34">
        <f>D3633*H3624</f>
        <v>43.199999999999996</v>
      </c>
      <c r="F3633" s="33" cm="1">
        <f t="array" ref="F3633">IFERROR(_xlfn.XLOOKUP(1,(TabFournisseurs[TYPE]=A3633)*(TabFournisseurs[SUPPLIER2]=B3633)*(TabFournisseurs[REF PRODUCT]=C3633),TabFournisseurs[Cost / per m]),0)</f>
        <v>0</v>
      </c>
      <c r="G3633" s="32">
        <f t="shared" ref="G3633:G3643" si="331">F3633*D3633</f>
        <v>0</v>
      </c>
      <c r="H3633" s="31">
        <f>G3633*H3624</f>
        <v>0</v>
      </c>
      <c r="I3633" s="39"/>
      <c r="J3633" s="39"/>
      <c r="K3633" s="156"/>
      <c r="L3633" s="156"/>
      <c r="M3633" s="156"/>
      <c r="N3633" s="156"/>
      <c r="O3633" s="156"/>
      <c r="P3633" s="156"/>
      <c r="Q3633" s="156"/>
      <c r="R3633" s="156"/>
      <c r="S3633" s="157"/>
      <c r="T3633" s="211"/>
    </row>
    <row r="3634" spans="1:20" ht="17" outlineLevel="1" x14ac:dyDescent="0.2">
      <c r="A3634" s="38" t="s">
        <v>63</v>
      </c>
      <c r="B3634" s="37" t="s">
        <v>64</v>
      </c>
      <c r="C3634" s="36" t="s">
        <v>136</v>
      </c>
      <c r="D3634" s="35">
        <v>0.6</v>
      </c>
      <c r="E3634" s="34">
        <f>D3634*H3624</f>
        <v>36</v>
      </c>
      <c r="F3634" s="33" cm="1">
        <f t="array" ref="F3634">IFERROR(_xlfn.XLOOKUP(1,(TabFournisseurs[TYPE]=A3634)*(TabFournisseurs[SUPPLIER2]=B3634)*(TabFournisseurs[REF PRODUCT]=C3634),TabFournisseurs[Cost / per m]),0)</f>
        <v>0</v>
      </c>
      <c r="G3634" s="32">
        <f t="shared" si="331"/>
        <v>0</v>
      </c>
      <c r="H3634" s="31">
        <f>G3634*H3624</f>
        <v>0</v>
      </c>
      <c r="I3634" s="39"/>
      <c r="J3634" s="39"/>
      <c r="K3634" s="156"/>
      <c r="L3634" s="156"/>
      <c r="M3634" s="156"/>
      <c r="N3634" s="156"/>
      <c r="O3634" s="156"/>
      <c r="P3634" s="156"/>
      <c r="Q3634" s="156"/>
      <c r="R3634" s="156"/>
      <c r="S3634" s="157"/>
      <c r="T3634" s="211"/>
    </row>
    <row r="3635" spans="1:20" ht="17" outlineLevel="1" x14ac:dyDescent="0.2">
      <c r="A3635" s="38" t="s">
        <v>80</v>
      </c>
      <c r="B3635" s="37" t="s">
        <v>81</v>
      </c>
      <c r="C3635" s="36" t="s">
        <v>351</v>
      </c>
      <c r="D3635" s="35">
        <v>3</v>
      </c>
      <c r="E3635" s="34">
        <f>D3635*H3624</f>
        <v>180</v>
      </c>
      <c r="F3635" s="33" cm="1">
        <f t="array" ref="F3635">IFERROR(_xlfn.XLOOKUP(1,(TabFournisseurs[TYPE]=A3635)*(TabFournisseurs[SUPPLIER2]=B3635)*(TabFournisseurs[REF PRODUCT]=C3635),TabFournisseurs[Cost / per m]),0)</f>
        <v>0.13</v>
      </c>
      <c r="G3635" s="32">
        <f t="shared" si="331"/>
        <v>0.39</v>
      </c>
      <c r="H3635" s="31">
        <f>G3635*H3624</f>
        <v>23.400000000000002</v>
      </c>
      <c r="I3635" s="30"/>
      <c r="J3635" s="30"/>
      <c r="K3635" s="156"/>
      <c r="L3635" s="156"/>
      <c r="M3635" s="156"/>
      <c r="N3635" s="156"/>
      <c r="O3635" s="156"/>
      <c r="P3635" s="156"/>
      <c r="Q3635" s="156"/>
      <c r="R3635" s="156"/>
      <c r="S3635" s="157"/>
      <c r="T3635" s="211"/>
    </row>
    <row r="3636" spans="1:20" ht="17" outlineLevel="1" x14ac:dyDescent="0.2">
      <c r="A3636" s="38" t="s">
        <v>80</v>
      </c>
      <c r="B3636" s="37" t="s">
        <v>81</v>
      </c>
      <c r="C3636" s="36" t="s">
        <v>82</v>
      </c>
      <c r="D3636" s="35">
        <v>10</v>
      </c>
      <c r="E3636" s="34">
        <f>D3636*H3624</f>
        <v>600</v>
      </c>
      <c r="F3636" s="33" cm="1">
        <f t="array" ref="F3636">IFERROR(_xlfn.XLOOKUP(1,(TabFournisseurs[TYPE]=A3636)*(TabFournisseurs[SUPPLIER2]=B3636)*(TabFournisseurs[REF PRODUCT]=C3636),TabFournisseurs[Cost / per m]),0)</f>
        <v>0.06</v>
      </c>
      <c r="G3636" s="32">
        <f t="shared" si="331"/>
        <v>0.6</v>
      </c>
      <c r="H3636" s="31">
        <f>G3636*H3624</f>
        <v>36</v>
      </c>
      <c r="I3636" s="30"/>
      <c r="J3636" s="30"/>
      <c r="K3636" s="29"/>
      <c r="L3636" s="29"/>
      <c r="M3636" s="29"/>
      <c r="N3636" s="29"/>
      <c r="O3636" s="29"/>
      <c r="P3636" s="29"/>
      <c r="Q3636" s="29"/>
      <c r="R3636" s="29"/>
      <c r="S3636" s="28"/>
      <c r="T3636" s="211"/>
    </row>
    <row r="3637" spans="1:20" ht="17" outlineLevel="1" x14ac:dyDescent="0.2">
      <c r="A3637" s="38" t="s">
        <v>72</v>
      </c>
      <c r="B3637" s="37" t="s">
        <v>73</v>
      </c>
      <c r="C3637" s="36" t="s">
        <v>352</v>
      </c>
      <c r="D3637" s="35">
        <v>0.5</v>
      </c>
      <c r="E3637" s="34">
        <f>D3637*H3624</f>
        <v>30</v>
      </c>
      <c r="F3637" s="33" cm="1">
        <f t="array" ref="F3637">IFERROR(_xlfn.XLOOKUP(1,(TabFournisseurs[TYPE]=A3637)*(TabFournisseurs[SUPPLIER2]=B3637)*(TabFournisseurs[REF PRODUCT]=C3637),TabFournisseurs[Cost / per m]),0)</f>
        <v>0</v>
      </c>
      <c r="G3637" s="32">
        <f t="shared" si="331"/>
        <v>0</v>
      </c>
      <c r="H3637" s="31">
        <f>G3637*H3624</f>
        <v>0</v>
      </c>
      <c r="I3637" s="158"/>
      <c r="J3637" s="159"/>
      <c r="K3637" s="29"/>
      <c r="L3637" s="29"/>
      <c r="M3637" s="29"/>
      <c r="N3637" s="29"/>
      <c r="O3637" s="29"/>
      <c r="P3637" s="29"/>
      <c r="Q3637" s="29"/>
      <c r="R3637" s="29"/>
      <c r="S3637" s="28"/>
      <c r="T3637" s="211"/>
    </row>
    <row r="3638" spans="1:20" ht="17" outlineLevel="1" x14ac:dyDescent="0.2">
      <c r="A3638" s="38" t="s">
        <v>72</v>
      </c>
      <c r="B3638" s="37" t="s">
        <v>73</v>
      </c>
      <c r="C3638" s="36" t="s">
        <v>74</v>
      </c>
      <c r="D3638" s="35">
        <v>1</v>
      </c>
      <c r="E3638" s="34">
        <f>D3638*H3624</f>
        <v>60</v>
      </c>
      <c r="F3638" s="33" cm="1">
        <f t="array" ref="F3638">IFERROR(_xlfn.XLOOKUP(1,(TabFournisseurs[TYPE]=A3638)*(TabFournisseurs[SUPPLIER2]=B3638)*(TabFournisseurs[REF PRODUCT]=C3638),TabFournisseurs[Cost / per m]),0)</f>
        <v>0.49</v>
      </c>
      <c r="G3638" s="32">
        <f t="shared" si="331"/>
        <v>0.49</v>
      </c>
      <c r="H3638" s="31">
        <f>G3638*H3624</f>
        <v>29.4</v>
      </c>
      <c r="I3638" s="30"/>
      <c r="J3638" s="30"/>
      <c r="K3638" s="29"/>
      <c r="L3638" s="29"/>
      <c r="M3638" s="29"/>
      <c r="N3638" s="29"/>
      <c r="O3638" s="29"/>
      <c r="P3638" s="29"/>
      <c r="Q3638" s="29"/>
      <c r="R3638" s="29"/>
      <c r="S3638" s="28"/>
      <c r="T3638" s="211"/>
    </row>
    <row r="3639" spans="1:20" ht="17" outlineLevel="1" x14ac:dyDescent="0.2">
      <c r="A3639" s="38" t="s">
        <v>75</v>
      </c>
      <c r="B3639" s="37" t="s">
        <v>76</v>
      </c>
      <c r="C3639" s="36" t="s">
        <v>285</v>
      </c>
      <c r="D3639" s="35">
        <v>1</v>
      </c>
      <c r="E3639" s="34">
        <f>D3639*H3624</f>
        <v>60</v>
      </c>
      <c r="F3639" s="33" cm="1">
        <f t="array" ref="F3639">IFERROR(_xlfn.XLOOKUP(1,(TabFournisseurs[TYPE]=A3639)*(TabFournisseurs[SUPPLIER2]=B3639)*(TabFournisseurs[REF PRODUCT]=C3639),TabFournisseurs[Cost / per m]),0)</f>
        <v>0.27</v>
      </c>
      <c r="G3639" s="32">
        <f t="shared" si="331"/>
        <v>0.27</v>
      </c>
      <c r="H3639" s="31">
        <f>G3639*H3624</f>
        <v>16.200000000000003</v>
      </c>
      <c r="I3639" s="30"/>
      <c r="J3639" s="30"/>
      <c r="K3639" s="29"/>
      <c r="L3639" s="29"/>
      <c r="M3639" s="29"/>
      <c r="N3639" s="29"/>
      <c r="O3639" s="29"/>
      <c r="P3639" s="29"/>
      <c r="Q3639" s="29"/>
      <c r="R3639" s="29"/>
      <c r="S3639" s="28"/>
      <c r="T3639" s="211"/>
    </row>
    <row r="3640" spans="1:20" ht="17" outlineLevel="1" x14ac:dyDescent="0.2">
      <c r="A3640" s="38" t="s">
        <v>78</v>
      </c>
      <c r="B3640" s="37" t="s">
        <v>76</v>
      </c>
      <c r="C3640" s="36" t="s">
        <v>261</v>
      </c>
      <c r="D3640" s="35">
        <v>1</v>
      </c>
      <c r="E3640" s="34">
        <f>D3640*H3624</f>
        <v>60</v>
      </c>
      <c r="F3640" s="33" cm="1">
        <f t="array" ref="F3640">IFERROR(_xlfn.XLOOKUP(1,(TabFournisseurs[TYPE]=A3640)*(TabFournisseurs[SUPPLIER2]=B3640)*(TabFournisseurs[REF PRODUCT]=C3640),TabFournisseurs[Cost / per m]),0)</f>
        <v>0.25</v>
      </c>
      <c r="G3640" s="32">
        <f t="shared" si="331"/>
        <v>0.25</v>
      </c>
      <c r="H3640" s="31">
        <f>G3640*H3624</f>
        <v>15</v>
      </c>
      <c r="I3640" s="30"/>
      <c r="J3640" s="30"/>
      <c r="K3640" s="29"/>
      <c r="L3640" s="29"/>
      <c r="M3640" s="29"/>
      <c r="N3640" s="29"/>
      <c r="O3640" s="29"/>
      <c r="P3640" s="29"/>
      <c r="Q3640" s="29"/>
      <c r="R3640" s="29"/>
      <c r="S3640" s="28"/>
      <c r="T3640" s="211"/>
    </row>
    <row r="3641" spans="1:20" outlineLevel="1" x14ac:dyDescent="0.2">
      <c r="A3641" s="38"/>
      <c r="B3641" s="37"/>
      <c r="C3641" s="36"/>
      <c r="D3641" s="35"/>
      <c r="E3641" s="34">
        <f>D3641*H3624</f>
        <v>0</v>
      </c>
      <c r="F3641" s="33" cm="1">
        <f t="array" ref="F3641">IFERROR(_xlfn.XLOOKUP(1,(TabFournisseurs[TYPE]=A3641)*(TabFournisseurs[SUPPLIER2]=B3641)*(TabFournisseurs[REF PRODUCT]=C3641),TabFournisseurs[Cost / per m]),0)</f>
        <v>0</v>
      </c>
      <c r="G3641" s="32">
        <f t="shared" si="331"/>
        <v>0</v>
      </c>
      <c r="H3641" s="31">
        <f>G3641*H3624</f>
        <v>0</v>
      </c>
      <c r="I3641" s="30"/>
      <c r="J3641" s="30"/>
      <c r="K3641" s="29"/>
      <c r="L3641" s="29"/>
      <c r="M3641" s="29"/>
      <c r="N3641" s="29"/>
      <c r="O3641" s="29"/>
      <c r="P3641" s="29"/>
      <c r="Q3641" s="29"/>
      <c r="R3641" s="29"/>
      <c r="S3641" s="28"/>
      <c r="T3641" s="211"/>
    </row>
    <row r="3642" spans="1:20" outlineLevel="1" x14ac:dyDescent="0.2">
      <c r="A3642" s="38"/>
      <c r="B3642" s="37"/>
      <c r="C3642" s="36"/>
      <c r="D3642" s="35"/>
      <c r="E3642" s="34">
        <f>D3642*H3624</f>
        <v>0</v>
      </c>
      <c r="F3642" s="33" cm="1">
        <f t="array" ref="F3642">IFERROR(_xlfn.XLOOKUP(1,(TabFournisseurs[TYPE]=A3642)*(TabFournisseurs[SUPPLIER2]=B3642)*(TabFournisseurs[REF PRODUCT]=C3642),TabFournisseurs[Cost / per m]),0)</f>
        <v>0</v>
      </c>
      <c r="G3642" s="32">
        <f t="shared" si="331"/>
        <v>0</v>
      </c>
      <c r="H3642" s="31">
        <f>G3642*H3624</f>
        <v>0</v>
      </c>
      <c r="I3642" s="30"/>
      <c r="J3642" s="30"/>
      <c r="K3642" s="29"/>
      <c r="L3642" s="29"/>
      <c r="M3642" s="29"/>
      <c r="N3642" s="29"/>
      <c r="O3642" s="29"/>
      <c r="P3642" s="29"/>
      <c r="Q3642" s="29"/>
      <c r="R3642" s="29"/>
      <c r="S3642" s="28"/>
      <c r="T3642" s="211"/>
    </row>
    <row r="3643" spans="1:20" outlineLevel="1" x14ac:dyDescent="0.2">
      <c r="A3643" s="38"/>
      <c r="B3643" s="37"/>
      <c r="C3643" s="36"/>
      <c r="D3643" s="35"/>
      <c r="E3643" s="34">
        <f>D3643*H3624</f>
        <v>0</v>
      </c>
      <c r="F3643" s="33" cm="1">
        <f t="array" ref="F3643">IFERROR(_xlfn.XLOOKUP(1,(TabFournisseurs[TYPE]=A3643)*(TabFournisseurs[SUPPLIER2]=B3643)*(TabFournisseurs[REF PRODUCT]=C3643),TabFournisseurs[Cost / per m]),0)</f>
        <v>0</v>
      </c>
      <c r="G3643" s="32">
        <f t="shared" si="331"/>
        <v>0</v>
      </c>
      <c r="H3643" s="31">
        <f>G3643*H3624</f>
        <v>0</v>
      </c>
      <c r="I3643" s="30"/>
      <c r="J3643" s="30"/>
      <c r="K3643" s="29"/>
      <c r="L3643" s="29"/>
      <c r="M3643" s="29"/>
      <c r="N3643" s="29"/>
      <c r="O3643" s="29"/>
      <c r="P3643" s="29"/>
      <c r="Q3643" s="29"/>
      <c r="R3643" s="29"/>
      <c r="S3643" s="28"/>
      <c r="T3643" s="211"/>
    </row>
    <row r="3644" spans="1:20" ht="17" outlineLevel="1" x14ac:dyDescent="0.2">
      <c r="A3644" s="38" t="s">
        <v>38</v>
      </c>
      <c r="B3644" s="37" t="s">
        <v>39</v>
      </c>
      <c r="C3644" s="36" t="s">
        <v>102</v>
      </c>
      <c r="D3644" s="35">
        <v>1</v>
      </c>
      <c r="E3644" s="34">
        <f>D3644*H3624</f>
        <v>60</v>
      </c>
      <c r="F3644" s="33" cm="1">
        <f t="array" ref="F3644">IFERROR(_xlfn.XLOOKUP(1,(TabFournisseurs[TYPE]=A3644)*(TabFournisseurs[SUPPLIER2]=B3644)*(TabFournisseurs[REF PRODUCT]=C3644),TabFournisseurs[Cost / per m]),0)</f>
        <v>2</v>
      </c>
      <c r="G3644" s="32">
        <f t="shared" ref="G3644" si="332">F3644*D3644</f>
        <v>2</v>
      </c>
      <c r="H3644" s="31">
        <f>G3644*H3624</f>
        <v>120</v>
      </c>
      <c r="I3644" s="30"/>
      <c r="J3644" s="30"/>
      <c r="K3644" s="29"/>
      <c r="L3644" s="29"/>
      <c r="M3644" s="29"/>
      <c r="N3644" s="29"/>
      <c r="O3644" s="29"/>
      <c r="P3644" s="29"/>
      <c r="Q3644" s="29"/>
      <c r="R3644" s="29"/>
      <c r="S3644" s="28"/>
      <c r="T3644" s="211"/>
    </row>
    <row r="3645" spans="1:20" ht="17" outlineLevel="1" x14ac:dyDescent="0.2">
      <c r="A3645" s="38" t="s">
        <v>38</v>
      </c>
      <c r="B3645" s="37" t="s">
        <v>40</v>
      </c>
      <c r="C3645" s="36" t="s">
        <v>41</v>
      </c>
      <c r="D3645" s="35">
        <v>1</v>
      </c>
      <c r="E3645" s="34">
        <f>D3645*H3624</f>
        <v>60</v>
      </c>
      <c r="F3645" s="33" cm="1">
        <f t="array" ref="F3645">IFERROR(_xlfn.XLOOKUP(1,(TabFournisseurs[TYPE]=A3645)*(TabFournisseurs[SUPPLIER2]=B3645)*(TabFournisseurs[REF PRODUCT]=C3645),TabFournisseurs[Cost / per m]),0)</f>
        <v>2</v>
      </c>
      <c r="G3645" s="32">
        <f t="shared" ref="G3645:G3646" si="333">F3645*D3645</f>
        <v>2</v>
      </c>
      <c r="H3645" s="31">
        <f>G3645*H3624</f>
        <v>120</v>
      </c>
      <c r="I3645" s="30"/>
      <c r="J3645" s="30"/>
      <c r="K3645" s="29"/>
      <c r="L3645" s="29"/>
      <c r="M3645" s="29"/>
      <c r="N3645" s="29"/>
      <c r="O3645" s="29"/>
      <c r="P3645" s="29"/>
      <c r="Q3645" s="29"/>
      <c r="R3645" s="29"/>
      <c r="S3645" s="28"/>
      <c r="T3645" s="211"/>
    </row>
    <row r="3646" spans="1:20" ht="18" outlineLevel="1" thickBot="1" x14ac:dyDescent="0.25">
      <c r="A3646" s="27" t="s">
        <v>38</v>
      </c>
      <c r="B3646" s="26" t="s">
        <v>42</v>
      </c>
      <c r="C3646" s="25" t="s">
        <v>43</v>
      </c>
      <c r="D3646" s="24">
        <v>1</v>
      </c>
      <c r="E3646" s="23">
        <f>D3646*H3624</f>
        <v>60</v>
      </c>
      <c r="F3646" s="22" cm="1">
        <f t="array" ref="F3646">IFERROR(_xlfn.XLOOKUP(1,(TabFournisseurs[TYPE]=A3646)*(TabFournisseurs[SUPPLIER2]=B3646)*(TabFournisseurs[REF PRODUCT]=C3646),TabFournisseurs[Cost / per m]),0)</f>
        <v>0.5</v>
      </c>
      <c r="G3646" s="21">
        <f t="shared" si="333"/>
        <v>0.5</v>
      </c>
      <c r="H3646" s="20">
        <f>G3646*H3624</f>
        <v>30</v>
      </c>
      <c r="I3646" s="19"/>
      <c r="J3646" s="19"/>
      <c r="K3646" s="18"/>
      <c r="L3646" s="18"/>
      <c r="M3646" s="18"/>
      <c r="N3646" s="18"/>
      <c r="O3646" s="18"/>
      <c r="P3646" s="18"/>
      <c r="Q3646" s="18"/>
      <c r="R3646" s="18"/>
      <c r="S3646" s="17"/>
      <c r="T3646" s="211"/>
    </row>
    <row r="3647" spans="1:20" ht="17" thickBot="1" x14ac:dyDescent="0.25">
      <c r="A3647" s="95"/>
      <c r="B3647" s="95"/>
      <c r="C3647" s="95"/>
      <c r="D3647" s="95"/>
      <c r="E3647" s="95"/>
      <c r="F3647" s="95"/>
      <c r="G3647" s="95"/>
      <c r="H3647" s="95"/>
      <c r="I3647" s="95"/>
      <c r="J3647" s="95"/>
      <c r="K3647" s="95"/>
      <c r="L3647" s="95"/>
      <c r="M3647" s="95"/>
      <c r="N3647" s="95"/>
      <c r="O3647" s="95"/>
      <c r="P3647" s="95"/>
      <c r="Q3647" s="95"/>
      <c r="R3647" s="95"/>
      <c r="S3647" s="95"/>
      <c r="T3647" s="95"/>
    </row>
    <row r="3648" spans="1:20" ht="23" customHeight="1" x14ac:dyDescent="0.2">
      <c r="A3648" s="204" t="s">
        <v>402</v>
      </c>
      <c r="B3648" s="205"/>
      <c r="C3648" s="205"/>
      <c r="D3648" s="205"/>
      <c r="E3648" s="205"/>
      <c r="F3648" s="205"/>
      <c r="G3648" s="206"/>
      <c r="H3648" s="166" t="s">
        <v>146</v>
      </c>
      <c r="I3648" s="167"/>
      <c r="J3648" s="167"/>
      <c r="K3648" s="167"/>
      <c r="L3648" s="167"/>
      <c r="M3648" s="168"/>
      <c r="N3648" s="169" t="s">
        <v>1</v>
      </c>
      <c r="O3648" s="169"/>
      <c r="P3648" s="169"/>
      <c r="Q3648" s="169"/>
      <c r="R3648" s="171"/>
      <c r="S3648" s="173" t="s">
        <v>2</v>
      </c>
      <c r="T3648" s="210"/>
    </row>
    <row r="3649" spans="1:20" ht="23" customHeight="1" thickBot="1" x14ac:dyDescent="0.25">
      <c r="A3649" s="207"/>
      <c r="B3649" s="208"/>
      <c r="C3649" s="208"/>
      <c r="D3649" s="208"/>
      <c r="E3649" s="208"/>
      <c r="F3649" s="208"/>
      <c r="G3649" s="209"/>
      <c r="H3649" s="177"/>
      <c r="I3649" s="178"/>
      <c r="J3649" s="178"/>
      <c r="K3649" s="178"/>
      <c r="L3649" s="178"/>
      <c r="M3649" s="179"/>
      <c r="N3649" s="170"/>
      <c r="O3649" s="170"/>
      <c r="P3649" s="170"/>
      <c r="Q3649" s="170"/>
      <c r="R3649" s="172"/>
      <c r="S3649" s="174"/>
      <c r="T3649" s="210"/>
    </row>
    <row r="3650" spans="1:20" outlineLevel="1" x14ac:dyDescent="0.2">
      <c r="A3650" s="212">
        <v>46162</v>
      </c>
      <c r="B3650" s="181"/>
      <c r="C3650" s="94"/>
      <c r="D3650" s="94"/>
      <c r="E3650" s="94"/>
      <c r="F3650" s="94"/>
      <c r="G3650" s="94"/>
      <c r="H3650" s="94"/>
      <c r="I3650" s="94"/>
      <c r="J3650" s="94"/>
      <c r="K3650" s="94"/>
      <c r="L3650" s="94"/>
      <c r="M3650" s="94"/>
      <c r="N3650" s="94"/>
      <c r="O3650" s="94"/>
      <c r="P3650" s="94"/>
      <c r="Q3650" s="94"/>
      <c r="R3650" s="94"/>
      <c r="S3650" s="93" t="s">
        <v>47</v>
      </c>
      <c r="T3650" s="211"/>
    </row>
    <row r="3651" spans="1:20" ht="17" outlineLevel="1" thickBot="1" x14ac:dyDescent="0.25">
      <c r="A3651" s="92"/>
      <c r="B3651" s="42"/>
      <c r="C3651" s="42"/>
      <c r="D3651" s="42"/>
      <c r="E3651" s="42"/>
      <c r="F3651" s="42"/>
      <c r="G3651" s="42"/>
      <c r="H3651" s="42"/>
      <c r="I3651" s="42"/>
      <c r="J3651" s="42"/>
      <c r="K3651" s="42"/>
      <c r="L3651" s="42"/>
      <c r="M3651" s="42"/>
      <c r="N3651" s="42"/>
      <c r="O3651" s="42"/>
      <c r="P3651" s="42"/>
      <c r="Q3651" s="42"/>
      <c r="R3651" s="42"/>
      <c r="S3651" s="47"/>
      <c r="T3651" s="211"/>
    </row>
    <row r="3652" spans="1:20" ht="17" customHeight="1" outlineLevel="1" thickBot="1" x14ac:dyDescent="0.25">
      <c r="A3652" s="182" t="s">
        <v>5</v>
      </c>
      <c r="B3652" s="183"/>
      <c r="C3652" s="91" t="s">
        <v>6</v>
      </c>
      <c r="D3652" s="90" t="s">
        <v>7</v>
      </c>
      <c r="E3652" s="106" t="s">
        <v>403</v>
      </c>
      <c r="F3652" s="42"/>
      <c r="G3652" s="42"/>
      <c r="H3652" s="84" t="s">
        <v>8</v>
      </c>
      <c r="I3652" s="88"/>
      <c r="J3652" s="88"/>
      <c r="K3652" s="88"/>
      <c r="L3652" s="88"/>
      <c r="M3652" s="88"/>
      <c r="N3652" s="88"/>
      <c r="O3652" s="88"/>
      <c r="P3652" s="88"/>
      <c r="Q3652" s="88"/>
      <c r="S3652" s="87"/>
      <c r="T3652" s="211"/>
    </row>
    <row r="3653" spans="1:20" ht="16" customHeight="1" outlineLevel="1" x14ac:dyDescent="0.2">
      <c r="A3653" s="184"/>
      <c r="B3653" s="185"/>
      <c r="C3653" s="188" t="s">
        <v>404</v>
      </c>
      <c r="D3653" s="86" t="s">
        <v>9</v>
      </c>
      <c r="E3653" s="85" t="s">
        <v>49</v>
      </c>
      <c r="F3653" s="42"/>
      <c r="G3653" s="42"/>
      <c r="H3653" s="84" t="s">
        <v>10</v>
      </c>
      <c r="I3653" s="83"/>
      <c r="J3653" s="83"/>
      <c r="K3653" s="83"/>
      <c r="L3653" s="83"/>
      <c r="M3653" s="83"/>
      <c r="N3653" s="83"/>
      <c r="O3653" s="83"/>
      <c r="P3653" s="83"/>
      <c r="Q3653" s="83"/>
      <c r="R3653" s="191"/>
      <c r="S3653" s="192"/>
      <c r="T3653" s="211"/>
    </row>
    <row r="3654" spans="1:20" ht="16" customHeight="1" outlineLevel="1" x14ac:dyDescent="0.2">
      <c r="A3654" s="184"/>
      <c r="B3654" s="185"/>
      <c r="C3654" s="189"/>
      <c r="D3654" s="63" t="s">
        <v>11</v>
      </c>
      <c r="E3654" s="82" t="s">
        <v>50</v>
      </c>
      <c r="F3654" s="42"/>
      <c r="G3654" s="48"/>
      <c r="H3654" s="81"/>
      <c r="I3654" s="80"/>
      <c r="J3654" s="80"/>
      <c r="K3654" s="80"/>
      <c r="L3654" s="80"/>
      <c r="M3654" s="80"/>
      <c r="N3654" s="80"/>
      <c r="O3654" s="80"/>
      <c r="P3654" s="80"/>
      <c r="Q3654" s="80"/>
      <c r="R3654" s="191"/>
      <c r="S3654" s="192"/>
      <c r="T3654" s="211"/>
    </row>
    <row r="3655" spans="1:20" ht="16" customHeight="1" outlineLevel="1" thickBot="1" x14ac:dyDescent="0.25">
      <c r="A3655" s="184"/>
      <c r="B3655" s="185"/>
      <c r="C3655" s="189"/>
      <c r="D3655" s="63" t="s">
        <v>12</v>
      </c>
      <c r="E3655" s="82"/>
      <c r="F3655" s="42"/>
      <c r="G3655" s="48"/>
      <c r="H3655" s="81"/>
      <c r="I3655" s="80"/>
      <c r="J3655" s="80"/>
      <c r="K3655" s="80"/>
      <c r="L3655" s="80"/>
      <c r="M3655" s="80"/>
      <c r="N3655" s="80"/>
      <c r="O3655" s="80"/>
      <c r="P3655" s="80"/>
      <c r="Q3655" s="80"/>
      <c r="R3655" s="152"/>
      <c r="S3655" s="153"/>
      <c r="T3655" s="211"/>
    </row>
    <row r="3656" spans="1:20" ht="16" customHeight="1" outlineLevel="1" thickBot="1" x14ac:dyDescent="0.25">
      <c r="A3656" s="184"/>
      <c r="B3656" s="185"/>
      <c r="C3656" s="189"/>
      <c r="D3656" s="63" t="s">
        <v>13</v>
      </c>
      <c r="E3656" s="105" t="b">
        <v>0</v>
      </c>
      <c r="F3656" s="42"/>
      <c r="G3656" s="48"/>
      <c r="H3656" s="59" t="s">
        <v>14</v>
      </c>
      <c r="I3656" s="58">
        <v>48</v>
      </c>
      <c r="J3656" s="58">
        <v>50</v>
      </c>
      <c r="K3656" s="58">
        <v>52</v>
      </c>
      <c r="L3656" s="58">
        <v>54</v>
      </c>
      <c r="M3656" s="58">
        <v>56</v>
      </c>
      <c r="N3656" s="58">
        <v>58</v>
      </c>
      <c r="O3656" s="58">
        <v>60</v>
      </c>
      <c r="P3656" s="58">
        <v>62</v>
      </c>
      <c r="Q3656" s="57">
        <v>64</v>
      </c>
      <c r="S3656" s="79"/>
      <c r="T3656" s="211"/>
    </row>
    <row r="3657" spans="1:20" ht="16" customHeight="1" outlineLevel="1" x14ac:dyDescent="0.2">
      <c r="A3657" s="184"/>
      <c r="B3657" s="185"/>
      <c r="C3657" s="189"/>
      <c r="D3657" s="193"/>
      <c r="E3657" s="194"/>
      <c r="F3657" s="42"/>
      <c r="G3657" s="48"/>
      <c r="H3657" s="78">
        <f t="shared" ref="H3657:H3664" si="334">SUM(I3657:Q3657)</f>
        <v>41</v>
      </c>
      <c r="I3657" s="77">
        <v>4</v>
      </c>
      <c r="J3657" s="77">
        <v>6</v>
      </c>
      <c r="K3657" s="77">
        <v>8</v>
      </c>
      <c r="L3657" s="77">
        <v>8</v>
      </c>
      <c r="M3657" s="77">
        <v>6</v>
      </c>
      <c r="N3657" s="77">
        <v>4</v>
      </c>
      <c r="O3657" s="77">
        <v>3</v>
      </c>
      <c r="P3657" s="77">
        <v>2</v>
      </c>
      <c r="Q3657" s="77"/>
      <c r="R3657" s="195" t="s">
        <v>143</v>
      </c>
      <c r="S3657" s="196"/>
      <c r="T3657" s="211"/>
    </row>
    <row r="3658" spans="1:20" ht="16" customHeight="1" outlineLevel="1" x14ac:dyDescent="0.2">
      <c r="A3658" s="184"/>
      <c r="B3658" s="185"/>
      <c r="C3658" s="189"/>
      <c r="D3658" s="63" t="s">
        <v>16</v>
      </c>
      <c r="E3658" s="76" t="s">
        <v>345</v>
      </c>
      <c r="F3658" s="42"/>
      <c r="G3658" s="48"/>
      <c r="H3658" s="73">
        <f t="shared" si="334"/>
        <v>0</v>
      </c>
      <c r="I3658" s="68"/>
      <c r="J3658" s="68"/>
      <c r="K3658" s="68"/>
      <c r="L3658" s="68"/>
      <c r="M3658" s="68"/>
      <c r="N3658" s="68"/>
      <c r="O3658" s="68"/>
      <c r="P3658" s="68"/>
      <c r="Q3658" s="68"/>
      <c r="R3658" s="197"/>
      <c r="S3658" s="192"/>
      <c r="T3658" s="211"/>
    </row>
    <row r="3659" spans="1:20" ht="16" customHeight="1" outlineLevel="1" x14ac:dyDescent="0.2">
      <c r="A3659" s="184"/>
      <c r="B3659" s="185"/>
      <c r="C3659" s="189"/>
      <c r="D3659" s="63" t="s">
        <v>17</v>
      </c>
      <c r="E3659" s="75" t="s">
        <v>346</v>
      </c>
      <c r="F3659" s="42"/>
      <c r="G3659" s="42"/>
      <c r="H3659" s="73">
        <f t="shared" si="334"/>
        <v>0</v>
      </c>
      <c r="I3659" s="68"/>
      <c r="J3659" s="68"/>
      <c r="K3659" s="68"/>
      <c r="L3659" s="68"/>
      <c r="M3659" s="68"/>
      <c r="N3659" s="68"/>
      <c r="O3659" s="68"/>
      <c r="P3659" s="68"/>
      <c r="Q3659" s="68"/>
      <c r="R3659" s="197"/>
      <c r="S3659" s="192"/>
      <c r="T3659" s="211"/>
    </row>
    <row r="3660" spans="1:20" ht="16" customHeight="1" outlineLevel="1" x14ac:dyDescent="0.2">
      <c r="A3660" s="184"/>
      <c r="B3660" s="185"/>
      <c r="C3660" s="189"/>
      <c r="D3660" s="193"/>
      <c r="E3660" s="194"/>
      <c r="F3660" s="42"/>
      <c r="G3660" s="48"/>
      <c r="H3660" s="73">
        <f t="shared" si="334"/>
        <v>0</v>
      </c>
      <c r="I3660" s="68"/>
      <c r="J3660" s="68"/>
      <c r="K3660" s="68"/>
      <c r="L3660" s="68"/>
      <c r="M3660" s="68"/>
      <c r="N3660" s="68"/>
      <c r="O3660" s="68"/>
      <c r="P3660" s="68"/>
      <c r="Q3660" s="68"/>
      <c r="R3660" s="197"/>
      <c r="S3660" s="192"/>
      <c r="T3660" s="211"/>
    </row>
    <row r="3661" spans="1:20" ht="16" customHeight="1" outlineLevel="1" x14ac:dyDescent="0.2">
      <c r="A3661" s="184"/>
      <c r="B3661" s="185"/>
      <c r="C3661" s="189"/>
      <c r="D3661" s="63" t="s">
        <v>18</v>
      </c>
      <c r="E3661" s="76">
        <v>95</v>
      </c>
      <c r="F3661" s="42"/>
      <c r="G3661" s="48"/>
      <c r="H3661" s="73">
        <f t="shared" si="334"/>
        <v>0</v>
      </c>
      <c r="I3661" s="68"/>
      <c r="J3661" s="68"/>
      <c r="K3661" s="68"/>
      <c r="L3661" s="68"/>
      <c r="M3661" s="68"/>
      <c r="N3661" s="68"/>
      <c r="O3661" s="68"/>
      <c r="P3661" s="68"/>
      <c r="Q3661" s="68"/>
      <c r="R3661" s="197"/>
      <c r="S3661" s="192"/>
      <c r="T3661" s="211"/>
    </row>
    <row r="3662" spans="1:20" ht="16" customHeight="1" outlineLevel="1" x14ac:dyDescent="0.2">
      <c r="A3662" s="184"/>
      <c r="B3662" s="185"/>
      <c r="C3662" s="189"/>
      <c r="D3662" s="63" t="s">
        <v>19</v>
      </c>
      <c r="E3662" s="75">
        <f>SUM(G3675:G3689)</f>
        <v>31.360000000000003</v>
      </c>
      <c r="F3662" s="42"/>
      <c r="G3662" s="42"/>
      <c r="H3662" s="73">
        <f t="shared" si="334"/>
        <v>0</v>
      </c>
      <c r="I3662" s="68"/>
      <c r="J3662" s="68"/>
      <c r="K3662" s="68"/>
      <c r="L3662" s="68"/>
      <c r="M3662" s="68"/>
      <c r="N3662" s="68"/>
      <c r="O3662" s="68"/>
      <c r="P3662" s="68"/>
      <c r="Q3662" s="68"/>
      <c r="R3662" s="197"/>
      <c r="S3662" s="192"/>
      <c r="T3662" s="211"/>
    </row>
    <row r="3663" spans="1:20" ht="16" customHeight="1" outlineLevel="1" x14ac:dyDescent="0.2">
      <c r="A3663" s="184"/>
      <c r="B3663" s="185"/>
      <c r="C3663" s="189"/>
      <c r="D3663" s="193"/>
      <c r="E3663" s="194"/>
      <c r="F3663" s="42"/>
      <c r="G3663" s="48"/>
      <c r="H3663" s="73">
        <f t="shared" si="334"/>
        <v>0</v>
      </c>
      <c r="I3663" s="68"/>
      <c r="J3663" s="68"/>
      <c r="K3663" s="68"/>
      <c r="L3663" s="68"/>
      <c r="M3663" s="68"/>
      <c r="N3663" s="68"/>
      <c r="O3663" s="68"/>
      <c r="P3663" s="68"/>
      <c r="Q3663" s="68"/>
      <c r="R3663" s="197"/>
      <c r="S3663" s="192"/>
      <c r="T3663" s="211"/>
    </row>
    <row r="3664" spans="1:20" ht="16" customHeight="1" outlineLevel="1" x14ac:dyDescent="0.2">
      <c r="A3664" s="184"/>
      <c r="B3664" s="185"/>
      <c r="C3664" s="189"/>
      <c r="D3664" s="63" t="s">
        <v>20</v>
      </c>
      <c r="E3664" s="75">
        <f>SUM(E3661:E3662)</f>
        <v>126.36</v>
      </c>
      <c r="F3664" s="42"/>
      <c r="G3664" s="74"/>
      <c r="H3664" s="73">
        <f t="shared" si="334"/>
        <v>0</v>
      </c>
      <c r="I3664" s="68"/>
      <c r="J3664" s="68"/>
      <c r="K3664" s="68"/>
      <c r="L3664" s="68"/>
      <c r="M3664" s="68"/>
      <c r="N3664" s="68"/>
      <c r="O3664" s="68"/>
      <c r="P3664" s="68"/>
      <c r="Q3664" s="68"/>
      <c r="R3664" s="197"/>
      <c r="S3664" s="192"/>
      <c r="T3664" s="211"/>
    </row>
    <row r="3665" spans="1:20" ht="16" customHeight="1" outlineLevel="1" x14ac:dyDescent="0.2">
      <c r="A3665" s="184"/>
      <c r="B3665" s="185"/>
      <c r="C3665" s="189"/>
      <c r="D3665" s="63" t="s">
        <v>21</v>
      </c>
      <c r="E3665" s="72">
        <f>SUM(E3667/E3664)</f>
        <v>3.9173789173789175</v>
      </c>
      <c r="F3665" s="42"/>
      <c r="G3665" s="71" t="s">
        <v>11</v>
      </c>
      <c r="H3665" s="69">
        <f>H3657</f>
        <v>41</v>
      </c>
      <c r="I3665" s="68"/>
      <c r="J3665" s="68"/>
      <c r="K3665" s="68"/>
      <c r="L3665" s="68"/>
      <c r="M3665" s="68"/>
      <c r="N3665" s="68"/>
      <c r="O3665" s="68"/>
      <c r="P3665" s="68"/>
      <c r="Q3665" s="67"/>
      <c r="R3665" s="197"/>
      <c r="S3665" s="192"/>
      <c r="T3665" s="211"/>
    </row>
    <row r="3666" spans="1:20" ht="17" customHeight="1" outlineLevel="1" thickBot="1" x14ac:dyDescent="0.25">
      <c r="A3666" s="184"/>
      <c r="B3666" s="185"/>
      <c r="C3666" s="189"/>
      <c r="D3666" s="193"/>
      <c r="E3666" s="194"/>
      <c r="F3666" s="42"/>
      <c r="G3666" s="70" t="s">
        <v>22</v>
      </c>
      <c r="H3666" s="69">
        <v>0</v>
      </c>
      <c r="I3666" s="68"/>
      <c r="J3666" s="68"/>
      <c r="K3666" s="68"/>
      <c r="L3666" s="68"/>
      <c r="M3666" s="68"/>
      <c r="N3666" s="68"/>
      <c r="O3666" s="68"/>
      <c r="P3666" s="68"/>
      <c r="Q3666" s="67"/>
      <c r="R3666" s="197"/>
      <c r="S3666" s="192"/>
      <c r="T3666" s="211"/>
    </row>
    <row r="3667" spans="1:20" ht="16" customHeight="1" outlineLevel="1" thickBot="1" x14ac:dyDescent="0.25">
      <c r="A3667" s="184"/>
      <c r="B3667" s="185"/>
      <c r="C3667" s="189"/>
      <c r="D3667" s="63" t="s">
        <v>23</v>
      </c>
      <c r="E3667" s="66">
        <v>495</v>
      </c>
      <c r="G3667" s="48"/>
      <c r="H3667" s="65">
        <f>SUM(H3665:H3666)</f>
        <v>41</v>
      </c>
      <c r="I3667" s="64">
        <f t="shared" ref="I3667:Q3667" si="335">SUM(I3657:I3664)</f>
        <v>4</v>
      </c>
      <c r="J3667" s="64">
        <f t="shared" si="335"/>
        <v>6</v>
      </c>
      <c r="K3667" s="64">
        <f t="shared" si="335"/>
        <v>8</v>
      </c>
      <c r="L3667" s="64">
        <f t="shared" si="335"/>
        <v>8</v>
      </c>
      <c r="M3667" s="64">
        <f t="shared" si="335"/>
        <v>6</v>
      </c>
      <c r="N3667" s="64">
        <f t="shared" si="335"/>
        <v>4</v>
      </c>
      <c r="O3667" s="64">
        <f t="shared" si="335"/>
        <v>3</v>
      </c>
      <c r="P3667" s="64">
        <f t="shared" si="335"/>
        <v>2</v>
      </c>
      <c r="Q3667" s="64">
        <f t="shared" si="335"/>
        <v>0</v>
      </c>
      <c r="R3667" s="197"/>
      <c r="S3667" s="192"/>
      <c r="T3667" s="211"/>
    </row>
    <row r="3668" spans="1:20" ht="17" customHeight="1" outlineLevel="1" thickBot="1" x14ac:dyDescent="0.25">
      <c r="A3668" s="184"/>
      <c r="B3668" s="185"/>
      <c r="C3668" s="189"/>
      <c r="D3668" s="63" t="s">
        <v>24</v>
      </c>
      <c r="E3668" s="62">
        <f>SUM(E3667/2.5)</f>
        <v>198</v>
      </c>
      <c r="F3668" s="42"/>
      <c r="G3668" s="61"/>
      <c r="H3668" s="60" t="s">
        <v>14</v>
      </c>
      <c r="I3668" s="59">
        <v>48</v>
      </c>
      <c r="J3668" s="58">
        <v>50</v>
      </c>
      <c r="K3668" s="58">
        <v>52</v>
      </c>
      <c r="L3668" s="58">
        <v>54</v>
      </c>
      <c r="M3668" s="58">
        <v>56</v>
      </c>
      <c r="N3668" s="58">
        <v>58</v>
      </c>
      <c r="O3668" s="58">
        <v>60</v>
      </c>
      <c r="P3668" s="58">
        <v>62</v>
      </c>
      <c r="Q3668" s="57">
        <v>64</v>
      </c>
      <c r="R3668" s="197"/>
      <c r="S3668" s="192"/>
      <c r="T3668" s="211"/>
    </row>
    <row r="3669" spans="1:20" ht="17" customHeight="1" outlineLevel="1" thickBot="1" x14ac:dyDescent="0.25">
      <c r="A3669" s="186"/>
      <c r="B3669" s="187"/>
      <c r="C3669" s="190"/>
      <c r="D3669" s="56" t="s">
        <v>25</v>
      </c>
      <c r="E3669" s="55">
        <f>SUM(E3667/2.2)</f>
        <v>224.99999999999997</v>
      </c>
      <c r="F3669" s="42"/>
      <c r="G3669" s="42"/>
      <c r="H3669" s="42"/>
      <c r="I3669" s="42"/>
      <c r="J3669" s="42"/>
      <c r="K3669" s="42"/>
      <c r="L3669" s="42"/>
      <c r="M3669" s="42"/>
      <c r="N3669" s="42"/>
      <c r="O3669" s="42"/>
      <c r="P3669" s="42"/>
      <c r="Q3669" s="42"/>
      <c r="R3669" s="198"/>
      <c r="S3669" s="199"/>
      <c r="T3669" s="211"/>
    </row>
    <row r="3670" spans="1:20" ht="17" outlineLevel="1" thickBot="1" x14ac:dyDescent="0.25">
      <c r="A3670" s="54" t="s">
        <v>26</v>
      </c>
      <c r="B3670" s="53">
        <v>46220</v>
      </c>
      <c r="C3670" s="42"/>
      <c r="D3670" s="48"/>
      <c r="E3670" s="52"/>
      <c r="F3670" s="42"/>
      <c r="S3670" s="28"/>
      <c r="T3670" s="211"/>
    </row>
    <row r="3671" spans="1:20" outlineLevel="1" x14ac:dyDescent="0.2">
      <c r="A3671" s="51" t="s">
        <v>27</v>
      </c>
      <c r="B3671" s="50"/>
      <c r="C3671" s="42"/>
      <c r="D3671" s="48"/>
      <c r="E3671" s="42"/>
      <c r="F3671" s="42"/>
      <c r="R3671" s="42"/>
      <c r="S3671" s="47"/>
      <c r="T3671" s="211"/>
    </row>
    <row r="3672" spans="1:20" outlineLevel="1" x14ac:dyDescent="0.2">
      <c r="A3672" s="49"/>
      <c r="B3672" s="42"/>
      <c r="C3672" s="42"/>
      <c r="D3672" s="48"/>
      <c r="E3672" s="42"/>
      <c r="F3672" s="42"/>
      <c r="G3672" s="42"/>
      <c r="H3672" s="42"/>
      <c r="I3672" s="42"/>
      <c r="J3672" s="42"/>
      <c r="K3672" s="42"/>
      <c r="L3672" s="42"/>
      <c r="M3672" s="42"/>
      <c r="N3672" s="42"/>
      <c r="O3672" s="42"/>
      <c r="P3672" s="42"/>
      <c r="Q3672" s="42"/>
      <c r="R3672" s="42"/>
      <c r="S3672" s="47"/>
      <c r="T3672" s="211"/>
    </row>
    <row r="3673" spans="1:20" ht="17" outlineLevel="1" thickBot="1" x14ac:dyDescent="0.25">
      <c r="A3673" s="49" t="s">
        <v>28</v>
      </c>
      <c r="B3673" s="42"/>
      <c r="C3673" s="42"/>
      <c r="D3673" s="48"/>
      <c r="E3673" s="42"/>
      <c r="F3673" s="42"/>
      <c r="G3673" s="42"/>
      <c r="H3673" s="42"/>
      <c r="I3673" s="42"/>
      <c r="J3673" s="42"/>
      <c r="K3673" s="42"/>
      <c r="L3673" s="42"/>
      <c r="M3673" s="42"/>
      <c r="N3673" s="42"/>
      <c r="O3673" s="42"/>
      <c r="P3673" s="42"/>
      <c r="Q3673" s="42"/>
      <c r="R3673" s="42"/>
      <c r="S3673" s="47"/>
      <c r="T3673" s="211"/>
    </row>
    <row r="3674" spans="1:20" outlineLevel="1" x14ac:dyDescent="0.2">
      <c r="A3674" s="46" t="s">
        <v>29</v>
      </c>
      <c r="B3674" s="45" t="s">
        <v>30</v>
      </c>
      <c r="C3674" s="44" t="s">
        <v>31</v>
      </c>
      <c r="D3674" s="44" t="s">
        <v>32</v>
      </c>
      <c r="E3674" s="44" t="s">
        <v>33</v>
      </c>
      <c r="F3674" s="44" t="s">
        <v>34</v>
      </c>
      <c r="G3674" s="44" t="s">
        <v>35</v>
      </c>
      <c r="H3674" s="43" t="s">
        <v>36</v>
      </c>
      <c r="I3674" s="200" t="s">
        <v>37</v>
      </c>
      <c r="J3674" s="201"/>
      <c r="K3674" s="202"/>
      <c r="L3674" s="202"/>
      <c r="M3674" s="202"/>
      <c r="N3674" s="202"/>
      <c r="O3674" s="202"/>
      <c r="P3674" s="42"/>
      <c r="Q3674" s="42"/>
      <c r="R3674" s="42"/>
      <c r="S3674" s="28"/>
      <c r="T3674" s="211"/>
    </row>
    <row r="3675" spans="1:20" ht="17" outlineLevel="1" x14ac:dyDescent="0.2">
      <c r="A3675" s="38" t="s">
        <v>54</v>
      </c>
      <c r="B3675" s="37" t="s">
        <v>280</v>
      </c>
      <c r="C3675" s="36" t="s">
        <v>281</v>
      </c>
      <c r="D3675" s="35">
        <v>2.2000000000000002</v>
      </c>
      <c r="E3675" s="41">
        <f>D3675*H3667</f>
        <v>90.2</v>
      </c>
      <c r="F3675" s="33" cm="1">
        <f t="array" ref="F3675">IFERROR(_xlfn.XLOOKUP(1,(TabFournisseurs[TYPE]=A3675)*(TabFournisseurs[SUPPLIER2]=B3675)*(TabFournisseurs[REF PRODUCT]=C3675),TabFournisseurs[Cost / per m]),0)</f>
        <v>11.3</v>
      </c>
      <c r="G3675" s="96">
        <f>F3675*D3675</f>
        <v>24.860000000000003</v>
      </c>
      <c r="H3675" s="40">
        <f>G3675*H3667</f>
        <v>1019.2600000000001</v>
      </c>
      <c r="I3675" s="203"/>
      <c r="J3675" s="201"/>
      <c r="K3675" s="156"/>
      <c r="L3675" s="156"/>
      <c r="M3675" s="156"/>
      <c r="N3675" s="156"/>
      <c r="O3675" s="156"/>
      <c r="P3675" s="156"/>
      <c r="Q3675" s="156"/>
      <c r="R3675" s="156"/>
      <c r="S3675" s="157"/>
      <c r="T3675" s="211"/>
    </row>
    <row r="3676" spans="1:20" ht="17" outlineLevel="1" x14ac:dyDescent="0.2">
      <c r="A3676" s="38" t="s">
        <v>57</v>
      </c>
      <c r="B3676" s="37" t="s">
        <v>282</v>
      </c>
      <c r="C3676" s="36" t="s">
        <v>387</v>
      </c>
      <c r="D3676" s="35">
        <v>0.72</v>
      </c>
      <c r="E3676" s="34">
        <f>D3676*H3667</f>
        <v>29.52</v>
      </c>
      <c r="F3676" s="33" cm="1">
        <f t="array" ref="F3676">IFERROR(_xlfn.XLOOKUP(1,(TabFournisseurs[TYPE]=A3676)*(TabFournisseurs[SUPPLIER2]=B3676)*(TabFournisseurs[REF PRODUCT]=C3676),TabFournisseurs[Cost / per m]),0)</f>
        <v>0</v>
      </c>
      <c r="G3676" s="32">
        <f t="shared" ref="G3676:G3686" si="336">F3676*D3676</f>
        <v>0</v>
      </c>
      <c r="H3676" s="31">
        <f>G3676*H3667</f>
        <v>0</v>
      </c>
      <c r="I3676" s="39"/>
      <c r="J3676" s="39"/>
      <c r="K3676" s="156"/>
      <c r="L3676" s="156"/>
      <c r="M3676" s="156"/>
      <c r="N3676" s="156"/>
      <c r="O3676" s="156"/>
      <c r="P3676" s="156"/>
      <c r="Q3676" s="156"/>
      <c r="R3676" s="156"/>
      <c r="S3676" s="157"/>
      <c r="T3676" s="211"/>
    </row>
    <row r="3677" spans="1:20" ht="17" outlineLevel="1" x14ac:dyDescent="0.2">
      <c r="A3677" s="38" t="s">
        <v>63</v>
      </c>
      <c r="B3677" s="37" t="s">
        <v>64</v>
      </c>
      <c r="C3677" s="36" t="s">
        <v>136</v>
      </c>
      <c r="D3677" s="35">
        <v>0.6</v>
      </c>
      <c r="E3677" s="34">
        <f>D3677*H3667</f>
        <v>24.599999999999998</v>
      </c>
      <c r="F3677" s="33" cm="1">
        <f t="array" ref="F3677">IFERROR(_xlfn.XLOOKUP(1,(TabFournisseurs[TYPE]=A3677)*(TabFournisseurs[SUPPLIER2]=B3677)*(TabFournisseurs[REF PRODUCT]=C3677),TabFournisseurs[Cost / per m]),0)</f>
        <v>0</v>
      </c>
      <c r="G3677" s="32">
        <f t="shared" si="336"/>
        <v>0</v>
      </c>
      <c r="H3677" s="31">
        <f>G3677*H3667</f>
        <v>0</v>
      </c>
      <c r="I3677" s="39"/>
      <c r="J3677" s="39"/>
      <c r="K3677" s="156"/>
      <c r="L3677" s="156"/>
      <c r="M3677" s="156"/>
      <c r="N3677" s="156"/>
      <c r="O3677" s="156"/>
      <c r="P3677" s="156"/>
      <c r="Q3677" s="156"/>
      <c r="R3677" s="156"/>
      <c r="S3677" s="157"/>
      <c r="T3677" s="211"/>
    </row>
    <row r="3678" spans="1:20" ht="17" outlineLevel="1" x14ac:dyDescent="0.2">
      <c r="A3678" s="38" t="s">
        <v>80</v>
      </c>
      <c r="B3678" s="37" t="s">
        <v>81</v>
      </c>
      <c r="C3678" s="36" t="s">
        <v>351</v>
      </c>
      <c r="D3678" s="35">
        <v>3</v>
      </c>
      <c r="E3678" s="34">
        <f>D3678*H3667</f>
        <v>123</v>
      </c>
      <c r="F3678" s="33" cm="1">
        <f t="array" ref="F3678">IFERROR(_xlfn.XLOOKUP(1,(TabFournisseurs[TYPE]=A3678)*(TabFournisseurs[SUPPLIER2]=B3678)*(TabFournisseurs[REF PRODUCT]=C3678),TabFournisseurs[Cost / per m]),0)</f>
        <v>0.13</v>
      </c>
      <c r="G3678" s="32">
        <f t="shared" si="336"/>
        <v>0.39</v>
      </c>
      <c r="H3678" s="31">
        <f>G3678*H3667</f>
        <v>15.99</v>
      </c>
      <c r="I3678" s="30"/>
      <c r="J3678" s="30"/>
      <c r="K3678" s="156"/>
      <c r="L3678" s="156"/>
      <c r="M3678" s="156"/>
      <c r="N3678" s="156"/>
      <c r="O3678" s="156"/>
      <c r="P3678" s="156"/>
      <c r="Q3678" s="156"/>
      <c r="R3678" s="156"/>
      <c r="S3678" s="157"/>
      <c r="T3678" s="211"/>
    </row>
    <row r="3679" spans="1:20" ht="17" outlineLevel="1" x14ac:dyDescent="0.2">
      <c r="A3679" s="38" t="s">
        <v>80</v>
      </c>
      <c r="B3679" s="37" t="s">
        <v>81</v>
      </c>
      <c r="C3679" s="36" t="s">
        <v>82</v>
      </c>
      <c r="D3679" s="35">
        <v>10</v>
      </c>
      <c r="E3679" s="34">
        <f>D3679*H3667</f>
        <v>410</v>
      </c>
      <c r="F3679" s="33" cm="1">
        <f t="array" ref="F3679">IFERROR(_xlfn.XLOOKUP(1,(TabFournisseurs[TYPE]=A3679)*(TabFournisseurs[SUPPLIER2]=B3679)*(TabFournisseurs[REF PRODUCT]=C3679),TabFournisseurs[Cost / per m]),0)</f>
        <v>0.06</v>
      </c>
      <c r="G3679" s="32">
        <f t="shared" si="336"/>
        <v>0.6</v>
      </c>
      <c r="H3679" s="31">
        <f>G3679*H3667</f>
        <v>24.599999999999998</v>
      </c>
      <c r="I3679" s="30"/>
      <c r="J3679" s="30"/>
      <c r="K3679" s="29"/>
      <c r="L3679" s="29"/>
      <c r="M3679" s="29"/>
      <c r="N3679" s="29"/>
      <c r="O3679" s="29"/>
      <c r="P3679" s="29"/>
      <c r="Q3679" s="29"/>
      <c r="R3679" s="29"/>
      <c r="S3679" s="28"/>
      <c r="T3679" s="211"/>
    </row>
    <row r="3680" spans="1:20" ht="17" outlineLevel="1" x14ac:dyDescent="0.2">
      <c r="A3680" s="38" t="s">
        <v>72</v>
      </c>
      <c r="B3680" s="37" t="s">
        <v>73</v>
      </c>
      <c r="C3680" s="36" t="s">
        <v>352</v>
      </c>
      <c r="D3680" s="35">
        <v>0.5</v>
      </c>
      <c r="E3680" s="34">
        <f>D3680*H3667</f>
        <v>20.5</v>
      </c>
      <c r="F3680" s="33" cm="1">
        <f t="array" ref="F3680">IFERROR(_xlfn.XLOOKUP(1,(TabFournisseurs[TYPE]=A3680)*(TabFournisseurs[SUPPLIER2]=B3680)*(TabFournisseurs[REF PRODUCT]=C3680),TabFournisseurs[Cost / per m]),0)</f>
        <v>0</v>
      </c>
      <c r="G3680" s="32">
        <f t="shared" si="336"/>
        <v>0</v>
      </c>
      <c r="H3680" s="31">
        <f>G3680*H3667</f>
        <v>0</v>
      </c>
      <c r="I3680" s="158"/>
      <c r="J3680" s="159"/>
      <c r="K3680" s="29"/>
      <c r="L3680" s="29"/>
      <c r="M3680" s="29"/>
      <c r="N3680" s="29"/>
      <c r="O3680" s="29"/>
      <c r="P3680" s="29"/>
      <c r="Q3680" s="29"/>
      <c r="R3680" s="29"/>
      <c r="S3680" s="28"/>
      <c r="T3680" s="211"/>
    </row>
    <row r="3681" spans="1:20" ht="17" outlineLevel="1" x14ac:dyDescent="0.2">
      <c r="A3681" s="38" t="s">
        <v>72</v>
      </c>
      <c r="B3681" s="37" t="s">
        <v>73</v>
      </c>
      <c r="C3681" s="36" t="s">
        <v>74</v>
      </c>
      <c r="D3681" s="35">
        <v>1</v>
      </c>
      <c r="E3681" s="34">
        <f>D3681*H3667</f>
        <v>41</v>
      </c>
      <c r="F3681" s="33" cm="1">
        <f t="array" ref="F3681">IFERROR(_xlfn.XLOOKUP(1,(TabFournisseurs[TYPE]=A3681)*(TabFournisseurs[SUPPLIER2]=B3681)*(TabFournisseurs[REF PRODUCT]=C3681),TabFournisseurs[Cost / per m]),0)</f>
        <v>0.49</v>
      </c>
      <c r="G3681" s="32">
        <f t="shared" si="336"/>
        <v>0.49</v>
      </c>
      <c r="H3681" s="31">
        <f>G3681*H3667</f>
        <v>20.09</v>
      </c>
      <c r="I3681" s="30"/>
      <c r="J3681" s="30"/>
      <c r="K3681" s="29"/>
      <c r="L3681" s="29"/>
      <c r="M3681" s="29"/>
      <c r="N3681" s="29"/>
      <c r="O3681" s="29"/>
      <c r="P3681" s="29"/>
      <c r="Q3681" s="29"/>
      <c r="R3681" s="29"/>
      <c r="S3681" s="28"/>
      <c r="T3681" s="211"/>
    </row>
    <row r="3682" spans="1:20" ht="17" outlineLevel="1" x14ac:dyDescent="0.2">
      <c r="A3682" s="38" t="s">
        <v>75</v>
      </c>
      <c r="B3682" s="37" t="s">
        <v>76</v>
      </c>
      <c r="C3682" s="36" t="s">
        <v>285</v>
      </c>
      <c r="D3682" s="35">
        <v>1</v>
      </c>
      <c r="E3682" s="34">
        <f>D3682*H3667</f>
        <v>41</v>
      </c>
      <c r="F3682" s="33" cm="1">
        <f t="array" ref="F3682">IFERROR(_xlfn.XLOOKUP(1,(TabFournisseurs[TYPE]=A3682)*(TabFournisseurs[SUPPLIER2]=B3682)*(TabFournisseurs[REF PRODUCT]=C3682),TabFournisseurs[Cost / per m]),0)</f>
        <v>0.27</v>
      </c>
      <c r="G3682" s="32">
        <f t="shared" si="336"/>
        <v>0.27</v>
      </c>
      <c r="H3682" s="31">
        <f>G3682*H3667</f>
        <v>11.07</v>
      </c>
      <c r="I3682" s="30"/>
      <c r="J3682" s="30"/>
      <c r="K3682" s="29"/>
      <c r="L3682" s="29"/>
      <c r="M3682" s="29"/>
      <c r="N3682" s="29"/>
      <c r="O3682" s="29"/>
      <c r="P3682" s="29"/>
      <c r="Q3682" s="29"/>
      <c r="R3682" s="29"/>
      <c r="S3682" s="28"/>
      <c r="T3682" s="211"/>
    </row>
    <row r="3683" spans="1:20" ht="17" outlineLevel="1" x14ac:dyDescent="0.2">
      <c r="A3683" s="38" t="s">
        <v>78</v>
      </c>
      <c r="B3683" s="37" t="s">
        <v>76</v>
      </c>
      <c r="C3683" s="36" t="s">
        <v>261</v>
      </c>
      <c r="D3683" s="35">
        <v>1</v>
      </c>
      <c r="E3683" s="34">
        <f>D3683*H3667</f>
        <v>41</v>
      </c>
      <c r="F3683" s="33" cm="1">
        <f t="array" ref="F3683">IFERROR(_xlfn.XLOOKUP(1,(TabFournisseurs[TYPE]=A3683)*(TabFournisseurs[SUPPLIER2]=B3683)*(TabFournisseurs[REF PRODUCT]=C3683),TabFournisseurs[Cost / per m]),0)</f>
        <v>0.25</v>
      </c>
      <c r="G3683" s="32">
        <f t="shared" si="336"/>
        <v>0.25</v>
      </c>
      <c r="H3683" s="31">
        <f>G3683*H3667</f>
        <v>10.25</v>
      </c>
      <c r="I3683" s="30"/>
      <c r="J3683" s="30"/>
      <c r="K3683" s="29"/>
      <c r="L3683" s="29"/>
      <c r="M3683" s="29"/>
      <c r="N3683" s="29"/>
      <c r="O3683" s="29"/>
      <c r="P3683" s="29"/>
      <c r="Q3683" s="29"/>
      <c r="R3683" s="29"/>
      <c r="S3683" s="28"/>
      <c r="T3683" s="211"/>
    </row>
    <row r="3684" spans="1:20" outlineLevel="1" x14ac:dyDescent="0.2">
      <c r="A3684" s="38"/>
      <c r="B3684" s="37"/>
      <c r="C3684" s="36"/>
      <c r="D3684" s="35"/>
      <c r="E3684" s="34">
        <f>D3684*H3667</f>
        <v>0</v>
      </c>
      <c r="F3684" s="33" cm="1">
        <f t="array" ref="F3684">IFERROR(_xlfn.XLOOKUP(1,(TabFournisseurs[TYPE]=A3684)*(TabFournisseurs[SUPPLIER2]=B3684)*(TabFournisseurs[REF PRODUCT]=C3684),TabFournisseurs[Cost / per m]),0)</f>
        <v>0</v>
      </c>
      <c r="G3684" s="32">
        <f t="shared" si="336"/>
        <v>0</v>
      </c>
      <c r="H3684" s="31">
        <f>G3684*H3667</f>
        <v>0</v>
      </c>
      <c r="I3684" s="30"/>
      <c r="J3684" s="30"/>
      <c r="K3684" s="29"/>
      <c r="L3684" s="29"/>
      <c r="M3684" s="29"/>
      <c r="N3684" s="29"/>
      <c r="O3684" s="29"/>
      <c r="P3684" s="29"/>
      <c r="Q3684" s="29"/>
      <c r="R3684" s="29"/>
      <c r="S3684" s="28"/>
      <c r="T3684" s="211"/>
    </row>
    <row r="3685" spans="1:20" outlineLevel="1" x14ac:dyDescent="0.2">
      <c r="A3685" s="38"/>
      <c r="B3685" s="37"/>
      <c r="C3685" s="36"/>
      <c r="D3685" s="35"/>
      <c r="E3685" s="34">
        <f>D3685*H3667</f>
        <v>0</v>
      </c>
      <c r="F3685" s="33" cm="1">
        <f t="array" ref="F3685">IFERROR(_xlfn.XLOOKUP(1,(TabFournisseurs[TYPE]=A3685)*(TabFournisseurs[SUPPLIER2]=B3685)*(TabFournisseurs[REF PRODUCT]=C3685),TabFournisseurs[Cost / per m]),0)</f>
        <v>0</v>
      </c>
      <c r="G3685" s="32">
        <f t="shared" si="336"/>
        <v>0</v>
      </c>
      <c r="H3685" s="31">
        <f>G3685*H3667</f>
        <v>0</v>
      </c>
      <c r="I3685" s="30"/>
      <c r="J3685" s="30"/>
      <c r="K3685" s="29"/>
      <c r="L3685" s="29"/>
      <c r="M3685" s="29"/>
      <c r="N3685" s="29"/>
      <c r="O3685" s="29"/>
      <c r="P3685" s="29"/>
      <c r="Q3685" s="29"/>
      <c r="R3685" s="29"/>
      <c r="S3685" s="28"/>
      <c r="T3685" s="211"/>
    </row>
    <row r="3686" spans="1:20" outlineLevel="1" x14ac:dyDescent="0.2">
      <c r="A3686" s="38"/>
      <c r="B3686" s="37"/>
      <c r="C3686" s="36"/>
      <c r="D3686" s="35"/>
      <c r="E3686" s="34">
        <f>D3686*H3667</f>
        <v>0</v>
      </c>
      <c r="F3686" s="33" cm="1">
        <f t="array" ref="F3686">IFERROR(_xlfn.XLOOKUP(1,(TabFournisseurs[TYPE]=A3686)*(TabFournisseurs[SUPPLIER2]=B3686)*(TabFournisseurs[REF PRODUCT]=C3686),TabFournisseurs[Cost / per m]),0)</f>
        <v>0</v>
      </c>
      <c r="G3686" s="32">
        <f t="shared" si="336"/>
        <v>0</v>
      </c>
      <c r="H3686" s="31">
        <f>G3686*H3667</f>
        <v>0</v>
      </c>
      <c r="I3686" s="30"/>
      <c r="J3686" s="30"/>
      <c r="K3686" s="29"/>
      <c r="L3686" s="29"/>
      <c r="M3686" s="29"/>
      <c r="N3686" s="29"/>
      <c r="O3686" s="29"/>
      <c r="P3686" s="29"/>
      <c r="Q3686" s="29"/>
      <c r="R3686" s="29"/>
      <c r="S3686" s="28"/>
      <c r="T3686" s="211"/>
    </row>
    <row r="3687" spans="1:20" ht="17" outlineLevel="1" x14ac:dyDescent="0.2">
      <c r="A3687" s="38" t="s">
        <v>38</v>
      </c>
      <c r="B3687" s="37" t="s">
        <v>39</v>
      </c>
      <c r="C3687" s="36" t="s">
        <v>102</v>
      </c>
      <c r="D3687" s="35">
        <v>1</v>
      </c>
      <c r="E3687" s="34">
        <f>D3687*H3667</f>
        <v>41</v>
      </c>
      <c r="F3687" s="33" cm="1">
        <f t="array" ref="F3687">IFERROR(_xlfn.XLOOKUP(1,(TabFournisseurs[TYPE]=A3687)*(TabFournisseurs[SUPPLIER2]=B3687)*(TabFournisseurs[REF PRODUCT]=C3687),TabFournisseurs[Cost / per m]),0)</f>
        <v>2</v>
      </c>
      <c r="G3687" s="32">
        <f>F3687*D3687</f>
        <v>2</v>
      </c>
      <c r="H3687" s="31">
        <f>G3687*H3667</f>
        <v>82</v>
      </c>
      <c r="I3687" s="30"/>
      <c r="J3687" s="30"/>
      <c r="K3687" s="29"/>
      <c r="L3687" s="29"/>
      <c r="M3687" s="29"/>
      <c r="N3687" s="29"/>
      <c r="O3687" s="29"/>
      <c r="P3687" s="29"/>
      <c r="Q3687" s="29"/>
      <c r="R3687" s="29"/>
      <c r="S3687" s="28"/>
      <c r="T3687" s="211"/>
    </row>
    <row r="3688" spans="1:20" ht="17" outlineLevel="1" x14ac:dyDescent="0.2">
      <c r="A3688" s="38" t="s">
        <v>38</v>
      </c>
      <c r="B3688" s="37" t="s">
        <v>40</v>
      </c>
      <c r="C3688" s="36" t="s">
        <v>41</v>
      </c>
      <c r="D3688" s="35">
        <v>1</v>
      </c>
      <c r="E3688" s="34">
        <f>D3688*H3667</f>
        <v>41</v>
      </c>
      <c r="F3688" s="33" cm="1">
        <f t="array" ref="F3688">IFERROR(_xlfn.XLOOKUP(1,(TabFournisseurs[TYPE]=A3688)*(TabFournisseurs[SUPPLIER2]=B3688)*(TabFournisseurs[REF PRODUCT]=C3688),TabFournisseurs[Cost / per m]),0)</f>
        <v>2</v>
      </c>
      <c r="G3688" s="32">
        <f t="shared" ref="G3688:G3689" si="337">F3688*D3688</f>
        <v>2</v>
      </c>
      <c r="H3688" s="31">
        <f>G3688*H3667</f>
        <v>82</v>
      </c>
      <c r="I3688" s="30"/>
      <c r="J3688" s="30"/>
      <c r="K3688" s="29"/>
      <c r="L3688" s="29"/>
      <c r="M3688" s="29"/>
      <c r="N3688" s="29"/>
      <c r="O3688" s="29"/>
      <c r="P3688" s="29"/>
      <c r="Q3688" s="29"/>
      <c r="R3688" s="29"/>
      <c r="S3688" s="28"/>
      <c r="T3688" s="211"/>
    </row>
    <row r="3689" spans="1:20" ht="18" outlineLevel="1" thickBot="1" x14ac:dyDescent="0.25">
      <c r="A3689" s="27" t="s">
        <v>38</v>
      </c>
      <c r="B3689" s="26" t="s">
        <v>42</v>
      </c>
      <c r="C3689" s="25" t="s">
        <v>43</v>
      </c>
      <c r="D3689" s="24">
        <v>1</v>
      </c>
      <c r="E3689" s="23">
        <f>D3689*H3667</f>
        <v>41</v>
      </c>
      <c r="F3689" s="22" cm="1">
        <f t="array" ref="F3689">IFERROR(_xlfn.XLOOKUP(1,(TabFournisseurs[TYPE]=A3689)*(TabFournisseurs[SUPPLIER2]=B3689)*(TabFournisseurs[REF PRODUCT]=C3689),TabFournisseurs[Cost / per m]),0)</f>
        <v>0.5</v>
      </c>
      <c r="G3689" s="21">
        <f t="shared" si="337"/>
        <v>0.5</v>
      </c>
      <c r="H3689" s="20">
        <f>G3689*H3667</f>
        <v>20.5</v>
      </c>
      <c r="I3689" s="19"/>
      <c r="J3689" s="19"/>
      <c r="K3689" s="18"/>
      <c r="L3689" s="18"/>
      <c r="M3689" s="18"/>
      <c r="N3689" s="18"/>
      <c r="O3689" s="18"/>
      <c r="P3689" s="18"/>
      <c r="Q3689" s="18"/>
      <c r="R3689" s="18"/>
      <c r="S3689" s="17"/>
      <c r="T3689" s="211"/>
    </row>
    <row r="3690" spans="1:20" ht="17" thickBot="1" x14ac:dyDescent="0.25">
      <c r="A3690" s="95"/>
      <c r="B3690" s="95"/>
      <c r="C3690" s="95"/>
      <c r="D3690" s="95"/>
      <c r="E3690" s="95"/>
      <c r="F3690" s="95"/>
      <c r="G3690" s="95"/>
      <c r="H3690" s="95"/>
      <c r="I3690" s="95"/>
      <c r="J3690" s="95"/>
      <c r="K3690" s="95"/>
      <c r="L3690" s="95"/>
      <c r="M3690" s="95"/>
      <c r="N3690" s="95"/>
      <c r="O3690" s="95"/>
      <c r="P3690" s="95"/>
      <c r="Q3690" s="95"/>
      <c r="R3690" s="95"/>
      <c r="S3690" s="95"/>
      <c r="T3690" s="95"/>
    </row>
    <row r="3691" spans="1:20" ht="23" customHeight="1" x14ac:dyDescent="0.2">
      <c r="A3691" s="204" t="s">
        <v>402</v>
      </c>
      <c r="B3691" s="205"/>
      <c r="C3691" s="205"/>
      <c r="D3691" s="205"/>
      <c r="E3691" s="205"/>
      <c r="F3691" s="205"/>
      <c r="G3691" s="206"/>
      <c r="H3691" s="166" t="s">
        <v>230</v>
      </c>
      <c r="I3691" s="167"/>
      <c r="J3691" s="167"/>
      <c r="K3691" s="167"/>
      <c r="L3691" s="167"/>
      <c r="M3691" s="168"/>
      <c r="N3691" s="169" t="s">
        <v>1</v>
      </c>
      <c r="O3691" s="169"/>
      <c r="P3691" s="169"/>
      <c r="Q3691" s="169"/>
      <c r="R3691" s="171"/>
      <c r="S3691" s="173" t="s">
        <v>2</v>
      </c>
      <c r="T3691" s="210"/>
    </row>
    <row r="3692" spans="1:20" ht="23" customHeight="1" thickBot="1" x14ac:dyDescent="0.25">
      <c r="A3692" s="207"/>
      <c r="B3692" s="208"/>
      <c r="C3692" s="208"/>
      <c r="D3692" s="208"/>
      <c r="E3692" s="208"/>
      <c r="F3692" s="208"/>
      <c r="G3692" s="209"/>
      <c r="H3692" s="177"/>
      <c r="I3692" s="178"/>
      <c r="J3692" s="178"/>
      <c r="K3692" s="178"/>
      <c r="L3692" s="178"/>
      <c r="M3692" s="179"/>
      <c r="N3692" s="170"/>
      <c r="O3692" s="170"/>
      <c r="P3692" s="170"/>
      <c r="Q3692" s="170"/>
      <c r="R3692" s="172"/>
      <c r="S3692" s="174"/>
      <c r="T3692" s="210"/>
    </row>
    <row r="3693" spans="1:20" outlineLevel="1" x14ac:dyDescent="0.2">
      <c r="A3693" s="212">
        <v>46162</v>
      </c>
      <c r="B3693" s="181"/>
      <c r="C3693" s="94"/>
      <c r="D3693" s="94"/>
      <c r="E3693" s="94"/>
      <c r="F3693" s="94"/>
      <c r="G3693" s="94"/>
      <c r="H3693" s="94"/>
      <c r="I3693" s="94"/>
      <c r="J3693" s="94"/>
      <c r="K3693" s="94"/>
      <c r="L3693" s="94"/>
      <c r="M3693" s="94"/>
      <c r="N3693" s="94"/>
      <c r="O3693" s="94"/>
      <c r="P3693" s="94"/>
      <c r="Q3693" s="94"/>
      <c r="R3693" s="94"/>
      <c r="S3693" s="93" t="s">
        <v>47</v>
      </c>
      <c r="T3693" s="211"/>
    </row>
    <row r="3694" spans="1:20" ht="17" outlineLevel="1" thickBot="1" x14ac:dyDescent="0.25">
      <c r="A3694" s="92"/>
      <c r="B3694" s="42"/>
      <c r="C3694" s="42"/>
      <c r="D3694" s="42"/>
      <c r="E3694" s="42"/>
      <c r="F3694" s="42"/>
      <c r="G3694" s="42"/>
      <c r="H3694" s="42"/>
      <c r="I3694" s="42"/>
      <c r="J3694" s="42"/>
      <c r="K3694" s="42"/>
      <c r="L3694" s="42"/>
      <c r="M3694" s="42"/>
      <c r="N3694" s="42"/>
      <c r="O3694" s="42"/>
      <c r="P3694" s="42"/>
      <c r="Q3694" s="42"/>
      <c r="R3694" s="42"/>
      <c r="S3694" s="47"/>
      <c r="T3694" s="211"/>
    </row>
    <row r="3695" spans="1:20" ht="17" customHeight="1" outlineLevel="1" thickBot="1" x14ac:dyDescent="0.25">
      <c r="A3695" s="182" t="e" vm="59">
        <v>#VALUE!</v>
      </c>
      <c r="B3695" s="183"/>
      <c r="C3695" s="91" t="s">
        <v>6</v>
      </c>
      <c r="D3695" s="90" t="s">
        <v>7</v>
      </c>
      <c r="E3695" s="106" t="s">
        <v>405</v>
      </c>
      <c r="F3695" s="42"/>
      <c r="G3695" s="42"/>
      <c r="H3695" s="84" t="s">
        <v>8</v>
      </c>
      <c r="I3695" s="88"/>
      <c r="J3695" s="88"/>
      <c r="K3695" s="88"/>
      <c r="L3695" s="88"/>
      <c r="M3695" s="88"/>
      <c r="N3695" s="88"/>
      <c r="O3695" s="88"/>
      <c r="P3695" s="88"/>
      <c r="Q3695" s="88"/>
      <c r="S3695" s="87"/>
      <c r="T3695" s="211"/>
    </row>
    <row r="3696" spans="1:20" ht="16" customHeight="1" outlineLevel="1" x14ac:dyDescent="0.2">
      <c r="A3696" s="184"/>
      <c r="B3696" s="185"/>
      <c r="C3696" s="188" t="s">
        <v>406</v>
      </c>
      <c r="D3696" s="86" t="s">
        <v>9</v>
      </c>
      <c r="E3696" s="85" t="s">
        <v>49</v>
      </c>
      <c r="F3696" s="42"/>
      <c r="G3696" s="42"/>
      <c r="H3696" s="84" t="s">
        <v>10</v>
      </c>
      <c r="I3696" s="83"/>
      <c r="J3696" s="83"/>
      <c r="K3696" s="83"/>
      <c r="L3696" s="83"/>
      <c r="M3696" s="83"/>
      <c r="N3696" s="83"/>
      <c r="O3696" s="83"/>
      <c r="P3696" s="83"/>
      <c r="Q3696" s="83"/>
      <c r="R3696" s="191"/>
      <c r="S3696" s="192"/>
      <c r="T3696" s="211"/>
    </row>
    <row r="3697" spans="1:20" ht="16" customHeight="1" outlineLevel="1" x14ac:dyDescent="0.2">
      <c r="A3697" s="184"/>
      <c r="B3697" s="185"/>
      <c r="C3697" s="189"/>
      <c r="D3697" s="63" t="s">
        <v>11</v>
      </c>
      <c r="E3697" s="82" t="s">
        <v>50</v>
      </c>
      <c r="F3697" s="42"/>
      <c r="G3697" s="48"/>
      <c r="H3697" s="81"/>
      <c r="I3697" s="80"/>
      <c r="J3697" s="80"/>
      <c r="K3697" s="80"/>
      <c r="L3697" s="80"/>
      <c r="M3697" s="80"/>
      <c r="N3697" s="80"/>
      <c r="O3697" s="80"/>
      <c r="P3697" s="80"/>
      <c r="Q3697" s="80"/>
      <c r="R3697" s="191"/>
      <c r="S3697" s="192"/>
      <c r="T3697" s="211"/>
    </row>
    <row r="3698" spans="1:20" ht="16" customHeight="1" outlineLevel="1" thickBot="1" x14ac:dyDescent="0.25">
      <c r="A3698" s="184"/>
      <c r="B3698" s="185"/>
      <c r="C3698" s="189"/>
      <c r="D3698" s="63" t="s">
        <v>12</v>
      </c>
      <c r="E3698" s="130">
        <v>6618037</v>
      </c>
      <c r="F3698" s="42"/>
      <c r="G3698" s="48"/>
      <c r="H3698" s="81"/>
      <c r="I3698" s="80"/>
      <c r="J3698" s="80"/>
      <c r="K3698" s="80"/>
      <c r="L3698" s="80"/>
      <c r="M3698" s="80"/>
      <c r="N3698" s="80"/>
      <c r="O3698" s="80"/>
      <c r="P3698" s="80"/>
      <c r="Q3698" s="80"/>
      <c r="R3698" s="152"/>
      <c r="S3698" s="153"/>
      <c r="T3698" s="211"/>
    </row>
    <row r="3699" spans="1:20" ht="16" customHeight="1" outlineLevel="1" thickBot="1" x14ac:dyDescent="0.25">
      <c r="A3699" s="184"/>
      <c r="B3699" s="185"/>
      <c r="C3699" s="189"/>
      <c r="D3699" s="63" t="s">
        <v>13</v>
      </c>
      <c r="E3699" s="105" t="b">
        <v>0</v>
      </c>
      <c r="F3699" s="42"/>
      <c r="G3699" s="48"/>
      <c r="H3699" s="59" t="s">
        <v>14</v>
      </c>
      <c r="I3699" s="58">
        <v>48</v>
      </c>
      <c r="J3699" s="58">
        <v>50</v>
      </c>
      <c r="K3699" s="58">
        <v>52</v>
      </c>
      <c r="L3699" s="58">
        <v>54</v>
      </c>
      <c r="M3699" s="58">
        <v>56</v>
      </c>
      <c r="N3699" s="58">
        <v>58</v>
      </c>
      <c r="O3699" s="58">
        <v>60</v>
      </c>
      <c r="P3699" s="58">
        <v>62</v>
      </c>
      <c r="Q3699" s="57">
        <v>64</v>
      </c>
      <c r="S3699" s="79"/>
      <c r="T3699" s="211"/>
    </row>
    <row r="3700" spans="1:20" outlineLevel="1" x14ac:dyDescent="0.2">
      <c r="A3700" s="184"/>
      <c r="B3700" s="185"/>
      <c r="C3700" s="189"/>
      <c r="D3700" s="193"/>
      <c r="E3700" s="194"/>
      <c r="F3700" s="42"/>
      <c r="G3700" s="48"/>
      <c r="H3700" s="78">
        <f t="shared" ref="H3700:H3707" si="338">SUM(I3700:Q3700)</f>
        <v>15</v>
      </c>
      <c r="I3700" s="77">
        <v>3</v>
      </c>
      <c r="J3700" s="77">
        <v>6</v>
      </c>
      <c r="K3700" s="77">
        <v>3</v>
      </c>
      <c r="L3700" s="77">
        <v>2</v>
      </c>
      <c r="M3700" s="77"/>
      <c r="N3700" s="77">
        <v>1</v>
      </c>
      <c r="O3700" s="77"/>
      <c r="P3700" s="77"/>
      <c r="Q3700" s="77"/>
      <c r="R3700" s="195" t="s">
        <v>143</v>
      </c>
      <c r="S3700" s="196"/>
      <c r="T3700" s="211"/>
    </row>
    <row r="3701" spans="1:20" ht="16" customHeight="1" outlineLevel="1" x14ac:dyDescent="0.2">
      <c r="A3701" s="184"/>
      <c r="B3701" s="185"/>
      <c r="C3701" s="189"/>
      <c r="D3701" s="63" t="s">
        <v>16</v>
      </c>
      <c r="E3701" s="76" t="s">
        <v>345</v>
      </c>
      <c r="F3701" s="42"/>
      <c r="G3701" s="48"/>
      <c r="H3701" s="73">
        <f t="shared" si="338"/>
        <v>0</v>
      </c>
      <c r="I3701" s="68"/>
      <c r="J3701" s="68"/>
      <c r="K3701" s="68"/>
      <c r="L3701" s="68"/>
      <c r="M3701" s="68"/>
      <c r="N3701" s="68"/>
      <c r="O3701" s="68"/>
      <c r="P3701" s="68"/>
      <c r="Q3701" s="68"/>
      <c r="R3701" s="197"/>
      <c r="S3701" s="192"/>
      <c r="T3701" s="211"/>
    </row>
    <row r="3702" spans="1:20" ht="16" customHeight="1" outlineLevel="1" x14ac:dyDescent="0.2">
      <c r="A3702" s="184"/>
      <c r="B3702" s="185"/>
      <c r="C3702" s="189"/>
      <c r="D3702" s="63" t="s">
        <v>17</v>
      </c>
      <c r="E3702" s="75" t="s">
        <v>346</v>
      </c>
      <c r="F3702" s="42"/>
      <c r="G3702" s="42"/>
      <c r="H3702" s="73">
        <f t="shared" si="338"/>
        <v>0</v>
      </c>
      <c r="I3702" s="68"/>
      <c r="J3702" s="68"/>
      <c r="K3702" s="68"/>
      <c r="L3702" s="68"/>
      <c r="M3702" s="68"/>
      <c r="N3702" s="68"/>
      <c r="O3702" s="68"/>
      <c r="P3702" s="68"/>
      <c r="Q3702" s="68"/>
      <c r="R3702" s="197"/>
      <c r="S3702" s="192"/>
      <c r="T3702" s="211"/>
    </row>
    <row r="3703" spans="1:20" outlineLevel="1" x14ac:dyDescent="0.2">
      <c r="A3703" s="184"/>
      <c r="B3703" s="185"/>
      <c r="C3703" s="189"/>
      <c r="D3703" s="193"/>
      <c r="E3703" s="194"/>
      <c r="F3703" s="42"/>
      <c r="G3703" s="48"/>
      <c r="H3703" s="73">
        <f t="shared" si="338"/>
        <v>0</v>
      </c>
      <c r="I3703" s="68"/>
      <c r="J3703" s="68"/>
      <c r="K3703" s="68"/>
      <c r="L3703" s="68"/>
      <c r="M3703" s="68"/>
      <c r="N3703" s="68"/>
      <c r="O3703" s="68"/>
      <c r="P3703" s="68"/>
      <c r="Q3703" s="68"/>
      <c r="R3703" s="197"/>
      <c r="S3703" s="192"/>
      <c r="T3703" s="211"/>
    </row>
    <row r="3704" spans="1:20" ht="16" customHeight="1" outlineLevel="1" x14ac:dyDescent="0.2">
      <c r="A3704" s="184"/>
      <c r="B3704" s="185"/>
      <c r="C3704" s="189"/>
      <c r="D3704" s="63" t="s">
        <v>18</v>
      </c>
      <c r="E3704" s="76">
        <v>95</v>
      </c>
      <c r="F3704" s="42"/>
      <c r="G3704" s="48"/>
      <c r="H3704" s="73">
        <f t="shared" si="338"/>
        <v>0</v>
      </c>
      <c r="I3704" s="68"/>
      <c r="J3704" s="68"/>
      <c r="K3704" s="68"/>
      <c r="L3704" s="68"/>
      <c r="M3704" s="68"/>
      <c r="N3704" s="68"/>
      <c r="O3704" s="68"/>
      <c r="P3704" s="68"/>
      <c r="Q3704" s="68"/>
      <c r="R3704" s="197"/>
      <c r="S3704" s="192"/>
      <c r="T3704" s="211"/>
    </row>
    <row r="3705" spans="1:20" ht="16" customHeight="1" outlineLevel="1" x14ac:dyDescent="0.2">
      <c r="A3705" s="184"/>
      <c r="B3705" s="185"/>
      <c r="C3705" s="189"/>
      <c r="D3705" s="63" t="s">
        <v>19</v>
      </c>
      <c r="E3705" s="75">
        <f>SUM(G3718:G3732)</f>
        <v>31.360000000000003</v>
      </c>
      <c r="F3705" s="42"/>
      <c r="G3705" s="42"/>
      <c r="H3705" s="73">
        <f t="shared" si="338"/>
        <v>0</v>
      </c>
      <c r="I3705" s="68"/>
      <c r="J3705" s="68"/>
      <c r="K3705" s="68"/>
      <c r="L3705" s="68"/>
      <c r="M3705" s="68"/>
      <c r="N3705" s="68"/>
      <c r="O3705" s="68"/>
      <c r="P3705" s="68"/>
      <c r="Q3705" s="68"/>
      <c r="R3705" s="197"/>
      <c r="S3705" s="192"/>
      <c r="T3705" s="211"/>
    </row>
    <row r="3706" spans="1:20" outlineLevel="1" x14ac:dyDescent="0.2">
      <c r="A3706" s="184"/>
      <c r="B3706" s="185"/>
      <c r="C3706" s="189"/>
      <c r="D3706" s="193"/>
      <c r="E3706" s="194"/>
      <c r="F3706" s="42"/>
      <c r="G3706" s="48"/>
      <c r="H3706" s="73">
        <f t="shared" si="338"/>
        <v>0</v>
      </c>
      <c r="I3706" s="68"/>
      <c r="J3706" s="68"/>
      <c r="K3706" s="68"/>
      <c r="L3706" s="68"/>
      <c r="M3706" s="68"/>
      <c r="N3706" s="68"/>
      <c r="O3706" s="68"/>
      <c r="P3706" s="68"/>
      <c r="Q3706" s="68"/>
      <c r="R3706" s="197"/>
      <c r="S3706" s="192"/>
      <c r="T3706" s="211"/>
    </row>
    <row r="3707" spans="1:20" ht="16" customHeight="1" outlineLevel="1" x14ac:dyDescent="0.2">
      <c r="A3707" s="184"/>
      <c r="B3707" s="185"/>
      <c r="C3707" s="189"/>
      <c r="D3707" s="63" t="s">
        <v>20</v>
      </c>
      <c r="E3707" s="75">
        <f>SUM(E3704:E3705)</f>
        <v>126.36</v>
      </c>
      <c r="F3707" s="42"/>
      <c r="G3707" s="74"/>
      <c r="H3707" s="73">
        <f t="shared" si="338"/>
        <v>0</v>
      </c>
      <c r="I3707" s="68"/>
      <c r="J3707" s="68"/>
      <c r="K3707" s="68"/>
      <c r="L3707" s="68"/>
      <c r="M3707" s="68"/>
      <c r="N3707" s="68"/>
      <c r="O3707" s="68"/>
      <c r="P3707" s="68"/>
      <c r="Q3707" s="68"/>
      <c r="R3707" s="197"/>
      <c r="S3707" s="192"/>
      <c r="T3707" s="211"/>
    </row>
    <row r="3708" spans="1:20" ht="16" customHeight="1" outlineLevel="1" x14ac:dyDescent="0.2">
      <c r="A3708" s="184"/>
      <c r="B3708" s="185"/>
      <c r="C3708" s="189"/>
      <c r="D3708" s="63" t="s">
        <v>21</v>
      </c>
      <c r="E3708" s="72">
        <f>SUM(E3710/E3707)</f>
        <v>3.9173789173789175</v>
      </c>
      <c r="F3708" s="42"/>
      <c r="G3708" s="71" t="s">
        <v>11</v>
      </c>
      <c r="H3708" s="69">
        <f>H3700</f>
        <v>15</v>
      </c>
      <c r="I3708" s="68"/>
      <c r="J3708" s="68"/>
      <c r="K3708" s="68"/>
      <c r="L3708" s="68"/>
      <c r="M3708" s="68"/>
      <c r="N3708" s="68"/>
      <c r="O3708" s="68"/>
      <c r="P3708" s="68"/>
      <c r="Q3708" s="67"/>
      <c r="R3708" s="197"/>
      <c r="S3708" s="192"/>
      <c r="T3708" s="211"/>
    </row>
    <row r="3709" spans="1:20" ht="17" outlineLevel="1" thickBot="1" x14ac:dyDescent="0.25">
      <c r="A3709" s="184"/>
      <c r="B3709" s="185"/>
      <c r="C3709" s="189"/>
      <c r="D3709" s="193"/>
      <c r="E3709" s="194"/>
      <c r="F3709" s="42"/>
      <c r="G3709" s="70" t="s">
        <v>22</v>
      </c>
      <c r="H3709" s="69">
        <v>0</v>
      </c>
      <c r="I3709" s="68"/>
      <c r="J3709" s="68"/>
      <c r="K3709" s="68"/>
      <c r="L3709" s="68"/>
      <c r="M3709" s="68"/>
      <c r="N3709" s="68"/>
      <c r="O3709" s="68"/>
      <c r="P3709" s="68"/>
      <c r="Q3709" s="67"/>
      <c r="R3709" s="197"/>
      <c r="S3709" s="192"/>
      <c r="T3709" s="211"/>
    </row>
    <row r="3710" spans="1:20" ht="16" customHeight="1" outlineLevel="1" thickBot="1" x14ac:dyDescent="0.25">
      <c r="A3710" s="184"/>
      <c r="B3710" s="185"/>
      <c r="C3710" s="189"/>
      <c r="D3710" s="63" t="s">
        <v>23</v>
      </c>
      <c r="E3710" s="66">
        <v>495</v>
      </c>
      <c r="G3710" s="48"/>
      <c r="H3710" s="65">
        <f>SUM(H3708:H3709)</f>
        <v>15</v>
      </c>
      <c r="I3710" s="64">
        <f t="shared" ref="I3710:Q3710" si="339">SUM(I3700:I3707)</f>
        <v>3</v>
      </c>
      <c r="J3710" s="64">
        <f t="shared" si="339"/>
        <v>6</v>
      </c>
      <c r="K3710" s="64">
        <f t="shared" si="339"/>
        <v>3</v>
      </c>
      <c r="L3710" s="64">
        <f t="shared" si="339"/>
        <v>2</v>
      </c>
      <c r="M3710" s="64">
        <f t="shared" si="339"/>
        <v>0</v>
      </c>
      <c r="N3710" s="64">
        <f t="shared" si="339"/>
        <v>1</v>
      </c>
      <c r="O3710" s="64">
        <f t="shared" si="339"/>
        <v>0</v>
      </c>
      <c r="P3710" s="64">
        <f t="shared" si="339"/>
        <v>0</v>
      </c>
      <c r="Q3710" s="64">
        <f t="shared" si="339"/>
        <v>0</v>
      </c>
      <c r="R3710" s="197"/>
      <c r="S3710" s="192"/>
      <c r="T3710" s="211"/>
    </row>
    <row r="3711" spans="1:20" ht="17" customHeight="1" outlineLevel="1" thickBot="1" x14ac:dyDescent="0.25">
      <c r="A3711" s="184"/>
      <c r="B3711" s="185"/>
      <c r="C3711" s="189"/>
      <c r="D3711" s="63" t="s">
        <v>24</v>
      </c>
      <c r="E3711" s="62">
        <f>SUM(E3710/2.5)</f>
        <v>198</v>
      </c>
      <c r="F3711" s="42"/>
      <c r="G3711" s="61"/>
      <c r="H3711" s="60" t="s">
        <v>14</v>
      </c>
      <c r="I3711" s="59">
        <v>48</v>
      </c>
      <c r="J3711" s="58">
        <v>50</v>
      </c>
      <c r="K3711" s="58">
        <v>52</v>
      </c>
      <c r="L3711" s="58">
        <v>54</v>
      </c>
      <c r="M3711" s="58">
        <v>56</v>
      </c>
      <c r="N3711" s="58">
        <v>58</v>
      </c>
      <c r="O3711" s="58">
        <v>60</v>
      </c>
      <c r="P3711" s="58">
        <v>62</v>
      </c>
      <c r="Q3711" s="57">
        <v>64</v>
      </c>
      <c r="R3711" s="197"/>
      <c r="S3711" s="192"/>
      <c r="T3711" s="211"/>
    </row>
    <row r="3712" spans="1:20" ht="17" outlineLevel="1" thickBot="1" x14ac:dyDescent="0.25">
      <c r="A3712" s="186"/>
      <c r="B3712" s="187"/>
      <c r="C3712" s="190"/>
      <c r="D3712" s="56" t="s">
        <v>25</v>
      </c>
      <c r="E3712" s="55">
        <f>SUM(E3710/2.2)</f>
        <v>224.99999999999997</v>
      </c>
      <c r="F3712" s="42"/>
      <c r="G3712" s="42"/>
      <c r="H3712" s="42"/>
      <c r="I3712" s="42"/>
      <c r="J3712" s="42"/>
      <c r="K3712" s="42"/>
      <c r="L3712" s="42"/>
      <c r="M3712" s="42"/>
      <c r="N3712" s="42"/>
      <c r="O3712" s="42"/>
      <c r="P3712" s="42"/>
      <c r="Q3712" s="42"/>
      <c r="R3712" s="198"/>
      <c r="S3712" s="199"/>
      <c r="T3712" s="211"/>
    </row>
    <row r="3713" spans="1:20" ht="17" outlineLevel="1" thickBot="1" x14ac:dyDescent="0.25">
      <c r="A3713" s="54" t="s">
        <v>26</v>
      </c>
      <c r="B3713" s="53">
        <v>46220</v>
      </c>
      <c r="C3713" s="42"/>
      <c r="D3713" s="48"/>
      <c r="E3713" s="52"/>
      <c r="F3713" s="42"/>
      <c r="S3713" s="28"/>
      <c r="T3713" s="211"/>
    </row>
    <row r="3714" spans="1:20" outlineLevel="1" x14ac:dyDescent="0.2">
      <c r="A3714" s="51" t="s">
        <v>27</v>
      </c>
      <c r="B3714" s="50"/>
      <c r="C3714" s="42"/>
      <c r="D3714" s="48"/>
      <c r="E3714" s="42"/>
      <c r="F3714" s="42"/>
      <c r="R3714" s="42"/>
      <c r="S3714" s="47"/>
      <c r="T3714" s="211"/>
    </row>
    <row r="3715" spans="1:20" outlineLevel="1" x14ac:dyDescent="0.2">
      <c r="A3715" s="49"/>
      <c r="B3715" s="42"/>
      <c r="C3715" s="42"/>
      <c r="D3715" s="48"/>
      <c r="E3715" s="42"/>
      <c r="F3715" s="42"/>
      <c r="G3715" s="42"/>
      <c r="H3715" s="42"/>
      <c r="I3715" s="42"/>
      <c r="J3715" s="42"/>
      <c r="K3715" s="42"/>
      <c r="L3715" s="42"/>
      <c r="M3715" s="42"/>
      <c r="N3715" s="42"/>
      <c r="O3715" s="42"/>
      <c r="P3715" s="42"/>
      <c r="Q3715" s="42"/>
      <c r="R3715" s="42"/>
      <c r="S3715" s="47"/>
      <c r="T3715" s="211"/>
    </row>
    <row r="3716" spans="1:20" ht="17" outlineLevel="1" thickBot="1" x14ac:dyDescent="0.25">
      <c r="A3716" s="49" t="s">
        <v>28</v>
      </c>
      <c r="B3716" s="42"/>
      <c r="C3716" s="42"/>
      <c r="D3716" s="48"/>
      <c r="E3716" s="42"/>
      <c r="F3716" s="42"/>
      <c r="G3716" s="42"/>
      <c r="H3716" s="42"/>
      <c r="I3716" s="42"/>
      <c r="J3716" s="42"/>
      <c r="K3716" s="42"/>
      <c r="L3716" s="42"/>
      <c r="M3716" s="42"/>
      <c r="N3716" s="42"/>
      <c r="O3716" s="42"/>
      <c r="P3716" s="42"/>
      <c r="Q3716" s="42"/>
      <c r="R3716" s="42"/>
      <c r="S3716" s="47"/>
      <c r="T3716" s="211"/>
    </row>
    <row r="3717" spans="1:20" outlineLevel="1" x14ac:dyDescent="0.2">
      <c r="A3717" s="46" t="s">
        <v>29</v>
      </c>
      <c r="B3717" s="45" t="s">
        <v>30</v>
      </c>
      <c r="C3717" s="44" t="s">
        <v>31</v>
      </c>
      <c r="D3717" s="44" t="s">
        <v>32</v>
      </c>
      <c r="E3717" s="44" t="s">
        <v>33</v>
      </c>
      <c r="F3717" s="44" t="s">
        <v>34</v>
      </c>
      <c r="G3717" s="44" t="s">
        <v>35</v>
      </c>
      <c r="H3717" s="43" t="s">
        <v>36</v>
      </c>
      <c r="I3717" s="200" t="s">
        <v>37</v>
      </c>
      <c r="J3717" s="201"/>
      <c r="K3717" s="202"/>
      <c r="L3717" s="202"/>
      <c r="M3717" s="202"/>
      <c r="N3717" s="202"/>
      <c r="O3717" s="202"/>
      <c r="P3717" s="42"/>
      <c r="Q3717" s="42"/>
      <c r="R3717" s="42"/>
      <c r="S3717" s="28"/>
      <c r="T3717" s="211"/>
    </row>
    <row r="3718" spans="1:20" ht="17" outlineLevel="1" x14ac:dyDescent="0.2">
      <c r="A3718" s="38" t="s">
        <v>54</v>
      </c>
      <c r="B3718" s="37" t="s">
        <v>280</v>
      </c>
      <c r="C3718" s="36" t="s">
        <v>281</v>
      </c>
      <c r="D3718" s="35">
        <v>2.2000000000000002</v>
      </c>
      <c r="E3718" s="41">
        <f>D3718*H3710</f>
        <v>33</v>
      </c>
      <c r="F3718" s="33" cm="1">
        <f t="array" ref="F3718">IFERROR(_xlfn.XLOOKUP(1,(TabFournisseurs[TYPE]=A3718)*(TabFournisseurs[SUPPLIER2]=B3718)*(TabFournisseurs[REF PRODUCT]=C3718),TabFournisseurs[Cost / per m]),0)</f>
        <v>11.3</v>
      </c>
      <c r="G3718" s="96">
        <f>F3718*D3718</f>
        <v>24.860000000000003</v>
      </c>
      <c r="H3718" s="40">
        <f>G3718*H3710</f>
        <v>372.90000000000003</v>
      </c>
      <c r="I3718" s="203"/>
      <c r="J3718" s="201"/>
      <c r="K3718" s="156"/>
      <c r="L3718" s="156"/>
      <c r="M3718" s="156"/>
      <c r="N3718" s="156"/>
      <c r="O3718" s="156"/>
      <c r="P3718" s="156"/>
      <c r="Q3718" s="156"/>
      <c r="R3718" s="156"/>
      <c r="S3718" s="157"/>
      <c r="T3718" s="211"/>
    </row>
    <row r="3719" spans="1:20" ht="17" outlineLevel="1" x14ac:dyDescent="0.2">
      <c r="A3719" s="38" t="s">
        <v>57</v>
      </c>
      <c r="B3719" s="37" t="s">
        <v>282</v>
      </c>
      <c r="C3719" s="36" t="s">
        <v>387</v>
      </c>
      <c r="D3719" s="35">
        <v>0.72</v>
      </c>
      <c r="E3719" s="34">
        <f>D3719*H3710</f>
        <v>10.799999999999999</v>
      </c>
      <c r="F3719" s="33" cm="1">
        <f t="array" ref="F3719">IFERROR(_xlfn.XLOOKUP(1,(TabFournisseurs[TYPE]=A3719)*(TabFournisseurs[SUPPLIER2]=B3719)*(TabFournisseurs[REF PRODUCT]=C3719),TabFournisseurs[Cost / per m]),0)</f>
        <v>0</v>
      </c>
      <c r="G3719" s="32">
        <f t="shared" ref="G3719:G3729" si="340">F3719*D3719</f>
        <v>0</v>
      </c>
      <c r="H3719" s="31">
        <f>G3719*H3710</f>
        <v>0</v>
      </c>
      <c r="I3719" s="39"/>
      <c r="J3719" s="39"/>
      <c r="K3719" s="156"/>
      <c r="L3719" s="156"/>
      <c r="M3719" s="156"/>
      <c r="N3719" s="156"/>
      <c r="O3719" s="156"/>
      <c r="P3719" s="156"/>
      <c r="Q3719" s="156"/>
      <c r="R3719" s="156"/>
      <c r="S3719" s="157"/>
      <c r="T3719" s="211"/>
    </row>
    <row r="3720" spans="1:20" ht="17" outlineLevel="1" x14ac:dyDescent="0.2">
      <c r="A3720" s="38" t="s">
        <v>63</v>
      </c>
      <c r="B3720" s="37" t="s">
        <v>64</v>
      </c>
      <c r="C3720" s="36" t="s">
        <v>136</v>
      </c>
      <c r="D3720" s="35">
        <v>0.6</v>
      </c>
      <c r="E3720" s="34">
        <f>D3720*H3710</f>
        <v>9</v>
      </c>
      <c r="F3720" s="33" cm="1">
        <f t="array" ref="F3720">IFERROR(_xlfn.XLOOKUP(1,(TabFournisseurs[TYPE]=A3720)*(TabFournisseurs[SUPPLIER2]=B3720)*(TabFournisseurs[REF PRODUCT]=C3720),TabFournisseurs[Cost / per m]),0)</f>
        <v>0</v>
      </c>
      <c r="G3720" s="32">
        <f t="shared" si="340"/>
        <v>0</v>
      </c>
      <c r="H3720" s="31">
        <f>G3720*H3710</f>
        <v>0</v>
      </c>
      <c r="I3720" s="39"/>
      <c r="J3720" s="39"/>
      <c r="K3720" s="156"/>
      <c r="L3720" s="156"/>
      <c r="M3720" s="156"/>
      <c r="N3720" s="156"/>
      <c r="O3720" s="156"/>
      <c r="P3720" s="156"/>
      <c r="Q3720" s="156"/>
      <c r="R3720" s="156"/>
      <c r="S3720" s="157"/>
      <c r="T3720" s="211"/>
    </row>
    <row r="3721" spans="1:20" ht="17" outlineLevel="1" x14ac:dyDescent="0.2">
      <c r="A3721" s="38" t="s">
        <v>80</v>
      </c>
      <c r="B3721" s="37" t="s">
        <v>81</v>
      </c>
      <c r="C3721" s="36" t="s">
        <v>351</v>
      </c>
      <c r="D3721" s="35">
        <v>3</v>
      </c>
      <c r="E3721" s="34">
        <f>D3721*H3710</f>
        <v>45</v>
      </c>
      <c r="F3721" s="33" cm="1">
        <f t="array" ref="F3721">IFERROR(_xlfn.XLOOKUP(1,(TabFournisseurs[TYPE]=A3721)*(TabFournisseurs[SUPPLIER2]=B3721)*(TabFournisseurs[REF PRODUCT]=C3721),TabFournisseurs[Cost / per m]),0)</f>
        <v>0.13</v>
      </c>
      <c r="G3721" s="32">
        <f t="shared" si="340"/>
        <v>0.39</v>
      </c>
      <c r="H3721" s="31">
        <f>G3721*H3710</f>
        <v>5.8500000000000005</v>
      </c>
      <c r="I3721" s="30"/>
      <c r="J3721" s="30"/>
      <c r="K3721" s="156"/>
      <c r="L3721" s="156"/>
      <c r="M3721" s="156"/>
      <c r="N3721" s="156"/>
      <c r="O3721" s="156"/>
      <c r="P3721" s="156"/>
      <c r="Q3721" s="156"/>
      <c r="R3721" s="156"/>
      <c r="S3721" s="157"/>
      <c r="T3721" s="211"/>
    </row>
    <row r="3722" spans="1:20" ht="17" outlineLevel="1" x14ac:dyDescent="0.2">
      <c r="A3722" s="38" t="s">
        <v>80</v>
      </c>
      <c r="B3722" s="37" t="s">
        <v>81</v>
      </c>
      <c r="C3722" s="36" t="s">
        <v>82</v>
      </c>
      <c r="D3722" s="35">
        <v>10</v>
      </c>
      <c r="E3722" s="34">
        <f>D3722*H3710</f>
        <v>150</v>
      </c>
      <c r="F3722" s="33" cm="1">
        <f t="array" ref="F3722">IFERROR(_xlfn.XLOOKUP(1,(TabFournisseurs[TYPE]=A3722)*(TabFournisseurs[SUPPLIER2]=B3722)*(TabFournisseurs[REF PRODUCT]=C3722),TabFournisseurs[Cost / per m]),0)</f>
        <v>0.06</v>
      </c>
      <c r="G3722" s="32">
        <f t="shared" si="340"/>
        <v>0.6</v>
      </c>
      <c r="H3722" s="31">
        <f>G3722*H3710</f>
        <v>9</v>
      </c>
      <c r="I3722" s="30"/>
      <c r="J3722" s="30"/>
      <c r="K3722" s="29"/>
      <c r="L3722" s="29"/>
      <c r="M3722" s="29"/>
      <c r="N3722" s="29"/>
      <c r="O3722" s="29"/>
      <c r="P3722" s="29"/>
      <c r="Q3722" s="29"/>
      <c r="R3722" s="29"/>
      <c r="S3722" s="28"/>
      <c r="T3722" s="211"/>
    </row>
    <row r="3723" spans="1:20" ht="17" outlineLevel="1" x14ac:dyDescent="0.2">
      <c r="A3723" s="38" t="s">
        <v>72</v>
      </c>
      <c r="B3723" s="37" t="s">
        <v>73</v>
      </c>
      <c r="C3723" s="36" t="s">
        <v>352</v>
      </c>
      <c r="D3723" s="35">
        <v>0.5</v>
      </c>
      <c r="E3723" s="34">
        <f>D3723*H3710</f>
        <v>7.5</v>
      </c>
      <c r="F3723" s="33" cm="1">
        <f t="array" ref="F3723">IFERROR(_xlfn.XLOOKUP(1,(TabFournisseurs[TYPE]=A3723)*(TabFournisseurs[SUPPLIER2]=B3723)*(TabFournisseurs[REF PRODUCT]=C3723),TabFournisseurs[Cost / per m]),0)</f>
        <v>0</v>
      </c>
      <c r="G3723" s="32">
        <f t="shared" si="340"/>
        <v>0</v>
      </c>
      <c r="H3723" s="31">
        <f>G3723*H3710</f>
        <v>0</v>
      </c>
      <c r="I3723" s="158"/>
      <c r="J3723" s="159"/>
      <c r="K3723" s="29"/>
      <c r="L3723" s="29"/>
      <c r="M3723" s="29"/>
      <c r="N3723" s="29"/>
      <c r="O3723" s="29"/>
      <c r="P3723" s="29"/>
      <c r="Q3723" s="29"/>
      <c r="R3723" s="29"/>
      <c r="S3723" s="28"/>
      <c r="T3723" s="211"/>
    </row>
    <row r="3724" spans="1:20" ht="17" outlineLevel="1" x14ac:dyDescent="0.2">
      <c r="A3724" s="38" t="s">
        <v>72</v>
      </c>
      <c r="B3724" s="37" t="s">
        <v>73</v>
      </c>
      <c r="C3724" s="36" t="s">
        <v>74</v>
      </c>
      <c r="D3724" s="35">
        <v>1</v>
      </c>
      <c r="E3724" s="34">
        <f>D3724*H3710</f>
        <v>15</v>
      </c>
      <c r="F3724" s="33" cm="1">
        <f t="array" ref="F3724">IFERROR(_xlfn.XLOOKUP(1,(TabFournisseurs[TYPE]=A3724)*(TabFournisseurs[SUPPLIER2]=B3724)*(TabFournisseurs[REF PRODUCT]=C3724),TabFournisseurs[Cost / per m]),0)</f>
        <v>0.49</v>
      </c>
      <c r="G3724" s="32">
        <f t="shared" si="340"/>
        <v>0.49</v>
      </c>
      <c r="H3724" s="31">
        <f>G3724*H3710</f>
        <v>7.35</v>
      </c>
      <c r="I3724" s="30"/>
      <c r="J3724" s="30"/>
      <c r="K3724" s="29"/>
      <c r="L3724" s="29"/>
      <c r="M3724" s="29"/>
      <c r="N3724" s="29"/>
      <c r="O3724" s="29"/>
      <c r="P3724" s="29"/>
      <c r="Q3724" s="29"/>
      <c r="R3724" s="29"/>
      <c r="S3724" s="28"/>
      <c r="T3724" s="211"/>
    </row>
    <row r="3725" spans="1:20" ht="17" outlineLevel="1" x14ac:dyDescent="0.2">
      <c r="A3725" s="38" t="s">
        <v>75</v>
      </c>
      <c r="B3725" s="37" t="s">
        <v>76</v>
      </c>
      <c r="C3725" s="36" t="s">
        <v>285</v>
      </c>
      <c r="D3725" s="35">
        <v>1</v>
      </c>
      <c r="E3725" s="34">
        <f>D3725*H3710</f>
        <v>15</v>
      </c>
      <c r="F3725" s="33" cm="1">
        <f t="array" ref="F3725">IFERROR(_xlfn.XLOOKUP(1,(TabFournisseurs[TYPE]=A3725)*(TabFournisseurs[SUPPLIER2]=B3725)*(TabFournisseurs[REF PRODUCT]=C3725),TabFournisseurs[Cost / per m]),0)</f>
        <v>0.27</v>
      </c>
      <c r="G3725" s="32">
        <f t="shared" si="340"/>
        <v>0.27</v>
      </c>
      <c r="H3725" s="31">
        <f>G3725*H3710</f>
        <v>4.0500000000000007</v>
      </c>
      <c r="I3725" s="30"/>
      <c r="J3725" s="30"/>
      <c r="K3725" s="29"/>
      <c r="L3725" s="29"/>
      <c r="M3725" s="29"/>
      <c r="N3725" s="29"/>
      <c r="O3725" s="29"/>
      <c r="P3725" s="29"/>
      <c r="Q3725" s="29"/>
      <c r="R3725" s="29"/>
      <c r="S3725" s="28"/>
      <c r="T3725" s="211"/>
    </row>
    <row r="3726" spans="1:20" ht="17" outlineLevel="1" x14ac:dyDescent="0.2">
      <c r="A3726" s="38" t="s">
        <v>78</v>
      </c>
      <c r="B3726" s="37" t="s">
        <v>76</v>
      </c>
      <c r="C3726" s="36" t="s">
        <v>261</v>
      </c>
      <c r="D3726" s="35">
        <v>1</v>
      </c>
      <c r="E3726" s="34">
        <f>D3726*H3710</f>
        <v>15</v>
      </c>
      <c r="F3726" s="33" cm="1">
        <f t="array" ref="F3726">IFERROR(_xlfn.XLOOKUP(1,(TabFournisseurs[TYPE]=A3726)*(TabFournisseurs[SUPPLIER2]=B3726)*(TabFournisseurs[REF PRODUCT]=C3726),TabFournisseurs[Cost / per m]),0)</f>
        <v>0.25</v>
      </c>
      <c r="G3726" s="32">
        <f t="shared" si="340"/>
        <v>0.25</v>
      </c>
      <c r="H3726" s="31">
        <f>G3726*H3710</f>
        <v>3.75</v>
      </c>
      <c r="I3726" s="30"/>
      <c r="J3726" s="30"/>
      <c r="K3726" s="29"/>
      <c r="L3726" s="29"/>
      <c r="M3726" s="29"/>
      <c r="N3726" s="29"/>
      <c r="O3726" s="29"/>
      <c r="P3726" s="29"/>
      <c r="Q3726" s="29"/>
      <c r="R3726" s="29"/>
      <c r="S3726" s="28"/>
      <c r="T3726" s="211"/>
    </row>
    <row r="3727" spans="1:20" outlineLevel="1" x14ac:dyDescent="0.2">
      <c r="A3727" s="38"/>
      <c r="B3727" s="37"/>
      <c r="C3727" s="36"/>
      <c r="D3727" s="35"/>
      <c r="E3727" s="34">
        <f>D3727*H3710</f>
        <v>0</v>
      </c>
      <c r="F3727" s="33" cm="1">
        <f t="array" ref="F3727">IFERROR(_xlfn.XLOOKUP(1,(TabFournisseurs[TYPE]=A3727)*(TabFournisseurs[SUPPLIER2]=B3727)*(TabFournisseurs[REF PRODUCT]=C3727),TabFournisseurs[Cost / per m]),0)</f>
        <v>0</v>
      </c>
      <c r="G3727" s="32">
        <f t="shared" si="340"/>
        <v>0</v>
      </c>
      <c r="H3727" s="31">
        <f>G3727*H3710</f>
        <v>0</v>
      </c>
      <c r="I3727" s="30"/>
      <c r="J3727" s="30"/>
      <c r="K3727" s="29"/>
      <c r="L3727" s="29"/>
      <c r="M3727" s="29"/>
      <c r="N3727" s="29"/>
      <c r="O3727" s="29"/>
      <c r="P3727" s="29"/>
      <c r="Q3727" s="29"/>
      <c r="R3727" s="29"/>
      <c r="S3727" s="28"/>
      <c r="T3727" s="211"/>
    </row>
    <row r="3728" spans="1:20" outlineLevel="1" x14ac:dyDescent="0.2">
      <c r="A3728" s="38"/>
      <c r="B3728" s="37"/>
      <c r="C3728" s="36"/>
      <c r="D3728" s="35"/>
      <c r="E3728" s="34">
        <f>D3728*H3710</f>
        <v>0</v>
      </c>
      <c r="F3728" s="33" cm="1">
        <f t="array" ref="F3728">IFERROR(_xlfn.XLOOKUP(1,(TabFournisseurs[TYPE]=A3728)*(TabFournisseurs[SUPPLIER2]=B3728)*(TabFournisseurs[REF PRODUCT]=C3728),TabFournisseurs[Cost / per m]),0)</f>
        <v>0</v>
      </c>
      <c r="G3728" s="32">
        <f t="shared" si="340"/>
        <v>0</v>
      </c>
      <c r="H3728" s="31">
        <f>G3728*H3710</f>
        <v>0</v>
      </c>
      <c r="I3728" s="30"/>
      <c r="J3728" s="30"/>
      <c r="K3728" s="29"/>
      <c r="L3728" s="29"/>
      <c r="M3728" s="29"/>
      <c r="N3728" s="29"/>
      <c r="O3728" s="29"/>
      <c r="P3728" s="29"/>
      <c r="Q3728" s="29"/>
      <c r="R3728" s="29"/>
      <c r="S3728" s="28"/>
      <c r="T3728" s="211"/>
    </row>
    <row r="3729" spans="1:20" outlineLevel="1" x14ac:dyDescent="0.2">
      <c r="A3729" s="38"/>
      <c r="B3729" s="37"/>
      <c r="C3729" s="36"/>
      <c r="D3729" s="35"/>
      <c r="E3729" s="34">
        <f>D3729*H3710</f>
        <v>0</v>
      </c>
      <c r="F3729" s="33" cm="1">
        <f t="array" ref="F3729">IFERROR(_xlfn.XLOOKUP(1,(TabFournisseurs[TYPE]=A3729)*(TabFournisseurs[SUPPLIER2]=B3729)*(TabFournisseurs[REF PRODUCT]=C3729),TabFournisseurs[Cost / per m]),0)</f>
        <v>0</v>
      </c>
      <c r="G3729" s="32">
        <f t="shared" si="340"/>
        <v>0</v>
      </c>
      <c r="H3729" s="31">
        <f>G3729*H3710</f>
        <v>0</v>
      </c>
      <c r="I3729" s="30"/>
      <c r="J3729" s="30"/>
      <c r="K3729" s="29"/>
      <c r="L3729" s="29"/>
      <c r="M3729" s="29"/>
      <c r="N3729" s="29"/>
      <c r="O3729" s="29"/>
      <c r="P3729" s="29"/>
      <c r="Q3729" s="29"/>
      <c r="R3729" s="29"/>
      <c r="S3729" s="28"/>
      <c r="T3729" s="211"/>
    </row>
    <row r="3730" spans="1:20" ht="17" outlineLevel="1" x14ac:dyDescent="0.2">
      <c r="A3730" s="38" t="s">
        <v>38</v>
      </c>
      <c r="B3730" s="37" t="s">
        <v>39</v>
      </c>
      <c r="C3730" s="36" t="s">
        <v>102</v>
      </c>
      <c r="D3730" s="35">
        <v>1</v>
      </c>
      <c r="E3730" s="34">
        <f>D3730*H3710</f>
        <v>15</v>
      </c>
      <c r="F3730" s="33" cm="1">
        <f t="array" ref="F3730">IFERROR(_xlfn.XLOOKUP(1,(TabFournisseurs[TYPE]=A3730)*(TabFournisseurs[SUPPLIER2]=B3730)*(TabFournisseurs[REF PRODUCT]=C3730),TabFournisseurs[Cost / per m]),0)</f>
        <v>2</v>
      </c>
      <c r="G3730" s="32">
        <f t="shared" ref="G3730" si="341">F3730*D3730</f>
        <v>2</v>
      </c>
      <c r="H3730" s="31">
        <f>G3730*H3710</f>
        <v>30</v>
      </c>
      <c r="I3730" s="30"/>
      <c r="J3730" s="30"/>
      <c r="K3730" s="29"/>
      <c r="L3730" s="29"/>
      <c r="M3730" s="29"/>
      <c r="N3730" s="29"/>
      <c r="O3730" s="29"/>
      <c r="P3730" s="29"/>
      <c r="Q3730" s="29"/>
      <c r="R3730" s="29"/>
      <c r="S3730" s="28"/>
      <c r="T3730" s="211"/>
    </row>
    <row r="3731" spans="1:20" ht="17" outlineLevel="1" x14ac:dyDescent="0.2">
      <c r="A3731" s="38" t="s">
        <v>38</v>
      </c>
      <c r="B3731" s="37" t="s">
        <v>40</v>
      </c>
      <c r="C3731" s="36" t="s">
        <v>41</v>
      </c>
      <c r="D3731" s="35">
        <v>1</v>
      </c>
      <c r="E3731" s="34">
        <f>D3731*H3710</f>
        <v>15</v>
      </c>
      <c r="F3731" s="33" cm="1">
        <f t="array" ref="F3731">IFERROR(_xlfn.XLOOKUP(1,(TabFournisseurs[TYPE]=A3731)*(TabFournisseurs[SUPPLIER2]=B3731)*(TabFournisseurs[REF PRODUCT]=C3731),TabFournisseurs[Cost / per m]),0)</f>
        <v>2</v>
      </c>
      <c r="G3731" s="32">
        <f t="shared" ref="G3731:G3732" si="342">F3731*D3731</f>
        <v>2</v>
      </c>
      <c r="H3731" s="31">
        <f>G3731*H3710</f>
        <v>30</v>
      </c>
      <c r="I3731" s="30"/>
      <c r="J3731" s="30"/>
      <c r="K3731" s="29"/>
      <c r="L3731" s="29"/>
      <c r="M3731" s="29"/>
      <c r="N3731" s="29"/>
      <c r="O3731" s="29"/>
      <c r="P3731" s="29"/>
      <c r="Q3731" s="29"/>
      <c r="R3731" s="29"/>
      <c r="S3731" s="28"/>
      <c r="T3731" s="211"/>
    </row>
    <row r="3732" spans="1:20" ht="18" outlineLevel="1" thickBot="1" x14ac:dyDescent="0.25">
      <c r="A3732" s="27" t="s">
        <v>38</v>
      </c>
      <c r="B3732" s="26" t="s">
        <v>42</v>
      </c>
      <c r="C3732" s="25" t="s">
        <v>43</v>
      </c>
      <c r="D3732" s="24">
        <v>1</v>
      </c>
      <c r="E3732" s="23">
        <f>D3732*H3710</f>
        <v>15</v>
      </c>
      <c r="F3732" s="22" cm="1">
        <f t="array" ref="F3732">IFERROR(_xlfn.XLOOKUP(1,(TabFournisseurs[TYPE]=A3732)*(TabFournisseurs[SUPPLIER2]=B3732)*(TabFournisseurs[REF PRODUCT]=C3732),TabFournisseurs[Cost / per m]),0)</f>
        <v>0.5</v>
      </c>
      <c r="G3732" s="21">
        <f t="shared" si="342"/>
        <v>0.5</v>
      </c>
      <c r="H3732" s="20">
        <f>G3732*H3710</f>
        <v>7.5</v>
      </c>
      <c r="I3732" s="19"/>
      <c r="J3732" s="19"/>
      <c r="K3732" s="18"/>
      <c r="L3732" s="18"/>
      <c r="M3732" s="18"/>
      <c r="N3732" s="18"/>
      <c r="O3732" s="18"/>
      <c r="P3732" s="18"/>
      <c r="Q3732" s="18"/>
      <c r="R3732" s="18"/>
      <c r="S3732" s="17"/>
      <c r="T3732" s="211"/>
    </row>
    <row r="3733" spans="1:20" ht="17" thickBot="1" x14ac:dyDescent="0.25">
      <c r="A3733" s="95"/>
      <c r="B3733" s="95"/>
      <c r="C3733" s="95"/>
      <c r="D3733" s="95"/>
      <c r="E3733" s="95"/>
      <c r="F3733" s="95"/>
      <c r="G3733" s="95"/>
      <c r="H3733" s="95"/>
      <c r="I3733" s="95"/>
      <c r="J3733" s="95"/>
      <c r="K3733" s="95"/>
      <c r="L3733" s="95"/>
      <c r="M3733" s="95"/>
      <c r="N3733" s="95"/>
      <c r="O3733" s="95"/>
      <c r="P3733" s="95"/>
      <c r="Q3733" s="95"/>
      <c r="R3733" s="95"/>
      <c r="S3733" s="95"/>
      <c r="T3733" s="95"/>
    </row>
    <row r="3734" spans="1:20" ht="23" customHeight="1" x14ac:dyDescent="0.2">
      <c r="A3734" s="204" t="s">
        <v>407</v>
      </c>
      <c r="B3734" s="205"/>
      <c r="C3734" s="205"/>
      <c r="D3734" s="205"/>
      <c r="E3734" s="205"/>
      <c r="F3734" s="205"/>
      <c r="G3734" s="206"/>
      <c r="H3734" s="166" t="s">
        <v>408</v>
      </c>
      <c r="I3734" s="167"/>
      <c r="J3734" s="167"/>
      <c r="K3734" s="167"/>
      <c r="L3734" s="167"/>
      <c r="M3734" s="168"/>
      <c r="N3734" s="169" t="s">
        <v>1</v>
      </c>
      <c r="O3734" s="169"/>
      <c r="P3734" s="169"/>
      <c r="Q3734" s="169"/>
      <c r="R3734" s="171"/>
      <c r="S3734" s="173" t="s">
        <v>2</v>
      </c>
      <c r="T3734" s="210"/>
    </row>
    <row r="3735" spans="1:20" ht="23" customHeight="1" thickBot="1" x14ac:dyDescent="0.25">
      <c r="A3735" s="207"/>
      <c r="B3735" s="208"/>
      <c r="C3735" s="208"/>
      <c r="D3735" s="208"/>
      <c r="E3735" s="208"/>
      <c r="F3735" s="208"/>
      <c r="G3735" s="209"/>
      <c r="H3735" s="177"/>
      <c r="I3735" s="178"/>
      <c r="J3735" s="178"/>
      <c r="K3735" s="178"/>
      <c r="L3735" s="178"/>
      <c r="M3735" s="179"/>
      <c r="N3735" s="170"/>
      <c r="O3735" s="170"/>
      <c r="P3735" s="170"/>
      <c r="Q3735" s="170"/>
      <c r="R3735" s="172"/>
      <c r="S3735" s="174"/>
      <c r="T3735" s="210"/>
    </row>
    <row r="3736" spans="1:20" outlineLevel="1" x14ac:dyDescent="0.2">
      <c r="A3736" s="212">
        <v>46162</v>
      </c>
      <c r="B3736" s="181"/>
      <c r="C3736" s="94"/>
      <c r="D3736" s="94"/>
      <c r="E3736" s="94"/>
      <c r="F3736" s="94"/>
      <c r="G3736" s="94"/>
      <c r="H3736" s="94"/>
      <c r="I3736" s="94"/>
      <c r="J3736" s="94"/>
      <c r="K3736" s="94"/>
      <c r="L3736" s="94"/>
      <c r="M3736" s="94"/>
      <c r="N3736" s="94"/>
      <c r="O3736" s="94"/>
      <c r="P3736" s="94"/>
      <c r="Q3736" s="94"/>
      <c r="R3736" s="94"/>
      <c r="S3736" s="93" t="s">
        <v>47</v>
      </c>
      <c r="T3736" s="211"/>
    </row>
    <row r="3737" spans="1:20" ht="17" outlineLevel="1" thickBot="1" x14ac:dyDescent="0.25">
      <c r="A3737" s="92"/>
      <c r="B3737" s="42"/>
      <c r="C3737" s="42"/>
      <c r="D3737" s="42"/>
      <c r="E3737" s="42"/>
      <c r="F3737" s="42"/>
      <c r="G3737" s="42"/>
      <c r="H3737" s="42"/>
      <c r="I3737" s="42"/>
      <c r="J3737" s="42"/>
      <c r="K3737" s="42"/>
      <c r="L3737" s="42"/>
      <c r="M3737" s="42"/>
      <c r="N3737" s="42"/>
      <c r="O3737" s="42"/>
      <c r="P3737" s="42"/>
      <c r="Q3737" s="42"/>
      <c r="R3737" s="42"/>
      <c r="S3737" s="47"/>
      <c r="T3737" s="211"/>
    </row>
    <row r="3738" spans="1:20" ht="17" customHeight="1" outlineLevel="1" thickBot="1" x14ac:dyDescent="0.25">
      <c r="A3738" s="182" t="e" vm="60">
        <v>#VALUE!</v>
      </c>
      <c r="B3738" s="183"/>
      <c r="C3738" s="91" t="s">
        <v>6</v>
      </c>
      <c r="D3738" s="90" t="s">
        <v>7</v>
      </c>
      <c r="E3738" s="106" t="s">
        <v>409</v>
      </c>
      <c r="F3738" s="42"/>
      <c r="G3738" s="42"/>
      <c r="H3738" s="84" t="s">
        <v>8</v>
      </c>
      <c r="I3738" s="88"/>
      <c r="J3738" s="88"/>
      <c r="K3738" s="88"/>
      <c r="L3738" s="88"/>
      <c r="M3738" s="88"/>
      <c r="N3738" s="88"/>
      <c r="O3738" s="88"/>
      <c r="P3738" s="88"/>
      <c r="Q3738" s="88"/>
      <c r="S3738" s="87"/>
      <c r="T3738" s="211"/>
    </row>
    <row r="3739" spans="1:20" ht="16" customHeight="1" outlineLevel="1" x14ac:dyDescent="0.2">
      <c r="A3739" s="184"/>
      <c r="B3739" s="185"/>
      <c r="C3739" s="188"/>
      <c r="D3739" s="86" t="s">
        <v>9</v>
      </c>
      <c r="E3739" s="85" t="s">
        <v>49</v>
      </c>
      <c r="F3739" s="42"/>
      <c r="G3739" s="42"/>
      <c r="H3739" s="84" t="s">
        <v>10</v>
      </c>
      <c r="I3739" s="83"/>
      <c r="J3739" s="83"/>
      <c r="K3739" s="83"/>
      <c r="L3739" s="83"/>
      <c r="M3739" s="83"/>
      <c r="N3739" s="83"/>
      <c r="O3739" s="83"/>
      <c r="P3739" s="83"/>
      <c r="Q3739" s="83"/>
      <c r="R3739" s="191"/>
      <c r="S3739" s="192"/>
      <c r="T3739" s="211"/>
    </row>
    <row r="3740" spans="1:20" ht="16" customHeight="1" outlineLevel="1" x14ac:dyDescent="0.2">
      <c r="A3740" s="184"/>
      <c r="B3740" s="185"/>
      <c r="C3740" s="189"/>
      <c r="D3740" s="63" t="s">
        <v>11</v>
      </c>
      <c r="E3740" s="82" t="s">
        <v>50</v>
      </c>
      <c r="F3740" s="42"/>
      <c r="G3740" s="48"/>
      <c r="H3740" s="81"/>
      <c r="I3740" s="80"/>
      <c r="J3740" s="80"/>
      <c r="K3740" s="80"/>
      <c r="L3740" s="80"/>
      <c r="M3740" s="80"/>
      <c r="N3740" s="80"/>
      <c r="O3740" s="80"/>
      <c r="P3740" s="80"/>
      <c r="Q3740" s="80"/>
      <c r="R3740" s="191"/>
      <c r="S3740" s="192"/>
      <c r="T3740" s="211"/>
    </row>
    <row r="3741" spans="1:20" ht="16" customHeight="1" outlineLevel="1" thickBot="1" x14ac:dyDescent="0.25">
      <c r="A3741" s="184"/>
      <c r="B3741" s="185"/>
      <c r="C3741" s="189"/>
      <c r="D3741" s="63" t="s">
        <v>12</v>
      </c>
      <c r="E3741" s="82"/>
      <c r="F3741" s="42"/>
      <c r="G3741" s="48"/>
      <c r="H3741" s="81"/>
      <c r="I3741" s="80"/>
      <c r="J3741" s="80"/>
      <c r="K3741" s="80"/>
      <c r="L3741" s="80"/>
      <c r="M3741" s="80"/>
      <c r="N3741" s="80"/>
      <c r="O3741" s="80"/>
      <c r="P3741" s="80"/>
      <c r="Q3741" s="80"/>
      <c r="R3741" s="152"/>
      <c r="S3741" s="153"/>
      <c r="T3741" s="211"/>
    </row>
    <row r="3742" spans="1:20" ht="16" customHeight="1" outlineLevel="1" thickBot="1" x14ac:dyDescent="0.25">
      <c r="A3742" s="184"/>
      <c r="B3742" s="185"/>
      <c r="C3742" s="189"/>
      <c r="D3742" s="63" t="s">
        <v>13</v>
      </c>
      <c r="E3742" s="105" t="b">
        <v>0</v>
      </c>
      <c r="F3742" s="42"/>
      <c r="G3742" s="48"/>
      <c r="H3742" s="59" t="s">
        <v>14</v>
      </c>
      <c r="I3742" s="58">
        <v>48</v>
      </c>
      <c r="J3742" s="58">
        <v>50</v>
      </c>
      <c r="K3742" s="58">
        <v>52</v>
      </c>
      <c r="L3742" s="58">
        <v>54</v>
      </c>
      <c r="M3742" s="58">
        <v>56</v>
      </c>
      <c r="N3742" s="58">
        <v>58</v>
      </c>
      <c r="O3742" s="58">
        <v>60</v>
      </c>
      <c r="P3742" s="58">
        <v>62</v>
      </c>
      <c r="Q3742" s="57">
        <v>64</v>
      </c>
      <c r="S3742" s="79"/>
      <c r="T3742" s="211"/>
    </row>
    <row r="3743" spans="1:20" outlineLevel="1" x14ac:dyDescent="0.2">
      <c r="A3743" s="184"/>
      <c r="B3743" s="185"/>
      <c r="C3743" s="189"/>
      <c r="D3743" s="193"/>
      <c r="E3743" s="194"/>
      <c r="F3743" s="42"/>
      <c r="G3743" s="48"/>
      <c r="H3743" s="78">
        <f t="shared" ref="H3743:H3750" si="343">SUM(I3743:Q3743)</f>
        <v>27</v>
      </c>
      <c r="I3743" s="77">
        <v>2</v>
      </c>
      <c r="J3743" s="77"/>
      <c r="K3743" s="77">
        <v>3</v>
      </c>
      <c r="L3743" s="77">
        <v>8</v>
      </c>
      <c r="M3743" s="77">
        <v>5</v>
      </c>
      <c r="N3743" s="77">
        <v>4</v>
      </c>
      <c r="O3743" s="77">
        <v>3</v>
      </c>
      <c r="P3743" s="77">
        <v>2</v>
      </c>
      <c r="Q3743" s="77"/>
      <c r="R3743" s="195" t="s">
        <v>143</v>
      </c>
      <c r="S3743" s="196"/>
      <c r="T3743" s="211"/>
    </row>
    <row r="3744" spans="1:20" ht="16" customHeight="1" outlineLevel="1" x14ac:dyDescent="0.2">
      <c r="A3744" s="184"/>
      <c r="B3744" s="185"/>
      <c r="C3744" s="189"/>
      <c r="D3744" s="63" t="s">
        <v>16</v>
      </c>
      <c r="E3744" s="76" t="s">
        <v>345</v>
      </c>
      <c r="F3744" s="42"/>
      <c r="G3744" s="48"/>
      <c r="H3744" s="73">
        <f t="shared" si="343"/>
        <v>0</v>
      </c>
      <c r="I3744" s="68"/>
      <c r="J3744" s="68"/>
      <c r="K3744" s="68"/>
      <c r="L3744" s="68"/>
      <c r="M3744" s="68"/>
      <c r="N3744" s="68"/>
      <c r="O3744" s="68"/>
      <c r="P3744" s="68"/>
      <c r="Q3744" s="68"/>
      <c r="R3744" s="197"/>
      <c r="S3744" s="192"/>
      <c r="T3744" s="211"/>
    </row>
    <row r="3745" spans="1:20" ht="16" customHeight="1" outlineLevel="1" x14ac:dyDescent="0.2">
      <c r="A3745" s="184"/>
      <c r="B3745" s="185"/>
      <c r="C3745" s="189"/>
      <c r="D3745" s="63" t="s">
        <v>17</v>
      </c>
      <c r="E3745" s="75" t="s">
        <v>346</v>
      </c>
      <c r="F3745" s="42"/>
      <c r="G3745" s="42"/>
      <c r="H3745" s="73">
        <f t="shared" si="343"/>
        <v>0</v>
      </c>
      <c r="I3745" s="68"/>
      <c r="J3745" s="68"/>
      <c r="K3745" s="68"/>
      <c r="L3745" s="68"/>
      <c r="M3745" s="68"/>
      <c r="N3745" s="68"/>
      <c r="O3745" s="68"/>
      <c r="P3745" s="68"/>
      <c r="Q3745" s="68"/>
      <c r="R3745" s="197"/>
      <c r="S3745" s="192"/>
      <c r="T3745" s="211"/>
    </row>
    <row r="3746" spans="1:20" outlineLevel="1" x14ac:dyDescent="0.2">
      <c r="A3746" s="184"/>
      <c r="B3746" s="185"/>
      <c r="C3746" s="189"/>
      <c r="D3746" s="193"/>
      <c r="E3746" s="194"/>
      <c r="F3746" s="42"/>
      <c r="G3746" s="48"/>
      <c r="H3746" s="73">
        <f t="shared" si="343"/>
        <v>0</v>
      </c>
      <c r="I3746" s="68"/>
      <c r="J3746" s="68"/>
      <c r="K3746" s="68"/>
      <c r="L3746" s="68"/>
      <c r="M3746" s="68"/>
      <c r="N3746" s="68"/>
      <c r="O3746" s="68"/>
      <c r="P3746" s="68"/>
      <c r="Q3746" s="68"/>
      <c r="R3746" s="197"/>
      <c r="S3746" s="192"/>
      <c r="T3746" s="211"/>
    </row>
    <row r="3747" spans="1:20" ht="16" customHeight="1" outlineLevel="1" x14ac:dyDescent="0.2">
      <c r="A3747" s="184"/>
      <c r="B3747" s="185"/>
      <c r="C3747" s="189"/>
      <c r="D3747" s="63" t="s">
        <v>18</v>
      </c>
      <c r="E3747" s="76">
        <v>95</v>
      </c>
      <c r="F3747" s="42"/>
      <c r="G3747" s="48"/>
      <c r="H3747" s="73">
        <f t="shared" si="343"/>
        <v>0</v>
      </c>
      <c r="I3747" s="68"/>
      <c r="J3747" s="68"/>
      <c r="K3747" s="68"/>
      <c r="L3747" s="68"/>
      <c r="M3747" s="68"/>
      <c r="N3747" s="68"/>
      <c r="O3747" s="68"/>
      <c r="P3747" s="68"/>
      <c r="Q3747" s="68"/>
      <c r="R3747" s="197"/>
      <c r="S3747" s="192"/>
      <c r="T3747" s="211"/>
    </row>
    <row r="3748" spans="1:20" ht="16" customHeight="1" outlineLevel="1" x14ac:dyDescent="0.2">
      <c r="A3748" s="184"/>
      <c r="B3748" s="185"/>
      <c r="C3748" s="189"/>
      <c r="D3748" s="63" t="s">
        <v>19</v>
      </c>
      <c r="E3748" s="75">
        <f>SUM(G3761:G3775)</f>
        <v>31.360000000000003</v>
      </c>
      <c r="F3748" s="42"/>
      <c r="G3748" s="42"/>
      <c r="H3748" s="73">
        <f t="shared" si="343"/>
        <v>0</v>
      </c>
      <c r="I3748" s="68"/>
      <c r="J3748" s="68"/>
      <c r="K3748" s="68"/>
      <c r="L3748" s="68"/>
      <c r="M3748" s="68"/>
      <c r="N3748" s="68"/>
      <c r="O3748" s="68"/>
      <c r="P3748" s="68"/>
      <c r="Q3748" s="68"/>
      <c r="R3748" s="197"/>
      <c r="S3748" s="192"/>
      <c r="T3748" s="211"/>
    </row>
    <row r="3749" spans="1:20" outlineLevel="1" x14ac:dyDescent="0.2">
      <c r="A3749" s="184"/>
      <c r="B3749" s="185"/>
      <c r="C3749" s="189"/>
      <c r="D3749" s="193"/>
      <c r="E3749" s="194"/>
      <c r="F3749" s="42"/>
      <c r="G3749" s="48"/>
      <c r="H3749" s="73">
        <f t="shared" si="343"/>
        <v>0</v>
      </c>
      <c r="I3749" s="68"/>
      <c r="J3749" s="68"/>
      <c r="K3749" s="68"/>
      <c r="L3749" s="68"/>
      <c r="M3749" s="68"/>
      <c r="N3749" s="68"/>
      <c r="O3749" s="68"/>
      <c r="P3749" s="68"/>
      <c r="Q3749" s="68"/>
      <c r="R3749" s="197"/>
      <c r="S3749" s="192"/>
      <c r="T3749" s="211"/>
    </row>
    <row r="3750" spans="1:20" ht="16" customHeight="1" outlineLevel="1" x14ac:dyDescent="0.2">
      <c r="A3750" s="184"/>
      <c r="B3750" s="185"/>
      <c r="C3750" s="189"/>
      <c r="D3750" s="63" t="s">
        <v>20</v>
      </c>
      <c r="E3750" s="75">
        <f>SUM(E3747:E3748)</f>
        <v>126.36</v>
      </c>
      <c r="F3750" s="42"/>
      <c r="G3750" s="74"/>
      <c r="H3750" s="73">
        <f t="shared" si="343"/>
        <v>0</v>
      </c>
      <c r="I3750" s="68"/>
      <c r="J3750" s="68"/>
      <c r="K3750" s="68"/>
      <c r="L3750" s="68"/>
      <c r="M3750" s="68"/>
      <c r="N3750" s="68"/>
      <c r="O3750" s="68"/>
      <c r="P3750" s="68"/>
      <c r="Q3750" s="68"/>
      <c r="R3750" s="197"/>
      <c r="S3750" s="192"/>
      <c r="T3750" s="211"/>
    </row>
    <row r="3751" spans="1:20" ht="16" customHeight="1" outlineLevel="1" x14ac:dyDescent="0.2">
      <c r="A3751" s="184"/>
      <c r="B3751" s="185"/>
      <c r="C3751" s="189"/>
      <c r="D3751" s="63" t="s">
        <v>21</v>
      </c>
      <c r="E3751" s="72">
        <f>SUM(E3753/E3750)</f>
        <v>3.9173789173789175</v>
      </c>
      <c r="F3751" s="42"/>
      <c r="G3751" s="71" t="s">
        <v>11</v>
      </c>
      <c r="H3751" s="69">
        <f>H3743</f>
        <v>27</v>
      </c>
      <c r="I3751" s="68"/>
      <c r="J3751" s="68"/>
      <c r="K3751" s="68"/>
      <c r="L3751" s="68"/>
      <c r="M3751" s="68"/>
      <c r="N3751" s="68"/>
      <c r="O3751" s="68"/>
      <c r="P3751" s="68"/>
      <c r="Q3751" s="67"/>
      <c r="R3751" s="197"/>
      <c r="S3751" s="192"/>
      <c r="T3751" s="211"/>
    </row>
    <row r="3752" spans="1:20" ht="17" outlineLevel="1" thickBot="1" x14ac:dyDescent="0.25">
      <c r="A3752" s="184"/>
      <c r="B3752" s="185"/>
      <c r="C3752" s="189"/>
      <c r="D3752" s="193"/>
      <c r="E3752" s="194"/>
      <c r="F3752" s="42"/>
      <c r="G3752" s="70" t="s">
        <v>22</v>
      </c>
      <c r="H3752" s="69">
        <v>0</v>
      </c>
      <c r="I3752" s="68"/>
      <c r="J3752" s="68"/>
      <c r="K3752" s="68"/>
      <c r="L3752" s="68"/>
      <c r="M3752" s="68"/>
      <c r="N3752" s="68"/>
      <c r="O3752" s="68"/>
      <c r="P3752" s="68"/>
      <c r="Q3752" s="67"/>
      <c r="R3752" s="197"/>
      <c r="S3752" s="192"/>
      <c r="T3752" s="211"/>
    </row>
    <row r="3753" spans="1:20" ht="16" customHeight="1" outlineLevel="1" thickBot="1" x14ac:dyDescent="0.25">
      <c r="A3753" s="184"/>
      <c r="B3753" s="185"/>
      <c r="C3753" s="189"/>
      <c r="D3753" s="63" t="s">
        <v>23</v>
      </c>
      <c r="E3753" s="66">
        <v>495</v>
      </c>
      <c r="G3753" s="48"/>
      <c r="H3753" s="65">
        <f>SUM(H3751:H3752)</f>
        <v>27</v>
      </c>
      <c r="I3753" s="64">
        <f t="shared" ref="I3753:Q3753" si="344">SUM(I3743:I3750)</f>
        <v>2</v>
      </c>
      <c r="J3753" s="64">
        <f t="shared" si="344"/>
        <v>0</v>
      </c>
      <c r="K3753" s="64">
        <f t="shared" si="344"/>
        <v>3</v>
      </c>
      <c r="L3753" s="64">
        <f t="shared" si="344"/>
        <v>8</v>
      </c>
      <c r="M3753" s="64">
        <f t="shared" si="344"/>
        <v>5</v>
      </c>
      <c r="N3753" s="64">
        <f t="shared" si="344"/>
        <v>4</v>
      </c>
      <c r="O3753" s="64">
        <f t="shared" si="344"/>
        <v>3</v>
      </c>
      <c r="P3753" s="64">
        <f t="shared" si="344"/>
        <v>2</v>
      </c>
      <c r="Q3753" s="64">
        <f t="shared" si="344"/>
        <v>0</v>
      </c>
      <c r="R3753" s="197"/>
      <c r="S3753" s="192"/>
      <c r="T3753" s="211"/>
    </row>
    <row r="3754" spans="1:20" ht="17" customHeight="1" outlineLevel="1" thickBot="1" x14ac:dyDescent="0.25">
      <c r="A3754" s="184"/>
      <c r="B3754" s="185"/>
      <c r="C3754" s="189"/>
      <c r="D3754" s="63" t="s">
        <v>24</v>
      </c>
      <c r="E3754" s="62">
        <f>SUM(E3753/2.5)</f>
        <v>198</v>
      </c>
      <c r="F3754" s="42"/>
      <c r="G3754" s="61"/>
      <c r="H3754" s="60" t="s">
        <v>14</v>
      </c>
      <c r="I3754" s="59">
        <v>48</v>
      </c>
      <c r="J3754" s="58">
        <v>50</v>
      </c>
      <c r="K3754" s="58">
        <v>52</v>
      </c>
      <c r="L3754" s="58">
        <v>54</v>
      </c>
      <c r="M3754" s="58">
        <v>56</v>
      </c>
      <c r="N3754" s="58">
        <v>58</v>
      </c>
      <c r="O3754" s="58">
        <v>60</v>
      </c>
      <c r="P3754" s="58">
        <v>62</v>
      </c>
      <c r="Q3754" s="57">
        <v>64</v>
      </c>
      <c r="R3754" s="197"/>
      <c r="S3754" s="192"/>
      <c r="T3754" s="211"/>
    </row>
    <row r="3755" spans="1:20" ht="17" outlineLevel="1" thickBot="1" x14ac:dyDescent="0.25">
      <c r="A3755" s="186"/>
      <c r="B3755" s="187"/>
      <c r="C3755" s="190"/>
      <c r="D3755" s="56" t="s">
        <v>25</v>
      </c>
      <c r="E3755" s="55">
        <f>SUM(E3753/2.2)</f>
        <v>224.99999999999997</v>
      </c>
      <c r="F3755" s="42"/>
      <c r="G3755" s="42"/>
      <c r="H3755" s="42"/>
      <c r="I3755" s="42"/>
      <c r="J3755" s="42"/>
      <c r="K3755" s="42"/>
      <c r="L3755" s="42"/>
      <c r="M3755" s="42"/>
      <c r="N3755" s="42"/>
      <c r="O3755" s="42"/>
      <c r="P3755" s="42"/>
      <c r="Q3755" s="42"/>
      <c r="R3755" s="198"/>
      <c r="S3755" s="199"/>
      <c r="T3755" s="211"/>
    </row>
    <row r="3756" spans="1:20" ht="17" outlineLevel="1" thickBot="1" x14ac:dyDescent="0.25">
      <c r="A3756" s="54" t="s">
        <v>26</v>
      </c>
      <c r="B3756" s="53">
        <v>46220</v>
      </c>
      <c r="C3756" s="42"/>
      <c r="D3756" s="48"/>
      <c r="E3756" s="52"/>
      <c r="F3756" s="42"/>
      <c r="S3756" s="28"/>
      <c r="T3756" s="211"/>
    </row>
    <row r="3757" spans="1:20" outlineLevel="1" x14ac:dyDescent="0.2">
      <c r="A3757" s="51" t="s">
        <v>27</v>
      </c>
      <c r="B3757" s="50"/>
      <c r="C3757" s="42"/>
      <c r="D3757" s="48"/>
      <c r="E3757" s="42"/>
      <c r="F3757" s="42"/>
      <c r="R3757" s="42"/>
      <c r="S3757" s="47"/>
      <c r="T3757" s="211"/>
    </row>
    <row r="3758" spans="1:20" outlineLevel="1" x14ac:dyDescent="0.2">
      <c r="A3758" s="49"/>
      <c r="B3758" s="42"/>
      <c r="C3758" s="42"/>
      <c r="D3758" s="48"/>
      <c r="E3758" s="42"/>
      <c r="F3758" s="42"/>
      <c r="G3758" s="42"/>
      <c r="H3758" s="42"/>
      <c r="I3758" s="42"/>
      <c r="J3758" s="42"/>
      <c r="K3758" s="42"/>
      <c r="L3758" s="42"/>
      <c r="M3758" s="42"/>
      <c r="N3758" s="42"/>
      <c r="O3758" s="42"/>
      <c r="P3758" s="42"/>
      <c r="Q3758" s="42"/>
      <c r="R3758" s="42"/>
      <c r="S3758" s="47"/>
      <c r="T3758" s="211"/>
    </row>
    <row r="3759" spans="1:20" ht="17" outlineLevel="1" thickBot="1" x14ac:dyDescent="0.25">
      <c r="A3759" s="49" t="s">
        <v>28</v>
      </c>
      <c r="B3759" s="42"/>
      <c r="C3759" s="42"/>
      <c r="D3759" s="48"/>
      <c r="E3759" s="42"/>
      <c r="F3759" s="42"/>
      <c r="G3759" s="42"/>
      <c r="H3759" s="42"/>
      <c r="I3759" s="42"/>
      <c r="J3759" s="42"/>
      <c r="K3759" s="42"/>
      <c r="L3759" s="42"/>
      <c r="M3759" s="42"/>
      <c r="N3759" s="42"/>
      <c r="O3759" s="42"/>
      <c r="P3759" s="42"/>
      <c r="Q3759" s="42"/>
      <c r="R3759" s="42"/>
      <c r="S3759" s="47"/>
      <c r="T3759" s="211"/>
    </row>
    <row r="3760" spans="1:20" outlineLevel="1" x14ac:dyDescent="0.2">
      <c r="A3760" s="46" t="s">
        <v>29</v>
      </c>
      <c r="B3760" s="45" t="s">
        <v>30</v>
      </c>
      <c r="C3760" s="44" t="s">
        <v>31</v>
      </c>
      <c r="D3760" s="44" t="s">
        <v>32</v>
      </c>
      <c r="E3760" s="44" t="s">
        <v>33</v>
      </c>
      <c r="F3760" s="44" t="s">
        <v>34</v>
      </c>
      <c r="G3760" s="44" t="s">
        <v>35</v>
      </c>
      <c r="H3760" s="43" t="s">
        <v>36</v>
      </c>
      <c r="I3760" s="200" t="s">
        <v>37</v>
      </c>
      <c r="J3760" s="201"/>
      <c r="K3760" s="202"/>
      <c r="L3760" s="202"/>
      <c r="M3760" s="202"/>
      <c r="N3760" s="202"/>
      <c r="O3760" s="202"/>
      <c r="P3760" s="42"/>
      <c r="Q3760" s="42"/>
      <c r="R3760" s="42"/>
      <c r="S3760" s="28"/>
      <c r="T3760" s="211"/>
    </row>
    <row r="3761" spans="1:20" ht="17" outlineLevel="1" x14ac:dyDescent="0.2">
      <c r="A3761" s="38" t="s">
        <v>54</v>
      </c>
      <c r="B3761" s="37" t="s">
        <v>280</v>
      </c>
      <c r="C3761" s="36" t="s">
        <v>281</v>
      </c>
      <c r="D3761" s="35">
        <v>2.2000000000000002</v>
      </c>
      <c r="E3761" s="41">
        <f>D3761*H3753</f>
        <v>59.400000000000006</v>
      </c>
      <c r="F3761" s="33" cm="1">
        <f t="array" ref="F3761">IFERROR(_xlfn.XLOOKUP(1,(TabFournisseurs[TYPE]=A3761)*(TabFournisseurs[SUPPLIER2]=B3761)*(TabFournisseurs[REF PRODUCT]=C3761),TabFournisseurs[Cost / per m]),0)</f>
        <v>11.3</v>
      </c>
      <c r="G3761" s="96">
        <f>F3761*D3761</f>
        <v>24.860000000000003</v>
      </c>
      <c r="H3761" s="40">
        <f>G3761*H3753</f>
        <v>671.22</v>
      </c>
      <c r="I3761" s="203"/>
      <c r="J3761" s="201"/>
      <c r="K3761" s="156"/>
      <c r="L3761" s="156"/>
      <c r="M3761" s="156"/>
      <c r="N3761" s="156"/>
      <c r="O3761" s="156"/>
      <c r="P3761" s="156"/>
      <c r="Q3761" s="156"/>
      <c r="R3761" s="156"/>
      <c r="S3761" s="157"/>
      <c r="T3761" s="211"/>
    </row>
    <row r="3762" spans="1:20" ht="17" outlineLevel="1" x14ac:dyDescent="0.2">
      <c r="A3762" s="38" t="s">
        <v>57</v>
      </c>
      <c r="B3762" s="37" t="s">
        <v>282</v>
      </c>
      <c r="C3762" s="36" t="s">
        <v>387</v>
      </c>
      <c r="D3762" s="35">
        <v>0.72</v>
      </c>
      <c r="E3762" s="34">
        <f>D3762*H3753</f>
        <v>19.439999999999998</v>
      </c>
      <c r="F3762" s="33" cm="1">
        <f t="array" ref="F3762">IFERROR(_xlfn.XLOOKUP(1,(TabFournisseurs[TYPE]=A3762)*(TabFournisseurs[SUPPLIER2]=B3762)*(TabFournisseurs[REF PRODUCT]=C3762),TabFournisseurs[Cost / per m]),0)</f>
        <v>0</v>
      </c>
      <c r="G3762" s="32">
        <f t="shared" ref="G3762:G3772" si="345">F3762*D3762</f>
        <v>0</v>
      </c>
      <c r="H3762" s="31">
        <f>G3762*H3753</f>
        <v>0</v>
      </c>
      <c r="I3762" s="39"/>
      <c r="J3762" s="39"/>
      <c r="K3762" s="156"/>
      <c r="L3762" s="156"/>
      <c r="M3762" s="156"/>
      <c r="N3762" s="156"/>
      <c r="O3762" s="156"/>
      <c r="P3762" s="156"/>
      <c r="Q3762" s="156"/>
      <c r="R3762" s="156"/>
      <c r="S3762" s="157"/>
      <c r="T3762" s="211"/>
    </row>
    <row r="3763" spans="1:20" ht="17" outlineLevel="1" x14ac:dyDescent="0.2">
      <c r="A3763" s="38" t="s">
        <v>63</v>
      </c>
      <c r="B3763" s="37" t="s">
        <v>64</v>
      </c>
      <c r="C3763" s="36" t="s">
        <v>136</v>
      </c>
      <c r="D3763" s="35">
        <v>0.6</v>
      </c>
      <c r="E3763" s="34">
        <f>D3763*H3753</f>
        <v>16.2</v>
      </c>
      <c r="F3763" s="33" cm="1">
        <f t="array" ref="F3763">IFERROR(_xlfn.XLOOKUP(1,(TabFournisseurs[TYPE]=A3763)*(TabFournisseurs[SUPPLIER2]=B3763)*(TabFournisseurs[REF PRODUCT]=C3763),TabFournisseurs[Cost / per m]),0)</f>
        <v>0</v>
      </c>
      <c r="G3763" s="32">
        <f t="shared" si="345"/>
        <v>0</v>
      </c>
      <c r="H3763" s="31">
        <f>G3763*H3753</f>
        <v>0</v>
      </c>
      <c r="I3763" s="39"/>
      <c r="J3763" s="39"/>
      <c r="K3763" s="156"/>
      <c r="L3763" s="156"/>
      <c r="M3763" s="156"/>
      <c r="N3763" s="156"/>
      <c r="O3763" s="156"/>
      <c r="P3763" s="156"/>
      <c r="Q3763" s="156"/>
      <c r="R3763" s="156"/>
      <c r="S3763" s="157"/>
      <c r="T3763" s="211"/>
    </row>
    <row r="3764" spans="1:20" ht="17" outlineLevel="1" x14ac:dyDescent="0.2">
      <c r="A3764" s="38" t="s">
        <v>80</v>
      </c>
      <c r="B3764" s="37" t="s">
        <v>81</v>
      </c>
      <c r="C3764" s="36" t="s">
        <v>351</v>
      </c>
      <c r="D3764" s="35">
        <v>3</v>
      </c>
      <c r="E3764" s="34">
        <f>D3764*H3753</f>
        <v>81</v>
      </c>
      <c r="F3764" s="33" cm="1">
        <f t="array" ref="F3764">IFERROR(_xlfn.XLOOKUP(1,(TabFournisseurs[TYPE]=A3764)*(TabFournisseurs[SUPPLIER2]=B3764)*(TabFournisseurs[REF PRODUCT]=C3764),TabFournisseurs[Cost / per m]),0)</f>
        <v>0.13</v>
      </c>
      <c r="G3764" s="32">
        <f t="shared" si="345"/>
        <v>0.39</v>
      </c>
      <c r="H3764" s="31">
        <f>G3764*H3753</f>
        <v>10.530000000000001</v>
      </c>
      <c r="I3764" s="30"/>
      <c r="J3764" s="30"/>
      <c r="K3764" s="156"/>
      <c r="L3764" s="156"/>
      <c r="M3764" s="156"/>
      <c r="N3764" s="156"/>
      <c r="O3764" s="156"/>
      <c r="P3764" s="156"/>
      <c r="Q3764" s="156"/>
      <c r="R3764" s="156"/>
      <c r="S3764" s="157"/>
      <c r="T3764" s="211"/>
    </row>
    <row r="3765" spans="1:20" ht="17" outlineLevel="1" x14ac:dyDescent="0.2">
      <c r="A3765" s="38" t="s">
        <v>80</v>
      </c>
      <c r="B3765" s="37" t="s">
        <v>81</v>
      </c>
      <c r="C3765" s="36" t="s">
        <v>82</v>
      </c>
      <c r="D3765" s="35">
        <v>10</v>
      </c>
      <c r="E3765" s="34">
        <f>D3765*H3753</f>
        <v>270</v>
      </c>
      <c r="F3765" s="33" cm="1">
        <f t="array" ref="F3765">IFERROR(_xlfn.XLOOKUP(1,(TabFournisseurs[TYPE]=A3765)*(TabFournisseurs[SUPPLIER2]=B3765)*(TabFournisseurs[REF PRODUCT]=C3765),TabFournisseurs[Cost / per m]),0)</f>
        <v>0.06</v>
      </c>
      <c r="G3765" s="32">
        <f t="shared" si="345"/>
        <v>0.6</v>
      </c>
      <c r="H3765" s="31">
        <f>G3765*H3753</f>
        <v>16.2</v>
      </c>
      <c r="I3765" s="30"/>
      <c r="J3765" s="30"/>
      <c r="K3765" s="29"/>
      <c r="L3765" s="29"/>
      <c r="M3765" s="29"/>
      <c r="N3765" s="29"/>
      <c r="O3765" s="29"/>
      <c r="P3765" s="29"/>
      <c r="Q3765" s="29"/>
      <c r="R3765" s="29"/>
      <c r="S3765" s="28"/>
      <c r="T3765" s="211"/>
    </row>
    <row r="3766" spans="1:20" ht="17" outlineLevel="1" x14ac:dyDescent="0.2">
      <c r="A3766" s="38" t="s">
        <v>72</v>
      </c>
      <c r="B3766" s="37" t="s">
        <v>73</v>
      </c>
      <c r="C3766" s="36" t="s">
        <v>352</v>
      </c>
      <c r="D3766" s="35">
        <v>0.5</v>
      </c>
      <c r="E3766" s="34">
        <f>D3766*H3753</f>
        <v>13.5</v>
      </c>
      <c r="F3766" s="33" cm="1">
        <f t="array" ref="F3766">IFERROR(_xlfn.XLOOKUP(1,(TabFournisseurs[TYPE]=A3766)*(TabFournisseurs[SUPPLIER2]=B3766)*(TabFournisseurs[REF PRODUCT]=C3766),TabFournisseurs[Cost / per m]),0)</f>
        <v>0</v>
      </c>
      <c r="G3766" s="32">
        <f t="shared" si="345"/>
        <v>0</v>
      </c>
      <c r="H3766" s="31">
        <f>G3766*H3753</f>
        <v>0</v>
      </c>
      <c r="I3766" s="158"/>
      <c r="J3766" s="159"/>
      <c r="K3766" s="29"/>
      <c r="L3766" s="29"/>
      <c r="M3766" s="29"/>
      <c r="N3766" s="29"/>
      <c r="O3766" s="29"/>
      <c r="P3766" s="29"/>
      <c r="Q3766" s="29"/>
      <c r="R3766" s="29"/>
      <c r="S3766" s="28"/>
      <c r="T3766" s="211"/>
    </row>
    <row r="3767" spans="1:20" ht="17" outlineLevel="1" x14ac:dyDescent="0.2">
      <c r="A3767" s="38" t="s">
        <v>72</v>
      </c>
      <c r="B3767" s="37" t="s">
        <v>73</v>
      </c>
      <c r="C3767" s="36" t="s">
        <v>74</v>
      </c>
      <c r="D3767" s="35">
        <v>1</v>
      </c>
      <c r="E3767" s="34">
        <f>D3767*H3753</f>
        <v>27</v>
      </c>
      <c r="F3767" s="33" cm="1">
        <f t="array" ref="F3767">IFERROR(_xlfn.XLOOKUP(1,(TabFournisseurs[TYPE]=A3767)*(TabFournisseurs[SUPPLIER2]=B3767)*(TabFournisseurs[REF PRODUCT]=C3767),TabFournisseurs[Cost / per m]),0)</f>
        <v>0.49</v>
      </c>
      <c r="G3767" s="32">
        <f t="shared" si="345"/>
        <v>0.49</v>
      </c>
      <c r="H3767" s="31">
        <f>G3767*H3753</f>
        <v>13.23</v>
      </c>
      <c r="I3767" s="30"/>
      <c r="J3767" s="30"/>
      <c r="K3767" s="29"/>
      <c r="L3767" s="29"/>
      <c r="M3767" s="29"/>
      <c r="N3767" s="29"/>
      <c r="O3767" s="29"/>
      <c r="P3767" s="29"/>
      <c r="Q3767" s="29"/>
      <c r="R3767" s="29"/>
      <c r="S3767" s="28"/>
      <c r="T3767" s="211"/>
    </row>
    <row r="3768" spans="1:20" ht="17" outlineLevel="1" x14ac:dyDescent="0.2">
      <c r="A3768" s="38" t="s">
        <v>75</v>
      </c>
      <c r="B3768" s="37" t="s">
        <v>76</v>
      </c>
      <c r="C3768" s="36" t="s">
        <v>285</v>
      </c>
      <c r="D3768" s="35">
        <v>1</v>
      </c>
      <c r="E3768" s="34">
        <f>D3768*H3753</f>
        <v>27</v>
      </c>
      <c r="F3768" s="33" cm="1">
        <f t="array" ref="F3768">IFERROR(_xlfn.XLOOKUP(1,(TabFournisseurs[TYPE]=A3768)*(TabFournisseurs[SUPPLIER2]=B3768)*(TabFournisseurs[REF PRODUCT]=C3768),TabFournisseurs[Cost / per m]),0)</f>
        <v>0.27</v>
      </c>
      <c r="G3768" s="32">
        <f t="shared" si="345"/>
        <v>0.27</v>
      </c>
      <c r="H3768" s="31">
        <f>G3768*H3753</f>
        <v>7.2900000000000009</v>
      </c>
      <c r="I3768" s="30"/>
      <c r="J3768" s="30"/>
      <c r="K3768" s="29"/>
      <c r="L3768" s="29"/>
      <c r="M3768" s="29"/>
      <c r="N3768" s="29"/>
      <c r="O3768" s="29"/>
      <c r="P3768" s="29"/>
      <c r="Q3768" s="29"/>
      <c r="R3768" s="29"/>
      <c r="S3768" s="28"/>
      <c r="T3768" s="211"/>
    </row>
    <row r="3769" spans="1:20" ht="17" outlineLevel="1" x14ac:dyDescent="0.2">
      <c r="A3769" s="38" t="s">
        <v>78</v>
      </c>
      <c r="B3769" s="37" t="s">
        <v>76</v>
      </c>
      <c r="C3769" s="36" t="s">
        <v>261</v>
      </c>
      <c r="D3769" s="35">
        <v>1</v>
      </c>
      <c r="E3769" s="34">
        <f>D3769*H3753</f>
        <v>27</v>
      </c>
      <c r="F3769" s="33" cm="1">
        <f t="array" ref="F3769">IFERROR(_xlfn.XLOOKUP(1,(TabFournisseurs[TYPE]=A3769)*(TabFournisseurs[SUPPLIER2]=B3769)*(TabFournisseurs[REF PRODUCT]=C3769),TabFournisseurs[Cost / per m]),0)</f>
        <v>0.25</v>
      </c>
      <c r="G3769" s="32">
        <f t="shared" si="345"/>
        <v>0.25</v>
      </c>
      <c r="H3769" s="31">
        <f>G3769*H3753</f>
        <v>6.75</v>
      </c>
      <c r="I3769" s="30"/>
      <c r="J3769" s="30"/>
      <c r="K3769" s="29"/>
      <c r="L3769" s="29"/>
      <c r="M3769" s="29"/>
      <c r="N3769" s="29"/>
      <c r="O3769" s="29"/>
      <c r="P3769" s="29"/>
      <c r="Q3769" s="29"/>
      <c r="R3769" s="29"/>
      <c r="S3769" s="28"/>
      <c r="T3769" s="211"/>
    </row>
    <row r="3770" spans="1:20" outlineLevel="1" x14ac:dyDescent="0.2">
      <c r="A3770" s="38"/>
      <c r="B3770" s="37"/>
      <c r="C3770" s="36"/>
      <c r="D3770" s="35"/>
      <c r="E3770" s="34">
        <f>D3770*H3753</f>
        <v>0</v>
      </c>
      <c r="F3770" s="33" cm="1">
        <f t="array" ref="F3770">IFERROR(_xlfn.XLOOKUP(1,(TabFournisseurs[TYPE]=A3770)*(TabFournisseurs[SUPPLIER2]=B3770)*(TabFournisseurs[REF PRODUCT]=C3770),TabFournisseurs[Cost / per m]),0)</f>
        <v>0</v>
      </c>
      <c r="G3770" s="32">
        <f t="shared" si="345"/>
        <v>0</v>
      </c>
      <c r="H3770" s="31">
        <f>G3770*H3753</f>
        <v>0</v>
      </c>
      <c r="I3770" s="30"/>
      <c r="J3770" s="30"/>
      <c r="K3770" s="29"/>
      <c r="L3770" s="29"/>
      <c r="M3770" s="29"/>
      <c r="N3770" s="29"/>
      <c r="O3770" s="29"/>
      <c r="P3770" s="29"/>
      <c r="Q3770" s="29"/>
      <c r="R3770" s="29"/>
      <c r="S3770" s="28"/>
      <c r="T3770" s="211"/>
    </row>
    <row r="3771" spans="1:20" outlineLevel="1" x14ac:dyDescent="0.2">
      <c r="A3771" s="38"/>
      <c r="B3771" s="37"/>
      <c r="C3771" s="36"/>
      <c r="D3771" s="35"/>
      <c r="E3771" s="34">
        <f>D3771*H3753</f>
        <v>0</v>
      </c>
      <c r="F3771" s="33" cm="1">
        <f t="array" ref="F3771">IFERROR(_xlfn.XLOOKUP(1,(TabFournisseurs[TYPE]=A3771)*(TabFournisseurs[SUPPLIER2]=B3771)*(TabFournisseurs[REF PRODUCT]=C3771),TabFournisseurs[Cost / per m]),0)</f>
        <v>0</v>
      </c>
      <c r="G3771" s="32">
        <f t="shared" si="345"/>
        <v>0</v>
      </c>
      <c r="H3771" s="31">
        <f>G3771*H3753</f>
        <v>0</v>
      </c>
      <c r="I3771" s="30"/>
      <c r="J3771" s="30"/>
      <c r="K3771" s="29"/>
      <c r="L3771" s="29"/>
      <c r="M3771" s="29"/>
      <c r="N3771" s="29"/>
      <c r="O3771" s="29"/>
      <c r="P3771" s="29"/>
      <c r="Q3771" s="29"/>
      <c r="R3771" s="29"/>
      <c r="S3771" s="28"/>
      <c r="T3771" s="211"/>
    </row>
    <row r="3772" spans="1:20" outlineLevel="1" x14ac:dyDescent="0.2">
      <c r="A3772" s="38"/>
      <c r="B3772" s="37"/>
      <c r="C3772" s="36"/>
      <c r="D3772" s="35"/>
      <c r="E3772" s="34">
        <f>D3772*H3753</f>
        <v>0</v>
      </c>
      <c r="F3772" s="33" cm="1">
        <f t="array" ref="F3772">IFERROR(_xlfn.XLOOKUP(1,(TabFournisseurs[TYPE]=A3772)*(TabFournisseurs[SUPPLIER2]=B3772)*(TabFournisseurs[REF PRODUCT]=C3772),TabFournisseurs[Cost / per m]),0)</f>
        <v>0</v>
      </c>
      <c r="G3772" s="32">
        <f t="shared" si="345"/>
        <v>0</v>
      </c>
      <c r="H3772" s="31">
        <f>G3772*H3753</f>
        <v>0</v>
      </c>
      <c r="I3772" s="30"/>
      <c r="J3772" s="30"/>
      <c r="K3772" s="29"/>
      <c r="L3772" s="29"/>
      <c r="M3772" s="29"/>
      <c r="N3772" s="29"/>
      <c r="O3772" s="29"/>
      <c r="P3772" s="29"/>
      <c r="Q3772" s="29"/>
      <c r="R3772" s="29"/>
      <c r="S3772" s="28"/>
      <c r="T3772" s="211"/>
    </row>
    <row r="3773" spans="1:20" ht="17" outlineLevel="1" x14ac:dyDescent="0.2">
      <c r="A3773" s="38" t="s">
        <v>38</v>
      </c>
      <c r="B3773" s="37" t="s">
        <v>39</v>
      </c>
      <c r="C3773" s="36" t="s">
        <v>102</v>
      </c>
      <c r="D3773" s="35">
        <v>1</v>
      </c>
      <c r="E3773" s="34">
        <f>D3773*H3753</f>
        <v>27</v>
      </c>
      <c r="F3773" s="33" cm="1">
        <f t="array" ref="F3773">IFERROR(_xlfn.XLOOKUP(1,(TabFournisseurs[TYPE]=A3773)*(TabFournisseurs[SUPPLIER2]=B3773)*(TabFournisseurs[REF PRODUCT]=C3773),TabFournisseurs[Cost / per m]),0)</f>
        <v>2</v>
      </c>
      <c r="G3773" s="32">
        <f t="shared" ref="G3773" si="346">F3773*D3773</f>
        <v>2</v>
      </c>
      <c r="H3773" s="31">
        <f>G3773*H3753</f>
        <v>54</v>
      </c>
      <c r="I3773" s="30"/>
      <c r="J3773" s="30"/>
      <c r="K3773" s="29"/>
      <c r="L3773" s="29"/>
      <c r="M3773" s="29"/>
      <c r="N3773" s="29"/>
      <c r="O3773" s="29"/>
      <c r="P3773" s="29"/>
      <c r="Q3773" s="29"/>
      <c r="R3773" s="29"/>
      <c r="S3773" s="28"/>
      <c r="T3773" s="211"/>
    </row>
    <row r="3774" spans="1:20" ht="17" outlineLevel="1" x14ac:dyDescent="0.2">
      <c r="A3774" s="38" t="s">
        <v>38</v>
      </c>
      <c r="B3774" s="37" t="s">
        <v>40</v>
      </c>
      <c r="C3774" s="36" t="s">
        <v>41</v>
      </c>
      <c r="D3774" s="35">
        <v>1</v>
      </c>
      <c r="E3774" s="34">
        <f>D3774*H3753</f>
        <v>27</v>
      </c>
      <c r="F3774" s="33" cm="1">
        <f t="array" ref="F3774">IFERROR(_xlfn.XLOOKUP(1,(TabFournisseurs[TYPE]=A3774)*(TabFournisseurs[SUPPLIER2]=B3774)*(TabFournisseurs[REF PRODUCT]=C3774),TabFournisseurs[Cost / per m]),0)</f>
        <v>2</v>
      </c>
      <c r="G3774" s="32">
        <f t="shared" ref="G3774:G3775" si="347">F3774*D3774</f>
        <v>2</v>
      </c>
      <c r="H3774" s="31">
        <f>G3774*H3753</f>
        <v>54</v>
      </c>
      <c r="I3774" s="30"/>
      <c r="J3774" s="30"/>
      <c r="K3774" s="29"/>
      <c r="L3774" s="29"/>
      <c r="M3774" s="29"/>
      <c r="N3774" s="29"/>
      <c r="O3774" s="29"/>
      <c r="P3774" s="29"/>
      <c r="Q3774" s="29"/>
      <c r="R3774" s="29"/>
      <c r="S3774" s="28"/>
      <c r="T3774" s="211"/>
    </row>
    <row r="3775" spans="1:20" ht="18" outlineLevel="1" thickBot="1" x14ac:dyDescent="0.25">
      <c r="A3775" s="27" t="s">
        <v>38</v>
      </c>
      <c r="B3775" s="26" t="s">
        <v>42</v>
      </c>
      <c r="C3775" s="25" t="s">
        <v>43</v>
      </c>
      <c r="D3775" s="24">
        <v>1</v>
      </c>
      <c r="E3775" s="23">
        <f>D3775*H3753</f>
        <v>27</v>
      </c>
      <c r="F3775" s="22" cm="1">
        <f t="array" ref="F3775">IFERROR(_xlfn.XLOOKUP(1,(TabFournisseurs[TYPE]=A3775)*(TabFournisseurs[SUPPLIER2]=B3775)*(TabFournisseurs[REF PRODUCT]=C3775),TabFournisseurs[Cost / per m]),0)</f>
        <v>0.5</v>
      </c>
      <c r="G3775" s="21">
        <f t="shared" si="347"/>
        <v>0.5</v>
      </c>
      <c r="H3775" s="20">
        <f>G3775*H3753</f>
        <v>13.5</v>
      </c>
      <c r="I3775" s="19"/>
      <c r="J3775" s="19"/>
      <c r="K3775" s="18"/>
      <c r="L3775" s="18"/>
      <c r="M3775" s="18"/>
      <c r="N3775" s="18"/>
      <c r="O3775" s="18"/>
      <c r="P3775" s="18"/>
      <c r="Q3775" s="18"/>
      <c r="R3775" s="18"/>
      <c r="S3775" s="17"/>
      <c r="T3775" s="211"/>
    </row>
    <row r="3776" spans="1:20" ht="17" thickBot="1" x14ac:dyDescent="0.25">
      <c r="A3776" s="95"/>
      <c r="B3776" s="95"/>
      <c r="C3776" s="95"/>
      <c r="D3776" s="95"/>
      <c r="E3776" s="95"/>
      <c r="F3776" s="95"/>
      <c r="G3776" s="95"/>
      <c r="H3776" s="95"/>
      <c r="I3776" s="95"/>
      <c r="J3776" s="95"/>
      <c r="K3776" s="95"/>
      <c r="L3776" s="95"/>
      <c r="M3776" s="95"/>
      <c r="N3776" s="95"/>
      <c r="O3776" s="95"/>
      <c r="P3776" s="95"/>
      <c r="Q3776" s="95"/>
      <c r="R3776" s="95"/>
      <c r="S3776" s="95"/>
      <c r="T3776" s="95"/>
    </row>
    <row r="3777" spans="1:20" ht="23" customHeight="1" x14ac:dyDescent="0.2">
      <c r="A3777" s="204" t="s">
        <v>407</v>
      </c>
      <c r="B3777" s="205"/>
      <c r="C3777" s="205"/>
      <c r="D3777" s="205"/>
      <c r="E3777" s="205"/>
      <c r="F3777" s="205"/>
      <c r="G3777" s="206"/>
      <c r="H3777" s="166" t="s">
        <v>410</v>
      </c>
      <c r="I3777" s="167"/>
      <c r="J3777" s="167"/>
      <c r="K3777" s="167"/>
      <c r="L3777" s="167"/>
      <c r="M3777" s="168"/>
      <c r="N3777" s="169" t="s">
        <v>1</v>
      </c>
      <c r="O3777" s="169"/>
      <c r="P3777" s="169"/>
      <c r="Q3777" s="169"/>
      <c r="R3777" s="171"/>
      <c r="S3777" s="173" t="s">
        <v>2</v>
      </c>
      <c r="T3777" s="210"/>
    </row>
    <row r="3778" spans="1:20" ht="23" customHeight="1" thickBot="1" x14ac:dyDescent="0.25">
      <c r="A3778" s="207"/>
      <c r="B3778" s="208"/>
      <c r="C3778" s="208"/>
      <c r="D3778" s="208"/>
      <c r="E3778" s="208"/>
      <c r="F3778" s="208"/>
      <c r="G3778" s="209"/>
      <c r="H3778" s="177"/>
      <c r="I3778" s="178"/>
      <c r="J3778" s="178"/>
      <c r="K3778" s="178"/>
      <c r="L3778" s="178"/>
      <c r="M3778" s="179"/>
      <c r="N3778" s="170"/>
      <c r="O3778" s="170"/>
      <c r="P3778" s="170"/>
      <c r="Q3778" s="170"/>
      <c r="R3778" s="172"/>
      <c r="S3778" s="174"/>
      <c r="T3778" s="210"/>
    </row>
    <row r="3779" spans="1:20" outlineLevel="1" x14ac:dyDescent="0.2">
      <c r="A3779" s="212">
        <v>46162</v>
      </c>
      <c r="B3779" s="181"/>
      <c r="C3779" s="94"/>
      <c r="D3779" s="94"/>
      <c r="E3779" s="94"/>
      <c r="F3779" s="94"/>
      <c r="G3779" s="94"/>
      <c r="H3779" s="94"/>
      <c r="I3779" s="94"/>
      <c r="J3779" s="94"/>
      <c r="K3779" s="94"/>
      <c r="L3779" s="94"/>
      <c r="M3779" s="94"/>
      <c r="N3779" s="94"/>
      <c r="O3779" s="94"/>
      <c r="P3779" s="94"/>
      <c r="Q3779" s="94"/>
      <c r="R3779" s="94"/>
      <c r="S3779" s="93" t="s">
        <v>47</v>
      </c>
      <c r="T3779" s="211"/>
    </row>
    <row r="3780" spans="1:20" ht="17" outlineLevel="1" thickBot="1" x14ac:dyDescent="0.25">
      <c r="A3780" s="92"/>
      <c r="B3780" s="42"/>
      <c r="C3780" s="42"/>
      <c r="D3780" s="42"/>
      <c r="E3780" s="42"/>
      <c r="F3780" s="42"/>
      <c r="G3780" s="42"/>
      <c r="H3780" s="42"/>
      <c r="I3780" s="42"/>
      <c r="J3780" s="42"/>
      <c r="K3780" s="42"/>
      <c r="L3780" s="42"/>
      <c r="M3780" s="42"/>
      <c r="N3780" s="42"/>
      <c r="O3780" s="42"/>
      <c r="P3780" s="42"/>
      <c r="Q3780" s="42"/>
      <c r="R3780" s="42"/>
      <c r="S3780" s="47"/>
      <c r="T3780" s="211"/>
    </row>
    <row r="3781" spans="1:20" ht="17" customHeight="1" outlineLevel="1" thickBot="1" x14ac:dyDescent="0.25">
      <c r="A3781" s="182" t="e" vm="61">
        <v>#VALUE!</v>
      </c>
      <c r="B3781" s="183"/>
      <c r="C3781" s="91" t="s">
        <v>6</v>
      </c>
      <c r="D3781" s="90" t="s">
        <v>7</v>
      </c>
      <c r="E3781" s="106" t="s">
        <v>411</v>
      </c>
      <c r="F3781" s="42"/>
      <c r="G3781" s="42"/>
      <c r="H3781" s="84" t="s">
        <v>8</v>
      </c>
      <c r="I3781" s="88"/>
      <c r="J3781" s="88"/>
      <c r="K3781" s="88"/>
      <c r="L3781" s="88"/>
      <c r="M3781" s="88"/>
      <c r="N3781" s="88"/>
      <c r="O3781" s="88"/>
      <c r="P3781" s="88"/>
      <c r="Q3781" s="88"/>
      <c r="S3781" s="87"/>
      <c r="T3781" s="211"/>
    </row>
    <row r="3782" spans="1:20" ht="16" customHeight="1" outlineLevel="1" x14ac:dyDescent="0.2">
      <c r="A3782" s="184"/>
      <c r="B3782" s="185"/>
      <c r="C3782" s="188"/>
      <c r="D3782" s="86" t="s">
        <v>9</v>
      </c>
      <c r="E3782" s="85" t="s">
        <v>49</v>
      </c>
      <c r="F3782" s="42"/>
      <c r="G3782" s="42"/>
      <c r="H3782" s="84" t="s">
        <v>10</v>
      </c>
      <c r="I3782" s="83"/>
      <c r="J3782" s="83"/>
      <c r="K3782" s="83"/>
      <c r="L3782" s="83"/>
      <c r="M3782" s="83"/>
      <c r="N3782" s="83"/>
      <c r="O3782" s="83"/>
      <c r="P3782" s="83"/>
      <c r="Q3782" s="83"/>
      <c r="R3782" s="191"/>
      <c r="S3782" s="192"/>
      <c r="T3782" s="211"/>
    </row>
    <row r="3783" spans="1:20" ht="16" customHeight="1" outlineLevel="1" x14ac:dyDescent="0.2">
      <c r="A3783" s="184"/>
      <c r="B3783" s="185"/>
      <c r="C3783" s="189"/>
      <c r="D3783" s="63" t="s">
        <v>11</v>
      </c>
      <c r="E3783" s="82" t="s">
        <v>50</v>
      </c>
      <c r="F3783" s="42"/>
      <c r="G3783" s="48"/>
      <c r="H3783" s="81"/>
      <c r="I3783" s="80"/>
      <c r="J3783" s="80"/>
      <c r="K3783" s="80"/>
      <c r="L3783" s="80"/>
      <c r="M3783" s="80"/>
      <c r="N3783" s="80"/>
      <c r="O3783" s="80"/>
      <c r="P3783" s="80"/>
      <c r="Q3783" s="80"/>
      <c r="R3783" s="191"/>
      <c r="S3783" s="192"/>
      <c r="T3783" s="211"/>
    </row>
    <row r="3784" spans="1:20" ht="16" customHeight="1" outlineLevel="1" thickBot="1" x14ac:dyDescent="0.25">
      <c r="A3784" s="184"/>
      <c r="B3784" s="185"/>
      <c r="C3784" s="189"/>
      <c r="D3784" s="63" t="s">
        <v>12</v>
      </c>
      <c r="E3784" s="130">
        <v>447767</v>
      </c>
      <c r="F3784" s="42"/>
      <c r="G3784" s="48"/>
      <c r="H3784" s="81"/>
      <c r="I3784" s="80"/>
      <c r="J3784" s="80"/>
      <c r="K3784" s="80"/>
      <c r="L3784" s="80"/>
      <c r="M3784" s="80"/>
      <c r="N3784" s="80"/>
      <c r="O3784" s="80"/>
      <c r="P3784" s="80"/>
      <c r="Q3784" s="80"/>
      <c r="R3784" s="152"/>
      <c r="S3784" s="153"/>
      <c r="T3784" s="211"/>
    </row>
    <row r="3785" spans="1:20" ht="16" customHeight="1" outlineLevel="1" thickBot="1" x14ac:dyDescent="0.25">
      <c r="A3785" s="184"/>
      <c r="B3785" s="185"/>
      <c r="C3785" s="189"/>
      <c r="D3785" s="63" t="s">
        <v>13</v>
      </c>
      <c r="E3785" s="105" t="b">
        <v>0</v>
      </c>
      <c r="F3785" s="42"/>
      <c r="G3785" s="48"/>
      <c r="H3785" s="59" t="s">
        <v>14</v>
      </c>
      <c r="I3785" s="58">
        <v>48</v>
      </c>
      <c r="J3785" s="58">
        <v>50</v>
      </c>
      <c r="K3785" s="58">
        <v>52</v>
      </c>
      <c r="L3785" s="58">
        <v>54</v>
      </c>
      <c r="M3785" s="58">
        <v>56</v>
      </c>
      <c r="N3785" s="58">
        <v>58</v>
      </c>
      <c r="O3785" s="58">
        <v>60</v>
      </c>
      <c r="P3785" s="58">
        <v>62</v>
      </c>
      <c r="Q3785" s="57">
        <v>64</v>
      </c>
      <c r="S3785" s="79"/>
      <c r="T3785" s="211"/>
    </row>
    <row r="3786" spans="1:20" outlineLevel="1" x14ac:dyDescent="0.2">
      <c r="A3786" s="184"/>
      <c r="B3786" s="185"/>
      <c r="C3786" s="189"/>
      <c r="D3786" s="193"/>
      <c r="E3786" s="194"/>
      <c r="F3786" s="42"/>
      <c r="G3786" s="48"/>
      <c r="H3786" s="78">
        <f t="shared" ref="H3786:H3793" si="348">SUM(I3786:Q3786)</f>
        <v>10</v>
      </c>
      <c r="I3786" s="77"/>
      <c r="J3786" s="77"/>
      <c r="K3786" s="77"/>
      <c r="L3786" s="77">
        <v>2</v>
      </c>
      <c r="M3786" s="77">
        <v>3</v>
      </c>
      <c r="N3786" s="77">
        <v>2</v>
      </c>
      <c r="O3786" s="77">
        <v>2</v>
      </c>
      <c r="P3786" s="77">
        <v>1</v>
      </c>
      <c r="Q3786" s="77"/>
      <c r="R3786" s="195" t="s">
        <v>143</v>
      </c>
      <c r="S3786" s="196"/>
      <c r="T3786" s="211"/>
    </row>
    <row r="3787" spans="1:20" ht="16" customHeight="1" outlineLevel="1" x14ac:dyDescent="0.2">
      <c r="A3787" s="184"/>
      <c r="B3787" s="185"/>
      <c r="C3787" s="189"/>
      <c r="D3787" s="63" t="s">
        <v>16</v>
      </c>
      <c r="E3787" s="76" t="s">
        <v>345</v>
      </c>
      <c r="F3787" s="42"/>
      <c r="G3787" s="48"/>
      <c r="H3787" s="73">
        <f t="shared" si="348"/>
        <v>0</v>
      </c>
      <c r="I3787" s="68"/>
      <c r="J3787" s="68"/>
      <c r="K3787" s="68"/>
      <c r="L3787" s="68"/>
      <c r="M3787" s="68"/>
      <c r="N3787" s="68"/>
      <c r="O3787" s="68"/>
      <c r="P3787" s="68"/>
      <c r="Q3787" s="68"/>
      <c r="R3787" s="197"/>
      <c r="S3787" s="192"/>
      <c r="T3787" s="211"/>
    </row>
    <row r="3788" spans="1:20" ht="16" customHeight="1" outlineLevel="1" x14ac:dyDescent="0.2">
      <c r="A3788" s="184"/>
      <c r="B3788" s="185"/>
      <c r="C3788" s="189"/>
      <c r="D3788" s="63" t="s">
        <v>17</v>
      </c>
      <c r="E3788" s="75" t="s">
        <v>346</v>
      </c>
      <c r="F3788" s="42"/>
      <c r="G3788" s="42"/>
      <c r="H3788" s="73">
        <f t="shared" si="348"/>
        <v>0</v>
      </c>
      <c r="I3788" s="68"/>
      <c r="J3788" s="68"/>
      <c r="K3788" s="68"/>
      <c r="L3788" s="68"/>
      <c r="M3788" s="68"/>
      <c r="N3788" s="68"/>
      <c r="O3788" s="68"/>
      <c r="P3788" s="68"/>
      <c r="Q3788" s="68"/>
      <c r="R3788" s="197"/>
      <c r="S3788" s="192"/>
      <c r="T3788" s="211"/>
    </row>
    <row r="3789" spans="1:20" outlineLevel="1" x14ac:dyDescent="0.2">
      <c r="A3789" s="184"/>
      <c r="B3789" s="185"/>
      <c r="C3789" s="189"/>
      <c r="D3789" s="193"/>
      <c r="E3789" s="194"/>
      <c r="F3789" s="42"/>
      <c r="G3789" s="48"/>
      <c r="H3789" s="73">
        <f t="shared" si="348"/>
        <v>0</v>
      </c>
      <c r="I3789" s="68"/>
      <c r="J3789" s="68"/>
      <c r="K3789" s="68"/>
      <c r="L3789" s="68"/>
      <c r="M3789" s="68"/>
      <c r="N3789" s="68"/>
      <c r="O3789" s="68"/>
      <c r="P3789" s="68"/>
      <c r="Q3789" s="68"/>
      <c r="R3789" s="197"/>
      <c r="S3789" s="192"/>
      <c r="T3789" s="211"/>
    </row>
    <row r="3790" spans="1:20" ht="16" customHeight="1" outlineLevel="1" x14ac:dyDescent="0.2">
      <c r="A3790" s="184"/>
      <c r="B3790" s="185"/>
      <c r="C3790" s="189"/>
      <c r="D3790" s="63" t="s">
        <v>18</v>
      </c>
      <c r="E3790" s="76">
        <v>95</v>
      </c>
      <c r="F3790" s="42"/>
      <c r="G3790" s="48"/>
      <c r="H3790" s="73">
        <f t="shared" si="348"/>
        <v>0</v>
      </c>
      <c r="I3790" s="68"/>
      <c r="J3790" s="68"/>
      <c r="K3790" s="68"/>
      <c r="L3790" s="68"/>
      <c r="M3790" s="68"/>
      <c r="N3790" s="68"/>
      <c r="O3790" s="68"/>
      <c r="P3790" s="68"/>
      <c r="Q3790" s="68"/>
      <c r="R3790" s="197"/>
      <c r="S3790" s="192"/>
      <c r="T3790" s="211"/>
    </row>
    <row r="3791" spans="1:20" ht="16" customHeight="1" outlineLevel="1" x14ac:dyDescent="0.2">
      <c r="A3791" s="184"/>
      <c r="B3791" s="185"/>
      <c r="C3791" s="189"/>
      <c r="D3791" s="63" t="s">
        <v>19</v>
      </c>
      <c r="E3791" s="75">
        <f>SUM(G3804:G3818)</f>
        <v>31.360000000000003</v>
      </c>
      <c r="F3791" s="42"/>
      <c r="G3791" s="42"/>
      <c r="H3791" s="73">
        <f t="shared" si="348"/>
        <v>0</v>
      </c>
      <c r="I3791" s="68"/>
      <c r="J3791" s="68"/>
      <c r="K3791" s="68"/>
      <c r="L3791" s="68"/>
      <c r="M3791" s="68"/>
      <c r="N3791" s="68"/>
      <c r="O3791" s="68"/>
      <c r="P3791" s="68"/>
      <c r="Q3791" s="68"/>
      <c r="R3791" s="197"/>
      <c r="S3791" s="192"/>
      <c r="T3791" s="211"/>
    </row>
    <row r="3792" spans="1:20" outlineLevel="1" x14ac:dyDescent="0.2">
      <c r="A3792" s="184"/>
      <c r="B3792" s="185"/>
      <c r="C3792" s="189"/>
      <c r="D3792" s="193"/>
      <c r="E3792" s="194"/>
      <c r="F3792" s="42"/>
      <c r="G3792" s="48"/>
      <c r="H3792" s="73">
        <f t="shared" si="348"/>
        <v>0</v>
      </c>
      <c r="I3792" s="68"/>
      <c r="J3792" s="68"/>
      <c r="K3792" s="68"/>
      <c r="L3792" s="68"/>
      <c r="M3792" s="68"/>
      <c r="N3792" s="68"/>
      <c r="O3792" s="68"/>
      <c r="P3792" s="68"/>
      <c r="Q3792" s="68"/>
      <c r="R3792" s="197"/>
      <c r="S3792" s="192"/>
      <c r="T3792" s="211"/>
    </row>
    <row r="3793" spans="1:20" ht="16" customHeight="1" outlineLevel="1" x14ac:dyDescent="0.2">
      <c r="A3793" s="184"/>
      <c r="B3793" s="185"/>
      <c r="C3793" s="189"/>
      <c r="D3793" s="63" t="s">
        <v>20</v>
      </c>
      <c r="E3793" s="75">
        <f>SUM(E3790:E3791)</f>
        <v>126.36</v>
      </c>
      <c r="F3793" s="42"/>
      <c r="G3793" s="74"/>
      <c r="H3793" s="73">
        <f t="shared" si="348"/>
        <v>0</v>
      </c>
      <c r="I3793" s="68"/>
      <c r="J3793" s="68"/>
      <c r="K3793" s="68"/>
      <c r="L3793" s="68"/>
      <c r="M3793" s="68"/>
      <c r="N3793" s="68"/>
      <c r="O3793" s="68"/>
      <c r="P3793" s="68"/>
      <c r="Q3793" s="68"/>
      <c r="R3793" s="197"/>
      <c r="S3793" s="192"/>
      <c r="T3793" s="211"/>
    </row>
    <row r="3794" spans="1:20" ht="16" customHeight="1" outlineLevel="1" x14ac:dyDescent="0.2">
      <c r="A3794" s="184"/>
      <c r="B3794" s="185"/>
      <c r="C3794" s="189"/>
      <c r="D3794" s="63" t="s">
        <v>21</v>
      </c>
      <c r="E3794" s="72">
        <f>SUM(E3796/E3793)</f>
        <v>3.9173789173789175</v>
      </c>
      <c r="F3794" s="42"/>
      <c r="G3794" s="71" t="s">
        <v>11</v>
      </c>
      <c r="H3794" s="69">
        <f>H3786</f>
        <v>10</v>
      </c>
      <c r="I3794" s="68"/>
      <c r="J3794" s="68"/>
      <c r="K3794" s="68"/>
      <c r="L3794" s="68"/>
      <c r="M3794" s="68"/>
      <c r="N3794" s="68"/>
      <c r="O3794" s="68"/>
      <c r="P3794" s="68"/>
      <c r="Q3794" s="67"/>
      <c r="R3794" s="197"/>
      <c r="S3794" s="192"/>
      <c r="T3794" s="211"/>
    </row>
    <row r="3795" spans="1:20" ht="17" outlineLevel="1" thickBot="1" x14ac:dyDescent="0.25">
      <c r="A3795" s="184"/>
      <c r="B3795" s="185"/>
      <c r="C3795" s="189"/>
      <c r="D3795" s="193"/>
      <c r="E3795" s="194"/>
      <c r="F3795" s="42"/>
      <c r="G3795" s="70" t="s">
        <v>22</v>
      </c>
      <c r="H3795" s="69">
        <v>0</v>
      </c>
      <c r="I3795" s="68"/>
      <c r="J3795" s="68"/>
      <c r="K3795" s="68"/>
      <c r="L3795" s="68"/>
      <c r="M3795" s="68"/>
      <c r="N3795" s="68"/>
      <c r="O3795" s="68"/>
      <c r="P3795" s="68"/>
      <c r="Q3795" s="67"/>
      <c r="R3795" s="197"/>
      <c r="S3795" s="192"/>
      <c r="T3795" s="211"/>
    </row>
    <row r="3796" spans="1:20" ht="16" customHeight="1" outlineLevel="1" thickBot="1" x14ac:dyDescent="0.25">
      <c r="A3796" s="184"/>
      <c r="B3796" s="185"/>
      <c r="C3796" s="189"/>
      <c r="D3796" s="63" t="s">
        <v>23</v>
      </c>
      <c r="E3796" s="66">
        <v>495</v>
      </c>
      <c r="G3796" s="48"/>
      <c r="H3796" s="65">
        <f>SUM(H3794:H3795)</f>
        <v>10</v>
      </c>
      <c r="I3796" s="64">
        <f t="shared" ref="I3796:Q3796" si="349">SUM(I3786:I3793)</f>
        <v>0</v>
      </c>
      <c r="J3796" s="64">
        <f t="shared" si="349"/>
        <v>0</v>
      </c>
      <c r="K3796" s="64">
        <f t="shared" si="349"/>
        <v>0</v>
      </c>
      <c r="L3796" s="64">
        <f t="shared" si="349"/>
        <v>2</v>
      </c>
      <c r="M3796" s="64">
        <f t="shared" si="349"/>
        <v>3</v>
      </c>
      <c r="N3796" s="64">
        <f t="shared" si="349"/>
        <v>2</v>
      </c>
      <c r="O3796" s="64">
        <f t="shared" si="349"/>
        <v>2</v>
      </c>
      <c r="P3796" s="64">
        <f t="shared" si="349"/>
        <v>1</v>
      </c>
      <c r="Q3796" s="64">
        <f t="shared" si="349"/>
        <v>0</v>
      </c>
      <c r="R3796" s="197"/>
      <c r="S3796" s="192"/>
      <c r="T3796" s="211"/>
    </row>
    <row r="3797" spans="1:20" ht="17" customHeight="1" outlineLevel="1" thickBot="1" x14ac:dyDescent="0.25">
      <c r="A3797" s="184"/>
      <c r="B3797" s="185"/>
      <c r="C3797" s="189"/>
      <c r="D3797" s="63" t="s">
        <v>24</v>
      </c>
      <c r="E3797" s="62">
        <f>SUM(E3796/2.5)</f>
        <v>198</v>
      </c>
      <c r="F3797" s="42"/>
      <c r="G3797" s="61"/>
      <c r="H3797" s="60" t="s">
        <v>14</v>
      </c>
      <c r="I3797" s="59">
        <v>48</v>
      </c>
      <c r="J3797" s="58">
        <v>50</v>
      </c>
      <c r="K3797" s="58">
        <v>52</v>
      </c>
      <c r="L3797" s="58">
        <v>54</v>
      </c>
      <c r="M3797" s="58">
        <v>56</v>
      </c>
      <c r="N3797" s="58">
        <v>58</v>
      </c>
      <c r="O3797" s="58">
        <v>60</v>
      </c>
      <c r="P3797" s="58">
        <v>62</v>
      </c>
      <c r="Q3797" s="57">
        <v>64</v>
      </c>
      <c r="R3797" s="197"/>
      <c r="S3797" s="192"/>
      <c r="T3797" s="211"/>
    </row>
    <row r="3798" spans="1:20" ht="17" outlineLevel="1" thickBot="1" x14ac:dyDescent="0.25">
      <c r="A3798" s="186"/>
      <c r="B3798" s="187"/>
      <c r="C3798" s="190"/>
      <c r="D3798" s="56" t="s">
        <v>25</v>
      </c>
      <c r="E3798" s="55">
        <f>SUM(E3796/2.2)</f>
        <v>224.99999999999997</v>
      </c>
      <c r="F3798" s="42"/>
      <c r="G3798" s="42"/>
      <c r="H3798" s="42"/>
      <c r="I3798" s="42"/>
      <c r="J3798" s="42"/>
      <c r="K3798" s="42"/>
      <c r="L3798" s="42"/>
      <c r="M3798" s="42"/>
      <c r="N3798" s="42"/>
      <c r="O3798" s="42"/>
      <c r="P3798" s="42"/>
      <c r="Q3798" s="42"/>
      <c r="R3798" s="198"/>
      <c r="S3798" s="199"/>
      <c r="T3798" s="211"/>
    </row>
    <row r="3799" spans="1:20" ht="17" outlineLevel="1" thickBot="1" x14ac:dyDescent="0.25">
      <c r="A3799" s="54" t="s">
        <v>26</v>
      </c>
      <c r="B3799" s="53">
        <v>46220</v>
      </c>
      <c r="C3799" s="42"/>
      <c r="D3799" s="48"/>
      <c r="E3799" s="52"/>
      <c r="F3799" s="42"/>
      <c r="S3799" s="28"/>
      <c r="T3799" s="211"/>
    </row>
    <row r="3800" spans="1:20" outlineLevel="1" x14ac:dyDescent="0.2">
      <c r="A3800" s="51" t="s">
        <v>27</v>
      </c>
      <c r="B3800" s="50"/>
      <c r="C3800" s="42"/>
      <c r="D3800" s="48"/>
      <c r="E3800" s="42"/>
      <c r="F3800" s="42"/>
      <c r="R3800" s="42"/>
      <c r="S3800" s="47"/>
      <c r="T3800" s="211"/>
    </row>
    <row r="3801" spans="1:20" outlineLevel="1" x14ac:dyDescent="0.2">
      <c r="A3801" s="49"/>
      <c r="B3801" s="42"/>
      <c r="C3801" s="42"/>
      <c r="D3801" s="48"/>
      <c r="E3801" s="42"/>
      <c r="F3801" s="42"/>
      <c r="G3801" s="42"/>
      <c r="H3801" s="42"/>
      <c r="I3801" s="42"/>
      <c r="J3801" s="42"/>
      <c r="K3801" s="42"/>
      <c r="L3801" s="42"/>
      <c r="M3801" s="42"/>
      <c r="N3801" s="42"/>
      <c r="O3801" s="42"/>
      <c r="P3801" s="42"/>
      <c r="Q3801" s="42"/>
      <c r="R3801" s="42"/>
      <c r="S3801" s="47"/>
      <c r="T3801" s="211"/>
    </row>
    <row r="3802" spans="1:20" ht="17" outlineLevel="1" thickBot="1" x14ac:dyDescent="0.25">
      <c r="A3802" s="49" t="s">
        <v>28</v>
      </c>
      <c r="B3802" s="42"/>
      <c r="C3802" s="42"/>
      <c r="D3802" s="48"/>
      <c r="E3802" s="42"/>
      <c r="F3802" s="42"/>
      <c r="G3802" s="42"/>
      <c r="H3802" s="42"/>
      <c r="I3802" s="42"/>
      <c r="J3802" s="42"/>
      <c r="K3802" s="42"/>
      <c r="L3802" s="42"/>
      <c r="M3802" s="42"/>
      <c r="N3802" s="42"/>
      <c r="O3802" s="42"/>
      <c r="P3802" s="42"/>
      <c r="Q3802" s="42"/>
      <c r="R3802" s="42"/>
      <c r="S3802" s="47"/>
      <c r="T3802" s="211"/>
    </row>
    <row r="3803" spans="1:20" outlineLevel="1" x14ac:dyDescent="0.2">
      <c r="A3803" s="46" t="s">
        <v>29</v>
      </c>
      <c r="B3803" s="45" t="s">
        <v>30</v>
      </c>
      <c r="C3803" s="44" t="s">
        <v>31</v>
      </c>
      <c r="D3803" s="44" t="s">
        <v>32</v>
      </c>
      <c r="E3803" s="44" t="s">
        <v>33</v>
      </c>
      <c r="F3803" s="44" t="s">
        <v>34</v>
      </c>
      <c r="G3803" s="44" t="s">
        <v>35</v>
      </c>
      <c r="H3803" s="43" t="s">
        <v>36</v>
      </c>
      <c r="I3803" s="200" t="s">
        <v>37</v>
      </c>
      <c r="J3803" s="201"/>
      <c r="K3803" s="202"/>
      <c r="L3803" s="202"/>
      <c r="M3803" s="202"/>
      <c r="N3803" s="202"/>
      <c r="O3803" s="202"/>
      <c r="P3803" s="42"/>
      <c r="Q3803" s="42"/>
      <c r="R3803" s="42"/>
      <c r="S3803" s="28"/>
      <c r="T3803" s="211"/>
    </row>
    <row r="3804" spans="1:20" ht="17" outlineLevel="1" x14ac:dyDescent="0.2">
      <c r="A3804" s="38" t="s">
        <v>54</v>
      </c>
      <c r="B3804" s="37" t="s">
        <v>280</v>
      </c>
      <c r="C3804" s="36" t="s">
        <v>281</v>
      </c>
      <c r="D3804" s="35">
        <v>2.2000000000000002</v>
      </c>
      <c r="E3804" s="41">
        <f>D3804*H3796</f>
        <v>22</v>
      </c>
      <c r="F3804" s="33" cm="1">
        <f t="array" ref="F3804">IFERROR(_xlfn.XLOOKUP(1,(TabFournisseurs[TYPE]=A3804)*(TabFournisseurs[SUPPLIER2]=B3804)*(TabFournisseurs[REF PRODUCT]=C3804),TabFournisseurs[Cost / per m]),0)</f>
        <v>11.3</v>
      </c>
      <c r="G3804" s="96">
        <f>F3804*D3804</f>
        <v>24.860000000000003</v>
      </c>
      <c r="H3804" s="40">
        <f>G3804*H3796</f>
        <v>248.60000000000002</v>
      </c>
      <c r="I3804" s="203"/>
      <c r="J3804" s="201"/>
      <c r="K3804" s="156"/>
      <c r="L3804" s="156"/>
      <c r="M3804" s="156"/>
      <c r="N3804" s="156"/>
      <c r="O3804" s="156"/>
      <c r="P3804" s="156"/>
      <c r="Q3804" s="156"/>
      <c r="R3804" s="156"/>
      <c r="S3804" s="157"/>
      <c r="T3804" s="211"/>
    </row>
    <row r="3805" spans="1:20" ht="17" outlineLevel="1" x14ac:dyDescent="0.2">
      <c r="A3805" s="38" t="s">
        <v>57</v>
      </c>
      <c r="B3805" s="37" t="s">
        <v>282</v>
      </c>
      <c r="C3805" s="36" t="s">
        <v>387</v>
      </c>
      <c r="D3805" s="35">
        <v>0.72</v>
      </c>
      <c r="E3805" s="34">
        <f>D3805*H3796</f>
        <v>7.1999999999999993</v>
      </c>
      <c r="F3805" s="33" cm="1">
        <f t="array" ref="F3805">IFERROR(_xlfn.XLOOKUP(1,(TabFournisseurs[TYPE]=A3805)*(TabFournisseurs[SUPPLIER2]=B3805)*(TabFournisseurs[REF PRODUCT]=C3805),TabFournisseurs[Cost / per m]),0)</f>
        <v>0</v>
      </c>
      <c r="G3805" s="32">
        <f t="shared" ref="G3805:G3815" si="350">F3805*D3805</f>
        <v>0</v>
      </c>
      <c r="H3805" s="31">
        <f>G3805*H3796</f>
        <v>0</v>
      </c>
      <c r="I3805" s="39"/>
      <c r="J3805" s="39"/>
      <c r="K3805" s="156"/>
      <c r="L3805" s="156"/>
      <c r="M3805" s="156"/>
      <c r="N3805" s="156"/>
      <c r="O3805" s="156"/>
      <c r="P3805" s="156"/>
      <c r="Q3805" s="156"/>
      <c r="R3805" s="156"/>
      <c r="S3805" s="157"/>
      <c r="T3805" s="211"/>
    </row>
    <row r="3806" spans="1:20" ht="17" outlineLevel="1" x14ac:dyDescent="0.2">
      <c r="A3806" s="38" t="s">
        <v>63</v>
      </c>
      <c r="B3806" s="37" t="s">
        <v>64</v>
      </c>
      <c r="C3806" s="36" t="s">
        <v>136</v>
      </c>
      <c r="D3806" s="35">
        <v>0.6</v>
      </c>
      <c r="E3806" s="34">
        <f>D3806*H3796</f>
        <v>6</v>
      </c>
      <c r="F3806" s="33" cm="1">
        <f t="array" ref="F3806">IFERROR(_xlfn.XLOOKUP(1,(TabFournisseurs[TYPE]=A3806)*(TabFournisseurs[SUPPLIER2]=B3806)*(TabFournisseurs[REF PRODUCT]=C3806),TabFournisseurs[Cost / per m]),0)</f>
        <v>0</v>
      </c>
      <c r="G3806" s="32">
        <f t="shared" si="350"/>
        <v>0</v>
      </c>
      <c r="H3806" s="31">
        <f>G3806*H3796</f>
        <v>0</v>
      </c>
      <c r="I3806" s="39"/>
      <c r="J3806" s="39"/>
      <c r="K3806" s="156"/>
      <c r="L3806" s="156"/>
      <c r="M3806" s="156"/>
      <c r="N3806" s="156"/>
      <c r="O3806" s="156"/>
      <c r="P3806" s="156"/>
      <c r="Q3806" s="156"/>
      <c r="R3806" s="156"/>
      <c r="S3806" s="157"/>
      <c r="T3806" s="211"/>
    </row>
    <row r="3807" spans="1:20" ht="17" outlineLevel="1" x14ac:dyDescent="0.2">
      <c r="A3807" s="38" t="s">
        <v>80</v>
      </c>
      <c r="B3807" s="37" t="s">
        <v>81</v>
      </c>
      <c r="C3807" s="36" t="s">
        <v>351</v>
      </c>
      <c r="D3807" s="35">
        <v>3</v>
      </c>
      <c r="E3807" s="34">
        <f>D3807*H3796</f>
        <v>30</v>
      </c>
      <c r="F3807" s="33" cm="1">
        <f t="array" ref="F3807">IFERROR(_xlfn.XLOOKUP(1,(TabFournisseurs[TYPE]=A3807)*(TabFournisseurs[SUPPLIER2]=B3807)*(TabFournisseurs[REF PRODUCT]=C3807),TabFournisseurs[Cost / per m]),0)</f>
        <v>0.13</v>
      </c>
      <c r="G3807" s="32">
        <f t="shared" si="350"/>
        <v>0.39</v>
      </c>
      <c r="H3807" s="31">
        <f>G3807*H3796</f>
        <v>3.9000000000000004</v>
      </c>
      <c r="I3807" s="30"/>
      <c r="J3807" s="30"/>
      <c r="K3807" s="156"/>
      <c r="L3807" s="156"/>
      <c r="M3807" s="156"/>
      <c r="N3807" s="156"/>
      <c r="O3807" s="156"/>
      <c r="P3807" s="156"/>
      <c r="Q3807" s="156"/>
      <c r="R3807" s="156"/>
      <c r="S3807" s="157"/>
      <c r="T3807" s="211"/>
    </row>
    <row r="3808" spans="1:20" ht="17" outlineLevel="1" x14ac:dyDescent="0.2">
      <c r="A3808" s="38" t="s">
        <v>80</v>
      </c>
      <c r="B3808" s="37" t="s">
        <v>81</v>
      </c>
      <c r="C3808" s="36" t="s">
        <v>82</v>
      </c>
      <c r="D3808" s="35">
        <v>10</v>
      </c>
      <c r="E3808" s="34">
        <f>D3808*H3796</f>
        <v>100</v>
      </c>
      <c r="F3808" s="33" cm="1">
        <f t="array" ref="F3808">IFERROR(_xlfn.XLOOKUP(1,(TabFournisseurs[TYPE]=A3808)*(TabFournisseurs[SUPPLIER2]=B3808)*(TabFournisseurs[REF PRODUCT]=C3808),TabFournisseurs[Cost / per m]),0)</f>
        <v>0.06</v>
      </c>
      <c r="G3808" s="32">
        <f t="shared" si="350"/>
        <v>0.6</v>
      </c>
      <c r="H3808" s="31">
        <f>G3808*H3796</f>
        <v>6</v>
      </c>
      <c r="I3808" s="30"/>
      <c r="J3808" s="30"/>
      <c r="K3808" s="29"/>
      <c r="L3808" s="29"/>
      <c r="M3808" s="29"/>
      <c r="N3808" s="29"/>
      <c r="O3808" s="29"/>
      <c r="P3808" s="29"/>
      <c r="Q3808" s="29"/>
      <c r="R3808" s="29"/>
      <c r="S3808" s="28"/>
      <c r="T3808" s="211"/>
    </row>
    <row r="3809" spans="1:20" ht="17" outlineLevel="1" x14ac:dyDescent="0.2">
      <c r="A3809" s="38" t="s">
        <v>72</v>
      </c>
      <c r="B3809" s="37" t="s">
        <v>73</v>
      </c>
      <c r="C3809" s="36" t="s">
        <v>352</v>
      </c>
      <c r="D3809" s="35">
        <v>0.5</v>
      </c>
      <c r="E3809" s="34">
        <f>D3809*H3796</f>
        <v>5</v>
      </c>
      <c r="F3809" s="33" cm="1">
        <f t="array" ref="F3809">IFERROR(_xlfn.XLOOKUP(1,(TabFournisseurs[TYPE]=A3809)*(TabFournisseurs[SUPPLIER2]=B3809)*(TabFournisseurs[REF PRODUCT]=C3809),TabFournisseurs[Cost / per m]),0)</f>
        <v>0</v>
      </c>
      <c r="G3809" s="32">
        <f t="shared" si="350"/>
        <v>0</v>
      </c>
      <c r="H3809" s="31">
        <f>G3809*H3796</f>
        <v>0</v>
      </c>
      <c r="I3809" s="158"/>
      <c r="J3809" s="159"/>
      <c r="K3809" s="29"/>
      <c r="L3809" s="29"/>
      <c r="M3809" s="29"/>
      <c r="N3809" s="29"/>
      <c r="O3809" s="29"/>
      <c r="P3809" s="29"/>
      <c r="Q3809" s="29"/>
      <c r="R3809" s="29"/>
      <c r="S3809" s="28"/>
      <c r="T3809" s="211"/>
    </row>
    <row r="3810" spans="1:20" ht="17" outlineLevel="1" x14ac:dyDescent="0.2">
      <c r="A3810" s="38" t="s">
        <v>72</v>
      </c>
      <c r="B3810" s="37" t="s">
        <v>73</v>
      </c>
      <c r="C3810" s="36" t="s">
        <v>74</v>
      </c>
      <c r="D3810" s="35">
        <v>1</v>
      </c>
      <c r="E3810" s="34">
        <f>D3810*H3796</f>
        <v>10</v>
      </c>
      <c r="F3810" s="33" cm="1">
        <f t="array" ref="F3810">IFERROR(_xlfn.XLOOKUP(1,(TabFournisseurs[TYPE]=A3810)*(TabFournisseurs[SUPPLIER2]=B3810)*(TabFournisseurs[REF PRODUCT]=C3810),TabFournisseurs[Cost / per m]),0)</f>
        <v>0.49</v>
      </c>
      <c r="G3810" s="32">
        <f t="shared" si="350"/>
        <v>0.49</v>
      </c>
      <c r="H3810" s="31">
        <f>G3810*H3796</f>
        <v>4.9000000000000004</v>
      </c>
      <c r="I3810" s="30"/>
      <c r="J3810" s="30"/>
      <c r="K3810" s="29"/>
      <c r="L3810" s="29"/>
      <c r="M3810" s="29"/>
      <c r="N3810" s="29"/>
      <c r="O3810" s="29"/>
      <c r="P3810" s="29"/>
      <c r="Q3810" s="29"/>
      <c r="R3810" s="29"/>
      <c r="S3810" s="28"/>
      <c r="T3810" s="211"/>
    </row>
    <row r="3811" spans="1:20" ht="17" outlineLevel="1" x14ac:dyDescent="0.2">
      <c r="A3811" s="38" t="s">
        <v>75</v>
      </c>
      <c r="B3811" s="37" t="s">
        <v>76</v>
      </c>
      <c r="C3811" s="36" t="s">
        <v>285</v>
      </c>
      <c r="D3811" s="35">
        <v>1</v>
      </c>
      <c r="E3811" s="34">
        <f>D3811*H3796</f>
        <v>10</v>
      </c>
      <c r="F3811" s="33" cm="1">
        <f t="array" ref="F3811">IFERROR(_xlfn.XLOOKUP(1,(TabFournisseurs[TYPE]=A3811)*(TabFournisseurs[SUPPLIER2]=B3811)*(TabFournisseurs[REF PRODUCT]=C3811),TabFournisseurs[Cost / per m]),0)</f>
        <v>0.27</v>
      </c>
      <c r="G3811" s="32">
        <f t="shared" si="350"/>
        <v>0.27</v>
      </c>
      <c r="H3811" s="31">
        <f>G3811*H3796</f>
        <v>2.7</v>
      </c>
      <c r="I3811" s="30"/>
      <c r="J3811" s="30"/>
      <c r="K3811" s="29"/>
      <c r="L3811" s="29"/>
      <c r="M3811" s="29"/>
      <c r="N3811" s="29"/>
      <c r="O3811" s="29"/>
      <c r="P3811" s="29"/>
      <c r="Q3811" s="29"/>
      <c r="R3811" s="29"/>
      <c r="S3811" s="28"/>
      <c r="T3811" s="211"/>
    </row>
    <row r="3812" spans="1:20" ht="17" outlineLevel="1" x14ac:dyDescent="0.2">
      <c r="A3812" s="38" t="s">
        <v>78</v>
      </c>
      <c r="B3812" s="37" t="s">
        <v>76</v>
      </c>
      <c r="C3812" s="36" t="s">
        <v>261</v>
      </c>
      <c r="D3812" s="35">
        <v>1</v>
      </c>
      <c r="E3812" s="34">
        <f>D3812*H3796</f>
        <v>10</v>
      </c>
      <c r="F3812" s="33" cm="1">
        <f t="array" ref="F3812">IFERROR(_xlfn.XLOOKUP(1,(TabFournisseurs[TYPE]=A3812)*(TabFournisseurs[SUPPLIER2]=B3812)*(TabFournisseurs[REF PRODUCT]=C3812),TabFournisseurs[Cost / per m]),0)</f>
        <v>0.25</v>
      </c>
      <c r="G3812" s="32">
        <f t="shared" si="350"/>
        <v>0.25</v>
      </c>
      <c r="H3812" s="31">
        <f>G3812*H3796</f>
        <v>2.5</v>
      </c>
      <c r="I3812" s="30"/>
      <c r="J3812" s="30"/>
      <c r="K3812" s="29"/>
      <c r="L3812" s="29"/>
      <c r="M3812" s="29"/>
      <c r="N3812" s="29"/>
      <c r="O3812" s="29"/>
      <c r="P3812" s="29"/>
      <c r="Q3812" s="29"/>
      <c r="R3812" s="29"/>
      <c r="S3812" s="28"/>
      <c r="T3812" s="211"/>
    </row>
    <row r="3813" spans="1:20" outlineLevel="1" x14ac:dyDescent="0.2">
      <c r="A3813" s="38"/>
      <c r="B3813" s="37"/>
      <c r="C3813" s="36"/>
      <c r="D3813" s="35"/>
      <c r="E3813" s="34">
        <f>D3813*H3796</f>
        <v>0</v>
      </c>
      <c r="F3813" s="33" cm="1">
        <f t="array" ref="F3813">IFERROR(_xlfn.XLOOKUP(1,(TabFournisseurs[TYPE]=A3813)*(TabFournisseurs[SUPPLIER2]=B3813)*(TabFournisseurs[REF PRODUCT]=C3813),TabFournisseurs[Cost / per m]),0)</f>
        <v>0</v>
      </c>
      <c r="G3813" s="32">
        <f t="shared" si="350"/>
        <v>0</v>
      </c>
      <c r="H3813" s="31">
        <f>G3813*H3796</f>
        <v>0</v>
      </c>
      <c r="I3813" s="30"/>
      <c r="J3813" s="30"/>
      <c r="K3813" s="29"/>
      <c r="L3813" s="29"/>
      <c r="M3813" s="29"/>
      <c r="N3813" s="29"/>
      <c r="O3813" s="29"/>
      <c r="P3813" s="29"/>
      <c r="Q3813" s="29"/>
      <c r="R3813" s="29"/>
      <c r="S3813" s="28"/>
      <c r="T3813" s="211"/>
    </row>
    <row r="3814" spans="1:20" outlineLevel="1" x14ac:dyDescent="0.2">
      <c r="A3814" s="38"/>
      <c r="B3814" s="37"/>
      <c r="C3814" s="36"/>
      <c r="D3814" s="35"/>
      <c r="E3814" s="34">
        <f>D3814*H3796</f>
        <v>0</v>
      </c>
      <c r="F3814" s="33" cm="1">
        <f t="array" ref="F3814">IFERROR(_xlfn.XLOOKUP(1,(TabFournisseurs[TYPE]=A3814)*(TabFournisseurs[SUPPLIER2]=B3814)*(TabFournisseurs[REF PRODUCT]=C3814),TabFournisseurs[Cost / per m]),0)</f>
        <v>0</v>
      </c>
      <c r="G3814" s="32">
        <f t="shared" si="350"/>
        <v>0</v>
      </c>
      <c r="H3814" s="31">
        <f>G3814*H3796</f>
        <v>0</v>
      </c>
      <c r="I3814" s="30"/>
      <c r="J3814" s="30"/>
      <c r="K3814" s="29"/>
      <c r="L3814" s="29"/>
      <c r="M3814" s="29"/>
      <c r="N3814" s="29"/>
      <c r="O3814" s="29"/>
      <c r="P3814" s="29"/>
      <c r="Q3814" s="29"/>
      <c r="R3814" s="29"/>
      <c r="S3814" s="28"/>
      <c r="T3814" s="211"/>
    </row>
    <row r="3815" spans="1:20" outlineLevel="1" x14ac:dyDescent="0.2">
      <c r="A3815" s="38"/>
      <c r="B3815" s="37"/>
      <c r="C3815" s="36"/>
      <c r="D3815" s="35"/>
      <c r="E3815" s="34">
        <f>D3815*H3796</f>
        <v>0</v>
      </c>
      <c r="F3815" s="33" cm="1">
        <f t="array" ref="F3815">IFERROR(_xlfn.XLOOKUP(1,(TabFournisseurs[TYPE]=A3815)*(TabFournisseurs[SUPPLIER2]=B3815)*(TabFournisseurs[REF PRODUCT]=C3815),TabFournisseurs[Cost / per m]),0)</f>
        <v>0</v>
      </c>
      <c r="G3815" s="32">
        <f t="shared" si="350"/>
        <v>0</v>
      </c>
      <c r="H3815" s="31">
        <f>G3815*H3796</f>
        <v>0</v>
      </c>
      <c r="I3815" s="30"/>
      <c r="J3815" s="30"/>
      <c r="K3815" s="29"/>
      <c r="L3815" s="29"/>
      <c r="M3815" s="29"/>
      <c r="N3815" s="29"/>
      <c r="O3815" s="29"/>
      <c r="P3815" s="29"/>
      <c r="Q3815" s="29"/>
      <c r="R3815" s="29"/>
      <c r="S3815" s="28"/>
      <c r="T3815" s="211"/>
    </row>
    <row r="3816" spans="1:20" ht="17" outlineLevel="1" x14ac:dyDescent="0.2">
      <c r="A3816" s="38" t="s">
        <v>38</v>
      </c>
      <c r="B3816" s="37" t="s">
        <v>39</v>
      </c>
      <c r="C3816" s="36" t="s">
        <v>102</v>
      </c>
      <c r="D3816" s="35">
        <v>1</v>
      </c>
      <c r="E3816" s="34">
        <f>D3816*H3796</f>
        <v>10</v>
      </c>
      <c r="F3816" s="33" cm="1">
        <f t="array" ref="F3816">IFERROR(_xlfn.XLOOKUP(1,(TabFournisseurs[TYPE]=A3816)*(TabFournisseurs[SUPPLIER2]=B3816)*(TabFournisseurs[REF PRODUCT]=C3816),TabFournisseurs[Cost / per m]),0)</f>
        <v>2</v>
      </c>
      <c r="G3816" s="32">
        <f t="shared" ref="G3816" si="351">F3816*D3816</f>
        <v>2</v>
      </c>
      <c r="H3816" s="31">
        <f>G3816*H3796</f>
        <v>20</v>
      </c>
      <c r="I3816" s="30"/>
      <c r="J3816" s="30"/>
      <c r="K3816" s="29"/>
      <c r="L3816" s="29"/>
      <c r="M3816" s="29"/>
      <c r="N3816" s="29"/>
      <c r="O3816" s="29"/>
      <c r="P3816" s="29"/>
      <c r="Q3816" s="29"/>
      <c r="R3816" s="29"/>
      <c r="S3816" s="28"/>
      <c r="T3816" s="211"/>
    </row>
    <row r="3817" spans="1:20" ht="17" outlineLevel="1" x14ac:dyDescent="0.2">
      <c r="A3817" s="38" t="s">
        <v>38</v>
      </c>
      <c r="B3817" s="37" t="s">
        <v>40</v>
      </c>
      <c r="C3817" s="36" t="s">
        <v>41</v>
      </c>
      <c r="D3817" s="35">
        <v>1</v>
      </c>
      <c r="E3817" s="34">
        <f>D3817*H3796</f>
        <v>10</v>
      </c>
      <c r="F3817" s="33" cm="1">
        <f t="array" ref="F3817">IFERROR(_xlfn.XLOOKUP(1,(TabFournisseurs[TYPE]=A3817)*(TabFournisseurs[SUPPLIER2]=B3817)*(TabFournisseurs[REF PRODUCT]=C3817),TabFournisseurs[Cost / per m]),0)</f>
        <v>2</v>
      </c>
      <c r="G3817" s="32">
        <f t="shared" ref="G3817:G3818" si="352">F3817*D3817</f>
        <v>2</v>
      </c>
      <c r="H3817" s="31">
        <f>G3817*H3796</f>
        <v>20</v>
      </c>
      <c r="I3817" s="30"/>
      <c r="J3817" s="30"/>
      <c r="K3817" s="29"/>
      <c r="L3817" s="29"/>
      <c r="M3817" s="29"/>
      <c r="N3817" s="29"/>
      <c r="O3817" s="29"/>
      <c r="P3817" s="29"/>
      <c r="Q3817" s="29"/>
      <c r="R3817" s="29"/>
      <c r="S3817" s="28"/>
      <c r="T3817" s="211"/>
    </row>
    <row r="3818" spans="1:20" ht="18" outlineLevel="1" thickBot="1" x14ac:dyDescent="0.25">
      <c r="A3818" s="27" t="s">
        <v>38</v>
      </c>
      <c r="B3818" s="26" t="s">
        <v>42</v>
      </c>
      <c r="C3818" s="25" t="s">
        <v>43</v>
      </c>
      <c r="D3818" s="24">
        <v>1</v>
      </c>
      <c r="E3818" s="23">
        <f>D3818*H3796</f>
        <v>10</v>
      </c>
      <c r="F3818" s="22" cm="1">
        <f t="array" ref="F3818">IFERROR(_xlfn.XLOOKUP(1,(TabFournisseurs[TYPE]=A3818)*(TabFournisseurs[SUPPLIER2]=B3818)*(TabFournisseurs[REF PRODUCT]=C3818),TabFournisseurs[Cost / per m]),0)</f>
        <v>0.5</v>
      </c>
      <c r="G3818" s="21">
        <f t="shared" si="352"/>
        <v>0.5</v>
      </c>
      <c r="H3818" s="20">
        <f>G3818*H3796</f>
        <v>5</v>
      </c>
      <c r="I3818" s="19"/>
      <c r="J3818" s="19"/>
      <c r="K3818" s="18"/>
      <c r="L3818" s="18"/>
      <c r="M3818" s="18"/>
      <c r="N3818" s="18"/>
      <c r="O3818" s="18"/>
      <c r="P3818" s="18"/>
      <c r="Q3818" s="18"/>
      <c r="R3818" s="18"/>
      <c r="S3818" s="17"/>
      <c r="T3818" s="211"/>
    </row>
    <row r="3819" spans="1:20" ht="17" thickBot="1" x14ac:dyDescent="0.25">
      <c r="A3819" s="95"/>
      <c r="B3819" s="95"/>
      <c r="C3819" s="95"/>
      <c r="D3819" s="95"/>
      <c r="E3819" s="95"/>
      <c r="F3819" s="95"/>
      <c r="G3819" s="95"/>
      <c r="H3819" s="95"/>
      <c r="I3819" s="95"/>
      <c r="J3819" s="95"/>
      <c r="K3819" s="95"/>
      <c r="L3819" s="95"/>
      <c r="M3819" s="95"/>
      <c r="N3819" s="95"/>
      <c r="O3819" s="95"/>
      <c r="P3819" s="95"/>
      <c r="Q3819" s="95"/>
      <c r="R3819" s="95"/>
      <c r="S3819" s="95"/>
      <c r="T3819" s="95"/>
    </row>
    <row r="3820" spans="1:20" ht="23" customHeight="1" x14ac:dyDescent="0.2">
      <c r="A3820" s="204" t="s">
        <v>407</v>
      </c>
      <c r="B3820" s="205"/>
      <c r="C3820" s="205"/>
      <c r="D3820" s="205"/>
      <c r="E3820" s="205"/>
      <c r="F3820" s="205"/>
      <c r="G3820" s="206"/>
      <c r="H3820" s="166" t="s">
        <v>412</v>
      </c>
      <c r="I3820" s="167"/>
      <c r="J3820" s="167"/>
      <c r="K3820" s="167"/>
      <c r="L3820" s="167"/>
      <c r="M3820" s="168"/>
      <c r="N3820" s="169" t="s">
        <v>1</v>
      </c>
      <c r="O3820" s="169"/>
      <c r="P3820" s="169"/>
      <c r="Q3820" s="169"/>
      <c r="R3820" s="171"/>
      <c r="S3820" s="173" t="s">
        <v>2</v>
      </c>
      <c r="T3820" s="210"/>
    </row>
    <row r="3821" spans="1:20" ht="23" customHeight="1" thickBot="1" x14ac:dyDescent="0.25">
      <c r="A3821" s="207"/>
      <c r="B3821" s="208"/>
      <c r="C3821" s="208"/>
      <c r="D3821" s="208"/>
      <c r="E3821" s="208"/>
      <c r="F3821" s="208"/>
      <c r="G3821" s="209"/>
      <c r="H3821" s="177"/>
      <c r="I3821" s="178"/>
      <c r="J3821" s="178"/>
      <c r="K3821" s="178"/>
      <c r="L3821" s="178"/>
      <c r="M3821" s="179"/>
      <c r="N3821" s="170"/>
      <c r="O3821" s="170"/>
      <c r="P3821" s="170"/>
      <c r="Q3821" s="170"/>
      <c r="R3821" s="172"/>
      <c r="S3821" s="174"/>
      <c r="T3821" s="210"/>
    </row>
    <row r="3822" spans="1:20" outlineLevel="1" x14ac:dyDescent="0.2">
      <c r="A3822" s="212">
        <v>46162</v>
      </c>
      <c r="B3822" s="181"/>
      <c r="C3822" s="94"/>
      <c r="D3822" s="94"/>
      <c r="E3822" s="94"/>
      <c r="F3822" s="94"/>
      <c r="G3822" s="94"/>
      <c r="H3822" s="94"/>
      <c r="I3822" s="94"/>
      <c r="J3822" s="94"/>
      <c r="K3822" s="94"/>
      <c r="L3822" s="94"/>
      <c r="M3822" s="94"/>
      <c r="N3822" s="94"/>
      <c r="O3822" s="94"/>
      <c r="P3822" s="94"/>
      <c r="Q3822" s="94"/>
      <c r="R3822" s="94"/>
      <c r="S3822" s="93" t="s">
        <v>47</v>
      </c>
      <c r="T3822" s="211"/>
    </row>
    <row r="3823" spans="1:20" ht="17" outlineLevel="1" thickBot="1" x14ac:dyDescent="0.25">
      <c r="A3823" s="92"/>
      <c r="B3823" s="42"/>
      <c r="C3823" s="42"/>
      <c r="D3823" s="42"/>
      <c r="E3823" s="42"/>
      <c r="F3823" s="42"/>
      <c r="G3823" s="42"/>
      <c r="H3823" s="42"/>
      <c r="I3823" s="42"/>
      <c r="J3823" s="42"/>
      <c r="K3823" s="42"/>
      <c r="L3823" s="42"/>
      <c r="M3823" s="42"/>
      <c r="N3823" s="42"/>
      <c r="O3823" s="42"/>
      <c r="P3823" s="42"/>
      <c r="Q3823" s="42"/>
      <c r="R3823" s="42"/>
      <c r="S3823" s="47"/>
      <c r="T3823" s="211"/>
    </row>
    <row r="3824" spans="1:20" ht="17" customHeight="1" outlineLevel="1" thickBot="1" x14ac:dyDescent="0.25">
      <c r="A3824" s="182" t="e" vm="62">
        <v>#VALUE!</v>
      </c>
      <c r="B3824" s="183"/>
      <c r="C3824" s="91" t="s">
        <v>6</v>
      </c>
      <c r="D3824" s="90" t="s">
        <v>7</v>
      </c>
      <c r="E3824" s="106" t="s">
        <v>413</v>
      </c>
      <c r="F3824" s="42"/>
      <c r="G3824" s="42"/>
      <c r="H3824" s="84" t="s">
        <v>8</v>
      </c>
      <c r="I3824" s="88"/>
      <c r="J3824" s="88"/>
      <c r="K3824" s="88"/>
      <c r="L3824" s="88"/>
      <c r="M3824" s="88"/>
      <c r="N3824" s="88"/>
      <c r="O3824" s="88"/>
      <c r="P3824" s="88"/>
      <c r="Q3824" s="88"/>
      <c r="S3824" s="87"/>
      <c r="T3824" s="211"/>
    </row>
    <row r="3825" spans="1:20" ht="16" customHeight="1" outlineLevel="1" x14ac:dyDescent="0.2">
      <c r="A3825" s="184"/>
      <c r="B3825" s="185"/>
      <c r="C3825" s="188"/>
      <c r="D3825" s="86" t="s">
        <v>9</v>
      </c>
      <c r="E3825" s="85" t="s">
        <v>49</v>
      </c>
      <c r="F3825" s="42"/>
      <c r="G3825" s="42"/>
      <c r="H3825" s="84" t="s">
        <v>10</v>
      </c>
      <c r="I3825" s="83"/>
      <c r="J3825" s="83"/>
      <c r="K3825" s="83"/>
      <c r="L3825" s="83"/>
      <c r="M3825" s="83"/>
      <c r="N3825" s="83"/>
      <c r="O3825" s="83"/>
      <c r="P3825" s="83"/>
      <c r="Q3825" s="83"/>
      <c r="R3825" s="191"/>
      <c r="S3825" s="192"/>
      <c r="T3825" s="211"/>
    </row>
    <row r="3826" spans="1:20" ht="16" customHeight="1" outlineLevel="1" x14ac:dyDescent="0.2">
      <c r="A3826" s="184"/>
      <c r="B3826" s="185"/>
      <c r="C3826" s="189"/>
      <c r="D3826" s="63" t="s">
        <v>11</v>
      </c>
      <c r="E3826" s="82" t="s">
        <v>50</v>
      </c>
      <c r="F3826" s="42"/>
      <c r="G3826" s="48"/>
      <c r="H3826" s="81"/>
      <c r="I3826" s="80"/>
      <c r="J3826" s="80"/>
      <c r="K3826" s="80"/>
      <c r="L3826" s="80"/>
      <c r="M3826" s="80"/>
      <c r="N3826" s="80"/>
      <c r="O3826" s="80"/>
      <c r="P3826" s="80"/>
      <c r="Q3826" s="80"/>
      <c r="R3826" s="191"/>
      <c r="S3826" s="192"/>
      <c r="T3826" s="211"/>
    </row>
    <row r="3827" spans="1:20" ht="16" customHeight="1" outlineLevel="1" thickBot="1" x14ac:dyDescent="0.25">
      <c r="A3827" s="184"/>
      <c r="B3827" s="185"/>
      <c r="C3827" s="189"/>
      <c r="D3827" s="63" t="s">
        <v>12</v>
      </c>
      <c r="E3827" s="82"/>
      <c r="F3827" s="42"/>
      <c r="G3827" s="48"/>
      <c r="H3827" s="81"/>
      <c r="I3827" s="80"/>
      <c r="J3827" s="80"/>
      <c r="K3827" s="80"/>
      <c r="L3827" s="80"/>
      <c r="M3827" s="80"/>
      <c r="N3827" s="80"/>
      <c r="O3827" s="80"/>
      <c r="P3827" s="80"/>
      <c r="Q3827" s="80"/>
      <c r="R3827" s="152"/>
      <c r="S3827" s="153"/>
      <c r="T3827" s="211"/>
    </row>
    <row r="3828" spans="1:20" ht="16" customHeight="1" outlineLevel="1" thickBot="1" x14ac:dyDescent="0.25">
      <c r="A3828" s="184"/>
      <c r="B3828" s="185"/>
      <c r="C3828" s="189"/>
      <c r="D3828" s="63" t="s">
        <v>13</v>
      </c>
      <c r="E3828" s="105" t="b">
        <v>0</v>
      </c>
      <c r="F3828" s="42"/>
      <c r="G3828" s="48"/>
      <c r="H3828" s="59" t="s">
        <v>14</v>
      </c>
      <c r="I3828" s="58">
        <v>48</v>
      </c>
      <c r="J3828" s="58">
        <v>50</v>
      </c>
      <c r="K3828" s="58">
        <v>52</v>
      </c>
      <c r="L3828" s="58">
        <v>54</v>
      </c>
      <c r="M3828" s="58">
        <v>56</v>
      </c>
      <c r="N3828" s="58">
        <v>58</v>
      </c>
      <c r="O3828" s="58">
        <v>60</v>
      </c>
      <c r="P3828" s="58">
        <v>62</v>
      </c>
      <c r="Q3828" s="57">
        <v>64</v>
      </c>
      <c r="S3828" s="79"/>
      <c r="T3828" s="211"/>
    </row>
    <row r="3829" spans="1:20" outlineLevel="1" x14ac:dyDescent="0.2">
      <c r="A3829" s="184"/>
      <c r="B3829" s="185"/>
      <c r="C3829" s="189"/>
      <c r="D3829" s="193"/>
      <c r="E3829" s="194"/>
      <c r="F3829" s="42"/>
      <c r="G3829" s="48"/>
      <c r="H3829" s="78">
        <f t="shared" ref="H3829:H3836" si="353">SUM(I3829:Q3829)</f>
        <v>19</v>
      </c>
      <c r="I3829" s="77">
        <v>3</v>
      </c>
      <c r="J3829" s="77">
        <v>2</v>
      </c>
      <c r="K3829" s="77">
        <v>4</v>
      </c>
      <c r="L3829" s="77">
        <v>3</v>
      </c>
      <c r="M3829" s="77">
        <v>5</v>
      </c>
      <c r="N3829" s="77">
        <v>1</v>
      </c>
      <c r="O3829" s="77">
        <v>1</v>
      </c>
      <c r="P3829" s="77"/>
      <c r="Q3829" s="77"/>
      <c r="R3829" s="195" t="s">
        <v>143</v>
      </c>
      <c r="S3829" s="196"/>
      <c r="T3829" s="211"/>
    </row>
    <row r="3830" spans="1:20" ht="16" customHeight="1" outlineLevel="1" x14ac:dyDescent="0.2">
      <c r="A3830" s="184"/>
      <c r="B3830" s="185"/>
      <c r="C3830" s="189"/>
      <c r="D3830" s="63" t="s">
        <v>16</v>
      </c>
      <c r="E3830" s="76" t="s">
        <v>345</v>
      </c>
      <c r="F3830" s="42"/>
      <c r="G3830" s="48"/>
      <c r="H3830" s="73">
        <f t="shared" si="353"/>
        <v>0</v>
      </c>
      <c r="I3830" s="68"/>
      <c r="J3830" s="68"/>
      <c r="K3830" s="68"/>
      <c r="L3830" s="68"/>
      <c r="M3830" s="68"/>
      <c r="N3830" s="68"/>
      <c r="O3830" s="68"/>
      <c r="P3830" s="68"/>
      <c r="Q3830" s="68"/>
      <c r="R3830" s="197"/>
      <c r="S3830" s="192"/>
      <c r="T3830" s="211"/>
    </row>
    <row r="3831" spans="1:20" ht="16" customHeight="1" outlineLevel="1" x14ac:dyDescent="0.2">
      <c r="A3831" s="184"/>
      <c r="B3831" s="185"/>
      <c r="C3831" s="189"/>
      <c r="D3831" s="63" t="s">
        <v>17</v>
      </c>
      <c r="E3831" s="75" t="s">
        <v>346</v>
      </c>
      <c r="F3831" s="42"/>
      <c r="G3831" s="42"/>
      <c r="H3831" s="73">
        <f t="shared" si="353"/>
        <v>0</v>
      </c>
      <c r="I3831" s="68"/>
      <c r="J3831" s="68"/>
      <c r="K3831" s="68"/>
      <c r="L3831" s="68"/>
      <c r="M3831" s="68"/>
      <c r="N3831" s="68"/>
      <c r="O3831" s="68"/>
      <c r="P3831" s="68"/>
      <c r="Q3831" s="68"/>
      <c r="R3831" s="197"/>
      <c r="S3831" s="192"/>
      <c r="T3831" s="211"/>
    </row>
    <row r="3832" spans="1:20" outlineLevel="1" x14ac:dyDescent="0.2">
      <c r="A3832" s="184"/>
      <c r="B3832" s="185"/>
      <c r="C3832" s="189"/>
      <c r="D3832" s="193"/>
      <c r="E3832" s="194"/>
      <c r="F3832" s="42"/>
      <c r="G3832" s="48"/>
      <c r="H3832" s="73">
        <f t="shared" si="353"/>
        <v>0</v>
      </c>
      <c r="I3832" s="68"/>
      <c r="J3832" s="68"/>
      <c r="K3832" s="68"/>
      <c r="L3832" s="68"/>
      <c r="M3832" s="68"/>
      <c r="N3832" s="68"/>
      <c r="O3832" s="68"/>
      <c r="P3832" s="68"/>
      <c r="Q3832" s="68"/>
      <c r="R3832" s="197"/>
      <c r="S3832" s="192"/>
      <c r="T3832" s="211"/>
    </row>
    <row r="3833" spans="1:20" ht="16" customHeight="1" outlineLevel="1" x14ac:dyDescent="0.2">
      <c r="A3833" s="184"/>
      <c r="B3833" s="185"/>
      <c r="C3833" s="189"/>
      <c r="D3833" s="63" t="s">
        <v>18</v>
      </c>
      <c r="E3833" s="76">
        <v>95</v>
      </c>
      <c r="F3833" s="42"/>
      <c r="G3833" s="48"/>
      <c r="H3833" s="73">
        <f t="shared" si="353"/>
        <v>0</v>
      </c>
      <c r="I3833" s="68"/>
      <c r="J3833" s="68"/>
      <c r="K3833" s="68"/>
      <c r="L3833" s="68"/>
      <c r="M3833" s="68"/>
      <c r="N3833" s="68"/>
      <c r="O3833" s="68"/>
      <c r="P3833" s="68"/>
      <c r="Q3833" s="68"/>
      <c r="R3833" s="197"/>
      <c r="S3833" s="192"/>
      <c r="T3833" s="211"/>
    </row>
    <row r="3834" spans="1:20" ht="16" customHeight="1" outlineLevel="1" x14ac:dyDescent="0.2">
      <c r="A3834" s="184"/>
      <c r="B3834" s="185"/>
      <c r="C3834" s="189"/>
      <c r="D3834" s="63" t="s">
        <v>19</v>
      </c>
      <c r="E3834" s="75">
        <f>SUM(G3847:G3861)</f>
        <v>31.360000000000003</v>
      </c>
      <c r="F3834" s="42"/>
      <c r="G3834" s="42"/>
      <c r="H3834" s="73">
        <f t="shared" si="353"/>
        <v>0</v>
      </c>
      <c r="I3834" s="68"/>
      <c r="J3834" s="68"/>
      <c r="K3834" s="68"/>
      <c r="L3834" s="68"/>
      <c r="M3834" s="68"/>
      <c r="N3834" s="68"/>
      <c r="O3834" s="68"/>
      <c r="P3834" s="68"/>
      <c r="Q3834" s="68"/>
      <c r="R3834" s="197"/>
      <c r="S3834" s="192"/>
      <c r="T3834" s="211"/>
    </row>
    <row r="3835" spans="1:20" outlineLevel="1" x14ac:dyDescent="0.2">
      <c r="A3835" s="184"/>
      <c r="B3835" s="185"/>
      <c r="C3835" s="189"/>
      <c r="D3835" s="193"/>
      <c r="E3835" s="194"/>
      <c r="F3835" s="42"/>
      <c r="G3835" s="48"/>
      <c r="H3835" s="73">
        <f t="shared" si="353"/>
        <v>0</v>
      </c>
      <c r="I3835" s="68"/>
      <c r="J3835" s="68"/>
      <c r="K3835" s="68"/>
      <c r="L3835" s="68"/>
      <c r="M3835" s="68"/>
      <c r="N3835" s="68"/>
      <c r="O3835" s="68"/>
      <c r="P3835" s="68"/>
      <c r="Q3835" s="68"/>
      <c r="R3835" s="197"/>
      <c r="S3835" s="192"/>
      <c r="T3835" s="211"/>
    </row>
    <row r="3836" spans="1:20" ht="16" customHeight="1" outlineLevel="1" x14ac:dyDescent="0.2">
      <c r="A3836" s="184"/>
      <c r="B3836" s="185"/>
      <c r="C3836" s="189"/>
      <c r="D3836" s="63" t="s">
        <v>20</v>
      </c>
      <c r="E3836" s="75">
        <f>SUM(E3833:E3834)</f>
        <v>126.36</v>
      </c>
      <c r="F3836" s="42"/>
      <c r="G3836" s="74"/>
      <c r="H3836" s="73">
        <f t="shared" si="353"/>
        <v>0</v>
      </c>
      <c r="I3836" s="68"/>
      <c r="J3836" s="68"/>
      <c r="K3836" s="68"/>
      <c r="L3836" s="68"/>
      <c r="M3836" s="68"/>
      <c r="N3836" s="68"/>
      <c r="O3836" s="68"/>
      <c r="P3836" s="68"/>
      <c r="Q3836" s="68"/>
      <c r="R3836" s="197"/>
      <c r="S3836" s="192"/>
      <c r="T3836" s="211"/>
    </row>
    <row r="3837" spans="1:20" ht="16" customHeight="1" outlineLevel="1" x14ac:dyDescent="0.2">
      <c r="A3837" s="184"/>
      <c r="B3837" s="185"/>
      <c r="C3837" s="189"/>
      <c r="D3837" s="63" t="s">
        <v>21</v>
      </c>
      <c r="E3837" s="72">
        <f>SUM(E3839/E3836)</f>
        <v>3.9173789173789175</v>
      </c>
      <c r="F3837" s="42"/>
      <c r="G3837" s="71" t="s">
        <v>11</v>
      </c>
      <c r="H3837" s="69">
        <f>H3829</f>
        <v>19</v>
      </c>
      <c r="I3837" s="68"/>
      <c r="J3837" s="68"/>
      <c r="K3837" s="68"/>
      <c r="L3837" s="68"/>
      <c r="M3837" s="68"/>
      <c r="N3837" s="68"/>
      <c r="O3837" s="68"/>
      <c r="P3837" s="68"/>
      <c r="Q3837" s="67"/>
      <c r="R3837" s="197"/>
      <c r="S3837" s="192"/>
      <c r="T3837" s="211"/>
    </row>
    <row r="3838" spans="1:20" ht="17" outlineLevel="1" thickBot="1" x14ac:dyDescent="0.25">
      <c r="A3838" s="184"/>
      <c r="B3838" s="185"/>
      <c r="C3838" s="189"/>
      <c r="D3838" s="193"/>
      <c r="E3838" s="194"/>
      <c r="F3838" s="42"/>
      <c r="G3838" s="70" t="s">
        <v>22</v>
      </c>
      <c r="H3838" s="69">
        <v>0</v>
      </c>
      <c r="I3838" s="68"/>
      <c r="J3838" s="68"/>
      <c r="K3838" s="68"/>
      <c r="L3838" s="68"/>
      <c r="M3838" s="68"/>
      <c r="N3838" s="68"/>
      <c r="O3838" s="68"/>
      <c r="P3838" s="68"/>
      <c r="Q3838" s="67"/>
      <c r="R3838" s="197"/>
      <c r="S3838" s="192"/>
      <c r="T3838" s="211"/>
    </row>
    <row r="3839" spans="1:20" ht="16" customHeight="1" outlineLevel="1" thickBot="1" x14ac:dyDescent="0.25">
      <c r="A3839" s="184"/>
      <c r="B3839" s="185"/>
      <c r="C3839" s="189"/>
      <c r="D3839" s="63" t="s">
        <v>23</v>
      </c>
      <c r="E3839" s="66">
        <v>495</v>
      </c>
      <c r="G3839" s="48"/>
      <c r="H3839" s="65">
        <f>SUM(H3837:H3838)</f>
        <v>19</v>
      </c>
      <c r="I3839" s="64">
        <f t="shared" ref="I3839:Q3839" si="354">SUM(I3829:I3836)</f>
        <v>3</v>
      </c>
      <c r="J3839" s="64">
        <f t="shared" si="354"/>
        <v>2</v>
      </c>
      <c r="K3839" s="64">
        <f t="shared" si="354"/>
        <v>4</v>
      </c>
      <c r="L3839" s="64">
        <f t="shared" si="354"/>
        <v>3</v>
      </c>
      <c r="M3839" s="64">
        <f t="shared" si="354"/>
        <v>5</v>
      </c>
      <c r="N3839" s="64">
        <f t="shared" si="354"/>
        <v>1</v>
      </c>
      <c r="O3839" s="64">
        <f t="shared" si="354"/>
        <v>1</v>
      </c>
      <c r="P3839" s="64">
        <f t="shared" si="354"/>
        <v>0</v>
      </c>
      <c r="Q3839" s="64">
        <f t="shared" si="354"/>
        <v>0</v>
      </c>
      <c r="R3839" s="197"/>
      <c r="S3839" s="192"/>
      <c r="T3839" s="211"/>
    </row>
    <row r="3840" spans="1:20" ht="17" customHeight="1" outlineLevel="1" thickBot="1" x14ac:dyDescent="0.25">
      <c r="A3840" s="184"/>
      <c r="B3840" s="185"/>
      <c r="C3840" s="189"/>
      <c r="D3840" s="63" t="s">
        <v>24</v>
      </c>
      <c r="E3840" s="62">
        <f>SUM(E3839/2.5)</f>
        <v>198</v>
      </c>
      <c r="F3840" s="42"/>
      <c r="G3840" s="61"/>
      <c r="H3840" s="60" t="s">
        <v>14</v>
      </c>
      <c r="I3840" s="59">
        <v>48</v>
      </c>
      <c r="J3840" s="58">
        <v>50</v>
      </c>
      <c r="K3840" s="58">
        <v>52</v>
      </c>
      <c r="L3840" s="58">
        <v>54</v>
      </c>
      <c r="M3840" s="58">
        <v>56</v>
      </c>
      <c r="N3840" s="58">
        <v>58</v>
      </c>
      <c r="O3840" s="58">
        <v>60</v>
      </c>
      <c r="P3840" s="58">
        <v>62</v>
      </c>
      <c r="Q3840" s="57">
        <v>64</v>
      </c>
      <c r="R3840" s="197"/>
      <c r="S3840" s="192"/>
      <c r="T3840" s="211"/>
    </row>
    <row r="3841" spans="1:20" ht="17" outlineLevel="1" thickBot="1" x14ac:dyDescent="0.25">
      <c r="A3841" s="186"/>
      <c r="B3841" s="187"/>
      <c r="C3841" s="190"/>
      <c r="D3841" s="56" t="s">
        <v>25</v>
      </c>
      <c r="E3841" s="55">
        <f>SUM(E3839/2.2)</f>
        <v>224.99999999999997</v>
      </c>
      <c r="F3841" s="42"/>
      <c r="G3841" s="42"/>
      <c r="H3841" s="42"/>
      <c r="I3841" s="42"/>
      <c r="J3841" s="42"/>
      <c r="K3841" s="42"/>
      <c r="L3841" s="42"/>
      <c r="M3841" s="42"/>
      <c r="N3841" s="42"/>
      <c r="O3841" s="42"/>
      <c r="P3841" s="42"/>
      <c r="Q3841" s="42"/>
      <c r="R3841" s="198"/>
      <c r="S3841" s="199"/>
      <c r="T3841" s="211"/>
    </row>
    <row r="3842" spans="1:20" ht="17" outlineLevel="1" thickBot="1" x14ac:dyDescent="0.25">
      <c r="A3842" s="54" t="s">
        <v>26</v>
      </c>
      <c r="B3842" s="53">
        <v>46220</v>
      </c>
      <c r="C3842" s="42"/>
      <c r="D3842" s="48"/>
      <c r="E3842" s="52"/>
      <c r="F3842" s="42"/>
      <c r="S3842" s="28"/>
      <c r="T3842" s="211"/>
    </row>
    <row r="3843" spans="1:20" outlineLevel="1" x14ac:dyDescent="0.2">
      <c r="A3843" s="51" t="s">
        <v>27</v>
      </c>
      <c r="B3843" s="50"/>
      <c r="C3843" s="42"/>
      <c r="D3843" s="48"/>
      <c r="E3843" s="42"/>
      <c r="F3843" s="42"/>
      <c r="R3843" s="42"/>
      <c r="S3843" s="47"/>
      <c r="T3843" s="211"/>
    </row>
    <row r="3844" spans="1:20" outlineLevel="1" x14ac:dyDescent="0.2">
      <c r="A3844" s="49"/>
      <c r="B3844" s="42"/>
      <c r="C3844" s="42"/>
      <c r="D3844" s="48"/>
      <c r="E3844" s="42"/>
      <c r="F3844" s="42"/>
      <c r="G3844" s="42"/>
      <c r="H3844" s="42"/>
      <c r="I3844" s="42"/>
      <c r="J3844" s="42"/>
      <c r="K3844" s="42"/>
      <c r="L3844" s="42"/>
      <c r="M3844" s="42"/>
      <c r="N3844" s="42"/>
      <c r="O3844" s="42"/>
      <c r="P3844" s="42"/>
      <c r="Q3844" s="42"/>
      <c r="R3844" s="42"/>
      <c r="S3844" s="47"/>
      <c r="T3844" s="211"/>
    </row>
    <row r="3845" spans="1:20" ht="17" outlineLevel="1" thickBot="1" x14ac:dyDescent="0.25">
      <c r="A3845" s="49" t="s">
        <v>28</v>
      </c>
      <c r="B3845" s="42"/>
      <c r="C3845" s="42"/>
      <c r="D3845" s="48"/>
      <c r="E3845" s="42"/>
      <c r="F3845" s="42"/>
      <c r="G3845" s="42"/>
      <c r="H3845" s="42"/>
      <c r="I3845" s="42"/>
      <c r="J3845" s="42"/>
      <c r="K3845" s="42"/>
      <c r="L3845" s="42"/>
      <c r="M3845" s="42"/>
      <c r="N3845" s="42"/>
      <c r="O3845" s="42"/>
      <c r="P3845" s="42"/>
      <c r="Q3845" s="42"/>
      <c r="R3845" s="42"/>
      <c r="S3845" s="47"/>
      <c r="T3845" s="211"/>
    </row>
    <row r="3846" spans="1:20" outlineLevel="1" x14ac:dyDescent="0.2">
      <c r="A3846" s="46" t="s">
        <v>29</v>
      </c>
      <c r="B3846" s="45" t="s">
        <v>30</v>
      </c>
      <c r="C3846" s="44" t="s">
        <v>31</v>
      </c>
      <c r="D3846" s="44" t="s">
        <v>32</v>
      </c>
      <c r="E3846" s="44" t="s">
        <v>33</v>
      </c>
      <c r="F3846" s="44" t="s">
        <v>34</v>
      </c>
      <c r="G3846" s="44" t="s">
        <v>35</v>
      </c>
      <c r="H3846" s="43" t="s">
        <v>36</v>
      </c>
      <c r="I3846" s="200" t="s">
        <v>37</v>
      </c>
      <c r="J3846" s="201"/>
      <c r="K3846" s="202"/>
      <c r="L3846" s="202"/>
      <c r="M3846" s="202"/>
      <c r="N3846" s="202"/>
      <c r="O3846" s="202"/>
      <c r="P3846" s="42"/>
      <c r="Q3846" s="42"/>
      <c r="R3846" s="42"/>
      <c r="S3846" s="28"/>
      <c r="T3846" s="211"/>
    </row>
    <row r="3847" spans="1:20" ht="17" outlineLevel="1" x14ac:dyDescent="0.2">
      <c r="A3847" s="38" t="s">
        <v>54</v>
      </c>
      <c r="B3847" s="37" t="s">
        <v>280</v>
      </c>
      <c r="C3847" s="36" t="s">
        <v>281</v>
      </c>
      <c r="D3847" s="35">
        <v>2.2000000000000002</v>
      </c>
      <c r="E3847" s="41">
        <f>D3847*H3839</f>
        <v>41.800000000000004</v>
      </c>
      <c r="F3847" s="33" cm="1">
        <f t="array" ref="F3847">IFERROR(_xlfn.XLOOKUP(1,(TabFournisseurs[TYPE]=A3847)*(TabFournisseurs[SUPPLIER2]=B3847)*(TabFournisseurs[REF PRODUCT]=C3847),TabFournisseurs[Cost / per m]),0)</f>
        <v>11.3</v>
      </c>
      <c r="G3847" s="96">
        <f>F3847*D3847</f>
        <v>24.860000000000003</v>
      </c>
      <c r="H3847" s="40">
        <f>G3847*H3839</f>
        <v>472.34000000000003</v>
      </c>
      <c r="I3847" s="203"/>
      <c r="J3847" s="201"/>
      <c r="K3847" s="156"/>
      <c r="L3847" s="156"/>
      <c r="M3847" s="156"/>
      <c r="N3847" s="156"/>
      <c r="O3847" s="156"/>
      <c r="P3847" s="156"/>
      <c r="Q3847" s="156"/>
      <c r="R3847" s="156"/>
      <c r="S3847" s="157"/>
      <c r="T3847" s="211"/>
    </row>
    <row r="3848" spans="1:20" ht="17" outlineLevel="1" x14ac:dyDescent="0.2">
      <c r="A3848" s="38" t="s">
        <v>57</v>
      </c>
      <c r="B3848" s="37" t="s">
        <v>282</v>
      </c>
      <c r="C3848" s="36" t="s">
        <v>387</v>
      </c>
      <c r="D3848" s="35">
        <v>0.72</v>
      </c>
      <c r="E3848" s="34">
        <f>D3848*H3839</f>
        <v>13.68</v>
      </c>
      <c r="F3848" s="33" cm="1">
        <f t="array" ref="F3848">IFERROR(_xlfn.XLOOKUP(1,(TabFournisseurs[TYPE]=A3848)*(TabFournisseurs[SUPPLIER2]=B3848)*(TabFournisseurs[REF PRODUCT]=C3848),TabFournisseurs[Cost / per m]),0)</f>
        <v>0</v>
      </c>
      <c r="G3848" s="32">
        <f t="shared" ref="G3848:G3858" si="355">F3848*D3848</f>
        <v>0</v>
      </c>
      <c r="H3848" s="31">
        <f>G3848*H3839</f>
        <v>0</v>
      </c>
      <c r="I3848" s="39"/>
      <c r="J3848" s="39"/>
      <c r="K3848" s="156"/>
      <c r="L3848" s="156"/>
      <c r="M3848" s="156"/>
      <c r="N3848" s="156"/>
      <c r="O3848" s="156"/>
      <c r="P3848" s="156"/>
      <c r="Q3848" s="156"/>
      <c r="R3848" s="156"/>
      <c r="S3848" s="157"/>
      <c r="T3848" s="211"/>
    </row>
    <row r="3849" spans="1:20" ht="17" outlineLevel="1" x14ac:dyDescent="0.2">
      <c r="A3849" s="38" t="s">
        <v>63</v>
      </c>
      <c r="B3849" s="37" t="s">
        <v>64</v>
      </c>
      <c r="C3849" s="36" t="s">
        <v>136</v>
      </c>
      <c r="D3849" s="35">
        <v>0.6</v>
      </c>
      <c r="E3849" s="34">
        <f>D3849*H3839</f>
        <v>11.4</v>
      </c>
      <c r="F3849" s="33" cm="1">
        <f t="array" ref="F3849">IFERROR(_xlfn.XLOOKUP(1,(TabFournisseurs[TYPE]=A3849)*(TabFournisseurs[SUPPLIER2]=B3849)*(TabFournisseurs[REF PRODUCT]=C3849),TabFournisseurs[Cost / per m]),0)</f>
        <v>0</v>
      </c>
      <c r="G3849" s="32">
        <f t="shared" si="355"/>
        <v>0</v>
      </c>
      <c r="H3849" s="31">
        <f>G3849*H3839</f>
        <v>0</v>
      </c>
      <c r="I3849" s="39"/>
      <c r="J3849" s="39"/>
      <c r="K3849" s="156"/>
      <c r="L3849" s="156"/>
      <c r="M3849" s="156"/>
      <c r="N3849" s="156"/>
      <c r="O3849" s="156"/>
      <c r="P3849" s="156"/>
      <c r="Q3849" s="156"/>
      <c r="R3849" s="156"/>
      <c r="S3849" s="157"/>
      <c r="T3849" s="211"/>
    </row>
    <row r="3850" spans="1:20" ht="17" outlineLevel="1" x14ac:dyDescent="0.2">
      <c r="A3850" s="38" t="s">
        <v>80</v>
      </c>
      <c r="B3850" s="37" t="s">
        <v>81</v>
      </c>
      <c r="C3850" s="36" t="s">
        <v>351</v>
      </c>
      <c r="D3850" s="35">
        <v>3</v>
      </c>
      <c r="E3850" s="34">
        <f>D3850*H3839</f>
        <v>57</v>
      </c>
      <c r="F3850" s="33" cm="1">
        <f t="array" ref="F3850">IFERROR(_xlfn.XLOOKUP(1,(TabFournisseurs[TYPE]=A3850)*(TabFournisseurs[SUPPLIER2]=B3850)*(TabFournisseurs[REF PRODUCT]=C3850),TabFournisseurs[Cost / per m]),0)</f>
        <v>0.13</v>
      </c>
      <c r="G3850" s="32">
        <f t="shared" si="355"/>
        <v>0.39</v>
      </c>
      <c r="H3850" s="31">
        <f>G3850*H3839</f>
        <v>7.41</v>
      </c>
      <c r="I3850" s="30"/>
      <c r="J3850" s="30"/>
      <c r="K3850" s="156"/>
      <c r="L3850" s="156"/>
      <c r="M3850" s="156"/>
      <c r="N3850" s="156"/>
      <c r="O3850" s="156"/>
      <c r="P3850" s="156"/>
      <c r="Q3850" s="156"/>
      <c r="R3850" s="156"/>
      <c r="S3850" s="157"/>
      <c r="T3850" s="211"/>
    </row>
    <row r="3851" spans="1:20" ht="17" outlineLevel="1" x14ac:dyDescent="0.2">
      <c r="A3851" s="38" t="s">
        <v>80</v>
      </c>
      <c r="B3851" s="37" t="s">
        <v>81</v>
      </c>
      <c r="C3851" s="36" t="s">
        <v>82</v>
      </c>
      <c r="D3851" s="35">
        <v>10</v>
      </c>
      <c r="E3851" s="34">
        <f>D3851*H3839</f>
        <v>190</v>
      </c>
      <c r="F3851" s="33" cm="1">
        <f t="array" ref="F3851">IFERROR(_xlfn.XLOOKUP(1,(TabFournisseurs[TYPE]=A3851)*(TabFournisseurs[SUPPLIER2]=B3851)*(TabFournisseurs[REF PRODUCT]=C3851),TabFournisseurs[Cost / per m]),0)</f>
        <v>0.06</v>
      </c>
      <c r="G3851" s="32">
        <f t="shared" si="355"/>
        <v>0.6</v>
      </c>
      <c r="H3851" s="31">
        <f>G3851*H3839</f>
        <v>11.4</v>
      </c>
      <c r="I3851" s="30"/>
      <c r="J3851" s="30"/>
      <c r="K3851" s="29"/>
      <c r="L3851" s="29"/>
      <c r="M3851" s="29"/>
      <c r="N3851" s="29"/>
      <c r="O3851" s="29"/>
      <c r="P3851" s="29"/>
      <c r="Q3851" s="29"/>
      <c r="R3851" s="29"/>
      <c r="S3851" s="28"/>
      <c r="T3851" s="211"/>
    </row>
    <row r="3852" spans="1:20" ht="17" outlineLevel="1" x14ac:dyDescent="0.2">
      <c r="A3852" s="38" t="s">
        <v>72</v>
      </c>
      <c r="B3852" s="37" t="s">
        <v>73</v>
      </c>
      <c r="C3852" s="36" t="s">
        <v>352</v>
      </c>
      <c r="D3852" s="35">
        <v>0.5</v>
      </c>
      <c r="E3852" s="34">
        <f>D3852*H3839</f>
        <v>9.5</v>
      </c>
      <c r="F3852" s="33" cm="1">
        <f t="array" ref="F3852">IFERROR(_xlfn.XLOOKUP(1,(TabFournisseurs[TYPE]=A3852)*(TabFournisseurs[SUPPLIER2]=B3852)*(TabFournisseurs[REF PRODUCT]=C3852),TabFournisseurs[Cost / per m]),0)</f>
        <v>0</v>
      </c>
      <c r="G3852" s="32">
        <f t="shared" si="355"/>
        <v>0</v>
      </c>
      <c r="H3852" s="31">
        <f>G3852*H3839</f>
        <v>0</v>
      </c>
      <c r="I3852" s="158"/>
      <c r="J3852" s="159"/>
      <c r="K3852" s="29"/>
      <c r="L3852" s="29"/>
      <c r="M3852" s="29"/>
      <c r="N3852" s="29"/>
      <c r="O3852" s="29"/>
      <c r="P3852" s="29"/>
      <c r="Q3852" s="29"/>
      <c r="R3852" s="29"/>
      <c r="S3852" s="28"/>
      <c r="T3852" s="211"/>
    </row>
    <row r="3853" spans="1:20" ht="17" outlineLevel="1" x14ac:dyDescent="0.2">
      <c r="A3853" s="38" t="s">
        <v>72</v>
      </c>
      <c r="B3853" s="37" t="s">
        <v>73</v>
      </c>
      <c r="C3853" s="36" t="s">
        <v>74</v>
      </c>
      <c r="D3853" s="35">
        <v>1</v>
      </c>
      <c r="E3853" s="34">
        <f>D3853*H3839</f>
        <v>19</v>
      </c>
      <c r="F3853" s="33" cm="1">
        <f t="array" ref="F3853">IFERROR(_xlfn.XLOOKUP(1,(TabFournisseurs[TYPE]=A3853)*(TabFournisseurs[SUPPLIER2]=B3853)*(TabFournisseurs[REF PRODUCT]=C3853),TabFournisseurs[Cost / per m]),0)</f>
        <v>0.49</v>
      </c>
      <c r="G3853" s="32">
        <f t="shared" si="355"/>
        <v>0.49</v>
      </c>
      <c r="H3853" s="31">
        <f>G3853*H3839</f>
        <v>9.31</v>
      </c>
      <c r="I3853" s="30"/>
      <c r="J3853" s="30"/>
      <c r="K3853" s="29"/>
      <c r="L3853" s="29"/>
      <c r="M3853" s="29"/>
      <c r="N3853" s="29"/>
      <c r="O3853" s="29"/>
      <c r="P3853" s="29"/>
      <c r="Q3853" s="29"/>
      <c r="R3853" s="29"/>
      <c r="S3853" s="28"/>
      <c r="T3853" s="211"/>
    </row>
    <row r="3854" spans="1:20" ht="17" outlineLevel="1" x14ac:dyDescent="0.2">
      <c r="A3854" s="38" t="s">
        <v>75</v>
      </c>
      <c r="B3854" s="37" t="s">
        <v>76</v>
      </c>
      <c r="C3854" s="36" t="s">
        <v>285</v>
      </c>
      <c r="D3854" s="35">
        <v>1</v>
      </c>
      <c r="E3854" s="34">
        <f>D3854*H3839</f>
        <v>19</v>
      </c>
      <c r="F3854" s="33" cm="1">
        <f t="array" ref="F3854">IFERROR(_xlfn.XLOOKUP(1,(TabFournisseurs[TYPE]=A3854)*(TabFournisseurs[SUPPLIER2]=B3854)*(TabFournisseurs[REF PRODUCT]=C3854),TabFournisseurs[Cost / per m]),0)</f>
        <v>0.27</v>
      </c>
      <c r="G3854" s="32">
        <f t="shared" si="355"/>
        <v>0.27</v>
      </c>
      <c r="H3854" s="31">
        <f>G3854*H3839</f>
        <v>5.1300000000000008</v>
      </c>
      <c r="I3854" s="30"/>
      <c r="J3854" s="30"/>
      <c r="K3854" s="29"/>
      <c r="L3854" s="29"/>
      <c r="M3854" s="29"/>
      <c r="N3854" s="29"/>
      <c r="O3854" s="29"/>
      <c r="P3854" s="29"/>
      <c r="Q3854" s="29"/>
      <c r="R3854" s="29"/>
      <c r="S3854" s="28"/>
      <c r="T3854" s="211"/>
    </row>
    <row r="3855" spans="1:20" ht="17" outlineLevel="1" x14ac:dyDescent="0.2">
      <c r="A3855" s="38" t="s">
        <v>78</v>
      </c>
      <c r="B3855" s="37" t="s">
        <v>76</v>
      </c>
      <c r="C3855" s="36" t="s">
        <v>261</v>
      </c>
      <c r="D3855" s="35">
        <v>1</v>
      </c>
      <c r="E3855" s="34">
        <f>D3855*H3839</f>
        <v>19</v>
      </c>
      <c r="F3855" s="33" cm="1">
        <f t="array" ref="F3855">IFERROR(_xlfn.XLOOKUP(1,(TabFournisseurs[TYPE]=A3855)*(TabFournisseurs[SUPPLIER2]=B3855)*(TabFournisseurs[REF PRODUCT]=C3855),TabFournisseurs[Cost / per m]),0)</f>
        <v>0.25</v>
      </c>
      <c r="G3855" s="32">
        <f t="shared" si="355"/>
        <v>0.25</v>
      </c>
      <c r="H3855" s="31">
        <f>G3855*H3839</f>
        <v>4.75</v>
      </c>
      <c r="I3855" s="30"/>
      <c r="J3855" s="30"/>
      <c r="K3855" s="29"/>
      <c r="L3855" s="29"/>
      <c r="M3855" s="29"/>
      <c r="N3855" s="29"/>
      <c r="O3855" s="29"/>
      <c r="P3855" s="29"/>
      <c r="Q3855" s="29"/>
      <c r="R3855" s="29"/>
      <c r="S3855" s="28"/>
      <c r="T3855" s="211"/>
    </row>
    <row r="3856" spans="1:20" outlineLevel="1" x14ac:dyDescent="0.2">
      <c r="A3856" s="38"/>
      <c r="B3856" s="37"/>
      <c r="C3856" s="36"/>
      <c r="D3856" s="35"/>
      <c r="E3856" s="34">
        <f>D3856*H3839</f>
        <v>0</v>
      </c>
      <c r="F3856" s="33" cm="1">
        <f t="array" ref="F3856">IFERROR(_xlfn.XLOOKUP(1,(TabFournisseurs[TYPE]=A3856)*(TabFournisseurs[SUPPLIER2]=B3856)*(TabFournisseurs[REF PRODUCT]=C3856),TabFournisseurs[Cost / per m]),0)</f>
        <v>0</v>
      </c>
      <c r="G3856" s="32">
        <f t="shared" si="355"/>
        <v>0</v>
      </c>
      <c r="H3856" s="31">
        <f>G3856*H3839</f>
        <v>0</v>
      </c>
      <c r="I3856" s="30"/>
      <c r="J3856" s="30"/>
      <c r="K3856" s="29"/>
      <c r="L3856" s="29"/>
      <c r="M3856" s="29"/>
      <c r="N3856" s="29"/>
      <c r="O3856" s="29"/>
      <c r="P3856" s="29"/>
      <c r="Q3856" s="29"/>
      <c r="R3856" s="29"/>
      <c r="S3856" s="28"/>
      <c r="T3856" s="211"/>
    </row>
    <row r="3857" spans="1:22" outlineLevel="1" x14ac:dyDescent="0.2">
      <c r="A3857" s="38"/>
      <c r="B3857" s="37"/>
      <c r="C3857" s="36"/>
      <c r="D3857" s="35"/>
      <c r="E3857" s="34">
        <f>D3857*H3839</f>
        <v>0</v>
      </c>
      <c r="F3857" s="33" cm="1">
        <f t="array" ref="F3857">IFERROR(_xlfn.XLOOKUP(1,(TabFournisseurs[TYPE]=A3857)*(TabFournisseurs[SUPPLIER2]=B3857)*(TabFournisseurs[REF PRODUCT]=C3857),TabFournisseurs[Cost / per m]),0)</f>
        <v>0</v>
      </c>
      <c r="G3857" s="32">
        <f t="shared" si="355"/>
        <v>0</v>
      </c>
      <c r="H3857" s="31">
        <f>G3857*H3839</f>
        <v>0</v>
      </c>
      <c r="I3857" s="30"/>
      <c r="J3857" s="30"/>
      <c r="K3857" s="29"/>
      <c r="L3857" s="29"/>
      <c r="M3857" s="29"/>
      <c r="N3857" s="29"/>
      <c r="O3857" s="29"/>
      <c r="P3857" s="29"/>
      <c r="Q3857" s="29"/>
      <c r="R3857" s="29"/>
      <c r="S3857" s="28"/>
      <c r="T3857" s="211"/>
    </row>
    <row r="3858" spans="1:22" outlineLevel="1" x14ac:dyDescent="0.2">
      <c r="A3858" s="38"/>
      <c r="B3858" s="37"/>
      <c r="C3858" s="36"/>
      <c r="D3858" s="35"/>
      <c r="E3858" s="34">
        <f>D3858*H3839</f>
        <v>0</v>
      </c>
      <c r="F3858" s="33" cm="1">
        <f t="array" ref="F3858">IFERROR(_xlfn.XLOOKUP(1,(TabFournisseurs[TYPE]=A3858)*(TabFournisseurs[SUPPLIER2]=B3858)*(TabFournisseurs[REF PRODUCT]=C3858),TabFournisseurs[Cost / per m]),0)</f>
        <v>0</v>
      </c>
      <c r="G3858" s="32">
        <f t="shared" si="355"/>
        <v>0</v>
      </c>
      <c r="H3858" s="31">
        <f>G3858*H3839</f>
        <v>0</v>
      </c>
      <c r="I3858" s="30"/>
      <c r="J3858" s="30"/>
      <c r="K3858" s="29"/>
      <c r="L3858" s="29"/>
      <c r="M3858" s="29"/>
      <c r="N3858" s="29"/>
      <c r="O3858" s="29"/>
      <c r="P3858" s="29"/>
      <c r="Q3858" s="29"/>
      <c r="R3858" s="29"/>
      <c r="S3858" s="28"/>
      <c r="T3858" s="211"/>
    </row>
    <row r="3859" spans="1:22" ht="17" outlineLevel="1" x14ac:dyDescent="0.2">
      <c r="A3859" s="38" t="s">
        <v>38</v>
      </c>
      <c r="B3859" s="37" t="s">
        <v>39</v>
      </c>
      <c r="C3859" s="36" t="s">
        <v>102</v>
      </c>
      <c r="D3859" s="35">
        <v>1</v>
      </c>
      <c r="E3859" s="34">
        <f>D3859*H3839</f>
        <v>19</v>
      </c>
      <c r="F3859" s="33" cm="1">
        <f t="array" ref="F3859">IFERROR(_xlfn.XLOOKUP(1,(TabFournisseurs[TYPE]=A3859)*(TabFournisseurs[SUPPLIER2]=B3859)*(TabFournisseurs[REF PRODUCT]=C3859),TabFournisseurs[Cost / per m]),0)</f>
        <v>2</v>
      </c>
      <c r="G3859" s="32">
        <f t="shared" ref="G3859" si="356">F3859*D3859</f>
        <v>2</v>
      </c>
      <c r="H3859" s="31">
        <f>G3859*H3839</f>
        <v>38</v>
      </c>
      <c r="I3859" s="30"/>
      <c r="J3859" s="30"/>
      <c r="K3859" s="29"/>
      <c r="L3859" s="29"/>
      <c r="M3859" s="29"/>
      <c r="N3859" s="29"/>
      <c r="O3859" s="29"/>
      <c r="P3859" s="29"/>
      <c r="Q3859" s="29"/>
      <c r="R3859" s="29"/>
      <c r="S3859" s="28"/>
      <c r="T3859" s="211"/>
    </row>
    <row r="3860" spans="1:22" ht="17" outlineLevel="1" x14ac:dyDescent="0.2">
      <c r="A3860" s="38" t="s">
        <v>38</v>
      </c>
      <c r="B3860" s="37" t="s">
        <v>40</v>
      </c>
      <c r="C3860" s="36" t="s">
        <v>41</v>
      </c>
      <c r="D3860" s="35">
        <v>1</v>
      </c>
      <c r="E3860" s="34">
        <f>D3860*H3839</f>
        <v>19</v>
      </c>
      <c r="F3860" s="33" cm="1">
        <f t="array" ref="F3860">IFERROR(_xlfn.XLOOKUP(1,(TabFournisseurs[TYPE]=A3860)*(TabFournisseurs[SUPPLIER2]=B3860)*(TabFournisseurs[REF PRODUCT]=C3860),TabFournisseurs[Cost / per m]),0)</f>
        <v>2</v>
      </c>
      <c r="G3860" s="32">
        <f t="shared" ref="G3860:G3861" si="357">F3860*D3860</f>
        <v>2</v>
      </c>
      <c r="H3860" s="31">
        <f>G3860*H3839</f>
        <v>38</v>
      </c>
      <c r="I3860" s="30"/>
      <c r="J3860" s="30"/>
      <c r="K3860" s="29"/>
      <c r="L3860" s="29"/>
      <c r="M3860" s="29"/>
      <c r="N3860" s="29"/>
      <c r="O3860" s="29"/>
      <c r="P3860" s="29"/>
      <c r="Q3860" s="29"/>
      <c r="R3860" s="29"/>
      <c r="S3860" s="28"/>
      <c r="T3860" s="211"/>
    </row>
    <row r="3861" spans="1:22" ht="18" outlineLevel="1" thickBot="1" x14ac:dyDescent="0.25">
      <c r="A3861" s="27" t="s">
        <v>38</v>
      </c>
      <c r="B3861" s="26" t="s">
        <v>42</v>
      </c>
      <c r="C3861" s="25" t="s">
        <v>43</v>
      </c>
      <c r="D3861" s="24">
        <v>1</v>
      </c>
      <c r="E3861" s="23">
        <f>D3861*H3839</f>
        <v>19</v>
      </c>
      <c r="F3861" s="22" cm="1">
        <f t="array" ref="F3861">IFERROR(_xlfn.XLOOKUP(1,(TabFournisseurs[TYPE]=A3861)*(TabFournisseurs[SUPPLIER2]=B3861)*(TabFournisseurs[REF PRODUCT]=C3861),TabFournisseurs[Cost / per m]),0)</f>
        <v>0.5</v>
      </c>
      <c r="G3861" s="21">
        <f t="shared" si="357"/>
        <v>0.5</v>
      </c>
      <c r="H3861" s="20">
        <f>G3861*H3839</f>
        <v>9.5</v>
      </c>
      <c r="I3861" s="19"/>
      <c r="J3861" s="19"/>
      <c r="K3861" s="18"/>
      <c r="L3861" s="18"/>
      <c r="M3861" s="18"/>
      <c r="N3861" s="18"/>
      <c r="O3861" s="18"/>
      <c r="P3861" s="18"/>
      <c r="Q3861" s="18"/>
      <c r="R3861" s="18"/>
      <c r="S3861" s="17"/>
      <c r="T3861" s="211"/>
    </row>
    <row r="3862" spans="1:22" ht="17" thickBot="1" x14ac:dyDescent="0.25">
      <c r="A3862" s="95"/>
      <c r="B3862" s="95"/>
      <c r="C3862" s="95"/>
      <c r="D3862" s="95"/>
      <c r="E3862" s="95"/>
      <c r="F3862" s="95"/>
      <c r="G3862" s="95"/>
      <c r="H3862" s="95"/>
      <c r="I3862" s="95"/>
      <c r="J3862" s="95"/>
      <c r="K3862" s="95"/>
      <c r="L3862" s="95"/>
      <c r="M3862" s="95"/>
      <c r="N3862" s="95"/>
      <c r="O3862" s="95"/>
      <c r="P3862" s="95"/>
      <c r="Q3862" s="95"/>
      <c r="R3862" s="95"/>
      <c r="S3862" s="95"/>
      <c r="T3862" s="95"/>
      <c r="U3862" s="151" t="s">
        <v>414</v>
      </c>
      <c r="V3862" s="150"/>
    </row>
    <row r="3863" spans="1:22" ht="23" customHeight="1" x14ac:dyDescent="0.2">
      <c r="A3863" s="204" t="s">
        <v>407</v>
      </c>
      <c r="B3863" s="205"/>
      <c r="C3863" s="205"/>
      <c r="D3863" s="205"/>
      <c r="E3863" s="205"/>
      <c r="F3863" s="205"/>
      <c r="G3863" s="206"/>
      <c r="H3863" s="166" t="s">
        <v>263</v>
      </c>
      <c r="I3863" s="167"/>
      <c r="J3863" s="167"/>
      <c r="K3863" s="167"/>
      <c r="L3863" s="167"/>
      <c r="M3863" s="168"/>
      <c r="N3863" s="169" t="s">
        <v>1</v>
      </c>
      <c r="O3863" s="169"/>
      <c r="P3863" s="169"/>
      <c r="Q3863" s="280" t="s">
        <v>46</v>
      </c>
      <c r="R3863" s="171"/>
      <c r="S3863" s="173" t="s">
        <v>2</v>
      </c>
      <c r="T3863" s="210"/>
    </row>
    <row r="3864" spans="1:22" ht="23" customHeight="1" thickBot="1" x14ac:dyDescent="0.25">
      <c r="A3864" s="207"/>
      <c r="B3864" s="208"/>
      <c r="C3864" s="208"/>
      <c r="D3864" s="208"/>
      <c r="E3864" s="208"/>
      <c r="F3864" s="208"/>
      <c r="G3864" s="209"/>
      <c r="H3864" s="177"/>
      <c r="I3864" s="178"/>
      <c r="J3864" s="178"/>
      <c r="K3864" s="178"/>
      <c r="L3864" s="178"/>
      <c r="M3864" s="179"/>
      <c r="N3864" s="170"/>
      <c r="O3864" s="170"/>
      <c r="P3864" s="170"/>
      <c r="Q3864" s="170"/>
      <c r="R3864" s="172"/>
      <c r="S3864" s="174"/>
      <c r="T3864" s="210"/>
    </row>
    <row r="3865" spans="1:22" outlineLevel="1" x14ac:dyDescent="0.2">
      <c r="A3865" s="212">
        <v>46162</v>
      </c>
      <c r="B3865" s="181"/>
      <c r="C3865" s="94"/>
      <c r="D3865" s="94"/>
      <c r="E3865" s="94"/>
      <c r="F3865" s="94"/>
      <c r="G3865" s="94"/>
      <c r="H3865" s="94"/>
      <c r="I3865" s="94"/>
      <c r="J3865" s="94"/>
      <c r="K3865" s="94"/>
      <c r="L3865" s="94"/>
      <c r="M3865" s="94"/>
      <c r="N3865" s="94"/>
      <c r="O3865" s="94"/>
      <c r="P3865" s="94"/>
      <c r="Q3865" s="94"/>
      <c r="R3865" s="94"/>
      <c r="S3865" s="93" t="s">
        <v>47</v>
      </c>
      <c r="T3865" s="211"/>
    </row>
    <row r="3866" spans="1:22" ht="17" outlineLevel="1" thickBot="1" x14ac:dyDescent="0.25">
      <c r="A3866" s="92"/>
      <c r="B3866" s="42"/>
      <c r="C3866" s="42"/>
      <c r="D3866" s="42"/>
      <c r="E3866" s="42"/>
      <c r="F3866" s="42"/>
      <c r="G3866" s="42"/>
      <c r="H3866" s="42"/>
      <c r="I3866" s="42"/>
      <c r="J3866" s="42"/>
      <c r="K3866" s="42"/>
      <c r="L3866" s="42"/>
      <c r="M3866" s="42"/>
      <c r="N3866" s="42"/>
      <c r="O3866" s="42"/>
      <c r="P3866" s="42"/>
      <c r="Q3866" s="42"/>
      <c r="R3866" s="42"/>
      <c r="S3866" s="47"/>
      <c r="T3866" s="211"/>
    </row>
    <row r="3867" spans="1:22" ht="17" customHeight="1" outlineLevel="1" thickBot="1" x14ac:dyDescent="0.25">
      <c r="A3867" s="182" t="e" vm="63">
        <v>#VALUE!</v>
      </c>
      <c r="B3867" s="183"/>
      <c r="C3867" s="91" t="s">
        <v>6</v>
      </c>
      <c r="D3867" s="90" t="s">
        <v>7</v>
      </c>
      <c r="E3867" s="106" t="s">
        <v>415</v>
      </c>
      <c r="F3867" s="42"/>
      <c r="G3867" s="42"/>
      <c r="H3867" s="84" t="s">
        <v>8</v>
      </c>
      <c r="I3867" s="88"/>
      <c r="J3867" s="88"/>
      <c r="K3867" s="88"/>
      <c r="L3867" s="88"/>
      <c r="M3867" s="88"/>
      <c r="N3867" s="88"/>
      <c r="O3867" s="88"/>
      <c r="P3867" s="88"/>
      <c r="Q3867" s="88"/>
      <c r="S3867" s="87"/>
      <c r="T3867" s="211"/>
    </row>
    <row r="3868" spans="1:22" ht="16" customHeight="1" outlineLevel="1" x14ac:dyDescent="0.2">
      <c r="A3868" s="184"/>
      <c r="B3868" s="185"/>
      <c r="C3868" s="188"/>
      <c r="D3868" s="86" t="s">
        <v>9</v>
      </c>
      <c r="E3868" s="85" t="s">
        <v>49</v>
      </c>
      <c r="F3868" s="42"/>
      <c r="G3868" s="42"/>
      <c r="H3868" s="84" t="s">
        <v>10</v>
      </c>
      <c r="I3868" s="83"/>
      <c r="J3868" s="83"/>
      <c r="K3868" s="83"/>
      <c r="L3868" s="83"/>
      <c r="M3868" s="83"/>
      <c r="N3868" s="83"/>
      <c r="O3868" s="83"/>
      <c r="P3868" s="83"/>
      <c r="Q3868" s="83"/>
      <c r="R3868" s="191"/>
      <c r="S3868" s="192"/>
      <c r="T3868" s="211"/>
    </row>
    <row r="3869" spans="1:22" ht="16" customHeight="1" outlineLevel="1" x14ac:dyDescent="0.2">
      <c r="A3869" s="184"/>
      <c r="B3869" s="185"/>
      <c r="C3869" s="189"/>
      <c r="D3869" s="63" t="s">
        <v>11</v>
      </c>
      <c r="E3869" s="82" t="s">
        <v>50</v>
      </c>
      <c r="F3869" s="42"/>
      <c r="G3869" s="48"/>
      <c r="H3869" s="81"/>
      <c r="I3869" s="80"/>
      <c r="J3869" s="80"/>
      <c r="K3869" s="80"/>
      <c r="L3869" s="80"/>
      <c r="M3869" s="80"/>
      <c r="N3869" s="80"/>
      <c r="O3869" s="80"/>
      <c r="P3869" s="80"/>
      <c r="Q3869" s="80"/>
      <c r="R3869" s="191"/>
      <c r="S3869" s="192"/>
      <c r="T3869" s="211"/>
    </row>
    <row r="3870" spans="1:22" ht="16" customHeight="1" outlineLevel="1" thickBot="1" x14ac:dyDescent="0.25">
      <c r="A3870" s="184"/>
      <c r="B3870" s="185"/>
      <c r="C3870" s="189"/>
      <c r="D3870" s="63" t="s">
        <v>12</v>
      </c>
      <c r="E3870" s="82"/>
      <c r="F3870" s="42"/>
      <c r="G3870" s="48"/>
      <c r="H3870" s="81"/>
      <c r="I3870" s="80"/>
      <c r="J3870" s="80"/>
      <c r="K3870" s="80"/>
      <c r="L3870" s="80"/>
      <c r="M3870" s="80"/>
      <c r="N3870" s="80"/>
      <c r="O3870" s="80"/>
      <c r="P3870" s="80"/>
      <c r="Q3870" s="80"/>
      <c r="R3870" s="152"/>
      <c r="S3870" s="153"/>
      <c r="T3870" s="211"/>
    </row>
    <row r="3871" spans="1:22" ht="16" customHeight="1" outlineLevel="1" thickBot="1" x14ac:dyDescent="0.25">
      <c r="A3871" s="184"/>
      <c r="B3871" s="185"/>
      <c r="C3871" s="189"/>
      <c r="D3871" s="63" t="s">
        <v>13</v>
      </c>
      <c r="E3871" s="105" t="b">
        <v>0</v>
      </c>
      <c r="F3871" s="42"/>
      <c r="G3871" s="48"/>
      <c r="H3871" s="59" t="s">
        <v>14</v>
      </c>
      <c r="I3871" s="58">
        <v>48</v>
      </c>
      <c r="J3871" s="58">
        <v>50</v>
      </c>
      <c r="K3871" s="58">
        <v>52</v>
      </c>
      <c r="L3871" s="58">
        <v>54</v>
      </c>
      <c r="M3871" s="58">
        <v>56</v>
      </c>
      <c r="N3871" s="58">
        <v>58</v>
      </c>
      <c r="O3871" s="58">
        <v>60</v>
      </c>
      <c r="P3871" s="58">
        <v>62</v>
      </c>
      <c r="Q3871" s="57">
        <v>64</v>
      </c>
      <c r="S3871" s="79"/>
      <c r="T3871" s="211"/>
    </row>
    <row r="3872" spans="1:22" outlineLevel="1" x14ac:dyDescent="0.2">
      <c r="A3872" s="184"/>
      <c r="B3872" s="185"/>
      <c r="C3872" s="189"/>
      <c r="D3872" s="193"/>
      <c r="E3872" s="194"/>
      <c r="F3872" s="42"/>
      <c r="G3872" s="48"/>
      <c r="H3872" s="78">
        <f t="shared" ref="H3872:H3879" si="358">SUM(I3872:Q3872)</f>
        <v>40</v>
      </c>
      <c r="I3872" s="77">
        <v>2</v>
      </c>
      <c r="J3872" s="77">
        <v>4</v>
      </c>
      <c r="K3872" s="77">
        <v>10</v>
      </c>
      <c r="L3872" s="77">
        <v>12</v>
      </c>
      <c r="M3872" s="77">
        <v>8</v>
      </c>
      <c r="N3872" s="77">
        <v>2</v>
      </c>
      <c r="O3872" s="77"/>
      <c r="P3872" s="77">
        <v>2</v>
      </c>
      <c r="Q3872" s="77"/>
      <c r="R3872" s="195" t="s">
        <v>143</v>
      </c>
      <c r="S3872" s="196"/>
      <c r="T3872" s="211"/>
    </row>
    <row r="3873" spans="1:20" ht="16" customHeight="1" outlineLevel="1" x14ac:dyDescent="0.2">
      <c r="A3873" s="184"/>
      <c r="B3873" s="185"/>
      <c r="C3873" s="189"/>
      <c r="D3873" s="63" t="s">
        <v>16</v>
      </c>
      <c r="E3873" s="76" t="s">
        <v>345</v>
      </c>
      <c r="F3873" s="42"/>
      <c r="G3873" s="48"/>
      <c r="H3873" s="73">
        <f t="shared" si="358"/>
        <v>0</v>
      </c>
      <c r="I3873" s="68"/>
      <c r="J3873" s="68"/>
      <c r="K3873" s="68"/>
      <c r="L3873" s="68"/>
      <c r="M3873" s="68"/>
      <c r="N3873" s="68"/>
      <c r="O3873" s="68"/>
      <c r="P3873" s="68"/>
      <c r="Q3873" s="68"/>
      <c r="R3873" s="197"/>
      <c r="S3873" s="192"/>
      <c r="T3873" s="211"/>
    </row>
    <row r="3874" spans="1:20" ht="16" customHeight="1" outlineLevel="1" x14ac:dyDescent="0.2">
      <c r="A3874" s="184"/>
      <c r="B3874" s="185"/>
      <c r="C3874" s="189"/>
      <c r="D3874" s="63" t="s">
        <v>17</v>
      </c>
      <c r="E3874" s="75" t="s">
        <v>346</v>
      </c>
      <c r="F3874" s="42"/>
      <c r="G3874" s="42"/>
      <c r="H3874" s="73">
        <f t="shared" si="358"/>
        <v>0</v>
      </c>
      <c r="I3874" s="68"/>
      <c r="J3874" s="68"/>
      <c r="K3874" s="68"/>
      <c r="L3874" s="68"/>
      <c r="M3874" s="68"/>
      <c r="N3874" s="68"/>
      <c r="O3874" s="68"/>
      <c r="P3874" s="68"/>
      <c r="Q3874" s="68"/>
      <c r="R3874" s="197"/>
      <c r="S3874" s="192"/>
      <c r="T3874" s="211"/>
    </row>
    <row r="3875" spans="1:20" outlineLevel="1" x14ac:dyDescent="0.2">
      <c r="A3875" s="184"/>
      <c r="B3875" s="185"/>
      <c r="C3875" s="189"/>
      <c r="D3875" s="193"/>
      <c r="E3875" s="194"/>
      <c r="F3875" s="42"/>
      <c r="G3875" s="48"/>
      <c r="H3875" s="73">
        <f t="shared" si="358"/>
        <v>0</v>
      </c>
      <c r="I3875" s="68"/>
      <c r="J3875" s="68"/>
      <c r="K3875" s="68"/>
      <c r="L3875" s="68"/>
      <c r="M3875" s="68"/>
      <c r="N3875" s="68"/>
      <c r="O3875" s="68"/>
      <c r="P3875" s="68"/>
      <c r="Q3875" s="68"/>
      <c r="R3875" s="197"/>
      <c r="S3875" s="192"/>
      <c r="T3875" s="211"/>
    </row>
    <row r="3876" spans="1:20" ht="16" customHeight="1" outlineLevel="1" x14ac:dyDescent="0.2">
      <c r="A3876" s="184"/>
      <c r="B3876" s="185"/>
      <c r="C3876" s="189"/>
      <c r="D3876" s="63" t="s">
        <v>18</v>
      </c>
      <c r="E3876" s="76">
        <v>95</v>
      </c>
      <c r="F3876" s="42"/>
      <c r="G3876" s="48"/>
      <c r="H3876" s="73">
        <f t="shared" si="358"/>
        <v>0</v>
      </c>
      <c r="I3876" s="68"/>
      <c r="J3876" s="68"/>
      <c r="K3876" s="68"/>
      <c r="L3876" s="68"/>
      <c r="M3876" s="68"/>
      <c r="N3876" s="68"/>
      <c r="O3876" s="68"/>
      <c r="P3876" s="68"/>
      <c r="Q3876" s="68"/>
      <c r="R3876" s="197"/>
      <c r="S3876" s="192"/>
      <c r="T3876" s="211"/>
    </row>
    <row r="3877" spans="1:20" ht="16" customHeight="1" outlineLevel="1" x14ac:dyDescent="0.2">
      <c r="A3877" s="184"/>
      <c r="B3877" s="185"/>
      <c r="C3877" s="189"/>
      <c r="D3877" s="63" t="s">
        <v>19</v>
      </c>
      <c r="E3877" s="75">
        <f>SUM(G3890:G3904)</f>
        <v>31.360000000000003</v>
      </c>
      <c r="F3877" s="42"/>
      <c r="G3877" s="42"/>
      <c r="H3877" s="73">
        <f t="shared" si="358"/>
        <v>0</v>
      </c>
      <c r="I3877" s="68"/>
      <c r="J3877" s="68"/>
      <c r="K3877" s="68"/>
      <c r="L3877" s="68"/>
      <c r="M3877" s="68"/>
      <c r="N3877" s="68"/>
      <c r="O3877" s="68"/>
      <c r="P3877" s="68"/>
      <c r="Q3877" s="68"/>
      <c r="R3877" s="197"/>
      <c r="S3877" s="192"/>
      <c r="T3877" s="211"/>
    </row>
    <row r="3878" spans="1:20" outlineLevel="1" x14ac:dyDescent="0.2">
      <c r="A3878" s="184"/>
      <c r="B3878" s="185"/>
      <c r="C3878" s="189"/>
      <c r="D3878" s="193"/>
      <c r="E3878" s="194"/>
      <c r="F3878" s="42"/>
      <c r="G3878" s="48"/>
      <c r="H3878" s="73">
        <f t="shared" si="358"/>
        <v>0</v>
      </c>
      <c r="I3878" s="68"/>
      <c r="J3878" s="68"/>
      <c r="K3878" s="68"/>
      <c r="L3878" s="68"/>
      <c r="M3878" s="68"/>
      <c r="N3878" s="68"/>
      <c r="O3878" s="68"/>
      <c r="P3878" s="68"/>
      <c r="Q3878" s="68"/>
      <c r="R3878" s="197"/>
      <c r="S3878" s="192"/>
      <c r="T3878" s="211"/>
    </row>
    <row r="3879" spans="1:20" ht="16" customHeight="1" outlineLevel="1" x14ac:dyDescent="0.2">
      <c r="A3879" s="184"/>
      <c r="B3879" s="185"/>
      <c r="C3879" s="189"/>
      <c r="D3879" s="63" t="s">
        <v>20</v>
      </c>
      <c r="E3879" s="75">
        <f>SUM(E3876:E3877)</f>
        <v>126.36</v>
      </c>
      <c r="F3879" s="42"/>
      <c r="G3879" s="74"/>
      <c r="H3879" s="73">
        <f t="shared" si="358"/>
        <v>0</v>
      </c>
      <c r="I3879" s="68"/>
      <c r="J3879" s="68"/>
      <c r="K3879" s="68"/>
      <c r="L3879" s="68"/>
      <c r="M3879" s="68"/>
      <c r="N3879" s="68"/>
      <c r="O3879" s="68"/>
      <c r="P3879" s="68"/>
      <c r="Q3879" s="68"/>
      <c r="R3879" s="197"/>
      <c r="S3879" s="192"/>
      <c r="T3879" s="211"/>
    </row>
    <row r="3880" spans="1:20" ht="16" customHeight="1" outlineLevel="1" x14ac:dyDescent="0.2">
      <c r="A3880" s="184"/>
      <c r="B3880" s="185"/>
      <c r="C3880" s="189"/>
      <c r="D3880" s="63" t="s">
        <v>21</v>
      </c>
      <c r="E3880" s="72">
        <f>SUM(E3882/E3879)</f>
        <v>3.9173789173789175</v>
      </c>
      <c r="F3880" s="42"/>
      <c r="G3880" s="71" t="s">
        <v>11</v>
      </c>
      <c r="H3880" s="69">
        <f>H3872</f>
        <v>40</v>
      </c>
      <c r="I3880" s="68"/>
      <c r="J3880" s="68"/>
      <c r="K3880" s="68"/>
      <c r="L3880" s="68"/>
      <c r="M3880" s="68"/>
      <c r="N3880" s="68"/>
      <c r="O3880" s="68"/>
      <c r="P3880" s="68"/>
      <c r="Q3880" s="67"/>
      <c r="R3880" s="197"/>
      <c r="S3880" s="192"/>
      <c r="T3880" s="211"/>
    </row>
    <row r="3881" spans="1:20" ht="17" outlineLevel="1" thickBot="1" x14ac:dyDescent="0.25">
      <c r="A3881" s="184"/>
      <c r="B3881" s="185"/>
      <c r="C3881" s="189"/>
      <c r="D3881" s="193"/>
      <c r="E3881" s="194"/>
      <c r="F3881" s="42"/>
      <c r="G3881" s="70" t="s">
        <v>22</v>
      </c>
      <c r="H3881" s="69">
        <v>0</v>
      </c>
      <c r="I3881" s="68"/>
      <c r="J3881" s="68"/>
      <c r="K3881" s="68"/>
      <c r="L3881" s="68"/>
      <c r="M3881" s="68"/>
      <c r="N3881" s="68"/>
      <c r="O3881" s="68"/>
      <c r="P3881" s="68"/>
      <c r="Q3881" s="67"/>
      <c r="R3881" s="197"/>
      <c r="S3881" s="192"/>
      <c r="T3881" s="211"/>
    </row>
    <row r="3882" spans="1:20" ht="16" customHeight="1" outlineLevel="1" thickBot="1" x14ac:dyDescent="0.25">
      <c r="A3882" s="184"/>
      <c r="B3882" s="185"/>
      <c r="C3882" s="189"/>
      <c r="D3882" s="63" t="s">
        <v>23</v>
      </c>
      <c r="E3882" s="66">
        <v>495</v>
      </c>
      <c r="G3882" s="48"/>
      <c r="H3882" s="65">
        <f>SUM(H3880:H3881)</f>
        <v>40</v>
      </c>
      <c r="I3882" s="64">
        <f t="shared" ref="I3882:Q3882" si="359">SUM(I3872:I3879)</f>
        <v>2</v>
      </c>
      <c r="J3882" s="64">
        <f t="shared" si="359"/>
        <v>4</v>
      </c>
      <c r="K3882" s="64">
        <f t="shared" si="359"/>
        <v>10</v>
      </c>
      <c r="L3882" s="64">
        <f t="shared" si="359"/>
        <v>12</v>
      </c>
      <c r="M3882" s="64">
        <f t="shared" si="359"/>
        <v>8</v>
      </c>
      <c r="N3882" s="64">
        <f t="shared" si="359"/>
        <v>2</v>
      </c>
      <c r="O3882" s="64">
        <f t="shared" si="359"/>
        <v>0</v>
      </c>
      <c r="P3882" s="64">
        <f t="shared" si="359"/>
        <v>2</v>
      </c>
      <c r="Q3882" s="64">
        <f t="shared" si="359"/>
        <v>0</v>
      </c>
      <c r="R3882" s="197"/>
      <c r="S3882" s="192"/>
      <c r="T3882" s="211"/>
    </row>
    <row r="3883" spans="1:20" ht="17" customHeight="1" outlineLevel="1" thickBot="1" x14ac:dyDescent="0.25">
      <c r="A3883" s="184"/>
      <c r="B3883" s="185"/>
      <c r="C3883" s="189"/>
      <c r="D3883" s="63" t="s">
        <v>24</v>
      </c>
      <c r="E3883" s="62">
        <f>SUM(E3882/2.5)</f>
        <v>198</v>
      </c>
      <c r="F3883" s="42"/>
      <c r="G3883" s="61"/>
      <c r="H3883" s="60" t="s">
        <v>14</v>
      </c>
      <c r="I3883" s="59">
        <v>48</v>
      </c>
      <c r="J3883" s="58">
        <v>50</v>
      </c>
      <c r="K3883" s="58">
        <v>52</v>
      </c>
      <c r="L3883" s="58">
        <v>54</v>
      </c>
      <c r="M3883" s="58">
        <v>56</v>
      </c>
      <c r="N3883" s="58">
        <v>58</v>
      </c>
      <c r="O3883" s="58">
        <v>60</v>
      </c>
      <c r="P3883" s="58">
        <v>62</v>
      </c>
      <c r="Q3883" s="57">
        <v>64</v>
      </c>
      <c r="R3883" s="197"/>
      <c r="S3883" s="192"/>
      <c r="T3883" s="211"/>
    </row>
    <row r="3884" spans="1:20" ht="17" outlineLevel="1" thickBot="1" x14ac:dyDescent="0.25">
      <c r="A3884" s="186"/>
      <c r="B3884" s="187"/>
      <c r="C3884" s="190"/>
      <c r="D3884" s="56" t="s">
        <v>25</v>
      </c>
      <c r="E3884" s="55">
        <f>SUM(E3882/2.2)</f>
        <v>224.99999999999997</v>
      </c>
      <c r="F3884" s="42"/>
      <c r="G3884" s="42"/>
      <c r="H3884" s="42"/>
      <c r="I3884" s="42"/>
      <c r="J3884" s="42"/>
      <c r="K3884" s="42"/>
      <c r="L3884" s="42"/>
      <c r="M3884" s="42"/>
      <c r="N3884" s="42"/>
      <c r="O3884" s="42"/>
      <c r="P3884" s="42"/>
      <c r="Q3884" s="42"/>
      <c r="R3884" s="198"/>
      <c r="S3884" s="199"/>
      <c r="T3884" s="211"/>
    </row>
    <row r="3885" spans="1:20" ht="17" outlineLevel="1" thickBot="1" x14ac:dyDescent="0.25">
      <c r="A3885" s="54" t="s">
        <v>26</v>
      </c>
      <c r="B3885" s="53">
        <v>46220</v>
      </c>
      <c r="C3885" s="42"/>
      <c r="D3885" s="48"/>
      <c r="E3885" s="52"/>
      <c r="F3885" s="42"/>
      <c r="S3885" s="28"/>
      <c r="T3885" s="211"/>
    </row>
    <row r="3886" spans="1:20" outlineLevel="1" x14ac:dyDescent="0.2">
      <c r="A3886" s="51" t="s">
        <v>27</v>
      </c>
      <c r="B3886" s="50"/>
      <c r="C3886" s="42"/>
      <c r="D3886" s="48"/>
      <c r="E3886" s="42"/>
      <c r="F3886" s="42"/>
      <c r="R3886" s="42"/>
      <c r="S3886" s="47"/>
      <c r="T3886" s="211"/>
    </row>
    <row r="3887" spans="1:20" outlineLevel="1" x14ac:dyDescent="0.2">
      <c r="A3887" s="49"/>
      <c r="B3887" s="42"/>
      <c r="C3887" s="42"/>
      <c r="D3887" s="48"/>
      <c r="E3887" s="42"/>
      <c r="F3887" s="42"/>
      <c r="G3887" s="42"/>
      <c r="H3887" s="42"/>
      <c r="I3887" s="42"/>
      <c r="J3887" s="42"/>
      <c r="K3887" s="42"/>
      <c r="L3887" s="42"/>
      <c r="M3887" s="42"/>
      <c r="N3887" s="42"/>
      <c r="O3887" s="42"/>
      <c r="P3887" s="42"/>
      <c r="Q3887" s="42"/>
      <c r="R3887" s="42"/>
      <c r="S3887" s="47"/>
      <c r="T3887" s="211"/>
    </row>
    <row r="3888" spans="1:20" ht="17" outlineLevel="1" thickBot="1" x14ac:dyDescent="0.25">
      <c r="A3888" s="49" t="s">
        <v>28</v>
      </c>
      <c r="B3888" s="42"/>
      <c r="C3888" s="42"/>
      <c r="D3888" s="48"/>
      <c r="E3888" s="42"/>
      <c r="F3888" s="42"/>
      <c r="G3888" s="42"/>
      <c r="H3888" s="42"/>
      <c r="I3888" s="42"/>
      <c r="J3888" s="42"/>
      <c r="K3888" s="42"/>
      <c r="L3888" s="42"/>
      <c r="M3888" s="42"/>
      <c r="N3888" s="42"/>
      <c r="O3888" s="42"/>
      <c r="P3888" s="42"/>
      <c r="Q3888" s="42"/>
      <c r="R3888" s="42"/>
      <c r="S3888" s="47"/>
      <c r="T3888" s="211"/>
    </row>
    <row r="3889" spans="1:20" outlineLevel="1" x14ac:dyDescent="0.2">
      <c r="A3889" s="46" t="s">
        <v>29</v>
      </c>
      <c r="B3889" s="45" t="s">
        <v>30</v>
      </c>
      <c r="C3889" s="44" t="s">
        <v>31</v>
      </c>
      <c r="D3889" s="44" t="s">
        <v>32</v>
      </c>
      <c r="E3889" s="44" t="s">
        <v>33</v>
      </c>
      <c r="F3889" s="44" t="s">
        <v>34</v>
      </c>
      <c r="G3889" s="44" t="s">
        <v>35</v>
      </c>
      <c r="H3889" s="43" t="s">
        <v>36</v>
      </c>
      <c r="I3889" s="200" t="s">
        <v>37</v>
      </c>
      <c r="J3889" s="201"/>
      <c r="K3889" s="202"/>
      <c r="L3889" s="202"/>
      <c r="M3889" s="202"/>
      <c r="N3889" s="202"/>
      <c r="O3889" s="202"/>
      <c r="P3889" s="42"/>
      <c r="Q3889" s="42"/>
      <c r="R3889" s="42"/>
      <c r="S3889" s="28"/>
      <c r="T3889" s="211"/>
    </row>
    <row r="3890" spans="1:20" ht="17" outlineLevel="1" x14ac:dyDescent="0.2">
      <c r="A3890" s="38" t="s">
        <v>54</v>
      </c>
      <c r="B3890" s="37" t="s">
        <v>280</v>
      </c>
      <c r="C3890" s="36" t="s">
        <v>281</v>
      </c>
      <c r="D3890" s="35">
        <v>2.2000000000000002</v>
      </c>
      <c r="E3890" s="41">
        <f>D3890*H3882</f>
        <v>88</v>
      </c>
      <c r="F3890" s="33" cm="1">
        <f t="array" ref="F3890">IFERROR(_xlfn.XLOOKUP(1,(TabFournisseurs[TYPE]=A3890)*(TabFournisseurs[SUPPLIER2]=B3890)*(TabFournisseurs[REF PRODUCT]=C3890),TabFournisseurs[Cost / per m]),0)</f>
        <v>11.3</v>
      </c>
      <c r="G3890" s="96">
        <f>F3890*D3890</f>
        <v>24.860000000000003</v>
      </c>
      <c r="H3890" s="40">
        <f>G3890*H3882</f>
        <v>994.40000000000009</v>
      </c>
      <c r="I3890" s="203"/>
      <c r="J3890" s="201"/>
      <c r="K3890" s="156"/>
      <c r="L3890" s="156"/>
      <c r="M3890" s="156"/>
      <c r="N3890" s="156"/>
      <c r="O3890" s="156"/>
      <c r="P3890" s="156"/>
      <c r="Q3890" s="156"/>
      <c r="R3890" s="156"/>
      <c r="S3890" s="157"/>
      <c r="T3890" s="211"/>
    </row>
    <row r="3891" spans="1:20" ht="17" outlineLevel="1" x14ac:dyDescent="0.2">
      <c r="A3891" s="38" t="s">
        <v>57</v>
      </c>
      <c r="B3891" s="37" t="s">
        <v>282</v>
      </c>
      <c r="C3891" s="36" t="s">
        <v>387</v>
      </c>
      <c r="D3891" s="35">
        <v>0.72</v>
      </c>
      <c r="E3891" s="34">
        <f>D3891*H3882</f>
        <v>28.799999999999997</v>
      </c>
      <c r="F3891" s="33" cm="1">
        <f t="array" ref="F3891">IFERROR(_xlfn.XLOOKUP(1,(TabFournisseurs[TYPE]=A3891)*(TabFournisseurs[SUPPLIER2]=B3891)*(TabFournisseurs[REF PRODUCT]=C3891),TabFournisseurs[Cost / per m]),0)</f>
        <v>0</v>
      </c>
      <c r="G3891" s="32">
        <f t="shared" ref="G3891:G3901" si="360">F3891*D3891</f>
        <v>0</v>
      </c>
      <c r="H3891" s="31">
        <f>G3891*H3882</f>
        <v>0</v>
      </c>
      <c r="I3891" s="39"/>
      <c r="J3891" s="39"/>
      <c r="K3891" s="156"/>
      <c r="L3891" s="156"/>
      <c r="M3891" s="156"/>
      <c r="N3891" s="156"/>
      <c r="O3891" s="156"/>
      <c r="P3891" s="156"/>
      <c r="Q3891" s="156"/>
      <c r="R3891" s="156"/>
      <c r="S3891" s="157"/>
      <c r="T3891" s="211"/>
    </row>
    <row r="3892" spans="1:20" ht="17" outlineLevel="1" x14ac:dyDescent="0.2">
      <c r="A3892" s="38" t="s">
        <v>63</v>
      </c>
      <c r="B3892" s="37" t="s">
        <v>64</v>
      </c>
      <c r="C3892" s="36" t="s">
        <v>136</v>
      </c>
      <c r="D3892" s="35">
        <v>0.6</v>
      </c>
      <c r="E3892" s="34">
        <f>D3892*H3882</f>
        <v>24</v>
      </c>
      <c r="F3892" s="33" cm="1">
        <f t="array" ref="F3892">IFERROR(_xlfn.XLOOKUP(1,(TabFournisseurs[TYPE]=A3892)*(TabFournisseurs[SUPPLIER2]=B3892)*(TabFournisseurs[REF PRODUCT]=C3892),TabFournisseurs[Cost / per m]),0)</f>
        <v>0</v>
      </c>
      <c r="G3892" s="32">
        <f t="shared" si="360"/>
        <v>0</v>
      </c>
      <c r="H3892" s="31">
        <f>G3892*H3882</f>
        <v>0</v>
      </c>
      <c r="I3892" s="39"/>
      <c r="J3892" s="39"/>
      <c r="K3892" s="156"/>
      <c r="L3892" s="156"/>
      <c r="M3892" s="156"/>
      <c r="N3892" s="156"/>
      <c r="O3892" s="156"/>
      <c r="P3892" s="156"/>
      <c r="Q3892" s="156"/>
      <c r="R3892" s="156"/>
      <c r="S3892" s="157"/>
      <c r="T3892" s="211"/>
    </row>
    <row r="3893" spans="1:20" ht="17" outlineLevel="1" x14ac:dyDescent="0.2">
      <c r="A3893" s="38" t="s">
        <v>80</v>
      </c>
      <c r="B3893" s="37" t="s">
        <v>81</v>
      </c>
      <c r="C3893" s="36" t="s">
        <v>351</v>
      </c>
      <c r="D3893" s="35">
        <v>3</v>
      </c>
      <c r="E3893" s="34">
        <f>D3893*H3882</f>
        <v>120</v>
      </c>
      <c r="F3893" s="33" cm="1">
        <f t="array" ref="F3893">IFERROR(_xlfn.XLOOKUP(1,(TabFournisseurs[TYPE]=A3893)*(TabFournisseurs[SUPPLIER2]=B3893)*(TabFournisseurs[REF PRODUCT]=C3893),TabFournisseurs[Cost / per m]),0)</f>
        <v>0.13</v>
      </c>
      <c r="G3893" s="32">
        <f t="shared" si="360"/>
        <v>0.39</v>
      </c>
      <c r="H3893" s="31">
        <f>G3893*H3882</f>
        <v>15.600000000000001</v>
      </c>
      <c r="I3893" s="30"/>
      <c r="J3893" s="30"/>
      <c r="K3893" s="156"/>
      <c r="L3893" s="156"/>
      <c r="M3893" s="156"/>
      <c r="N3893" s="156"/>
      <c r="O3893" s="156"/>
      <c r="P3893" s="156"/>
      <c r="Q3893" s="156"/>
      <c r="R3893" s="156"/>
      <c r="S3893" s="157"/>
      <c r="T3893" s="211"/>
    </row>
    <row r="3894" spans="1:20" ht="17" outlineLevel="1" x14ac:dyDescent="0.2">
      <c r="A3894" s="38" t="s">
        <v>80</v>
      </c>
      <c r="B3894" s="37" t="s">
        <v>81</v>
      </c>
      <c r="C3894" s="36" t="s">
        <v>82</v>
      </c>
      <c r="D3894" s="35">
        <v>10</v>
      </c>
      <c r="E3894" s="34">
        <f>D3894*H3882</f>
        <v>400</v>
      </c>
      <c r="F3894" s="33" cm="1">
        <f t="array" ref="F3894">IFERROR(_xlfn.XLOOKUP(1,(TabFournisseurs[TYPE]=A3894)*(TabFournisseurs[SUPPLIER2]=B3894)*(TabFournisseurs[REF PRODUCT]=C3894),TabFournisseurs[Cost / per m]),0)</f>
        <v>0.06</v>
      </c>
      <c r="G3894" s="32">
        <f t="shared" si="360"/>
        <v>0.6</v>
      </c>
      <c r="H3894" s="31">
        <f>G3894*H3882</f>
        <v>24</v>
      </c>
      <c r="I3894" s="30"/>
      <c r="J3894" s="30"/>
      <c r="K3894" s="29"/>
      <c r="L3894" s="29"/>
      <c r="M3894" s="29"/>
      <c r="N3894" s="29"/>
      <c r="O3894" s="29"/>
      <c r="P3894" s="29"/>
      <c r="Q3894" s="29"/>
      <c r="R3894" s="29"/>
      <c r="S3894" s="28"/>
      <c r="T3894" s="211"/>
    </row>
    <row r="3895" spans="1:20" ht="17" outlineLevel="1" x14ac:dyDescent="0.2">
      <c r="A3895" s="38" t="s">
        <v>72</v>
      </c>
      <c r="B3895" s="37" t="s">
        <v>73</v>
      </c>
      <c r="C3895" s="36" t="s">
        <v>352</v>
      </c>
      <c r="D3895" s="35">
        <v>0.5</v>
      </c>
      <c r="E3895" s="34">
        <f>D3895*H3882</f>
        <v>20</v>
      </c>
      <c r="F3895" s="33" cm="1">
        <f t="array" ref="F3895">IFERROR(_xlfn.XLOOKUP(1,(TabFournisseurs[TYPE]=A3895)*(TabFournisseurs[SUPPLIER2]=B3895)*(TabFournisseurs[REF PRODUCT]=C3895),TabFournisseurs[Cost / per m]),0)</f>
        <v>0</v>
      </c>
      <c r="G3895" s="32">
        <f t="shared" si="360"/>
        <v>0</v>
      </c>
      <c r="H3895" s="31">
        <f>G3895*H3882</f>
        <v>0</v>
      </c>
      <c r="I3895" s="158"/>
      <c r="J3895" s="159"/>
      <c r="K3895" s="29"/>
      <c r="L3895" s="29"/>
      <c r="M3895" s="29"/>
      <c r="N3895" s="29"/>
      <c r="O3895" s="29"/>
      <c r="P3895" s="29"/>
      <c r="Q3895" s="29"/>
      <c r="R3895" s="29"/>
      <c r="S3895" s="28"/>
      <c r="T3895" s="211"/>
    </row>
    <row r="3896" spans="1:20" ht="17" outlineLevel="1" x14ac:dyDescent="0.2">
      <c r="A3896" s="38" t="s">
        <v>72</v>
      </c>
      <c r="B3896" s="37" t="s">
        <v>73</v>
      </c>
      <c r="C3896" s="36" t="s">
        <v>74</v>
      </c>
      <c r="D3896" s="35">
        <v>1</v>
      </c>
      <c r="E3896" s="34">
        <f>D3896*H3882</f>
        <v>40</v>
      </c>
      <c r="F3896" s="33" cm="1">
        <f t="array" ref="F3896">IFERROR(_xlfn.XLOOKUP(1,(TabFournisseurs[TYPE]=A3896)*(TabFournisseurs[SUPPLIER2]=B3896)*(TabFournisseurs[REF PRODUCT]=C3896),TabFournisseurs[Cost / per m]),0)</f>
        <v>0.49</v>
      </c>
      <c r="G3896" s="32">
        <f t="shared" si="360"/>
        <v>0.49</v>
      </c>
      <c r="H3896" s="31">
        <f>G3896*H3882</f>
        <v>19.600000000000001</v>
      </c>
      <c r="I3896" s="30"/>
      <c r="J3896" s="30"/>
      <c r="K3896" s="29"/>
      <c r="L3896" s="29"/>
      <c r="M3896" s="29"/>
      <c r="N3896" s="29"/>
      <c r="O3896" s="29"/>
      <c r="P3896" s="29"/>
      <c r="Q3896" s="29"/>
      <c r="R3896" s="29"/>
      <c r="S3896" s="28"/>
      <c r="T3896" s="211"/>
    </row>
    <row r="3897" spans="1:20" ht="17" outlineLevel="1" x14ac:dyDescent="0.2">
      <c r="A3897" s="38" t="s">
        <v>75</v>
      </c>
      <c r="B3897" s="37" t="s">
        <v>76</v>
      </c>
      <c r="C3897" s="36" t="s">
        <v>285</v>
      </c>
      <c r="D3897" s="35">
        <v>1</v>
      </c>
      <c r="E3897" s="34">
        <f>D3897*H3882</f>
        <v>40</v>
      </c>
      <c r="F3897" s="33" cm="1">
        <f t="array" ref="F3897">IFERROR(_xlfn.XLOOKUP(1,(TabFournisseurs[TYPE]=A3897)*(TabFournisseurs[SUPPLIER2]=B3897)*(TabFournisseurs[REF PRODUCT]=C3897),TabFournisseurs[Cost / per m]),0)</f>
        <v>0.27</v>
      </c>
      <c r="G3897" s="32">
        <f t="shared" si="360"/>
        <v>0.27</v>
      </c>
      <c r="H3897" s="31">
        <f>G3897*H3882</f>
        <v>10.8</v>
      </c>
      <c r="I3897" s="30"/>
      <c r="J3897" s="30"/>
      <c r="K3897" s="29"/>
      <c r="L3897" s="29"/>
      <c r="M3897" s="29"/>
      <c r="N3897" s="29"/>
      <c r="O3897" s="29"/>
      <c r="P3897" s="29"/>
      <c r="Q3897" s="29"/>
      <c r="R3897" s="29"/>
      <c r="S3897" s="28"/>
      <c r="T3897" s="211"/>
    </row>
    <row r="3898" spans="1:20" ht="17" outlineLevel="1" x14ac:dyDescent="0.2">
      <c r="A3898" s="38" t="s">
        <v>78</v>
      </c>
      <c r="B3898" s="37" t="s">
        <v>76</v>
      </c>
      <c r="C3898" s="36" t="s">
        <v>261</v>
      </c>
      <c r="D3898" s="35">
        <v>1</v>
      </c>
      <c r="E3898" s="34">
        <f>D3898*H3882</f>
        <v>40</v>
      </c>
      <c r="F3898" s="33" cm="1">
        <f t="array" ref="F3898">IFERROR(_xlfn.XLOOKUP(1,(TabFournisseurs[TYPE]=A3898)*(TabFournisseurs[SUPPLIER2]=B3898)*(TabFournisseurs[REF PRODUCT]=C3898),TabFournisseurs[Cost / per m]),0)</f>
        <v>0.25</v>
      </c>
      <c r="G3898" s="32">
        <f t="shared" si="360"/>
        <v>0.25</v>
      </c>
      <c r="H3898" s="31">
        <f>G3898*H3882</f>
        <v>10</v>
      </c>
      <c r="I3898" s="30"/>
      <c r="J3898" s="30"/>
      <c r="K3898" s="29"/>
      <c r="L3898" s="29"/>
      <c r="M3898" s="29"/>
      <c r="N3898" s="29"/>
      <c r="O3898" s="29"/>
      <c r="P3898" s="29"/>
      <c r="Q3898" s="29"/>
      <c r="R3898" s="29"/>
      <c r="S3898" s="28"/>
      <c r="T3898" s="211"/>
    </row>
    <row r="3899" spans="1:20" outlineLevel="1" x14ac:dyDescent="0.2">
      <c r="A3899" s="38"/>
      <c r="B3899" s="37"/>
      <c r="C3899" s="36"/>
      <c r="D3899" s="35"/>
      <c r="E3899" s="34">
        <f>D3899*H3882</f>
        <v>0</v>
      </c>
      <c r="F3899" s="33" cm="1">
        <f t="array" ref="F3899">IFERROR(_xlfn.XLOOKUP(1,(TabFournisseurs[TYPE]=A3899)*(TabFournisseurs[SUPPLIER2]=B3899)*(TabFournisseurs[REF PRODUCT]=C3899),TabFournisseurs[Cost / per m]),0)</f>
        <v>0</v>
      </c>
      <c r="G3899" s="32">
        <f t="shared" si="360"/>
        <v>0</v>
      </c>
      <c r="H3899" s="31">
        <f>G3899*H3882</f>
        <v>0</v>
      </c>
      <c r="I3899" s="30"/>
      <c r="J3899" s="30"/>
      <c r="K3899" s="29"/>
      <c r="L3899" s="29"/>
      <c r="M3899" s="29"/>
      <c r="N3899" s="29"/>
      <c r="O3899" s="29"/>
      <c r="P3899" s="29"/>
      <c r="Q3899" s="29"/>
      <c r="R3899" s="29"/>
      <c r="S3899" s="28"/>
      <c r="T3899" s="211"/>
    </row>
    <row r="3900" spans="1:20" outlineLevel="1" x14ac:dyDescent="0.2">
      <c r="A3900" s="38"/>
      <c r="B3900" s="37"/>
      <c r="C3900" s="36"/>
      <c r="D3900" s="35"/>
      <c r="E3900" s="34">
        <f>D3900*H3882</f>
        <v>0</v>
      </c>
      <c r="F3900" s="33" cm="1">
        <f t="array" ref="F3900">IFERROR(_xlfn.XLOOKUP(1,(TabFournisseurs[TYPE]=A3900)*(TabFournisseurs[SUPPLIER2]=B3900)*(TabFournisseurs[REF PRODUCT]=C3900),TabFournisseurs[Cost / per m]),0)</f>
        <v>0</v>
      </c>
      <c r="G3900" s="32">
        <f t="shared" si="360"/>
        <v>0</v>
      </c>
      <c r="H3900" s="31">
        <f>G3900*H3882</f>
        <v>0</v>
      </c>
      <c r="I3900" s="30"/>
      <c r="J3900" s="30"/>
      <c r="K3900" s="29"/>
      <c r="L3900" s="29"/>
      <c r="M3900" s="29"/>
      <c r="N3900" s="29"/>
      <c r="O3900" s="29"/>
      <c r="P3900" s="29"/>
      <c r="Q3900" s="29"/>
      <c r="R3900" s="29"/>
      <c r="S3900" s="28"/>
      <c r="T3900" s="211"/>
    </row>
    <row r="3901" spans="1:20" outlineLevel="1" x14ac:dyDescent="0.2">
      <c r="A3901" s="38"/>
      <c r="B3901" s="37"/>
      <c r="C3901" s="36"/>
      <c r="D3901" s="35"/>
      <c r="E3901" s="34">
        <f>D3901*H3882</f>
        <v>0</v>
      </c>
      <c r="F3901" s="33" cm="1">
        <f t="array" ref="F3901">IFERROR(_xlfn.XLOOKUP(1,(TabFournisseurs[TYPE]=A3901)*(TabFournisseurs[SUPPLIER2]=B3901)*(TabFournisseurs[REF PRODUCT]=C3901),TabFournisseurs[Cost / per m]),0)</f>
        <v>0</v>
      </c>
      <c r="G3901" s="32">
        <f t="shared" si="360"/>
        <v>0</v>
      </c>
      <c r="H3901" s="31">
        <f>G3901*H3882</f>
        <v>0</v>
      </c>
      <c r="I3901" s="30"/>
      <c r="J3901" s="30"/>
      <c r="K3901" s="29"/>
      <c r="L3901" s="29"/>
      <c r="M3901" s="29"/>
      <c r="N3901" s="29"/>
      <c r="O3901" s="29"/>
      <c r="P3901" s="29"/>
      <c r="Q3901" s="29"/>
      <c r="R3901" s="29"/>
      <c r="S3901" s="28"/>
      <c r="T3901" s="211"/>
    </row>
    <row r="3902" spans="1:20" ht="17" outlineLevel="1" x14ac:dyDescent="0.2">
      <c r="A3902" s="38" t="s">
        <v>38</v>
      </c>
      <c r="B3902" s="37" t="s">
        <v>39</v>
      </c>
      <c r="C3902" s="36" t="s">
        <v>102</v>
      </c>
      <c r="D3902" s="35">
        <v>1</v>
      </c>
      <c r="E3902" s="34">
        <f>D3902*H3882</f>
        <v>40</v>
      </c>
      <c r="F3902" s="33" cm="1">
        <f t="array" ref="F3902">IFERROR(_xlfn.XLOOKUP(1,(TabFournisseurs[TYPE]=A3902)*(TabFournisseurs[SUPPLIER2]=B3902)*(TabFournisseurs[REF PRODUCT]=C3902),TabFournisseurs[Cost / per m]),0)</f>
        <v>2</v>
      </c>
      <c r="G3902" s="32">
        <f t="shared" ref="G3902" si="361">F3902*D3902</f>
        <v>2</v>
      </c>
      <c r="H3902" s="31">
        <f>G3902*H3882</f>
        <v>80</v>
      </c>
      <c r="I3902" s="30"/>
      <c r="J3902" s="30"/>
      <c r="K3902" s="29"/>
      <c r="L3902" s="29"/>
      <c r="M3902" s="29"/>
      <c r="N3902" s="29"/>
      <c r="O3902" s="29"/>
      <c r="P3902" s="29"/>
      <c r="Q3902" s="29"/>
      <c r="R3902" s="29"/>
      <c r="S3902" s="28"/>
      <c r="T3902" s="211"/>
    </row>
    <row r="3903" spans="1:20" ht="17" outlineLevel="1" x14ac:dyDescent="0.2">
      <c r="A3903" s="38" t="s">
        <v>38</v>
      </c>
      <c r="B3903" s="37" t="s">
        <v>40</v>
      </c>
      <c r="C3903" s="36" t="s">
        <v>41</v>
      </c>
      <c r="D3903" s="35">
        <v>1</v>
      </c>
      <c r="E3903" s="34">
        <f>D3903*H3882</f>
        <v>40</v>
      </c>
      <c r="F3903" s="33" cm="1">
        <f t="array" ref="F3903">IFERROR(_xlfn.XLOOKUP(1,(TabFournisseurs[TYPE]=A3903)*(TabFournisseurs[SUPPLIER2]=B3903)*(TabFournisseurs[REF PRODUCT]=C3903),TabFournisseurs[Cost / per m]),0)</f>
        <v>2</v>
      </c>
      <c r="G3903" s="32">
        <f t="shared" ref="G3903:G3904" si="362">F3903*D3903</f>
        <v>2</v>
      </c>
      <c r="H3903" s="31">
        <f>G3903*H3882</f>
        <v>80</v>
      </c>
      <c r="I3903" s="30"/>
      <c r="J3903" s="30"/>
      <c r="K3903" s="29"/>
      <c r="L3903" s="29"/>
      <c r="M3903" s="29"/>
      <c r="N3903" s="29"/>
      <c r="O3903" s="29"/>
      <c r="P3903" s="29"/>
      <c r="Q3903" s="29"/>
      <c r="R3903" s="29"/>
      <c r="S3903" s="28"/>
      <c r="T3903" s="211"/>
    </row>
    <row r="3904" spans="1:20" ht="18" outlineLevel="1" thickBot="1" x14ac:dyDescent="0.25">
      <c r="A3904" s="27" t="s">
        <v>38</v>
      </c>
      <c r="B3904" s="26" t="s">
        <v>42</v>
      </c>
      <c r="C3904" s="25" t="s">
        <v>43</v>
      </c>
      <c r="D3904" s="24">
        <v>1</v>
      </c>
      <c r="E3904" s="23">
        <f>D3904*H3882</f>
        <v>40</v>
      </c>
      <c r="F3904" s="22" cm="1">
        <f t="array" ref="F3904">IFERROR(_xlfn.XLOOKUP(1,(TabFournisseurs[TYPE]=A3904)*(TabFournisseurs[SUPPLIER2]=B3904)*(TabFournisseurs[REF PRODUCT]=C3904),TabFournisseurs[Cost / per m]),0)</f>
        <v>0.5</v>
      </c>
      <c r="G3904" s="21">
        <f t="shared" si="362"/>
        <v>0.5</v>
      </c>
      <c r="H3904" s="20">
        <f>G3904*H3882</f>
        <v>20</v>
      </c>
      <c r="I3904" s="19"/>
      <c r="J3904" s="19"/>
      <c r="K3904" s="18"/>
      <c r="L3904" s="18"/>
      <c r="M3904" s="18"/>
      <c r="N3904" s="18"/>
      <c r="O3904" s="18"/>
      <c r="P3904" s="18"/>
      <c r="Q3904" s="18"/>
      <c r="R3904" s="18"/>
      <c r="S3904" s="17"/>
      <c r="T3904" s="211"/>
    </row>
    <row r="3905" spans="1:20" ht="17" thickBot="1" x14ac:dyDescent="0.25">
      <c r="A3905" s="95"/>
      <c r="B3905" s="95"/>
      <c r="C3905" s="95"/>
      <c r="D3905" s="95"/>
      <c r="E3905" s="95"/>
      <c r="F3905" s="95"/>
      <c r="G3905" s="95"/>
      <c r="H3905" s="95"/>
      <c r="I3905" s="95"/>
      <c r="J3905" s="95"/>
      <c r="K3905" s="95"/>
      <c r="L3905" s="95"/>
      <c r="M3905" s="95"/>
      <c r="N3905" s="95"/>
      <c r="O3905" s="95"/>
      <c r="P3905" s="95"/>
      <c r="Q3905" s="95"/>
      <c r="R3905" s="95"/>
      <c r="S3905" s="95"/>
      <c r="T3905" s="95"/>
    </row>
    <row r="3906" spans="1:20" ht="23" customHeight="1" x14ac:dyDescent="0.2">
      <c r="A3906" s="204" t="s">
        <v>407</v>
      </c>
      <c r="B3906" s="205"/>
      <c r="C3906" s="205"/>
      <c r="D3906" s="205"/>
      <c r="E3906" s="205"/>
      <c r="F3906" s="205"/>
      <c r="G3906" s="206"/>
      <c r="H3906" s="166" t="s">
        <v>105</v>
      </c>
      <c r="I3906" s="167"/>
      <c r="J3906" s="167"/>
      <c r="K3906" s="167"/>
      <c r="L3906" s="167"/>
      <c r="M3906" s="168"/>
      <c r="N3906" s="169" t="s">
        <v>1</v>
      </c>
      <c r="O3906" s="169"/>
      <c r="P3906" s="169"/>
      <c r="Q3906" s="169"/>
      <c r="R3906" s="171"/>
      <c r="S3906" s="173" t="s">
        <v>2</v>
      </c>
      <c r="T3906" s="210"/>
    </row>
    <row r="3907" spans="1:20" ht="23" customHeight="1" thickBot="1" x14ac:dyDescent="0.25">
      <c r="A3907" s="207"/>
      <c r="B3907" s="208"/>
      <c r="C3907" s="208"/>
      <c r="D3907" s="208"/>
      <c r="E3907" s="208"/>
      <c r="F3907" s="208"/>
      <c r="G3907" s="209"/>
      <c r="H3907" s="177"/>
      <c r="I3907" s="178"/>
      <c r="J3907" s="178"/>
      <c r="K3907" s="178"/>
      <c r="L3907" s="178"/>
      <c r="M3907" s="179"/>
      <c r="N3907" s="170"/>
      <c r="O3907" s="170"/>
      <c r="P3907" s="170"/>
      <c r="Q3907" s="170"/>
      <c r="R3907" s="172"/>
      <c r="S3907" s="174"/>
      <c r="T3907" s="210"/>
    </row>
    <row r="3908" spans="1:20" outlineLevel="1" x14ac:dyDescent="0.2">
      <c r="A3908" s="212">
        <v>46162</v>
      </c>
      <c r="B3908" s="181"/>
      <c r="C3908" s="94"/>
      <c r="D3908" s="94"/>
      <c r="E3908" s="94"/>
      <c r="F3908" s="94"/>
      <c r="G3908" s="94"/>
      <c r="H3908" s="94"/>
      <c r="I3908" s="94"/>
      <c r="J3908" s="94"/>
      <c r="K3908" s="94"/>
      <c r="L3908" s="94"/>
      <c r="M3908" s="94"/>
      <c r="N3908" s="94"/>
      <c r="O3908" s="94"/>
      <c r="P3908" s="94"/>
      <c r="Q3908" s="94"/>
      <c r="R3908" s="94"/>
      <c r="S3908" s="93" t="s">
        <v>47</v>
      </c>
      <c r="T3908" s="211"/>
    </row>
    <row r="3909" spans="1:20" ht="17" outlineLevel="1" thickBot="1" x14ac:dyDescent="0.25">
      <c r="A3909" s="92"/>
      <c r="B3909" s="42"/>
      <c r="C3909" s="42"/>
      <c r="D3909" s="42"/>
      <c r="E3909" s="42"/>
      <c r="F3909" s="42"/>
      <c r="G3909" s="42"/>
      <c r="H3909" s="42"/>
      <c r="I3909" s="42"/>
      <c r="J3909" s="42"/>
      <c r="K3909" s="42"/>
      <c r="L3909" s="42"/>
      <c r="M3909" s="42"/>
      <c r="N3909" s="42"/>
      <c r="O3909" s="42"/>
      <c r="P3909" s="42"/>
      <c r="Q3909" s="42"/>
      <c r="R3909" s="42"/>
      <c r="S3909" s="47"/>
      <c r="T3909" s="211"/>
    </row>
    <row r="3910" spans="1:20" ht="17" customHeight="1" outlineLevel="1" thickBot="1" x14ac:dyDescent="0.25">
      <c r="A3910" s="182" t="e" vm="64">
        <v>#VALUE!</v>
      </c>
      <c r="B3910" s="183"/>
      <c r="C3910" s="91" t="s">
        <v>6</v>
      </c>
      <c r="D3910" s="90" t="s">
        <v>7</v>
      </c>
      <c r="E3910" s="106" t="s">
        <v>416</v>
      </c>
      <c r="F3910" s="42"/>
      <c r="G3910" s="42"/>
      <c r="H3910" s="84" t="s">
        <v>8</v>
      </c>
      <c r="I3910" s="88"/>
      <c r="J3910" s="88"/>
      <c r="K3910" s="88"/>
      <c r="L3910" s="88"/>
      <c r="M3910" s="88"/>
      <c r="N3910" s="88"/>
      <c r="O3910" s="88"/>
      <c r="P3910" s="88"/>
      <c r="Q3910" s="88"/>
      <c r="S3910" s="87"/>
      <c r="T3910" s="211"/>
    </row>
    <row r="3911" spans="1:20" ht="16" customHeight="1" outlineLevel="1" x14ac:dyDescent="0.2">
      <c r="A3911" s="184"/>
      <c r="B3911" s="185"/>
      <c r="C3911" s="188"/>
      <c r="D3911" s="86" t="s">
        <v>9</v>
      </c>
      <c r="E3911" s="85" t="s">
        <v>49</v>
      </c>
      <c r="F3911" s="42"/>
      <c r="G3911" s="42"/>
      <c r="H3911" s="84" t="s">
        <v>10</v>
      </c>
      <c r="I3911" s="83"/>
      <c r="J3911" s="83"/>
      <c r="K3911" s="83"/>
      <c r="L3911" s="83"/>
      <c r="M3911" s="83"/>
      <c r="N3911" s="83"/>
      <c r="O3911" s="83"/>
      <c r="P3911" s="83"/>
      <c r="Q3911" s="83"/>
      <c r="R3911" s="191"/>
      <c r="S3911" s="192"/>
      <c r="T3911" s="211"/>
    </row>
    <row r="3912" spans="1:20" ht="16" customHeight="1" outlineLevel="1" x14ac:dyDescent="0.2">
      <c r="A3912" s="184"/>
      <c r="B3912" s="185"/>
      <c r="C3912" s="189"/>
      <c r="D3912" s="63" t="s">
        <v>11</v>
      </c>
      <c r="E3912" s="82" t="s">
        <v>50</v>
      </c>
      <c r="F3912" s="42"/>
      <c r="G3912" s="48"/>
      <c r="H3912" s="81"/>
      <c r="I3912" s="80"/>
      <c r="J3912" s="80"/>
      <c r="K3912" s="80"/>
      <c r="L3912" s="80"/>
      <c r="M3912" s="80"/>
      <c r="N3912" s="80"/>
      <c r="O3912" s="80"/>
      <c r="P3912" s="80"/>
      <c r="Q3912" s="80"/>
      <c r="R3912" s="191"/>
      <c r="S3912" s="192"/>
      <c r="T3912" s="211"/>
    </row>
    <row r="3913" spans="1:20" ht="16" customHeight="1" outlineLevel="1" thickBot="1" x14ac:dyDescent="0.25">
      <c r="A3913" s="184"/>
      <c r="B3913" s="185"/>
      <c r="C3913" s="189"/>
      <c r="D3913" s="63" t="s">
        <v>12</v>
      </c>
      <c r="E3913" s="82"/>
      <c r="F3913" s="42"/>
      <c r="G3913" s="48"/>
      <c r="H3913" s="81"/>
      <c r="I3913" s="80"/>
      <c r="J3913" s="80"/>
      <c r="K3913" s="80"/>
      <c r="L3913" s="80"/>
      <c r="M3913" s="80"/>
      <c r="N3913" s="80"/>
      <c r="O3913" s="80"/>
      <c r="P3913" s="80"/>
      <c r="Q3913" s="80"/>
      <c r="R3913" s="152"/>
      <c r="S3913" s="153"/>
      <c r="T3913" s="211"/>
    </row>
    <row r="3914" spans="1:20" ht="16" customHeight="1" outlineLevel="1" thickBot="1" x14ac:dyDescent="0.25">
      <c r="A3914" s="184"/>
      <c r="B3914" s="185"/>
      <c r="C3914" s="189"/>
      <c r="D3914" s="63" t="s">
        <v>13</v>
      </c>
      <c r="E3914" s="105" t="b">
        <v>0</v>
      </c>
      <c r="F3914" s="42"/>
      <c r="G3914" s="48"/>
      <c r="H3914" s="59" t="s">
        <v>14</v>
      </c>
      <c r="I3914" s="58">
        <v>48</v>
      </c>
      <c r="J3914" s="58">
        <v>50</v>
      </c>
      <c r="K3914" s="58">
        <v>52</v>
      </c>
      <c r="L3914" s="58">
        <v>54</v>
      </c>
      <c r="M3914" s="58">
        <v>56</v>
      </c>
      <c r="N3914" s="58">
        <v>58</v>
      </c>
      <c r="O3914" s="58">
        <v>60</v>
      </c>
      <c r="P3914" s="58">
        <v>62</v>
      </c>
      <c r="Q3914" s="57">
        <v>64</v>
      </c>
      <c r="S3914" s="79"/>
      <c r="T3914" s="211"/>
    </row>
    <row r="3915" spans="1:20" outlineLevel="1" x14ac:dyDescent="0.2">
      <c r="A3915" s="184"/>
      <c r="B3915" s="185"/>
      <c r="C3915" s="189"/>
      <c r="D3915" s="193"/>
      <c r="E3915" s="194"/>
      <c r="F3915" s="42"/>
      <c r="G3915" s="48"/>
      <c r="H3915" s="78">
        <f t="shared" ref="H3915:H3922" si="363">SUM(I3915:Q3915)</f>
        <v>23</v>
      </c>
      <c r="I3915" s="77">
        <v>2</v>
      </c>
      <c r="J3915" s="77">
        <v>5</v>
      </c>
      <c r="K3915" s="77">
        <v>7</v>
      </c>
      <c r="L3915" s="77">
        <v>4</v>
      </c>
      <c r="M3915" s="77">
        <v>2</v>
      </c>
      <c r="N3915" s="77">
        <v>2</v>
      </c>
      <c r="O3915" s="77">
        <v>1</v>
      </c>
      <c r="P3915" s="77"/>
      <c r="Q3915" s="77"/>
      <c r="R3915" s="195" t="s">
        <v>143</v>
      </c>
      <c r="S3915" s="196"/>
      <c r="T3915" s="211"/>
    </row>
    <row r="3916" spans="1:20" ht="16" customHeight="1" outlineLevel="1" x14ac:dyDescent="0.2">
      <c r="A3916" s="184"/>
      <c r="B3916" s="185"/>
      <c r="C3916" s="189"/>
      <c r="D3916" s="63" t="s">
        <v>16</v>
      </c>
      <c r="E3916" s="76" t="s">
        <v>345</v>
      </c>
      <c r="F3916" s="42"/>
      <c r="G3916" s="48"/>
      <c r="H3916" s="73">
        <f t="shared" si="363"/>
        <v>0</v>
      </c>
      <c r="I3916" s="68"/>
      <c r="J3916" s="68"/>
      <c r="K3916" s="68"/>
      <c r="L3916" s="68"/>
      <c r="M3916" s="68"/>
      <c r="N3916" s="68"/>
      <c r="O3916" s="68"/>
      <c r="P3916" s="68"/>
      <c r="Q3916" s="68"/>
      <c r="R3916" s="197"/>
      <c r="S3916" s="192"/>
      <c r="T3916" s="211"/>
    </row>
    <row r="3917" spans="1:20" ht="16" customHeight="1" outlineLevel="1" x14ac:dyDescent="0.2">
      <c r="A3917" s="184"/>
      <c r="B3917" s="185"/>
      <c r="C3917" s="189"/>
      <c r="D3917" s="63" t="s">
        <v>17</v>
      </c>
      <c r="E3917" s="75" t="s">
        <v>346</v>
      </c>
      <c r="F3917" s="42"/>
      <c r="G3917" s="42"/>
      <c r="H3917" s="73">
        <f t="shared" si="363"/>
        <v>0</v>
      </c>
      <c r="I3917" s="68"/>
      <c r="J3917" s="68"/>
      <c r="K3917" s="68"/>
      <c r="L3917" s="68"/>
      <c r="M3917" s="68"/>
      <c r="N3917" s="68"/>
      <c r="O3917" s="68"/>
      <c r="P3917" s="68"/>
      <c r="Q3917" s="68"/>
      <c r="R3917" s="197"/>
      <c r="S3917" s="192"/>
      <c r="T3917" s="211"/>
    </row>
    <row r="3918" spans="1:20" outlineLevel="1" x14ac:dyDescent="0.2">
      <c r="A3918" s="184"/>
      <c r="B3918" s="185"/>
      <c r="C3918" s="189"/>
      <c r="D3918" s="193"/>
      <c r="E3918" s="194"/>
      <c r="F3918" s="42"/>
      <c r="G3918" s="48"/>
      <c r="H3918" s="73">
        <f t="shared" si="363"/>
        <v>0</v>
      </c>
      <c r="I3918" s="68"/>
      <c r="J3918" s="68"/>
      <c r="K3918" s="68"/>
      <c r="L3918" s="68"/>
      <c r="M3918" s="68"/>
      <c r="N3918" s="68"/>
      <c r="O3918" s="68"/>
      <c r="P3918" s="68"/>
      <c r="Q3918" s="68"/>
      <c r="R3918" s="197"/>
      <c r="S3918" s="192"/>
      <c r="T3918" s="211"/>
    </row>
    <row r="3919" spans="1:20" ht="16" customHeight="1" outlineLevel="1" x14ac:dyDescent="0.2">
      <c r="A3919" s="184"/>
      <c r="B3919" s="185"/>
      <c r="C3919" s="189"/>
      <c r="D3919" s="63" t="s">
        <v>18</v>
      </c>
      <c r="E3919" s="76">
        <v>95</v>
      </c>
      <c r="F3919" s="42"/>
      <c r="G3919" s="48"/>
      <c r="H3919" s="73">
        <f t="shared" si="363"/>
        <v>0</v>
      </c>
      <c r="I3919" s="68"/>
      <c r="J3919" s="68"/>
      <c r="K3919" s="68"/>
      <c r="L3919" s="68"/>
      <c r="M3919" s="68"/>
      <c r="N3919" s="68"/>
      <c r="O3919" s="68"/>
      <c r="P3919" s="68"/>
      <c r="Q3919" s="68"/>
      <c r="R3919" s="197"/>
      <c r="S3919" s="192"/>
      <c r="T3919" s="211"/>
    </row>
    <row r="3920" spans="1:20" ht="16" customHeight="1" outlineLevel="1" x14ac:dyDescent="0.2">
      <c r="A3920" s="184"/>
      <c r="B3920" s="185"/>
      <c r="C3920" s="189"/>
      <c r="D3920" s="63" t="s">
        <v>19</v>
      </c>
      <c r="E3920" s="75">
        <f>SUM(G3933:G3947)</f>
        <v>31.360000000000003</v>
      </c>
      <c r="F3920" s="42"/>
      <c r="G3920" s="42"/>
      <c r="H3920" s="73">
        <f t="shared" si="363"/>
        <v>0</v>
      </c>
      <c r="I3920" s="68"/>
      <c r="J3920" s="68"/>
      <c r="K3920" s="68"/>
      <c r="L3920" s="68"/>
      <c r="M3920" s="68"/>
      <c r="N3920" s="68"/>
      <c r="O3920" s="68"/>
      <c r="P3920" s="68"/>
      <c r="Q3920" s="68"/>
      <c r="R3920" s="197"/>
      <c r="S3920" s="192"/>
      <c r="T3920" s="211"/>
    </row>
    <row r="3921" spans="1:20" outlineLevel="1" x14ac:dyDescent="0.2">
      <c r="A3921" s="184"/>
      <c r="B3921" s="185"/>
      <c r="C3921" s="189"/>
      <c r="D3921" s="193"/>
      <c r="E3921" s="194"/>
      <c r="F3921" s="42"/>
      <c r="G3921" s="48"/>
      <c r="H3921" s="73">
        <f t="shared" si="363"/>
        <v>0</v>
      </c>
      <c r="I3921" s="68"/>
      <c r="J3921" s="68"/>
      <c r="K3921" s="68"/>
      <c r="L3921" s="68"/>
      <c r="M3921" s="68"/>
      <c r="N3921" s="68"/>
      <c r="O3921" s="68"/>
      <c r="P3921" s="68"/>
      <c r="Q3921" s="68"/>
      <c r="R3921" s="197"/>
      <c r="S3921" s="192"/>
      <c r="T3921" s="211"/>
    </row>
    <row r="3922" spans="1:20" ht="16" customHeight="1" outlineLevel="1" x14ac:dyDescent="0.2">
      <c r="A3922" s="184"/>
      <c r="B3922" s="185"/>
      <c r="C3922" s="189"/>
      <c r="D3922" s="63" t="s">
        <v>20</v>
      </c>
      <c r="E3922" s="75">
        <f>SUM(E3919:E3920)</f>
        <v>126.36</v>
      </c>
      <c r="F3922" s="42"/>
      <c r="G3922" s="74"/>
      <c r="H3922" s="73">
        <f t="shared" si="363"/>
        <v>0</v>
      </c>
      <c r="I3922" s="68"/>
      <c r="J3922" s="68"/>
      <c r="K3922" s="68"/>
      <c r="L3922" s="68"/>
      <c r="M3922" s="68"/>
      <c r="N3922" s="68"/>
      <c r="O3922" s="68"/>
      <c r="P3922" s="68"/>
      <c r="Q3922" s="68"/>
      <c r="R3922" s="197"/>
      <c r="S3922" s="192"/>
      <c r="T3922" s="211"/>
    </row>
    <row r="3923" spans="1:20" ht="16" customHeight="1" outlineLevel="1" x14ac:dyDescent="0.2">
      <c r="A3923" s="184"/>
      <c r="B3923" s="185"/>
      <c r="C3923" s="189"/>
      <c r="D3923" s="63" t="s">
        <v>21</v>
      </c>
      <c r="E3923" s="72">
        <f>SUM(E3925/E3922)</f>
        <v>3.9173789173789175</v>
      </c>
      <c r="F3923" s="42"/>
      <c r="G3923" s="71" t="s">
        <v>11</v>
      </c>
      <c r="H3923" s="69">
        <f>H3915</f>
        <v>23</v>
      </c>
      <c r="I3923" s="68"/>
      <c r="J3923" s="68"/>
      <c r="K3923" s="68"/>
      <c r="L3923" s="68"/>
      <c r="M3923" s="68"/>
      <c r="N3923" s="68"/>
      <c r="O3923" s="68"/>
      <c r="P3923" s="68"/>
      <c r="Q3923" s="67"/>
      <c r="R3923" s="197"/>
      <c r="S3923" s="192"/>
      <c r="T3923" s="211"/>
    </row>
    <row r="3924" spans="1:20" ht="17" outlineLevel="1" thickBot="1" x14ac:dyDescent="0.25">
      <c r="A3924" s="184"/>
      <c r="B3924" s="185"/>
      <c r="C3924" s="189"/>
      <c r="D3924" s="193"/>
      <c r="E3924" s="194"/>
      <c r="F3924" s="42"/>
      <c r="G3924" s="70" t="s">
        <v>22</v>
      </c>
      <c r="H3924" s="69">
        <v>0</v>
      </c>
      <c r="I3924" s="68"/>
      <c r="J3924" s="68"/>
      <c r="K3924" s="68"/>
      <c r="L3924" s="68"/>
      <c r="M3924" s="68"/>
      <c r="N3924" s="68"/>
      <c r="O3924" s="68"/>
      <c r="P3924" s="68"/>
      <c r="Q3924" s="67"/>
      <c r="R3924" s="197"/>
      <c r="S3924" s="192"/>
      <c r="T3924" s="211"/>
    </row>
    <row r="3925" spans="1:20" ht="16" customHeight="1" outlineLevel="1" thickBot="1" x14ac:dyDescent="0.25">
      <c r="A3925" s="184"/>
      <c r="B3925" s="185"/>
      <c r="C3925" s="189"/>
      <c r="D3925" s="63" t="s">
        <v>23</v>
      </c>
      <c r="E3925" s="66">
        <v>495</v>
      </c>
      <c r="G3925" s="48"/>
      <c r="H3925" s="65">
        <f>SUM(H3923:H3924)</f>
        <v>23</v>
      </c>
      <c r="I3925" s="64">
        <f t="shared" ref="I3925:Q3925" si="364">SUM(I3915:I3922)</f>
        <v>2</v>
      </c>
      <c r="J3925" s="64">
        <f t="shared" si="364"/>
        <v>5</v>
      </c>
      <c r="K3925" s="64">
        <f t="shared" si="364"/>
        <v>7</v>
      </c>
      <c r="L3925" s="64">
        <f t="shared" si="364"/>
        <v>4</v>
      </c>
      <c r="M3925" s="64">
        <f t="shared" si="364"/>
        <v>2</v>
      </c>
      <c r="N3925" s="64">
        <f t="shared" si="364"/>
        <v>2</v>
      </c>
      <c r="O3925" s="64">
        <f t="shared" si="364"/>
        <v>1</v>
      </c>
      <c r="P3925" s="64">
        <f t="shared" si="364"/>
        <v>0</v>
      </c>
      <c r="Q3925" s="64">
        <f t="shared" si="364"/>
        <v>0</v>
      </c>
      <c r="R3925" s="197"/>
      <c r="S3925" s="192"/>
      <c r="T3925" s="211"/>
    </row>
    <row r="3926" spans="1:20" ht="17" customHeight="1" outlineLevel="1" thickBot="1" x14ac:dyDescent="0.25">
      <c r="A3926" s="184"/>
      <c r="B3926" s="185"/>
      <c r="C3926" s="189"/>
      <c r="D3926" s="63" t="s">
        <v>24</v>
      </c>
      <c r="E3926" s="62">
        <f>SUM(E3925/2.5)</f>
        <v>198</v>
      </c>
      <c r="F3926" s="42"/>
      <c r="G3926" s="61"/>
      <c r="H3926" s="60" t="s">
        <v>14</v>
      </c>
      <c r="I3926" s="59">
        <v>48</v>
      </c>
      <c r="J3926" s="58">
        <v>50</v>
      </c>
      <c r="K3926" s="58">
        <v>52</v>
      </c>
      <c r="L3926" s="58">
        <v>54</v>
      </c>
      <c r="M3926" s="58">
        <v>56</v>
      </c>
      <c r="N3926" s="58">
        <v>58</v>
      </c>
      <c r="O3926" s="58">
        <v>60</v>
      </c>
      <c r="P3926" s="58">
        <v>62</v>
      </c>
      <c r="Q3926" s="57">
        <v>64</v>
      </c>
      <c r="R3926" s="197"/>
      <c r="S3926" s="192"/>
      <c r="T3926" s="211"/>
    </row>
    <row r="3927" spans="1:20" ht="17" outlineLevel="1" thickBot="1" x14ac:dyDescent="0.25">
      <c r="A3927" s="186"/>
      <c r="B3927" s="187"/>
      <c r="C3927" s="190"/>
      <c r="D3927" s="56" t="s">
        <v>25</v>
      </c>
      <c r="E3927" s="55">
        <f>SUM(E3925/2.2)</f>
        <v>224.99999999999997</v>
      </c>
      <c r="F3927" s="42"/>
      <c r="G3927" s="42"/>
      <c r="H3927" s="42"/>
      <c r="I3927" s="42"/>
      <c r="J3927" s="42"/>
      <c r="K3927" s="42"/>
      <c r="L3927" s="42"/>
      <c r="M3927" s="42"/>
      <c r="N3927" s="42"/>
      <c r="O3927" s="42"/>
      <c r="P3927" s="42"/>
      <c r="Q3927" s="42"/>
      <c r="R3927" s="198"/>
      <c r="S3927" s="199"/>
      <c r="T3927" s="211"/>
    </row>
    <row r="3928" spans="1:20" ht="17" outlineLevel="1" thickBot="1" x14ac:dyDescent="0.25">
      <c r="A3928" s="54" t="s">
        <v>26</v>
      </c>
      <c r="B3928" s="53">
        <v>46220</v>
      </c>
      <c r="C3928" s="42"/>
      <c r="D3928" s="48"/>
      <c r="E3928" s="52"/>
      <c r="F3928" s="42"/>
      <c r="S3928" s="28"/>
      <c r="T3928" s="211"/>
    </row>
    <row r="3929" spans="1:20" outlineLevel="1" x14ac:dyDescent="0.2">
      <c r="A3929" s="51" t="s">
        <v>27</v>
      </c>
      <c r="B3929" s="50"/>
      <c r="C3929" s="42"/>
      <c r="D3929" s="48"/>
      <c r="E3929" s="42"/>
      <c r="F3929" s="42"/>
      <c r="R3929" s="42"/>
      <c r="S3929" s="47"/>
      <c r="T3929" s="211"/>
    </row>
    <row r="3930" spans="1:20" outlineLevel="1" x14ac:dyDescent="0.2">
      <c r="A3930" s="49"/>
      <c r="B3930" s="42"/>
      <c r="C3930" s="42"/>
      <c r="D3930" s="48"/>
      <c r="E3930" s="42"/>
      <c r="F3930" s="42"/>
      <c r="G3930" s="42"/>
      <c r="H3930" s="42"/>
      <c r="I3930" s="42"/>
      <c r="J3930" s="42"/>
      <c r="K3930" s="42"/>
      <c r="L3930" s="42"/>
      <c r="M3930" s="42"/>
      <c r="N3930" s="42"/>
      <c r="O3930" s="42"/>
      <c r="P3930" s="42"/>
      <c r="Q3930" s="42"/>
      <c r="R3930" s="42"/>
      <c r="S3930" s="47"/>
      <c r="T3930" s="211"/>
    </row>
    <row r="3931" spans="1:20" ht="17" outlineLevel="1" thickBot="1" x14ac:dyDescent="0.25">
      <c r="A3931" s="49" t="s">
        <v>28</v>
      </c>
      <c r="B3931" s="42"/>
      <c r="C3931" s="42"/>
      <c r="D3931" s="48"/>
      <c r="E3931" s="42"/>
      <c r="F3931" s="42"/>
      <c r="G3931" s="42"/>
      <c r="H3931" s="42"/>
      <c r="I3931" s="42"/>
      <c r="J3931" s="42"/>
      <c r="K3931" s="42"/>
      <c r="L3931" s="42"/>
      <c r="M3931" s="42"/>
      <c r="N3931" s="42"/>
      <c r="O3931" s="42"/>
      <c r="P3931" s="42"/>
      <c r="Q3931" s="42"/>
      <c r="R3931" s="42"/>
      <c r="S3931" s="47"/>
      <c r="T3931" s="211"/>
    </row>
    <row r="3932" spans="1:20" outlineLevel="1" x14ac:dyDescent="0.2">
      <c r="A3932" s="46" t="s">
        <v>29</v>
      </c>
      <c r="B3932" s="45" t="s">
        <v>30</v>
      </c>
      <c r="C3932" s="44" t="s">
        <v>31</v>
      </c>
      <c r="D3932" s="44" t="s">
        <v>32</v>
      </c>
      <c r="E3932" s="44" t="s">
        <v>33</v>
      </c>
      <c r="F3932" s="44" t="s">
        <v>34</v>
      </c>
      <c r="G3932" s="44" t="s">
        <v>35</v>
      </c>
      <c r="H3932" s="43" t="s">
        <v>36</v>
      </c>
      <c r="I3932" s="200" t="s">
        <v>37</v>
      </c>
      <c r="J3932" s="201"/>
      <c r="K3932" s="202"/>
      <c r="L3932" s="202"/>
      <c r="M3932" s="202"/>
      <c r="N3932" s="202"/>
      <c r="O3932" s="202"/>
      <c r="P3932" s="42"/>
      <c r="Q3932" s="42"/>
      <c r="R3932" s="42"/>
      <c r="S3932" s="28"/>
      <c r="T3932" s="211"/>
    </row>
    <row r="3933" spans="1:20" ht="17" outlineLevel="1" x14ac:dyDescent="0.2">
      <c r="A3933" s="38" t="s">
        <v>54</v>
      </c>
      <c r="B3933" s="37" t="s">
        <v>280</v>
      </c>
      <c r="C3933" s="36" t="s">
        <v>281</v>
      </c>
      <c r="D3933" s="35">
        <v>2.2000000000000002</v>
      </c>
      <c r="E3933" s="41">
        <f>D3933*H3925</f>
        <v>50.6</v>
      </c>
      <c r="F3933" s="33" cm="1">
        <f t="array" ref="F3933">IFERROR(_xlfn.XLOOKUP(1,(TabFournisseurs[TYPE]=A3933)*(TabFournisseurs[SUPPLIER2]=B3933)*(TabFournisseurs[REF PRODUCT]=C3933),TabFournisseurs[Cost / per m]),0)</f>
        <v>11.3</v>
      </c>
      <c r="G3933" s="96">
        <f>F3933*D3933</f>
        <v>24.860000000000003</v>
      </c>
      <c r="H3933" s="40">
        <f>G3933*H3925</f>
        <v>571.78000000000009</v>
      </c>
      <c r="I3933" s="203"/>
      <c r="J3933" s="201"/>
      <c r="K3933" s="156"/>
      <c r="L3933" s="156"/>
      <c r="M3933" s="156"/>
      <c r="N3933" s="156"/>
      <c r="O3933" s="156"/>
      <c r="P3933" s="156"/>
      <c r="Q3933" s="156"/>
      <c r="R3933" s="156"/>
      <c r="S3933" s="157"/>
      <c r="T3933" s="211"/>
    </row>
    <row r="3934" spans="1:20" ht="17" outlineLevel="1" x14ac:dyDescent="0.2">
      <c r="A3934" s="38" t="s">
        <v>57</v>
      </c>
      <c r="B3934" s="37" t="s">
        <v>282</v>
      </c>
      <c r="C3934" s="36" t="s">
        <v>387</v>
      </c>
      <c r="D3934" s="35">
        <v>0.72</v>
      </c>
      <c r="E3934" s="34">
        <f>D3934*H3925</f>
        <v>16.559999999999999</v>
      </c>
      <c r="F3934" s="33" cm="1">
        <f t="array" ref="F3934">IFERROR(_xlfn.XLOOKUP(1,(TabFournisseurs[TYPE]=A3934)*(TabFournisseurs[SUPPLIER2]=B3934)*(TabFournisseurs[REF PRODUCT]=C3934),TabFournisseurs[Cost / per m]),0)</f>
        <v>0</v>
      </c>
      <c r="G3934" s="32">
        <f t="shared" ref="G3934:G3944" si="365">F3934*D3934</f>
        <v>0</v>
      </c>
      <c r="H3934" s="31">
        <f>G3934*H3925</f>
        <v>0</v>
      </c>
      <c r="I3934" s="39"/>
      <c r="J3934" s="39"/>
      <c r="K3934" s="156"/>
      <c r="L3934" s="156"/>
      <c r="M3934" s="156"/>
      <c r="N3934" s="156"/>
      <c r="O3934" s="156"/>
      <c r="P3934" s="156"/>
      <c r="Q3934" s="156"/>
      <c r="R3934" s="156"/>
      <c r="S3934" s="157"/>
      <c r="T3934" s="211"/>
    </row>
    <row r="3935" spans="1:20" ht="17" outlineLevel="1" x14ac:dyDescent="0.2">
      <c r="A3935" s="38" t="s">
        <v>63</v>
      </c>
      <c r="B3935" s="37" t="s">
        <v>64</v>
      </c>
      <c r="C3935" s="36" t="s">
        <v>136</v>
      </c>
      <c r="D3935" s="35">
        <v>0.6</v>
      </c>
      <c r="E3935" s="34">
        <f>D3935*H3925</f>
        <v>13.799999999999999</v>
      </c>
      <c r="F3935" s="33" cm="1">
        <f t="array" ref="F3935">IFERROR(_xlfn.XLOOKUP(1,(TabFournisseurs[TYPE]=A3935)*(TabFournisseurs[SUPPLIER2]=B3935)*(TabFournisseurs[REF PRODUCT]=C3935),TabFournisseurs[Cost / per m]),0)</f>
        <v>0</v>
      </c>
      <c r="G3935" s="32">
        <f t="shared" si="365"/>
        <v>0</v>
      </c>
      <c r="H3935" s="31">
        <f>G3935*H3925</f>
        <v>0</v>
      </c>
      <c r="I3935" s="39"/>
      <c r="J3935" s="39"/>
      <c r="K3935" s="156"/>
      <c r="L3935" s="156"/>
      <c r="M3935" s="156"/>
      <c r="N3935" s="156"/>
      <c r="O3935" s="156"/>
      <c r="P3935" s="156"/>
      <c r="Q3935" s="156"/>
      <c r="R3935" s="156"/>
      <c r="S3935" s="157"/>
      <c r="T3935" s="211"/>
    </row>
    <row r="3936" spans="1:20" ht="17" outlineLevel="1" x14ac:dyDescent="0.2">
      <c r="A3936" s="38" t="s">
        <v>80</v>
      </c>
      <c r="B3936" s="37" t="s">
        <v>81</v>
      </c>
      <c r="C3936" s="36" t="s">
        <v>351</v>
      </c>
      <c r="D3936" s="35">
        <v>3</v>
      </c>
      <c r="E3936" s="34">
        <f>D3936*H3925</f>
        <v>69</v>
      </c>
      <c r="F3936" s="33" cm="1">
        <f t="array" ref="F3936">IFERROR(_xlfn.XLOOKUP(1,(TabFournisseurs[TYPE]=A3936)*(TabFournisseurs[SUPPLIER2]=B3936)*(TabFournisseurs[REF PRODUCT]=C3936),TabFournisseurs[Cost / per m]),0)</f>
        <v>0.13</v>
      </c>
      <c r="G3936" s="32">
        <f t="shared" si="365"/>
        <v>0.39</v>
      </c>
      <c r="H3936" s="31">
        <f>G3936*H3925</f>
        <v>8.9700000000000006</v>
      </c>
      <c r="I3936" s="30"/>
      <c r="J3936" s="30"/>
      <c r="K3936" s="156"/>
      <c r="L3936" s="156"/>
      <c r="M3936" s="156"/>
      <c r="N3936" s="156"/>
      <c r="O3936" s="156"/>
      <c r="P3936" s="156"/>
      <c r="Q3936" s="156"/>
      <c r="R3936" s="156"/>
      <c r="S3936" s="157"/>
      <c r="T3936" s="211"/>
    </row>
    <row r="3937" spans="1:20" ht="17" outlineLevel="1" x14ac:dyDescent="0.2">
      <c r="A3937" s="38" t="s">
        <v>80</v>
      </c>
      <c r="B3937" s="37" t="s">
        <v>81</v>
      </c>
      <c r="C3937" s="36" t="s">
        <v>82</v>
      </c>
      <c r="D3937" s="35">
        <v>10</v>
      </c>
      <c r="E3937" s="34">
        <f>D3937*H3925</f>
        <v>230</v>
      </c>
      <c r="F3937" s="33" cm="1">
        <f t="array" ref="F3937">IFERROR(_xlfn.XLOOKUP(1,(TabFournisseurs[TYPE]=A3937)*(TabFournisseurs[SUPPLIER2]=B3937)*(TabFournisseurs[REF PRODUCT]=C3937),TabFournisseurs[Cost / per m]),0)</f>
        <v>0.06</v>
      </c>
      <c r="G3937" s="32">
        <f t="shared" si="365"/>
        <v>0.6</v>
      </c>
      <c r="H3937" s="31">
        <f>G3937*H3925</f>
        <v>13.799999999999999</v>
      </c>
      <c r="I3937" s="30"/>
      <c r="J3937" s="30"/>
      <c r="K3937" s="29"/>
      <c r="L3937" s="29"/>
      <c r="M3937" s="29"/>
      <c r="N3937" s="29"/>
      <c r="O3937" s="29"/>
      <c r="P3937" s="29"/>
      <c r="Q3937" s="29"/>
      <c r="R3937" s="29"/>
      <c r="S3937" s="28"/>
      <c r="T3937" s="211"/>
    </row>
    <row r="3938" spans="1:20" ht="17" outlineLevel="1" x14ac:dyDescent="0.2">
      <c r="A3938" s="38" t="s">
        <v>72</v>
      </c>
      <c r="B3938" s="37" t="s">
        <v>73</v>
      </c>
      <c r="C3938" s="36" t="s">
        <v>352</v>
      </c>
      <c r="D3938" s="35">
        <v>0.5</v>
      </c>
      <c r="E3938" s="34">
        <f>D3938*H3925</f>
        <v>11.5</v>
      </c>
      <c r="F3938" s="33" cm="1">
        <f t="array" ref="F3938">IFERROR(_xlfn.XLOOKUP(1,(TabFournisseurs[TYPE]=A3938)*(TabFournisseurs[SUPPLIER2]=B3938)*(TabFournisseurs[REF PRODUCT]=C3938),TabFournisseurs[Cost / per m]),0)</f>
        <v>0</v>
      </c>
      <c r="G3938" s="32">
        <f t="shared" si="365"/>
        <v>0</v>
      </c>
      <c r="H3938" s="31">
        <f>G3938*H3925</f>
        <v>0</v>
      </c>
      <c r="I3938" s="158"/>
      <c r="J3938" s="159"/>
      <c r="K3938" s="29"/>
      <c r="L3938" s="29"/>
      <c r="M3938" s="29"/>
      <c r="N3938" s="29"/>
      <c r="O3938" s="29"/>
      <c r="P3938" s="29"/>
      <c r="Q3938" s="29"/>
      <c r="R3938" s="29"/>
      <c r="S3938" s="28"/>
      <c r="T3938" s="211"/>
    </row>
    <row r="3939" spans="1:20" ht="17" outlineLevel="1" x14ac:dyDescent="0.2">
      <c r="A3939" s="38" t="s">
        <v>72</v>
      </c>
      <c r="B3939" s="37" t="s">
        <v>73</v>
      </c>
      <c r="C3939" s="36" t="s">
        <v>74</v>
      </c>
      <c r="D3939" s="35">
        <v>1</v>
      </c>
      <c r="E3939" s="34">
        <f>D3939*H3925</f>
        <v>23</v>
      </c>
      <c r="F3939" s="33" cm="1">
        <f t="array" ref="F3939">IFERROR(_xlfn.XLOOKUP(1,(TabFournisseurs[TYPE]=A3939)*(TabFournisseurs[SUPPLIER2]=B3939)*(TabFournisseurs[REF PRODUCT]=C3939),TabFournisseurs[Cost / per m]),0)</f>
        <v>0.49</v>
      </c>
      <c r="G3939" s="32">
        <f t="shared" si="365"/>
        <v>0.49</v>
      </c>
      <c r="H3939" s="31">
        <f>G3939*H3925</f>
        <v>11.27</v>
      </c>
      <c r="I3939" s="30"/>
      <c r="J3939" s="30"/>
      <c r="K3939" s="29"/>
      <c r="L3939" s="29"/>
      <c r="M3939" s="29"/>
      <c r="N3939" s="29"/>
      <c r="O3939" s="29"/>
      <c r="P3939" s="29"/>
      <c r="Q3939" s="29"/>
      <c r="R3939" s="29"/>
      <c r="S3939" s="28"/>
      <c r="T3939" s="211"/>
    </row>
    <row r="3940" spans="1:20" ht="17" outlineLevel="1" x14ac:dyDescent="0.2">
      <c r="A3940" s="38" t="s">
        <v>75</v>
      </c>
      <c r="B3940" s="37" t="s">
        <v>76</v>
      </c>
      <c r="C3940" s="36" t="s">
        <v>285</v>
      </c>
      <c r="D3940" s="35">
        <v>1</v>
      </c>
      <c r="E3940" s="34">
        <f>D3940*H3925</f>
        <v>23</v>
      </c>
      <c r="F3940" s="33" cm="1">
        <f t="array" ref="F3940">IFERROR(_xlfn.XLOOKUP(1,(TabFournisseurs[TYPE]=A3940)*(TabFournisseurs[SUPPLIER2]=B3940)*(TabFournisseurs[REF PRODUCT]=C3940),TabFournisseurs[Cost / per m]),0)</f>
        <v>0.27</v>
      </c>
      <c r="G3940" s="32">
        <f t="shared" si="365"/>
        <v>0.27</v>
      </c>
      <c r="H3940" s="31">
        <f>G3940*H3925</f>
        <v>6.2100000000000009</v>
      </c>
      <c r="I3940" s="30"/>
      <c r="J3940" s="30"/>
      <c r="K3940" s="29"/>
      <c r="L3940" s="29"/>
      <c r="M3940" s="29"/>
      <c r="N3940" s="29"/>
      <c r="O3940" s="29"/>
      <c r="P3940" s="29"/>
      <c r="Q3940" s="29"/>
      <c r="R3940" s="29"/>
      <c r="S3940" s="28"/>
      <c r="T3940" s="211"/>
    </row>
    <row r="3941" spans="1:20" ht="17" outlineLevel="1" x14ac:dyDescent="0.2">
      <c r="A3941" s="38" t="s">
        <v>78</v>
      </c>
      <c r="B3941" s="37" t="s">
        <v>76</v>
      </c>
      <c r="C3941" s="36" t="s">
        <v>261</v>
      </c>
      <c r="D3941" s="35">
        <v>1</v>
      </c>
      <c r="E3941" s="34">
        <f>D3941*H3925</f>
        <v>23</v>
      </c>
      <c r="F3941" s="33" cm="1">
        <f t="array" ref="F3941">IFERROR(_xlfn.XLOOKUP(1,(TabFournisseurs[TYPE]=A3941)*(TabFournisseurs[SUPPLIER2]=B3941)*(TabFournisseurs[REF PRODUCT]=C3941),TabFournisseurs[Cost / per m]),0)</f>
        <v>0.25</v>
      </c>
      <c r="G3941" s="32">
        <f t="shared" si="365"/>
        <v>0.25</v>
      </c>
      <c r="H3941" s="31">
        <f>G3941*H3925</f>
        <v>5.75</v>
      </c>
      <c r="I3941" s="30"/>
      <c r="J3941" s="30"/>
      <c r="K3941" s="29"/>
      <c r="L3941" s="29"/>
      <c r="M3941" s="29"/>
      <c r="N3941" s="29"/>
      <c r="O3941" s="29"/>
      <c r="P3941" s="29"/>
      <c r="Q3941" s="29"/>
      <c r="R3941" s="29"/>
      <c r="S3941" s="28"/>
      <c r="T3941" s="211"/>
    </row>
    <row r="3942" spans="1:20" outlineLevel="1" x14ac:dyDescent="0.2">
      <c r="A3942" s="38"/>
      <c r="B3942" s="37"/>
      <c r="C3942" s="36"/>
      <c r="D3942" s="35"/>
      <c r="E3942" s="34">
        <f>D3942*H3925</f>
        <v>0</v>
      </c>
      <c r="F3942" s="33" cm="1">
        <f t="array" ref="F3942">IFERROR(_xlfn.XLOOKUP(1,(TabFournisseurs[TYPE]=A3942)*(TabFournisseurs[SUPPLIER2]=B3942)*(TabFournisseurs[REF PRODUCT]=C3942),TabFournisseurs[Cost / per m]),0)</f>
        <v>0</v>
      </c>
      <c r="G3942" s="32">
        <f t="shared" si="365"/>
        <v>0</v>
      </c>
      <c r="H3942" s="31">
        <f>G3942*H3925</f>
        <v>0</v>
      </c>
      <c r="I3942" s="30"/>
      <c r="J3942" s="30"/>
      <c r="K3942" s="29"/>
      <c r="L3942" s="29"/>
      <c r="M3942" s="29"/>
      <c r="N3942" s="29"/>
      <c r="O3942" s="29"/>
      <c r="P3942" s="29"/>
      <c r="Q3942" s="29"/>
      <c r="R3942" s="29"/>
      <c r="S3942" s="28"/>
      <c r="T3942" s="211"/>
    </row>
    <row r="3943" spans="1:20" outlineLevel="1" x14ac:dyDescent="0.2">
      <c r="A3943" s="38"/>
      <c r="B3943" s="37"/>
      <c r="C3943" s="36"/>
      <c r="D3943" s="35"/>
      <c r="E3943" s="34">
        <f>D3943*H3925</f>
        <v>0</v>
      </c>
      <c r="F3943" s="33" cm="1">
        <f t="array" ref="F3943">IFERROR(_xlfn.XLOOKUP(1,(TabFournisseurs[TYPE]=A3943)*(TabFournisseurs[SUPPLIER2]=B3943)*(TabFournisseurs[REF PRODUCT]=C3943),TabFournisseurs[Cost / per m]),0)</f>
        <v>0</v>
      </c>
      <c r="G3943" s="32">
        <f t="shared" si="365"/>
        <v>0</v>
      </c>
      <c r="H3943" s="31">
        <f>G3943*H3925</f>
        <v>0</v>
      </c>
      <c r="I3943" s="30"/>
      <c r="J3943" s="30"/>
      <c r="K3943" s="29"/>
      <c r="L3943" s="29"/>
      <c r="M3943" s="29"/>
      <c r="N3943" s="29"/>
      <c r="O3943" s="29"/>
      <c r="P3943" s="29"/>
      <c r="Q3943" s="29"/>
      <c r="R3943" s="29"/>
      <c r="S3943" s="28"/>
      <c r="T3943" s="211"/>
    </row>
    <row r="3944" spans="1:20" outlineLevel="1" x14ac:dyDescent="0.2">
      <c r="A3944" s="38"/>
      <c r="B3944" s="37"/>
      <c r="C3944" s="36"/>
      <c r="D3944" s="35"/>
      <c r="E3944" s="34">
        <f>D3944*H3925</f>
        <v>0</v>
      </c>
      <c r="F3944" s="33" cm="1">
        <f t="array" ref="F3944">IFERROR(_xlfn.XLOOKUP(1,(TabFournisseurs[TYPE]=A3944)*(TabFournisseurs[SUPPLIER2]=B3944)*(TabFournisseurs[REF PRODUCT]=C3944),TabFournisseurs[Cost / per m]),0)</f>
        <v>0</v>
      </c>
      <c r="G3944" s="32">
        <f t="shared" si="365"/>
        <v>0</v>
      </c>
      <c r="H3944" s="31">
        <f>G3944*H3925</f>
        <v>0</v>
      </c>
      <c r="I3944" s="30"/>
      <c r="J3944" s="30"/>
      <c r="K3944" s="29"/>
      <c r="L3944" s="29"/>
      <c r="M3944" s="29"/>
      <c r="N3944" s="29"/>
      <c r="O3944" s="29"/>
      <c r="P3944" s="29"/>
      <c r="Q3944" s="29"/>
      <c r="R3944" s="29"/>
      <c r="S3944" s="28"/>
      <c r="T3944" s="211"/>
    </row>
    <row r="3945" spans="1:20" ht="17" outlineLevel="1" x14ac:dyDescent="0.2">
      <c r="A3945" s="38" t="s">
        <v>38</v>
      </c>
      <c r="B3945" s="37" t="s">
        <v>39</v>
      </c>
      <c r="C3945" s="36" t="s">
        <v>102</v>
      </c>
      <c r="D3945" s="35">
        <v>1</v>
      </c>
      <c r="E3945" s="34">
        <f>D3945*H3925</f>
        <v>23</v>
      </c>
      <c r="F3945" s="33" cm="1">
        <f t="array" ref="F3945">IFERROR(_xlfn.XLOOKUP(1,(TabFournisseurs[TYPE]=A3945)*(TabFournisseurs[SUPPLIER2]=B3945)*(TabFournisseurs[REF PRODUCT]=C3945),TabFournisseurs[Cost / per m]),0)</f>
        <v>2</v>
      </c>
      <c r="G3945" s="32">
        <f t="shared" ref="G3945" si="366">F3945*D3945</f>
        <v>2</v>
      </c>
      <c r="H3945" s="31">
        <f>G3945*H3925</f>
        <v>46</v>
      </c>
      <c r="I3945" s="30"/>
      <c r="J3945" s="30"/>
      <c r="K3945" s="29"/>
      <c r="L3945" s="29"/>
      <c r="M3945" s="29"/>
      <c r="N3945" s="29"/>
      <c r="O3945" s="29"/>
      <c r="P3945" s="29"/>
      <c r="Q3945" s="29"/>
      <c r="R3945" s="29"/>
      <c r="S3945" s="28"/>
      <c r="T3945" s="211"/>
    </row>
    <row r="3946" spans="1:20" ht="17" outlineLevel="1" x14ac:dyDescent="0.2">
      <c r="A3946" s="38" t="s">
        <v>38</v>
      </c>
      <c r="B3946" s="37" t="s">
        <v>40</v>
      </c>
      <c r="C3946" s="36" t="s">
        <v>41</v>
      </c>
      <c r="D3946" s="35">
        <v>1</v>
      </c>
      <c r="E3946" s="34">
        <f>D3946*H3925</f>
        <v>23</v>
      </c>
      <c r="F3946" s="33" cm="1">
        <f t="array" ref="F3946">IFERROR(_xlfn.XLOOKUP(1,(TabFournisseurs[TYPE]=A3946)*(TabFournisseurs[SUPPLIER2]=B3946)*(TabFournisseurs[REF PRODUCT]=C3946),TabFournisseurs[Cost / per m]),0)</f>
        <v>2</v>
      </c>
      <c r="G3946" s="32">
        <f t="shared" ref="G3946:G3947" si="367">F3946*D3946</f>
        <v>2</v>
      </c>
      <c r="H3946" s="31">
        <f>G3946*H3925</f>
        <v>46</v>
      </c>
      <c r="I3946" s="30"/>
      <c r="J3946" s="30"/>
      <c r="K3946" s="29"/>
      <c r="L3946" s="29"/>
      <c r="M3946" s="29"/>
      <c r="N3946" s="29"/>
      <c r="O3946" s="29"/>
      <c r="P3946" s="29"/>
      <c r="Q3946" s="29"/>
      <c r="R3946" s="29"/>
      <c r="S3946" s="28"/>
      <c r="T3946" s="211"/>
    </row>
    <row r="3947" spans="1:20" ht="18" outlineLevel="1" thickBot="1" x14ac:dyDescent="0.25">
      <c r="A3947" s="27" t="s">
        <v>38</v>
      </c>
      <c r="B3947" s="26" t="s">
        <v>42</v>
      </c>
      <c r="C3947" s="25" t="s">
        <v>43</v>
      </c>
      <c r="D3947" s="24">
        <v>1</v>
      </c>
      <c r="E3947" s="23">
        <f>D3947*H3925</f>
        <v>23</v>
      </c>
      <c r="F3947" s="22" cm="1">
        <f t="array" ref="F3947">IFERROR(_xlfn.XLOOKUP(1,(TabFournisseurs[TYPE]=A3947)*(TabFournisseurs[SUPPLIER2]=B3947)*(TabFournisseurs[REF PRODUCT]=C3947),TabFournisseurs[Cost / per m]),0)</f>
        <v>0.5</v>
      </c>
      <c r="G3947" s="21">
        <f t="shared" si="367"/>
        <v>0.5</v>
      </c>
      <c r="H3947" s="20">
        <f>G3947*H3925</f>
        <v>11.5</v>
      </c>
      <c r="I3947" s="19"/>
      <c r="J3947" s="19"/>
      <c r="K3947" s="18"/>
      <c r="L3947" s="18"/>
      <c r="M3947" s="18"/>
      <c r="N3947" s="18"/>
      <c r="O3947" s="18"/>
      <c r="P3947" s="18"/>
      <c r="Q3947" s="18"/>
      <c r="R3947" s="18"/>
      <c r="S3947" s="17"/>
      <c r="T3947" s="211"/>
    </row>
    <row r="3948" spans="1:20" ht="17" thickBot="1" x14ac:dyDescent="0.25">
      <c r="A3948" s="95"/>
      <c r="B3948" s="95"/>
      <c r="C3948" s="95"/>
      <c r="D3948" s="95"/>
      <c r="E3948" s="95"/>
      <c r="F3948" s="95"/>
      <c r="G3948" s="95"/>
      <c r="H3948" s="95"/>
      <c r="I3948" s="95"/>
      <c r="J3948" s="95"/>
      <c r="K3948" s="95"/>
      <c r="L3948" s="95"/>
      <c r="M3948" s="95"/>
      <c r="N3948" s="95"/>
      <c r="O3948" s="95"/>
      <c r="P3948" s="95"/>
      <c r="Q3948" s="95"/>
      <c r="R3948" s="95"/>
      <c r="S3948" s="95"/>
      <c r="T3948" s="95"/>
    </row>
    <row r="3949" spans="1:20" ht="23" customHeight="1" x14ac:dyDescent="0.2">
      <c r="A3949" s="204" t="s">
        <v>407</v>
      </c>
      <c r="B3949" s="205"/>
      <c r="C3949" s="205"/>
      <c r="D3949" s="205"/>
      <c r="E3949" s="205"/>
      <c r="F3949" s="205"/>
      <c r="G3949" s="206"/>
      <c r="H3949" s="166" t="s">
        <v>152</v>
      </c>
      <c r="I3949" s="167"/>
      <c r="J3949" s="167"/>
      <c r="K3949" s="167"/>
      <c r="L3949" s="167"/>
      <c r="M3949" s="168"/>
      <c r="N3949" s="169" t="s">
        <v>1</v>
      </c>
      <c r="O3949" s="169"/>
      <c r="P3949" s="169"/>
      <c r="Q3949" s="169"/>
      <c r="R3949" s="171"/>
      <c r="S3949" s="173" t="s">
        <v>2</v>
      </c>
      <c r="T3949" s="210"/>
    </row>
    <row r="3950" spans="1:20" ht="23" customHeight="1" thickBot="1" x14ac:dyDescent="0.25">
      <c r="A3950" s="207"/>
      <c r="B3950" s="208"/>
      <c r="C3950" s="208"/>
      <c r="D3950" s="208"/>
      <c r="E3950" s="208"/>
      <c r="F3950" s="208"/>
      <c r="G3950" s="209"/>
      <c r="H3950" s="177"/>
      <c r="I3950" s="178"/>
      <c r="J3950" s="178"/>
      <c r="K3950" s="178"/>
      <c r="L3950" s="178"/>
      <c r="M3950" s="179"/>
      <c r="N3950" s="170"/>
      <c r="O3950" s="170"/>
      <c r="P3950" s="170"/>
      <c r="Q3950" s="170"/>
      <c r="R3950" s="172"/>
      <c r="S3950" s="174"/>
      <c r="T3950" s="210"/>
    </row>
    <row r="3951" spans="1:20" outlineLevel="1" x14ac:dyDescent="0.2">
      <c r="A3951" s="212">
        <v>46162</v>
      </c>
      <c r="B3951" s="181"/>
      <c r="C3951" s="94"/>
      <c r="D3951" s="94"/>
      <c r="E3951" s="94"/>
      <c r="F3951" s="94"/>
      <c r="G3951" s="94"/>
      <c r="H3951" s="94"/>
      <c r="I3951" s="94"/>
      <c r="J3951" s="94"/>
      <c r="K3951" s="94"/>
      <c r="L3951" s="94"/>
      <c r="M3951" s="94"/>
      <c r="N3951" s="94"/>
      <c r="O3951" s="94"/>
      <c r="P3951" s="94"/>
      <c r="Q3951" s="94"/>
      <c r="R3951" s="94"/>
      <c r="S3951" s="93" t="s">
        <v>47</v>
      </c>
      <c r="T3951" s="211"/>
    </row>
    <row r="3952" spans="1:20" ht="17" outlineLevel="1" thickBot="1" x14ac:dyDescent="0.25">
      <c r="A3952" s="92"/>
      <c r="B3952" s="42"/>
      <c r="C3952" s="42"/>
      <c r="D3952" s="42"/>
      <c r="E3952" s="42"/>
      <c r="F3952" s="42"/>
      <c r="G3952" s="42"/>
      <c r="H3952" s="42"/>
      <c r="I3952" s="42"/>
      <c r="J3952" s="42"/>
      <c r="K3952" s="42"/>
      <c r="L3952" s="42"/>
      <c r="M3952" s="42"/>
      <c r="N3952" s="42"/>
      <c r="O3952" s="42"/>
      <c r="P3952" s="42"/>
      <c r="Q3952" s="42"/>
      <c r="R3952" s="42"/>
      <c r="S3952" s="47"/>
      <c r="T3952" s="211"/>
    </row>
    <row r="3953" spans="1:20" ht="17" customHeight="1" outlineLevel="1" thickBot="1" x14ac:dyDescent="0.25">
      <c r="A3953" s="182" t="e" vm="65">
        <v>#VALUE!</v>
      </c>
      <c r="B3953" s="183"/>
      <c r="C3953" s="91" t="s">
        <v>6</v>
      </c>
      <c r="D3953" s="90" t="s">
        <v>7</v>
      </c>
      <c r="E3953" s="106" t="s">
        <v>417</v>
      </c>
      <c r="F3953" s="42"/>
      <c r="G3953" s="42"/>
      <c r="H3953" s="84" t="s">
        <v>8</v>
      </c>
      <c r="I3953" s="88"/>
      <c r="J3953" s="88"/>
      <c r="K3953" s="88"/>
      <c r="L3953" s="88"/>
      <c r="M3953" s="88"/>
      <c r="N3953" s="88"/>
      <c r="O3953" s="88"/>
      <c r="P3953" s="88"/>
      <c r="Q3953" s="88"/>
      <c r="S3953" s="87"/>
      <c r="T3953" s="211"/>
    </row>
    <row r="3954" spans="1:20" ht="16" customHeight="1" outlineLevel="1" x14ac:dyDescent="0.2">
      <c r="A3954" s="184"/>
      <c r="B3954" s="185"/>
      <c r="C3954" s="188"/>
      <c r="D3954" s="86" t="s">
        <v>9</v>
      </c>
      <c r="E3954" s="85" t="s">
        <v>49</v>
      </c>
      <c r="F3954" s="42"/>
      <c r="G3954" s="42"/>
      <c r="H3954" s="84" t="s">
        <v>10</v>
      </c>
      <c r="I3954" s="83"/>
      <c r="J3954" s="83"/>
      <c r="K3954" s="83"/>
      <c r="L3954" s="83"/>
      <c r="M3954" s="83"/>
      <c r="N3954" s="83"/>
      <c r="O3954" s="83"/>
      <c r="P3954" s="83"/>
      <c r="Q3954" s="83"/>
      <c r="R3954" s="191"/>
      <c r="S3954" s="192"/>
      <c r="T3954" s="211"/>
    </row>
    <row r="3955" spans="1:20" ht="16" customHeight="1" outlineLevel="1" x14ac:dyDescent="0.2">
      <c r="A3955" s="184"/>
      <c r="B3955" s="185"/>
      <c r="C3955" s="189"/>
      <c r="D3955" s="63" t="s">
        <v>11</v>
      </c>
      <c r="E3955" s="82" t="s">
        <v>50</v>
      </c>
      <c r="F3955" s="42"/>
      <c r="G3955" s="48"/>
      <c r="H3955" s="81"/>
      <c r="I3955" s="80"/>
      <c r="J3955" s="80"/>
      <c r="K3955" s="80"/>
      <c r="L3955" s="80"/>
      <c r="M3955" s="80"/>
      <c r="N3955" s="80"/>
      <c r="O3955" s="80"/>
      <c r="P3955" s="80"/>
      <c r="Q3955" s="80"/>
      <c r="R3955" s="191"/>
      <c r="S3955" s="192"/>
      <c r="T3955" s="211"/>
    </row>
    <row r="3956" spans="1:20" ht="16" customHeight="1" outlineLevel="1" thickBot="1" x14ac:dyDescent="0.25">
      <c r="A3956" s="184"/>
      <c r="B3956" s="185"/>
      <c r="C3956" s="189"/>
      <c r="D3956" s="63" t="s">
        <v>12</v>
      </c>
      <c r="E3956" s="130">
        <v>710451</v>
      </c>
      <c r="F3956" s="42"/>
      <c r="G3956" s="48"/>
      <c r="H3956" s="81"/>
      <c r="I3956" s="80"/>
      <c r="J3956" s="80"/>
      <c r="K3956" s="80"/>
      <c r="L3956" s="80"/>
      <c r="M3956" s="80"/>
      <c r="N3956" s="80"/>
      <c r="O3956" s="80"/>
      <c r="P3956" s="80"/>
      <c r="Q3956" s="80"/>
      <c r="R3956" s="152"/>
      <c r="S3956" s="153"/>
      <c r="T3956" s="211"/>
    </row>
    <row r="3957" spans="1:20" ht="16" customHeight="1" outlineLevel="1" thickBot="1" x14ac:dyDescent="0.25">
      <c r="A3957" s="184"/>
      <c r="B3957" s="185"/>
      <c r="C3957" s="189"/>
      <c r="D3957" s="63" t="s">
        <v>13</v>
      </c>
      <c r="E3957" s="105" t="b">
        <v>0</v>
      </c>
      <c r="F3957" s="42"/>
      <c r="G3957" s="48"/>
      <c r="H3957" s="59" t="s">
        <v>14</v>
      </c>
      <c r="I3957" s="58">
        <v>48</v>
      </c>
      <c r="J3957" s="58">
        <v>50</v>
      </c>
      <c r="K3957" s="58">
        <v>52</v>
      </c>
      <c r="L3957" s="58">
        <v>54</v>
      </c>
      <c r="M3957" s="58">
        <v>56</v>
      </c>
      <c r="N3957" s="58">
        <v>58</v>
      </c>
      <c r="O3957" s="58">
        <v>60</v>
      </c>
      <c r="P3957" s="58">
        <v>62</v>
      </c>
      <c r="Q3957" s="57">
        <v>64</v>
      </c>
      <c r="S3957" s="79"/>
      <c r="T3957" s="211"/>
    </row>
    <row r="3958" spans="1:20" outlineLevel="1" x14ac:dyDescent="0.2">
      <c r="A3958" s="184"/>
      <c r="B3958" s="185"/>
      <c r="C3958" s="189"/>
      <c r="D3958" s="193"/>
      <c r="E3958" s="194"/>
      <c r="F3958" s="42"/>
      <c r="G3958" s="48"/>
      <c r="H3958" s="78">
        <f t="shared" ref="H3958:H3965" si="368">SUM(I3958:Q3958)</f>
        <v>33</v>
      </c>
      <c r="I3958" s="77">
        <v>2</v>
      </c>
      <c r="J3958" s="77">
        <v>7</v>
      </c>
      <c r="K3958" s="77">
        <v>7</v>
      </c>
      <c r="L3958" s="77">
        <v>8</v>
      </c>
      <c r="M3958" s="77">
        <v>5</v>
      </c>
      <c r="N3958" s="77">
        <v>1</v>
      </c>
      <c r="O3958" s="77">
        <v>1</v>
      </c>
      <c r="P3958" s="77">
        <v>2</v>
      </c>
      <c r="Q3958" s="77"/>
      <c r="R3958" s="195" t="s">
        <v>143</v>
      </c>
      <c r="S3958" s="196"/>
      <c r="T3958" s="211"/>
    </row>
    <row r="3959" spans="1:20" ht="16" customHeight="1" outlineLevel="1" x14ac:dyDescent="0.2">
      <c r="A3959" s="184"/>
      <c r="B3959" s="185"/>
      <c r="C3959" s="189"/>
      <c r="D3959" s="63" t="s">
        <v>16</v>
      </c>
      <c r="E3959" s="76" t="s">
        <v>345</v>
      </c>
      <c r="F3959" s="42"/>
      <c r="G3959" s="48"/>
      <c r="H3959" s="73">
        <f t="shared" si="368"/>
        <v>0</v>
      </c>
      <c r="I3959" s="68"/>
      <c r="J3959" s="68"/>
      <c r="K3959" s="68"/>
      <c r="L3959" s="68"/>
      <c r="M3959" s="68"/>
      <c r="N3959" s="68"/>
      <c r="O3959" s="68"/>
      <c r="P3959" s="68"/>
      <c r="Q3959" s="68"/>
      <c r="R3959" s="197"/>
      <c r="S3959" s="192"/>
      <c r="T3959" s="211"/>
    </row>
    <row r="3960" spans="1:20" ht="16" customHeight="1" outlineLevel="1" x14ac:dyDescent="0.2">
      <c r="A3960" s="184"/>
      <c r="B3960" s="185"/>
      <c r="C3960" s="189"/>
      <c r="D3960" s="63" t="s">
        <v>17</v>
      </c>
      <c r="E3960" s="75" t="s">
        <v>346</v>
      </c>
      <c r="F3960" s="42"/>
      <c r="G3960" s="42"/>
      <c r="H3960" s="73">
        <f t="shared" si="368"/>
        <v>0</v>
      </c>
      <c r="I3960" s="68"/>
      <c r="J3960" s="68"/>
      <c r="K3960" s="68"/>
      <c r="L3960" s="68"/>
      <c r="M3960" s="68"/>
      <c r="N3960" s="68"/>
      <c r="O3960" s="68"/>
      <c r="P3960" s="68"/>
      <c r="Q3960" s="68"/>
      <c r="R3960" s="197"/>
      <c r="S3960" s="192"/>
      <c r="T3960" s="211"/>
    </row>
    <row r="3961" spans="1:20" outlineLevel="1" x14ac:dyDescent="0.2">
      <c r="A3961" s="184"/>
      <c r="B3961" s="185"/>
      <c r="C3961" s="189"/>
      <c r="D3961" s="193"/>
      <c r="E3961" s="194"/>
      <c r="F3961" s="42"/>
      <c r="G3961" s="48"/>
      <c r="H3961" s="73">
        <f t="shared" si="368"/>
        <v>0</v>
      </c>
      <c r="I3961" s="68"/>
      <c r="J3961" s="68"/>
      <c r="K3961" s="68"/>
      <c r="L3961" s="68"/>
      <c r="M3961" s="68"/>
      <c r="N3961" s="68"/>
      <c r="O3961" s="68"/>
      <c r="P3961" s="68"/>
      <c r="Q3961" s="68"/>
      <c r="R3961" s="197"/>
      <c r="S3961" s="192"/>
      <c r="T3961" s="211"/>
    </row>
    <row r="3962" spans="1:20" ht="16" customHeight="1" outlineLevel="1" x14ac:dyDescent="0.2">
      <c r="A3962" s="184"/>
      <c r="B3962" s="185"/>
      <c r="C3962" s="189"/>
      <c r="D3962" s="63" t="s">
        <v>18</v>
      </c>
      <c r="E3962" s="76">
        <v>95</v>
      </c>
      <c r="F3962" s="42"/>
      <c r="G3962" s="48"/>
      <c r="H3962" s="73">
        <f t="shared" si="368"/>
        <v>0</v>
      </c>
      <c r="I3962" s="68"/>
      <c r="J3962" s="68"/>
      <c r="K3962" s="68"/>
      <c r="L3962" s="68"/>
      <c r="M3962" s="68"/>
      <c r="N3962" s="68"/>
      <c r="O3962" s="68"/>
      <c r="P3962" s="68"/>
      <c r="Q3962" s="68"/>
      <c r="R3962" s="197"/>
      <c r="S3962" s="192"/>
      <c r="T3962" s="211"/>
    </row>
    <row r="3963" spans="1:20" ht="16" customHeight="1" outlineLevel="1" x14ac:dyDescent="0.2">
      <c r="A3963" s="184"/>
      <c r="B3963" s="185"/>
      <c r="C3963" s="189"/>
      <c r="D3963" s="63" t="s">
        <v>19</v>
      </c>
      <c r="E3963" s="75">
        <f>SUM(G3976:G3990)</f>
        <v>31.360000000000003</v>
      </c>
      <c r="F3963" s="42"/>
      <c r="G3963" s="42"/>
      <c r="H3963" s="73">
        <f t="shared" si="368"/>
        <v>0</v>
      </c>
      <c r="I3963" s="68"/>
      <c r="J3963" s="68"/>
      <c r="K3963" s="68"/>
      <c r="L3963" s="68"/>
      <c r="M3963" s="68"/>
      <c r="N3963" s="68"/>
      <c r="O3963" s="68"/>
      <c r="P3963" s="68"/>
      <c r="Q3963" s="68"/>
      <c r="R3963" s="197"/>
      <c r="S3963" s="192"/>
      <c r="T3963" s="211"/>
    </row>
    <row r="3964" spans="1:20" outlineLevel="1" x14ac:dyDescent="0.2">
      <c r="A3964" s="184"/>
      <c r="B3964" s="185"/>
      <c r="C3964" s="189"/>
      <c r="D3964" s="193"/>
      <c r="E3964" s="194"/>
      <c r="F3964" s="42"/>
      <c r="G3964" s="48"/>
      <c r="H3964" s="73">
        <f t="shared" si="368"/>
        <v>0</v>
      </c>
      <c r="I3964" s="68"/>
      <c r="J3964" s="68"/>
      <c r="K3964" s="68"/>
      <c r="L3964" s="68"/>
      <c r="M3964" s="68"/>
      <c r="N3964" s="68"/>
      <c r="O3964" s="68"/>
      <c r="P3964" s="68"/>
      <c r="Q3964" s="68"/>
      <c r="R3964" s="197"/>
      <c r="S3964" s="192"/>
      <c r="T3964" s="211"/>
    </row>
    <row r="3965" spans="1:20" ht="16" customHeight="1" outlineLevel="1" x14ac:dyDescent="0.2">
      <c r="A3965" s="184"/>
      <c r="B3965" s="185"/>
      <c r="C3965" s="189"/>
      <c r="D3965" s="63" t="s">
        <v>20</v>
      </c>
      <c r="E3965" s="75">
        <f>SUM(E3962:E3963)</f>
        <v>126.36</v>
      </c>
      <c r="F3965" s="42"/>
      <c r="G3965" s="74"/>
      <c r="H3965" s="73">
        <f t="shared" si="368"/>
        <v>0</v>
      </c>
      <c r="I3965" s="68"/>
      <c r="J3965" s="68"/>
      <c r="K3965" s="68"/>
      <c r="L3965" s="68"/>
      <c r="M3965" s="68"/>
      <c r="N3965" s="68"/>
      <c r="O3965" s="68"/>
      <c r="P3965" s="68"/>
      <c r="Q3965" s="68"/>
      <c r="R3965" s="197"/>
      <c r="S3965" s="192"/>
      <c r="T3965" s="211"/>
    </row>
    <row r="3966" spans="1:20" ht="16" customHeight="1" outlineLevel="1" x14ac:dyDescent="0.2">
      <c r="A3966" s="184"/>
      <c r="B3966" s="185"/>
      <c r="C3966" s="189"/>
      <c r="D3966" s="63" t="s">
        <v>21</v>
      </c>
      <c r="E3966" s="72">
        <f>SUM(E3968/E3965)</f>
        <v>3.9173789173789175</v>
      </c>
      <c r="F3966" s="42"/>
      <c r="G3966" s="71" t="s">
        <v>11</v>
      </c>
      <c r="H3966" s="69">
        <f>H3958</f>
        <v>33</v>
      </c>
      <c r="I3966" s="68"/>
      <c r="J3966" s="68"/>
      <c r="K3966" s="68"/>
      <c r="L3966" s="68"/>
      <c r="M3966" s="68"/>
      <c r="N3966" s="68"/>
      <c r="O3966" s="68"/>
      <c r="P3966" s="68"/>
      <c r="Q3966" s="67"/>
      <c r="R3966" s="197"/>
      <c r="S3966" s="192"/>
      <c r="T3966" s="211"/>
    </row>
    <row r="3967" spans="1:20" ht="17" outlineLevel="1" thickBot="1" x14ac:dyDescent="0.25">
      <c r="A3967" s="184"/>
      <c r="B3967" s="185"/>
      <c r="C3967" s="189"/>
      <c r="D3967" s="193"/>
      <c r="E3967" s="194"/>
      <c r="F3967" s="42"/>
      <c r="G3967" s="70" t="s">
        <v>22</v>
      </c>
      <c r="H3967" s="69">
        <v>0</v>
      </c>
      <c r="I3967" s="68"/>
      <c r="J3967" s="68"/>
      <c r="K3967" s="68"/>
      <c r="L3967" s="68"/>
      <c r="M3967" s="68"/>
      <c r="N3967" s="68"/>
      <c r="O3967" s="68"/>
      <c r="P3967" s="68"/>
      <c r="Q3967" s="67"/>
      <c r="R3967" s="197"/>
      <c r="S3967" s="192"/>
      <c r="T3967" s="211"/>
    </row>
    <row r="3968" spans="1:20" ht="16" customHeight="1" outlineLevel="1" thickBot="1" x14ac:dyDescent="0.25">
      <c r="A3968" s="184"/>
      <c r="B3968" s="185"/>
      <c r="C3968" s="189"/>
      <c r="D3968" s="63" t="s">
        <v>23</v>
      </c>
      <c r="E3968" s="66">
        <v>495</v>
      </c>
      <c r="G3968" s="48"/>
      <c r="H3968" s="65">
        <f>SUM(H3966:H3967)</f>
        <v>33</v>
      </c>
      <c r="I3968" s="64">
        <f t="shared" ref="I3968:Q3968" si="369">SUM(I3958:I3965)</f>
        <v>2</v>
      </c>
      <c r="J3968" s="64">
        <f t="shared" si="369"/>
        <v>7</v>
      </c>
      <c r="K3968" s="64">
        <f t="shared" si="369"/>
        <v>7</v>
      </c>
      <c r="L3968" s="64">
        <f t="shared" si="369"/>
        <v>8</v>
      </c>
      <c r="M3968" s="64">
        <f t="shared" si="369"/>
        <v>5</v>
      </c>
      <c r="N3968" s="64">
        <f t="shared" si="369"/>
        <v>1</v>
      </c>
      <c r="O3968" s="64">
        <f t="shared" si="369"/>
        <v>1</v>
      </c>
      <c r="P3968" s="64">
        <f t="shared" si="369"/>
        <v>2</v>
      </c>
      <c r="Q3968" s="64">
        <f t="shared" si="369"/>
        <v>0</v>
      </c>
      <c r="R3968" s="197"/>
      <c r="S3968" s="192"/>
      <c r="T3968" s="211"/>
    </row>
    <row r="3969" spans="1:20" ht="17" customHeight="1" outlineLevel="1" thickBot="1" x14ac:dyDescent="0.25">
      <c r="A3969" s="184"/>
      <c r="B3969" s="185"/>
      <c r="C3969" s="189"/>
      <c r="D3969" s="63" t="s">
        <v>24</v>
      </c>
      <c r="E3969" s="62">
        <f>SUM(E3968/2.5)</f>
        <v>198</v>
      </c>
      <c r="F3969" s="42"/>
      <c r="G3969" s="61"/>
      <c r="H3969" s="60" t="s">
        <v>14</v>
      </c>
      <c r="I3969" s="59">
        <v>48</v>
      </c>
      <c r="J3969" s="58">
        <v>50</v>
      </c>
      <c r="K3969" s="58">
        <v>52</v>
      </c>
      <c r="L3969" s="58">
        <v>54</v>
      </c>
      <c r="M3969" s="58">
        <v>56</v>
      </c>
      <c r="N3969" s="58">
        <v>58</v>
      </c>
      <c r="O3969" s="58">
        <v>60</v>
      </c>
      <c r="P3969" s="58">
        <v>62</v>
      </c>
      <c r="Q3969" s="57">
        <v>64</v>
      </c>
      <c r="R3969" s="197"/>
      <c r="S3969" s="192"/>
      <c r="T3969" s="211"/>
    </row>
    <row r="3970" spans="1:20" ht="17" outlineLevel="1" thickBot="1" x14ac:dyDescent="0.25">
      <c r="A3970" s="186"/>
      <c r="B3970" s="187"/>
      <c r="C3970" s="190"/>
      <c r="D3970" s="56" t="s">
        <v>25</v>
      </c>
      <c r="E3970" s="55">
        <f>SUM(E3968/2.2)</f>
        <v>224.99999999999997</v>
      </c>
      <c r="F3970" s="42"/>
      <c r="G3970" s="42"/>
      <c r="H3970" s="42"/>
      <c r="I3970" s="42"/>
      <c r="J3970" s="42"/>
      <c r="K3970" s="42"/>
      <c r="L3970" s="42"/>
      <c r="M3970" s="42"/>
      <c r="N3970" s="42"/>
      <c r="O3970" s="42"/>
      <c r="P3970" s="42"/>
      <c r="Q3970" s="42"/>
      <c r="R3970" s="198"/>
      <c r="S3970" s="199"/>
      <c r="T3970" s="211"/>
    </row>
    <row r="3971" spans="1:20" ht="17" outlineLevel="1" thickBot="1" x14ac:dyDescent="0.25">
      <c r="A3971" s="54" t="s">
        <v>26</v>
      </c>
      <c r="B3971" s="53">
        <v>46220</v>
      </c>
      <c r="C3971" s="42"/>
      <c r="D3971" s="48"/>
      <c r="E3971" s="52"/>
      <c r="F3971" s="42"/>
      <c r="S3971" s="28"/>
      <c r="T3971" s="211"/>
    </row>
    <row r="3972" spans="1:20" outlineLevel="1" x14ac:dyDescent="0.2">
      <c r="A3972" s="51" t="s">
        <v>27</v>
      </c>
      <c r="B3972" s="50"/>
      <c r="C3972" s="42"/>
      <c r="D3972" s="48"/>
      <c r="E3972" s="42"/>
      <c r="F3972" s="42"/>
      <c r="R3972" s="42"/>
      <c r="S3972" s="47"/>
      <c r="T3972" s="211"/>
    </row>
    <row r="3973" spans="1:20" outlineLevel="1" x14ac:dyDescent="0.2">
      <c r="A3973" s="49"/>
      <c r="B3973" s="42"/>
      <c r="C3973" s="42"/>
      <c r="D3973" s="48"/>
      <c r="E3973" s="42"/>
      <c r="F3973" s="42"/>
      <c r="G3973" s="42"/>
      <c r="H3973" s="42"/>
      <c r="I3973" s="42"/>
      <c r="J3973" s="42"/>
      <c r="K3973" s="42"/>
      <c r="L3973" s="42"/>
      <c r="M3973" s="42"/>
      <c r="N3973" s="42"/>
      <c r="O3973" s="42"/>
      <c r="P3973" s="42"/>
      <c r="Q3973" s="42"/>
      <c r="R3973" s="42"/>
      <c r="S3973" s="47"/>
      <c r="T3973" s="211"/>
    </row>
    <row r="3974" spans="1:20" ht="17" outlineLevel="1" thickBot="1" x14ac:dyDescent="0.25">
      <c r="A3974" s="49" t="s">
        <v>28</v>
      </c>
      <c r="B3974" s="42"/>
      <c r="C3974" s="42"/>
      <c r="D3974" s="48"/>
      <c r="E3974" s="42"/>
      <c r="F3974" s="42"/>
      <c r="G3974" s="42"/>
      <c r="H3974" s="42"/>
      <c r="I3974" s="42"/>
      <c r="J3974" s="42"/>
      <c r="K3974" s="42"/>
      <c r="L3974" s="42"/>
      <c r="M3974" s="42"/>
      <c r="N3974" s="42"/>
      <c r="O3974" s="42"/>
      <c r="P3974" s="42"/>
      <c r="Q3974" s="42"/>
      <c r="R3974" s="42"/>
      <c r="S3974" s="47"/>
      <c r="T3974" s="211"/>
    </row>
    <row r="3975" spans="1:20" outlineLevel="1" x14ac:dyDescent="0.2">
      <c r="A3975" s="46" t="s">
        <v>29</v>
      </c>
      <c r="B3975" s="45" t="s">
        <v>30</v>
      </c>
      <c r="C3975" s="44" t="s">
        <v>31</v>
      </c>
      <c r="D3975" s="44" t="s">
        <v>32</v>
      </c>
      <c r="E3975" s="44" t="s">
        <v>33</v>
      </c>
      <c r="F3975" s="44" t="s">
        <v>34</v>
      </c>
      <c r="G3975" s="44" t="s">
        <v>35</v>
      </c>
      <c r="H3975" s="43" t="s">
        <v>36</v>
      </c>
      <c r="I3975" s="200" t="s">
        <v>37</v>
      </c>
      <c r="J3975" s="201"/>
      <c r="K3975" s="202"/>
      <c r="L3975" s="202"/>
      <c r="M3975" s="202"/>
      <c r="N3975" s="202"/>
      <c r="O3975" s="202"/>
      <c r="P3975" s="42"/>
      <c r="Q3975" s="42"/>
      <c r="R3975" s="42"/>
      <c r="S3975" s="28"/>
      <c r="T3975" s="211"/>
    </row>
    <row r="3976" spans="1:20" ht="17" outlineLevel="1" x14ac:dyDescent="0.2">
      <c r="A3976" s="38" t="s">
        <v>54</v>
      </c>
      <c r="B3976" s="37" t="s">
        <v>280</v>
      </c>
      <c r="C3976" s="36" t="s">
        <v>281</v>
      </c>
      <c r="D3976" s="35">
        <v>2.2000000000000002</v>
      </c>
      <c r="E3976" s="41">
        <f>D3976*H3968</f>
        <v>72.600000000000009</v>
      </c>
      <c r="F3976" s="33" cm="1">
        <f t="array" ref="F3976">IFERROR(_xlfn.XLOOKUP(1,(TabFournisseurs[TYPE]=A3976)*(TabFournisseurs[SUPPLIER2]=B3976)*(TabFournisseurs[REF PRODUCT]=C3976),TabFournisseurs[Cost / per m]),0)</f>
        <v>11.3</v>
      </c>
      <c r="G3976" s="96">
        <f>F3976*D3976</f>
        <v>24.860000000000003</v>
      </c>
      <c r="H3976" s="40">
        <f>G3976*H3968</f>
        <v>820.38000000000011</v>
      </c>
      <c r="I3976" s="203"/>
      <c r="J3976" s="201"/>
      <c r="K3976" s="156"/>
      <c r="L3976" s="156"/>
      <c r="M3976" s="156"/>
      <c r="N3976" s="156"/>
      <c r="O3976" s="156"/>
      <c r="P3976" s="156"/>
      <c r="Q3976" s="156"/>
      <c r="R3976" s="156"/>
      <c r="S3976" s="157"/>
      <c r="T3976" s="211"/>
    </row>
    <row r="3977" spans="1:20" ht="17" outlineLevel="1" x14ac:dyDescent="0.2">
      <c r="A3977" s="38" t="s">
        <v>57</v>
      </c>
      <c r="B3977" s="37" t="s">
        <v>282</v>
      </c>
      <c r="C3977" s="36" t="s">
        <v>387</v>
      </c>
      <c r="D3977" s="35">
        <v>0.72</v>
      </c>
      <c r="E3977" s="34">
        <f>D3977*H3968</f>
        <v>23.759999999999998</v>
      </c>
      <c r="F3977" s="33" cm="1">
        <f t="array" ref="F3977">IFERROR(_xlfn.XLOOKUP(1,(TabFournisseurs[TYPE]=A3977)*(TabFournisseurs[SUPPLIER2]=B3977)*(TabFournisseurs[REF PRODUCT]=C3977),TabFournisseurs[Cost / per m]),0)</f>
        <v>0</v>
      </c>
      <c r="G3977" s="32">
        <f t="shared" ref="G3977:G3987" si="370">F3977*D3977</f>
        <v>0</v>
      </c>
      <c r="H3977" s="31">
        <f>G3977*H3968</f>
        <v>0</v>
      </c>
      <c r="I3977" s="39"/>
      <c r="J3977" s="39"/>
      <c r="K3977" s="156"/>
      <c r="L3977" s="156"/>
      <c r="M3977" s="156"/>
      <c r="N3977" s="156"/>
      <c r="O3977" s="156"/>
      <c r="P3977" s="156"/>
      <c r="Q3977" s="156"/>
      <c r="R3977" s="156"/>
      <c r="S3977" s="157"/>
      <c r="T3977" s="211"/>
    </row>
    <row r="3978" spans="1:20" ht="17" outlineLevel="1" x14ac:dyDescent="0.2">
      <c r="A3978" s="38" t="s">
        <v>63</v>
      </c>
      <c r="B3978" s="37" t="s">
        <v>64</v>
      </c>
      <c r="C3978" s="36" t="s">
        <v>136</v>
      </c>
      <c r="D3978" s="35">
        <v>0.6</v>
      </c>
      <c r="E3978" s="34">
        <f>D3978*H3968</f>
        <v>19.8</v>
      </c>
      <c r="F3978" s="33" cm="1">
        <f t="array" ref="F3978">IFERROR(_xlfn.XLOOKUP(1,(TabFournisseurs[TYPE]=A3978)*(TabFournisseurs[SUPPLIER2]=B3978)*(TabFournisseurs[REF PRODUCT]=C3978),TabFournisseurs[Cost / per m]),0)</f>
        <v>0</v>
      </c>
      <c r="G3978" s="32">
        <f t="shared" si="370"/>
        <v>0</v>
      </c>
      <c r="H3978" s="31">
        <f>G3978*H3968</f>
        <v>0</v>
      </c>
      <c r="I3978" s="39"/>
      <c r="J3978" s="39"/>
      <c r="K3978" s="156"/>
      <c r="L3978" s="156"/>
      <c r="M3978" s="156"/>
      <c r="N3978" s="156"/>
      <c r="O3978" s="156"/>
      <c r="P3978" s="156"/>
      <c r="Q3978" s="156"/>
      <c r="R3978" s="156"/>
      <c r="S3978" s="157"/>
      <c r="T3978" s="211"/>
    </row>
    <row r="3979" spans="1:20" ht="17" outlineLevel="1" x14ac:dyDescent="0.2">
      <c r="A3979" s="38" t="s">
        <v>80</v>
      </c>
      <c r="B3979" s="37" t="s">
        <v>81</v>
      </c>
      <c r="C3979" s="36" t="s">
        <v>351</v>
      </c>
      <c r="D3979" s="35">
        <v>3</v>
      </c>
      <c r="E3979" s="34">
        <f>D3979*H3968</f>
        <v>99</v>
      </c>
      <c r="F3979" s="33" cm="1">
        <f t="array" ref="F3979">IFERROR(_xlfn.XLOOKUP(1,(TabFournisseurs[TYPE]=A3979)*(TabFournisseurs[SUPPLIER2]=B3979)*(TabFournisseurs[REF PRODUCT]=C3979),TabFournisseurs[Cost / per m]),0)</f>
        <v>0.13</v>
      </c>
      <c r="G3979" s="32">
        <f t="shared" si="370"/>
        <v>0.39</v>
      </c>
      <c r="H3979" s="31">
        <f>G3979*H3968</f>
        <v>12.870000000000001</v>
      </c>
      <c r="I3979" s="30"/>
      <c r="J3979" s="30"/>
      <c r="K3979" s="156"/>
      <c r="L3979" s="156"/>
      <c r="M3979" s="156"/>
      <c r="N3979" s="156"/>
      <c r="O3979" s="156"/>
      <c r="P3979" s="156"/>
      <c r="Q3979" s="156"/>
      <c r="R3979" s="156"/>
      <c r="S3979" s="157"/>
      <c r="T3979" s="211"/>
    </row>
    <row r="3980" spans="1:20" ht="17" outlineLevel="1" x14ac:dyDescent="0.2">
      <c r="A3980" s="38" t="s">
        <v>80</v>
      </c>
      <c r="B3980" s="37" t="s">
        <v>81</v>
      </c>
      <c r="C3980" s="36" t="s">
        <v>82</v>
      </c>
      <c r="D3980" s="35">
        <v>10</v>
      </c>
      <c r="E3980" s="34">
        <f>D3980*H3968</f>
        <v>330</v>
      </c>
      <c r="F3980" s="33" cm="1">
        <f t="array" ref="F3980">IFERROR(_xlfn.XLOOKUP(1,(TabFournisseurs[TYPE]=A3980)*(TabFournisseurs[SUPPLIER2]=B3980)*(TabFournisseurs[REF PRODUCT]=C3980),TabFournisseurs[Cost / per m]),0)</f>
        <v>0.06</v>
      </c>
      <c r="G3980" s="32">
        <f t="shared" si="370"/>
        <v>0.6</v>
      </c>
      <c r="H3980" s="31">
        <f>G3980*H3968</f>
        <v>19.8</v>
      </c>
      <c r="I3980" s="30"/>
      <c r="J3980" s="30"/>
      <c r="K3980" s="29"/>
      <c r="L3980" s="29"/>
      <c r="M3980" s="29"/>
      <c r="N3980" s="29"/>
      <c r="O3980" s="29"/>
      <c r="P3980" s="29"/>
      <c r="Q3980" s="29"/>
      <c r="R3980" s="29"/>
      <c r="S3980" s="28"/>
      <c r="T3980" s="211"/>
    </row>
    <row r="3981" spans="1:20" ht="17" outlineLevel="1" x14ac:dyDescent="0.2">
      <c r="A3981" s="38" t="s">
        <v>72</v>
      </c>
      <c r="B3981" s="37" t="s">
        <v>73</v>
      </c>
      <c r="C3981" s="36" t="s">
        <v>352</v>
      </c>
      <c r="D3981" s="35">
        <v>0.5</v>
      </c>
      <c r="E3981" s="34">
        <f>D3981*H3968</f>
        <v>16.5</v>
      </c>
      <c r="F3981" s="33" cm="1">
        <f t="array" ref="F3981">IFERROR(_xlfn.XLOOKUP(1,(TabFournisseurs[TYPE]=A3981)*(TabFournisseurs[SUPPLIER2]=B3981)*(TabFournisseurs[REF PRODUCT]=C3981),TabFournisseurs[Cost / per m]),0)</f>
        <v>0</v>
      </c>
      <c r="G3981" s="32">
        <f t="shared" si="370"/>
        <v>0</v>
      </c>
      <c r="H3981" s="31">
        <f>G3981*H3968</f>
        <v>0</v>
      </c>
      <c r="I3981" s="158"/>
      <c r="J3981" s="159"/>
      <c r="K3981" s="29"/>
      <c r="L3981" s="29"/>
      <c r="M3981" s="29"/>
      <c r="N3981" s="29"/>
      <c r="O3981" s="29"/>
      <c r="P3981" s="29"/>
      <c r="Q3981" s="29"/>
      <c r="R3981" s="29"/>
      <c r="S3981" s="28"/>
      <c r="T3981" s="211"/>
    </row>
    <row r="3982" spans="1:20" ht="17" outlineLevel="1" x14ac:dyDescent="0.2">
      <c r="A3982" s="38" t="s">
        <v>72</v>
      </c>
      <c r="B3982" s="37" t="s">
        <v>73</v>
      </c>
      <c r="C3982" s="36" t="s">
        <v>74</v>
      </c>
      <c r="D3982" s="35">
        <v>1</v>
      </c>
      <c r="E3982" s="34">
        <f>D3982*H3968</f>
        <v>33</v>
      </c>
      <c r="F3982" s="33" cm="1">
        <f t="array" ref="F3982">IFERROR(_xlfn.XLOOKUP(1,(TabFournisseurs[TYPE]=A3982)*(TabFournisseurs[SUPPLIER2]=B3982)*(TabFournisseurs[REF PRODUCT]=C3982),TabFournisseurs[Cost / per m]),0)</f>
        <v>0.49</v>
      </c>
      <c r="G3982" s="32">
        <f t="shared" si="370"/>
        <v>0.49</v>
      </c>
      <c r="H3982" s="31">
        <f>G3982*H3968</f>
        <v>16.169999999999998</v>
      </c>
      <c r="I3982" s="30"/>
      <c r="J3982" s="30"/>
      <c r="K3982" s="29"/>
      <c r="L3982" s="29"/>
      <c r="M3982" s="29"/>
      <c r="N3982" s="29"/>
      <c r="O3982" s="29"/>
      <c r="P3982" s="29"/>
      <c r="Q3982" s="29"/>
      <c r="R3982" s="29"/>
      <c r="S3982" s="28"/>
      <c r="T3982" s="211"/>
    </row>
    <row r="3983" spans="1:20" ht="17" outlineLevel="1" x14ac:dyDescent="0.2">
      <c r="A3983" s="38" t="s">
        <v>75</v>
      </c>
      <c r="B3983" s="37" t="s">
        <v>76</v>
      </c>
      <c r="C3983" s="36" t="s">
        <v>285</v>
      </c>
      <c r="D3983" s="35">
        <v>1</v>
      </c>
      <c r="E3983" s="34">
        <f>D3983*H3968</f>
        <v>33</v>
      </c>
      <c r="F3983" s="33" cm="1">
        <f t="array" ref="F3983">IFERROR(_xlfn.XLOOKUP(1,(TabFournisseurs[TYPE]=A3983)*(TabFournisseurs[SUPPLIER2]=B3983)*(TabFournisseurs[REF PRODUCT]=C3983),TabFournisseurs[Cost / per m]),0)</f>
        <v>0.27</v>
      </c>
      <c r="G3983" s="32">
        <f t="shared" si="370"/>
        <v>0.27</v>
      </c>
      <c r="H3983" s="31">
        <f>G3983*H3968</f>
        <v>8.91</v>
      </c>
      <c r="I3983" s="30"/>
      <c r="J3983" s="30"/>
      <c r="K3983" s="29"/>
      <c r="L3983" s="29"/>
      <c r="M3983" s="29"/>
      <c r="N3983" s="29"/>
      <c r="O3983" s="29"/>
      <c r="P3983" s="29"/>
      <c r="Q3983" s="29"/>
      <c r="R3983" s="29"/>
      <c r="S3983" s="28"/>
      <c r="T3983" s="211"/>
    </row>
    <row r="3984" spans="1:20" ht="17" outlineLevel="1" x14ac:dyDescent="0.2">
      <c r="A3984" s="38" t="s">
        <v>78</v>
      </c>
      <c r="B3984" s="37" t="s">
        <v>76</v>
      </c>
      <c r="C3984" s="36" t="s">
        <v>261</v>
      </c>
      <c r="D3984" s="35">
        <v>1</v>
      </c>
      <c r="E3984" s="34">
        <f>D3984*H3968</f>
        <v>33</v>
      </c>
      <c r="F3984" s="33" cm="1">
        <f t="array" ref="F3984">IFERROR(_xlfn.XLOOKUP(1,(TabFournisseurs[TYPE]=A3984)*(TabFournisseurs[SUPPLIER2]=B3984)*(TabFournisseurs[REF PRODUCT]=C3984),TabFournisseurs[Cost / per m]),0)</f>
        <v>0.25</v>
      </c>
      <c r="G3984" s="32">
        <f t="shared" si="370"/>
        <v>0.25</v>
      </c>
      <c r="H3984" s="31">
        <f>G3984*H3968</f>
        <v>8.25</v>
      </c>
      <c r="I3984" s="30"/>
      <c r="J3984" s="30"/>
      <c r="K3984" s="29"/>
      <c r="L3984" s="29"/>
      <c r="M3984" s="29"/>
      <c r="N3984" s="29"/>
      <c r="O3984" s="29"/>
      <c r="P3984" s="29"/>
      <c r="Q3984" s="29"/>
      <c r="R3984" s="29"/>
      <c r="S3984" s="28"/>
      <c r="T3984" s="211"/>
    </row>
    <row r="3985" spans="1:20" outlineLevel="1" x14ac:dyDescent="0.2">
      <c r="A3985" s="38"/>
      <c r="B3985" s="37"/>
      <c r="C3985" s="36"/>
      <c r="D3985" s="35"/>
      <c r="E3985" s="34">
        <f>D3985*H3968</f>
        <v>0</v>
      </c>
      <c r="F3985" s="33" cm="1">
        <f t="array" ref="F3985">IFERROR(_xlfn.XLOOKUP(1,(TabFournisseurs[TYPE]=A3985)*(TabFournisseurs[SUPPLIER2]=B3985)*(TabFournisseurs[REF PRODUCT]=C3985),TabFournisseurs[Cost / per m]),0)</f>
        <v>0</v>
      </c>
      <c r="G3985" s="32">
        <f t="shared" si="370"/>
        <v>0</v>
      </c>
      <c r="H3985" s="31">
        <f>G3985*H3968</f>
        <v>0</v>
      </c>
      <c r="I3985" s="30"/>
      <c r="J3985" s="30"/>
      <c r="K3985" s="29"/>
      <c r="L3985" s="29"/>
      <c r="M3985" s="29"/>
      <c r="N3985" s="29"/>
      <c r="O3985" s="29"/>
      <c r="P3985" s="29"/>
      <c r="Q3985" s="29"/>
      <c r="R3985" s="29"/>
      <c r="S3985" s="28"/>
      <c r="T3985" s="211"/>
    </row>
    <row r="3986" spans="1:20" outlineLevel="1" x14ac:dyDescent="0.2">
      <c r="A3986" s="38"/>
      <c r="B3986" s="37"/>
      <c r="C3986" s="36"/>
      <c r="D3986" s="35"/>
      <c r="E3986" s="34">
        <f>D3986*H3968</f>
        <v>0</v>
      </c>
      <c r="F3986" s="33" cm="1">
        <f t="array" ref="F3986">IFERROR(_xlfn.XLOOKUP(1,(TabFournisseurs[TYPE]=A3986)*(TabFournisseurs[SUPPLIER2]=B3986)*(TabFournisseurs[REF PRODUCT]=C3986),TabFournisseurs[Cost / per m]),0)</f>
        <v>0</v>
      </c>
      <c r="G3986" s="32">
        <f t="shared" si="370"/>
        <v>0</v>
      </c>
      <c r="H3986" s="31">
        <f>G3986*H3968</f>
        <v>0</v>
      </c>
      <c r="I3986" s="30"/>
      <c r="J3986" s="30"/>
      <c r="K3986" s="29"/>
      <c r="L3986" s="29"/>
      <c r="M3986" s="29"/>
      <c r="N3986" s="29"/>
      <c r="O3986" s="29"/>
      <c r="P3986" s="29"/>
      <c r="Q3986" s="29"/>
      <c r="R3986" s="29"/>
      <c r="S3986" s="28"/>
      <c r="T3986" s="211"/>
    </row>
    <row r="3987" spans="1:20" outlineLevel="1" x14ac:dyDescent="0.2">
      <c r="A3987" s="38"/>
      <c r="B3987" s="37"/>
      <c r="C3987" s="36"/>
      <c r="D3987" s="35"/>
      <c r="E3987" s="34">
        <f>D3987*H3968</f>
        <v>0</v>
      </c>
      <c r="F3987" s="33" cm="1">
        <f t="array" ref="F3987">IFERROR(_xlfn.XLOOKUP(1,(TabFournisseurs[TYPE]=A3987)*(TabFournisseurs[SUPPLIER2]=B3987)*(TabFournisseurs[REF PRODUCT]=C3987),TabFournisseurs[Cost / per m]),0)</f>
        <v>0</v>
      </c>
      <c r="G3987" s="32">
        <f t="shared" si="370"/>
        <v>0</v>
      </c>
      <c r="H3987" s="31">
        <f>G3987*H3968</f>
        <v>0</v>
      </c>
      <c r="I3987" s="30"/>
      <c r="J3987" s="30"/>
      <c r="K3987" s="29"/>
      <c r="L3987" s="29"/>
      <c r="M3987" s="29"/>
      <c r="N3987" s="29"/>
      <c r="O3987" s="29"/>
      <c r="P3987" s="29"/>
      <c r="Q3987" s="29"/>
      <c r="R3987" s="29"/>
      <c r="S3987" s="28"/>
      <c r="T3987" s="211"/>
    </row>
    <row r="3988" spans="1:20" ht="17" outlineLevel="1" x14ac:dyDescent="0.2">
      <c r="A3988" s="38" t="s">
        <v>38</v>
      </c>
      <c r="B3988" s="37" t="s">
        <v>39</v>
      </c>
      <c r="C3988" s="36" t="s">
        <v>102</v>
      </c>
      <c r="D3988" s="35">
        <v>1</v>
      </c>
      <c r="E3988" s="34">
        <f>D3988*H3968</f>
        <v>33</v>
      </c>
      <c r="F3988" s="33" cm="1">
        <f t="array" ref="F3988">IFERROR(_xlfn.XLOOKUP(1,(TabFournisseurs[TYPE]=A3988)*(TabFournisseurs[SUPPLIER2]=B3988)*(TabFournisseurs[REF PRODUCT]=C3988),TabFournisseurs[Cost / per m]),0)</f>
        <v>2</v>
      </c>
      <c r="G3988" s="32">
        <f t="shared" ref="G3988" si="371">F3988*D3988</f>
        <v>2</v>
      </c>
      <c r="H3988" s="31">
        <f>G3988*H3968</f>
        <v>66</v>
      </c>
      <c r="I3988" s="30"/>
      <c r="J3988" s="30"/>
      <c r="K3988" s="29"/>
      <c r="L3988" s="29"/>
      <c r="M3988" s="29"/>
      <c r="N3988" s="29"/>
      <c r="O3988" s="29"/>
      <c r="P3988" s="29"/>
      <c r="Q3988" s="29"/>
      <c r="R3988" s="29"/>
      <c r="S3988" s="28"/>
      <c r="T3988" s="211"/>
    </row>
    <row r="3989" spans="1:20" ht="17" outlineLevel="1" x14ac:dyDescent="0.2">
      <c r="A3989" s="38" t="s">
        <v>38</v>
      </c>
      <c r="B3989" s="37" t="s">
        <v>40</v>
      </c>
      <c r="C3989" s="36" t="s">
        <v>41</v>
      </c>
      <c r="D3989" s="35">
        <v>1</v>
      </c>
      <c r="E3989" s="34">
        <f>D3989*H3968</f>
        <v>33</v>
      </c>
      <c r="F3989" s="33" cm="1">
        <f t="array" ref="F3989">IFERROR(_xlfn.XLOOKUP(1,(TabFournisseurs[TYPE]=A3989)*(TabFournisseurs[SUPPLIER2]=B3989)*(TabFournisseurs[REF PRODUCT]=C3989),TabFournisseurs[Cost / per m]),0)</f>
        <v>2</v>
      </c>
      <c r="G3989" s="32">
        <f t="shared" ref="G3989:G3990" si="372">F3989*D3989</f>
        <v>2</v>
      </c>
      <c r="H3989" s="31">
        <f>G3989*H3968</f>
        <v>66</v>
      </c>
      <c r="I3989" s="30"/>
      <c r="J3989" s="30"/>
      <c r="K3989" s="29"/>
      <c r="L3989" s="29"/>
      <c r="M3989" s="29"/>
      <c r="N3989" s="29"/>
      <c r="O3989" s="29"/>
      <c r="P3989" s="29"/>
      <c r="Q3989" s="29"/>
      <c r="R3989" s="29"/>
      <c r="S3989" s="28"/>
      <c r="T3989" s="211"/>
    </row>
    <row r="3990" spans="1:20" ht="18" outlineLevel="1" thickBot="1" x14ac:dyDescent="0.25">
      <c r="A3990" s="27" t="s">
        <v>38</v>
      </c>
      <c r="B3990" s="26" t="s">
        <v>42</v>
      </c>
      <c r="C3990" s="25" t="s">
        <v>43</v>
      </c>
      <c r="D3990" s="24">
        <v>1</v>
      </c>
      <c r="E3990" s="23">
        <f>D3990*H3968</f>
        <v>33</v>
      </c>
      <c r="F3990" s="22" cm="1">
        <f t="array" ref="F3990">IFERROR(_xlfn.XLOOKUP(1,(TabFournisseurs[TYPE]=A3990)*(TabFournisseurs[SUPPLIER2]=B3990)*(TabFournisseurs[REF PRODUCT]=C3990),TabFournisseurs[Cost / per m]),0)</f>
        <v>0.5</v>
      </c>
      <c r="G3990" s="21">
        <f t="shared" si="372"/>
        <v>0.5</v>
      </c>
      <c r="H3990" s="20">
        <f>G3990*H3968</f>
        <v>16.5</v>
      </c>
      <c r="I3990" s="19"/>
      <c r="J3990" s="19"/>
      <c r="K3990" s="18"/>
      <c r="L3990" s="18"/>
      <c r="M3990" s="18"/>
      <c r="N3990" s="18"/>
      <c r="O3990" s="18"/>
      <c r="P3990" s="18"/>
      <c r="Q3990" s="18"/>
      <c r="R3990" s="18"/>
      <c r="S3990" s="17"/>
      <c r="T3990" s="211"/>
    </row>
    <row r="3991" spans="1:20" ht="17" thickBot="1" x14ac:dyDescent="0.25">
      <c r="A3991" s="95"/>
      <c r="B3991" s="95"/>
      <c r="C3991" s="95"/>
      <c r="D3991" s="95"/>
      <c r="E3991" s="95"/>
      <c r="F3991" s="95"/>
      <c r="G3991" s="95"/>
      <c r="H3991" s="95"/>
      <c r="I3991" s="95"/>
      <c r="J3991" s="95"/>
      <c r="K3991" s="95"/>
      <c r="L3991" s="95"/>
      <c r="M3991" s="95"/>
      <c r="N3991" s="95"/>
      <c r="O3991" s="95"/>
      <c r="P3991" s="95"/>
      <c r="Q3991" s="95"/>
      <c r="R3991" s="95"/>
      <c r="S3991" s="95"/>
      <c r="T3991" s="95"/>
    </row>
    <row r="3992" spans="1:20" ht="23" customHeight="1" x14ac:dyDescent="0.2">
      <c r="A3992" s="256" t="s">
        <v>407</v>
      </c>
      <c r="B3992" s="257"/>
      <c r="C3992" s="257"/>
      <c r="D3992" s="257"/>
      <c r="E3992" s="257"/>
      <c r="F3992" s="257"/>
      <c r="G3992" s="258"/>
      <c r="H3992" s="262" t="s">
        <v>157</v>
      </c>
      <c r="I3992" s="263"/>
      <c r="J3992" s="263"/>
      <c r="K3992" s="263"/>
      <c r="L3992" s="263"/>
      <c r="M3992" s="264"/>
      <c r="N3992" s="265" t="s">
        <v>1</v>
      </c>
      <c r="O3992" s="265"/>
      <c r="P3992" s="265"/>
      <c r="Q3992" s="265"/>
      <c r="R3992" s="267"/>
      <c r="S3992" s="269" t="s">
        <v>2</v>
      </c>
      <c r="T3992" s="210"/>
    </row>
    <row r="3993" spans="1:20" ht="23" customHeight="1" x14ac:dyDescent="0.2">
      <c r="A3993" s="259"/>
      <c r="B3993" s="260"/>
      <c r="C3993" s="260"/>
      <c r="D3993" s="260"/>
      <c r="E3993" s="260"/>
      <c r="F3993" s="260"/>
      <c r="G3993" s="261"/>
      <c r="H3993" s="271"/>
      <c r="I3993" s="272"/>
      <c r="J3993" s="272"/>
      <c r="K3993" s="272"/>
      <c r="L3993" s="272"/>
      <c r="M3993" s="273"/>
      <c r="N3993" s="266"/>
      <c r="O3993" s="266"/>
      <c r="P3993" s="266"/>
      <c r="Q3993" s="266"/>
      <c r="R3993" s="268"/>
      <c r="S3993" s="270"/>
      <c r="T3993" s="210"/>
    </row>
    <row r="3994" spans="1:20" hidden="1" outlineLevel="1" x14ac:dyDescent="0.2">
      <c r="A3994" s="180" t="s">
        <v>3</v>
      </c>
      <c r="B3994" s="181"/>
      <c r="C3994" s="94"/>
      <c r="D3994" s="94"/>
      <c r="E3994" s="94"/>
      <c r="F3994" s="94"/>
      <c r="G3994" s="94"/>
      <c r="H3994" s="94"/>
      <c r="I3994" s="94"/>
      <c r="J3994" s="94"/>
      <c r="K3994" s="94"/>
      <c r="L3994" s="94"/>
      <c r="M3994" s="94"/>
      <c r="N3994" s="94"/>
      <c r="O3994" s="94"/>
      <c r="P3994" s="94"/>
      <c r="Q3994" s="94"/>
      <c r="R3994" s="94"/>
      <c r="S3994" s="93" t="s">
        <v>95</v>
      </c>
      <c r="T3994" s="211"/>
    </row>
    <row r="3995" spans="1:20" ht="17" hidden="1" outlineLevel="1" thickBot="1" x14ac:dyDescent="0.25">
      <c r="A3995" s="92"/>
      <c r="B3995" s="42"/>
      <c r="C3995" s="42"/>
      <c r="D3995" s="42"/>
      <c r="E3995" s="42"/>
      <c r="F3995" s="42"/>
      <c r="G3995" s="42"/>
      <c r="H3995" s="42"/>
      <c r="I3995" s="42"/>
      <c r="J3995" s="42"/>
      <c r="K3995" s="42"/>
      <c r="L3995" s="42"/>
      <c r="M3995" s="42"/>
      <c r="N3995" s="42"/>
      <c r="O3995" s="42"/>
      <c r="P3995" s="42"/>
      <c r="Q3995" s="42"/>
      <c r="R3995" s="42"/>
      <c r="S3995" s="47"/>
      <c r="T3995" s="211"/>
    </row>
    <row r="3996" spans="1:20" ht="17" hidden="1" customHeight="1" outlineLevel="1" thickBot="1" x14ac:dyDescent="0.25">
      <c r="A3996" s="182" t="e" vm="66">
        <v>#VALUE!</v>
      </c>
      <c r="B3996" s="183"/>
      <c r="C3996" s="91" t="s">
        <v>6</v>
      </c>
      <c r="D3996" s="90" t="s">
        <v>7</v>
      </c>
      <c r="E3996" s="106" t="s">
        <v>418</v>
      </c>
      <c r="F3996" s="42"/>
      <c r="G3996" s="42"/>
      <c r="H3996" s="84" t="s">
        <v>8</v>
      </c>
      <c r="I3996" s="88"/>
      <c r="J3996" s="88"/>
      <c r="K3996" s="88"/>
      <c r="L3996" s="88"/>
      <c r="M3996" s="88"/>
      <c r="N3996" s="88"/>
      <c r="O3996" s="88"/>
      <c r="P3996" s="88"/>
      <c r="Q3996" s="88"/>
      <c r="S3996" s="87"/>
      <c r="T3996" s="211"/>
    </row>
    <row r="3997" spans="1:20" ht="16" hidden="1" customHeight="1" outlineLevel="1" x14ac:dyDescent="0.2">
      <c r="A3997" s="184"/>
      <c r="B3997" s="185"/>
      <c r="C3997" s="232" t="s">
        <v>419</v>
      </c>
      <c r="D3997" s="86" t="s">
        <v>9</v>
      </c>
      <c r="E3997" s="85" t="s">
        <v>49</v>
      </c>
      <c r="F3997" s="42"/>
      <c r="G3997" s="42"/>
      <c r="H3997" s="84" t="s">
        <v>10</v>
      </c>
      <c r="I3997" s="83"/>
      <c r="J3997" s="83"/>
      <c r="K3997" s="83"/>
      <c r="L3997" s="83"/>
      <c r="M3997" s="83"/>
      <c r="N3997" s="83"/>
      <c r="O3997" s="83"/>
      <c r="P3997" s="83"/>
      <c r="Q3997" s="83"/>
      <c r="R3997" s="191"/>
      <c r="S3997" s="192"/>
      <c r="T3997" s="211"/>
    </row>
    <row r="3998" spans="1:20" ht="16" hidden="1" customHeight="1" outlineLevel="1" x14ac:dyDescent="0.2">
      <c r="A3998" s="184"/>
      <c r="B3998" s="185"/>
      <c r="C3998" s="233"/>
      <c r="D3998" s="63" t="s">
        <v>11</v>
      </c>
      <c r="E3998" s="82" t="s">
        <v>50</v>
      </c>
      <c r="F3998" s="42"/>
      <c r="G3998" s="48"/>
      <c r="H3998" s="81"/>
      <c r="I3998" s="80"/>
      <c r="J3998" s="80"/>
      <c r="K3998" s="80"/>
      <c r="L3998" s="80"/>
      <c r="M3998" s="80"/>
      <c r="N3998" s="80"/>
      <c r="O3998" s="80"/>
      <c r="P3998" s="80"/>
      <c r="Q3998" s="80"/>
      <c r="R3998" s="191"/>
      <c r="S3998" s="192"/>
      <c r="T3998" s="211"/>
    </row>
    <row r="3999" spans="1:20" ht="16" hidden="1" customHeight="1" outlineLevel="1" thickBot="1" x14ac:dyDescent="0.25">
      <c r="A3999" s="184"/>
      <c r="B3999" s="185"/>
      <c r="C3999" s="233"/>
      <c r="D3999" s="63" t="s">
        <v>12</v>
      </c>
      <c r="E3999" s="130"/>
      <c r="F3999" s="42"/>
      <c r="G3999" s="48"/>
      <c r="H3999" s="81"/>
      <c r="I3999" s="80"/>
      <c r="J3999" s="80"/>
      <c r="K3999" s="80"/>
      <c r="L3999" s="80"/>
      <c r="M3999" s="80"/>
      <c r="N3999" s="80"/>
      <c r="O3999" s="80"/>
      <c r="P3999" s="80"/>
      <c r="Q3999" s="80"/>
      <c r="R3999" s="152"/>
      <c r="S3999" s="153"/>
      <c r="T3999" s="211"/>
    </row>
    <row r="4000" spans="1:20" ht="16" hidden="1" customHeight="1" outlineLevel="1" thickBot="1" x14ac:dyDescent="0.25">
      <c r="A4000" s="184"/>
      <c r="B4000" s="185"/>
      <c r="C4000" s="233"/>
      <c r="D4000" s="63" t="s">
        <v>13</v>
      </c>
      <c r="E4000" s="105" t="b">
        <v>0</v>
      </c>
      <c r="F4000" s="42"/>
      <c r="G4000" s="48"/>
      <c r="H4000" s="59" t="s">
        <v>14</v>
      </c>
      <c r="I4000" s="58">
        <v>48</v>
      </c>
      <c r="J4000" s="58">
        <v>50</v>
      </c>
      <c r="K4000" s="58">
        <v>52</v>
      </c>
      <c r="L4000" s="58">
        <v>54</v>
      </c>
      <c r="M4000" s="58">
        <v>56</v>
      </c>
      <c r="N4000" s="58">
        <v>58</v>
      </c>
      <c r="O4000" s="58">
        <v>60</v>
      </c>
      <c r="P4000" s="58">
        <v>62</v>
      </c>
      <c r="Q4000" s="57">
        <v>64</v>
      </c>
      <c r="S4000" s="79"/>
      <c r="T4000" s="211"/>
    </row>
    <row r="4001" spans="1:20" hidden="1" outlineLevel="1" x14ac:dyDescent="0.2">
      <c r="A4001" s="184"/>
      <c r="B4001" s="185"/>
      <c r="C4001" s="233"/>
      <c r="D4001" s="193"/>
      <c r="E4001" s="194"/>
      <c r="F4001" s="42"/>
      <c r="G4001" s="48"/>
      <c r="H4001" s="78">
        <f t="shared" ref="H4001:H4008" si="373">SUM(I4001:Q4001)</f>
        <v>0</v>
      </c>
      <c r="I4001" s="77"/>
      <c r="J4001" s="77"/>
      <c r="K4001" s="77"/>
      <c r="L4001" s="77"/>
      <c r="M4001" s="77"/>
      <c r="N4001" s="77"/>
      <c r="O4001" s="77"/>
      <c r="P4001" s="77"/>
      <c r="Q4001" s="77"/>
      <c r="R4001" s="195" t="s">
        <v>15</v>
      </c>
      <c r="S4001" s="196"/>
      <c r="T4001" s="211"/>
    </row>
    <row r="4002" spans="1:20" ht="16" hidden="1" customHeight="1" outlineLevel="1" x14ac:dyDescent="0.2">
      <c r="A4002" s="184"/>
      <c r="B4002" s="185"/>
      <c r="C4002" s="233"/>
      <c r="D4002" s="63" t="s">
        <v>16</v>
      </c>
      <c r="E4002" s="76" t="s">
        <v>345</v>
      </c>
      <c r="F4002" s="42"/>
      <c r="G4002" s="48"/>
      <c r="H4002" s="73">
        <f t="shared" si="373"/>
        <v>0</v>
      </c>
      <c r="I4002" s="68"/>
      <c r="J4002" s="68"/>
      <c r="K4002" s="68"/>
      <c r="L4002" s="68"/>
      <c r="M4002" s="68"/>
      <c r="N4002" s="68"/>
      <c r="O4002" s="68"/>
      <c r="P4002" s="68"/>
      <c r="Q4002" s="68"/>
      <c r="R4002" s="197"/>
      <c r="S4002" s="192"/>
      <c r="T4002" s="211"/>
    </row>
    <row r="4003" spans="1:20" ht="16" hidden="1" customHeight="1" outlineLevel="1" x14ac:dyDescent="0.2">
      <c r="A4003" s="184"/>
      <c r="B4003" s="185"/>
      <c r="C4003" s="233"/>
      <c r="D4003" s="63" t="s">
        <v>17</v>
      </c>
      <c r="E4003" s="75" t="s">
        <v>346</v>
      </c>
      <c r="F4003" s="42"/>
      <c r="G4003" s="42"/>
      <c r="H4003" s="73">
        <f t="shared" si="373"/>
        <v>0</v>
      </c>
      <c r="I4003" s="68"/>
      <c r="J4003" s="68"/>
      <c r="K4003" s="68"/>
      <c r="L4003" s="68"/>
      <c r="M4003" s="68"/>
      <c r="N4003" s="68"/>
      <c r="O4003" s="68"/>
      <c r="P4003" s="68"/>
      <c r="Q4003" s="68"/>
      <c r="R4003" s="197"/>
      <c r="S4003" s="192"/>
      <c r="T4003" s="211"/>
    </row>
    <row r="4004" spans="1:20" hidden="1" outlineLevel="1" x14ac:dyDescent="0.2">
      <c r="A4004" s="184"/>
      <c r="B4004" s="185"/>
      <c r="C4004" s="233"/>
      <c r="D4004" s="193"/>
      <c r="E4004" s="194"/>
      <c r="F4004" s="42"/>
      <c r="G4004" s="48"/>
      <c r="H4004" s="73">
        <f t="shared" si="373"/>
        <v>0</v>
      </c>
      <c r="I4004" s="68"/>
      <c r="J4004" s="68"/>
      <c r="K4004" s="68"/>
      <c r="L4004" s="68"/>
      <c r="M4004" s="68"/>
      <c r="N4004" s="68"/>
      <c r="O4004" s="68"/>
      <c r="P4004" s="68"/>
      <c r="Q4004" s="68"/>
      <c r="R4004" s="197"/>
      <c r="S4004" s="192"/>
      <c r="T4004" s="211"/>
    </row>
    <row r="4005" spans="1:20" ht="16" hidden="1" customHeight="1" outlineLevel="1" x14ac:dyDescent="0.2">
      <c r="A4005" s="184"/>
      <c r="B4005" s="185"/>
      <c r="C4005" s="233"/>
      <c r="D4005" s="63" t="s">
        <v>18</v>
      </c>
      <c r="E4005" s="76">
        <v>95</v>
      </c>
      <c r="F4005" s="42"/>
      <c r="G4005" s="48"/>
      <c r="H4005" s="73">
        <f t="shared" si="373"/>
        <v>0</v>
      </c>
      <c r="I4005" s="68"/>
      <c r="J4005" s="68"/>
      <c r="K4005" s="68"/>
      <c r="L4005" s="68"/>
      <c r="M4005" s="68"/>
      <c r="N4005" s="68"/>
      <c r="O4005" s="68"/>
      <c r="P4005" s="68"/>
      <c r="Q4005" s="68"/>
      <c r="R4005" s="197"/>
      <c r="S4005" s="192"/>
      <c r="T4005" s="211"/>
    </row>
    <row r="4006" spans="1:20" ht="16" hidden="1" customHeight="1" outlineLevel="1" x14ac:dyDescent="0.2">
      <c r="A4006" s="184"/>
      <c r="B4006" s="185"/>
      <c r="C4006" s="233"/>
      <c r="D4006" s="63" t="s">
        <v>19</v>
      </c>
      <c r="E4006" s="75">
        <f>SUM(G4019:G4033)</f>
        <v>31.360000000000003</v>
      </c>
      <c r="F4006" s="42"/>
      <c r="G4006" s="42"/>
      <c r="H4006" s="73">
        <f t="shared" si="373"/>
        <v>0</v>
      </c>
      <c r="I4006" s="68"/>
      <c r="J4006" s="68"/>
      <c r="K4006" s="68"/>
      <c r="L4006" s="68"/>
      <c r="M4006" s="68"/>
      <c r="N4006" s="68"/>
      <c r="O4006" s="68"/>
      <c r="P4006" s="68"/>
      <c r="Q4006" s="68"/>
      <c r="R4006" s="197"/>
      <c r="S4006" s="192"/>
      <c r="T4006" s="211"/>
    </row>
    <row r="4007" spans="1:20" hidden="1" outlineLevel="1" x14ac:dyDescent="0.2">
      <c r="A4007" s="184"/>
      <c r="B4007" s="185"/>
      <c r="C4007" s="233"/>
      <c r="D4007" s="193"/>
      <c r="E4007" s="194"/>
      <c r="F4007" s="42"/>
      <c r="G4007" s="48"/>
      <c r="H4007" s="73">
        <f t="shared" si="373"/>
        <v>0</v>
      </c>
      <c r="I4007" s="68"/>
      <c r="J4007" s="68"/>
      <c r="K4007" s="68"/>
      <c r="L4007" s="68"/>
      <c r="M4007" s="68"/>
      <c r="N4007" s="68"/>
      <c r="O4007" s="68"/>
      <c r="P4007" s="68"/>
      <c r="Q4007" s="68"/>
      <c r="R4007" s="197"/>
      <c r="S4007" s="192"/>
      <c r="T4007" s="211"/>
    </row>
    <row r="4008" spans="1:20" ht="16" hidden="1" customHeight="1" outlineLevel="1" x14ac:dyDescent="0.2">
      <c r="A4008" s="184"/>
      <c r="B4008" s="185"/>
      <c r="C4008" s="233"/>
      <c r="D4008" s="63" t="s">
        <v>20</v>
      </c>
      <c r="E4008" s="75">
        <f>SUM(E4005:E4006)</f>
        <v>126.36</v>
      </c>
      <c r="F4008" s="42"/>
      <c r="G4008" s="74"/>
      <c r="H4008" s="73">
        <f t="shared" si="373"/>
        <v>0</v>
      </c>
      <c r="I4008" s="68"/>
      <c r="J4008" s="68"/>
      <c r="K4008" s="68"/>
      <c r="L4008" s="68"/>
      <c r="M4008" s="68"/>
      <c r="N4008" s="68"/>
      <c r="O4008" s="68"/>
      <c r="P4008" s="68"/>
      <c r="Q4008" s="68"/>
      <c r="R4008" s="197"/>
      <c r="S4008" s="192"/>
      <c r="T4008" s="211"/>
    </row>
    <row r="4009" spans="1:20" ht="16" hidden="1" customHeight="1" outlineLevel="1" x14ac:dyDescent="0.2">
      <c r="A4009" s="184"/>
      <c r="B4009" s="185"/>
      <c r="C4009" s="233"/>
      <c r="D4009" s="63" t="s">
        <v>21</v>
      </c>
      <c r="E4009" s="72">
        <f>SUM(E4011/E4008)</f>
        <v>3.9173789173789175</v>
      </c>
      <c r="F4009" s="42"/>
      <c r="G4009" s="71" t="s">
        <v>11</v>
      </c>
      <c r="H4009" s="69">
        <v>0</v>
      </c>
      <c r="I4009" s="68"/>
      <c r="J4009" s="68"/>
      <c r="K4009" s="68"/>
      <c r="L4009" s="68"/>
      <c r="M4009" s="68"/>
      <c r="N4009" s="68"/>
      <c r="O4009" s="68"/>
      <c r="P4009" s="68"/>
      <c r="Q4009" s="67"/>
      <c r="R4009" s="197"/>
      <c r="S4009" s="192"/>
      <c r="T4009" s="211"/>
    </row>
    <row r="4010" spans="1:20" ht="17" hidden="1" outlineLevel="1" thickBot="1" x14ac:dyDescent="0.25">
      <c r="A4010" s="184"/>
      <c r="B4010" s="185"/>
      <c r="C4010" s="233"/>
      <c r="D4010" s="193"/>
      <c r="E4010" s="194"/>
      <c r="F4010" s="42"/>
      <c r="G4010" s="70" t="s">
        <v>22</v>
      </c>
      <c r="H4010" s="69">
        <v>0</v>
      </c>
      <c r="I4010" s="68"/>
      <c r="J4010" s="68"/>
      <c r="K4010" s="68"/>
      <c r="L4010" s="68"/>
      <c r="M4010" s="68"/>
      <c r="N4010" s="68"/>
      <c r="O4010" s="68"/>
      <c r="P4010" s="68"/>
      <c r="Q4010" s="67"/>
      <c r="R4010" s="197"/>
      <c r="S4010" s="192"/>
      <c r="T4010" s="211"/>
    </row>
    <row r="4011" spans="1:20" ht="16" hidden="1" customHeight="1" outlineLevel="1" thickBot="1" x14ac:dyDescent="0.25">
      <c r="A4011" s="184"/>
      <c r="B4011" s="185"/>
      <c r="C4011" s="233"/>
      <c r="D4011" s="63" t="s">
        <v>23</v>
      </c>
      <c r="E4011" s="66">
        <v>495</v>
      </c>
      <c r="G4011" s="48"/>
      <c r="H4011" s="65">
        <f>SUM(H4009:H4010)</f>
        <v>0</v>
      </c>
      <c r="I4011" s="64">
        <f t="shared" ref="I4011:Q4011" si="374">SUM(I4001:I4008)</f>
        <v>0</v>
      </c>
      <c r="J4011" s="64">
        <f t="shared" si="374"/>
        <v>0</v>
      </c>
      <c r="K4011" s="64">
        <f t="shared" si="374"/>
        <v>0</v>
      </c>
      <c r="L4011" s="64">
        <f t="shared" si="374"/>
        <v>0</v>
      </c>
      <c r="M4011" s="64">
        <f t="shared" si="374"/>
        <v>0</v>
      </c>
      <c r="N4011" s="64">
        <f t="shared" si="374"/>
        <v>0</v>
      </c>
      <c r="O4011" s="64">
        <f t="shared" si="374"/>
        <v>0</v>
      </c>
      <c r="P4011" s="64">
        <f t="shared" si="374"/>
        <v>0</v>
      </c>
      <c r="Q4011" s="64">
        <f t="shared" si="374"/>
        <v>0</v>
      </c>
      <c r="R4011" s="197"/>
      <c r="S4011" s="192"/>
      <c r="T4011" s="211"/>
    </row>
    <row r="4012" spans="1:20" ht="17" hidden="1" customHeight="1" outlineLevel="1" thickBot="1" x14ac:dyDescent="0.25">
      <c r="A4012" s="184"/>
      <c r="B4012" s="185"/>
      <c r="C4012" s="233"/>
      <c r="D4012" s="63" t="s">
        <v>24</v>
      </c>
      <c r="E4012" s="62">
        <f>SUM(E4011/2.5)</f>
        <v>198</v>
      </c>
      <c r="F4012" s="42"/>
      <c r="G4012" s="61"/>
      <c r="H4012" s="60" t="s">
        <v>14</v>
      </c>
      <c r="I4012" s="59">
        <v>48</v>
      </c>
      <c r="J4012" s="58">
        <v>50</v>
      </c>
      <c r="K4012" s="58">
        <v>52</v>
      </c>
      <c r="L4012" s="58">
        <v>54</v>
      </c>
      <c r="M4012" s="58">
        <v>56</v>
      </c>
      <c r="N4012" s="58">
        <v>58</v>
      </c>
      <c r="O4012" s="58">
        <v>60</v>
      </c>
      <c r="P4012" s="58">
        <v>62</v>
      </c>
      <c r="Q4012" s="57">
        <v>64</v>
      </c>
      <c r="R4012" s="197"/>
      <c r="S4012" s="192"/>
      <c r="T4012" s="211"/>
    </row>
    <row r="4013" spans="1:20" ht="17" hidden="1" outlineLevel="1" thickBot="1" x14ac:dyDescent="0.25">
      <c r="A4013" s="186"/>
      <c r="B4013" s="187"/>
      <c r="C4013" s="234"/>
      <c r="D4013" s="56" t="s">
        <v>25</v>
      </c>
      <c r="E4013" s="55">
        <f>SUM(E4011/2.2)</f>
        <v>224.99999999999997</v>
      </c>
      <c r="F4013" s="42"/>
      <c r="G4013" s="42"/>
      <c r="H4013" s="42"/>
      <c r="I4013" s="42"/>
      <c r="J4013" s="42"/>
      <c r="K4013" s="42"/>
      <c r="L4013" s="42"/>
      <c r="M4013" s="42"/>
      <c r="N4013" s="42"/>
      <c r="O4013" s="42"/>
      <c r="P4013" s="42"/>
      <c r="Q4013" s="42"/>
      <c r="R4013" s="198"/>
      <c r="S4013" s="199"/>
      <c r="T4013" s="211"/>
    </row>
    <row r="4014" spans="1:20" ht="17" hidden="1" outlineLevel="1" thickBot="1" x14ac:dyDescent="0.25">
      <c r="A4014" s="54" t="s">
        <v>26</v>
      </c>
      <c r="B4014" s="53"/>
      <c r="C4014" s="42"/>
      <c r="D4014" s="48"/>
      <c r="E4014" s="52"/>
      <c r="F4014" s="42"/>
      <c r="S4014" s="28"/>
      <c r="T4014" s="211"/>
    </row>
    <row r="4015" spans="1:20" hidden="1" outlineLevel="1" x14ac:dyDescent="0.2">
      <c r="A4015" s="51" t="s">
        <v>27</v>
      </c>
      <c r="B4015" s="50"/>
      <c r="C4015" s="42"/>
      <c r="D4015" s="48"/>
      <c r="E4015" s="42"/>
      <c r="F4015" s="42"/>
      <c r="R4015" s="42"/>
      <c r="S4015" s="47"/>
      <c r="T4015" s="211"/>
    </row>
    <row r="4016" spans="1:20" hidden="1" outlineLevel="1" x14ac:dyDescent="0.2">
      <c r="A4016" s="49"/>
      <c r="B4016" s="42"/>
      <c r="C4016" s="42"/>
      <c r="D4016" s="48"/>
      <c r="E4016" s="42"/>
      <c r="F4016" s="42"/>
      <c r="G4016" s="42"/>
      <c r="H4016" s="42"/>
      <c r="I4016" s="42"/>
      <c r="J4016" s="42"/>
      <c r="K4016" s="42"/>
      <c r="L4016" s="42"/>
      <c r="M4016" s="42"/>
      <c r="N4016" s="42"/>
      <c r="O4016" s="42"/>
      <c r="P4016" s="42"/>
      <c r="Q4016" s="42"/>
      <c r="R4016" s="42"/>
      <c r="S4016" s="47"/>
      <c r="T4016" s="211"/>
    </row>
    <row r="4017" spans="1:20" ht="17" hidden="1" outlineLevel="1" thickBot="1" x14ac:dyDescent="0.25">
      <c r="A4017" s="49" t="s">
        <v>28</v>
      </c>
      <c r="B4017" s="42"/>
      <c r="C4017" s="42"/>
      <c r="D4017" s="48"/>
      <c r="E4017" s="42"/>
      <c r="F4017" s="42"/>
      <c r="G4017" s="42"/>
      <c r="H4017" s="42"/>
      <c r="I4017" s="42"/>
      <c r="J4017" s="42"/>
      <c r="K4017" s="42"/>
      <c r="L4017" s="42"/>
      <c r="M4017" s="42"/>
      <c r="N4017" s="42"/>
      <c r="O4017" s="42"/>
      <c r="P4017" s="42"/>
      <c r="Q4017" s="42"/>
      <c r="R4017" s="42"/>
      <c r="S4017" s="47"/>
      <c r="T4017" s="211"/>
    </row>
    <row r="4018" spans="1:20" hidden="1" outlineLevel="1" x14ac:dyDescent="0.2">
      <c r="A4018" s="46" t="s">
        <v>29</v>
      </c>
      <c r="B4018" s="45" t="s">
        <v>30</v>
      </c>
      <c r="C4018" s="44" t="s">
        <v>31</v>
      </c>
      <c r="D4018" s="44" t="s">
        <v>32</v>
      </c>
      <c r="E4018" s="44" t="s">
        <v>33</v>
      </c>
      <c r="F4018" s="44" t="s">
        <v>34</v>
      </c>
      <c r="G4018" s="44" t="s">
        <v>35</v>
      </c>
      <c r="H4018" s="43" t="s">
        <v>36</v>
      </c>
      <c r="I4018" s="200" t="s">
        <v>37</v>
      </c>
      <c r="J4018" s="201"/>
      <c r="K4018" s="202"/>
      <c r="L4018" s="202"/>
      <c r="M4018" s="202"/>
      <c r="N4018" s="202"/>
      <c r="O4018" s="202"/>
      <c r="P4018" s="42"/>
      <c r="Q4018" s="42"/>
      <c r="R4018" s="42"/>
      <c r="S4018" s="28"/>
      <c r="T4018" s="211"/>
    </row>
    <row r="4019" spans="1:20" ht="17" hidden="1" outlineLevel="1" x14ac:dyDescent="0.2">
      <c r="A4019" s="38" t="s">
        <v>54</v>
      </c>
      <c r="B4019" s="37" t="s">
        <v>280</v>
      </c>
      <c r="C4019" s="36" t="s">
        <v>281</v>
      </c>
      <c r="D4019" s="35">
        <v>2.2000000000000002</v>
      </c>
      <c r="E4019" s="41">
        <f>D4019*H4011</f>
        <v>0</v>
      </c>
      <c r="F4019" s="33" cm="1">
        <f t="array" ref="F4019">IFERROR(_xlfn.XLOOKUP(1,(TabFournisseurs[TYPE]=A4019)*(TabFournisseurs[SUPPLIER2]=B4019)*(TabFournisseurs[REF PRODUCT]=C4019),TabFournisseurs[Cost / per m]),0)</f>
        <v>11.3</v>
      </c>
      <c r="G4019" s="96">
        <f>F4019*D4019</f>
        <v>24.860000000000003</v>
      </c>
      <c r="H4019" s="40">
        <f>G4019*H4011</f>
        <v>0</v>
      </c>
      <c r="I4019" s="203"/>
      <c r="J4019" s="201"/>
      <c r="K4019" s="156"/>
      <c r="L4019" s="156"/>
      <c r="M4019" s="156"/>
      <c r="N4019" s="156"/>
      <c r="O4019" s="156"/>
      <c r="P4019" s="156"/>
      <c r="Q4019" s="156"/>
      <c r="R4019" s="156"/>
      <c r="S4019" s="157"/>
      <c r="T4019" s="211"/>
    </row>
    <row r="4020" spans="1:20" ht="17" hidden="1" outlineLevel="1" x14ac:dyDescent="0.2">
      <c r="A4020" s="38" t="s">
        <v>57</v>
      </c>
      <c r="B4020" s="37" t="s">
        <v>282</v>
      </c>
      <c r="C4020" s="36" t="s">
        <v>387</v>
      </c>
      <c r="D4020" s="35">
        <v>0.72</v>
      </c>
      <c r="E4020" s="34">
        <f>D4020*H4011</f>
        <v>0</v>
      </c>
      <c r="F4020" s="33" cm="1">
        <f t="array" ref="F4020">IFERROR(_xlfn.XLOOKUP(1,(TabFournisseurs[TYPE]=A4020)*(TabFournisseurs[SUPPLIER2]=B4020)*(TabFournisseurs[REF PRODUCT]=C4020),TabFournisseurs[Cost / per m]),0)</f>
        <v>0</v>
      </c>
      <c r="G4020" s="32">
        <f t="shared" ref="G4020:G4030" si="375">F4020*D4020</f>
        <v>0</v>
      </c>
      <c r="H4020" s="31">
        <f>G4020*H4011</f>
        <v>0</v>
      </c>
      <c r="I4020" s="39"/>
      <c r="J4020" s="39"/>
      <c r="K4020" s="156"/>
      <c r="L4020" s="156"/>
      <c r="M4020" s="156"/>
      <c r="N4020" s="156"/>
      <c r="O4020" s="156"/>
      <c r="P4020" s="156"/>
      <c r="Q4020" s="156"/>
      <c r="R4020" s="156"/>
      <c r="S4020" s="157"/>
      <c r="T4020" s="211"/>
    </row>
    <row r="4021" spans="1:20" ht="17" hidden="1" outlineLevel="1" x14ac:dyDescent="0.2">
      <c r="A4021" s="38" t="s">
        <v>63</v>
      </c>
      <c r="B4021" s="37" t="s">
        <v>64</v>
      </c>
      <c r="C4021" s="36" t="s">
        <v>136</v>
      </c>
      <c r="D4021" s="35">
        <v>0.6</v>
      </c>
      <c r="E4021" s="34">
        <f>D4021*H4011</f>
        <v>0</v>
      </c>
      <c r="F4021" s="33" cm="1">
        <f t="array" ref="F4021">IFERROR(_xlfn.XLOOKUP(1,(TabFournisseurs[TYPE]=A4021)*(TabFournisseurs[SUPPLIER2]=B4021)*(TabFournisseurs[REF PRODUCT]=C4021),TabFournisseurs[Cost / per m]),0)</f>
        <v>0</v>
      </c>
      <c r="G4021" s="32">
        <f t="shared" si="375"/>
        <v>0</v>
      </c>
      <c r="H4021" s="31">
        <f>G4021*H4011</f>
        <v>0</v>
      </c>
      <c r="I4021" s="39"/>
      <c r="J4021" s="39"/>
      <c r="K4021" s="156"/>
      <c r="L4021" s="156"/>
      <c r="M4021" s="156"/>
      <c r="N4021" s="156"/>
      <c r="O4021" s="156"/>
      <c r="P4021" s="156"/>
      <c r="Q4021" s="156"/>
      <c r="R4021" s="156"/>
      <c r="S4021" s="157"/>
      <c r="T4021" s="211"/>
    </row>
    <row r="4022" spans="1:20" ht="17" hidden="1" outlineLevel="1" x14ac:dyDescent="0.2">
      <c r="A4022" s="38" t="s">
        <v>80</v>
      </c>
      <c r="B4022" s="37" t="s">
        <v>81</v>
      </c>
      <c r="C4022" s="36" t="s">
        <v>351</v>
      </c>
      <c r="D4022" s="35">
        <v>3</v>
      </c>
      <c r="E4022" s="34">
        <f>D4022*H4011</f>
        <v>0</v>
      </c>
      <c r="F4022" s="33" cm="1">
        <f t="array" ref="F4022">IFERROR(_xlfn.XLOOKUP(1,(TabFournisseurs[TYPE]=A4022)*(TabFournisseurs[SUPPLIER2]=B4022)*(TabFournisseurs[REF PRODUCT]=C4022),TabFournisseurs[Cost / per m]),0)</f>
        <v>0.13</v>
      </c>
      <c r="G4022" s="32">
        <f t="shared" si="375"/>
        <v>0.39</v>
      </c>
      <c r="H4022" s="31">
        <f>G4022*H4011</f>
        <v>0</v>
      </c>
      <c r="I4022" s="30"/>
      <c r="J4022" s="30"/>
      <c r="K4022" s="156"/>
      <c r="L4022" s="156"/>
      <c r="M4022" s="156"/>
      <c r="N4022" s="156"/>
      <c r="O4022" s="156"/>
      <c r="P4022" s="156"/>
      <c r="Q4022" s="156"/>
      <c r="R4022" s="156"/>
      <c r="S4022" s="157"/>
      <c r="T4022" s="211"/>
    </row>
    <row r="4023" spans="1:20" ht="17" hidden="1" outlineLevel="1" x14ac:dyDescent="0.2">
      <c r="A4023" s="38" t="s">
        <v>80</v>
      </c>
      <c r="B4023" s="37" t="s">
        <v>81</v>
      </c>
      <c r="C4023" s="36" t="s">
        <v>82</v>
      </c>
      <c r="D4023" s="35">
        <v>10</v>
      </c>
      <c r="E4023" s="34">
        <f>D4023*H4011</f>
        <v>0</v>
      </c>
      <c r="F4023" s="33" cm="1">
        <f t="array" ref="F4023">IFERROR(_xlfn.XLOOKUP(1,(TabFournisseurs[TYPE]=A4023)*(TabFournisseurs[SUPPLIER2]=B4023)*(TabFournisseurs[REF PRODUCT]=C4023),TabFournisseurs[Cost / per m]),0)</f>
        <v>0.06</v>
      </c>
      <c r="G4023" s="32">
        <f t="shared" si="375"/>
        <v>0.6</v>
      </c>
      <c r="H4023" s="31">
        <f>G4023*H4011</f>
        <v>0</v>
      </c>
      <c r="I4023" s="30"/>
      <c r="J4023" s="30"/>
      <c r="K4023" s="29"/>
      <c r="L4023" s="29"/>
      <c r="M4023" s="29"/>
      <c r="N4023" s="29"/>
      <c r="O4023" s="29"/>
      <c r="P4023" s="29"/>
      <c r="Q4023" s="29"/>
      <c r="R4023" s="29"/>
      <c r="S4023" s="28"/>
      <c r="T4023" s="211"/>
    </row>
    <row r="4024" spans="1:20" ht="17" hidden="1" outlineLevel="1" x14ac:dyDescent="0.2">
      <c r="A4024" s="38" t="s">
        <v>72</v>
      </c>
      <c r="B4024" s="37" t="s">
        <v>73</v>
      </c>
      <c r="C4024" s="36" t="s">
        <v>352</v>
      </c>
      <c r="D4024" s="35">
        <v>0.5</v>
      </c>
      <c r="E4024" s="34">
        <f>D4024*H4011</f>
        <v>0</v>
      </c>
      <c r="F4024" s="33" cm="1">
        <f t="array" ref="F4024">IFERROR(_xlfn.XLOOKUP(1,(TabFournisseurs[TYPE]=A4024)*(TabFournisseurs[SUPPLIER2]=B4024)*(TabFournisseurs[REF PRODUCT]=C4024),TabFournisseurs[Cost / per m]),0)</f>
        <v>0</v>
      </c>
      <c r="G4024" s="32">
        <f t="shared" si="375"/>
        <v>0</v>
      </c>
      <c r="H4024" s="31">
        <f>G4024*H4011</f>
        <v>0</v>
      </c>
      <c r="I4024" s="158"/>
      <c r="J4024" s="159"/>
      <c r="K4024" s="29"/>
      <c r="L4024" s="29"/>
      <c r="M4024" s="29"/>
      <c r="N4024" s="29"/>
      <c r="O4024" s="29"/>
      <c r="P4024" s="29"/>
      <c r="Q4024" s="29"/>
      <c r="R4024" s="29"/>
      <c r="S4024" s="28"/>
      <c r="T4024" s="211"/>
    </row>
    <row r="4025" spans="1:20" ht="17" hidden="1" outlineLevel="1" x14ac:dyDescent="0.2">
      <c r="A4025" s="38" t="s">
        <v>72</v>
      </c>
      <c r="B4025" s="37" t="s">
        <v>73</v>
      </c>
      <c r="C4025" s="36" t="s">
        <v>74</v>
      </c>
      <c r="D4025" s="35">
        <v>1</v>
      </c>
      <c r="E4025" s="34">
        <f>D4025*H4011</f>
        <v>0</v>
      </c>
      <c r="F4025" s="33" cm="1">
        <f t="array" ref="F4025">IFERROR(_xlfn.XLOOKUP(1,(TabFournisseurs[TYPE]=A4025)*(TabFournisseurs[SUPPLIER2]=B4025)*(TabFournisseurs[REF PRODUCT]=C4025),TabFournisseurs[Cost / per m]),0)</f>
        <v>0.49</v>
      </c>
      <c r="G4025" s="32">
        <f t="shared" si="375"/>
        <v>0.49</v>
      </c>
      <c r="H4025" s="31">
        <f>G4025*H4011</f>
        <v>0</v>
      </c>
      <c r="I4025" s="30"/>
      <c r="J4025" s="30"/>
      <c r="K4025" s="29"/>
      <c r="L4025" s="29"/>
      <c r="M4025" s="29"/>
      <c r="N4025" s="29"/>
      <c r="O4025" s="29"/>
      <c r="P4025" s="29"/>
      <c r="Q4025" s="29"/>
      <c r="R4025" s="29"/>
      <c r="S4025" s="28"/>
      <c r="T4025" s="211"/>
    </row>
    <row r="4026" spans="1:20" ht="17" hidden="1" outlineLevel="1" x14ac:dyDescent="0.2">
      <c r="A4026" s="38" t="s">
        <v>75</v>
      </c>
      <c r="B4026" s="37" t="s">
        <v>76</v>
      </c>
      <c r="C4026" s="36" t="s">
        <v>285</v>
      </c>
      <c r="D4026" s="35">
        <v>1</v>
      </c>
      <c r="E4026" s="34">
        <f>D4026*H4011</f>
        <v>0</v>
      </c>
      <c r="F4026" s="33" cm="1">
        <f t="array" ref="F4026">IFERROR(_xlfn.XLOOKUP(1,(TabFournisseurs[TYPE]=A4026)*(TabFournisseurs[SUPPLIER2]=B4026)*(TabFournisseurs[REF PRODUCT]=C4026),TabFournisseurs[Cost / per m]),0)</f>
        <v>0.27</v>
      </c>
      <c r="G4026" s="32">
        <f t="shared" si="375"/>
        <v>0.27</v>
      </c>
      <c r="H4026" s="31">
        <f>G4026*H4011</f>
        <v>0</v>
      </c>
      <c r="I4026" s="30"/>
      <c r="J4026" s="30"/>
      <c r="K4026" s="29"/>
      <c r="L4026" s="29"/>
      <c r="M4026" s="29"/>
      <c r="N4026" s="29"/>
      <c r="O4026" s="29"/>
      <c r="P4026" s="29"/>
      <c r="Q4026" s="29"/>
      <c r="R4026" s="29"/>
      <c r="S4026" s="28"/>
      <c r="T4026" s="211"/>
    </row>
    <row r="4027" spans="1:20" ht="17" hidden="1" outlineLevel="1" x14ac:dyDescent="0.2">
      <c r="A4027" s="38" t="s">
        <v>78</v>
      </c>
      <c r="B4027" s="37" t="s">
        <v>76</v>
      </c>
      <c r="C4027" s="36" t="s">
        <v>261</v>
      </c>
      <c r="D4027" s="35">
        <v>1</v>
      </c>
      <c r="E4027" s="34">
        <f>D4027*H4011</f>
        <v>0</v>
      </c>
      <c r="F4027" s="33" cm="1">
        <f t="array" ref="F4027">IFERROR(_xlfn.XLOOKUP(1,(TabFournisseurs[TYPE]=A4027)*(TabFournisseurs[SUPPLIER2]=B4027)*(TabFournisseurs[REF PRODUCT]=C4027),TabFournisseurs[Cost / per m]),0)</f>
        <v>0.25</v>
      </c>
      <c r="G4027" s="32">
        <f t="shared" si="375"/>
        <v>0.25</v>
      </c>
      <c r="H4027" s="31">
        <f>G4027*H4011</f>
        <v>0</v>
      </c>
      <c r="I4027" s="30"/>
      <c r="J4027" s="30"/>
      <c r="K4027" s="29"/>
      <c r="L4027" s="29"/>
      <c r="M4027" s="29"/>
      <c r="N4027" s="29"/>
      <c r="O4027" s="29"/>
      <c r="P4027" s="29"/>
      <c r="Q4027" s="29"/>
      <c r="R4027" s="29"/>
      <c r="S4027" s="28"/>
      <c r="T4027" s="211"/>
    </row>
    <row r="4028" spans="1:20" hidden="1" outlineLevel="1" x14ac:dyDescent="0.2">
      <c r="A4028" s="38"/>
      <c r="B4028" s="37"/>
      <c r="C4028" s="36"/>
      <c r="D4028" s="35"/>
      <c r="E4028" s="34">
        <f>D4028*H4011</f>
        <v>0</v>
      </c>
      <c r="F4028" s="33" cm="1">
        <f t="array" ref="F4028">IFERROR(_xlfn.XLOOKUP(1,(TabFournisseurs[TYPE]=A4028)*(TabFournisseurs[SUPPLIER2]=B4028)*(TabFournisseurs[REF PRODUCT]=C4028),TabFournisseurs[Cost / per m]),0)</f>
        <v>0</v>
      </c>
      <c r="G4028" s="32">
        <f t="shared" si="375"/>
        <v>0</v>
      </c>
      <c r="H4028" s="31">
        <f>G4028*H4011</f>
        <v>0</v>
      </c>
      <c r="I4028" s="30"/>
      <c r="J4028" s="30"/>
      <c r="K4028" s="29"/>
      <c r="L4028" s="29"/>
      <c r="M4028" s="29"/>
      <c r="N4028" s="29"/>
      <c r="O4028" s="29"/>
      <c r="P4028" s="29"/>
      <c r="Q4028" s="29"/>
      <c r="R4028" s="29"/>
      <c r="S4028" s="28"/>
      <c r="T4028" s="211"/>
    </row>
    <row r="4029" spans="1:20" hidden="1" outlineLevel="1" x14ac:dyDescent="0.2">
      <c r="A4029" s="38"/>
      <c r="B4029" s="37"/>
      <c r="C4029" s="36"/>
      <c r="D4029" s="35"/>
      <c r="E4029" s="34">
        <f>D4029*H4011</f>
        <v>0</v>
      </c>
      <c r="F4029" s="33" cm="1">
        <f t="array" ref="F4029">IFERROR(_xlfn.XLOOKUP(1,(TabFournisseurs[TYPE]=A4029)*(TabFournisseurs[SUPPLIER2]=B4029)*(TabFournisseurs[REF PRODUCT]=C4029),TabFournisseurs[Cost / per m]),0)</f>
        <v>0</v>
      </c>
      <c r="G4029" s="32">
        <f t="shared" si="375"/>
        <v>0</v>
      </c>
      <c r="H4029" s="31">
        <f>G4029*H4011</f>
        <v>0</v>
      </c>
      <c r="I4029" s="30"/>
      <c r="J4029" s="30"/>
      <c r="K4029" s="29"/>
      <c r="L4029" s="29"/>
      <c r="M4029" s="29"/>
      <c r="N4029" s="29"/>
      <c r="O4029" s="29"/>
      <c r="P4029" s="29"/>
      <c r="Q4029" s="29"/>
      <c r="R4029" s="29"/>
      <c r="S4029" s="28"/>
      <c r="T4029" s="211"/>
    </row>
    <row r="4030" spans="1:20" hidden="1" outlineLevel="1" x14ac:dyDescent="0.2">
      <c r="A4030" s="38"/>
      <c r="B4030" s="37"/>
      <c r="C4030" s="36"/>
      <c r="D4030" s="35"/>
      <c r="E4030" s="34">
        <f>D4030*H4011</f>
        <v>0</v>
      </c>
      <c r="F4030" s="33" cm="1">
        <f t="array" ref="F4030">IFERROR(_xlfn.XLOOKUP(1,(TabFournisseurs[TYPE]=A4030)*(TabFournisseurs[SUPPLIER2]=B4030)*(TabFournisseurs[REF PRODUCT]=C4030),TabFournisseurs[Cost / per m]),0)</f>
        <v>0</v>
      </c>
      <c r="G4030" s="32">
        <f t="shared" si="375"/>
        <v>0</v>
      </c>
      <c r="H4030" s="31">
        <f>G4030*H4011</f>
        <v>0</v>
      </c>
      <c r="I4030" s="30"/>
      <c r="J4030" s="30"/>
      <c r="K4030" s="29"/>
      <c r="L4030" s="29"/>
      <c r="M4030" s="29"/>
      <c r="N4030" s="29"/>
      <c r="O4030" s="29"/>
      <c r="P4030" s="29"/>
      <c r="Q4030" s="29"/>
      <c r="R4030" s="29"/>
      <c r="S4030" s="28"/>
      <c r="T4030" s="211"/>
    </row>
    <row r="4031" spans="1:20" ht="17" hidden="1" outlineLevel="1" x14ac:dyDescent="0.2">
      <c r="A4031" s="38" t="s">
        <v>38</v>
      </c>
      <c r="B4031" s="37" t="s">
        <v>39</v>
      </c>
      <c r="C4031" s="36" t="s">
        <v>102</v>
      </c>
      <c r="D4031" s="35">
        <v>1</v>
      </c>
      <c r="E4031" s="34">
        <f>D4031*H4011</f>
        <v>0</v>
      </c>
      <c r="F4031" s="33" cm="1">
        <f t="array" ref="F4031">IFERROR(_xlfn.XLOOKUP(1,(TabFournisseurs[TYPE]=A4031)*(TabFournisseurs[SUPPLIER2]=B4031)*(TabFournisseurs[REF PRODUCT]=C4031),TabFournisseurs[Cost / per m]),0)</f>
        <v>2</v>
      </c>
      <c r="G4031" s="129">
        <f>F4031*D4031</f>
        <v>2</v>
      </c>
      <c r="H4031" s="31">
        <f>G4031*H4011</f>
        <v>0</v>
      </c>
      <c r="I4031" s="30"/>
      <c r="J4031" s="30"/>
      <c r="K4031" s="29"/>
      <c r="L4031" s="29"/>
      <c r="M4031" s="29"/>
      <c r="N4031" s="29"/>
      <c r="O4031" s="29"/>
      <c r="P4031" s="29"/>
      <c r="Q4031" s="29"/>
      <c r="R4031" s="29"/>
      <c r="S4031" s="28"/>
      <c r="T4031" s="211"/>
    </row>
    <row r="4032" spans="1:20" ht="17" hidden="1" outlineLevel="1" x14ac:dyDescent="0.2">
      <c r="A4032" s="38" t="s">
        <v>38</v>
      </c>
      <c r="B4032" s="37" t="s">
        <v>40</v>
      </c>
      <c r="C4032" s="36" t="s">
        <v>41</v>
      </c>
      <c r="D4032" s="35">
        <v>1</v>
      </c>
      <c r="E4032" s="34">
        <f>D4032*H4011</f>
        <v>0</v>
      </c>
      <c r="F4032" s="33" cm="1">
        <f t="array" ref="F4032">IFERROR(_xlfn.XLOOKUP(1,(TabFournisseurs[TYPE]=A4032)*(TabFournisseurs[SUPPLIER2]=B4032)*(TabFournisseurs[REF PRODUCT]=C4032),TabFournisseurs[Cost / per m]),0)</f>
        <v>2</v>
      </c>
      <c r="G4032" s="32">
        <f t="shared" ref="G4032:G4033" si="376">F4032*D4032</f>
        <v>2</v>
      </c>
      <c r="H4032" s="31">
        <f>G4032*H4011</f>
        <v>0</v>
      </c>
      <c r="I4032" s="30"/>
      <c r="J4032" s="30"/>
      <c r="K4032" s="29"/>
      <c r="L4032" s="29"/>
      <c r="M4032" s="29"/>
      <c r="N4032" s="29"/>
      <c r="O4032" s="29"/>
      <c r="P4032" s="29"/>
      <c r="Q4032" s="29"/>
      <c r="R4032" s="29"/>
      <c r="S4032" s="28"/>
      <c r="T4032" s="211"/>
    </row>
    <row r="4033" spans="1:20" ht="18" hidden="1" outlineLevel="1" thickBot="1" x14ac:dyDescent="0.25">
      <c r="A4033" s="27" t="s">
        <v>38</v>
      </c>
      <c r="B4033" s="26" t="s">
        <v>42</v>
      </c>
      <c r="C4033" s="25" t="s">
        <v>43</v>
      </c>
      <c r="D4033" s="24">
        <v>1</v>
      </c>
      <c r="E4033" s="23">
        <f>D4033*H4011</f>
        <v>0</v>
      </c>
      <c r="F4033" s="22" cm="1">
        <f t="array" ref="F4033">IFERROR(_xlfn.XLOOKUP(1,(TabFournisseurs[TYPE]=A4033)*(TabFournisseurs[SUPPLIER2]=B4033)*(TabFournisseurs[REF PRODUCT]=C4033),TabFournisseurs[Cost / per m]),0)</f>
        <v>0.5</v>
      </c>
      <c r="G4033" s="21">
        <f t="shared" si="376"/>
        <v>0.5</v>
      </c>
      <c r="H4033" s="20">
        <f>G4033*H4011</f>
        <v>0</v>
      </c>
      <c r="I4033" s="19"/>
      <c r="J4033" s="19"/>
      <c r="K4033" s="18"/>
      <c r="L4033" s="18"/>
      <c r="M4033" s="18"/>
      <c r="N4033" s="18"/>
      <c r="O4033" s="18"/>
      <c r="P4033" s="18"/>
      <c r="Q4033" s="18"/>
      <c r="R4033" s="18"/>
      <c r="S4033" s="17"/>
      <c r="T4033" s="211"/>
    </row>
    <row r="4034" spans="1:20" ht="17" collapsed="1" thickBot="1" x14ac:dyDescent="0.25">
      <c r="A4034" s="95"/>
      <c r="B4034" s="95"/>
      <c r="C4034" s="95"/>
      <c r="D4034" s="95"/>
      <c r="E4034" s="95"/>
      <c r="F4034" s="95"/>
      <c r="G4034" s="95"/>
      <c r="H4034" s="95"/>
      <c r="I4034" s="95"/>
      <c r="J4034" s="95"/>
      <c r="K4034" s="95"/>
      <c r="L4034" s="95"/>
      <c r="M4034" s="95"/>
      <c r="N4034" s="95"/>
      <c r="O4034" s="95"/>
      <c r="P4034" s="95"/>
      <c r="Q4034" s="95"/>
      <c r="R4034" s="95"/>
      <c r="S4034" s="95"/>
      <c r="T4034" s="95"/>
    </row>
    <row r="4035" spans="1:20" ht="23" customHeight="1" x14ac:dyDescent="0.2">
      <c r="A4035" s="256" t="s">
        <v>420</v>
      </c>
      <c r="B4035" s="257"/>
      <c r="C4035" s="257"/>
      <c r="D4035" s="257"/>
      <c r="E4035" s="257"/>
      <c r="F4035" s="257"/>
      <c r="G4035" s="258"/>
      <c r="H4035" s="262" t="s">
        <v>105</v>
      </c>
      <c r="I4035" s="263"/>
      <c r="J4035" s="263"/>
      <c r="K4035" s="263"/>
      <c r="L4035" s="263"/>
      <c r="M4035" s="264"/>
      <c r="N4035" s="265" t="s">
        <v>1</v>
      </c>
      <c r="O4035" s="265"/>
      <c r="P4035" s="265"/>
      <c r="Q4035" s="265"/>
      <c r="R4035" s="267"/>
      <c r="S4035" s="269" t="s">
        <v>2</v>
      </c>
      <c r="T4035" s="210"/>
    </row>
    <row r="4036" spans="1:20" ht="23" customHeight="1" x14ac:dyDescent="0.2">
      <c r="A4036" s="259"/>
      <c r="B4036" s="260"/>
      <c r="C4036" s="260"/>
      <c r="D4036" s="260"/>
      <c r="E4036" s="260"/>
      <c r="F4036" s="260"/>
      <c r="G4036" s="261"/>
      <c r="H4036" s="271"/>
      <c r="I4036" s="272"/>
      <c r="J4036" s="272"/>
      <c r="K4036" s="272"/>
      <c r="L4036" s="272"/>
      <c r="M4036" s="273"/>
      <c r="N4036" s="266"/>
      <c r="O4036" s="266"/>
      <c r="P4036" s="266"/>
      <c r="Q4036" s="266"/>
      <c r="R4036" s="268"/>
      <c r="S4036" s="270"/>
      <c r="T4036" s="210"/>
    </row>
    <row r="4037" spans="1:20" hidden="1" outlineLevel="1" x14ac:dyDescent="0.2">
      <c r="A4037" s="180" t="s">
        <v>3</v>
      </c>
      <c r="B4037" s="181"/>
      <c r="C4037" s="94"/>
      <c r="D4037" s="94"/>
      <c r="E4037" s="94"/>
      <c r="F4037" s="94"/>
      <c r="G4037" s="94"/>
      <c r="H4037" s="94"/>
      <c r="I4037" s="94"/>
      <c r="J4037" s="94"/>
      <c r="K4037" s="94"/>
      <c r="L4037" s="94"/>
      <c r="M4037" s="94"/>
      <c r="N4037" s="94"/>
      <c r="O4037" s="94"/>
      <c r="P4037" s="94"/>
      <c r="Q4037" s="94"/>
      <c r="R4037" s="94"/>
      <c r="S4037" s="93" t="s">
        <v>95</v>
      </c>
      <c r="T4037" s="211"/>
    </row>
    <row r="4038" spans="1:20" ht="17" hidden="1" outlineLevel="1" thickBot="1" x14ac:dyDescent="0.25">
      <c r="A4038" s="92"/>
      <c r="B4038" s="42"/>
      <c r="C4038" s="42"/>
      <c r="D4038" s="42"/>
      <c r="E4038" s="42"/>
      <c r="F4038" s="42"/>
      <c r="G4038" s="42"/>
      <c r="H4038" s="42"/>
      <c r="I4038" s="42"/>
      <c r="J4038" s="42"/>
      <c r="K4038" s="42"/>
      <c r="L4038" s="42"/>
      <c r="M4038" s="42"/>
      <c r="N4038" s="42"/>
      <c r="O4038" s="42"/>
      <c r="P4038" s="42"/>
      <c r="Q4038" s="42"/>
      <c r="R4038" s="42"/>
      <c r="S4038" s="47"/>
      <c r="T4038" s="211"/>
    </row>
    <row r="4039" spans="1:20" ht="17" hidden="1" customHeight="1" outlineLevel="1" thickBot="1" x14ac:dyDescent="0.25">
      <c r="A4039" s="182" t="e" vm="67">
        <v>#VALUE!</v>
      </c>
      <c r="B4039" s="183"/>
      <c r="C4039" s="91" t="s">
        <v>6</v>
      </c>
      <c r="D4039" s="90" t="s">
        <v>7</v>
      </c>
      <c r="E4039" s="106" t="s">
        <v>421</v>
      </c>
      <c r="F4039" s="42"/>
      <c r="G4039" s="42"/>
      <c r="H4039" s="84" t="s">
        <v>8</v>
      </c>
      <c r="I4039" s="88"/>
      <c r="J4039" s="88"/>
      <c r="K4039" s="88"/>
      <c r="L4039" s="88"/>
      <c r="M4039" s="88"/>
      <c r="N4039" s="88"/>
      <c r="O4039" s="88"/>
      <c r="P4039" s="88"/>
      <c r="Q4039" s="88"/>
      <c r="S4039" s="87"/>
      <c r="T4039" s="211"/>
    </row>
    <row r="4040" spans="1:20" ht="16" hidden="1" customHeight="1" outlineLevel="1" x14ac:dyDescent="0.2">
      <c r="A4040" s="184"/>
      <c r="B4040" s="185"/>
      <c r="C4040" s="188"/>
      <c r="D4040" s="86" t="s">
        <v>9</v>
      </c>
      <c r="E4040" s="85" t="s">
        <v>49</v>
      </c>
      <c r="F4040" s="42"/>
      <c r="G4040" s="42"/>
      <c r="H4040" s="84" t="s">
        <v>10</v>
      </c>
      <c r="I4040" s="83"/>
      <c r="J4040" s="83"/>
      <c r="K4040" s="83"/>
      <c r="L4040" s="83"/>
      <c r="M4040" s="83"/>
      <c r="N4040" s="83"/>
      <c r="O4040" s="83"/>
      <c r="P4040" s="83"/>
      <c r="Q4040" s="83"/>
      <c r="R4040" s="191"/>
      <c r="S4040" s="192"/>
      <c r="T4040" s="211"/>
    </row>
    <row r="4041" spans="1:20" ht="16" hidden="1" customHeight="1" outlineLevel="1" x14ac:dyDescent="0.2">
      <c r="A4041" s="184"/>
      <c r="B4041" s="185"/>
      <c r="C4041" s="189"/>
      <c r="D4041" s="63" t="s">
        <v>11</v>
      </c>
      <c r="E4041" s="82" t="s">
        <v>50</v>
      </c>
      <c r="F4041" s="42"/>
      <c r="G4041" s="48"/>
      <c r="H4041" s="81"/>
      <c r="I4041" s="80"/>
      <c r="J4041" s="80"/>
      <c r="K4041" s="80"/>
      <c r="L4041" s="80"/>
      <c r="M4041" s="80"/>
      <c r="N4041" s="80"/>
      <c r="O4041" s="80"/>
      <c r="P4041" s="80"/>
      <c r="Q4041" s="80"/>
      <c r="R4041" s="191"/>
      <c r="S4041" s="192"/>
      <c r="T4041" s="211"/>
    </row>
    <row r="4042" spans="1:20" ht="16" hidden="1" customHeight="1" outlineLevel="1" thickBot="1" x14ac:dyDescent="0.25">
      <c r="A4042" s="184"/>
      <c r="B4042" s="185"/>
      <c r="C4042" s="189"/>
      <c r="D4042" s="63" t="s">
        <v>12</v>
      </c>
      <c r="E4042" s="130"/>
      <c r="F4042" s="42"/>
      <c r="G4042" s="48"/>
      <c r="H4042" s="81"/>
      <c r="I4042" s="80"/>
      <c r="J4042" s="80"/>
      <c r="K4042" s="80"/>
      <c r="L4042" s="80"/>
      <c r="M4042" s="80"/>
      <c r="N4042" s="80"/>
      <c r="O4042" s="80"/>
      <c r="P4042" s="80"/>
      <c r="Q4042" s="80"/>
      <c r="R4042" s="152"/>
      <c r="S4042" s="153"/>
      <c r="T4042" s="211"/>
    </row>
    <row r="4043" spans="1:20" ht="16" hidden="1" customHeight="1" outlineLevel="1" thickBot="1" x14ac:dyDescent="0.25">
      <c r="A4043" s="184"/>
      <c r="B4043" s="185"/>
      <c r="C4043" s="189"/>
      <c r="D4043" s="63" t="s">
        <v>13</v>
      </c>
      <c r="E4043" s="105" t="b">
        <v>0</v>
      </c>
      <c r="F4043" s="42"/>
      <c r="G4043" s="48"/>
      <c r="H4043" s="59" t="s">
        <v>14</v>
      </c>
      <c r="I4043" s="58">
        <v>48</v>
      </c>
      <c r="J4043" s="58">
        <v>50</v>
      </c>
      <c r="K4043" s="58">
        <v>52</v>
      </c>
      <c r="L4043" s="58">
        <v>54</v>
      </c>
      <c r="M4043" s="58">
        <v>56</v>
      </c>
      <c r="N4043" s="58">
        <v>58</v>
      </c>
      <c r="O4043" s="58">
        <v>60</v>
      </c>
      <c r="P4043" s="58">
        <v>62</v>
      </c>
      <c r="Q4043" s="57">
        <v>64</v>
      </c>
      <c r="S4043" s="79"/>
      <c r="T4043" s="211"/>
    </row>
    <row r="4044" spans="1:20" hidden="1" outlineLevel="1" x14ac:dyDescent="0.2">
      <c r="A4044" s="184"/>
      <c r="B4044" s="185"/>
      <c r="C4044" s="189"/>
      <c r="D4044" s="193"/>
      <c r="E4044" s="194"/>
      <c r="F4044" s="42"/>
      <c r="G4044" s="48"/>
      <c r="H4044" s="78">
        <f t="shared" ref="H4044:H4051" si="377">SUM(I4044:Q4044)</f>
        <v>0</v>
      </c>
      <c r="I4044" s="77"/>
      <c r="J4044" s="77"/>
      <c r="K4044" s="77"/>
      <c r="L4044" s="77"/>
      <c r="M4044" s="77"/>
      <c r="N4044" s="77"/>
      <c r="O4044" s="77"/>
      <c r="P4044" s="77"/>
      <c r="Q4044" s="77"/>
      <c r="R4044" s="195" t="s">
        <v>15</v>
      </c>
      <c r="S4044" s="196"/>
      <c r="T4044" s="211"/>
    </row>
    <row r="4045" spans="1:20" ht="16" hidden="1" customHeight="1" outlineLevel="1" x14ac:dyDescent="0.2">
      <c r="A4045" s="184"/>
      <c r="B4045" s="185"/>
      <c r="C4045" s="189"/>
      <c r="D4045" s="63" t="s">
        <v>16</v>
      </c>
      <c r="E4045" s="76" t="s">
        <v>345</v>
      </c>
      <c r="F4045" s="42"/>
      <c r="G4045" s="48"/>
      <c r="H4045" s="73">
        <f t="shared" si="377"/>
        <v>0</v>
      </c>
      <c r="I4045" s="68"/>
      <c r="J4045" s="68"/>
      <c r="K4045" s="68"/>
      <c r="L4045" s="68"/>
      <c r="M4045" s="68"/>
      <c r="N4045" s="68"/>
      <c r="O4045" s="68"/>
      <c r="P4045" s="68"/>
      <c r="Q4045" s="68"/>
      <c r="R4045" s="197"/>
      <c r="S4045" s="192"/>
      <c r="T4045" s="211"/>
    </row>
    <row r="4046" spans="1:20" ht="16" hidden="1" customHeight="1" outlineLevel="1" x14ac:dyDescent="0.2">
      <c r="A4046" s="184"/>
      <c r="B4046" s="185"/>
      <c r="C4046" s="189"/>
      <c r="D4046" s="63" t="s">
        <v>17</v>
      </c>
      <c r="E4046" s="75" t="s">
        <v>346</v>
      </c>
      <c r="F4046" s="42"/>
      <c r="G4046" s="42"/>
      <c r="H4046" s="73">
        <f t="shared" si="377"/>
        <v>0</v>
      </c>
      <c r="I4046" s="68"/>
      <c r="J4046" s="68"/>
      <c r="K4046" s="68"/>
      <c r="L4046" s="68"/>
      <c r="M4046" s="68"/>
      <c r="N4046" s="68"/>
      <c r="O4046" s="68"/>
      <c r="P4046" s="68"/>
      <c r="Q4046" s="68"/>
      <c r="R4046" s="197"/>
      <c r="S4046" s="192"/>
      <c r="T4046" s="211"/>
    </row>
    <row r="4047" spans="1:20" hidden="1" outlineLevel="1" x14ac:dyDescent="0.2">
      <c r="A4047" s="184"/>
      <c r="B4047" s="185"/>
      <c r="C4047" s="189"/>
      <c r="D4047" s="193"/>
      <c r="E4047" s="194"/>
      <c r="F4047" s="42"/>
      <c r="G4047" s="48"/>
      <c r="H4047" s="73">
        <f t="shared" si="377"/>
        <v>0</v>
      </c>
      <c r="I4047" s="68"/>
      <c r="J4047" s="68"/>
      <c r="K4047" s="68"/>
      <c r="L4047" s="68"/>
      <c r="M4047" s="68"/>
      <c r="N4047" s="68"/>
      <c r="O4047" s="68"/>
      <c r="P4047" s="68"/>
      <c r="Q4047" s="68"/>
      <c r="R4047" s="197"/>
      <c r="S4047" s="192"/>
      <c r="T4047" s="211"/>
    </row>
    <row r="4048" spans="1:20" ht="16" hidden="1" customHeight="1" outlineLevel="1" x14ac:dyDescent="0.2">
      <c r="A4048" s="184"/>
      <c r="B4048" s="185"/>
      <c r="C4048" s="189"/>
      <c r="D4048" s="63" t="s">
        <v>18</v>
      </c>
      <c r="E4048" s="76">
        <v>90</v>
      </c>
      <c r="F4048" s="42"/>
      <c r="G4048" s="48"/>
      <c r="H4048" s="73">
        <f t="shared" si="377"/>
        <v>0</v>
      </c>
      <c r="I4048" s="68"/>
      <c r="J4048" s="68"/>
      <c r="K4048" s="68"/>
      <c r="L4048" s="68"/>
      <c r="M4048" s="68"/>
      <c r="N4048" s="68"/>
      <c r="O4048" s="68"/>
      <c r="P4048" s="68"/>
      <c r="Q4048" s="68"/>
      <c r="R4048" s="197"/>
      <c r="S4048" s="192"/>
      <c r="T4048" s="211"/>
    </row>
    <row r="4049" spans="1:20" ht="16" hidden="1" customHeight="1" outlineLevel="1" x14ac:dyDescent="0.2">
      <c r="A4049" s="184"/>
      <c r="B4049" s="185"/>
      <c r="C4049" s="189"/>
      <c r="D4049" s="63" t="s">
        <v>19</v>
      </c>
      <c r="E4049" s="75">
        <f>SUM(G4062:G4076)</f>
        <v>18.085000000000001</v>
      </c>
      <c r="F4049" s="42"/>
      <c r="G4049" s="42"/>
      <c r="H4049" s="73">
        <f t="shared" si="377"/>
        <v>0</v>
      </c>
      <c r="I4049" s="68"/>
      <c r="J4049" s="68"/>
      <c r="K4049" s="68"/>
      <c r="L4049" s="68"/>
      <c r="M4049" s="68"/>
      <c r="N4049" s="68"/>
      <c r="O4049" s="68"/>
      <c r="P4049" s="68"/>
      <c r="Q4049" s="68"/>
      <c r="R4049" s="197"/>
      <c r="S4049" s="192"/>
      <c r="T4049" s="211"/>
    </row>
    <row r="4050" spans="1:20" hidden="1" outlineLevel="1" x14ac:dyDescent="0.2">
      <c r="A4050" s="184"/>
      <c r="B4050" s="185"/>
      <c r="C4050" s="189"/>
      <c r="D4050" s="193"/>
      <c r="E4050" s="194"/>
      <c r="F4050" s="42"/>
      <c r="G4050" s="48"/>
      <c r="H4050" s="73">
        <f t="shared" si="377"/>
        <v>0</v>
      </c>
      <c r="I4050" s="68"/>
      <c r="J4050" s="68"/>
      <c r="K4050" s="68"/>
      <c r="L4050" s="68"/>
      <c r="M4050" s="68"/>
      <c r="N4050" s="68"/>
      <c r="O4050" s="68"/>
      <c r="P4050" s="68"/>
      <c r="Q4050" s="68"/>
      <c r="R4050" s="197"/>
      <c r="S4050" s="192"/>
      <c r="T4050" s="211"/>
    </row>
    <row r="4051" spans="1:20" ht="16" hidden="1" customHeight="1" outlineLevel="1" x14ac:dyDescent="0.2">
      <c r="A4051" s="184"/>
      <c r="B4051" s="185"/>
      <c r="C4051" s="189"/>
      <c r="D4051" s="63" t="s">
        <v>20</v>
      </c>
      <c r="E4051" s="75">
        <f>SUM(E4048:E4049)</f>
        <v>108.08500000000001</v>
      </c>
      <c r="F4051" s="42"/>
      <c r="G4051" s="74"/>
      <c r="H4051" s="73">
        <f t="shared" si="377"/>
        <v>0</v>
      </c>
      <c r="I4051" s="68"/>
      <c r="J4051" s="68"/>
      <c r="K4051" s="68"/>
      <c r="L4051" s="68"/>
      <c r="M4051" s="68"/>
      <c r="N4051" s="68"/>
      <c r="O4051" s="68"/>
      <c r="P4051" s="68"/>
      <c r="Q4051" s="68"/>
      <c r="R4051" s="197"/>
      <c r="S4051" s="192"/>
      <c r="T4051" s="211"/>
    </row>
    <row r="4052" spans="1:20" ht="16" hidden="1" customHeight="1" outlineLevel="1" x14ac:dyDescent="0.2">
      <c r="A4052" s="184"/>
      <c r="B4052" s="185"/>
      <c r="C4052" s="189"/>
      <c r="D4052" s="63" t="s">
        <v>21</v>
      </c>
      <c r="E4052" s="72">
        <f>SUM(E4054/E4051)</f>
        <v>4.5797289170560207</v>
      </c>
      <c r="F4052" s="42"/>
      <c r="G4052" s="71" t="s">
        <v>11</v>
      </c>
      <c r="H4052" s="69">
        <v>0</v>
      </c>
      <c r="I4052" s="68"/>
      <c r="J4052" s="68"/>
      <c r="K4052" s="68"/>
      <c r="L4052" s="68"/>
      <c r="M4052" s="68"/>
      <c r="N4052" s="68"/>
      <c r="O4052" s="68"/>
      <c r="P4052" s="68"/>
      <c r="Q4052" s="67"/>
      <c r="R4052" s="197"/>
      <c r="S4052" s="192"/>
      <c r="T4052" s="211"/>
    </row>
    <row r="4053" spans="1:20" ht="17" hidden="1" outlineLevel="1" thickBot="1" x14ac:dyDescent="0.25">
      <c r="A4053" s="184"/>
      <c r="B4053" s="185"/>
      <c r="C4053" s="189"/>
      <c r="D4053" s="193"/>
      <c r="E4053" s="194"/>
      <c r="F4053" s="42"/>
      <c r="G4053" s="70" t="s">
        <v>22</v>
      </c>
      <c r="H4053" s="69">
        <v>0</v>
      </c>
      <c r="I4053" s="68"/>
      <c r="J4053" s="68"/>
      <c r="K4053" s="68"/>
      <c r="L4053" s="68"/>
      <c r="M4053" s="68"/>
      <c r="N4053" s="68"/>
      <c r="O4053" s="68"/>
      <c r="P4053" s="68"/>
      <c r="Q4053" s="67"/>
      <c r="R4053" s="197"/>
      <c r="S4053" s="192"/>
      <c r="T4053" s="211"/>
    </row>
    <row r="4054" spans="1:20" ht="16" hidden="1" customHeight="1" outlineLevel="1" thickBot="1" x14ac:dyDescent="0.25">
      <c r="A4054" s="184"/>
      <c r="B4054" s="185"/>
      <c r="C4054" s="189"/>
      <c r="D4054" s="63" t="s">
        <v>23</v>
      </c>
      <c r="E4054" s="66">
        <v>495</v>
      </c>
      <c r="G4054" s="48"/>
      <c r="H4054" s="65">
        <f>SUM(H4052:H4053)</f>
        <v>0</v>
      </c>
      <c r="I4054" s="64">
        <f t="shared" ref="I4054:Q4054" si="378">SUM(I4044:I4051)</f>
        <v>0</v>
      </c>
      <c r="J4054" s="64">
        <f t="shared" si="378"/>
        <v>0</v>
      </c>
      <c r="K4054" s="64">
        <f t="shared" si="378"/>
        <v>0</v>
      </c>
      <c r="L4054" s="64">
        <f t="shared" si="378"/>
        <v>0</v>
      </c>
      <c r="M4054" s="64">
        <f t="shared" si="378"/>
        <v>0</v>
      </c>
      <c r="N4054" s="64">
        <f t="shared" si="378"/>
        <v>0</v>
      </c>
      <c r="O4054" s="64">
        <f t="shared" si="378"/>
        <v>0</v>
      </c>
      <c r="P4054" s="64">
        <f t="shared" si="378"/>
        <v>0</v>
      </c>
      <c r="Q4054" s="64">
        <f t="shared" si="378"/>
        <v>0</v>
      </c>
      <c r="R4054" s="197"/>
      <c r="S4054" s="192"/>
      <c r="T4054" s="211"/>
    </row>
    <row r="4055" spans="1:20" ht="17" hidden="1" customHeight="1" outlineLevel="1" thickBot="1" x14ac:dyDescent="0.25">
      <c r="A4055" s="184"/>
      <c r="B4055" s="185"/>
      <c r="C4055" s="189"/>
      <c r="D4055" s="63" t="s">
        <v>24</v>
      </c>
      <c r="E4055" s="62">
        <f>SUM(E4054/2.5)</f>
        <v>198</v>
      </c>
      <c r="F4055" s="42"/>
      <c r="G4055" s="61"/>
      <c r="H4055" s="60" t="s">
        <v>14</v>
      </c>
      <c r="I4055" s="59">
        <v>48</v>
      </c>
      <c r="J4055" s="58">
        <v>50</v>
      </c>
      <c r="K4055" s="58">
        <v>52</v>
      </c>
      <c r="L4055" s="58">
        <v>54</v>
      </c>
      <c r="M4055" s="58">
        <v>56</v>
      </c>
      <c r="N4055" s="58">
        <v>58</v>
      </c>
      <c r="O4055" s="58">
        <v>60</v>
      </c>
      <c r="P4055" s="58">
        <v>62</v>
      </c>
      <c r="Q4055" s="57">
        <v>64</v>
      </c>
      <c r="R4055" s="197"/>
      <c r="S4055" s="192"/>
      <c r="T4055" s="211"/>
    </row>
    <row r="4056" spans="1:20" ht="17" hidden="1" outlineLevel="1" thickBot="1" x14ac:dyDescent="0.25">
      <c r="A4056" s="186"/>
      <c r="B4056" s="187"/>
      <c r="C4056" s="190"/>
      <c r="D4056" s="56" t="s">
        <v>25</v>
      </c>
      <c r="E4056" s="55">
        <f>SUM(E4054/2.2)</f>
        <v>224.99999999999997</v>
      </c>
      <c r="F4056" s="42"/>
      <c r="G4056" s="42"/>
      <c r="H4056" s="42"/>
      <c r="I4056" s="42"/>
      <c r="J4056" s="42"/>
      <c r="K4056" s="42"/>
      <c r="L4056" s="42"/>
      <c r="M4056" s="42"/>
      <c r="N4056" s="42"/>
      <c r="O4056" s="42"/>
      <c r="P4056" s="42"/>
      <c r="Q4056" s="42"/>
      <c r="R4056" s="198"/>
      <c r="S4056" s="199"/>
      <c r="T4056" s="211"/>
    </row>
    <row r="4057" spans="1:20" ht="17" hidden="1" outlineLevel="1" thickBot="1" x14ac:dyDescent="0.25">
      <c r="A4057" s="54" t="s">
        <v>26</v>
      </c>
      <c r="B4057" s="53"/>
      <c r="C4057" s="42"/>
      <c r="D4057" s="48"/>
      <c r="E4057" s="52"/>
      <c r="F4057" s="42"/>
      <c r="S4057" s="28"/>
      <c r="T4057" s="211"/>
    </row>
    <row r="4058" spans="1:20" hidden="1" outlineLevel="1" x14ac:dyDescent="0.2">
      <c r="A4058" s="51" t="s">
        <v>27</v>
      </c>
      <c r="B4058" s="50"/>
      <c r="C4058" s="42"/>
      <c r="D4058" s="48"/>
      <c r="E4058" s="42"/>
      <c r="F4058" s="42"/>
      <c r="R4058" s="42"/>
      <c r="S4058" s="47"/>
      <c r="T4058" s="211"/>
    </row>
    <row r="4059" spans="1:20" hidden="1" outlineLevel="1" x14ac:dyDescent="0.2">
      <c r="A4059" s="49"/>
      <c r="B4059" s="42"/>
      <c r="C4059" s="42"/>
      <c r="D4059" s="48"/>
      <c r="E4059" s="42"/>
      <c r="F4059" s="42"/>
      <c r="G4059" s="42"/>
      <c r="H4059" s="42"/>
      <c r="I4059" s="42"/>
      <c r="J4059" s="42"/>
      <c r="K4059" s="42"/>
      <c r="L4059" s="42"/>
      <c r="M4059" s="42"/>
      <c r="N4059" s="42"/>
      <c r="O4059" s="42"/>
      <c r="P4059" s="42"/>
      <c r="Q4059" s="42"/>
      <c r="R4059" s="42"/>
      <c r="S4059" s="47"/>
      <c r="T4059" s="211"/>
    </row>
    <row r="4060" spans="1:20" ht="17" hidden="1" outlineLevel="1" thickBot="1" x14ac:dyDescent="0.25">
      <c r="A4060" s="49" t="s">
        <v>28</v>
      </c>
      <c r="B4060" s="42"/>
      <c r="C4060" s="42"/>
      <c r="D4060" s="48"/>
      <c r="E4060" s="42"/>
      <c r="F4060" s="42"/>
      <c r="G4060" s="42"/>
      <c r="H4060" s="42"/>
      <c r="I4060" s="42"/>
      <c r="J4060" s="42"/>
      <c r="K4060" s="42"/>
      <c r="L4060" s="42"/>
      <c r="M4060" s="42"/>
      <c r="N4060" s="42"/>
      <c r="O4060" s="42"/>
      <c r="P4060" s="42"/>
      <c r="Q4060" s="42"/>
      <c r="R4060" s="42"/>
      <c r="S4060" s="47"/>
      <c r="T4060" s="211"/>
    </row>
    <row r="4061" spans="1:20" hidden="1" outlineLevel="1" x14ac:dyDescent="0.2">
      <c r="A4061" s="46" t="s">
        <v>29</v>
      </c>
      <c r="B4061" s="45" t="s">
        <v>30</v>
      </c>
      <c r="C4061" s="44" t="s">
        <v>31</v>
      </c>
      <c r="D4061" s="44" t="s">
        <v>32</v>
      </c>
      <c r="E4061" s="44" t="s">
        <v>33</v>
      </c>
      <c r="F4061" s="44" t="s">
        <v>34</v>
      </c>
      <c r="G4061" s="44" t="s">
        <v>35</v>
      </c>
      <c r="H4061" s="43" t="s">
        <v>36</v>
      </c>
      <c r="I4061" s="200" t="s">
        <v>37</v>
      </c>
      <c r="J4061" s="201"/>
      <c r="K4061" s="202"/>
      <c r="L4061" s="202"/>
      <c r="M4061" s="202"/>
      <c r="N4061" s="202"/>
      <c r="O4061" s="202"/>
      <c r="P4061" s="42"/>
      <c r="Q4061" s="42"/>
      <c r="R4061" s="42"/>
      <c r="S4061" s="28"/>
      <c r="T4061" s="211"/>
    </row>
    <row r="4062" spans="1:20" ht="17" hidden="1" outlineLevel="1" x14ac:dyDescent="0.2">
      <c r="A4062" s="38" t="s">
        <v>54</v>
      </c>
      <c r="B4062" s="37" t="s">
        <v>70</v>
      </c>
      <c r="C4062" s="36" t="s">
        <v>303</v>
      </c>
      <c r="D4062" s="35">
        <v>1.85</v>
      </c>
      <c r="E4062" s="41">
        <f>D4062*H4054</f>
        <v>0</v>
      </c>
      <c r="F4062" s="33" cm="1">
        <f t="array" ref="F4062">IFERROR(_xlfn.XLOOKUP(1,(TabFournisseurs[TYPE]=A4062)*(TabFournisseurs[SUPPLIER2]=B4062)*(TabFournisseurs[REF PRODUCT]=C4062),TabFournisseurs[Cost / per m]),0)</f>
        <v>6.7</v>
      </c>
      <c r="G4062" s="96">
        <f>F4062*D4062</f>
        <v>12.395000000000001</v>
      </c>
      <c r="H4062" s="40">
        <f>G4062*H4054</f>
        <v>0</v>
      </c>
      <c r="I4062" s="203"/>
      <c r="J4062" s="201"/>
      <c r="K4062" s="156"/>
      <c r="L4062" s="156"/>
      <c r="M4062" s="156"/>
      <c r="N4062" s="156"/>
      <c r="O4062" s="156"/>
      <c r="P4062" s="156"/>
      <c r="Q4062" s="156"/>
      <c r="R4062" s="156"/>
      <c r="S4062" s="157"/>
      <c r="T4062" s="211"/>
    </row>
    <row r="4063" spans="1:20" ht="17" hidden="1" outlineLevel="1" x14ac:dyDescent="0.2">
      <c r="A4063" s="38" t="s">
        <v>63</v>
      </c>
      <c r="B4063" s="37" t="s">
        <v>64</v>
      </c>
      <c r="C4063" s="36" t="s">
        <v>65</v>
      </c>
      <c r="D4063" s="35">
        <v>0.6</v>
      </c>
      <c r="E4063" s="34">
        <f>D4063*H4054</f>
        <v>0</v>
      </c>
      <c r="F4063" s="33" cm="1">
        <f t="array" ref="F4063">IFERROR(_xlfn.XLOOKUP(1,(TabFournisseurs[TYPE]=A4063)*(TabFournisseurs[SUPPLIER2]=B4063)*(TabFournisseurs[REF PRODUCT]=C4063),TabFournisseurs[Cost / per m]),0)</f>
        <v>1.35</v>
      </c>
      <c r="G4063" s="32">
        <f t="shared" ref="G4063:G4073" si="379">F4063*D4063</f>
        <v>0.81</v>
      </c>
      <c r="H4063" s="31">
        <f>G4063*H4054</f>
        <v>0</v>
      </c>
      <c r="I4063" s="39"/>
      <c r="J4063" s="39"/>
      <c r="K4063" s="156"/>
      <c r="L4063" s="156"/>
      <c r="M4063" s="156"/>
      <c r="N4063" s="156"/>
      <c r="O4063" s="156"/>
      <c r="P4063" s="156"/>
      <c r="Q4063" s="156"/>
      <c r="R4063" s="156"/>
      <c r="S4063" s="157"/>
      <c r="T4063" s="211"/>
    </row>
    <row r="4064" spans="1:20" hidden="1" outlineLevel="1" x14ac:dyDescent="0.2">
      <c r="A4064" s="38"/>
      <c r="B4064" s="37"/>
      <c r="C4064" s="36"/>
      <c r="D4064" s="35"/>
      <c r="E4064" s="34">
        <f>D4064*H4054</f>
        <v>0</v>
      </c>
      <c r="F4064" s="33" cm="1">
        <f t="array" ref="F4064">IFERROR(_xlfn.XLOOKUP(1,(TabFournisseurs[TYPE]=A4064)*(TabFournisseurs[SUPPLIER2]=B4064)*(TabFournisseurs[REF PRODUCT]=C4064),TabFournisseurs[Cost / per m]),0)</f>
        <v>0</v>
      </c>
      <c r="G4064" s="32">
        <f t="shared" si="379"/>
        <v>0</v>
      </c>
      <c r="H4064" s="31">
        <f>G4064*H4054</f>
        <v>0</v>
      </c>
      <c r="I4064" s="39"/>
      <c r="J4064" s="39"/>
      <c r="K4064" s="156"/>
      <c r="L4064" s="156"/>
      <c r="M4064" s="156"/>
      <c r="N4064" s="156"/>
      <c r="O4064" s="156"/>
      <c r="P4064" s="156"/>
      <c r="Q4064" s="156"/>
      <c r="R4064" s="156"/>
      <c r="S4064" s="157"/>
      <c r="T4064" s="211"/>
    </row>
    <row r="4065" spans="1:20" hidden="1" outlineLevel="1" x14ac:dyDescent="0.2">
      <c r="A4065" s="38"/>
      <c r="B4065" s="37"/>
      <c r="C4065" s="36"/>
      <c r="D4065" s="35"/>
      <c r="E4065" s="34">
        <f>D4065*H4054</f>
        <v>0</v>
      </c>
      <c r="F4065" s="33" cm="1">
        <f t="array" ref="F4065">IFERROR(_xlfn.XLOOKUP(1,(TabFournisseurs[TYPE]=A4065)*(TabFournisseurs[SUPPLIER2]=B4065)*(TabFournisseurs[REF PRODUCT]=C4065),TabFournisseurs[Cost / per m]),0)</f>
        <v>0</v>
      </c>
      <c r="G4065" s="32">
        <f t="shared" si="379"/>
        <v>0</v>
      </c>
      <c r="H4065" s="31">
        <f>G4065*H4054</f>
        <v>0</v>
      </c>
      <c r="I4065" s="30"/>
      <c r="J4065" s="30"/>
      <c r="K4065" s="156"/>
      <c r="L4065" s="156"/>
      <c r="M4065" s="156"/>
      <c r="N4065" s="156"/>
      <c r="O4065" s="156"/>
      <c r="P4065" s="156"/>
      <c r="Q4065" s="156"/>
      <c r="R4065" s="156"/>
      <c r="S4065" s="157"/>
      <c r="T4065" s="211"/>
    </row>
    <row r="4066" spans="1:20" ht="17" hidden="1" outlineLevel="1" x14ac:dyDescent="0.2">
      <c r="A4066" s="38" t="s">
        <v>80</v>
      </c>
      <c r="B4066" s="37" t="s">
        <v>81</v>
      </c>
      <c r="C4066" s="36" t="s">
        <v>351</v>
      </c>
      <c r="D4066" s="35">
        <v>3</v>
      </c>
      <c r="E4066" s="34">
        <f>D4066*H4054</f>
        <v>0</v>
      </c>
      <c r="F4066" s="33" cm="1">
        <f t="array" ref="F4066">IFERROR(_xlfn.XLOOKUP(1,(TabFournisseurs[TYPE]=A4066)*(TabFournisseurs[SUPPLIER2]=B4066)*(TabFournisseurs[REF PRODUCT]=C4066),TabFournisseurs[Cost / per m]),0)</f>
        <v>0.13</v>
      </c>
      <c r="G4066" s="32">
        <f t="shared" si="379"/>
        <v>0.39</v>
      </c>
      <c r="H4066" s="31">
        <f>G4066*H4054</f>
        <v>0</v>
      </c>
      <c r="I4066" s="30"/>
      <c r="J4066" s="30"/>
      <c r="K4066" s="29"/>
      <c r="L4066" s="29"/>
      <c r="M4066" s="29"/>
      <c r="N4066" s="29"/>
      <c r="O4066" s="29"/>
      <c r="P4066" s="29"/>
      <c r="Q4066" s="29"/>
      <c r="R4066" s="29"/>
      <c r="S4066" s="28"/>
      <c r="T4066" s="211"/>
    </row>
    <row r="4067" spans="1:20" ht="17" hidden="1" outlineLevel="1" x14ac:dyDescent="0.2">
      <c r="A4067" s="38" t="s">
        <v>80</v>
      </c>
      <c r="B4067" s="37" t="s">
        <v>81</v>
      </c>
      <c r="C4067" s="36" t="s">
        <v>82</v>
      </c>
      <c r="D4067" s="35">
        <v>10</v>
      </c>
      <c r="E4067" s="34">
        <f>D4067*H4054</f>
        <v>0</v>
      </c>
      <c r="F4067" s="33" cm="1">
        <f t="array" ref="F4067">IFERROR(_xlfn.XLOOKUP(1,(TabFournisseurs[TYPE]=A4067)*(TabFournisseurs[SUPPLIER2]=B4067)*(TabFournisseurs[REF PRODUCT]=C4067),TabFournisseurs[Cost / per m]),0)</f>
        <v>0.06</v>
      </c>
      <c r="G4067" s="32">
        <f t="shared" si="379"/>
        <v>0.6</v>
      </c>
      <c r="H4067" s="31">
        <f>G4067*H4054</f>
        <v>0</v>
      </c>
      <c r="I4067" s="158"/>
      <c r="J4067" s="159"/>
      <c r="K4067" s="29"/>
      <c r="L4067" s="29"/>
      <c r="M4067" s="29"/>
      <c r="N4067" s="29"/>
      <c r="O4067" s="29"/>
      <c r="P4067" s="29"/>
      <c r="Q4067" s="29"/>
      <c r="R4067" s="29"/>
      <c r="S4067" s="28"/>
      <c r="T4067" s="211"/>
    </row>
    <row r="4068" spans="1:20" ht="17" hidden="1" outlineLevel="1" x14ac:dyDescent="0.2">
      <c r="A4068" s="38" t="s">
        <v>72</v>
      </c>
      <c r="B4068" s="37" t="s">
        <v>73</v>
      </c>
      <c r="C4068" s="36" t="s">
        <v>352</v>
      </c>
      <c r="D4068" s="35">
        <v>0.5</v>
      </c>
      <c r="E4068" s="34">
        <f>D4068*H4054</f>
        <v>0</v>
      </c>
      <c r="F4068" s="33" cm="1">
        <f t="array" ref="F4068">IFERROR(_xlfn.XLOOKUP(1,(TabFournisseurs[TYPE]=A4068)*(TabFournisseurs[SUPPLIER2]=B4068)*(TabFournisseurs[REF PRODUCT]=C4068),TabFournisseurs[Cost / per m]),0)</f>
        <v>0</v>
      </c>
      <c r="G4068" s="32">
        <f t="shared" si="379"/>
        <v>0</v>
      </c>
      <c r="H4068" s="31">
        <f>G4068*H4054</f>
        <v>0</v>
      </c>
      <c r="I4068" s="30"/>
      <c r="J4068" s="30"/>
      <c r="K4068" s="29"/>
      <c r="L4068" s="29"/>
      <c r="M4068" s="29"/>
      <c r="N4068" s="29"/>
      <c r="O4068" s="29"/>
      <c r="P4068" s="29"/>
      <c r="Q4068" s="29"/>
      <c r="R4068" s="29"/>
      <c r="S4068" s="28"/>
      <c r="T4068" s="211"/>
    </row>
    <row r="4069" spans="1:20" ht="17" hidden="1" outlineLevel="1" x14ac:dyDescent="0.2">
      <c r="A4069" s="38" t="s">
        <v>72</v>
      </c>
      <c r="B4069" s="37" t="s">
        <v>73</v>
      </c>
      <c r="C4069" s="36" t="s">
        <v>74</v>
      </c>
      <c r="D4069" s="35">
        <v>1</v>
      </c>
      <c r="E4069" s="34">
        <f>D4069*H4054</f>
        <v>0</v>
      </c>
      <c r="F4069" s="33" cm="1">
        <f t="array" ref="F4069">IFERROR(_xlfn.XLOOKUP(1,(TabFournisseurs[TYPE]=A4069)*(TabFournisseurs[SUPPLIER2]=B4069)*(TabFournisseurs[REF PRODUCT]=C4069),TabFournisseurs[Cost / per m]),0)</f>
        <v>0.49</v>
      </c>
      <c r="G4069" s="32">
        <f t="shared" si="379"/>
        <v>0.49</v>
      </c>
      <c r="H4069" s="31">
        <f>G4069*H4054</f>
        <v>0</v>
      </c>
      <c r="I4069" s="30"/>
      <c r="J4069" s="30"/>
      <c r="K4069" s="29"/>
      <c r="L4069" s="29"/>
      <c r="M4069" s="29"/>
      <c r="N4069" s="29"/>
      <c r="O4069" s="29"/>
      <c r="P4069" s="29"/>
      <c r="Q4069" s="29"/>
      <c r="R4069" s="29"/>
      <c r="S4069" s="28"/>
      <c r="T4069" s="211"/>
    </row>
    <row r="4070" spans="1:20" ht="17" hidden="1" outlineLevel="1" x14ac:dyDescent="0.2">
      <c r="A4070" s="38" t="s">
        <v>75</v>
      </c>
      <c r="B4070" s="37" t="s">
        <v>76</v>
      </c>
      <c r="C4070" s="36" t="s">
        <v>259</v>
      </c>
      <c r="D4070" s="35">
        <v>1</v>
      </c>
      <c r="E4070" s="34">
        <f>D4070*H4054</f>
        <v>0</v>
      </c>
      <c r="F4070" s="33" cm="1">
        <f t="array" ref="F4070">IFERROR(_xlfn.XLOOKUP(1,(TabFournisseurs[TYPE]=A4070)*(TabFournisseurs[SUPPLIER2]=B4070)*(TabFournisseurs[REF PRODUCT]=C4070),TabFournisseurs[Cost / per m]),0)</f>
        <v>0.65</v>
      </c>
      <c r="G4070" s="32">
        <f t="shared" si="379"/>
        <v>0.65</v>
      </c>
      <c r="H4070" s="31">
        <f>G4070*H4054</f>
        <v>0</v>
      </c>
      <c r="I4070" s="30"/>
      <c r="J4070" s="30"/>
      <c r="K4070" s="29"/>
      <c r="L4070" s="29"/>
      <c r="M4070" s="29"/>
      <c r="N4070" s="29"/>
      <c r="O4070" s="29"/>
      <c r="P4070" s="29"/>
      <c r="Q4070" s="29"/>
      <c r="R4070" s="29"/>
      <c r="S4070" s="28"/>
      <c r="T4070" s="211"/>
    </row>
    <row r="4071" spans="1:20" ht="17" hidden="1" outlineLevel="1" x14ac:dyDescent="0.2">
      <c r="A4071" s="38" t="s">
        <v>78</v>
      </c>
      <c r="B4071" s="37" t="s">
        <v>76</v>
      </c>
      <c r="C4071" s="36" t="s">
        <v>261</v>
      </c>
      <c r="D4071" s="35">
        <v>1</v>
      </c>
      <c r="E4071" s="34">
        <f>D4071*H4054</f>
        <v>0</v>
      </c>
      <c r="F4071" s="33" cm="1">
        <f t="array" ref="F4071">IFERROR(_xlfn.XLOOKUP(1,(TabFournisseurs[TYPE]=A4071)*(TabFournisseurs[SUPPLIER2]=B4071)*(TabFournisseurs[REF PRODUCT]=C4071),TabFournisseurs[Cost / per m]),0)</f>
        <v>0.25</v>
      </c>
      <c r="G4071" s="32">
        <f t="shared" si="379"/>
        <v>0.25</v>
      </c>
      <c r="H4071" s="31">
        <f>G4071*H4054</f>
        <v>0</v>
      </c>
      <c r="I4071" s="30"/>
      <c r="J4071" s="30"/>
      <c r="K4071" s="29"/>
      <c r="L4071" s="29"/>
      <c r="M4071" s="29"/>
      <c r="N4071" s="29"/>
      <c r="O4071" s="29"/>
      <c r="P4071" s="29"/>
      <c r="Q4071" s="29"/>
      <c r="R4071" s="29"/>
      <c r="S4071" s="28"/>
      <c r="T4071" s="211"/>
    </row>
    <row r="4072" spans="1:20" hidden="1" outlineLevel="1" x14ac:dyDescent="0.2">
      <c r="A4072" s="38"/>
      <c r="B4072" s="37"/>
      <c r="C4072" s="36"/>
      <c r="D4072" s="35"/>
      <c r="E4072" s="34">
        <f>D4072*H4054</f>
        <v>0</v>
      </c>
      <c r="F4072" s="33" cm="1">
        <f t="array" ref="F4072">IFERROR(_xlfn.XLOOKUP(1,(TabFournisseurs[TYPE]=A4072)*(TabFournisseurs[SUPPLIER2]=B4072)*(TabFournisseurs[REF PRODUCT]=C4072),TabFournisseurs[Cost / per m]),0)</f>
        <v>0</v>
      </c>
      <c r="G4072" s="32">
        <f t="shared" si="379"/>
        <v>0</v>
      </c>
      <c r="H4072" s="31">
        <f>G4072*H4054</f>
        <v>0</v>
      </c>
      <c r="I4072" s="30"/>
      <c r="J4072" s="30"/>
      <c r="K4072" s="29"/>
      <c r="L4072" s="29"/>
      <c r="M4072" s="29"/>
      <c r="N4072" s="29"/>
      <c r="O4072" s="29"/>
      <c r="P4072" s="29"/>
      <c r="Q4072" s="29"/>
      <c r="R4072" s="29"/>
      <c r="S4072" s="28"/>
      <c r="T4072" s="211"/>
    </row>
    <row r="4073" spans="1:20" hidden="1" outlineLevel="1" x14ac:dyDescent="0.2">
      <c r="A4073" s="38"/>
      <c r="B4073" s="37"/>
      <c r="C4073" s="36"/>
      <c r="D4073" s="35"/>
      <c r="E4073" s="34">
        <f>D4073*H4054</f>
        <v>0</v>
      </c>
      <c r="F4073" s="33" cm="1">
        <f t="array" ref="F4073">IFERROR(_xlfn.XLOOKUP(1,(TabFournisseurs[TYPE]=A4073)*(TabFournisseurs[SUPPLIER2]=B4073)*(TabFournisseurs[REF PRODUCT]=C4073),TabFournisseurs[Cost / per m]),0)</f>
        <v>0</v>
      </c>
      <c r="G4073" s="32">
        <f t="shared" si="379"/>
        <v>0</v>
      </c>
      <c r="H4073" s="31">
        <f>G4073*H4054</f>
        <v>0</v>
      </c>
      <c r="I4073" s="30"/>
      <c r="J4073" s="30"/>
      <c r="K4073" s="29"/>
      <c r="L4073" s="29"/>
      <c r="M4073" s="29"/>
      <c r="N4073" s="29"/>
      <c r="O4073" s="29"/>
      <c r="P4073" s="29"/>
      <c r="Q4073" s="29"/>
      <c r="R4073" s="29"/>
      <c r="S4073" s="28"/>
      <c r="T4073" s="211"/>
    </row>
    <row r="4074" spans="1:20" ht="17" hidden="1" outlineLevel="1" x14ac:dyDescent="0.2">
      <c r="A4074" s="101" t="s">
        <v>38</v>
      </c>
      <c r="B4074" s="102" t="s">
        <v>39</v>
      </c>
      <c r="C4074" s="103" t="s">
        <v>102</v>
      </c>
      <c r="D4074" s="104"/>
      <c r="E4074" s="34">
        <f>D4074*H4054</f>
        <v>0</v>
      </c>
      <c r="F4074" s="33"/>
      <c r="G4074" s="129">
        <f>F4074*D4074</f>
        <v>0</v>
      </c>
      <c r="H4074" s="31">
        <f>G4074*H4054</f>
        <v>0</v>
      </c>
      <c r="I4074" s="30"/>
      <c r="J4074" s="30"/>
      <c r="K4074" s="29"/>
      <c r="L4074" s="29"/>
      <c r="M4074" s="29"/>
      <c r="N4074" s="29"/>
      <c r="O4074" s="29"/>
      <c r="P4074" s="29"/>
      <c r="Q4074" s="29"/>
      <c r="R4074" s="29"/>
      <c r="S4074" s="28"/>
      <c r="T4074" s="211"/>
    </row>
    <row r="4075" spans="1:20" ht="17" hidden="1" outlineLevel="1" x14ac:dyDescent="0.2">
      <c r="A4075" s="38" t="s">
        <v>38</v>
      </c>
      <c r="B4075" s="37" t="s">
        <v>40</v>
      </c>
      <c r="C4075" s="36" t="s">
        <v>41</v>
      </c>
      <c r="D4075" s="35">
        <v>1</v>
      </c>
      <c r="E4075" s="34">
        <f>D4075*H4054</f>
        <v>0</v>
      </c>
      <c r="F4075" s="33" cm="1">
        <f t="array" ref="F4075">IFERROR(_xlfn.XLOOKUP(1,(TabFournisseurs[TYPE]=A4075)*(TabFournisseurs[SUPPLIER2]=B4075)*(TabFournisseurs[REF PRODUCT]=C4075),TabFournisseurs[Cost / per m]),0)</f>
        <v>2</v>
      </c>
      <c r="G4075" s="32">
        <f t="shared" ref="G4075:G4076" si="380">F4075*D4075</f>
        <v>2</v>
      </c>
      <c r="H4075" s="31">
        <f>G4075*H4054</f>
        <v>0</v>
      </c>
      <c r="I4075" s="30"/>
      <c r="J4075" s="30"/>
      <c r="K4075" s="29"/>
      <c r="L4075" s="29"/>
      <c r="M4075" s="29"/>
      <c r="N4075" s="29"/>
      <c r="O4075" s="29"/>
      <c r="P4075" s="29"/>
      <c r="Q4075" s="29"/>
      <c r="R4075" s="29"/>
      <c r="S4075" s="28"/>
      <c r="T4075" s="211"/>
    </row>
    <row r="4076" spans="1:20" ht="18" hidden="1" outlineLevel="1" thickBot="1" x14ac:dyDescent="0.25">
      <c r="A4076" s="27" t="s">
        <v>38</v>
      </c>
      <c r="B4076" s="26" t="s">
        <v>42</v>
      </c>
      <c r="C4076" s="25" t="s">
        <v>43</v>
      </c>
      <c r="D4076" s="24">
        <v>1</v>
      </c>
      <c r="E4076" s="23">
        <f>D4076*H4054</f>
        <v>0</v>
      </c>
      <c r="F4076" s="22" cm="1">
        <f t="array" ref="F4076">IFERROR(_xlfn.XLOOKUP(1,(TabFournisseurs[TYPE]=A4076)*(TabFournisseurs[SUPPLIER2]=B4076)*(TabFournisseurs[REF PRODUCT]=C4076),TabFournisseurs[Cost / per m]),0)</f>
        <v>0.5</v>
      </c>
      <c r="G4076" s="21">
        <f t="shared" si="380"/>
        <v>0.5</v>
      </c>
      <c r="H4076" s="20">
        <f>G4076*H4054</f>
        <v>0</v>
      </c>
      <c r="I4076" s="19"/>
      <c r="J4076" s="19"/>
      <c r="K4076" s="18"/>
      <c r="L4076" s="18"/>
      <c r="M4076" s="18"/>
      <c r="N4076" s="18"/>
      <c r="O4076" s="18"/>
      <c r="P4076" s="18"/>
      <c r="Q4076" s="18"/>
      <c r="R4076" s="18"/>
      <c r="S4076" s="17"/>
      <c r="T4076" s="211"/>
    </row>
    <row r="4077" spans="1:20" ht="17" collapsed="1" thickBot="1" x14ac:dyDescent="0.25">
      <c r="A4077" s="95"/>
      <c r="B4077" s="95"/>
      <c r="C4077" s="95"/>
      <c r="D4077" s="95"/>
      <c r="E4077" s="95"/>
      <c r="F4077" s="95"/>
      <c r="G4077" s="95"/>
      <c r="H4077" s="95"/>
      <c r="I4077" s="95"/>
      <c r="J4077" s="95"/>
      <c r="K4077" s="95"/>
      <c r="L4077" s="95"/>
      <c r="M4077" s="95"/>
      <c r="N4077" s="95"/>
      <c r="O4077" s="95"/>
      <c r="P4077" s="95"/>
      <c r="Q4077" s="95"/>
      <c r="R4077" s="95"/>
      <c r="S4077" s="95"/>
      <c r="T4077" s="95"/>
    </row>
    <row r="4078" spans="1:20" ht="23" customHeight="1" x14ac:dyDescent="0.2">
      <c r="A4078" s="256" t="s">
        <v>420</v>
      </c>
      <c r="B4078" s="257"/>
      <c r="C4078" s="257"/>
      <c r="D4078" s="257"/>
      <c r="E4078" s="257"/>
      <c r="F4078" s="257"/>
      <c r="G4078" s="258"/>
      <c r="H4078" s="262" t="s">
        <v>152</v>
      </c>
      <c r="I4078" s="263"/>
      <c r="J4078" s="263"/>
      <c r="K4078" s="263"/>
      <c r="L4078" s="263"/>
      <c r="M4078" s="264"/>
      <c r="N4078" s="265" t="s">
        <v>1</v>
      </c>
      <c r="O4078" s="265"/>
      <c r="P4078" s="265"/>
      <c r="Q4078" s="265"/>
      <c r="R4078" s="267"/>
      <c r="S4078" s="269" t="s">
        <v>2</v>
      </c>
      <c r="T4078" s="210"/>
    </row>
    <row r="4079" spans="1:20" ht="23" customHeight="1" x14ac:dyDescent="0.2">
      <c r="A4079" s="259"/>
      <c r="B4079" s="260"/>
      <c r="C4079" s="260"/>
      <c r="D4079" s="260"/>
      <c r="E4079" s="260"/>
      <c r="F4079" s="260"/>
      <c r="G4079" s="261"/>
      <c r="H4079" s="271"/>
      <c r="I4079" s="272"/>
      <c r="J4079" s="272"/>
      <c r="K4079" s="272"/>
      <c r="L4079" s="272"/>
      <c r="M4079" s="273"/>
      <c r="N4079" s="266"/>
      <c r="O4079" s="266"/>
      <c r="P4079" s="266"/>
      <c r="Q4079" s="266"/>
      <c r="R4079" s="268"/>
      <c r="S4079" s="270"/>
      <c r="T4079" s="210"/>
    </row>
    <row r="4080" spans="1:20" hidden="1" outlineLevel="1" x14ac:dyDescent="0.2">
      <c r="A4080" s="180" t="s">
        <v>3</v>
      </c>
      <c r="B4080" s="181"/>
      <c r="C4080" s="94"/>
      <c r="D4080" s="94"/>
      <c r="E4080" s="94"/>
      <c r="F4080" s="94"/>
      <c r="G4080" s="94"/>
      <c r="H4080" s="94"/>
      <c r="I4080" s="94"/>
      <c r="J4080" s="94"/>
      <c r="K4080" s="94"/>
      <c r="L4080" s="94"/>
      <c r="M4080" s="94"/>
      <c r="N4080" s="94"/>
      <c r="O4080" s="94"/>
      <c r="P4080" s="94"/>
      <c r="Q4080" s="94"/>
      <c r="R4080" s="94"/>
      <c r="S4080" s="93" t="s">
        <v>95</v>
      </c>
      <c r="T4080" s="211"/>
    </row>
    <row r="4081" spans="1:20" ht="17" hidden="1" outlineLevel="1" thickBot="1" x14ac:dyDescent="0.25">
      <c r="A4081" s="92"/>
      <c r="B4081" s="42"/>
      <c r="C4081" s="42"/>
      <c r="D4081" s="42"/>
      <c r="E4081" s="42"/>
      <c r="F4081" s="42"/>
      <c r="G4081" s="42"/>
      <c r="H4081" s="42"/>
      <c r="I4081" s="42"/>
      <c r="J4081" s="42"/>
      <c r="K4081" s="42"/>
      <c r="L4081" s="42"/>
      <c r="M4081" s="42"/>
      <c r="N4081" s="42"/>
      <c r="O4081" s="42"/>
      <c r="P4081" s="42"/>
      <c r="Q4081" s="42"/>
      <c r="R4081" s="42"/>
      <c r="S4081" s="47"/>
      <c r="T4081" s="211"/>
    </row>
    <row r="4082" spans="1:20" ht="17" hidden="1" customHeight="1" outlineLevel="1" thickBot="1" x14ac:dyDescent="0.25">
      <c r="A4082" s="182" t="e" vm="68">
        <v>#VALUE!</v>
      </c>
      <c r="B4082" s="183"/>
      <c r="C4082" s="91" t="s">
        <v>6</v>
      </c>
      <c r="D4082" s="90" t="s">
        <v>7</v>
      </c>
      <c r="E4082" s="106" t="s">
        <v>422</v>
      </c>
      <c r="F4082" s="42"/>
      <c r="G4082" s="42"/>
      <c r="H4082" s="84" t="s">
        <v>8</v>
      </c>
      <c r="I4082" s="88"/>
      <c r="J4082" s="88"/>
      <c r="K4082" s="88"/>
      <c r="L4082" s="88"/>
      <c r="M4082" s="88"/>
      <c r="N4082" s="88"/>
      <c r="O4082" s="88"/>
      <c r="P4082" s="88"/>
      <c r="Q4082" s="88"/>
      <c r="S4082" s="87"/>
      <c r="T4082" s="211"/>
    </row>
    <row r="4083" spans="1:20" ht="16" hidden="1" customHeight="1" outlineLevel="1" x14ac:dyDescent="0.2">
      <c r="A4083" s="184"/>
      <c r="B4083" s="185"/>
      <c r="C4083" s="188"/>
      <c r="D4083" s="86" t="s">
        <v>9</v>
      </c>
      <c r="E4083" s="85" t="s">
        <v>49</v>
      </c>
      <c r="F4083" s="42"/>
      <c r="G4083" s="42"/>
      <c r="H4083" s="84" t="s">
        <v>10</v>
      </c>
      <c r="I4083" s="83"/>
      <c r="J4083" s="83"/>
      <c r="K4083" s="83"/>
      <c r="L4083" s="83"/>
      <c r="M4083" s="83"/>
      <c r="N4083" s="83"/>
      <c r="O4083" s="83"/>
      <c r="P4083" s="83"/>
      <c r="Q4083" s="83"/>
      <c r="R4083" s="191"/>
      <c r="S4083" s="192"/>
      <c r="T4083" s="211"/>
    </row>
    <row r="4084" spans="1:20" ht="16" hidden="1" customHeight="1" outlineLevel="1" x14ac:dyDescent="0.2">
      <c r="A4084" s="184"/>
      <c r="B4084" s="185"/>
      <c r="C4084" s="189"/>
      <c r="D4084" s="63" t="s">
        <v>11</v>
      </c>
      <c r="E4084" s="82" t="s">
        <v>50</v>
      </c>
      <c r="F4084" s="42"/>
      <c r="G4084" s="48"/>
      <c r="H4084" s="81"/>
      <c r="I4084" s="80"/>
      <c r="J4084" s="80"/>
      <c r="K4084" s="80"/>
      <c r="L4084" s="80"/>
      <c r="M4084" s="80"/>
      <c r="N4084" s="80"/>
      <c r="O4084" s="80"/>
      <c r="P4084" s="80"/>
      <c r="Q4084" s="80"/>
      <c r="R4084" s="191"/>
      <c r="S4084" s="192"/>
      <c r="T4084" s="211"/>
    </row>
    <row r="4085" spans="1:20" ht="16" hidden="1" customHeight="1" outlineLevel="1" thickBot="1" x14ac:dyDescent="0.25">
      <c r="A4085" s="184"/>
      <c r="B4085" s="185"/>
      <c r="C4085" s="189"/>
      <c r="D4085" s="63" t="s">
        <v>12</v>
      </c>
      <c r="E4085" s="130"/>
      <c r="F4085" s="42"/>
      <c r="G4085" s="48"/>
      <c r="H4085" s="81"/>
      <c r="I4085" s="80"/>
      <c r="J4085" s="80"/>
      <c r="K4085" s="80"/>
      <c r="L4085" s="80"/>
      <c r="M4085" s="80"/>
      <c r="N4085" s="80"/>
      <c r="O4085" s="80"/>
      <c r="P4085" s="80"/>
      <c r="Q4085" s="80"/>
      <c r="R4085" s="152"/>
      <c r="S4085" s="153"/>
      <c r="T4085" s="211"/>
    </row>
    <row r="4086" spans="1:20" ht="16" hidden="1" customHeight="1" outlineLevel="1" thickBot="1" x14ac:dyDescent="0.25">
      <c r="A4086" s="184"/>
      <c r="B4086" s="185"/>
      <c r="C4086" s="189"/>
      <c r="D4086" s="63" t="s">
        <v>13</v>
      </c>
      <c r="E4086" s="105" t="b">
        <v>0</v>
      </c>
      <c r="F4086" s="42"/>
      <c r="G4086" s="48"/>
      <c r="H4086" s="59" t="s">
        <v>14</v>
      </c>
      <c r="I4086" s="58">
        <v>48</v>
      </c>
      <c r="J4086" s="58">
        <v>50</v>
      </c>
      <c r="K4086" s="58">
        <v>52</v>
      </c>
      <c r="L4086" s="58">
        <v>54</v>
      </c>
      <c r="M4086" s="58">
        <v>56</v>
      </c>
      <c r="N4086" s="58">
        <v>58</v>
      </c>
      <c r="O4086" s="58">
        <v>60</v>
      </c>
      <c r="P4086" s="58">
        <v>62</v>
      </c>
      <c r="Q4086" s="57">
        <v>64</v>
      </c>
      <c r="S4086" s="79"/>
      <c r="T4086" s="211"/>
    </row>
    <row r="4087" spans="1:20" hidden="1" outlineLevel="1" x14ac:dyDescent="0.2">
      <c r="A4087" s="184"/>
      <c r="B4087" s="185"/>
      <c r="C4087" s="189"/>
      <c r="D4087" s="193"/>
      <c r="E4087" s="194"/>
      <c r="F4087" s="42"/>
      <c r="G4087" s="48"/>
      <c r="H4087" s="78">
        <f t="shared" ref="H4087:H4094" si="381">SUM(I4087:Q4087)</f>
        <v>0</v>
      </c>
      <c r="I4087" s="77"/>
      <c r="J4087" s="77"/>
      <c r="K4087" s="77"/>
      <c r="L4087" s="77"/>
      <c r="M4087" s="77"/>
      <c r="N4087" s="77"/>
      <c r="O4087" s="77"/>
      <c r="P4087" s="77"/>
      <c r="Q4087" s="77"/>
      <c r="R4087" s="195" t="s">
        <v>15</v>
      </c>
      <c r="S4087" s="196"/>
      <c r="T4087" s="211"/>
    </row>
    <row r="4088" spans="1:20" ht="16" hidden="1" customHeight="1" outlineLevel="1" x14ac:dyDescent="0.2">
      <c r="A4088" s="184"/>
      <c r="B4088" s="185"/>
      <c r="C4088" s="189"/>
      <c r="D4088" s="63" t="s">
        <v>16</v>
      </c>
      <c r="E4088" s="76" t="s">
        <v>345</v>
      </c>
      <c r="F4088" s="42"/>
      <c r="G4088" s="48"/>
      <c r="H4088" s="73">
        <f t="shared" si="381"/>
        <v>0</v>
      </c>
      <c r="I4088" s="68"/>
      <c r="J4088" s="68"/>
      <c r="K4088" s="68"/>
      <c r="L4088" s="68"/>
      <c r="M4088" s="68"/>
      <c r="N4088" s="68"/>
      <c r="O4088" s="68"/>
      <c r="P4088" s="68"/>
      <c r="Q4088" s="68"/>
      <c r="R4088" s="197"/>
      <c r="S4088" s="192"/>
      <c r="T4088" s="211"/>
    </row>
    <row r="4089" spans="1:20" ht="16" hidden="1" customHeight="1" outlineLevel="1" x14ac:dyDescent="0.2">
      <c r="A4089" s="184"/>
      <c r="B4089" s="185"/>
      <c r="C4089" s="189"/>
      <c r="D4089" s="63" t="s">
        <v>17</v>
      </c>
      <c r="E4089" s="75" t="s">
        <v>346</v>
      </c>
      <c r="F4089" s="42"/>
      <c r="G4089" s="42"/>
      <c r="H4089" s="73">
        <f t="shared" si="381"/>
        <v>0</v>
      </c>
      <c r="I4089" s="68"/>
      <c r="J4089" s="68"/>
      <c r="K4089" s="68"/>
      <c r="L4089" s="68"/>
      <c r="M4089" s="68"/>
      <c r="N4089" s="68"/>
      <c r="O4089" s="68"/>
      <c r="P4089" s="68"/>
      <c r="Q4089" s="68"/>
      <c r="R4089" s="197"/>
      <c r="S4089" s="192"/>
      <c r="T4089" s="211"/>
    </row>
    <row r="4090" spans="1:20" hidden="1" outlineLevel="1" x14ac:dyDescent="0.2">
      <c r="A4090" s="184"/>
      <c r="B4090" s="185"/>
      <c r="C4090" s="189"/>
      <c r="D4090" s="193"/>
      <c r="E4090" s="194"/>
      <c r="F4090" s="42"/>
      <c r="G4090" s="48"/>
      <c r="H4090" s="73">
        <f t="shared" si="381"/>
        <v>0</v>
      </c>
      <c r="I4090" s="68"/>
      <c r="J4090" s="68"/>
      <c r="K4090" s="68"/>
      <c r="L4090" s="68"/>
      <c r="M4090" s="68"/>
      <c r="N4090" s="68"/>
      <c r="O4090" s="68"/>
      <c r="P4090" s="68"/>
      <c r="Q4090" s="68"/>
      <c r="R4090" s="197"/>
      <c r="S4090" s="192"/>
      <c r="T4090" s="211"/>
    </row>
    <row r="4091" spans="1:20" ht="16" hidden="1" customHeight="1" outlineLevel="1" x14ac:dyDescent="0.2">
      <c r="A4091" s="184"/>
      <c r="B4091" s="185"/>
      <c r="C4091" s="189"/>
      <c r="D4091" s="63" t="s">
        <v>18</v>
      </c>
      <c r="E4091" s="76">
        <v>90</v>
      </c>
      <c r="F4091" s="42"/>
      <c r="G4091" s="48"/>
      <c r="H4091" s="73">
        <f t="shared" si="381"/>
        <v>0</v>
      </c>
      <c r="I4091" s="68"/>
      <c r="J4091" s="68"/>
      <c r="K4091" s="68"/>
      <c r="L4091" s="68"/>
      <c r="M4091" s="68"/>
      <c r="N4091" s="68"/>
      <c r="O4091" s="68"/>
      <c r="P4091" s="68"/>
      <c r="Q4091" s="68"/>
      <c r="R4091" s="197"/>
      <c r="S4091" s="192"/>
      <c r="T4091" s="211"/>
    </row>
    <row r="4092" spans="1:20" ht="16" hidden="1" customHeight="1" outlineLevel="1" x14ac:dyDescent="0.2">
      <c r="A4092" s="184"/>
      <c r="B4092" s="185"/>
      <c r="C4092" s="189"/>
      <c r="D4092" s="63" t="s">
        <v>19</v>
      </c>
      <c r="E4092" s="75">
        <f>SUM(G4105:G4119)</f>
        <v>18.085000000000001</v>
      </c>
      <c r="F4092" s="42"/>
      <c r="G4092" s="42"/>
      <c r="H4092" s="73">
        <f t="shared" si="381"/>
        <v>0</v>
      </c>
      <c r="I4092" s="68"/>
      <c r="J4092" s="68"/>
      <c r="K4092" s="68"/>
      <c r="L4092" s="68"/>
      <c r="M4092" s="68"/>
      <c r="N4092" s="68"/>
      <c r="O4092" s="68"/>
      <c r="P4092" s="68"/>
      <c r="Q4092" s="68"/>
      <c r="R4092" s="197"/>
      <c r="S4092" s="192"/>
      <c r="T4092" s="211"/>
    </row>
    <row r="4093" spans="1:20" hidden="1" outlineLevel="1" x14ac:dyDescent="0.2">
      <c r="A4093" s="184"/>
      <c r="B4093" s="185"/>
      <c r="C4093" s="189"/>
      <c r="D4093" s="193"/>
      <c r="E4093" s="194"/>
      <c r="F4093" s="42"/>
      <c r="G4093" s="48"/>
      <c r="H4093" s="73">
        <f t="shared" si="381"/>
        <v>0</v>
      </c>
      <c r="I4093" s="68"/>
      <c r="J4093" s="68"/>
      <c r="K4093" s="68"/>
      <c r="L4093" s="68"/>
      <c r="M4093" s="68"/>
      <c r="N4093" s="68"/>
      <c r="O4093" s="68"/>
      <c r="P4093" s="68"/>
      <c r="Q4093" s="68"/>
      <c r="R4093" s="197"/>
      <c r="S4093" s="192"/>
      <c r="T4093" s="211"/>
    </row>
    <row r="4094" spans="1:20" ht="16" hidden="1" customHeight="1" outlineLevel="1" x14ac:dyDescent="0.2">
      <c r="A4094" s="184"/>
      <c r="B4094" s="185"/>
      <c r="C4094" s="189"/>
      <c r="D4094" s="63" t="s">
        <v>20</v>
      </c>
      <c r="E4094" s="75">
        <f>SUM(E4091:E4092)</f>
        <v>108.08500000000001</v>
      </c>
      <c r="F4094" s="42"/>
      <c r="G4094" s="74"/>
      <c r="H4094" s="73">
        <f t="shared" si="381"/>
        <v>0</v>
      </c>
      <c r="I4094" s="68"/>
      <c r="J4094" s="68"/>
      <c r="K4094" s="68"/>
      <c r="L4094" s="68"/>
      <c r="M4094" s="68"/>
      <c r="N4094" s="68"/>
      <c r="O4094" s="68"/>
      <c r="P4094" s="68"/>
      <c r="Q4094" s="68"/>
      <c r="R4094" s="197"/>
      <c r="S4094" s="192"/>
      <c r="T4094" s="211"/>
    </row>
    <row r="4095" spans="1:20" ht="16" hidden="1" customHeight="1" outlineLevel="1" x14ac:dyDescent="0.2">
      <c r="A4095" s="184"/>
      <c r="B4095" s="185"/>
      <c r="C4095" s="189"/>
      <c r="D4095" s="63" t="s">
        <v>21</v>
      </c>
      <c r="E4095" s="72">
        <f>SUM(E4097/E4094)</f>
        <v>4.5797289170560207</v>
      </c>
      <c r="F4095" s="42"/>
      <c r="G4095" s="71" t="s">
        <v>11</v>
      </c>
      <c r="H4095" s="69">
        <v>0</v>
      </c>
      <c r="I4095" s="68"/>
      <c r="J4095" s="68"/>
      <c r="K4095" s="68"/>
      <c r="L4095" s="68"/>
      <c r="M4095" s="68"/>
      <c r="N4095" s="68"/>
      <c r="O4095" s="68"/>
      <c r="P4095" s="68"/>
      <c r="Q4095" s="67"/>
      <c r="R4095" s="197"/>
      <c r="S4095" s="192"/>
      <c r="T4095" s="211"/>
    </row>
    <row r="4096" spans="1:20" ht="17" hidden="1" outlineLevel="1" thickBot="1" x14ac:dyDescent="0.25">
      <c r="A4096" s="184"/>
      <c r="B4096" s="185"/>
      <c r="C4096" s="189"/>
      <c r="D4096" s="193"/>
      <c r="E4096" s="194"/>
      <c r="F4096" s="42"/>
      <c r="G4096" s="70" t="s">
        <v>22</v>
      </c>
      <c r="H4096" s="69">
        <v>0</v>
      </c>
      <c r="I4096" s="68"/>
      <c r="J4096" s="68"/>
      <c r="K4096" s="68"/>
      <c r="L4096" s="68"/>
      <c r="M4096" s="68"/>
      <c r="N4096" s="68"/>
      <c r="O4096" s="68"/>
      <c r="P4096" s="68"/>
      <c r="Q4096" s="67"/>
      <c r="R4096" s="197"/>
      <c r="S4096" s="192"/>
      <c r="T4096" s="211"/>
    </row>
    <row r="4097" spans="1:20" ht="16" hidden="1" customHeight="1" outlineLevel="1" thickBot="1" x14ac:dyDescent="0.25">
      <c r="A4097" s="184"/>
      <c r="B4097" s="185"/>
      <c r="C4097" s="189"/>
      <c r="D4097" s="63" t="s">
        <v>23</v>
      </c>
      <c r="E4097" s="66">
        <v>495</v>
      </c>
      <c r="G4097" s="48"/>
      <c r="H4097" s="65">
        <f>SUM(H4095:H4096)</f>
        <v>0</v>
      </c>
      <c r="I4097" s="64">
        <f t="shared" ref="I4097:Q4097" si="382">SUM(I4087:I4094)</f>
        <v>0</v>
      </c>
      <c r="J4097" s="64">
        <f t="shared" si="382"/>
        <v>0</v>
      </c>
      <c r="K4097" s="64">
        <f t="shared" si="382"/>
        <v>0</v>
      </c>
      <c r="L4097" s="64">
        <f t="shared" si="382"/>
        <v>0</v>
      </c>
      <c r="M4097" s="64">
        <f t="shared" si="382"/>
        <v>0</v>
      </c>
      <c r="N4097" s="64">
        <f t="shared" si="382"/>
        <v>0</v>
      </c>
      <c r="O4097" s="64">
        <f t="shared" si="382"/>
        <v>0</v>
      </c>
      <c r="P4097" s="64">
        <f t="shared" si="382"/>
        <v>0</v>
      </c>
      <c r="Q4097" s="64">
        <f t="shared" si="382"/>
        <v>0</v>
      </c>
      <c r="R4097" s="197"/>
      <c r="S4097" s="192"/>
      <c r="T4097" s="211"/>
    </row>
    <row r="4098" spans="1:20" ht="17" hidden="1" customHeight="1" outlineLevel="1" thickBot="1" x14ac:dyDescent="0.25">
      <c r="A4098" s="184"/>
      <c r="B4098" s="185"/>
      <c r="C4098" s="189"/>
      <c r="D4098" s="63" t="s">
        <v>24</v>
      </c>
      <c r="E4098" s="62">
        <f>SUM(E4097/2.5)</f>
        <v>198</v>
      </c>
      <c r="F4098" s="42"/>
      <c r="G4098" s="61"/>
      <c r="H4098" s="60" t="s">
        <v>14</v>
      </c>
      <c r="I4098" s="59">
        <v>48</v>
      </c>
      <c r="J4098" s="58">
        <v>50</v>
      </c>
      <c r="K4098" s="58">
        <v>52</v>
      </c>
      <c r="L4098" s="58">
        <v>54</v>
      </c>
      <c r="M4098" s="58">
        <v>56</v>
      </c>
      <c r="N4098" s="58">
        <v>58</v>
      </c>
      <c r="O4098" s="58">
        <v>60</v>
      </c>
      <c r="P4098" s="58">
        <v>62</v>
      </c>
      <c r="Q4098" s="57">
        <v>64</v>
      </c>
      <c r="R4098" s="197"/>
      <c r="S4098" s="192"/>
      <c r="T4098" s="211"/>
    </row>
    <row r="4099" spans="1:20" ht="17" hidden="1" outlineLevel="1" thickBot="1" x14ac:dyDescent="0.25">
      <c r="A4099" s="186"/>
      <c r="B4099" s="187"/>
      <c r="C4099" s="190"/>
      <c r="D4099" s="56" t="s">
        <v>25</v>
      </c>
      <c r="E4099" s="55">
        <f>SUM(E4097/2.2)</f>
        <v>224.99999999999997</v>
      </c>
      <c r="F4099" s="42"/>
      <c r="G4099" s="42"/>
      <c r="H4099" s="42"/>
      <c r="I4099" s="42"/>
      <c r="J4099" s="42"/>
      <c r="K4099" s="42"/>
      <c r="L4099" s="42"/>
      <c r="M4099" s="42"/>
      <c r="N4099" s="42"/>
      <c r="O4099" s="42"/>
      <c r="P4099" s="42"/>
      <c r="Q4099" s="42"/>
      <c r="R4099" s="198"/>
      <c r="S4099" s="199"/>
      <c r="T4099" s="211"/>
    </row>
    <row r="4100" spans="1:20" ht="17" hidden="1" outlineLevel="1" thickBot="1" x14ac:dyDescent="0.25">
      <c r="A4100" s="54" t="s">
        <v>26</v>
      </c>
      <c r="B4100" s="53"/>
      <c r="C4100" s="42"/>
      <c r="D4100" s="48"/>
      <c r="E4100" s="52"/>
      <c r="F4100" s="42"/>
      <c r="S4100" s="28"/>
      <c r="T4100" s="211"/>
    </row>
    <row r="4101" spans="1:20" hidden="1" outlineLevel="1" x14ac:dyDescent="0.2">
      <c r="A4101" s="51" t="s">
        <v>27</v>
      </c>
      <c r="B4101" s="50"/>
      <c r="C4101" s="42"/>
      <c r="D4101" s="48"/>
      <c r="E4101" s="42"/>
      <c r="F4101" s="42"/>
      <c r="R4101" s="42"/>
      <c r="S4101" s="47"/>
      <c r="T4101" s="211"/>
    </row>
    <row r="4102" spans="1:20" hidden="1" outlineLevel="1" x14ac:dyDescent="0.2">
      <c r="A4102" s="49"/>
      <c r="B4102" s="42"/>
      <c r="C4102" s="42"/>
      <c r="D4102" s="48"/>
      <c r="E4102" s="42"/>
      <c r="F4102" s="42"/>
      <c r="G4102" s="42"/>
      <c r="H4102" s="42"/>
      <c r="I4102" s="42"/>
      <c r="J4102" s="42"/>
      <c r="K4102" s="42"/>
      <c r="L4102" s="42"/>
      <c r="M4102" s="42"/>
      <c r="N4102" s="42"/>
      <c r="O4102" s="42"/>
      <c r="P4102" s="42"/>
      <c r="Q4102" s="42"/>
      <c r="R4102" s="42"/>
      <c r="S4102" s="47"/>
      <c r="T4102" s="211"/>
    </row>
    <row r="4103" spans="1:20" ht="17" hidden="1" outlineLevel="1" thickBot="1" x14ac:dyDescent="0.25">
      <c r="A4103" s="49" t="s">
        <v>28</v>
      </c>
      <c r="B4103" s="42"/>
      <c r="C4103" s="42"/>
      <c r="D4103" s="48"/>
      <c r="E4103" s="42"/>
      <c r="F4103" s="42"/>
      <c r="G4103" s="42"/>
      <c r="H4103" s="42"/>
      <c r="I4103" s="42"/>
      <c r="J4103" s="42"/>
      <c r="K4103" s="42"/>
      <c r="L4103" s="42"/>
      <c r="M4103" s="42"/>
      <c r="N4103" s="42"/>
      <c r="O4103" s="42"/>
      <c r="P4103" s="42"/>
      <c r="Q4103" s="42"/>
      <c r="R4103" s="42"/>
      <c r="S4103" s="47"/>
      <c r="T4103" s="211"/>
    </row>
    <row r="4104" spans="1:20" hidden="1" outlineLevel="1" x14ac:dyDescent="0.2">
      <c r="A4104" s="46" t="s">
        <v>29</v>
      </c>
      <c r="B4104" s="45" t="s">
        <v>30</v>
      </c>
      <c r="C4104" s="44" t="s">
        <v>31</v>
      </c>
      <c r="D4104" s="44" t="s">
        <v>32</v>
      </c>
      <c r="E4104" s="44" t="s">
        <v>33</v>
      </c>
      <c r="F4104" s="44" t="s">
        <v>34</v>
      </c>
      <c r="G4104" s="44" t="s">
        <v>35</v>
      </c>
      <c r="H4104" s="43" t="s">
        <v>36</v>
      </c>
      <c r="I4104" s="200" t="s">
        <v>37</v>
      </c>
      <c r="J4104" s="201"/>
      <c r="K4104" s="202"/>
      <c r="L4104" s="202"/>
      <c r="M4104" s="202"/>
      <c r="N4104" s="202"/>
      <c r="O4104" s="202"/>
      <c r="P4104" s="42"/>
      <c r="Q4104" s="42"/>
      <c r="R4104" s="42"/>
      <c r="S4104" s="28"/>
      <c r="T4104" s="211"/>
    </row>
    <row r="4105" spans="1:20" ht="17" hidden="1" outlineLevel="1" x14ac:dyDescent="0.2">
      <c r="A4105" s="38" t="s">
        <v>54</v>
      </c>
      <c r="B4105" s="37" t="s">
        <v>70</v>
      </c>
      <c r="C4105" s="36" t="s">
        <v>303</v>
      </c>
      <c r="D4105" s="35">
        <v>1.85</v>
      </c>
      <c r="E4105" s="41">
        <f>D4105*H4097</f>
        <v>0</v>
      </c>
      <c r="F4105" s="33" cm="1">
        <f t="array" ref="F4105">IFERROR(_xlfn.XLOOKUP(1,(TabFournisseurs[TYPE]=A4105)*(TabFournisseurs[SUPPLIER2]=B4105)*(TabFournisseurs[REF PRODUCT]=C4105),TabFournisseurs[Cost / per m]),0)</f>
        <v>6.7</v>
      </c>
      <c r="G4105" s="96">
        <f>F4105*D4105</f>
        <v>12.395000000000001</v>
      </c>
      <c r="H4105" s="40">
        <f>G4105*H4097</f>
        <v>0</v>
      </c>
      <c r="I4105" s="203"/>
      <c r="J4105" s="201"/>
      <c r="K4105" s="156"/>
      <c r="L4105" s="156"/>
      <c r="M4105" s="156"/>
      <c r="N4105" s="156"/>
      <c r="O4105" s="156"/>
      <c r="P4105" s="156"/>
      <c r="Q4105" s="156"/>
      <c r="R4105" s="156"/>
      <c r="S4105" s="157"/>
      <c r="T4105" s="211"/>
    </row>
    <row r="4106" spans="1:20" ht="17" hidden="1" outlineLevel="1" x14ac:dyDescent="0.2">
      <c r="A4106" s="38" t="s">
        <v>63</v>
      </c>
      <c r="B4106" s="37" t="s">
        <v>64</v>
      </c>
      <c r="C4106" s="36" t="s">
        <v>65</v>
      </c>
      <c r="D4106" s="35">
        <v>0.6</v>
      </c>
      <c r="E4106" s="34">
        <f>D4106*H4097</f>
        <v>0</v>
      </c>
      <c r="F4106" s="33" cm="1">
        <f t="array" ref="F4106">IFERROR(_xlfn.XLOOKUP(1,(TabFournisseurs[TYPE]=A4106)*(TabFournisseurs[SUPPLIER2]=B4106)*(TabFournisseurs[REF PRODUCT]=C4106),TabFournisseurs[Cost / per m]),0)</f>
        <v>1.35</v>
      </c>
      <c r="G4106" s="32">
        <f t="shared" ref="G4106:G4116" si="383">F4106*D4106</f>
        <v>0.81</v>
      </c>
      <c r="H4106" s="31">
        <f>G4106*H4097</f>
        <v>0</v>
      </c>
      <c r="I4106" s="39"/>
      <c r="J4106" s="39"/>
      <c r="K4106" s="156"/>
      <c r="L4106" s="156"/>
      <c r="M4106" s="156"/>
      <c r="N4106" s="156"/>
      <c r="O4106" s="156"/>
      <c r="P4106" s="156"/>
      <c r="Q4106" s="156"/>
      <c r="R4106" s="156"/>
      <c r="S4106" s="157"/>
      <c r="T4106" s="211"/>
    </row>
    <row r="4107" spans="1:20" hidden="1" outlineLevel="1" x14ac:dyDescent="0.2">
      <c r="A4107" s="38"/>
      <c r="B4107" s="37"/>
      <c r="C4107" s="36"/>
      <c r="D4107" s="35"/>
      <c r="E4107" s="34">
        <f>D4107*H4097</f>
        <v>0</v>
      </c>
      <c r="F4107" s="33" cm="1">
        <f t="array" ref="F4107">IFERROR(_xlfn.XLOOKUP(1,(TabFournisseurs[TYPE]=A4107)*(TabFournisseurs[SUPPLIER2]=B4107)*(TabFournisseurs[REF PRODUCT]=C4107),TabFournisseurs[Cost / per m]),0)</f>
        <v>0</v>
      </c>
      <c r="G4107" s="32">
        <f t="shared" si="383"/>
        <v>0</v>
      </c>
      <c r="H4107" s="31">
        <f>G4107*H4097</f>
        <v>0</v>
      </c>
      <c r="I4107" s="39"/>
      <c r="J4107" s="39"/>
      <c r="K4107" s="156"/>
      <c r="L4107" s="156"/>
      <c r="M4107" s="156"/>
      <c r="N4107" s="156"/>
      <c r="O4107" s="156"/>
      <c r="P4107" s="156"/>
      <c r="Q4107" s="156"/>
      <c r="R4107" s="156"/>
      <c r="S4107" s="157"/>
      <c r="T4107" s="211"/>
    </row>
    <row r="4108" spans="1:20" hidden="1" outlineLevel="1" x14ac:dyDescent="0.2">
      <c r="A4108" s="38"/>
      <c r="B4108" s="37"/>
      <c r="C4108" s="36"/>
      <c r="D4108" s="35"/>
      <c r="E4108" s="34">
        <f>D4108*H4097</f>
        <v>0</v>
      </c>
      <c r="F4108" s="33" cm="1">
        <f t="array" ref="F4108">IFERROR(_xlfn.XLOOKUP(1,(TabFournisseurs[TYPE]=A4108)*(TabFournisseurs[SUPPLIER2]=B4108)*(TabFournisseurs[REF PRODUCT]=C4108),TabFournisseurs[Cost / per m]),0)</f>
        <v>0</v>
      </c>
      <c r="G4108" s="32">
        <f t="shared" si="383"/>
        <v>0</v>
      </c>
      <c r="H4108" s="31">
        <f>G4108*H4097</f>
        <v>0</v>
      </c>
      <c r="I4108" s="30"/>
      <c r="J4108" s="30"/>
      <c r="K4108" s="156"/>
      <c r="L4108" s="156"/>
      <c r="M4108" s="156"/>
      <c r="N4108" s="156"/>
      <c r="O4108" s="156"/>
      <c r="P4108" s="156"/>
      <c r="Q4108" s="156"/>
      <c r="R4108" s="156"/>
      <c r="S4108" s="157"/>
      <c r="T4108" s="211"/>
    </row>
    <row r="4109" spans="1:20" ht="17" hidden="1" outlineLevel="1" x14ac:dyDescent="0.2">
      <c r="A4109" s="38" t="s">
        <v>80</v>
      </c>
      <c r="B4109" s="37" t="s">
        <v>81</v>
      </c>
      <c r="C4109" s="36" t="s">
        <v>351</v>
      </c>
      <c r="D4109" s="35">
        <v>3</v>
      </c>
      <c r="E4109" s="34">
        <f>D4109*H4097</f>
        <v>0</v>
      </c>
      <c r="F4109" s="33" cm="1">
        <f t="array" ref="F4109">IFERROR(_xlfn.XLOOKUP(1,(TabFournisseurs[TYPE]=A4109)*(TabFournisseurs[SUPPLIER2]=B4109)*(TabFournisseurs[REF PRODUCT]=C4109),TabFournisseurs[Cost / per m]),0)</f>
        <v>0.13</v>
      </c>
      <c r="G4109" s="32">
        <f t="shared" si="383"/>
        <v>0.39</v>
      </c>
      <c r="H4109" s="31">
        <f>G4109*H4097</f>
        <v>0</v>
      </c>
      <c r="I4109" s="30"/>
      <c r="J4109" s="30"/>
      <c r="K4109" s="29"/>
      <c r="L4109" s="29"/>
      <c r="M4109" s="29"/>
      <c r="N4109" s="29"/>
      <c r="O4109" s="29"/>
      <c r="P4109" s="29"/>
      <c r="Q4109" s="29"/>
      <c r="R4109" s="29"/>
      <c r="S4109" s="28"/>
      <c r="T4109" s="211"/>
    </row>
    <row r="4110" spans="1:20" ht="17" hidden="1" outlineLevel="1" x14ac:dyDescent="0.2">
      <c r="A4110" s="38" t="s">
        <v>80</v>
      </c>
      <c r="B4110" s="37" t="s">
        <v>81</v>
      </c>
      <c r="C4110" s="36" t="s">
        <v>82</v>
      </c>
      <c r="D4110" s="35">
        <v>10</v>
      </c>
      <c r="E4110" s="34">
        <f>D4110*H4097</f>
        <v>0</v>
      </c>
      <c r="F4110" s="33" cm="1">
        <f t="array" ref="F4110">IFERROR(_xlfn.XLOOKUP(1,(TabFournisseurs[TYPE]=A4110)*(TabFournisseurs[SUPPLIER2]=B4110)*(TabFournisseurs[REF PRODUCT]=C4110),TabFournisseurs[Cost / per m]),0)</f>
        <v>0.06</v>
      </c>
      <c r="G4110" s="32">
        <f t="shared" si="383"/>
        <v>0.6</v>
      </c>
      <c r="H4110" s="31">
        <f>G4110*H4097</f>
        <v>0</v>
      </c>
      <c r="I4110" s="158"/>
      <c r="J4110" s="159"/>
      <c r="K4110" s="29"/>
      <c r="L4110" s="29"/>
      <c r="M4110" s="29"/>
      <c r="N4110" s="29"/>
      <c r="O4110" s="29"/>
      <c r="P4110" s="29"/>
      <c r="Q4110" s="29"/>
      <c r="R4110" s="29"/>
      <c r="S4110" s="28"/>
      <c r="T4110" s="211"/>
    </row>
    <row r="4111" spans="1:20" ht="17" hidden="1" outlineLevel="1" x14ac:dyDescent="0.2">
      <c r="A4111" s="38" t="s">
        <v>72</v>
      </c>
      <c r="B4111" s="37" t="s">
        <v>73</v>
      </c>
      <c r="C4111" s="36" t="s">
        <v>352</v>
      </c>
      <c r="D4111" s="35">
        <v>0.5</v>
      </c>
      <c r="E4111" s="34">
        <f>D4111*H4097</f>
        <v>0</v>
      </c>
      <c r="F4111" s="33" cm="1">
        <f t="array" ref="F4111">IFERROR(_xlfn.XLOOKUP(1,(TabFournisseurs[TYPE]=A4111)*(TabFournisseurs[SUPPLIER2]=B4111)*(TabFournisseurs[REF PRODUCT]=C4111),TabFournisseurs[Cost / per m]),0)</f>
        <v>0</v>
      </c>
      <c r="G4111" s="32">
        <f t="shared" si="383"/>
        <v>0</v>
      </c>
      <c r="H4111" s="31">
        <f>G4111*H4097</f>
        <v>0</v>
      </c>
      <c r="I4111" s="30"/>
      <c r="J4111" s="30"/>
      <c r="K4111" s="29"/>
      <c r="L4111" s="29"/>
      <c r="M4111" s="29"/>
      <c r="N4111" s="29"/>
      <c r="O4111" s="29"/>
      <c r="P4111" s="29"/>
      <c r="Q4111" s="29"/>
      <c r="R4111" s="29"/>
      <c r="S4111" s="28"/>
      <c r="T4111" s="211"/>
    </row>
    <row r="4112" spans="1:20" ht="17" hidden="1" outlineLevel="1" x14ac:dyDescent="0.2">
      <c r="A4112" s="38" t="s">
        <v>72</v>
      </c>
      <c r="B4112" s="37" t="s">
        <v>73</v>
      </c>
      <c r="C4112" s="36" t="s">
        <v>74</v>
      </c>
      <c r="D4112" s="35">
        <v>1</v>
      </c>
      <c r="E4112" s="34">
        <f>D4112*H4097</f>
        <v>0</v>
      </c>
      <c r="F4112" s="33" cm="1">
        <f t="array" ref="F4112">IFERROR(_xlfn.XLOOKUP(1,(TabFournisseurs[TYPE]=A4112)*(TabFournisseurs[SUPPLIER2]=B4112)*(TabFournisseurs[REF PRODUCT]=C4112),TabFournisseurs[Cost / per m]),0)</f>
        <v>0.49</v>
      </c>
      <c r="G4112" s="32">
        <f t="shared" si="383"/>
        <v>0.49</v>
      </c>
      <c r="H4112" s="31">
        <f>G4112*H4097</f>
        <v>0</v>
      </c>
      <c r="I4112" s="30"/>
      <c r="J4112" s="30"/>
      <c r="K4112" s="29"/>
      <c r="L4112" s="29"/>
      <c r="M4112" s="29"/>
      <c r="N4112" s="29"/>
      <c r="O4112" s="29"/>
      <c r="P4112" s="29"/>
      <c r="Q4112" s="29"/>
      <c r="R4112" s="29"/>
      <c r="S4112" s="28"/>
      <c r="T4112" s="211"/>
    </row>
    <row r="4113" spans="1:20" ht="17" hidden="1" outlineLevel="1" x14ac:dyDescent="0.2">
      <c r="A4113" s="38" t="s">
        <v>75</v>
      </c>
      <c r="B4113" s="37" t="s">
        <v>76</v>
      </c>
      <c r="C4113" s="36" t="s">
        <v>259</v>
      </c>
      <c r="D4113" s="35">
        <v>1</v>
      </c>
      <c r="E4113" s="34">
        <f>D4113*H4097</f>
        <v>0</v>
      </c>
      <c r="F4113" s="33" cm="1">
        <f t="array" ref="F4113">IFERROR(_xlfn.XLOOKUP(1,(TabFournisseurs[TYPE]=A4113)*(TabFournisseurs[SUPPLIER2]=B4113)*(TabFournisseurs[REF PRODUCT]=C4113),TabFournisseurs[Cost / per m]),0)</f>
        <v>0.65</v>
      </c>
      <c r="G4113" s="32">
        <f t="shared" si="383"/>
        <v>0.65</v>
      </c>
      <c r="H4113" s="31">
        <f>G4113*H4097</f>
        <v>0</v>
      </c>
      <c r="I4113" s="30"/>
      <c r="J4113" s="30"/>
      <c r="K4113" s="29"/>
      <c r="L4113" s="29"/>
      <c r="M4113" s="29"/>
      <c r="N4113" s="29"/>
      <c r="O4113" s="29"/>
      <c r="P4113" s="29"/>
      <c r="Q4113" s="29"/>
      <c r="R4113" s="29"/>
      <c r="S4113" s="28"/>
      <c r="T4113" s="211"/>
    </row>
    <row r="4114" spans="1:20" ht="17" hidden="1" outlineLevel="1" x14ac:dyDescent="0.2">
      <c r="A4114" s="38" t="s">
        <v>78</v>
      </c>
      <c r="B4114" s="37" t="s">
        <v>76</v>
      </c>
      <c r="C4114" s="36" t="s">
        <v>261</v>
      </c>
      <c r="D4114" s="35">
        <v>1</v>
      </c>
      <c r="E4114" s="34">
        <f>D4114*H4097</f>
        <v>0</v>
      </c>
      <c r="F4114" s="33" cm="1">
        <f t="array" ref="F4114">IFERROR(_xlfn.XLOOKUP(1,(TabFournisseurs[TYPE]=A4114)*(TabFournisseurs[SUPPLIER2]=B4114)*(TabFournisseurs[REF PRODUCT]=C4114),TabFournisseurs[Cost / per m]),0)</f>
        <v>0.25</v>
      </c>
      <c r="G4114" s="32">
        <f t="shared" si="383"/>
        <v>0.25</v>
      </c>
      <c r="H4114" s="31">
        <f>G4114*H4097</f>
        <v>0</v>
      </c>
      <c r="I4114" s="30"/>
      <c r="J4114" s="30"/>
      <c r="K4114" s="29"/>
      <c r="L4114" s="29"/>
      <c r="M4114" s="29"/>
      <c r="N4114" s="29"/>
      <c r="O4114" s="29"/>
      <c r="P4114" s="29"/>
      <c r="Q4114" s="29"/>
      <c r="R4114" s="29"/>
      <c r="S4114" s="28"/>
      <c r="T4114" s="211"/>
    </row>
    <row r="4115" spans="1:20" hidden="1" outlineLevel="1" x14ac:dyDescent="0.2">
      <c r="A4115" s="38"/>
      <c r="B4115" s="37"/>
      <c r="C4115" s="36"/>
      <c r="D4115" s="35"/>
      <c r="E4115" s="34">
        <f>D4115*H4097</f>
        <v>0</v>
      </c>
      <c r="F4115" s="33" cm="1">
        <f t="array" ref="F4115">IFERROR(_xlfn.XLOOKUP(1,(TabFournisseurs[TYPE]=A4115)*(TabFournisseurs[SUPPLIER2]=B4115)*(TabFournisseurs[REF PRODUCT]=C4115),TabFournisseurs[Cost / per m]),0)</f>
        <v>0</v>
      </c>
      <c r="G4115" s="32">
        <f t="shared" si="383"/>
        <v>0</v>
      </c>
      <c r="H4115" s="31">
        <f>G4115*H4097</f>
        <v>0</v>
      </c>
      <c r="I4115" s="30"/>
      <c r="J4115" s="30"/>
      <c r="K4115" s="29"/>
      <c r="L4115" s="29"/>
      <c r="M4115" s="29"/>
      <c r="N4115" s="29"/>
      <c r="O4115" s="29"/>
      <c r="P4115" s="29"/>
      <c r="Q4115" s="29"/>
      <c r="R4115" s="29"/>
      <c r="S4115" s="28"/>
      <c r="T4115" s="211"/>
    </row>
    <row r="4116" spans="1:20" hidden="1" outlineLevel="1" x14ac:dyDescent="0.2">
      <c r="A4116" s="38"/>
      <c r="B4116" s="37"/>
      <c r="C4116" s="36"/>
      <c r="D4116" s="35"/>
      <c r="E4116" s="34">
        <f>D4116*H4097</f>
        <v>0</v>
      </c>
      <c r="F4116" s="33" cm="1">
        <f t="array" ref="F4116">IFERROR(_xlfn.XLOOKUP(1,(TabFournisseurs[TYPE]=A4116)*(TabFournisseurs[SUPPLIER2]=B4116)*(TabFournisseurs[REF PRODUCT]=C4116),TabFournisseurs[Cost / per m]),0)</f>
        <v>0</v>
      </c>
      <c r="G4116" s="32">
        <f t="shared" si="383"/>
        <v>0</v>
      </c>
      <c r="H4116" s="31">
        <f>G4116*H4097</f>
        <v>0</v>
      </c>
      <c r="I4116" s="30"/>
      <c r="J4116" s="30"/>
      <c r="K4116" s="29"/>
      <c r="L4116" s="29"/>
      <c r="M4116" s="29"/>
      <c r="N4116" s="29"/>
      <c r="O4116" s="29"/>
      <c r="P4116" s="29"/>
      <c r="Q4116" s="29"/>
      <c r="R4116" s="29"/>
      <c r="S4116" s="28"/>
      <c r="T4116" s="211"/>
    </row>
    <row r="4117" spans="1:20" ht="17" hidden="1" outlineLevel="1" x14ac:dyDescent="0.2">
      <c r="A4117" s="101" t="s">
        <v>38</v>
      </c>
      <c r="B4117" s="102" t="s">
        <v>39</v>
      </c>
      <c r="C4117" s="103" t="s">
        <v>102</v>
      </c>
      <c r="D4117" s="104"/>
      <c r="E4117" s="34">
        <f>D4117*H4097</f>
        <v>0</v>
      </c>
      <c r="F4117" s="33"/>
      <c r="G4117" s="129">
        <f>F4117*D4117</f>
        <v>0</v>
      </c>
      <c r="H4117" s="31">
        <f>G4117*H4097</f>
        <v>0</v>
      </c>
      <c r="I4117" s="30"/>
      <c r="J4117" s="30"/>
      <c r="K4117" s="29"/>
      <c r="L4117" s="29"/>
      <c r="M4117" s="29"/>
      <c r="N4117" s="29"/>
      <c r="O4117" s="29"/>
      <c r="P4117" s="29"/>
      <c r="Q4117" s="29"/>
      <c r="R4117" s="29"/>
      <c r="S4117" s="28"/>
      <c r="T4117" s="211"/>
    </row>
    <row r="4118" spans="1:20" ht="17" hidden="1" outlineLevel="1" x14ac:dyDescent="0.2">
      <c r="A4118" s="38" t="s">
        <v>38</v>
      </c>
      <c r="B4118" s="37" t="s">
        <v>40</v>
      </c>
      <c r="C4118" s="36" t="s">
        <v>41</v>
      </c>
      <c r="D4118" s="35">
        <v>1</v>
      </c>
      <c r="E4118" s="34">
        <f>D4118*H4097</f>
        <v>0</v>
      </c>
      <c r="F4118" s="33" cm="1">
        <f t="array" ref="F4118">IFERROR(_xlfn.XLOOKUP(1,(TabFournisseurs[TYPE]=A4118)*(TabFournisseurs[SUPPLIER2]=B4118)*(TabFournisseurs[REF PRODUCT]=C4118),TabFournisseurs[Cost / per m]),0)</f>
        <v>2</v>
      </c>
      <c r="G4118" s="32">
        <f t="shared" ref="G4118:G4119" si="384">F4118*D4118</f>
        <v>2</v>
      </c>
      <c r="H4118" s="31">
        <f>G4118*H4097</f>
        <v>0</v>
      </c>
      <c r="I4118" s="30"/>
      <c r="J4118" s="30"/>
      <c r="K4118" s="29"/>
      <c r="L4118" s="29"/>
      <c r="M4118" s="29"/>
      <c r="N4118" s="29"/>
      <c r="O4118" s="29"/>
      <c r="P4118" s="29"/>
      <c r="Q4118" s="29"/>
      <c r="R4118" s="29"/>
      <c r="S4118" s="28"/>
      <c r="T4118" s="211"/>
    </row>
    <row r="4119" spans="1:20" ht="18" hidden="1" outlineLevel="1" thickBot="1" x14ac:dyDescent="0.25">
      <c r="A4119" s="27" t="s">
        <v>38</v>
      </c>
      <c r="B4119" s="26" t="s">
        <v>42</v>
      </c>
      <c r="C4119" s="25" t="s">
        <v>43</v>
      </c>
      <c r="D4119" s="24">
        <v>1</v>
      </c>
      <c r="E4119" s="23">
        <f>D4119*H4097</f>
        <v>0</v>
      </c>
      <c r="F4119" s="22" cm="1">
        <f t="array" ref="F4119">IFERROR(_xlfn.XLOOKUP(1,(TabFournisseurs[TYPE]=A4119)*(TabFournisseurs[SUPPLIER2]=B4119)*(TabFournisseurs[REF PRODUCT]=C4119),TabFournisseurs[Cost / per m]),0)</f>
        <v>0.5</v>
      </c>
      <c r="G4119" s="21">
        <f t="shared" si="384"/>
        <v>0.5</v>
      </c>
      <c r="H4119" s="20">
        <f>G4119*H4097</f>
        <v>0</v>
      </c>
      <c r="I4119" s="19"/>
      <c r="J4119" s="19"/>
      <c r="K4119" s="18"/>
      <c r="L4119" s="18"/>
      <c r="M4119" s="18"/>
      <c r="N4119" s="18"/>
      <c r="O4119" s="18"/>
      <c r="P4119" s="18"/>
      <c r="Q4119" s="18"/>
      <c r="R4119" s="18"/>
      <c r="S4119" s="17"/>
      <c r="T4119" s="211"/>
    </row>
    <row r="4120" spans="1:20" ht="17" collapsed="1" thickBot="1" x14ac:dyDescent="0.25">
      <c r="A4120" s="95"/>
      <c r="B4120" s="95"/>
      <c r="C4120" s="95"/>
      <c r="D4120" s="95"/>
      <c r="E4120" s="95"/>
      <c r="F4120" s="95"/>
      <c r="G4120" s="95"/>
      <c r="H4120" s="95"/>
      <c r="I4120" s="95"/>
      <c r="J4120" s="95"/>
      <c r="K4120" s="95"/>
      <c r="L4120" s="95"/>
      <c r="M4120" s="95"/>
      <c r="N4120" s="95"/>
      <c r="O4120" s="95"/>
      <c r="P4120" s="95"/>
      <c r="Q4120" s="95"/>
      <c r="R4120" s="95"/>
      <c r="S4120" s="95"/>
      <c r="T4120" s="95"/>
    </row>
    <row r="4121" spans="1:20" ht="23" customHeight="1" x14ac:dyDescent="0.2">
      <c r="A4121" s="256" t="s">
        <v>420</v>
      </c>
      <c r="B4121" s="257"/>
      <c r="C4121" s="257"/>
      <c r="D4121" s="257"/>
      <c r="E4121" s="257"/>
      <c r="F4121" s="257"/>
      <c r="G4121" s="258"/>
      <c r="H4121" s="262" t="s">
        <v>234</v>
      </c>
      <c r="I4121" s="263"/>
      <c r="J4121" s="263"/>
      <c r="K4121" s="263"/>
      <c r="L4121" s="263"/>
      <c r="M4121" s="264"/>
      <c r="N4121" s="265" t="s">
        <v>1</v>
      </c>
      <c r="O4121" s="265"/>
      <c r="P4121" s="265"/>
      <c r="Q4121" s="265"/>
      <c r="R4121" s="267"/>
      <c r="S4121" s="269" t="s">
        <v>2</v>
      </c>
      <c r="T4121" s="210"/>
    </row>
    <row r="4122" spans="1:20" ht="23" customHeight="1" x14ac:dyDescent="0.2">
      <c r="A4122" s="259"/>
      <c r="B4122" s="260"/>
      <c r="C4122" s="260"/>
      <c r="D4122" s="260"/>
      <c r="E4122" s="260"/>
      <c r="F4122" s="260"/>
      <c r="G4122" s="261"/>
      <c r="H4122" s="271"/>
      <c r="I4122" s="272"/>
      <c r="J4122" s="272"/>
      <c r="K4122" s="272"/>
      <c r="L4122" s="272"/>
      <c r="M4122" s="273"/>
      <c r="N4122" s="266"/>
      <c r="O4122" s="266"/>
      <c r="P4122" s="266"/>
      <c r="Q4122" s="266"/>
      <c r="R4122" s="268"/>
      <c r="S4122" s="270"/>
      <c r="T4122" s="210"/>
    </row>
    <row r="4123" spans="1:20" hidden="1" outlineLevel="1" x14ac:dyDescent="0.2">
      <c r="A4123" s="180" t="s">
        <v>3</v>
      </c>
      <c r="B4123" s="181"/>
      <c r="C4123" s="94"/>
      <c r="D4123" s="94"/>
      <c r="E4123" s="94"/>
      <c r="F4123" s="94"/>
      <c r="G4123" s="94"/>
      <c r="H4123" s="94"/>
      <c r="I4123" s="94"/>
      <c r="J4123" s="94"/>
      <c r="K4123" s="94"/>
      <c r="L4123" s="94"/>
      <c r="M4123" s="94"/>
      <c r="N4123" s="94"/>
      <c r="O4123" s="94"/>
      <c r="P4123" s="94"/>
      <c r="Q4123" s="94"/>
      <c r="R4123" s="94"/>
      <c r="S4123" s="93" t="s">
        <v>95</v>
      </c>
      <c r="T4123" s="211"/>
    </row>
    <row r="4124" spans="1:20" ht="17" hidden="1" outlineLevel="1" thickBot="1" x14ac:dyDescent="0.25">
      <c r="A4124" s="92"/>
      <c r="B4124" s="42"/>
      <c r="C4124" s="42"/>
      <c r="D4124" s="42"/>
      <c r="E4124" s="42"/>
      <c r="F4124" s="42"/>
      <c r="G4124" s="42"/>
      <c r="H4124" s="42"/>
      <c r="I4124" s="42"/>
      <c r="J4124" s="42"/>
      <c r="K4124" s="42"/>
      <c r="L4124" s="42"/>
      <c r="M4124" s="42"/>
      <c r="N4124" s="42"/>
      <c r="O4124" s="42"/>
      <c r="P4124" s="42"/>
      <c r="Q4124" s="42"/>
      <c r="R4124" s="42"/>
      <c r="S4124" s="47"/>
      <c r="T4124" s="211"/>
    </row>
    <row r="4125" spans="1:20" ht="17" hidden="1" customHeight="1" outlineLevel="1" thickBot="1" x14ac:dyDescent="0.25">
      <c r="A4125" s="182" t="e" vm="69">
        <v>#VALUE!</v>
      </c>
      <c r="B4125" s="183"/>
      <c r="C4125" s="91" t="s">
        <v>6</v>
      </c>
      <c r="D4125" s="90" t="s">
        <v>7</v>
      </c>
      <c r="E4125" s="106" t="s">
        <v>423</v>
      </c>
      <c r="F4125" s="42"/>
      <c r="G4125" s="42"/>
      <c r="H4125" s="84" t="s">
        <v>8</v>
      </c>
      <c r="I4125" s="88"/>
      <c r="J4125" s="88"/>
      <c r="K4125" s="88"/>
      <c r="L4125" s="88"/>
      <c r="M4125" s="88"/>
      <c r="N4125" s="88"/>
      <c r="O4125" s="88"/>
      <c r="P4125" s="88"/>
      <c r="Q4125" s="88"/>
      <c r="S4125" s="87"/>
      <c r="T4125" s="211"/>
    </row>
    <row r="4126" spans="1:20" ht="16" hidden="1" customHeight="1" outlineLevel="1" x14ac:dyDescent="0.2">
      <c r="A4126" s="184"/>
      <c r="B4126" s="185"/>
      <c r="C4126" s="188"/>
      <c r="D4126" s="86" t="s">
        <v>9</v>
      </c>
      <c r="E4126" s="85" t="s">
        <v>49</v>
      </c>
      <c r="F4126" s="42"/>
      <c r="G4126" s="42"/>
      <c r="H4126" s="84" t="s">
        <v>10</v>
      </c>
      <c r="I4126" s="83"/>
      <c r="J4126" s="83"/>
      <c r="K4126" s="83"/>
      <c r="L4126" s="83"/>
      <c r="M4126" s="83"/>
      <c r="N4126" s="83"/>
      <c r="O4126" s="83"/>
      <c r="P4126" s="83"/>
      <c r="Q4126" s="83"/>
      <c r="R4126" s="191"/>
      <c r="S4126" s="192"/>
      <c r="T4126" s="211"/>
    </row>
    <row r="4127" spans="1:20" ht="16" hidden="1" customHeight="1" outlineLevel="1" x14ac:dyDescent="0.2">
      <c r="A4127" s="184"/>
      <c r="B4127" s="185"/>
      <c r="C4127" s="189"/>
      <c r="D4127" s="63" t="s">
        <v>11</v>
      </c>
      <c r="E4127" s="82" t="s">
        <v>50</v>
      </c>
      <c r="F4127" s="42"/>
      <c r="G4127" s="48"/>
      <c r="H4127" s="81"/>
      <c r="I4127" s="80"/>
      <c r="J4127" s="80"/>
      <c r="K4127" s="80"/>
      <c r="L4127" s="80"/>
      <c r="M4127" s="80"/>
      <c r="N4127" s="80"/>
      <c r="O4127" s="80"/>
      <c r="P4127" s="80"/>
      <c r="Q4127" s="80"/>
      <c r="R4127" s="191"/>
      <c r="S4127" s="192"/>
      <c r="T4127" s="211"/>
    </row>
    <row r="4128" spans="1:20" ht="16" hidden="1" customHeight="1" outlineLevel="1" thickBot="1" x14ac:dyDescent="0.25">
      <c r="A4128" s="184"/>
      <c r="B4128" s="185"/>
      <c r="C4128" s="189"/>
      <c r="D4128" s="63" t="s">
        <v>12</v>
      </c>
      <c r="E4128" s="130"/>
      <c r="F4128" s="42"/>
      <c r="G4128" s="48"/>
      <c r="H4128" s="81"/>
      <c r="I4128" s="80"/>
      <c r="J4128" s="80"/>
      <c r="K4128" s="80"/>
      <c r="L4128" s="80"/>
      <c r="M4128" s="80"/>
      <c r="N4128" s="80"/>
      <c r="O4128" s="80"/>
      <c r="P4128" s="80"/>
      <c r="Q4128" s="80"/>
      <c r="R4128" s="152"/>
      <c r="S4128" s="153"/>
      <c r="T4128" s="211"/>
    </row>
    <row r="4129" spans="1:20" ht="16" hidden="1" customHeight="1" outlineLevel="1" thickBot="1" x14ac:dyDescent="0.25">
      <c r="A4129" s="184"/>
      <c r="B4129" s="185"/>
      <c r="C4129" s="189"/>
      <c r="D4129" s="63" t="s">
        <v>13</v>
      </c>
      <c r="E4129" s="105" t="b">
        <v>0</v>
      </c>
      <c r="F4129" s="42"/>
      <c r="G4129" s="48"/>
      <c r="H4129" s="59" t="s">
        <v>14</v>
      </c>
      <c r="I4129" s="58">
        <v>48</v>
      </c>
      <c r="J4129" s="58">
        <v>50</v>
      </c>
      <c r="K4129" s="58">
        <v>52</v>
      </c>
      <c r="L4129" s="58">
        <v>54</v>
      </c>
      <c r="M4129" s="58">
        <v>56</v>
      </c>
      <c r="N4129" s="58">
        <v>58</v>
      </c>
      <c r="O4129" s="58">
        <v>60</v>
      </c>
      <c r="P4129" s="58">
        <v>62</v>
      </c>
      <c r="Q4129" s="57">
        <v>64</v>
      </c>
      <c r="S4129" s="79"/>
      <c r="T4129" s="211"/>
    </row>
    <row r="4130" spans="1:20" hidden="1" outlineLevel="1" x14ac:dyDescent="0.2">
      <c r="A4130" s="184"/>
      <c r="B4130" s="185"/>
      <c r="C4130" s="189"/>
      <c r="D4130" s="193"/>
      <c r="E4130" s="194"/>
      <c r="F4130" s="42"/>
      <c r="G4130" s="48"/>
      <c r="H4130" s="78">
        <f t="shared" ref="H4130:H4137" si="385">SUM(I4130:Q4130)</f>
        <v>0</v>
      </c>
      <c r="I4130" s="77"/>
      <c r="J4130" s="77"/>
      <c r="K4130" s="77"/>
      <c r="L4130" s="77"/>
      <c r="M4130" s="77"/>
      <c r="N4130" s="77"/>
      <c r="O4130" s="77"/>
      <c r="P4130" s="77"/>
      <c r="Q4130" s="77"/>
      <c r="R4130" s="195" t="s">
        <v>15</v>
      </c>
      <c r="S4130" s="196"/>
      <c r="T4130" s="211"/>
    </row>
    <row r="4131" spans="1:20" ht="16" hidden="1" customHeight="1" outlineLevel="1" x14ac:dyDescent="0.2">
      <c r="A4131" s="184"/>
      <c r="B4131" s="185"/>
      <c r="C4131" s="189"/>
      <c r="D4131" s="63" t="s">
        <v>16</v>
      </c>
      <c r="E4131" s="76" t="s">
        <v>345</v>
      </c>
      <c r="F4131" s="42"/>
      <c r="G4131" s="48"/>
      <c r="H4131" s="73">
        <f t="shared" si="385"/>
        <v>0</v>
      </c>
      <c r="I4131" s="68"/>
      <c r="J4131" s="68"/>
      <c r="K4131" s="68"/>
      <c r="L4131" s="68"/>
      <c r="M4131" s="68"/>
      <c r="N4131" s="68"/>
      <c r="O4131" s="68"/>
      <c r="P4131" s="68"/>
      <c r="Q4131" s="68"/>
      <c r="R4131" s="197"/>
      <c r="S4131" s="192"/>
      <c r="T4131" s="211"/>
    </row>
    <row r="4132" spans="1:20" ht="16" hidden="1" customHeight="1" outlineLevel="1" x14ac:dyDescent="0.2">
      <c r="A4132" s="184"/>
      <c r="B4132" s="185"/>
      <c r="C4132" s="189"/>
      <c r="D4132" s="63" t="s">
        <v>17</v>
      </c>
      <c r="E4132" s="75" t="s">
        <v>346</v>
      </c>
      <c r="F4132" s="42"/>
      <c r="G4132" s="42"/>
      <c r="H4132" s="73">
        <f t="shared" si="385"/>
        <v>0</v>
      </c>
      <c r="I4132" s="68"/>
      <c r="J4132" s="68"/>
      <c r="K4132" s="68"/>
      <c r="L4132" s="68"/>
      <c r="M4132" s="68"/>
      <c r="N4132" s="68"/>
      <c r="O4132" s="68"/>
      <c r="P4132" s="68"/>
      <c r="Q4132" s="68"/>
      <c r="R4132" s="197"/>
      <c r="S4132" s="192"/>
      <c r="T4132" s="211"/>
    </row>
    <row r="4133" spans="1:20" hidden="1" outlineLevel="1" x14ac:dyDescent="0.2">
      <c r="A4133" s="184"/>
      <c r="B4133" s="185"/>
      <c r="C4133" s="189"/>
      <c r="D4133" s="193"/>
      <c r="E4133" s="194"/>
      <c r="F4133" s="42"/>
      <c r="G4133" s="48"/>
      <c r="H4133" s="73">
        <f t="shared" si="385"/>
        <v>0</v>
      </c>
      <c r="I4133" s="68"/>
      <c r="J4133" s="68"/>
      <c r="K4133" s="68"/>
      <c r="L4133" s="68"/>
      <c r="M4133" s="68"/>
      <c r="N4133" s="68"/>
      <c r="O4133" s="68"/>
      <c r="P4133" s="68"/>
      <c r="Q4133" s="68"/>
      <c r="R4133" s="197"/>
      <c r="S4133" s="192"/>
      <c r="T4133" s="211"/>
    </row>
    <row r="4134" spans="1:20" ht="16" hidden="1" customHeight="1" outlineLevel="1" x14ac:dyDescent="0.2">
      <c r="A4134" s="184"/>
      <c r="B4134" s="185"/>
      <c r="C4134" s="189"/>
      <c r="D4134" s="63" t="s">
        <v>18</v>
      </c>
      <c r="E4134" s="76">
        <v>90</v>
      </c>
      <c r="F4134" s="42"/>
      <c r="G4134" s="48"/>
      <c r="H4134" s="73">
        <f t="shared" si="385"/>
        <v>0</v>
      </c>
      <c r="I4134" s="68"/>
      <c r="J4134" s="68"/>
      <c r="K4134" s="68"/>
      <c r="L4134" s="68"/>
      <c r="M4134" s="68"/>
      <c r="N4134" s="68"/>
      <c r="O4134" s="68"/>
      <c r="P4134" s="68"/>
      <c r="Q4134" s="68"/>
      <c r="R4134" s="197"/>
      <c r="S4134" s="192"/>
      <c r="T4134" s="211"/>
    </row>
    <row r="4135" spans="1:20" ht="16" hidden="1" customHeight="1" outlineLevel="1" x14ac:dyDescent="0.2">
      <c r="A4135" s="184"/>
      <c r="B4135" s="185"/>
      <c r="C4135" s="189"/>
      <c r="D4135" s="63" t="s">
        <v>19</v>
      </c>
      <c r="E4135" s="75">
        <f>SUM(G4148:G4162)</f>
        <v>18.085000000000001</v>
      </c>
      <c r="F4135" s="42"/>
      <c r="G4135" s="42"/>
      <c r="H4135" s="73">
        <f t="shared" si="385"/>
        <v>0</v>
      </c>
      <c r="I4135" s="68"/>
      <c r="J4135" s="68"/>
      <c r="K4135" s="68"/>
      <c r="L4135" s="68"/>
      <c r="M4135" s="68"/>
      <c r="N4135" s="68"/>
      <c r="O4135" s="68"/>
      <c r="P4135" s="68"/>
      <c r="Q4135" s="68"/>
      <c r="R4135" s="197"/>
      <c r="S4135" s="192"/>
      <c r="T4135" s="211"/>
    </row>
    <row r="4136" spans="1:20" hidden="1" outlineLevel="1" x14ac:dyDescent="0.2">
      <c r="A4136" s="184"/>
      <c r="B4136" s="185"/>
      <c r="C4136" s="189"/>
      <c r="D4136" s="193"/>
      <c r="E4136" s="194"/>
      <c r="F4136" s="42"/>
      <c r="G4136" s="48"/>
      <c r="H4136" s="73">
        <f t="shared" si="385"/>
        <v>0</v>
      </c>
      <c r="I4136" s="68"/>
      <c r="J4136" s="68"/>
      <c r="K4136" s="68"/>
      <c r="L4136" s="68"/>
      <c r="M4136" s="68"/>
      <c r="N4136" s="68"/>
      <c r="O4136" s="68"/>
      <c r="P4136" s="68"/>
      <c r="Q4136" s="68"/>
      <c r="R4136" s="197"/>
      <c r="S4136" s="192"/>
      <c r="T4136" s="211"/>
    </row>
    <row r="4137" spans="1:20" ht="16" hidden="1" customHeight="1" outlineLevel="1" x14ac:dyDescent="0.2">
      <c r="A4137" s="184"/>
      <c r="B4137" s="185"/>
      <c r="C4137" s="189"/>
      <c r="D4137" s="63" t="s">
        <v>20</v>
      </c>
      <c r="E4137" s="75">
        <f>SUM(E4134:E4135)</f>
        <v>108.08500000000001</v>
      </c>
      <c r="F4137" s="42"/>
      <c r="G4137" s="74"/>
      <c r="H4137" s="73">
        <f t="shared" si="385"/>
        <v>0</v>
      </c>
      <c r="I4137" s="68"/>
      <c r="J4137" s="68"/>
      <c r="K4137" s="68"/>
      <c r="L4137" s="68"/>
      <c r="M4137" s="68"/>
      <c r="N4137" s="68"/>
      <c r="O4137" s="68"/>
      <c r="P4137" s="68"/>
      <c r="Q4137" s="68"/>
      <c r="R4137" s="197"/>
      <c r="S4137" s="192"/>
      <c r="T4137" s="211"/>
    </row>
    <row r="4138" spans="1:20" ht="16" hidden="1" customHeight="1" outlineLevel="1" x14ac:dyDescent="0.2">
      <c r="A4138" s="184"/>
      <c r="B4138" s="185"/>
      <c r="C4138" s="189"/>
      <c r="D4138" s="63" t="s">
        <v>21</v>
      </c>
      <c r="E4138" s="72">
        <f>SUM(E4140/E4137)</f>
        <v>4.5797289170560207</v>
      </c>
      <c r="F4138" s="42"/>
      <c r="G4138" s="71" t="s">
        <v>11</v>
      </c>
      <c r="H4138" s="69">
        <v>0</v>
      </c>
      <c r="I4138" s="68"/>
      <c r="J4138" s="68"/>
      <c r="K4138" s="68"/>
      <c r="L4138" s="68"/>
      <c r="M4138" s="68"/>
      <c r="N4138" s="68"/>
      <c r="O4138" s="68"/>
      <c r="P4138" s="68"/>
      <c r="Q4138" s="67"/>
      <c r="R4138" s="197"/>
      <c r="S4138" s="192"/>
      <c r="T4138" s="211"/>
    </row>
    <row r="4139" spans="1:20" ht="17" hidden="1" outlineLevel="1" thickBot="1" x14ac:dyDescent="0.25">
      <c r="A4139" s="184"/>
      <c r="B4139" s="185"/>
      <c r="C4139" s="189"/>
      <c r="D4139" s="193"/>
      <c r="E4139" s="194"/>
      <c r="F4139" s="42"/>
      <c r="G4139" s="70" t="s">
        <v>22</v>
      </c>
      <c r="H4139" s="69">
        <v>0</v>
      </c>
      <c r="I4139" s="68"/>
      <c r="J4139" s="68"/>
      <c r="K4139" s="68"/>
      <c r="L4139" s="68"/>
      <c r="M4139" s="68"/>
      <c r="N4139" s="68"/>
      <c r="O4139" s="68"/>
      <c r="P4139" s="68"/>
      <c r="Q4139" s="67"/>
      <c r="R4139" s="197"/>
      <c r="S4139" s="192"/>
      <c r="T4139" s="211"/>
    </row>
    <row r="4140" spans="1:20" ht="16" hidden="1" customHeight="1" outlineLevel="1" thickBot="1" x14ac:dyDescent="0.25">
      <c r="A4140" s="184"/>
      <c r="B4140" s="185"/>
      <c r="C4140" s="189"/>
      <c r="D4140" s="63" t="s">
        <v>23</v>
      </c>
      <c r="E4140" s="66">
        <v>495</v>
      </c>
      <c r="G4140" s="48"/>
      <c r="H4140" s="65">
        <f>SUM(H4138:H4139)</f>
        <v>0</v>
      </c>
      <c r="I4140" s="64">
        <f t="shared" ref="I4140:Q4140" si="386">SUM(I4130:I4137)</f>
        <v>0</v>
      </c>
      <c r="J4140" s="64">
        <f t="shared" si="386"/>
        <v>0</v>
      </c>
      <c r="K4140" s="64">
        <f t="shared" si="386"/>
        <v>0</v>
      </c>
      <c r="L4140" s="64">
        <f t="shared" si="386"/>
        <v>0</v>
      </c>
      <c r="M4140" s="64">
        <f t="shared" si="386"/>
        <v>0</v>
      </c>
      <c r="N4140" s="64">
        <f t="shared" si="386"/>
        <v>0</v>
      </c>
      <c r="O4140" s="64">
        <f t="shared" si="386"/>
        <v>0</v>
      </c>
      <c r="P4140" s="64">
        <f t="shared" si="386"/>
        <v>0</v>
      </c>
      <c r="Q4140" s="64">
        <f t="shared" si="386"/>
        <v>0</v>
      </c>
      <c r="R4140" s="197"/>
      <c r="S4140" s="192"/>
      <c r="T4140" s="211"/>
    </row>
    <row r="4141" spans="1:20" ht="17" hidden="1" customHeight="1" outlineLevel="1" thickBot="1" x14ac:dyDescent="0.25">
      <c r="A4141" s="184"/>
      <c r="B4141" s="185"/>
      <c r="C4141" s="189"/>
      <c r="D4141" s="63" t="s">
        <v>24</v>
      </c>
      <c r="E4141" s="62">
        <f>SUM(E4140/2.5)</f>
        <v>198</v>
      </c>
      <c r="F4141" s="42"/>
      <c r="G4141" s="61"/>
      <c r="H4141" s="60" t="s">
        <v>14</v>
      </c>
      <c r="I4141" s="59">
        <v>48</v>
      </c>
      <c r="J4141" s="58">
        <v>50</v>
      </c>
      <c r="K4141" s="58">
        <v>52</v>
      </c>
      <c r="L4141" s="58">
        <v>54</v>
      </c>
      <c r="M4141" s="58">
        <v>56</v>
      </c>
      <c r="N4141" s="58">
        <v>58</v>
      </c>
      <c r="O4141" s="58">
        <v>60</v>
      </c>
      <c r="P4141" s="58">
        <v>62</v>
      </c>
      <c r="Q4141" s="57">
        <v>64</v>
      </c>
      <c r="R4141" s="197"/>
      <c r="S4141" s="192"/>
      <c r="T4141" s="211"/>
    </row>
    <row r="4142" spans="1:20" ht="17" hidden="1" outlineLevel="1" thickBot="1" x14ac:dyDescent="0.25">
      <c r="A4142" s="186"/>
      <c r="B4142" s="187"/>
      <c r="C4142" s="190"/>
      <c r="D4142" s="56" t="s">
        <v>25</v>
      </c>
      <c r="E4142" s="55">
        <f>SUM(E4140/2.2)</f>
        <v>224.99999999999997</v>
      </c>
      <c r="F4142" s="42"/>
      <c r="G4142" s="42"/>
      <c r="H4142" s="42"/>
      <c r="I4142" s="42"/>
      <c r="J4142" s="42"/>
      <c r="K4142" s="42"/>
      <c r="L4142" s="42"/>
      <c r="M4142" s="42"/>
      <c r="N4142" s="42"/>
      <c r="O4142" s="42"/>
      <c r="P4142" s="42"/>
      <c r="Q4142" s="42"/>
      <c r="R4142" s="198"/>
      <c r="S4142" s="199"/>
      <c r="T4142" s="211"/>
    </row>
    <row r="4143" spans="1:20" ht="17" hidden="1" outlineLevel="1" thickBot="1" x14ac:dyDescent="0.25">
      <c r="A4143" s="54" t="s">
        <v>26</v>
      </c>
      <c r="B4143" s="53"/>
      <c r="C4143" s="42"/>
      <c r="D4143" s="48"/>
      <c r="E4143" s="52"/>
      <c r="F4143" s="42"/>
      <c r="S4143" s="28"/>
      <c r="T4143" s="211"/>
    </row>
    <row r="4144" spans="1:20" hidden="1" outlineLevel="1" x14ac:dyDescent="0.2">
      <c r="A4144" s="51" t="s">
        <v>27</v>
      </c>
      <c r="B4144" s="50"/>
      <c r="C4144" s="42"/>
      <c r="D4144" s="48"/>
      <c r="E4144" s="42"/>
      <c r="F4144" s="42"/>
      <c r="R4144" s="42"/>
      <c r="S4144" s="47"/>
      <c r="T4144" s="211"/>
    </row>
    <row r="4145" spans="1:20" hidden="1" outlineLevel="1" x14ac:dyDescent="0.2">
      <c r="A4145" s="49"/>
      <c r="B4145" s="42"/>
      <c r="C4145" s="42"/>
      <c r="D4145" s="48"/>
      <c r="E4145" s="42"/>
      <c r="F4145" s="42"/>
      <c r="G4145" s="42"/>
      <c r="H4145" s="42"/>
      <c r="I4145" s="42"/>
      <c r="J4145" s="42"/>
      <c r="K4145" s="42"/>
      <c r="L4145" s="42"/>
      <c r="M4145" s="42"/>
      <c r="N4145" s="42"/>
      <c r="O4145" s="42"/>
      <c r="P4145" s="42"/>
      <c r="Q4145" s="42"/>
      <c r="R4145" s="42"/>
      <c r="S4145" s="47"/>
      <c r="T4145" s="211"/>
    </row>
    <row r="4146" spans="1:20" ht="17" hidden="1" outlineLevel="1" thickBot="1" x14ac:dyDescent="0.25">
      <c r="A4146" s="49" t="s">
        <v>28</v>
      </c>
      <c r="B4146" s="42"/>
      <c r="C4146" s="42"/>
      <c r="D4146" s="48"/>
      <c r="E4146" s="42"/>
      <c r="F4146" s="42"/>
      <c r="G4146" s="42"/>
      <c r="H4146" s="42"/>
      <c r="I4146" s="42"/>
      <c r="J4146" s="42"/>
      <c r="K4146" s="42"/>
      <c r="L4146" s="42"/>
      <c r="M4146" s="42"/>
      <c r="N4146" s="42"/>
      <c r="O4146" s="42"/>
      <c r="P4146" s="42"/>
      <c r="Q4146" s="42"/>
      <c r="R4146" s="42"/>
      <c r="S4146" s="47"/>
      <c r="T4146" s="211"/>
    </row>
    <row r="4147" spans="1:20" hidden="1" outlineLevel="1" x14ac:dyDescent="0.2">
      <c r="A4147" s="46" t="s">
        <v>29</v>
      </c>
      <c r="B4147" s="45" t="s">
        <v>30</v>
      </c>
      <c r="C4147" s="44" t="s">
        <v>31</v>
      </c>
      <c r="D4147" s="44" t="s">
        <v>32</v>
      </c>
      <c r="E4147" s="44" t="s">
        <v>33</v>
      </c>
      <c r="F4147" s="44" t="s">
        <v>34</v>
      </c>
      <c r="G4147" s="44" t="s">
        <v>35</v>
      </c>
      <c r="H4147" s="43" t="s">
        <v>36</v>
      </c>
      <c r="I4147" s="200" t="s">
        <v>37</v>
      </c>
      <c r="J4147" s="201"/>
      <c r="K4147" s="202"/>
      <c r="L4147" s="202"/>
      <c r="M4147" s="202"/>
      <c r="N4147" s="202"/>
      <c r="O4147" s="202"/>
      <c r="P4147" s="42"/>
      <c r="Q4147" s="42"/>
      <c r="R4147" s="42"/>
      <c r="S4147" s="28"/>
      <c r="T4147" s="211"/>
    </row>
    <row r="4148" spans="1:20" ht="17" hidden="1" outlineLevel="1" x14ac:dyDescent="0.2">
      <c r="A4148" s="38" t="s">
        <v>54</v>
      </c>
      <c r="B4148" s="37" t="s">
        <v>70</v>
      </c>
      <c r="C4148" s="36" t="s">
        <v>303</v>
      </c>
      <c r="D4148" s="35">
        <v>1.85</v>
      </c>
      <c r="E4148" s="41">
        <f>D4148*H4140</f>
        <v>0</v>
      </c>
      <c r="F4148" s="33" cm="1">
        <f t="array" ref="F4148">IFERROR(_xlfn.XLOOKUP(1,(TabFournisseurs[TYPE]=A4148)*(TabFournisseurs[SUPPLIER2]=B4148)*(TabFournisseurs[REF PRODUCT]=C4148),TabFournisseurs[Cost / per m]),0)</f>
        <v>6.7</v>
      </c>
      <c r="G4148" s="96">
        <f>F4148*D4148</f>
        <v>12.395000000000001</v>
      </c>
      <c r="H4148" s="40">
        <f>G4148*H4140</f>
        <v>0</v>
      </c>
      <c r="I4148" s="203"/>
      <c r="J4148" s="201"/>
      <c r="K4148" s="156"/>
      <c r="L4148" s="156"/>
      <c r="M4148" s="156"/>
      <c r="N4148" s="156"/>
      <c r="O4148" s="156"/>
      <c r="P4148" s="156"/>
      <c r="Q4148" s="156"/>
      <c r="R4148" s="156"/>
      <c r="S4148" s="157"/>
      <c r="T4148" s="211"/>
    </row>
    <row r="4149" spans="1:20" ht="17" hidden="1" outlineLevel="1" x14ac:dyDescent="0.2">
      <c r="A4149" s="38" t="s">
        <v>63</v>
      </c>
      <c r="B4149" s="37" t="s">
        <v>64</v>
      </c>
      <c r="C4149" s="36" t="s">
        <v>65</v>
      </c>
      <c r="D4149" s="35">
        <v>0.6</v>
      </c>
      <c r="E4149" s="34">
        <f>D4149*H4140</f>
        <v>0</v>
      </c>
      <c r="F4149" s="33" cm="1">
        <f t="array" ref="F4149">IFERROR(_xlfn.XLOOKUP(1,(TabFournisseurs[TYPE]=A4149)*(TabFournisseurs[SUPPLIER2]=B4149)*(TabFournisseurs[REF PRODUCT]=C4149),TabFournisseurs[Cost / per m]),0)</f>
        <v>1.35</v>
      </c>
      <c r="G4149" s="32">
        <f t="shared" ref="G4149:G4159" si="387">F4149*D4149</f>
        <v>0.81</v>
      </c>
      <c r="H4149" s="31">
        <f>G4149*H4140</f>
        <v>0</v>
      </c>
      <c r="I4149" s="39"/>
      <c r="J4149" s="39"/>
      <c r="K4149" s="156"/>
      <c r="L4149" s="156"/>
      <c r="M4149" s="156"/>
      <c r="N4149" s="156"/>
      <c r="O4149" s="156"/>
      <c r="P4149" s="156"/>
      <c r="Q4149" s="156"/>
      <c r="R4149" s="156"/>
      <c r="S4149" s="157"/>
      <c r="T4149" s="211"/>
    </row>
    <row r="4150" spans="1:20" hidden="1" outlineLevel="1" x14ac:dyDescent="0.2">
      <c r="A4150" s="38"/>
      <c r="B4150" s="37"/>
      <c r="C4150" s="36"/>
      <c r="D4150" s="35"/>
      <c r="E4150" s="34">
        <f>D4150*H4140</f>
        <v>0</v>
      </c>
      <c r="F4150" s="33" cm="1">
        <f t="array" ref="F4150">IFERROR(_xlfn.XLOOKUP(1,(TabFournisseurs[TYPE]=A4150)*(TabFournisseurs[SUPPLIER2]=B4150)*(TabFournisseurs[REF PRODUCT]=C4150),TabFournisseurs[Cost / per m]),0)</f>
        <v>0</v>
      </c>
      <c r="G4150" s="32">
        <f t="shared" si="387"/>
        <v>0</v>
      </c>
      <c r="H4150" s="31">
        <f>G4150*H4140</f>
        <v>0</v>
      </c>
      <c r="I4150" s="39"/>
      <c r="J4150" s="39"/>
      <c r="K4150" s="156"/>
      <c r="L4150" s="156"/>
      <c r="M4150" s="156"/>
      <c r="N4150" s="156"/>
      <c r="O4150" s="156"/>
      <c r="P4150" s="156"/>
      <c r="Q4150" s="156"/>
      <c r="R4150" s="156"/>
      <c r="S4150" s="157"/>
      <c r="T4150" s="211"/>
    </row>
    <row r="4151" spans="1:20" hidden="1" outlineLevel="1" x14ac:dyDescent="0.2">
      <c r="A4151" s="38"/>
      <c r="B4151" s="37"/>
      <c r="C4151" s="36"/>
      <c r="D4151" s="35"/>
      <c r="E4151" s="34">
        <f>D4151*H4140</f>
        <v>0</v>
      </c>
      <c r="F4151" s="33" cm="1">
        <f t="array" ref="F4151">IFERROR(_xlfn.XLOOKUP(1,(TabFournisseurs[TYPE]=A4151)*(TabFournisseurs[SUPPLIER2]=B4151)*(TabFournisseurs[REF PRODUCT]=C4151),TabFournisseurs[Cost / per m]),0)</f>
        <v>0</v>
      </c>
      <c r="G4151" s="32">
        <f t="shared" si="387"/>
        <v>0</v>
      </c>
      <c r="H4151" s="31">
        <f>G4151*H4140</f>
        <v>0</v>
      </c>
      <c r="I4151" s="30"/>
      <c r="J4151" s="30"/>
      <c r="K4151" s="156"/>
      <c r="L4151" s="156"/>
      <c r="M4151" s="156"/>
      <c r="N4151" s="156"/>
      <c r="O4151" s="156"/>
      <c r="P4151" s="156"/>
      <c r="Q4151" s="156"/>
      <c r="R4151" s="156"/>
      <c r="S4151" s="157"/>
      <c r="T4151" s="211"/>
    </row>
    <row r="4152" spans="1:20" ht="17" hidden="1" outlineLevel="1" x14ac:dyDescent="0.2">
      <c r="A4152" s="38" t="s">
        <v>80</v>
      </c>
      <c r="B4152" s="37" t="s">
        <v>81</v>
      </c>
      <c r="C4152" s="36" t="s">
        <v>351</v>
      </c>
      <c r="D4152" s="35">
        <v>3</v>
      </c>
      <c r="E4152" s="34">
        <f>D4152*H4140</f>
        <v>0</v>
      </c>
      <c r="F4152" s="33" cm="1">
        <f t="array" ref="F4152">IFERROR(_xlfn.XLOOKUP(1,(TabFournisseurs[TYPE]=A4152)*(TabFournisseurs[SUPPLIER2]=B4152)*(TabFournisseurs[REF PRODUCT]=C4152),TabFournisseurs[Cost / per m]),0)</f>
        <v>0.13</v>
      </c>
      <c r="G4152" s="32">
        <f t="shared" si="387"/>
        <v>0.39</v>
      </c>
      <c r="H4152" s="31">
        <f>G4152*H4140</f>
        <v>0</v>
      </c>
      <c r="I4152" s="30"/>
      <c r="J4152" s="30"/>
      <c r="K4152" s="29"/>
      <c r="L4152" s="29"/>
      <c r="M4152" s="29"/>
      <c r="N4152" s="29"/>
      <c r="O4152" s="29"/>
      <c r="P4152" s="29"/>
      <c r="Q4152" s="29"/>
      <c r="R4152" s="29"/>
      <c r="S4152" s="28"/>
      <c r="T4152" s="211"/>
    </row>
    <row r="4153" spans="1:20" ht="17" hidden="1" outlineLevel="1" x14ac:dyDescent="0.2">
      <c r="A4153" s="38" t="s">
        <v>80</v>
      </c>
      <c r="B4153" s="37" t="s">
        <v>81</v>
      </c>
      <c r="C4153" s="36" t="s">
        <v>82</v>
      </c>
      <c r="D4153" s="35">
        <v>10</v>
      </c>
      <c r="E4153" s="34">
        <f>D4153*H4140</f>
        <v>0</v>
      </c>
      <c r="F4153" s="33" cm="1">
        <f t="array" ref="F4153">IFERROR(_xlfn.XLOOKUP(1,(TabFournisseurs[TYPE]=A4153)*(TabFournisseurs[SUPPLIER2]=B4153)*(TabFournisseurs[REF PRODUCT]=C4153),TabFournisseurs[Cost / per m]),0)</f>
        <v>0.06</v>
      </c>
      <c r="G4153" s="32">
        <f t="shared" si="387"/>
        <v>0.6</v>
      </c>
      <c r="H4153" s="31">
        <f>G4153*H4140</f>
        <v>0</v>
      </c>
      <c r="I4153" s="158"/>
      <c r="J4153" s="159"/>
      <c r="K4153" s="29"/>
      <c r="L4153" s="29"/>
      <c r="M4153" s="29"/>
      <c r="N4153" s="29"/>
      <c r="O4153" s="29"/>
      <c r="P4153" s="29"/>
      <c r="Q4153" s="29"/>
      <c r="R4153" s="29"/>
      <c r="S4153" s="28"/>
      <c r="T4153" s="211"/>
    </row>
    <row r="4154" spans="1:20" ht="17" hidden="1" outlineLevel="1" x14ac:dyDescent="0.2">
      <c r="A4154" s="38" t="s">
        <v>72</v>
      </c>
      <c r="B4154" s="37" t="s">
        <v>73</v>
      </c>
      <c r="C4154" s="36" t="s">
        <v>352</v>
      </c>
      <c r="D4154" s="35">
        <v>0.5</v>
      </c>
      <c r="E4154" s="34">
        <f>D4154*H4140</f>
        <v>0</v>
      </c>
      <c r="F4154" s="33" cm="1">
        <f t="array" ref="F4154">IFERROR(_xlfn.XLOOKUP(1,(TabFournisseurs[TYPE]=A4154)*(TabFournisseurs[SUPPLIER2]=B4154)*(TabFournisseurs[REF PRODUCT]=C4154),TabFournisseurs[Cost / per m]),0)</f>
        <v>0</v>
      </c>
      <c r="G4154" s="32">
        <f t="shared" si="387"/>
        <v>0</v>
      </c>
      <c r="H4154" s="31">
        <f>G4154*H4140</f>
        <v>0</v>
      </c>
      <c r="I4154" s="30"/>
      <c r="J4154" s="30"/>
      <c r="K4154" s="29"/>
      <c r="L4154" s="29"/>
      <c r="M4154" s="29"/>
      <c r="N4154" s="29"/>
      <c r="O4154" s="29"/>
      <c r="P4154" s="29"/>
      <c r="Q4154" s="29"/>
      <c r="R4154" s="29"/>
      <c r="S4154" s="28"/>
      <c r="T4154" s="211"/>
    </row>
    <row r="4155" spans="1:20" ht="17" hidden="1" outlineLevel="1" x14ac:dyDescent="0.2">
      <c r="A4155" s="38" t="s">
        <v>72</v>
      </c>
      <c r="B4155" s="37" t="s">
        <v>73</v>
      </c>
      <c r="C4155" s="36" t="s">
        <v>74</v>
      </c>
      <c r="D4155" s="35">
        <v>1</v>
      </c>
      <c r="E4155" s="34">
        <f>D4155*H4140</f>
        <v>0</v>
      </c>
      <c r="F4155" s="33" cm="1">
        <f t="array" ref="F4155">IFERROR(_xlfn.XLOOKUP(1,(TabFournisseurs[TYPE]=A4155)*(TabFournisseurs[SUPPLIER2]=B4155)*(TabFournisseurs[REF PRODUCT]=C4155),TabFournisseurs[Cost / per m]),0)</f>
        <v>0.49</v>
      </c>
      <c r="G4155" s="32">
        <f t="shared" si="387"/>
        <v>0.49</v>
      </c>
      <c r="H4155" s="31">
        <f>G4155*H4140</f>
        <v>0</v>
      </c>
      <c r="I4155" s="30"/>
      <c r="J4155" s="30"/>
      <c r="K4155" s="29"/>
      <c r="L4155" s="29"/>
      <c r="M4155" s="29"/>
      <c r="N4155" s="29"/>
      <c r="O4155" s="29"/>
      <c r="P4155" s="29"/>
      <c r="Q4155" s="29"/>
      <c r="R4155" s="29"/>
      <c r="S4155" s="28"/>
      <c r="T4155" s="211"/>
    </row>
    <row r="4156" spans="1:20" ht="17" hidden="1" outlineLevel="1" x14ac:dyDescent="0.2">
      <c r="A4156" s="38" t="s">
        <v>75</v>
      </c>
      <c r="B4156" s="37" t="s">
        <v>76</v>
      </c>
      <c r="C4156" s="36" t="s">
        <v>259</v>
      </c>
      <c r="D4156" s="35">
        <v>1</v>
      </c>
      <c r="E4156" s="34">
        <f>D4156*H4140</f>
        <v>0</v>
      </c>
      <c r="F4156" s="33" cm="1">
        <f t="array" ref="F4156">IFERROR(_xlfn.XLOOKUP(1,(TabFournisseurs[TYPE]=A4156)*(TabFournisseurs[SUPPLIER2]=B4156)*(TabFournisseurs[REF PRODUCT]=C4156),TabFournisseurs[Cost / per m]),0)</f>
        <v>0.65</v>
      </c>
      <c r="G4156" s="32">
        <f t="shared" si="387"/>
        <v>0.65</v>
      </c>
      <c r="H4156" s="31">
        <f>G4156*H4140</f>
        <v>0</v>
      </c>
      <c r="I4156" s="30"/>
      <c r="J4156" s="30"/>
      <c r="K4156" s="29"/>
      <c r="L4156" s="29"/>
      <c r="M4156" s="29"/>
      <c r="N4156" s="29"/>
      <c r="O4156" s="29"/>
      <c r="P4156" s="29"/>
      <c r="Q4156" s="29"/>
      <c r="R4156" s="29"/>
      <c r="S4156" s="28"/>
      <c r="T4156" s="211"/>
    </row>
    <row r="4157" spans="1:20" ht="17" hidden="1" outlineLevel="1" x14ac:dyDescent="0.2">
      <c r="A4157" s="38" t="s">
        <v>78</v>
      </c>
      <c r="B4157" s="37" t="s">
        <v>76</v>
      </c>
      <c r="C4157" s="36" t="s">
        <v>261</v>
      </c>
      <c r="D4157" s="35">
        <v>1</v>
      </c>
      <c r="E4157" s="34">
        <f>D4157*H4140</f>
        <v>0</v>
      </c>
      <c r="F4157" s="33" cm="1">
        <f t="array" ref="F4157">IFERROR(_xlfn.XLOOKUP(1,(TabFournisseurs[TYPE]=A4157)*(TabFournisseurs[SUPPLIER2]=B4157)*(TabFournisseurs[REF PRODUCT]=C4157),TabFournisseurs[Cost / per m]),0)</f>
        <v>0.25</v>
      </c>
      <c r="G4157" s="32">
        <f t="shared" si="387"/>
        <v>0.25</v>
      </c>
      <c r="H4157" s="31">
        <f>G4157*H4140</f>
        <v>0</v>
      </c>
      <c r="I4157" s="30"/>
      <c r="J4157" s="30"/>
      <c r="K4157" s="29"/>
      <c r="L4157" s="29"/>
      <c r="M4157" s="29"/>
      <c r="N4157" s="29"/>
      <c r="O4157" s="29"/>
      <c r="P4157" s="29"/>
      <c r="Q4157" s="29"/>
      <c r="R4157" s="29"/>
      <c r="S4157" s="28"/>
      <c r="T4157" s="211"/>
    </row>
    <row r="4158" spans="1:20" hidden="1" outlineLevel="1" x14ac:dyDescent="0.2">
      <c r="A4158" s="38"/>
      <c r="B4158" s="37"/>
      <c r="C4158" s="36"/>
      <c r="D4158" s="35"/>
      <c r="E4158" s="34">
        <f>D4158*H4140</f>
        <v>0</v>
      </c>
      <c r="F4158" s="33" cm="1">
        <f t="array" ref="F4158">IFERROR(_xlfn.XLOOKUP(1,(TabFournisseurs[TYPE]=A4158)*(TabFournisseurs[SUPPLIER2]=B4158)*(TabFournisseurs[REF PRODUCT]=C4158),TabFournisseurs[Cost / per m]),0)</f>
        <v>0</v>
      </c>
      <c r="G4158" s="32">
        <f t="shared" si="387"/>
        <v>0</v>
      </c>
      <c r="H4158" s="31">
        <f>G4158*H4140</f>
        <v>0</v>
      </c>
      <c r="I4158" s="30"/>
      <c r="J4158" s="30"/>
      <c r="K4158" s="29"/>
      <c r="L4158" s="29"/>
      <c r="M4158" s="29"/>
      <c r="N4158" s="29"/>
      <c r="O4158" s="29"/>
      <c r="P4158" s="29"/>
      <c r="Q4158" s="29"/>
      <c r="R4158" s="29"/>
      <c r="S4158" s="28"/>
      <c r="T4158" s="211"/>
    </row>
    <row r="4159" spans="1:20" hidden="1" outlineLevel="1" x14ac:dyDescent="0.2">
      <c r="A4159" s="38"/>
      <c r="B4159" s="37"/>
      <c r="C4159" s="36"/>
      <c r="D4159" s="35"/>
      <c r="E4159" s="34">
        <f>D4159*H4140</f>
        <v>0</v>
      </c>
      <c r="F4159" s="33" cm="1">
        <f t="array" ref="F4159">IFERROR(_xlfn.XLOOKUP(1,(TabFournisseurs[TYPE]=A4159)*(TabFournisseurs[SUPPLIER2]=B4159)*(TabFournisseurs[REF PRODUCT]=C4159),TabFournisseurs[Cost / per m]),0)</f>
        <v>0</v>
      </c>
      <c r="G4159" s="32">
        <f t="shared" si="387"/>
        <v>0</v>
      </c>
      <c r="H4159" s="31">
        <f>G4159*H4140</f>
        <v>0</v>
      </c>
      <c r="I4159" s="30"/>
      <c r="J4159" s="30"/>
      <c r="K4159" s="29"/>
      <c r="L4159" s="29"/>
      <c r="M4159" s="29"/>
      <c r="N4159" s="29"/>
      <c r="O4159" s="29"/>
      <c r="P4159" s="29"/>
      <c r="Q4159" s="29"/>
      <c r="R4159" s="29"/>
      <c r="S4159" s="28"/>
      <c r="T4159" s="211"/>
    </row>
    <row r="4160" spans="1:20" ht="17" hidden="1" outlineLevel="1" x14ac:dyDescent="0.2">
      <c r="A4160" s="101" t="s">
        <v>38</v>
      </c>
      <c r="B4160" s="102" t="s">
        <v>39</v>
      </c>
      <c r="C4160" s="103" t="s">
        <v>102</v>
      </c>
      <c r="D4160" s="104"/>
      <c r="E4160" s="34">
        <f>D4160*H4140</f>
        <v>0</v>
      </c>
      <c r="F4160" s="33"/>
      <c r="G4160" s="129">
        <f>F4160*D4160</f>
        <v>0</v>
      </c>
      <c r="H4160" s="31">
        <f>G4160*H4140</f>
        <v>0</v>
      </c>
      <c r="I4160" s="30"/>
      <c r="J4160" s="30"/>
      <c r="K4160" s="29"/>
      <c r="L4160" s="29"/>
      <c r="M4160" s="29"/>
      <c r="N4160" s="29"/>
      <c r="O4160" s="29"/>
      <c r="P4160" s="29"/>
      <c r="Q4160" s="29"/>
      <c r="R4160" s="29"/>
      <c r="S4160" s="28"/>
      <c r="T4160" s="211"/>
    </row>
    <row r="4161" spans="1:20" ht="17" hidden="1" outlineLevel="1" x14ac:dyDescent="0.2">
      <c r="A4161" s="38" t="s">
        <v>38</v>
      </c>
      <c r="B4161" s="37" t="s">
        <v>40</v>
      </c>
      <c r="C4161" s="36" t="s">
        <v>41</v>
      </c>
      <c r="D4161" s="35">
        <v>1</v>
      </c>
      <c r="E4161" s="34">
        <f>D4161*H4140</f>
        <v>0</v>
      </c>
      <c r="F4161" s="33" cm="1">
        <f t="array" ref="F4161">IFERROR(_xlfn.XLOOKUP(1,(TabFournisseurs[TYPE]=A4161)*(TabFournisseurs[SUPPLIER2]=B4161)*(TabFournisseurs[REF PRODUCT]=C4161),TabFournisseurs[Cost / per m]),0)</f>
        <v>2</v>
      </c>
      <c r="G4161" s="32">
        <f t="shared" ref="G4161:G4162" si="388">F4161*D4161</f>
        <v>2</v>
      </c>
      <c r="H4161" s="31">
        <f>G4161*H4140</f>
        <v>0</v>
      </c>
      <c r="I4161" s="30"/>
      <c r="J4161" s="30"/>
      <c r="K4161" s="29"/>
      <c r="L4161" s="29"/>
      <c r="M4161" s="29"/>
      <c r="N4161" s="29"/>
      <c r="O4161" s="29"/>
      <c r="P4161" s="29"/>
      <c r="Q4161" s="29"/>
      <c r="R4161" s="29"/>
      <c r="S4161" s="28"/>
      <c r="T4161" s="211"/>
    </row>
    <row r="4162" spans="1:20" ht="18" hidden="1" outlineLevel="1" thickBot="1" x14ac:dyDescent="0.25">
      <c r="A4162" s="27" t="s">
        <v>38</v>
      </c>
      <c r="B4162" s="26" t="s">
        <v>42</v>
      </c>
      <c r="C4162" s="25" t="s">
        <v>43</v>
      </c>
      <c r="D4162" s="24">
        <v>1</v>
      </c>
      <c r="E4162" s="23">
        <f>D4162*H4140</f>
        <v>0</v>
      </c>
      <c r="F4162" s="22" cm="1">
        <f t="array" ref="F4162">IFERROR(_xlfn.XLOOKUP(1,(TabFournisseurs[TYPE]=A4162)*(TabFournisseurs[SUPPLIER2]=B4162)*(TabFournisseurs[REF PRODUCT]=C4162),TabFournisseurs[Cost / per m]),0)</f>
        <v>0.5</v>
      </c>
      <c r="G4162" s="21">
        <f t="shared" si="388"/>
        <v>0.5</v>
      </c>
      <c r="H4162" s="20">
        <f>G4162*H4140</f>
        <v>0</v>
      </c>
      <c r="I4162" s="19"/>
      <c r="J4162" s="19"/>
      <c r="K4162" s="18"/>
      <c r="L4162" s="18"/>
      <c r="M4162" s="18"/>
      <c r="N4162" s="18"/>
      <c r="O4162" s="18"/>
      <c r="P4162" s="18"/>
      <c r="Q4162" s="18"/>
      <c r="R4162" s="18"/>
      <c r="S4162" s="17"/>
      <c r="T4162" s="211"/>
    </row>
    <row r="4163" spans="1:20" ht="17" collapsed="1" thickBot="1" x14ac:dyDescent="0.25">
      <c r="A4163" s="95"/>
      <c r="B4163" s="95"/>
      <c r="C4163" s="95"/>
      <c r="D4163" s="95"/>
      <c r="E4163" s="95"/>
      <c r="F4163" s="95"/>
      <c r="G4163" s="95"/>
      <c r="H4163" s="95"/>
      <c r="I4163" s="95"/>
      <c r="J4163" s="95"/>
      <c r="K4163" s="95"/>
      <c r="L4163" s="95"/>
      <c r="M4163" s="95"/>
      <c r="N4163" s="95"/>
      <c r="O4163" s="95"/>
      <c r="P4163" s="95"/>
      <c r="Q4163" s="95"/>
      <c r="R4163" s="95"/>
      <c r="S4163" s="95"/>
      <c r="T4163" s="95"/>
    </row>
    <row r="4164" spans="1:20" ht="23" customHeight="1" x14ac:dyDescent="0.2">
      <c r="A4164" s="256" t="s">
        <v>424</v>
      </c>
      <c r="B4164" s="257"/>
      <c r="C4164" s="257"/>
      <c r="D4164" s="257"/>
      <c r="E4164" s="257"/>
      <c r="F4164" s="257"/>
      <c r="G4164" s="258"/>
      <c r="H4164" s="262" t="s">
        <v>425</v>
      </c>
      <c r="I4164" s="263"/>
      <c r="J4164" s="263"/>
      <c r="K4164" s="263"/>
      <c r="L4164" s="263"/>
      <c r="M4164" s="264"/>
      <c r="N4164" s="265" t="s">
        <v>1</v>
      </c>
      <c r="O4164" s="265"/>
      <c r="P4164" s="265"/>
      <c r="Q4164" s="265"/>
      <c r="R4164" s="267"/>
      <c r="S4164" s="269" t="s">
        <v>2</v>
      </c>
      <c r="T4164" s="210"/>
    </row>
    <row r="4165" spans="1:20" ht="23" customHeight="1" x14ac:dyDescent="0.2">
      <c r="A4165" s="259"/>
      <c r="B4165" s="260"/>
      <c r="C4165" s="260"/>
      <c r="D4165" s="260"/>
      <c r="E4165" s="260"/>
      <c r="F4165" s="260"/>
      <c r="G4165" s="261"/>
      <c r="H4165" s="271"/>
      <c r="I4165" s="272"/>
      <c r="J4165" s="272"/>
      <c r="K4165" s="272"/>
      <c r="L4165" s="272"/>
      <c r="M4165" s="273"/>
      <c r="N4165" s="266"/>
      <c r="O4165" s="266"/>
      <c r="P4165" s="266"/>
      <c r="Q4165" s="266"/>
      <c r="R4165" s="268"/>
      <c r="S4165" s="270"/>
      <c r="T4165" s="210"/>
    </row>
    <row r="4166" spans="1:20" hidden="1" outlineLevel="1" x14ac:dyDescent="0.2">
      <c r="A4166" s="180" t="s">
        <v>3</v>
      </c>
      <c r="B4166" s="181"/>
      <c r="C4166" s="94"/>
      <c r="D4166" s="94"/>
      <c r="E4166" s="94"/>
      <c r="F4166" s="94"/>
      <c r="G4166" s="94"/>
      <c r="H4166" s="94"/>
      <c r="I4166" s="94"/>
      <c r="J4166" s="94"/>
      <c r="K4166" s="94"/>
      <c r="L4166" s="94"/>
      <c r="M4166" s="94"/>
      <c r="N4166" s="94"/>
      <c r="O4166" s="94"/>
      <c r="P4166" s="94"/>
      <c r="Q4166" s="94"/>
      <c r="R4166" s="94"/>
      <c r="S4166" s="93" t="s">
        <v>95</v>
      </c>
      <c r="T4166" s="211"/>
    </row>
    <row r="4167" spans="1:20" ht="17" hidden="1" outlineLevel="1" thickBot="1" x14ac:dyDescent="0.25">
      <c r="A4167" s="92"/>
      <c r="B4167" s="42"/>
      <c r="C4167" s="42"/>
      <c r="D4167" s="42"/>
      <c r="E4167" s="42"/>
      <c r="F4167" s="42"/>
      <c r="G4167" s="42"/>
      <c r="H4167" s="42"/>
      <c r="I4167" s="42"/>
      <c r="J4167" s="42"/>
      <c r="K4167" s="42"/>
      <c r="L4167" s="42"/>
      <c r="M4167" s="42"/>
      <c r="N4167" s="42"/>
      <c r="O4167" s="42"/>
      <c r="P4167" s="42"/>
      <c r="Q4167" s="42"/>
      <c r="R4167" s="42"/>
      <c r="S4167" s="47"/>
      <c r="T4167" s="211"/>
    </row>
    <row r="4168" spans="1:20" ht="17" hidden="1" customHeight="1" outlineLevel="1" thickBot="1" x14ac:dyDescent="0.25">
      <c r="A4168" s="182" t="s">
        <v>5</v>
      </c>
      <c r="B4168" s="183"/>
      <c r="C4168" s="91" t="s">
        <v>6</v>
      </c>
      <c r="D4168" s="90" t="s">
        <v>7</v>
      </c>
      <c r="E4168" s="106" t="s">
        <v>426</v>
      </c>
      <c r="F4168" s="42"/>
      <c r="G4168" s="42"/>
      <c r="H4168" s="84" t="s">
        <v>8</v>
      </c>
      <c r="I4168" s="88"/>
      <c r="J4168" s="88"/>
      <c r="K4168" s="88"/>
      <c r="L4168" s="88"/>
      <c r="M4168" s="88"/>
      <c r="N4168" s="88"/>
      <c r="O4168" s="88"/>
      <c r="P4168" s="88"/>
      <c r="Q4168" s="88"/>
      <c r="S4168" s="87"/>
      <c r="T4168" s="211"/>
    </row>
    <row r="4169" spans="1:20" ht="16" hidden="1" customHeight="1" outlineLevel="1" x14ac:dyDescent="0.2">
      <c r="A4169" s="184"/>
      <c r="B4169" s="185"/>
      <c r="C4169" s="188"/>
      <c r="D4169" s="86" t="s">
        <v>9</v>
      </c>
      <c r="E4169" s="85" t="s">
        <v>49</v>
      </c>
      <c r="F4169" s="42"/>
      <c r="G4169" s="42"/>
      <c r="H4169" s="84" t="s">
        <v>10</v>
      </c>
      <c r="I4169" s="83"/>
      <c r="J4169" s="83"/>
      <c r="K4169" s="83"/>
      <c r="L4169" s="83"/>
      <c r="M4169" s="83"/>
      <c r="N4169" s="83"/>
      <c r="O4169" s="83"/>
      <c r="P4169" s="83"/>
      <c r="Q4169" s="83"/>
      <c r="R4169" s="191"/>
      <c r="S4169" s="192"/>
      <c r="T4169" s="211"/>
    </row>
    <row r="4170" spans="1:20" ht="16" hidden="1" customHeight="1" outlineLevel="1" x14ac:dyDescent="0.2">
      <c r="A4170" s="184"/>
      <c r="B4170" s="185"/>
      <c r="C4170" s="189"/>
      <c r="D4170" s="63" t="s">
        <v>11</v>
      </c>
      <c r="E4170" s="82" t="s">
        <v>50</v>
      </c>
      <c r="F4170" s="42"/>
      <c r="G4170" s="48"/>
      <c r="H4170" s="81"/>
      <c r="I4170" s="80"/>
      <c r="J4170" s="80"/>
      <c r="K4170" s="80"/>
      <c r="L4170" s="80"/>
      <c r="M4170" s="80"/>
      <c r="N4170" s="80"/>
      <c r="O4170" s="80"/>
      <c r="P4170" s="80"/>
      <c r="Q4170" s="80"/>
      <c r="R4170" s="191"/>
      <c r="S4170" s="192"/>
      <c r="T4170" s="211"/>
    </row>
    <row r="4171" spans="1:20" ht="16" hidden="1" customHeight="1" outlineLevel="1" thickBot="1" x14ac:dyDescent="0.25">
      <c r="A4171" s="184"/>
      <c r="B4171" s="185"/>
      <c r="C4171" s="189"/>
      <c r="D4171" s="63" t="s">
        <v>12</v>
      </c>
      <c r="E4171" s="130"/>
      <c r="F4171" s="42"/>
      <c r="G4171" s="48"/>
      <c r="H4171" s="81"/>
      <c r="I4171" s="80"/>
      <c r="J4171" s="80"/>
      <c r="K4171" s="80"/>
      <c r="L4171" s="80"/>
      <c r="M4171" s="80"/>
      <c r="N4171" s="80"/>
      <c r="O4171" s="80"/>
      <c r="P4171" s="80"/>
      <c r="Q4171" s="80"/>
      <c r="R4171" s="152"/>
      <c r="S4171" s="153"/>
      <c r="T4171" s="211"/>
    </row>
    <row r="4172" spans="1:20" ht="16" hidden="1" customHeight="1" outlineLevel="1" thickBot="1" x14ac:dyDescent="0.25">
      <c r="A4172" s="184"/>
      <c r="B4172" s="185"/>
      <c r="C4172" s="189"/>
      <c r="D4172" s="63" t="s">
        <v>13</v>
      </c>
      <c r="E4172" s="105" t="b">
        <v>0</v>
      </c>
      <c r="F4172" s="42"/>
      <c r="G4172" s="48"/>
      <c r="H4172" s="59" t="s">
        <v>14</v>
      </c>
      <c r="I4172" s="58">
        <v>48</v>
      </c>
      <c r="J4172" s="58">
        <v>50</v>
      </c>
      <c r="K4172" s="58">
        <v>52</v>
      </c>
      <c r="L4172" s="58">
        <v>54</v>
      </c>
      <c r="M4172" s="58">
        <v>56</v>
      </c>
      <c r="N4172" s="58">
        <v>58</v>
      </c>
      <c r="O4172" s="58">
        <v>60</v>
      </c>
      <c r="P4172" s="58">
        <v>62</v>
      </c>
      <c r="Q4172" s="57">
        <v>64</v>
      </c>
      <c r="S4172" s="79"/>
      <c r="T4172" s="211"/>
    </row>
    <row r="4173" spans="1:20" hidden="1" outlineLevel="1" x14ac:dyDescent="0.2">
      <c r="A4173" s="184"/>
      <c r="B4173" s="185"/>
      <c r="C4173" s="189"/>
      <c r="D4173" s="193"/>
      <c r="E4173" s="194"/>
      <c r="F4173" s="42"/>
      <c r="G4173" s="48"/>
      <c r="H4173" s="78">
        <f t="shared" ref="H4173:H4180" si="389">SUM(I4173:Q4173)</f>
        <v>0</v>
      </c>
      <c r="I4173" s="77"/>
      <c r="J4173" s="77"/>
      <c r="K4173" s="77"/>
      <c r="L4173" s="77"/>
      <c r="M4173" s="77"/>
      <c r="N4173" s="77"/>
      <c r="O4173" s="77"/>
      <c r="P4173" s="77"/>
      <c r="Q4173" s="77"/>
      <c r="R4173" s="195" t="s">
        <v>15</v>
      </c>
      <c r="S4173" s="196"/>
      <c r="T4173" s="211"/>
    </row>
    <row r="4174" spans="1:20" ht="16" hidden="1" customHeight="1" outlineLevel="1" x14ac:dyDescent="0.2">
      <c r="A4174" s="184"/>
      <c r="B4174" s="185"/>
      <c r="C4174" s="189"/>
      <c r="D4174" s="63" t="s">
        <v>16</v>
      </c>
      <c r="E4174" s="76" t="s">
        <v>345</v>
      </c>
      <c r="F4174" s="42"/>
      <c r="G4174" s="48"/>
      <c r="H4174" s="73">
        <f t="shared" si="389"/>
        <v>0</v>
      </c>
      <c r="I4174" s="68"/>
      <c r="J4174" s="68"/>
      <c r="K4174" s="68"/>
      <c r="L4174" s="68"/>
      <c r="M4174" s="68"/>
      <c r="N4174" s="68"/>
      <c r="O4174" s="68"/>
      <c r="P4174" s="68"/>
      <c r="Q4174" s="68"/>
      <c r="R4174" s="197"/>
      <c r="S4174" s="192"/>
      <c r="T4174" s="211"/>
    </row>
    <row r="4175" spans="1:20" ht="16" hidden="1" customHeight="1" outlineLevel="1" x14ac:dyDescent="0.2">
      <c r="A4175" s="184"/>
      <c r="B4175" s="185"/>
      <c r="C4175" s="189"/>
      <c r="D4175" s="63" t="s">
        <v>17</v>
      </c>
      <c r="E4175" s="75" t="s">
        <v>346</v>
      </c>
      <c r="F4175" s="42"/>
      <c r="G4175" s="42"/>
      <c r="H4175" s="73">
        <f t="shared" si="389"/>
        <v>0</v>
      </c>
      <c r="I4175" s="68"/>
      <c r="J4175" s="68"/>
      <c r="K4175" s="68"/>
      <c r="L4175" s="68"/>
      <c r="M4175" s="68"/>
      <c r="N4175" s="68"/>
      <c r="O4175" s="68"/>
      <c r="P4175" s="68"/>
      <c r="Q4175" s="68"/>
      <c r="R4175" s="197"/>
      <c r="S4175" s="192"/>
      <c r="T4175" s="211"/>
    </row>
    <row r="4176" spans="1:20" hidden="1" outlineLevel="1" x14ac:dyDescent="0.2">
      <c r="A4176" s="184"/>
      <c r="B4176" s="185"/>
      <c r="C4176" s="189"/>
      <c r="D4176" s="193"/>
      <c r="E4176" s="194"/>
      <c r="F4176" s="42"/>
      <c r="G4176" s="48"/>
      <c r="H4176" s="73">
        <f t="shared" si="389"/>
        <v>0</v>
      </c>
      <c r="I4176" s="68"/>
      <c r="J4176" s="68"/>
      <c r="K4176" s="68"/>
      <c r="L4176" s="68"/>
      <c r="M4176" s="68"/>
      <c r="N4176" s="68"/>
      <c r="O4176" s="68"/>
      <c r="P4176" s="68"/>
      <c r="Q4176" s="68"/>
      <c r="R4176" s="197"/>
      <c r="S4176" s="192"/>
      <c r="T4176" s="211"/>
    </row>
    <row r="4177" spans="1:20" ht="16" hidden="1" customHeight="1" outlineLevel="1" x14ac:dyDescent="0.2">
      <c r="A4177" s="184"/>
      <c r="B4177" s="185"/>
      <c r="C4177" s="189"/>
      <c r="D4177" s="63" t="s">
        <v>18</v>
      </c>
      <c r="E4177" s="76"/>
      <c r="F4177" s="42"/>
      <c r="G4177" s="48"/>
      <c r="H4177" s="73">
        <f t="shared" si="389"/>
        <v>0</v>
      </c>
      <c r="I4177" s="68"/>
      <c r="J4177" s="68"/>
      <c r="K4177" s="68"/>
      <c r="L4177" s="68"/>
      <c r="M4177" s="68"/>
      <c r="N4177" s="68"/>
      <c r="O4177" s="68"/>
      <c r="P4177" s="68"/>
      <c r="Q4177" s="68"/>
      <c r="R4177" s="197"/>
      <c r="S4177" s="192"/>
      <c r="T4177" s="211"/>
    </row>
    <row r="4178" spans="1:20" ht="16" hidden="1" customHeight="1" outlineLevel="1" x14ac:dyDescent="0.2">
      <c r="A4178" s="184"/>
      <c r="B4178" s="185"/>
      <c r="C4178" s="189"/>
      <c r="D4178" s="63" t="s">
        <v>19</v>
      </c>
      <c r="E4178" s="75">
        <f>SUM(G4191:G4205)</f>
        <v>2.5</v>
      </c>
      <c r="F4178" s="42"/>
      <c r="G4178" s="42"/>
      <c r="H4178" s="73">
        <f t="shared" si="389"/>
        <v>0</v>
      </c>
      <c r="I4178" s="68"/>
      <c r="J4178" s="68"/>
      <c r="K4178" s="68"/>
      <c r="L4178" s="68"/>
      <c r="M4178" s="68"/>
      <c r="N4178" s="68"/>
      <c r="O4178" s="68"/>
      <c r="P4178" s="68"/>
      <c r="Q4178" s="68"/>
      <c r="R4178" s="197"/>
      <c r="S4178" s="192"/>
      <c r="T4178" s="211"/>
    </row>
    <row r="4179" spans="1:20" hidden="1" outlineLevel="1" x14ac:dyDescent="0.2">
      <c r="A4179" s="184"/>
      <c r="B4179" s="185"/>
      <c r="C4179" s="189"/>
      <c r="D4179" s="193"/>
      <c r="E4179" s="194"/>
      <c r="F4179" s="42"/>
      <c r="G4179" s="48"/>
      <c r="H4179" s="73">
        <f t="shared" si="389"/>
        <v>0</v>
      </c>
      <c r="I4179" s="68"/>
      <c r="J4179" s="68"/>
      <c r="K4179" s="68"/>
      <c r="L4179" s="68"/>
      <c r="M4179" s="68"/>
      <c r="N4179" s="68"/>
      <c r="O4179" s="68"/>
      <c r="P4179" s="68"/>
      <c r="Q4179" s="68"/>
      <c r="R4179" s="197"/>
      <c r="S4179" s="192"/>
      <c r="T4179" s="211"/>
    </row>
    <row r="4180" spans="1:20" ht="16" hidden="1" customHeight="1" outlineLevel="1" x14ac:dyDescent="0.2">
      <c r="A4180" s="184"/>
      <c r="B4180" s="185"/>
      <c r="C4180" s="189"/>
      <c r="D4180" s="63" t="s">
        <v>20</v>
      </c>
      <c r="E4180" s="75">
        <f>SUM(E4177:E4178)</f>
        <v>2.5</v>
      </c>
      <c r="F4180" s="42"/>
      <c r="G4180" s="74"/>
      <c r="H4180" s="73">
        <f t="shared" si="389"/>
        <v>0</v>
      </c>
      <c r="I4180" s="68"/>
      <c r="J4180" s="68"/>
      <c r="K4180" s="68"/>
      <c r="L4180" s="68"/>
      <c r="M4180" s="68"/>
      <c r="N4180" s="68"/>
      <c r="O4180" s="68"/>
      <c r="P4180" s="68"/>
      <c r="Q4180" s="68"/>
      <c r="R4180" s="197"/>
      <c r="S4180" s="192"/>
      <c r="T4180" s="211"/>
    </row>
    <row r="4181" spans="1:20" ht="16" hidden="1" customHeight="1" outlineLevel="1" x14ac:dyDescent="0.2">
      <c r="A4181" s="184"/>
      <c r="B4181" s="185"/>
      <c r="C4181" s="189"/>
      <c r="D4181" s="63" t="s">
        <v>21</v>
      </c>
      <c r="E4181" s="72">
        <f>SUM(E4183/E4180)</f>
        <v>0</v>
      </c>
      <c r="F4181" s="42"/>
      <c r="G4181" s="71" t="s">
        <v>11</v>
      </c>
      <c r="H4181" s="69">
        <v>0</v>
      </c>
      <c r="I4181" s="68"/>
      <c r="J4181" s="68"/>
      <c r="K4181" s="68"/>
      <c r="L4181" s="68"/>
      <c r="M4181" s="68"/>
      <c r="N4181" s="68"/>
      <c r="O4181" s="68"/>
      <c r="P4181" s="68"/>
      <c r="Q4181" s="67"/>
      <c r="R4181" s="197"/>
      <c r="S4181" s="192"/>
      <c r="T4181" s="211"/>
    </row>
    <row r="4182" spans="1:20" ht="17" hidden="1" outlineLevel="1" thickBot="1" x14ac:dyDescent="0.25">
      <c r="A4182" s="184"/>
      <c r="B4182" s="185"/>
      <c r="C4182" s="189"/>
      <c r="D4182" s="193"/>
      <c r="E4182" s="194"/>
      <c r="F4182" s="42"/>
      <c r="G4182" s="70" t="s">
        <v>22</v>
      </c>
      <c r="H4182" s="69">
        <v>0</v>
      </c>
      <c r="I4182" s="68"/>
      <c r="J4182" s="68"/>
      <c r="K4182" s="68"/>
      <c r="L4182" s="68"/>
      <c r="M4182" s="68"/>
      <c r="N4182" s="68"/>
      <c r="O4182" s="68"/>
      <c r="P4182" s="68"/>
      <c r="Q4182" s="67"/>
      <c r="R4182" s="197"/>
      <c r="S4182" s="192"/>
      <c r="T4182" s="211"/>
    </row>
    <row r="4183" spans="1:20" ht="16" hidden="1" customHeight="1" outlineLevel="1" thickBot="1" x14ac:dyDescent="0.25">
      <c r="A4183" s="184"/>
      <c r="B4183" s="185"/>
      <c r="C4183" s="189"/>
      <c r="D4183" s="63" t="s">
        <v>23</v>
      </c>
      <c r="E4183" s="66"/>
      <c r="G4183" s="48"/>
      <c r="H4183" s="65">
        <f>SUM(H4181:H4182)</f>
        <v>0</v>
      </c>
      <c r="I4183" s="64">
        <f t="shared" ref="I4183:Q4183" si="390">SUM(I4173:I4180)</f>
        <v>0</v>
      </c>
      <c r="J4183" s="64">
        <f t="shared" si="390"/>
        <v>0</v>
      </c>
      <c r="K4183" s="64">
        <f t="shared" si="390"/>
        <v>0</v>
      </c>
      <c r="L4183" s="64">
        <f t="shared" si="390"/>
        <v>0</v>
      </c>
      <c r="M4183" s="64">
        <f t="shared" si="390"/>
        <v>0</v>
      </c>
      <c r="N4183" s="64">
        <f t="shared" si="390"/>
        <v>0</v>
      </c>
      <c r="O4183" s="64">
        <f t="shared" si="390"/>
        <v>0</v>
      </c>
      <c r="P4183" s="64">
        <f t="shared" si="390"/>
        <v>0</v>
      </c>
      <c r="Q4183" s="64">
        <f t="shared" si="390"/>
        <v>0</v>
      </c>
      <c r="R4183" s="197"/>
      <c r="S4183" s="192"/>
      <c r="T4183" s="211"/>
    </row>
    <row r="4184" spans="1:20" ht="17" hidden="1" customHeight="1" outlineLevel="1" thickBot="1" x14ac:dyDescent="0.25">
      <c r="A4184" s="184"/>
      <c r="B4184" s="185"/>
      <c r="C4184" s="189"/>
      <c r="D4184" s="63" t="s">
        <v>24</v>
      </c>
      <c r="E4184" s="62">
        <f>SUM(E4183/2.5)</f>
        <v>0</v>
      </c>
      <c r="F4184" s="42"/>
      <c r="G4184" s="61"/>
      <c r="H4184" s="60" t="s">
        <v>14</v>
      </c>
      <c r="I4184" s="59">
        <v>48</v>
      </c>
      <c r="J4184" s="58">
        <v>50</v>
      </c>
      <c r="K4184" s="58">
        <v>52</v>
      </c>
      <c r="L4184" s="58">
        <v>54</v>
      </c>
      <c r="M4184" s="58">
        <v>56</v>
      </c>
      <c r="N4184" s="58">
        <v>58</v>
      </c>
      <c r="O4184" s="58">
        <v>60</v>
      </c>
      <c r="P4184" s="58">
        <v>62</v>
      </c>
      <c r="Q4184" s="57">
        <v>64</v>
      </c>
      <c r="R4184" s="197"/>
      <c r="S4184" s="192"/>
      <c r="T4184" s="211"/>
    </row>
    <row r="4185" spans="1:20" ht="17" hidden="1" outlineLevel="1" thickBot="1" x14ac:dyDescent="0.25">
      <c r="A4185" s="186"/>
      <c r="B4185" s="187"/>
      <c r="C4185" s="190"/>
      <c r="D4185" s="56" t="s">
        <v>25</v>
      </c>
      <c r="E4185" s="55">
        <f>SUM(E4183/2.2)</f>
        <v>0</v>
      </c>
      <c r="F4185" s="42"/>
      <c r="G4185" s="42"/>
      <c r="H4185" s="42"/>
      <c r="I4185" s="42"/>
      <c r="J4185" s="42"/>
      <c r="K4185" s="42"/>
      <c r="L4185" s="42"/>
      <c r="M4185" s="42"/>
      <c r="N4185" s="42"/>
      <c r="O4185" s="42"/>
      <c r="P4185" s="42"/>
      <c r="Q4185" s="42"/>
      <c r="R4185" s="198"/>
      <c r="S4185" s="199"/>
      <c r="T4185" s="211"/>
    </row>
    <row r="4186" spans="1:20" ht="17" hidden="1" outlineLevel="1" thickBot="1" x14ac:dyDescent="0.25">
      <c r="A4186" s="54" t="s">
        <v>26</v>
      </c>
      <c r="B4186" s="53"/>
      <c r="C4186" s="42"/>
      <c r="D4186" s="48"/>
      <c r="E4186" s="52"/>
      <c r="F4186" s="42"/>
      <c r="S4186" s="28"/>
      <c r="T4186" s="211"/>
    </row>
    <row r="4187" spans="1:20" hidden="1" outlineLevel="1" x14ac:dyDescent="0.2">
      <c r="A4187" s="51" t="s">
        <v>27</v>
      </c>
      <c r="B4187" s="50"/>
      <c r="C4187" s="42"/>
      <c r="D4187" s="48"/>
      <c r="E4187" s="42"/>
      <c r="F4187" s="42"/>
      <c r="R4187" s="42"/>
      <c r="S4187" s="47"/>
      <c r="T4187" s="211"/>
    </row>
    <row r="4188" spans="1:20" hidden="1" outlineLevel="1" x14ac:dyDescent="0.2">
      <c r="A4188" s="49"/>
      <c r="B4188" s="42"/>
      <c r="C4188" s="42"/>
      <c r="D4188" s="48"/>
      <c r="E4188" s="42"/>
      <c r="F4188" s="42"/>
      <c r="G4188" s="42"/>
      <c r="H4188" s="42"/>
      <c r="I4188" s="42"/>
      <c r="J4188" s="42"/>
      <c r="K4188" s="42"/>
      <c r="L4188" s="42"/>
      <c r="M4188" s="42"/>
      <c r="N4188" s="42"/>
      <c r="O4188" s="42"/>
      <c r="P4188" s="42"/>
      <c r="Q4188" s="42"/>
      <c r="R4188" s="42"/>
      <c r="S4188" s="47"/>
      <c r="T4188" s="211"/>
    </row>
    <row r="4189" spans="1:20" ht="17" hidden="1" outlineLevel="1" thickBot="1" x14ac:dyDescent="0.25">
      <c r="A4189" s="49" t="s">
        <v>28</v>
      </c>
      <c r="B4189" s="42"/>
      <c r="C4189" s="42"/>
      <c r="D4189" s="48"/>
      <c r="E4189" s="42"/>
      <c r="F4189" s="42"/>
      <c r="G4189" s="42"/>
      <c r="H4189" s="42"/>
      <c r="I4189" s="42"/>
      <c r="J4189" s="42"/>
      <c r="K4189" s="42"/>
      <c r="L4189" s="42"/>
      <c r="M4189" s="42"/>
      <c r="N4189" s="42"/>
      <c r="O4189" s="42"/>
      <c r="P4189" s="42"/>
      <c r="Q4189" s="42"/>
      <c r="R4189" s="42"/>
      <c r="S4189" s="47"/>
      <c r="T4189" s="211"/>
    </row>
    <row r="4190" spans="1:20" hidden="1" outlineLevel="1" x14ac:dyDescent="0.2">
      <c r="A4190" s="46" t="s">
        <v>29</v>
      </c>
      <c r="B4190" s="45" t="s">
        <v>30</v>
      </c>
      <c r="C4190" s="44" t="s">
        <v>31</v>
      </c>
      <c r="D4190" s="44" t="s">
        <v>32</v>
      </c>
      <c r="E4190" s="44" t="s">
        <v>33</v>
      </c>
      <c r="F4190" s="44" t="s">
        <v>34</v>
      </c>
      <c r="G4190" s="44" t="s">
        <v>35</v>
      </c>
      <c r="H4190" s="43" t="s">
        <v>36</v>
      </c>
      <c r="I4190" s="200" t="s">
        <v>37</v>
      </c>
      <c r="J4190" s="201"/>
      <c r="K4190" s="202"/>
      <c r="L4190" s="202"/>
      <c r="M4190" s="202"/>
      <c r="N4190" s="202"/>
      <c r="O4190" s="202"/>
      <c r="P4190" s="42"/>
      <c r="Q4190" s="42"/>
      <c r="R4190" s="42"/>
      <c r="S4190" s="28"/>
      <c r="T4190" s="211"/>
    </row>
    <row r="4191" spans="1:20" hidden="1" outlineLevel="1" x14ac:dyDescent="0.2">
      <c r="A4191" s="38"/>
      <c r="B4191" s="37"/>
      <c r="C4191" s="36"/>
      <c r="D4191" s="35"/>
      <c r="E4191" s="41">
        <f>D4191*H4183</f>
        <v>0</v>
      </c>
      <c r="F4191" s="33" cm="1">
        <f t="array" ref="F4191">IFERROR(_xlfn.XLOOKUP(1,(TabFournisseurs[TYPE]=A4191)*(TabFournisseurs[SUPPLIER2]=B4191)*(TabFournisseurs[REF PRODUCT]=C4191),TabFournisseurs[Cost / per m]),0)</f>
        <v>0</v>
      </c>
      <c r="G4191" s="96">
        <f>F4191*D4191</f>
        <v>0</v>
      </c>
      <c r="H4191" s="40">
        <f>G4191*H4183</f>
        <v>0</v>
      </c>
      <c r="I4191" s="203"/>
      <c r="J4191" s="201"/>
      <c r="K4191" s="156"/>
      <c r="L4191" s="156"/>
      <c r="M4191" s="156"/>
      <c r="N4191" s="156"/>
      <c r="O4191" s="156"/>
      <c r="P4191" s="156"/>
      <c r="Q4191" s="156"/>
      <c r="R4191" s="156"/>
      <c r="S4191" s="157"/>
      <c r="T4191" s="211"/>
    </row>
    <row r="4192" spans="1:20" hidden="1" outlineLevel="1" x14ac:dyDescent="0.2">
      <c r="A4192" s="38"/>
      <c r="B4192" s="37"/>
      <c r="C4192" s="36"/>
      <c r="D4192" s="35"/>
      <c r="E4192" s="34">
        <f>D4192*H4183</f>
        <v>0</v>
      </c>
      <c r="F4192" s="33" cm="1">
        <f t="array" ref="F4192">IFERROR(_xlfn.XLOOKUP(1,(TabFournisseurs[TYPE]=A4192)*(TabFournisseurs[SUPPLIER2]=B4192)*(TabFournisseurs[REF PRODUCT]=C4192),TabFournisseurs[Cost / per m]),0)</f>
        <v>0</v>
      </c>
      <c r="G4192" s="32">
        <f t="shared" ref="G4192:G4202" si="391">F4192*D4192</f>
        <v>0</v>
      </c>
      <c r="H4192" s="31">
        <f>G4192*H4183</f>
        <v>0</v>
      </c>
      <c r="I4192" s="39"/>
      <c r="J4192" s="39"/>
      <c r="K4192" s="156"/>
      <c r="L4192" s="156"/>
      <c r="M4192" s="156"/>
      <c r="N4192" s="156"/>
      <c r="O4192" s="156"/>
      <c r="P4192" s="156"/>
      <c r="Q4192" s="156"/>
      <c r="R4192" s="156"/>
      <c r="S4192" s="157"/>
      <c r="T4192" s="211"/>
    </row>
    <row r="4193" spans="1:20" hidden="1" outlineLevel="1" x14ac:dyDescent="0.2">
      <c r="A4193" s="38"/>
      <c r="B4193" s="37"/>
      <c r="C4193" s="36"/>
      <c r="D4193" s="35"/>
      <c r="E4193" s="34">
        <f>D4193*H4183</f>
        <v>0</v>
      </c>
      <c r="F4193" s="33" cm="1">
        <f t="array" ref="F4193">IFERROR(_xlfn.XLOOKUP(1,(TabFournisseurs[TYPE]=A4193)*(TabFournisseurs[SUPPLIER2]=B4193)*(TabFournisseurs[REF PRODUCT]=C4193),TabFournisseurs[Cost / per m]),0)</f>
        <v>0</v>
      </c>
      <c r="G4193" s="32">
        <f t="shared" si="391"/>
        <v>0</v>
      </c>
      <c r="H4193" s="31">
        <f>G4193*H4183</f>
        <v>0</v>
      </c>
      <c r="I4193" s="39"/>
      <c r="J4193" s="39"/>
      <c r="K4193" s="156"/>
      <c r="L4193" s="156"/>
      <c r="M4193" s="156"/>
      <c r="N4193" s="156"/>
      <c r="O4193" s="156"/>
      <c r="P4193" s="156"/>
      <c r="Q4193" s="156"/>
      <c r="R4193" s="156"/>
      <c r="S4193" s="157"/>
      <c r="T4193" s="211"/>
    </row>
    <row r="4194" spans="1:20" hidden="1" outlineLevel="1" x14ac:dyDescent="0.2">
      <c r="A4194" s="38"/>
      <c r="B4194" s="37"/>
      <c r="C4194" s="36"/>
      <c r="D4194" s="35"/>
      <c r="E4194" s="34">
        <f>D4194*H4183</f>
        <v>0</v>
      </c>
      <c r="F4194" s="33" cm="1">
        <f t="array" ref="F4194">IFERROR(_xlfn.XLOOKUP(1,(TabFournisseurs[TYPE]=A4194)*(TabFournisseurs[SUPPLIER2]=B4194)*(TabFournisseurs[REF PRODUCT]=C4194),TabFournisseurs[Cost / per m]),0)</f>
        <v>0</v>
      </c>
      <c r="G4194" s="32">
        <f t="shared" si="391"/>
        <v>0</v>
      </c>
      <c r="H4194" s="31">
        <f>G4194*H4183</f>
        <v>0</v>
      </c>
      <c r="I4194" s="30"/>
      <c r="J4194" s="30"/>
      <c r="K4194" s="156"/>
      <c r="L4194" s="156"/>
      <c r="M4194" s="156"/>
      <c r="N4194" s="156"/>
      <c r="O4194" s="156"/>
      <c r="P4194" s="156"/>
      <c r="Q4194" s="156"/>
      <c r="R4194" s="156"/>
      <c r="S4194" s="157"/>
      <c r="T4194" s="211"/>
    </row>
    <row r="4195" spans="1:20" hidden="1" outlineLevel="1" x14ac:dyDescent="0.2">
      <c r="A4195" s="38"/>
      <c r="B4195" s="37"/>
      <c r="C4195" s="36"/>
      <c r="D4195" s="35"/>
      <c r="E4195" s="34">
        <f>D4195*H4183</f>
        <v>0</v>
      </c>
      <c r="F4195" s="33" cm="1">
        <f t="array" ref="F4195">IFERROR(_xlfn.XLOOKUP(1,(TabFournisseurs[TYPE]=A4195)*(TabFournisseurs[SUPPLIER2]=B4195)*(TabFournisseurs[REF PRODUCT]=C4195),TabFournisseurs[Cost / per m]),0)</f>
        <v>0</v>
      </c>
      <c r="G4195" s="32">
        <f t="shared" si="391"/>
        <v>0</v>
      </c>
      <c r="H4195" s="31">
        <f>G4195*H4183</f>
        <v>0</v>
      </c>
      <c r="I4195" s="30"/>
      <c r="J4195" s="30"/>
      <c r="K4195" s="29"/>
      <c r="L4195" s="29"/>
      <c r="M4195" s="29"/>
      <c r="N4195" s="29"/>
      <c r="O4195" s="29"/>
      <c r="P4195" s="29"/>
      <c r="Q4195" s="29"/>
      <c r="R4195" s="29"/>
      <c r="S4195" s="28"/>
      <c r="T4195" s="211"/>
    </row>
    <row r="4196" spans="1:20" hidden="1" outlineLevel="1" x14ac:dyDescent="0.2">
      <c r="A4196" s="38"/>
      <c r="B4196" s="37"/>
      <c r="C4196" s="36"/>
      <c r="D4196" s="35"/>
      <c r="E4196" s="34">
        <f>D4196*H4183</f>
        <v>0</v>
      </c>
      <c r="F4196" s="33" cm="1">
        <f t="array" ref="F4196">IFERROR(_xlfn.XLOOKUP(1,(TabFournisseurs[TYPE]=A4196)*(TabFournisseurs[SUPPLIER2]=B4196)*(TabFournisseurs[REF PRODUCT]=C4196),TabFournisseurs[Cost / per m]),0)</f>
        <v>0</v>
      </c>
      <c r="G4196" s="32">
        <f t="shared" si="391"/>
        <v>0</v>
      </c>
      <c r="H4196" s="31">
        <f>G4196*H4183</f>
        <v>0</v>
      </c>
      <c r="I4196" s="158"/>
      <c r="J4196" s="159"/>
      <c r="K4196" s="29"/>
      <c r="L4196" s="29"/>
      <c r="M4196" s="29"/>
      <c r="N4196" s="29"/>
      <c r="O4196" s="29"/>
      <c r="P4196" s="29"/>
      <c r="Q4196" s="29"/>
      <c r="R4196" s="29"/>
      <c r="S4196" s="28"/>
      <c r="T4196" s="211"/>
    </row>
    <row r="4197" spans="1:20" hidden="1" outlineLevel="1" x14ac:dyDescent="0.2">
      <c r="A4197" s="38"/>
      <c r="B4197" s="37"/>
      <c r="C4197" s="36"/>
      <c r="D4197" s="35"/>
      <c r="E4197" s="34">
        <f>D4197*H4183</f>
        <v>0</v>
      </c>
      <c r="F4197" s="33" cm="1">
        <f t="array" ref="F4197">IFERROR(_xlfn.XLOOKUP(1,(TabFournisseurs[TYPE]=A4197)*(TabFournisseurs[SUPPLIER2]=B4197)*(TabFournisseurs[REF PRODUCT]=C4197),TabFournisseurs[Cost / per m]),0)</f>
        <v>0</v>
      </c>
      <c r="G4197" s="32">
        <f t="shared" si="391"/>
        <v>0</v>
      </c>
      <c r="H4197" s="31">
        <f>G4197*H4183</f>
        <v>0</v>
      </c>
      <c r="I4197" s="30"/>
      <c r="J4197" s="30"/>
      <c r="K4197" s="29"/>
      <c r="L4197" s="29"/>
      <c r="M4197" s="29"/>
      <c r="N4197" s="29"/>
      <c r="O4197" s="29"/>
      <c r="P4197" s="29"/>
      <c r="Q4197" s="29"/>
      <c r="R4197" s="29"/>
      <c r="S4197" s="28"/>
      <c r="T4197" s="211"/>
    </row>
    <row r="4198" spans="1:20" hidden="1" outlineLevel="1" x14ac:dyDescent="0.2">
      <c r="A4198" s="38"/>
      <c r="B4198" s="37"/>
      <c r="C4198" s="36"/>
      <c r="D4198" s="35"/>
      <c r="E4198" s="34">
        <f>D4198*H4183</f>
        <v>0</v>
      </c>
      <c r="F4198" s="33" cm="1">
        <f t="array" ref="F4198">IFERROR(_xlfn.XLOOKUP(1,(TabFournisseurs[TYPE]=A4198)*(TabFournisseurs[SUPPLIER2]=B4198)*(TabFournisseurs[REF PRODUCT]=C4198),TabFournisseurs[Cost / per m]),0)</f>
        <v>0</v>
      </c>
      <c r="G4198" s="32">
        <f t="shared" si="391"/>
        <v>0</v>
      </c>
      <c r="H4198" s="31">
        <f>G4198*H4183</f>
        <v>0</v>
      </c>
      <c r="I4198" s="30"/>
      <c r="J4198" s="30"/>
      <c r="K4198" s="29"/>
      <c r="L4198" s="29"/>
      <c r="M4198" s="29"/>
      <c r="N4198" s="29"/>
      <c r="O4198" s="29"/>
      <c r="P4198" s="29"/>
      <c r="Q4198" s="29"/>
      <c r="R4198" s="29"/>
      <c r="S4198" s="28"/>
      <c r="T4198" s="211"/>
    </row>
    <row r="4199" spans="1:20" hidden="1" outlineLevel="1" x14ac:dyDescent="0.2">
      <c r="A4199" s="38"/>
      <c r="B4199" s="37"/>
      <c r="C4199" s="36"/>
      <c r="D4199" s="35"/>
      <c r="E4199" s="34">
        <f>D4199*H4183</f>
        <v>0</v>
      </c>
      <c r="F4199" s="33" cm="1">
        <f t="array" ref="F4199">IFERROR(_xlfn.XLOOKUP(1,(TabFournisseurs[TYPE]=A4199)*(TabFournisseurs[SUPPLIER2]=B4199)*(TabFournisseurs[REF PRODUCT]=C4199),TabFournisseurs[Cost / per m]),0)</f>
        <v>0</v>
      </c>
      <c r="G4199" s="32">
        <f t="shared" si="391"/>
        <v>0</v>
      </c>
      <c r="H4199" s="31">
        <f>G4199*H4183</f>
        <v>0</v>
      </c>
      <c r="I4199" s="30"/>
      <c r="J4199" s="30"/>
      <c r="K4199" s="29"/>
      <c r="L4199" s="29"/>
      <c r="M4199" s="29"/>
      <c r="N4199" s="29"/>
      <c r="O4199" s="29"/>
      <c r="P4199" s="29"/>
      <c r="Q4199" s="29"/>
      <c r="R4199" s="29"/>
      <c r="S4199" s="28"/>
      <c r="T4199" s="211"/>
    </row>
    <row r="4200" spans="1:20" hidden="1" outlineLevel="1" x14ac:dyDescent="0.2">
      <c r="A4200" s="38"/>
      <c r="B4200" s="37"/>
      <c r="C4200" s="36"/>
      <c r="D4200" s="35"/>
      <c r="E4200" s="34">
        <f>D4200*H4183</f>
        <v>0</v>
      </c>
      <c r="F4200" s="33" cm="1">
        <f t="array" ref="F4200">IFERROR(_xlfn.XLOOKUP(1,(TabFournisseurs[TYPE]=A4200)*(TabFournisseurs[SUPPLIER2]=B4200)*(TabFournisseurs[REF PRODUCT]=C4200),TabFournisseurs[Cost / per m]),0)</f>
        <v>0</v>
      </c>
      <c r="G4200" s="32">
        <f t="shared" si="391"/>
        <v>0</v>
      </c>
      <c r="H4200" s="31">
        <f>G4200*H4183</f>
        <v>0</v>
      </c>
      <c r="I4200" s="30"/>
      <c r="J4200" s="30"/>
      <c r="K4200" s="29"/>
      <c r="L4200" s="29"/>
      <c r="M4200" s="29"/>
      <c r="N4200" s="29"/>
      <c r="O4200" s="29"/>
      <c r="P4200" s="29"/>
      <c r="Q4200" s="29"/>
      <c r="R4200" s="29"/>
      <c r="S4200" s="28"/>
      <c r="T4200" s="211"/>
    </row>
    <row r="4201" spans="1:20" hidden="1" outlineLevel="1" x14ac:dyDescent="0.2">
      <c r="A4201" s="38"/>
      <c r="B4201" s="37"/>
      <c r="C4201" s="36"/>
      <c r="D4201" s="35"/>
      <c r="E4201" s="34">
        <f>D4201*H4183</f>
        <v>0</v>
      </c>
      <c r="F4201" s="33" cm="1">
        <f t="array" ref="F4201">IFERROR(_xlfn.XLOOKUP(1,(TabFournisseurs[TYPE]=A4201)*(TabFournisseurs[SUPPLIER2]=B4201)*(TabFournisseurs[REF PRODUCT]=C4201),TabFournisseurs[Cost / per m]),0)</f>
        <v>0</v>
      </c>
      <c r="G4201" s="32">
        <f t="shared" si="391"/>
        <v>0</v>
      </c>
      <c r="H4201" s="31">
        <f>G4201*H4183</f>
        <v>0</v>
      </c>
      <c r="I4201" s="30"/>
      <c r="J4201" s="30"/>
      <c r="K4201" s="29"/>
      <c r="L4201" s="29"/>
      <c r="M4201" s="29"/>
      <c r="N4201" s="29"/>
      <c r="O4201" s="29"/>
      <c r="P4201" s="29"/>
      <c r="Q4201" s="29"/>
      <c r="R4201" s="29"/>
      <c r="S4201" s="28"/>
      <c r="T4201" s="211"/>
    </row>
    <row r="4202" spans="1:20" hidden="1" outlineLevel="1" x14ac:dyDescent="0.2">
      <c r="A4202" s="38"/>
      <c r="B4202" s="37"/>
      <c r="C4202" s="36"/>
      <c r="D4202" s="35"/>
      <c r="E4202" s="34">
        <f>D4202*H4183</f>
        <v>0</v>
      </c>
      <c r="F4202" s="33" cm="1">
        <f t="array" ref="F4202">IFERROR(_xlfn.XLOOKUP(1,(TabFournisseurs[TYPE]=A4202)*(TabFournisseurs[SUPPLIER2]=B4202)*(TabFournisseurs[REF PRODUCT]=C4202),TabFournisseurs[Cost / per m]),0)</f>
        <v>0</v>
      </c>
      <c r="G4202" s="32">
        <f t="shared" si="391"/>
        <v>0</v>
      </c>
      <c r="H4202" s="31">
        <f>G4202*H4183</f>
        <v>0</v>
      </c>
      <c r="I4202" s="30"/>
      <c r="J4202" s="30"/>
      <c r="K4202" s="29"/>
      <c r="L4202" s="29"/>
      <c r="M4202" s="29"/>
      <c r="N4202" s="29"/>
      <c r="O4202" s="29"/>
      <c r="P4202" s="29"/>
      <c r="Q4202" s="29"/>
      <c r="R4202" s="29"/>
      <c r="S4202" s="28"/>
      <c r="T4202" s="211"/>
    </row>
    <row r="4203" spans="1:20" ht="17" hidden="1" outlineLevel="1" x14ac:dyDescent="0.2">
      <c r="A4203" s="101" t="s">
        <v>38</v>
      </c>
      <c r="B4203" s="102" t="s">
        <v>39</v>
      </c>
      <c r="C4203" s="103" t="s">
        <v>102</v>
      </c>
      <c r="D4203" s="104"/>
      <c r="E4203" s="34">
        <f>D4203*H4183</f>
        <v>0</v>
      </c>
      <c r="F4203" s="33"/>
      <c r="G4203" s="129">
        <f>F4203*D4203</f>
        <v>0</v>
      </c>
      <c r="H4203" s="31">
        <f>G4203*H4183</f>
        <v>0</v>
      </c>
      <c r="I4203" s="30"/>
      <c r="J4203" s="30"/>
      <c r="K4203" s="29"/>
      <c r="L4203" s="29"/>
      <c r="M4203" s="29"/>
      <c r="N4203" s="29"/>
      <c r="O4203" s="29"/>
      <c r="P4203" s="29"/>
      <c r="Q4203" s="29"/>
      <c r="R4203" s="29"/>
      <c r="S4203" s="28"/>
      <c r="T4203" s="211"/>
    </row>
    <row r="4204" spans="1:20" ht="17" hidden="1" outlineLevel="1" x14ac:dyDescent="0.2">
      <c r="A4204" s="38" t="s">
        <v>38</v>
      </c>
      <c r="B4204" s="37" t="s">
        <v>40</v>
      </c>
      <c r="C4204" s="36" t="s">
        <v>41</v>
      </c>
      <c r="D4204" s="35">
        <v>1</v>
      </c>
      <c r="E4204" s="34">
        <f>D4204*H4183</f>
        <v>0</v>
      </c>
      <c r="F4204" s="33" cm="1">
        <f t="array" ref="F4204">IFERROR(_xlfn.XLOOKUP(1,(TabFournisseurs[TYPE]=A4204)*(TabFournisseurs[SUPPLIER2]=B4204)*(TabFournisseurs[REF PRODUCT]=C4204),TabFournisseurs[Cost / per m]),0)</f>
        <v>2</v>
      </c>
      <c r="G4204" s="32">
        <f t="shared" ref="G4204:G4205" si="392">F4204*D4204</f>
        <v>2</v>
      </c>
      <c r="H4204" s="31">
        <f>G4204*H4183</f>
        <v>0</v>
      </c>
      <c r="I4204" s="30"/>
      <c r="J4204" s="30"/>
      <c r="K4204" s="29"/>
      <c r="L4204" s="29"/>
      <c r="M4204" s="29"/>
      <c r="N4204" s="29"/>
      <c r="O4204" s="29"/>
      <c r="P4204" s="29"/>
      <c r="Q4204" s="29"/>
      <c r="R4204" s="29"/>
      <c r="S4204" s="28"/>
      <c r="T4204" s="211"/>
    </row>
    <row r="4205" spans="1:20" ht="18" hidden="1" outlineLevel="1" thickBot="1" x14ac:dyDescent="0.25">
      <c r="A4205" s="27" t="s">
        <v>38</v>
      </c>
      <c r="B4205" s="26" t="s">
        <v>42</v>
      </c>
      <c r="C4205" s="25" t="s">
        <v>43</v>
      </c>
      <c r="D4205" s="24">
        <v>1</v>
      </c>
      <c r="E4205" s="23">
        <f>D4205*H4183</f>
        <v>0</v>
      </c>
      <c r="F4205" s="22" cm="1">
        <f t="array" ref="F4205">IFERROR(_xlfn.XLOOKUP(1,(TabFournisseurs[TYPE]=A4205)*(TabFournisseurs[SUPPLIER2]=B4205)*(TabFournisseurs[REF PRODUCT]=C4205),TabFournisseurs[Cost / per m]),0)</f>
        <v>0.5</v>
      </c>
      <c r="G4205" s="21">
        <f t="shared" si="392"/>
        <v>0.5</v>
      </c>
      <c r="H4205" s="20">
        <f>G4205*H4183</f>
        <v>0</v>
      </c>
      <c r="I4205" s="19"/>
      <c r="J4205" s="19"/>
      <c r="K4205" s="18"/>
      <c r="L4205" s="18"/>
      <c r="M4205" s="18"/>
      <c r="N4205" s="18"/>
      <c r="O4205" s="18"/>
      <c r="P4205" s="18"/>
      <c r="Q4205" s="18"/>
      <c r="R4205" s="18"/>
      <c r="S4205" s="17"/>
      <c r="T4205" s="211"/>
    </row>
    <row r="4206" spans="1:20" ht="17" collapsed="1" thickBot="1" x14ac:dyDescent="0.25">
      <c r="A4206" s="95"/>
      <c r="B4206" s="95"/>
      <c r="C4206" s="95"/>
      <c r="D4206" s="95"/>
      <c r="E4206" s="95"/>
      <c r="F4206" s="95"/>
      <c r="G4206" s="95"/>
      <c r="H4206" s="95"/>
      <c r="I4206" s="95"/>
      <c r="J4206" s="95"/>
      <c r="K4206" s="95"/>
      <c r="L4206" s="95"/>
      <c r="M4206" s="95"/>
      <c r="N4206" s="95"/>
      <c r="O4206" s="95"/>
      <c r="P4206" s="95"/>
      <c r="Q4206" s="95"/>
      <c r="R4206" s="95"/>
      <c r="S4206" s="95"/>
      <c r="T4206" s="95"/>
    </row>
    <row r="4207" spans="1:20" ht="23" customHeight="1" x14ac:dyDescent="0.2">
      <c r="A4207" s="204" t="s">
        <v>427</v>
      </c>
      <c r="B4207" s="205"/>
      <c r="C4207" s="205"/>
      <c r="D4207" s="205"/>
      <c r="E4207" s="205"/>
      <c r="F4207" s="205"/>
      <c r="G4207" s="206"/>
      <c r="H4207" s="166" t="s">
        <v>428</v>
      </c>
      <c r="I4207" s="167"/>
      <c r="J4207" s="167"/>
      <c r="K4207" s="167"/>
      <c r="L4207" s="167"/>
      <c r="M4207" s="168"/>
      <c r="N4207" s="169" t="s">
        <v>1</v>
      </c>
      <c r="O4207" s="169"/>
      <c r="P4207" s="169"/>
      <c r="Q4207" s="169"/>
      <c r="R4207" s="171"/>
      <c r="S4207" s="173" t="s">
        <v>2</v>
      </c>
      <c r="T4207" s="210"/>
    </row>
    <row r="4208" spans="1:20" ht="23" customHeight="1" thickBot="1" x14ac:dyDescent="0.25">
      <c r="A4208" s="207"/>
      <c r="B4208" s="208"/>
      <c r="C4208" s="208"/>
      <c r="D4208" s="208"/>
      <c r="E4208" s="208"/>
      <c r="F4208" s="208"/>
      <c r="G4208" s="209"/>
      <c r="H4208" s="177"/>
      <c r="I4208" s="178"/>
      <c r="J4208" s="178"/>
      <c r="K4208" s="178"/>
      <c r="L4208" s="178"/>
      <c r="M4208" s="179"/>
      <c r="N4208" s="170"/>
      <c r="O4208" s="170"/>
      <c r="P4208" s="170"/>
      <c r="Q4208" s="170"/>
      <c r="R4208" s="172"/>
      <c r="S4208" s="174"/>
      <c r="T4208" s="210"/>
    </row>
    <row r="4209" spans="1:20" outlineLevel="1" x14ac:dyDescent="0.2">
      <c r="A4209" s="212">
        <v>46162</v>
      </c>
      <c r="B4209" s="181"/>
      <c r="C4209" s="94"/>
      <c r="D4209" s="94"/>
      <c r="E4209" s="94"/>
      <c r="F4209" s="94"/>
      <c r="G4209" s="94"/>
      <c r="H4209" s="94"/>
      <c r="I4209" s="94"/>
      <c r="J4209" s="94"/>
      <c r="K4209" s="94"/>
      <c r="L4209" s="94"/>
      <c r="M4209" s="94"/>
      <c r="N4209" s="94"/>
      <c r="O4209" s="94"/>
      <c r="P4209" s="94"/>
      <c r="Q4209" s="94"/>
      <c r="R4209" s="94"/>
      <c r="S4209" s="93" t="s">
        <v>47</v>
      </c>
      <c r="T4209" s="211"/>
    </row>
    <row r="4210" spans="1:20" ht="17" outlineLevel="1" thickBot="1" x14ac:dyDescent="0.25">
      <c r="A4210" s="92"/>
      <c r="B4210" s="42"/>
      <c r="C4210" s="42"/>
      <c r="D4210" s="42"/>
      <c r="E4210" s="42"/>
      <c r="F4210" s="42"/>
      <c r="G4210" s="42"/>
      <c r="H4210" s="42"/>
      <c r="I4210" s="42"/>
      <c r="J4210" s="42"/>
      <c r="K4210" s="42"/>
      <c r="L4210" s="42"/>
      <c r="M4210" s="42"/>
      <c r="N4210" s="42"/>
      <c r="O4210" s="42"/>
      <c r="P4210" s="42"/>
      <c r="Q4210" s="42"/>
      <c r="R4210" s="42"/>
      <c r="S4210" s="47"/>
      <c r="T4210" s="211"/>
    </row>
    <row r="4211" spans="1:20" ht="17" customHeight="1" outlineLevel="1" thickBot="1" x14ac:dyDescent="0.25">
      <c r="A4211" s="182" t="s">
        <v>5</v>
      </c>
      <c r="B4211" s="183"/>
      <c r="C4211" s="91" t="s">
        <v>6</v>
      </c>
      <c r="D4211" s="90" t="s">
        <v>7</v>
      </c>
      <c r="E4211" s="106" t="s">
        <v>429</v>
      </c>
      <c r="F4211" s="42"/>
      <c r="G4211" s="42"/>
      <c r="H4211" s="84" t="s">
        <v>8</v>
      </c>
      <c r="I4211" s="88"/>
      <c r="J4211" s="88"/>
      <c r="K4211" s="88"/>
      <c r="L4211" s="88"/>
      <c r="M4211" s="88"/>
      <c r="N4211" s="88"/>
      <c r="O4211" s="88"/>
      <c r="P4211" s="88"/>
      <c r="Q4211" s="88"/>
      <c r="S4211" s="87"/>
      <c r="T4211" s="211"/>
    </row>
    <row r="4212" spans="1:20" ht="16" customHeight="1" outlineLevel="1" x14ac:dyDescent="0.2">
      <c r="A4212" s="184"/>
      <c r="B4212" s="185"/>
      <c r="C4212" s="188"/>
      <c r="D4212" s="86" t="s">
        <v>9</v>
      </c>
      <c r="E4212" s="85" t="s">
        <v>181</v>
      </c>
      <c r="F4212" s="42"/>
      <c r="G4212" s="42"/>
      <c r="H4212" s="84" t="s">
        <v>10</v>
      </c>
      <c r="I4212" s="83"/>
      <c r="J4212" s="83"/>
      <c r="K4212" s="83"/>
      <c r="L4212" s="83"/>
      <c r="M4212" s="83"/>
      <c r="N4212" s="83"/>
      <c r="O4212" s="83"/>
      <c r="P4212" s="83"/>
      <c r="Q4212" s="83"/>
      <c r="R4212" s="191"/>
      <c r="S4212" s="192"/>
      <c r="T4212" s="211"/>
    </row>
    <row r="4213" spans="1:20" ht="16" customHeight="1" outlineLevel="1" x14ac:dyDescent="0.2">
      <c r="A4213" s="184"/>
      <c r="B4213" s="185"/>
      <c r="C4213" s="189"/>
      <c r="D4213" s="63" t="s">
        <v>11</v>
      </c>
      <c r="E4213" s="82" t="s">
        <v>50</v>
      </c>
      <c r="F4213" s="42"/>
      <c r="G4213" s="48"/>
      <c r="H4213" s="81"/>
      <c r="I4213" s="80"/>
      <c r="J4213" s="80"/>
      <c r="K4213" s="80"/>
      <c r="L4213" s="80"/>
      <c r="M4213" s="80"/>
      <c r="N4213" s="80"/>
      <c r="O4213" s="80"/>
      <c r="P4213" s="80"/>
      <c r="Q4213" s="80"/>
      <c r="R4213" s="191"/>
      <c r="S4213" s="192"/>
      <c r="T4213" s="211"/>
    </row>
    <row r="4214" spans="1:20" ht="16" customHeight="1" outlineLevel="1" thickBot="1" x14ac:dyDescent="0.25">
      <c r="A4214" s="184"/>
      <c r="B4214" s="185"/>
      <c r="C4214" s="189"/>
      <c r="D4214" s="63" t="s">
        <v>12</v>
      </c>
      <c r="E4214" s="130"/>
      <c r="F4214" s="42"/>
      <c r="G4214" s="48"/>
      <c r="H4214" s="81"/>
      <c r="I4214" s="80"/>
      <c r="J4214" s="80"/>
      <c r="K4214" s="80"/>
      <c r="L4214" s="80"/>
      <c r="M4214" s="80"/>
      <c r="N4214" s="80"/>
      <c r="O4214" s="80"/>
      <c r="P4214" s="80"/>
      <c r="Q4214" s="80"/>
      <c r="R4214" s="152"/>
      <c r="S4214" s="153"/>
      <c r="T4214" s="211"/>
    </row>
    <row r="4215" spans="1:20" ht="16" customHeight="1" outlineLevel="1" thickBot="1" x14ac:dyDescent="0.25">
      <c r="A4215" s="184"/>
      <c r="B4215" s="185"/>
      <c r="C4215" s="189"/>
      <c r="D4215" s="63" t="s">
        <v>13</v>
      </c>
      <c r="E4215" s="105" t="b">
        <v>0</v>
      </c>
      <c r="F4215" s="42"/>
      <c r="G4215" s="48"/>
      <c r="H4215" s="59" t="s">
        <v>14</v>
      </c>
      <c r="I4215" s="58">
        <v>48</v>
      </c>
      <c r="J4215" s="58">
        <v>50</v>
      </c>
      <c r="K4215" s="58">
        <v>52</v>
      </c>
      <c r="L4215" s="58">
        <v>54</v>
      </c>
      <c r="M4215" s="58">
        <v>56</v>
      </c>
      <c r="N4215" s="58">
        <v>58</v>
      </c>
      <c r="O4215" s="58">
        <v>60</v>
      </c>
      <c r="P4215" s="58">
        <v>62</v>
      </c>
      <c r="Q4215" s="57">
        <v>64</v>
      </c>
      <c r="S4215" s="79"/>
      <c r="T4215" s="211"/>
    </row>
    <row r="4216" spans="1:20" outlineLevel="1" x14ac:dyDescent="0.2">
      <c r="A4216" s="184"/>
      <c r="B4216" s="185"/>
      <c r="C4216" s="189"/>
      <c r="D4216" s="193"/>
      <c r="E4216" s="194"/>
      <c r="F4216" s="42"/>
      <c r="G4216" s="48"/>
      <c r="H4216" s="78">
        <f t="shared" ref="H4216:H4223" si="393">SUM(I4216:Q4216)</f>
        <v>43</v>
      </c>
      <c r="I4216" s="77">
        <v>6</v>
      </c>
      <c r="J4216" s="77">
        <v>9</v>
      </c>
      <c r="K4216" s="77">
        <v>10</v>
      </c>
      <c r="L4216" s="77">
        <v>9</v>
      </c>
      <c r="M4216" s="77">
        <v>5</v>
      </c>
      <c r="N4216" s="77">
        <v>2</v>
      </c>
      <c r="O4216" s="77">
        <v>1</v>
      </c>
      <c r="P4216" s="77">
        <v>1</v>
      </c>
      <c r="Q4216" s="77"/>
      <c r="R4216" s="195" t="s">
        <v>143</v>
      </c>
      <c r="S4216" s="196"/>
      <c r="T4216" s="211"/>
    </row>
    <row r="4217" spans="1:20" ht="16" customHeight="1" outlineLevel="1" x14ac:dyDescent="0.2">
      <c r="A4217" s="184"/>
      <c r="B4217" s="185"/>
      <c r="C4217" s="189"/>
      <c r="D4217" s="63" t="s">
        <v>16</v>
      </c>
      <c r="E4217" s="76" t="s">
        <v>345</v>
      </c>
      <c r="F4217" s="42"/>
      <c r="G4217" s="48"/>
      <c r="H4217" s="73">
        <f t="shared" si="393"/>
        <v>0</v>
      </c>
      <c r="I4217" s="68"/>
      <c r="J4217" s="68"/>
      <c r="K4217" s="68"/>
      <c r="L4217" s="68"/>
      <c r="M4217" s="68"/>
      <c r="N4217" s="68"/>
      <c r="O4217" s="68"/>
      <c r="P4217" s="68"/>
      <c r="Q4217" s="68"/>
      <c r="R4217" s="197"/>
      <c r="S4217" s="192"/>
      <c r="T4217" s="211"/>
    </row>
    <row r="4218" spans="1:20" ht="16" customHeight="1" outlineLevel="1" x14ac:dyDescent="0.2">
      <c r="A4218" s="184"/>
      <c r="B4218" s="185"/>
      <c r="C4218" s="189"/>
      <c r="D4218" s="63" t="s">
        <v>17</v>
      </c>
      <c r="E4218" s="75" t="s">
        <v>346</v>
      </c>
      <c r="F4218" s="42"/>
      <c r="G4218" s="42"/>
      <c r="H4218" s="73">
        <f t="shared" si="393"/>
        <v>0</v>
      </c>
      <c r="I4218" s="68"/>
      <c r="J4218" s="68"/>
      <c r="K4218" s="68"/>
      <c r="L4218" s="68"/>
      <c r="M4218" s="68"/>
      <c r="N4218" s="68"/>
      <c r="O4218" s="68"/>
      <c r="P4218" s="68"/>
      <c r="Q4218" s="68"/>
      <c r="R4218" s="197"/>
      <c r="S4218" s="192"/>
      <c r="T4218" s="211"/>
    </row>
    <row r="4219" spans="1:20" outlineLevel="1" x14ac:dyDescent="0.2">
      <c r="A4219" s="184"/>
      <c r="B4219" s="185"/>
      <c r="C4219" s="189"/>
      <c r="D4219" s="193"/>
      <c r="E4219" s="194"/>
      <c r="F4219" s="42"/>
      <c r="G4219" s="48"/>
      <c r="H4219" s="73">
        <f t="shared" si="393"/>
        <v>0</v>
      </c>
      <c r="I4219" s="68"/>
      <c r="J4219" s="68"/>
      <c r="K4219" s="68"/>
      <c r="L4219" s="68"/>
      <c r="M4219" s="68"/>
      <c r="N4219" s="68"/>
      <c r="O4219" s="68"/>
      <c r="P4219" s="68"/>
      <c r="Q4219" s="68"/>
      <c r="R4219" s="197"/>
      <c r="S4219" s="192"/>
      <c r="T4219" s="211"/>
    </row>
    <row r="4220" spans="1:20" ht="16" customHeight="1" outlineLevel="1" x14ac:dyDescent="0.2">
      <c r="A4220" s="184"/>
      <c r="B4220" s="185"/>
      <c r="C4220" s="189"/>
      <c r="D4220" s="63" t="s">
        <v>18</v>
      </c>
      <c r="E4220" s="76">
        <v>107</v>
      </c>
      <c r="F4220" s="42"/>
      <c r="G4220" s="48"/>
      <c r="H4220" s="73">
        <f t="shared" si="393"/>
        <v>0</v>
      </c>
      <c r="I4220" s="68"/>
      <c r="J4220" s="68"/>
      <c r="K4220" s="68"/>
      <c r="L4220" s="68"/>
      <c r="M4220" s="68"/>
      <c r="N4220" s="68"/>
      <c r="O4220" s="68"/>
      <c r="P4220" s="68"/>
      <c r="Q4220" s="68"/>
      <c r="R4220" s="197"/>
      <c r="S4220" s="192"/>
      <c r="T4220" s="211"/>
    </row>
    <row r="4221" spans="1:20" ht="16" customHeight="1" outlineLevel="1" x14ac:dyDescent="0.2">
      <c r="A4221" s="184"/>
      <c r="B4221" s="185"/>
      <c r="C4221" s="189"/>
      <c r="D4221" s="63" t="s">
        <v>19</v>
      </c>
      <c r="E4221" s="75">
        <f>SUM(G4234:G4248)</f>
        <v>46.244</v>
      </c>
      <c r="F4221" s="42"/>
      <c r="G4221" s="42"/>
      <c r="H4221" s="73">
        <f t="shared" si="393"/>
        <v>0</v>
      </c>
      <c r="I4221" s="68"/>
      <c r="J4221" s="68"/>
      <c r="K4221" s="68"/>
      <c r="L4221" s="68"/>
      <c r="M4221" s="68"/>
      <c r="N4221" s="68"/>
      <c r="O4221" s="68"/>
      <c r="P4221" s="68"/>
      <c r="Q4221" s="68"/>
      <c r="R4221" s="197"/>
      <c r="S4221" s="192"/>
      <c r="T4221" s="211"/>
    </row>
    <row r="4222" spans="1:20" outlineLevel="1" x14ac:dyDescent="0.2">
      <c r="A4222" s="184"/>
      <c r="B4222" s="185"/>
      <c r="C4222" s="189"/>
      <c r="D4222" s="193"/>
      <c r="E4222" s="194"/>
      <c r="F4222" s="42"/>
      <c r="G4222" s="48"/>
      <c r="H4222" s="73">
        <f t="shared" si="393"/>
        <v>0</v>
      </c>
      <c r="I4222" s="68"/>
      <c r="J4222" s="68"/>
      <c r="K4222" s="68"/>
      <c r="L4222" s="68"/>
      <c r="M4222" s="68"/>
      <c r="N4222" s="68"/>
      <c r="O4222" s="68"/>
      <c r="P4222" s="68"/>
      <c r="Q4222" s="68"/>
      <c r="R4222" s="197"/>
      <c r="S4222" s="192"/>
      <c r="T4222" s="211"/>
    </row>
    <row r="4223" spans="1:20" ht="16" customHeight="1" outlineLevel="1" x14ac:dyDescent="0.2">
      <c r="A4223" s="184"/>
      <c r="B4223" s="185"/>
      <c r="C4223" s="189"/>
      <c r="D4223" s="63" t="s">
        <v>20</v>
      </c>
      <c r="E4223" s="75">
        <f>SUM(E4220:E4221)</f>
        <v>153.244</v>
      </c>
      <c r="F4223" s="42"/>
      <c r="G4223" s="74"/>
      <c r="H4223" s="73">
        <f t="shared" si="393"/>
        <v>0</v>
      </c>
      <c r="I4223" s="68"/>
      <c r="J4223" s="68"/>
      <c r="K4223" s="68"/>
      <c r="L4223" s="68"/>
      <c r="M4223" s="68"/>
      <c r="N4223" s="68"/>
      <c r="O4223" s="68"/>
      <c r="P4223" s="68"/>
      <c r="Q4223" s="68"/>
      <c r="R4223" s="197"/>
      <c r="S4223" s="192"/>
      <c r="T4223" s="211"/>
    </row>
    <row r="4224" spans="1:20" ht="16" customHeight="1" outlineLevel="1" x14ac:dyDescent="0.2">
      <c r="A4224" s="184"/>
      <c r="B4224" s="185"/>
      <c r="C4224" s="189"/>
      <c r="D4224" s="63" t="s">
        <v>21</v>
      </c>
      <c r="E4224" s="72">
        <f>SUM(E4226/E4223)</f>
        <v>3.8826968755709848</v>
      </c>
      <c r="F4224" s="42"/>
      <c r="G4224" s="71" t="s">
        <v>11</v>
      </c>
      <c r="H4224" s="69">
        <f>H4216</f>
        <v>43</v>
      </c>
      <c r="I4224" s="68"/>
      <c r="J4224" s="68"/>
      <c r="K4224" s="68"/>
      <c r="L4224" s="68"/>
      <c r="M4224" s="68"/>
      <c r="N4224" s="68"/>
      <c r="O4224" s="68"/>
      <c r="P4224" s="68"/>
      <c r="Q4224" s="67"/>
      <c r="R4224" s="197"/>
      <c r="S4224" s="192"/>
      <c r="T4224" s="211"/>
    </row>
    <row r="4225" spans="1:20" ht="17" outlineLevel="1" thickBot="1" x14ac:dyDescent="0.25">
      <c r="A4225" s="184"/>
      <c r="B4225" s="185"/>
      <c r="C4225" s="189"/>
      <c r="D4225" s="193"/>
      <c r="E4225" s="194"/>
      <c r="F4225" s="42"/>
      <c r="G4225" s="70" t="s">
        <v>22</v>
      </c>
      <c r="H4225" s="69">
        <v>0</v>
      </c>
      <c r="I4225" s="68"/>
      <c r="J4225" s="68"/>
      <c r="K4225" s="68"/>
      <c r="L4225" s="68"/>
      <c r="M4225" s="68"/>
      <c r="N4225" s="68"/>
      <c r="O4225" s="68"/>
      <c r="P4225" s="68"/>
      <c r="Q4225" s="67"/>
      <c r="R4225" s="197"/>
      <c r="S4225" s="192"/>
      <c r="T4225" s="211"/>
    </row>
    <row r="4226" spans="1:20" ht="16" customHeight="1" outlineLevel="1" thickBot="1" x14ac:dyDescent="0.25">
      <c r="A4226" s="184"/>
      <c r="B4226" s="185"/>
      <c r="C4226" s="189"/>
      <c r="D4226" s="63" t="s">
        <v>23</v>
      </c>
      <c r="E4226" s="66">
        <v>595</v>
      </c>
      <c r="G4226" s="48"/>
      <c r="H4226" s="65">
        <f>SUM(H4224:H4225)</f>
        <v>43</v>
      </c>
      <c r="I4226" s="64">
        <f t="shared" ref="I4226:Q4226" si="394">SUM(I4216:I4223)</f>
        <v>6</v>
      </c>
      <c r="J4226" s="64">
        <f t="shared" si="394"/>
        <v>9</v>
      </c>
      <c r="K4226" s="64">
        <f t="shared" si="394"/>
        <v>10</v>
      </c>
      <c r="L4226" s="64">
        <f t="shared" si="394"/>
        <v>9</v>
      </c>
      <c r="M4226" s="64">
        <f t="shared" si="394"/>
        <v>5</v>
      </c>
      <c r="N4226" s="64">
        <f t="shared" si="394"/>
        <v>2</v>
      </c>
      <c r="O4226" s="64">
        <f t="shared" si="394"/>
        <v>1</v>
      </c>
      <c r="P4226" s="64">
        <f t="shared" si="394"/>
        <v>1</v>
      </c>
      <c r="Q4226" s="64">
        <f t="shared" si="394"/>
        <v>0</v>
      </c>
      <c r="R4226" s="197"/>
      <c r="S4226" s="192"/>
      <c r="T4226" s="211"/>
    </row>
    <row r="4227" spans="1:20" ht="17" customHeight="1" outlineLevel="1" thickBot="1" x14ac:dyDescent="0.25">
      <c r="A4227" s="184"/>
      <c r="B4227" s="185"/>
      <c r="C4227" s="189"/>
      <c r="D4227" s="63" t="s">
        <v>24</v>
      </c>
      <c r="E4227" s="62">
        <f>SUM(E4226/2.5)</f>
        <v>238</v>
      </c>
      <c r="F4227" s="42"/>
      <c r="G4227" s="61"/>
      <c r="H4227" s="60" t="s">
        <v>14</v>
      </c>
      <c r="I4227" s="59">
        <v>48</v>
      </c>
      <c r="J4227" s="58">
        <v>50</v>
      </c>
      <c r="K4227" s="58">
        <v>52</v>
      </c>
      <c r="L4227" s="58">
        <v>54</v>
      </c>
      <c r="M4227" s="58">
        <v>56</v>
      </c>
      <c r="N4227" s="58">
        <v>58</v>
      </c>
      <c r="O4227" s="58">
        <v>60</v>
      </c>
      <c r="P4227" s="58">
        <v>62</v>
      </c>
      <c r="Q4227" s="57">
        <v>64</v>
      </c>
      <c r="R4227" s="197"/>
      <c r="S4227" s="192"/>
      <c r="T4227" s="211"/>
    </row>
    <row r="4228" spans="1:20" ht="17" outlineLevel="1" thickBot="1" x14ac:dyDescent="0.25">
      <c r="A4228" s="186"/>
      <c r="B4228" s="187"/>
      <c r="C4228" s="190"/>
      <c r="D4228" s="56" t="s">
        <v>25</v>
      </c>
      <c r="E4228" s="55">
        <f>SUM(E4226/2.2)</f>
        <v>270.45454545454544</v>
      </c>
      <c r="F4228" s="42"/>
      <c r="G4228" s="42"/>
      <c r="H4228" s="42"/>
      <c r="I4228" s="42"/>
      <c r="J4228" s="42"/>
      <c r="K4228" s="42"/>
      <c r="L4228" s="42"/>
      <c r="M4228" s="42"/>
      <c r="N4228" s="42"/>
      <c r="O4228" s="42"/>
      <c r="P4228" s="42"/>
      <c r="Q4228" s="42"/>
      <c r="R4228" s="198"/>
      <c r="S4228" s="199"/>
      <c r="T4228" s="211"/>
    </row>
    <row r="4229" spans="1:20" ht="17" outlineLevel="1" thickBot="1" x14ac:dyDescent="0.25">
      <c r="A4229" s="54" t="s">
        <v>26</v>
      </c>
      <c r="B4229" s="53"/>
      <c r="C4229" s="42"/>
      <c r="D4229" s="48"/>
      <c r="E4229" s="52"/>
      <c r="F4229" s="42"/>
      <c r="S4229" s="28"/>
      <c r="T4229" s="211"/>
    </row>
    <row r="4230" spans="1:20" outlineLevel="1" x14ac:dyDescent="0.2">
      <c r="A4230" s="51" t="s">
        <v>27</v>
      </c>
      <c r="B4230" s="50"/>
      <c r="C4230" s="42"/>
      <c r="D4230" s="48"/>
      <c r="E4230" s="42"/>
      <c r="F4230" s="42"/>
      <c r="R4230" s="42"/>
      <c r="S4230" s="47"/>
      <c r="T4230" s="211"/>
    </row>
    <row r="4231" spans="1:20" outlineLevel="1" x14ac:dyDescent="0.2">
      <c r="A4231" s="49"/>
      <c r="B4231" s="42"/>
      <c r="C4231" s="42"/>
      <c r="D4231" s="48"/>
      <c r="E4231" s="42"/>
      <c r="F4231" s="42"/>
      <c r="G4231" s="42"/>
      <c r="H4231" s="42"/>
      <c r="I4231" s="42"/>
      <c r="J4231" s="42"/>
      <c r="K4231" s="42"/>
      <c r="L4231" s="42"/>
      <c r="M4231" s="42"/>
      <c r="N4231" s="42"/>
      <c r="O4231" s="42"/>
      <c r="P4231" s="42"/>
      <c r="Q4231" s="42"/>
      <c r="R4231" s="42"/>
      <c r="S4231" s="47"/>
      <c r="T4231" s="211"/>
    </row>
    <row r="4232" spans="1:20" ht="17" outlineLevel="1" thickBot="1" x14ac:dyDescent="0.25">
      <c r="A4232" s="49" t="s">
        <v>28</v>
      </c>
      <c r="B4232" s="42"/>
      <c r="C4232" s="42"/>
      <c r="D4232" s="48"/>
      <c r="E4232" s="42"/>
      <c r="F4232" s="42"/>
      <c r="G4232" s="42"/>
      <c r="H4232" s="42"/>
      <c r="I4232" s="42"/>
      <c r="J4232" s="42"/>
      <c r="K4232" s="42"/>
      <c r="L4232" s="42"/>
      <c r="M4232" s="42"/>
      <c r="N4232" s="42"/>
      <c r="O4232" s="42"/>
      <c r="P4232" s="42"/>
      <c r="Q4232" s="42"/>
      <c r="R4232" s="42"/>
      <c r="S4232" s="47"/>
      <c r="T4232" s="211"/>
    </row>
    <row r="4233" spans="1:20" outlineLevel="1" x14ac:dyDescent="0.2">
      <c r="A4233" s="46" t="s">
        <v>29</v>
      </c>
      <c r="B4233" s="45" t="s">
        <v>30</v>
      </c>
      <c r="C4233" s="44" t="s">
        <v>31</v>
      </c>
      <c r="D4233" s="44" t="s">
        <v>32</v>
      </c>
      <c r="E4233" s="44" t="s">
        <v>33</v>
      </c>
      <c r="F4233" s="44" t="s">
        <v>34</v>
      </c>
      <c r="G4233" s="44" t="s">
        <v>35</v>
      </c>
      <c r="H4233" s="43" t="s">
        <v>36</v>
      </c>
      <c r="I4233" s="200" t="s">
        <v>37</v>
      </c>
      <c r="J4233" s="201"/>
      <c r="K4233" s="202"/>
      <c r="L4233" s="202"/>
      <c r="M4233" s="202"/>
      <c r="N4233" s="202"/>
      <c r="O4233" s="202"/>
      <c r="P4233" s="42"/>
      <c r="Q4233" s="42"/>
      <c r="R4233" s="42"/>
      <c r="S4233" s="28"/>
      <c r="T4233" s="211"/>
    </row>
    <row r="4234" spans="1:20" ht="17" outlineLevel="1" x14ac:dyDescent="0.2">
      <c r="A4234" s="38" t="s">
        <v>54</v>
      </c>
      <c r="B4234" s="37" t="s">
        <v>111</v>
      </c>
      <c r="C4234" s="36" t="s">
        <v>112</v>
      </c>
      <c r="D4234" s="35">
        <v>1.85</v>
      </c>
      <c r="E4234" s="41">
        <f>D4234*H4226</f>
        <v>79.55</v>
      </c>
      <c r="F4234" s="33" cm="1">
        <f t="array" ref="F4234">IFERROR(_xlfn.XLOOKUP(1,(TabFournisseurs[TYPE]=A4234)*(TabFournisseurs[SUPPLIER2]=B4234)*(TabFournisseurs[REF PRODUCT]=C4234),TabFournisseurs[Cost / per m]),0)</f>
        <v>18.239999999999998</v>
      </c>
      <c r="G4234" s="96">
        <f>F4234*D4234</f>
        <v>33.744</v>
      </c>
      <c r="H4234" s="40">
        <f>G4234*H4226</f>
        <v>1450.992</v>
      </c>
      <c r="I4234" s="203"/>
      <c r="J4234" s="201"/>
      <c r="K4234" s="156"/>
      <c r="L4234" s="156"/>
      <c r="M4234" s="156"/>
      <c r="N4234" s="156"/>
      <c r="O4234" s="156"/>
      <c r="P4234" s="156"/>
      <c r="Q4234" s="156"/>
      <c r="R4234" s="156"/>
      <c r="S4234" s="157"/>
      <c r="T4234" s="211"/>
    </row>
    <row r="4235" spans="1:20" outlineLevel="1" x14ac:dyDescent="0.2">
      <c r="A4235" s="38"/>
      <c r="B4235" s="37"/>
      <c r="C4235" s="36"/>
      <c r="D4235" s="35"/>
      <c r="E4235" s="34">
        <f>D4235*H4226</f>
        <v>0</v>
      </c>
      <c r="F4235" s="33" cm="1">
        <f t="array" ref="F4235">IFERROR(_xlfn.XLOOKUP(1,(TabFournisseurs[TYPE]=A4235)*(TabFournisseurs[SUPPLIER2]=B4235)*(TabFournisseurs[REF PRODUCT]=C4235),TabFournisseurs[Cost / per m]),0)</f>
        <v>0</v>
      </c>
      <c r="G4235" s="32">
        <f t="shared" ref="G4235:G4245" si="395">F4235*D4235</f>
        <v>0</v>
      </c>
      <c r="H4235" s="31">
        <f>G4235*H4226</f>
        <v>0</v>
      </c>
      <c r="I4235" s="39"/>
      <c r="J4235" s="39"/>
      <c r="K4235" s="156"/>
      <c r="L4235" s="156"/>
      <c r="M4235" s="156"/>
      <c r="N4235" s="156"/>
      <c r="O4235" s="156"/>
      <c r="P4235" s="156"/>
      <c r="Q4235" s="156"/>
      <c r="R4235" s="156"/>
      <c r="S4235" s="157"/>
      <c r="T4235" s="211"/>
    </row>
    <row r="4236" spans="1:20" outlineLevel="1" x14ac:dyDescent="0.2">
      <c r="A4236" s="38"/>
      <c r="B4236" s="37"/>
      <c r="C4236" s="36"/>
      <c r="D4236" s="35"/>
      <c r="E4236" s="34">
        <f>D4236*H4226</f>
        <v>0</v>
      </c>
      <c r="F4236" s="33" cm="1">
        <f t="array" ref="F4236">IFERROR(_xlfn.XLOOKUP(1,(TabFournisseurs[TYPE]=A4236)*(TabFournisseurs[SUPPLIER2]=B4236)*(TabFournisseurs[REF PRODUCT]=C4236),TabFournisseurs[Cost / per m]),0)</f>
        <v>0</v>
      </c>
      <c r="G4236" s="32">
        <f t="shared" si="395"/>
        <v>0</v>
      </c>
      <c r="H4236" s="31">
        <f>G4236*H4226</f>
        <v>0</v>
      </c>
      <c r="I4236" s="39"/>
      <c r="J4236" s="39"/>
      <c r="K4236" s="156"/>
      <c r="L4236" s="156"/>
      <c r="M4236" s="156"/>
      <c r="N4236" s="156"/>
      <c r="O4236" s="156"/>
      <c r="P4236" s="156"/>
      <c r="Q4236" s="156"/>
      <c r="R4236" s="156"/>
      <c r="S4236" s="157"/>
      <c r="T4236" s="211"/>
    </row>
    <row r="4237" spans="1:20" outlineLevel="1" x14ac:dyDescent="0.2">
      <c r="A4237" s="38"/>
      <c r="B4237" s="37"/>
      <c r="C4237" s="36"/>
      <c r="D4237" s="35"/>
      <c r="E4237" s="34">
        <f>D4237*H4226</f>
        <v>0</v>
      </c>
      <c r="F4237" s="33" cm="1">
        <f t="array" ref="F4237">IFERROR(_xlfn.XLOOKUP(1,(TabFournisseurs[TYPE]=A4237)*(TabFournisseurs[SUPPLIER2]=B4237)*(TabFournisseurs[REF PRODUCT]=C4237),TabFournisseurs[Cost / per m]),0)</f>
        <v>0</v>
      </c>
      <c r="G4237" s="32">
        <f t="shared" si="395"/>
        <v>0</v>
      </c>
      <c r="H4237" s="31">
        <f>G4237*H4226</f>
        <v>0</v>
      </c>
      <c r="I4237" s="30"/>
      <c r="J4237" s="30"/>
      <c r="K4237" s="156"/>
      <c r="L4237" s="156"/>
      <c r="M4237" s="156"/>
      <c r="N4237" s="156"/>
      <c r="O4237" s="156"/>
      <c r="P4237" s="156"/>
      <c r="Q4237" s="156"/>
      <c r="R4237" s="156"/>
      <c r="S4237" s="157"/>
      <c r="T4237" s="211"/>
    </row>
    <row r="4238" spans="1:20" outlineLevel="1" x14ac:dyDescent="0.2">
      <c r="A4238" s="38"/>
      <c r="B4238" s="37"/>
      <c r="C4238" s="36"/>
      <c r="D4238" s="35"/>
      <c r="E4238" s="34">
        <f>D4238*H4226</f>
        <v>0</v>
      </c>
      <c r="F4238" s="33" cm="1">
        <f t="array" ref="F4238">IFERROR(_xlfn.XLOOKUP(1,(TabFournisseurs[TYPE]=A4238)*(TabFournisseurs[SUPPLIER2]=B4238)*(TabFournisseurs[REF PRODUCT]=C4238),TabFournisseurs[Cost / per m]),0)</f>
        <v>0</v>
      </c>
      <c r="G4238" s="32">
        <f t="shared" si="395"/>
        <v>0</v>
      </c>
      <c r="H4238" s="31">
        <f>G4238*H4226</f>
        <v>0</v>
      </c>
      <c r="I4238" s="30"/>
      <c r="J4238" s="30"/>
      <c r="K4238" s="29"/>
      <c r="L4238" s="29"/>
      <c r="M4238" s="29"/>
      <c r="N4238" s="29"/>
      <c r="O4238" s="29"/>
      <c r="P4238" s="29"/>
      <c r="Q4238" s="29"/>
      <c r="R4238" s="29"/>
      <c r="S4238" s="28"/>
      <c r="T4238" s="211"/>
    </row>
    <row r="4239" spans="1:20" outlineLevel="1" x14ac:dyDescent="0.2">
      <c r="A4239" s="38"/>
      <c r="B4239" s="37"/>
      <c r="C4239" s="36"/>
      <c r="D4239" s="35"/>
      <c r="E4239" s="34">
        <f>D4239*H4226</f>
        <v>0</v>
      </c>
      <c r="F4239" s="33" cm="1">
        <f t="array" ref="F4239">IFERROR(_xlfn.XLOOKUP(1,(TabFournisseurs[TYPE]=A4239)*(TabFournisseurs[SUPPLIER2]=B4239)*(TabFournisseurs[REF PRODUCT]=C4239),TabFournisseurs[Cost / per m]),0)</f>
        <v>0</v>
      </c>
      <c r="G4239" s="32">
        <f t="shared" si="395"/>
        <v>0</v>
      </c>
      <c r="H4239" s="31">
        <f>G4239*H4226</f>
        <v>0</v>
      </c>
      <c r="I4239" s="158"/>
      <c r="J4239" s="159"/>
      <c r="K4239" s="29"/>
      <c r="L4239" s="29"/>
      <c r="M4239" s="29"/>
      <c r="N4239" s="29"/>
      <c r="O4239" s="29"/>
      <c r="P4239" s="29"/>
      <c r="Q4239" s="29"/>
      <c r="R4239" s="29"/>
      <c r="S4239" s="28"/>
      <c r="T4239" s="211"/>
    </row>
    <row r="4240" spans="1:20" outlineLevel="1" x14ac:dyDescent="0.2">
      <c r="A4240" s="38"/>
      <c r="B4240" s="37"/>
      <c r="C4240" s="36"/>
      <c r="D4240" s="35"/>
      <c r="E4240" s="34">
        <f>D4240*H4226</f>
        <v>0</v>
      </c>
      <c r="F4240" s="33" cm="1">
        <f t="array" ref="F4240">IFERROR(_xlfn.XLOOKUP(1,(TabFournisseurs[TYPE]=A4240)*(TabFournisseurs[SUPPLIER2]=B4240)*(TabFournisseurs[REF PRODUCT]=C4240),TabFournisseurs[Cost / per m]),0)</f>
        <v>0</v>
      </c>
      <c r="G4240" s="32">
        <f t="shared" si="395"/>
        <v>0</v>
      </c>
      <c r="H4240" s="31">
        <f>G4240*H4226</f>
        <v>0</v>
      </c>
      <c r="I4240" s="30"/>
      <c r="J4240" s="30"/>
      <c r="K4240" s="29"/>
      <c r="L4240" s="29"/>
      <c r="M4240" s="29"/>
      <c r="N4240" s="29"/>
      <c r="O4240" s="29"/>
      <c r="P4240" s="29"/>
      <c r="Q4240" s="29"/>
      <c r="R4240" s="29"/>
      <c r="S4240" s="28"/>
      <c r="T4240" s="211"/>
    </row>
    <row r="4241" spans="1:20" outlineLevel="1" x14ac:dyDescent="0.2">
      <c r="A4241" s="38"/>
      <c r="B4241" s="37"/>
      <c r="C4241" s="36"/>
      <c r="D4241" s="35"/>
      <c r="E4241" s="34">
        <f>D4241*H4226</f>
        <v>0</v>
      </c>
      <c r="F4241" s="33" cm="1">
        <f t="array" ref="F4241">IFERROR(_xlfn.XLOOKUP(1,(TabFournisseurs[TYPE]=A4241)*(TabFournisseurs[SUPPLIER2]=B4241)*(TabFournisseurs[REF PRODUCT]=C4241),TabFournisseurs[Cost / per m]),0)</f>
        <v>0</v>
      </c>
      <c r="G4241" s="32">
        <f t="shared" si="395"/>
        <v>0</v>
      </c>
      <c r="H4241" s="31">
        <f>G4241*H4226</f>
        <v>0</v>
      </c>
      <c r="I4241" s="30"/>
      <c r="J4241" s="30"/>
      <c r="K4241" s="29"/>
      <c r="L4241" s="29"/>
      <c r="M4241" s="29"/>
      <c r="N4241" s="29"/>
      <c r="O4241" s="29"/>
      <c r="P4241" s="29"/>
      <c r="Q4241" s="29"/>
      <c r="R4241" s="29"/>
      <c r="S4241" s="28"/>
      <c r="T4241" s="211"/>
    </row>
    <row r="4242" spans="1:20" outlineLevel="1" x14ac:dyDescent="0.2">
      <c r="A4242" s="38"/>
      <c r="B4242" s="37"/>
      <c r="C4242" s="36"/>
      <c r="D4242" s="35"/>
      <c r="E4242" s="34">
        <f>D4242*H4226</f>
        <v>0</v>
      </c>
      <c r="F4242" s="33" cm="1">
        <f t="array" ref="F4242">IFERROR(_xlfn.XLOOKUP(1,(TabFournisseurs[TYPE]=A4242)*(TabFournisseurs[SUPPLIER2]=B4242)*(TabFournisseurs[REF PRODUCT]=C4242),TabFournisseurs[Cost / per m]),0)</f>
        <v>0</v>
      </c>
      <c r="G4242" s="32">
        <f t="shared" si="395"/>
        <v>0</v>
      </c>
      <c r="H4242" s="31">
        <f>G4242*H4226</f>
        <v>0</v>
      </c>
      <c r="I4242" s="30"/>
      <c r="J4242" s="30"/>
      <c r="K4242" s="29"/>
      <c r="L4242" s="29"/>
      <c r="M4242" s="29"/>
      <c r="N4242" s="29"/>
      <c r="O4242" s="29"/>
      <c r="P4242" s="29"/>
      <c r="Q4242" s="29"/>
      <c r="R4242" s="29"/>
      <c r="S4242" s="28"/>
      <c r="T4242" s="211"/>
    </row>
    <row r="4243" spans="1:20" outlineLevel="1" x14ac:dyDescent="0.2">
      <c r="A4243" s="38"/>
      <c r="B4243" s="37"/>
      <c r="C4243" s="36"/>
      <c r="D4243" s="35"/>
      <c r="E4243" s="34">
        <f>D4243*H4226</f>
        <v>0</v>
      </c>
      <c r="F4243" s="33" cm="1">
        <f t="array" ref="F4243">IFERROR(_xlfn.XLOOKUP(1,(TabFournisseurs[TYPE]=A4243)*(TabFournisseurs[SUPPLIER2]=B4243)*(TabFournisseurs[REF PRODUCT]=C4243),TabFournisseurs[Cost / per m]),0)</f>
        <v>0</v>
      </c>
      <c r="G4243" s="32">
        <f t="shared" si="395"/>
        <v>0</v>
      </c>
      <c r="H4243" s="31">
        <f>G4243*H4226</f>
        <v>0</v>
      </c>
      <c r="I4243" s="30"/>
      <c r="J4243" s="30"/>
      <c r="K4243" s="29"/>
      <c r="L4243" s="29"/>
      <c r="M4243" s="29"/>
      <c r="N4243" s="29"/>
      <c r="O4243" s="29"/>
      <c r="P4243" s="29"/>
      <c r="Q4243" s="29"/>
      <c r="R4243" s="29"/>
      <c r="S4243" s="28"/>
      <c r="T4243" s="211"/>
    </row>
    <row r="4244" spans="1:20" outlineLevel="1" x14ac:dyDescent="0.2">
      <c r="A4244" s="38"/>
      <c r="B4244" s="37"/>
      <c r="C4244" s="36"/>
      <c r="D4244" s="35"/>
      <c r="E4244" s="34">
        <f>D4244*H4226</f>
        <v>0</v>
      </c>
      <c r="F4244" s="33" cm="1">
        <f t="array" ref="F4244">IFERROR(_xlfn.XLOOKUP(1,(TabFournisseurs[TYPE]=A4244)*(TabFournisseurs[SUPPLIER2]=B4244)*(TabFournisseurs[REF PRODUCT]=C4244),TabFournisseurs[Cost / per m]),0)</f>
        <v>0</v>
      </c>
      <c r="G4244" s="32">
        <f t="shared" si="395"/>
        <v>0</v>
      </c>
      <c r="H4244" s="31">
        <f>G4244*H4226</f>
        <v>0</v>
      </c>
      <c r="I4244" s="30"/>
      <c r="J4244" s="30"/>
      <c r="K4244" s="29"/>
      <c r="L4244" s="29"/>
      <c r="M4244" s="29"/>
      <c r="N4244" s="29"/>
      <c r="O4244" s="29"/>
      <c r="P4244" s="29"/>
      <c r="Q4244" s="29"/>
      <c r="R4244" s="29"/>
      <c r="S4244" s="28"/>
      <c r="T4244" s="211"/>
    </row>
    <row r="4245" spans="1:20" outlineLevel="1" x14ac:dyDescent="0.2">
      <c r="A4245" s="38"/>
      <c r="B4245" s="37"/>
      <c r="C4245" s="36"/>
      <c r="D4245" s="35"/>
      <c r="E4245" s="34">
        <f>D4245*H4226</f>
        <v>0</v>
      </c>
      <c r="F4245" s="33" cm="1">
        <f t="array" ref="F4245">IFERROR(_xlfn.XLOOKUP(1,(TabFournisseurs[TYPE]=A4245)*(TabFournisseurs[SUPPLIER2]=B4245)*(TabFournisseurs[REF PRODUCT]=C4245),TabFournisseurs[Cost / per m]),0)</f>
        <v>0</v>
      </c>
      <c r="G4245" s="32">
        <f t="shared" si="395"/>
        <v>0</v>
      </c>
      <c r="H4245" s="31">
        <f>G4245*H4226</f>
        <v>0</v>
      </c>
      <c r="I4245" s="30"/>
      <c r="J4245" s="30"/>
      <c r="K4245" s="29"/>
      <c r="L4245" s="29"/>
      <c r="M4245" s="29"/>
      <c r="N4245" s="29"/>
      <c r="O4245" s="29"/>
      <c r="P4245" s="29"/>
      <c r="Q4245" s="29"/>
      <c r="R4245" s="29"/>
      <c r="S4245" s="28"/>
      <c r="T4245" s="211"/>
    </row>
    <row r="4246" spans="1:20" outlineLevel="1" x14ac:dyDescent="0.2">
      <c r="A4246" s="38"/>
      <c r="B4246" s="37"/>
      <c r="C4246" s="36"/>
      <c r="D4246" s="35">
        <v>1</v>
      </c>
      <c r="E4246" s="34">
        <f>D4246*H4226</f>
        <v>43</v>
      </c>
      <c r="F4246" s="33">
        <v>10</v>
      </c>
      <c r="G4246" s="129">
        <f>F4246*D4246</f>
        <v>10</v>
      </c>
      <c r="H4246" s="31">
        <f>G4246*H4226</f>
        <v>430</v>
      </c>
      <c r="I4246" s="30"/>
      <c r="J4246" s="30"/>
      <c r="K4246" s="29"/>
      <c r="L4246" s="29"/>
      <c r="M4246" s="29"/>
      <c r="N4246" s="29"/>
      <c r="O4246" s="29"/>
      <c r="P4246" s="29"/>
      <c r="Q4246" s="29"/>
      <c r="R4246" s="29"/>
      <c r="S4246" s="28"/>
      <c r="T4246" s="211"/>
    </row>
    <row r="4247" spans="1:20" ht="17" outlineLevel="1" x14ac:dyDescent="0.2">
      <c r="A4247" s="38" t="s">
        <v>38</v>
      </c>
      <c r="B4247" s="37" t="s">
        <v>40</v>
      </c>
      <c r="C4247" s="36" t="s">
        <v>41</v>
      </c>
      <c r="D4247" s="35">
        <v>1</v>
      </c>
      <c r="E4247" s="34">
        <f>D4247*H4226</f>
        <v>43</v>
      </c>
      <c r="F4247" s="33" cm="1">
        <f t="array" ref="F4247">IFERROR(_xlfn.XLOOKUP(1,(TabFournisseurs[TYPE]=A4247)*(TabFournisseurs[SUPPLIER2]=B4247)*(TabFournisseurs[REF PRODUCT]=C4247),TabFournisseurs[Cost / per m]),0)</f>
        <v>2</v>
      </c>
      <c r="G4247" s="32">
        <f t="shared" ref="G4247:G4248" si="396">F4247*D4247</f>
        <v>2</v>
      </c>
      <c r="H4247" s="31">
        <f>G4247*H4226</f>
        <v>86</v>
      </c>
      <c r="I4247" s="30"/>
      <c r="J4247" s="30"/>
      <c r="K4247" s="29"/>
      <c r="L4247" s="29"/>
      <c r="M4247" s="29"/>
      <c r="N4247" s="29"/>
      <c r="O4247" s="29"/>
      <c r="P4247" s="29"/>
      <c r="Q4247" s="29"/>
      <c r="R4247" s="29"/>
      <c r="S4247" s="28"/>
      <c r="T4247" s="211"/>
    </row>
    <row r="4248" spans="1:20" ht="18" outlineLevel="1" thickBot="1" x14ac:dyDescent="0.25">
      <c r="A4248" s="27" t="s">
        <v>38</v>
      </c>
      <c r="B4248" s="26" t="s">
        <v>42</v>
      </c>
      <c r="C4248" s="25" t="s">
        <v>43</v>
      </c>
      <c r="D4248" s="24">
        <v>1</v>
      </c>
      <c r="E4248" s="23">
        <f>D4248*H4226</f>
        <v>43</v>
      </c>
      <c r="F4248" s="22" cm="1">
        <f t="array" ref="F4248">IFERROR(_xlfn.XLOOKUP(1,(TabFournisseurs[TYPE]=A4248)*(TabFournisseurs[SUPPLIER2]=B4248)*(TabFournisseurs[REF PRODUCT]=C4248),TabFournisseurs[Cost / per m]),0)</f>
        <v>0.5</v>
      </c>
      <c r="G4248" s="21">
        <f t="shared" si="396"/>
        <v>0.5</v>
      </c>
      <c r="H4248" s="20">
        <f>G4248*H4226</f>
        <v>21.5</v>
      </c>
      <c r="I4248" s="19"/>
      <c r="J4248" s="19"/>
      <c r="K4248" s="18"/>
      <c r="L4248" s="18"/>
      <c r="M4248" s="18"/>
      <c r="N4248" s="18"/>
      <c r="O4248" s="18"/>
      <c r="P4248" s="18"/>
      <c r="Q4248" s="18"/>
      <c r="R4248" s="18"/>
      <c r="S4248" s="17"/>
      <c r="T4248" s="211"/>
    </row>
    <row r="4249" spans="1:20" ht="17" thickBot="1" x14ac:dyDescent="0.25">
      <c r="A4249" s="95"/>
      <c r="B4249" s="95"/>
      <c r="C4249" s="95"/>
      <c r="D4249" s="95"/>
      <c r="E4249" s="95"/>
      <c r="F4249" s="95"/>
      <c r="G4249" s="95"/>
      <c r="H4249" s="95"/>
      <c r="I4249" s="95"/>
      <c r="J4249" s="95"/>
      <c r="K4249" s="95"/>
      <c r="L4249" s="95"/>
      <c r="M4249" s="95"/>
      <c r="N4249" s="95"/>
      <c r="O4249" s="95"/>
      <c r="P4249" s="95"/>
      <c r="Q4249" s="95"/>
      <c r="R4249" s="95"/>
      <c r="S4249" s="95"/>
      <c r="T4249" s="95"/>
    </row>
    <row r="4250" spans="1:20" ht="23" customHeight="1" x14ac:dyDescent="0.2">
      <c r="A4250" s="204" t="s">
        <v>430</v>
      </c>
      <c r="B4250" s="205"/>
      <c r="C4250" s="205"/>
      <c r="D4250" s="205"/>
      <c r="E4250" s="205"/>
      <c r="F4250" s="205"/>
      <c r="G4250" s="206"/>
      <c r="H4250" s="166" t="s">
        <v>431</v>
      </c>
      <c r="I4250" s="167"/>
      <c r="J4250" s="167"/>
      <c r="K4250" s="167"/>
      <c r="L4250" s="167"/>
      <c r="M4250" s="168"/>
      <c r="N4250" s="169" t="s">
        <v>1</v>
      </c>
      <c r="O4250" s="169"/>
      <c r="P4250" s="169"/>
      <c r="Q4250" s="169"/>
      <c r="R4250" s="171"/>
      <c r="S4250" s="173" t="s">
        <v>2</v>
      </c>
      <c r="T4250" s="210"/>
    </row>
    <row r="4251" spans="1:20" ht="23" customHeight="1" thickBot="1" x14ac:dyDescent="0.25">
      <c r="A4251" s="207"/>
      <c r="B4251" s="208"/>
      <c r="C4251" s="208"/>
      <c r="D4251" s="208"/>
      <c r="E4251" s="208"/>
      <c r="F4251" s="208"/>
      <c r="G4251" s="209"/>
      <c r="H4251" s="177"/>
      <c r="I4251" s="178"/>
      <c r="J4251" s="178"/>
      <c r="K4251" s="178"/>
      <c r="L4251" s="178"/>
      <c r="M4251" s="179"/>
      <c r="N4251" s="170"/>
      <c r="O4251" s="170"/>
      <c r="P4251" s="170"/>
      <c r="Q4251" s="170"/>
      <c r="R4251" s="172"/>
      <c r="S4251" s="174"/>
      <c r="T4251" s="210"/>
    </row>
    <row r="4252" spans="1:20" outlineLevel="1" x14ac:dyDescent="0.2">
      <c r="A4252" s="212">
        <v>374880</v>
      </c>
      <c r="B4252" s="181"/>
      <c r="C4252" s="94"/>
      <c r="D4252" s="94"/>
      <c r="E4252" s="94"/>
      <c r="F4252" s="94"/>
      <c r="G4252" s="94"/>
      <c r="H4252" s="94"/>
      <c r="I4252" s="94"/>
      <c r="J4252" s="94"/>
      <c r="K4252" s="94"/>
      <c r="L4252" s="94"/>
      <c r="M4252" s="94"/>
      <c r="N4252" s="94"/>
      <c r="O4252" s="94"/>
      <c r="P4252" s="94"/>
      <c r="Q4252" s="94"/>
      <c r="R4252" s="94"/>
      <c r="S4252" s="93" t="s">
        <v>47</v>
      </c>
      <c r="T4252" s="211"/>
    </row>
    <row r="4253" spans="1:20" ht="17" outlineLevel="1" thickBot="1" x14ac:dyDescent="0.25">
      <c r="A4253" s="92"/>
      <c r="B4253" s="42"/>
      <c r="C4253" s="42"/>
      <c r="D4253" s="42"/>
      <c r="E4253" s="42"/>
      <c r="F4253" s="42"/>
      <c r="G4253" s="42"/>
      <c r="H4253" s="42"/>
      <c r="I4253" s="42"/>
      <c r="J4253" s="42"/>
      <c r="K4253" s="42"/>
      <c r="L4253" s="42"/>
      <c r="M4253" s="42"/>
      <c r="N4253" s="42"/>
      <c r="O4253" s="42"/>
      <c r="P4253" s="42"/>
      <c r="Q4253" s="42"/>
      <c r="R4253" s="42"/>
      <c r="S4253" s="47"/>
      <c r="T4253" s="211"/>
    </row>
    <row r="4254" spans="1:20" ht="17" customHeight="1" outlineLevel="1" thickBot="1" x14ac:dyDescent="0.25">
      <c r="A4254" s="182" t="s">
        <v>5</v>
      </c>
      <c r="B4254" s="183"/>
      <c r="C4254" s="91" t="s">
        <v>6</v>
      </c>
      <c r="D4254" s="90" t="s">
        <v>7</v>
      </c>
      <c r="E4254" s="106" t="s">
        <v>432</v>
      </c>
      <c r="F4254" s="42"/>
      <c r="G4254" s="42"/>
      <c r="H4254" s="84" t="s">
        <v>8</v>
      </c>
      <c r="I4254" s="88"/>
      <c r="J4254" s="88"/>
      <c r="K4254" s="88"/>
      <c r="L4254" s="88"/>
      <c r="M4254" s="88"/>
      <c r="N4254" s="88"/>
      <c r="O4254" s="88"/>
      <c r="P4254" s="88"/>
      <c r="Q4254" s="88"/>
      <c r="S4254" s="87"/>
      <c r="T4254" s="211"/>
    </row>
    <row r="4255" spans="1:20" ht="16" customHeight="1" outlineLevel="1" x14ac:dyDescent="0.2">
      <c r="A4255" s="184"/>
      <c r="B4255" s="185"/>
      <c r="C4255" s="188"/>
      <c r="D4255" s="86" t="s">
        <v>9</v>
      </c>
      <c r="E4255" s="85" t="s">
        <v>181</v>
      </c>
      <c r="F4255" s="42"/>
      <c r="G4255" s="42"/>
      <c r="H4255" s="84" t="s">
        <v>10</v>
      </c>
      <c r="I4255" s="83"/>
      <c r="J4255" s="83"/>
      <c r="K4255" s="83"/>
      <c r="L4255" s="83"/>
      <c r="M4255" s="83"/>
      <c r="N4255" s="83"/>
      <c r="O4255" s="83"/>
      <c r="P4255" s="83"/>
      <c r="Q4255" s="83"/>
      <c r="R4255" s="191"/>
      <c r="S4255" s="192"/>
      <c r="T4255" s="211"/>
    </row>
    <row r="4256" spans="1:20" ht="16" customHeight="1" outlineLevel="1" x14ac:dyDescent="0.2">
      <c r="A4256" s="184"/>
      <c r="B4256" s="185"/>
      <c r="C4256" s="189"/>
      <c r="D4256" s="63" t="s">
        <v>11</v>
      </c>
      <c r="E4256" s="82" t="s">
        <v>50</v>
      </c>
      <c r="F4256" s="42"/>
      <c r="G4256" s="48"/>
      <c r="H4256" s="81"/>
      <c r="I4256" s="80"/>
      <c r="J4256" s="80"/>
      <c r="K4256" s="80"/>
      <c r="L4256" s="80"/>
      <c r="M4256" s="80"/>
      <c r="N4256" s="80"/>
      <c r="O4256" s="80"/>
      <c r="P4256" s="80"/>
      <c r="Q4256" s="80"/>
      <c r="R4256" s="191"/>
      <c r="S4256" s="192"/>
      <c r="T4256" s="211"/>
    </row>
    <row r="4257" spans="1:20" ht="16" customHeight="1" outlineLevel="1" thickBot="1" x14ac:dyDescent="0.25">
      <c r="A4257" s="184"/>
      <c r="B4257" s="185"/>
      <c r="C4257" s="189"/>
      <c r="D4257" s="63" t="s">
        <v>12</v>
      </c>
      <c r="E4257" s="130"/>
      <c r="F4257" s="42"/>
      <c r="G4257" s="48"/>
      <c r="H4257" s="81"/>
      <c r="I4257" s="80"/>
      <c r="J4257" s="80"/>
      <c r="K4257" s="80"/>
      <c r="L4257" s="80"/>
      <c r="M4257" s="80"/>
      <c r="N4257" s="80"/>
      <c r="O4257" s="80"/>
      <c r="P4257" s="80"/>
      <c r="Q4257" s="80"/>
      <c r="R4257" s="152"/>
      <c r="S4257" s="153"/>
      <c r="T4257" s="211"/>
    </row>
    <row r="4258" spans="1:20" ht="16" customHeight="1" outlineLevel="1" thickBot="1" x14ac:dyDescent="0.25">
      <c r="A4258" s="184"/>
      <c r="B4258" s="185"/>
      <c r="C4258" s="189"/>
      <c r="D4258" s="63" t="s">
        <v>13</v>
      </c>
      <c r="E4258" s="105" t="b">
        <v>0</v>
      </c>
      <c r="F4258" s="42"/>
      <c r="G4258" s="48"/>
      <c r="H4258" s="59" t="s">
        <v>14</v>
      </c>
      <c r="I4258" s="58">
        <v>48</v>
      </c>
      <c r="J4258" s="58">
        <v>50</v>
      </c>
      <c r="K4258" s="58">
        <v>52</v>
      </c>
      <c r="L4258" s="58">
        <v>54</v>
      </c>
      <c r="M4258" s="58">
        <v>56</v>
      </c>
      <c r="N4258" s="58">
        <v>58</v>
      </c>
      <c r="O4258" s="58">
        <v>60</v>
      </c>
      <c r="P4258" s="58">
        <v>62</v>
      </c>
      <c r="Q4258" s="57">
        <v>64</v>
      </c>
      <c r="S4258" s="79"/>
      <c r="T4258" s="211"/>
    </row>
    <row r="4259" spans="1:20" outlineLevel="1" x14ac:dyDescent="0.2">
      <c r="A4259" s="184"/>
      <c r="B4259" s="185"/>
      <c r="C4259" s="189"/>
      <c r="D4259" s="193"/>
      <c r="E4259" s="194"/>
      <c r="F4259" s="42"/>
      <c r="G4259" s="48"/>
      <c r="H4259" s="78">
        <f t="shared" ref="H4259:H4266" si="397">SUM(I4259:Q4259)</f>
        <v>43</v>
      </c>
      <c r="I4259" s="77">
        <v>6</v>
      </c>
      <c r="J4259" s="77">
        <v>9</v>
      </c>
      <c r="K4259" s="77">
        <v>10</v>
      </c>
      <c r="L4259" s="77">
        <v>9</v>
      </c>
      <c r="M4259" s="77">
        <v>5</v>
      </c>
      <c r="N4259" s="77">
        <v>2</v>
      </c>
      <c r="O4259" s="77">
        <v>1</v>
      </c>
      <c r="P4259" s="77">
        <v>1</v>
      </c>
      <c r="Q4259" s="77"/>
      <c r="R4259" s="195" t="s">
        <v>143</v>
      </c>
      <c r="S4259" s="196"/>
      <c r="T4259" s="211"/>
    </row>
    <row r="4260" spans="1:20" ht="16" customHeight="1" outlineLevel="1" x14ac:dyDescent="0.2">
      <c r="A4260" s="184"/>
      <c r="B4260" s="185"/>
      <c r="C4260" s="189"/>
      <c r="D4260" s="63" t="s">
        <v>16</v>
      </c>
      <c r="E4260" s="76" t="s">
        <v>345</v>
      </c>
      <c r="F4260" s="42"/>
      <c r="G4260" s="48"/>
      <c r="H4260" s="73">
        <f t="shared" si="397"/>
        <v>0</v>
      </c>
      <c r="I4260" s="68"/>
      <c r="J4260" s="68"/>
      <c r="K4260" s="68"/>
      <c r="L4260" s="68"/>
      <c r="M4260" s="68"/>
      <c r="N4260" s="68"/>
      <c r="O4260" s="68"/>
      <c r="P4260" s="68"/>
      <c r="Q4260" s="68"/>
      <c r="R4260" s="197"/>
      <c r="S4260" s="192"/>
      <c r="T4260" s="211"/>
    </row>
    <row r="4261" spans="1:20" ht="16" customHeight="1" outlineLevel="1" x14ac:dyDescent="0.2">
      <c r="A4261" s="184"/>
      <c r="B4261" s="185"/>
      <c r="C4261" s="189"/>
      <c r="D4261" s="63" t="s">
        <v>17</v>
      </c>
      <c r="E4261" s="75" t="s">
        <v>346</v>
      </c>
      <c r="F4261" s="42"/>
      <c r="G4261" s="42"/>
      <c r="H4261" s="73">
        <f t="shared" si="397"/>
        <v>0</v>
      </c>
      <c r="I4261" s="68"/>
      <c r="J4261" s="68"/>
      <c r="K4261" s="68"/>
      <c r="L4261" s="68"/>
      <c r="M4261" s="68"/>
      <c r="N4261" s="68"/>
      <c r="O4261" s="68"/>
      <c r="P4261" s="68"/>
      <c r="Q4261" s="68"/>
      <c r="R4261" s="197"/>
      <c r="S4261" s="192"/>
      <c r="T4261" s="211"/>
    </row>
    <row r="4262" spans="1:20" outlineLevel="1" x14ac:dyDescent="0.2">
      <c r="A4262" s="184"/>
      <c r="B4262" s="185"/>
      <c r="C4262" s="189"/>
      <c r="D4262" s="193"/>
      <c r="E4262" s="194"/>
      <c r="F4262" s="42"/>
      <c r="G4262" s="48"/>
      <c r="H4262" s="73">
        <f t="shared" si="397"/>
        <v>0</v>
      </c>
      <c r="I4262" s="68"/>
      <c r="J4262" s="68"/>
      <c r="K4262" s="68"/>
      <c r="L4262" s="68"/>
      <c r="M4262" s="68"/>
      <c r="N4262" s="68"/>
      <c r="O4262" s="68"/>
      <c r="P4262" s="68"/>
      <c r="Q4262" s="68"/>
      <c r="R4262" s="197"/>
      <c r="S4262" s="192"/>
      <c r="T4262" s="211"/>
    </row>
    <row r="4263" spans="1:20" ht="16" customHeight="1" outlineLevel="1" x14ac:dyDescent="0.2">
      <c r="A4263" s="184"/>
      <c r="B4263" s="185"/>
      <c r="C4263" s="189"/>
      <c r="D4263" s="63" t="s">
        <v>18</v>
      </c>
      <c r="E4263" s="76">
        <v>107</v>
      </c>
      <c r="F4263" s="42"/>
      <c r="G4263" s="48"/>
      <c r="H4263" s="73">
        <f t="shared" si="397"/>
        <v>0</v>
      </c>
      <c r="I4263" s="68"/>
      <c r="J4263" s="68"/>
      <c r="K4263" s="68"/>
      <c r="L4263" s="68"/>
      <c r="M4263" s="68"/>
      <c r="N4263" s="68"/>
      <c r="O4263" s="68"/>
      <c r="P4263" s="68"/>
      <c r="Q4263" s="68"/>
      <c r="R4263" s="197"/>
      <c r="S4263" s="192"/>
      <c r="T4263" s="211"/>
    </row>
    <row r="4264" spans="1:20" ht="16" customHeight="1" outlineLevel="1" x14ac:dyDescent="0.2">
      <c r="A4264" s="184"/>
      <c r="B4264" s="185"/>
      <c r="C4264" s="189"/>
      <c r="D4264" s="63" t="s">
        <v>19</v>
      </c>
      <c r="E4264" s="75">
        <f>SUM(G4277:G4291)</f>
        <v>39.510000000000005</v>
      </c>
      <c r="F4264" s="42"/>
      <c r="G4264" s="42"/>
      <c r="H4264" s="73">
        <f t="shared" si="397"/>
        <v>0</v>
      </c>
      <c r="I4264" s="68"/>
      <c r="J4264" s="68"/>
      <c r="K4264" s="68"/>
      <c r="L4264" s="68"/>
      <c r="M4264" s="68"/>
      <c r="N4264" s="68"/>
      <c r="O4264" s="68"/>
      <c r="P4264" s="68"/>
      <c r="Q4264" s="68"/>
      <c r="R4264" s="197"/>
      <c r="S4264" s="192"/>
      <c r="T4264" s="211"/>
    </row>
    <row r="4265" spans="1:20" outlineLevel="1" x14ac:dyDescent="0.2">
      <c r="A4265" s="184"/>
      <c r="B4265" s="185"/>
      <c r="C4265" s="189"/>
      <c r="D4265" s="193"/>
      <c r="E4265" s="194"/>
      <c r="F4265" s="42"/>
      <c r="G4265" s="48"/>
      <c r="H4265" s="73">
        <f t="shared" si="397"/>
        <v>0</v>
      </c>
      <c r="I4265" s="68"/>
      <c r="J4265" s="68"/>
      <c r="K4265" s="68"/>
      <c r="L4265" s="68"/>
      <c r="M4265" s="68"/>
      <c r="N4265" s="68"/>
      <c r="O4265" s="68"/>
      <c r="P4265" s="68"/>
      <c r="Q4265" s="68"/>
      <c r="R4265" s="197"/>
      <c r="S4265" s="192"/>
      <c r="T4265" s="211"/>
    </row>
    <row r="4266" spans="1:20" ht="16" customHeight="1" outlineLevel="1" x14ac:dyDescent="0.2">
      <c r="A4266" s="184"/>
      <c r="B4266" s="185"/>
      <c r="C4266" s="189"/>
      <c r="D4266" s="63" t="s">
        <v>20</v>
      </c>
      <c r="E4266" s="75">
        <f>SUM(E4263:E4264)</f>
        <v>146.51</v>
      </c>
      <c r="F4266" s="42"/>
      <c r="G4266" s="74"/>
      <c r="H4266" s="73">
        <f t="shared" si="397"/>
        <v>0</v>
      </c>
      <c r="I4266" s="68"/>
      <c r="J4266" s="68"/>
      <c r="K4266" s="68"/>
      <c r="L4266" s="68"/>
      <c r="M4266" s="68"/>
      <c r="N4266" s="68"/>
      <c r="O4266" s="68"/>
      <c r="P4266" s="68"/>
      <c r="Q4266" s="68"/>
      <c r="R4266" s="197"/>
      <c r="S4266" s="192"/>
      <c r="T4266" s="211"/>
    </row>
    <row r="4267" spans="1:20" ht="16" customHeight="1" outlineLevel="1" x14ac:dyDescent="0.2">
      <c r="A4267" s="184"/>
      <c r="B4267" s="185"/>
      <c r="C4267" s="189"/>
      <c r="D4267" s="63" t="s">
        <v>21</v>
      </c>
      <c r="E4267" s="72">
        <f>SUM(E4269/E4266)</f>
        <v>3.9246467817896393</v>
      </c>
      <c r="F4267" s="42"/>
      <c r="G4267" s="71" t="s">
        <v>11</v>
      </c>
      <c r="H4267" s="69">
        <f>H4259</f>
        <v>43</v>
      </c>
      <c r="I4267" s="68"/>
      <c r="J4267" s="68"/>
      <c r="K4267" s="68"/>
      <c r="L4267" s="68"/>
      <c r="M4267" s="68"/>
      <c r="N4267" s="68"/>
      <c r="O4267" s="68"/>
      <c r="P4267" s="68"/>
      <c r="Q4267" s="67"/>
      <c r="R4267" s="197"/>
      <c r="S4267" s="192"/>
      <c r="T4267" s="211"/>
    </row>
    <row r="4268" spans="1:20" ht="17" outlineLevel="1" thickBot="1" x14ac:dyDescent="0.25">
      <c r="A4268" s="184"/>
      <c r="B4268" s="185"/>
      <c r="C4268" s="189"/>
      <c r="D4268" s="193"/>
      <c r="E4268" s="194"/>
      <c r="F4268" s="42"/>
      <c r="G4268" s="70" t="s">
        <v>22</v>
      </c>
      <c r="H4268" s="69">
        <v>0</v>
      </c>
      <c r="I4268" s="68"/>
      <c r="J4268" s="68"/>
      <c r="K4268" s="68"/>
      <c r="L4268" s="68"/>
      <c r="M4268" s="68"/>
      <c r="N4268" s="68"/>
      <c r="O4268" s="68"/>
      <c r="P4268" s="68"/>
      <c r="Q4268" s="67"/>
      <c r="R4268" s="197"/>
      <c r="S4268" s="192"/>
      <c r="T4268" s="211"/>
    </row>
    <row r="4269" spans="1:20" ht="16" customHeight="1" outlineLevel="1" thickBot="1" x14ac:dyDescent="0.25">
      <c r="A4269" s="184"/>
      <c r="B4269" s="185"/>
      <c r="C4269" s="189"/>
      <c r="D4269" s="63" t="s">
        <v>23</v>
      </c>
      <c r="E4269" s="66">
        <v>575</v>
      </c>
      <c r="G4269" s="48"/>
      <c r="H4269" s="65">
        <f>SUM(H4267:H4268)</f>
        <v>43</v>
      </c>
      <c r="I4269" s="64">
        <f t="shared" ref="I4269:Q4269" si="398">SUM(I4259:I4266)</f>
        <v>6</v>
      </c>
      <c r="J4269" s="64">
        <f t="shared" si="398"/>
        <v>9</v>
      </c>
      <c r="K4269" s="64">
        <f t="shared" si="398"/>
        <v>10</v>
      </c>
      <c r="L4269" s="64">
        <f t="shared" si="398"/>
        <v>9</v>
      </c>
      <c r="M4269" s="64">
        <f t="shared" si="398"/>
        <v>5</v>
      </c>
      <c r="N4269" s="64">
        <f t="shared" si="398"/>
        <v>2</v>
      </c>
      <c r="O4269" s="64">
        <f t="shared" si="398"/>
        <v>1</v>
      </c>
      <c r="P4269" s="64">
        <f t="shared" si="398"/>
        <v>1</v>
      </c>
      <c r="Q4269" s="64">
        <f t="shared" si="398"/>
        <v>0</v>
      </c>
      <c r="R4269" s="197"/>
      <c r="S4269" s="192"/>
      <c r="T4269" s="211"/>
    </row>
    <row r="4270" spans="1:20" ht="17" customHeight="1" outlineLevel="1" thickBot="1" x14ac:dyDescent="0.25">
      <c r="A4270" s="184"/>
      <c r="B4270" s="185"/>
      <c r="C4270" s="189"/>
      <c r="D4270" s="63" t="s">
        <v>24</v>
      </c>
      <c r="E4270" s="62">
        <f>SUM(E4269/2.5)</f>
        <v>230</v>
      </c>
      <c r="F4270" s="42"/>
      <c r="G4270" s="61"/>
      <c r="H4270" s="60" t="s">
        <v>14</v>
      </c>
      <c r="I4270" s="59">
        <v>48</v>
      </c>
      <c r="J4270" s="58">
        <v>50</v>
      </c>
      <c r="K4270" s="58">
        <v>52</v>
      </c>
      <c r="L4270" s="58">
        <v>54</v>
      </c>
      <c r="M4270" s="58">
        <v>56</v>
      </c>
      <c r="N4270" s="58">
        <v>58</v>
      </c>
      <c r="O4270" s="58">
        <v>60</v>
      </c>
      <c r="P4270" s="58">
        <v>62</v>
      </c>
      <c r="Q4270" s="57">
        <v>64</v>
      </c>
      <c r="R4270" s="197"/>
      <c r="S4270" s="192"/>
      <c r="T4270" s="211"/>
    </row>
    <row r="4271" spans="1:20" ht="17" outlineLevel="1" thickBot="1" x14ac:dyDescent="0.25">
      <c r="A4271" s="186"/>
      <c r="B4271" s="187"/>
      <c r="C4271" s="190"/>
      <c r="D4271" s="56" t="s">
        <v>25</v>
      </c>
      <c r="E4271" s="55">
        <f>SUM(E4269/2.2)</f>
        <v>261.36363636363632</v>
      </c>
      <c r="F4271" s="42"/>
      <c r="G4271" s="42"/>
      <c r="H4271" s="42"/>
      <c r="I4271" s="42"/>
      <c r="J4271" s="42"/>
      <c r="K4271" s="42"/>
      <c r="L4271" s="42"/>
      <c r="M4271" s="42"/>
      <c r="N4271" s="42"/>
      <c r="O4271" s="42"/>
      <c r="P4271" s="42"/>
      <c r="Q4271" s="42"/>
      <c r="R4271" s="198"/>
      <c r="S4271" s="199"/>
      <c r="T4271" s="211"/>
    </row>
    <row r="4272" spans="1:20" ht="17" outlineLevel="1" thickBot="1" x14ac:dyDescent="0.25">
      <c r="A4272" s="54" t="s">
        <v>26</v>
      </c>
      <c r="B4272" s="53"/>
      <c r="C4272" s="42"/>
      <c r="D4272" s="48"/>
      <c r="E4272" s="52"/>
      <c r="F4272" s="42"/>
      <c r="S4272" s="28"/>
      <c r="T4272" s="211"/>
    </row>
    <row r="4273" spans="1:20" outlineLevel="1" x14ac:dyDescent="0.2">
      <c r="A4273" s="51" t="s">
        <v>27</v>
      </c>
      <c r="B4273" s="50"/>
      <c r="C4273" s="42"/>
      <c r="D4273" s="48"/>
      <c r="E4273" s="42"/>
      <c r="F4273" s="42"/>
      <c r="R4273" s="42"/>
      <c r="S4273" s="47"/>
      <c r="T4273" s="211"/>
    </row>
    <row r="4274" spans="1:20" outlineLevel="1" x14ac:dyDescent="0.2">
      <c r="A4274" s="49"/>
      <c r="B4274" s="42"/>
      <c r="C4274" s="42"/>
      <c r="D4274" s="48"/>
      <c r="E4274" s="42"/>
      <c r="F4274" s="42"/>
      <c r="G4274" s="42"/>
      <c r="H4274" s="42"/>
      <c r="I4274" s="42"/>
      <c r="J4274" s="42"/>
      <c r="K4274" s="42"/>
      <c r="L4274" s="42"/>
      <c r="M4274" s="42"/>
      <c r="N4274" s="42"/>
      <c r="O4274" s="42"/>
      <c r="P4274" s="42"/>
      <c r="Q4274" s="42"/>
      <c r="R4274" s="42"/>
      <c r="S4274" s="47"/>
      <c r="T4274" s="211"/>
    </row>
    <row r="4275" spans="1:20" ht="17" outlineLevel="1" thickBot="1" x14ac:dyDescent="0.25">
      <c r="A4275" s="49" t="s">
        <v>28</v>
      </c>
      <c r="B4275" s="42"/>
      <c r="C4275" s="42"/>
      <c r="D4275" s="48"/>
      <c r="E4275" s="42"/>
      <c r="F4275" s="42"/>
      <c r="G4275" s="42"/>
      <c r="H4275" s="42"/>
      <c r="I4275" s="42"/>
      <c r="J4275" s="42"/>
      <c r="K4275" s="42"/>
      <c r="L4275" s="42"/>
      <c r="M4275" s="42"/>
      <c r="N4275" s="42"/>
      <c r="O4275" s="42"/>
      <c r="P4275" s="42"/>
      <c r="Q4275" s="42"/>
      <c r="R4275" s="42"/>
      <c r="S4275" s="47"/>
      <c r="T4275" s="211"/>
    </row>
    <row r="4276" spans="1:20" outlineLevel="1" x14ac:dyDescent="0.2">
      <c r="A4276" s="46" t="s">
        <v>29</v>
      </c>
      <c r="B4276" s="45" t="s">
        <v>30</v>
      </c>
      <c r="C4276" s="44" t="s">
        <v>31</v>
      </c>
      <c r="D4276" s="44" t="s">
        <v>32</v>
      </c>
      <c r="E4276" s="44" t="s">
        <v>33</v>
      </c>
      <c r="F4276" s="44" t="s">
        <v>34</v>
      </c>
      <c r="G4276" s="44" t="s">
        <v>35</v>
      </c>
      <c r="H4276" s="43" t="s">
        <v>36</v>
      </c>
      <c r="I4276" s="200" t="s">
        <v>37</v>
      </c>
      <c r="J4276" s="201"/>
      <c r="K4276" s="202"/>
      <c r="L4276" s="202"/>
      <c r="M4276" s="202"/>
      <c r="N4276" s="202"/>
      <c r="O4276" s="202"/>
      <c r="P4276" s="42"/>
      <c r="Q4276" s="42"/>
      <c r="R4276" s="42"/>
      <c r="S4276" s="28"/>
      <c r="T4276" s="211"/>
    </row>
    <row r="4277" spans="1:20" ht="17" outlineLevel="1" x14ac:dyDescent="0.2">
      <c r="A4277" s="38" t="s">
        <v>54</v>
      </c>
      <c r="B4277" s="37" t="s">
        <v>98</v>
      </c>
      <c r="C4277" s="36" t="s">
        <v>433</v>
      </c>
      <c r="D4277" s="35">
        <v>1.85</v>
      </c>
      <c r="E4277" s="41">
        <f>D4277*H4269</f>
        <v>79.55</v>
      </c>
      <c r="F4277" s="33" cm="1">
        <f t="array" ref="F4277">IFERROR(_xlfn.XLOOKUP(1,(TabFournisseurs[TYPE]=A4277)*(TabFournisseurs[SUPPLIER2]=B4277)*(TabFournisseurs[REF PRODUCT]=C4277),TabFournisseurs[Cost / per m]),0)</f>
        <v>14.6</v>
      </c>
      <c r="G4277" s="96">
        <f>F4277*D4277</f>
        <v>27.01</v>
      </c>
      <c r="H4277" s="40">
        <f>G4277*H4269</f>
        <v>1161.43</v>
      </c>
      <c r="I4277" s="203"/>
      <c r="J4277" s="201"/>
      <c r="K4277" s="156"/>
      <c r="L4277" s="156"/>
      <c r="M4277" s="156"/>
      <c r="N4277" s="156"/>
      <c r="O4277" s="156"/>
      <c r="P4277" s="156"/>
      <c r="Q4277" s="156"/>
      <c r="R4277" s="156"/>
      <c r="S4277" s="157"/>
      <c r="T4277" s="211"/>
    </row>
    <row r="4278" spans="1:20" outlineLevel="1" x14ac:dyDescent="0.2">
      <c r="A4278" s="38"/>
      <c r="B4278" s="37"/>
      <c r="C4278" s="36"/>
      <c r="D4278" s="35"/>
      <c r="E4278" s="34">
        <f>D4278*H4269</f>
        <v>0</v>
      </c>
      <c r="F4278" s="33" cm="1">
        <f t="array" ref="F4278">IFERROR(_xlfn.XLOOKUP(1,(TabFournisseurs[TYPE]=A4278)*(TabFournisseurs[SUPPLIER2]=B4278)*(TabFournisseurs[REF PRODUCT]=C4278),TabFournisseurs[Cost / per m]),0)</f>
        <v>0</v>
      </c>
      <c r="G4278" s="32">
        <f t="shared" ref="G4278:G4288" si="399">F4278*D4278</f>
        <v>0</v>
      </c>
      <c r="H4278" s="31">
        <f>G4278*H4269</f>
        <v>0</v>
      </c>
      <c r="I4278" s="39"/>
      <c r="J4278" s="39"/>
      <c r="K4278" s="156"/>
      <c r="L4278" s="156"/>
      <c r="M4278" s="156"/>
      <c r="N4278" s="156"/>
      <c r="O4278" s="156"/>
      <c r="P4278" s="156"/>
      <c r="Q4278" s="156"/>
      <c r="R4278" s="156"/>
      <c r="S4278" s="157"/>
      <c r="T4278" s="211"/>
    </row>
    <row r="4279" spans="1:20" outlineLevel="1" x14ac:dyDescent="0.2">
      <c r="A4279" s="38"/>
      <c r="B4279" s="37"/>
      <c r="C4279" s="36"/>
      <c r="D4279" s="35"/>
      <c r="E4279" s="34">
        <f>D4279*H4269</f>
        <v>0</v>
      </c>
      <c r="F4279" s="33" cm="1">
        <f t="array" ref="F4279">IFERROR(_xlfn.XLOOKUP(1,(TabFournisseurs[TYPE]=A4279)*(TabFournisseurs[SUPPLIER2]=B4279)*(TabFournisseurs[REF PRODUCT]=C4279),TabFournisseurs[Cost / per m]),0)</f>
        <v>0</v>
      </c>
      <c r="G4279" s="32">
        <f t="shared" si="399"/>
        <v>0</v>
      </c>
      <c r="H4279" s="31">
        <f>G4279*H4269</f>
        <v>0</v>
      </c>
      <c r="I4279" s="39"/>
      <c r="J4279" s="39"/>
      <c r="K4279" s="156"/>
      <c r="L4279" s="156"/>
      <c r="M4279" s="156"/>
      <c r="N4279" s="156"/>
      <c r="O4279" s="156"/>
      <c r="P4279" s="156"/>
      <c r="Q4279" s="156"/>
      <c r="R4279" s="156"/>
      <c r="S4279" s="157"/>
      <c r="T4279" s="211"/>
    </row>
    <row r="4280" spans="1:20" outlineLevel="1" x14ac:dyDescent="0.2">
      <c r="A4280" s="38"/>
      <c r="B4280" s="37"/>
      <c r="C4280" s="36"/>
      <c r="D4280" s="35"/>
      <c r="E4280" s="34">
        <f>D4280*H4269</f>
        <v>0</v>
      </c>
      <c r="F4280" s="33" cm="1">
        <f t="array" ref="F4280">IFERROR(_xlfn.XLOOKUP(1,(TabFournisseurs[TYPE]=A4280)*(TabFournisseurs[SUPPLIER2]=B4280)*(TabFournisseurs[REF PRODUCT]=C4280),TabFournisseurs[Cost / per m]),0)</f>
        <v>0</v>
      </c>
      <c r="G4280" s="32">
        <f t="shared" si="399"/>
        <v>0</v>
      </c>
      <c r="H4280" s="31">
        <f>G4280*H4269</f>
        <v>0</v>
      </c>
      <c r="I4280" s="30"/>
      <c r="J4280" s="30"/>
      <c r="K4280" s="156"/>
      <c r="L4280" s="156"/>
      <c r="M4280" s="156"/>
      <c r="N4280" s="156"/>
      <c r="O4280" s="156"/>
      <c r="P4280" s="156"/>
      <c r="Q4280" s="156"/>
      <c r="R4280" s="156"/>
      <c r="S4280" s="157"/>
      <c r="T4280" s="211"/>
    </row>
    <row r="4281" spans="1:20" outlineLevel="1" x14ac:dyDescent="0.2">
      <c r="A4281" s="38"/>
      <c r="B4281" s="37"/>
      <c r="C4281" s="36"/>
      <c r="D4281" s="35"/>
      <c r="E4281" s="34">
        <f>D4281*H4269</f>
        <v>0</v>
      </c>
      <c r="F4281" s="33" cm="1">
        <f t="array" ref="F4281">IFERROR(_xlfn.XLOOKUP(1,(TabFournisseurs[TYPE]=A4281)*(TabFournisseurs[SUPPLIER2]=B4281)*(TabFournisseurs[REF PRODUCT]=C4281),TabFournisseurs[Cost / per m]),0)</f>
        <v>0</v>
      </c>
      <c r="G4281" s="32">
        <f t="shared" si="399"/>
        <v>0</v>
      </c>
      <c r="H4281" s="31">
        <f>G4281*H4269</f>
        <v>0</v>
      </c>
      <c r="I4281" s="30"/>
      <c r="J4281" s="30"/>
      <c r="K4281" s="29"/>
      <c r="L4281" s="29"/>
      <c r="M4281" s="29"/>
      <c r="N4281" s="29"/>
      <c r="O4281" s="29"/>
      <c r="P4281" s="29"/>
      <c r="Q4281" s="29"/>
      <c r="R4281" s="29"/>
      <c r="S4281" s="28"/>
      <c r="T4281" s="211"/>
    </row>
    <row r="4282" spans="1:20" outlineLevel="1" x14ac:dyDescent="0.2">
      <c r="A4282" s="38"/>
      <c r="B4282" s="37"/>
      <c r="C4282" s="36"/>
      <c r="D4282" s="35"/>
      <c r="E4282" s="34">
        <f>D4282*H4269</f>
        <v>0</v>
      </c>
      <c r="F4282" s="33" cm="1">
        <f t="array" ref="F4282">IFERROR(_xlfn.XLOOKUP(1,(TabFournisseurs[TYPE]=A4282)*(TabFournisseurs[SUPPLIER2]=B4282)*(TabFournisseurs[REF PRODUCT]=C4282),TabFournisseurs[Cost / per m]),0)</f>
        <v>0</v>
      </c>
      <c r="G4282" s="32">
        <f t="shared" si="399"/>
        <v>0</v>
      </c>
      <c r="H4282" s="31">
        <f>G4282*H4269</f>
        <v>0</v>
      </c>
      <c r="I4282" s="158"/>
      <c r="J4282" s="159"/>
      <c r="K4282" s="29"/>
      <c r="L4282" s="29"/>
      <c r="M4282" s="29"/>
      <c r="N4282" s="29"/>
      <c r="O4282" s="29"/>
      <c r="P4282" s="29"/>
      <c r="Q4282" s="29"/>
      <c r="R4282" s="29"/>
      <c r="S4282" s="28"/>
      <c r="T4282" s="211"/>
    </row>
    <row r="4283" spans="1:20" outlineLevel="1" x14ac:dyDescent="0.2">
      <c r="A4283" s="38"/>
      <c r="B4283" s="37"/>
      <c r="C4283" s="36"/>
      <c r="D4283" s="35"/>
      <c r="E4283" s="34">
        <f>D4283*H4269</f>
        <v>0</v>
      </c>
      <c r="F4283" s="33" cm="1">
        <f t="array" ref="F4283">IFERROR(_xlfn.XLOOKUP(1,(TabFournisseurs[TYPE]=A4283)*(TabFournisseurs[SUPPLIER2]=B4283)*(TabFournisseurs[REF PRODUCT]=C4283),TabFournisseurs[Cost / per m]),0)</f>
        <v>0</v>
      </c>
      <c r="G4283" s="32">
        <f t="shared" si="399"/>
        <v>0</v>
      </c>
      <c r="H4283" s="31">
        <f>G4283*H4269</f>
        <v>0</v>
      </c>
      <c r="I4283" s="30"/>
      <c r="J4283" s="30"/>
      <c r="K4283" s="29"/>
      <c r="L4283" s="29"/>
      <c r="M4283" s="29"/>
      <c r="N4283" s="29"/>
      <c r="O4283" s="29"/>
      <c r="P4283" s="29"/>
      <c r="Q4283" s="29"/>
      <c r="R4283" s="29"/>
      <c r="S4283" s="28"/>
      <c r="T4283" s="211"/>
    </row>
    <row r="4284" spans="1:20" outlineLevel="1" x14ac:dyDescent="0.2">
      <c r="A4284" s="38"/>
      <c r="B4284" s="37"/>
      <c r="C4284" s="36"/>
      <c r="D4284" s="35"/>
      <c r="E4284" s="34">
        <f>D4284*H4269</f>
        <v>0</v>
      </c>
      <c r="F4284" s="33" cm="1">
        <f t="array" ref="F4284">IFERROR(_xlfn.XLOOKUP(1,(TabFournisseurs[TYPE]=A4284)*(TabFournisseurs[SUPPLIER2]=B4284)*(TabFournisseurs[REF PRODUCT]=C4284),TabFournisseurs[Cost / per m]),0)</f>
        <v>0</v>
      </c>
      <c r="G4284" s="32">
        <f t="shared" si="399"/>
        <v>0</v>
      </c>
      <c r="H4284" s="31">
        <f>G4284*H4269</f>
        <v>0</v>
      </c>
      <c r="I4284" s="30"/>
      <c r="J4284" s="30"/>
      <c r="K4284" s="29"/>
      <c r="L4284" s="29"/>
      <c r="M4284" s="29"/>
      <c r="N4284" s="29"/>
      <c r="O4284" s="29"/>
      <c r="P4284" s="29"/>
      <c r="Q4284" s="29"/>
      <c r="R4284" s="29"/>
      <c r="S4284" s="28"/>
      <c r="T4284" s="211"/>
    </row>
    <row r="4285" spans="1:20" outlineLevel="1" x14ac:dyDescent="0.2">
      <c r="A4285" s="38"/>
      <c r="B4285" s="37"/>
      <c r="C4285" s="36"/>
      <c r="D4285" s="35"/>
      <c r="E4285" s="34">
        <f>D4285*H4269</f>
        <v>0</v>
      </c>
      <c r="F4285" s="33" cm="1">
        <f t="array" ref="F4285">IFERROR(_xlfn.XLOOKUP(1,(TabFournisseurs[TYPE]=A4285)*(TabFournisseurs[SUPPLIER2]=B4285)*(TabFournisseurs[REF PRODUCT]=C4285),TabFournisseurs[Cost / per m]),0)</f>
        <v>0</v>
      </c>
      <c r="G4285" s="32">
        <f t="shared" si="399"/>
        <v>0</v>
      </c>
      <c r="H4285" s="31">
        <f>G4285*H4269</f>
        <v>0</v>
      </c>
      <c r="I4285" s="30"/>
      <c r="J4285" s="30"/>
      <c r="K4285" s="29"/>
      <c r="L4285" s="29"/>
      <c r="M4285" s="29"/>
      <c r="N4285" s="29"/>
      <c r="O4285" s="29"/>
      <c r="P4285" s="29"/>
      <c r="Q4285" s="29"/>
      <c r="R4285" s="29"/>
      <c r="S4285" s="28"/>
      <c r="T4285" s="211"/>
    </row>
    <row r="4286" spans="1:20" outlineLevel="1" x14ac:dyDescent="0.2">
      <c r="A4286" s="38"/>
      <c r="B4286" s="37"/>
      <c r="C4286" s="36"/>
      <c r="D4286" s="35"/>
      <c r="E4286" s="34">
        <f>D4286*H4269</f>
        <v>0</v>
      </c>
      <c r="F4286" s="33" cm="1">
        <f t="array" ref="F4286">IFERROR(_xlfn.XLOOKUP(1,(TabFournisseurs[TYPE]=A4286)*(TabFournisseurs[SUPPLIER2]=B4286)*(TabFournisseurs[REF PRODUCT]=C4286),TabFournisseurs[Cost / per m]),0)</f>
        <v>0</v>
      </c>
      <c r="G4286" s="32">
        <f t="shared" si="399"/>
        <v>0</v>
      </c>
      <c r="H4286" s="31">
        <f>G4286*H4269</f>
        <v>0</v>
      </c>
      <c r="I4286" s="30"/>
      <c r="J4286" s="30"/>
      <c r="K4286" s="29"/>
      <c r="L4286" s="29"/>
      <c r="M4286" s="29"/>
      <c r="N4286" s="29"/>
      <c r="O4286" s="29"/>
      <c r="P4286" s="29"/>
      <c r="Q4286" s="29"/>
      <c r="R4286" s="29"/>
      <c r="S4286" s="28"/>
      <c r="T4286" s="211"/>
    </row>
    <row r="4287" spans="1:20" outlineLevel="1" x14ac:dyDescent="0.2">
      <c r="A4287" s="38"/>
      <c r="B4287" s="37"/>
      <c r="C4287" s="36"/>
      <c r="D4287" s="35"/>
      <c r="E4287" s="34">
        <f>D4287*H4269</f>
        <v>0</v>
      </c>
      <c r="F4287" s="33" cm="1">
        <f t="array" ref="F4287">IFERROR(_xlfn.XLOOKUP(1,(TabFournisseurs[TYPE]=A4287)*(TabFournisseurs[SUPPLIER2]=B4287)*(TabFournisseurs[REF PRODUCT]=C4287),TabFournisseurs[Cost / per m]),0)</f>
        <v>0</v>
      </c>
      <c r="G4287" s="32">
        <f t="shared" si="399"/>
        <v>0</v>
      </c>
      <c r="H4287" s="31">
        <f>G4287*H4269</f>
        <v>0</v>
      </c>
      <c r="I4287" s="30"/>
      <c r="J4287" s="30"/>
      <c r="K4287" s="29"/>
      <c r="L4287" s="29"/>
      <c r="M4287" s="29"/>
      <c r="N4287" s="29"/>
      <c r="O4287" s="29"/>
      <c r="P4287" s="29"/>
      <c r="Q4287" s="29"/>
      <c r="R4287" s="29"/>
      <c r="S4287" s="28"/>
      <c r="T4287" s="211"/>
    </row>
    <row r="4288" spans="1:20" outlineLevel="1" x14ac:dyDescent="0.2">
      <c r="A4288" s="38"/>
      <c r="B4288" s="37"/>
      <c r="C4288" s="36"/>
      <c r="D4288" s="35">
        <v>1</v>
      </c>
      <c r="E4288" s="34">
        <f>D4288*H4269</f>
        <v>43</v>
      </c>
      <c r="F4288" s="33">
        <v>10</v>
      </c>
      <c r="G4288" s="32">
        <f t="shared" si="399"/>
        <v>10</v>
      </c>
      <c r="H4288" s="31">
        <f>G4288*H4269</f>
        <v>430</v>
      </c>
      <c r="I4288" s="30"/>
      <c r="J4288" s="30"/>
      <c r="K4288" s="29"/>
      <c r="L4288" s="29"/>
      <c r="M4288" s="29"/>
      <c r="N4288" s="29"/>
      <c r="O4288" s="29"/>
      <c r="P4288" s="29"/>
      <c r="Q4288" s="29"/>
      <c r="R4288" s="29"/>
      <c r="S4288" s="28"/>
      <c r="T4288" s="211"/>
    </row>
    <row r="4289" spans="1:20" outlineLevel="1" x14ac:dyDescent="0.2">
      <c r="A4289" s="101"/>
      <c r="B4289" s="102"/>
      <c r="C4289" s="103"/>
      <c r="D4289" s="104"/>
      <c r="E4289" s="34">
        <f>D4289*H4269</f>
        <v>0</v>
      </c>
      <c r="F4289" s="33"/>
      <c r="G4289" s="129">
        <f>F4289*D4289</f>
        <v>0</v>
      </c>
      <c r="H4289" s="31">
        <f>G4289*H4269</f>
        <v>0</v>
      </c>
      <c r="I4289" s="30"/>
      <c r="J4289" s="30"/>
      <c r="K4289" s="29"/>
      <c r="L4289" s="29"/>
      <c r="M4289" s="29"/>
      <c r="N4289" s="29"/>
      <c r="O4289" s="29"/>
      <c r="P4289" s="29"/>
      <c r="Q4289" s="29"/>
      <c r="R4289" s="29"/>
      <c r="S4289" s="28"/>
      <c r="T4289" s="211"/>
    </row>
    <row r="4290" spans="1:20" ht="17" outlineLevel="1" x14ac:dyDescent="0.2">
      <c r="A4290" s="38" t="s">
        <v>38</v>
      </c>
      <c r="B4290" s="37" t="s">
        <v>40</v>
      </c>
      <c r="C4290" s="36" t="s">
        <v>41</v>
      </c>
      <c r="D4290" s="35">
        <v>1</v>
      </c>
      <c r="E4290" s="34">
        <f>D4290*H4269</f>
        <v>43</v>
      </c>
      <c r="F4290" s="33" cm="1">
        <f t="array" ref="F4290">IFERROR(_xlfn.XLOOKUP(1,(TabFournisseurs[TYPE]=A4290)*(TabFournisseurs[SUPPLIER2]=B4290)*(TabFournisseurs[REF PRODUCT]=C4290),TabFournisseurs[Cost / per m]),0)</f>
        <v>2</v>
      </c>
      <c r="G4290" s="32">
        <f t="shared" ref="G4290:G4291" si="400">F4290*D4290</f>
        <v>2</v>
      </c>
      <c r="H4290" s="31">
        <f>G4290*H4269</f>
        <v>86</v>
      </c>
      <c r="I4290" s="30"/>
      <c r="J4290" s="30"/>
      <c r="K4290" s="29"/>
      <c r="L4290" s="29"/>
      <c r="M4290" s="29"/>
      <c r="N4290" s="29"/>
      <c r="O4290" s="29"/>
      <c r="P4290" s="29"/>
      <c r="Q4290" s="29"/>
      <c r="R4290" s="29"/>
      <c r="S4290" s="28"/>
      <c r="T4290" s="211"/>
    </row>
    <row r="4291" spans="1:20" ht="18" outlineLevel="1" thickBot="1" x14ac:dyDescent="0.25">
      <c r="A4291" s="27" t="s">
        <v>38</v>
      </c>
      <c r="B4291" s="26" t="s">
        <v>42</v>
      </c>
      <c r="C4291" s="25" t="s">
        <v>43</v>
      </c>
      <c r="D4291" s="24">
        <v>1</v>
      </c>
      <c r="E4291" s="23">
        <f>D4291*H4269</f>
        <v>43</v>
      </c>
      <c r="F4291" s="22" cm="1">
        <f t="array" ref="F4291">IFERROR(_xlfn.XLOOKUP(1,(TabFournisseurs[TYPE]=A4291)*(TabFournisseurs[SUPPLIER2]=B4291)*(TabFournisseurs[REF PRODUCT]=C4291),TabFournisseurs[Cost / per m]),0)</f>
        <v>0.5</v>
      </c>
      <c r="G4291" s="21">
        <f t="shared" si="400"/>
        <v>0.5</v>
      </c>
      <c r="H4291" s="20">
        <f>G4291*H4269</f>
        <v>21.5</v>
      </c>
      <c r="I4291" s="19"/>
      <c r="J4291" s="19"/>
      <c r="K4291" s="18"/>
      <c r="L4291" s="18"/>
      <c r="M4291" s="18"/>
      <c r="N4291" s="18"/>
      <c r="O4291" s="18"/>
      <c r="P4291" s="18"/>
      <c r="Q4291" s="18"/>
      <c r="R4291" s="18"/>
      <c r="S4291" s="17"/>
      <c r="T4291" s="211"/>
    </row>
    <row r="4292" spans="1:20" ht="17" thickBot="1" x14ac:dyDescent="0.25">
      <c r="A4292" s="95"/>
      <c r="B4292" s="95"/>
      <c r="C4292" s="95"/>
      <c r="D4292" s="95"/>
      <c r="E4292" s="95"/>
      <c r="F4292" s="95"/>
      <c r="G4292" s="95"/>
      <c r="H4292" s="95"/>
      <c r="I4292" s="95"/>
      <c r="J4292" s="95"/>
      <c r="K4292" s="95"/>
      <c r="L4292" s="95"/>
      <c r="M4292" s="95"/>
      <c r="N4292" s="95"/>
      <c r="O4292" s="95"/>
      <c r="P4292" s="95"/>
      <c r="Q4292" s="95"/>
      <c r="R4292" s="95"/>
      <c r="S4292" s="95"/>
      <c r="T4292" s="95"/>
    </row>
    <row r="4293" spans="1:20" ht="23" customHeight="1" x14ac:dyDescent="0.2">
      <c r="A4293" s="204" t="s">
        <v>430</v>
      </c>
      <c r="B4293" s="205"/>
      <c r="C4293" s="205"/>
      <c r="D4293" s="205"/>
      <c r="E4293" s="205"/>
      <c r="F4293" s="205"/>
      <c r="G4293" s="206"/>
      <c r="H4293" s="166" t="s">
        <v>105</v>
      </c>
      <c r="I4293" s="167"/>
      <c r="J4293" s="167"/>
      <c r="K4293" s="167"/>
      <c r="L4293" s="167"/>
      <c r="M4293" s="168"/>
      <c r="N4293" s="274" t="s">
        <v>1</v>
      </c>
      <c r="O4293" s="274"/>
      <c r="P4293" s="274"/>
      <c r="Q4293" s="274"/>
      <c r="R4293" s="276"/>
      <c r="S4293" s="278" t="s">
        <v>2</v>
      </c>
      <c r="T4293" s="210"/>
    </row>
    <row r="4294" spans="1:20" ht="23" customHeight="1" thickBot="1" x14ac:dyDescent="0.25">
      <c r="A4294" s="207"/>
      <c r="B4294" s="208"/>
      <c r="C4294" s="208"/>
      <c r="D4294" s="208"/>
      <c r="E4294" s="208"/>
      <c r="F4294" s="208"/>
      <c r="G4294" s="209"/>
      <c r="H4294" s="177"/>
      <c r="I4294" s="178"/>
      <c r="J4294" s="178"/>
      <c r="K4294" s="178"/>
      <c r="L4294" s="178"/>
      <c r="M4294" s="179"/>
      <c r="N4294" s="275"/>
      <c r="O4294" s="275"/>
      <c r="P4294" s="275"/>
      <c r="Q4294" s="275"/>
      <c r="R4294" s="277"/>
      <c r="S4294" s="279"/>
      <c r="T4294" s="210"/>
    </row>
    <row r="4295" spans="1:20" outlineLevel="1" x14ac:dyDescent="0.2">
      <c r="A4295" s="212">
        <v>46225</v>
      </c>
      <c r="B4295" s="181"/>
      <c r="C4295" s="94"/>
      <c r="D4295" s="94"/>
      <c r="E4295" s="94"/>
      <c r="F4295" s="94"/>
      <c r="G4295" s="94"/>
      <c r="H4295" s="94"/>
      <c r="I4295" s="94"/>
      <c r="J4295" s="94"/>
      <c r="K4295" s="94"/>
      <c r="L4295" s="94"/>
      <c r="M4295" s="94"/>
      <c r="N4295" s="94"/>
      <c r="O4295" s="94"/>
      <c r="P4295" s="94"/>
      <c r="Q4295" s="94"/>
      <c r="R4295" s="94"/>
      <c r="S4295" s="93" t="s">
        <v>47</v>
      </c>
      <c r="T4295" s="211"/>
    </row>
    <row r="4296" spans="1:20" ht="17" outlineLevel="1" thickBot="1" x14ac:dyDescent="0.25">
      <c r="A4296" s="92"/>
      <c r="B4296" s="42"/>
      <c r="C4296" s="42"/>
      <c r="D4296" s="42"/>
      <c r="E4296" s="42"/>
      <c r="F4296" s="42"/>
      <c r="G4296" s="42"/>
      <c r="H4296" s="42"/>
      <c r="I4296" s="42"/>
      <c r="J4296" s="42"/>
      <c r="K4296" s="42"/>
      <c r="L4296" s="42"/>
      <c r="M4296" s="42"/>
      <c r="N4296" s="42"/>
      <c r="O4296" s="42"/>
      <c r="P4296" s="42"/>
      <c r="Q4296" s="42"/>
      <c r="R4296" s="42"/>
      <c r="S4296" s="47"/>
      <c r="T4296" s="211"/>
    </row>
    <row r="4297" spans="1:20" ht="17" customHeight="1" outlineLevel="1" thickBot="1" x14ac:dyDescent="0.25">
      <c r="A4297" s="182" t="e" vm="70">
        <v>#VALUE!</v>
      </c>
      <c r="B4297" s="183"/>
      <c r="C4297" s="91" t="s">
        <v>6</v>
      </c>
      <c r="D4297" s="90" t="s">
        <v>7</v>
      </c>
      <c r="E4297" s="106" t="s">
        <v>434</v>
      </c>
      <c r="F4297" s="42"/>
      <c r="G4297" s="42"/>
      <c r="H4297" s="84" t="s">
        <v>8</v>
      </c>
      <c r="I4297" s="88"/>
      <c r="J4297" s="88"/>
      <c r="K4297" s="88"/>
      <c r="L4297" s="88"/>
      <c r="M4297" s="88"/>
      <c r="N4297" s="88"/>
      <c r="O4297" s="88"/>
      <c r="P4297" s="88"/>
      <c r="Q4297" s="88"/>
      <c r="S4297" s="87"/>
      <c r="T4297" s="211"/>
    </row>
    <row r="4298" spans="1:20" ht="16" customHeight="1" outlineLevel="1" x14ac:dyDescent="0.2">
      <c r="A4298" s="184"/>
      <c r="B4298" s="185"/>
      <c r="C4298" s="188" t="s">
        <v>435</v>
      </c>
      <c r="D4298" s="86" t="s">
        <v>9</v>
      </c>
      <c r="E4298" s="85" t="s">
        <v>181</v>
      </c>
      <c r="F4298" s="42"/>
      <c r="G4298" s="42"/>
      <c r="H4298" s="84" t="s">
        <v>10</v>
      </c>
      <c r="I4298" s="83"/>
      <c r="J4298" s="83"/>
      <c r="K4298" s="83"/>
      <c r="L4298" s="83"/>
      <c r="M4298" s="83"/>
      <c r="N4298" s="83"/>
      <c r="O4298" s="83"/>
      <c r="P4298" s="83"/>
      <c r="Q4298" s="83"/>
      <c r="R4298" s="191"/>
      <c r="S4298" s="192"/>
      <c r="T4298" s="211"/>
    </row>
    <row r="4299" spans="1:20" ht="16" customHeight="1" outlineLevel="1" x14ac:dyDescent="0.2">
      <c r="A4299" s="184"/>
      <c r="B4299" s="185"/>
      <c r="C4299" s="189"/>
      <c r="D4299" s="63" t="s">
        <v>11</v>
      </c>
      <c r="E4299" s="82" t="s">
        <v>50</v>
      </c>
      <c r="F4299" s="42"/>
      <c r="G4299" s="48"/>
      <c r="H4299" s="81"/>
      <c r="I4299" s="80"/>
      <c r="J4299" s="80"/>
      <c r="K4299" s="80"/>
      <c r="L4299" s="80"/>
      <c r="M4299" s="80"/>
      <c r="N4299" s="80"/>
      <c r="O4299" s="80"/>
      <c r="P4299" s="80"/>
      <c r="Q4299" s="80"/>
      <c r="R4299" s="191"/>
      <c r="S4299" s="192"/>
      <c r="T4299" s="211"/>
    </row>
    <row r="4300" spans="1:20" ht="16" customHeight="1" outlineLevel="1" thickBot="1" x14ac:dyDescent="0.25">
      <c r="A4300" s="184"/>
      <c r="B4300" s="185"/>
      <c r="C4300" s="189"/>
      <c r="D4300" s="63" t="s">
        <v>12</v>
      </c>
      <c r="E4300" s="130"/>
      <c r="F4300" s="42"/>
      <c r="G4300" s="48"/>
      <c r="H4300" s="81"/>
      <c r="I4300" s="80"/>
      <c r="J4300" s="80"/>
      <c r="K4300" s="80"/>
      <c r="L4300" s="80"/>
      <c r="M4300" s="80"/>
      <c r="N4300" s="80"/>
      <c r="O4300" s="80"/>
      <c r="P4300" s="80"/>
      <c r="Q4300" s="80"/>
      <c r="R4300" s="152"/>
      <c r="S4300" s="153"/>
      <c r="T4300" s="211"/>
    </row>
    <row r="4301" spans="1:20" ht="16" customHeight="1" outlineLevel="1" thickBot="1" x14ac:dyDescent="0.25">
      <c r="A4301" s="184"/>
      <c r="B4301" s="185"/>
      <c r="C4301" s="189"/>
      <c r="D4301" s="63" t="s">
        <v>13</v>
      </c>
      <c r="E4301" s="105" t="b">
        <v>0</v>
      </c>
      <c r="F4301" s="42"/>
      <c r="G4301" s="48"/>
      <c r="H4301" s="59" t="s">
        <v>14</v>
      </c>
      <c r="I4301" s="58">
        <v>48</v>
      </c>
      <c r="J4301" s="58">
        <v>50</v>
      </c>
      <c r="K4301" s="58">
        <v>52</v>
      </c>
      <c r="L4301" s="58">
        <v>54</v>
      </c>
      <c r="M4301" s="58">
        <v>56</v>
      </c>
      <c r="N4301" s="58">
        <v>58</v>
      </c>
      <c r="O4301" s="58">
        <v>60</v>
      </c>
      <c r="P4301" s="58">
        <v>62</v>
      </c>
      <c r="Q4301" s="57">
        <v>64</v>
      </c>
      <c r="S4301" s="79"/>
      <c r="T4301" s="211"/>
    </row>
    <row r="4302" spans="1:20" outlineLevel="1" x14ac:dyDescent="0.2">
      <c r="A4302" s="184"/>
      <c r="B4302" s="185"/>
      <c r="C4302" s="189"/>
      <c r="D4302" s="193"/>
      <c r="E4302" s="194"/>
      <c r="F4302" s="42"/>
      <c r="G4302" s="48"/>
      <c r="H4302" s="78">
        <f t="shared" ref="H4302:H4309" si="401">SUM(I4302:Q4302)</f>
        <v>14</v>
      </c>
      <c r="I4302" s="77">
        <v>2</v>
      </c>
      <c r="J4302" s="77">
        <v>3</v>
      </c>
      <c r="K4302" s="77">
        <v>4</v>
      </c>
      <c r="L4302" s="77">
        <v>3</v>
      </c>
      <c r="M4302" s="77">
        <v>2</v>
      </c>
      <c r="N4302" s="77"/>
      <c r="O4302" s="77"/>
      <c r="P4302" s="77"/>
      <c r="Q4302" s="77"/>
      <c r="R4302" s="195" t="s">
        <v>436</v>
      </c>
      <c r="S4302" s="196"/>
      <c r="T4302" s="211"/>
    </row>
    <row r="4303" spans="1:20" ht="16" customHeight="1" outlineLevel="1" x14ac:dyDescent="0.2">
      <c r="A4303" s="184"/>
      <c r="B4303" s="185"/>
      <c r="C4303" s="189"/>
      <c r="D4303" s="63" t="s">
        <v>16</v>
      </c>
      <c r="E4303" s="76" t="s">
        <v>345</v>
      </c>
      <c r="F4303" s="42"/>
      <c r="G4303" s="48"/>
      <c r="H4303" s="73">
        <f t="shared" si="401"/>
        <v>0</v>
      </c>
      <c r="I4303" s="68"/>
      <c r="J4303" s="68"/>
      <c r="K4303" s="68"/>
      <c r="L4303" s="68"/>
      <c r="M4303" s="68"/>
      <c r="N4303" s="68"/>
      <c r="O4303" s="68"/>
      <c r="P4303" s="68"/>
      <c r="Q4303" s="68"/>
      <c r="R4303" s="197"/>
      <c r="S4303" s="192"/>
      <c r="T4303" s="211"/>
    </row>
    <row r="4304" spans="1:20" ht="16" customHeight="1" outlineLevel="1" x14ac:dyDescent="0.2">
      <c r="A4304" s="184"/>
      <c r="B4304" s="185"/>
      <c r="C4304" s="189"/>
      <c r="D4304" s="63" t="s">
        <v>17</v>
      </c>
      <c r="E4304" s="75" t="s">
        <v>346</v>
      </c>
      <c r="F4304" s="42"/>
      <c r="G4304" s="42"/>
      <c r="H4304" s="73">
        <f t="shared" si="401"/>
        <v>0</v>
      </c>
      <c r="I4304" s="68"/>
      <c r="J4304" s="68"/>
      <c r="K4304" s="68"/>
      <c r="L4304" s="68"/>
      <c r="M4304" s="68"/>
      <c r="N4304" s="68"/>
      <c r="O4304" s="68"/>
      <c r="P4304" s="68"/>
      <c r="Q4304" s="68"/>
      <c r="R4304" s="197"/>
      <c r="S4304" s="192"/>
      <c r="T4304" s="211"/>
    </row>
    <row r="4305" spans="1:20" outlineLevel="1" x14ac:dyDescent="0.2">
      <c r="A4305" s="184"/>
      <c r="B4305" s="185"/>
      <c r="C4305" s="189"/>
      <c r="D4305" s="193"/>
      <c r="E4305" s="194"/>
      <c r="F4305" s="42"/>
      <c r="G4305" s="48"/>
      <c r="H4305" s="73">
        <f t="shared" si="401"/>
        <v>0</v>
      </c>
      <c r="I4305" s="68"/>
      <c r="J4305" s="68"/>
      <c r="K4305" s="68"/>
      <c r="L4305" s="68"/>
      <c r="M4305" s="68"/>
      <c r="N4305" s="68"/>
      <c r="O4305" s="68"/>
      <c r="P4305" s="68"/>
      <c r="Q4305" s="68"/>
      <c r="R4305" s="197"/>
      <c r="S4305" s="192"/>
      <c r="T4305" s="211"/>
    </row>
    <row r="4306" spans="1:20" ht="16" customHeight="1" outlineLevel="1" x14ac:dyDescent="0.2">
      <c r="A4306" s="184"/>
      <c r="B4306" s="185"/>
      <c r="C4306" s="189"/>
      <c r="D4306" s="63" t="s">
        <v>18</v>
      </c>
      <c r="E4306" s="76">
        <v>90</v>
      </c>
      <c r="F4306" s="42"/>
      <c r="G4306" s="48"/>
      <c r="H4306" s="73">
        <f t="shared" si="401"/>
        <v>0</v>
      </c>
      <c r="I4306" s="68"/>
      <c r="J4306" s="68"/>
      <c r="K4306" s="68"/>
      <c r="L4306" s="68"/>
      <c r="M4306" s="68"/>
      <c r="N4306" s="68"/>
      <c r="O4306" s="68"/>
      <c r="P4306" s="68"/>
      <c r="Q4306" s="68"/>
      <c r="R4306" s="197"/>
      <c r="S4306" s="192"/>
      <c r="T4306" s="211"/>
    </row>
    <row r="4307" spans="1:20" ht="16" customHeight="1" outlineLevel="1" x14ac:dyDescent="0.2">
      <c r="A4307" s="184"/>
      <c r="B4307" s="185"/>
      <c r="C4307" s="189"/>
      <c r="D4307" s="63" t="s">
        <v>19</v>
      </c>
      <c r="E4307" s="75">
        <f>SUM(G4320:G4334)</f>
        <v>12.5</v>
      </c>
      <c r="F4307" s="42"/>
      <c r="G4307" s="42"/>
      <c r="H4307" s="73">
        <f t="shared" si="401"/>
        <v>0</v>
      </c>
      <c r="I4307" s="68"/>
      <c r="J4307" s="68"/>
      <c r="K4307" s="68"/>
      <c r="L4307" s="68"/>
      <c r="M4307" s="68"/>
      <c r="N4307" s="68"/>
      <c r="O4307" s="68"/>
      <c r="P4307" s="68"/>
      <c r="Q4307" s="68"/>
      <c r="R4307" s="197"/>
      <c r="S4307" s="192"/>
      <c r="T4307" s="211"/>
    </row>
    <row r="4308" spans="1:20" outlineLevel="1" x14ac:dyDescent="0.2">
      <c r="A4308" s="184"/>
      <c r="B4308" s="185"/>
      <c r="C4308" s="189"/>
      <c r="D4308" s="193"/>
      <c r="E4308" s="194"/>
      <c r="F4308" s="42"/>
      <c r="G4308" s="48"/>
      <c r="H4308" s="73">
        <f t="shared" si="401"/>
        <v>0</v>
      </c>
      <c r="I4308" s="68"/>
      <c r="J4308" s="68"/>
      <c r="K4308" s="68"/>
      <c r="L4308" s="68"/>
      <c r="M4308" s="68"/>
      <c r="N4308" s="68"/>
      <c r="O4308" s="68"/>
      <c r="P4308" s="68"/>
      <c r="Q4308" s="68"/>
      <c r="R4308" s="197"/>
      <c r="S4308" s="192"/>
      <c r="T4308" s="211"/>
    </row>
    <row r="4309" spans="1:20" ht="16" customHeight="1" outlineLevel="1" x14ac:dyDescent="0.2">
      <c r="A4309" s="184"/>
      <c r="B4309" s="185"/>
      <c r="C4309" s="189"/>
      <c r="D4309" s="63" t="s">
        <v>20</v>
      </c>
      <c r="E4309" s="75">
        <f>SUM(E4306:E4307)</f>
        <v>102.5</v>
      </c>
      <c r="F4309" s="42"/>
      <c r="G4309" s="74"/>
      <c r="H4309" s="73">
        <f t="shared" si="401"/>
        <v>0</v>
      </c>
      <c r="I4309" s="68"/>
      <c r="J4309" s="68"/>
      <c r="K4309" s="68"/>
      <c r="L4309" s="68"/>
      <c r="M4309" s="68"/>
      <c r="N4309" s="68"/>
      <c r="O4309" s="68"/>
      <c r="P4309" s="68"/>
      <c r="Q4309" s="68"/>
      <c r="R4309" s="197"/>
      <c r="S4309" s="192"/>
      <c r="T4309" s="211"/>
    </row>
    <row r="4310" spans="1:20" ht="16" customHeight="1" outlineLevel="1" x14ac:dyDescent="0.2">
      <c r="A4310" s="184"/>
      <c r="B4310" s="185"/>
      <c r="C4310" s="189"/>
      <c r="D4310" s="63" t="s">
        <v>21</v>
      </c>
      <c r="E4310" s="72">
        <f>SUM(E4312/E4309)</f>
        <v>5.6097560975609753</v>
      </c>
      <c r="F4310" s="42"/>
      <c r="G4310" s="71" t="s">
        <v>11</v>
      </c>
      <c r="H4310" s="69">
        <f>H4302</f>
        <v>14</v>
      </c>
      <c r="I4310" s="68"/>
      <c r="J4310" s="68"/>
      <c r="K4310" s="68"/>
      <c r="L4310" s="68"/>
      <c r="M4310" s="68"/>
      <c r="N4310" s="68"/>
      <c r="O4310" s="68"/>
      <c r="P4310" s="68"/>
      <c r="Q4310" s="67"/>
      <c r="R4310" s="197"/>
      <c r="S4310" s="192"/>
      <c r="T4310" s="211"/>
    </row>
    <row r="4311" spans="1:20" ht="17" outlineLevel="1" thickBot="1" x14ac:dyDescent="0.25">
      <c r="A4311" s="184"/>
      <c r="B4311" s="185"/>
      <c r="C4311" s="189"/>
      <c r="D4311" s="193"/>
      <c r="E4311" s="194"/>
      <c r="F4311" s="42"/>
      <c r="G4311" s="70" t="s">
        <v>22</v>
      </c>
      <c r="H4311" s="69">
        <v>0</v>
      </c>
      <c r="I4311" s="68"/>
      <c r="J4311" s="68"/>
      <c r="K4311" s="68"/>
      <c r="L4311" s="68"/>
      <c r="M4311" s="68"/>
      <c r="N4311" s="68"/>
      <c r="O4311" s="68"/>
      <c r="P4311" s="68"/>
      <c r="Q4311" s="67"/>
      <c r="R4311" s="197"/>
      <c r="S4311" s="192"/>
      <c r="T4311" s="211"/>
    </row>
    <row r="4312" spans="1:20" ht="16" customHeight="1" outlineLevel="1" thickBot="1" x14ac:dyDescent="0.25">
      <c r="A4312" s="184"/>
      <c r="B4312" s="185"/>
      <c r="C4312" s="189"/>
      <c r="D4312" s="63" t="s">
        <v>23</v>
      </c>
      <c r="E4312" s="66">
        <v>575</v>
      </c>
      <c r="G4312" s="48"/>
      <c r="H4312" s="65">
        <f>SUM(H4310:H4311)</f>
        <v>14</v>
      </c>
      <c r="I4312" s="64">
        <f t="shared" ref="I4312:Q4312" si="402">SUM(I4302:I4309)</f>
        <v>2</v>
      </c>
      <c r="J4312" s="64">
        <f t="shared" si="402"/>
        <v>3</v>
      </c>
      <c r="K4312" s="64">
        <f t="shared" si="402"/>
        <v>4</v>
      </c>
      <c r="L4312" s="64">
        <f t="shared" si="402"/>
        <v>3</v>
      </c>
      <c r="M4312" s="64">
        <f t="shared" si="402"/>
        <v>2</v>
      </c>
      <c r="N4312" s="64">
        <f t="shared" si="402"/>
        <v>0</v>
      </c>
      <c r="O4312" s="64">
        <f t="shared" si="402"/>
        <v>0</v>
      </c>
      <c r="P4312" s="64">
        <f t="shared" si="402"/>
        <v>0</v>
      </c>
      <c r="Q4312" s="64">
        <f t="shared" si="402"/>
        <v>0</v>
      </c>
      <c r="R4312" s="197"/>
      <c r="S4312" s="192"/>
      <c r="T4312" s="211"/>
    </row>
    <row r="4313" spans="1:20" ht="17" customHeight="1" outlineLevel="1" thickBot="1" x14ac:dyDescent="0.25">
      <c r="A4313" s="184"/>
      <c r="B4313" s="185"/>
      <c r="C4313" s="189"/>
      <c r="D4313" s="63" t="s">
        <v>24</v>
      </c>
      <c r="E4313" s="62">
        <f>SUM(E4312/2.5)</f>
        <v>230</v>
      </c>
      <c r="F4313" s="42"/>
      <c r="G4313" s="61"/>
      <c r="H4313" s="60" t="s">
        <v>14</v>
      </c>
      <c r="I4313" s="59">
        <v>48</v>
      </c>
      <c r="J4313" s="58">
        <v>50</v>
      </c>
      <c r="K4313" s="58">
        <v>52</v>
      </c>
      <c r="L4313" s="58">
        <v>54</v>
      </c>
      <c r="M4313" s="58">
        <v>56</v>
      </c>
      <c r="N4313" s="58">
        <v>58</v>
      </c>
      <c r="O4313" s="58">
        <v>60</v>
      </c>
      <c r="P4313" s="58">
        <v>62</v>
      </c>
      <c r="Q4313" s="57">
        <v>64</v>
      </c>
      <c r="R4313" s="197"/>
      <c r="S4313" s="192"/>
      <c r="T4313" s="211"/>
    </row>
    <row r="4314" spans="1:20" ht="17" outlineLevel="1" thickBot="1" x14ac:dyDescent="0.25">
      <c r="A4314" s="186"/>
      <c r="B4314" s="187"/>
      <c r="C4314" s="190"/>
      <c r="D4314" s="56" t="s">
        <v>25</v>
      </c>
      <c r="E4314" s="55">
        <f>SUM(E4312/2.2)</f>
        <v>261.36363636363632</v>
      </c>
      <c r="F4314" s="42"/>
      <c r="G4314" s="42"/>
      <c r="H4314" s="42"/>
      <c r="I4314" s="42"/>
      <c r="J4314" s="42"/>
      <c r="K4314" s="42"/>
      <c r="L4314" s="42"/>
      <c r="M4314" s="42"/>
      <c r="N4314" s="42"/>
      <c r="O4314" s="42"/>
      <c r="P4314" s="42"/>
      <c r="Q4314" s="42"/>
      <c r="R4314" s="198"/>
      <c r="S4314" s="199"/>
      <c r="T4314" s="211"/>
    </row>
    <row r="4315" spans="1:20" ht="17" outlineLevel="1" thickBot="1" x14ac:dyDescent="0.25">
      <c r="A4315" s="54" t="s">
        <v>26</v>
      </c>
      <c r="B4315" s="53"/>
      <c r="C4315" s="42"/>
      <c r="D4315" s="48"/>
      <c r="E4315" s="52"/>
      <c r="F4315" s="42"/>
      <c r="S4315" s="28"/>
      <c r="T4315" s="211"/>
    </row>
    <row r="4316" spans="1:20" outlineLevel="1" x14ac:dyDescent="0.2">
      <c r="A4316" s="51" t="s">
        <v>27</v>
      </c>
      <c r="B4316" s="50"/>
      <c r="C4316" s="42"/>
      <c r="D4316" s="48"/>
      <c r="E4316" s="42"/>
      <c r="F4316" s="42"/>
      <c r="R4316" s="42"/>
      <c r="S4316" s="47"/>
      <c r="T4316" s="211"/>
    </row>
    <row r="4317" spans="1:20" outlineLevel="1" x14ac:dyDescent="0.2">
      <c r="A4317" s="49"/>
      <c r="B4317" s="42"/>
      <c r="C4317" s="42"/>
      <c r="D4317" s="48"/>
      <c r="E4317" s="42"/>
      <c r="F4317" s="42"/>
      <c r="G4317" s="42"/>
      <c r="H4317" s="42"/>
      <c r="I4317" s="42"/>
      <c r="J4317" s="42"/>
      <c r="K4317" s="42"/>
      <c r="L4317" s="42"/>
      <c r="M4317" s="42"/>
      <c r="N4317" s="42"/>
      <c r="O4317" s="42"/>
      <c r="P4317" s="42"/>
      <c r="Q4317" s="42"/>
      <c r="R4317" s="42"/>
      <c r="S4317" s="47"/>
      <c r="T4317" s="211"/>
    </row>
    <row r="4318" spans="1:20" ht="17" outlineLevel="1" thickBot="1" x14ac:dyDescent="0.25">
      <c r="A4318" s="49" t="s">
        <v>28</v>
      </c>
      <c r="B4318" s="42"/>
      <c r="C4318" s="42"/>
      <c r="D4318" s="48"/>
      <c r="E4318" s="42"/>
      <c r="F4318" s="42"/>
      <c r="G4318" s="42"/>
      <c r="H4318" s="42"/>
      <c r="I4318" s="42"/>
      <c r="J4318" s="42"/>
      <c r="K4318" s="42"/>
      <c r="L4318" s="42"/>
      <c r="M4318" s="42"/>
      <c r="N4318" s="42"/>
      <c r="O4318" s="42"/>
      <c r="P4318" s="42"/>
      <c r="Q4318" s="42"/>
      <c r="R4318" s="42"/>
      <c r="S4318" s="47"/>
      <c r="T4318" s="211"/>
    </row>
    <row r="4319" spans="1:20" outlineLevel="1" x14ac:dyDescent="0.2">
      <c r="A4319" s="46" t="s">
        <v>29</v>
      </c>
      <c r="B4319" s="45" t="s">
        <v>30</v>
      </c>
      <c r="C4319" s="44" t="s">
        <v>31</v>
      </c>
      <c r="D4319" s="44" t="s">
        <v>32</v>
      </c>
      <c r="E4319" s="44" t="s">
        <v>33</v>
      </c>
      <c r="F4319" s="44" t="s">
        <v>34</v>
      </c>
      <c r="G4319" s="44" t="s">
        <v>35</v>
      </c>
      <c r="H4319" s="43" t="s">
        <v>36</v>
      </c>
      <c r="I4319" s="200" t="s">
        <v>37</v>
      </c>
      <c r="J4319" s="201"/>
      <c r="K4319" s="202"/>
      <c r="L4319" s="202"/>
      <c r="M4319" s="202"/>
      <c r="N4319" s="202"/>
      <c r="O4319" s="202"/>
      <c r="P4319" s="42"/>
      <c r="Q4319" s="42"/>
      <c r="R4319" s="42"/>
      <c r="S4319" s="28"/>
      <c r="T4319" s="211"/>
    </row>
    <row r="4320" spans="1:20" ht="17" outlineLevel="1" x14ac:dyDescent="0.2">
      <c r="A4320" s="38" t="s">
        <v>54</v>
      </c>
      <c r="B4320" s="37" t="s">
        <v>437</v>
      </c>
      <c r="C4320" s="36" t="s">
        <v>438</v>
      </c>
      <c r="D4320" s="35">
        <v>1.85</v>
      </c>
      <c r="E4320" s="41">
        <f>D4320*H4312</f>
        <v>25.900000000000002</v>
      </c>
      <c r="F4320" s="33" cm="1">
        <f t="array" ref="F4320">IFERROR(_xlfn.XLOOKUP(1,(TabFournisseurs[TYPE]=A4320)*(TabFournisseurs[SUPPLIER2]=B4320)*(TabFournisseurs[REF PRODUCT]=C4320),TabFournisseurs[Cost / per m]),0)</f>
        <v>0</v>
      </c>
      <c r="G4320" s="96">
        <f>F4320*D4320</f>
        <v>0</v>
      </c>
      <c r="H4320" s="40">
        <f>G4320*H4312</f>
        <v>0</v>
      </c>
      <c r="I4320" s="203"/>
      <c r="J4320" s="201"/>
      <c r="K4320" s="156"/>
      <c r="L4320" s="156"/>
      <c r="M4320" s="156"/>
      <c r="N4320" s="156"/>
      <c r="O4320" s="156"/>
      <c r="P4320" s="156"/>
      <c r="Q4320" s="156"/>
      <c r="R4320" s="156"/>
      <c r="S4320" s="157"/>
      <c r="T4320" s="211"/>
    </row>
    <row r="4321" spans="1:20" outlineLevel="1" x14ac:dyDescent="0.2">
      <c r="A4321" s="38"/>
      <c r="B4321" s="37"/>
      <c r="C4321" s="36"/>
      <c r="D4321" s="35"/>
      <c r="E4321" s="34">
        <f>D4321*H4312</f>
        <v>0</v>
      </c>
      <c r="F4321" s="33" cm="1">
        <f t="array" ref="F4321">IFERROR(_xlfn.XLOOKUP(1,(TabFournisseurs[TYPE]=A4321)*(TabFournisseurs[SUPPLIER2]=B4321)*(TabFournisseurs[REF PRODUCT]=C4321),TabFournisseurs[Cost / per m]),0)</f>
        <v>0</v>
      </c>
      <c r="G4321" s="32">
        <f t="shared" ref="G4321:G4331" si="403">F4321*D4321</f>
        <v>0</v>
      </c>
      <c r="H4321" s="31">
        <f>G4321*H4312</f>
        <v>0</v>
      </c>
      <c r="I4321" s="39"/>
      <c r="J4321" s="39"/>
      <c r="K4321" s="156"/>
      <c r="L4321" s="156"/>
      <c r="M4321" s="156"/>
      <c r="N4321" s="156"/>
      <c r="O4321" s="156"/>
      <c r="P4321" s="156"/>
      <c r="Q4321" s="156"/>
      <c r="R4321" s="156"/>
      <c r="S4321" s="157"/>
      <c r="T4321" s="211"/>
    </row>
    <row r="4322" spans="1:20" outlineLevel="1" x14ac:dyDescent="0.2">
      <c r="A4322" s="38"/>
      <c r="B4322" s="37"/>
      <c r="C4322" s="36"/>
      <c r="D4322" s="35"/>
      <c r="E4322" s="34">
        <f>D4322*H4312</f>
        <v>0</v>
      </c>
      <c r="F4322" s="33" cm="1">
        <f t="array" ref="F4322">IFERROR(_xlfn.XLOOKUP(1,(TabFournisseurs[TYPE]=A4322)*(TabFournisseurs[SUPPLIER2]=B4322)*(TabFournisseurs[REF PRODUCT]=C4322),TabFournisseurs[Cost / per m]),0)</f>
        <v>0</v>
      </c>
      <c r="G4322" s="32">
        <f t="shared" si="403"/>
        <v>0</v>
      </c>
      <c r="H4322" s="31">
        <f>G4322*H4312</f>
        <v>0</v>
      </c>
      <c r="I4322" s="39"/>
      <c r="J4322" s="39"/>
      <c r="K4322" s="156"/>
      <c r="L4322" s="156"/>
      <c r="M4322" s="156"/>
      <c r="N4322" s="156"/>
      <c r="O4322" s="156"/>
      <c r="P4322" s="156"/>
      <c r="Q4322" s="156"/>
      <c r="R4322" s="156"/>
      <c r="S4322" s="157"/>
      <c r="T4322" s="211"/>
    </row>
    <row r="4323" spans="1:20" outlineLevel="1" x14ac:dyDescent="0.2">
      <c r="A4323" s="38"/>
      <c r="B4323" s="37"/>
      <c r="C4323" s="36"/>
      <c r="D4323" s="35"/>
      <c r="E4323" s="34">
        <f>D4323*H4312</f>
        <v>0</v>
      </c>
      <c r="F4323" s="33" cm="1">
        <f t="array" ref="F4323">IFERROR(_xlfn.XLOOKUP(1,(TabFournisseurs[TYPE]=A4323)*(TabFournisseurs[SUPPLIER2]=B4323)*(TabFournisseurs[REF PRODUCT]=C4323),TabFournisseurs[Cost / per m]),0)</f>
        <v>0</v>
      </c>
      <c r="G4323" s="32">
        <f t="shared" si="403"/>
        <v>0</v>
      </c>
      <c r="H4323" s="31">
        <f>G4323*H4312</f>
        <v>0</v>
      </c>
      <c r="I4323" s="30"/>
      <c r="J4323" s="30"/>
      <c r="K4323" s="156"/>
      <c r="L4323" s="156"/>
      <c r="M4323" s="156"/>
      <c r="N4323" s="156"/>
      <c r="O4323" s="156"/>
      <c r="P4323" s="156"/>
      <c r="Q4323" s="156"/>
      <c r="R4323" s="156"/>
      <c r="S4323" s="157"/>
      <c r="T4323" s="211"/>
    </row>
    <row r="4324" spans="1:20" outlineLevel="1" x14ac:dyDescent="0.2">
      <c r="A4324" s="38"/>
      <c r="B4324" s="37"/>
      <c r="C4324" s="36"/>
      <c r="D4324" s="35"/>
      <c r="E4324" s="34">
        <f>D4324*H4312</f>
        <v>0</v>
      </c>
      <c r="F4324" s="33" cm="1">
        <f t="array" ref="F4324">IFERROR(_xlfn.XLOOKUP(1,(TabFournisseurs[TYPE]=A4324)*(TabFournisseurs[SUPPLIER2]=B4324)*(TabFournisseurs[REF PRODUCT]=C4324),TabFournisseurs[Cost / per m]),0)</f>
        <v>0</v>
      </c>
      <c r="G4324" s="32">
        <f t="shared" si="403"/>
        <v>0</v>
      </c>
      <c r="H4324" s="31">
        <f>G4324*H4312</f>
        <v>0</v>
      </c>
      <c r="I4324" s="30"/>
      <c r="J4324" s="30"/>
      <c r="K4324" s="29"/>
      <c r="L4324" s="29"/>
      <c r="M4324" s="29"/>
      <c r="N4324" s="29"/>
      <c r="O4324" s="29"/>
      <c r="P4324" s="29"/>
      <c r="Q4324" s="29"/>
      <c r="R4324" s="29"/>
      <c r="S4324" s="28"/>
      <c r="T4324" s="211"/>
    </row>
    <row r="4325" spans="1:20" outlineLevel="1" x14ac:dyDescent="0.2">
      <c r="A4325" s="38"/>
      <c r="B4325" s="37"/>
      <c r="C4325" s="36"/>
      <c r="D4325" s="35"/>
      <c r="E4325" s="34">
        <f>D4325*H4312</f>
        <v>0</v>
      </c>
      <c r="F4325" s="33" cm="1">
        <f t="array" ref="F4325">IFERROR(_xlfn.XLOOKUP(1,(TabFournisseurs[TYPE]=A4325)*(TabFournisseurs[SUPPLIER2]=B4325)*(TabFournisseurs[REF PRODUCT]=C4325),TabFournisseurs[Cost / per m]),0)</f>
        <v>0</v>
      </c>
      <c r="G4325" s="32">
        <f t="shared" si="403"/>
        <v>0</v>
      </c>
      <c r="H4325" s="31">
        <f>G4325*H4312</f>
        <v>0</v>
      </c>
      <c r="I4325" s="158"/>
      <c r="J4325" s="159"/>
      <c r="K4325" s="29"/>
      <c r="L4325" s="29"/>
      <c r="M4325" s="29"/>
      <c r="N4325" s="29"/>
      <c r="O4325" s="29"/>
      <c r="P4325" s="29"/>
      <c r="Q4325" s="29"/>
      <c r="R4325" s="29"/>
      <c r="S4325" s="28"/>
      <c r="T4325" s="211"/>
    </row>
    <row r="4326" spans="1:20" outlineLevel="1" x14ac:dyDescent="0.2">
      <c r="A4326" s="38"/>
      <c r="B4326" s="37"/>
      <c r="C4326" s="36"/>
      <c r="D4326" s="35"/>
      <c r="E4326" s="34">
        <f>D4326*H4312</f>
        <v>0</v>
      </c>
      <c r="F4326" s="33" cm="1">
        <f t="array" ref="F4326">IFERROR(_xlfn.XLOOKUP(1,(TabFournisseurs[TYPE]=A4326)*(TabFournisseurs[SUPPLIER2]=B4326)*(TabFournisseurs[REF PRODUCT]=C4326),TabFournisseurs[Cost / per m]),0)</f>
        <v>0</v>
      </c>
      <c r="G4326" s="32">
        <f t="shared" si="403"/>
        <v>0</v>
      </c>
      <c r="H4326" s="31">
        <f>G4326*H4312</f>
        <v>0</v>
      </c>
      <c r="I4326" s="30"/>
      <c r="J4326" s="30"/>
      <c r="K4326" s="29"/>
      <c r="L4326" s="29"/>
      <c r="M4326" s="29"/>
      <c r="N4326" s="29"/>
      <c r="O4326" s="29"/>
      <c r="P4326" s="29"/>
      <c r="Q4326" s="29"/>
      <c r="R4326" s="29"/>
      <c r="S4326" s="28"/>
      <c r="T4326" s="211"/>
    </row>
    <row r="4327" spans="1:20" outlineLevel="1" x14ac:dyDescent="0.2">
      <c r="A4327" s="38"/>
      <c r="B4327" s="37"/>
      <c r="C4327" s="36"/>
      <c r="D4327" s="35"/>
      <c r="E4327" s="34">
        <f>D4327*H4312</f>
        <v>0</v>
      </c>
      <c r="F4327" s="33" cm="1">
        <f t="array" ref="F4327">IFERROR(_xlfn.XLOOKUP(1,(TabFournisseurs[TYPE]=A4327)*(TabFournisseurs[SUPPLIER2]=B4327)*(TabFournisseurs[REF PRODUCT]=C4327),TabFournisseurs[Cost / per m]),0)</f>
        <v>0</v>
      </c>
      <c r="G4327" s="32">
        <f t="shared" si="403"/>
        <v>0</v>
      </c>
      <c r="H4327" s="31">
        <f>G4327*H4312</f>
        <v>0</v>
      </c>
      <c r="I4327" s="30"/>
      <c r="J4327" s="30"/>
      <c r="K4327" s="29"/>
      <c r="L4327" s="29"/>
      <c r="M4327" s="29"/>
      <c r="N4327" s="29"/>
      <c r="O4327" s="29"/>
      <c r="P4327" s="29"/>
      <c r="Q4327" s="29"/>
      <c r="R4327" s="29"/>
      <c r="S4327" s="28"/>
      <c r="T4327" s="211"/>
    </row>
    <row r="4328" spans="1:20" outlineLevel="1" x14ac:dyDescent="0.2">
      <c r="A4328" s="38"/>
      <c r="B4328" s="37"/>
      <c r="C4328" s="36"/>
      <c r="D4328" s="35"/>
      <c r="E4328" s="34">
        <f>D4328*H4312</f>
        <v>0</v>
      </c>
      <c r="F4328" s="33" cm="1">
        <f t="array" ref="F4328">IFERROR(_xlfn.XLOOKUP(1,(TabFournisseurs[TYPE]=A4328)*(TabFournisseurs[SUPPLIER2]=B4328)*(TabFournisseurs[REF PRODUCT]=C4328),TabFournisseurs[Cost / per m]),0)</f>
        <v>0</v>
      </c>
      <c r="G4328" s="32">
        <f t="shared" si="403"/>
        <v>0</v>
      </c>
      <c r="H4328" s="31">
        <f>G4328*H4312</f>
        <v>0</v>
      </c>
      <c r="I4328" s="30"/>
      <c r="J4328" s="30"/>
      <c r="K4328" s="29"/>
      <c r="L4328" s="29"/>
      <c r="M4328" s="29"/>
      <c r="N4328" s="29"/>
      <c r="O4328" s="29"/>
      <c r="P4328" s="29"/>
      <c r="Q4328" s="29"/>
      <c r="R4328" s="29"/>
      <c r="S4328" s="28"/>
      <c r="T4328" s="211"/>
    </row>
    <row r="4329" spans="1:20" outlineLevel="1" x14ac:dyDescent="0.2">
      <c r="A4329" s="38"/>
      <c r="B4329" s="37"/>
      <c r="C4329" s="36"/>
      <c r="D4329" s="35"/>
      <c r="E4329" s="34">
        <f>D4329*H4312</f>
        <v>0</v>
      </c>
      <c r="F4329" s="33" cm="1">
        <f t="array" ref="F4329">IFERROR(_xlfn.XLOOKUP(1,(TabFournisseurs[TYPE]=A4329)*(TabFournisseurs[SUPPLIER2]=B4329)*(TabFournisseurs[REF PRODUCT]=C4329),TabFournisseurs[Cost / per m]),0)</f>
        <v>0</v>
      </c>
      <c r="G4329" s="32">
        <f t="shared" si="403"/>
        <v>0</v>
      </c>
      <c r="H4329" s="31">
        <f>G4329*H4312</f>
        <v>0</v>
      </c>
      <c r="I4329" s="30"/>
      <c r="J4329" s="30"/>
      <c r="K4329" s="29"/>
      <c r="L4329" s="29"/>
      <c r="M4329" s="29"/>
      <c r="N4329" s="29"/>
      <c r="O4329" s="29"/>
      <c r="P4329" s="29"/>
      <c r="Q4329" s="29"/>
      <c r="R4329" s="29"/>
      <c r="S4329" s="28"/>
      <c r="T4329" s="211"/>
    </row>
    <row r="4330" spans="1:20" outlineLevel="1" x14ac:dyDescent="0.2">
      <c r="A4330" s="38"/>
      <c r="B4330" s="37"/>
      <c r="C4330" s="36"/>
      <c r="D4330" s="35"/>
      <c r="E4330" s="34">
        <f>D4330*H4312</f>
        <v>0</v>
      </c>
      <c r="F4330" s="33" cm="1">
        <f t="array" ref="F4330">IFERROR(_xlfn.XLOOKUP(1,(TabFournisseurs[TYPE]=A4330)*(TabFournisseurs[SUPPLIER2]=B4330)*(TabFournisseurs[REF PRODUCT]=C4330),TabFournisseurs[Cost / per m]),0)</f>
        <v>0</v>
      </c>
      <c r="G4330" s="32">
        <f t="shared" si="403"/>
        <v>0</v>
      </c>
      <c r="H4330" s="31">
        <f>G4330*H4312</f>
        <v>0</v>
      </c>
      <c r="I4330" s="30"/>
      <c r="J4330" s="30"/>
      <c r="K4330" s="29"/>
      <c r="L4330" s="29"/>
      <c r="M4330" s="29"/>
      <c r="N4330" s="29"/>
      <c r="O4330" s="29"/>
      <c r="P4330" s="29"/>
      <c r="Q4330" s="29"/>
      <c r="R4330" s="29"/>
      <c r="S4330" s="28"/>
      <c r="T4330" s="211"/>
    </row>
    <row r="4331" spans="1:20" outlineLevel="1" x14ac:dyDescent="0.2">
      <c r="A4331" s="38"/>
      <c r="B4331" s="37"/>
      <c r="C4331" s="36"/>
      <c r="D4331" s="35"/>
      <c r="E4331" s="34">
        <f>D4331*H4312</f>
        <v>0</v>
      </c>
      <c r="F4331" s="33" cm="1">
        <f t="array" ref="F4331">IFERROR(_xlfn.XLOOKUP(1,(TabFournisseurs[TYPE]=A4331)*(TabFournisseurs[SUPPLIER2]=B4331)*(TabFournisseurs[REF PRODUCT]=C4331),TabFournisseurs[Cost / per m]),0)</f>
        <v>0</v>
      </c>
      <c r="G4331" s="32">
        <f t="shared" si="403"/>
        <v>0</v>
      </c>
      <c r="H4331" s="31">
        <f>G4331*H4312</f>
        <v>0</v>
      </c>
      <c r="I4331" s="30"/>
      <c r="J4331" s="30"/>
      <c r="K4331" s="29"/>
      <c r="L4331" s="29"/>
      <c r="M4331" s="29"/>
      <c r="N4331" s="29"/>
      <c r="O4331" s="29"/>
      <c r="P4331" s="29"/>
      <c r="Q4331" s="29"/>
      <c r="R4331" s="29"/>
      <c r="S4331" s="28"/>
      <c r="T4331" s="211"/>
    </row>
    <row r="4332" spans="1:20" outlineLevel="1" x14ac:dyDescent="0.2">
      <c r="A4332" s="38"/>
      <c r="B4332" s="37"/>
      <c r="C4332" s="36"/>
      <c r="D4332" s="35">
        <v>1</v>
      </c>
      <c r="E4332" s="34">
        <f>D4332*H4312</f>
        <v>14</v>
      </c>
      <c r="F4332" s="33">
        <v>10</v>
      </c>
      <c r="G4332" s="32">
        <f t="shared" ref="G4332" si="404">F4332*D4332</f>
        <v>10</v>
      </c>
      <c r="H4332" s="31">
        <f>G4332*H4312</f>
        <v>140</v>
      </c>
      <c r="I4332" s="30"/>
      <c r="J4332" s="30"/>
      <c r="K4332" s="29"/>
      <c r="L4332" s="29"/>
      <c r="M4332" s="29"/>
      <c r="N4332" s="29"/>
      <c r="O4332" s="29"/>
      <c r="P4332" s="29"/>
      <c r="Q4332" s="29"/>
      <c r="R4332" s="29"/>
      <c r="S4332" s="28"/>
      <c r="T4332" s="211"/>
    </row>
    <row r="4333" spans="1:20" ht="17" outlineLevel="1" x14ac:dyDescent="0.2">
      <c r="A4333" s="38" t="s">
        <v>38</v>
      </c>
      <c r="B4333" s="37" t="s">
        <v>40</v>
      </c>
      <c r="C4333" s="36" t="s">
        <v>41</v>
      </c>
      <c r="D4333" s="35">
        <v>1</v>
      </c>
      <c r="E4333" s="34">
        <f>D4333*H4312</f>
        <v>14</v>
      </c>
      <c r="F4333" s="33" cm="1">
        <f t="array" ref="F4333">IFERROR(_xlfn.XLOOKUP(1,(TabFournisseurs[TYPE]=A4333)*(TabFournisseurs[SUPPLIER2]=B4333)*(TabFournisseurs[REF PRODUCT]=C4333),TabFournisseurs[Cost / per m]),0)</f>
        <v>2</v>
      </c>
      <c r="G4333" s="32">
        <f t="shared" ref="G4333:G4334" si="405">F4333*D4333</f>
        <v>2</v>
      </c>
      <c r="H4333" s="31">
        <f>G4333*H4312</f>
        <v>28</v>
      </c>
      <c r="I4333" s="30"/>
      <c r="J4333" s="30"/>
      <c r="K4333" s="29"/>
      <c r="L4333" s="29"/>
      <c r="M4333" s="29"/>
      <c r="N4333" s="29"/>
      <c r="O4333" s="29"/>
      <c r="P4333" s="29"/>
      <c r="Q4333" s="29"/>
      <c r="R4333" s="29"/>
      <c r="S4333" s="28"/>
      <c r="T4333" s="211"/>
    </row>
    <row r="4334" spans="1:20" ht="18" outlineLevel="1" thickBot="1" x14ac:dyDescent="0.25">
      <c r="A4334" s="27" t="s">
        <v>38</v>
      </c>
      <c r="B4334" s="26" t="s">
        <v>42</v>
      </c>
      <c r="C4334" s="25" t="s">
        <v>43</v>
      </c>
      <c r="D4334" s="24">
        <v>1</v>
      </c>
      <c r="E4334" s="23">
        <f>D4334*H4312</f>
        <v>14</v>
      </c>
      <c r="F4334" s="22" cm="1">
        <f t="array" ref="F4334">IFERROR(_xlfn.XLOOKUP(1,(TabFournisseurs[TYPE]=A4334)*(TabFournisseurs[SUPPLIER2]=B4334)*(TabFournisseurs[REF PRODUCT]=C4334),TabFournisseurs[Cost / per m]),0)</f>
        <v>0.5</v>
      </c>
      <c r="G4334" s="21">
        <f t="shared" si="405"/>
        <v>0.5</v>
      </c>
      <c r="H4334" s="20">
        <f>G4334*H4312</f>
        <v>7</v>
      </c>
      <c r="I4334" s="19"/>
      <c r="J4334" s="19"/>
      <c r="K4334" s="18"/>
      <c r="L4334" s="18"/>
      <c r="M4334" s="18"/>
      <c r="N4334" s="18"/>
      <c r="O4334" s="18"/>
      <c r="P4334" s="18"/>
      <c r="Q4334" s="18"/>
      <c r="R4334" s="18"/>
      <c r="S4334" s="17"/>
      <c r="T4334" s="211"/>
    </row>
    <row r="4335" spans="1:20" ht="17" thickBot="1" x14ac:dyDescent="0.25">
      <c r="A4335" s="95"/>
      <c r="B4335" s="95"/>
      <c r="C4335" s="95"/>
      <c r="D4335" s="95"/>
      <c r="E4335" s="95"/>
      <c r="F4335" s="95"/>
      <c r="G4335" s="95"/>
      <c r="H4335" s="95"/>
      <c r="I4335" s="95"/>
      <c r="J4335" s="95"/>
      <c r="K4335" s="95"/>
      <c r="L4335" s="95"/>
      <c r="M4335" s="95"/>
      <c r="N4335" s="95"/>
      <c r="O4335" s="95"/>
      <c r="P4335" s="95"/>
      <c r="Q4335" s="95"/>
      <c r="R4335" s="95"/>
      <c r="S4335" s="95"/>
      <c r="T4335" s="95"/>
    </row>
    <row r="4336" spans="1:20" ht="23" customHeight="1" x14ac:dyDescent="0.2">
      <c r="A4336" s="204" t="s">
        <v>439</v>
      </c>
      <c r="B4336" s="205"/>
      <c r="C4336" s="205"/>
      <c r="D4336" s="205"/>
      <c r="E4336" s="205"/>
      <c r="F4336" s="205"/>
      <c r="G4336" s="206"/>
      <c r="H4336" s="166" t="s">
        <v>45</v>
      </c>
      <c r="I4336" s="167"/>
      <c r="J4336" s="167"/>
      <c r="K4336" s="167"/>
      <c r="L4336" s="167"/>
      <c r="M4336" s="168"/>
      <c r="N4336" s="169" t="s">
        <v>1</v>
      </c>
      <c r="O4336" s="169"/>
      <c r="P4336" s="169"/>
      <c r="Q4336" s="169"/>
      <c r="R4336" s="171"/>
      <c r="S4336" s="173" t="s">
        <v>2</v>
      </c>
      <c r="T4336" s="210"/>
    </row>
    <row r="4337" spans="1:20" ht="23" customHeight="1" thickBot="1" x14ac:dyDescent="0.25">
      <c r="A4337" s="207"/>
      <c r="B4337" s="208"/>
      <c r="C4337" s="208"/>
      <c r="D4337" s="208"/>
      <c r="E4337" s="208"/>
      <c r="F4337" s="208"/>
      <c r="G4337" s="209"/>
      <c r="H4337" s="177"/>
      <c r="I4337" s="178"/>
      <c r="J4337" s="178"/>
      <c r="K4337" s="178"/>
      <c r="L4337" s="178"/>
      <c r="M4337" s="179"/>
      <c r="N4337" s="170"/>
      <c r="O4337" s="170"/>
      <c r="P4337" s="170"/>
      <c r="Q4337" s="170"/>
      <c r="R4337" s="172"/>
      <c r="S4337" s="174"/>
      <c r="T4337" s="210"/>
    </row>
    <row r="4338" spans="1:20" outlineLevel="1" x14ac:dyDescent="0.2">
      <c r="A4338" s="212">
        <v>46162</v>
      </c>
      <c r="B4338" s="181"/>
      <c r="C4338" s="94"/>
      <c r="D4338" s="94"/>
      <c r="E4338" s="94"/>
      <c r="F4338" s="94"/>
      <c r="G4338" s="94"/>
      <c r="H4338" s="94"/>
      <c r="I4338" s="94"/>
      <c r="J4338" s="94"/>
      <c r="K4338" s="94"/>
      <c r="L4338" s="94"/>
      <c r="M4338" s="94"/>
      <c r="N4338" s="94"/>
      <c r="O4338" s="94"/>
      <c r="P4338" s="94"/>
      <c r="Q4338" s="94"/>
      <c r="R4338" s="94"/>
      <c r="S4338" s="93" t="s">
        <v>47</v>
      </c>
      <c r="T4338" s="211"/>
    </row>
    <row r="4339" spans="1:20" ht="17" outlineLevel="1" thickBot="1" x14ac:dyDescent="0.25">
      <c r="A4339" s="92"/>
      <c r="B4339" s="42"/>
      <c r="C4339" s="42"/>
      <c r="D4339" s="42"/>
      <c r="E4339" s="42"/>
      <c r="F4339" s="42"/>
      <c r="G4339" s="42"/>
      <c r="H4339" s="42"/>
      <c r="I4339" s="42"/>
      <c r="J4339" s="42"/>
      <c r="K4339" s="42"/>
      <c r="L4339" s="42"/>
      <c r="M4339" s="42"/>
      <c r="N4339" s="42"/>
      <c r="O4339" s="42"/>
      <c r="P4339" s="42"/>
      <c r="Q4339" s="42"/>
      <c r="R4339" s="42"/>
      <c r="S4339" s="47"/>
      <c r="T4339" s="211"/>
    </row>
    <row r="4340" spans="1:20" ht="17" customHeight="1" outlineLevel="1" thickBot="1" x14ac:dyDescent="0.25">
      <c r="A4340" s="182" t="s">
        <v>5</v>
      </c>
      <c r="B4340" s="183"/>
      <c r="C4340" s="91" t="s">
        <v>6</v>
      </c>
      <c r="D4340" s="90" t="s">
        <v>7</v>
      </c>
      <c r="E4340" s="106" t="s">
        <v>440</v>
      </c>
      <c r="F4340" s="42"/>
      <c r="G4340" s="42"/>
      <c r="H4340" s="84" t="s">
        <v>8</v>
      </c>
      <c r="I4340" s="88"/>
      <c r="J4340" s="88"/>
      <c r="K4340" s="88"/>
      <c r="L4340" s="88"/>
      <c r="M4340" s="88"/>
      <c r="N4340" s="88"/>
      <c r="O4340" s="88"/>
      <c r="P4340" s="88"/>
      <c r="Q4340" s="88"/>
      <c r="S4340" s="87"/>
      <c r="T4340" s="211"/>
    </row>
    <row r="4341" spans="1:20" ht="16" customHeight="1" outlineLevel="1" x14ac:dyDescent="0.2">
      <c r="A4341" s="184"/>
      <c r="B4341" s="185"/>
      <c r="C4341" s="188"/>
      <c r="D4341" s="86" t="s">
        <v>9</v>
      </c>
      <c r="E4341" s="85" t="s">
        <v>181</v>
      </c>
      <c r="F4341" s="42"/>
      <c r="G4341" s="42"/>
      <c r="H4341" s="84" t="s">
        <v>10</v>
      </c>
      <c r="I4341" s="83"/>
      <c r="J4341" s="83"/>
      <c r="K4341" s="83"/>
      <c r="L4341" s="83"/>
      <c r="M4341" s="83"/>
      <c r="N4341" s="83"/>
      <c r="O4341" s="83"/>
      <c r="P4341" s="83"/>
      <c r="Q4341" s="83"/>
      <c r="R4341" s="191"/>
      <c r="S4341" s="192"/>
      <c r="T4341" s="211"/>
    </row>
    <row r="4342" spans="1:20" ht="16" customHeight="1" outlineLevel="1" x14ac:dyDescent="0.2">
      <c r="A4342" s="184"/>
      <c r="B4342" s="185"/>
      <c r="C4342" s="189"/>
      <c r="D4342" s="63" t="s">
        <v>11</v>
      </c>
      <c r="E4342" s="82" t="s">
        <v>50</v>
      </c>
      <c r="F4342" s="42"/>
      <c r="G4342" s="48"/>
      <c r="H4342" s="81"/>
      <c r="I4342" s="80"/>
      <c r="J4342" s="80"/>
      <c r="K4342" s="80"/>
      <c r="L4342" s="80"/>
      <c r="M4342" s="80"/>
      <c r="N4342" s="80"/>
      <c r="O4342" s="80"/>
      <c r="P4342" s="80"/>
      <c r="Q4342" s="80"/>
      <c r="R4342" s="191"/>
      <c r="S4342" s="192"/>
      <c r="T4342" s="211"/>
    </row>
    <row r="4343" spans="1:20" ht="16" customHeight="1" outlineLevel="1" thickBot="1" x14ac:dyDescent="0.25">
      <c r="A4343" s="184"/>
      <c r="B4343" s="185"/>
      <c r="C4343" s="189"/>
      <c r="D4343" s="63" t="s">
        <v>12</v>
      </c>
      <c r="E4343" s="130"/>
      <c r="F4343" s="42"/>
      <c r="G4343" s="48"/>
      <c r="H4343" s="81"/>
      <c r="I4343" s="80"/>
      <c r="J4343" s="80"/>
      <c r="K4343" s="80"/>
      <c r="L4343" s="80"/>
      <c r="M4343" s="80"/>
      <c r="N4343" s="80"/>
      <c r="O4343" s="80"/>
      <c r="P4343" s="80"/>
      <c r="Q4343" s="80"/>
      <c r="R4343" s="152"/>
      <c r="S4343" s="153"/>
      <c r="T4343" s="211"/>
    </row>
    <row r="4344" spans="1:20" ht="16" customHeight="1" outlineLevel="1" thickBot="1" x14ac:dyDescent="0.25">
      <c r="A4344" s="184"/>
      <c r="B4344" s="185"/>
      <c r="C4344" s="189"/>
      <c r="D4344" s="63" t="s">
        <v>13</v>
      </c>
      <c r="E4344" s="105" t="b">
        <v>0</v>
      </c>
      <c r="F4344" s="42"/>
      <c r="G4344" s="48"/>
      <c r="H4344" s="59" t="s">
        <v>14</v>
      </c>
      <c r="I4344" s="58">
        <v>48</v>
      </c>
      <c r="J4344" s="58">
        <v>50</v>
      </c>
      <c r="K4344" s="58">
        <v>52</v>
      </c>
      <c r="L4344" s="58">
        <v>54</v>
      </c>
      <c r="M4344" s="58">
        <v>56</v>
      </c>
      <c r="N4344" s="58">
        <v>58</v>
      </c>
      <c r="O4344" s="58">
        <v>60</v>
      </c>
      <c r="P4344" s="58">
        <v>62</v>
      </c>
      <c r="Q4344" s="57">
        <v>64</v>
      </c>
      <c r="S4344" s="79"/>
      <c r="T4344" s="211"/>
    </row>
    <row r="4345" spans="1:20" outlineLevel="1" x14ac:dyDescent="0.2">
      <c r="A4345" s="184"/>
      <c r="B4345" s="185"/>
      <c r="C4345" s="189"/>
      <c r="D4345" s="193"/>
      <c r="E4345" s="194"/>
      <c r="F4345" s="42"/>
      <c r="G4345" s="48"/>
      <c r="H4345" s="78">
        <f t="shared" ref="H4345:H4352" si="406">SUM(I4345:Q4345)</f>
        <v>13</v>
      </c>
      <c r="I4345" s="77">
        <v>1</v>
      </c>
      <c r="J4345" s="77">
        <v>3</v>
      </c>
      <c r="K4345" s="77">
        <v>4</v>
      </c>
      <c r="L4345" s="77">
        <v>3</v>
      </c>
      <c r="M4345" s="77">
        <v>2</v>
      </c>
      <c r="N4345" s="77"/>
      <c r="O4345" s="77"/>
      <c r="P4345" s="77"/>
      <c r="Q4345" s="77"/>
      <c r="R4345" s="195" t="s">
        <v>15</v>
      </c>
      <c r="S4345" s="196"/>
      <c r="T4345" s="211"/>
    </row>
    <row r="4346" spans="1:20" ht="16" customHeight="1" outlineLevel="1" x14ac:dyDescent="0.2">
      <c r="A4346" s="184"/>
      <c r="B4346" s="185"/>
      <c r="C4346" s="189"/>
      <c r="D4346" s="63" t="s">
        <v>16</v>
      </c>
      <c r="E4346" s="76" t="s">
        <v>345</v>
      </c>
      <c r="F4346" s="42"/>
      <c r="G4346" s="48"/>
      <c r="H4346" s="73">
        <f t="shared" si="406"/>
        <v>0</v>
      </c>
      <c r="I4346" s="68"/>
      <c r="J4346" s="68"/>
      <c r="K4346" s="68"/>
      <c r="L4346" s="68"/>
      <c r="M4346" s="68"/>
      <c r="N4346" s="68"/>
      <c r="O4346" s="68"/>
      <c r="P4346" s="68"/>
      <c r="Q4346" s="68"/>
      <c r="R4346" s="197"/>
      <c r="S4346" s="192"/>
      <c r="T4346" s="211"/>
    </row>
    <row r="4347" spans="1:20" ht="16" customHeight="1" outlineLevel="1" x14ac:dyDescent="0.2">
      <c r="A4347" s="184"/>
      <c r="B4347" s="185"/>
      <c r="C4347" s="189"/>
      <c r="D4347" s="63" t="s">
        <v>17</v>
      </c>
      <c r="E4347" s="75" t="s">
        <v>346</v>
      </c>
      <c r="F4347" s="42"/>
      <c r="G4347" s="42"/>
      <c r="H4347" s="73">
        <f t="shared" si="406"/>
        <v>0</v>
      </c>
      <c r="I4347" s="68"/>
      <c r="J4347" s="68"/>
      <c r="K4347" s="68"/>
      <c r="L4347" s="68"/>
      <c r="M4347" s="68"/>
      <c r="N4347" s="68"/>
      <c r="O4347" s="68"/>
      <c r="P4347" s="68"/>
      <c r="Q4347" s="68"/>
      <c r="R4347" s="197"/>
      <c r="S4347" s="192"/>
      <c r="T4347" s="211"/>
    </row>
    <row r="4348" spans="1:20" outlineLevel="1" x14ac:dyDescent="0.2">
      <c r="A4348" s="184"/>
      <c r="B4348" s="185"/>
      <c r="C4348" s="189"/>
      <c r="D4348" s="193"/>
      <c r="E4348" s="194"/>
      <c r="F4348" s="42"/>
      <c r="G4348" s="48"/>
      <c r="H4348" s="73">
        <f t="shared" si="406"/>
        <v>0</v>
      </c>
      <c r="I4348" s="68"/>
      <c r="J4348" s="68"/>
      <c r="K4348" s="68"/>
      <c r="L4348" s="68"/>
      <c r="M4348" s="68"/>
      <c r="N4348" s="68"/>
      <c r="O4348" s="68"/>
      <c r="P4348" s="68"/>
      <c r="Q4348" s="68"/>
      <c r="R4348" s="197"/>
      <c r="S4348" s="192"/>
      <c r="T4348" s="211"/>
    </row>
    <row r="4349" spans="1:20" ht="16" customHeight="1" outlineLevel="1" x14ac:dyDescent="0.2">
      <c r="A4349" s="184"/>
      <c r="B4349" s="185"/>
      <c r="C4349" s="189"/>
      <c r="D4349" s="63" t="s">
        <v>18</v>
      </c>
      <c r="E4349" s="76">
        <v>90</v>
      </c>
      <c r="F4349" s="42"/>
      <c r="G4349" s="48"/>
      <c r="H4349" s="73">
        <f t="shared" si="406"/>
        <v>0</v>
      </c>
      <c r="I4349" s="68"/>
      <c r="J4349" s="68"/>
      <c r="K4349" s="68"/>
      <c r="L4349" s="68"/>
      <c r="M4349" s="68"/>
      <c r="N4349" s="68"/>
      <c r="O4349" s="68"/>
      <c r="P4349" s="68"/>
      <c r="Q4349" s="68"/>
      <c r="R4349" s="197"/>
      <c r="S4349" s="192"/>
      <c r="T4349" s="211"/>
    </row>
    <row r="4350" spans="1:20" ht="16" customHeight="1" outlineLevel="1" x14ac:dyDescent="0.2">
      <c r="A4350" s="184"/>
      <c r="B4350" s="185"/>
      <c r="C4350" s="189"/>
      <c r="D4350" s="63" t="s">
        <v>19</v>
      </c>
      <c r="E4350" s="75">
        <f>SUM(G4363:G4377)</f>
        <v>12.5</v>
      </c>
      <c r="F4350" s="42"/>
      <c r="G4350" s="42"/>
      <c r="H4350" s="73">
        <f t="shared" si="406"/>
        <v>0</v>
      </c>
      <c r="I4350" s="68"/>
      <c r="J4350" s="68"/>
      <c r="K4350" s="68"/>
      <c r="L4350" s="68"/>
      <c r="M4350" s="68"/>
      <c r="N4350" s="68"/>
      <c r="O4350" s="68"/>
      <c r="P4350" s="68"/>
      <c r="Q4350" s="68"/>
      <c r="R4350" s="197"/>
      <c r="S4350" s="192"/>
      <c r="T4350" s="211"/>
    </row>
    <row r="4351" spans="1:20" outlineLevel="1" x14ac:dyDescent="0.2">
      <c r="A4351" s="184"/>
      <c r="B4351" s="185"/>
      <c r="C4351" s="189"/>
      <c r="D4351" s="193"/>
      <c r="E4351" s="194"/>
      <c r="F4351" s="42"/>
      <c r="G4351" s="48"/>
      <c r="H4351" s="73">
        <f t="shared" si="406"/>
        <v>0</v>
      </c>
      <c r="I4351" s="68"/>
      <c r="J4351" s="68"/>
      <c r="K4351" s="68"/>
      <c r="L4351" s="68"/>
      <c r="M4351" s="68"/>
      <c r="N4351" s="68"/>
      <c r="O4351" s="68"/>
      <c r="P4351" s="68"/>
      <c r="Q4351" s="68"/>
      <c r="R4351" s="197"/>
      <c r="S4351" s="192"/>
      <c r="T4351" s="211"/>
    </row>
    <row r="4352" spans="1:20" ht="16" customHeight="1" outlineLevel="1" x14ac:dyDescent="0.2">
      <c r="A4352" s="184"/>
      <c r="B4352" s="185"/>
      <c r="C4352" s="189"/>
      <c r="D4352" s="63" t="s">
        <v>20</v>
      </c>
      <c r="E4352" s="75">
        <f>SUM(E4349:E4350)</f>
        <v>102.5</v>
      </c>
      <c r="F4352" s="42"/>
      <c r="G4352" s="74"/>
      <c r="H4352" s="73">
        <f t="shared" si="406"/>
        <v>0</v>
      </c>
      <c r="I4352" s="68"/>
      <c r="J4352" s="68"/>
      <c r="K4352" s="68"/>
      <c r="L4352" s="68"/>
      <c r="M4352" s="68"/>
      <c r="N4352" s="68"/>
      <c r="O4352" s="68"/>
      <c r="P4352" s="68"/>
      <c r="Q4352" s="68"/>
      <c r="R4352" s="197"/>
      <c r="S4352" s="192"/>
      <c r="T4352" s="211"/>
    </row>
    <row r="4353" spans="1:20" ht="16" customHeight="1" outlineLevel="1" x14ac:dyDescent="0.2">
      <c r="A4353" s="184"/>
      <c r="B4353" s="185"/>
      <c r="C4353" s="189"/>
      <c r="D4353" s="63" t="s">
        <v>21</v>
      </c>
      <c r="E4353" s="72">
        <f>SUM(E4355/E4352)</f>
        <v>5.6097560975609753</v>
      </c>
      <c r="F4353" s="42"/>
      <c r="G4353" s="71" t="s">
        <v>11</v>
      </c>
      <c r="H4353" s="69">
        <f>H4345</f>
        <v>13</v>
      </c>
      <c r="I4353" s="68"/>
      <c r="J4353" s="68"/>
      <c r="K4353" s="68"/>
      <c r="L4353" s="68"/>
      <c r="M4353" s="68"/>
      <c r="N4353" s="68"/>
      <c r="O4353" s="68"/>
      <c r="P4353" s="68"/>
      <c r="Q4353" s="67"/>
      <c r="R4353" s="197"/>
      <c r="S4353" s="192"/>
      <c r="T4353" s="211"/>
    </row>
    <row r="4354" spans="1:20" ht="17" outlineLevel="1" thickBot="1" x14ac:dyDescent="0.25">
      <c r="A4354" s="184"/>
      <c r="B4354" s="185"/>
      <c r="C4354" s="189"/>
      <c r="D4354" s="193"/>
      <c r="E4354" s="194"/>
      <c r="F4354" s="42"/>
      <c r="G4354" s="70" t="s">
        <v>22</v>
      </c>
      <c r="H4354" s="69">
        <v>0</v>
      </c>
      <c r="I4354" s="68"/>
      <c r="J4354" s="68"/>
      <c r="K4354" s="68"/>
      <c r="L4354" s="68"/>
      <c r="M4354" s="68"/>
      <c r="N4354" s="68"/>
      <c r="O4354" s="68"/>
      <c r="P4354" s="68"/>
      <c r="Q4354" s="67"/>
      <c r="R4354" s="197"/>
      <c r="S4354" s="192"/>
      <c r="T4354" s="211"/>
    </row>
    <row r="4355" spans="1:20" ht="16" customHeight="1" outlineLevel="1" thickBot="1" x14ac:dyDescent="0.25">
      <c r="A4355" s="184"/>
      <c r="B4355" s="185"/>
      <c r="C4355" s="189"/>
      <c r="D4355" s="63" t="s">
        <v>23</v>
      </c>
      <c r="E4355" s="66">
        <v>575</v>
      </c>
      <c r="G4355" s="48"/>
      <c r="H4355" s="65">
        <f>SUM(H4353:H4354)</f>
        <v>13</v>
      </c>
      <c r="I4355" s="64">
        <f t="shared" ref="I4355:Q4355" si="407">SUM(I4345:I4352)</f>
        <v>1</v>
      </c>
      <c r="J4355" s="64">
        <f t="shared" si="407"/>
        <v>3</v>
      </c>
      <c r="K4355" s="64">
        <f t="shared" si="407"/>
        <v>4</v>
      </c>
      <c r="L4355" s="64">
        <f t="shared" si="407"/>
        <v>3</v>
      </c>
      <c r="M4355" s="64">
        <f t="shared" si="407"/>
        <v>2</v>
      </c>
      <c r="N4355" s="64">
        <f t="shared" si="407"/>
        <v>0</v>
      </c>
      <c r="O4355" s="64">
        <f t="shared" si="407"/>
        <v>0</v>
      </c>
      <c r="P4355" s="64">
        <f t="shared" si="407"/>
        <v>0</v>
      </c>
      <c r="Q4355" s="64">
        <f t="shared" si="407"/>
        <v>0</v>
      </c>
      <c r="R4355" s="197"/>
      <c r="S4355" s="192"/>
      <c r="T4355" s="211"/>
    </row>
    <row r="4356" spans="1:20" ht="17" customHeight="1" outlineLevel="1" thickBot="1" x14ac:dyDescent="0.25">
      <c r="A4356" s="184"/>
      <c r="B4356" s="185"/>
      <c r="C4356" s="189"/>
      <c r="D4356" s="63" t="s">
        <v>24</v>
      </c>
      <c r="E4356" s="62">
        <f>SUM(E4355/2.5)</f>
        <v>230</v>
      </c>
      <c r="F4356" s="42"/>
      <c r="G4356" s="61"/>
      <c r="H4356" s="60" t="s">
        <v>14</v>
      </c>
      <c r="I4356" s="59">
        <v>48</v>
      </c>
      <c r="J4356" s="58">
        <v>50</v>
      </c>
      <c r="K4356" s="58">
        <v>52</v>
      </c>
      <c r="L4356" s="58">
        <v>54</v>
      </c>
      <c r="M4356" s="58">
        <v>56</v>
      </c>
      <c r="N4356" s="58">
        <v>58</v>
      </c>
      <c r="O4356" s="58">
        <v>60</v>
      </c>
      <c r="P4356" s="58">
        <v>62</v>
      </c>
      <c r="Q4356" s="57">
        <v>64</v>
      </c>
      <c r="R4356" s="197"/>
      <c r="S4356" s="192"/>
      <c r="T4356" s="211"/>
    </row>
    <row r="4357" spans="1:20" ht="17" outlineLevel="1" thickBot="1" x14ac:dyDescent="0.25">
      <c r="A4357" s="186"/>
      <c r="B4357" s="187"/>
      <c r="C4357" s="190"/>
      <c r="D4357" s="56" t="s">
        <v>25</v>
      </c>
      <c r="E4357" s="55">
        <f>SUM(E4355/2.2)</f>
        <v>261.36363636363632</v>
      </c>
      <c r="F4357" s="42"/>
      <c r="G4357" s="42"/>
      <c r="H4357" s="42"/>
      <c r="I4357" s="42"/>
      <c r="J4357" s="42"/>
      <c r="K4357" s="42"/>
      <c r="L4357" s="42"/>
      <c r="M4357" s="42"/>
      <c r="N4357" s="42"/>
      <c r="O4357" s="42"/>
      <c r="P4357" s="42"/>
      <c r="Q4357" s="42"/>
      <c r="R4357" s="198"/>
      <c r="S4357" s="199"/>
      <c r="T4357" s="211"/>
    </row>
    <row r="4358" spans="1:20" ht="17" outlineLevel="1" thickBot="1" x14ac:dyDescent="0.25">
      <c r="A4358" s="54" t="s">
        <v>26</v>
      </c>
      <c r="B4358" s="53"/>
      <c r="C4358" s="42"/>
      <c r="D4358" s="48"/>
      <c r="E4358" s="52"/>
      <c r="F4358" s="42"/>
      <c r="S4358" s="28"/>
      <c r="T4358" s="211"/>
    </row>
    <row r="4359" spans="1:20" outlineLevel="1" x14ac:dyDescent="0.2">
      <c r="A4359" s="51" t="s">
        <v>27</v>
      </c>
      <c r="B4359" s="50"/>
      <c r="C4359" s="42"/>
      <c r="D4359" s="48"/>
      <c r="E4359" s="42"/>
      <c r="F4359" s="42"/>
      <c r="R4359" s="42"/>
      <c r="S4359" s="47"/>
      <c r="T4359" s="211"/>
    </row>
    <row r="4360" spans="1:20" outlineLevel="1" x14ac:dyDescent="0.2">
      <c r="A4360" s="49"/>
      <c r="B4360" s="42"/>
      <c r="C4360" s="42"/>
      <c r="D4360" s="48"/>
      <c r="E4360" s="42"/>
      <c r="F4360" s="42"/>
      <c r="G4360" s="42"/>
      <c r="H4360" s="42"/>
      <c r="I4360" s="42"/>
      <c r="J4360" s="42"/>
      <c r="K4360" s="42"/>
      <c r="L4360" s="42"/>
      <c r="M4360" s="42"/>
      <c r="N4360" s="42"/>
      <c r="O4360" s="42"/>
      <c r="P4360" s="42"/>
      <c r="Q4360" s="42"/>
      <c r="R4360" s="42"/>
      <c r="S4360" s="47"/>
      <c r="T4360" s="211"/>
    </row>
    <row r="4361" spans="1:20" ht="17" outlineLevel="1" thickBot="1" x14ac:dyDescent="0.25">
      <c r="A4361" s="49" t="s">
        <v>28</v>
      </c>
      <c r="B4361" s="42"/>
      <c r="C4361" s="42"/>
      <c r="D4361" s="48"/>
      <c r="E4361" s="42"/>
      <c r="F4361" s="42"/>
      <c r="G4361" s="42"/>
      <c r="H4361" s="42"/>
      <c r="I4361" s="42"/>
      <c r="J4361" s="42"/>
      <c r="K4361" s="42"/>
      <c r="L4361" s="42"/>
      <c r="M4361" s="42"/>
      <c r="N4361" s="42"/>
      <c r="O4361" s="42"/>
      <c r="P4361" s="42"/>
      <c r="Q4361" s="42"/>
      <c r="R4361" s="42"/>
      <c r="S4361" s="47"/>
      <c r="T4361" s="211"/>
    </row>
    <row r="4362" spans="1:20" outlineLevel="1" x14ac:dyDescent="0.2">
      <c r="A4362" s="46" t="s">
        <v>29</v>
      </c>
      <c r="B4362" s="45" t="s">
        <v>30</v>
      </c>
      <c r="C4362" s="44" t="s">
        <v>31</v>
      </c>
      <c r="D4362" s="44" t="s">
        <v>32</v>
      </c>
      <c r="E4362" s="44" t="s">
        <v>33</v>
      </c>
      <c r="F4362" s="44" t="s">
        <v>34</v>
      </c>
      <c r="G4362" s="44" t="s">
        <v>35</v>
      </c>
      <c r="H4362" s="43" t="s">
        <v>36</v>
      </c>
      <c r="I4362" s="200" t="s">
        <v>37</v>
      </c>
      <c r="J4362" s="201"/>
      <c r="K4362" s="202"/>
      <c r="L4362" s="202"/>
      <c r="M4362" s="202"/>
      <c r="N4362" s="202"/>
      <c r="O4362" s="202"/>
      <c r="P4362" s="42"/>
      <c r="Q4362" s="42"/>
      <c r="R4362" s="42"/>
      <c r="S4362" s="28"/>
      <c r="T4362" s="211"/>
    </row>
    <row r="4363" spans="1:20" ht="17" outlineLevel="1" x14ac:dyDescent="0.2">
      <c r="A4363" s="38" t="s">
        <v>54</v>
      </c>
      <c r="B4363" s="37" t="s">
        <v>437</v>
      </c>
      <c r="C4363" s="36" t="s">
        <v>441</v>
      </c>
      <c r="D4363" s="35">
        <v>1.85</v>
      </c>
      <c r="E4363" s="41">
        <f>D4363*H4355</f>
        <v>24.05</v>
      </c>
      <c r="F4363" s="33" cm="1">
        <f t="array" ref="F4363">IFERROR(_xlfn.XLOOKUP(1,(TabFournisseurs[TYPE]=A4363)*(TabFournisseurs[SUPPLIER2]=B4363)*(TabFournisseurs[REF PRODUCT]=C4363),TabFournisseurs[Cost / per m]),0)</f>
        <v>0</v>
      </c>
      <c r="G4363" s="96">
        <f>F4363*D4363</f>
        <v>0</v>
      </c>
      <c r="H4363" s="40">
        <f>G4363*H4355</f>
        <v>0</v>
      </c>
      <c r="I4363" s="203"/>
      <c r="J4363" s="201"/>
      <c r="K4363" s="156"/>
      <c r="L4363" s="156"/>
      <c r="M4363" s="156"/>
      <c r="N4363" s="156"/>
      <c r="O4363" s="156"/>
      <c r="P4363" s="156"/>
      <c r="Q4363" s="156"/>
      <c r="R4363" s="156"/>
      <c r="S4363" s="157"/>
      <c r="T4363" s="211"/>
    </row>
    <row r="4364" spans="1:20" outlineLevel="1" x14ac:dyDescent="0.2">
      <c r="A4364" s="38"/>
      <c r="B4364" s="37"/>
      <c r="C4364" s="36"/>
      <c r="D4364" s="35"/>
      <c r="E4364" s="34">
        <f>D4364*H4355</f>
        <v>0</v>
      </c>
      <c r="F4364" s="33" cm="1">
        <f t="array" ref="F4364">IFERROR(_xlfn.XLOOKUP(1,(TabFournisseurs[TYPE]=A4364)*(TabFournisseurs[SUPPLIER2]=B4364)*(TabFournisseurs[REF PRODUCT]=C4364),TabFournisseurs[Cost / per m]),0)</f>
        <v>0</v>
      </c>
      <c r="G4364" s="32">
        <f t="shared" ref="G4364:G4375" si="408">F4364*D4364</f>
        <v>0</v>
      </c>
      <c r="H4364" s="31">
        <f>G4364*H4355</f>
        <v>0</v>
      </c>
      <c r="I4364" s="39"/>
      <c r="J4364" s="39"/>
      <c r="K4364" s="156"/>
      <c r="L4364" s="156"/>
      <c r="M4364" s="156"/>
      <c r="N4364" s="156"/>
      <c r="O4364" s="156"/>
      <c r="P4364" s="156"/>
      <c r="Q4364" s="156"/>
      <c r="R4364" s="156"/>
      <c r="S4364" s="157"/>
      <c r="T4364" s="211"/>
    </row>
    <row r="4365" spans="1:20" outlineLevel="1" x14ac:dyDescent="0.2">
      <c r="A4365" s="38"/>
      <c r="B4365" s="37"/>
      <c r="C4365" s="36"/>
      <c r="D4365" s="35"/>
      <c r="E4365" s="34">
        <f>D4365*H4355</f>
        <v>0</v>
      </c>
      <c r="F4365" s="33" cm="1">
        <f t="array" ref="F4365">IFERROR(_xlfn.XLOOKUP(1,(TabFournisseurs[TYPE]=A4365)*(TabFournisseurs[SUPPLIER2]=B4365)*(TabFournisseurs[REF PRODUCT]=C4365),TabFournisseurs[Cost / per m]),0)</f>
        <v>0</v>
      </c>
      <c r="G4365" s="32">
        <f t="shared" si="408"/>
        <v>0</v>
      </c>
      <c r="H4365" s="31">
        <f>G4365*H4355</f>
        <v>0</v>
      </c>
      <c r="I4365" s="39"/>
      <c r="J4365" s="39"/>
      <c r="K4365" s="156"/>
      <c r="L4365" s="156"/>
      <c r="M4365" s="156"/>
      <c r="N4365" s="156"/>
      <c r="O4365" s="156"/>
      <c r="P4365" s="156"/>
      <c r="Q4365" s="156"/>
      <c r="R4365" s="156"/>
      <c r="S4365" s="157"/>
      <c r="T4365" s="211"/>
    </row>
    <row r="4366" spans="1:20" outlineLevel="1" x14ac:dyDescent="0.2">
      <c r="A4366" s="38"/>
      <c r="B4366" s="37"/>
      <c r="C4366" s="36"/>
      <c r="D4366" s="35"/>
      <c r="E4366" s="34">
        <f>D4366*H4355</f>
        <v>0</v>
      </c>
      <c r="F4366" s="33" cm="1">
        <f t="array" ref="F4366">IFERROR(_xlfn.XLOOKUP(1,(TabFournisseurs[TYPE]=A4366)*(TabFournisseurs[SUPPLIER2]=B4366)*(TabFournisseurs[REF PRODUCT]=C4366),TabFournisseurs[Cost / per m]),0)</f>
        <v>0</v>
      </c>
      <c r="G4366" s="32">
        <f t="shared" si="408"/>
        <v>0</v>
      </c>
      <c r="H4366" s="31">
        <f>G4366*H4355</f>
        <v>0</v>
      </c>
      <c r="I4366" s="30"/>
      <c r="J4366" s="30"/>
      <c r="K4366" s="156"/>
      <c r="L4366" s="156"/>
      <c r="M4366" s="156"/>
      <c r="N4366" s="156"/>
      <c r="O4366" s="156"/>
      <c r="P4366" s="156"/>
      <c r="Q4366" s="156"/>
      <c r="R4366" s="156"/>
      <c r="S4366" s="157"/>
      <c r="T4366" s="211"/>
    </row>
    <row r="4367" spans="1:20" outlineLevel="1" x14ac:dyDescent="0.2">
      <c r="A4367" s="38"/>
      <c r="B4367" s="37"/>
      <c r="C4367" s="36"/>
      <c r="D4367" s="35"/>
      <c r="E4367" s="34">
        <f>D4367*H4355</f>
        <v>0</v>
      </c>
      <c r="F4367" s="33" cm="1">
        <f t="array" ref="F4367">IFERROR(_xlfn.XLOOKUP(1,(TabFournisseurs[TYPE]=A4367)*(TabFournisseurs[SUPPLIER2]=B4367)*(TabFournisseurs[REF PRODUCT]=C4367),TabFournisseurs[Cost / per m]),0)</f>
        <v>0</v>
      </c>
      <c r="G4367" s="32">
        <f t="shared" si="408"/>
        <v>0</v>
      </c>
      <c r="H4367" s="31">
        <f>G4367*H4355</f>
        <v>0</v>
      </c>
      <c r="I4367" s="30"/>
      <c r="J4367" s="30"/>
      <c r="K4367" s="29"/>
      <c r="L4367" s="29"/>
      <c r="M4367" s="29"/>
      <c r="N4367" s="29"/>
      <c r="O4367" s="29"/>
      <c r="P4367" s="29"/>
      <c r="Q4367" s="29"/>
      <c r="R4367" s="29"/>
      <c r="S4367" s="28"/>
      <c r="T4367" s="211"/>
    </row>
    <row r="4368" spans="1:20" outlineLevel="1" x14ac:dyDescent="0.2">
      <c r="A4368" s="38"/>
      <c r="B4368" s="37"/>
      <c r="C4368" s="36"/>
      <c r="D4368" s="35"/>
      <c r="E4368" s="34">
        <f>D4368*H4355</f>
        <v>0</v>
      </c>
      <c r="F4368" s="33" cm="1">
        <f t="array" ref="F4368">IFERROR(_xlfn.XLOOKUP(1,(TabFournisseurs[TYPE]=A4368)*(TabFournisseurs[SUPPLIER2]=B4368)*(TabFournisseurs[REF PRODUCT]=C4368),TabFournisseurs[Cost / per m]),0)</f>
        <v>0</v>
      </c>
      <c r="G4368" s="32">
        <f t="shared" si="408"/>
        <v>0</v>
      </c>
      <c r="H4368" s="31">
        <f>G4368*H4355</f>
        <v>0</v>
      </c>
      <c r="I4368" s="158"/>
      <c r="J4368" s="159"/>
      <c r="K4368" s="29"/>
      <c r="L4368" s="29"/>
      <c r="M4368" s="29"/>
      <c r="N4368" s="29"/>
      <c r="O4368" s="29"/>
      <c r="P4368" s="29"/>
      <c r="Q4368" s="29"/>
      <c r="R4368" s="29"/>
      <c r="S4368" s="28"/>
      <c r="T4368" s="211"/>
    </row>
    <row r="4369" spans="1:20" outlineLevel="1" x14ac:dyDescent="0.2">
      <c r="A4369" s="38"/>
      <c r="B4369" s="37"/>
      <c r="C4369" s="36"/>
      <c r="D4369" s="35"/>
      <c r="E4369" s="34">
        <f>D4369*H4355</f>
        <v>0</v>
      </c>
      <c r="F4369" s="33" cm="1">
        <f t="array" ref="F4369">IFERROR(_xlfn.XLOOKUP(1,(TabFournisseurs[TYPE]=A4369)*(TabFournisseurs[SUPPLIER2]=B4369)*(TabFournisseurs[REF PRODUCT]=C4369),TabFournisseurs[Cost / per m]),0)</f>
        <v>0</v>
      </c>
      <c r="G4369" s="32">
        <f t="shared" si="408"/>
        <v>0</v>
      </c>
      <c r="H4369" s="31">
        <f>G4369*H4355</f>
        <v>0</v>
      </c>
      <c r="I4369" s="30"/>
      <c r="J4369" s="30"/>
      <c r="K4369" s="29"/>
      <c r="L4369" s="29"/>
      <c r="M4369" s="29"/>
      <c r="N4369" s="29"/>
      <c r="O4369" s="29"/>
      <c r="P4369" s="29"/>
      <c r="Q4369" s="29"/>
      <c r="R4369" s="29"/>
      <c r="S4369" s="28"/>
      <c r="T4369" s="211"/>
    </row>
    <row r="4370" spans="1:20" outlineLevel="1" x14ac:dyDescent="0.2">
      <c r="A4370" s="38"/>
      <c r="B4370" s="37"/>
      <c r="C4370" s="36"/>
      <c r="D4370" s="35"/>
      <c r="E4370" s="34">
        <f>D4370*H4355</f>
        <v>0</v>
      </c>
      <c r="F4370" s="33" cm="1">
        <f t="array" ref="F4370">IFERROR(_xlfn.XLOOKUP(1,(TabFournisseurs[TYPE]=A4370)*(TabFournisseurs[SUPPLIER2]=B4370)*(TabFournisseurs[REF PRODUCT]=C4370),TabFournisseurs[Cost / per m]),0)</f>
        <v>0</v>
      </c>
      <c r="G4370" s="32">
        <f t="shared" si="408"/>
        <v>0</v>
      </c>
      <c r="H4370" s="31">
        <f>G4370*H4355</f>
        <v>0</v>
      </c>
      <c r="I4370" s="30"/>
      <c r="J4370" s="30"/>
      <c r="K4370" s="29"/>
      <c r="L4370" s="29"/>
      <c r="M4370" s="29"/>
      <c r="N4370" s="29"/>
      <c r="O4370" s="29"/>
      <c r="P4370" s="29"/>
      <c r="Q4370" s="29"/>
      <c r="R4370" s="29"/>
      <c r="S4370" s="28"/>
      <c r="T4370" s="211"/>
    </row>
    <row r="4371" spans="1:20" outlineLevel="1" x14ac:dyDescent="0.2">
      <c r="A4371" s="38"/>
      <c r="B4371" s="37"/>
      <c r="C4371" s="36"/>
      <c r="D4371" s="35"/>
      <c r="E4371" s="34">
        <f>D4371*H4355</f>
        <v>0</v>
      </c>
      <c r="F4371" s="33" cm="1">
        <f t="array" ref="F4371">IFERROR(_xlfn.XLOOKUP(1,(TabFournisseurs[TYPE]=A4371)*(TabFournisseurs[SUPPLIER2]=B4371)*(TabFournisseurs[REF PRODUCT]=C4371),TabFournisseurs[Cost / per m]),0)</f>
        <v>0</v>
      </c>
      <c r="G4371" s="32">
        <f t="shared" si="408"/>
        <v>0</v>
      </c>
      <c r="H4371" s="31">
        <f>G4371*H4355</f>
        <v>0</v>
      </c>
      <c r="I4371" s="30"/>
      <c r="J4371" s="30"/>
      <c r="K4371" s="29"/>
      <c r="L4371" s="29"/>
      <c r="M4371" s="29"/>
      <c r="N4371" s="29"/>
      <c r="O4371" s="29"/>
      <c r="P4371" s="29"/>
      <c r="Q4371" s="29"/>
      <c r="R4371" s="29"/>
      <c r="S4371" s="28"/>
      <c r="T4371" s="211"/>
    </row>
    <row r="4372" spans="1:20" outlineLevel="1" x14ac:dyDescent="0.2">
      <c r="A4372" s="38"/>
      <c r="B4372" s="37"/>
      <c r="C4372" s="36"/>
      <c r="D4372" s="35"/>
      <c r="E4372" s="34">
        <f>D4372*H4355</f>
        <v>0</v>
      </c>
      <c r="F4372" s="33" cm="1">
        <f t="array" ref="F4372">IFERROR(_xlfn.XLOOKUP(1,(TabFournisseurs[TYPE]=A4372)*(TabFournisseurs[SUPPLIER2]=B4372)*(TabFournisseurs[REF PRODUCT]=C4372),TabFournisseurs[Cost / per m]),0)</f>
        <v>0</v>
      </c>
      <c r="G4372" s="32">
        <f t="shared" si="408"/>
        <v>0</v>
      </c>
      <c r="H4372" s="31">
        <f>G4372*H4355</f>
        <v>0</v>
      </c>
      <c r="I4372" s="30"/>
      <c r="J4372" s="30"/>
      <c r="K4372" s="29"/>
      <c r="L4372" s="29"/>
      <c r="M4372" s="29"/>
      <c r="N4372" s="29"/>
      <c r="O4372" s="29"/>
      <c r="P4372" s="29"/>
      <c r="Q4372" s="29"/>
      <c r="R4372" s="29"/>
      <c r="S4372" s="28"/>
      <c r="T4372" s="211"/>
    </row>
    <row r="4373" spans="1:20" outlineLevel="1" x14ac:dyDescent="0.2">
      <c r="A4373" s="38"/>
      <c r="B4373" s="37"/>
      <c r="C4373" s="36"/>
      <c r="D4373" s="35"/>
      <c r="E4373" s="34">
        <f>D4373*H4355</f>
        <v>0</v>
      </c>
      <c r="F4373" s="33" cm="1">
        <f t="array" ref="F4373">IFERROR(_xlfn.XLOOKUP(1,(TabFournisseurs[TYPE]=A4373)*(TabFournisseurs[SUPPLIER2]=B4373)*(TabFournisseurs[REF PRODUCT]=C4373),TabFournisseurs[Cost / per m]),0)</f>
        <v>0</v>
      </c>
      <c r="G4373" s="32">
        <f t="shared" si="408"/>
        <v>0</v>
      </c>
      <c r="H4373" s="31">
        <f>G4373*H4355</f>
        <v>0</v>
      </c>
      <c r="I4373" s="30"/>
      <c r="J4373" s="30"/>
      <c r="K4373" s="29"/>
      <c r="L4373" s="29"/>
      <c r="M4373" s="29"/>
      <c r="N4373" s="29"/>
      <c r="O4373" s="29"/>
      <c r="P4373" s="29"/>
      <c r="Q4373" s="29"/>
      <c r="R4373" s="29"/>
      <c r="S4373" s="28"/>
      <c r="T4373" s="211"/>
    </row>
    <row r="4374" spans="1:20" outlineLevel="1" x14ac:dyDescent="0.2">
      <c r="A4374" s="38"/>
      <c r="B4374" s="37"/>
      <c r="C4374" s="36"/>
      <c r="D4374" s="35"/>
      <c r="E4374" s="34">
        <f>D4374*H4355</f>
        <v>0</v>
      </c>
      <c r="F4374" s="33" cm="1">
        <f t="array" ref="F4374">IFERROR(_xlfn.XLOOKUP(1,(TabFournisseurs[TYPE]=A4374)*(TabFournisseurs[SUPPLIER2]=B4374)*(TabFournisseurs[REF PRODUCT]=C4374),TabFournisseurs[Cost / per m]),0)</f>
        <v>0</v>
      </c>
      <c r="G4374" s="32">
        <f t="shared" si="408"/>
        <v>0</v>
      </c>
      <c r="H4374" s="31">
        <f>G4374*H4355</f>
        <v>0</v>
      </c>
      <c r="I4374" s="30"/>
      <c r="J4374" s="30"/>
      <c r="K4374" s="29"/>
      <c r="L4374" s="29"/>
      <c r="M4374" s="29"/>
      <c r="N4374" s="29"/>
      <c r="O4374" s="29"/>
      <c r="P4374" s="29"/>
      <c r="Q4374" s="29"/>
      <c r="R4374" s="29"/>
      <c r="S4374" s="28"/>
      <c r="T4374" s="211"/>
    </row>
    <row r="4375" spans="1:20" outlineLevel="1" x14ac:dyDescent="0.2">
      <c r="A4375" s="38"/>
      <c r="B4375" s="37"/>
      <c r="C4375" s="36"/>
      <c r="D4375" s="35">
        <v>1</v>
      </c>
      <c r="E4375" s="34">
        <f>D4375*H4355</f>
        <v>13</v>
      </c>
      <c r="F4375" s="33">
        <v>10</v>
      </c>
      <c r="G4375" s="32">
        <f t="shared" si="408"/>
        <v>10</v>
      </c>
      <c r="H4375" s="31">
        <f>G4375*H4355</f>
        <v>130</v>
      </c>
      <c r="I4375" s="30"/>
      <c r="J4375" s="30"/>
      <c r="K4375" s="29"/>
      <c r="L4375" s="29"/>
      <c r="M4375" s="29"/>
      <c r="N4375" s="29"/>
      <c r="O4375" s="29"/>
      <c r="P4375" s="29"/>
      <c r="Q4375" s="29"/>
      <c r="R4375" s="29"/>
      <c r="S4375" s="28"/>
      <c r="T4375" s="211"/>
    </row>
    <row r="4376" spans="1:20" ht="17" outlineLevel="1" x14ac:dyDescent="0.2">
      <c r="A4376" s="38" t="s">
        <v>38</v>
      </c>
      <c r="B4376" s="37" t="s">
        <v>40</v>
      </c>
      <c r="C4376" s="36" t="s">
        <v>41</v>
      </c>
      <c r="D4376" s="35">
        <v>1</v>
      </c>
      <c r="E4376" s="34">
        <f>D4376*H4355</f>
        <v>13</v>
      </c>
      <c r="F4376" s="33" cm="1">
        <f t="array" ref="F4376">IFERROR(_xlfn.XLOOKUP(1,(TabFournisseurs[TYPE]=A4376)*(TabFournisseurs[SUPPLIER2]=B4376)*(TabFournisseurs[REF PRODUCT]=C4376),TabFournisseurs[Cost / per m]),0)</f>
        <v>2</v>
      </c>
      <c r="G4376" s="32">
        <f t="shared" ref="G4376:G4377" si="409">F4376*D4376</f>
        <v>2</v>
      </c>
      <c r="H4376" s="31">
        <f>G4376*H4355</f>
        <v>26</v>
      </c>
      <c r="I4376" s="30"/>
      <c r="J4376" s="30"/>
      <c r="K4376" s="29"/>
      <c r="L4376" s="29"/>
      <c r="M4376" s="29"/>
      <c r="N4376" s="29"/>
      <c r="O4376" s="29"/>
      <c r="P4376" s="29"/>
      <c r="Q4376" s="29"/>
      <c r="R4376" s="29"/>
      <c r="S4376" s="28"/>
      <c r="T4376" s="211"/>
    </row>
    <row r="4377" spans="1:20" ht="18" outlineLevel="1" thickBot="1" x14ac:dyDescent="0.25">
      <c r="A4377" s="27" t="s">
        <v>38</v>
      </c>
      <c r="B4377" s="26" t="s">
        <v>42</v>
      </c>
      <c r="C4377" s="25" t="s">
        <v>43</v>
      </c>
      <c r="D4377" s="24">
        <v>1</v>
      </c>
      <c r="E4377" s="23">
        <f>D4377*H4355</f>
        <v>13</v>
      </c>
      <c r="F4377" s="22" cm="1">
        <f t="array" ref="F4377">IFERROR(_xlfn.XLOOKUP(1,(TabFournisseurs[TYPE]=A4377)*(TabFournisseurs[SUPPLIER2]=B4377)*(TabFournisseurs[REF PRODUCT]=C4377),TabFournisseurs[Cost / per m]),0)</f>
        <v>0.5</v>
      </c>
      <c r="G4377" s="21">
        <f t="shared" si="409"/>
        <v>0.5</v>
      </c>
      <c r="H4377" s="20">
        <f>G4377*H4355</f>
        <v>6.5</v>
      </c>
      <c r="I4377" s="19"/>
      <c r="J4377" s="19"/>
      <c r="K4377" s="18"/>
      <c r="L4377" s="18"/>
      <c r="M4377" s="18"/>
      <c r="N4377" s="18"/>
      <c r="O4377" s="18"/>
      <c r="P4377" s="18"/>
      <c r="Q4377" s="18"/>
      <c r="R4377" s="18"/>
      <c r="S4377" s="17"/>
      <c r="T4377" s="211"/>
    </row>
    <row r="4378" spans="1:20" ht="17" thickBot="1" x14ac:dyDescent="0.25">
      <c r="A4378" s="95"/>
      <c r="B4378" s="95"/>
      <c r="C4378" s="95"/>
      <c r="D4378" s="95"/>
      <c r="E4378" s="95"/>
      <c r="F4378" s="95"/>
      <c r="G4378" s="95"/>
      <c r="H4378" s="95"/>
      <c r="I4378" s="95"/>
      <c r="J4378" s="95"/>
      <c r="K4378" s="95"/>
      <c r="L4378" s="95"/>
      <c r="M4378" s="95"/>
      <c r="N4378" s="95"/>
      <c r="O4378" s="95"/>
      <c r="P4378" s="95"/>
      <c r="Q4378" s="95"/>
      <c r="R4378" s="95"/>
      <c r="S4378" s="95"/>
      <c r="T4378" s="95"/>
    </row>
    <row r="4379" spans="1:20" ht="23" customHeight="1" x14ac:dyDescent="0.2">
      <c r="A4379" s="256" t="s">
        <v>430</v>
      </c>
      <c r="B4379" s="257"/>
      <c r="C4379" s="257"/>
      <c r="D4379" s="257"/>
      <c r="E4379" s="257"/>
      <c r="F4379" s="257"/>
      <c r="G4379" s="258"/>
      <c r="H4379" s="262" t="s">
        <v>45</v>
      </c>
      <c r="I4379" s="263"/>
      <c r="J4379" s="263"/>
      <c r="K4379" s="263"/>
      <c r="L4379" s="263"/>
      <c r="M4379" s="264"/>
      <c r="N4379" s="265" t="s">
        <v>1</v>
      </c>
      <c r="O4379" s="265"/>
      <c r="P4379" s="265"/>
      <c r="Q4379" s="265"/>
      <c r="R4379" s="267"/>
      <c r="S4379" s="269" t="s">
        <v>2</v>
      </c>
      <c r="T4379" s="210"/>
    </row>
    <row r="4380" spans="1:20" ht="23" customHeight="1" x14ac:dyDescent="0.2">
      <c r="A4380" s="259"/>
      <c r="B4380" s="260"/>
      <c r="C4380" s="260"/>
      <c r="D4380" s="260"/>
      <c r="E4380" s="260"/>
      <c r="F4380" s="260"/>
      <c r="G4380" s="261"/>
      <c r="H4380" s="271"/>
      <c r="I4380" s="272"/>
      <c r="J4380" s="272"/>
      <c r="K4380" s="272"/>
      <c r="L4380" s="272"/>
      <c r="M4380" s="273"/>
      <c r="N4380" s="266"/>
      <c r="O4380" s="266"/>
      <c r="P4380" s="266"/>
      <c r="Q4380" s="266"/>
      <c r="R4380" s="268"/>
      <c r="S4380" s="270"/>
      <c r="T4380" s="210"/>
    </row>
    <row r="4381" spans="1:20" hidden="1" outlineLevel="1" x14ac:dyDescent="0.2">
      <c r="A4381" s="180" t="s">
        <v>3</v>
      </c>
      <c r="B4381" s="181"/>
      <c r="C4381" s="94"/>
      <c r="D4381" s="94"/>
      <c r="E4381" s="94"/>
      <c r="F4381" s="94"/>
      <c r="G4381" s="94"/>
      <c r="H4381" s="94"/>
      <c r="I4381" s="94"/>
      <c r="J4381" s="94"/>
      <c r="K4381" s="94"/>
      <c r="L4381" s="94"/>
      <c r="M4381" s="94"/>
      <c r="N4381" s="94"/>
      <c r="O4381" s="94"/>
      <c r="P4381" s="94"/>
      <c r="Q4381" s="94"/>
      <c r="R4381" s="94"/>
      <c r="S4381" s="93" t="s">
        <v>95</v>
      </c>
      <c r="T4381" s="211"/>
    </row>
    <row r="4382" spans="1:20" ht="17" hidden="1" outlineLevel="1" thickBot="1" x14ac:dyDescent="0.25">
      <c r="A4382" s="92"/>
      <c r="B4382" s="42"/>
      <c r="C4382" s="42"/>
      <c r="D4382" s="42"/>
      <c r="E4382" s="42"/>
      <c r="F4382" s="42"/>
      <c r="G4382" s="42"/>
      <c r="H4382" s="42"/>
      <c r="I4382" s="42"/>
      <c r="J4382" s="42"/>
      <c r="K4382" s="42"/>
      <c r="L4382" s="42"/>
      <c r="M4382" s="42"/>
      <c r="N4382" s="42"/>
      <c r="O4382" s="42"/>
      <c r="P4382" s="42"/>
      <c r="Q4382" s="42"/>
      <c r="R4382" s="42"/>
      <c r="S4382" s="47"/>
      <c r="T4382" s="211"/>
    </row>
    <row r="4383" spans="1:20" ht="17" hidden="1" customHeight="1" outlineLevel="1" thickBot="1" x14ac:dyDescent="0.25">
      <c r="A4383" s="182" t="s">
        <v>5</v>
      </c>
      <c r="B4383" s="183"/>
      <c r="C4383" s="91" t="s">
        <v>6</v>
      </c>
      <c r="D4383" s="90" t="s">
        <v>7</v>
      </c>
      <c r="E4383" s="106" t="s">
        <v>442</v>
      </c>
      <c r="F4383" s="42"/>
      <c r="G4383" s="42"/>
      <c r="H4383" s="84" t="s">
        <v>8</v>
      </c>
      <c r="I4383" s="88"/>
      <c r="J4383" s="88"/>
      <c r="K4383" s="88"/>
      <c r="L4383" s="88"/>
      <c r="M4383" s="88"/>
      <c r="N4383" s="88"/>
      <c r="O4383" s="88"/>
      <c r="P4383" s="88"/>
      <c r="Q4383" s="88"/>
      <c r="S4383" s="87"/>
      <c r="T4383" s="211"/>
    </row>
    <row r="4384" spans="1:20" ht="16" hidden="1" customHeight="1" outlineLevel="1" x14ac:dyDescent="0.2">
      <c r="A4384" s="184"/>
      <c r="B4384" s="185"/>
      <c r="C4384" s="188"/>
      <c r="D4384" s="86" t="s">
        <v>9</v>
      </c>
      <c r="E4384" s="85" t="s">
        <v>86</v>
      </c>
      <c r="F4384" s="42"/>
      <c r="G4384" s="42"/>
      <c r="H4384" s="84" t="s">
        <v>10</v>
      </c>
      <c r="I4384" s="83"/>
      <c r="J4384" s="83"/>
      <c r="K4384" s="83"/>
      <c r="L4384" s="83"/>
      <c r="M4384" s="83"/>
      <c r="N4384" s="83"/>
      <c r="O4384" s="83"/>
      <c r="P4384" s="83"/>
      <c r="Q4384" s="83"/>
      <c r="R4384" s="191"/>
      <c r="S4384" s="192"/>
      <c r="T4384" s="211"/>
    </row>
    <row r="4385" spans="1:20" ht="16" hidden="1" customHeight="1" outlineLevel="1" x14ac:dyDescent="0.2">
      <c r="A4385" s="184"/>
      <c r="B4385" s="185"/>
      <c r="C4385" s="189"/>
      <c r="D4385" s="63" t="s">
        <v>11</v>
      </c>
      <c r="E4385" s="82" t="s">
        <v>50</v>
      </c>
      <c r="F4385" s="42"/>
      <c r="G4385" s="48"/>
      <c r="H4385" s="81"/>
      <c r="I4385" s="80"/>
      <c r="J4385" s="80"/>
      <c r="K4385" s="80"/>
      <c r="L4385" s="80"/>
      <c r="M4385" s="80"/>
      <c r="N4385" s="80"/>
      <c r="O4385" s="80"/>
      <c r="P4385" s="80"/>
      <c r="Q4385" s="80"/>
      <c r="R4385" s="191"/>
      <c r="S4385" s="192"/>
      <c r="T4385" s="211"/>
    </row>
    <row r="4386" spans="1:20" ht="16" hidden="1" customHeight="1" outlineLevel="1" thickBot="1" x14ac:dyDescent="0.25">
      <c r="A4386" s="184"/>
      <c r="B4386" s="185"/>
      <c r="C4386" s="189"/>
      <c r="D4386" s="63" t="s">
        <v>12</v>
      </c>
      <c r="E4386" s="130"/>
      <c r="F4386" s="42"/>
      <c r="G4386" s="48"/>
      <c r="H4386" s="81"/>
      <c r="I4386" s="80"/>
      <c r="J4386" s="80"/>
      <c r="K4386" s="80"/>
      <c r="L4386" s="80"/>
      <c r="M4386" s="80"/>
      <c r="N4386" s="80"/>
      <c r="O4386" s="80"/>
      <c r="P4386" s="80"/>
      <c r="Q4386" s="80"/>
      <c r="R4386" s="152"/>
      <c r="S4386" s="153"/>
      <c r="T4386" s="211"/>
    </row>
    <row r="4387" spans="1:20" ht="16" hidden="1" customHeight="1" outlineLevel="1" thickBot="1" x14ac:dyDescent="0.25">
      <c r="A4387" s="184"/>
      <c r="B4387" s="185"/>
      <c r="C4387" s="189"/>
      <c r="D4387" s="63" t="s">
        <v>13</v>
      </c>
      <c r="E4387" s="105" t="b">
        <v>0</v>
      </c>
      <c r="F4387" s="42"/>
      <c r="G4387" s="48"/>
      <c r="H4387" s="59" t="s">
        <v>14</v>
      </c>
      <c r="I4387" s="58">
        <v>48</v>
      </c>
      <c r="J4387" s="58">
        <v>50</v>
      </c>
      <c r="K4387" s="58">
        <v>52</v>
      </c>
      <c r="L4387" s="58">
        <v>54</v>
      </c>
      <c r="M4387" s="58">
        <v>56</v>
      </c>
      <c r="N4387" s="58">
        <v>58</v>
      </c>
      <c r="O4387" s="58">
        <v>60</v>
      </c>
      <c r="P4387" s="58">
        <v>62</v>
      </c>
      <c r="Q4387" s="57">
        <v>64</v>
      </c>
      <c r="S4387" s="79"/>
      <c r="T4387" s="211"/>
    </row>
    <row r="4388" spans="1:20" hidden="1" outlineLevel="1" x14ac:dyDescent="0.2">
      <c r="A4388" s="184"/>
      <c r="B4388" s="185"/>
      <c r="C4388" s="189"/>
      <c r="D4388" s="193"/>
      <c r="E4388" s="194"/>
      <c r="F4388" s="42"/>
      <c r="G4388" s="48"/>
      <c r="H4388" s="78">
        <f t="shared" ref="H4388:H4395" si="410">SUM(I4388:Q4388)</f>
        <v>0</v>
      </c>
      <c r="I4388" s="77"/>
      <c r="J4388" s="77"/>
      <c r="K4388" s="77"/>
      <c r="L4388" s="77"/>
      <c r="M4388" s="77"/>
      <c r="N4388" s="77"/>
      <c r="O4388" s="77"/>
      <c r="P4388" s="77"/>
      <c r="Q4388" s="77"/>
      <c r="R4388" s="195" t="s">
        <v>15</v>
      </c>
      <c r="S4388" s="196"/>
      <c r="T4388" s="211"/>
    </row>
    <row r="4389" spans="1:20" ht="16" hidden="1" customHeight="1" outlineLevel="1" x14ac:dyDescent="0.2">
      <c r="A4389" s="184"/>
      <c r="B4389" s="185"/>
      <c r="C4389" s="189"/>
      <c r="D4389" s="63" t="s">
        <v>16</v>
      </c>
      <c r="E4389" s="76" t="s">
        <v>345</v>
      </c>
      <c r="F4389" s="42"/>
      <c r="G4389" s="48"/>
      <c r="H4389" s="73">
        <f t="shared" si="410"/>
        <v>0</v>
      </c>
      <c r="I4389" s="68"/>
      <c r="J4389" s="68"/>
      <c r="K4389" s="68"/>
      <c r="L4389" s="68"/>
      <c r="M4389" s="68"/>
      <c r="N4389" s="68"/>
      <c r="O4389" s="68"/>
      <c r="P4389" s="68"/>
      <c r="Q4389" s="68"/>
      <c r="R4389" s="197"/>
      <c r="S4389" s="192"/>
      <c r="T4389" s="211"/>
    </row>
    <row r="4390" spans="1:20" ht="16" hidden="1" customHeight="1" outlineLevel="1" x14ac:dyDescent="0.2">
      <c r="A4390" s="184"/>
      <c r="B4390" s="185"/>
      <c r="C4390" s="189"/>
      <c r="D4390" s="63" t="s">
        <v>17</v>
      </c>
      <c r="E4390" s="75" t="s">
        <v>346</v>
      </c>
      <c r="F4390" s="42"/>
      <c r="G4390" s="42"/>
      <c r="H4390" s="73">
        <f t="shared" si="410"/>
        <v>0</v>
      </c>
      <c r="I4390" s="68"/>
      <c r="J4390" s="68"/>
      <c r="K4390" s="68"/>
      <c r="L4390" s="68"/>
      <c r="M4390" s="68"/>
      <c r="N4390" s="68"/>
      <c r="O4390" s="68"/>
      <c r="P4390" s="68"/>
      <c r="Q4390" s="68"/>
      <c r="R4390" s="197"/>
      <c r="S4390" s="192"/>
      <c r="T4390" s="211"/>
    </row>
    <row r="4391" spans="1:20" hidden="1" outlineLevel="1" x14ac:dyDescent="0.2">
      <c r="A4391" s="184"/>
      <c r="B4391" s="185"/>
      <c r="C4391" s="189"/>
      <c r="D4391" s="193"/>
      <c r="E4391" s="194"/>
      <c r="F4391" s="42"/>
      <c r="G4391" s="48"/>
      <c r="H4391" s="73">
        <f t="shared" si="410"/>
        <v>0</v>
      </c>
      <c r="I4391" s="68"/>
      <c r="J4391" s="68"/>
      <c r="K4391" s="68"/>
      <c r="L4391" s="68"/>
      <c r="M4391" s="68"/>
      <c r="N4391" s="68"/>
      <c r="O4391" s="68"/>
      <c r="P4391" s="68"/>
      <c r="Q4391" s="68"/>
      <c r="R4391" s="197"/>
      <c r="S4391" s="192"/>
      <c r="T4391" s="211"/>
    </row>
    <row r="4392" spans="1:20" ht="16" hidden="1" customHeight="1" outlineLevel="1" x14ac:dyDescent="0.2">
      <c r="A4392" s="184"/>
      <c r="B4392" s="185"/>
      <c r="C4392" s="189"/>
      <c r="D4392" s="63" t="s">
        <v>18</v>
      </c>
      <c r="E4392" s="76">
        <v>90</v>
      </c>
      <c r="F4392" s="42"/>
      <c r="G4392" s="48"/>
      <c r="H4392" s="73">
        <f t="shared" si="410"/>
        <v>0</v>
      </c>
      <c r="I4392" s="68"/>
      <c r="J4392" s="68"/>
      <c r="K4392" s="68"/>
      <c r="L4392" s="68"/>
      <c r="M4392" s="68"/>
      <c r="N4392" s="68"/>
      <c r="O4392" s="68"/>
      <c r="P4392" s="68"/>
      <c r="Q4392" s="68"/>
      <c r="R4392" s="197"/>
      <c r="S4392" s="192"/>
      <c r="T4392" s="211"/>
    </row>
    <row r="4393" spans="1:20" ht="16" hidden="1" customHeight="1" outlineLevel="1" x14ac:dyDescent="0.2">
      <c r="A4393" s="184"/>
      <c r="B4393" s="185"/>
      <c r="C4393" s="189"/>
      <c r="D4393" s="63" t="s">
        <v>19</v>
      </c>
      <c r="E4393" s="75">
        <f>SUM(G4406:G4420)</f>
        <v>2.5</v>
      </c>
      <c r="F4393" s="42"/>
      <c r="G4393" s="42"/>
      <c r="H4393" s="73">
        <f t="shared" si="410"/>
        <v>0</v>
      </c>
      <c r="I4393" s="68"/>
      <c r="J4393" s="68"/>
      <c r="K4393" s="68"/>
      <c r="L4393" s="68"/>
      <c r="M4393" s="68"/>
      <c r="N4393" s="68"/>
      <c r="O4393" s="68"/>
      <c r="P4393" s="68"/>
      <c r="Q4393" s="68"/>
      <c r="R4393" s="197"/>
      <c r="S4393" s="192"/>
      <c r="T4393" s="211"/>
    </row>
    <row r="4394" spans="1:20" hidden="1" outlineLevel="1" x14ac:dyDescent="0.2">
      <c r="A4394" s="184"/>
      <c r="B4394" s="185"/>
      <c r="C4394" s="189"/>
      <c r="D4394" s="193"/>
      <c r="E4394" s="194"/>
      <c r="F4394" s="42"/>
      <c r="G4394" s="48"/>
      <c r="H4394" s="73">
        <f t="shared" si="410"/>
        <v>0</v>
      </c>
      <c r="I4394" s="68"/>
      <c r="J4394" s="68"/>
      <c r="K4394" s="68"/>
      <c r="L4394" s="68"/>
      <c r="M4394" s="68"/>
      <c r="N4394" s="68"/>
      <c r="O4394" s="68"/>
      <c r="P4394" s="68"/>
      <c r="Q4394" s="68"/>
      <c r="R4394" s="197"/>
      <c r="S4394" s="192"/>
      <c r="T4394" s="211"/>
    </row>
    <row r="4395" spans="1:20" ht="16" hidden="1" customHeight="1" outlineLevel="1" x14ac:dyDescent="0.2">
      <c r="A4395" s="184"/>
      <c r="B4395" s="185"/>
      <c r="C4395" s="189"/>
      <c r="D4395" s="63" t="s">
        <v>20</v>
      </c>
      <c r="E4395" s="75">
        <f>SUM(E4392:E4393)</f>
        <v>92.5</v>
      </c>
      <c r="F4395" s="42"/>
      <c r="G4395" s="74"/>
      <c r="H4395" s="73">
        <f t="shared" si="410"/>
        <v>0</v>
      </c>
      <c r="I4395" s="68"/>
      <c r="J4395" s="68"/>
      <c r="K4395" s="68"/>
      <c r="L4395" s="68"/>
      <c r="M4395" s="68"/>
      <c r="N4395" s="68"/>
      <c r="O4395" s="68"/>
      <c r="P4395" s="68"/>
      <c r="Q4395" s="68"/>
      <c r="R4395" s="197"/>
      <c r="S4395" s="192"/>
      <c r="T4395" s="211"/>
    </row>
    <row r="4396" spans="1:20" ht="16" hidden="1" customHeight="1" outlineLevel="1" x14ac:dyDescent="0.2">
      <c r="A4396" s="184"/>
      <c r="B4396" s="185"/>
      <c r="C4396" s="189"/>
      <c r="D4396" s="63" t="s">
        <v>21</v>
      </c>
      <c r="E4396" s="72">
        <f>SUM(E4398/E4395)</f>
        <v>0</v>
      </c>
      <c r="F4396" s="42"/>
      <c r="G4396" s="71" t="s">
        <v>11</v>
      </c>
      <c r="H4396" s="69">
        <v>0</v>
      </c>
      <c r="I4396" s="68"/>
      <c r="J4396" s="68"/>
      <c r="K4396" s="68"/>
      <c r="L4396" s="68"/>
      <c r="M4396" s="68"/>
      <c r="N4396" s="68"/>
      <c r="O4396" s="68"/>
      <c r="P4396" s="68"/>
      <c r="Q4396" s="67"/>
      <c r="R4396" s="197"/>
      <c r="S4396" s="192"/>
      <c r="T4396" s="211"/>
    </row>
    <row r="4397" spans="1:20" ht="17" hidden="1" outlineLevel="1" thickBot="1" x14ac:dyDescent="0.25">
      <c r="A4397" s="184"/>
      <c r="B4397" s="185"/>
      <c r="C4397" s="189"/>
      <c r="D4397" s="193"/>
      <c r="E4397" s="194"/>
      <c r="F4397" s="42"/>
      <c r="G4397" s="70" t="s">
        <v>22</v>
      </c>
      <c r="H4397" s="69">
        <v>0</v>
      </c>
      <c r="I4397" s="68"/>
      <c r="J4397" s="68"/>
      <c r="K4397" s="68"/>
      <c r="L4397" s="68"/>
      <c r="M4397" s="68"/>
      <c r="N4397" s="68"/>
      <c r="O4397" s="68"/>
      <c r="P4397" s="68"/>
      <c r="Q4397" s="67"/>
      <c r="R4397" s="197"/>
      <c r="S4397" s="192"/>
      <c r="T4397" s="211"/>
    </row>
    <row r="4398" spans="1:20" ht="16" hidden="1" customHeight="1" outlineLevel="1" thickBot="1" x14ac:dyDescent="0.25">
      <c r="A4398" s="184"/>
      <c r="B4398" s="185"/>
      <c r="C4398" s="189"/>
      <c r="D4398" s="63" t="s">
        <v>23</v>
      </c>
      <c r="E4398" s="66"/>
      <c r="G4398" s="48"/>
      <c r="H4398" s="65">
        <f>SUM(H4396:H4397)</f>
        <v>0</v>
      </c>
      <c r="I4398" s="64">
        <f t="shared" ref="I4398:Q4398" si="411">SUM(I4388:I4395)</f>
        <v>0</v>
      </c>
      <c r="J4398" s="64">
        <f t="shared" si="411"/>
        <v>0</v>
      </c>
      <c r="K4398" s="64">
        <f t="shared" si="411"/>
        <v>0</v>
      </c>
      <c r="L4398" s="64">
        <f t="shared" si="411"/>
        <v>0</v>
      </c>
      <c r="M4398" s="64">
        <f t="shared" si="411"/>
        <v>0</v>
      </c>
      <c r="N4398" s="64">
        <f t="shared" si="411"/>
        <v>0</v>
      </c>
      <c r="O4398" s="64">
        <f t="shared" si="411"/>
        <v>0</v>
      </c>
      <c r="P4398" s="64">
        <f t="shared" si="411"/>
        <v>0</v>
      </c>
      <c r="Q4398" s="64">
        <f t="shared" si="411"/>
        <v>0</v>
      </c>
      <c r="R4398" s="197"/>
      <c r="S4398" s="192"/>
      <c r="T4398" s="211"/>
    </row>
    <row r="4399" spans="1:20" ht="17" hidden="1" customHeight="1" outlineLevel="1" thickBot="1" x14ac:dyDescent="0.25">
      <c r="A4399" s="184"/>
      <c r="B4399" s="185"/>
      <c r="C4399" s="189"/>
      <c r="D4399" s="63" t="s">
        <v>24</v>
      </c>
      <c r="E4399" s="62">
        <f>SUM(E4398/2.5)</f>
        <v>0</v>
      </c>
      <c r="F4399" s="42"/>
      <c r="G4399" s="61"/>
      <c r="H4399" s="60" t="s">
        <v>14</v>
      </c>
      <c r="I4399" s="59">
        <v>48</v>
      </c>
      <c r="J4399" s="58">
        <v>50</v>
      </c>
      <c r="K4399" s="58">
        <v>52</v>
      </c>
      <c r="L4399" s="58">
        <v>54</v>
      </c>
      <c r="M4399" s="58">
        <v>56</v>
      </c>
      <c r="N4399" s="58">
        <v>58</v>
      </c>
      <c r="O4399" s="58">
        <v>60</v>
      </c>
      <c r="P4399" s="58">
        <v>62</v>
      </c>
      <c r="Q4399" s="57">
        <v>64</v>
      </c>
      <c r="R4399" s="197"/>
      <c r="S4399" s="192"/>
      <c r="T4399" s="211"/>
    </row>
    <row r="4400" spans="1:20" ht="17" hidden="1" outlineLevel="1" thickBot="1" x14ac:dyDescent="0.25">
      <c r="A4400" s="186"/>
      <c r="B4400" s="187"/>
      <c r="C4400" s="190"/>
      <c r="D4400" s="56" t="s">
        <v>25</v>
      </c>
      <c r="E4400" s="55">
        <f>SUM(E4398/2.2)</f>
        <v>0</v>
      </c>
      <c r="F4400" s="42"/>
      <c r="G4400" s="42"/>
      <c r="H4400" s="42"/>
      <c r="I4400" s="42"/>
      <c r="J4400" s="42"/>
      <c r="K4400" s="42"/>
      <c r="L4400" s="42"/>
      <c r="M4400" s="42"/>
      <c r="N4400" s="42"/>
      <c r="O4400" s="42"/>
      <c r="P4400" s="42"/>
      <c r="Q4400" s="42"/>
      <c r="R4400" s="198"/>
      <c r="S4400" s="199"/>
      <c r="T4400" s="211"/>
    </row>
    <row r="4401" spans="1:20" ht="17" hidden="1" outlineLevel="1" thickBot="1" x14ac:dyDescent="0.25">
      <c r="A4401" s="54" t="s">
        <v>26</v>
      </c>
      <c r="B4401" s="53"/>
      <c r="C4401" s="42"/>
      <c r="D4401" s="48"/>
      <c r="E4401" s="52"/>
      <c r="F4401" s="42"/>
      <c r="S4401" s="28"/>
      <c r="T4401" s="211"/>
    </row>
    <row r="4402" spans="1:20" hidden="1" outlineLevel="1" x14ac:dyDescent="0.2">
      <c r="A4402" s="51" t="s">
        <v>27</v>
      </c>
      <c r="B4402" s="50"/>
      <c r="C4402" s="42"/>
      <c r="D4402" s="48"/>
      <c r="E4402" s="42"/>
      <c r="F4402" s="42"/>
      <c r="R4402" s="42"/>
      <c r="S4402" s="47"/>
      <c r="T4402" s="211"/>
    </row>
    <row r="4403" spans="1:20" hidden="1" outlineLevel="1" x14ac:dyDescent="0.2">
      <c r="A4403" s="49"/>
      <c r="B4403" s="42"/>
      <c r="C4403" s="42"/>
      <c r="D4403" s="48"/>
      <c r="E4403" s="42"/>
      <c r="F4403" s="42"/>
      <c r="G4403" s="42"/>
      <c r="H4403" s="42"/>
      <c r="I4403" s="42"/>
      <c r="J4403" s="42"/>
      <c r="K4403" s="42"/>
      <c r="L4403" s="42"/>
      <c r="M4403" s="42"/>
      <c r="N4403" s="42"/>
      <c r="O4403" s="42"/>
      <c r="P4403" s="42"/>
      <c r="Q4403" s="42"/>
      <c r="R4403" s="42"/>
      <c r="S4403" s="47"/>
      <c r="T4403" s="211"/>
    </row>
    <row r="4404" spans="1:20" ht="17" hidden="1" outlineLevel="1" thickBot="1" x14ac:dyDescent="0.25">
      <c r="A4404" s="49" t="s">
        <v>28</v>
      </c>
      <c r="B4404" s="42"/>
      <c r="C4404" s="42"/>
      <c r="D4404" s="48"/>
      <c r="E4404" s="42"/>
      <c r="F4404" s="42"/>
      <c r="G4404" s="42"/>
      <c r="H4404" s="42"/>
      <c r="I4404" s="42"/>
      <c r="J4404" s="42"/>
      <c r="K4404" s="42"/>
      <c r="L4404" s="42"/>
      <c r="M4404" s="42"/>
      <c r="N4404" s="42"/>
      <c r="O4404" s="42"/>
      <c r="P4404" s="42"/>
      <c r="Q4404" s="42"/>
      <c r="R4404" s="42"/>
      <c r="S4404" s="47"/>
      <c r="T4404" s="211"/>
    </row>
    <row r="4405" spans="1:20" hidden="1" outlineLevel="1" x14ac:dyDescent="0.2">
      <c r="A4405" s="46" t="s">
        <v>29</v>
      </c>
      <c r="B4405" s="45" t="s">
        <v>30</v>
      </c>
      <c r="C4405" s="44" t="s">
        <v>31</v>
      </c>
      <c r="D4405" s="44" t="s">
        <v>32</v>
      </c>
      <c r="E4405" s="44" t="s">
        <v>33</v>
      </c>
      <c r="F4405" s="44" t="s">
        <v>34</v>
      </c>
      <c r="G4405" s="44" t="s">
        <v>35</v>
      </c>
      <c r="H4405" s="43" t="s">
        <v>36</v>
      </c>
      <c r="I4405" s="200" t="s">
        <v>37</v>
      </c>
      <c r="J4405" s="201"/>
      <c r="K4405" s="202"/>
      <c r="L4405" s="202"/>
      <c r="M4405" s="202"/>
      <c r="N4405" s="202"/>
      <c r="O4405" s="202"/>
      <c r="P4405" s="42"/>
      <c r="Q4405" s="42"/>
      <c r="R4405" s="42"/>
      <c r="S4405" s="28"/>
      <c r="T4405" s="211"/>
    </row>
    <row r="4406" spans="1:20" hidden="1" outlineLevel="1" x14ac:dyDescent="0.2">
      <c r="A4406" s="38"/>
      <c r="B4406" s="37"/>
      <c r="C4406" s="36"/>
      <c r="D4406" s="35"/>
      <c r="E4406" s="41">
        <f>D4406*H4398</f>
        <v>0</v>
      </c>
      <c r="F4406" s="33" cm="1">
        <f t="array" ref="F4406">IFERROR(_xlfn.XLOOKUP(1,(TabFournisseurs[TYPE]=A4406)*(TabFournisseurs[SUPPLIER2]=B4406)*(TabFournisseurs[REF PRODUCT]=C4406),TabFournisseurs[Cost / per m]),0)</f>
        <v>0</v>
      </c>
      <c r="G4406" s="96">
        <f>F4406*D4406</f>
        <v>0</v>
      </c>
      <c r="H4406" s="40">
        <f>G4406*H4398</f>
        <v>0</v>
      </c>
      <c r="I4406" s="203"/>
      <c r="J4406" s="201"/>
      <c r="K4406" s="156"/>
      <c r="L4406" s="156"/>
      <c r="M4406" s="156"/>
      <c r="N4406" s="156"/>
      <c r="O4406" s="156"/>
      <c r="P4406" s="156"/>
      <c r="Q4406" s="156"/>
      <c r="R4406" s="156"/>
      <c r="S4406" s="157"/>
      <c r="T4406" s="211"/>
    </row>
    <row r="4407" spans="1:20" hidden="1" outlineLevel="1" x14ac:dyDescent="0.2">
      <c r="A4407" s="38"/>
      <c r="B4407" s="37"/>
      <c r="C4407" s="36"/>
      <c r="D4407" s="35"/>
      <c r="E4407" s="34">
        <f>D4407*H4398</f>
        <v>0</v>
      </c>
      <c r="F4407" s="33" cm="1">
        <f t="array" ref="F4407">IFERROR(_xlfn.XLOOKUP(1,(TabFournisseurs[TYPE]=A4407)*(TabFournisseurs[SUPPLIER2]=B4407)*(TabFournisseurs[REF PRODUCT]=C4407),TabFournisseurs[Cost / per m]),0)</f>
        <v>0</v>
      </c>
      <c r="G4407" s="32">
        <f t="shared" ref="G4407:G4417" si="412">F4407*D4407</f>
        <v>0</v>
      </c>
      <c r="H4407" s="31">
        <f>G4407*H4398</f>
        <v>0</v>
      </c>
      <c r="I4407" s="39"/>
      <c r="J4407" s="39"/>
      <c r="K4407" s="156"/>
      <c r="L4407" s="156"/>
      <c r="M4407" s="156"/>
      <c r="N4407" s="156"/>
      <c r="O4407" s="156"/>
      <c r="P4407" s="156"/>
      <c r="Q4407" s="156"/>
      <c r="R4407" s="156"/>
      <c r="S4407" s="157"/>
      <c r="T4407" s="211"/>
    </row>
    <row r="4408" spans="1:20" hidden="1" outlineLevel="1" x14ac:dyDescent="0.2">
      <c r="A4408" s="38"/>
      <c r="B4408" s="37"/>
      <c r="C4408" s="36"/>
      <c r="D4408" s="35"/>
      <c r="E4408" s="34">
        <f>D4408*H4398</f>
        <v>0</v>
      </c>
      <c r="F4408" s="33" cm="1">
        <f t="array" ref="F4408">IFERROR(_xlfn.XLOOKUP(1,(TabFournisseurs[TYPE]=A4408)*(TabFournisseurs[SUPPLIER2]=B4408)*(TabFournisseurs[REF PRODUCT]=C4408),TabFournisseurs[Cost / per m]),0)</f>
        <v>0</v>
      </c>
      <c r="G4408" s="32">
        <f t="shared" si="412"/>
        <v>0</v>
      </c>
      <c r="H4408" s="31">
        <f>G4408*H4398</f>
        <v>0</v>
      </c>
      <c r="I4408" s="39"/>
      <c r="J4408" s="39"/>
      <c r="K4408" s="156"/>
      <c r="L4408" s="156"/>
      <c r="M4408" s="156"/>
      <c r="N4408" s="156"/>
      <c r="O4408" s="156"/>
      <c r="P4408" s="156"/>
      <c r="Q4408" s="156"/>
      <c r="R4408" s="156"/>
      <c r="S4408" s="157"/>
      <c r="T4408" s="211"/>
    </row>
    <row r="4409" spans="1:20" hidden="1" outlineLevel="1" x14ac:dyDescent="0.2">
      <c r="A4409" s="38"/>
      <c r="B4409" s="37"/>
      <c r="C4409" s="36"/>
      <c r="D4409" s="35"/>
      <c r="E4409" s="34">
        <f>D4409*H4398</f>
        <v>0</v>
      </c>
      <c r="F4409" s="33" cm="1">
        <f t="array" ref="F4409">IFERROR(_xlfn.XLOOKUP(1,(TabFournisseurs[TYPE]=A4409)*(TabFournisseurs[SUPPLIER2]=B4409)*(TabFournisseurs[REF PRODUCT]=C4409),TabFournisseurs[Cost / per m]),0)</f>
        <v>0</v>
      </c>
      <c r="G4409" s="32">
        <f t="shared" si="412"/>
        <v>0</v>
      </c>
      <c r="H4409" s="31">
        <f>G4409*H4398</f>
        <v>0</v>
      </c>
      <c r="I4409" s="30"/>
      <c r="J4409" s="30"/>
      <c r="K4409" s="156"/>
      <c r="L4409" s="156"/>
      <c r="M4409" s="156"/>
      <c r="N4409" s="156"/>
      <c r="O4409" s="156"/>
      <c r="P4409" s="156"/>
      <c r="Q4409" s="156"/>
      <c r="R4409" s="156"/>
      <c r="S4409" s="157"/>
      <c r="T4409" s="211"/>
    </row>
    <row r="4410" spans="1:20" hidden="1" outlineLevel="1" x14ac:dyDescent="0.2">
      <c r="A4410" s="38"/>
      <c r="B4410" s="37"/>
      <c r="C4410" s="36"/>
      <c r="D4410" s="35"/>
      <c r="E4410" s="34">
        <f>D4410*H4398</f>
        <v>0</v>
      </c>
      <c r="F4410" s="33" cm="1">
        <f t="array" ref="F4410">IFERROR(_xlfn.XLOOKUP(1,(TabFournisseurs[TYPE]=A4410)*(TabFournisseurs[SUPPLIER2]=B4410)*(TabFournisseurs[REF PRODUCT]=C4410),TabFournisseurs[Cost / per m]),0)</f>
        <v>0</v>
      </c>
      <c r="G4410" s="32">
        <f t="shared" si="412"/>
        <v>0</v>
      </c>
      <c r="H4410" s="31">
        <f>G4410*H4398</f>
        <v>0</v>
      </c>
      <c r="I4410" s="30"/>
      <c r="J4410" s="30"/>
      <c r="K4410" s="29"/>
      <c r="L4410" s="29"/>
      <c r="M4410" s="29"/>
      <c r="N4410" s="29"/>
      <c r="O4410" s="29"/>
      <c r="P4410" s="29"/>
      <c r="Q4410" s="29"/>
      <c r="R4410" s="29"/>
      <c r="S4410" s="28"/>
      <c r="T4410" s="211"/>
    </row>
    <row r="4411" spans="1:20" hidden="1" outlineLevel="1" x14ac:dyDescent="0.2">
      <c r="A4411" s="38"/>
      <c r="B4411" s="37"/>
      <c r="C4411" s="36"/>
      <c r="D4411" s="35"/>
      <c r="E4411" s="34">
        <f>D4411*H4398</f>
        <v>0</v>
      </c>
      <c r="F4411" s="33" cm="1">
        <f t="array" ref="F4411">IFERROR(_xlfn.XLOOKUP(1,(TabFournisseurs[TYPE]=A4411)*(TabFournisseurs[SUPPLIER2]=B4411)*(TabFournisseurs[REF PRODUCT]=C4411),TabFournisseurs[Cost / per m]),0)</f>
        <v>0</v>
      </c>
      <c r="G4411" s="32">
        <f t="shared" si="412"/>
        <v>0</v>
      </c>
      <c r="H4411" s="31">
        <f>G4411*H4398</f>
        <v>0</v>
      </c>
      <c r="I4411" s="158"/>
      <c r="J4411" s="159"/>
      <c r="K4411" s="29"/>
      <c r="L4411" s="29"/>
      <c r="M4411" s="29"/>
      <c r="N4411" s="29"/>
      <c r="O4411" s="29"/>
      <c r="P4411" s="29"/>
      <c r="Q4411" s="29"/>
      <c r="R4411" s="29"/>
      <c r="S4411" s="28"/>
      <c r="T4411" s="211"/>
    </row>
    <row r="4412" spans="1:20" hidden="1" outlineLevel="1" x14ac:dyDescent="0.2">
      <c r="A4412" s="38"/>
      <c r="B4412" s="37"/>
      <c r="C4412" s="36"/>
      <c r="D4412" s="35"/>
      <c r="E4412" s="34">
        <f>D4412*H4398</f>
        <v>0</v>
      </c>
      <c r="F4412" s="33" cm="1">
        <f t="array" ref="F4412">IFERROR(_xlfn.XLOOKUP(1,(TabFournisseurs[TYPE]=A4412)*(TabFournisseurs[SUPPLIER2]=B4412)*(TabFournisseurs[REF PRODUCT]=C4412),TabFournisseurs[Cost / per m]),0)</f>
        <v>0</v>
      </c>
      <c r="G4412" s="32">
        <f t="shared" si="412"/>
        <v>0</v>
      </c>
      <c r="H4412" s="31">
        <f>G4412*H4398</f>
        <v>0</v>
      </c>
      <c r="I4412" s="30"/>
      <c r="J4412" s="30"/>
      <c r="K4412" s="29"/>
      <c r="L4412" s="29"/>
      <c r="M4412" s="29"/>
      <c r="N4412" s="29"/>
      <c r="O4412" s="29"/>
      <c r="P4412" s="29"/>
      <c r="Q4412" s="29"/>
      <c r="R4412" s="29"/>
      <c r="S4412" s="28"/>
      <c r="T4412" s="211"/>
    </row>
    <row r="4413" spans="1:20" hidden="1" outlineLevel="1" x14ac:dyDescent="0.2">
      <c r="A4413" s="38"/>
      <c r="B4413" s="37"/>
      <c r="C4413" s="36"/>
      <c r="D4413" s="35"/>
      <c r="E4413" s="34">
        <f>D4413*H4398</f>
        <v>0</v>
      </c>
      <c r="F4413" s="33" cm="1">
        <f t="array" ref="F4413">IFERROR(_xlfn.XLOOKUP(1,(TabFournisseurs[TYPE]=A4413)*(TabFournisseurs[SUPPLIER2]=B4413)*(TabFournisseurs[REF PRODUCT]=C4413),TabFournisseurs[Cost / per m]),0)</f>
        <v>0</v>
      </c>
      <c r="G4413" s="32">
        <f t="shared" si="412"/>
        <v>0</v>
      </c>
      <c r="H4413" s="31">
        <f>G4413*H4398</f>
        <v>0</v>
      </c>
      <c r="I4413" s="30"/>
      <c r="J4413" s="30"/>
      <c r="K4413" s="29"/>
      <c r="L4413" s="29"/>
      <c r="M4413" s="29"/>
      <c r="N4413" s="29"/>
      <c r="O4413" s="29"/>
      <c r="P4413" s="29"/>
      <c r="Q4413" s="29"/>
      <c r="R4413" s="29"/>
      <c r="S4413" s="28"/>
      <c r="T4413" s="211"/>
    </row>
    <row r="4414" spans="1:20" hidden="1" outlineLevel="1" x14ac:dyDescent="0.2">
      <c r="A4414" s="38"/>
      <c r="B4414" s="37"/>
      <c r="C4414" s="36"/>
      <c r="D4414" s="35"/>
      <c r="E4414" s="34">
        <f>D4414*H4398</f>
        <v>0</v>
      </c>
      <c r="F4414" s="33" cm="1">
        <f t="array" ref="F4414">IFERROR(_xlfn.XLOOKUP(1,(TabFournisseurs[TYPE]=A4414)*(TabFournisseurs[SUPPLIER2]=B4414)*(TabFournisseurs[REF PRODUCT]=C4414),TabFournisseurs[Cost / per m]),0)</f>
        <v>0</v>
      </c>
      <c r="G4414" s="32">
        <f t="shared" si="412"/>
        <v>0</v>
      </c>
      <c r="H4414" s="31">
        <f>G4414*H4398</f>
        <v>0</v>
      </c>
      <c r="I4414" s="30"/>
      <c r="J4414" s="30"/>
      <c r="K4414" s="29"/>
      <c r="L4414" s="29"/>
      <c r="M4414" s="29"/>
      <c r="N4414" s="29"/>
      <c r="O4414" s="29"/>
      <c r="P4414" s="29"/>
      <c r="Q4414" s="29"/>
      <c r="R4414" s="29"/>
      <c r="S4414" s="28"/>
      <c r="T4414" s="211"/>
    </row>
    <row r="4415" spans="1:20" hidden="1" outlineLevel="1" x14ac:dyDescent="0.2">
      <c r="A4415" s="38"/>
      <c r="B4415" s="37"/>
      <c r="C4415" s="36"/>
      <c r="D4415" s="35"/>
      <c r="E4415" s="34">
        <f>D4415*H4398</f>
        <v>0</v>
      </c>
      <c r="F4415" s="33" cm="1">
        <f t="array" ref="F4415">IFERROR(_xlfn.XLOOKUP(1,(TabFournisseurs[TYPE]=A4415)*(TabFournisseurs[SUPPLIER2]=B4415)*(TabFournisseurs[REF PRODUCT]=C4415),TabFournisseurs[Cost / per m]),0)</f>
        <v>0</v>
      </c>
      <c r="G4415" s="32">
        <f t="shared" si="412"/>
        <v>0</v>
      </c>
      <c r="H4415" s="31">
        <f>G4415*H4398</f>
        <v>0</v>
      </c>
      <c r="I4415" s="30"/>
      <c r="J4415" s="30"/>
      <c r="K4415" s="29"/>
      <c r="L4415" s="29"/>
      <c r="M4415" s="29"/>
      <c r="N4415" s="29"/>
      <c r="O4415" s="29"/>
      <c r="P4415" s="29"/>
      <c r="Q4415" s="29"/>
      <c r="R4415" s="29"/>
      <c r="S4415" s="28"/>
      <c r="T4415" s="211"/>
    </row>
    <row r="4416" spans="1:20" hidden="1" outlineLevel="1" x14ac:dyDescent="0.2">
      <c r="A4416" s="38"/>
      <c r="B4416" s="37"/>
      <c r="C4416" s="36"/>
      <c r="D4416" s="35"/>
      <c r="E4416" s="34">
        <f>D4416*H4398</f>
        <v>0</v>
      </c>
      <c r="F4416" s="33" cm="1">
        <f t="array" ref="F4416">IFERROR(_xlfn.XLOOKUP(1,(TabFournisseurs[TYPE]=A4416)*(TabFournisseurs[SUPPLIER2]=B4416)*(TabFournisseurs[REF PRODUCT]=C4416),TabFournisseurs[Cost / per m]),0)</f>
        <v>0</v>
      </c>
      <c r="G4416" s="32">
        <f t="shared" si="412"/>
        <v>0</v>
      </c>
      <c r="H4416" s="31">
        <f>G4416*H4398</f>
        <v>0</v>
      </c>
      <c r="I4416" s="30"/>
      <c r="J4416" s="30"/>
      <c r="K4416" s="29"/>
      <c r="L4416" s="29"/>
      <c r="M4416" s="29"/>
      <c r="N4416" s="29"/>
      <c r="O4416" s="29"/>
      <c r="P4416" s="29"/>
      <c r="Q4416" s="29"/>
      <c r="R4416" s="29"/>
      <c r="S4416" s="28"/>
      <c r="T4416" s="211"/>
    </row>
    <row r="4417" spans="1:20" hidden="1" outlineLevel="1" x14ac:dyDescent="0.2">
      <c r="A4417" s="38"/>
      <c r="B4417" s="37"/>
      <c r="C4417" s="36"/>
      <c r="D4417" s="35"/>
      <c r="E4417" s="34">
        <f>D4417*H4398</f>
        <v>0</v>
      </c>
      <c r="F4417" s="33" cm="1">
        <f t="array" ref="F4417">IFERROR(_xlfn.XLOOKUP(1,(TabFournisseurs[TYPE]=A4417)*(TabFournisseurs[SUPPLIER2]=B4417)*(TabFournisseurs[REF PRODUCT]=C4417),TabFournisseurs[Cost / per m]),0)</f>
        <v>0</v>
      </c>
      <c r="G4417" s="32">
        <f t="shared" si="412"/>
        <v>0</v>
      </c>
      <c r="H4417" s="31">
        <f>G4417*H4398</f>
        <v>0</v>
      </c>
      <c r="I4417" s="30"/>
      <c r="J4417" s="30"/>
      <c r="K4417" s="29"/>
      <c r="L4417" s="29"/>
      <c r="M4417" s="29"/>
      <c r="N4417" s="29"/>
      <c r="O4417" s="29"/>
      <c r="P4417" s="29"/>
      <c r="Q4417" s="29"/>
      <c r="R4417" s="29"/>
      <c r="S4417" s="28"/>
      <c r="T4417" s="211"/>
    </row>
    <row r="4418" spans="1:20" ht="17" hidden="1" outlineLevel="1" x14ac:dyDescent="0.2">
      <c r="A4418" s="101" t="s">
        <v>38</v>
      </c>
      <c r="B4418" s="102" t="s">
        <v>39</v>
      </c>
      <c r="C4418" s="103" t="s">
        <v>102</v>
      </c>
      <c r="D4418" s="104"/>
      <c r="E4418" s="34">
        <f>D4418*H4398</f>
        <v>0</v>
      </c>
      <c r="F4418" s="33"/>
      <c r="G4418" s="129">
        <f>F4418*D4418</f>
        <v>0</v>
      </c>
      <c r="H4418" s="31">
        <f>G4418*H4398</f>
        <v>0</v>
      </c>
      <c r="I4418" s="30"/>
      <c r="J4418" s="30"/>
      <c r="K4418" s="29"/>
      <c r="L4418" s="29"/>
      <c r="M4418" s="29"/>
      <c r="N4418" s="29"/>
      <c r="O4418" s="29"/>
      <c r="P4418" s="29"/>
      <c r="Q4418" s="29"/>
      <c r="R4418" s="29"/>
      <c r="S4418" s="28"/>
      <c r="T4418" s="211"/>
    </row>
    <row r="4419" spans="1:20" ht="17" hidden="1" outlineLevel="1" x14ac:dyDescent="0.2">
      <c r="A4419" s="38" t="s">
        <v>38</v>
      </c>
      <c r="B4419" s="37" t="s">
        <v>40</v>
      </c>
      <c r="C4419" s="36" t="s">
        <v>41</v>
      </c>
      <c r="D4419" s="35">
        <v>1</v>
      </c>
      <c r="E4419" s="34">
        <f>D4419*H4398</f>
        <v>0</v>
      </c>
      <c r="F4419" s="33" cm="1">
        <f t="array" ref="F4419">IFERROR(_xlfn.XLOOKUP(1,(TabFournisseurs[TYPE]=A4419)*(TabFournisseurs[SUPPLIER2]=B4419)*(TabFournisseurs[REF PRODUCT]=C4419),TabFournisseurs[Cost / per m]),0)</f>
        <v>2</v>
      </c>
      <c r="G4419" s="32">
        <f t="shared" ref="G4419:G4420" si="413">F4419*D4419</f>
        <v>2</v>
      </c>
      <c r="H4419" s="31">
        <f>G4419*H4398</f>
        <v>0</v>
      </c>
      <c r="I4419" s="30"/>
      <c r="J4419" s="30"/>
      <c r="K4419" s="29"/>
      <c r="L4419" s="29"/>
      <c r="M4419" s="29"/>
      <c r="N4419" s="29"/>
      <c r="O4419" s="29"/>
      <c r="P4419" s="29"/>
      <c r="Q4419" s="29"/>
      <c r="R4419" s="29"/>
      <c r="S4419" s="28"/>
      <c r="T4419" s="211"/>
    </row>
    <row r="4420" spans="1:20" ht="18" hidden="1" outlineLevel="1" thickBot="1" x14ac:dyDescent="0.25">
      <c r="A4420" s="27" t="s">
        <v>38</v>
      </c>
      <c r="B4420" s="26" t="s">
        <v>42</v>
      </c>
      <c r="C4420" s="25" t="s">
        <v>43</v>
      </c>
      <c r="D4420" s="24">
        <v>1</v>
      </c>
      <c r="E4420" s="23">
        <f>D4420*H4398</f>
        <v>0</v>
      </c>
      <c r="F4420" s="22" cm="1">
        <f t="array" ref="F4420">IFERROR(_xlfn.XLOOKUP(1,(TabFournisseurs[TYPE]=A4420)*(TabFournisseurs[SUPPLIER2]=B4420)*(TabFournisseurs[REF PRODUCT]=C4420),TabFournisseurs[Cost / per m]),0)</f>
        <v>0.5</v>
      </c>
      <c r="G4420" s="21">
        <f t="shared" si="413"/>
        <v>0.5</v>
      </c>
      <c r="H4420" s="20">
        <f>G4420*H4398</f>
        <v>0</v>
      </c>
      <c r="I4420" s="19"/>
      <c r="J4420" s="19"/>
      <c r="K4420" s="18"/>
      <c r="L4420" s="18"/>
      <c r="M4420" s="18"/>
      <c r="N4420" s="18"/>
      <c r="O4420" s="18"/>
      <c r="P4420" s="18"/>
      <c r="Q4420" s="18"/>
      <c r="R4420" s="18"/>
      <c r="S4420" s="17"/>
      <c r="T4420" s="211"/>
    </row>
    <row r="4421" spans="1:20" ht="17" collapsed="1" thickBot="1" x14ac:dyDescent="0.25">
      <c r="A4421" s="95"/>
      <c r="B4421" s="95"/>
      <c r="C4421" s="95"/>
      <c r="D4421" s="95"/>
      <c r="E4421" s="95"/>
      <c r="F4421" s="95"/>
      <c r="G4421" s="95"/>
      <c r="H4421" s="95"/>
      <c r="I4421" s="95"/>
      <c r="J4421" s="95"/>
      <c r="K4421" s="95"/>
      <c r="L4421" s="95"/>
      <c r="M4421" s="95"/>
      <c r="N4421" s="95"/>
      <c r="O4421" s="95"/>
      <c r="P4421" s="95"/>
      <c r="Q4421" s="95"/>
      <c r="R4421" s="95"/>
      <c r="S4421" s="95"/>
      <c r="T4421" s="95"/>
    </row>
    <row r="4422" spans="1:20" ht="23" customHeight="1" x14ac:dyDescent="0.2">
      <c r="A4422" s="256" t="s">
        <v>443</v>
      </c>
      <c r="B4422" s="257"/>
      <c r="C4422" s="257"/>
      <c r="D4422" s="257"/>
      <c r="E4422" s="257"/>
      <c r="F4422" s="257"/>
      <c r="G4422" s="258"/>
      <c r="H4422" s="262" t="s">
        <v>91</v>
      </c>
      <c r="I4422" s="263"/>
      <c r="J4422" s="263"/>
      <c r="K4422" s="263"/>
      <c r="L4422" s="263"/>
      <c r="M4422" s="264"/>
      <c r="N4422" s="265" t="s">
        <v>1</v>
      </c>
      <c r="O4422" s="265"/>
      <c r="P4422" s="265"/>
      <c r="Q4422" s="265"/>
      <c r="R4422" s="267"/>
      <c r="S4422" s="269" t="s">
        <v>2</v>
      </c>
      <c r="T4422" s="210"/>
    </row>
    <row r="4423" spans="1:20" ht="23" customHeight="1" x14ac:dyDescent="0.2">
      <c r="A4423" s="259"/>
      <c r="B4423" s="260"/>
      <c r="C4423" s="260"/>
      <c r="D4423" s="260"/>
      <c r="E4423" s="260"/>
      <c r="F4423" s="260"/>
      <c r="G4423" s="261"/>
      <c r="H4423" s="271"/>
      <c r="I4423" s="272"/>
      <c r="J4423" s="272"/>
      <c r="K4423" s="272"/>
      <c r="L4423" s="272"/>
      <c r="M4423" s="273"/>
      <c r="N4423" s="266"/>
      <c r="O4423" s="266"/>
      <c r="P4423" s="266"/>
      <c r="Q4423" s="266"/>
      <c r="R4423" s="268"/>
      <c r="S4423" s="270"/>
      <c r="T4423" s="210"/>
    </row>
    <row r="4424" spans="1:20" hidden="1" outlineLevel="1" x14ac:dyDescent="0.2">
      <c r="A4424" s="180" t="s">
        <v>3</v>
      </c>
      <c r="B4424" s="181"/>
      <c r="C4424" s="94"/>
      <c r="D4424" s="94"/>
      <c r="E4424" s="94"/>
      <c r="F4424" s="94"/>
      <c r="G4424" s="94"/>
      <c r="H4424" s="94"/>
      <c r="I4424" s="94"/>
      <c r="J4424" s="94"/>
      <c r="K4424" s="94"/>
      <c r="L4424" s="94"/>
      <c r="M4424" s="94"/>
      <c r="N4424" s="94"/>
      <c r="O4424" s="94"/>
      <c r="P4424" s="94"/>
      <c r="Q4424" s="94"/>
      <c r="R4424" s="94"/>
      <c r="S4424" s="93" t="s">
        <v>95</v>
      </c>
      <c r="T4424" s="211"/>
    </row>
    <row r="4425" spans="1:20" ht="17" hidden="1" outlineLevel="1" thickBot="1" x14ac:dyDescent="0.25">
      <c r="A4425" s="92"/>
      <c r="B4425" s="42"/>
      <c r="C4425" s="42"/>
      <c r="D4425" s="42"/>
      <c r="E4425" s="42"/>
      <c r="F4425" s="42"/>
      <c r="G4425" s="42"/>
      <c r="H4425" s="42"/>
      <c r="I4425" s="42"/>
      <c r="J4425" s="42"/>
      <c r="K4425" s="42"/>
      <c r="L4425" s="42"/>
      <c r="M4425" s="42"/>
      <c r="N4425" s="42"/>
      <c r="O4425" s="42"/>
      <c r="P4425" s="42"/>
      <c r="Q4425" s="42"/>
      <c r="R4425" s="42"/>
      <c r="S4425" s="47"/>
      <c r="T4425" s="211"/>
    </row>
    <row r="4426" spans="1:20" ht="17" hidden="1" customHeight="1" outlineLevel="1" thickBot="1" x14ac:dyDescent="0.25">
      <c r="A4426" s="182" t="s">
        <v>5</v>
      </c>
      <c r="B4426" s="183"/>
      <c r="C4426" s="91" t="s">
        <v>6</v>
      </c>
      <c r="D4426" s="90" t="s">
        <v>7</v>
      </c>
      <c r="E4426" s="106" t="s">
        <v>444</v>
      </c>
      <c r="F4426" s="42"/>
      <c r="G4426" s="42"/>
      <c r="H4426" s="84" t="s">
        <v>8</v>
      </c>
      <c r="I4426" s="88"/>
      <c r="J4426" s="88"/>
      <c r="K4426" s="88"/>
      <c r="L4426" s="88"/>
      <c r="M4426" s="88"/>
      <c r="N4426" s="88"/>
      <c r="O4426" s="88"/>
      <c r="P4426" s="88"/>
      <c r="Q4426" s="88"/>
      <c r="S4426" s="87"/>
      <c r="T4426" s="211"/>
    </row>
    <row r="4427" spans="1:20" ht="16" hidden="1" customHeight="1" outlineLevel="1" x14ac:dyDescent="0.2">
      <c r="A4427" s="184"/>
      <c r="B4427" s="185"/>
      <c r="C4427" s="188"/>
      <c r="D4427" s="86" t="s">
        <v>9</v>
      </c>
      <c r="E4427" s="85" t="s">
        <v>86</v>
      </c>
      <c r="F4427" s="42"/>
      <c r="G4427" s="42"/>
      <c r="H4427" s="84" t="s">
        <v>10</v>
      </c>
      <c r="I4427" s="83"/>
      <c r="J4427" s="83"/>
      <c r="K4427" s="83"/>
      <c r="L4427" s="83"/>
      <c r="M4427" s="83"/>
      <c r="N4427" s="83"/>
      <c r="O4427" s="83"/>
      <c r="P4427" s="83"/>
      <c r="Q4427" s="83"/>
      <c r="R4427" s="191"/>
      <c r="S4427" s="192"/>
      <c r="T4427" s="211"/>
    </row>
    <row r="4428" spans="1:20" ht="16" hidden="1" customHeight="1" outlineLevel="1" x14ac:dyDescent="0.2">
      <c r="A4428" s="184"/>
      <c r="B4428" s="185"/>
      <c r="C4428" s="189"/>
      <c r="D4428" s="63" t="s">
        <v>11</v>
      </c>
      <c r="E4428" s="82" t="s">
        <v>445</v>
      </c>
      <c r="F4428" s="42"/>
      <c r="G4428" s="48"/>
      <c r="H4428" s="81"/>
      <c r="I4428" s="80"/>
      <c r="J4428" s="80"/>
      <c r="K4428" s="80"/>
      <c r="L4428" s="80"/>
      <c r="M4428" s="80"/>
      <c r="N4428" s="80"/>
      <c r="O4428" s="80"/>
      <c r="P4428" s="80"/>
      <c r="Q4428" s="80"/>
      <c r="R4428" s="191"/>
      <c r="S4428" s="192"/>
      <c r="T4428" s="211"/>
    </row>
    <row r="4429" spans="1:20" ht="16" hidden="1" customHeight="1" outlineLevel="1" thickBot="1" x14ac:dyDescent="0.25">
      <c r="A4429" s="184"/>
      <c r="B4429" s="185"/>
      <c r="C4429" s="189"/>
      <c r="D4429" s="63" t="s">
        <v>12</v>
      </c>
      <c r="E4429" s="130"/>
      <c r="F4429" s="42"/>
      <c r="G4429" s="48"/>
      <c r="H4429" s="81"/>
      <c r="I4429" s="80"/>
      <c r="J4429" s="80"/>
      <c r="K4429" s="80"/>
      <c r="L4429" s="80"/>
      <c r="M4429" s="80"/>
      <c r="N4429" s="80"/>
      <c r="O4429" s="80"/>
      <c r="P4429" s="80"/>
      <c r="Q4429" s="80"/>
      <c r="R4429" s="152"/>
      <c r="S4429" s="153"/>
      <c r="T4429" s="211"/>
    </row>
    <row r="4430" spans="1:20" ht="16" hidden="1" customHeight="1" outlineLevel="1" thickBot="1" x14ac:dyDescent="0.25">
      <c r="A4430" s="184"/>
      <c r="B4430" s="185"/>
      <c r="C4430" s="189"/>
      <c r="D4430" s="63" t="s">
        <v>13</v>
      </c>
      <c r="E4430" s="105" t="b">
        <v>0</v>
      </c>
      <c r="F4430" s="42"/>
      <c r="G4430" s="48"/>
      <c r="H4430" s="59" t="s">
        <v>14</v>
      </c>
      <c r="I4430" s="58">
        <v>48</v>
      </c>
      <c r="J4430" s="58">
        <v>50</v>
      </c>
      <c r="K4430" s="58">
        <v>52</v>
      </c>
      <c r="L4430" s="58">
        <v>54</v>
      </c>
      <c r="M4430" s="58">
        <v>56</v>
      </c>
      <c r="N4430" s="58">
        <v>58</v>
      </c>
      <c r="O4430" s="58">
        <v>60</v>
      </c>
      <c r="P4430" s="58">
        <v>62</v>
      </c>
      <c r="Q4430" s="57">
        <v>64</v>
      </c>
      <c r="S4430" s="79"/>
      <c r="T4430" s="211"/>
    </row>
    <row r="4431" spans="1:20" hidden="1" outlineLevel="1" x14ac:dyDescent="0.2">
      <c r="A4431" s="184"/>
      <c r="B4431" s="185"/>
      <c r="C4431" s="189"/>
      <c r="D4431" s="193"/>
      <c r="E4431" s="194"/>
      <c r="F4431" s="42"/>
      <c r="G4431" s="48"/>
      <c r="H4431" s="78">
        <f t="shared" ref="H4431:H4438" si="414">SUM(I4431:Q4431)</f>
        <v>0</v>
      </c>
      <c r="I4431" s="77"/>
      <c r="J4431" s="77"/>
      <c r="K4431" s="77"/>
      <c r="L4431" s="77"/>
      <c r="M4431" s="77"/>
      <c r="N4431" s="77"/>
      <c r="O4431" s="77"/>
      <c r="P4431" s="77"/>
      <c r="Q4431" s="77"/>
      <c r="R4431" s="195" t="s">
        <v>15</v>
      </c>
      <c r="S4431" s="196"/>
      <c r="T4431" s="211"/>
    </row>
    <row r="4432" spans="1:20" ht="16" hidden="1" customHeight="1" outlineLevel="1" x14ac:dyDescent="0.2">
      <c r="A4432" s="184"/>
      <c r="B4432" s="185"/>
      <c r="C4432" s="189"/>
      <c r="D4432" s="63" t="s">
        <v>16</v>
      </c>
      <c r="E4432" s="76" t="s">
        <v>345</v>
      </c>
      <c r="F4432" s="42"/>
      <c r="G4432" s="48"/>
      <c r="H4432" s="73">
        <f t="shared" si="414"/>
        <v>0</v>
      </c>
      <c r="I4432" s="68"/>
      <c r="J4432" s="68"/>
      <c r="K4432" s="68"/>
      <c r="L4432" s="68"/>
      <c r="M4432" s="68"/>
      <c r="N4432" s="68"/>
      <c r="O4432" s="68"/>
      <c r="P4432" s="68"/>
      <c r="Q4432" s="68"/>
      <c r="R4432" s="197"/>
      <c r="S4432" s="192"/>
      <c r="T4432" s="211"/>
    </row>
    <row r="4433" spans="1:20" ht="16" hidden="1" customHeight="1" outlineLevel="1" x14ac:dyDescent="0.2">
      <c r="A4433" s="184"/>
      <c r="B4433" s="185"/>
      <c r="C4433" s="189"/>
      <c r="D4433" s="63" t="s">
        <v>17</v>
      </c>
      <c r="E4433" s="75" t="s">
        <v>346</v>
      </c>
      <c r="F4433" s="42"/>
      <c r="G4433" s="42"/>
      <c r="H4433" s="73">
        <f t="shared" si="414"/>
        <v>0</v>
      </c>
      <c r="I4433" s="68"/>
      <c r="J4433" s="68"/>
      <c r="K4433" s="68"/>
      <c r="L4433" s="68"/>
      <c r="M4433" s="68"/>
      <c r="N4433" s="68"/>
      <c r="O4433" s="68"/>
      <c r="P4433" s="68"/>
      <c r="Q4433" s="68"/>
      <c r="R4433" s="197"/>
      <c r="S4433" s="192"/>
      <c r="T4433" s="211"/>
    </row>
    <row r="4434" spans="1:20" hidden="1" outlineLevel="1" x14ac:dyDescent="0.2">
      <c r="A4434" s="184"/>
      <c r="B4434" s="185"/>
      <c r="C4434" s="189"/>
      <c r="D4434" s="193"/>
      <c r="E4434" s="194"/>
      <c r="F4434" s="42"/>
      <c r="G4434" s="48"/>
      <c r="H4434" s="73">
        <f t="shared" si="414"/>
        <v>0</v>
      </c>
      <c r="I4434" s="68"/>
      <c r="J4434" s="68"/>
      <c r="K4434" s="68"/>
      <c r="L4434" s="68"/>
      <c r="M4434" s="68"/>
      <c r="N4434" s="68"/>
      <c r="O4434" s="68"/>
      <c r="P4434" s="68"/>
      <c r="Q4434" s="68"/>
      <c r="R4434" s="197"/>
      <c r="S4434" s="192"/>
      <c r="T4434" s="211"/>
    </row>
    <row r="4435" spans="1:20" ht="16" hidden="1" customHeight="1" outlineLevel="1" x14ac:dyDescent="0.2">
      <c r="A4435" s="184"/>
      <c r="B4435" s="185"/>
      <c r="C4435" s="189"/>
      <c r="D4435" s="63" t="s">
        <v>18</v>
      </c>
      <c r="E4435" s="76"/>
      <c r="F4435" s="42"/>
      <c r="G4435" s="48"/>
      <c r="H4435" s="73">
        <f t="shared" si="414"/>
        <v>0</v>
      </c>
      <c r="I4435" s="68"/>
      <c r="J4435" s="68"/>
      <c r="K4435" s="68"/>
      <c r="L4435" s="68"/>
      <c r="M4435" s="68"/>
      <c r="N4435" s="68"/>
      <c r="O4435" s="68"/>
      <c r="P4435" s="68"/>
      <c r="Q4435" s="68"/>
      <c r="R4435" s="197"/>
      <c r="S4435" s="192"/>
      <c r="T4435" s="211"/>
    </row>
    <row r="4436" spans="1:20" ht="16" hidden="1" customHeight="1" outlineLevel="1" x14ac:dyDescent="0.2">
      <c r="A4436" s="184"/>
      <c r="B4436" s="185"/>
      <c r="C4436" s="189"/>
      <c r="D4436" s="63" t="s">
        <v>19</v>
      </c>
      <c r="E4436" s="75">
        <f>SUM(G4449:G4463)</f>
        <v>2.5</v>
      </c>
      <c r="F4436" s="42"/>
      <c r="G4436" s="42"/>
      <c r="H4436" s="73">
        <f t="shared" si="414"/>
        <v>0</v>
      </c>
      <c r="I4436" s="68"/>
      <c r="J4436" s="68"/>
      <c r="K4436" s="68"/>
      <c r="L4436" s="68"/>
      <c r="M4436" s="68"/>
      <c r="N4436" s="68"/>
      <c r="O4436" s="68"/>
      <c r="P4436" s="68"/>
      <c r="Q4436" s="68"/>
      <c r="R4436" s="197"/>
      <c r="S4436" s="192"/>
      <c r="T4436" s="211"/>
    </row>
    <row r="4437" spans="1:20" hidden="1" outlineLevel="1" x14ac:dyDescent="0.2">
      <c r="A4437" s="184"/>
      <c r="B4437" s="185"/>
      <c r="C4437" s="189"/>
      <c r="D4437" s="193"/>
      <c r="E4437" s="194"/>
      <c r="F4437" s="42"/>
      <c r="G4437" s="48"/>
      <c r="H4437" s="73">
        <f t="shared" si="414"/>
        <v>0</v>
      </c>
      <c r="I4437" s="68"/>
      <c r="J4437" s="68"/>
      <c r="K4437" s="68"/>
      <c r="L4437" s="68"/>
      <c r="M4437" s="68"/>
      <c r="N4437" s="68"/>
      <c r="O4437" s="68"/>
      <c r="P4437" s="68"/>
      <c r="Q4437" s="68"/>
      <c r="R4437" s="197"/>
      <c r="S4437" s="192"/>
      <c r="T4437" s="211"/>
    </row>
    <row r="4438" spans="1:20" ht="16" hidden="1" customHeight="1" outlineLevel="1" x14ac:dyDescent="0.2">
      <c r="A4438" s="184"/>
      <c r="B4438" s="185"/>
      <c r="C4438" s="189"/>
      <c r="D4438" s="63" t="s">
        <v>20</v>
      </c>
      <c r="E4438" s="75">
        <f>SUM(E4435:E4436)</f>
        <v>2.5</v>
      </c>
      <c r="F4438" s="42"/>
      <c r="G4438" s="74"/>
      <c r="H4438" s="73">
        <f t="shared" si="414"/>
        <v>0</v>
      </c>
      <c r="I4438" s="68"/>
      <c r="J4438" s="68"/>
      <c r="K4438" s="68"/>
      <c r="L4438" s="68"/>
      <c r="M4438" s="68"/>
      <c r="N4438" s="68"/>
      <c r="O4438" s="68"/>
      <c r="P4438" s="68"/>
      <c r="Q4438" s="68"/>
      <c r="R4438" s="197"/>
      <c r="S4438" s="192"/>
      <c r="T4438" s="211"/>
    </row>
    <row r="4439" spans="1:20" ht="16" hidden="1" customHeight="1" outlineLevel="1" x14ac:dyDescent="0.2">
      <c r="A4439" s="184"/>
      <c r="B4439" s="185"/>
      <c r="C4439" s="189"/>
      <c r="D4439" s="63" t="s">
        <v>21</v>
      </c>
      <c r="E4439" s="72">
        <f>SUM(E4441/E4438)</f>
        <v>180</v>
      </c>
      <c r="F4439" s="42"/>
      <c r="G4439" s="71" t="s">
        <v>11</v>
      </c>
      <c r="H4439" s="69">
        <v>0</v>
      </c>
      <c r="I4439" s="68"/>
      <c r="J4439" s="68"/>
      <c r="K4439" s="68"/>
      <c r="L4439" s="68"/>
      <c r="M4439" s="68"/>
      <c r="N4439" s="68"/>
      <c r="O4439" s="68"/>
      <c r="P4439" s="68"/>
      <c r="Q4439" s="67"/>
      <c r="R4439" s="197"/>
      <c r="S4439" s="192"/>
      <c r="T4439" s="211"/>
    </row>
    <row r="4440" spans="1:20" ht="17" hidden="1" outlineLevel="1" thickBot="1" x14ac:dyDescent="0.25">
      <c r="A4440" s="184"/>
      <c r="B4440" s="185"/>
      <c r="C4440" s="189"/>
      <c r="D4440" s="193"/>
      <c r="E4440" s="194"/>
      <c r="F4440" s="42"/>
      <c r="G4440" s="70" t="s">
        <v>22</v>
      </c>
      <c r="H4440" s="69">
        <v>0</v>
      </c>
      <c r="I4440" s="68"/>
      <c r="J4440" s="68"/>
      <c r="K4440" s="68"/>
      <c r="L4440" s="68"/>
      <c r="M4440" s="68"/>
      <c r="N4440" s="68"/>
      <c r="O4440" s="68"/>
      <c r="P4440" s="68"/>
      <c r="Q4440" s="67"/>
      <c r="R4440" s="197"/>
      <c r="S4440" s="192"/>
      <c r="T4440" s="211"/>
    </row>
    <row r="4441" spans="1:20" ht="16" hidden="1" customHeight="1" outlineLevel="1" thickBot="1" x14ac:dyDescent="0.25">
      <c r="A4441" s="184"/>
      <c r="B4441" s="185"/>
      <c r="C4441" s="189"/>
      <c r="D4441" s="63" t="s">
        <v>23</v>
      </c>
      <c r="E4441" s="66">
        <v>450</v>
      </c>
      <c r="G4441" s="48"/>
      <c r="H4441" s="65">
        <f>SUM(H4439:H4440)</f>
        <v>0</v>
      </c>
      <c r="I4441" s="64">
        <f t="shared" ref="I4441:Q4441" si="415">SUM(I4431:I4438)</f>
        <v>0</v>
      </c>
      <c r="J4441" s="64">
        <f t="shared" si="415"/>
        <v>0</v>
      </c>
      <c r="K4441" s="64">
        <f t="shared" si="415"/>
        <v>0</v>
      </c>
      <c r="L4441" s="64">
        <f t="shared" si="415"/>
        <v>0</v>
      </c>
      <c r="M4441" s="64">
        <f t="shared" si="415"/>
        <v>0</v>
      </c>
      <c r="N4441" s="64">
        <f t="shared" si="415"/>
        <v>0</v>
      </c>
      <c r="O4441" s="64">
        <f t="shared" si="415"/>
        <v>0</v>
      </c>
      <c r="P4441" s="64">
        <f t="shared" si="415"/>
        <v>0</v>
      </c>
      <c r="Q4441" s="64">
        <f t="shared" si="415"/>
        <v>0</v>
      </c>
      <c r="R4441" s="197"/>
      <c r="S4441" s="192"/>
      <c r="T4441" s="211"/>
    </row>
    <row r="4442" spans="1:20" ht="17" hidden="1" customHeight="1" outlineLevel="1" thickBot="1" x14ac:dyDescent="0.25">
      <c r="A4442" s="184"/>
      <c r="B4442" s="185"/>
      <c r="C4442" s="189"/>
      <c r="D4442" s="63" t="s">
        <v>24</v>
      </c>
      <c r="E4442" s="62">
        <f>SUM(E4441/2.5)</f>
        <v>180</v>
      </c>
      <c r="F4442" s="42"/>
      <c r="G4442" s="61"/>
      <c r="H4442" s="60" t="s">
        <v>14</v>
      </c>
      <c r="I4442" s="59">
        <v>48</v>
      </c>
      <c r="J4442" s="58">
        <v>50</v>
      </c>
      <c r="K4442" s="58">
        <v>52</v>
      </c>
      <c r="L4442" s="58">
        <v>54</v>
      </c>
      <c r="M4442" s="58">
        <v>56</v>
      </c>
      <c r="N4442" s="58">
        <v>58</v>
      </c>
      <c r="O4442" s="58">
        <v>60</v>
      </c>
      <c r="P4442" s="58">
        <v>62</v>
      </c>
      <c r="Q4442" s="57">
        <v>64</v>
      </c>
      <c r="R4442" s="197"/>
      <c r="S4442" s="192"/>
      <c r="T4442" s="211"/>
    </row>
    <row r="4443" spans="1:20" ht="17" hidden="1" outlineLevel="1" thickBot="1" x14ac:dyDescent="0.25">
      <c r="A4443" s="186"/>
      <c r="B4443" s="187"/>
      <c r="C4443" s="190"/>
      <c r="D4443" s="56" t="s">
        <v>25</v>
      </c>
      <c r="E4443" s="55">
        <f>SUM(E4441/2.2)</f>
        <v>204.54545454545453</v>
      </c>
      <c r="F4443" s="42"/>
      <c r="G4443" s="42"/>
      <c r="H4443" s="42"/>
      <c r="I4443" s="42"/>
      <c r="J4443" s="42"/>
      <c r="K4443" s="42"/>
      <c r="L4443" s="42"/>
      <c r="M4443" s="42"/>
      <c r="N4443" s="42"/>
      <c r="O4443" s="42"/>
      <c r="P4443" s="42"/>
      <c r="Q4443" s="42"/>
      <c r="R4443" s="198"/>
      <c r="S4443" s="199"/>
      <c r="T4443" s="211"/>
    </row>
    <row r="4444" spans="1:20" ht="17" hidden="1" outlineLevel="1" thickBot="1" x14ac:dyDescent="0.25">
      <c r="A4444" s="54" t="s">
        <v>26</v>
      </c>
      <c r="B4444" s="53"/>
      <c r="C4444" s="42"/>
      <c r="D4444" s="48"/>
      <c r="E4444" s="52"/>
      <c r="F4444" s="42"/>
      <c r="S4444" s="28"/>
      <c r="T4444" s="211"/>
    </row>
    <row r="4445" spans="1:20" hidden="1" outlineLevel="1" x14ac:dyDescent="0.2">
      <c r="A4445" s="51" t="s">
        <v>27</v>
      </c>
      <c r="B4445" s="50"/>
      <c r="C4445" s="42"/>
      <c r="D4445" s="48"/>
      <c r="E4445" s="42"/>
      <c r="F4445" s="42"/>
      <c r="R4445" s="42"/>
      <c r="S4445" s="47"/>
      <c r="T4445" s="211"/>
    </row>
    <row r="4446" spans="1:20" hidden="1" outlineLevel="1" x14ac:dyDescent="0.2">
      <c r="A4446" s="49"/>
      <c r="B4446" s="42"/>
      <c r="C4446" s="42"/>
      <c r="D4446" s="48"/>
      <c r="E4446" s="42"/>
      <c r="F4446" s="42"/>
      <c r="G4446" s="42"/>
      <c r="H4446" s="42"/>
      <c r="I4446" s="42"/>
      <c r="J4446" s="42"/>
      <c r="K4446" s="42"/>
      <c r="L4446" s="42"/>
      <c r="M4446" s="42"/>
      <c r="N4446" s="42"/>
      <c r="O4446" s="42"/>
      <c r="P4446" s="42"/>
      <c r="Q4446" s="42"/>
      <c r="R4446" s="42"/>
      <c r="S4446" s="47"/>
      <c r="T4446" s="211"/>
    </row>
    <row r="4447" spans="1:20" ht="17" hidden="1" outlineLevel="1" thickBot="1" x14ac:dyDescent="0.25">
      <c r="A4447" s="49" t="s">
        <v>28</v>
      </c>
      <c r="B4447" s="42"/>
      <c r="C4447" s="42"/>
      <c r="D4447" s="48"/>
      <c r="E4447" s="42"/>
      <c r="F4447" s="42"/>
      <c r="G4447" s="42"/>
      <c r="H4447" s="42"/>
      <c r="I4447" s="42"/>
      <c r="J4447" s="42"/>
      <c r="K4447" s="42"/>
      <c r="L4447" s="42"/>
      <c r="M4447" s="42"/>
      <c r="N4447" s="42"/>
      <c r="O4447" s="42"/>
      <c r="P4447" s="42"/>
      <c r="Q4447" s="42"/>
      <c r="R4447" s="42"/>
      <c r="S4447" s="47"/>
      <c r="T4447" s="211"/>
    </row>
    <row r="4448" spans="1:20" hidden="1" outlineLevel="1" x14ac:dyDescent="0.2">
      <c r="A4448" s="46" t="s">
        <v>29</v>
      </c>
      <c r="B4448" s="45" t="s">
        <v>30</v>
      </c>
      <c r="C4448" s="44" t="s">
        <v>31</v>
      </c>
      <c r="D4448" s="44" t="s">
        <v>32</v>
      </c>
      <c r="E4448" s="44" t="s">
        <v>33</v>
      </c>
      <c r="F4448" s="44" t="s">
        <v>34</v>
      </c>
      <c r="G4448" s="44" t="s">
        <v>35</v>
      </c>
      <c r="H4448" s="43" t="s">
        <v>36</v>
      </c>
      <c r="I4448" s="200" t="s">
        <v>37</v>
      </c>
      <c r="J4448" s="201"/>
      <c r="K4448" s="202"/>
      <c r="L4448" s="202"/>
      <c r="M4448" s="202"/>
      <c r="N4448" s="202"/>
      <c r="O4448" s="202"/>
      <c r="P4448" s="42"/>
      <c r="Q4448" s="42"/>
      <c r="R4448" s="42"/>
      <c r="S4448" s="28"/>
      <c r="T4448" s="211"/>
    </row>
    <row r="4449" spans="1:20" hidden="1" outlineLevel="1" x14ac:dyDescent="0.2">
      <c r="A4449" s="38"/>
      <c r="B4449" s="37"/>
      <c r="C4449" s="36"/>
      <c r="D4449" s="35"/>
      <c r="E4449" s="41">
        <f>D4449*H4441</f>
        <v>0</v>
      </c>
      <c r="F4449" s="33" cm="1">
        <f t="array" ref="F4449">IFERROR(_xlfn.XLOOKUP(1,(TabFournisseurs[TYPE]=A4449)*(TabFournisseurs[SUPPLIER2]=B4449)*(TabFournisseurs[REF PRODUCT]=C4449),TabFournisseurs[Cost / per m]),0)</f>
        <v>0</v>
      </c>
      <c r="G4449" s="96">
        <f>F4449*D4449</f>
        <v>0</v>
      </c>
      <c r="H4449" s="40">
        <f>G4449*H4441</f>
        <v>0</v>
      </c>
      <c r="I4449" s="203"/>
      <c r="J4449" s="201"/>
      <c r="K4449" s="156"/>
      <c r="L4449" s="156"/>
      <c r="M4449" s="156"/>
      <c r="N4449" s="156"/>
      <c r="O4449" s="156"/>
      <c r="P4449" s="156"/>
      <c r="Q4449" s="156"/>
      <c r="R4449" s="156"/>
      <c r="S4449" s="157"/>
      <c r="T4449" s="211"/>
    </row>
    <row r="4450" spans="1:20" hidden="1" outlineLevel="1" x14ac:dyDescent="0.2">
      <c r="A4450" s="38"/>
      <c r="B4450" s="37"/>
      <c r="C4450" s="36"/>
      <c r="D4450" s="35"/>
      <c r="E4450" s="34">
        <f>D4450*H4441</f>
        <v>0</v>
      </c>
      <c r="F4450" s="33" cm="1">
        <f t="array" ref="F4450">IFERROR(_xlfn.XLOOKUP(1,(TabFournisseurs[TYPE]=A4450)*(TabFournisseurs[SUPPLIER2]=B4450)*(TabFournisseurs[REF PRODUCT]=C4450),TabFournisseurs[Cost / per m]),0)</f>
        <v>0</v>
      </c>
      <c r="G4450" s="32">
        <f t="shared" ref="G4450:G4460" si="416">F4450*D4450</f>
        <v>0</v>
      </c>
      <c r="H4450" s="31">
        <f>G4450*H4441</f>
        <v>0</v>
      </c>
      <c r="I4450" s="39"/>
      <c r="J4450" s="39"/>
      <c r="K4450" s="156"/>
      <c r="L4450" s="156"/>
      <c r="M4450" s="156"/>
      <c r="N4450" s="156"/>
      <c r="O4450" s="156"/>
      <c r="P4450" s="156"/>
      <c r="Q4450" s="156"/>
      <c r="R4450" s="156"/>
      <c r="S4450" s="157"/>
      <c r="T4450" s="211"/>
    </row>
    <row r="4451" spans="1:20" hidden="1" outlineLevel="1" x14ac:dyDescent="0.2">
      <c r="A4451" s="38"/>
      <c r="B4451" s="37"/>
      <c r="C4451" s="36"/>
      <c r="D4451" s="35"/>
      <c r="E4451" s="34">
        <f>D4451*H4441</f>
        <v>0</v>
      </c>
      <c r="F4451" s="33" cm="1">
        <f t="array" ref="F4451">IFERROR(_xlfn.XLOOKUP(1,(TabFournisseurs[TYPE]=A4451)*(TabFournisseurs[SUPPLIER2]=B4451)*(TabFournisseurs[REF PRODUCT]=C4451),TabFournisseurs[Cost / per m]),0)</f>
        <v>0</v>
      </c>
      <c r="G4451" s="32">
        <f t="shared" si="416"/>
        <v>0</v>
      </c>
      <c r="H4451" s="31">
        <f>G4451*H4441</f>
        <v>0</v>
      </c>
      <c r="I4451" s="39"/>
      <c r="J4451" s="39"/>
      <c r="K4451" s="156"/>
      <c r="L4451" s="156"/>
      <c r="M4451" s="156"/>
      <c r="N4451" s="156"/>
      <c r="O4451" s="156"/>
      <c r="P4451" s="156"/>
      <c r="Q4451" s="156"/>
      <c r="R4451" s="156"/>
      <c r="S4451" s="157"/>
      <c r="T4451" s="211"/>
    </row>
    <row r="4452" spans="1:20" hidden="1" outlineLevel="1" x14ac:dyDescent="0.2">
      <c r="A4452" s="38"/>
      <c r="B4452" s="37"/>
      <c r="C4452" s="36"/>
      <c r="D4452" s="35"/>
      <c r="E4452" s="34">
        <f>D4452*H4441</f>
        <v>0</v>
      </c>
      <c r="F4452" s="33" cm="1">
        <f t="array" ref="F4452">IFERROR(_xlfn.XLOOKUP(1,(TabFournisseurs[TYPE]=A4452)*(TabFournisseurs[SUPPLIER2]=B4452)*(TabFournisseurs[REF PRODUCT]=C4452),TabFournisseurs[Cost / per m]),0)</f>
        <v>0</v>
      </c>
      <c r="G4452" s="32">
        <f t="shared" si="416"/>
        <v>0</v>
      </c>
      <c r="H4452" s="31">
        <f>G4452*H4441</f>
        <v>0</v>
      </c>
      <c r="I4452" s="30"/>
      <c r="J4452" s="30"/>
      <c r="K4452" s="156"/>
      <c r="L4452" s="156"/>
      <c r="M4452" s="156"/>
      <c r="N4452" s="156"/>
      <c r="O4452" s="156"/>
      <c r="P4452" s="156"/>
      <c r="Q4452" s="156"/>
      <c r="R4452" s="156"/>
      <c r="S4452" s="157"/>
      <c r="T4452" s="211"/>
    </row>
    <row r="4453" spans="1:20" hidden="1" outlineLevel="1" x14ac:dyDescent="0.2">
      <c r="A4453" s="38"/>
      <c r="B4453" s="37"/>
      <c r="C4453" s="36"/>
      <c r="D4453" s="35"/>
      <c r="E4453" s="34">
        <f>D4453*H4441</f>
        <v>0</v>
      </c>
      <c r="F4453" s="33" cm="1">
        <f t="array" ref="F4453">IFERROR(_xlfn.XLOOKUP(1,(TabFournisseurs[TYPE]=A4453)*(TabFournisseurs[SUPPLIER2]=B4453)*(TabFournisseurs[REF PRODUCT]=C4453),TabFournisseurs[Cost / per m]),0)</f>
        <v>0</v>
      </c>
      <c r="G4453" s="32">
        <f t="shared" si="416"/>
        <v>0</v>
      </c>
      <c r="H4453" s="31">
        <f>G4453*H4441</f>
        <v>0</v>
      </c>
      <c r="I4453" s="30"/>
      <c r="J4453" s="30"/>
      <c r="K4453" s="29"/>
      <c r="L4453" s="29"/>
      <c r="M4453" s="29"/>
      <c r="N4453" s="29"/>
      <c r="O4453" s="29"/>
      <c r="P4453" s="29"/>
      <c r="Q4453" s="29"/>
      <c r="R4453" s="29"/>
      <c r="S4453" s="28"/>
      <c r="T4453" s="211"/>
    </row>
    <row r="4454" spans="1:20" hidden="1" outlineLevel="1" x14ac:dyDescent="0.2">
      <c r="A4454" s="38"/>
      <c r="B4454" s="37"/>
      <c r="C4454" s="36"/>
      <c r="D4454" s="35"/>
      <c r="E4454" s="34">
        <f>D4454*H4441</f>
        <v>0</v>
      </c>
      <c r="F4454" s="33" cm="1">
        <f t="array" ref="F4454">IFERROR(_xlfn.XLOOKUP(1,(TabFournisseurs[TYPE]=A4454)*(TabFournisseurs[SUPPLIER2]=B4454)*(TabFournisseurs[REF PRODUCT]=C4454),TabFournisseurs[Cost / per m]),0)</f>
        <v>0</v>
      </c>
      <c r="G4454" s="32">
        <f t="shared" si="416"/>
        <v>0</v>
      </c>
      <c r="H4454" s="31">
        <f>G4454*H4441</f>
        <v>0</v>
      </c>
      <c r="I4454" s="158"/>
      <c r="J4454" s="159"/>
      <c r="K4454" s="29"/>
      <c r="L4454" s="29"/>
      <c r="M4454" s="29"/>
      <c r="N4454" s="29"/>
      <c r="O4454" s="29"/>
      <c r="P4454" s="29"/>
      <c r="Q4454" s="29"/>
      <c r="R4454" s="29"/>
      <c r="S4454" s="28"/>
      <c r="T4454" s="211"/>
    </row>
    <row r="4455" spans="1:20" hidden="1" outlineLevel="1" x14ac:dyDescent="0.2">
      <c r="A4455" s="38"/>
      <c r="B4455" s="37"/>
      <c r="C4455" s="36"/>
      <c r="D4455" s="35"/>
      <c r="E4455" s="34">
        <f>D4455*H4441</f>
        <v>0</v>
      </c>
      <c r="F4455" s="33" cm="1">
        <f t="array" ref="F4455">IFERROR(_xlfn.XLOOKUP(1,(TabFournisseurs[TYPE]=A4455)*(TabFournisseurs[SUPPLIER2]=B4455)*(TabFournisseurs[REF PRODUCT]=C4455),TabFournisseurs[Cost / per m]),0)</f>
        <v>0</v>
      </c>
      <c r="G4455" s="32">
        <f t="shared" si="416"/>
        <v>0</v>
      </c>
      <c r="H4455" s="31">
        <f>G4455*H4441</f>
        <v>0</v>
      </c>
      <c r="I4455" s="30"/>
      <c r="J4455" s="30"/>
      <c r="K4455" s="29"/>
      <c r="L4455" s="29"/>
      <c r="M4455" s="29"/>
      <c r="N4455" s="29"/>
      <c r="O4455" s="29"/>
      <c r="P4455" s="29"/>
      <c r="Q4455" s="29"/>
      <c r="R4455" s="29"/>
      <c r="S4455" s="28"/>
      <c r="T4455" s="211"/>
    </row>
    <row r="4456" spans="1:20" hidden="1" outlineLevel="1" x14ac:dyDescent="0.2">
      <c r="A4456" s="38"/>
      <c r="B4456" s="37"/>
      <c r="C4456" s="36"/>
      <c r="D4456" s="35"/>
      <c r="E4456" s="34">
        <f>D4456*H4441</f>
        <v>0</v>
      </c>
      <c r="F4456" s="33" cm="1">
        <f t="array" ref="F4456">IFERROR(_xlfn.XLOOKUP(1,(TabFournisseurs[TYPE]=A4456)*(TabFournisseurs[SUPPLIER2]=B4456)*(TabFournisseurs[REF PRODUCT]=C4456),TabFournisseurs[Cost / per m]),0)</f>
        <v>0</v>
      </c>
      <c r="G4456" s="32">
        <f t="shared" si="416"/>
        <v>0</v>
      </c>
      <c r="H4456" s="31">
        <f>G4456*H4441</f>
        <v>0</v>
      </c>
      <c r="I4456" s="30"/>
      <c r="J4456" s="30"/>
      <c r="K4456" s="29"/>
      <c r="L4456" s="29"/>
      <c r="M4456" s="29"/>
      <c r="N4456" s="29"/>
      <c r="O4456" s="29"/>
      <c r="P4456" s="29"/>
      <c r="Q4456" s="29"/>
      <c r="R4456" s="29"/>
      <c r="S4456" s="28"/>
      <c r="T4456" s="211"/>
    </row>
    <row r="4457" spans="1:20" hidden="1" outlineLevel="1" x14ac:dyDescent="0.2">
      <c r="A4457" s="38"/>
      <c r="B4457" s="37"/>
      <c r="C4457" s="36"/>
      <c r="D4457" s="35"/>
      <c r="E4457" s="34">
        <f>D4457*H4441</f>
        <v>0</v>
      </c>
      <c r="F4457" s="33" cm="1">
        <f t="array" ref="F4457">IFERROR(_xlfn.XLOOKUP(1,(TabFournisseurs[TYPE]=A4457)*(TabFournisseurs[SUPPLIER2]=B4457)*(TabFournisseurs[REF PRODUCT]=C4457),TabFournisseurs[Cost / per m]),0)</f>
        <v>0</v>
      </c>
      <c r="G4457" s="32">
        <f t="shared" si="416"/>
        <v>0</v>
      </c>
      <c r="H4457" s="31">
        <f>G4457*H4441</f>
        <v>0</v>
      </c>
      <c r="I4457" s="30"/>
      <c r="J4457" s="30"/>
      <c r="K4457" s="29"/>
      <c r="L4457" s="29"/>
      <c r="M4457" s="29"/>
      <c r="N4457" s="29"/>
      <c r="O4457" s="29"/>
      <c r="P4457" s="29"/>
      <c r="Q4457" s="29"/>
      <c r="R4457" s="29"/>
      <c r="S4457" s="28"/>
      <c r="T4457" s="211"/>
    </row>
    <row r="4458" spans="1:20" hidden="1" outlineLevel="1" x14ac:dyDescent="0.2">
      <c r="A4458" s="38"/>
      <c r="B4458" s="37"/>
      <c r="C4458" s="36"/>
      <c r="D4458" s="35"/>
      <c r="E4458" s="34">
        <f>D4458*H4441</f>
        <v>0</v>
      </c>
      <c r="F4458" s="33" cm="1">
        <f t="array" ref="F4458">IFERROR(_xlfn.XLOOKUP(1,(TabFournisseurs[TYPE]=A4458)*(TabFournisseurs[SUPPLIER2]=B4458)*(TabFournisseurs[REF PRODUCT]=C4458),TabFournisseurs[Cost / per m]),0)</f>
        <v>0</v>
      </c>
      <c r="G4458" s="32">
        <f t="shared" si="416"/>
        <v>0</v>
      </c>
      <c r="H4458" s="31">
        <f>G4458*H4441</f>
        <v>0</v>
      </c>
      <c r="I4458" s="30"/>
      <c r="J4458" s="30"/>
      <c r="K4458" s="29"/>
      <c r="L4458" s="29"/>
      <c r="M4458" s="29"/>
      <c r="N4458" s="29"/>
      <c r="O4458" s="29"/>
      <c r="P4458" s="29"/>
      <c r="Q4458" s="29"/>
      <c r="R4458" s="29"/>
      <c r="S4458" s="28"/>
      <c r="T4458" s="211"/>
    </row>
    <row r="4459" spans="1:20" hidden="1" outlineLevel="1" x14ac:dyDescent="0.2">
      <c r="A4459" s="38"/>
      <c r="B4459" s="37"/>
      <c r="C4459" s="36"/>
      <c r="D4459" s="35"/>
      <c r="E4459" s="34">
        <f>D4459*H4441</f>
        <v>0</v>
      </c>
      <c r="F4459" s="33" cm="1">
        <f t="array" ref="F4459">IFERROR(_xlfn.XLOOKUP(1,(TabFournisseurs[TYPE]=A4459)*(TabFournisseurs[SUPPLIER2]=B4459)*(TabFournisseurs[REF PRODUCT]=C4459),TabFournisseurs[Cost / per m]),0)</f>
        <v>0</v>
      </c>
      <c r="G4459" s="32">
        <f t="shared" si="416"/>
        <v>0</v>
      </c>
      <c r="H4459" s="31">
        <f>G4459*H4441</f>
        <v>0</v>
      </c>
      <c r="I4459" s="30"/>
      <c r="J4459" s="30"/>
      <c r="K4459" s="29"/>
      <c r="L4459" s="29"/>
      <c r="M4459" s="29"/>
      <c r="N4459" s="29"/>
      <c r="O4459" s="29"/>
      <c r="P4459" s="29"/>
      <c r="Q4459" s="29"/>
      <c r="R4459" s="29"/>
      <c r="S4459" s="28"/>
      <c r="T4459" s="211"/>
    </row>
    <row r="4460" spans="1:20" hidden="1" outlineLevel="1" x14ac:dyDescent="0.2">
      <c r="A4460" s="38"/>
      <c r="B4460" s="37"/>
      <c r="C4460" s="36"/>
      <c r="D4460" s="35"/>
      <c r="E4460" s="34">
        <f>D4460*H4441</f>
        <v>0</v>
      </c>
      <c r="F4460" s="33" cm="1">
        <f t="array" ref="F4460">IFERROR(_xlfn.XLOOKUP(1,(TabFournisseurs[TYPE]=A4460)*(TabFournisseurs[SUPPLIER2]=B4460)*(TabFournisseurs[REF PRODUCT]=C4460),TabFournisseurs[Cost / per m]),0)</f>
        <v>0</v>
      </c>
      <c r="G4460" s="32">
        <f t="shared" si="416"/>
        <v>0</v>
      </c>
      <c r="H4460" s="31">
        <f>G4460*H4441</f>
        <v>0</v>
      </c>
      <c r="I4460" s="30"/>
      <c r="J4460" s="30"/>
      <c r="K4460" s="29"/>
      <c r="L4460" s="29"/>
      <c r="M4460" s="29"/>
      <c r="N4460" s="29"/>
      <c r="O4460" s="29"/>
      <c r="P4460" s="29"/>
      <c r="Q4460" s="29"/>
      <c r="R4460" s="29"/>
      <c r="S4460" s="28"/>
      <c r="T4460" s="211"/>
    </row>
    <row r="4461" spans="1:20" ht="17" hidden="1" outlineLevel="1" x14ac:dyDescent="0.2">
      <c r="A4461" s="101" t="s">
        <v>38</v>
      </c>
      <c r="B4461" s="102" t="s">
        <v>39</v>
      </c>
      <c r="C4461" s="103" t="s">
        <v>102</v>
      </c>
      <c r="D4461" s="104"/>
      <c r="E4461" s="34">
        <f>D4461*H4441</f>
        <v>0</v>
      </c>
      <c r="F4461" s="33"/>
      <c r="G4461" s="129">
        <f>F4461*D4461</f>
        <v>0</v>
      </c>
      <c r="H4461" s="31">
        <f>G4461*H4441</f>
        <v>0</v>
      </c>
      <c r="I4461" s="30"/>
      <c r="J4461" s="30"/>
      <c r="K4461" s="29"/>
      <c r="L4461" s="29"/>
      <c r="M4461" s="29"/>
      <c r="N4461" s="29"/>
      <c r="O4461" s="29"/>
      <c r="P4461" s="29"/>
      <c r="Q4461" s="29"/>
      <c r="R4461" s="29"/>
      <c r="S4461" s="28"/>
      <c r="T4461" s="211"/>
    </row>
    <row r="4462" spans="1:20" ht="17" hidden="1" outlineLevel="1" x14ac:dyDescent="0.2">
      <c r="A4462" s="38" t="s">
        <v>38</v>
      </c>
      <c r="B4462" s="37" t="s">
        <v>40</v>
      </c>
      <c r="C4462" s="36" t="s">
        <v>41</v>
      </c>
      <c r="D4462" s="35">
        <v>1</v>
      </c>
      <c r="E4462" s="34">
        <f>D4462*H4441</f>
        <v>0</v>
      </c>
      <c r="F4462" s="33" cm="1">
        <f t="array" ref="F4462">IFERROR(_xlfn.XLOOKUP(1,(TabFournisseurs[TYPE]=A4462)*(TabFournisseurs[SUPPLIER2]=B4462)*(TabFournisseurs[REF PRODUCT]=C4462),TabFournisseurs[Cost / per m]),0)</f>
        <v>2</v>
      </c>
      <c r="G4462" s="32">
        <f t="shared" ref="G4462:G4463" si="417">F4462*D4462</f>
        <v>2</v>
      </c>
      <c r="H4462" s="31">
        <f>G4462*H4441</f>
        <v>0</v>
      </c>
      <c r="I4462" s="30"/>
      <c r="J4462" s="30"/>
      <c r="K4462" s="29"/>
      <c r="L4462" s="29"/>
      <c r="M4462" s="29"/>
      <c r="N4462" s="29"/>
      <c r="O4462" s="29"/>
      <c r="P4462" s="29"/>
      <c r="Q4462" s="29"/>
      <c r="R4462" s="29"/>
      <c r="S4462" s="28"/>
      <c r="T4462" s="211"/>
    </row>
    <row r="4463" spans="1:20" ht="18" hidden="1" outlineLevel="1" thickBot="1" x14ac:dyDescent="0.25">
      <c r="A4463" s="27" t="s">
        <v>38</v>
      </c>
      <c r="B4463" s="26" t="s">
        <v>42</v>
      </c>
      <c r="C4463" s="25" t="s">
        <v>43</v>
      </c>
      <c r="D4463" s="24">
        <v>1</v>
      </c>
      <c r="E4463" s="23">
        <f>D4463*H4441</f>
        <v>0</v>
      </c>
      <c r="F4463" s="22" cm="1">
        <f t="array" ref="F4463">IFERROR(_xlfn.XLOOKUP(1,(TabFournisseurs[TYPE]=A4463)*(TabFournisseurs[SUPPLIER2]=B4463)*(TabFournisseurs[REF PRODUCT]=C4463),TabFournisseurs[Cost / per m]),0)</f>
        <v>0.5</v>
      </c>
      <c r="G4463" s="21">
        <f t="shared" si="417"/>
        <v>0.5</v>
      </c>
      <c r="H4463" s="20">
        <f>G4463*H4441</f>
        <v>0</v>
      </c>
      <c r="I4463" s="19"/>
      <c r="J4463" s="19"/>
      <c r="K4463" s="18"/>
      <c r="L4463" s="18"/>
      <c r="M4463" s="18"/>
      <c r="N4463" s="18"/>
      <c r="O4463" s="18"/>
      <c r="P4463" s="18"/>
      <c r="Q4463" s="18"/>
      <c r="R4463" s="18"/>
      <c r="S4463" s="17"/>
      <c r="T4463" s="211"/>
    </row>
    <row r="4464" spans="1:20" ht="17" collapsed="1" thickBot="1" x14ac:dyDescent="0.25">
      <c r="A4464" s="95"/>
      <c r="B4464" s="95"/>
      <c r="C4464" s="95"/>
      <c r="D4464" s="95"/>
      <c r="E4464" s="95"/>
      <c r="F4464" s="95"/>
      <c r="G4464" s="95"/>
      <c r="H4464" s="95"/>
      <c r="I4464" s="95"/>
      <c r="J4464" s="95"/>
      <c r="K4464" s="95"/>
      <c r="L4464" s="95"/>
      <c r="M4464" s="95"/>
      <c r="N4464" s="95"/>
      <c r="O4464" s="95"/>
      <c r="P4464" s="95"/>
      <c r="Q4464" s="95"/>
      <c r="R4464" s="95"/>
      <c r="S4464" s="95"/>
      <c r="T4464" s="95"/>
    </row>
    <row r="4465" spans="1:20" ht="23" customHeight="1" x14ac:dyDescent="0.2">
      <c r="A4465" s="256" t="s">
        <v>443</v>
      </c>
      <c r="B4465" s="257"/>
      <c r="C4465" s="257"/>
      <c r="D4465" s="257"/>
      <c r="E4465" s="257"/>
      <c r="F4465" s="257"/>
      <c r="G4465" s="258"/>
      <c r="H4465" s="262" t="s">
        <v>105</v>
      </c>
      <c r="I4465" s="263"/>
      <c r="J4465" s="263"/>
      <c r="K4465" s="263"/>
      <c r="L4465" s="263"/>
      <c r="M4465" s="264"/>
      <c r="N4465" s="265" t="s">
        <v>1</v>
      </c>
      <c r="O4465" s="265"/>
      <c r="P4465" s="265"/>
      <c r="Q4465" s="265"/>
      <c r="R4465" s="267"/>
      <c r="S4465" s="269" t="s">
        <v>2</v>
      </c>
      <c r="T4465" s="210"/>
    </row>
    <row r="4466" spans="1:20" ht="23" customHeight="1" x14ac:dyDescent="0.2">
      <c r="A4466" s="259"/>
      <c r="B4466" s="260"/>
      <c r="C4466" s="260"/>
      <c r="D4466" s="260"/>
      <c r="E4466" s="260"/>
      <c r="F4466" s="260"/>
      <c r="G4466" s="261"/>
      <c r="H4466" s="271"/>
      <c r="I4466" s="272"/>
      <c r="J4466" s="272"/>
      <c r="K4466" s="272"/>
      <c r="L4466" s="272"/>
      <c r="M4466" s="273"/>
      <c r="N4466" s="266"/>
      <c r="O4466" s="266"/>
      <c r="P4466" s="266"/>
      <c r="Q4466" s="266"/>
      <c r="R4466" s="268"/>
      <c r="S4466" s="270"/>
      <c r="T4466" s="210"/>
    </row>
    <row r="4467" spans="1:20" hidden="1" outlineLevel="1" x14ac:dyDescent="0.2">
      <c r="A4467" s="180" t="s">
        <v>3</v>
      </c>
      <c r="B4467" s="181"/>
      <c r="C4467" s="94"/>
      <c r="D4467" s="94"/>
      <c r="E4467" s="94"/>
      <c r="F4467" s="94"/>
      <c r="G4467" s="94"/>
      <c r="H4467" s="94"/>
      <c r="I4467" s="94"/>
      <c r="J4467" s="94"/>
      <c r="K4467" s="94"/>
      <c r="L4467" s="94"/>
      <c r="M4467" s="94"/>
      <c r="N4467" s="94"/>
      <c r="O4467" s="94"/>
      <c r="P4467" s="94"/>
      <c r="Q4467" s="94"/>
      <c r="R4467" s="94"/>
      <c r="S4467" s="93" t="s">
        <v>95</v>
      </c>
      <c r="T4467" s="211"/>
    </row>
    <row r="4468" spans="1:20" ht="17" hidden="1" outlineLevel="1" thickBot="1" x14ac:dyDescent="0.25">
      <c r="A4468" s="92"/>
      <c r="B4468" s="42"/>
      <c r="C4468" s="42"/>
      <c r="D4468" s="42"/>
      <c r="E4468" s="42"/>
      <c r="F4468" s="42"/>
      <c r="G4468" s="42"/>
      <c r="H4468" s="42"/>
      <c r="I4468" s="42"/>
      <c r="J4468" s="42"/>
      <c r="K4468" s="42"/>
      <c r="L4468" s="42"/>
      <c r="M4468" s="42"/>
      <c r="N4468" s="42"/>
      <c r="O4468" s="42"/>
      <c r="P4468" s="42"/>
      <c r="Q4468" s="42"/>
      <c r="R4468" s="42"/>
      <c r="S4468" s="47"/>
      <c r="T4468" s="211"/>
    </row>
    <row r="4469" spans="1:20" ht="17" hidden="1" customHeight="1" outlineLevel="1" thickBot="1" x14ac:dyDescent="0.25">
      <c r="A4469" s="182" t="s">
        <v>5</v>
      </c>
      <c r="B4469" s="183"/>
      <c r="C4469" s="91" t="s">
        <v>6</v>
      </c>
      <c r="D4469" s="90" t="s">
        <v>7</v>
      </c>
      <c r="E4469" s="106" t="s">
        <v>446</v>
      </c>
      <c r="F4469" s="42"/>
      <c r="G4469" s="42"/>
      <c r="H4469" s="84" t="s">
        <v>8</v>
      </c>
      <c r="I4469" s="88"/>
      <c r="J4469" s="88"/>
      <c r="K4469" s="88"/>
      <c r="L4469" s="88"/>
      <c r="M4469" s="88"/>
      <c r="N4469" s="88"/>
      <c r="O4469" s="88"/>
      <c r="P4469" s="88"/>
      <c r="Q4469" s="88"/>
      <c r="S4469" s="87"/>
      <c r="T4469" s="211"/>
    </row>
    <row r="4470" spans="1:20" ht="16" hidden="1" customHeight="1" outlineLevel="1" x14ac:dyDescent="0.2">
      <c r="A4470" s="184"/>
      <c r="B4470" s="185"/>
      <c r="C4470" s="188"/>
      <c r="D4470" s="86" t="s">
        <v>9</v>
      </c>
      <c r="E4470" s="85" t="s">
        <v>86</v>
      </c>
      <c r="F4470" s="42"/>
      <c r="G4470" s="42"/>
      <c r="H4470" s="84" t="s">
        <v>10</v>
      </c>
      <c r="I4470" s="83"/>
      <c r="J4470" s="83"/>
      <c r="K4470" s="83"/>
      <c r="L4470" s="83"/>
      <c r="M4470" s="83"/>
      <c r="N4470" s="83"/>
      <c r="O4470" s="83"/>
      <c r="P4470" s="83"/>
      <c r="Q4470" s="83"/>
      <c r="R4470" s="191"/>
      <c r="S4470" s="192"/>
      <c r="T4470" s="211"/>
    </row>
    <row r="4471" spans="1:20" ht="16" hidden="1" customHeight="1" outlineLevel="1" x14ac:dyDescent="0.2">
      <c r="A4471" s="184"/>
      <c r="B4471" s="185"/>
      <c r="C4471" s="189"/>
      <c r="D4471" s="63" t="s">
        <v>11</v>
      </c>
      <c r="E4471" s="82" t="s">
        <v>445</v>
      </c>
      <c r="F4471" s="42"/>
      <c r="G4471" s="48"/>
      <c r="H4471" s="81"/>
      <c r="I4471" s="80"/>
      <c r="J4471" s="80"/>
      <c r="K4471" s="80"/>
      <c r="L4471" s="80"/>
      <c r="M4471" s="80"/>
      <c r="N4471" s="80"/>
      <c r="O4471" s="80"/>
      <c r="P4471" s="80"/>
      <c r="Q4471" s="80"/>
      <c r="R4471" s="191"/>
      <c r="S4471" s="192"/>
      <c r="T4471" s="211"/>
    </row>
    <row r="4472" spans="1:20" ht="16" hidden="1" customHeight="1" outlineLevel="1" thickBot="1" x14ac:dyDescent="0.25">
      <c r="A4472" s="184"/>
      <c r="B4472" s="185"/>
      <c r="C4472" s="189"/>
      <c r="D4472" s="63" t="s">
        <v>12</v>
      </c>
      <c r="E4472" s="130"/>
      <c r="F4472" s="42"/>
      <c r="G4472" s="48"/>
      <c r="H4472" s="81"/>
      <c r="I4472" s="80"/>
      <c r="J4472" s="80"/>
      <c r="K4472" s="80"/>
      <c r="L4472" s="80"/>
      <c r="M4472" s="80"/>
      <c r="N4472" s="80"/>
      <c r="O4472" s="80"/>
      <c r="P4472" s="80"/>
      <c r="Q4472" s="80"/>
      <c r="R4472" s="152"/>
      <c r="S4472" s="153"/>
      <c r="T4472" s="211"/>
    </row>
    <row r="4473" spans="1:20" ht="16" hidden="1" customHeight="1" outlineLevel="1" thickBot="1" x14ac:dyDescent="0.25">
      <c r="A4473" s="184"/>
      <c r="B4473" s="185"/>
      <c r="C4473" s="189"/>
      <c r="D4473" s="63" t="s">
        <v>13</v>
      </c>
      <c r="E4473" s="105" t="b">
        <v>0</v>
      </c>
      <c r="F4473" s="42"/>
      <c r="G4473" s="48"/>
      <c r="H4473" s="59" t="s">
        <v>14</v>
      </c>
      <c r="I4473" s="58">
        <v>48</v>
      </c>
      <c r="J4473" s="58">
        <v>50</v>
      </c>
      <c r="K4473" s="58">
        <v>52</v>
      </c>
      <c r="L4473" s="58">
        <v>54</v>
      </c>
      <c r="M4473" s="58">
        <v>56</v>
      </c>
      <c r="N4473" s="58">
        <v>58</v>
      </c>
      <c r="O4473" s="58">
        <v>60</v>
      </c>
      <c r="P4473" s="58">
        <v>62</v>
      </c>
      <c r="Q4473" s="57">
        <v>64</v>
      </c>
      <c r="S4473" s="79"/>
      <c r="T4473" s="211"/>
    </row>
    <row r="4474" spans="1:20" hidden="1" outlineLevel="1" x14ac:dyDescent="0.2">
      <c r="A4474" s="184"/>
      <c r="B4474" s="185"/>
      <c r="C4474" s="189"/>
      <c r="D4474" s="193"/>
      <c r="E4474" s="194"/>
      <c r="F4474" s="42"/>
      <c r="G4474" s="48"/>
      <c r="H4474" s="78">
        <f t="shared" ref="H4474:H4481" si="418">SUM(I4474:Q4474)</f>
        <v>0</v>
      </c>
      <c r="I4474" s="77"/>
      <c r="J4474" s="77"/>
      <c r="K4474" s="77"/>
      <c r="L4474" s="77"/>
      <c r="M4474" s="77"/>
      <c r="N4474" s="77"/>
      <c r="O4474" s="77"/>
      <c r="P4474" s="77"/>
      <c r="Q4474" s="77"/>
      <c r="R4474" s="195" t="s">
        <v>15</v>
      </c>
      <c r="S4474" s="196"/>
      <c r="T4474" s="211"/>
    </row>
    <row r="4475" spans="1:20" ht="16" hidden="1" customHeight="1" outlineLevel="1" x14ac:dyDescent="0.2">
      <c r="A4475" s="184"/>
      <c r="B4475" s="185"/>
      <c r="C4475" s="189"/>
      <c r="D4475" s="63" t="s">
        <v>16</v>
      </c>
      <c r="E4475" s="76" t="s">
        <v>345</v>
      </c>
      <c r="F4475" s="42"/>
      <c r="G4475" s="48"/>
      <c r="H4475" s="73">
        <f t="shared" si="418"/>
        <v>0</v>
      </c>
      <c r="I4475" s="68"/>
      <c r="J4475" s="68"/>
      <c r="K4475" s="68"/>
      <c r="L4475" s="68"/>
      <c r="M4475" s="68"/>
      <c r="N4475" s="68"/>
      <c r="O4475" s="68"/>
      <c r="P4475" s="68"/>
      <c r="Q4475" s="68"/>
      <c r="R4475" s="197"/>
      <c r="S4475" s="192"/>
      <c r="T4475" s="211"/>
    </row>
    <row r="4476" spans="1:20" ht="16" hidden="1" customHeight="1" outlineLevel="1" x14ac:dyDescent="0.2">
      <c r="A4476" s="184"/>
      <c r="B4476" s="185"/>
      <c r="C4476" s="189"/>
      <c r="D4476" s="63" t="s">
        <v>17</v>
      </c>
      <c r="E4476" s="75" t="s">
        <v>346</v>
      </c>
      <c r="F4476" s="42"/>
      <c r="G4476" s="42"/>
      <c r="H4476" s="73">
        <f t="shared" si="418"/>
        <v>0</v>
      </c>
      <c r="I4476" s="68"/>
      <c r="J4476" s="68"/>
      <c r="K4476" s="68"/>
      <c r="L4476" s="68"/>
      <c r="M4476" s="68"/>
      <c r="N4476" s="68"/>
      <c r="O4476" s="68"/>
      <c r="P4476" s="68"/>
      <c r="Q4476" s="68"/>
      <c r="R4476" s="197"/>
      <c r="S4476" s="192"/>
      <c r="T4476" s="211"/>
    </row>
    <row r="4477" spans="1:20" hidden="1" outlineLevel="1" x14ac:dyDescent="0.2">
      <c r="A4477" s="184"/>
      <c r="B4477" s="185"/>
      <c r="C4477" s="189"/>
      <c r="D4477" s="193"/>
      <c r="E4477" s="194"/>
      <c r="F4477" s="42"/>
      <c r="G4477" s="48"/>
      <c r="H4477" s="73">
        <f t="shared" si="418"/>
        <v>0</v>
      </c>
      <c r="I4477" s="68"/>
      <c r="J4477" s="68"/>
      <c r="K4477" s="68"/>
      <c r="L4477" s="68"/>
      <c r="M4477" s="68"/>
      <c r="N4477" s="68"/>
      <c r="O4477" s="68"/>
      <c r="P4477" s="68"/>
      <c r="Q4477" s="68"/>
      <c r="R4477" s="197"/>
      <c r="S4477" s="192"/>
      <c r="T4477" s="211"/>
    </row>
    <row r="4478" spans="1:20" ht="16" hidden="1" customHeight="1" outlineLevel="1" x14ac:dyDescent="0.2">
      <c r="A4478" s="184"/>
      <c r="B4478" s="185"/>
      <c r="C4478" s="189"/>
      <c r="D4478" s="63" t="s">
        <v>18</v>
      </c>
      <c r="E4478" s="76"/>
      <c r="F4478" s="42"/>
      <c r="G4478" s="48"/>
      <c r="H4478" s="73">
        <f t="shared" si="418"/>
        <v>0</v>
      </c>
      <c r="I4478" s="68"/>
      <c r="J4478" s="68"/>
      <c r="K4478" s="68"/>
      <c r="L4478" s="68"/>
      <c r="M4478" s="68"/>
      <c r="N4478" s="68"/>
      <c r="O4478" s="68"/>
      <c r="P4478" s="68"/>
      <c r="Q4478" s="68"/>
      <c r="R4478" s="197"/>
      <c r="S4478" s="192"/>
      <c r="T4478" s="211"/>
    </row>
    <row r="4479" spans="1:20" ht="16" hidden="1" customHeight="1" outlineLevel="1" x14ac:dyDescent="0.2">
      <c r="A4479" s="184"/>
      <c r="B4479" s="185"/>
      <c r="C4479" s="189"/>
      <c r="D4479" s="63" t="s">
        <v>19</v>
      </c>
      <c r="E4479" s="75">
        <f>SUM(G4492:G4506)</f>
        <v>2.5</v>
      </c>
      <c r="F4479" s="42"/>
      <c r="G4479" s="42"/>
      <c r="H4479" s="73">
        <f t="shared" si="418"/>
        <v>0</v>
      </c>
      <c r="I4479" s="68"/>
      <c r="J4479" s="68"/>
      <c r="K4479" s="68"/>
      <c r="L4479" s="68"/>
      <c r="M4479" s="68"/>
      <c r="N4479" s="68"/>
      <c r="O4479" s="68"/>
      <c r="P4479" s="68"/>
      <c r="Q4479" s="68"/>
      <c r="R4479" s="197"/>
      <c r="S4479" s="192"/>
      <c r="T4479" s="211"/>
    </row>
    <row r="4480" spans="1:20" hidden="1" outlineLevel="1" x14ac:dyDescent="0.2">
      <c r="A4480" s="184"/>
      <c r="B4480" s="185"/>
      <c r="C4480" s="189"/>
      <c r="D4480" s="193"/>
      <c r="E4480" s="194"/>
      <c r="F4480" s="42"/>
      <c r="G4480" s="48"/>
      <c r="H4480" s="73">
        <f t="shared" si="418"/>
        <v>0</v>
      </c>
      <c r="I4480" s="68"/>
      <c r="J4480" s="68"/>
      <c r="K4480" s="68"/>
      <c r="L4480" s="68"/>
      <c r="M4480" s="68"/>
      <c r="N4480" s="68"/>
      <c r="O4480" s="68"/>
      <c r="P4480" s="68"/>
      <c r="Q4480" s="68"/>
      <c r="R4480" s="197"/>
      <c r="S4480" s="192"/>
      <c r="T4480" s="211"/>
    </row>
    <row r="4481" spans="1:20" ht="16" hidden="1" customHeight="1" outlineLevel="1" x14ac:dyDescent="0.2">
      <c r="A4481" s="184"/>
      <c r="B4481" s="185"/>
      <c r="C4481" s="189"/>
      <c r="D4481" s="63" t="s">
        <v>20</v>
      </c>
      <c r="E4481" s="75">
        <f>SUM(E4478:E4479)</f>
        <v>2.5</v>
      </c>
      <c r="F4481" s="42"/>
      <c r="G4481" s="74"/>
      <c r="H4481" s="73">
        <f t="shared" si="418"/>
        <v>0</v>
      </c>
      <c r="I4481" s="68"/>
      <c r="J4481" s="68"/>
      <c r="K4481" s="68"/>
      <c r="L4481" s="68"/>
      <c r="M4481" s="68"/>
      <c r="N4481" s="68"/>
      <c r="O4481" s="68"/>
      <c r="P4481" s="68"/>
      <c r="Q4481" s="68"/>
      <c r="R4481" s="197"/>
      <c r="S4481" s="192"/>
      <c r="T4481" s="211"/>
    </row>
    <row r="4482" spans="1:20" ht="16" hidden="1" customHeight="1" outlineLevel="1" x14ac:dyDescent="0.2">
      <c r="A4482" s="184"/>
      <c r="B4482" s="185"/>
      <c r="C4482" s="189"/>
      <c r="D4482" s="63" t="s">
        <v>21</v>
      </c>
      <c r="E4482" s="72">
        <f>SUM(E4484/E4481)</f>
        <v>0</v>
      </c>
      <c r="F4482" s="42"/>
      <c r="G4482" s="71" t="s">
        <v>11</v>
      </c>
      <c r="H4482" s="69">
        <v>0</v>
      </c>
      <c r="I4482" s="68"/>
      <c r="J4482" s="68"/>
      <c r="K4482" s="68"/>
      <c r="L4482" s="68"/>
      <c r="M4482" s="68"/>
      <c r="N4482" s="68"/>
      <c r="O4482" s="68"/>
      <c r="P4482" s="68"/>
      <c r="Q4482" s="67"/>
      <c r="R4482" s="197"/>
      <c r="S4482" s="192"/>
      <c r="T4482" s="211"/>
    </row>
    <row r="4483" spans="1:20" ht="17" hidden="1" outlineLevel="1" thickBot="1" x14ac:dyDescent="0.25">
      <c r="A4483" s="184"/>
      <c r="B4483" s="185"/>
      <c r="C4483" s="189"/>
      <c r="D4483" s="193"/>
      <c r="E4483" s="194"/>
      <c r="F4483" s="42"/>
      <c r="G4483" s="70" t="s">
        <v>22</v>
      </c>
      <c r="H4483" s="69">
        <v>0</v>
      </c>
      <c r="I4483" s="68"/>
      <c r="J4483" s="68"/>
      <c r="K4483" s="68"/>
      <c r="L4483" s="68"/>
      <c r="M4483" s="68"/>
      <c r="N4483" s="68"/>
      <c r="O4483" s="68"/>
      <c r="P4483" s="68"/>
      <c r="Q4483" s="67"/>
      <c r="R4483" s="197"/>
      <c r="S4483" s="192"/>
      <c r="T4483" s="211"/>
    </row>
    <row r="4484" spans="1:20" ht="16" hidden="1" customHeight="1" outlineLevel="1" thickBot="1" x14ac:dyDescent="0.25">
      <c r="A4484" s="184"/>
      <c r="B4484" s="185"/>
      <c r="C4484" s="189"/>
      <c r="D4484" s="63" t="s">
        <v>23</v>
      </c>
      <c r="E4484" s="66"/>
      <c r="G4484" s="48"/>
      <c r="H4484" s="65">
        <f>SUM(H4482:H4483)</f>
        <v>0</v>
      </c>
      <c r="I4484" s="64">
        <f t="shared" ref="I4484:Q4484" si="419">SUM(I4474:I4481)</f>
        <v>0</v>
      </c>
      <c r="J4484" s="64">
        <f t="shared" si="419"/>
        <v>0</v>
      </c>
      <c r="K4484" s="64">
        <f t="shared" si="419"/>
        <v>0</v>
      </c>
      <c r="L4484" s="64">
        <f t="shared" si="419"/>
        <v>0</v>
      </c>
      <c r="M4484" s="64">
        <f t="shared" si="419"/>
        <v>0</v>
      </c>
      <c r="N4484" s="64">
        <f t="shared" si="419"/>
        <v>0</v>
      </c>
      <c r="O4484" s="64">
        <f t="shared" si="419"/>
        <v>0</v>
      </c>
      <c r="P4484" s="64">
        <f t="shared" si="419"/>
        <v>0</v>
      </c>
      <c r="Q4484" s="64">
        <f t="shared" si="419"/>
        <v>0</v>
      </c>
      <c r="R4484" s="197"/>
      <c r="S4484" s="192"/>
      <c r="T4484" s="211"/>
    </row>
    <row r="4485" spans="1:20" ht="17" hidden="1" customHeight="1" outlineLevel="1" thickBot="1" x14ac:dyDescent="0.25">
      <c r="A4485" s="184"/>
      <c r="B4485" s="185"/>
      <c r="C4485" s="189"/>
      <c r="D4485" s="63" t="s">
        <v>24</v>
      </c>
      <c r="E4485" s="62">
        <f>SUM(E4484/2.5)</f>
        <v>0</v>
      </c>
      <c r="F4485" s="42"/>
      <c r="G4485" s="61"/>
      <c r="H4485" s="60" t="s">
        <v>14</v>
      </c>
      <c r="I4485" s="59">
        <v>48</v>
      </c>
      <c r="J4485" s="58">
        <v>50</v>
      </c>
      <c r="K4485" s="58">
        <v>52</v>
      </c>
      <c r="L4485" s="58">
        <v>54</v>
      </c>
      <c r="M4485" s="58">
        <v>56</v>
      </c>
      <c r="N4485" s="58">
        <v>58</v>
      </c>
      <c r="O4485" s="58">
        <v>60</v>
      </c>
      <c r="P4485" s="58">
        <v>62</v>
      </c>
      <c r="Q4485" s="57">
        <v>64</v>
      </c>
      <c r="R4485" s="197"/>
      <c r="S4485" s="192"/>
      <c r="T4485" s="211"/>
    </row>
    <row r="4486" spans="1:20" ht="17" hidden="1" outlineLevel="1" thickBot="1" x14ac:dyDescent="0.25">
      <c r="A4486" s="186"/>
      <c r="B4486" s="187"/>
      <c r="C4486" s="190"/>
      <c r="D4486" s="56" t="s">
        <v>25</v>
      </c>
      <c r="E4486" s="55">
        <f>SUM(E4484/2.2)</f>
        <v>0</v>
      </c>
      <c r="F4486" s="42"/>
      <c r="G4486" s="42"/>
      <c r="H4486" s="42"/>
      <c r="I4486" s="42"/>
      <c r="J4486" s="42"/>
      <c r="K4486" s="42"/>
      <c r="L4486" s="42"/>
      <c r="M4486" s="42"/>
      <c r="N4486" s="42"/>
      <c r="O4486" s="42"/>
      <c r="P4486" s="42"/>
      <c r="Q4486" s="42"/>
      <c r="R4486" s="198"/>
      <c r="S4486" s="199"/>
      <c r="T4486" s="211"/>
    </row>
    <row r="4487" spans="1:20" ht="17" hidden="1" outlineLevel="1" thickBot="1" x14ac:dyDescent="0.25">
      <c r="A4487" s="54" t="s">
        <v>26</v>
      </c>
      <c r="B4487" s="53"/>
      <c r="C4487" s="42"/>
      <c r="D4487" s="48"/>
      <c r="E4487" s="52"/>
      <c r="F4487" s="42"/>
      <c r="S4487" s="28"/>
      <c r="T4487" s="211"/>
    </row>
    <row r="4488" spans="1:20" hidden="1" outlineLevel="1" x14ac:dyDescent="0.2">
      <c r="A4488" s="51" t="s">
        <v>27</v>
      </c>
      <c r="B4488" s="50"/>
      <c r="C4488" s="42"/>
      <c r="D4488" s="48"/>
      <c r="E4488" s="42"/>
      <c r="F4488" s="42"/>
      <c r="R4488" s="42"/>
      <c r="S4488" s="47"/>
      <c r="T4488" s="211"/>
    </row>
    <row r="4489" spans="1:20" hidden="1" outlineLevel="1" x14ac:dyDescent="0.2">
      <c r="A4489" s="49"/>
      <c r="B4489" s="42"/>
      <c r="C4489" s="42"/>
      <c r="D4489" s="48"/>
      <c r="E4489" s="42"/>
      <c r="F4489" s="42"/>
      <c r="G4489" s="42"/>
      <c r="H4489" s="42"/>
      <c r="I4489" s="42"/>
      <c r="J4489" s="42"/>
      <c r="K4489" s="42"/>
      <c r="L4489" s="42"/>
      <c r="M4489" s="42"/>
      <c r="N4489" s="42"/>
      <c r="O4489" s="42"/>
      <c r="P4489" s="42"/>
      <c r="Q4489" s="42"/>
      <c r="R4489" s="42"/>
      <c r="S4489" s="47"/>
      <c r="T4489" s="211"/>
    </row>
    <row r="4490" spans="1:20" ht="17" hidden="1" outlineLevel="1" thickBot="1" x14ac:dyDescent="0.25">
      <c r="A4490" s="49" t="s">
        <v>28</v>
      </c>
      <c r="B4490" s="42"/>
      <c r="C4490" s="42"/>
      <c r="D4490" s="48"/>
      <c r="E4490" s="42"/>
      <c r="F4490" s="42"/>
      <c r="G4490" s="42"/>
      <c r="H4490" s="42"/>
      <c r="I4490" s="42"/>
      <c r="J4490" s="42"/>
      <c r="K4490" s="42"/>
      <c r="L4490" s="42"/>
      <c r="M4490" s="42"/>
      <c r="N4490" s="42"/>
      <c r="O4490" s="42"/>
      <c r="P4490" s="42"/>
      <c r="Q4490" s="42"/>
      <c r="R4490" s="42"/>
      <c r="S4490" s="47"/>
      <c r="T4490" s="211"/>
    </row>
    <row r="4491" spans="1:20" hidden="1" outlineLevel="1" x14ac:dyDescent="0.2">
      <c r="A4491" s="46" t="s">
        <v>29</v>
      </c>
      <c r="B4491" s="45" t="s">
        <v>30</v>
      </c>
      <c r="C4491" s="44" t="s">
        <v>31</v>
      </c>
      <c r="D4491" s="44" t="s">
        <v>32</v>
      </c>
      <c r="E4491" s="44" t="s">
        <v>33</v>
      </c>
      <c r="F4491" s="44" t="s">
        <v>34</v>
      </c>
      <c r="G4491" s="44" t="s">
        <v>35</v>
      </c>
      <c r="H4491" s="43" t="s">
        <v>36</v>
      </c>
      <c r="I4491" s="200" t="s">
        <v>37</v>
      </c>
      <c r="J4491" s="201"/>
      <c r="K4491" s="202"/>
      <c r="L4491" s="202"/>
      <c r="M4491" s="202"/>
      <c r="N4491" s="202"/>
      <c r="O4491" s="202"/>
      <c r="P4491" s="42"/>
      <c r="Q4491" s="42"/>
      <c r="R4491" s="42"/>
      <c r="S4491" s="28"/>
      <c r="T4491" s="211"/>
    </row>
    <row r="4492" spans="1:20" hidden="1" outlineLevel="1" x14ac:dyDescent="0.2">
      <c r="A4492" s="38"/>
      <c r="B4492" s="37"/>
      <c r="C4492" s="36"/>
      <c r="D4492" s="35"/>
      <c r="E4492" s="41">
        <f>D4492*H4484</f>
        <v>0</v>
      </c>
      <c r="F4492" s="33" cm="1">
        <f t="array" ref="F4492">IFERROR(_xlfn.XLOOKUP(1,(TabFournisseurs[TYPE]=A4492)*(TabFournisseurs[SUPPLIER2]=B4492)*(TabFournisseurs[REF PRODUCT]=C4492),TabFournisseurs[Cost / per m]),0)</f>
        <v>0</v>
      </c>
      <c r="G4492" s="96">
        <f>F4492*D4492</f>
        <v>0</v>
      </c>
      <c r="H4492" s="40">
        <f>G4492*H4484</f>
        <v>0</v>
      </c>
      <c r="I4492" s="203"/>
      <c r="J4492" s="201"/>
      <c r="K4492" s="156"/>
      <c r="L4492" s="156"/>
      <c r="M4492" s="156"/>
      <c r="N4492" s="156"/>
      <c r="O4492" s="156"/>
      <c r="P4492" s="156"/>
      <c r="Q4492" s="156"/>
      <c r="R4492" s="156"/>
      <c r="S4492" s="157"/>
      <c r="T4492" s="211"/>
    </row>
    <row r="4493" spans="1:20" hidden="1" outlineLevel="1" x14ac:dyDescent="0.2">
      <c r="A4493" s="38"/>
      <c r="B4493" s="37"/>
      <c r="C4493" s="36"/>
      <c r="D4493" s="35"/>
      <c r="E4493" s="34">
        <f>D4493*H4484</f>
        <v>0</v>
      </c>
      <c r="F4493" s="33" cm="1">
        <f t="array" ref="F4493">IFERROR(_xlfn.XLOOKUP(1,(TabFournisseurs[TYPE]=A4493)*(TabFournisseurs[SUPPLIER2]=B4493)*(TabFournisseurs[REF PRODUCT]=C4493),TabFournisseurs[Cost / per m]),0)</f>
        <v>0</v>
      </c>
      <c r="G4493" s="32">
        <f t="shared" ref="G4493:G4503" si="420">F4493*D4493</f>
        <v>0</v>
      </c>
      <c r="H4493" s="31">
        <f>G4493*H4484</f>
        <v>0</v>
      </c>
      <c r="I4493" s="39"/>
      <c r="J4493" s="39"/>
      <c r="K4493" s="156"/>
      <c r="L4493" s="156"/>
      <c r="M4493" s="156"/>
      <c r="N4493" s="156"/>
      <c r="O4493" s="156"/>
      <c r="P4493" s="156"/>
      <c r="Q4493" s="156"/>
      <c r="R4493" s="156"/>
      <c r="S4493" s="157"/>
      <c r="T4493" s="211"/>
    </row>
    <row r="4494" spans="1:20" hidden="1" outlineLevel="1" x14ac:dyDescent="0.2">
      <c r="A4494" s="38"/>
      <c r="B4494" s="37"/>
      <c r="C4494" s="36"/>
      <c r="D4494" s="35"/>
      <c r="E4494" s="34">
        <f>D4494*H4484</f>
        <v>0</v>
      </c>
      <c r="F4494" s="33" cm="1">
        <f t="array" ref="F4494">IFERROR(_xlfn.XLOOKUP(1,(TabFournisseurs[TYPE]=A4494)*(TabFournisseurs[SUPPLIER2]=B4494)*(TabFournisseurs[REF PRODUCT]=C4494),TabFournisseurs[Cost / per m]),0)</f>
        <v>0</v>
      </c>
      <c r="G4494" s="32">
        <f t="shared" si="420"/>
        <v>0</v>
      </c>
      <c r="H4494" s="31">
        <f>G4494*H4484</f>
        <v>0</v>
      </c>
      <c r="I4494" s="39"/>
      <c r="J4494" s="39"/>
      <c r="K4494" s="156"/>
      <c r="L4494" s="156"/>
      <c r="M4494" s="156"/>
      <c r="N4494" s="156"/>
      <c r="O4494" s="156"/>
      <c r="P4494" s="156"/>
      <c r="Q4494" s="156"/>
      <c r="R4494" s="156"/>
      <c r="S4494" s="157"/>
      <c r="T4494" s="211"/>
    </row>
    <row r="4495" spans="1:20" hidden="1" outlineLevel="1" x14ac:dyDescent="0.2">
      <c r="A4495" s="38"/>
      <c r="B4495" s="37"/>
      <c r="C4495" s="36"/>
      <c r="D4495" s="35"/>
      <c r="E4495" s="34">
        <f>D4495*H4484</f>
        <v>0</v>
      </c>
      <c r="F4495" s="33" cm="1">
        <f t="array" ref="F4495">IFERROR(_xlfn.XLOOKUP(1,(TabFournisseurs[TYPE]=A4495)*(TabFournisseurs[SUPPLIER2]=B4495)*(TabFournisseurs[REF PRODUCT]=C4495),TabFournisseurs[Cost / per m]),0)</f>
        <v>0</v>
      </c>
      <c r="G4495" s="32">
        <f t="shared" si="420"/>
        <v>0</v>
      </c>
      <c r="H4495" s="31">
        <f>G4495*H4484</f>
        <v>0</v>
      </c>
      <c r="I4495" s="30"/>
      <c r="J4495" s="30"/>
      <c r="K4495" s="156"/>
      <c r="L4495" s="156"/>
      <c r="M4495" s="156"/>
      <c r="N4495" s="156"/>
      <c r="O4495" s="156"/>
      <c r="P4495" s="156"/>
      <c r="Q4495" s="156"/>
      <c r="R4495" s="156"/>
      <c r="S4495" s="157"/>
      <c r="T4495" s="211"/>
    </row>
    <row r="4496" spans="1:20" hidden="1" outlineLevel="1" x14ac:dyDescent="0.2">
      <c r="A4496" s="38"/>
      <c r="B4496" s="37"/>
      <c r="C4496" s="36"/>
      <c r="D4496" s="35"/>
      <c r="E4496" s="34">
        <f>D4496*H4484</f>
        <v>0</v>
      </c>
      <c r="F4496" s="33" cm="1">
        <f t="array" ref="F4496">IFERROR(_xlfn.XLOOKUP(1,(TabFournisseurs[TYPE]=A4496)*(TabFournisseurs[SUPPLIER2]=B4496)*(TabFournisseurs[REF PRODUCT]=C4496),TabFournisseurs[Cost / per m]),0)</f>
        <v>0</v>
      </c>
      <c r="G4496" s="32">
        <f t="shared" si="420"/>
        <v>0</v>
      </c>
      <c r="H4496" s="31">
        <f>G4496*H4484</f>
        <v>0</v>
      </c>
      <c r="I4496" s="30"/>
      <c r="J4496" s="30"/>
      <c r="K4496" s="29"/>
      <c r="L4496" s="29"/>
      <c r="M4496" s="29"/>
      <c r="N4496" s="29"/>
      <c r="O4496" s="29"/>
      <c r="P4496" s="29"/>
      <c r="Q4496" s="29"/>
      <c r="R4496" s="29"/>
      <c r="S4496" s="28"/>
      <c r="T4496" s="211"/>
    </row>
    <row r="4497" spans="1:20" hidden="1" outlineLevel="1" x14ac:dyDescent="0.2">
      <c r="A4497" s="38"/>
      <c r="B4497" s="37"/>
      <c r="C4497" s="36"/>
      <c r="D4497" s="35"/>
      <c r="E4497" s="34">
        <f>D4497*H4484</f>
        <v>0</v>
      </c>
      <c r="F4497" s="33" cm="1">
        <f t="array" ref="F4497">IFERROR(_xlfn.XLOOKUP(1,(TabFournisseurs[TYPE]=A4497)*(TabFournisseurs[SUPPLIER2]=B4497)*(TabFournisseurs[REF PRODUCT]=C4497),TabFournisseurs[Cost / per m]),0)</f>
        <v>0</v>
      </c>
      <c r="G4497" s="32">
        <f t="shared" si="420"/>
        <v>0</v>
      </c>
      <c r="H4497" s="31">
        <f>G4497*H4484</f>
        <v>0</v>
      </c>
      <c r="I4497" s="158"/>
      <c r="J4497" s="159"/>
      <c r="K4497" s="29"/>
      <c r="L4497" s="29"/>
      <c r="M4497" s="29"/>
      <c r="N4497" s="29"/>
      <c r="O4497" s="29"/>
      <c r="P4497" s="29"/>
      <c r="Q4497" s="29"/>
      <c r="R4497" s="29"/>
      <c r="S4497" s="28"/>
      <c r="T4497" s="211"/>
    </row>
    <row r="4498" spans="1:20" hidden="1" outlineLevel="1" x14ac:dyDescent="0.2">
      <c r="A4498" s="38"/>
      <c r="B4498" s="37"/>
      <c r="C4498" s="36"/>
      <c r="D4498" s="35"/>
      <c r="E4498" s="34">
        <f>D4498*H4484</f>
        <v>0</v>
      </c>
      <c r="F4498" s="33" cm="1">
        <f t="array" ref="F4498">IFERROR(_xlfn.XLOOKUP(1,(TabFournisseurs[TYPE]=A4498)*(TabFournisseurs[SUPPLIER2]=B4498)*(TabFournisseurs[REF PRODUCT]=C4498),TabFournisseurs[Cost / per m]),0)</f>
        <v>0</v>
      </c>
      <c r="G4498" s="32">
        <f t="shared" si="420"/>
        <v>0</v>
      </c>
      <c r="H4498" s="31">
        <f>G4498*H4484</f>
        <v>0</v>
      </c>
      <c r="I4498" s="30"/>
      <c r="J4498" s="30"/>
      <c r="K4498" s="29"/>
      <c r="L4498" s="29"/>
      <c r="M4498" s="29"/>
      <c r="N4498" s="29"/>
      <c r="O4498" s="29"/>
      <c r="P4498" s="29"/>
      <c r="Q4498" s="29"/>
      <c r="R4498" s="29"/>
      <c r="S4498" s="28"/>
      <c r="T4498" s="211"/>
    </row>
    <row r="4499" spans="1:20" hidden="1" outlineLevel="1" x14ac:dyDescent="0.2">
      <c r="A4499" s="38"/>
      <c r="B4499" s="37"/>
      <c r="C4499" s="36"/>
      <c r="D4499" s="35"/>
      <c r="E4499" s="34">
        <f>D4499*H4484</f>
        <v>0</v>
      </c>
      <c r="F4499" s="33" cm="1">
        <f t="array" ref="F4499">IFERROR(_xlfn.XLOOKUP(1,(TabFournisseurs[TYPE]=A4499)*(TabFournisseurs[SUPPLIER2]=B4499)*(TabFournisseurs[REF PRODUCT]=C4499),TabFournisseurs[Cost / per m]),0)</f>
        <v>0</v>
      </c>
      <c r="G4499" s="32">
        <f t="shared" si="420"/>
        <v>0</v>
      </c>
      <c r="H4499" s="31">
        <f>G4499*H4484</f>
        <v>0</v>
      </c>
      <c r="I4499" s="30"/>
      <c r="J4499" s="30"/>
      <c r="K4499" s="29"/>
      <c r="L4499" s="29"/>
      <c r="M4499" s="29"/>
      <c r="N4499" s="29"/>
      <c r="O4499" s="29"/>
      <c r="P4499" s="29"/>
      <c r="Q4499" s="29"/>
      <c r="R4499" s="29"/>
      <c r="S4499" s="28"/>
      <c r="T4499" s="211"/>
    </row>
    <row r="4500" spans="1:20" hidden="1" outlineLevel="1" x14ac:dyDescent="0.2">
      <c r="A4500" s="38"/>
      <c r="B4500" s="37"/>
      <c r="C4500" s="36"/>
      <c r="D4500" s="35"/>
      <c r="E4500" s="34">
        <f>D4500*H4484</f>
        <v>0</v>
      </c>
      <c r="F4500" s="33" cm="1">
        <f t="array" ref="F4500">IFERROR(_xlfn.XLOOKUP(1,(TabFournisseurs[TYPE]=A4500)*(TabFournisseurs[SUPPLIER2]=B4500)*(TabFournisseurs[REF PRODUCT]=C4500),TabFournisseurs[Cost / per m]),0)</f>
        <v>0</v>
      </c>
      <c r="G4500" s="32">
        <f t="shared" si="420"/>
        <v>0</v>
      </c>
      <c r="H4500" s="31">
        <f>G4500*H4484</f>
        <v>0</v>
      </c>
      <c r="I4500" s="30"/>
      <c r="J4500" s="30"/>
      <c r="K4500" s="29"/>
      <c r="L4500" s="29"/>
      <c r="M4500" s="29"/>
      <c r="N4500" s="29"/>
      <c r="O4500" s="29"/>
      <c r="P4500" s="29"/>
      <c r="Q4500" s="29"/>
      <c r="R4500" s="29"/>
      <c r="S4500" s="28"/>
      <c r="T4500" s="211"/>
    </row>
    <row r="4501" spans="1:20" hidden="1" outlineLevel="1" x14ac:dyDescent="0.2">
      <c r="A4501" s="38"/>
      <c r="B4501" s="37"/>
      <c r="C4501" s="36"/>
      <c r="D4501" s="35"/>
      <c r="E4501" s="34">
        <f>D4501*H4484</f>
        <v>0</v>
      </c>
      <c r="F4501" s="33" cm="1">
        <f t="array" ref="F4501">IFERROR(_xlfn.XLOOKUP(1,(TabFournisseurs[TYPE]=A4501)*(TabFournisseurs[SUPPLIER2]=B4501)*(TabFournisseurs[REF PRODUCT]=C4501),TabFournisseurs[Cost / per m]),0)</f>
        <v>0</v>
      </c>
      <c r="G4501" s="32">
        <f t="shared" si="420"/>
        <v>0</v>
      </c>
      <c r="H4501" s="31">
        <f>G4501*H4484</f>
        <v>0</v>
      </c>
      <c r="I4501" s="30"/>
      <c r="J4501" s="30"/>
      <c r="K4501" s="29"/>
      <c r="L4501" s="29"/>
      <c r="M4501" s="29"/>
      <c r="N4501" s="29"/>
      <c r="O4501" s="29"/>
      <c r="P4501" s="29"/>
      <c r="Q4501" s="29"/>
      <c r="R4501" s="29"/>
      <c r="S4501" s="28"/>
      <c r="T4501" s="211"/>
    </row>
    <row r="4502" spans="1:20" hidden="1" outlineLevel="1" x14ac:dyDescent="0.2">
      <c r="A4502" s="38"/>
      <c r="B4502" s="37"/>
      <c r="C4502" s="36"/>
      <c r="D4502" s="35"/>
      <c r="E4502" s="34">
        <f>D4502*H4484</f>
        <v>0</v>
      </c>
      <c r="F4502" s="33" cm="1">
        <f t="array" ref="F4502">IFERROR(_xlfn.XLOOKUP(1,(TabFournisseurs[TYPE]=A4502)*(TabFournisseurs[SUPPLIER2]=B4502)*(TabFournisseurs[REF PRODUCT]=C4502),TabFournisseurs[Cost / per m]),0)</f>
        <v>0</v>
      </c>
      <c r="G4502" s="32">
        <f t="shared" si="420"/>
        <v>0</v>
      </c>
      <c r="H4502" s="31">
        <f>G4502*H4484</f>
        <v>0</v>
      </c>
      <c r="I4502" s="30"/>
      <c r="J4502" s="30"/>
      <c r="K4502" s="29"/>
      <c r="L4502" s="29"/>
      <c r="M4502" s="29"/>
      <c r="N4502" s="29"/>
      <c r="O4502" s="29"/>
      <c r="P4502" s="29"/>
      <c r="Q4502" s="29"/>
      <c r="R4502" s="29"/>
      <c r="S4502" s="28"/>
      <c r="T4502" s="211"/>
    </row>
    <row r="4503" spans="1:20" hidden="1" outlineLevel="1" x14ac:dyDescent="0.2">
      <c r="A4503" s="38"/>
      <c r="B4503" s="37"/>
      <c r="C4503" s="36"/>
      <c r="D4503" s="35"/>
      <c r="E4503" s="34">
        <f>D4503*H4484</f>
        <v>0</v>
      </c>
      <c r="F4503" s="33" cm="1">
        <f t="array" ref="F4503">IFERROR(_xlfn.XLOOKUP(1,(TabFournisseurs[TYPE]=A4503)*(TabFournisseurs[SUPPLIER2]=B4503)*(TabFournisseurs[REF PRODUCT]=C4503),TabFournisseurs[Cost / per m]),0)</f>
        <v>0</v>
      </c>
      <c r="G4503" s="32">
        <f t="shared" si="420"/>
        <v>0</v>
      </c>
      <c r="H4503" s="31">
        <f>G4503*H4484</f>
        <v>0</v>
      </c>
      <c r="I4503" s="30"/>
      <c r="J4503" s="30"/>
      <c r="K4503" s="29"/>
      <c r="L4503" s="29"/>
      <c r="M4503" s="29"/>
      <c r="N4503" s="29"/>
      <c r="O4503" s="29"/>
      <c r="P4503" s="29"/>
      <c r="Q4503" s="29"/>
      <c r="R4503" s="29"/>
      <c r="S4503" s="28"/>
      <c r="T4503" s="211"/>
    </row>
    <row r="4504" spans="1:20" ht="17" hidden="1" outlineLevel="1" x14ac:dyDescent="0.2">
      <c r="A4504" s="101" t="s">
        <v>38</v>
      </c>
      <c r="B4504" s="102" t="s">
        <v>39</v>
      </c>
      <c r="C4504" s="103" t="s">
        <v>102</v>
      </c>
      <c r="D4504" s="104"/>
      <c r="E4504" s="34">
        <f>D4504*H4484</f>
        <v>0</v>
      </c>
      <c r="F4504" s="33"/>
      <c r="G4504" s="129">
        <f>F4504*D4504</f>
        <v>0</v>
      </c>
      <c r="H4504" s="31">
        <f>G4504*H4484</f>
        <v>0</v>
      </c>
      <c r="I4504" s="30"/>
      <c r="J4504" s="30"/>
      <c r="K4504" s="29"/>
      <c r="L4504" s="29"/>
      <c r="M4504" s="29"/>
      <c r="N4504" s="29"/>
      <c r="O4504" s="29"/>
      <c r="P4504" s="29"/>
      <c r="Q4504" s="29"/>
      <c r="R4504" s="29"/>
      <c r="S4504" s="28"/>
      <c r="T4504" s="211"/>
    </row>
    <row r="4505" spans="1:20" ht="17" hidden="1" outlineLevel="1" x14ac:dyDescent="0.2">
      <c r="A4505" s="38" t="s">
        <v>38</v>
      </c>
      <c r="B4505" s="37" t="s">
        <v>40</v>
      </c>
      <c r="C4505" s="36" t="s">
        <v>41</v>
      </c>
      <c r="D4505" s="35">
        <v>1</v>
      </c>
      <c r="E4505" s="34">
        <f>D4505*H4484</f>
        <v>0</v>
      </c>
      <c r="F4505" s="33" cm="1">
        <f t="array" ref="F4505">IFERROR(_xlfn.XLOOKUP(1,(TabFournisseurs[TYPE]=A4505)*(TabFournisseurs[SUPPLIER2]=B4505)*(TabFournisseurs[REF PRODUCT]=C4505),TabFournisseurs[Cost / per m]),0)</f>
        <v>2</v>
      </c>
      <c r="G4505" s="32">
        <f t="shared" ref="G4505:G4506" si="421">F4505*D4505</f>
        <v>2</v>
      </c>
      <c r="H4505" s="31">
        <f>G4505*H4484</f>
        <v>0</v>
      </c>
      <c r="I4505" s="30"/>
      <c r="J4505" s="30"/>
      <c r="K4505" s="29"/>
      <c r="L4505" s="29"/>
      <c r="M4505" s="29"/>
      <c r="N4505" s="29"/>
      <c r="O4505" s="29"/>
      <c r="P4505" s="29"/>
      <c r="Q4505" s="29"/>
      <c r="R4505" s="29"/>
      <c r="S4505" s="28"/>
      <c r="T4505" s="211"/>
    </row>
    <row r="4506" spans="1:20" ht="18" hidden="1" outlineLevel="1" thickBot="1" x14ac:dyDescent="0.25">
      <c r="A4506" s="27" t="s">
        <v>38</v>
      </c>
      <c r="B4506" s="26" t="s">
        <v>42</v>
      </c>
      <c r="C4506" s="25" t="s">
        <v>43</v>
      </c>
      <c r="D4506" s="24">
        <v>1</v>
      </c>
      <c r="E4506" s="23">
        <f>D4506*H4484</f>
        <v>0</v>
      </c>
      <c r="F4506" s="22" cm="1">
        <f t="array" ref="F4506">IFERROR(_xlfn.XLOOKUP(1,(TabFournisseurs[TYPE]=A4506)*(TabFournisseurs[SUPPLIER2]=B4506)*(TabFournisseurs[REF PRODUCT]=C4506),TabFournisseurs[Cost / per m]),0)</f>
        <v>0.5</v>
      </c>
      <c r="G4506" s="21">
        <f t="shared" si="421"/>
        <v>0.5</v>
      </c>
      <c r="H4506" s="20">
        <f>G4506*H4484</f>
        <v>0</v>
      </c>
      <c r="I4506" s="19"/>
      <c r="J4506" s="19"/>
      <c r="K4506" s="18"/>
      <c r="L4506" s="18"/>
      <c r="M4506" s="18"/>
      <c r="N4506" s="18"/>
      <c r="O4506" s="18"/>
      <c r="P4506" s="18"/>
      <c r="Q4506" s="18"/>
      <c r="R4506" s="18"/>
      <c r="S4506" s="17"/>
      <c r="T4506" s="211"/>
    </row>
    <row r="4507" spans="1:20" ht="17" collapsed="1" thickBot="1" x14ac:dyDescent="0.25">
      <c r="A4507" s="95"/>
      <c r="B4507" s="95"/>
      <c r="C4507" s="95"/>
      <c r="D4507" s="95"/>
      <c r="E4507" s="95"/>
      <c r="F4507" s="95"/>
      <c r="G4507" s="95"/>
      <c r="H4507" s="95"/>
      <c r="I4507" s="95"/>
      <c r="J4507" s="95"/>
      <c r="K4507" s="95"/>
      <c r="L4507" s="95"/>
      <c r="M4507" s="95"/>
      <c r="N4507" s="95"/>
      <c r="O4507" s="95"/>
      <c r="P4507" s="95"/>
      <c r="Q4507" s="95"/>
      <c r="R4507" s="95"/>
      <c r="S4507" s="95"/>
      <c r="T4507" s="95"/>
    </row>
    <row r="4508" spans="1:20" ht="23" customHeight="1" x14ac:dyDescent="0.2">
      <c r="A4508" s="256" t="s">
        <v>443</v>
      </c>
      <c r="B4508" s="257"/>
      <c r="C4508" s="257"/>
      <c r="D4508" s="257"/>
      <c r="E4508" s="257"/>
      <c r="F4508" s="257"/>
      <c r="G4508" s="258"/>
      <c r="H4508" s="262" t="s">
        <v>152</v>
      </c>
      <c r="I4508" s="263"/>
      <c r="J4508" s="263"/>
      <c r="K4508" s="263"/>
      <c r="L4508" s="263"/>
      <c r="M4508" s="264"/>
      <c r="N4508" s="265" t="s">
        <v>1</v>
      </c>
      <c r="O4508" s="265"/>
      <c r="P4508" s="265"/>
      <c r="Q4508" s="265"/>
      <c r="R4508" s="267"/>
      <c r="S4508" s="269" t="s">
        <v>2</v>
      </c>
      <c r="T4508" s="210"/>
    </row>
    <row r="4509" spans="1:20" ht="23" customHeight="1" x14ac:dyDescent="0.2">
      <c r="A4509" s="259"/>
      <c r="B4509" s="260"/>
      <c r="C4509" s="260"/>
      <c r="D4509" s="260"/>
      <c r="E4509" s="260"/>
      <c r="F4509" s="260"/>
      <c r="G4509" s="261"/>
      <c r="H4509" s="271"/>
      <c r="I4509" s="272"/>
      <c r="J4509" s="272"/>
      <c r="K4509" s="272"/>
      <c r="L4509" s="272"/>
      <c r="M4509" s="273"/>
      <c r="N4509" s="266"/>
      <c r="O4509" s="266"/>
      <c r="P4509" s="266"/>
      <c r="Q4509" s="266"/>
      <c r="R4509" s="268"/>
      <c r="S4509" s="270"/>
      <c r="T4509" s="210"/>
    </row>
    <row r="4510" spans="1:20" hidden="1" outlineLevel="1" x14ac:dyDescent="0.2">
      <c r="A4510" s="180" t="s">
        <v>3</v>
      </c>
      <c r="B4510" s="181"/>
      <c r="C4510" s="94"/>
      <c r="D4510" s="94"/>
      <c r="E4510" s="94"/>
      <c r="F4510" s="94"/>
      <c r="G4510" s="94"/>
      <c r="H4510" s="94"/>
      <c r="I4510" s="94"/>
      <c r="J4510" s="94"/>
      <c r="K4510" s="94"/>
      <c r="L4510" s="94"/>
      <c r="M4510" s="94"/>
      <c r="N4510" s="94"/>
      <c r="O4510" s="94"/>
      <c r="P4510" s="94"/>
      <c r="Q4510" s="94"/>
      <c r="R4510" s="94"/>
      <c r="S4510" s="93" t="s">
        <v>95</v>
      </c>
      <c r="T4510" s="211"/>
    </row>
    <row r="4511" spans="1:20" ht="17" hidden="1" outlineLevel="1" thickBot="1" x14ac:dyDescent="0.25">
      <c r="A4511" s="92"/>
      <c r="B4511" s="42"/>
      <c r="C4511" s="42"/>
      <c r="D4511" s="42"/>
      <c r="E4511" s="42"/>
      <c r="F4511" s="42"/>
      <c r="G4511" s="42"/>
      <c r="H4511" s="42"/>
      <c r="I4511" s="42"/>
      <c r="J4511" s="42"/>
      <c r="K4511" s="42"/>
      <c r="L4511" s="42"/>
      <c r="M4511" s="42"/>
      <c r="N4511" s="42"/>
      <c r="O4511" s="42"/>
      <c r="P4511" s="42"/>
      <c r="Q4511" s="42"/>
      <c r="R4511" s="42"/>
      <c r="S4511" s="47"/>
      <c r="T4511" s="211"/>
    </row>
    <row r="4512" spans="1:20" ht="17" hidden="1" customHeight="1" outlineLevel="1" thickBot="1" x14ac:dyDescent="0.25">
      <c r="A4512" s="182" t="s">
        <v>5</v>
      </c>
      <c r="B4512" s="183"/>
      <c r="C4512" s="91" t="s">
        <v>6</v>
      </c>
      <c r="D4512" s="90" t="s">
        <v>7</v>
      </c>
      <c r="E4512" s="106" t="s">
        <v>447</v>
      </c>
      <c r="F4512" s="42"/>
      <c r="G4512" s="42"/>
      <c r="H4512" s="84" t="s">
        <v>8</v>
      </c>
      <c r="I4512" s="88"/>
      <c r="J4512" s="88"/>
      <c r="K4512" s="88"/>
      <c r="L4512" s="88"/>
      <c r="M4512" s="88"/>
      <c r="N4512" s="88"/>
      <c r="O4512" s="88"/>
      <c r="P4512" s="88"/>
      <c r="Q4512" s="88"/>
      <c r="S4512" s="87"/>
      <c r="T4512" s="211"/>
    </row>
    <row r="4513" spans="1:20" ht="16" hidden="1" customHeight="1" outlineLevel="1" x14ac:dyDescent="0.2">
      <c r="A4513" s="184"/>
      <c r="B4513" s="185"/>
      <c r="C4513" s="188"/>
      <c r="D4513" s="86" t="s">
        <v>9</v>
      </c>
      <c r="E4513" s="85" t="s">
        <v>86</v>
      </c>
      <c r="F4513" s="42"/>
      <c r="G4513" s="42"/>
      <c r="H4513" s="84" t="s">
        <v>10</v>
      </c>
      <c r="I4513" s="83"/>
      <c r="J4513" s="83"/>
      <c r="K4513" s="83"/>
      <c r="L4513" s="83"/>
      <c r="M4513" s="83"/>
      <c r="N4513" s="83"/>
      <c r="O4513" s="83"/>
      <c r="P4513" s="83"/>
      <c r="Q4513" s="83"/>
      <c r="R4513" s="191"/>
      <c r="S4513" s="192"/>
      <c r="T4513" s="211"/>
    </row>
    <row r="4514" spans="1:20" ht="16" hidden="1" customHeight="1" outlineLevel="1" x14ac:dyDescent="0.2">
      <c r="A4514" s="184"/>
      <c r="B4514" s="185"/>
      <c r="C4514" s="189"/>
      <c r="D4514" s="63" t="s">
        <v>11</v>
      </c>
      <c r="E4514" s="82" t="s">
        <v>445</v>
      </c>
      <c r="F4514" s="42"/>
      <c r="G4514" s="48"/>
      <c r="H4514" s="81"/>
      <c r="I4514" s="80"/>
      <c r="J4514" s="80"/>
      <c r="K4514" s="80"/>
      <c r="L4514" s="80"/>
      <c r="M4514" s="80"/>
      <c r="N4514" s="80"/>
      <c r="O4514" s="80"/>
      <c r="P4514" s="80"/>
      <c r="Q4514" s="80"/>
      <c r="R4514" s="191"/>
      <c r="S4514" s="192"/>
      <c r="T4514" s="211"/>
    </row>
    <row r="4515" spans="1:20" ht="16" hidden="1" customHeight="1" outlineLevel="1" thickBot="1" x14ac:dyDescent="0.25">
      <c r="A4515" s="184"/>
      <c r="B4515" s="185"/>
      <c r="C4515" s="189"/>
      <c r="D4515" s="63" t="s">
        <v>12</v>
      </c>
      <c r="E4515" s="130"/>
      <c r="F4515" s="42"/>
      <c r="G4515" s="48"/>
      <c r="H4515" s="81"/>
      <c r="I4515" s="80"/>
      <c r="J4515" s="80"/>
      <c r="K4515" s="80"/>
      <c r="L4515" s="80"/>
      <c r="M4515" s="80"/>
      <c r="N4515" s="80"/>
      <c r="O4515" s="80"/>
      <c r="P4515" s="80"/>
      <c r="Q4515" s="80"/>
      <c r="R4515" s="152"/>
      <c r="S4515" s="153"/>
      <c r="T4515" s="211"/>
    </row>
    <row r="4516" spans="1:20" ht="16" hidden="1" customHeight="1" outlineLevel="1" thickBot="1" x14ac:dyDescent="0.25">
      <c r="A4516" s="184"/>
      <c r="B4516" s="185"/>
      <c r="C4516" s="189"/>
      <c r="D4516" s="63" t="s">
        <v>13</v>
      </c>
      <c r="E4516" s="105" t="b">
        <v>0</v>
      </c>
      <c r="F4516" s="42"/>
      <c r="G4516" s="48"/>
      <c r="H4516" s="59" t="s">
        <v>14</v>
      </c>
      <c r="I4516" s="58">
        <v>48</v>
      </c>
      <c r="J4516" s="58">
        <v>50</v>
      </c>
      <c r="K4516" s="58">
        <v>52</v>
      </c>
      <c r="L4516" s="58">
        <v>54</v>
      </c>
      <c r="M4516" s="58">
        <v>56</v>
      </c>
      <c r="N4516" s="58">
        <v>58</v>
      </c>
      <c r="O4516" s="58">
        <v>60</v>
      </c>
      <c r="P4516" s="58">
        <v>62</v>
      </c>
      <c r="Q4516" s="57">
        <v>64</v>
      </c>
      <c r="S4516" s="79"/>
      <c r="T4516" s="211"/>
    </row>
    <row r="4517" spans="1:20" hidden="1" outlineLevel="1" x14ac:dyDescent="0.2">
      <c r="A4517" s="184"/>
      <c r="B4517" s="185"/>
      <c r="C4517" s="189"/>
      <c r="D4517" s="193"/>
      <c r="E4517" s="194"/>
      <c r="F4517" s="42"/>
      <c r="G4517" s="48"/>
      <c r="H4517" s="78">
        <f t="shared" ref="H4517:H4524" si="422">SUM(I4517:Q4517)</f>
        <v>0</v>
      </c>
      <c r="I4517" s="77"/>
      <c r="J4517" s="77"/>
      <c r="K4517" s="77"/>
      <c r="L4517" s="77"/>
      <c r="M4517" s="77"/>
      <c r="N4517" s="77"/>
      <c r="O4517" s="77"/>
      <c r="P4517" s="77"/>
      <c r="Q4517" s="77"/>
      <c r="R4517" s="195" t="s">
        <v>15</v>
      </c>
      <c r="S4517" s="196"/>
      <c r="T4517" s="211"/>
    </row>
    <row r="4518" spans="1:20" ht="16" hidden="1" customHeight="1" outlineLevel="1" x14ac:dyDescent="0.2">
      <c r="A4518" s="184"/>
      <c r="B4518" s="185"/>
      <c r="C4518" s="189"/>
      <c r="D4518" s="63" t="s">
        <v>16</v>
      </c>
      <c r="E4518" s="76" t="s">
        <v>345</v>
      </c>
      <c r="F4518" s="42"/>
      <c r="G4518" s="48"/>
      <c r="H4518" s="73">
        <f t="shared" si="422"/>
        <v>0</v>
      </c>
      <c r="I4518" s="68"/>
      <c r="J4518" s="68"/>
      <c r="K4518" s="68"/>
      <c r="L4518" s="68"/>
      <c r="M4518" s="68"/>
      <c r="N4518" s="68"/>
      <c r="O4518" s="68"/>
      <c r="P4518" s="68"/>
      <c r="Q4518" s="68"/>
      <c r="R4518" s="197"/>
      <c r="S4518" s="192"/>
      <c r="T4518" s="211"/>
    </row>
    <row r="4519" spans="1:20" ht="16" hidden="1" customHeight="1" outlineLevel="1" x14ac:dyDescent="0.2">
      <c r="A4519" s="184"/>
      <c r="B4519" s="185"/>
      <c r="C4519" s="189"/>
      <c r="D4519" s="63" t="s">
        <v>17</v>
      </c>
      <c r="E4519" s="75" t="s">
        <v>346</v>
      </c>
      <c r="F4519" s="42"/>
      <c r="G4519" s="42"/>
      <c r="H4519" s="73">
        <f t="shared" si="422"/>
        <v>0</v>
      </c>
      <c r="I4519" s="68"/>
      <c r="J4519" s="68"/>
      <c r="K4519" s="68"/>
      <c r="L4519" s="68"/>
      <c r="M4519" s="68"/>
      <c r="N4519" s="68"/>
      <c r="O4519" s="68"/>
      <c r="P4519" s="68"/>
      <c r="Q4519" s="68"/>
      <c r="R4519" s="197"/>
      <c r="S4519" s="192"/>
      <c r="T4519" s="211"/>
    </row>
    <row r="4520" spans="1:20" hidden="1" outlineLevel="1" x14ac:dyDescent="0.2">
      <c r="A4520" s="184"/>
      <c r="B4520" s="185"/>
      <c r="C4520" s="189"/>
      <c r="D4520" s="193"/>
      <c r="E4520" s="194"/>
      <c r="F4520" s="42"/>
      <c r="G4520" s="48"/>
      <c r="H4520" s="73">
        <f t="shared" si="422"/>
        <v>0</v>
      </c>
      <c r="I4520" s="68"/>
      <c r="J4520" s="68"/>
      <c r="K4520" s="68"/>
      <c r="L4520" s="68"/>
      <c r="M4520" s="68"/>
      <c r="N4520" s="68"/>
      <c r="O4520" s="68"/>
      <c r="P4520" s="68"/>
      <c r="Q4520" s="68"/>
      <c r="R4520" s="197"/>
      <c r="S4520" s="192"/>
      <c r="T4520" s="211"/>
    </row>
    <row r="4521" spans="1:20" ht="16" hidden="1" customHeight="1" outlineLevel="1" x14ac:dyDescent="0.2">
      <c r="A4521" s="184"/>
      <c r="B4521" s="185"/>
      <c r="C4521" s="189"/>
      <c r="D4521" s="63" t="s">
        <v>18</v>
      </c>
      <c r="E4521" s="76"/>
      <c r="F4521" s="42"/>
      <c r="G4521" s="48"/>
      <c r="H4521" s="73">
        <f t="shared" si="422"/>
        <v>0</v>
      </c>
      <c r="I4521" s="68"/>
      <c r="J4521" s="68"/>
      <c r="K4521" s="68"/>
      <c r="L4521" s="68"/>
      <c r="M4521" s="68"/>
      <c r="N4521" s="68"/>
      <c r="O4521" s="68"/>
      <c r="P4521" s="68"/>
      <c r="Q4521" s="68"/>
      <c r="R4521" s="197"/>
      <c r="S4521" s="192"/>
      <c r="T4521" s="211"/>
    </row>
    <row r="4522" spans="1:20" ht="16" hidden="1" customHeight="1" outlineLevel="1" x14ac:dyDescent="0.2">
      <c r="A4522" s="184"/>
      <c r="B4522" s="185"/>
      <c r="C4522" s="189"/>
      <c r="D4522" s="63" t="s">
        <v>19</v>
      </c>
      <c r="E4522" s="75">
        <f>SUM(G4535:G4549)</f>
        <v>2.5</v>
      </c>
      <c r="F4522" s="42"/>
      <c r="G4522" s="42"/>
      <c r="H4522" s="73">
        <f t="shared" si="422"/>
        <v>0</v>
      </c>
      <c r="I4522" s="68"/>
      <c r="J4522" s="68"/>
      <c r="K4522" s="68"/>
      <c r="L4522" s="68"/>
      <c r="M4522" s="68"/>
      <c r="N4522" s="68"/>
      <c r="O4522" s="68"/>
      <c r="P4522" s="68"/>
      <c r="Q4522" s="68"/>
      <c r="R4522" s="197"/>
      <c r="S4522" s="192"/>
      <c r="T4522" s="211"/>
    </row>
    <row r="4523" spans="1:20" hidden="1" outlineLevel="1" x14ac:dyDescent="0.2">
      <c r="A4523" s="184"/>
      <c r="B4523" s="185"/>
      <c r="C4523" s="189"/>
      <c r="D4523" s="193"/>
      <c r="E4523" s="194"/>
      <c r="F4523" s="42"/>
      <c r="G4523" s="48"/>
      <c r="H4523" s="73">
        <f t="shared" si="422"/>
        <v>0</v>
      </c>
      <c r="I4523" s="68"/>
      <c r="J4523" s="68"/>
      <c r="K4523" s="68"/>
      <c r="L4523" s="68"/>
      <c r="M4523" s="68"/>
      <c r="N4523" s="68"/>
      <c r="O4523" s="68"/>
      <c r="P4523" s="68"/>
      <c r="Q4523" s="68"/>
      <c r="R4523" s="197"/>
      <c r="S4523" s="192"/>
      <c r="T4523" s="211"/>
    </row>
    <row r="4524" spans="1:20" ht="16" hidden="1" customHeight="1" outlineLevel="1" x14ac:dyDescent="0.2">
      <c r="A4524" s="184"/>
      <c r="B4524" s="185"/>
      <c r="C4524" s="189"/>
      <c r="D4524" s="63" t="s">
        <v>20</v>
      </c>
      <c r="E4524" s="75">
        <f>SUM(E4521:E4522)</f>
        <v>2.5</v>
      </c>
      <c r="F4524" s="42"/>
      <c r="G4524" s="74"/>
      <c r="H4524" s="73">
        <f t="shared" si="422"/>
        <v>0</v>
      </c>
      <c r="I4524" s="68"/>
      <c r="J4524" s="68"/>
      <c r="K4524" s="68"/>
      <c r="L4524" s="68"/>
      <c r="M4524" s="68"/>
      <c r="N4524" s="68"/>
      <c r="O4524" s="68"/>
      <c r="P4524" s="68"/>
      <c r="Q4524" s="68"/>
      <c r="R4524" s="197"/>
      <c r="S4524" s="192"/>
      <c r="T4524" s="211"/>
    </row>
    <row r="4525" spans="1:20" ht="16" hidden="1" customHeight="1" outlineLevel="1" x14ac:dyDescent="0.2">
      <c r="A4525" s="184"/>
      <c r="B4525" s="185"/>
      <c r="C4525" s="189"/>
      <c r="D4525" s="63" t="s">
        <v>21</v>
      </c>
      <c r="E4525" s="72">
        <f>SUM(E4527/E4524)</f>
        <v>0</v>
      </c>
      <c r="F4525" s="42"/>
      <c r="G4525" s="71" t="s">
        <v>11</v>
      </c>
      <c r="H4525" s="69">
        <v>0</v>
      </c>
      <c r="I4525" s="68"/>
      <c r="J4525" s="68"/>
      <c r="K4525" s="68"/>
      <c r="L4525" s="68"/>
      <c r="M4525" s="68"/>
      <c r="N4525" s="68"/>
      <c r="O4525" s="68"/>
      <c r="P4525" s="68"/>
      <c r="Q4525" s="67"/>
      <c r="R4525" s="197"/>
      <c r="S4525" s="192"/>
      <c r="T4525" s="211"/>
    </row>
    <row r="4526" spans="1:20" ht="17" hidden="1" outlineLevel="1" thickBot="1" x14ac:dyDescent="0.25">
      <c r="A4526" s="184"/>
      <c r="B4526" s="185"/>
      <c r="C4526" s="189"/>
      <c r="D4526" s="193"/>
      <c r="E4526" s="194"/>
      <c r="F4526" s="42"/>
      <c r="G4526" s="70" t="s">
        <v>22</v>
      </c>
      <c r="H4526" s="69">
        <v>0</v>
      </c>
      <c r="I4526" s="68"/>
      <c r="J4526" s="68"/>
      <c r="K4526" s="68"/>
      <c r="L4526" s="68"/>
      <c r="M4526" s="68"/>
      <c r="N4526" s="68"/>
      <c r="O4526" s="68"/>
      <c r="P4526" s="68"/>
      <c r="Q4526" s="67"/>
      <c r="R4526" s="197"/>
      <c r="S4526" s="192"/>
      <c r="T4526" s="211"/>
    </row>
    <row r="4527" spans="1:20" ht="16" hidden="1" customHeight="1" outlineLevel="1" thickBot="1" x14ac:dyDescent="0.25">
      <c r="A4527" s="184"/>
      <c r="B4527" s="185"/>
      <c r="C4527" s="189"/>
      <c r="D4527" s="63" t="s">
        <v>23</v>
      </c>
      <c r="E4527" s="66"/>
      <c r="G4527" s="48"/>
      <c r="H4527" s="65">
        <f>SUM(H4525:H4526)</f>
        <v>0</v>
      </c>
      <c r="I4527" s="64">
        <f t="shared" ref="I4527:Q4527" si="423">SUM(I4517:I4524)</f>
        <v>0</v>
      </c>
      <c r="J4527" s="64">
        <f t="shared" si="423"/>
        <v>0</v>
      </c>
      <c r="K4527" s="64">
        <f t="shared" si="423"/>
        <v>0</v>
      </c>
      <c r="L4527" s="64">
        <f t="shared" si="423"/>
        <v>0</v>
      </c>
      <c r="M4527" s="64">
        <f t="shared" si="423"/>
        <v>0</v>
      </c>
      <c r="N4527" s="64">
        <f t="shared" si="423"/>
        <v>0</v>
      </c>
      <c r="O4527" s="64">
        <f t="shared" si="423"/>
        <v>0</v>
      </c>
      <c r="P4527" s="64">
        <f t="shared" si="423"/>
        <v>0</v>
      </c>
      <c r="Q4527" s="64">
        <f t="shared" si="423"/>
        <v>0</v>
      </c>
      <c r="R4527" s="197"/>
      <c r="S4527" s="192"/>
      <c r="T4527" s="211"/>
    </row>
    <row r="4528" spans="1:20" ht="17" hidden="1" customHeight="1" outlineLevel="1" thickBot="1" x14ac:dyDescent="0.25">
      <c r="A4528" s="184"/>
      <c r="B4528" s="185"/>
      <c r="C4528" s="189"/>
      <c r="D4528" s="63" t="s">
        <v>24</v>
      </c>
      <c r="E4528" s="62">
        <f>SUM(E4527/2.5)</f>
        <v>0</v>
      </c>
      <c r="F4528" s="42"/>
      <c r="G4528" s="61"/>
      <c r="H4528" s="60" t="s">
        <v>14</v>
      </c>
      <c r="I4528" s="59">
        <v>48</v>
      </c>
      <c r="J4528" s="58">
        <v>50</v>
      </c>
      <c r="K4528" s="58">
        <v>52</v>
      </c>
      <c r="L4528" s="58">
        <v>54</v>
      </c>
      <c r="M4528" s="58">
        <v>56</v>
      </c>
      <c r="N4528" s="58">
        <v>58</v>
      </c>
      <c r="O4528" s="58">
        <v>60</v>
      </c>
      <c r="P4528" s="58">
        <v>62</v>
      </c>
      <c r="Q4528" s="57">
        <v>64</v>
      </c>
      <c r="R4528" s="197"/>
      <c r="S4528" s="192"/>
      <c r="T4528" s="211"/>
    </row>
    <row r="4529" spans="1:20" ht="17" hidden="1" outlineLevel="1" thickBot="1" x14ac:dyDescent="0.25">
      <c r="A4529" s="186"/>
      <c r="B4529" s="187"/>
      <c r="C4529" s="190"/>
      <c r="D4529" s="56" t="s">
        <v>25</v>
      </c>
      <c r="E4529" s="55">
        <f>SUM(E4527/2.2)</f>
        <v>0</v>
      </c>
      <c r="F4529" s="42"/>
      <c r="G4529" s="42"/>
      <c r="H4529" s="42"/>
      <c r="I4529" s="42"/>
      <c r="J4529" s="42"/>
      <c r="K4529" s="42"/>
      <c r="L4529" s="42"/>
      <c r="M4529" s="42"/>
      <c r="N4529" s="42"/>
      <c r="O4529" s="42"/>
      <c r="P4529" s="42"/>
      <c r="Q4529" s="42"/>
      <c r="R4529" s="198"/>
      <c r="S4529" s="199"/>
      <c r="T4529" s="211"/>
    </row>
    <row r="4530" spans="1:20" ht="17" hidden="1" outlineLevel="1" thickBot="1" x14ac:dyDescent="0.25">
      <c r="A4530" s="54" t="s">
        <v>26</v>
      </c>
      <c r="B4530" s="53"/>
      <c r="C4530" s="42"/>
      <c r="D4530" s="48"/>
      <c r="E4530" s="52"/>
      <c r="F4530" s="42"/>
      <c r="S4530" s="28"/>
      <c r="T4530" s="211"/>
    </row>
    <row r="4531" spans="1:20" hidden="1" outlineLevel="1" x14ac:dyDescent="0.2">
      <c r="A4531" s="51" t="s">
        <v>27</v>
      </c>
      <c r="B4531" s="50"/>
      <c r="C4531" s="42"/>
      <c r="D4531" s="48"/>
      <c r="E4531" s="42"/>
      <c r="F4531" s="42"/>
      <c r="R4531" s="42"/>
      <c r="S4531" s="47"/>
      <c r="T4531" s="211"/>
    </row>
    <row r="4532" spans="1:20" hidden="1" outlineLevel="1" x14ac:dyDescent="0.2">
      <c r="A4532" s="49"/>
      <c r="B4532" s="42"/>
      <c r="C4532" s="42"/>
      <c r="D4532" s="48"/>
      <c r="E4532" s="42"/>
      <c r="F4532" s="42"/>
      <c r="G4532" s="42"/>
      <c r="H4532" s="42"/>
      <c r="I4532" s="42"/>
      <c r="J4532" s="42"/>
      <c r="K4532" s="42"/>
      <c r="L4532" s="42"/>
      <c r="M4532" s="42"/>
      <c r="N4532" s="42"/>
      <c r="O4532" s="42"/>
      <c r="P4532" s="42"/>
      <c r="Q4532" s="42"/>
      <c r="R4532" s="42"/>
      <c r="S4532" s="47"/>
      <c r="T4532" s="211"/>
    </row>
    <row r="4533" spans="1:20" ht="17" hidden="1" outlineLevel="1" thickBot="1" x14ac:dyDescent="0.25">
      <c r="A4533" s="49" t="s">
        <v>28</v>
      </c>
      <c r="B4533" s="42"/>
      <c r="C4533" s="42"/>
      <c r="D4533" s="48"/>
      <c r="E4533" s="42"/>
      <c r="F4533" s="42"/>
      <c r="G4533" s="42"/>
      <c r="H4533" s="42"/>
      <c r="I4533" s="42"/>
      <c r="J4533" s="42"/>
      <c r="K4533" s="42"/>
      <c r="L4533" s="42"/>
      <c r="M4533" s="42"/>
      <c r="N4533" s="42"/>
      <c r="O4533" s="42"/>
      <c r="P4533" s="42"/>
      <c r="Q4533" s="42"/>
      <c r="R4533" s="42"/>
      <c r="S4533" s="47"/>
      <c r="T4533" s="211"/>
    </row>
    <row r="4534" spans="1:20" hidden="1" outlineLevel="1" x14ac:dyDescent="0.2">
      <c r="A4534" s="46" t="s">
        <v>29</v>
      </c>
      <c r="B4534" s="45" t="s">
        <v>30</v>
      </c>
      <c r="C4534" s="44" t="s">
        <v>31</v>
      </c>
      <c r="D4534" s="44" t="s">
        <v>32</v>
      </c>
      <c r="E4534" s="44" t="s">
        <v>33</v>
      </c>
      <c r="F4534" s="44" t="s">
        <v>34</v>
      </c>
      <c r="G4534" s="44" t="s">
        <v>35</v>
      </c>
      <c r="H4534" s="43" t="s">
        <v>36</v>
      </c>
      <c r="I4534" s="200" t="s">
        <v>37</v>
      </c>
      <c r="J4534" s="201"/>
      <c r="K4534" s="202"/>
      <c r="L4534" s="202"/>
      <c r="M4534" s="202"/>
      <c r="N4534" s="202"/>
      <c r="O4534" s="202"/>
      <c r="P4534" s="42"/>
      <c r="Q4534" s="42"/>
      <c r="R4534" s="42"/>
      <c r="S4534" s="28"/>
      <c r="T4534" s="211"/>
    </row>
    <row r="4535" spans="1:20" hidden="1" outlineLevel="1" x14ac:dyDescent="0.2">
      <c r="A4535" s="38"/>
      <c r="B4535" s="37"/>
      <c r="C4535" s="36"/>
      <c r="D4535" s="35"/>
      <c r="E4535" s="41">
        <f>D4535*H4527</f>
        <v>0</v>
      </c>
      <c r="F4535" s="33" cm="1">
        <f t="array" ref="F4535">IFERROR(_xlfn.XLOOKUP(1,(TabFournisseurs[TYPE]=A4535)*(TabFournisseurs[SUPPLIER2]=B4535)*(TabFournisseurs[REF PRODUCT]=C4535),TabFournisseurs[Cost / per m]),0)</f>
        <v>0</v>
      </c>
      <c r="G4535" s="96">
        <f>F4535*D4535</f>
        <v>0</v>
      </c>
      <c r="H4535" s="40">
        <f>G4535*H4527</f>
        <v>0</v>
      </c>
      <c r="I4535" s="203"/>
      <c r="J4535" s="201"/>
      <c r="K4535" s="156"/>
      <c r="L4535" s="156"/>
      <c r="M4535" s="156"/>
      <c r="N4535" s="156"/>
      <c r="O4535" s="156"/>
      <c r="P4535" s="156"/>
      <c r="Q4535" s="156"/>
      <c r="R4535" s="156"/>
      <c r="S4535" s="157"/>
      <c r="T4535" s="211"/>
    </row>
    <row r="4536" spans="1:20" hidden="1" outlineLevel="1" x14ac:dyDescent="0.2">
      <c r="A4536" s="38"/>
      <c r="B4536" s="37"/>
      <c r="C4536" s="36"/>
      <c r="D4536" s="35"/>
      <c r="E4536" s="34">
        <f>D4536*H4527</f>
        <v>0</v>
      </c>
      <c r="F4536" s="33" cm="1">
        <f t="array" ref="F4536">IFERROR(_xlfn.XLOOKUP(1,(TabFournisseurs[TYPE]=A4536)*(TabFournisseurs[SUPPLIER2]=B4536)*(TabFournisseurs[REF PRODUCT]=C4536),TabFournisseurs[Cost / per m]),0)</f>
        <v>0</v>
      </c>
      <c r="G4536" s="32">
        <f t="shared" ref="G4536:G4546" si="424">F4536*D4536</f>
        <v>0</v>
      </c>
      <c r="H4536" s="31">
        <f>G4536*H4527</f>
        <v>0</v>
      </c>
      <c r="I4536" s="39"/>
      <c r="J4536" s="39"/>
      <c r="K4536" s="156"/>
      <c r="L4536" s="156"/>
      <c r="M4536" s="156"/>
      <c r="N4536" s="156"/>
      <c r="O4536" s="156"/>
      <c r="P4536" s="156"/>
      <c r="Q4536" s="156"/>
      <c r="R4536" s="156"/>
      <c r="S4536" s="157"/>
      <c r="T4536" s="211"/>
    </row>
    <row r="4537" spans="1:20" hidden="1" outlineLevel="1" x14ac:dyDescent="0.2">
      <c r="A4537" s="38"/>
      <c r="B4537" s="37"/>
      <c r="C4537" s="36"/>
      <c r="D4537" s="35"/>
      <c r="E4537" s="34">
        <f>D4537*H4527</f>
        <v>0</v>
      </c>
      <c r="F4537" s="33" cm="1">
        <f t="array" ref="F4537">IFERROR(_xlfn.XLOOKUP(1,(TabFournisseurs[TYPE]=A4537)*(TabFournisseurs[SUPPLIER2]=B4537)*(TabFournisseurs[REF PRODUCT]=C4537),TabFournisseurs[Cost / per m]),0)</f>
        <v>0</v>
      </c>
      <c r="G4537" s="32">
        <f t="shared" si="424"/>
        <v>0</v>
      </c>
      <c r="H4537" s="31">
        <f>G4537*H4527</f>
        <v>0</v>
      </c>
      <c r="I4537" s="39"/>
      <c r="J4537" s="39"/>
      <c r="K4537" s="156"/>
      <c r="L4537" s="156"/>
      <c r="M4537" s="156"/>
      <c r="N4537" s="156"/>
      <c r="O4537" s="156"/>
      <c r="P4537" s="156"/>
      <c r="Q4537" s="156"/>
      <c r="R4537" s="156"/>
      <c r="S4537" s="157"/>
      <c r="T4537" s="211"/>
    </row>
    <row r="4538" spans="1:20" hidden="1" outlineLevel="1" x14ac:dyDescent="0.2">
      <c r="A4538" s="38"/>
      <c r="B4538" s="37"/>
      <c r="C4538" s="36"/>
      <c r="D4538" s="35"/>
      <c r="E4538" s="34">
        <f>D4538*H4527</f>
        <v>0</v>
      </c>
      <c r="F4538" s="33" cm="1">
        <f t="array" ref="F4538">IFERROR(_xlfn.XLOOKUP(1,(TabFournisseurs[TYPE]=A4538)*(TabFournisseurs[SUPPLIER2]=B4538)*(TabFournisseurs[REF PRODUCT]=C4538),TabFournisseurs[Cost / per m]),0)</f>
        <v>0</v>
      </c>
      <c r="G4538" s="32">
        <f t="shared" si="424"/>
        <v>0</v>
      </c>
      <c r="H4538" s="31">
        <f>G4538*H4527</f>
        <v>0</v>
      </c>
      <c r="I4538" s="30"/>
      <c r="J4538" s="30"/>
      <c r="K4538" s="156"/>
      <c r="L4538" s="156"/>
      <c r="M4538" s="156"/>
      <c r="N4538" s="156"/>
      <c r="O4538" s="156"/>
      <c r="P4538" s="156"/>
      <c r="Q4538" s="156"/>
      <c r="R4538" s="156"/>
      <c r="S4538" s="157"/>
      <c r="T4538" s="211"/>
    </row>
    <row r="4539" spans="1:20" hidden="1" outlineLevel="1" x14ac:dyDescent="0.2">
      <c r="A4539" s="38"/>
      <c r="B4539" s="37"/>
      <c r="C4539" s="36"/>
      <c r="D4539" s="35"/>
      <c r="E4539" s="34">
        <f>D4539*H4527</f>
        <v>0</v>
      </c>
      <c r="F4539" s="33" cm="1">
        <f t="array" ref="F4539">IFERROR(_xlfn.XLOOKUP(1,(TabFournisseurs[TYPE]=A4539)*(TabFournisseurs[SUPPLIER2]=B4539)*(TabFournisseurs[REF PRODUCT]=C4539),TabFournisseurs[Cost / per m]),0)</f>
        <v>0</v>
      </c>
      <c r="G4539" s="32">
        <f t="shared" si="424"/>
        <v>0</v>
      </c>
      <c r="H4539" s="31">
        <f>G4539*H4527</f>
        <v>0</v>
      </c>
      <c r="I4539" s="30"/>
      <c r="J4539" s="30"/>
      <c r="K4539" s="29"/>
      <c r="L4539" s="29"/>
      <c r="M4539" s="29"/>
      <c r="N4539" s="29"/>
      <c r="O4539" s="29"/>
      <c r="P4539" s="29"/>
      <c r="Q4539" s="29"/>
      <c r="R4539" s="29"/>
      <c r="S4539" s="28"/>
      <c r="T4539" s="211"/>
    </row>
    <row r="4540" spans="1:20" hidden="1" outlineLevel="1" x14ac:dyDescent="0.2">
      <c r="A4540" s="38"/>
      <c r="B4540" s="37"/>
      <c r="C4540" s="36"/>
      <c r="D4540" s="35"/>
      <c r="E4540" s="34">
        <f>D4540*H4527</f>
        <v>0</v>
      </c>
      <c r="F4540" s="33" cm="1">
        <f t="array" ref="F4540">IFERROR(_xlfn.XLOOKUP(1,(TabFournisseurs[TYPE]=A4540)*(TabFournisseurs[SUPPLIER2]=B4540)*(TabFournisseurs[REF PRODUCT]=C4540),TabFournisseurs[Cost / per m]),0)</f>
        <v>0</v>
      </c>
      <c r="G4540" s="32">
        <f t="shared" si="424"/>
        <v>0</v>
      </c>
      <c r="H4540" s="31">
        <f>G4540*H4527</f>
        <v>0</v>
      </c>
      <c r="I4540" s="158"/>
      <c r="J4540" s="159"/>
      <c r="K4540" s="29"/>
      <c r="L4540" s="29"/>
      <c r="M4540" s="29"/>
      <c r="N4540" s="29"/>
      <c r="O4540" s="29"/>
      <c r="P4540" s="29"/>
      <c r="Q4540" s="29"/>
      <c r="R4540" s="29"/>
      <c r="S4540" s="28"/>
      <c r="T4540" s="211"/>
    </row>
    <row r="4541" spans="1:20" hidden="1" outlineLevel="1" x14ac:dyDescent="0.2">
      <c r="A4541" s="38"/>
      <c r="B4541" s="37"/>
      <c r="C4541" s="36"/>
      <c r="D4541" s="35"/>
      <c r="E4541" s="34">
        <f>D4541*H4527</f>
        <v>0</v>
      </c>
      <c r="F4541" s="33" cm="1">
        <f t="array" ref="F4541">IFERROR(_xlfn.XLOOKUP(1,(TabFournisseurs[TYPE]=A4541)*(TabFournisseurs[SUPPLIER2]=B4541)*(TabFournisseurs[REF PRODUCT]=C4541),TabFournisseurs[Cost / per m]),0)</f>
        <v>0</v>
      </c>
      <c r="G4541" s="32">
        <f t="shared" si="424"/>
        <v>0</v>
      </c>
      <c r="H4541" s="31">
        <f>G4541*H4527</f>
        <v>0</v>
      </c>
      <c r="I4541" s="30"/>
      <c r="J4541" s="30"/>
      <c r="K4541" s="29"/>
      <c r="L4541" s="29"/>
      <c r="M4541" s="29"/>
      <c r="N4541" s="29"/>
      <c r="O4541" s="29"/>
      <c r="P4541" s="29"/>
      <c r="Q4541" s="29"/>
      <c r="R4541" s="29"/>
      <c r="S4541" s="28"/>
      <c r="T4541" s="211"/>
    </row>
    <row r="4542" spans="1:20" hidden="1" outlineLevel="1" x14ac:dyDescent="0.2">
      <c r="A4542" s="38"/>
      <c r="B4542" s="37"/>
      <c r="C4542" s="36"/>
      <c r="D4542" s="35"/>
      <c r="E4542" s="34">
        <f>D4542*H4527</f>
        <v>0</v>
      </c>
      <c r="F4542" s="33" cm="1">
        <f t="array" ref="F4542">IFERROR(_xlfn.XLOOKUP(1,(TabFournisseurs[TYPE]=A4542)*(TabFournisseurs[SUPPLIER2]=B4542)*(TabFournisseurs[REF PRODUCT]=C4542),TabFournisseurs[Cost / per m]),0)</f>
        <v>0</v>
      </c>
      <c r="G4542" s="32">
        <f t="shared" si="424"/>
        <v>0</v>
      </c>
      <c r="H4542" s="31">
        <f>G4542*H4527</f>
        <v>0</v>
      </c>
      <c r="I4542" s="30"/>
      <c r="J4542" s="30"/>
      <c r="K4542" s="29"/>
      <c r="L4542" s="29"/>
      <c r="M4542" s="29"/>
      <c r="N4542" s="29"/>
      <c r="O4542" s="29"/>
      <c r="P4542" s="29"/>
      <c r="Q4542" s="29"/>
      <c r="R4542" s="29"/>
      <c r="S4542" s="28"/>
      <c r="T4542" s="211"/>
    </row>
    <row r="4543" spans="1:20" hidden="1" outlineLevel="1" x14ac:dyDescent="0.2">
      <c r="A4543" s="38"/>
      <c r="B4543" s="37"/>
      <c r="C4543" s="36"/>
      <c r="D4543" s="35"/>
      <c r="E4543" s="34">
        <f>D4543*H4527</f>
        <v>0</v>
      </c>
      <c r="F4543" s="33" cm="1">
        <f t="array" ref="F4543">IFERROR(_xlfn.XLOOKUP(1,(TabFournisseurs[TYPE]=A4543)*(TabFournisseurs[SUPPLIER2]=B4543)*(TabFournisseurs[REF PRODUCT]=C4543),TabFournisseurs[Cost / per m]),0)</f>
        <v>0</v>
      </c>
      <c r="G4543" s="32">
        <f t="shared" si="424"/>
        <v>0</v>
      </c>
      <c r="H4543" s="31">
        <f>G4543*H4527</f>
        <v>0</v>
      </c>
      <c r="I4543" s="30"/>
      <c r="J4543" s="30"/>
      <c r="K4543" s="29"/>
      <c r="L4543" s="29"/>
      <c r="M4543" s="29"/>
      <c r="N4543" s="29"/>
      <c r="O4543" s="29"/>
      <c r="P4543" s="29"/>
      <c r="Q4543" s="29"/>
      <c r="R4543" s="29"/>
      <c r="S4543" s="28"/>
      <c r="T4543" s="211"/>
    </row>
    <row r="4544" spans="1:20" hidden="1" outlineLevel="1" x14ac:dyDescent="0.2">
      <c r="A4544" s="38"/>
      <c r="B4544" s="37"/>
      <c r="C4544" s="36"/>
      <c r="D4544" s="35"/>
      <c r="E4544" s="34">
        <f>D4544*H4527</f>
        <v>0</v>
      </c>
      <c r="F4544" s="33" cm="1">
        <f t="array" ref="F4544">IFERROR(_xlfn.XLOOKUP(1,(TabFournisseurs[TYPE]=A4544)*(TabFournisseurs[SUPPLIER2]=B4544)*(TabFournisseurs[REF PRODUCT]=C4544),TabFournisseurs[Cost / per m]),0)</f>
        <v>0</v>
      </c>
      <c r="G4544" s="32">
        <f t="shared" si="424"/>
        <v>0</v>
      </c>
      <c r="H4544" s="31">
        <f>G4544*H4527</f>
        <v>0</v>
      </c>
      <c r="I4544" s="30"/>
      <c r="J4544" s="30"/>
      <c r="K4544" s="29"/>
      <c r="L4544" s="29"/>
      <c r="M4544" s="29"/>
      <c r="N4544" s="29"/>
      <c r="O4544" s="29"/>
      <c r="P4544" s="29"/>
      <c r="Q4544" s="29"/>
      <c r="R4544" s="29"/>
      <c r="S4544" s="28"/>
      <c r="T4544" s="211"/>
    </row>
    <row r="4545" spans="1:20" hidden="1" outlineLevel="1" x14ac:dyDescent="0.2">
      <c r="A4545" s="38"/>
      <c r="B4545" s="37"/>
      <c r="C4545" s="36"/>
      <c r="D4545" s="35"/>
      <c r="E4545" s="34">
        <f>D4545*H4527</f>
        <v>0</v>
      </c>
      <c r="F4545" s="33" cm="1">
        <f t="array" ref="F4545">IFERROR(_xlfn.XLOOKUP(1,(TabFournisseurs[TYPE]=A4545)*(TabFournisseurs[SUPPLIER2]=B4545)*(TabFournisseurs[REF PRODUCT]=C4545),TabFournisseurs[Cost / per m]),0)</f>
        <v>0</v>
      </c>
      <c r="G4545" s="32">
        <f t="shared" si="424"/>
        <v>0</v>
      </c>
      <c r="H4545" s="31">
        <f>G4545*H4527</f>
        <v>0</v>
      </c>
      <c r="I4545" s="30"/>
      <c r="J4545" s="30"/>
      <c r="K4545" s="29"/>
      <c r="L4545" s="29"/>
      <c r="M4545" s="29"/>
      <c r="N4545" s="29"/>
      <c r="O4545" s="29"/>
      <c r="P4545" s="29"/>
      <c r="Q4545" s="29"/>
      <c r="R4545" s="29"/>
      <c r="S4545" s="28"/>
      <c r="T4545" s="211"/>
    </row>
    <row r="4546" spans="1:20" hidden="1" outlineLevel="1" x14ac:dyDescent="0.2">
      <c r="A4546" s="38"/>
      <c r="B4546" s="37"/>
      <c r="C4546" s="36"/>
      <c r="D4546" s="35"/>
      <c r="E4546" s="34">
        <f>D4546*H4527</f>
        <v>0</v>
      </c>
      <c r="F4546" s="33" cm="1">
        <f t="array" ref="F4546">IFERROR(_xlfn.XLOOKUP(1,(TabFournisseurs[TYPE]=A4546)*(TabFournisseurs[SUPPLIER2]=B4546)*(TabFournisseurs[REF PRODUCT]=C4546),TabFournisseurs[Cost / per m]),0)</f>
        <v>0</v>
      </c>
      <c r="G4546" s="32">
        <f t="shared" si="424"/>
        <v>0</v>
      </c>
      <c r="H4546" s="31">
        <f>G4546*H4527</f>
        <v>0</v>
      </c>
      <c r="I4546" s="30"/>
      <c r="J4546" s="30"/>
      <c r="K4546" s="29"/>
      <c r="L4546" s="29"/>
      <c r="M4546" s="29"/>
      <c r="N4546" s="29"/>
      <c r="O4546" s="29"/>
      <c r="P4546" s="29"/>
      <c r="Q4546" s="29"/>
      <c r="R4546" s="29"/>
      <c r="S4546" s="28"/>
      <c r="T4546" s="211"/>
    </row>
    <row r="4547" spans="1:20" ht="17" hidden="1" outlineLevel="1" x14ac:dyDescent="0.2">
      <c r="A4547" s="101" t="s">
        <v>38</v>
      </c>
      <c r="B4547" s="102" t="s">
        <v>39</v>
      </c>
      <c r="C4547" s="103" t="s">
        <v>102</v>
      </c>
      <c r="D4547" s="104"/>
      <c r="E4547" s="34">
        <f>D4547*H4527</f>
        <v>0</v>
      </c>
      <c r="F4547" s="33"/>
      <c r="G4547" s="129">
        <f>F4547*D4547</f>
        <v>0</v>
      </c>
      <c r="H4547" s="31">
        <f>G4547*H4527</f>
        <v>0</v>
      </c>
      <c r="I4547" s="30"/>
      <c r="J4547" s="30"/>
      <c r="K4547" s="29"/>
      <c r="L4547" s="29"/>
      <c r="M4547" s="29"/>
      <c r="N4547" s="29"/>
      <c r="O4547" s="29"/>
      <c r="P4547" s="29"/>
      <c r="Q4547" s="29"/>
      <c r="R4547" s="29"/>
      <c r="S4547" s="28"/>
      <c r="T4547" s="211"/>
    </row>
    <row r="4548" spans="1:20" ht="17" hidden="1" outlineLevel="1" x14ac:dyDescent="0.2">
      <c r="A4548" s="38" t="s">
        <v>38</v>
      </c>
      <c r="B4548" s="37" t="s">
        <v>40</v>
      </c>
      <c r="C4548" s="36" t="s">
        <v>41</v>
      </c>
      <c r="D4548" s="35">
        <v>1</v>
      </c>
      <c r="E4548" s="34">
        <f>D4548*H4527</f>
        <v>0</v>
      </c>
      <c r="F4548" s="33" cm="1">
        <f t="array" ref="F4548">IFERROR(_xlfn.XLOOKUP(1,(TabFournisseurs[TYPE]=A4548)*(TabFournisseurs[SUPPLIER2]=B4548)*(TabFournisseurs[REF PRODUCT]=C4548),TabFournisseurs[Cost / per m]),0)</f>
        <v>2</v>
      </c>
      <c r="G4548" s="32">
        <f t="shared" ref="G4548:G4549" si="425">F4548*D4548</f>
        <v>2</v>
      </c>
      <c r="H4548" s="31">
        <f>G4548*H4527</f>
        <v>0</v>
      </c>
      <c r="I4548" s="30"/>
      <c r="J4548" s="30"/>
      <c r="K4548" s="29"/>
      <c r="L4548" s="29"/>
      <c r="M4548" s="29"/>
      <c r="N4548" s="29"/>
      <c r="O4548" s="29"/>
      <c r="P4548" s="29"/>
      <c r="Q4548" s="29"/>
      <c r="R4548" s="29"/>
      <c r="S4548" s="28"/>
      <c r="T4548" s="211"/>
    </row>
    <row r="4549" spans="1:20" ht="18" hidden="1" outlineLevel="1" thickBot="1" x14ac:dyDescent="0.25">
      <c r="A4549" s="27" t="s">
        <v>38</v>
      </c>
      <c r="B4549" s="26" t="s">
        <v>42</v>
      </c>
      <c r="C4549" s="25" t="s">
        <v>43</v>
      </c>
      <c r="D4549" s="24">
        <v>1</v>
      </c>
      <c r="E4549" s="23">
        <f>D4549*H4527</f>
        <v>0</v>
      </c>
      <c r="F4549" s="22" cm="1">
        <f t="array" ref="F4549">IFERROR(_xlfn.XLOOKUP(1,(TabFournisseurs[TYPE]=A4549)*(TabFournisseurs[SUPPLIER2]=B4549)*(TabFournisseurs[REF PRODUCT]=C4549),TabFournisseurs[Cost / per m]),0)</f>
        <v>0.5</v>
      </c>
      <c r="G4549" s="21">
        <f t="shared" si="425"/>
        <v>0.5</v>
      </c>
      <c r="H4549" s="20">
        <f>G4549*H4527</f>
        <v>0</v>
      </c>
      <c r="I4549" s="19"/>
      <c r="J4549" s="19"/>
      <c r="K4549" s="18"/>
      <c r="L4549" s="18"/>
      <c r="M4549" s="18"/>
      <c r="N4549" s="18"/>
      <c r="O4549" s="18"/>
      <c r="P4549" s="18"/>
      <c r="Q4549" s="18"/>
      <c r="R4549" s="18"/>
      <c r="S4549" s="17"/>
      <c r="T4549" s="211"/>
    </row>
    <row r="4550" spans="1:20" ht="17" collapsed="1" thickBot="1" x14ac:dyDescent="0.25">
      <c r="A4550" s="95"/>
      <c r="B4550" s="95"/>
      <c r="C4550" s="95"/>
      <c r="D4550" s="95"/>
      <c r="E4550" s="95"/>
      <c r="F4550" s="95"/>
      <c r="G4550" s="95"/>
      <c r="H4550" s="95"/>
      <c r="I4550" s="95"/>
      <c r="J4550" s="95"/>
      <c r="K4550" s="95"/>
      <c r="L4550" s="95"/>
      <c r="M4550" s="95"/>
      <c r="N4550" s="95"/>
      <c r="O4550" s="95"/>
      <c r="P4550" s="95"/>
      <c r="Q4550" s="95"/>
      <c r="R4550" s="95"/>
      <c r="S4550" s="95"/>
      <c r="T4550" s="95"/>
    </row>
    <row r="4551" spans="1:20" ht="23" customHeight="1" x14ac:dyDescent="0.2">
      <c r="A4551" s="204" t="s">
        <v>448</v>
      </c>
      <c r="B4551" s="205"/>
      <c r="C4551" s="205"/>
      <c r="D4551" s="205"/>
      <c r="E4551" s="205"/>
      <c r="F4551" s="205"/>
      <c r="G4551" s="206"/>
      <c r="H4551" s="166" t="s">
        <v>91</v>
      </c>
      <c r="I4551" s="167"/>
      <c r="J4551" s="167"/>
      <c r="K4551" s="167"/>
      <c r="L4551" s="167"/>
      <c r="M4551" s="168"/>
      <c r="N4551" s="169" t="s">
        <v>1</v>
      </c>
      <c r="O4551" s="169"/>
      <c r="P4551" s="169"/>
      <c r="Q4551" s="169"/>
      <c r="R4551" s="171"/>
      <c r="S4551" s="173" t="s">
        <v>2</v>
      </c>
      <c r="T4551" s="210"/>
    </row>
    <row r="4552" spans="1:20" ht="23" customHeight="1" thickBot="1" x14ac:dyDescent="0.25">
      <c r="A4552" s="207"/>
      <c r="B4552" s="208"/>
      <c r="C4552" s="208"/>
      <c r="D4552" s="208"/>
      <c r="E4552" s="208"/>
      <c r="F4552" s="208"/>
      <c r="G4552" s="209"/>
      <c r="H4552" s="177" t="s">
        <v>449</v>
      </c>
      <c r="I4552" s="178"/>
      <c r="J4552" s="178"/>
      <c r="K4552" s="178"/>
      <c r="L4552" s="178"/>
      <c r="M4552" s="179"/>
      <c r="N4552" s="170"/>
      <c r="O4552" s="170"/>
      <c r="P4552" s="170"/>
      <c r="Q4552" s="170"/>
      <c r="R4552" s="172"/>
      <c r="S4552" s="174"/>
      <c r="T4552" s="210"/>
    </row>
    <row r="4553" spans="1:20" outlineLevel="1" x14ac:dyDescent="0.2">
      <c r="A4553" s="212">
        <v>46163</v>
      </c>
      <c r="B4553" s="181"/>
      <c r="C4553" s="94"/>
      <c r="D4553" s="94"/>
      <c r="E4553" s="94"/>
      <c r="F4553" s="94"/>
      <c r="G4553" s="94"/>
      <c r="H4553" s="94"/>
      <c r="I4553" s="94"/>
      <c r="J4553" s="94"/>
      <c r="K4553" s="94"/>
      <c r="L4553" s="94"/>
      <c r="M4553" s="94"/>
      <c r="N4553" s="94"/>
      <c r="O4553" s="94"/>
      <c r="P4553" s="94"/>
      <c r="Q4553" s="94"/>
      <c r="R4553" s="94"/>
      <c r="S4553" s="93" t="s">
        <v>47</v>
      </c>
      <c r="T4553" s="211"/>
    </row>
    <row r="4554" spans="1:20" ht="17" outlineLevel="1" thickBot="1" x14ac:dyDescent="0.25">
      <c r="A4554" s="92"/>
      <c r="B4554" s="42"/>
      <c r="C4554" s="42"/>
      <c r="D4554" s="42"/>
      <c r="E4554" s="42"/>
      <c r="F4554" s="42"/>
      <c r="G4554" s="42"/>
      <c r="H4554" s="42"/>
      <c r="I4554" s="42"/>
      <c r="J4554" s="42"/>
      <c r="K4554" s="42"/>
      <c r="L4554" s="42"/>
      <c r="M4554" s="42"/>
      <c r="N4554" s="42"/>
      <c r="O4554" s="42"/>
      <c r="P4554" s="42"/>
      <c r="Q4554" s="42"/>
      <c r="R4554" s="42"/>
      <c r="S4554" s="47"/>
      <c r="T4554" s="211"/>
    </row>
    <row r="4555" spans="1:20" ht="17" customHeight="1" outlineLevel="1" thickBot="1" x14ac:dyDescent="0.25">
      <c r="A4555" s="182" t="e" vm="71">
        <v>#VALUE!</v>
      </c>
      <c r="B4555" s="183"/>
      <c r="C4555" s="91" t="s">
        <v>6</v>
      </c>
      <c r="D4555" s="90" t="s">
        <v>7</v>
      </c>
      <c r="E4555" s="106" t="s">
        <v>450</v>
      </c>
      <c r="F4555" s="42"/>
      <c r="G4555" s="42"/>
      <c r="H4555" s="84" t="s">
        <v>8</v>
      </c>
      <c r="I4555" s="88"/>
      <c r="J4555" s="88"/>
      <c r="K4555" s="88"/>
      <c r="L4555" s="88"/>
      <c r="M4555" s="88"/>
      <c r="N4555" s="88"/>
      <c r="O4555" s="42"/>
      <c r="P4555" s="42"/>
      <c r="Q4555" s="42"/>
      <c r="S4555" s="87"/>
      <c r="T4555" s="211"/>
    </row>
    <row r="4556" spans="1:20" ht="16" customHeight="1" outlineLevel="1" x14ac:dyDescent="0.2">
      <c r="A4556" s="184"/>
      <c r="B4556" s="185"/>
      <c r="C4556" s="188"/>
      <c r="D4556" s="86" t="s">
        <v>9</v>
      </c>
      <c r="E4556" s="85" t="s">
        <v>181</v>
      </c>
      <c r="F4556" s="42"/>
      <c r="G4556" s="42"/>
      <c r="H4556" s="84" t="s">
        <v>10</v>
      </c>
      <c r="I4556" s="83"/>
      <c r="J4556" s="83"/>
      <c r="K4556" s="83"/>
      <c r="L4556" s="83"/>
      <c r="M4556" s="83"/>
      <c r="N4556" s="83"/>
      <c r="O4556" s="42"/>
      <c r="P4556" s="42"/>
      <c r="Q4556" s="42"/>
      <c r="R4556" s="191"/>
      <c r="S4556" s="192"/>
      <c r="T4556" s="211"/>
    </row>
    <row r="4557" spans="1:20" ht="16" customHeight="1" outlineLevel="1" x14ac:dyDescent="0.2">
      <c r="A4557" s="184"/>
      <c r="B4557" s="185"/>
      <c r="C4557" s="189"/>
      <c r="D4557" s="63" t="s">
        <v>11</v>
      </c>
      <c r="E4557" s="82" t="s">
        <v>50</v>
      </c>
      <c r="F4557" s="42"/>
      <c r="G4557" s="48"/>
      <c r="H4557" s="81"/>
      <c r="I4557" s="80"/>
      <c r="J4557" s="80"/>
      <c r="K4557" s="80"/>
      <c r="L4557" s="80"/>
      <c r="M4557" s="80"/>
      <c r="N4557" s="80"/>
      <c r="O4557" s="42"/>
      <c r="P4557" s="42"/>
      <c r="Q4557" s="42"/>
      <c r="R4557" s="191"/>
      <c r="S4557" s="192"/>
      <c r="T4557" s="211"/>
    </row>
    <row r="4558" spans="1:20" ht="16" customHeight="1" outlineLevel="1" thickBot="1" x14ac:dyDescent="0.25">
      <c r="A4558" s="184"/>
      <c r="B4558" s="185"/>
      <c r="C4558" s="189"/>
      <c r="D4558" s="63" t="s">
        <v>12</v>
      </c>
      <c r="E4558" s="130" t="s">
        <v>451</v>
      </c>
      <c r="F4558" s="42"/>
      <c r="G4558" s="48"/>
      <c r="H4558" s="81"/>
      <c r="I4558" s="80"/>
      <c r="J4558" s="80"/>
      <c r="K4558" s="80"/>
      <c r="L4558" s="80"/>
      <c r="M4558" s="80"/>
      <c r="N4558" s="80"/>
      <c r="O4558" s="42"/>
      <c r="P4558" s="42"/>
      <c r="Q4558" s="42"/>
      <c r="R4558" s="152"/>
      <c r="S4558" s="153"/>
      <c r="T4558" s="211"/>
    </row>
    <row r="4559" spans="1:20" ht="16" customHeight="1" outlineLevel="1" thickBot="1" x14ac:dyDescent="0.25">
      <c r="A4559" s="184"/>
      <c r="B4559" s="185"/>
      <c r="C4559" s="189"/>
      <c r="D4559" s="63" t="s">
        <v>13</v>
      </c>
      <c r="E4559" s="105" t="b">
        <v>0</v>
      </c>
      <c r="F4559" s="42"/>
      <c r="G4559" s="48"/>
      <c r="H4559" s="59" t="s">
        <v>14</v>
      </c>
      <c r="I4559" s="58" t="s">
        <v>314</v>
      </c>
      <c r="J4559" s="58" t="s">
        <v>315</v>
      </c>
      <c r="K4559" s="58" t="s">
        <v>316</v>
      </c>
      <c r="L4559" s="58" t="s">
        <v>317</v>
      </c>
      <c r="M4559" s="58" t="s">
        <v>318</v>
      </c>
      <c r="N4559" s="58" t="s">
        <v>319</v>
      </c>
      <c r="O4559" s="42"/>
      <c r="P4559" s="42"/>
      <c r="Q4559" s="42"/>
      <c r="S4559" s="79"/>
      <c r="T4559" s="211"/>
    </row>
    <row r="4560" spans="1:20" outlineLevel="1" x14ac:dyDescent="0.2">
      <c r="A4560" s="184"/>
      <c r="B4560" s="185"/>
      <c r="C4560" s="189"/>
      <c r="D4560" s="193"/>
      <c r="E4560" s="194"/>
      <c r="F4560" s="42"/>
      <c r="G4560" s="48"/>
      <c r="H4560" s="78">
        <f t="shared" ref="H4560:H4567" si="426">SUM(I4560:Q4560)</f>
        <v>49</v>
      </c>
      <c r="I4560" s="77">
        <v>5</v>
      </c>
      <c r="J4560" s="77">
        <v>12</v>
      </c>
      <c r="K4560" s="77">
        <v>12</v>
      </c>
      <c r="L4560" s="77">
        <v>10</v>
      </c>
      <c r="M4560" s="77">
        <v>7</v>
      </c>
      <c r="N4560" s="77">
        <v>3</v>
      </c>
      <c r="O4560" s="195" t="s">
        <v>452</v>
      </c>
      <c r="P4560" s="231"/>
      <c r="Q4560" s="231"/>
      <c r="R4560" s="231"/>
      <c r="S4560" s="196"/>
      <c r="T4560" s="211"/>
    </row>
    <row r="4561" spans="1:20" ht="16" customHeight="1" outlineLevel="1" x14ac:dyDescent="0.2">
      <c r="A4561" s="184"/>
      <c r="B4561" s="185"/>
      <c r="C4561" s="189"/>
      <c r="D4561" s="63" t="s">
        <v>16</v>
      </c>
      <c r="E4561" s="76" t="s">
        <v>453</v>
      </c>
      <c r="F4561" s="42"/>
      <c r="G4561" s="48"/>
      <c r="H4561" s="73">
        <f t="shared" si="426"/>
        <v>0</v>
      </c>
      <c r="I4561" s="68"/>
      <c r="J4561" s="68"/>
      <c r="K4561" s="68"/>
      <c r="L4561" s="68"/>
      <c r="M4561" s="68"/>
      <c r="N4561" s="68"/>
      <c r="O4561" s="42"/>
      <c r="P4561" s="42"/>
      <c r="Q4561" s="42"/>
      <c r="R4561" s="191"/>
      <c r="S4561" s="192"/>
      <c r="T4561" s="211"/>
    </row>
    <row r="4562" spans="1:20" ht="16" customHeight="1" outlineLevel="1" x14ac:dyDescent="0.2">
      <c r="A4562" s="184"/>
      <c r="B4562" s="185"/>
      <c r="C4562" s="189"/>
      <c r="D4562" s="63" t="s">
        <v>17</v>
      </c>
      <c r="E4562" s="75"/>
      <c r="F4562" s="42"/>
      <c r="G4562" s="42"/>
      <c r="H4562" s="73">
        <f t="shared" si="426"/>
        <v>0</v>
      </c>
      <c r="I4562" s="68"/>
      <c r="J4562" s="68"/>
      <c r="K4562" s="68"/>
      <c r="L4562" s="68"/>
      <c r="M4562" s="68"/>
      <c r="N4562" s="68"/>
      <c r="O4562" s="42"/>
      <c r="P4562" s="42"/>
      <c r="Q4562" s="42"/>
      <c r="R4562" s="191"/>
      <c r="S4562" s="192"/>
      <c r="T4562" s="211"/>
    </row>
    <row r="4563" spans="1:20" outlineLevel="1" x14ac:dyDescent="0.2">
      <c r="A4563" s="184"/>
      <c r="B4563" s="185"/>
      <c r="C4563" s="189"/>
      <c r="D4563" s="193"/>
      <c r="E4563" s="194"/>
      <c r="F4563" s="42"/>
      <c r="G4563" s="48"/>
      <c r="H4563" s="73">
        <f t="shared" si="426"/>
        <v>0</v>
      </c>
      <c r="I4563" s="68"/>
      <c r="J4563" s="68"/>
      <c r="K4563" s="68"/>
      <c r="L4563" s="68"/>
      <c r="M4563" s="68"/>
      <c r="N4563" s="68"/>
      <c r="O4563" s="42"/>
      <c r="P4563" s="42"/>
      <c r="Q4563" s="42"/>
      <c r="R4563" s="191"/>
      <c r="S4563" s="192"/>
      <c r="T4563" s="211"/>
    </row>
    <row r="4564" spans="1:20" ht="16" customHeight="1" outlineLevel="1" x14ac:dyDescent="0.2">
      <c r="A4564" s="184"/>
      <c r="B4564" s="185"/>
      <c r="C4564" s="189"/>
      <c r="D4564" s="63" t="s">
        <v>18</v>
      </c>
      <c r="E4564" s="76">
        <v>80</v>
      </c>
      <c r="F4564" s="42"/>
      <c r="G4564" s="48"/>
      <c r="H4564" s="73">
        <f t="shared" si="426"/>
        <v>0</v>
      </c>
      <c r="I4564" s="68"/>
      <c r="J4564" s="68"/>
      <c r="K4564" s="68"/>
      <c r="L4564" s="68"/>
      <c r="M4564" s="68"/>
      <c r="N4564" s="68"/>
      <c r="O4564" s="42"/>
      <c r="P4564" s="42"/>
      <c r="Q4564" s="42"/>
      <c r="R4564" s="191"/>
      <c r="S4564" s="192"/>
      <c r="T4564" s="211"/>
    </row>
    <row r="4565" spans="1:20" ht="16" customHeight="1" outlineLevel="1" x14ac:dyDescent="0.2">
      <c r="A4565" s="184"/>
      <c r="B4565" s="185"/>
      <c r="C4565" s="189"/>
      <c r="D4565" s="63" t="s">
        <v>19</v>
      </c>
      <c r="E4565" s="75">
        <f>SUM(G4578:G4592)</f>
        <v>29.8</v>
      </c>
      <c r="F4565" s="42"/>
      <c r="G4565" s="42"/>
      <c r="H4565" s="73">
        <f t="shared" si="426"/>
        <v>0</v>
      </c>
      <c r="I4565" s="68"/>
      <c r="J4565" s="68"/>
      <c r="K4565" s="68"/>
      <c r="L4565" s="68"/>
      <c r="M4565" s="68"/>
      <c r="N4565" s="68"/>
      <c r="O4565" s="42"/>
      <c r="P4565" s="42"/>
      <c r="Q4565" s="42"/>
      <c r="R4565" s="191"/>
      <c r="S4565" s="192"/>
      <c r="T4565" s="211"/>
    </row>
    <row r="4566" spans="1:20" outlineLevel="1" x14ac:dyDescent="0.2">
      <c r="A4566" s="184"/>
      <c r="B4566" s="185"/>
      <c r="C4566" s="189"/>
      <c r="D4566" s="193"/>
      <c r="E4566" s="194"/>
      <c r="F4566" s="42"/>
      <c r="G4566" s="48"/>
      <c r="H4566" s="73">
        <f t="shared" si="426"/>
        <v>0</v>
      </c>
      <c r="I4566" s="68"/>
      <c r="J4566" s="68"/>
      <c r="K4566" s="68"/>
      <c r="L4566" s="68"/>
      <c r="M4566" s="68"/>
      <c r="N4566" s="68"/>
      <c r="O4566" s="42"/>
      <c r="P4566" s="42"/>
      <c r="Q4566" s="42"/>
      <c r="R4566" s="191"/>
      <c r="S4566" s="192"/>
      <c r="T4566" s="211"/>
    </row>
    <row r="4567" spans="1:20" ht="16" customHeight="1" outlineLevel="1" x14ac:dyDescent="0.2">
      <c r="A4567" s="184"/>
      <c r="B4567" s="185"/>
      <c r="C4567" s="189"/>
      <c r="D4567" s="63" t="s">
        <v>20</v>
      </c>
      <c r="E4567" s="75">
        <f>SUM(E4564:E4565)</f>
        <v>109.8</v>
      </c>
      <c r="F4567" s="42"/>
      <c r="G4567" s="74"/>
      <c r="H4567" s="73">
        <f t="shared" si="426"/>
        <v>0</v>
      </c>
      <c r="I4567" s="68"/>
      <c r="J4567" s="68"/>
      <c r="K4567" s="68"/>
      <c r="L4567" s="68"/>
      <c r="M4567" s="68"/>
      <c r="N4567" s="68"/>
      <c r="O4567" s="42"/>
      <c r="P4567" s="42"/>
      <c r="Q4567" s="42"/>
      <c r="R4567" s="191"/>
      <c r="S4567" s="192"/>
      <c r="T4567" s="211"/>
    </row>
    <row r="4568" spans="1:20" ht="16" customHeight="1" outlineLevel="1" x14ac:dyDescent="0.2">
      <c r="A4568" s="184"/>
      <c r="B4568" s="185"/>
      <c r="C4568" s="189"/>
      <c r="D4568" s="63" t="s">
        <v>21</v>
      </c>
      <c r="E4568" s="72">
        <f>SUM(E4570/E4567)</f>
        <v>4.2349726775956285</v>
      </c>
      <c r="F4568" s="42"/>
      <c r="G4568" s="71" t="s">
        <v>11</v>
      </c>
      <c r="H4568" s="69">
        <f>H4560</f>
        <v>49</v>
      </c>
      <c r="I4568" s="68"/>
      <c r="J4568" s="68"/>
      <c r="K4568" s="68"/>
      <c r="L4568" s="68"/>
      <c r="M4568" s="68"/>
      <c r="N4568" s="68"/>
      <c r="O4568" s="42"/>
      <c r="P4568" s="42"/>
      <c r="Q4568" s="42"/>
      <c r="R4568" s="191"/>
      <c r="S4568" s="192"/>
      <c r="T4568" s="211"/>
    </row>
    <row r="4569" spans="1:20" ht="17" outlineLevel="1" thickBot="1" x14ac:dyDescent="0.25">
      <c r="A4569" s="184"/>
      <c r="B4569" s="185"/>
      <c r="C4569" s="189"/>
      <c r="D4569" s="193"/>
      <c r="E4569" s="194"/>
      <c r="F4569" s="42"/>
      <c r="G4569" s="70" t="s">
        <v>22</v>
      </c>
      <c r="H4569" s="69">
        <v>0</v>
      </c>
      <c r="I4569" s="68"/>
      <c r="J4569" s="68"/>
      <c r="K4569" s="68"/>
      <c r="L4569" s="68"/>
      <c r="M4569" s="68"/>
      <c r="N4569" s="68"/>
      <c r="O4569" s="42"/>
      <c r="P4569" s="42"/>
      <c r="Q4569" s="42"/>
      <c r="R4569" s="191"/>
      <c r="S4569" s="192"/>
      <c r="T4569" s="211"/>
    </row>
    <row r="4570" spans="1:20" ht="16" customHeight="1" outlineLevel="1" thickBot="1" x14ac:dyDescent="0.25">
      <c r="A4570" s="184"/>
      <c r="B4570" s="185"/>
      <c r="C4570" s="189"/>
      <c r="D4570" s="63" t="s">
        <v>23</v>
      </c>
      <c r="E4570" s="66">
        <v>465</v>
      </c>
      <c r="G4570" s="48"/>
      <c r="H4570" s="65">
        <f>SUM(H4568:H4569)</f>
        <v>49</v>
      </c>
      <c r="I4570" s="64">
        <f t="shared" ref="I4570:N4570" si="427">SUM(I4560:I4567)</f>
        <v>5</v>
      </c>
      <c r="J4570" s="64">
        <f t="shared" si="427"/>
        <v>12</v>
      </c>
      <c r="K4570" s="64">
        <f t="shared" si="427"/>
        <v>12</v>
      </c>
      <c r="L4570" s="64">
        <f t="shared" si="427"/>
        <v>10</v>
      </c>
      <c r="M4570" s="64">
        <f t="shared" si="427"/>
        <v>7</v>
      </c>
      <c r="N4570" s="64">
        <f t="shared" si="427"/>
        <v>3</v>
      </c>
      <c r="O4570" s="42"/>
      <c r="P4570" s="42"/>
      <c r="Q4570" s="42"/>
      <c r="R4570" s="191"/>
      <c r="S4570" s="192"/>
      <c r="T4570" s="211"/>
    </row>
    <row r="4571" spans="1:20" ht="17" customHeight="1" outlineLevel="1" thickBot="1" x14ac:dyDescent="0.25">
      <c r="A4571" s="184"/>
      <c r="B4571" s="185"/>
      <c r="C4571" s="189"/>
      <c r="D4571" s="63" t="s">
        <v>24</v>
      </c>
      <c r="E4571" s="62">
        <f>SUM(E4570/2.5)</f>
        <v>186</v>
      </c>
      <c r="F4571" s="42"/>
      <c r="G4571" s="61"/>
      <c r="H4571" s="60" t="s">
        <v>14</v>
      </c>
      <c r="I4571" s="59">
        <v>48</v>
      </c>
      <c r="J4571" s="58">
        <v>50</v>
      </c>
      <c r="K4571" s="58">
        <v>52</v>
      </c>
      <c r="L4571" s="58">
        <v>54</v>
      </c>
      <c r="M4571" s="58">
        <v>56</v>
      </c>
      <c r="N4571" s="58">
        <v>58</v>
      </c>
      <c r="O4571" s="42"/>
      <c r="P4571" s="42"/>
      <c r="Q4571" s="42"/>
      <c r="R4571" s="191"/>
      <c r="S4571" s="192"/>
      <c r="T4571" s="211"/>
    </row>
    <row r="4572" spans="1:20" ht="17" outlineLevel="1" thickBot="1" x14ac:dyDescent="0.25">
      <c r="A4572" s="186"/>
      <c r="B4572" s="187"/>
      <c r="C4572" s="190"/>
      <c r="D4572" s="56" t="s">
        <v>25</v>
      </c>
      <c r="E4572" s="55">
        <f>SUM(E4570/2.2)</f>
        <v>211.36363636363635</v>
      </c>
      <c r="F4572" s="42"/>
      <c r="G4572" s="42"/>
      <c r="H4572" s="42"/>
      <c r="I4572" s="42"/>
      <c r="J4572" s="42"/>
      <c r="K4572" s="42"/>
      <c r="L4572" s="42"/>
      <c r="M4572" s="42"/>
      <c r="N4572" s="42"/>
      <c r="O4572" s="42"/>
      <c r="P4572" s="42"/>
      <c r="Q4572" s="42"/>
      <c r="R4572" s="198"/>
      <c r="S4572" s="199"/>
      <c r="T4572" s="211"/>
    </row>
    <row r="4573" spans="1:20" ht="17" outlineLevel="1" thickBot="1" x14ac:dyDescent="0.25">
      <c r="A4573" s="54" t="s">
        <v>26</v>
      </c>
      <c r="B4573" s="53"/>
      <c r="C4573" s="42"/>
      <c r="D4573" s="48"/>
      <c r="E4573" s="112">
        <v>46163</v>
      </c>
      <c r="F4573" s="42"/>
      <c r="S4573" s="28"/>
      <c r="T4573" s="211"/>
    </row>
    <row r="4574" spans="1:20" outlineLevel="1" x14ac:dyDescent="0.2">
      <c r="A4574" s="51" t="s">
        <v>27</v>
      </c>
      <c r="B4574" s="50"/>
      <c r="C4574" s="42"/>
      <c r="D4574" s="48"/>
      <c r="E4574" s="42"/>
      <c r="F4574" s="42"/>
      <c r="R4574" s="42"/>
      <c r="S4574" s="47"/>
      <c r="T4574" s="211"/>
    </row>
    <row r="4575" spans="1:20" outlineLevel="1" x14ac:dyDescent="0.2">
      <c r="A4575" s="49"/>
      <c r="B4575" s="42"/>
      <c r="C4575" s="42"/>
      <c r="D4575" s="48"/>
      <c r="E4575" s="42"/>
      <c r="F4575" s="42"/>
      <c r="G4575" s="42"/>
      <c r="H4575" s="42"/>
      <c r="I4575" s="42"/>
      <c r="J4575" s="42"/>
      <c r="K4575" s="42"/>
      <c r="L4575" s="42"/>
      <c r="M4575" s="42"/>
      <c r="N4575" s="42"/>
      <c r="O4575" s="42"/>
      <c r="P4575" s="42"/>
      <c r="Q4575" s="42"/>
      <c r="R4575" s="42"/>
      <c r="S4575" s="47"/>
      <c r="T4575" s="211"/>
    </row>
    <row r="4576" spans="1:20" ht="17" outlineLevel="1" thickBot="1" x14ac:dyDescent="0.25">
      <c r="A4576" s="49" t="s">
        <v>28</v>
      </c>
      <c r="B4576" s="42"/>
      <c r="C4576" s="42"/>
      <c r="D4576" s="48"/>
      <c r="E4576" s="42"/>
      <c r="F4576" s="42"/>
      <c r="G4576" s="42"/>
      <c r="H4576" s="42"/>
      <c r="I4576" s="42"/>
      <c r="J4576" s="42"/>
      <c r="K4576" s="42"/>
      <c r="L4576" s="42"/>
      <c r="M4576" s="42"/>
      <c r="N4576" s="42"/>
      <c r="O4576" s="42"/>
      <c r="P4576" s="42"/>
      <c r="Q4576" s="42"/>
      <c r="R4576" s="42"/>
      <c r="S4576" s="47"/>
      <c r="T4576" s="211"/>
    </row>
    <row r="4577" spans="1:20" outlineLevel="1" x14ac:dyDescent="0.2">
      <c r="A4577" s="46" t="s">
        <v>29</v>
      </c>
      <c r="B4577" s="45" t="s">
        <v>30</v>
      </c>
      <c r="C4577" s="44" t="s">
        <v>31</v>
      </c>
      <c r="D4577" s="44" t="s">
        <v>32</v>
      </c>
      <c r="E4577" s="44" t="s">
        <v>33</v>
      </c>
      <c r="F4577" s="44" t="s">
        <v>34</v>
      </c>
      <c r="G4577" s="44" t="s">
        <v>35</v>
      </c>
      <c r="H4577" s="43" t="s">
        <v>36</v>
      </c>
      <c r="I4577" s="200" t="s">
        <v>37</v>
      </c>
      <c r="J4577" s="201"/>
      <c r="K4577" s="202"/>
      <c r="L4577" s="202"/>
      <c r="M4577" s="202"/>
      <c r="N4577" s="202"/>
      <c r="O4577" s="202"/>
      <c r="P4577" s="42"/>
      <c r="Q4577" s="42"/>
      <c r="R4577" s="42"/>
      <c r="S4577" s="28"/>
      <c r="T4577" s="211"/>
    </row>
    <row r="4578" spans="1:20" ht="17" outlineLevel="1" x14ac:dyDescent="0.2">
      <c r="A4578" s="38" t="s">
        <v>54</v>
      </c>
      <c r="B4578" s="37" t="s">
        <v>454</v>
      </c>
      <c r="C4578" s="36" t="s">
        <v>455</v>
      </c>
      <c r="D4578" s="35">
        <v>1.85</v>
      </c>
      <c r="E4578" s="41">
        <f>D4578*H4570</f>
        <v>90.65</v>
      </c>
      <c r="F4578" s="33" cm="1">
        <f t="array" ref="F4578">IFERROR(_xlfn.XLOOKUP(1,(TabFournisseurs[TYPE]=A4578)*(TabFournisseurs[SUPPLIER2]=B4578)*(TabFournisseurs[REF PRODUCT]=C4578),TabFournisseurs[Cost / per m]),0)</f>
        <v>7.6</v>
      </c>
      <c r="G4578" s="96">
        <f>F4578*D4578</f>
        <v>14.06</v>
      </c>
      <c r="H4578" s="40">
        <f>G4578*H4570</f>
        <v>688.94</v>
      </c>
      <c r="I4578" s="203"/>
      <c r="J4578" s="201"/>
      <c r="K4578" s="156"/>
      <c r="L4578" s="156"/>
      <c r="M4578" s="156"/>
      <c r="N4578" s="156"/>
      <c r="O4578" s="156"/>
      <c r="P4578" s="156"/>
      <c r="Q4578" s="156"/>
      <c r="R4578" s="156"/>
      <c r="S4578" s="157"/>
      <c r="T4578" s="211"/>
    </row>
    <row r="4579" spans="1:20" ht="17" outlineLevel="1" x14ac:dyDescent="0.2">
      <c r="A4579" s="38" t="s">
        <v>80</v>
      </c>
      <c r="B4579" s="37" t="s">
        <v>81</v>
      </c>
      <c r="C4579" s="36" t="s">
        <v>351</v>
      </c>
      <c r="D4579" s="35">
        <v>3</v>
      </c>
      <c r="E4579" s="34">
        <f>D4579*H4570</f>
        <v>147</v>
      </c>
      <c r="F4579" s="33" cm="1">
        <f t="array" ref="F4579">IFERROR(_xlfn.XLOOKUP(1,(TabFournisseurs[TYPE]=A4579)*(TabFournisseurs[SUPPLIER2]=B4579)*(TabFournisseurs[REF PRODUCT]=C4579),TabFournisseurs[Cost / per m]),0)</f>
        <v>0.13</v>
      </c>
      <c r="G4579" s="32">
        <f t="shared" ref="G4579:G4589" si="428">F4579*D4579</f>
        <v>0.39</v>
      </c>
      <c r="H4579" s="31">
        <f>G4579*H4570</f>
        <v>19.11</v>
      </c>
      <c r="I4579" s="39"/>
      <c r="J4579" s="39"/>
      <c r="K4579" s="156"/>
      <c r="L4579" s="156"/>
      <c r="M4579" s="156"/>
      <c r="N4579" s="156"/>
      <c r="O4579" s="156"/>
      <c r="P4579" s="156"/>
      <c r="Q4579" s="156"/>
      <c r="R4579" s="156"/>
      <c r="S4579" s="157"/>
      <c r="T4579" s="211"/>
    </row>
    <row r="4580" spans="1:20" ht="17" outlineLevel="1" x14ac:dyDescent="0.2">
      <c r="A4580" s="38" t="s">
        <v>80</v>
      </c>
      <c r="B4580" s="37" t="s">
        <v>81</v>
      </c>
      <c r="C4580" s="36" t="s">
        <v>82</v>
      </c>
      <c r="D4580" s="35">
        <v>10</v>
      </c>
      <c r="E4580" s="34">
        <f>D4580*H4570</f>
        <v>490</v>
      </c>
      <c r="F4580" s="33" cm="1">
        <f t="array" ref="F4580">IFERROR(_xlfn.XLOOKUP(1,(TabFournisseurs[TYPE]=A4580)*(TabFournisseurs[SUPPLIER2]=B4580)*(TabFournisseurs[REF PRODUCT]=C4580),TabFournisseurs[Cost / per m]),0)</f>
        <v>0.06</v>
      </c>
      <c r="G4580" s="32">
        <f t="shared" si="428"/>
        <v>0.6</v>
      </c>
      <c r="H4580" s="31">
        <f>G4580*H4570</f>
        <v>29.4</v>
      </c>
      <c r="I4580" s="39"/>
      <c r="J4580" s="39"/>
      <c r="K4580" s="156"/>
      <c r="L4580" s="156"/>
      <c r="M4580" s="156"/>
      <c r="N4580" s="156"/>
      <c r="O4580" s="156"/>
      <c r="P4580" s="156"/>
      <c r="Q4580" s="156"/>
      <c r="R4580" s="156"/>
      <c r="S4580" s="157"/>
      <c r="T4580" s="211"/>
    </row>
    <row r="4581" spans="1:20" ht="17" outlineLevel="1" x14ac:dyDescent="0.2">
      <c r="A4581" s="38" t="s">
        <v>78</v>
      </c>
      <c r="B4581" s="37" t="s">
        <v>76</v>
      </c>
      <c r="C4581" s="36" t="s">
        <v>261</v>
      </c>
      <c r="D4581" s="35">
        <v>1</v>
      </c>
      <c r="E4581" s="34">
        <f>D4581*H4570</f>
        <v>49</v>
      </c>
      <c r="F4581" s="33" cm="1">
        <f t="array" ref="F4581">IFERROR(_xlfn.XLOOKUP(1,(TabFournisseurs[TYPE]=A4581)*(TabFournisseurs[SUPPLIER2]=B4581)*(TabFournisseurs[REF PRODUCT]=C4581),TabFournisseurs[Cost / per m]),0)</f>
        <v>0.25</v>
      </c>
      <c r="G4581" s="32">
        <f t="shared" si="428"/>
        <v>0.25</v>
      </c>
      <c r="H4581" s="31">
        <f>G4581*H4570</f>
        <v>12.25</v>
      </c>
      <c r="I4581" s="30"/>
      <c r="J4581" s="30"/>
      <c r="K4581" s="156"/>
      <c r="L4581" s="156"/>
      <c r="M4581" s="156"/>
      <c r="N4581" s="156"/>
      <c r="O4581" s="156"/>
      <c r="P4581" s="156"/>
      <c r="Q4581" s="156"/>
      <c r="R4581" s="156"/>
      <c r="S4581" s="157"/>
      <c r="T4581" s="211"/>
    </row>
    <row r="4582" spans="1:20" outlineLevel="1" x14ac:dyDescent="0.2">
      <c r="A4582" s="38"/>
      <c r="B4582" s="37"/>
      <c r="C4582" s="36"/>
      <c r="D4582" s="35"/>
      <c r="E4582" s="34">
        <f>D4582*H4570</f>
        <v>0</v>
      </c>
      <c r="F4582" s="33" cm="1">
        <f t="array" ref="F4582">IFERROR(_xlfn.XLOOKUP(1,(TabFournisseurs[TYPE]=A4582)*(TabFournisseurs[SUPPLIER2]=B4582)*(TabFournisseurs[REF PRODUCT]=C4582),TabFournisseurs[Cost / per m]),0)</f>
        <v>0</v>
      </c>
      <c r="G4582" s="32">
        <f t="shared" si="428"/>
        <v>0</v>
      </c>
      <c r="H4582" s="31">
        <f>G4582*H4570</f>
        <v>0</v>
      </c>
      <c r="I4582" s="30"/>
      <c r="J4582" s="30"/>
      <c r="K4582" s="29"/>
      <c r="L4582" s="29"/>
      <c r="M4582" s="29"/>
      <c r="N4582" s="29"/>
      <c r="O4582" s="29"/>
      <c r="P4582" s="29"/>
      <c r="Q4582" s="29"/>
      <c r="R4582" s="29"/>
      <c r="S4582" s="28"/>
      <c r="T4582" s="211"/>
    </row>
    <row r="4583" spans="1:20" outlineLevel="1" x14ac:dyDescent="0.2">
      <c r="A4583" s="38"/>
      <c r="B4583" s="37"/>
      <c r="C4583" s="36"/>
      <c r="D4583" s="35"/>
      <c r="E4583" s="34">
        <f>D4583*H4570</f>
        <v>0</v>
      </c>
      <c r="F4583" s="33" cm="1">
        <f t="array" ref="F4583">IFERROR(_xlfn.XLOOKUP(1,(TabFournisseurs[TYPE]=A4583)*(TabFournisseurs[SUPPLIER2]=B4583)*(TabFournisseurs[REF PRODUCT]=C4583),TabFournisseurs[Cost / per m]),0)</f>
        <v>0</v>
      </c>
      <c r="G4583" s="32">
        <f t="shared" si="428"/>
        <v>0</v>
      </c>
      <c r="H4583" s="31">
        <f>G4583*H4570</f>
        <v>0</v>
      </c>
      <c r="I4583" s="158"/>
      <c r="J4583" s="159"/>
      <c r="K4583" s="29"/>
      <c r="L4583" s="29"/>
      <c r="M4583" s="29"/>
      <c r="N4583" s="29"/>
      <c r="O4583" s="29"/>
      <c r="P4583" s="29"/>
      <c r="Q4583" s="29"/>
      <c r="R4583" s="29"/>
      <c r="S4583" s="28"/>
      <c r="T4583" s="211"/>
    </row>
    <row r="4584" spans="1:20" outlineLevel="1" x14ac:dyDescent="0.2">
      <c r="A4584" s="38"/>
      <c r="B4584" s="37"/>
      <c r="C4584" s="36"/>
      <c r="D4584" s="35"/>
      <c r="E4584" s="34">
        <f>D4584*H4570</f>
        <v>0</v>
      </c>
      <c r="F4584" s="33" cm="1">
        <f t="array" ref="F4584">IFERROR(_xlfn.XLOOKUP(1,(TabFournisseurs[TYPE]=A4584)*(TabFournisseurs[SUPPLIER2]=B4584)*(TabFournisseurs[REF PRODUCT]=C4584),TabFournisseurs[Cost / per m]),0)</f>
        <v>0</v>
      </c>
      <c r="G4584" s="32">
        <f t="shared" si="428"/>
        <v>0</v>
      </c>
      <c r="H4584" s="31">
        <f>G4584*H4570</f>
        <v>0</v>
      </c>
      <c r="I4584" s="30"/>
      <c r="J4584" s="30"/>
      <c r="K4584" s="29"/>
      <c r="L4584" s="29"/>
      <c r="M4584" s="29"/>
      <c r="N4584" s="29"/>
      <c r="O4584" s="29"/>
      <c r="P4584" s="29"/>
      <c r="Q4584" s="29"/>
      <c r="R4584" s="29"/>
      <c r="S4584" s="28"/>
      <c r="T4584" s="211"/>
    </row>
    <row r="4585" spans="1:20" outlineLevel="1" x14ac:dyDescent="0.2">
      <c r="A4585" s="38"/>
      <c r="B4585" s="37"/>
      <c r="C4585" s="36"/>
      <c r="D4585" s="35"/>
      <c r="E4585" s="34">
        <f>D4585*H4570</f>
        <v>0</v>
      </c>
      <c r="F4585" s="33" cm="1">
        <f t="array" ref="F4585">IFERROR(_xlfn.XLOOKUP(1,(TabFournisseurs[TYPE]=A4585)*(TabFournisseurs[SUPPLIER2]=B4585)*(TabFournisseurs[REF PRODUCT]=C4585),TabFournisseurs[Cost / per m]),0)</f>
        <v>0</v>
      </c>
      <c r="G4585" s="32">
        <f t="shared" si="428"/>
        <v>0</v>
      </c>
      <c r="H4585" s="31">
        <f>G4585*H4570</f>
        <v>0</v>
      </c>
      <c r="I4585" s="30"/>
      <c r="J4585" s="30"/>
      <c r="K4585" s="29"/>
      <c r="L4585" s="29"/>
      <c r="M4585" s="29"/>
      <c r="N4585" s="29"/>
      <c r="O4585" s="29"/>
      <c r="P4585" s="29"/>
      <c r="Q4585" s="29"/>
      <c r="R4585" s="29"/>
      <c r="S4585" s="28"/>
      <c r="T4585" s="211"/>
    </row>
    <row r="4586" spans="1:20" outlineLevel="1" x14ac:dyDescent="0.2">
      <c r="A4586" s="38"/>
      <c r="B4586" s="37"/>
      <c r="C4586" s="36"/>
      <c r="D4586" s="35"/>
      <c r="E4586" s="34">
        <f>D4586*H4570</f>
        <v>0</v>
      </c>
      <c r="F4586" s="33" cm="1">
        <f t="array" ref="F4586">IFERROR(_xlfn.XLOOKUP(1,(TabFournisseurs[TYPE]=A4586)*(TabFournisseurs[SUPPLIER2]=B4586)*(TabFournisseurs[REF PRODUCT]=C4586),TabFournisseurs[Cost / per m]),0)</f>
        <v>0</v>
      </c>
      <c r="G4586" s="32">
        <f t="shared" si="428"/>
        <v>0</v>
      </c>
      <c r="H4586" s="31">
        <f>G4586*H4570</f>
        <v>0</v>
      </c>
      <c r="I4586" s="30"/>
      <c r="J4586" s="30"/>
      <c r="K4586" s="29"/>
      <c r="L4586" s="29"/>
      <c r="M4586" s="29"/>
      <c r="N4586" s="29"/>
      <c r="O4586" s="29"/>
      <c r="P4586" s="29"/>
      <c r="Q4586" s="29"/>
      <c r="R4586" s="29"/>
      <c r="S4586" s="28"/>
      <c r="T4586" s="211"/>
    </row>
    <row r="4587" spans="1:20" outlineLevel="1" x14ac:dyDescent="0.2">
      <c r="A4587" s="38"/>
      <c r="B4587" s="37"/>
      <c r="C4587" s="36"/>
      <c r="D4587" s="35"/>
      <c r="E4587" s="34">
        <f>D4587*H4570</f>
        <v>0</v>
      </c>
      <c r="F4587" s="33" cm="1">
        <f t="array" ref="F4587">IFERROR(_xlfn.XLOOKUP(1,(TabFournisseurs[TYPE]=A4587)*(TabFournisseurs[SUPPLIER2]=B4587)*(TabFournisseurs[REF PRODUCT]=C4587),TabFournisseurs[Cost / per m]),0)</f>
        <v>0</v>
      </c>
      <c r="G4587" s="32">
        <f t="shared" si="428"/>
        <v>0</v>
      </c>
      <c r="H4587" s="31">
        <f>G4587*H4570</f>
        <v>0</v>
      </c>
      <c r="I4587" s="30"/>
      <c r="J4587" s="30"/>
      <c r="K4587" s="29"/>
      <c r="L4587" s="29"/>
      <c r="M4587" s="29"/>
      <c r="N4587" s="29"/>
      <c r="O4587" s="29"/>
      <c r="P4587" s="29"/>
      <c r="Q4587" s="29"/>
      <c r="R4587" s="29"/>
      <c r="S4587" s="28"/>
      <c r="T4587" s="211"/>
    </row>
    <row r="4588" spans="1:20" outlineLevel="1" x14ac:dyDescent="0.2">
      <c r="A4588" s="38"/>
      <c r="B4588" s="37"/>
      <c r="C4588" s="36"/>
      <c r="D4588" s="35"/>
      <c r="E4588" s="34">
        <f>D4588*H4570</f>
        <v>0</v>
      </c>
      <c r="F4588" s="33" cm="1">
        <f t="array" ref="F4588">IFERROR(_xlfn.XLOOKUP(1,(TabFournisseurs[TYPE]=A4588)*(TabFournisseurs[SUPPLIER2]=B4588)*(TabFournisseurs[REF PRODUCT]=C4588),TabFournisseurs[Cost / per m]),0)</f>
        <v>0</v>
      </c>
      <c r="G4588" s="32">
        <f t="shared" si="428"/>
        <v>0</v>
      </c>
      <c r="H4588" s="31">
        <f>G4588*H4570</f>
        <v>0</v>
      </c>
      <c r="I4588" s="30"/>
      <c r="J4588" s="30"/>
      <c r="K4588" s="29"/>
      <c r="L4588" s="29"/>
      <c r="M4588" s="29"/>
      <c r="N4588" s="29"/>
      <c r="O4588" s="29"/>
      <c r="P4588" s="29"/>
      <c r="Q4588" s="29"/>
      <c r="R4588" s="29"/>
      <c r="S4588" s="28"/>
      <c r="T4588" s="211"/>
    </row>
    <row r="4589" spans="1:20" outlineLevel="1" x14ac:dyDescent="0.2">
      <c r="A4589" s="38"/>
      <c r="B4589" s="37"/>
      <c r="C4589" s="36"/>
      <c r="D4589" s="35">
        <v>1</v>
      </c>
      <c r="E4589" s="34">
        <f>D4589*H4570</f>
        <v>49</v>
      </c>
      <c r="F4589" s="33">
        <v>10</v>
      </c>
      <c r="G4589" s="32">
        <f t="shared" si="428"/>
        <v>10</v>
      </c>
      <c r="H4589" s="31">
        <f>G4589*H4570</f>
        <v>490</v>
      </c>
      <c r="I4589" s="30"/>
      <c r="J4589" s="30"/>
      <c r="K4589" s="29"/>
      <c r="L4589" s="29"/>
      <c r="M4589" s="29"/>
      <c r="N4589" s="29"/>
      <c r="O4589" s="29"/>
      <c r="P4589" s="29"/>
      <c r="Q4589" s="29"/>
      <c r="R4589" s="29"/>
      <c r="S4589" s="28"/>
      <c r="T4589" s="211"/>
    </row>
    <row r="4590" spans="1:20" ht="17" outlineLevel="1" x14ac:dyDescent="0.2">
      <c r="A4590" s="38" t="s">
        <v>38</v>
      </c>
      <c r="B4590" s="37" t="s">
        <v>39</v>
      </c>
      <c r="C4590" s="36" t="s">
        <v>102</v>
      </c>
      <c r="D4590" s="35">
        <v>1</v>
      </c>
      <c r="E4590" s="34">
        <f>D4590*H4570</f>
        <v>49</v>
      </c>
      <c r="F4590" s="33" cm="1">
        <f t="array" ref="F4590">IFERROR(_xlfn.XLOOKUP(1,(TabFournisseurs[TYPE]=A4590)*(TabFournisseurs[SUPPLIER2]=B4590)*(TabFournisseurs[REF PRODUCT]=C4590),TabFournisseurs[Cost / per m]),0)</f>
        <v>2</v>
      </c>
      <c r="G4590" s="32">
        <f t="shared" ref="G4590" si="429">F4590*D4590</f>
        <v>2</v>
      </c>
      <c r="H4590" s="31">
        <f>G4590*H4570</f>
        <v>98</v>
      </c>
      <c r="I4590" s="30"/>
      <c r="J4590" s="30"/>
      <c r="K4590" s="29"/>
      <c r="L4590" s="29"/>
      <c r="M4590" s="29"/>
      <c r="N4590" s="29"/>
      <c r="O4590" s="29"/>
      <c r="P4590" s="29"/>
      <c r="Q4590" s="29"/>
      <c r="R4590" s="29"/>
      <c r="S4590" s="28"/>
      <c r="T4590" s="211"/>
    </row>
    <row r="4591" spans="1:20" ht="17" outlineLevel="1" x14ac:dyDescent="0.2">
      <c r="A4591" s="38" t="s">
        <v>38</v>
      </c>
      <c r="B4591" s="37" t="s">
        <v>40</v>
      </c>
      <c r="C4591" s="36" t="s">
        <v>41</v>
      </c>
      <c r="D4591" s="35">
        <v>1</v>
      </c>
      <c r="E4591" s="34">
        <f>D4591*H4570</f>
        <v>49</v>
      </c>
      <c r="F4591" s="33" cm="1">
        <f t="array" ref="F4591">IFERROR(_xlfn.XLOOKUP(1,(TabFournisseurs[TYPE]=A4591)*(TabFournisseurs[SUPPLIER2]=B4591)*(TabFournisseurs[REF PRODUCT]=C4591),TabFournisseurs[Cost / per m]),0)</f>
        <v>2</v>
      </c>
      <c r="G4591" s="32">
        <f t="shared" ref="G4591:G4592" si="430">F4591*D4591</f>
        <v>2</v>
      </c>
      <c r="H4591" s="31">
        <f>G4591*H4570</f>
        <v>98</v>
      </c>
      <c r="I4591" s="30"/>
      <c r="J4591" s="30"/>
      <c r="K4591" s="29"/>
      <c r="L4591" s="29"/>
      <c r="M4591" s="29"/>
      <c r="N4591" s="29"/>
      <c r="O4591" s="29"/>
      <c r="P4591" s="29"/>
      <c r="Q4591" s="29"/>
      <c r="R4591" s="29"/>
      <c r="S4591" s="28"/>
      <c r="T4591" s="211"/>
    </row>
    <row r="4592" spans="1:20" ht="18" outlineLevel="1" thickBot="1" x14ac:dyDescent="0.25">
      <c r="A4592" s="27" t="s">
        <v>38</v>
      </c>
      <c r="B4592" s="26" t="s">
        <v>42</v>
      </c>
      <c r="C4592" s="25" t="s">
        <v>43</v>
      </c>
      <c r="D4592" s="24">
        <v>1</v>
      </c>
      <c r="E4592" s="23">
        <f>D4592*H4570</f>
        <v>49</v>
      </c>
      <c r="F4592" s="22" cm="1">
        <f t="array" ref="F4592">IFERROR(_xlfn.XLOOKUP(1,(TabFournisseurs[TYPE]=A4592)*(TabFournisseurs[SUPPLIER2]=B4592)*(TabFournisseurs[REF PRODUCT]=C4592),TabFournisseurs[Cost / per m]),0)</f>
        <v>0.5</v>
      </c>
      <c r="G4592" s="21">
        <f t="shared" si="430"/>
        <v>0.5</v>
      </c>
      <c r="H4592" s="20">
        <f>G4592*H4570</f>
        <v>24.5</v>
      </c>
      <c r="I4592" s="19"/>
      <c r="J4592" s="19"/>
      <c r="K4592" s="18"/>
      <c r="L4592" s="18"/>
      <c r="M4592" s="18"/>
      <c r="N4592" s="18"/>
      <c r="O4592" s="18"/>
      <c r="P4592" s="18"/>
      <c r="Q4592" s="18"/>
      <c r="R4592" s="18"/>
      <c r="S4592" s="17"/>
      <c r="T4592" s="211"/>
    </row>
    <row r="4593" spans="1:20" ht="17" thickBot="1" x14ac:dyDescent="0.25">
      <c r="A4593" s="95"/>
      <c r="B4593" s="95"/>
      <c r="C4593" s="95"/>
      <c r="D4593" s="95"/>
      <c r="E4593" s="95"/>
      <c r="F4593" s="95"/>
      <c r="G4593" s="95"/>
      <c r="H4593" s="95"/>
      <c r="I4593" s="95"/>
      <c r="J4593" s="95"/>
      <c r="K4593" s="95"/>
      <c r="L4593" s="95"/>
      <c r="M4593" s="95"/>
      <c r="N4593" s="95"/>
      <c r="O4593" s="95"/>
      <c r="P4593" s="95"/>
      <c r="Q4593" s="95"/>
      <c r="R4593" s="95"/>
      <c r="S4593" s="95"/>
      <c r="T4593" s="95"/>
    </row>
    <row r="4594" spans="1:20" ht="23" customHeight="1" x14ac:dyDescent="0.2">
      <c r="A4594" s="204" t="s">
        <v>448</v>
      </c>
      <c r="B4594" s="205"/>
      <c r="C4594" s="205"/>
      <c r="D4594" s="205"/>
      <c r="E4594" s="205"/>
      <c r="F4594" s="205"/>
      <c r="G4594" s="206"/>
      <c r="H4594" s="166" t="s">
        <v>274</v>
      </c>
      <c r="I4594" s="167"/>
      <c r="J4594" s="167"/>
      <c r="K4594" s="167"/>
      <c r="L4594" s="167"/>
      <c r="M4594" s="168"/>
      <c r="N4594" s="169" t="s">
        <v>1</v>
      </c>
      <c r="O4594" s="169"/>
      <c r="P4594" s="169"/>
      <c r="Q4594" s="169"/>
      <c r="R4594" s="171"/>
      <c r="S4594" s="173" t="s">
        <v>2</v>
      </c>
      <c r="T4594" s="210"/>
    </row>
    <row r="4595" spans="1:20" ht="23" customHeight="1" thickBot="1" x14ac:dyDescent="0.25">
      <c r="A4595" s="207"/>
      <c r="B4595" s="208"/>
      <c r="C4595" s="208"/>
      <c r="D4595" s="208"/>
      <c r="E4595" s="208"/>
      <c r="F4595" s="208"/>
      <c r="G4595" s="209"/>
      <c r="H4595" s="177" t="s">
        <v>449</v>
      </c>
      <c r="I4595" s="178"/>
      <c r="J4595" s="178"/>
      <c r="K4595" s="178"/>
      <c r="L4595" s="178"/>
      <c r="M4595" s="179"/>
      <c r="N4595" s="170"/>
      <c r="O4595" s="170"/>
      <c r="P4595" s="170"/>
      <c r="Q4595" s="170"/>
      <c r="R4595" s="172"/>
      <c r="S4595" s="174"/>
      <c r="T4595" s="210"/>
    </row>
    <row r="4596" spans="1:20" outlineLevel="1" x14ac:dyDescent="0.2">
      <c r="A4596" s="212">
        <v>46163</v>
      </c>
      <c r="B4596" s="181"/>
      <c r="C4596" s="94"/>
      <c r="D4596" s="94"/>
      <c r="E4596" s="94"/>
      <c r="F4596" s="94"/>
      <c r="G4596" s="94"/>
      <c r="H4596" s="94"/>
      <c r="I4596" s="94"/>
      <c r="J4596" s="94"/>
      <c r="K4596" s="94"/>
      <c r="L4596" s="94"/>
      <c r="M4596" s="94"/>
      <c r="N4596" s="94"/>
      <c r="O4596" s="94"/>
      <c r="P4596" s="94"/>
      <c r="Q4596" s="94"/>
      <c r="R4596" s="94"/>
      <c r="S4596" s="93" t="s">
        <v>47</v>
      </c>
      <c r="T4596" s="211"/>
    </row>
    <row r="4597" spans="1:20" ht="17" outlineLevel="1" thickBot="1" x14ac:dyDescent="0.25">
      <c r="A4597" s="92"/>
      <c r="B4597" s="42"/>
      <c r="C4597" s="42"/>
      <c r="D4597" s="42"/>
      <c r="E4597" s="42"/>
      <c r="F4597" s="42"/>
      <c r="G4597" s="42"/>
      <c r="H4597" s="42"/>
      <c r="I4597" s="42"/>
      <c r="J4597" s="42"/>
      <c r="K4597" s="42"/>
      <c r="L4597" s="42"/>
      <c r="M4597" s="42"/>
      <c r="N4597" s="42"/>
      <c r="O4597" s="42"/>
      <c r="P4597" s="42"/>
      <c r="Q4597" s="42"/>
      <c r="R4597" s="42"/>
      <c r="S4597" s="47"/>
      <c r="T4597" s="211"/>
    </row>
    <row r="4598" spans="1:20" ht="17" customHeight="1" outlineLevel="1" thickBot="1" x14ac:dyDescent="0.25">
      <c r="A4598" s="182" t="e" vm="72">
        <v>#VALUE!</v>
      </c>
      <c r="B4598" s="183"/>
      <c r="C4598" s="91" t="s">
        <v>6</v>
      </c>
      <c r="D4598" s="90" t="s">
        <v>7</v>
      </c>
      <c r="E4598" s="106" t="s">
        <v>456</v>
      </c>
      <c r="F4598" s="42"/>
      <c r="G4598" s="42"/>
      <c r="H4598" s="84" t="s">
        <v>8</v>
      </c>
      <c r="I4598" s="88"/>
      <c r="J4598" s="88"/>
      <c r="K4598" s="88"/>
      <c r="L4598" s="88"/>
      <c r="M4598" s="88"/>
      <c r="N4598" s="88"/>
      <c r="O4598" s="42"/>
      <c r="P4598" s="42"/>
      <c r="Q4598" s="42"/>
      <c r="S4598" s="87"/>
      <c r="T4598" s="211"/>
    </row>
    <row r="4599" spans="1:20" ht="16" customHeight="1" outlineLevel="1" x14ac:dyDescent="0.2">
      <c r="A4599" s="184"/>
      <c r="B4599" s="185"/>
      <c r="C4599" s="188"/>
      <c r="D4599" s="86" t="s">
        <v>9</v>
      </c>
      <c r="E4599" s="85" t="s">
        <v>181</v>
      </c>
      <c r="F4599" s="42"/>
      <c r="G4599" s="42"/>
      <c r="H4599" s="84" t="s">
        <v>10</v>
      </c>
      <c r="I4599" s="83"/>
      <c r="J4599" s="83"/>
      <c r="K4599" s="83"/>
      <c r="L4599" s="83"/>
      <c r="M4599" s="83"/>
      <c r="N4599" s="83"/>
      <c r="O4599" s="42"/>
      <c r="P4599" s="42"/>
      <c r="Q4599" s="42"/>
      <c r="R4599" s="191"/>
      <c r="S4599" s="192"/>
      <c r="T4599" s="211"/>
    </row>
    <row r="4600" spans="1:20" ht="16" customHeight="1" outlineLevel="1" x14ac:dyDescent="0.2">
      <c r="A4600" s="184"/>
      <c r="B4600" s="185"/>
      <c r="C4600" s="189"/>
      <c r="D4600" s="63" t="s">
        <v>11</v>
      </c>
      <c r="E4600" s="82" t="s">
        <v>50</v>
      </c>
      <c r="F4600" s="42"/>
      <c r="G4600" s="48"/>
      <c r="H4600" s="81"/>
      <c r="I4600" s="80"/>
      <c r="J4600" s="80"/>
      <c r="K4600" s="80"/>
      <c r="L4600" s="80"/>
      <c r="M4600" s="80"/>
      <c r="N4600" s="80"/>
      <c r="O4600" s="42"/>
      <c r="P4600" s="42"/>
      <c r="Q4600" s="42"/>
      <c r="R4600" s="191"/>
      <c r="S4600" s="192"/>
      <c r="T4600" s="211"/>
    </row>
    <row r="4601" spans="1:20" ht="16" customHeight="1" outlineLevel="1" thickBot="1" x14ac:dyDescent="0.25">
      <c r="A4601" s="184"/>
      <c r="B4601" s="185"/>
      <c r="C4601" s="189"/>
      <c r="D4601" s="63" t="s">
        <v>12</v>
      </c>
      <c r="E4601" s="130" t="s">
        <v>457</v>
      </c>
      <c r="F4601" s="42"/>
      <c r="G4601" s="48"/>
      <c r="H4601" s="81"/>
      <c r="I4601" s="80"/>
      <c r="J4601" s="80"/>
      <c r="K4601" s="80"/>
      <c r="L4601" s="80"/>
      <c r="M4601" s="80"/>
      <c r="N4601" s="80"/>
      <c r="O4601" s="42"/>
      <c r="P4601" s="42"/>
      <c r="Q4601" s="42"/>
      <c r="R4601" s="152"/>
      <c r="S4601" s="153"/>
      <c r="T4601" s="211"/>
    </row>
    <row r="4602" spans="1:20" ht="16" customHeight="1" outlineLevel="1" thickBot="1" x14ac:dyDescent="0.25">
      <c r="A4602" s="184"/>
      <c r="B4602" s="185"/>
      <c r="C4602" s="189"/>
      <c r="D4602" s="63" t="s">
        <v>13</v>
      </c>
      <c r="E4602" s="105" t="b">
        <v>0</v>
      </c>
      <c r="F4602" s="42"/>
      <c r="G4602" s="48"/>
      <c r="H4602" s="59" t="s">
        <v>14</v>
      </c>
      <c r="I4602" s="58" t="s">
        <v>314</v>
      </c>
      <c r="J4602" s="58" t="s">
        <v>315</v>
      </c>
      <c r="K4602" s="58" t="s">
        <v>316</v>
      </c>
      <c r="L4602" s="58" t="s">
        <v>317</v>
      </c>
      <c r="M4602" s="58" t="s">
        <v>318</v>
      </c>
      <c r="N4602" s="58" t="s">
        <v>319</v>
      </c>
      <c r="O4602" s="42"/>
      <c r="P4602" s="42"/>
      <c r="Q4602" s="42"/>
      <c r="S4602" s="79"/>
      <c r="T4602" s="211"/>
    </row>
    <row r="4603" spans="1:20" outlineLevel="1" x14ac:dyDescent="0.2">
      <c r="A4603" s="184"/>
      <c r="B4603" s="185"/>
      <c r="C4603" s="189"/>
      <c r="D4603" s="193"/>
      <c r="E4603" s="194"/>
      <c r="F4603" s="42"/>
      <c r="G4603" s="48"/>
      <c r="H4603" s="78">
        <f t="shared" ref="H4603:H4610" si="431">SUM(I4603:Q4603)</f>
        <v>49</v>
      </c>
      <c r="I4603" s="77">
        <v>5</v>
      </c>
      <c r="J4603" s="77">
        <v>12</v>
      </c>
      <c r="K4603" s="77">
        <v>12</v>
      </c>
      <c r="L4603" s="77">
        <v>10</v>
      </c>
      <c r="M4603" s="77">
        <v>7</v>
      </c>
      <c r="N4603" s="77">
        <v>3</v>
      </c>
      <c r="O4603" s="195" t="s">
        <v>452</v>
      </c>
      <c r="P4603" s="231"/>
      <c r="Q4603" s="231"/>
      <c r="R4603" s="231"/>
      <c r="S4603" s="196"/>
      <c r="T4603" s="211"/>
    </row>
    <row r="4604" spans="1:20" ht="16" customHeight="1" outlineLevel="1" x14ac:dyDescent="0.2">
      <c r="A4604" s="184"/>
      <c r="B4604" s="185"/>
      <c r="C4604" s="189"/>
      <c r="D4604" s="63" t="s">
        <v>16</v>
      </c>
      <c r="E4604" s="76" t="s">
        <v>453</v>
      </c>
      <c r="F4604" s="42"/>
      <c r="G4604" s="48"/>
      <c r="H4604" s="73">
        <f t="shared" si="431"/>
        <v>0</v>
      </c>
      <c r="I4604" s="68"/>
      <c r="J4604" s="68"/>
      <c r="K4604" s="68"/>
      <c r="L4604" s="68"/>
      <c r="M4604" s="68"/>
      <c r="N4604" s="68"/>
      <c r="O4604" s="42"/>
      <c r="P4604" s="42"/>
      <c r="Q4604" s="42"/>
      <c r="R4604" s="191"/>
      <c r="S4604" s="192"/>
      <c r="T4604" s="211"/>
    </row>
    <row r="4605" spans="1:20" ht="16" customHeight="1" outlineLevel="1" x14ac:dyDescent="0.2">
      <c r="A4605" s="184"/>
      <c r="B4605" s="185"/>
      <c r="C4605" s="189"/>
      <c r="D4605" s="63" t="s">
        <v>17</v>
      </c>
      <c r="E4605" s="75"/>
      <c r="F4605" s="42"/>
      <c r="G4605" s="42"/>
      <c r="H4605" s="73">
        <f t="shared" si="431"/>
        <v>0</v>
      </c>
      <c r="I4605" s="68"/>
      <c r="J4605" s="68"/>
      <c r="K4605" s="68"/>
      <c r="L4605" s="68"/>
      <c r="M4605" s="68"/>
      <c r="N4605" s="68"/>
      <c r="O4605" s="42"/>
      <c r="P4605" s="42"/>
      <c r="Q4605" s="42"/>
      <c r="R4605" s="191"/>
      <c r="S4605" s="192"/>
      <c r="T4605" s="211"/>
    </row>
    <row r="4606" spans="1:20" outlineLevel="1" x14ac:dyDescent="0.2">
      <c r="A4606" s="184"/>
      <c r="B4606" s="185"/>
      <c r="C4606" s="189"/>
      <c r="D4606" s="193"/>
      <c r="E4606" s="194"/>
      <c r="F4606" s="42"/>
      <c r="G4606" s="48"/>
      <c r="H4606" s="73">
        <f t="shared" si="431"/>
        <v>0</v>
      </c>
      <c r="I4606" s="68"/>
      <c r="J4606" s="68"/>
      <c r="K4606" s="68"/>
      <c r="L4606" s="68"/>
      <c r="M4606" s="68"/>
      <c r="N4606" s="68"/>
      <c r="O4606" s="42"/>
      <c r="P4606" s="42"/>
      <c r="Q4606" s="42"/>
      <c r="R4606" s="191"/>
      <c r="S4606" s="192"/>
      <c r="T4606" s="211"/>
    </row>
    <row r="4607" spans="1:20" ht="16" customHeight="1" outlineLevel="1" x14ac:dyDescent="0.2">
      <c r="A4607" s="184"/>
      <c r="B4607" s="185"/>
      <c r="C4607" s="189"/>
      <c r="D4607" s="63" t="s">
        <v>18</v>
      </c>
      <c r="E4607" s="76">
        <v>80</v>
      </c>
      <c r="F4607" s="42"/>
      <c r="G4607" s="48"/>
      <c r="H4607" s="73">
        <f t="shared" si="431"/>
        <v>0</v>
      </c>
      <c r="I4607" s="68"/>
      <c r="J4607" s="68"/>
      <c r="K4607" s="68"/>
      <c r="L4607" s="68"/>
      <c r="M4607" s="68"/>
      <c r="N4607" s="68"/>
      <c r="O4607" s="42"/>
      <c r="P4607" s="42"/>
      <c r="Q4607" s="42"/>
      <c r="R4607" s="191"/>
      <c r="S4607" s="192"/>
      <c r="T4607" s="211"/>
    </row>
    <row r="4608" spans="1:20" ht="16" customHeight="1" outlineLevel="1" x14ac:dyDescent="0.2">
      <c r="A4608" s="184"/>
      <c r="B4608" s="185"/>
      <c r="C4608" s="189"/>
      <c r="D4608" s="63" t="s">
        <v>19</v>
      </c>
      <c r="E4608" s="75">
        <f>SUM(G4621:G4635)</f>
        <v>29.8</v>
      </c>
      <c r="F4608" s="42"/>
      <c r="G4608" s="42"/>
      <c r="H4608" s="73">
        <f t="shared" si="431"/>
        <v>0</v>
      </c>
      <c r="I4608" s="68"/>
      <c r="J4608" s="68"/>
      <c r="K4608" s="68"/>
      <c r="L4608" s="68"/>
      <c r="M4608" s="68"/>
      <c r="N4608" s="68"/>
      <c r="O4608" s="42"/>
      <c r="P4608" s="42"/>
      <c r="Q4608" s="42"/>
      <c r="R4608" s="191"/>
      <c r="S4608" s="192"/>
      <c r="T4608" s="211"/>
    </row>
    <row r="4609" spans="1:20" outlineLevel="1" x14ac:dyDescent="0.2">
      <c r="A4609" s="184"/>
      <c r="B4609" s="185"/>
      <c r="C4609" s="189"/>
      <c r="D4609" s="193"/>
      <c r="E4609" s="194"/>
      <c r="F4609" s="42"/>
      <c r="G4609" s="48"/>
      <c r="H4609" s="73">
        <f t="shared" si="431"/>
        <v>0</v>
      </c>
      <c r="I4609" s="68"/>
      <c r="J4609" s="68"/>
      <c r="K4609" s="68"/>
      <c r="L4609" s="68"/>
      <c r="M4609" s="68"/>
      <c r="N4609" s="68"/>
      <c r="O4609" s="42"/>
      <c r="P4609" s="42"/>
      <c r="Q4609" s="42"/>
      <c r="R4609" s="191"/>
      <c r="S4609" s="192"/>
      <c r="T4609" s="211"/>
    </row>
    <row r="4610" spans="1:20" ht="16" customHeight="1" outlineLevel="1" x14ac:dyDescent="0.2">
      <c r="A4610" s="184"/>
      <c r="B4610" s="185"/>
      <c r="C4610" s="189"/>
      <c r="D4610" s="63" t="s">
        <v>20</v>
      </c>
      <c r="E4610" s="75">
        <f>SUM(E4607:E4608)</f>
        <v>109.8</v>
      </c>
      <c r="F4610" s="42"/>
      <c r="G4610" s="74"/>
      <c r="H4610" s="73">
        <f t="shared" si="431"/>
        <v>0</v>
      </c>
      <c r="I4610" s="68"/>
      <c r="J4610" s="68"/>
      <c r="K4610" s="68"/>
      <c r="L4610" s="68"/>
      <c r="M4610" s="68"/>
      <c r="N4610" s="68"/>
      <c r="O4610" s="42"/>
      <c r="P4610" s="42"/>
      <c r="Q4610" s="42"/>
      <c r="R4610" s="191"/>
      <c r="S4610" s="192"/>
      <c r="T4610" s="211"/>
    </row>
    <row r="4611" spans="1:20" ht="16" customHeight="1" outlineLevel="1" x14ac:dyDescent="0.2">
      <c r="A4611" s="184"/>
      <c r="B4611" s="185"/>
      <c r="C4611" s="189"/>
      <c r="D4611" s="63" t="s">
        <v>21</v>
      </c>
      <c r="E4611" s="72">
        <f>SUM(E4613/E4610)</f>
        <v>4.2349726775956285</v>
      </c>
      <c r="F4611" s="42"/>
      <c r="G4611" s="71" t="s">
        <v>11</v>
      </c>
      <c r="H4611" s="69">
        <f>H4603</f>
        <v>49</v>
      </c>
      <c r="I4611" s="68"/>
      <c r="J4611" s="68"/>
      <c r="K4611" s="68"/>
      <c r="L4611" s="68"/>
      <c r="M4611" s="68"/>
      <c r="N4611" s="68"/>
      <c r="O4611" s="42"/>
      <c r="P4611" s="42"/>
      <c r="Q4611" s="42"/>
      <c r="R4611" s="191"/>
      <c r="S4611" s="192"/>
      <c r="T4611" s="211"/>
    </row>
    <row r="4612" spans="1:20" ht="17" outlineLevel="1" thickBot="1" x14ac:dyDescent="0.25">
      <c r="A4612" s="184"/>
      <c r="B4612" s="185"/>
      <c r="C4612" s="189"/>
      <c r="D4612" s="193"/>
      <c r="E4612" s="194"/>
      <c r="F4612" s="42"/>
      <c r="G4612" s="70" t="s">
        <v>22</v>
      </c>
      <c r="H4612" s="69">
        <v>0</v>
      </c>
      <c r="I4612" s="68"/>
      <c r="J4612" s="68"/>
      <c r="K4612" s="68"/>
      <c r="L4612" s="68"/>
      <c r="M4612" s="68"/>
      <c r="N4612" s="68"/>
      <c r="O4612" s="42"/>
      <c r="P4612" s="42"/>
      <c r="Q4612" s="42"/>
      <c r="R4612" s="191"/>
      <c r="S4612" s="192"/>
      <c r="T4612" s="211"/>
    </row>
    <row r="4613" spans="1:20" ht="16" customHeight="1" outlineLevel="1" thickBot="1" x14ac:dyDescent="0.25">
      <c r="A4613" s="184"/>
      <c r="B4613" s="185"/>
      <c r="C4613" s="189"/>
      <c r="D4613" s="63" t="s">
        <v>23</v>
      </c>
      <c r="E4613" s="66">
        <v>465</v>
      </c>
      <c r="G4613" s="48"/>
      <c r="H4613" s="65">
        <f>SUM(H4611:H4612)</f>
        <v>49</v>
      </c>
      <c r="I4613" s="64">
        <f t="shared" ref="I4613:N4613" si="432">SUM(I4603:I4610)</f>
        <v>5</v>
      </c>
      <c r="J4613" s="64">
        <f t="shared" si="432"/>
        <v>12</v>
      </c>
      <c r="K4613" s="64">
        <f t="shared" si="432"/>
        <v>12</v>
      </c>
      <c r="L4613" s="64">
        <f t="shared" si="432"/>
        <v>10</v>
      </c>
      <c r="M4613" s="64">
        <f t="shared" si="432"/>
        <v>7</v>
      </c>
      <c r="N4613" s="64">
        <f t="shared" si="432"/>
        <v>3</v>
      </c>
      <c r="O4613" s="42"/>
      <c r="P4613" s="42"/>
      <c r="Q4613" s="42"/>
      <c r="R4613" s="191"/>
      <c r="S4613" s="192"/>
      <c r="T4613" s="211"/>
    </row>
    <row r="4614" spans="1:20" ht="17" customHeight="1" outlineLevel="1" thickBot="1" x14ac:dyDescent="0.25">
      <c r="A4614" s="184"/>
      <c r="B4614" s="185"/>
      <c r="C4614" s="189"/>
      <c r="D4614" s="63" t="s">
        <v>24</v>
      </c>
      <c r="E4614" s="62">
        <f>SUM(E4613/2.5)</f>
        <v>186</v>
      </c>
      <c r="F4614" s="42"/>
      <c r="G4614" s="61"/>
      <c r="H4614" s="60" t="s">
        <v>14</v>
      </c>
      <c r="I4614" s="59">
        <v>48</v>
      </c>
      <c r="J4614" s="58">
        <v>50</v>
      </c>
      <c r="K4614" s="58">
        <v>52</v>
      </c>
      <c r="L4614" s="58">
        <v>54</v>
      </c>
      <c r="M4614" s="58">
        <v>56</v>
      </c>
      <c r="N4614" s="58">
        <v>58</v>
      </c>
      <c r="O4614" s="42"/>
      <c r="P4614" s="42"/>
      <c r="Q4614" s="42"/>
      <c r="R4614" s="191"/>
      <c r="S4614" s="192"/>
      <c r="T4614" s="211"/>
    </row>
    <row r="4615" spans="1:20" ht="17" outlineLevel="1" thickBot="1" x14ac:dyDescent="0.25">
      <c r="A4615" s="186"/>
      <c r="B4615" s="187"/>
      <c r="C4615" s="190"/>
      <c r="D4615" s="56" t="s">
        <v>25</v>
      </c>
      <c r="E4615" s="55">
        <f>SUM(E4613/2.2)</f>
        <v>211.36363636363635</v>
      </c>
      <c r="F4615" s="42"/>
      <c r="G4615" s="42"/>
      <c r="H4615" s="42"/>
      <c r="I4615" s="42"/>
      <c r="J4615" s="42"/>
      <c r="K4615" s="42"/>
      <c r="L4615" s="42"/>
      <c r="M4615" s="42"/>
      <c r="N4615" s="42"/>
      <c r="O4615" s="42"/>
      <c r="P4615" s="42"/>
      <c r="Q4615" s="42"/>
      <c r="R4615" s="198"/>
      <c r="S4615" s="199"/>
      <c r="T4615" s="211"/>
    </row>
    <row r="4616" spans="1:20" ht="17" outlineLevel="1" thickBot="1" x14ac:dyDescent="0.25">
      <c r="A4616" s="54" t="s">
        <v>26</v>
      </c>
      <c r="B4616" s="53"/>
      <c r="C4616" s="42"/>
      <c r="D4616" s="48"/>
      <c r="E4616" s="112">
        <v>46163</v>
      </c>
      <c r="F4616" s="42"/>
      <c r="S4616" s="28"/>
      <c r="T4616" s="211"/>
    </row>
    <row r="4617" spans="1:20" outlineLevel="1" x14ac:dyDescent="0.2">
      <c r="A4617" s="51" t="s">
        <v>27</v>
      </c>
      <c r="B4617" s="50"/>
      <c r="C4617" s="42"/>
      <c r="D4617" s="48"/>
      <c r="E4617" s="42"/>
      <c r="F4617" s="42"/>
      <c r="R4617" s="42"/>
      <c r="S4617" s="47"/>
      <c r="T4617" s="211"/>
    </row>
    <row r="4618" spans="1:20" outlineLevel="1" x14ac:dyDescent="0.2">
      <c r="A4618" s="49"/>
      <c r="B4618" s="42"/>
      <c r="C4618" s="42"/>
      <c r="D4618" s="48"/>
      <c r="E4618" s="42"/>
      <c r="F4618" s="42"/>
      <c r="G4618" s="42"/>
      <c r="H4618" s="42"/>
      <c r="I4618" s="42"/>
      <c r="J4618" s="42"/>
      <c r="K4618" s="42"/>
      <c r="L4618" s="42"/>
      <c r="M4618" s="42"/>
      <c r="N4618" s="42"/>
      <c r="O4618" s="42"/>
      <c r="P4618" s="42"/>
      <c r="Q4618" s="42"/>
      <c r="R4618" s="42"/>
      <c r="S4618" s="47"/>
      <c r="T4618" s="211"/>
    </row>
    <row r="4619" spans="1:20" ht="17" outlineLevel="1" thickBot="1" x14ac:dyDescent="0.25">
      <c r="A4619" s="49" t="s">
        <v>28</v>
      </c>
      <c r="B4619" s="42"/>
      <c r="C4619" s="42"/>
      <c r="D4619" s="48"/>
      <c r="E4619" s="42"/>
      <c r="F4619" s="42"/>
      <c r="G4619" s="42"/>
      <c r="H4619" s="42"/>
      <c r="I4619" s="42"/>
      <c r="J4619" s="42"/>
      <c r="K4619" s="42"/>
      <c r="L4619" s="42"/>
      <c r="M4619" s="42"/>
      <c r="N4619" s="42"/>
      <c r="O4619" s="42"/>
      <c r="P4619" s="42"/>
      <c r="Q4619" s="42"/>
      <c r="R4619" s="42"/>
      <c r="S4619" s="47"/>
      <c r="T4619" s="211"/>
    </row>
    <row r="4620" spans="1:20" outlineLevel="1" x14ac:dyDescent="0.2">
      <c r="A4620" s="46" t="s">
        <v>29</v>
      </c>
      <c r="B4620" s="45" t="s">
        <v>30</v>
      </c>
      <c r="C4620" s="44" t="s">
        <v>31</v>
      </c>
      <c r="D4620" s="44" t="s">
        <v>32</v>
      </c>
      <c r="E4620" s="44" t="s">
        <v>33</v>
      </c>
      <c r="F4620" s="44" t="s">
        <v>34</v>
      </c>
      <c r="G4620" s="44" t="s">
        <v>35</v>
      </c>
      <c r="H4620" s="43" t="s">
        <v>36</v>
      </c>
      <c r="I4620" s="200" t="s">
        <v>37</v>
      </c>
      <c r="J4620" s="201"/>
      <c r="K4620" s="202"/>
      <c r="L4620" s="202"/>
      <c r="M4620" s="202"/>
      <c r="N4620" s="202"/>
      <c r="O4620" s="202"/>
      <c r="P4620" s="42"/>
      <c r="Q4620" s="42"/>
      <c r="R4620" s="42"/>
      <c r="S4620" s="28"/>
      <c r="T4620" s="211"/>
    </row>
    <row r="4621" spans="1:20" ht="17" outlineLevel="1" x14ac:dyDescent="0.2">
      <c r="A4621" s="38" t="s">
        <v>54</v>
      </c>
      <c r="B4621" s="37" t="s">
        <v>454</v>
      </c>
      <c r="C4621" s="36" t="s">
        <v>455</v>
      </c>
      <c r="D4621" s="35">
        <v>1.85</v>
      </c>
      <c r="E4621" s="41">
        <f>D4621*H4613</f>
        <v>90.65</v>
      </c>
      <c r="F4621" s="33" cm="1">
        <f t="array" ref="F4621">IFERROR(_xlfn.XLOOKUP(1,(TabFournisseurs[TYPE]=A4621)*(TabFournisseurs[SUPPLIER2]=B4621)*(TabFournisseurs[REF PRODUCT]=C4621),TabFournisseurs[Cost / per m]),0)</f>
        <v>7.6</v>
      </c>
      <c r="G4621" s="96">
        <f>F4621*D4621</f>
        <v>14.06</v>
      </c>
      <c r="H4621" s="40">
        <f>G4621*H4613</f>
        <v>688.94</v>
      </c>
      <c r="I4621" s="203"/>
      <c r="J4621" s="201"/>
      <c r="K4621" s="156"/>
      <c r="L4621" s="156"/>
      <c r="M4621" s="156"/>
      <c r="N4621" s="156"/>
      <c r="O4621" s="156"/>
      <c r="P4621" s="156"/>
      <c r="Q4621" s="156"/>
      <c r="R4621" s="156"/>
      <c r="S4621" s="157"/>
      <c r="T4621" s="211"/>
    </row>
    <row r="4622" spans="1:20" ht="17" outlineLevel="1" x14ac:dyDescent="0.2">
      <c r="A4622" s="38" t="s">
        <v>80</v>
      </c>
      <c r="B4622" s="37" t="s">
        <v>81</v>
      </c>
      <c r="C4622" s="36" t="s">
        <v>351</v>
      </c>
      <c r="D4622" s="35">
        <v>3</v>
      </c>
      <c r="E4622" s="34">
        <f>D4622*H4613</f>
        <v>147</v>
      </c>
      <c r="F4622" s="33" cm="1">
        <f t="array" ref="F4622">IFERROR(_xlfn.XLOOKUP(1,(TabFournisseurs[TYPE]=A4622)*(TabFournisseurs[SUPPLIER2]=B4622)*(TabFournisseurs[REF PRODUCT]=C4622),TabFournisseurs[Cost / per m]),0)</f>
        <v>0.13</v>
      </c>
      <c r="G4622" s="32">
        <f t="shared" ref="G4622:G4632" si="433">F4622*D4622</f>
        <v>0.39</v>
      </c>
      <c r="H4622" s="31">
        <f>G4622*H4613</f>
        <v>19.11</v>
      </c>
      <c r="I4622" s="39"/>
      <c r="J4622" s="39"/>
      <c r="K4622" s="156"/>
      <c r="L4622" s="156"/>
      <c r="M4622" s="156"/>
      <c r="N4622" s="156"/>
      <c r="O4622" s="156"/>
      <c r="P4622" s="156"/>
      <c r="Q4622" s="156"/>
      <c r="R4622" s="156"/>
      <c r="S4622" s="157"/>
      <c r="T4622" s="211"/>
    </row>
    <row r="4623" spans="1:20" ht="17" outlineLevel="1" x14ac:dyDescent="0.2">
      <c r="A4623" s="38" t="s">
        <v>80</v>
      </c>
      <c r="B4623" s="37" t="s">
        <v>81</v>
      </c>
      <c r="C4623" s="36" t="s">
        <v>82</v>
      </c>
      <c r="D4623" s="35">
        <v>10</v>
      </c>
      <c r="E4623" s="34">
        <f>D4623*H4613</f>
        <v>490</v>
      </c>
      <c r="F4623" s="33" cm="1">
        <f t="array" ref="F4623">IFERROR(_xlfn.XLOOKUP(1,(TabFournisseurs[TYPE]=A4623)*(TabFournisseurs[SUPPLIER2]=B4623)*(TabFournisseurs[REF PRODUCT]=C4623),TabFournisseurs[Cost / per m]),0)</f>
        <v>0.06</v>
      </c>
      <c r="G4623" s="32">
        <f t="shared" si="433"/>
        <v>0.6</v>
      </c>
      <c r="H4623" s="31">
        <f>G4623*H4613</f>
        <v>29.4</v>
      </c>
      <c r="I4623" s="39"/>
      <c r="J4623" s="39"/>
      <c r="K4623" s="156"/>
      <c r="L4623" s="156"/>
      <c r="M4623" s="156"/>
      <c r="N4623" s="156"/>
      <c r="O4623" s="156"/>
      <c r="P4623" s="156"/>
      <c r="Q4623" s="156"/>
      <c r="R4623" s="156"/>
      <c r="S4623" s="157"/>
      <c r="T4623" s="211"/>
    </row>
    <row r="4624" spans="1:20" ht="17" outlineLevel="1" x14ac:dyDescent="0.2">
      <c r="A4624" s="38" t="s">
        <v>78</v>
      </c>
      <c r="B4624" s="37" t="s">
        <v>76</v>
      </c>
      <c r="C4624" s="36" t="s">
        <v>261</v>
      </c>
      <c r="D4624" s="35">
        <v>1</v>
      </c>
      <c r="E4624" s="34">
        <f>D4624*H4613</f>
        <v>49</v>
      </c>
      <c r="F4624" s="33" cm="1">
        <f t="array" ref="F4624">IFERROR(_xlfn.XLOOKUP(1,(TabFournisseurs[TYPE]=A4624)*(TabFournisseurs[SUPPLIER2]=B4624)*(TabFournisseurs[REF PRODUCT]=C4624),TabFournisseurs[Cost / per m]),0)</f>
        <v>0.25</v>
      </c>
      <c r="G4624" s="32">
        <f t="shared" si="433"/>
        <v>0.25</v>
      </c>
      <c r="H4624" s="31">
        <f>G4624*H4613</f>
        <v>12.25</v>
      </c>
      <c r="I4624" s="30"/>
      <c r="J4624" s="30"/>
      <c r="K4624" s="156"/>
      <c r="L4624" s="156"/>
      <c r="M4624" s="156"/>
      <c r="N4624" s="156"/>
      <c r="O4624" s="156"/>
      <c r="P4624" s="156"/>
      <c r="Q4624" s="156"/>
      <c r="R4624" s="156"/>
      <c r="S4624" s="157"/>
      <c r="T4624" s="211"/>
    </row>
    <row r="4625" spans="1:20" outlineLevel="1" x14ac:dyDescent="0.2">
      <c r="A4625" s="38"/>
      <c r="B4625" s="37"/>
      <c r="C4625" s="36"/>
      <c r="D4625" s="35"/>
      <c r="E4625" s="34">
        <f>D4625*H4613</f>
        <v>0</v>
      </c>
      <c r="F4625" s="33" cm="1">
        <f t="array" ref="F4625">IFERROR(_xlfn.XLOOKUP(1,(TabFournisseurs[TYPE]=A4625)*(TabFournisseurs[SUPPLIER2]=B4625)*(TabFournisseurs[REF PRODUCT]=C4625),TabFournisseurs[Cost / per m]),0)</f>
        <v>0</v>
      </c>
      <c r="G4625" s="32">
        <f t="shared" si="433"/>
        <v>0</v>
      </c>
      <c r="H4625" s="31">
        <f>G4625*H4613</f>
        <v>0</v>
      </c>
      <c r="I4625" s="30"/>
      <c r="J4625" s="30"/>
      <c r="K4625" s="29"/>
      <c r="L4625" s="29"/>
      <c r="M4625" s="29"/>
      <c r="N4625" s="29"/>
      <c r="O4625" s="29"/>
      <c r="P4625" s="29"/>
      <c r="Q4625" s="29"/>
      <c r="R4625" s="29"/>
      <c r="S4625" s="28"/>
      <c r="T4625" s="211"/>
    </row>
    <row r="4626" spans="1:20" outlineLevel="1" x14ac:dyDescent="0.2">
      <c r="A4626" s="38"/>
      <c r="B4626" s="37"/>
      <c r="C4626" s="36"/>
      <c r="D4626" s="35"/>
      <c r="E4626" s="34">
        <f>D4626*H4613</f>
        <v>0</v>
      </c>
      <c r="F4626" s="33" cm="1">
        <f t="array" ref="F4626">IFERROR(_xlfn.XLOOKUP(1,(TabFournisseurs[TYPE]=A4626)*(TabFournisseurs[SUPPLIER2]=B4626)*(TabFournisseurs[REF PRODUCT]=C4626),TabFournisseurs[Cost / per m]),0)</f>
        <v>0</v>
      </c>
      <c r="G4626" s="32">
        <f t="shared" si="433"/>
        <v>0</v>
      </c>
      <c r="H4626" s="31">
        <f>G4626*H4613</f>
        <v>0</v>
      </c>
      <c r="I4626" s="158"/>
      <c r="J4626" s="159"/>
      <c r="K4626" s="29"/>
      <c r="L4626" s="29"/>
      <c r="M4626" s="29"/>
      <c r="N4626" s="29"/>
      <c r="O4626" s="29"/>
      <c r="P4626" s="29"/>
      <c r="Q4626" s="29"/>
      <c r="R4626" s="29"/>
      <c r="S4626" s="28"/>
      <c r="T4626" s="211"/>
    </row>
    <row r="4627" spans="1:20" outlineLevel="1" x14ac:dyDescent="0.2">
      <c r="A4627" s="38"/>
      <c r="B4627" s="37"/>
      <c r="C4627" s="36"/>
      <c r="D4627" s="35"/>
      <c r="E4627" s="34">
        <f>D4627*H4613</f>
        <v>0</v>
      </c>
      <c r="F4627" s="33" cm="1">
        <f t="array" ref="F4627">IFERROR(_xlfn.XLOOKUP(1,(TabFournisseurs[TYPE]=A4627)*(TabFournisseurs[SUPPLIER2]=B4627)*(TabFournisseurs[REF PRODUCT]=C4627),TabFournisseurs[Cost / per m]),0)</f>
        <v>0</v>
      </c>
      <c r="G4627" s="32">
        <f t="shared" si="433"/>
        <v>0</v>
      </c>
      <c r="H4627" s="31">
        <f>G4627*H4613</f>
        <v>0</v>
      </c>
      <c r="I4627" s="30"/>
      <c r="J4627" s="30"/>
      <c r="K4627" s="29"/>
      <c r="L4627" s="29"/>
      <c r="M4627" s="29"/>
      <c r="N4627" s="29"/>
      <c r="O4627" s="29"/>
      <c r="P4627" s="29"/>
      <c r="Q4627" s="29"/>
      <c r="R4627" s="29"/>
      <c r="S4627" s="28"/>
      <c r="T4627" s="211"/>
    </row>
    <row r="4628" spans="1:20" outlineLevel="1" x14ac:dyDescent="0.2">
      <c r="A4628" s="38"/>
      <c r="B4628" s="37"/>
      <c r="C4628" s="36"/>
      <c r="D4628" s="35"/>
      <c r="E4628" s="34">
        <f>D4628*H4613</f>
        <v>0</v>
      </c>
      <c r="F4628" s="33" cm="1">
        <f t="array" ref="F4628">IFERROR(_xlfn.XLOOKUP(1,(TabFournisseurs[TYPE]=A4628)*(TabFournisseurs[SUPPLIER2]=B4628)*(TabFournisseurs[REF PRODUCT]=C4628),TabFournisseurs[Cost / per m]),0)</f>
        <v>0</v>
      </c>
      <c r="G4628" s="32">
        <f t="shared" si="433"/>
        <v>0</v>
      </c>
      <c r="H4628" s="31">
        <f>G4628*H4613</f>
        <v>0</v>
      </c>
      <c r="I4628" s="30"/>
      <c r="J4628" s="30"/>
      <c r="K4628" s="29"/>
      <c r="L4628" s="29"/>
      <c r="M4628" s="29"/>
      <c r="N4628" s="29"/>
      <c r="O4628" s="29"/>
      <c r="P4628" s="29"/>
      <c r="Q4628" s="29"/>
      <c r="R4628" s="29"/>
      <c r="S4628" s="28"/>
      <c r="T4628" s="211"/>
    </row>
    <row r="4629" spans="1:20" outlineLevel="1" x14ac:dyDescent="0.2">
      <c r="A4629" s="38"/>
      <c r="B4629" s="37"/>
      <c r="C4629" s="36"/>
      <c r="D4629" s="35"/>
      <c r="E4629" s="34">
        <f>D4629*H4613</f>
        <v>0</v>
      </c>
      <c r="F4629" s="33" cm="1">
        <f t="array" ref="F4629">IFERROR(_xlfn.XLOOKUP(1,(TabFournisseurs[TYPE]=A4629)*(TabFournisseurs[SUPPLIER2]=B4629)*(TabFournisseurs[REF PRODUCT]=C4629),TabFournisseurs[Cost / per m]),0)</f>
        <v>0</v>
      </c>
      <c r="G4629" s="32">
        <f t="shared" si="433"/>
        <v>0</v>
      </c>
      <c r="H4629" s="31">
        <f>G4629*H4613</f>
        <v>0</v>
      </c>
      <c r="I4629" s="30"/>
      <c r="J4629" s="30"/>
      <c r="K4629" s="29"/>
      <c r="L4629" s="29"/>
      <c r="M4629" s="29"/>
      <c r="N4629" s="29"/>
      <c r="O4629" s="29"/>
      <c r="P4629" s="29"/>
      <c r="Q4629" s="29"/>
      <c r="R4629" s="29"/>
      <c r="S4629" s="28"/>
      <c r="T4629" s="211"/>
    </row>
    <row r="4630" spans="1:20" outlineLevel="1" x14ac:dyDescent="0.2">
      <c r="A4630" s="38"/>
      <c r="B4630" s="37"/>
      <c r="C4630" s="36"/>
      <c r="D4630" s="35"/>
      <c r="E4630" s="34">
        <f>D4630*H4613</f>
        <v>0</v>
      </c>
      <c r="F4630" s="33" cm="1">
        <f t="array" ref="F4630">IFERROR(_xlfn.XLOOKUP(1,(TabFournisseurs[TYPE]=A4630)*(TabFournisseurs[SUPPLIER2]=B4630)*(TabFournisseurs[REF PRODUCT]=C4630),TabFournisseurs[Cost / per m]),0)</f>
        <v>0</v>
      </c>
      <c r="G4630" s="32">
        <f t="shared" si="433"/>
        <v>0</v>
      </c>
      <c r="H4630" s="31">
        <f>G4630*H4613</f>
        <v>0</v>
      </c>
      <c r="I4630" s="30"/>
      <c r="J4630" s="30"/>
      <c r="K4630" s="29"/>
      <c r="L4630" s="29"/>
      <c r="M4630" s="29"/>
      <c r="N4630" s="29"/>
      <c r="O4630" s="29"/>
      <c r="P4630" s="29"/>
      <c r="Q4630" s="29"/>
      <c r="R4630" s="29"/>
      <c r="S4630" s="28"/>
      <c r="T4630" s="211"/>
    </row>
    <row r="4631" spans="1:20" outlineLevel="1" x14ac:dyDescent="0.2">
      <c r="A4631" s="38"/>
      <c r="B4631" s="37"/>
      <c r="C4631" s="36"/>
      <c r="D4631" s="35"/>
      <c r="E4631" s="34">
        <f>D4631*H4613</f>
        <v>0</v>
      </c>
      <c r="F4631" s="33" cm="1">
        <f t="array" ref="F4631">IFERROR(_xlfn.XLOOKUP(1,(TabFournisseurs[TYPE]=A4631)*(TabFournisseurs[SUPPLIER2]=B4631)*(TabFournisseurs[REF PRODUCT]=C4631),TabFournisseurs[Cost / per m]),0)</f>
        <v>0</v>
      </c>
      <c r="G4631" s="32">
        <f t="shared" si="433"/>
        <v>0</v>
      </c>
      <c r="H4631" s="31">
        <f>G4631*H4613</f>
        <v>0</v>
      </c>
      <c r="I4631" s="30"/>
      <c r="J4631" s="30"/>
      <c r="K4631" s="29"/>
      <c r="L4631" s="29"/>
      <c r="M4631" s="29"/>
      <c r="N4631" s="29"/>
      <c r="O4631" s="29"/>
      <c r="P4631" s="29"/>
      <c r="Q4631" s="29"/>
      <c r="R4631" s="29"/>
      <c r="S4631" s="28"/>
      <c r="T4631" s="211"/>
    </row>
    <row r="4632" spans="1:20" outlineLevel="1" x14ac:dyDescent="0.2">
      <c r="A4632" s="38"/>
      <c r="B4632" s="37"/>
      <c r="C4632" s="36"/>
      <c r="D4632" s="35">
        <v>1</v>
      </c>
      <c r="E4632" s="34">
        <f>D4632*H4613</f>
        <v>49</v>
      </c>
      <c r="F4632" s="33">
        <v>10</v>
      </c>
      <c r="G4632" s="32">
        <f t="shared" si="433"/>
        <v>10</v>
      </c>
      <c r="H4632" s="31">
        <f>G4632*H4613</f>
        <v>490</v>
      </c>
      <c r="I4632" s="30"/>
      <c r="J4632" s="30"/>
      <c r="K4632" s="29"/>
      <c r="L4632" s="29"/>
      <c r="M4632" s="29"/>
      <c r="N4632" s="29"/>
      <c r="O4632" s="29"/>
      <c r="P4632" s="29"/>
      <c r="Q4632" s="29"/>
      <c r="R4632" s="29"/>
      <c r="S4632" s="28"/>
      <c r="T4632" s="211"/>
    </row>
    <row r="4633" spans="1:20" ht="17" outlineLevel="1" x14ac:dyDescent="0.2">
      <c r="A4633" s="38" t="s">
        <v>38</v>
      </c>
      <c r="B4633" s="37" t="s">
        <v>39</v>
      </c>
      <c r="C4633" s="36" t="s">
        <v>102</v>
      </c>
      <c r="D4633" s="35">
        <v>1</v>
      </c>
      <c r="E4633" s="34">
        <f>D4633*H4613</f>
        <v>49</v>
      </c>
      <c r="F4633" s="33" cm="1">
        <f t="array" ref="F4633">IFERROR(_xlfn.XLOOKUP(1,(TabFournisseurs[TYPE]=A4633)*(TabFournisseurs[SUPPLIER2]=B4633)*(TabFournisseurs[REF PRODUCT]=C4633),TabFournisseurs[Cost / per m]),0)</f>
        <v>2</v>
      </c>
      <c r="G4633" s="32">
        <f t="shared" ref="G4633" si="434">F4633*D4633</f>
        <v>2</v>
      </c>
      <c r="H4633" s="31">
        <f>G4633*H4613</f>
        <v>98</v>
      </c>
      <c r="I4633" s="30"/>
      <c r="J4633" s="30"/>
      <c r="K4633" s="29"/>
      <c r="L4633" s="29"/>
      <c r="M4633" s="29"/>
      <c r="N4633" s="29"/>
      <c r="O4633" s="29"/>
      <c r="P4633" s="29"/>
      <c r="Q4633" s="29"/>
      <c r="R4633" s="29"/>
      <c r="S4633" s="28"/>
      <c r="T4633" s="211"/>
    </row>
    <row r="4634" spans="1:20" ht="17" outlineLevel="1" x14ac:dyDescent="0.2">
      <c r="A4634" s="38" t="s">
        <v>38</v>
      </c>
      <c r="B4634" s="37" t="s">
        <v>40</v>
      </c>
      <c r="C4634" s="36" t="s">
        <v>41</v>
      </c>
      <c r="D4634" s="35">
        <v>1</v>
      </c>
      <c r="E4634" s="34">
        <f>D4634*H4613</f>
        <v>49</v>
      </c>
      <c r="F4634" s="33" cm="1">
        <f t="array" ref="F4634">IFERROR(_xlfn.XLOOKUP(1,(TabFournisseurs[TYPE]=A4634)*(TabFournisseurs[SUPPLIER2]=B4634)*(TabFournisseurs[REF PRODUCT]=C4634),TabFournisseurs[Cost / per m]),0)</f>
        <v>2</v>
      </c>
      <c r="G4634" s="32">
        <f t="shared" ref="G4634:G4635" si="435">F4634*D4634</f>
        <v>2</v>
      </c>
      <c r="H4634" s="31">
        <f>G4634*H4613</f>
        <v>98</v>
      </c>
      <c r="I4634" s="30"/>
      <c r="J4634" s="30"/>
      <c r="K4634" s="29"/>
      <c r="L4634" s="29"/>
      <c r="M4634" s="29"/>
      <c r="N4634" s="29"/>
      <c r="O4634" s="29"/>
      <c r="P4634" s="29"/>
      <c r="Q4634" s="29"/>
      <c r="R4634" s="29"/>
      <c r="S4634" s="28"/>
      <c r="T4634" s="211"/>
    </row>
    <row r="4635" spans="1:20" ht="18" outlineLevel="1" thickBot="1" x14ac:dyDescent="0.25">
      <c r="A4635" s="27" t="s">
        <v>38</v>
      </c>
      <c r="B4635" s="26" t="s">
        <v>42</v>
      </c>
      <c r="C4635" s="25" t="s">
        <v>43</v>
      </c>
      <c r="D4635" s="24">
        <v>1</v>
      </c>
      <c r="E4635" s="23">
        <f>D4635*H4613</f>
        <v>49</v>
      </c>
      <c r="F4635" s="22" cm="1">
        <f t="array" ref="F4635">IFERROR(_xlfn.XLOOKUP(1,(TabFournisseurs[TYPE]=A4635)*(TabFournisseurs[SUPPLIER2]=B4635)*(TabFournisseurs[REF PRODUCT]=C4635),TabFournisseurs[Cost / per m]),0)</f>
        <v>0.5</v>
      </c>
      <c r="G4635" s="21">
        <f t="shared" si="435"/>
        <v>0.5</v>
      </c>
      <c r="H4635" s="20">
        <f>G4635*H4613</f>
        <v>24.5</v>
      </c>
      <c r="I4635" s="19"/>
      <c r="J4635" s="19"/>
      <c r="K4635" s="18"/>
      <c r="L4635" s="18"/>
      <c r="M4635" s="18"/>
      <c r="N4635" s="18"/>
      <c r="O4635" s="18"/>
      <c r="P4635" s="18"/>
      <c r="Q4635" s="18"/>
      <c r="R4635" s="18"/>
      <c r="S4635" s="17"/>
      <c r="T4635" s="211"/>
    </row>
    <row r="4636" spans="1:20" ht="17" thickBot="1" x14ac:dyDescent="0.25">
      <c r="A4636" s="95"/>
      <c r="B4636" s="95"/>
      <c r="C4636" s="95"/>
      <c r="D4636" s="95"/>
      <c r="E4636" s="95"/>
      <c r="F4636" s="95"/>
      <c r="G4636" s="95"/>
      <c r="H4636" s="95"/>
      <c r="I4636" s="95"/>
      <c r="J4636" s="95"/>
      <c r="K4636" s="95"/>
      <c r="L4636" s="95"/>
      <c r="M4636" s="95"/>
      <c r="N4636" s="95"/>
      <c r="O4636" s="95"/>
      <c r="P4636" s="95"/>
      <c r="Q4636" s="95"/>
      <c r="R4636" s="95"/>
      <c r="S4636" s="95"/>
      <c r="T4636" s="95"/>
    </row>
    <row r="4637" spans="1:20" ht="23" customHeight="1" x14ac:dyDescent="0.2">
      <c r="A4637" s="160" t="s">
        <v>458</v>
      </c>
      <c r="B4637" s="161"/>
      <c r="C4637" s="161"/>
      <c r="D4637" s="161"/>
      <c r="E4637" s="161"/>
      <c r="F4637" s="161"/>
      <c r="G4637" s="162"/>
      <c r="H4637" s="166" t="s">
        <v>459</v>
      </c>
      <c r="I4637" s="167"/>
      <c r="J4637" s="167"/>
      <c r="K4637" s="167"/>
      <c r="L4637" s="167"/>
      <c r="M4637" s="168"/>
      <c r="N4637" s="169" t="s">
        <v>1</v>
      </c>
      <c r="O4637" s="169"/>
      <c r="P4637" s="169"/>
      <c r="Q4637" s="169"/>
      <c r="R4637" s="171"/>
      <c r="S4637" s="173" t="s">
        <v>2</v>
      </c>
      <c r="T4637" s="210"/>
    </row>
    <row r="4638" spans="1:20" ht="23" customHeight="1" thickBot="1" x14ac:dyDescent="0.25">
      <c r="A4638" s="163"/>
      <c r="B4638" s="164"/>
      <c r="C4638" s="164"/>
      <c r="D4638" s="164"/>
      <c r="E4638" s="164"/>
      <c r="F4638" s="164"/>
      <c r="G4638" s="165"/>
      <c r="H4638" s="177"/>
      <c r="I4638" s="178"/>
      <c r="J4638" s="178"/>
      <c r="K4638" s="178"/>
      <c r="L4638" s="178"/>
      <c r="M4638" s="179"/>
      <c r="N4638" s="170"/>
      <c r="O4638" s="170"/>
      <c r="P4638" s="170"/>
      <c r="Q4638" s="170"/>
      <c r="R4638" s="172"/>
      <c r="S4638" s="174"/>
      <c r="T4638" s="210"/>
    </row>
    <row r="4639" spans="1:20" outlineLevel="1" x14ac:dyDescent="0.2">
      <c r="A4639" s="212">
        <v>46163</v>
      </c>
      <c r="B4639" s="181"/>
      <c r="C4639" s="94"/>
      <c r="D4639" s="94"/>
      <c r="E4639" s="94"/>
      <c r="F4639" s="94"/>
      <c r="G4639" s="94"/>
      <c r="H4639" s="94"/>
      <c r="I4639" s="94"/>
      <c r="J4639" s="94"/>
      <c r="K4639" s="94"/>
      <c r="L4639" s="94"/>
      <c r="M4639" s="94"/>
      <c r="N4639" s="94"/>
      <c r="O4639" s="94"/>
      <c r="P4639" s="94"/>
      <c r="Q4639" s="94"/>
      <c r="R4639" s="94"/>
      <c r="S4639" s="93" t="s">
        <v>85</v>
      </c>
      <c r="T4639" s="211"/>
    </row>
    <row r="4640" spans="1:20" ht="17" outlineLevel="1" thickBot="1" x14ac:dyDescent="0.25">
      <c r="A4640" s="92"/>
      <c r="B4640" s="42"/>
      <c r="C4640" s="42"/>
      <c r="D4640" s="42"/>
      <c r="E4640" s="42"/>
      <c r="F4640" s="42"/>
      <c r="G4640" s="42"/>
      <c r="H4640" s="42"/>
      <c r="I4640" s="42"/>
      <c r="J4640" s="42"/>
      <c r="K4640" s="42"/>
      <c r="L4640" s="42"/>
      <c r="M4640" s="42"/>
      <c r="N4640" s="42"/>
      <c r="O4640" s="42"/>
      <c r="P4640" s="42"/>
      <c r="Q4640" s="42"/>
      <c r="R4640" s="42"/>
      <c r="S4640" s="47"/>
      <c r="T4640" s="211"/>
    </row>
    <row r="4641" spans="1:20" ht="17" customHeight="1" outlineLevel="1" thickBot="1" x14ac:dyDescent="0.25">
      <c r="A4641" s="182" t="e" vm="73">
        <v>#VALUE!</v>
      </c>
      <c r="B4641" s="183"/>
      <c r="C4641" s="91" t="s">
        <v>6</v>
      </c>
      <c r="D4641" s="90" t="s">
        <v>7</v>
      </c>
      <c r="E4641" s="106" t="s">
        <v>460</v>
      </c>
      <c r="F4641" s="42"/>
      <c r="G4641" s="42"/>
      <c r="H4641" s="84" t="s">
        <v>8</v>
      </c>
      <c r="I4641" s="88"/>
      <c r="J4641" s="88"/>
      <c r="K4641" s="88"/>
      <c r="L4641" s="88"/>
      <c r="M4641" s="88"/>
      <c r="N4641" s="88"/>
      <c r="O4641" s="88"/>
      <c r="P4641" s="88"/>
      <c r="Q4641" s="88"/>
      <c r="S4641" s="87"/>
      <c r="T4641" s="211"/>
    </row>
    <row r="4642" spans="1:20" ht="16" customHeight="1" outlineLevel="1" x14ac:dyDescent="0.2">
      <c r="A4642" s="184"/>
      <c r="B4642" s="185"/>
      <c r="C4642" s="188"/>
      <c r="D4642" s="86" t="s">
        <v>9</v>
      </c>
      <c r="E4642" s="85" t="s">
        <v>86</v>
      </c>
      <c r="F4642" s="42"/>
      <c r="G4642" s="42"/>
      <c r="H4642" s="84" t="s">
        <v>10</v>
      </c>
      <c r="I4642" s="83"/>
      <c r="J4642" s="83"/>
      <c r="K4642" s="83"/>
      <c r="L4642" s="83"/>
      <c r="M4642" s="83"/>
      <c r="N4642" s="83"/>
      <c r="O4642" s="83"/>
      <c r="P4642" s="83"/>
      <c r="Q4642" s="83"/>
      <c r="R4642" s="191"/>
      <c r="S4642" s="192"/>
      <c r="T4642" s="211"/>
    </row>
    <row r="4643" spans="1:20" ht="16" customHeight="1" outlineLevel="1" x14ac:dyDescent="0.2">
      <c r="A4643" s="184"/>
      <c r="B4643" s="185"/>
      <c r="C4643" s="189"/>
      <c r="D4643" s="63" t="s">
        <v>11</v>
      </c>
      <c r="E4643" s="82" t="s">
        <v>50</v>
      </c>
      <c r="F4643" s="42"/>
      <c r="G4643" s="48"/>
      <c r="H4643" s="81"/>
      <c r="I4643" s="80"/>
      <c r="J4643" s="80"/>
      <c r="K4643" s="80"/>
      <c r="L4643" s="80"/>
      <c r="M4643" s="80"/>
      <c r="N4643" s="80"/>
      <c r="O4643" s="80"/>
      <c r="P4643" s="80"/>
      <c r="Q4643" s="80"/>
      <c r="R4643" s="191"/>
      <c r="S4643" s="192"/>
      <c r="T4643" s="211"/>
    </row>
    <row r="4644" spans="1:20" ht="16" customHeight="1" outlineLevel="1" thickBot="1" x14ac:dyDescent="0.25">
      <c r="A4644" s="184"/>
      <c r="B4644" s="185"/>
      <c r="C4644" s="189"/>
      <c r="D4644" s="63" t="s">
        <v>12</v>
      </c>
      <c r="E4644" s="130"/>
      <c r="F4644" s="42"/>
      <c r="G4644" s="48"/>
      <c r="H4644" s="81"/>
      <c r="I4644" s="80"/>
      <c r="J4644" s="80"/>
      <c r="K4644" s="80"/>
      <c r="L4644" s="80"/>
      <c r="M4644" s="80"/>
      <c r="N4644" s="80"/>
      <c r="O4644" s="80"/>
      <c r="P4644" s="80"/>
      <c r="Q4644" s="80"/>
      <c r="R4644" s="152"/>
      <c r="S4644" s="153"/>
      <c r="T4644" s="211"/>
    </row>
    <row r="4645" spans="1:20" ht="16" customHeight="1" outlineLevel="1" thickBot="1" x14ac:dyDescent="0.25">
      <c r="A4645" s="184"/>
      <c r="B4645" s="185"/>
      <c r="C4645" s="189"/>
      <c r="D4645" s="63" t="s">
        <v>13</v>
      </c>
      <c r="E4645" s="105" t="b">
        <v>0</v>
      </c>
      <c r="F4645" s="42"/>
      <c r="G4645" s="48"/>
      <c r="H4645" s="59" t="s">
        <v>14</v>
      </c>
      <c r="I4645" s="58">
        <v>48</v>
      </c>
      <c r="J4645" s="58">
        <v>50</v>
      </c>
      <c r="K4645" s="58">
        <v>52</v>
      </c>
      <c r="L4645" s="58">
        <v>54</v>
      </c>
      <c r="M4645" s="58">
        <v>56</v>
      </c>
      <c r="N4645" s="58">
        <v>58</v>
      </c>
      <c r="O4645" s="58">
        <v>60</v>
      </c>
      <c r="P4645" s="58">
        <v>62</v>
      </c>
      <c r="Q4645" s="57">
        <v>64</v>
      </c>
      <c r="S4645" s="79"/>
      <c r="T4645" s="211"/>
    </row>
    <row r="4646" spans="1:20" outlineLevel="1" x14ac:dyDescent="0.2">
      <c r="A4646" s="184"/>
      <c r="B4646" s="185"/>
      <c r="C4646" s="189"/>
      <c r="D4646" s="193"/>
      <c r="E4646" s="194"/>
      <c r="F4646" s="42"/>
      <c r="G4646" s="48"/>
      <c r="H4646" s="78">
        <f t="shared" ref="H4646:H4653" si="436">SUM(I4646:Q4646)</f>
        <v>23</v>
      </c>
      <c r="I4646" s="77">
        <v>2</v>
      </c>
      <c r="J4646" s="77">
        <v>5</v>
      </c>
      <c r="K4646" s="77">
        <v>6</v>
      </c>
      <c r="L4646" s="77">
        <v>5</v>
      </c>
      <c r="M4646" s="77">
        <v>3</v>
      </c>
      <c r="N4646" s="77">
        <v>2</v>
      </c>
      <c r="O4646" s="77"/>
      <c r="P4646" s="77"/>
      <c r="Q4646" s="77"/>
      <c r="R4646" s="195" t="s">
        <v>461</v>
      </c>
      <c r="S4646" s="196"/>
      <c r="T4646" s="211"/>
    </row>
    <row r="4647" spans="1:20" ht="16" customHeight="1" outlineLevel="1" x14ac:dyDescent="0.2">
      <c r="A4647" s="184"/>
      <c r="B4647" s="185"/>
      <c r="C4647" s="189"/>
      <c r="D4647" s="63" t="s">
        <v>16</v>
      </c>
      <c r="E4647" s="76" t="s">
        <v>345</v>
      </c>
      <c r="F4647" s="42"/>
      <c r="G4647" s="48"/>
      <c r="H4647" s="73">
        <f t="shared" si="436"/>
        <v>0</v>
      </c>
      <c r="I4647" s="68"/>
      <c r="J4647" s="68"/>
      <c r="K4647" s="68"/>
      <c r="L4647" s="68"/>
      <c r="M4647" s="68"/>
      <c r="N4647" s="68"/>
      <c r="O4647" s="68"/>
      <c r="P4647" s="68"/>
      <c r="Q4647" s="68"/>
      <c r="R4647" s="197"/>
      <c r="S4647" s="192"/>
      <c r="T4647" s="211"/>
    </row>
    <row r="4648" spans="1:20" ht="16" customHeight="1" outlineLevel="1" x14ac:dyDescent="0.2">
      <c r="A4648" s="184"/>
      <c r="B4648" s="185"/>
      <c r="C4648" s="189"/>
      <c r="D4648" s="63" t="s">
        <v>17</v>
      </c>
      <c r="E4648" s="75" t="s">
        <v>346</v>
      </c>
      <c r="F4648" s="42"/>
      <c r="G4648" s="42"/>
      <c r="H4648" s="73">
        <f t="shared" si="436"/>
        <v>0</v>
      </c>
      <c r="I4648" s="68"/>
      <c r="J4648" s="68"/>
      <c r="K4648" s="68"/>
      <c r="L4648" s="68"/>
      <c r="M4648" s="68"/>
      <c r="N4648" s="68"/>
      <c r="O4648" s="68"/>
      <c r="P4648" s="68"/>
      <c r="Q4648" s="68"/>
      <c r="R4648" s="197"/>
      <c r="S4648" s="192"/>
      <c r="T4648" s="211"/>
    </row>
    <row r="4649" spans="1:20" outlineLevel="1" x14ac:dyDescent="0.2">
      <c r="A4649" s="184"/>
      <c r="B4649" s="185"/>
      <c r="C4649" s="189"/>
      <c r="D4649" s="193"/>
      <c r="E4649" s="194"/>
      <c r="F4649" s="42"/>
      <c r="G4649" s="48"/>
      <c r="H4649" s="73">
        <f t="shared" si="436"/>
        <v>0</v>
      </c>
      <c r="I4649" s="68"/>
      <c r="J4649" s="68"/>
      <c r="K4649" s="68"/>
      <c r="L4649" s="68"/>
      <c r="M4649" s="68"/>
      <c r="N4649" s="68"/>
      <c r="O4649" s="68"/>
      <c r="P4649" s="68"/>
      <c r="Q4649" s="68"/>
      <c r="R4649" s="197"/>
      <c r="S4649" s="192"/>
      <c r="T4649" s="211"/>
    </row>
    <row r="4650" spans="1:20" ht="16" customHeight="1" outlineLevel="1" x14ac:dyDescent="0.2">
      <c r="A4650" s="184"/>
      <c r="B4650" s="185"/>
      <c r="C4650" s="189"/>
      <c r="D4650" s="63" t="s">
        <v>18</v>
      </c>
      <c r="E4650" s="76">
        <v>110</v>
      </c>
      <c r="F4650" s="42"/>
      <c r="G4650" s="48"/>
      <c r="H4650" s="73">
        <f t="shared" si="436"/>
        <v>0</v>
      </c>
      <c r="I4650" s="68"/>
      <c r="J4650" s="68"/>
      <c r="K4650" s="68"/>
      <c r="L4650" s="68"/>
      <c r="M4650" s="68"/>
      <c r="N4650" s="68"/>
      <c r="O4650" s="68"/>
      <c r="P4650" s="68"/>
      <c r="Q4650" s="68"/>
      <c r="R4650" s="197"/>
      <c r="S4650" s="192"/>
      <c r="T4650" s="211"/>
    </row>
    <row r="4651" spans="1:20" ht="16" customHeight="1" outlineLevel="1" x14ac:dyDescent="0.2">
      <c r="A4651" s="184"/>
      <c r="B4651" s="185"/>
      <c r="C4651" s="189"/>
      <c r="D4651" s="63" t="s">
        <v>19</v>
      </c>
      <c r="E4651" s="75">
        <f>SUM(G4664:G4678)</f>
        <v>36.987499999999997</v>
      </c>
      <c r="F4651" s="42"/>
      <c r="G4651" s="42"/>
      <c r="H4651" s="73">
        <f t="shared" si="436"/>
        <v>0</v>
      </c>
      <c r="I4651" s="68"/>
      <c r="J4651" s="68"/>
      <c r="K4651" s="68"/>
      <c r="L4651" s="68"/>
      <c r="M4651" s="68"/>
      <c r="N4651" s="68"/>
      <c r="O4651" s="68"/>
      <c r="P4651" s="68"/>
      <c r="Q4651" s="68"/>
      <c r="R4651" s="197"/>
      <c r="S4651" s="192"/>
      <c r="T4651" s="211"/>
    </row>
    <row r="4652" spans="1:20" outlineLevel="1" x14ac:dyDescent="0.2">
      <c r="A4652" s="184"/>
      <c r="B4652" s="185"/>
      <c r="C4652" s="189"/>
      <c r="D4652" s="193"/>
      <c r="E4652" s="194"/>
      <c r="F4652" s="42"/>
      <c r="G4652" s="48"/>
      <c r="H4652" s="73">
        <f t="shared" si="436"/>
        <v>0</v>
      </c>
      <c r="I4652" s="68"/>
      <c r="J4652" s="68"/>
      <c r="K4652" s="68"/>
      <c r="L4652" s="68"/>
      <c r="M4652" s="68"/>
      <c r="N4652" s="68"/>
      <c r="O4652" s="68"/>
      <c r="P4652" s="68"/>
      <c r="Q4652" s="68"/>
      <c r="R4652" s="197"/>
      <c r="S4652" s="192"/>
      <c r="T4652" s="211"/>
    </row>
    <row r="4653" spans="1:20" ht="16" customHeight="1" outlineLevel="1" x14ac:dyDescent="0.2">
      <c r="A4653" s="184"/>
      <c r="B4653" s="185"/>
      <c r="C4653" s="189"/>
      <c r="D4653" s="63" t="s">
        <v>20</v>
      </c>
      <c r="E4653" s="75">
        <f>SUM(E4650:E4651)</f>
        <v>146.98750000000001</v>
      </c>
      <c r="F4653" s="42"/>
      <c r="G4653" s="74"/>
      <c r="H4653" s="73">
        <f t="shared" si="436"/>
        <v>0</v>
      </c>
      <c r="I4653" s="68"/>
      <c r="J4653" s="68"/>
      <c r="K4653" s="68"/>
      <c r="L4653" s="68"/>
      <c r="M4653" s="68"/>
      <c r="N4653" s="68"/>
      <c r="O4653" s="68"/>
      <c r="P4653" s="68"/>
      <c r="Q4653" s="68"/>
      <c r="R4653" s="197"/>
      <c r="S4653" s="192"/>
      <c r="T4653" s="211"/>
    </row>
    <row r="4654" spans="1:20" ht="16" customHeight="1" outlineLevel="1" x14ac:dyDescent="0.2">
      <c r="A4654" s="184"/>
      <c r="B4654" s="185"/>
      <c r="C4654" s="189"/>
      <c r="D4654" s="63" t="s">
        <v>21</v>
      </c>
      <c r="E4654" s="72">
        <f>SUM(E4656/E4653)</f>
        <v>4.047963262182158</v>
      </c>
      <c r="F4654" s="42"/>
      <c r="G4654" s="71" t="s">
        <v>11</v>
      </c>
      <c r="H4654" s="69">
        <f>H4646</f>
        <v>23</v>
      </c>
      <c r="I4654" s="68"/>
      <c r="J4654" s="68"/>
      <c r="K4654" s="68"/>
      <c r="L4654" s="68"/>
      <c r="M4654" s="68"/>
      <c r="N4654" s="68"/>
      <c r="O4654" s="68"/>
      <c r="P4654" s="68"/>
      <c r="Q4654" s="67"/>
      <c r="R4654" s="197"/>
      <c r="S4654" s="192"/>
      <c r="T4654" s="211"/>
    </row>
    <row r="4655" spans="1:20" ht="17" outlineLevel="1" thickBot="1" x14ac:dyDescent="0.25">
      <c r="A4655" s="184"/>
      <c r="B4655" s="185"/>
      <c r="C4655" s="189"/>
      <c r="D4655" s="193"/>
      <c r="E4655" s="194"/>
      <c r="F4655" s="42"/>
      <c r="G4655" s="70" t="s">
        <v>22</v>
      </c>
      <c r="H4655" s="69">
        <v>0</v>
      </c>
      <c r="I4655" s="68"/>
      <c r="J4655" s="68"/>
      <c r="K4655" s="68"/>
      <c r="L4655" s="68"/>
      <c r="M4655" s="68"/>
      <c r="N4655" s="68"/>
      <c r="O4655" s="68"/>
      <c r="P4655" s="68"/>
      <c r="Q4655" s="67"/>
      <c r="R4655" s="197"/>
      <c r="S4655" s="192"/>
      <c r="T4655" s="211"/>
    </row>
    <row r="4656" spans="1:20" ht="16" customHeight="1" outlineLevel="1" thickBot="1" x14ac:dyDescent="0.25">
      <c r="A4656" s="184"/>
      <c r="B4656" s="185"/>
      <c r="C4656" s="189"/>
      <c r="D4656" s="63" t="s">
        <v>23</v>
      </c>
      <c r="E4656" s="66">
        <v>595</v>
      </c>
      <c r="G4656" s="48"/>
      <c r="H4656" s="65">
        <f>SUM(H4654:H4655)</f>
        <v>23</v>
      </c>
      <c r="I4656" s="64">
        <f t="shared" ref="I4656:Q4656" si="437">SUM(I4646:I4653)</f>
        <v>2</v>
      </c>
      <c r="J4656" s="64">
        <f t="shared" si="437"/>
        <v>5</v>
      </c>
      <c r="K4656" s="64">
        <f t="shared" si="437"/>
        <v>6</v>
      </c>
      <c r="L4656" s="64">
        <f t="shared" si="437"/>
        <v>5</v>
      </c>
      <c r="M4656" s="64">
        <f t="shared" si="437"/>
        <v>3</v>
      </c>
      <c r="N4656" s="64">
        <f t="shared" si="437"/>
        <v>2</v>
      </c>
      <c r="O4656" s="64">
        <f t="shared" si="437"/>
        <v>0</v>
      </c>
      <c r="P4656" s="64">
        <f t="shared" si="437"/>
        <v>0</v>
      </c>
      <c r="Q4656" s="64">
        <f t="shared" si="437"/>
        <v>0</v>
      </c>
      <c r="R4656" s="197"/>
      <c r="S4656" s="192"/>
      <c r="T4656" s="211"/>
    </row>
    <row r="4657" spans="1:20" ht="17" customHeight="1" outlineLevel="1" thickBot="1" x14ac:dyDescent="0.25">
      <c r="A4657" s="184"/>
      <c r="B4657" s="185"/>
      <c r="C4657" s="189"/>
      <c r="D4657" s="63" t="s">
        <v>24</v>
      </c>
      <c r="E4657" s="62">
        <f>SUM(E4656/2.5)</f>
        <v>238</v>
      </c>
      <c r="F4657" s="42"/>
      <c r="G4657" s="61"/>
      <c r="H4657" s="60" t="s">
        <v>14</v>
      </c>
      <c r="I4657" s="59">
        <v>48</v>
      </c>
      <c r="J4657" s="58">
        <v>50</v>
      </c>
      <c r="K4657" s="58">
        <v>52</v>
      </c>
      <c r="L4657" s="58">
        <v>54</v>
      </c>
      <c r="M4657" s="58">
        <v>56</v>
      </c>
      <c r="N4657" s="58">
        <v>58</v>
      </c>
      <c r="O4657" s="58">
        <v>60</v>
      </c>
      <c r="P4657" s="58">
        <v>62</v>
      </c>
      <c r="Q4657" s="57">
        <v>64</v>
      </c>
      <c r="R4657" s="197"/>
      <c r="S4657" s="192"/>
      <c r="T4657" s="211"/>
    </row>
    <row r="4658" spans="1:20" ht="17" outlineLevel="1" thickBot="1" x14ac:dyDescent="0.25">
      <c r="A4658" s="186"/>
      <c r="B4658" s="187"/>
      <c r="C4658" s="190"/>
      <c r="D4658" s="56" t="s">
        <v>25</v>
      </c>
      <c r="E4658" s="55">
        <f>SUM(E4656/2.2)</f>
        <v>270.45454545454544</v>
      </c>
      <c r="F4658" s="42"/>
      <c r="G4658" s="42"/>
      <c r="H4658" s="42"/>
      <c r="I4658" s="42"/>
      <c r="J4658" s="42"/>
      <c r="K4658" s="42"/>
      <c r="L4658" s="42"/>
      <c r="M4658" s="42"/>
      <c r="N4658" s="42"/>
      <c r="O4658" s="42"/>
      <c r="P4658" s="42"/>
      <c r="Q4658" s="42"/>
      <c r="R4658" s="198"/>
      <c r="S4658" s="199"/>
      <c r="T4658" s="211"/>
    </row>
    <row r="4659" spans="1:20" ht="17" outlineLevel="1" thickBot="1" x14ac:dyDescent="0.25">
      <c r="A4659" s="54" t="s">
        <v>26</v>
      </c>
      <c r="B4659" s="53"/>
      <c r="C4659" s="42"/>
      <c r="D4659" s="48"/>
      <c r="E4659" s="112">
        <v>46163</v>
      </c>
      <c r="F4659" s="42"/>
      <c r="S4659" s="28"/>
      <c r="T4659" s="211"/>
    </row>
    <row r="4660" spans="1:20" outlineLevel="1" x14ac:dyDescent="0.2">
      <c r="A4660" s="51" t="s">
        <v>27</v>
      </c>
      <c r="B4660" s="50"/>
      <c r="C4660" s="42"/>
      <c r="D4660" s="48"/>
      <c r="E4660" s="42"/>
      <c r="F4660" s="42"/>
      <c r="R4660" s="42"/>
      <c r="S4660" s="47"/>
      <c r="T4660" s="211"/>
    </row>
    <row r="4661" spans="1:20" outlineLevel="1" x14ac:dyDescent="0.2">
      <c r="A4661" s="49"/>
      <c r="B4661" s="42"/>
      <c r="C4661" s="42"/>
      <c r="D4661" s="48"/>
      <c r="E4661" s="42"/>
      <c r="F4661" s="42"/>
      <c r="G4661" s="42"/>
      <c r="H4661" s="42"/>
      <c r="I4661" s="42"/>
      <c r="J4661" s="42"/>
      <c r="K4661" s="42"/>
      <c r="L4661" s="42"/>
      <c r="M4661" s="42"/>
      <c r="N4661" s="42"/>
      <c r="O4661" s="42"/>
      <c r="P4661" s="42"/>
      <c r="Q4661" s="42"/>
      <c r="R4661" s="42"/>
      <c r="S4661" s="47"/>
      <c r="T4661" s="211"/>
    </row>
    <row r="4662" spans="1:20" ht="17" outlineLevel="1" thickBot="1" x14ac:dyDescent="0.25">
      <c r="A4662" s="49" t="s">
        <v>28</v>
      </c>
      <c r="B4662" s="42"/>
      <c r="C4662" s="42"/>
      <c r="D4662" s="48"/>
      <c r="E4662" s="42"/>
      <c r="F4662" s="42"/>
      <c r="G4662" s="42"/>
      <c r="H4662" s="42"/>
      <c r="I4662" s="42"/>
      <c r="J4662" s="42"/>
      <c r="K4662" s="42"/>
      <c r="L4662" s="42"/>
      <c r="M4662" s="42"/>
      <c r="N4662" s="42"/>
      <c r="O4662" s="42"/>
      <c r="P4662" s="42"/>
      <c r="Q4662" s="42"/>
      <c r="R4662" s="42"/>
      <c r="S4662" s="47"/>
      <c r="T4662" s="211"/>
    </row>
    <row r="4663" spans="1:20" outlineLevel="1" x14ac:dyDescent="0.2">
      <c r="A4663" s="46" t="s">
        <v>29</v>
      </c>
      <c r="B4663" s="45" t="s">
        <v>30</v>
      </c>
      <c r="C4663" s="44" t="s">
        <v>31</v>
      </c>
      <c r="D4663" s="44" t="s">
        <v>32</v>
      </c>
      <c r="E4663" s="44" t="s">
        <v>33</v>
      </c>
      <c r="F4663" s="44" t="s">
        <v>34</v>
      </c>
      <c r="G4663" s="44" t="s">
        <v>35</v>
      </c>
      <c r="H4663" s="43" t="s">
        <v>36</v>
      </c>
      <c r="I4663" s="200" t="s">
        <v>37</v>
      </c>
      <c r="J4663" s="201"/>
      <c r="K4663" s="202"/>
      <c r="L4663" s="202"/>
      <c r="M4663" s="202"/>
      <c r="N4663" s="202"/>
      <c r="O4663" s="202"/>
      <c r="P4663" s="42"/>
      <c r="Q4663" s="42"/>
      <c r="R4663" s="42"/>
      <c r="S4663" s="28"/>
      <c r="T4663" s="211"/>
    </row>
    <row r="4664" spans="1:20" ht="17" outlineLevel="1" x14ac:dyDescent="0.2">
      <c r="A4664" s="38" t="s">
        <v>54</v>
      </c>
      <c r="B4664" s="37" t="s">
        <v>128</v>
      </c>
      <c r="C4664" s="36" t="s">
        <v>129</v>
      </c>
      <c r="D4664" s="35">
        <v>1.85</v>
      </c>
      <c r="E4664" s="41">
        <f>D4664*H4656</f>
        <v>42.550000000000004</v>
      </c>
      <c r="F4664" s="33" cm="1">
        <f t="array" ref="F4664">IFERROR(_xlfn.XLOOKUP(1,(TabFournisseurs[TYPE]=A4664)*(TabFournisseurs[SUPPLIER2]=B4664)*(TabFournisseurs[REF PRODUCT]=C4664),TabFournisseurs[Cost / per m]),0)</f>
        <v>6.75</v>
      </c>
      <c r="G4664" s="96">
        <f>F4664*D4664</f>
        <v>12.487500000000001</v>
      </c>
      <c r="H4664" s="40">
        <f>G4664*H4656</f>
        <v>287.21250000000003</v>
      </c>
      <c r="I4664" s="203"/>
      <c r="J4664" s="201"/>
      <c r="K4664" s="156"/>
      <c r="L4664" s="156"/>
      <c r="M4664" s="156"/>
      <c r="N4664" s="156"/>
      <c r="O4664" s="156"/>
      <c r="P4664" s="156"/>
      <c r="Q4664" s="156"/>
      <c r="R4664" s="156"/>
      <c r="S4664" s="157"/>
      <c r="T4664" s="211"/>
    </row>
    <row r="4665" spans="1:20" outlineLevel="1" x14ac:dyDescent="0.2">
      <c r="A4665" s="38"/>
      <c r="B4665" s="37"/>
      <c r="C4665" s="36"/>
      <c r="D4665" s="35"/>
      <c r="E4665" s="34">
        <f>D4665*H4656</f>
        <v>0</v>
      </c>
      <c r="F4665" s="33" cm="1">
        <f t="array" ref="F4665">IFERROR(_xlfn.XLOOKUP(1,(TabFournisseurs[TYPE]=A4665)*(TabFournisseurs[SUPPLIER2]=B4665)*(TabFournisseurs[REF PRODUCT]=C4665),TabFournisseurs[Cost / per m]),0)</f>
        <v>0</v>
      </c>
      <c r="G4665" s="32">
        <f t="shared" ref="G4665:G4676" si="438">F4665*D4665</f>
        <v>0</v>
      </c>
      <c r="H4665" s="31">
        <f>G4665*H4656</f>
        <v>0</v>
      </c>
      <c r="I4665" s="39"/>
      <c r="J4665" s="39"/>
      <c r="K4665" s="156"/>
      <c r="L4665" s="156"/>
      <c r="M4665" s="156"/>
      <c r="N4665" s="156"/>
      <c r="O4665" s="156"/>
      <c r="P4665" s="156"/>
      <c r="Q4665" s="156"/>
      <c r="R4665" s="156"/>
      <c r="S4665" s="157"/>
      <c r="T4665" s="211"/>
    </row>
    <row r="4666" spans="1:20" outlineLevel="1" x14ac:dyDescent="0.2">
      <c r="A4666" s="38"/>
      <c r="B4666" s="37"/>
      <c r="C4666" s="36"/>
      <c r="D4666" s="35"/>
      <c r="E4666" s="34">
        <f>D4666*H4656</f>
        <v>0</v>
      </c>
      <c r="F4666" s="33" cm="1">
        <f t="array" ref="F4666">IFERROR(_xlfn.XLOOKUP(1,(TabFournisseurs[TYPE]=A4666)*(TabFournisseurs[SUPPLIER2]=B4666)*(TabFournisseurs[REF PRODUCT]=C4666),TabFournisseurs[Cost / per m]),0)</f>
        <v>0</v>
      </c>
      <c r="G4666" s="32">
        <f t="shared" si="438"/>
        <v>0</v>
      </c>
      <c r="H4666" s="31">
        <f>G4666*H4656</f>
        <v>0</v>
      </c>
      <c r="I4666" s="39"/>
      <c r="J4666" s="39"/>
      <c r="K4666" s="156"/>
      <c r="L4666" s="156"/>
      <c r="M4666" s="156"/>
      <c r="N4666" s="156"/>
      <c r="O4666" s="156"/>
      <c r="P4666" s="156"/>
      <c r="Q4666" s="156"/>
      <c r="R4666" s="156"/>
      <c r="S4666" s="157"/>
      <c r="T4666" s="211"/>
    </row>
    <row r="4667" spans="1:20" outlineLevel="1" x14ac:dyDescent="0.2">
      <c r="A4667" s="38"/>
      <c r="B4667" s="37"/>
      <c r="C4667" s="36"/>
      <c r="D4667" s="35"/>
      <c r="E4667" s="34">
        <f>D4667*H4656</f>
        <v>0</v>
      </c>
      <c r="F4667" s="33" cm="1">
        <f t="array" ref="F4667">IFERROR(_xlfn.XLOOKUP(1,(TabFournisseurs[TYPE]=A4667)*(TabFournisseurs[SUPPLIER2]=B4667)*(TabFournisseurs[REF PRODUCT]=C4667),TabFournisseurs[Cost / per m]),0)</f>
        <v>0</v>
      </c>
      <c r="G4667" s="32">
        <f t="shared" si="438"/>
        <v>0</v>
      </c>
      <c r="H4667" s="31">
        <f>G4667*H4656</f>
        <v>0</v>
      </c>
      <c r="I4667" s="30"/>
      <c r="J4667" s="30"/>
      <c r="K4667" s="156"/>
      <c r="L4667" s="156"/>
      <c r="M4667" s="156"/>
      <c r="N4667" s="156"/>
      <c r="O4667" s="156"/>
      <c r="P4667" s="156"/>
      <c r="Q4667" s="156"/>
      <c r="R4667" s="156"/>
      <c r="S4667" s="157"/>
      <c r="T4667" s="211"/>
    </row>
    <row r="4668" spans="1:20" outlineLevel="1" x14ac:dyDescent="0.2">
      <c r="A4668" s="38"/>
      <c r="B4668" s="37"/>
      <c r="C4668" s="36"/>
      <c r="D4668" s="35"/>
      <c r="E4668" s="34">
        <f>D4668*H4656</f>
        <v>0</v>
      </c>
      <c r="F4668" s="33" cm="1">
        <f t="array" ref="F4668">IFERROR(_xlfn.XLOOKUP(1,(TabFournisseurs[TYPE]=A4668)*(TabFournisseurs[SUPPLIER2]=B4668)*(TabFournisseurs[REF PRODUCT]=C4668),TabFournisseurs[Cost / per m]),0)</f>
        <v>0</v>
      </c>
      <c r="G4668" s="32">
        <f t="shared" si="438"/>
        <v>0</v>
      </c>
      <c r="H4668" s="31">
        <f>G4668*H4656</f>
        <v>0</v>
      </c>
      <c r="I4668" s="30"/>
      <c r="J4668" s="30"/>
      <c r="K4668" s="29"/>
      <c r="L4668" s="29"/>
      <c r="M4668" s="29"/>
      <c r="N4668" s="29"/>
      <c r="O4668" s="29"/>
      <c r="P4668" s="29"/>
      <c r="Q4668" s="29"/>
      <c r="R4668" s="29"/>
      <c r="S4668" s="28"/>
      <c r="T4668" s="211"/>
    </row>
    <row r="4669" spans="1:20" outlineLevel="1" x14ac:dyDescent="0.2">
      <c r="A4669" s="38"/>
      <c r="B4669" s="37"/>
      <c r="C4669" s="36"/>
      <c r="D4669" s="35"/>
      <c r="E4669" s="34">
        <f>D4669*H4656</f>
        <v>0</v>
      </c>
      <c r="F4669" s="33" cm="1">
        <f t="array" ref="F4669">IFERROR(_xlfn.XLOOKUP(1,(TabFournisseurs[TYPE]=A4669)*(TabFournisseurs[SUPPLIER2]=B4669)*(TabFournisseurs[REF PRODUCT]=C4669),TabFournisseurs[Cost / per m]),0)</f>
        <v>0</v>
      </c>
      <c r="G4669" s="32">
        <f t="shared" si="438"/>
        <v>0</v>
      </c>
      <c r="H4669" s="31">
        <f>G4669*H4656</f>
        <v>0</v>
      </c>
      <c r="I4669" s="158"/>
      <c r="J4669" s="159"/>
      <c r="K4669" s="29"/>
      <c r="L4669" s="29"/>
      <c r="M4669" s="29"/>
      <c r="N4669" s="29"/>
      <c r="O4669" s="29"/>
      <c r="P4669" s="29"/>
      <c r="Q4669" s="29"/>
      <c r="R4669" s="29"/>
      <c r="S4669" s="28"/>
      <c r="T4669" s="211"/>
    </row>
    <row r="4670" spans="1:20" outlineLevel="1" x14ac:dyDescent="0.2">
      <c r="A4670" s="38"/>
      <c r="B4670" s="37"/>
      <c r="C4670" s="36"/>
      <c r="D4670" s="35"/>
      <c r="E4670" s="34">
        <f>D4670*H4656</f>
        <v>0</v>
      </c>
      <c r="F4670" s="33" cm="1">
        <f t="array" ref="F4670">IFERROR(_xlfn.XLOOKUP(1,(TabFournisseurs[TYPE]=A4670)*(TabFournisseurs[SUPPLIER2]=B4670)*(TabFournisseurs[REF PRODUCT]=C4670),TabFournisseurs[Cost / per m]),0)</f>
        <v>0</v>
      </c>
      <c r="G4670" s="32">
        <f t="shared" si="438"/>
        <v>0</v>
      </c>
      <c r="H4670" s="31">
        <f>G4670*H4656</f>
        <v>0</v>
      </c>
      <c r="I4670" s="30"/>
      <c r="J4670" s="30"/>
      <c r="K4670" s="29"/>
      <c r="L4670" s="29"/>
      <c r="M4670" s="29"/>
      <c r="N4670" s="29"/>
      <c r="O4670" s="29"/>
      <c r="P4670" s="29"/>
      <c r="Q4670" s="29"/>
      <c r="R4670" s="29"/>
      <c r="S4670" s="28"/>
      <c r="T4670" s="211"/>
    </row>
    <row r="4671" spans="1:20" outlineLevel="1" x14ac:dyDescent="0.2">
      <c r="A4671" s="38"/>
      <c r="B4671" s="37"/>
      <c r="C4671" s="36"/>
      <c r="D4671" s="35"/>
      <c r="E4671" s="34">
        <f>D4671*H4656</f>
        <v>0</v>
      </c>
      <c r="F4671" s="33" cm="1">
        <f t="array" ref="F4671">IFERROR(_xlfn.XLOOKUP(1,(TabFournisseurs[TYPE]=A4671)*(TabFournisseurs[SUPPLIER2]=B4671)*(TabFournisseurs[REF PRODUCT]=C4671),TabFournisseurs[Cost / per m]),0)</f>
        <v>0</v>
      </c>
      <c r="G4671" s="32">
        <f t="shared" si="438"/>
        <v>0</v>
      </c>
      <c r="H4671" s="31">
        <f>G4671*H4656</f>
        <v>0</v>
      </c>
      <c r="I4671" s="30"/>
      <c r="J4671" s="30"/>
      <c r="K4671" s="29"/>
      <c r="L4671" s="29"/>
      <c r="M4671" s="29"/>
      <c r="N4671" s="29"/>
      <c r="O4671" s="29"/>
      <c r="P4671" s="29"/>
      <c r="Q4671" s="29"/>
      <c r="R4671" s="29"/>
      <c r="S4671" s="28"/>
      <c r="T4671" s="211"/>
    </row>
    <row r="4672" spans="1:20" outlineLevel="1" x14ac:dyDescent="0.2">
      <c r="A4672" s="38"/>
      <c r="B4672" s="37"/>
      <c r="C4672" s="36"/>
      <c r="D4672" s="35"/>
      <c r="E4672" s="34">
        <f>D4672*H4656</f>
        <v>0</v>
      </c>
      <c r="F4672" s="33" cm="1">
        <f t="array" ref="F4672">IFERROR(_xlfn.XLOOKUP(1,(TabFournisseurs[TYPE]=A4672)*(TabFournisseurs[SUPPLIER2]=B4672)*(TabFournisseurs[REF PRODUCT]=C4672),TabFournisseurs[Cost / per m]),0)</f>
        <v>0</v>
      </c>
      <c r="G4672" s="32">
        <f t="shared" si="438"/>
        <v>0</v>
      </c>
      <c r="H4672" s="31">
        <f>G4672*H4656</f>
        <v>0</v>
      </c>
      <c r="I4672" s="30"/>
      <c r="J4672" s="30"/>
      <c r="K4672" s="29"/>
      <c r="L4672" s="29"/>
      <c r="M4672" s="29"/>
      <c r="N4672" s="29"/>
      <c r="O4672" s="29"/>
      <c r="P4672" s="29"/>
      <c r="Q4672" s="29"/>
      <c r="R4672" s="29"/>
      <c r="S4672" s="28"/>
      <c r="T4672" s="211"/>
    </row>
    <row r="4673" spans="1:20" outlineLevel="1" x14ac:dyDescent="0.2">
      <c r="A4673" s="38"/>
      <c r="B4673" s="37"/>
      <c r="C4673" s="36"/>
      <c r="D4673" s="35"/>
      <c r="E4673" s="34">
        <f>D4673*H4656</f>
        <v>0</v>
      </c>
      <c r="F4673" s="33" cm="1">
        <f t="array" ref="F4673">IFERROR(_xlfn.XLOOKUP(1,(TabFournisseurs[TYPE]=A4673)*(TabFournisseurs[SUPPLIER2]=B4673)*(TabFournisseurs[REF PRODUCT]=C4673),TabFournisseurs[Cost / per m]),0)</f>
        <v>0</v>
      </c>
      <c r="G4673" s="32">
        <f t="shared" si="438"/>
        <v>0</v>
      </c>
      <c r="H4673" s="31">
        <f>G4673*H4656</f>
        <v>0</v>
      </c>
      <c r="I4673" s="30"/>
      <c r="J4673" s="30"/>
      <c r="K4673" s="29"/>
      <c r="L4673" s="29"/>
      <c r="M4673" s="29"/>
      <c r="N4673" s="29"/>
      <c r="O4673" s="29"/>
      <c r="P4673" s="29"/>
      <c r="Q4673" s="29"/>
      <c r="R4673" s="29"/>
      <c r="S4673" s="28"/>
      <c r="T4673" s="211"/>
    </row>
    <row r="4674" spans="1:20" outlineLevel="1" x14ac:dyDescent="0.2">
      <c r="A4674" s="38"/>
      <c r="B4674" s="37"/>
      <c r="C4674" s="36"/>
      <c r="D4674" s="35"/>
      <c r="E4674" s="34">
        <f>D4674*H4656</f>
        <v>0</v>
      </c>
      <c r="F4674" s="33" cm="1">
        <f t="array" ref="F4674">IFERROR(_xlfn.XLOOKUP(1,(TabFournisseurs[TYPE]=A4674)*(TabFournisseurs[SUPPLIER2]=B4674)*(TabFournisseurs[REF PRODUCT]=C4674),TabFournisseurs[Cost / per m]),0)</f>
        <v>0</v>
      </c>
      <c r="G4674" s="32">
        <f t="shared" si="438"/>
        <v>0</v>
      </c>
      <c r="H4674" s="31">
        <f>G4674*H4656</f>
        <v>0</v>
      </c>
      <c r="I4674" s="30"/>
      <c r="J4674" s="30"/>
      <c r="K4674" s="29"/>
      <c r="L4674" s="29"/>
      <c r="M4674" s="29"/>
      <c r="N4674" s="29"/>
      <c r="O4674" s="29"/>
      <c r="P4674" s="29"/>
      <c r="Q4674" s="29"/>
      <c r="R4674" s="29"/>
      <c r="S4674" s="28"/>
      <c r="T4674" s="211"/>
    </row>
    <row r="4675" spans="1:20" outlineLevel="1" x14ac:dyDescent="0.2">
      <c r="A4675" s="38"/>
      <c r="B4675" s="37"/>
      <c r="C4675" s="36"/>
      <c r="D4675" s="35">
        <v>1</v>
      </c>
      <c r="E4675" s="34">
        <f>D4675*H4656</f>
        <v>23</v>
      </c>
      <c r="F4675" s="33">
        <v>20</v>
      </c>
      <c r="G4675" s="32">
        <f t="shared" si="438"/>
        <v>20</v>
      </c>
      <c r="H4675" s="31">
        <f>G4675*H4656</f>
        <v>460</v>
      </c>
      <c r="I4675" s="30"/>
      <c r="J4675" s="30"/>
      <c r="K4675" s="29"/>
      <c r="L4675" s="29"/>
      <c r="M4675" s="29"/>
      <c r="N4675" s="29"/>
      <c r="O4675" s="29"/>
      <c r="P4675" s="29"/>
      <c r="Q4675" s="29"/>
      <c r="R4675" s="29"/>
      <c r="S4675" s="28"/>
      <c r="T4675" s="211"/>
    </row>
    <row r="4676" spans="1:20" ht="17" outlineLevel="1" x14ac:dyDescent="0.2">
      <c r="A4676" s="38" t="s">
        <v>38</v>
      </c>
      <c r="B4676" s="37" t="s">
        <v>39</v>
      </c>
      <c r="C4676" s="36" t="s">
        <v>102</v>
      </c>
      <c r="D4676" s="35">
        <v>1</v>
      </c>
      <c r="E4676" s="34">
        <f>D4676*H4656</f>
        <v>23</v>
      </c>
      <c r="F4676" s="33" cm="1">
        <f t="array" ref="F4676">IFERROR(_xlfn.XLOOKUP(1,(TabFournisseurs[TYPE]=A4676)*(TabFournisseurs[SUPPLIER2]=B4676)*(TabFournisseurs[REF PRODUCT]=C4676),TabFournisseurs[Cost / per m]),0)</f>
        <v>2</v>
      </c>
      <c r="G4676" s="32">
        <f t="shared" si="438"/>
        <v>2</v>
      </c>
      <c r="H4676" s="31">
        <f>G4676*H4656</f>
        <v>46</v>
      </c>
      <c r="I4676" s="30"/>
      <c r="J4676" s="30"/>
      <c r="K4676" s="29"/>
      <c r="L4676" s="29"/>
      <c r="M4676" s="29"/>
      <c r="N4676" s="29"/>
      <c r="O4676" s="29"/>
      <c r="P4676" s="29"/>
      <c r="Q4676" s="29"/>
      <c r="R4676" s="29"/>
      <c r="S4676" s="28"/>
      <c r="T4676" s="211"/>
    </row>
    <row r="4677" spans="1:20" ht="17" outlineLevel="1" x14ac:dyDescent="0.2">
      <c r="A4677" s="38" t="s">
        <v>38</v>
      </c>
      <c r="B4677" s="37" t="s">
        <v>40</v>
      </c>
      <c r="C4677" s="36" t="s">
        <v>41</v>
      </c>
      <c r="D4677" s="35">
        <v>1</v>
      </c>
      <c r="E4677" s="34">
        <f>D4677*H4656</f>
        <v>23</v>
      </c>
      <c r="F4677" s="33" cm="1">
        <f t="array" ref="F4677">IFERROR(_xlfn.XLOOKUP(1,(TabFournisseurs[TYPE]=A4677)*(TabFournisseurs[SUPPLIER2]=B4677)*(TabFournisseurs[REF PRODUCT]=C4677),TabFournisseurs[Cost / per m]),0)</f>
        <v>2</v>
      </c>
      <c r="G4677" s="32">
        <f t="shared" ref="G4677:G4678" si="439">F4677*D4677</f>
        <v>2</v>
      </c>
      <c r="H4677" s="31">
        <f>G4677*H4656</f>
        <v>46</v>
      </c>
      <c r="I4677" s="30"/>
      <c r="J4677" s="30"/>
      <c r="K4677" s="29"/>
      <c r="L4677" s="29"/>
      <c r="M4677" s="29"/>
      <c r="N4677" s="29"/>
      <c r="O4677" s="29"/>
      <c r="P4677" s="29"/>
      <c r="Q4677" s="29"/>
      <c r="R4677" s="29"/>
      <c r="S4677" s="28"/>
      <c r="T4677" s="211"/>
    </row>
    <row r="4678" spans="1:20" ht="18" outlineLevel="1" thickBot="1" x14ac:dyDescent="0.25">
      <c r="A4678" s="27" t="s">
        <v>38</v>
      </c>
      <c r="B4678" s="26" t="s">
        <v>42</v>
      </c>
      <c r="C4678" s="25" t="s">
        <v>43</v>
      </c>
      <c r="D4678" s="24">
        <v>1</v>
      </c>
      <c r="E4678" s="23">
        <f>D4678*H4656</f>
        <v>23</v>
      </c>
      <c r="F4678" s="22" cm="1">
        <f t="array" ref="F4678">IFERROR(_xlfn.XLOOKUP(1,(TabFournisseurs[TYPE]=A4678)*(TabFournisseurs[SUPPLIER2]=B4678)*(TabFournisseurs[REF PRODUCT]=C4678),TabFournisseurs[Cost / per m]),0)</f>
        <v>0.5</v>
      </c>
      <c r="G4678" s="21">
        <f t="shared" si="439"/>
        <v>0.5</v>
      </c>
      <c r="H4678" s="20">
        <f>G4678*H4656</f>
        <v>11.5</v>
      </c>
      <c r="I4678" s="19"/>
      <c r="J4678" s="19"/>
      <c r="K4678" s="18"/>
      <c r="L4678" s="18"/>
      <c r="M4678" s="18"/>
      <c r="N4678" s="18"/>
      <c r="O4678" s="18"/>
      <c r="P4678" s="18"/>
      <c r="Q4678" s="18"/>
      <c r="R4678" s="18"/>
      <c r="S4678" s="17"/>
      <c r="T4678" s="211"/>
    </row>
    <row r="4679" spans="1:20" ht="17" thickBot="1" x14ac:dyDescent="0.25">
      <c r="A4679" s="95"/>
      <c r="B4679" s="95"/>
      <c r="C4679" s="95"/>
      <c r="D4679" s="95"/>
      <c r="E4679" s="95"/>
      <c r="F4679" s="95"/>
      <c r="G4679" s="95"/>
      <c r="H4679" s="95"/>
      <c r="I4679" s="95"/>
      <c r="J4679" s="95"/>
      <c r="K4679" s="95"/>
      <c r="L4679" s="95"/>
      <c r="M4679" s="95"/>
      <c r="N4679" s="95"/>
      <c r="O4679" s="95"/>
      <c r="P4679" s="95"/>
      <c r="Q4679" s="95"/>
      <c r="R4679" s="95"/>
      <c r="S4679" s="95"/>
      <c r="T4679" s="95"/>
    </row>
    <row r="4680" spans="1:20" ht="23" customHeight="1" x14ac:dyDescent="0.2">
      <c r="A4680" s="160" t="s">
        <v>462</v>
      </c>
      <c r="B4680" s="161"/>
      <c r="C4680" s="161"/>
      <c r="D4680" s="161"/>
      <c r="E4680" s="161"/>
      <c r="F4680" s="161"/>
      <c r="G4680" s="162"/>
      <c r="H4680" s="166" t="s">
        <v>274</v>
      </c>
      <c r="I4680" s="167"/>
      <c r="J4680" s="167"/>
      <c r="K4680" s="167"/>
      <c r="L4680" s="167"/>
      <c r="M4680" s="168"/>
      <c r="N4680" s="169" t="s">
        <v>1</v>
      </c>
      <c r="O4680" s="169"/>
      <c r="P4680" s="169"/>
      <c r="Q4680" s="169"/>
      <c r="R4680" s="171"/>
      <c r="S4680" s="173" t="s">
        <v>2</v>
      </c>
      <c r="T4680" s="210"/>
    </row>
    <row r="4681" spans="1:20" ht="23" customHeight="1" thickBot="1" x14ac:dyDescent="0.25">
      <c r="A4681" s="163"/>
      <c r="B4681" s="164"/>
      <c r="C4681" s="164"/>
      <c r="D4681" s="164"/>
      <c r="E4681" s="164"/>
      <c r="F4681" s="164"/>
      <c r="G4681" s="165"/>
      <c r="H4681" s="177"/>
      <c r="I4681" s="178"/>
      <c r="J4681" s="178"/>
      <c r="K4681" s="178"/>
      <c r="L4681" s="178"/>
      <c r="M4681" s="179"/>
      <c r="N4681" s="170"/>
      <c r="O4681" s="170"/>
      <c r="P4681" s="170"/>
      <c r="Q4681" s="170"/>
      <c r="R4681" s="172"/>
      <c r="S4681" s="174"/>
      <c r="T4681" s="210"/>
    </row>
    <row r="4682" spans="1:20" outlineLevel="1" x14ac:dyDescent="0.2">
      <c r="A4682" s="212">
        <v>46163</v>
      </c>
      <c r="B4682" s="181"/>
      <c r="C4682" s="94"/>
      <c r="D4682" s="94"/>
      <c r="E4682" s="94"/>
      <c r="F4682" s="94"/>
      <c r="G4682" s="94"/>
      <c r="H4682" s="94"/>
      <c r="I4682" s="94"/>
      <c r="J4682" s="94"/>
      <c r="K4682" s="94"/>
      <c r="L4682" s="94"/>
      <c r="M4682" s="94"/>
      <c r="N4682" s="94"/>
      <c r="O4682" s="94"/>
      <c r="P4682" s="94"/>
      <c r="Q4682" s="94"/>
      <c r="R4682" s="94"/>
      <c r="S4682" s="93" t="s">
        <v>85</v>
      </c>
      <c r="T4682" s="211"/>
    </row>
    <row r="4683" spans="1:20" ht="17" outlineLevel="1" thickBot="1" x14ac:dyDescent="0.25">
      <c r="A4683" s="92"/>
      <c r="B4683" s="42"/>
      <c r="C4683" s="42"/>
      <c r="D4683" s="42"/>
      <c r="E4683" s="42"/>
      <c r="F4683" s="42"/>
      <c r="G4683" s="42"/>
      <c r="H4683" s="42"/>
      <c r="I4683" s="42"/>
      <c r="J4683" s="42"/>
      <c r="K4683" s="42"/>
      <c r="L4683" s="42"/>
      <c r="M4683" s="42"/>
      <c r="N4683" s="42"/>
      <c r="O4683" s="42"/>
      <c r="P4683" s="42"/>
      <c r="Q4683" s="42"/>
      <c r="R4683" s="42"/>
      <c r="S4683" s="47"/>
      <c r="T4683" s="211"/>
    </row>
    <row r="4684" spans="1:20" ht="17" customHeight="1" outlineLevel="1" thickBot="1" x14ac:dyDescent="0.25">
      <c r="A4684" s="182" t="e" vm="74">
        <v>#VALUE!</v>
      </c>
      <c r="B4684" s="183"/>
      <c r="C4684" s="91" t="s">
        <v>6</v>
      </c>
      <c r="D4684" s="90" t="s">
        <v>7</v>
      </c>
      <c r="E4684" s="106" t="s">
        <v>463</v>
      </c>
      <c r="F4684" s="42"/>
      <c r="G4684" s="42"/>
      <c r="H4684" s="84" t="s">
        <v>8</v>
      </c>
      <c r="I4684" s="88"/>
      <c r="J4684" s="88"/>
      <c r="K4684" s="88"/>
      <c r="L4684" s="88"/>
      <c r="M4684" s="88"/>
      <c r="N4684" s="88"/>
      <c r="O4684" s="88"/>
      <c r="P4684" s="88"/>
      <c r="Q4684" s="88"/>
      <c r="S4684" s="87"/>
      <c r="T4684" s="211"/>
    </row>
    <row r="4685" spans="1:20" ht="16" customHeight="1" outlineLevel="1" x14ac:dyDescent="0.2">
      <c r="A4685" s="184"/>
      <c r="B4685" s="185"/>
      <c r="C4685" s="188"/>
      <c r="D4685" s="86" t="s">
        <v>9</v>
      </c>
      <c r="E4685" s="85" t="s">
        <v>86</v>
      </c>
      <c r="F4685" s="42"/>
      <c r="G4685" s="42"/>
      <c r="H4685" s="84" t="s">
        <v>10</v>
      </c>
      <c r="I4685" s="83"/>
      <c r="J4685" s="83"/>
      <c r="K4685" s="83"/>
      <c r="L4685" s="83"/>
      <c r="M4685" s="83"/>
      <c r="N4685" s="83"/>
      <c r="O4685" s="83"/>
      <c r="P4685" s="83"/>
      <c r="Q4685" s="83"/>
      <c r="R4685" s="191"/>
      <c r="S4685" s="192"/>
      <c r="T4685" s="211"/>
    </row>
    <row r="4686" spans="1:20" ht="16" customHeight="1" outlineLevel="1" x14ac:dyDescent="0.2">
      <c r="A4686" s="184"/>
      <c r="B4686" s="185"/>
      <c r="C4686" s="189"/>
      <c r="D4686" s="63" t="s">
        <v>11</v>
      </c>
      <c r="E4686" s="82" t="s">
        <v>50</v>
      </c>
      <c r="F4686" s="42"/>
      <c r="G4686" s="48"/>
      <c r="H4686" s="81"/>
      <c r="I4686" s="80"/>
      <c r="J4686" s="80"/>
      <c r="K4686" s="80"/>
      <c r="L4686" s="80"/>
      <c r="M4686" s="80"/>
      <c r="N4686" s="80"/>
      <c r="O4686" s="80"/>
      <c r="P4686" s="80"/>
      <c r="Q4686" s="80"/>
      <c r="R4686" s="191"/>
      <c r="S4686" s="192"/>
      <c r="T4686" s="211"/>
    </row>
    <row r="4687" spans="1:20" ht="16" customHeight="1" outlineLevel="1" thickBot="1" x14ac:dyDescent="0.25">
      <c r="A4687" s="184"/>
      <c r="B4687" s="185"/>
      <c r="C4687" s="189"/>
      <c r="D4687" s="63" t="s">
        <v>12</v>
      </c>
      <c r="E4687" s="130"/>
      <c r="F4687" s="42"/>
      <c r="G4687" s="48"/>
      <c r="H4687" s="81"/>
      <c r="I4687" s="80"/>
      <c r="J4687" s="80"/>
      <c r="K4687" s="80"/>
      <c r="L4687" s="80"/>
      <c r="M4687" s="80"/>
      <c r="N4687" s="80"/>
      <c r="O4687" s="80"/>
      <c r="P4687" s="80"/>
      <c r="Q4687" s="80"/>
      <c r="R4687" s="152"/>
      <c r="S4687" s="153"/>
      <c r="T4687" s="211"/>
    </row>
    <row r="4688" spans="1:20" ht="16" customHeight="1" outlineLevel="1" thickBot="1" x14ac:dyDescent="0.25">
      <c r="A4688" s="184"/>
      <c r="B4688" s="185"/>
      <c r="C4688" s="189"/>
      <c r="D4688" s="63" t="s">
        <v>13</v>
      </c>
      <c r="E4688" s="105" t="b">
        <v>0</v>
      </c>
      <c r="F4688" s="42"/>
      <c r="G4688" s="48"/>
      <c r="H4688" s="59" t="s">
        <v>14</v>
      </c>
      <c r="I4688" s="58">
        <v>48</v>
      </c>
      <c r="J4688" s="58">
        <v>50</v>
      </c>
      <c r="K4688" s="58">
        <v>52</v>
      </c>
      <c r="L4688" s="58">
        <v>54</v>
      </c>
      <c r="M4688" s="58">
        <v>56</v>
      </c>
      <c r="N4688" s="58">
        <v>58</v>
      </c>
      <c r="O4688" s="58">
        <v>60</v>
      </c>
      <c r="P4688" s="58">
        <v>62</v>
      </c>
      <c r="Q4688" s="57">
        <v>64</v>
      </c>
      <c r="S4688" s="79"/>
      <c r="T4688" s="211"/>
    </row>
    <row r="4689" spans="1:20" outlineLevel="1" x14ac:dyDescent="0.2">
      <c r="A4689" s="184"/>
      <c r="B4689" s="185"/>
      <c r="C4689" s="189"/>
      <c r="D4689" s="193"/>
      <c r="E4689" s="194"/>
      <c r="F4689" s="42"/>
      <c r="G4689" s="48"/>
      <c r="H4689" s="78">
        <f t="shared" ref="H4689:H4696" si="440">SUM(I4689:Q4689)</f>
        <v>0</v>
      </c>
      <c r="I4689" s="77"/>
      <c r="J4689" s="77"/>
      <c r="K4689" s="77"/>
      <c r="L4689" s="77"/>
      <c r="M4689" s="77"/>
      <c r="N4689" s="77"/>
      <c r="O4689" s="77"/>
      <c r="P4689" s="77"/>
      <c r="Q4689" s="77"/>
      <c r="R4689" s="195" t="s">
        <v>15</v>
      </c>
      <c r="S4689" s="196"/>
      <c r="T4689" s="211"/>
    </row>
    <row r="4690" spans="1:20" ht="16" customHeight="1" outlineLevel="1" x14ac:dyDescent="0.2">
      <c r="A4690" s="184"/>
      <c r="B4690" s="185"/>
      <c r="C4690" s="189"/>
      <c r="D4690" s="63" t="s">
        <v>16</v>
      </c>
      <c r="E4690" s="76" t="s">
        <v>345</v>
      </c>
      <c r="F4690" s="42"/>
      <c r="G4690" s="48"/>
      <c r="H4690" s="73">
        <f t="shared" si="440"/>
        <v>0</v>
      </c>
      <c r="I4690" s="68"/>
      <c r="J4690" s="68"/>
      <c r="K4690" s="68"/>
      <c r="L4690" s="68"/>
      <c r="M4690" s="68"/>
      <c r="N4690" s="68"/>
      <c r="O4690" s="68"/>
      <c r="P4690" s="68"/>
      <c r="Q4690" s="68"/>
      <c r="R4690" s="197"/>
      <c r="S4690" s="192"/>
      <c r="T4690" s="211"/>
    </row>
    <row r="4691" spans="1:20" ht="16" customHeight="1" outlineLevel="1" x14ac:dyDescent="0.2">
      <c r="A4691" s="184"/>
      <c r="B4691" s="185"/>
      <c r="C4691" s="189"/>
      <c r="D4691" s="63" t="s">
        <v>17</v>
      </c>
      <c r="E4691" s="75" t="s">
        <v>346</v>
      </c>
      <c r="F4691" s="42"/>
      <c r="G4691" s="42"/>
      <c r="H4691" s="73">
        <f t="shared" si="440"/>
        <v>0</v>
      </c>
      <c r="I4691" s="68"/>
      <c r="J4691" s="68"/>
      <c r="K4691" s="68"/>
      <c r="L4691" s="68"/>
      <c r="M4691" s="68"/>
      <c r="N4691" s="68"/>
      <c r="O4691" s="68"/>
      <c r="P4691" s="68"/>
      <c r="Q4691" s="68"/>
      <c r="R4691" s="197"/>
      <c r="S4691" s="192"/>
      <c r="T4691" s="211"/>
    </row>
    <row r="4692" spans="1:20" outlineLevel="1" x14ac:dyDescent="0.2">
      <c r="A4692" s="184"/>
      <c r="B4692" s="185"/>
      <c r="C4692" s="189"/>
      <c r="D4692" s="193"/>
      <c r="E4692" s="194"/>
      <c r="F4692" s="42"/>
      <c r="G4692" s="48"/>
      <c r="H4692" s="73">
        <f t="shared" si="440"/>
        <v>0</v>
      </c>
      <c r="I4692" s="68"/>
      <c r="J4692" s="68"/>
      <c r="K4692" s="68"/>
      <c r="L4692" s="68"/>
      <c r="M4692" s="68"/>
      <c r="N4692" s="68"/>
      <c r="O4692" s="68"/>
      <c r="P4692" s="68"/>
      <c r="Q4692" s="68"/>
      <c r="R4692" s="197"/>
      <c r="S4692" s="192"/>
      <c r="T4692" s="211"/>
    </row>
    <row r="4693" spans="1:20" ht="16" customHeight="1" outlineLevel="1" x14ac:dyDescent="0.2">
      <c r="A4693" s="184"/>
      <c r="B4693" s="185"/>
      <c r="C4693" s="189"/>
      <c r="D4693" s="63" t="s">
        <v>18</v>
      </c>
      <c r="E4693" s="76">
        <v>100</v>
      </c>
      <c r="F4693" s="42"/>
      <c r="G4693" s="48"/>
      <c r="H4693" s="73">
        <f t="shared" si="440"/>
        <v>0</v>
      </c>
      <c r="I4693" s="68"/>
      <c r="J4693" s="68"/>
      <c r="K4693" s="68"/>
      <c r="L4693" s="68"/>
      <c r="M4693" s="68"/>
      <c r="N4693" s="68"/>
      <c r="O4693" s="68"/>
      <c r="P4693" s="68"/>
      <c r="Q4693" s="68"/>
      <c r="R4693" s="197"/>
      <c r="S4693" s="192"/>
      <c r="T4693" s="211"/>
    </row>
    <row r="4694" spans="1:20" ht="16" customHeight="1" outlineLevel="1" x14ac:dyDescent="0.2">
      <c r="A4694" s="184"/>
      <c r="B4694" s="185"/>
      <c r="C4694" s="189"/>
      <c r="D4694" s="63" t="s">
        <v>19</v>
      </c>
      <c r="E4694" s="75">
        <f>SUM(G4707:G4721)</f>
        <v>31.895000000000003</v>
      </c>
      <c r="F4694" s="42"/>
      <c r="G4694" s="42"/>
      <c r="H4694" s="73">
        <f t="shared" si="440"/>
        <v>0</v>
      </c>
      <c r="I4694" s="68"/>
      <c r="J4694" s="68"/>
      <c r="K4694" s="68"/>
      <c r="L4694" s="68"/>
      <c r="M4694" s="68"/>
      <c r="N4694" s="68"/>
      <c r="O4694" s="68"/>
      <c r="P4694" s="68"/>
      <c r="Q4694" s="68"/>
      <c r="R4694" s="197"/>
      <c r="S4694" s="192"/>
      <c r="T4694" s="211"/>
    </row>
    <row r="4695" spans="1:20" outlineLevel="1" x14ac:dyDescent="0.2">
      <c r="A4695" s="184"/>
      <c r="B4695" s="185"/>
      <c r="C4695" s="189"/>
      <c r="D4695" s="193"/>
      <c r="E4695" s="194"/>
      <c r="F4695" s="42"/>
      <c r="G4695" s="48"/>
      <c r="H4695" s="73">
        <f t="shared" si="440"/>
        <v>0</v>
      </c>
      <c r="I4695" s="68"/>
      <c r="J4695" s="68"/>
      <c r="K4695" s="68"/>
      <c r="L4695" s="68"/>
      <c r="M4695" s="68"/>
      <c r="N4695" s="68"/>
      <c r="O4695" s="68"/>
      <c r="P4695" s="68"/>
      <c r="Q4695" s="68"/>
      <c r="R4695" s="197"/>
      <c r="S4695" s="192"/>
      <c r="T4695" s="211"/>
    </row>
    <row r="4696" spans="1:20" ht="16" customHeight="1" outlineLevel="1" x14ac:dyDescent="0.2">
      <c r="A4696" s="184"/>
      <c r="B4696" s="185"/>
      <c r="C4696" s="189"/>
      <c r="D4696" s="63" t="s">
        <v>20</v>
      </c>
      <c r="E4696" s="75">
        <f>SUM(E4693:E4694)</f>
        <v>131.89500000000001</v>
      </c>
      <c r="F4696" s="42"/>
      <c r="G4696" s="74"/>
      <c r="H4696" s="73">
        <f t="shared" si="440"/>
        <v>0</v>
      </c>
      <c r="I4696" s="68"/>
      <c r="J4696" s="68"/>
      <c r="K4696" s="68"/>
      <c r="L4696" s="68"/>
      <c r="M4696" s="68"/>
      <c r="N4696" s="68"/>
      <c r="O4696" s="68"/>
      <c r="P4696" s="68"/>
      <c r="Q4696" s="68"/>
      <c r="R4696" s="197"/>
      <c r="S4696" s="192"/>
      <c r="T4696" s="211"/>
    </row>
    <row r="4697" spans="1:20" ht="16" customHeight="1" outlineLevel="1" x14ac:dyDescent="0.2">
      <c r="A4697" s="184"/>
      <c r="B4697" s="185"/>
      <c r="C4697" s="189"/>
      <c r="D4697" s="63" t="s">
        <v>21</v>
      </c>
      <c r="E4697" s="72">
        <f>SUM(E4699/E4696)</f>
        <v>4.0562568709958677</v>
      </c>
      <c r="F4697" s="42"/>
      <c r="G4697" s="71" t="s">
        <v>11</v>
      </c>
      <c r="H4697" s="69">
        <f>H4689</f>
        <v>0</v>
      </c>
      <c r="I4697" s="68"/>
      <c r="J4697" s="68"/>
      <c r="K4697" s="68"/>
      <c r="L4697" s="68"/>
      <c r="M4697" s="68"/>
      <c r="N4697" s="68"/>
      <c r="O4697" s="68"/>
      <c r="P4697" s="68"/>
      <c r="Q4697" s="67"/>
      <c r="R4697" s="197"/>
      <c r="S4697" s="192"/>
      <c r="T4697" s="211"/>
    </row>
    <row r="4698" spans="1:20" ht="17" outlineLevel="1" thickBot="1" x14ac:dyDescent="0.25">
      <c r="A4698" s="184"/>
      <c r="B4698" s="185"/>
      <c r="C4698" s="189"/>
      <c r="D4698" s="193"/>
      <c r="E4698" s="194"/>
      <c r="F4698" s="42"/>
      <c r="G4698" s="70" t="s">
        <v>22</v>
      </c>
      <c r="H4698" s="69">
        <v>0</v>
      </c>
      <c r="I4698" s="68"/>
      <c r="J4698" s="68"/>
      <c r="K4698" s="68"/>
      <c r="L4698" s="68"/>
      <c r="M4698" s="68"/>
      <c r="N4698" s="68"/>
      <c r="O4698" s="68"/>
      <c r="P4698" s="68"/>
      <c r="Q4698" s="67"/>
      <c r="R4698" s="197"/>
      <c r="S4698" s="192"/>
      <c r="T4698" s="211"/>
    </row>
    <row r="4699" spans="1:20" ht="16" customHeight="1" outlineLevel="1" thickBot="1" x14ac:dyDescent="0.25">
      <c r="A4699" s="184"/>
      <c r="B4699" s="185"/>
      <c r="C4699" s="189"/>
      <c r="D4699" s="63" t="s">
        <v>23</v>
      </c>
      <c r="E4699" s="143">
        <v>535</v>
      </c>
      <c r="G4699" s="48"/>
      <c r="H4699" s="65">
        <f>SUM(H4697:H4698)</f>
        <v>0</v>
      </c>
      <c r="I4699" s="64">
        <f t="shared" ref="I4699:Q4699" si="441">SUM(I4689:I4696)</f>
        <v>0</v>
      </c>
      <c r="J4699" s="64">
        <f t="shared" si="441"/>
        <v>0</v>
      </c>
      <c r="K4699" s="64">
        <f t="shared" si="441"/>
        <v>0</v>
      </c>
      <c r="L4699" s="64">
        <f t="shared" si="441"/>
        <v>0</v>
      </c>
      <c r="M4699" s="64">
        <f t="shared" si="441"/>
        <v>0</v>
      </c>
      <c r="N4699" s="64">
        <f t="shared" si="441"/>
        <v>0</v>
      </c>
      <c r="O4699" s="64">
        <f t="shared" si="441"/>
        <v>0</v>
      </c>
      <c r="P4699" s="64">
        <f t="shared" si="441"/>
        <v>0</v>
      </c>
      <c r="Q4699" s="64">
        <f t="shared" si="441"/>
        <v>0</v>
      </c>
      <c r="R4699" s="197"/>
      <c r="S4699" s="192"/>
      <c r="T4699" s="211"/>
    </row>
    <row r="4700" spans="1:20" ht="17" customHeight="1" outlineLevel="1" thickBot="1" x14ac:dyDescent="0.25">
      <c r="A4700" s="184"/>
      <c r="B4700" s="185"/>
      <c r="C4700" s="189"/>
      <c r="D4700" s="63" t="s">
        <v>24</v>
      </c>
      <c r="E4700" s="62">
        <f>SUM(E4699/2.5)</f>
        <v>214</v>
      </c>
      <c r="F4700" s="42"/>
      <c r="G4700" s="61"/>
      <c r="H4700" s="60" t="s">
        <v>14</v>
      </c>
      <c r="I4700" s="59">
        <v>48</v>
      </c>
      <c r="J4700" s="58">
        <v>50</v>
      </c>
      <c r="K4700" s="58">
        <v>52</v>
      </c>
      <c r="L4700" s="58">
        <v>54</v>
      </c>
      <c r="M4700" s="58">
        <v>56</v>
      </c>
      <c r="N4700" s="58">
        <v>58</v>
      </c>
      <c r="O4700" s="58">
        <v>60</v>
      </c>
      <c r="P4700" s="58">
        <v>62</v>
      </c>
      <c r="Q4700" s="57">
        <v>64</v>
      </c>
      <c r="R4700" s="197"/>
      <c r="S4700" s="192"/>
      <c r="T4700" s="211"/>
    </row>
    <row r="4701" spans="1:20" ht="17" outlineLevel="1" thickBot="1" x14ac:dyDescent="0.25">
      <c r="A4701" s="186"/>
      <c r="B4701" s="187"/>
      <c r="C4701" s="190"/>
      <c r="D4701" s="56" t="s">
        <v>25</v>
      </c>
      <c r="E4701" s="55">
        <f>SUM(E4699/2.2)</f>
        <v>243.18181818181816</v>
      </c>
      <c r="F4701" s="42"/>
      <c r="G4701" s="42"/>
      <c r="H4701" s="42"/>
      <c r="I4701" s="42"/>
      <c r="J4701" s="42"/>
      <c r="K4701" s="42"/>
      <c r="L4701" s="42"/>
      <c r="M4701" s="42"/>
      <c r="N4701" s="42"/>
      <c r="O4701" s="42"/>
      <c r="P4701" s="42"/>
      <c r="Q4701" s="42"/>
      <c r="R4701" s="198"/>
      <c r="S4701" s="199"/>
      <c r="T4701" s="211"/>
    </row>
    <row r="4702" spans="1:20" ht="17" outlineLevel="1" thickBot="1" x14ac:dyDescent="0.25">
      <c r="A4702" s="54" t="s">
        <v>26</v>
      </c>
      <c r="B4702" s="53"/>
      <c r="C4702" s="42"/>
      <c r="D4702" s="48"/>
      <c r="E4702" s="112">
        <v>46163</v>
      </c>
      <c r="F4702" s="42"/>
      <c r="S4702" s="28"/>
      <c r="T4702" s="211"/>
    </row>
    <row r="4703" spans="1:20" outlineLevel="1" x14ac:dyDescent="0.2">
      <c r="A4703" s="51" t="s">
        <v>27</v>
      </c>
      <c r="B4703" s="50"/>
      <c r="C4703" s="42"/>
      <c r="D4703" s="48"/>
      <c r="E4703" s="42"/>
      <c r="F4703" s="42"/>
      <c r="R4703" s="42"/>
      <c r="S4703" s="47"/>
      <c r="T4703" s="211"/>
    </row>
    <row r="4704" spans="1:20" outlineLevel="1" x14ac:dyDescent="0.2">
      <c r="A4704" s="49"/>
      <c r="B4704" s="42"/>
      <c r="C4704" s="42"/>
      <c r="D4704" s="48"/>
      <c r="E4704" s="42"/>
      <c r="F4704" s="42"/>
      <c r="G4704" s="42"/>
      <c r="H4704" s="42"/>
      <c r="I4704" s="42"/>
      <c r="J4704" s="42"/>
      <c r="K4704" s="42"/>
      <c r="L4704" s="42"/>
      <c r="M4704" s="42"/>
      <c r="N4704" s="42"/>
      <c r="O4704" s="42"/>
      <c r="P4704" s="42"/>
      <c r="Q4704" s="42"/>
      <c r="R4704" s="42"/>
      <c r="S4704" s="47"/>
      <c r="T4704" s="211"/>
    </row>
    <row r="4705" spans="1:20" ht="17" outlineLevel="1" thickBot="1" x14ac:dyDescent="0.25">
      <c r="A4705" s="49" t="s">
        <v>28</v>
      </c>
      <c r="B4705" s="42"/>
      <c r="C4705" s="42"/>
      <c r="D4705" s="48"/>
      <c r="E4705" s="42"/>
      <c r="F4705" s="42"/>
      <c r="G4705" s="42"/>
      <c r="H4705" s="42"/>
      <c r="I4705" s="42"/>
      <c r="J4705" s="42"/>
      <c r="K4705" s="42"/>
      <c r="L4705" s="42"/>
      <c r="M4705" s="42"/>
      <c r="N4705" s="42"/>
      <c r="O4705" s="42"/>
      <c r="P4705" s="42"/>
      <c r="Q4705" s="42"/>
      <c r="R4705" s="42"/>
      <c r="S4705" s="47"/>
      <c r="T4705" s="211"/>
    </row>
    <row r="4706" spans="1:20" outlineLevel="1" x14ac:dyDescent="0.2">
      <c r="A4706" s="46" t="s">
        <v>29</v>
      </c>
      <c r="B4706" s="45" t="s">
        <v>30</v>
      </c>
      <c r="C4706" s="44" t="s">
        <v>31</v>
      </c>
      <c r="D4706" s="44" t="s">
        <v>32</v>
      </c>
      <c r="E4706" s="44" t="s">
        <v>33</v>
      </c>
      <c r="F4706" s="44" t="s">
        <v>34</v>
      </c>
      <c r="G4706" s="44" t="s">
        <v>35</v>
      </c>
      <c r="H4706" s="43" t="s">
        <v>36</v>
      </c>
      <c r="I4706" s="200" t="s">
        <v>37</v>
      </c>
      <c r="J4706" s="201"/>
      <c r="K4706" s="202"/>
      <c r="L4706" s="202"/>
      <c r="M4706" s="202"/>
      <c r="N4706" s="202"/>
      <c r="O4706" s="202"/>
      <c r="P4706" s="42"/>
      <c r="Q4706" s="42"/>
      <c r="R4706" s="42"/>
      <c r="S4706" s="28"/>
      <c r="T4706" s="211"/>
    </row>
    <row r="4707" spans="1:20" ht="17" outlineLevel="1" x14ac:dyDescent="0.2">
      <c r="A4707" s="38" t="s">
        <v>54</v>
      </c>
      <c r="B4707" s="37" t="s">
        <v>70</v>
      </c>
      <c r="C4707" s="36" t="s">
        <v>303</v>
      </c>
      <c r="D4707" s="35">
        <v>1.85</v>
      </c>
      <c r="E4707" s="41">
        <f>D4707*H4699</f>
        <v>0</v>
      </c>
      <c r="F4707" s="33" cm="1">
        <f t="array" ref="F4707">IFERROR(_xlfn.XLOOKUP(1,(TabFournisseurs[TYPE]=A4707)*(TabFournisseurs[SUPPLIER2]=B4707)*(TabFournisseurs[REF PRODUCT]=C4707),TabFournisseurs[Cost / per m]),0)</f>
        <v>6.7</v>
      </c>
      <c r="G4707" s="96">
        <f>F4707*D4707</f>
        <v>12.395000000000001</v>
      </c>
      <c r="H4707" s="40">
        <f>G4707*H4699</f>
        <v>0</v>
      </c>
      <c r="I4707" s="203"/>
      <c r="J4707" s="201"/>
      <c r="K4707" s="156"/>
      <c r="L4707" s="156"/>
      <c r="M4707" s="156"/>
      <c r="N4707" s="156"/>
      <c r="O4707" s="156"/>
      <c r="P4707" s="156"/>
      <c r="Q4707" s="156"/>
      <c r="R4707" s="156"/>
      <c r="S4707" s="157"/>
      <c r="T4707" s="211"/>
    </row>
    <row r="4708" spans="1:20" outlineLevel="1" x14ac:dyDescent="0.2">
      <c r="A4708" s="38"/>
      <c r="B4708" s="37"/>
      <c r="C4708" s="36"/>
      <c r="D4708" s="35"/>
      <c r="E4708" s="34">
        <f>D4708*H4699</f>
        <v>0</v>
      </c>
      <c r="F4708" s="33" cm="1">
        <f t="array" ref="F4708">IFERROR(_xlfn.XLOOKUP(1,(TabFournisseurs[TYPE]=A4708)*(TabFournisseurs[SUPPLIER2]=B4708)*(TabFournisseurs[REF PRODUCT]=C4708),TabFournisseurs[Cost / per m]),0)</f>
        <v>0</v>
      </c>
      <c r="G4708" s="32">
        <f t="shared" ref="G4708:G4719" si="442">F4708*D4708</f>
        <v>0</v>
      </c>
      <c r="H4708" s="31">
        <f>G4708*H4699</f>
        <v>0</v>
      </c>
      <c r="I4708" s="39"/>
      <c r="J4708" s="39"/>
      <c r="K4708" s="156"/>
      <c r="L4708" s="156"/>
      <c r="M4708" s="156"/>
      <c r="N4708" s="156"/>
      <c r="O4708" s="156"/>
      <c r="P4708" s="156"/>
      <c r="Q4708" s="156"/>
      <c r="R4708" s="156"/>
      <c r="S4708" s="157"/>
      <c r="T4708" s="211"/>
    </row>
    <row r="4709" spans="1:20" outlineLevel="1" x14ac:dyDescent="0.2">
      <c r="A4709" s="38"/>
      <c r="B4709" s="37"/>
      <c r="C4709" s="36"/>
      <c r="D4709" s="35"/>
      <c r="E4709" s="34">
        <f>D4709*H4699</f>
        <v>0</v>
      </c>
      <c r="F4709" s="33" cm="1">
        <f t="array" ref="F4709">IFERROR(_xlfn.XLOOKUP(1,(TabFournisseurs[TYPE]=A4709)*(TabFournisseurs[SUPPLIER2]=B4709)*(TabFournisseurs[REF PRODUCT]=C4709),TabFournisseurs[Cost / per m]),0)</f>
        <v>0</v>
      </c>
      <c r="G4709" s="32">
        <f t="shared" si="442"/>
        <v>0</v>
      </c>
      <c r="H4709" s="31">
        <f>G4709*H4699</f>
        <v>0</v>
      </c>
      <c r="I4709" s="39"/>
      <c r="J4709" s="39"/>
      <c r="K4709" s="156"/>
      <c r="L4709" s="156"/>
      <c r="M4709" s="156"/>
      <c r="N4709" s="156"/>
      <c r="O4709" s="156"/>
      <c r="P4709" s="156"/>
      <c r="Q4709" s="156"/>
      <c r="R4709" s="156"/>
      <c r="S4709" s="157"/>
      <c r="T4709" s="211"/>
    </row>
    <row r="4710" spans="1:20" outlineLevel="1" x14ac:dyDescent="0.2">
      <c r="A4710" s="38"/>
      <c r="B4710" s="37"/>
      <c r="C4710" s="36"/>
      <c r="D4710" s="35"/>
      <c r="E4710" s="34">
        <f>D4710*H4699</f>
        <v>0</v>
      </c>
      <c r="F4710" s="33" cm="1">
        <f t="array" ref="F4710">IFERROR(_xlfn.XLOOKUP(1,(TabFournisseurs[TYPE]=A4710)*(TabFournisseurs[SUPPLIER2]=B4710)*(TabFournisseurs[REF PRODUCT]=C4710),TabFournisseurs[Cost / per m]),0)</f>
        <v>0</v>
      </c>
      <c r="G4710" s="32">
        <f t="shared" si="442"/>
        <v>0</v>
      </c>
      <c r="H4710" s="31">
        <f>G4710*H4699</f>
        <v>0</v>
      </c>
      <c r="I4710" s="30"/>
      <c r="J4710" s="30"/>
      <c r="K4710" s="156"/>
      <c r="L4710" s="156"/>
      <c r="M4710" s="156"/>
      <c r="N4710" s="156"/>
      <c r="O4710" s="156"/>
      <c r="P4710" s="156"/>
      <c r="Q4710" s="156"/>
      <c r="R4710" s="156"/>
      <c r="S4710" s="157"/>
      <c r="T4710" s="211"/>
    </row>
    <row r="4711" spans="1:20" outlineLevel="1" x14ac:dyDescent="0.2">
      <c r="A4711" s="38"/>
      <c r="B4711" s="37"/>
      <c r="C4711" s="36"/>
      <c r="D4711" s="35"/>
      <c r="E4711" s="34">
        <f>D4711*H4699</f>
        <v>0</v>
      </c>
      <c r="F4711" s="33" cm="1">
        <f t="array" ref="F4711">IFERROR(_xlfn.XLOOKUP(1,(TabFournisseurs[TYPE]=A4711)*(TabFournisseurs[SUPPLIER2]=B4711)*(TabFournisseurs[REF PRODUCT]=C4711),TabFournisseurs[Cost / per m]),0)</f>
        <v>0</v>
      </c>
      <c r="G4711" s="32">
        <f t="shared" si="442"/>
        <v>0</v>
      </c>
      <c r="H4711" s="31">
        <f>G4711*H4699</f>
        <v>0</v>
      </c>
      <c r="I4711" s="30"/>
      <c r="J4711" s="30"/>
      <c r="K4711" s="29"/>
      <c r="L4711" s="29"/>
      <c r="M4711" s="29"/>
      <c r="N4711" s="29"/>
      <c r="O4711" s="29"/>
      <c r="P4711" s="29"/>
      <c r="Q4711" s="29"/>
      <c r="R4711" s="29"/>
      <c r="S4711" s="28"/>
      <c r="T4711" s="211"/>
    </row>
    <row r="4712" spans="1:20" outlineLevel="1" x14ac:dyDescent="0.2">
      <c r="A4712" s="38"/>
      <c r="B4712" s="37"/>
      <c r="C4712" s="36"/>
      <c r="D4712" s="35"/>
      <c r="E4712" s="34">
        <f>D4712*H4699</f>
        <v>0</v>
      </c>
      <c r="F4712" s="33" cm="1">
        <f t="array" ref="F4712">IFERROR(_xlfn.XLOOKUP(1,(TabFournisseurs[TYPE]=A4712)*(TabFournisseurs[SUPPLIER2]=B4712)*(TabFournisseurs[REF PRODUCT]=C4712),TabFournisseurs[Cost / per m]),0)</f>
        <v>0</v>
      </c>
      <c r="G4712" s="32">
        <f t="shared" si="442"/>
        <v>0</v>
      </c>
      <c r="H4712" s="31">
        <f>G4712*H4699</f>
        <v>0</v>
      </c>
      <c r="I4712" s="158"/>
      <c r="J4712" s="159"/>
      <c r="K4712" s="29"/>
      <c r="L4712" s="29"/>
      <c r="M4712" s="29"/>
      <c r="N4712" s="29"/>
      <c r="O4712" s="29"/>
      <c r="P4712" s="29"/>
      <c r="Q4712" s="29"/>
      <c r="R4712" s="29"/>
      <c r="S4712" s="28"/>
      <c r="T4712" s="211"/>
    </row>
    <row r="4713" spans="1:20" outlineLevel="1" x14ac:dyDescent="0.2">
      <c r="A4713" s="38"/>
      <c r="B4713" s="37"/>
      <c r="C4713" s="36"/>
      <c r="D4713" s="35"/>
      <c r="E4713" s="34">
        <f>D4713*H4699</f>
        <v>0</v>
      </c>
      <c r="F4713" s="33" cm="1">
        <f t="array" ref="F4713">IFERROR(_xlfn.XLOOKUP(1,(TabFournisseurs[TYPE]=A4713)*(TabFournisseurs[SUPPLIER2]=B4713)*(TabFournisseurs[REF PRODUCT]=C4713),TabFournisseurs[Cost / per m]),0)</f>
        <v>0</v>
      </c>
      <c r="G4713" s="32">
        <f t="shared" si="442"/>
        <v>0</v>
      </c>
      <c r="H4713" s="31">
        <f>G4713*H4699</f>
        <v>0</v>
      </c>
      <c r="I4713" s="30"/>
      <c r="J4713" s="30"/>
      <c r="K4713" s="29"/>
      <c r="L4713" s="29"/>
      <c r="M4713" s="29"/>
      <c r="N4713" s="29"/>
      <c r="O4713" s="29"/>
      <c r="P4713" s="29"/>
      <c r="Q4713" s="29"/>
      <c r="R4713" s="29"/>
      <c r="S4713" s="28"/>
      <c r="T4713" s="211"/>
    </row>
    <row r="4714" spans="1:20" outlineLevel="1" x14ac:dyDescent="0.2">
      <c r="A4714" s="38"/>
      <c r="B4714" s="37"/>
      <c r="C4714" s="36"/>
      <c r="D4714" s="35"/>
      <c r="E4714" s="34">
        <f>D4714*H4699</f>
        <v>0</v>
      </c>
      <c r="F4714" s="33" cm="1">
        <f t="array" ref="F4714">IFERROR(_xlfn.XLOOKUP(1,(TabFournisseurs[TYPE]=A4714)*(TabFournisseurs[SUPPLIER2]=B4714)*(TabFournisseurs[REF PRODUCT]=C4714),TabFournisseurs[Cost / per m]),0)</f>
        <v>0</v>
      </c>
      <c r="G4714" s="32">
        <f t="shared" si="442"/>
        <v>0</v>
      </c>
      <c r="H4714" s="31">
        <f>G4714*H4699</f>
        <v>0</v>
      </c>
      <c r="I4714" s="30"/>
      <c r="J4714" s="30"/>
      <c r="K4714" s="29"/>
      <c r="L4714" s="29"/>
      <c r="M4714" s="29"/>
      <c r="N4714" s="29"/>
      <c r="O4714" s="29"/>
      <c r="P4714" s="29"/>
      <c r="Q4714" s="29"/>
      <c r="R4714" s="29"/>
      <c r="S4714" s="28"/>
      <c r="T4714" s="211"/>
    </row>
    <row r="4715" spans="1:20" outlineLevel="1" x14ac:dyDescent="0.2">
      <c r="A4715" s="38"/>
      <c r="B4715" s="37"/>
      <c r="C4715" s="36"/>
      <c r="D4715" s="35"/>
      <c r="E4715" s="34">
        <f>D4715*H4699</f>
        <v>0</v>
      </c>
      <c r="F4715" s="33" cm="1">
        <f t="array" ref="F4715">IFERROR(_xlfn.XLOOKUP(1,(TabFournisseurs[TYPE]=A4715)*(TabFournisseurs[SUPPLIER2]=B4715)*(TabFournisseurs[REF PRODUCT]=C4715),TabFournisseurs[Cost / per m]),0)</f>
        <v>0</v>
      </c>
      <c r="G4715" s="32">
        <f t="shared" si="442"/>
        <v>0</v>
      </c>
      <c r="H4715" s="31">
        <f>G4715*H4699</f>
        <v>0</v>
      </c>
      <c r="I4715" s="30"/>
      <c r="J4715" s="30"/>
      <c r="K4715" s="29"/>
      <c r="L4715" s="29"/>
      <c r="M4715" s="29"/>
      <c r="N4715" s="29"/>
      <c r="O4715" s="29"/>
      <c r="P4715" s="29"/>
      <c r="Q4715" s="29"/>
      <c r="R4715" s="29"/>
      <c r="S4715" s="28"/>
      <c r="T4715" s="211"/>
    </row>
    <row r="4716" spans="1:20" outlineLevel="1" x14ac:dyDescent="0.2">
      <c r="A4716" s="38"/>
      <c r="B4716" s="37"/>
      <c r="C4716" s="36"/>
      <c r="D4716" s="35"/>
      <c r="E4716" s="34">
        <f>D4716*H4699</f>
        <v>0</v>
      </c>
      <c r="F4716" s="33" cm="1">
        <f t="array" ref="F4716">IFERROR(_xlfn.XLOOKUP(1,(TabFournisseurs[TYPE]=A4716)*(TabFournisseurs[SUPPLIER2]=B4716)*(TabFournisseurs[REF PRODUCT]=C4716),TabFournisseurs[Cost / per m]),0)</f>
        <v>0</v>
      </c>
      <c r="G4716" s="32">
        <f t="shared" si="442"/>
        <v>0</v>
      </c>
      <c r="H4716" s="31">
        <f>G4716*H4699</f>
        <v>0</v>
      </c>
      <c r="I4716" s="30"/>
      <c r="J4716" s="30"/>
      <c r="K4716" s="29"/>
      <c r="L4716" s="29"/>
      <c r="M4716" s="29"/>
      <c r="N4716" s="29"/>
      <c r="O4716" s="29"/>
      <c r="P4716" s="29"/>
      <c r="Q4716" s="29"/>
      <c r="R4716" s="29"/>
      <c r="S4716" s="28"/>
      <c r="T4716" s="211"/>
    </row>
    <row r="4717" spans="1:20" outlineLevel="1" x14ac:dyDescent="0.2">
      <c r="A4717" s="38"/>
      <c r="B4717" s="37"/>
      <c r="C4717" s="36"/>
      <c r="D4717" s="35"/>
      <c r="E4717" s="34">
        <f>D4717*H4699</f>
        <v>0</v>
      </c>
      <c r="F4717" s="33" cm="1">
        <f t="array" ref="F4717">IFERROR(_xlfn.XLOOKUP(1,(TabFournisseurs[TYPE]=A4717)*(TabFournisseurs[SUPPLIER2]=B4717)*(TabFournisseurs[REF PRODUCT]=C4717),TabFournisseurs[Cost / per m]),0)</f>
        <v>0</v>
      </c>
      <c r="G4717" s="32">
        <f t="shared" si="442"/>
        <v>0</v>
      </c>
      <c r="H4717" s="31">
        <f>G4717*H4699</f>
        <v>0</v>
      </c>
      <c r="I4717" s="30"/>
      <c r="J4717" s="30"/>
      <c r="K4717" s="29"/>
      <c r="L4717" s="29"/>
      <c r="M4717" s="29"/>
      <c r="N4717" s="29"/>
      <c r="O4717" s="29"/>
      <c r="P4717" s="29"/>
      <c r="Q4717" s="29"/>
      <c r="R4717" s="29"/>
      <c r="S4717" s="28"/>
      <c r="T4717" s="211"/>
    </row>
    <row r="4718" spans="1:20" outlineLevel="1" x14ac:dyDescent="0.2">
      <c r="A4718" s="38"/>
      <c r="B4718" s="37"/>
      <c r="C4718" s="36"/>
      <c r="D4718" s="35">
        <v>1</v>
      </c>
      <c r="E4718" s="34">
        <f>D4718*H4699</f>
        <v>0</v>
      </c>
      <c r="F4718" s="33">
        <v>15</v>
      </c>
      <c r="G4718" s="32">
        <f t="shared" si="442"/>
        <v>15</v>
      </c>
      <c r="H4718" s="31">
        <f>G4718*H4699</f>
        <v>0</v>
      </c>
      <c r="I4718" s="30"/>
      <c r="J4718" s="30"/>
      <c r="K4718" s="29"/>
      <c r="L4718" s="29"/>
      <c r="M4718" s="29"/>
      <c r="N4718" s="29"/>
      <c r="O4718" s="29"/>
      <c r="P4718" s="29"/>
      <c r="Q4718" s="29"/>
      <c r="R4718" s="29"/>
      <c r="S4718" s="28"/>
      <c r="T4718" s="211"/>
    </row>
    <row r="4719" spans="1:20" ht="17" outlineLevel="1" x14ac:dyDescent="0.2">
      <c r="A4719" s="38" t="s">
        <v>38</v>
      </c>
      <c r="B4719" s="37" t="s">
        <v>39</v>
      </c>
      <c r="C4719" s="36" t="s">
        <v>102</v>
      </c>
      <c r="D4719" s="35">
        <v>1</v>
      </c>
      <c r="E4719" s="34">
        <f>D4719*H4699</f>
        <v>0</v>
      </c>
      <c r="F4719" s="33" cm="1">
        <f t="array" ref="F4719">IFERROR(_xlfn.XLOOKUP(1,(TabFournisseurs[TYPE]=A4719)*(TabFournisseurs[SUPPLIER2]=B4719)*(TabFournisseurs[REF PRODUCT]=C4719),TabFournisseurs[Cost / per m]),0)</f>
        <v>2</v>
      </c>
      <c r="G4719" s="32">
        <f t="shared" si="442"/>
        <v>2</v>
      </c>
      <c r="H4719" s="31">
        <f>G4719*H4699</f>
        <v>0</v>
      </c>
      <c r="I4719" s="30"/>
      <c r="J4719" s="30"/>
      <c r="K4719" s="29"/>
      <c r="L4719" s="29"/>
      <c r="M4719" s="29"/>
      <c r="N4719" s="29"/>
      <c r="O4719" s="29"/>
      <c r="P4719" s="29"/>
      <c r="Q4719" s="29"/>
      <c r="R4719" s="29"/>
      <c r="S4719" s="28"/>
      <c r="T4719" s="211"/>
    </row>
    <row r="4720" spans="1:20" ht="17" outlineLevel="1" x14ac:dyDescent="0.2">
      <c r="A4720" s="38" t="s">
        <v>38</v>
      </c>
      <c r="B4720" s="37" t="s">
        <v>40</v>
      </c>
      <c r="C4720" s="36" t="s">
        <v>41</v>
      </c>
      <c r="D4720" s="35">
        <v>1</v>
      </c>
      <c r="E4720" s="34">
        <f>D4720*H4699</f>
        <v>0</v>
      </c>
      <c r="F4720" s="33" cm="1">
        <f t="array" ref="F4720">IFERROR(_xlfn.XLOOKUP(1,(TabFournisseurs[TYPE]=A4720)*(TabFournisseurs[SUPPLIER2]=B4720)*(TabFournisseurs[REF PRODUCT]=C4720),TabFournisseurs[Cost / per m]),0)</f>
        <v>2</v>
      </c>
      <c r="G4720" s="32">
        <f t="shared" ref="G4720:G4721" si="443">F4720*D4720</f>
        <v>2</v>
      </c>
      <c r="H4720" s="31">
        <f>G4720*H4699</f>
        <v>0</v>
      </c>
      <c r="I4720" s="30"/>
      <c r="J4720" s="30"/>
      <c r="K4720" s="29"/>
      <c r="L4720" s="29"/>
      <c r="M4720" s="29"/>
      <c r="N4720" s="29"/>
      <c r="O4720" s="29"/>
      <c r="P4720" s="29"/>
      <c r="Q4720" s="29"/>
      <c r="R4720" s="29"/>
      <c r="S4720" s="28"/>
      <c r="T4720" s="211"/>
    </row>
    <row r="4721" spans="1:20" ht="18" outlineLevel="1" thickBot="1" x14ac:dyDescent="0.25">
      <c r="A4721" s="27" t="s">
        <v>38</v>
      </c>
      <c r="B4721" s="26" t="s">
        <v>42</v>
      </c>
      <c r="C4721" s="25" t="s">
        <v>43</v>
      </c>
      <c r="D4721" s="24">
        <v>1</v>
      </c>
      <c r="E4721" s="23">
        <f>D4721*H4699</f>
        <v>0</v>
      </c>
      <c r="F4721" s="22" cm="1">
        <f t="array" ref="F4721">IFERROR(_xlfn.XLOOKUP(1,(TabFournisseurs[TYPE]=A4721)*(TabFournisseurs[SUPPLIER2]=B4721)*(TabFournisseurs[REF PRODUCT]=C4721),TabFournisseurs[Cost / per m]),0)</f>
        <v>0.5</v>
      </c>
      <c r="G4721" s="21">
        <f t="shared" si="443"/>
        <v>0.5</v>
      </c>
      <c r="H4721" s="20">
        <f>G4721*H4699</f>
        <v>0</v>
      </c>
      <c r="I4721" s="19"/>
      <c r="J4721" s="19"/>
      <c r="K4721" s="18"/>
      <c r="L4721" s="18"/>
      <c r="M4721" s="18"/>
      <c r="N4721" s="18"/>
      <c r="O4721" s="18"/>
      <c r="P4721" s="18"/>
      <c r="Q4721" s="18"/>
      <c r="R4721" s="18"/>
      <c r="S4721" s="17"/>
      <c r="T4721" s="211"/>
    </row>
    <row r="4722" spans="1:20" ht="17" thickBot="1" x14ac:dyDescent="0.25">
      <c r="A4722" s="95"/>
      <c r="B4722" s="95"/>
      <c r="C4722" s="95"/>
      <c r="D4722" s="95"/>
      <c r="E4722" s="95"/>
      <c r="F4722" s="95"/>
      <c r="G4722" s="95"/>
      <c r="H4722" s="95"/>
      <c r="I4722" s="95"/>
      <c r="J4722" s="95"/>
      <c r="K4722" s="95"/>
      <c r="L4722" s="95"/>
      <c r="M4722" s="95"/>
      <c r="N4722" s="95"/>
      <c r="O4722" s="95"/>
      <c r="P4722" s="95"/>
      <c r="Q4722" s="95"/>
      <c r="R4722" s="95"/>
      <c r="S4722" s="95"/>
      <c r="T4722" s="95"/>
    </row>
    <row r="4723" spans="1:20" ht="23" customHeight="1" x14ac:dyDescent="0.2">
      <c r="A4723" s="247" t="s">
        <v>464</v>
      </c>
      <c r="B4723" s="248"/>
      <c r="C4723" s="248"/>
      <c r="D4723" s="248"/>
      <c r="E4723" s="248"/>
      <c r="F4723" s="248"/>
      <c r="G4723" s="249"/>
      <c r="H4723" s="219"/>
      <c r="I4723" s="220"/>
      <c r="J4723" s="220"/>
      <c r="K4723" s="220"/>
      <c r="L4723" s="220"/>
      <c r="M4723" s="221"/>
      <c r="N4723" s="222" t="s">
        <v>1</v>
      </c>
      <c r="O4723" s="222"/>
      <c r="P4723" s="222"/>
      <c r="Q4723" s="222"/>
      <c r="R4723" s="224"/>
      <c r="S4723" s="226" t="s">
        <v>2</v>
      </c>
      <c r="T4723" s="210"/>
    </row>
    <row r="4724" spans="1:20" ht="23" customHeight="1" x14ac:dyDescent="0.2">
      <c r="A4724" s="250"/>
      <c r="B4724" s="251"/>
      <c r="C4724" s="251"/>
      <c r="D4724" s="251"/>
      <c r="E4724" s="251"/>
      <c r="F4724" s="251"/>
      <c r="G4724" s="252"/>
      <c r="H4724" s="228"/>
      <c r="I4724" s="229"/>
      <c r="J4724" s="229"/>
      <c r="K4724" s="229"/>
      <c r="L4724" s="229"/>
      <c r="M4724" s="230"/>
      <c r="N4724" s="223"/>
      <c r="O4724" s="223"/>
      <c r="P4724" s="223"/>
      <c r="Q4724" s="223"/>
      <c r="R4724" s="225"/>
      <c r="S4724" s="227"/>
      <c r="T4724" s="210"/>
    </row>
    <row r="4725" spans="1:20" hidden="1" outlineLevel="1" x14ac:dyDescent="0.2">
      <c r="A4725" s="180" t="s">
        <v>3</v>
      </c>
      <c r="B4725" s="181"/>
      <c r="C4725" s="94"/>
      <c r="D4725" s="94"/>
      <c r="E4725" s="94"/>
      <c r="F4725" s="94"/>
      <c r="G4725" s="94"/>
      <c r="H4725" s="94"/>
      <c r="I4725" s="94"/>
      <c r="J4725" s="94"/>
      <c r="K4725" s="94"/>
      <c r="L4725" s="94"/>
      <c r="M4725" s="94"/>
      <c r="N4725" s="94"/>
      <c r="O4725" s="94"/>
      <c r="P4725" s="94"/>
      <c r="Q4725" s="94"/>
      <c r="R4725" s="94"/>
      <c r="S4725" s="93" t="s">
        <v>95</v>
      </c>
      <c r="T4725" s="211"/>
    </row>
    <row r="4726" spans="1:20" ht="17" hidden="1" outlineLevel="1" thickBot="1" x14ac:dyDescent="0.25">
      <c r="A4726" s="92"/>
      <c r="B4726" s="42"/>
      <c r="C4726" s="42"/>
      <c r="D4726" s="42"/>
      <c r="E4726" s="42"/>
      <c r="F4726" s="42"/>
      <c r="G4726" s="42"/>
      <c r="H4726" s="42"/>
      <c r="I4726" s="42"/>
      <c r="J4726" s="42"/>
      <c r="K4726" s="42"/>
      <c r="L4726" s="42"/>
      <c r="M4726" s="42"/>
      <c r="N4726" s="42"/>
      <c r="O4726" s="42"/>
      <c r="P4726" s="42"/>
      <c r="Q4726" s="42"/>
      <c r="R4726" s="42"/>
      <c r="S4726" s="47"/>
      <c r="T4726" s="211"/>
    </row>
    <row r="4727" spans="1:20" ht="17" hidden="1" customHeight="1" outlineLevel="1" thickBot="1" x14ac:dyDescent="0.25">
      <c r="A4727" s="182" t="s">
        <v>5</v>
      </c>
      <c r="B4727" s="183"/>
      <c r="C4727" s="91" t="s">
        <v>6</v>
      </c>
      <c r="D4727" s="90" t="s">
        <v>7</v>
      </c>
      <c r="E4727" s="106" t="s">
        <v>465</v>
      </c>
      <c r="F4727" s="42"/>
      <c r="G4727" s="42"/>
      <c r="H4727" s="84" t="s">
        <v>8</v>
      </c>
      <c r="I4727" s="88"/>
      <c r="J4727" s="88"/>
      <c r="K4727" s="88"/>
      <c r="L4727" s="88"/>
      <c r="M4727" s="88"/>
      <c r="N4727" s="88"/>
      <c r="O4727" s="88"/>
      <c r="P4727" s="88"/>
      <c r="Q4727" s="88"/>
      <c r="S4727" s="87"/>
      <c r="T4727" s="211"/>
    </row>
    <row r="4728" spans="1:20" ht="16" hidden="1" customHeight="1" outlineLevel="1" x14ac:dyDescent="0.2">
      <c r="A4728" s="184"/>
      <c r="B4728" s="185"/>
      <c r="C4728" s="188"/>
      <c r="D4728" s="86" t="s">
        <v>9</v>
      </c>
      <c r="E4728" s="85" t="s">
        <v>86</v>
      </c>
      <c r="F4728" s="42"/>
      <c r="G4728" s="42"/>
      <c r="H4728" s="84" t="s">
        <v>10</v>
      </c>
      <c r="I4728" s="83"/>
      <c r="J4728" s="83"/>
      <c r="K4728" s="83"/>
      <c r="L4728" s="83"/>
      <c r="M4728" s="83"/>
      <c r="N4728" s="83"/>
      <c r="O4728" s="83"/>
      <c r="P4728" s="83"/>
      <c r="Q4728" s="83"/>
      <c r="R4728" s="191"/>
      <c r="S4728" s="192"/>
      <c r="T4728" s="211"/>
    </row>
    <row r="4729" spans="1:20" ht="16" hidden="1" customHeight="1" outlineLevel="1" x14ac:dyDescent="0.2">
      <c r="A4729" s="184"/>
      <c r="B4729" s="185"/>
      <c r="C4729" s="189"/>
      <c r="D4729" s="63" t="s">
        <v>11</v>
      </c>
      <c r="E4729" s="82" t="s">
        <v>50</v>
      </c>
      <c r="F4729" s="42"/>
      <c r="G4729" s="48"/>
      <c r="H4729" s="81"/>
      <c r="I4729" s="80"/>
      <c r="J4729" s="80"/>
      <c r="K4729" s="80"/>
      <c r="L4729" s="80"/>
      <c r="M4729" s="80"/>
      <c r="N4729" s="80"/>
      <c r="O4729" s="80"/>
      <c r="P4729" s="80"/>
      <c r="Q4729" s="80"/>
      <c r="R4729" s="191"/>
      <c r="S4729" s="192"/>
      <c r="T4729" s="211"/>
    </row>
    <row r="4730" spans="1:20" ht="16" hidden="1" customHeight="1" outlineLevel="1" thickBot="1" x14ac:dyDescent="0.25">
      <c r="A4730" s="184"/>
      <c r="B4730" s="185"/>
      <c r="C4730" s="189"/>
      <c r="D4730" s="63" t="s">
        <v>12</v>
      </c>
      <c r="E4730" s="130"/>
      <c r="F4730" s="42"/>
      <c r="G4730" s="48"/>
      <c r="H4730" s="81"/>
      <c r="I4730" s="80"/>
      <c r="J4730" s="80"/>
      <c r="K4730" s="80"/>
      <c r="L4730" s="80"/>
      <c r="M4730" s="80"/>
      <c r="N4730" s="80"/>
      <c r="O4730" s="80"/>
      <c r="P4730" s="80"/>
      <c r="Q4730" s="80"/>
      <c r="R4730" s="152"/>
      <c r="S4730" s="153"/>
      <c r="T4730" s="211"/>
    </row>
    <row r="4731" spans="1:20" ht="16" hidden="1" customHeight="1" outlineLevel="1" thickBot="1" x14ac:dyDescent="0.25">
      <c r="A4731" s="184"/>
      <c r="B4731" s="185"/>
      <c r="C4731" s="189"/>
      <c r="D4731" s="63" t="s">
        <v>13</v>
      </c>
      <c r="E4731" s="105" t="b">
        <v>0</v>
      </c>
      <c r="F4731" s="42"/>
      <c r="G4731" s="48"/>
      <c r="H4731" s="59" t="s">
        <v>14</v>
      </c>
      <c r="I4731" s="58">
        <v>48</v>
      </c>
      <c r="J4731" s="58">
        <v>50</v>
      </c>
      <c r="K4731" s="58">
        <v>52</v>
      </c>
      <c r="L4731" s="58">
        <v>54</v>
      </c>
      <c r="M4731" s="58">
        <v>56</v>
      </c>
      <c r="N4731" s="58">
        <v>58</v>
      </c>
      <c r="O4731" s="58">
        <v>60</v>
      </c>
      <c r="P4731" s="58">
        <v>62</v>
      </c>
      <c r="Q4731" s="57">
        <v>64</v>
      </c>
      <c r="S4731" s="79"/>
      <c r="T4731" s="211"/>
    </row>
    <row r="4732" spans="1:20" hidden="1" outlineLevel="1" x14ac:dyDescent="0.2">
      <c r="A4732" s="184"/>
      <c r="B4732" s="185"/>
      <c r="C4732" s="189"/>
      <c r="D4732" s="193"/>
      <c r="E4732" s="194"/>
      <c r="F4732" s="42"/>
      <c r="G4732" s="48"/>
      <c r="H4732" s="78">
        <f t="shared" ref="H4732:H4739" si="444">SUM(I4732:Q4732)</f>
        <v>0</v>
      </c>
      <c r="I4732" s="77"/>
      <c r="J4732" s="77"/>
      <c r="K4732" s="77"/>
      <c r="L4732" s="77"/>
      <c r="M4732" s="77"/>
      <c r="N4732" s="77"/>
      <c r="O4732" s="77"/>
      <c r="P4732" s="77"/>
      <c r="Q4732" s="77"/>
      <c r="R4732" s="195" t="s">
        <v>15</v>
      </c>
      <c r="S4732" s="196"/>
      <c r="T4732" s="211"/>
    </row>
    <row r="4733" spans="1:20" ht="16" hidden="1" customHeight="1" outlineLevel="1" x14ac:dyDescent="0.2">
      <c r="A4733" s="184"/>
      <c r="B4733" s="185"/>
      <c r="C4733" s="189"/>
      <c r="D4733" s="63" t="s">
        <v>16</v>
      </c>
      <c r="E4733" s="76" t="s">
        <v>345</v>
      </c>
      <c r="F4733" s="42"/>
      <c r="G4733" s="48"/>
      <c r="H4733" s="73">
        <f t="shared" si="444"/>
        <v>0</v>
      </c>
      <c r="I4733" s="68"/>
      <c r="J4733" s="68"/>
      <c r="K4733" s="68"/>
      <c r="L4733" s="68"/>
      <c r="M4733" s="68"/>
      <c r="N4733" s="68"/>
      <c r="O4733" s="68"/>
      <c r="P4733" s="68"/>
      <c r="Q4733" s="68"/>
      <c r="R4733" s="197"/>
      <c r="S4733" s="192"/>
      <c r="T4733" s="211"/>
    </row>
    <row r="4734" spans="1:20" ht="16" hidden="1" customHeight="1" outlineLevel="1" x14ac:dyDescent="0.2">
      <c r="A4734" s="184"/>
      <c r="B4734" s="185"/>
      <c r="C4734" s="189"/>
      <c r="D4734" s="63" t="s">
        <v>17</v>
      </c>
      <c r="E4734" s="75" t="s">
        <v>346</v>
      </c>
      <c r="F4734" s="42"/>
      <c r="G4734" s="42"/>
      <c r="H4734" s="73">
        <f t="shared" si="444"/>
        <v>0</v>
      </c>
      <c r="I4734" s="68"/>
      <c r="J4734" s="68"/>
      <c r="K4734" s="68"/>
      <c r="L4734" s="68"/>
      <c r="M4734" s="68"/>
      <c r="N4734" s="68"/>
      <c r="O4734" s="68"/>
      <c r="P4734" s="68"/>
      <c r="Q4734" s="68"/>
      <c r="R4734" s="197"/>
      <c r="S4734" s="192"/>
      <c r="T4734" s="211"/>
    </row>
    <row r="4735" spans="1:20" hidden="1" outlineLevel="1" x14ac:dyDescent="0.2">
      <c r="A4735" s="184"/>
      <c r="B4735" s="185"/>
      <c r="C4735" s="189"/>
      <c r="D4735" s="193"/>
      <c r="E4735" s="194"/>
      <c r="F4735" s="42"/>
      <c r="G4735" s="48"/>
      <c r="H4735" s="73">
        <f t="shared" si="444"/>
        <v>0</v>
      </c>
      <c r="I4735" s="68"/>
      <c r="J4735" s="68"/>
      <c r="K4735" s="68"/>
      <c r="L4735" s="68"/>
      <c r="M4735" s="68"/>
      <c r="N4735" s="68"/>
      <c r="O4735" s="68"/>
      <c r="P4735" s="68"/>
      <c r="Q4735" s="68"/>
      <c r="R4735" s="197"/>
      <c r="S4735" s="192"/>
      <c r="T4735" s="211"/>
    </row>
    <row r="4736" spans="1:20" ht="16" hidden="1" customHeight="1" outlineLevel="1" x14ac:dyDescent="0.2">
      <c r="A4736" s="184"/>
      <c r="B4736" s="185"/>
      <c r="C4736" s="189"/>
      <c r="D4736" s="63" t="s">
        <v>18</v>
      </c>
      <c r="E4736" s="76">
        <v>90</v>
      </c>
      <c r="F4736" s="42"/>
      <c r="G4736" s="48"/>
      <c r="H4736" s="73">
        <f t="shared" si="444"/>
        <v>0</v>
      </c>
      <c r="I4736" s="68"/>
      <c r="J4736" s="68"/>
      <c r="K4736" s="68"/>
      <c r="L4736" s="68"/>
      <c r="M4736" s="68"/>
      <c r="N4736" s="68"/>
      <c r="O4736" s="68"/>
      <c r="P4736" s="68"/>
      <c r="Q4736" s="68"/>
      <c r="R4736" s="197"/>
      <c r="S4736" s="192"/>
      <c r="T4736" s="211"/>
    </row>
    <row r="4737" spans="1:20" ht="16" hidden="1" customHeight="1" outlineLevel="1" x14ac:dyDescent="0.2">
      <c r="A4737" s="184"/>
      <c r="B4737" s="185"/>
      <c r="C4737" s="189"/>
      <c r="D4737" s="63" t="s">
        <v>19</v>
      </c>
      <c r="E4737" s="75">
        <f>SUM(G4750:G4764)</f>
        <v>10.825000000000001</v>
      </c>
      <c r="F4737" s="42"/>
      <c r="G4737" s="42"/>
      <c r="H4737" s="73">
        <f t="shared" si="444"/>
        <v>0</v>
      </c>
      <c r="I4737" s="68"/>
      <c r="J4737" s="68"/>
      <c r="K4737" s="68"/>
      <c r="L4737" s="68"/>
      <c r="M4737" s="68"/>
      <c r="N4737" s="68"/>
      <c r="O4737" s="68"/>
      <c r="P4737" s="68"/>
      <c r="Q4737" s="68"/>
      <c r="R4737" s="197"/>
      <c r="S4737" s="192"/>
      <c r="T4737" s="211"/>
    </row>
    <row r="4738" spans="1:20" hidden="1" outlineLevel="1" x14ac:dyDescent="0.2">
      <c r="A4738" s="184"/>
      <c r="B4738" s="185"/>
      <c r="C4738" s="189"/>
      <c r="D4738" s="193"/>
      <c r="E4738" s="194"/>
      <c r="F4738" s="42"/>
      <c r="G4738" s="48"/>
      <c r="H4738" s="73">
        <f t="shared" si="444"/>
        <v>0</v>
      </c>
      <c r="I4738" s="68"/>
      <c r="J4738" s="68"/>
      <c r="K4738" s="68"/>
      <c r="L4738" s="68"/>
      <c r="M4738" s="68"/>
      <c r="N4738" s="68"/>
      <c r="O4738" s="68"/>
      <c r="P4738" s="68"/>
      <c r="Q4738" s="68"/>
      <c r="R4738" s="197"/>
      <c r="S4738" s="192"/>
      <c r="T4738" s="211"/>
    </row>
    <row r="4739" spans="1:20" ht="16" hidden="1" customHeight="1" outlineLevel="1" x14ac:dyDescent="0.2">
      <c r="A4739" s="184"/>
      <c r="B4739" s="185"/>
      <c r="C4739" s="189"/>
      <c r="D4739" s="63" t="s">
        <v>20</v>
      </c>
      <c r="E4739" s="75">
        <f>SUM(E4736:E4737)</f>
        <v>100.825</v>
      </c>
      <c r="F4739" s="42"/>
      <c r="G4739" s="74"/>
      <c r="H4739" s="73">
        <f t="shared" si="444"/>
        <v>0</v>
      </c>
      <c r="I4739" s="68"/>
      <c r="J4739" s="68"/>
      <c r="K4739" s="68"/>
      <c r="L4739" s="68"/>
      <c r="M4739" s="68"/>
      <c r="N4739" s="68"/>
      <c r="O4739" s="68"/>
      <c r="P4739" s="68"/>
      <c r="Q4739" s="68"/>
      <c r="R4739" s="197"/>
      <c r="S4739" s="192"/>
      <c r="T4739" s="211"/>
    </row>
    <row r="4740" spans="1:20" ht="16" hidden="1" customHeight="1" outlineLevel="1" x14ac:dyDescent="0.2">
      <c r="A4740" s="184"/>
      <c r="B4740" s="185"/>
      <c r="C4740" s="189"/>
      <c r="D4740" s="63" t="s">
        <v>21</v>
      </c>
      <c r="E4740" s="72">
        <f>SUM(E4742/E4739)</f>
        <v>0</v>
      </c>
      <c r="F4740" s="42"/>
      <c r="G4740" s="71" t="s">
        <v>11</v>
      </c>
      <c r="H4740" s="69">
        <v>0</v>
      </c>
      <c r="I4740" s="68"/>
      <c r="J4740" s="68"/>
      <c r="K4740" s="68"/>
      <c r="L4740" s="68"/>
      <c r="M4740" s="68"/>
      <c r="N4740" s="68"/>
      <c r="O4740" s="68"/>
      <c r="P4740" s="68"/>
      <c r="Q4740" s="67"/>
      <c r="R4740" s="197"/>
      <c r="S4740" s="192"/>
      <c r="T4740" s="211"/>
    </row>
    <row r="4741" spans="1:20" ht="17" hidden="1" outlineLevel="1" thickBot="1" x14ac:dyDescent="0.25">
      <c r="A4741" s="184"/>
      <c r="B4741" s="185"/>
      <c r="C4741" s="189"/>
      <c r="D4741" s="193"/>
      <c r="E4741" s="194"/>
      <c r="F4741" s="42"/>
      <c r="G4741" s="70" t="s">
        <v>22</v>
      </c>
      <c r="H4741" s="69">
        <v>0</v>
      </c>
      <c r="I4741" s="68"/>
      <c r="J4741" s="68"/>
      <c r="K4741" s="68"/>
      <c r="L4741" s="68"/>
      <c r="M4741" s="68"/>
      <c r="N4741" s="68"/>
      <c r="O4741" s="68"/>
      <c r="P4741" s="68"/>
      <c r="Q4741" s="67"/>
      <c r="R4741" s="197"/>
      <c r="S4741" s="192"/>
      <c r="T4741" s="211"/>
    </row>
    <row r="4742" spans="1:20" ht="16" hidden="1" customHeight="1" outlineLevel="1" thickBot="1" x14ac:dyDescent="0.25">
      <c r="A4742" s="184"/>
      <c r="B4742" s="185"/>
      <c r="C4742" s="189"/>
      <c r="D4742" s="63" t="s">
        <v>23</v>
      </c>
      <c r="E4742" s="66"/>
      <c r="G4742" s="48"/>
      <c r="H4742" s="65">
        <f>SUM(H4740:H4741)</f>
        <v>0</v>
      </c>
      <c r="I4742" s="64">
        <f t="shared" ref="I4742:Q4742" si="445">SUM(I4732:I4739)</f>
        <v>0</v>
      </c>
      <c r="J4742" s="64">
        <f t="shared" si="445"/>
        <v>0</v>
      </c>
      <c r="K4742" s="64">
        <f t="shared" si="445"/>
        <v>0</v>
      </c>
      <c r="L4742" s="64">
        <f t="shared" si="445"/>
        <v>0</v>
      </c>
      <c r="M4742" s="64">
        <f t="shared" si="445"/>
        <v>0</v>
      </c>
      <c r="N4742" s="64">
        <f t="shared" si="445"/>
        <v>0</v>
      </c>
      <c r="O4742" s="64">
        <f t="shared" si="445"/>
        <v>0</v>
      </c>
      <c r="P4742" s="64">
        <f t="shared" si="445"/>
        <v>0</v>
      </c>
      <c r="Q4742" s="64">
        <f t="shared" si="445"/>
        <v>0</v>
      </c>
      <c r="R4742" s="197"/>
      <c r="S4742" s="192"/>
      <c r="T4742" s="211"/>
    </row>
    <row r="4743" spans="1:20" ht="17" hidden="1" customHeight="1" outlineLevel="1" thickBot="1" x14ac:dyDescent="0.25">
      <c r="A4743" s="184"/>
      <c r="B4743" s="185"/>
      <c r="C4743" s="189"/>
      <c r="D4743" s="63" t="s">
        <v>24</v>
      </c>
      <c r="E4743" s="62">
        <f>SUM(E4742/2.5)</f>
        <v>0</v>
      </c>
      <c r="F4743" s="42"/>
      <c r="G4743" s="61"/>
      <c r="H4743" s="60" t="s">
        <v>14</v>
      </c>
      <c r="I4743" s="59">
        <v>48</v>
      </c>
      <c r="J4743" s="58">
        <v>50</v>
      </c>
      <c r="K4743" s="58">
        <v>52</v>
      </c>
      <c r="L4743" s="58">
        <v>54</v>
      </c>
      <c r="M4743" s="58">
        <v>56</v>
      </c>
      <c r="N4743" s="58">
        <v>58</v>
      </c>
      <c r="O4743" s="58">
        <v>60</v>
      </c>
      <c r="P4743" s="58">
        <v>62</v>
      </c>
      <c r="Q4743" s="57">
        <v>64</v>
      </c>
      <c r="R4743" s="197"/>
      <c r="S4743" s="192"/>
      <c r="T4743" s="211"/>
    </row>
    <row r="4744" spans="1:20" ht="17" hidden="1" outlineLevel="1" thickBot="1" x14ac:dyDescent="0.25">
      <c r="A4744" s="186"/>
      <c r="B4744" s="187"/>
      <c r="C4744" s="190"/>
      <c r="D4744" s="56" t="s">
        <v>25</v>
      </c>
      <c r="E4744" s="55">
        <f>SUM(E4742/2.2)</f>
        <v>0</v>
      </c>
      <c r="F4744" s="42"/>
      <c r="G4744" s="42"/>
      <c r="H4744" s="42"/>
      <c r="I4744" s="42"/>
      <c r="J4744" s="42"/>
      <c r="K4744" s="42"/>
      <c r="L4744" s="42"/>
      <c r="M4744" s="42"/>
      <c r="N4744" s="42"/>
      <c r="O4744" s="42"/>
      <c r="P4744" s="42"/>
      <c r="Q4744" s="42"/>
      <c r="R4744" s="198"/>
      <c r="S4744" s="199"/>
      <c r="T4744" s="211"/>
    </row>
    <row r="4745" spans="1:20" ht="17" hidden="1" outlineLevel="1" thickBot="1" x14ac:dyDescent="0.25">
      <c r="A4745" s="54" t="s">
        <v>26</v>
      </c>
      <c r="B4745" s="53"/>
      <c r="C4745" s="42"/>
      <c r="D4745" s="48"/>
      <c r="E4745" s="52"/>
      <c r="F4745" s="42"/>
      <c r="S4745" s="28"/>
      <c r="T4745" s="211"/>
    </row>
    <row r="4746" spans="1:20" hidden="1" outlineLevel="1" x14ac:dyDescent="0.2">
      <c r="A4746" s="51" t="s">
        <v>27</v>
      </c>
      <c r="B4746" s="50"/>
      <c r="C4746" s="42"/>
      <c r="D4746" s="48"/>
      <c r="E4746" s="42"/>
      <c r="F4746" s="42"/>
      <c r="R4746" s="42"/>
      <c r="S4746" s="47"/>
      <c r="T4746" s="211"/>
    </row>
    <row r="4747" spans="1:20" hidden="1" outlineLevel="1" x14ac:dyDescent="0.2">
      <c r="A4747" s="49"/>
      <c r="B4747" s="42"/>
      <c r="C4747" s="42"/>
      <c r="D4747" s="48"/>
      <c r="E4747" s="42"/>
      <c r="F4747" s="42"/>
      <c r="G4747" s="42"/>
      <c r="H4747" s="42"/>
      <c r="I4747" s="42"/>
      <c r="J4747" s="42"/>
      <c r="K4747" s="42"/>
      <c r="L4747" s="42"/>
      <c r="M4747" s="42"/>
      <c r="N4747" s="42"/>
      <c r="O4747" s="42"/>
      <c r="P4747" s="42"/>
      <c r="Q4747" s="42"/>
      <c r="R4747" s="42"/>
      <c r="S4747" s="47"/>
      <c r="T4747" s="211"/>
    </row>
    <row r="4748" spans="1:20" ht="17" hidden="1" outlineLevel="1" thickBot="1" x14ac:dyDescent="0.25">
      <c r="A4748" s="49" t="s">
        <v>28</v>
      </c>
      <c r="B4748" s="42"/>
      <c r="C4748" s="42"/>
      <c r="D4748" s="48"/>
      <c r="E4748" s="42"/>
      <c r="F4748" s="42"/>
      <c r="G4748" s="42"/>
      <c r="H4748" s="42"/>
      <c r="I4748" s="42"/>
      <c r="J4748" s="42"/>
      <c r="K4748" s="42"/>
      <c r="L4748" s="42"/>
      <c r="M4748" s="42"/>
      <c r="N4748" s="42"/>
      <c r="O4748" s="42"/>
      <c r="P4748" s="42"/>
      <c r="Q4748" s="42"/>
      <c r="R4748" s="42"/>
      <c r="S4748" s="47"/>
      <c r="T4748" s="211"/>
    </row>
    <row r="4749" spans="1:20" hidden="1" outlineLevel="1" x14ac:dyDescent="0.2">
      <c r="A4749" s="46" t="s">
        <v>29</v>
      </c>
      <c r="B4749" s="45" t="s">
        <v>30</v>
      </c>
      <c r="C4749" s="44" t="s">
        <v>31</v>
      </c>
      <c r="D4749" s="44" t="s">
        <v>32</v>
      </c>
      <c r="E4749" s="44" t="s">
        <v>33</v>
      </c>
      <c r="F4749" s="44" t="s">
        <v>34</v>
      </c>
      <c r="G4749" s="44" t="s">
        <v>35</v>
      </c>
      <c r="H4749" s="43" t="s">
        <v>36</v>
      </c>
      <c r="I4749" s="200" t="s">
        <v>37</v>
      </c>
      <c r="J4749" s="201"/>
      <c r="K4749" s="202"/>
      <c r="L4749" s="202"/>
      <c r="M4749" s="202"/>
      <c r="N4749" s="202"/>
      <c r="O4749" s="202"/>
      <c r="P4749" s="42"/>
      <c r="Q4749" s="42"/>
      <c r="R4749" s="42"/>
      <c r="S4749" s="28"/>
      <c r="T4749" s="211"/>
    </row>
    <row r="4750" spans="1:20" ht="17" hidden="1" outlineLevel="1" x14ac:dyDescent="0.2">
      <c r="A4750" s="38" t="s">
        <v>54</v>
      </c>
      <c r="B4750" s="37" t="s">
        <v>61</v>
      </c>
      <c r="C4750" s="36" t="s">
        <v>466</v>
      </c>
      <c r="D4750" s="35">
        <v>1.85</v>
      </c>
      <c r="E4750" s="41">
        <f>D4750*H4742</f>
        <v>0</v>
      </c>
      <c r="F4750" s="33" cm="1">
        <f t="array" ref="F4750">IFERROR(_xlfn.XLOOKUP(1,(TabFournisseurs[TYPE]=A4750)*(TabFournisseurs[SUPPLIER2]=B4750)*(TabFournisseurs[REF PRODUCT]=C4750),TabFournisseurs[Cost / per m]),0)</f>
        <v>4.5</v>
      </c>
      <c r="G4750" s="96">
        <f>F4750*D4750</f>
        <v>8.3250000000000011</v>
      </c>
      <c r="H4750" s="40">
        <f>G4750*H4742</f>
        <v>0</v>
      </c>
      <c r="I4750" s="203"/>
      <c r="J4750" s="201"/>
      <c r="K4750" s="156"/>
      <c r="L4750" s="156"/>
      <c r="M4750" s="156"/>
      <c r="N4750" s="156"/>
      <c r="O4750" s="156"/>
      <c r="P4750" s="156"/>
      <c r="Q4750" s="156"/>
      <c r="R4750" s="156"/>
      <c r="S4750" s="157"/>
      <c r="T4750" s="211"/>
    </row>
    <row r="4751" spans="1:20" hidden="1" outlineLevel="1" x14ac:dyDescent="0.2">
      <c r="A4751" s="38"/>
      <c r="B4751" s="37"/>
      <c r="C4751" s="36"/>
      <c r="D4751" s="35"/>
      <c r="E4751" s="34">
        <f>D4751*H4742</f>
        <v>0</v>
      </c>
      <c r="F4751" s="33" cm="1">
        <f t="array" ref="F4751">IFERROR(_xlfn.XLOOKUP(1,(TabFournisseurs[TYPE]=A4751)*(TabFournisseurs[SUPPLIER2]=B4751)*(TabFournisseurs[REF PRODUCT]=C4751),TabFournisseurs[Cost / per m]),0)</f>
        <v>0</v>
      </c>
      <c r="G4751" s="32">
        <f t="shared" ref="G4751:G4761" si="446">F4751*D4751</f>
        <v>0</v>
      </c>
      <c r="H4751" s="31">
        <f>G4751*H4742</f>
        <v>0</v>
      </c>
      <c r="I4751" s="39"/>
      <c r="J4751" s="39"/>
      <c r="K4751" s="156"/>
      <c r="L4751" s="156"/>
      <c r="M4751" s="156"/>
      <c r="N4751" s="156"/>
      <c r="O4751" s="156"/>
      <c r="P4751" s="156"/>
      <c r="Q4751" s="156"/>
      <c r="R4751" s="156"/>
      <c r="S4751" s="157"/>
      <c r="T4751" s="211"/>
    </row>
    <row r="4752" spans="1:20" hidden="1" outlineLevel="1" x14ac:dyDescent="0.2">
      <c r="A4752" s="38"/>
      <c r="B4752" s="37"/>
      <c r="C4752" s="36"/>
      <c r="D4752" s="35"/>
      <c r="E4752" s="34">
        <f>D4752*H4742</f>
        <v>0</v>
      </c>
      <c r="F4752" s="33" cm="1">
        <f t="array" ref="F4752">IFERROR(_xlfn.XLOOKUP(1,(TabFournisseurs[TYPE]=A4752)*(TabFournisseurs[SUPPLIER2]=B4752)*(TabFournisseurs[REF PRODUCT]=C4752),TabFournisseurs[Cost / per m]),0)</f>
        <v>0</v>
      </c>
      <c r="G4752" s="32">
        <f t="shared" si="446"/>
        <v>0</v>
      </c>
      <c r="H4752" s="31">
        <f>G4752*H4742</f>
        <v>0</v>
      </c>
      <c r="I4752" s="39"/>
      <c r="J4752" s="39"/>
      <c r="K4752" s="156"/>
      <c r="L4752" s="156"/>
      <c r="M4752" s="156"/>
      <c r="N4752" s="156"/>
      <c r="O4752" s="156"/>
      <c r="P4752" s="156"/>
      <c r="Q4752" s="156"/>
      <c r="R4752" s="156"/>
      <c r="S4752" s="157"/>
      <c r="T4752" s="211"/>
    </row>
    <row r="4753" spans="1:20" hidden="1" outlineLevel="1" x14ac:dyDescent="0.2">
      <c r="A4753" s="38"/>
      <c r="B4753" s="37"/>
      <c r="C4753" s="36"/>
      <c r="D4753" s="35"/>
      <c r="E4753" s="34">
        <f>D4753*H4742</f>
        <v>0</v>
      </c>
      <c r="F4753" s="33" cm="1">
        <f t="array" ref="F4753">IFERROR(_xlfn.XLOOKUP(1,(TabFournisseurs[TYPE]=A4753)*(TabFournisseurs[SUPPLIER2]=B4753)*(TabFournisseurs[REF PRODUCT]=C4753),TabFournisseurs[Cost / per m]),0)</f>
        <v>0</v>
      </c>
      <c r="G4753" s="32">
        <f t="shared" si="446"/>
        <v>0</v>
      </c>
      <c r="H4753" s="31">
        <f>G4753*H4742</f>
        <v>0</v>
      </c>
      <c r="I4753" s="30"/>
      <c r="J4753" s="30"/>
      <c r="K4753" s="156"/>
      <c r="L4753" s="156"/>
      <c r="M4753" s="156"/>
      <c r="N4753" s="156"/>
      <c r="O4753" s="156"/>
      <c r="P4753" s="156"/>
      <c r="Q4753" s="156"/>
      <c r="R4753" s="156"/>
      <c r="S4753" s="157"/>
      <c r="T4753" s="211"/>
    </row>
    <row r="4754" spans="1:20" hidden="1" outlineLevel="1" x14ac:dyDescent="0.2">
      <c r="A4754" s="38"/>
      <c r="B4754" s="37"/>
      <c r="C4754" s="36"/>
      <c r="D4754" s="35"/>
      <c r="E4754" s="34">
        <f>D4754*H4742</f>
        <v>0</v>
      </c>
      <c r="F4754" s="33" cm="1">
        <f t="array" ref="F4754">IFERROR(_xlfn.XLOOKUP(1,(TabFournisseurs[TYPE]=A4754)*(TabFournisseurs[SUPPLIER2]=B4754)*(TabFournisseurs[REF PRODUCT]=C4754),TabFournisseurs[Cost / per m]),0)</f>
        <v>0</v>
      </c>
      <c r="G4754" s="32">
        <f t="shared" si="446"/>
        <v>0</v>
      </c>
      <c r="H4754" s="31">
        <f>G4754*H4742</f>
        <v>0</v>
      </c>
      <c r="I4754" s="30"/>
      <c r="J4754" s="30"/>
      <c r="K4754" s="29"/>
      <c r="L4754" s="29"/>
      <c r="M4754" s="29"/>
      <c r="N4754" s="29"/>
      <c r="O4754" s="29"/>
      <c r="P4754" s="29"/>
      <c r="Q4754" s="29"/>
      <c r="R4754" s="29"/>
      <c r="S4754" s="28"/>
      <c r="T4754" s="211"/>
    </row>
    <row r="4755" spans="1:20" hidden="1" outlineLevel="1" x14ac:dyDescent="0.2">
      <c r="A4755" s="38"/>
      <c r="B4755" s="37"/>
      <c r="C4755" s="36"/>
      <c r="D4755" s="35"/>
      <c r="E4755" s="34">
        <f>D4755*H4742</f>
        <v>0</v>
      </c>
      <c r="F4755" s="33" cm="1">
        <f t="array" ref="F4755">IFERROR(_xlfn.XLOOKUP(1,(TabFournisseurs[TYPE]=A4755)*(TabFournisseurs[SUPPLIER2]=B4755)*(TabFournisseurs[REF PRODUCT]=C4755),TabFournisseurs[Cost / per m]),0)</f>
        <v>0</v>
      </c>
      <c r="G4755" s="32">
        <f t="shared" si="446"/>
        <v>0</v>
      </c>
      <c r="H4755" s="31">
        <f>G4755*H4742</f>
        <v>0</v>
      </c>
      <c r="I4755" s="158"/>
      <c r="J4755" s="159"/>
      <c r="K4755" s="29"/>
      <c r="L4755" s="29"/>
      <c r="M4755" s="29"/>
      <c r="N4755" s="29"/>
      <c r="O4755" s="29"/>
      <c r="P4755" s="29"/>
      <c r="Q4755" s="29"/>
      <c r="R4755" s="29"/>
      <c r="S4755" s="28"/>
      <c r="T4755" s="211"/>
    </row>
    <row r="4756" spans="1:20" hidden="1" outlineLevel="1" x14ac:dyDescent="0.2">
      <c r="A4756" s="38"/>
      <c r="B4756" s="37"/>
      <c r="C4756" s="36"/>
      <c r="D4756" s="35"/>
      <c r="E4756" s="34">
        <f>D4756*H4742</f>
        <v>0</v>
      </c>
      <c r="F4756" s="33" cm="1">
        <f t="array" ref="F4756">IFERROR(_xlfn.XLOOKUP(1,(TabFournisseurs[TYPE]=A4756)*(TabFournisseurs[SUPPLIER2]=B4756)*(TabFournisseurs[REF PRODUCT]=C4756),TabFournisseurs[Cost / per m]),0)</f>
        <v>0</v>
      </c>
      <c r="G4756" s="32">
        <f t="shared" si="446"/>
        <v>0</v>
      </c>
      <c r="H4756" s="31">
        <f>G4756*H4742</f>
        <v>0</v>
      </c>
      <c r="I4756" s="30"/>
      <c r="J4756" s="30"/>
      <c r="K4756" s="29"/>
      <c r="L4756" s="29"/>
      <c r="M4756" s="29"/>
      <c r="N4756" s="29"/>
      <c r="O4756" s="29"/>
      <c r="P4756" s="29"/>
      <c r="Q4756" s="29"/>
      <c r="R4756" s="29"/>
      <c r="S4756" s="28"/>
      <c r="T4756" s="211"/>
    </row>
    <row r="4757" spans="1:20" hidden="1" outlineLevel="1" x14ac:dyDescent="0.2">
      <c r="A4757" s="38"/>
      <c r="B4757" s="37"/>
      <c r="C4757" s="36"/>
      <c r="D4757" s="35"/>
      <c r="E4757" s="34">
        <f>D4757*H4742</f>
        <v>0</v>
      </c>
      <c r="F4757" s="33" cm="1">
        <f t="array" ref="F4757">IFERROR(_xlfn.XLOOKUP(1,(TabFournisseurs[TYPE]=A4757)*(TabFournisseurs[SUPPLIER2]=B4757)*(TabFournisseurs[REF PRODUCT]=C4757),TabFournisseurs[Cost / per m]),0)</f>
        <v>0</v>
      </c>
      <c r="G4757" s="32">
        <f t="shared" si="446"/>
        <v>0</v>
      </c>
      <c r="H4757" s="31">
        <f>G4757*H4742</f>
        <v>0</v>
      </c>
      <c r="I4757" s="30"/>
      <c r="J4757" s="30"/>
      <c r="K4757" s="29"/>
      <c r="L4757" s="29"/>
      <c r="M4757" s="29"/>
      <c r="N4757" s="29"/>
      <c r="O4757" s="29"/>
      <c r="P4757" s="29"/>
      <c r="Q4757" s="29"/>
      <c r="R4757" s="29"/>
      <c r="S4757" s="28"/>
      <c r="T4757" s="211"/>
    </row>
    <row r="4758" spans="1:20" hidden="1" outlineLevel="1" x14ac:dyDescent="0.2">
      <c r="A4758" s="38"/>
      <c r="B4758" s="37"/>
      <c r="C4758" s="36"/>
      <c r="D4758" s="35"/>
      <c r="E4758" s="34">
        <f>D4758*H4742</f>
        <v>0</v>
      </c>
      <c r="F4758" s="33" cm="1">
        <f t="array" ref="F4758">IFERROR(_xlfn.XLOOKUP(1,(TabFournisseurs[TYPE]=A4758)*(TabFournisseurs[SUPPLIER2]=B4758)*(TabFournisseurs[REF PRODUCT]=C4758),TabFournisseurs[Cost / per m]),0)</f>
        <v>0</v>
      </c>
      <c r="G4758" s="32">
        <f t="shared" si="446"/>
        <v>0</v>
      </c>
      <c r="H4758" s="31">
        <f>G4758*H4742</f>
        <v>0</v>
      </c>
      <c r="I4758" s="30"/>
      <c r="J4758" s="30"/>
      <c r="K4758" s="29"/>
      <c r="L4758" s="29"/>
      <c r="M4758" s="29"/>
      <c r="N4758" s="29"/>
      <c r="O4758" s="29"/>
      <c r="P4758" s="29"/>
      <c r="Q4758" s="29"/>
      <c r="R4758" s="29"/>
      <c r="S4758" s="28"/>
      <c r="T4758" s="211"/>
    </row>
    <row r="4759" spans="1:20" hidden="1" outlineLevel="1" x14ac:dyDescent="0.2">
      <c r="A4759" s="38"/>
      <c r="B4759" s="37"/>
      <c r="C4759" s="36"/>
      <c r="D4759" s="35"/>
      <c r="E4759" s="34">
        <f>D4759*H4742</f>
        <v>0</v>
      </c>
      <c r="F4759" s="33" cm="1">
        <f t="array" ref="F4759">IFERROR(_xlfn.XLOOKUP(1,(TabFournisseurs[TYPE]=A4759)*(TabFournisseurs[SUPPLIER2]=B4759)*(TabFournisseurs[REF PRODUCT]=C4759),TabFournisseurs[Cost / per m]),0)</f>
        <v>0</v>
      </c>
      <c r="G4759" s="32">
        <f t="shared" si="446"/>
        <v>0</v>
      </c>
      <c r="H4759" s="31">
        <f>G4759*H4742</f>
        <v>0</v>
      </c>
      <c r="I4759" s="30"/>
      <c r="J4759" s="30"/>
      <c r="K4759" s="29"/>
      <c r="L4759" s="29"/>
      <c r="M4759" s="29"/>
      <c r="N4759" s="29"/>
      <c r="O4759" s="29"/>
      <c r="P4759" s="29"/>
      <c r="Q4759" s="29"/>
      <c r="R4759" s="29"/>
      <c r="S4759" s="28"/>
      <c r="T4759" s="211"/>
    </row>
    <row r="4760" spans="1:20" hidden="1" outlineLevel="1" x14ac:dyDescent="0.2">
      <c r="A4760" s="38"/>
      <c r="B4760" s="37"/>
      <c r="C4760" s="36"/>
      <c r="D4760" s="35"/>
      <c r="E4760" s="34">
        <f>D4760*H4742</f>
        <v>0</v>
      </c>
      <c r="F4760" s="33" cm="1">
        <f t="array" ref="F4760">IFERROR(_xlfn.XLOOKUP(1,(TabFournisseurs[TYPE]=A4760)*(TabFournisseurs[SUPPLIER2]=B4760)*(TabFournisseurs[REF PRODUCT]=C4760),TabFournisseurs[Cost / per m]),0)</f>
        <v>0</v>
      </c>
      <c r="G4760" s="32">
        <f t="shared" si="446"/>
        <v>0</v>
      </c>
      <c r="H4760" s="31">
        <f>G4760*H4742</f>
        <v>0</v>
      </c>
      <c r="I4760" s="30"/>
      <c r="J4760" s="30"/>
      <c r="K4760" s="29"/>
      <c r="L4760" s="29"/>
      <c r="M4760" s="29"/>
      <c r="N4760" s="29"/>
      <c r="O4760" s="29"/>
      <c r="P4760" s="29"/>
      <c r="Q4760" s="29"/>
      <c r="R4760" s="29"/>
      <c r="S4760" s="28"/>
      <c r="T4760" s="211"/>
    </row>
    <row r="4761" spans="1:20" hidden="1" outlineLevel="1" x14ac:dyDescent="0.2">
      <c r="A4761" s="38"/>
      <c r="B4761" s="37"/>
      <c r="C4761" s="36"/>
      <c r="D4761" s="35"/>
      <c r="E4761" s="34">
        <f>D4761*H4742</f>
        <v>0</v>
      </c>
      <c r="F4761" s="33" cm="1">
        <f t="array" ref="F4761">IFERROR(_xlfn.XLOOKUP(1,(TabFournisseurs[TYPE]=A4761)*(TabFournisseurs[SUPPLIER2]=B4761)*(TabFournisseurs[REF PRODUCT]=C4761),TabFournisseurs[Cost / per m]),0)</f>
        <v>0</v>
      </c>
      <c r="G4761" s="32">
        <f t="shared" si="446"/>
        <v>0</v>
      </c>
      <c r="H4761" s="31">
        <f>G4761*H4742</f>
        <v>0</v>
      </c>
      <c r="I4761" s="30"/>
      <c r="J4761" s="30"/>
      <c r="K4761" s="29"/>
      <c r="L4761" s="29"/>
      <c r="M4761" s="29"/>
      <c r="N4761" s="29"/>
      <c r="O4761" s="29"/>
      <c r="P4761" s="29"/>
      <c r="Q4761" s="29"/>
      <c r="R4761" s="29"/>
      <c r="S4761" s="28"/>
      <c r="T4761" s="211"/>
    </row>
    <row r="4762" spans="1:20" ht="17" hidden="1" outlineLevel="1" x14ac:dyDescent="0.2">
      <c r="A4762" s="101" t="s">
        <v>38</v>
      </c>
      <c r="B4762" s="102" t="s">
        <v>39</v>
      </c>
      <c r="C4762" s="103" t="s">
        <v>102</v>
      </c>
      <c r="D4762" s="104"/>
      <c r="E4762" s="34">
        <f>D4762*H4742</f>
        <v>0</v>
      </c>
      <c r="F4762" s="33"/>
      <c r="G4762" s="129">
        <f>F4762*D4762</f>
        <v>0</v>
      </c>
      <c r="H4762" s="31">
        <f>G4762*H4742</f>
        <v>0</v>
      </c>
      <c r="I4762" s="30"/>
      <c r="J4762" s="30"/>
      <c r="K4762" s="29"/>
      <c r="L4762" s="29"/>
      <c r="M4762" s="29"/>
      <c r="N4762" s="29"/>
      <c r="O4762" s="29"/>
      <c r="P4762" s="29"/>
      <c r="Q4762" s="29"/>
      <c r="R4762" s="29"/>
      <c r="S4762" s="28"/>
      <c r="T4762" s="211"/>
    </row>
    <row r="4763" spans="1:20" ht="17" hidden="1" outlineLevel="1" x14ac:dyDescent="0.2">
      <c r="A4763" s="38" t="s">
        <v>38</v>
      </c>
      <c r="B4763" s="37" t="s">
        <v>40</v>
      </c>
      <c r="C4763" s="36" t="s">
        <v>41</v>
      </c>
      <c r="D4763" s="35">
        <v>1</v>
      </c>
      <c r="E4763" s="34">
        <f>D4763*H4742</f>
        <v>0</v>
      </c>
      <c r="F4763" s="33" cm="1">
        <f t="array" ref="F4763">IFERROR(_xlfn.XLOOKUP(1,(TabFournisseurs[TYPE]=A4763)*(TabFournisseurs[SUPPLIER2]=B4763)*(TabFournisseurs[REF PRODUCT]=C4763),TabFournisseurs[Cost / per m]),0)</f>
        <v>2</v>
      </c>
      <c r="G4763" s="32">
        <f t="shared" ref="G4763:G4764" si="447">F4763*D4763</f>
        <v>2</v>
      </c>
      <c r="H4763" s="31">
        <f>G4763*H4742</f>
        <v>0</v>
      </c>
      <c r="I4763" s="30"/>
      <c r="J4763" s="30"/>
      <c r="K4763" s="29"/>
      <c r="L4763" s="29"/>
      <c r="M4763" s="29"/>
      <c r="N4763" s="29"/>
      <c r="O4763" s="29"/>
      <c r="P4763" s="29"/>
      <c r="Q4763" s="29"/>
      <c r="R4763" s="29"/>
      <c r="S4763" s="28"/>
      <c r="T4763" s="211"/>
    </row>
    <row r="4764" spans="1:20" ht="18" hidden="1" outlineLevel="1" thickBot="1" x14ac:dyDescent="0.25">
      <c r="A4764" s="27" t="s">
        <v>38</v>
      </c>
      <c r="B4764" s="26" t="s">
        <v>42</v>
      </c>
      <c r="C4764" s="25" t="s">
        <v>43</v>
      </c>
      <c r="D4764" s="24">
        <v>1</v>
      </c>
      <c r="E4764" s="23">
        <f>D4764*H4742</f>
        <v>0</v>
      </c>
      <c r="F4764" s="22" cm="1">
        <f t="array" ref="F4764">IFERROR(_xlfn.XLOOKUP(1,(TabFournisseurs[TYPE]=A4764)*(TabFournisseurs[SUPPLIER2]=B4764)*(TabFournisseurs[REF PRODUCT]=C4764),TabFournisseurs[Cost / per m]),0)</f>
        <v>0.5</v>
      </c>
      <c r="G4764" s="21">
        <f t="shared" si="447"/>
        <v>0.5</v>
      </c>
      <c r="H4764" s="20">
        <f>G4764*H4742</f>
        <v>0</v>
      </c>
      <c r="I4764" s="19"/>
      <c r="J4764" s="19"/>
      <c r="K4764" s="18"/>
      <c r="L4764" s="18"/>
      <c r="M4764" s="18"/>
      <c r="N4764" s="18"/>
      <c r="O4764" s="18"/>
      <c r="P4764" s="18"/>
      <c r="Q4764" s="18"/>
      <c r="R4764" s="18"/>
      <c r="S4764" s="17"/>
      <c r="T4764" s="211"/>
    </row>
    <row r="4765" spans="1:20" ht="17" collapsed="1" thickBot="1" x14ac:dyDescent="0.25">
      <c r="A4765" s="95"/>
      <c r="B4765" s="95"/>
      <c r="C4765" s="95"/>
      <c r="D4765" s="95"/>
      <c r="E4765" s="95"/>
      <c r="F4765" s="95"/>
      <c r="G4765" s="95"/>
      <c r="H4765" s="95"/>
      <c r="I4765" s="95"/>
      <c r="J4765" s="95"/>
      <c r="K4765" s="95"/>
      <c r="L4765" s="95"/>
      <c r="M4765" s="95"/>
      <c r="N4765" s="95"/>
      <c r="O4765" s="95"/>
      <c r="P4765" s="95"/>
      <c r="Q4765" s="95"/>
      <c r="R4765" s="95"/>
      <c r="S4765" s="95"/>
      <c r="T4765" s="95"/>
    </row>
    <row r="4766" spans="1:20" ht="23" customHeight="1" x14ac:dyDescent="0.2">
      <c r="A4766" s="247" t="s">
        <v>464</v>
      </c>
      <c r="B4766" s="248"/>
      <c r="C4766" s="248"/>
      <c r="D4766" s="248"/>
      <c r="E4766" s="248"/>
      <c r="F4766" s="248"/>
      <c r="G4766" s="249"/>
      <c r="H4766" s="219"/>
      <c r="I4766" s="220"/>
      <c r="J4766" s="220"/>
      <c r="K4766" s="220"/>
      <c r="L4766" s="220"/>
      <c r="M4766" s="221"/>
      <c r="N4766" s="222" t="s">
        <v>1</v>
      </c>
      <c r="O4766" s="222"/>
      <c r="P4766" s="222"/>
      <c r="Q4766" s="222"/>
      <c r="R4766" s="224"/>
      <c r="S4766" s="226" t="s">
        <v>2</v>
      </c>
      <c r="T4766" s="210"/>
    </row>
    <row r="4767" spans="1:20" ht="23" customHeight="1" x14ac:dyDescent="0.2">
      <c r="A4767" s="250"/>
      <c r="B4767" s="251"/>
      <c r="C4767" s="251"/>
      <c r="D4767" s="251"/>
      <c r="E4767" s="251"/>
      <c r="F4767" s="251"/>
      <c r="G4767" s="252"/>
      <c r="H4767" s="228"/>
      <c r="I4767" s="229"/>
      <c r="J4767" s="229"/>
      <c r="K4767" s="229"/>
      <c r="L4767" s="229"/>
      <c r="M4767" s="230"/>
      <c r="N4767" s="223"/>
      <c r="O4767" s="223"/>
      <c r="P4767" s="223"/>
      <c r="Q4767" s="223"/>
      <c r="R4767" s="225"/>
      <c r="S4767" s="227"/>
      <c r="T4767" s="210"/>
    </row>
    <row r="4768" spans="1:20" hidden="1" outlineLevel="1" x14ac:dyDescent="0.2">
      <c r="A4768" s="180" t="s">
        <v>3</v>
      </c>
      <c r="B4768" s="181"/>
      <c r="C4768" s="94"/>
      <c r="D4768" s="94"/>
      <c r="E4768" s="94"/>
      <c r="F4768" s="94"/>
      <c r="G4768" s="94"/>
      <c r="H4768" s="94"/>
      <c r="I4768" s="94"/>
      <c r="J4768" s="94"/>
      <c r="K4768" s="94"/>
      <c r="L4768" s="94"/>
      <c r="M4768" s="94"/>
      <c r="N4768" s="94"/>
      <c r="O4768" s="94"/>
      <c r="P4768" s="94"/>
      <c r="Q4768" s="94"/>
      <c r="R4768" s="94"/>
      <c r="S4768" s="93" t="s">
        <v>95</v>
      </c>
      <c r="T4768" s="211"/>
    </row>
    <row r="4769" spans="1:20" ht="17" hidden="1" outlineLevel="1" thickBot="1" x14ac:dyDescent="0.25">
      <c r="A4769" s="92"/>
      <c r="B4769" s="42"/>
      <c r="C4769" s="42"/>
      <c r="D4769" s="42"/>
      <c r="E4769" s="42"/>
      <c r="F4769" s="42"/>
      <c r="G4769" s="42"/>
      <c r="H4769" s="42"/>
      <c r="I4769" s="42"/>
      <c r="J4769" s="42"/>
      <c r="K4769" s="42"/>
      <c r="L4769" s="42"/>
      <c r="M4769" s="42"/>
      <c r="N4769" s="42"/>
      <c r="O4769" s="42"/>
      <c r="P4769" s="42"/>
      <c r="Q4769" s="42"/>
      <c r="R4769" s="42"/>
      <c r="S4769" s="47"/>
      <c r="T4769" s="211"/>
    </row>
    <row r="4770" spans="1:20" ht="17" hidden="1" customHeight="1" outlineLevel="1" thickBot="1" x14ac:dyDescent="0.25">
      <c r="A4770" s="182" t="s">
        <v>5</v>
      </c>
      <c r="B4770" s="183"/>
      <c r="C4770" s="91" t="s">
        <v>6</v>
      </c>
      <c r="D4770" s="90" t="s">
        <v>7</v>
      </c>
      <c r="E4770" s="106" t="s">
        <v>467</v>
      </c>
      <c r="F4770" s="42"/>
      <c r="G4770" s="42"/>
      <c r="H4770" s="84" t="s">
        <v>8</v>
      </c>
      <c r="I4770" s="88"/>
      <c r="J4770" s="88"/>
      <c r="K4770" s="88"/>
      <c r="L4770" s="88"/>
      <c r="M4770" s="88"/>
      <c r="N4770" s="88"/>
      <c r="O4770" s="88"/>
      <c r="P4770" s="88"/>
      <c r="Q4770" s="88"/>
      <c r="S4770" s="87"/>
      <c r="T4770" s="211"/>
    </row>
    <row r="4771" spans="1:20" ht="16" hidden="1" customHeight="1" outlineLevel="1" x14ac:dyDescent="0.2">
      <c r="A4771" s="184"/>
      <c r="B4771" s="185"/>
      <c r="C4771" s="188"/>
      <c r="D4771" s="86" t="s">
        <v>9</v>
      </c>
      <c r="E4771" s="85" t="s">
        <v>49</v>
      </c>
      <c r="F4771" s="42"/>
      <c r="G4771" s="42"/>
      <c r="H4771" s="84" t="s">
        <v>10</v>
      </c>
      <c r="I4771" s="83"/>
      <c r="J4771" s="83"/>
      <c r="K4771" s="83"/>
      <c r="L4771" s="83"/>
      <c r="M4771" s="83"/>
      <c r="N4771" s="83"/>
      <c r="O4771" s="83"/>
      <c r="P4771" s="83"/>
      <c r="Q4771" s="83"/>
      <c r="R4771" s="191"/>
      <c r="S4771" s="192"/>
      <c r="T4771" s="211"/>
    </row>
    <row r="4772" spans="1:20" ht="16" hidden="1" customHeight="1" outlineLevel="1" x14ac:dyDescent="0.2">
      <c r="A4772" s="184"/>
      <c r="B4772" s="185"/>
      <c r="C4772" s="189"/>
      <c r="D4772" s="63" t="s">
        <v>11</v>
      </c>
      <c r="E4772" s="82" t="s">
        <v>50</v>
      </c>
      <c r="F4772" s="42"/>
      <c r="G4772" s="48"/>
      <c r="H4772" s="81"/>
      <c r="I4772" s="80"/>
      <c r="J4772" s="80"/>
      <c r="K4772" s="80"/>
      <c r="L4772" s="80"/>
      <c r="M4772" s="80"/>
      <c r="N4772" s="80"/>
      <c r="O4772" s="80"/>
      <c r="P4772" s="80"/>
      <c r="Q4772" s="80"/>
      <c r="R4772" s="191"/>
      <c r="S4772" s="192"/>
      <c r="T4772" s="211"/>
    </row>
    <row r="4773" spans="1:20" ht="16" hidden="1" customHeight="1" outlineLevel="1" thickBot="1" x14ac:dyDescent="0.25">
      <c r="A4773" s="184"/>
      <c r="B4773" s="185"/>
      <c r="C4773" s="189"/>
      <c r="D4773" s="63" t="s">
        <v>12</v>
      </c>
      <c r="E4773" s="130"/>
      <c r="F4773" s="42"/>
      <c r="G4773" s="48"/>
      <c r="H4773" s="81"/>
      <c r="I4773" s="80"/>
      <c r="J4773" s="80"/>
      <c r="K4773" s="80"/>
      <c r="L4773" s="80"/>
      <c r="M4773" s="80"/>
      <c r="N4773" s="80"/>
      <c r="O4773" s="80"/>
      <c r="P4773" s="80"/>
      <c r="Q4773" s="80"/>
      <c r="R4773" s="152"/>
      <c r="S4773" s="153"/>
      <c r="T4773" s="211"/>
    </row>
    <row r="4774" spans="1:20" ht="16" hidden="1" customHeight="1" outlineLevel="1" thickBot="1" x14ac:dyDescent="0.25">
      <c r="A4774" s="184"/>
      <c r="B4774" s="185"/>
      <c r="C4774" s="189"/>
      <c r="D4774" s="63" t="s">
        <v>13</v>
      </c>
      <c r="E4774" s="105" t="b">
        <v>0</v>
      </c>
      <c r="F4774" s="42"/>
      <c r="G4774" s="48"/>
      <c r="H4774" s="59" t="s">
        <v>14</v>
      </c>
      <c r="I4774" s="58">
        <v>48</v>
      </c>
      <c r="J4774" s="58">
        <v>50</v>
      </c>
      <c r="K4774" s="58">
        <v>52</v>
      </c>
      <c r="L4774" s="58">
        <v>54</v>
      </c>
      <c r="M4774" s="58">
        <v>56</v>
      </c>
      <c r="N4774" s="58">
        <v>58</v>
      </c>
      <c r="O4774" s="58">
        <v>60</v>
      </c>
      <c r="P4774" s="58">
        <v>62</v>
      </c>
      <c r="Q4774" s="57">
        <v>64</v>
      </c>
      <c r="S4774" s="79"/>
      <c r="T4774" s="211"/>
    </row>
    <row r="4775" spans="1:20" hidden="1" outlineLevel="1" x14ac:dyDescent="0.2">
      <c r="A4775" s="184"/>
      <c r="B4775" s="185"/>
      <c r="C4775" s="189"/>
      <c r="D4775" s="193"/>
      <c r="E4775" s="194"/>
      <c r="F4775" s="42"/>
      <c r="G4775" s="48"/>
      <c r="H4775" s="78">
        <f t="shared" ref="H4775:H4782" si="448">SUM(I4775:Q4775)</f>
        <v>0</v>
      </c>
      <c r="I4775" s="77"/>
      <c r="J4775" s="77"/>
      <c r="K4775" s="77"/>
      <c r="L4775" s="77"/>
      <c r="M4775" s="77"/>
      <c r="N4775" s="77"/>
      <c r="O4775" s="77"/>
      <c r="P4775" s="77"/>
      <c r="Q4775" s="77"/>
      <c r="R4775" s="195" t="s">
        <v>15</v>
      </c>
      <c r="S4775" s="196"/>
      <c r="T4775" s="211"/>
    </row>
    <row r="4776" spans="1:20" ht="16" hidden="1" customHeight="1" outlineLevel="1" x14ac:dyDescent="0.2">
      <c r="A4776" s="184"/>
      <c r="B4776" s="185"/>
      <c r="C4776" s="189"/>
      <c r="D4776" s="63" t="s">
        <v>16</v>
      </c>
      <c r="E4776" s="76" t="s">
        <v>345</v>
      </c>
      <c r="F4776" s="42"/>
      <c r="G4776" s="48"/>
      <c r="H4776" s="73">
        <f t="shared" si="448"/>
        <v>0</v>
      </c>
      <c r="I4776" s="68"/>
      <c r="J4776" s="68"/>
      <c r="K4776" s="68"/>
      <c r="L4776" s="68"/>
      <c r="M4776" s="68"/>
      <c r="N4776" s="68"/>
      <c r="O4776" s="68"/>
      <c r="P4776" s="68"/>
      <c r="Q4776" s="68"/>
      <c r="R4776" s="197"/>
      <c r="S4776" s="192"/>
      <c r="T4776" s="211"/>
    </row>
    <row r="4777" spans="1:20" ht="16" hidden="1" customHeight="1" outlineLevel="1" x14ac:dyDescent="0.2">
      <c r="A4777" s="184"/>
      <c r="B4777" s="185"/>
      <c r="C4777" s="189"/>
      <c r="D4777" s="63" t="s">
        <v>17</v>
      </c>
      <c r="E4777" s="75" t="s">
        <v>346</v>
      </c>
      <c r="F4777" s="42"/>
      <c r="G4777" s="42"/>
      <c r="H4777" s="73">
        <f t="shared" si="448"/>
        <v>0</v>
      </c>
      <c r="I4777" s="68"/>
      <c r="J4777" s="68"/>
      <c r="K4777" s="68"/>
      <c r="L4777" s="68"/>
      <c r="M4777" s="68"/>
      <c r="N4777" s="68"/>
      <c r="O4777" s="68"/>
      <c r="P4777" s="68"/>
      <c r="Q4777" s="68"/>
      <c r="R4777" s="197"/>
      <c r="S4777" s="192"/>
      <c r="T4777" s="211"/>
    </row>
    <row r="4778" spans="1:20" hidden="1" outlineLevel="1" x14ac:dyDescent="0.2">
      <c r="A4778" s="184"/>
      <c r="B4778" s="185"/>
      <c r="C4778" s="189"/>
      <c r="D4778" s="193"/>
      <c r="E4778" s="194"/>
      <c r="F4778" s="42"/>
      <c r="G4778" s="48"/>
      <c r="H4778" s="73">
        <f t="shared" si="448"/>
        <v>0</v>
      </c>
      <c r="I4778" s="68"/>
      <c r="J4778" s="68"/>
      <c r="K4778" s="68"/>
      <c r="L4778" s="68"/>
      <c r="M4778" s="68"/>
      <c r="N4778" s="68"/>
      <c r="O4778" s="68"/>
      <c r="P4778" s="68"/>
      <c r="Q4778" s="68"/>
      <c r="R4778" s="197"/>
      <c r="S4778" s="192"/>
      <c r="T4778" s="211"/>
    </row>
    <row r="4779" spans="1:20" ht="16" hidden="1" customHeight="1" outlineLevel="1" x14ac:dyDescent="0.2">
      <c r="A4779" s="184"/>
      <c r="B4779" s="185"/>
      <c r="C4779" s="189"/>
      <c r="D4779" s="63" t="s">
        <v>18</v>
      </c>
      <c r="E4779" s="76">
        <v>90</v>
      </c>
      <c r="F4779" s="42"/>
      <c r="G4779" s="48"/>
      <c r="H4779" s="73">
        <f t="shared" si="448"/>
        <v>0</v>
      </c>
      <c r="I4779" s="68"/>
      <c r="J4779" s="68"/>
      <c r="K4779" s="68"/>
      <c r="L4779" s="68"/>
      <c r="M4779" s="68"/>
      <c r="N4779" s="68"/>
      <c r="O4779" s="68"/>
      <c r="P4779" s="68"/>
      <c r="Q4779" s="68"/>
      <c r="R4779" s="197"/>
      <c r="S4779" s="192"/>
      <c r="T4779" s="211"/>
    </row>
    <row r="4780" spans="1:20" ht="16" hidden="1" customHeight="1" outlineLevel="1" x14ac:dyDescent="0.2">
      <c r="A4780" s="184"/>
      <c r="B4780" s="185"/>
      <c r="C4780" s="189"/>
      <c r="D4780" s="63" t="s">
        <v>19</v>
      </c>
      <c r="E4780" s="75">
        <f>SUM(G4793:G4807)</f>
        <v>14.414000000000001</v>
      </c>
      <c r="F4780" s="42"/>
      <c r="G4780" s="42"/>
      <c r="H4780" s="73">
        <f t="shared" si="448"/>
        <v>0</v>
      </c>
      <c r="I4780" s="68"/>
      <c r="J4780" s="68"/>
      <c r="K4780" s="68"/>
      <c r="L4780" s="68"/>
      <c r="M4780" s="68"/>
      <c r="N4780" s="68"/>
      <c r="O4780" s="68"/>
      <c r="P4780" s="68"/>
      <c r="Q4780" s="68"/>
      <c r="R4780" s="197"/>
      <c r="S4780" s="192"/>
      <c r="T4780" s="211"/>
    </row>
    <row r="4781" spans="1:20" hidden="1" outlineLevel="1" x14ac:dyDescent="0.2">
      <c r="A4781" s="184"/>
      <c r="B4781" s="185"/>
      <c r="C4781" s="189"/>
      <c r="D4781" s="193"/>
      <c r="E4781" s="194"/>
      <c r="F4781" s="42"/>
      <c r="G4781" s="48"/>
      <c r="H4781" s="73">
        <f t="shared" si="448"/>
        <v>0</v>
      </c>
      <c r="I4781" s="68"/>
      <c r="J4781" s="68"/>
      <c r="K4781" s="68"/>
      <c r="L4781" s="68"/>
      <c r="M4781" s="68"/>
      <c r="N4781" s="68"/>
      <c r="O4781" s="68"/>
      <c r="P4781" s="68"/>
      <c r="Q4781" s="68"/>
      <c r="R4781" s="197"/>
      <c r="S4781" s="192"/>
      <c r="T4781" s="211"/>
    </row>
    <row r="4782" spans="1:20" ht="16" hidden="1" customHeight="1" outlineLevel="1" x14ac:dyDescent="0.2">
      <c r="A4782" s="184"/>
      <c r="B4782" s="185"/>
      <c r="C4782" s="189"/>
      <c r="D4782" s="63" t="s">
        <v>20</v>
      </c>
      <c r="E4782" s="75">
        <f>SUM(E4779:E4780)</f>
        <v>104.414</v>
      </c>
      <c r="F4782" s="42"/>
      <c r="G4782" s="74"/>
      <c r="H4782" s="73">
        <f t="shared" si="448"/>
        <v>0</v>
      </c>
      <c r="I4782" s="68"/>
      <c r="J4782" s="68"/>
      <c r="K4782" s="68"/>
      <c r="L4782" s="68"/>
      <c r="M4782" s="68"/>
      <c r="N4782" s="68"/>
      <c r="O4782" s="68"/>
      <c r="P4782" s="68"/>
      <c r="Q4782" s="68"/>
      <c r="R4782" s="197"/>
      <c r="S4782" s="192"/>
      <c r="T4782" s="211"/>
    </row>
    <row r="4783" spans="1:20" ht="16" hidden="1" customHeight="1" outlineLevel="1" x14ac:dyDescent="0.2">
      <c r="A4783" s="184"/>
      <c r="B4783" s="185"/>
      <c r="C4783" s="189"/>
      <c r="D4783" s="63" t="s">
        <v>21</v>
      </c>
      <c r="E4783" s="72">
        <f>SUM(E4785/E4782)</f>
        <v>0</v>
      </c>
      <c r="F4783" s="42"/>
      <c r="G4783" s="71" t="s">
        <v>11</v>
      </c>
      <c r="H4783" s="69">
        <v>0</v>
      </c>
      <c r="I4783" s="68"/>
      <c r="J4783" s="68"/>
      <c r="K4783" s="68"/>
      <c r="L4783" s="68"/>
      <c r="M4783" s="68"/>
      <c r="N4783" s="68"/>
      <c r="O4783" s="68"/>
      <c r="P4783" s="68"/>
      <c r="Q4783" s="67"/>
      <c r="R4783" s="197"/>
      <c r="S4783" s="192"/>
      <c r="T4783" s="211"/>
    </row>
    <row r="4784" spans="1:20" ht="17" hidden="1" outlineLevel="1" thickBot="1" x14ac:dyDescent="0.25">
      <c r="A4784" s="184"/>
      <c r="B4784" s="185"/>
      <c r="C4784" s="189"/>
      <c r="D4784" s="193"/>
      <c r="E4784" s="194"/>
      <c r="F4784" s="42"/>
      <c r="G4784" s="70" t="s">
        <v>22</v>
      </c>
      <c r="H4784" s="69">
        <v>0</v>
      </c>
      <c r="I4784" s="68"/>
      <c r="J4784" s="68"/>
      <c r="K4784" s="68"/>
      <c r="L4784" s="68"/>
      <c r="M4784" s="68"/>
      <c r="N4784" s="68"/>
      <c r="O4784" s="68"/>
      <c r="P4784" s="68"/>
      <c r="Q4784" s="67"/>
      <c r="R4784" s="197"/>
      <c r="S4784" s="192"/>
      <c r="T4784" s="211"/>
    </row>
    <row r="4785" spans="1:20" ht="16" hidden="1" customHeight="1" outlineLevel="1" thickBot="1" x14ac:dyDescent="0.25">
      <c r="A4785" s="184"/>
      <c r="B4785" s="185"/>
      <c r="C4785" s="189"/>
      <c r="D4785" s="63" t="s">
        <v>23</v>
      </c>
      <c r="E4785" s="66"/>
      <c r="G4785" s="48"/>
      <c r="H4785" s="65">
        <f>SUM(H4783:H4784)</f>
        <v>0</v>
      </c>
      <c r="I4785" s="64">
        <f t="shared" ref="I4785:Q4785" si="449">SUM(I4775:I4782)</f>
        <v>0</v>
      </c>
      <c r="J4785" s="64">
        <f t="shared" si="449"/>
        <v>0</v>
      </c>
      <c r="K4785" s="64">
        <f t="shared" si="449"/>
        <v>0</v>
      </c>
      <c r="L4785" s="64">
        <f t="shared" si="449"/>
        <v>0</v>
      </c>
      <c r="M4785" s="64">
        <f t="shared" si="449"/>
        <v>0</v>
      </c>
      <c r="N4785" s="64">
        <f t="shared" si="449"/>
        <v>0</v>
      </c>
      <c r="O4785" s="64">
        <f t="shared" si="449"/>
        <v>0</v>
      </c>
      <c r="P4785" s="64">
        <f t="shared" si="449"/>
        <v>0</v>
      </c>
      <c r="Q4785" s="64">
        <f t="shared" si="449"/>
        <v>0</v>
      </c>
      <c r="R4785" s="197"/>
      <c r="S4785" s="192"/>
      <c r="T4785" s="211"/>
    </row>
    <row r="4786" spans="1:20" ht="17" hidden="1" customHeight="1" outlineLevel="1" thickBot="1" x14ac:dyDescent="0.25">
      <c r="A4786" s="184"/>
      <c r="B4786" s="185"/>
      <c r="C4786" s="189"/>
      <c r="D4786" s="63" t="s">
        <v>24</v>
      </c>
      <c r="E4786" s="62">
        <f>SUM(E4785/2.5)</f>
        <v>0</v>
      </c>
      <c r="F4786" s="42"/>
      <c r="G4786" s="61"/>
      <c r="H4786" s="60" t="s">
        <v>14</v>
      </c>
      <c r="I4786" s="59">
        <v>48</v>
      </c>
      <c r="J4786" s="58">
        <v>50</v>
      </c>
      <c r="K4786" s="58">
        <v>52</v>
      </c>
      <c r="L4786" s="58">
        <v>54</v>
      </c>
      <c r="M4786" s="58">
        <v>56</v>
      </c>
      <c r="N4786" s="58">
        <v>58</v>
      </c>
      <c r="O4786" s="58">
        <v>60</v>
      </c>
      <c r="P4786" s="58">
        <v>62</v>
      </c>
      <c r="Q4786" s="57">
        <v>64</v>
      </c>
      <c r="R4786" s="197"/>
      <c r="S4786" s="192"/>
      <c r="T4786" s="211"/>
    </row>
    <row r="4787" spans="1:20" ht="17" hidden="1" outlineLevel="1" thickBot="1" x14ac:dyDescent="0.25">
      <c r="A4787" s="186"/>
      <c r="B4787" s="187"/>
      <c r="C4787" s="190"/>
      <c r="D4787" s="56" t="s">
        <v>25</v>
      </c>
      <c r="E4787" s="55">
        <f>SUM(E4785/2.2)</f>
        <v>0</v>
      </c>
      <c r="F4787" s="42"/>
      <c r="G4787" s="42"/>
      <c r="H4787" s="42"/>
      <c r="I4787" s="42"/>
      <c r="J4787" s="42"/>
      <c r="K4787" s="42"/>
      <c r="L4787" s="42"/>
      <c r="M4787" s="42"/>
      <c r="N4787" s="42"/>
      <c r="O4787" s="42"/>
      <c r="P4787" s="42"/>
      <c r="Q4787" s="42"/>
      <c r="R4787" s="198"/>
      <c r="S4787" s="199"/>
      <c r="T4787" s="211"/>
    </row>
    <row r="4788" spans="1:20" ht="17" hidden="1" outlineLevel="1" thickBot="1" x14ac:dyDescent="0.25">
      <c r="A4788" s="54" t="s">
        <v>26</v>
      </c>
      <c r="B4788" s="53"/>
      <c r="C4788" s="42"/>
      <c r="D4788" s="48"/>
      <c r="E4788" s="52"/>
      <c r="F4788" s="42"/>
      <c r="S4788" s="28"/>
      <c r="T4788" s="211"/>
    </row>
    <row r="4789" spans="1:20" hidden="1" outlineLevel="1" x14ac:dyDescent="0.2">
      <c r="A4789" s="51" t="s">
        <v>27</v>
      </c>
      <c r="B4789" s="50"/>
      <c r="C4789" s="42"/>
      <c r="D4789" s="48"/>
      <c r="E4789" s="42"/>
      <c r="F4789" s="42"/>
      <c r="R4789" s="42"/>
      <c r="S4789" s="47"/>
      <c r="T4789" s="211"/>
    </row>
    <row r="4790" spans="1:20" hidden="1" outlineLevel="1" x14ac:dyDescent="0.2">
      <c r="A4790" s="49"/>
      <c r="B4790" s="42"/>
      <c r="C4790" s="42"/>
      <c r="D4790" s="48"/>
      <c r="E4790" s="42"/>
      <c r="F4790" s="42"/>
      <c r="G4790" s="42"/>
      <c r="H4790" s="42"/>
      <c r="I4790" s="42"/>
      <c r="J4790" s="42"/>
      <c r="K4790" s="42"/>
      <c r="L4790" s="42"/>
      <c r="M4790" s="42"/>
      <c r="N4790" s="42"/>
      <c r="O4790" s="42"/>
      <c r="P4790" s="42"/>
      <c r="Q4790" s="42"/>
      <c r="R4790" s="42"/>
      <c r="S4790" s="47"/>
      <c r="T4790" s="211"/>
    </row>
    <row r="4791" spans="1:20" ht="17" hidden="1" outlineLevel="1" thickBot="1" x14ac:dyDescent="0.25">
      <c r="A4791" s="49" t="s">
        <v>28</v>
      </c>
      <c r="B4791" s="42"/>
      <c r="C4791" s="42"/>
      <c r="D4791" s="48"/>
      <c r="E4791" s="42"/>
      <c r="F4791" s="42"/>
      <c r="G4791" s="42"/>
      <c r="H4791" s="42"/>
      <c r="I4791" s="42"/>
      <c r="J4791" s="42"/>
      <c r="K4791" s="42"/>
      <c r="L4791" s="42"/>
      <c r="M4791" s="42"/>
      <c r="N4791" s="42"/>
      <c r="O4791" s="42"/>
      <c r="P4791" s="42"/>
      <c r="Q4791" s="42"/>
      <c r="R4791" s="42"/>
      <c r="S4791" s="47"/>
      <c r="T4791" s="211"/>
    </row>
    <row r="4792" spans="1:20" hidden="1" outlineLevel="1" x14ac:dyDescent="0.2">
      <c r="A4792" s="46" t="s">
        <v>29</v>
      </c>
      <c r="B4792" s="45" t="s">
        <v>30</v>
      </c>
      <c r="C4792" s="44" t="s">
        <v>31</v>
      </c>
      <c r="D4792" s="44" t="s">
        <v>32</v>
      </c>
      <c r="E4792" s="44" t="s">
        <v>33</v>
      </c>
      <c r="F4792" s="44" t="s">
        <v>34</v>
      </c>
      <c r="G4792" s="44" t="s">
        <v>35</v>
      </c>
      <c r="H4792" s="43" t="s">
        <v>36</v>
      </c>
      <c r="I4792" s="200" t="s">
        <v>37</v>
      </c>
      <c r="J4792" s="201"/>
      <c r="K4792" s="202"/>
      <c r="L4792" s="202"/>
      <c r="M4792" s="202"/>
      <c r="N4792" s="202"/>
      <c r="O4792" s="202"/>
      <c r="P4792" s="42"/>
      <c r="Q4792" s="42"/>
      <c r="R4792" s="42"/>
      <c r="S4792" s="28"/>
      <c r="T4792" s="211"/>
    </row>
    <row r="4793" spans="1:20" ht="17" hidden="1" outlineLevel="1" x14ac:dyDescent="0.2">
      <c r="A4793" s="38" t="s">
        <v>54</v>
      </c>
      <c r="B4793" s="37" t="s">
        <v>128</v>
      </c>
      <c r="C4793" s="36" t="s">
        <v>257</v>
      </c>
      <c r="D4793" s="35">
        <v>1.85</v>
      </c>
      <c r="E4793" s="41">
        <f>D4793*H4785</f>
        <v>0</v>
      </c>
      <c r="F4793" s="33" cm="1">
        <f t="array" ref="F4793">IFERROR(_xlfn.XLOOKUP(1,(TabFournisseurs[TYPE]=A4793)*(TabFournisseurs[SUPPLIER2]=B4793)*(TabFournisseurs[REF PRODUCT]=C4793),TabFournisseurs[Cost / per m]),0)</f>
        <v>6.44</v>
      </c>
      <c r="G4793" s="96">
        <f>F4793*D4793</f>
        <v>11.914000000000001</v>
      </c>
      <c r="H4793" s="40">
        <f>G4793*H4785</f>
        <v>0</v>
      </c>
      <c r="I4793" s="203"/>
      <c r="J4793" s="201"/>
      <c r="K4793" s="156"/>
      <c r="L4793" s="156"/>
      <c r="M4793" s="156"/>
      <c r="N4793" s="156"/>
      <c r="O4793" s="156"/>
      <c r="P4793" s="156"/>
      <c r="Q4793" s="156"/>
      <c r="R4793" s="156"/>
      <c r="S4793" s="157"/>
      <c r="T4793" s="211"/>
    </row>
    <row r="4794" spans="1:20" hidden="1" outlineLevel="1" x14ac:dyDescent="0.2">
      <c r="A4794" s="38"/>
      <c r="B4794" s="37"/>
      <c r="C4794" s="36"/>
      <c r="D4794" s="35"/>
      <c r="E4794" s="34">
        <f>D4794*H4785</f>
        <v>0</v>
      </c>
      <c r="F4794" s="33" cm="1">
        <f t="array" ref="F4794">IFERROR(_xlfn.XLOOKUP(1,(TabFournisseurs[TYPE]=A4794)*(TabFournisseurs[SUPPLIER2]=B4794)*(TabFournisseurs[REF PRODUCT]=C4794),TabFournisseurs[Cost / per m]),0)</f>
        <v>0</v>
      </c>
      <c r="G4794" s="32">
        <f t="shared" ref="G4794:G4804" si="450">F4794*D4794</f>
        <v>0</v>
      </c>
      <c r="H4794" s="31">
        <f>G4794*H4785</f>
        <v>0</v>
      </c>
      <c r="I4794" s="39"/>
      <c r="J4794" s="39"/>
      <c r="K4794" s="156"/>
      <c r="L4794" s="156"/>
      <c r="M4794" s="156"/>
      <c r="N4794" s="156"/>
      <c r="O4794" s="156"/>
      <c r="P4794" s="156"/>
      <c r="Q4794" s="156"/>
      <c r="R4794" s="156"/>
      <c r="S4794" s="157"/>
      <c r="T4794" s="211"/>
    </row>
    <row r="4795" spans="1:20" hidden="1" outlineLevel="1" x14ac:dyDescent="0.2">
      <c r="A4795" s="38"/>
      <c r="B4795" s="37"/>
      <c r="C4795" s="36"/>
      <c r="D4795" s="35"/>
      <c r="E4795" s="34">
        <f>D4795*H4785</f>
        <v>0</v>
      </c>
      <c r="F4795" s="33" cm="1">
        <f t="array" ref="F4795">IFERROR(_xlfn.XLOOKUP(1,(TabFournisseurs[TYPE]=A4795)*(TabFournisseurs[SUPPLIER2]=B4795)*(TabFournisseurs[REF PRODUCT]=C4795),TabFournisseurs[Cost / per m]),0)</f>
        <v>0</v>
      </c>
      <c r="G4795" s="32">
        <f t="shared" si="450"/>
        <v>0</v>
      </c>
      <c r="H4795" s="31">
        <f>G4795*H4785</f>
        <v>0</v>
      </c>
      <c r="I4795" s="39"/>
      <c r="J4795" s="39"/>
      <c r="K4795" s="156"/>
      <c r="L4795" s="156"/>
      <c r="M4795" s="156"/>
      <c r="N4795" s="156"/>
      <c r="O4795" s="156"/>
      <c r="P4795" s="156"/>
      <c r="Q4795" s="156"/>
      <c r="R4795" s="156"/>
      <c r="S4795" s="157"/>
      <c r="T4795" s="211"/>
    </row>
    <row r="4796" spans="1:20" hidden="1" outlineLevel="1" x14ac:dyDescent="0.2">
      <c r="A4796" s="38"/>
      <c r="B4796" s="37"/>
      <c r="C4796" s="36"/>
      <c r="D4796" s="35"/>
      <c r="E4796" s="34">
        <f>D4796*H4785</f>
        <v>0</v>
      </c>
      <c r="F4796" s="33" cm="1">
        <f t="array" ref="F4796">IFERROR(_xlfn.XLOOKUP(1,(TabFournisseurs[TYPE]=A4796)*(TabFournisseurs[SUPPLIER2]=B4796)*(TabFournisseurs[REF PRODUCT]=C4796),TabFournisseurs[Cost / per m]),0)</f>
        <v>0</v>
      </c>
      <c r="G4796" s="32">
        <f t="shared" si="450"/>
        <v>0</v>
      </c>
      <c r="H4796" s="31">
        <f>G4796*H4785</f>
        <v>0</v>
      </c>
      <c r="I4796" s="30"/>
      <c r="J4796" s="30"/>
      <c r="K4796" s="156"/>
      <c r="L4796" s="156"/>
      <c r="M4796" s="156"/>
      <c r="N4796" s="156"/>
      <c r="O4796" s="156"/>
      <c r="P4796" s="156"/>
      <c r="Q4796" s="156"/>
      <c r="R4796" s="156"/>
      <c r="S4796" s="157"/>
      <c r="T4796" s="211"/>
    </row>
    <row r="4797" spans="1:20" hidden="1" outlineLevel="1" x14ac:dyDescent="0.2">
      <c r="A4797" s="38"/>
      <c r="B4797" s="37"/>
      <c r="D4797" s="35"/>
      <c r="E4797" s="34">
        <f>D4797*H4785</f>
        <v>0</v>
      </c>
      <c r="F4797" s="33" cm="1">
        <f t="array" ref="F4797">IFERROR(_xlfn.XLOOKUP(1,(TabFournisseurs[TYPE]=A4797)*(TabFournisseurs[SUPPLIER2]=B4797)*(TabFournisseurs[REF PRODUCT]=C4798),TabFournisseurs[Cost / per m]),0)</f>
        <v>0</v>
      </c>
      <c r="G4797" s="32">
        <f t="shared" si="450"/>
        <v>0</v>
      </c>
      <c r="H4797" s="31">
        <f>G4797*H4785</f>
        <v>0</v>
      </c>
      <c r="I4797" s="30"/>
      <c r="J4797" s="30"/>
      <c r="K4797" s="29"/>
      <c r="L4797" s="29"/>
      <c r="M4797" s="29"/>
      <c r="N4797" s="29"/>
      <c r="O4797" s="29"/>
      <c r="P4797" s="29"/>
      <c r="Q4797" s="29"/>
      <c r="R4797" s="29"/>
      <c r="S4797" s="28"/>
      <c r="T4797" s="211"/>
    </row>
    <row r="4798" spans="1:20" hidden="1" outlineLevel="1" x14ac:dyDescent="0.2">
      <c r="A4798" s="38"/>
      <c r="B4798" s="37"/>
      <c r="C4798" s="36"/>
      <c r="D4798" s="35"/>
      <c r="E4798" s="34">
        <f>D4798*H4785</f>
        <v>0</v>
      </c>
      <c r="F4798" s="33" cm="1">
        <f t="array" ref="F4798">IFERROR(_xlfn.XLOOKUP(1,(TabFournisseurs[TYPE]=A4798)*(TabFournisseurs[SUPPLIER2]=B4798)*(TabFournisseurs[REF PRODUCT]=#REF!),TabFournisseurs[Cost / per m]),0)</f>
        <v>0</v>
      </c>
      <c r="G4798" s="32">
        <f t="shared" si="450"/>
        <v>0</v>
      </c>
      <c r="H4798" s="31">
        <f>G4798*H4785</f>
        <v>0</v>
      </c>
      <c r="I4798" s="158"/>
      <c r="J4798" s="159"/>
      <c r="K4798" s="29"/>
      <c r="L4798" s="29"/>
      <c r="M4798" s="29"/>
      <c r="N4798" s="29"/>
      <c r="O4798" s="29"/>
      <c r="P4798" s="29"/>
      <c r="Q4798" s="29"/>
      <c r="R4798" s="29"/>
      <c r="S4798" s="28"/>
      <c r="T4798" s="211"/>
    </row>
    <row r="4799" spans="1:20" hidden="1" outlineLevel="1" x14ac:dyDescent="0.2">
      <c r="A4799" s="38"/>
      <c r="B4799" s="37"/>
      <c r="C4799" s="36"/>
      <c r="D4799" s="35"/>
      <c r="E4799" s="34">
        <f>D4799*H4785</f>
        <v>0</v>
      </c>
      <c r="F4799" s="33" cm="1">
        <f t="array" ref="F4799">IFERROR(_xlfn.XLOOKUP(1,(TabFournisseurs[TYPE]=A4799)*(TabFournisseurs[SUPPLIER2]=B4799)*(TabFournisseurs[REF PRODUCT]=C4799),TabFournisseurs[Cost / per m]),0)</f>
        <v>0</v>
      </c>
      <c r="G4799" s="32">
        <f t="shared" si="450"/>
        <v>0</v>
      </c>
      <c r="H4799" s="31">
        <f>G4799*H4785</f>
        <v>0</v>
      </c>
      <c r="I4799" s="30"/>
      <c r="J4799" s="30"/>
      <c r="K4799" s="29"/>
      <c r="L4799" s="29"/>
      <c r="M4799" s="29"/>
      <c r="N4799" s="29"/>
      <c r="O4799" s="29"/>
      <c r="P4799" s="29"/>
      <c r="Q4799" s="29"/>
      <c r="R4799" s="29"/>
      <c r="S4799" s="28"/>
      <c r="T4799" s="211"/>
    </row>
    <row r="4800" spans="1:20" hidden="1" outlineLevel="1" x14ac:dyDescent="0.2">
      <c r="A4800" s="38"/>
      <c r="B4800" s="37"/>
      <c r="C4800" s="36"/>
      <c r="D4800" s="35"/>
      <c r="E4800" s="34">
        <f>D4800*H4785</f>
        <v>0</v>
      </c>
      <c r="F4800" s="33" cm="1">
        <f t="array" ref="F4800">IFERROR(_xlfn.XLOOKUP(1,(TabFournisseurs[TYPE]=A4800)*(TabFournisseurs[SUPPLIER2]=B4800)*(TabFournisseurs[REF PRODUCT]=C4800),TabFournisseurs[Cost / per m]),0)</f>
        <v>0</v>
      </c>
      <c r="G4800" s="32">
        <f t="shared" si="450"/>
        <v>0</v>
      </c>
      <c r="H4800" s="31">
        <f>G4800*H4785</f>
        <v>0</v>
      </c>
      <c r="I4800" s="30"/>
      <c r="J4800" s="30"/>
      <c r="K4800" s="29"/>
      <c r="L4800" s="29"/>
      <c r="M4800" s="29"/>
      <c r="N4800" s="29"/>
      <c r="O4800" s="29"/>
      <c r="P4800" s="29"/>
      <c r="Q4800" s="29"/>
      <c r="R4800" s="29"/>
      <c r="S4800" s="28"/>
      <c r="T4800" s="211"/>
    </row>
    <row r="4801" spans="1:20" hidden="1" outlineLevel="1" x14ac:dyDescent="0.2">
      <c r="A4801" s="38"/>
      <c r="B4801" s="37"/>
      <c r="C4801" s="36"/>
      <c r="D4801" s="35"/>
      <c r="E4801" s="34">
        <f>D4801*H4785</f>
        <v>0</v>
      </c>
      <c r="F4801" s="33" cm="1">
        <f t="array" ref="F4801">IFERROR(_xlfn.XLOOKUP(1,(TabFournisseurs[TYPE]=A4801)*(TabFournisseurs[SUPPLIER2]=B4801)*(TabFournisseurs[REF PRODUCT]=C4801),TabFournisseurs[Cost / per m]),0)</f>
        <v>0</v>
      </c>
      <c r="G4801" s="32">
        <f t="shared" si="450"/>
        <v>0</v>
      </c>
      <c r="H4801" s="31">
        <f>G4801*H4785</f>
        <v>0</v>
      </c>
      <c r="I4801" s="30"/>
      <c r="J4801" s="30"/>
      <c r="K4801" s="29"/>
      <c r="L4801" s="29"/>
      <c r="M4801" s="29"/>
      <c r="N4801" s="29"/>
      <c r="O4801" s="29"/>
      <c r="P4801" s="29"/>
      <c r="Q4801" s="29"/>
      <c r="R4801" s="29"/>
      <c r="S4801" s="28"/>
      <c r="T4801" s="211"/>
    </row>
    <row r="4802" spans="1:20" hidden="1" outlineLevel="1" x14ac:dyDescent="0.2">
      <c r="A4802" s="38"/>
      <c r="B4802" s="37"/>
      <c r="C4802" s="36"/>
      <c r="D4802" s="35"/>
      <c r="E4802" s="34">
        <f>D4802*H4785</f>
        <v>0</v>
      </c>
      <c r="F4802" s="33" cm="1">
        <f t="array" ref="F4802">IFERROR(_xlfn.XLOOKUP(1,(TabFournisseurs[TYPE]=A4802)*(TabFournisseurs[SUPPLIER2]=B4802)*(TabFournisseurs[REF PRODUCT]=C4802),TabFournisseurs[Cost / per m]),0)</f>
        <v>0</v>
      </c>
      <c r="G4802" s="32">
        <f t="shared" si="450"/>
        <v>0</v>
      </c>
      <c r="H4802" s="31">
        <f>G4802*H4785</f>
        <v>0</v>
      </c>
      <c r="I4802" s="30"/>
      <c r="J4802" s="30"/>
      <c r="K4802" s="29"/>
      <c r="L4802" s="29"/>
      <c r="M4802" s="29"/>
      <c r="N4802" s="29"/>
      <c r="O4802" s="29"/>
      <c r="P4802" s="29"/>
      <c r="Q4802" s="29"/>
      <c r="R4802" s="29"/>
      <c r="S4802" s="28"/>
      <c r="T4802" s="211"/>
    </row>
    <row r="4803" spans="1:20" hidden="1" outlineLevel="1" x14ac:dyDescent="0.2">
      <c r="A4803" s="38"/>
      <c r="B4803" s="37"/>
      <c r="C4803" s="36"/>
      <c r="D4803" s="35"/>
      <c r="E4803" s="34">
        <f>D4803*H4785</f>
        <v>0</v>
      </c>
      <c r="F4803" s="33" cm="1">
        <f t="array" ref="F4803">IFERROR(_xlfn.XLOOKUP(1,(TabFournisseurs[TYPE]=A4803)*(TabFournisseurs[SUPPLIER2]=B4803)*(TabFournisseurs[REF PRODUCT]=C4803),TabFournisseurs[Cost / per m]),0)</f>
        <v>0</v>
      </c>
      <c r="G4803" s="32">
        <f t="shared" si="450"/>
        <v>0</v>
      </c>
      <c r="H4803" s="31">
        <f>G4803*H4785</f>
        <v>0</v>
      </c>
      <c r="I4803" s="30"/>
      <c r="J4803" s="30"/>
      <c r="K4803" s="29"/>
      <c r="L4803" s="29"/>
      <c r="M4803" s="29"/>
      <c r="N4803" s="29"/>
      <c r="O4803" s="29"/>
      <c r="P4803" s="29"/>
      <c r="Q4803" s="29"/>
      <c r="R4803" s="29"/>
      <c r="S4803" s="28"/>
      <c r="T4803" s="211"/>
    </row>
    <row r="4804" spans="1:20" hidden="1" outlineLevel="1" x14ac:dyDescent="0.2">
      <c r="A4804" s="38"/>
      <c r="B4804" s="37"/>
      <c r="C4804" s="36"/>
      <c r="D4804" s="35"/>
      <c r="E4804" s="34">
        <f>D4804*H4785</f>
        <v>0</v>
      </c>
      <c r="F4804" s="33" cm="1">
        <f t="array" ref="F4804">IFERROR(_xlfn.XLOOKUP(1,(TabFournisseurs[TYPE]=A4804)*(TabFournisseurs[SUPPLIER2]=B4804)*(TabFournisseurs[REF PRODUCT]=C4804),TabFournisseurs[Cost / per m]),0)</f>
        <v>0</v>
      </c>
      <c r="G4804" s="32">
        <f t="shared" si="450"/>
        <v>0</v>
      </c>
      <c r="H4804" s="31">
        <f>G4804*H4785</f>
        <v>0</v>
      </c>
      <c r="I4804" s="30"/>
      <c r="J4804" s="30"/>
      <c r="K4804" s="29"/>
      <c r="L4804" s="29"/>
      <c r="M4804" s="29"/>
      <c r="N4804" s="29"/>
      <c r="O4804" s="29"/>
      <c r="P4804" s="29"/>
      <c r="Q4804" s="29"/>
      <c r="R4804" s="29"/>
      <c r="S4804" s="28"/>
      <c r="T4804" s="211"/>
    </row>
    <row r="4805" spans="1:20" ht="17" hidden="1" outlineLevel="1" x14ac:dyDescent="0.2">
      <c r="A4805" s="101" t="s">
        <v>38</v>
      </c>
      <c r="B4805" s="102" t="s">
        <v>39</v>
      </c>
      <c r="C4805" s="103" t="s">
        <v>102</v>
      </c>
      <c r="D4805" s="104"/>
      <c r="E4805" s="34">
        <f>D4805*H4785</f>
        <v>0</v>
      </c>
      <c r="F4805" s="33"/>
      <c r="G4805" s="129">
        <f>F4805*D4805</f>
        <v>0</v>
      </c>
      <c r="H4805" s="31">
        <f>G4805*H4785</f>
        <v>0</v>
      </c>
      <c r="I4805" s="30"/>
      <c r="J4805" s="30"/>
      <c r="K4805" s="29"/>
      <c r="L4805" s="29"/>
      <c r="M4805" s="29"/>
      <c r="N4805" s="29"/>
      <c r="O4805" s="29"/>
      <c r="P4805" s="29"/>
      <c r="Q4805" s="29"/>
      <c r="R4805" s="29"/>
      <c r="S4805" s="28"/>
      <c r="T4805" s="211"/>
    </row>
    <row r="4806" spans="1:20" ht="17" hidden="1" outlineLevel="1" x14ac:dyDescent="0.2">
      <c r="A4806" s="38" t="s">
        <v>38</v>
      </c>
      <c r="B4806" s="37" t="s">
        <v>40</v>
      </c>
      <c r="C4806" s="36" t="s">
        <v>41</v>
      </c>
      <c r="D4806" s="35">
        <v>1</v>
      </c>
      <c r="E4806" s="34">
        <f>D4806*H4785</f>
        <v>0</v>
      </c>
      <c r="F4806" s="33" cm="1">
        <f t="array" ref="F4806">IFERROR(_xlfn.XLOOKUP(1,(TabFournisseurs[TYPE]=A4806)*(TabFournisseurs[SUPPLIER2]=B4806)*(TabFournisseurs[REF PRODUCT]=C4806),TabFournisseurs[Cost / per m]),0)</f>
        <v>2</v>
      </c>
      <c r="G4806" s="32">
        <f t="shared" ref="G4806:G4807" si="451">F4806*D4806</f>
        <v>2</v>
      </c>
      <c r="H4806" s="31">
        <f>G4806*H4785</f>
        <v>0</v>
      </c>
      <c r="I4806" s="30"/>
      <c r="J4806" s="30"/>
      <c r="K4806" s="29"/>
      <c r="L4806" s="29"/>
      <c r="M4806" s="29"/>
      <c r="N4806" s="29"/>
      <c r="O4806" s="29"/>
      <c r="P4806" s="29"/>
      <c r="Q4806" s="29"/>
      <c r="R4806" s="29"/>
      <c r="S4806" s="28"/>
      <c r="T4806" s="211"/>
    </row>
    <row r="4807" spans="1:20" ht="18" hidden="1" outlineLevel="1" thickBot="1" x14ac:dyDescent="0.25">
      <c r="A4807" s="27" t="s">
        <v>38</v>
      </c>
      <c r="B4807" s="26" t="s">
        <v>42</v>
      </c>
      <c r="C4807" s="25" t="s">
        <v>43</v>
      </c>
      <c r="D4807" s="24">
        <v>1</v>
      </c>
      <c r="E4807" s="23">
        <f>D4807*H4785</f>
        <v>0</v>
      </c>
      <c r="F4807" s="22" cm="1">
        <f t="array" ref="F4807">IFERROR(_xlfn.XLOOKUP(1,(TabFournisseurs[TYPE]=A4807)*(TabFournisseurs[SUPPLIER2]=B4807)*(TabFournisseurs[REF PRODUCT]=C4807),TabFournisseurs[Cost / per m]),0)</f>
        <v>0.5</v>
      </c>
      <c r="G4807" s="21">
        <f t="shared" si="451"/>
        <v>0.5</v>
      </c>
      <c r="H4807" s="20">
        <f>G4807*H4785</f>
        <v>0</v>
      </c>
      <c r="I4807" s="19"/>
      <c r="J4807" s="19"/>
      <c r="K4807" s="18"/>
      <c r="L4807" s="18"/>
      <c r="M4807" s="18"/>
      <c r="N4807" s="18"/>
      <c r="O4807" s="18"/>
      <c r="P4807" s="18"/>
      <c r="Q4807" s="18"/>
      <c r="R4807" s="18"/>
      <c r="S4807" s="17"/>
      <c r="T4807" s="211"/>
    </row>
    <row r="4808" spans="1:20" ht="17" collapsed="1" thickBot="1" x14ac:dyDescent="0.25">
      <c r="A4808" s="95"/>
      <c r="B4808" s="95"/>
      <c r="C4808" s="95"/>
      <c r="D4808" s="95"/>
      <c r="E4808" s="95"/>
      <c r="F4808" s="95"/>
      <c r="G4808" s="95"/>
      <c r="H4808" s="95"/>
      <c r="I4808" s="95"/>
      <c r="J4808" s="95"/>
      <c r="K4808" s="95"/>
      <c r="L4808" s="95"/>
      <c r="M4808" s="95"/>
      <c r="N4808" s="95"/>
      <c r="O4808" s="95"/>
      <c r="P4808" s="95"/>
      <c r="Q4808" s="95"/>
      <c r="R4808" s="95"/>
      <c r="S4808" s="95"/>
      <c r="T4808" s="95"/>
    </row>
    <row r="4809" spans="1:20" ht="23" customHeight="1" x14ac:dyDescent="0.2">
      <c r="A4809" s="160" t="s">
        <v>468</v>
      </c>
      <c r="B4809" s="161"/>
      <c r="C4809" s="161"/>
      <c r="D4809" s="161"/>
      <c r="E4809" s="161"/>
      <c r="F4809" s="161"/>
      <c r="G4809" s="162"/>
      <c r="H4809" s="166" t="s">
        <v>94</v>
      </c>
      <c r="I4809" s="167"/>
      <c r="J4809" s="167"/>
      <c r="K4809" s="167"/>
      <c r="L4809" s="167"/>
      <c r="M4809" s="168"/>
      <c r="N4809" s="169" t="s">
        <v>1</v>
      </c>
      <c r="O4809" s="169"/>
      <c r="P4809" s="169"/>
      <c r="Q4809" s="169"/>
      <c r="R4809" s="171"/>
      <c r="S4809" s="173" t="s">
        <v>2</v>
      </c>
      <c r="T4809" s="210"/>
    </row>
    <row r="4810" spans="1:20" ht="23" customHeight="1" thickBot="1" x14ac:dyDescent="0.25">
      <c r="A4810" s="163"/>
      <c r="B4810" s="164"/>
      <c r="C4810" s="164"/>
      <c r="D4810" s="164"/>
      <c r="E4810" s="164"/>
      <c r="F4810" s="164"/>
      <c r="G4810" s="165"/>
      <c r="H4810" s="177"/>
      <c r="I4810" s="178"/>
      <c r="J4810" s="178"/>
      <c r="K4810" s="178"/>
      <c r="L4810" s="178"/>
      <c r="M4810" s="179"/>
      <c r="N4810" s="170"/>
      <c r="O4810" s="170"/>
      <c r="P4810" s="170"/>
      <c r="Q4810" s="170"/>
      <c r="R4810" s="172"/>
      <c r="S4810" s="174"/>
      <c r="T4810" s="210"/>
    </row>
    <row r="4811" spans="1:20" outlineLevel="1" x14ac:dyDescent="0.2">
      <c r="A4811" s="212">
        <v>46163</v>
      </c>
      <c r="B4811" s="181"/>
      <c r="C4811" s="94"/>
      <c r="D4811" s="94"/>
      <c r="E4811" s="94"/>
      <c r="F4811" s="94"/>
      <c r="G4811" s="94"/>
      <c r="H4811" s="94"/>
      <c r="I4811" s="94"/>
      <c r="J4811" s="94"/>
      <c r="K4811" s="94"/>
      <c r="L4811" s="94"/>
      <c r="M4811" s="94"/>
      <c r="N4811" s="94"/>
      <c r="O4811" s="94"/>
      <c r="P4811" s="94"/>
      <c r="Q4811" s="94"/>
      <c r="R4811" s="94"/>
      <c r="S4811" s="93" t="s">
        <v>85</v>
      </c>
      <c r="T4811" s="211"/>
    </row>
    <row r="4812" spans="1:20" ht="17" outlineLevel="1" thickBot="1" x14ac:dyDescent="0.25">
      <c r="A4812" s="92"/>
      <c r="B4812" s="42"/>
      <c r="C4812" s="42"/>
      <c r="D4812" s="42"/>
      <c r="E4812" s="42"/>
      <c r="F4812" s="42"/>
      <c r="G4812" s="42"/>
      <c r="H4812" s="42"/>
      <c r="I4812" s="42"/>
      <c r="J4812" s="42"/>
      <c r="K4812" s="42"/>
      <c r="L4812" s="42"/>
      <c r="M4812" s="42"/>
      <c r="N4812" s="42"/>
      <c r="O4812" s="42"/>
      <c r="P4812" s="42"/>
      <c r="Q4812" s="42"/>
      <c r="R4812" s="42"/>
      <c r="S4812" s="47"/>
      <c r="T4812" s="211"/>
    </row>
    <row r="4813" spans="1:20" ht="17" customHeight="1" outlineLevel="1" thickBot="1" x14ac:dyDescent="0.25">
      <c r="A4813" s="182" t="e" vm="75">
        <v>#VALUE!</v>
      </c>
      <c r="B4813" s="183"/>
      <c r="C4813" s="91" t="s">
        <v>6</v>
      </c>
      <c r="D4813" s="90" t="s">
        <v>7</v>
      </c>
      <c r="E4813" s="106" t="s">
        <v>469</v>
      </c>
      <c r="F4813" s="42"/>
      <c r="G4813" s="42"/>
      <c r="H4813" s="84" t="s">
        <v>8</v>
      </c>
      <c r="I4813" s="88"/>
      <c r="J4813" s="88"/>
      <c r="K4813" s="88"/>
      <c r="L4813" s="88"/>
      <c r="M4813" s="88"/>
      <c r="N4813" s="88"/>
      <c r="O4813" s="42"/>
      <c r="P4813" s="42"/>
      <c r="Q4813" s="42"/>
      <c r="S4813" s="87"/>
      <c r="T4813" s="211"/>
    </row>
    <row r="4814" spans="1:20" ht="16" customHeight="1" outlineLevel="1" x14ac:dyDescent="0.2">
      <c r="A4814" s="184"/>
      <c r="B4814" s="185"/>
      <c r="C4814" s="232" t="s">
        <v>470</v>
      </c>
      <c r="D4814" s="86" t="s">
        <v>9</v>
      </c>
      <c r="E4814" s="85" t="s">
        <v>86</v>
      </c>
      <c r="F4814" s="42"/>
      <c r="G4814" s="42"/>
      <c r="H4814" s="84" t="s">
        <v>10</v>
      </c>
      <c r="I4814" s="83"/>
      <c r="J4814" s="83"/>
      <c r="K4814" s="83"/>
      <c r="L4814" s="83"/>
      <c r="M4814" s="83"/>
      <c r="N4814" s="83"/>
      <c r="O4814" s="42"/>
      <c r="P4814" s="42"/>
      <c r="Q4814" s="42"/>
      <c r="R4814" s="191"/>
      <c r="S4814" s="192"/>
      <c r="T4814" s="211"/>
    </row>
    <row r="4815" spans="1:20" ht="16" customHeight="1" outlineLevel="1" x14ac:dyDescent="0.2">
      <c r="A4815" s="184"/>
      <c r="B4815" s="185"/>
      <c r="C4815" s="233"/>
      <c r="D4815" s="63" t="s">
        <v>11</v>
      </c>
      <c r="E4815" s="82" t="s">
        <v>50</v>
      </c>
      <c r="F4815" s="42"/>
      <c r="G4815" s="48"/>
      <c r="H4815" s="81"/>
      <c r="I4815" s="80"/>
      <c r="J4815" s="80"/>
      <c r="K4815" s="80"/>
      <c r="L4815" s="80"/>
      <c r="M4815" s="80"/>
      <c r="N4815" s="80"/>
      <c r="O4815" s="42"/>
      <c r="P4815" s="42"/>
      <c r="Q4815" s="42"/>
      <c r="R4815" s="191"/>
      <c r="S4815" s="192"/>
      <c r="T4815" s="211"/>
    </row>
    <row r="4816" spans="1:20" ht="16" customHeight="1" outlineLevel="1" thickBot="1" x14ac:dyDescent="0.25">
      <c r="A4816" s="184"/>
      <c r="B4816" s="185"/>
      <c r="C4816" s="233"/>
      <c r="D4816" s="63" t="s">
        <v>12</v>
      </c>
      <c r="E4816" s="130"/>
      <c r="F4816" s="42"/>
      <c r="G4816" s="48"/>
      <c r="H4816" s="81"/>
      <c r="I4816" s="80"/>
      <c r="J4816" s="80"/>
      <c r="K4816" s="80"/>
      <c r="L4816" s="80"/>
      <c r="M4816" s="80"/>
      <c r="N4816" s="80"/>
      <c r="O4816" s="42"/>
      <c r="P4816" s="42"/>
      <c r="Q4816" s="42"/>
      <c r="R4816" s="152"/>
      <c r="S4816" s="153"/>
      <c r="T4816" s="211"/>
    </row>
    <row r="4817" spans="1:20" ht="16" customHeight="1" outlineLevel="1" thickBot="1" x14ac:dyDescent="0.25">
      <c r="A4817" s="184"/>
      <c r="B4817" s="185"/>
      <c r="C4817" s="233"/>
      <c r="D4817" s="63" t="s">
        <v>13</v>
      </c>
      <c r="E4817" s="105" t="b">
        <v>0</v>
      </c>
      <c r="F4817" s="42"/>
      <c r="G4817" s="48"/>
      <c r="H4817" s="59" t="s">
        <v>14</v>
      </c>
      <c r="I4817" s="58" t="s">
        <v>314</v>
      </c>
      <c r="J4817" s="58" t="s">
        <v>315</v>
      </c>
      <c r="K4817" s="58" t="s">
        <v>316</v>
      </c>
      <c r="L4817" s="58" t="s">
        <v>317</v>
      </c>
      <c r="M4817" s="58" t="s">
        <v>318</v>
      </c>
      <c r="N4817" s="58" t="s">
        <v>319</v>
      </c>
      <c r="O4817" s="42"/>
      <c r="P4817" s="42"/>
      <c r="Q4817" s="42"/>
      <c r="S4817" s="79"/>
      <c r="T4817" s="211"/>
    </row>
    <row r="4818" spans="1:20" outlineLevel="1" x14ac:dyDescent="0.2">
      <c r="A4818" s="184"/>
      <c r="B4818" s="185"/>
      <c r="C4818" s="233"/>
      <c r="D4818" s="193"/>
      <c r="E4818" s="194"/>
      <c r="F4818" s="42"/>
      <c r="G4818" s="48"/>
      <c r="H4818" s="78">
        <f t="shared" ref="H4818:H4825" si="452">SUM(I4818:Q4818)</f>
        <v>20</v>
      </c>
      <c r="I4818" s="77">
        <v>2</v>
      </c>
      <c r="J4818" s="77">
        <v>4</v>
      </c>
      <c r="K4818" s="77">
        <v>7</v>
      </c>
      <c r="L4818" s="77">
        <v>5</v>
      </c>
      <c r="M4818" s="77">
        <v>2</v>
      </c>
      <c r="N4818" s="77"/>
      <c r="O4818" s="195" t="s">
        <v>471</v>
      </c>
      <c r="P4818" s="231"/>
      <c r="Q4818" s="231"/>
      <c r="R4818" s="231"/>
      <c r="S4818" s="196"/>
      <c r="T4818" s="211"/>
    </row>
    <row r="4819" spans="1:20" ht="16" customHeight="1" outlineLevel="1" x14ac:dyDescent="0.2">
      <c r="A4819" s="184"/>
      <c r="B4819" s="185"/>
      <c r="C4819" s="233"/>
      <c r="D4819" s="63" t="s">
        <v>16</v>
      </c>
      <c r="E4819" s="76" t="s">
        <v>472</v>
      </c>
      <c r="F4819" s="42"/>
      <c r="G4819" s="48"/>
      <c r="H4819" s="73">
        <f t="shared" si="452"/>
        <v>0</v>
      </c>
      <c r="I4819" s="68"/>
      <c r="J4819" s="68"/>
      <c r="K4819" s="68"/>
      <c r="L4819" s="68"/>
      <c r="M4819" s="68"/>
      <c r="N4819" s="68"/>
      <c r="O4819" s="42"/>
      <c r="P4819" s="42"/>
      <c r="Q4819" s="42"/>
      <c r="R4819" s="191"/>
      <c r="S4819" s="192"/>
      <c r="T4819" s="211"/>
    </row>
    <row r="4820" spans="1:20" ht="16" customHeight="1" outlineLevel="1" x14ac:dyDescent="0.2">
      <c r="A4820" s="184"/>
      <c r="B4820" s="185"/>
      <c r="C4820" s="233"/>
      <c r="D4820" s="63" t="s">
        <v>17</v>
      </c>
      <c r="E4820" s="75" t="s">
        <v>473</v>
      </c>
      <c r="F4820" s="42"/>
      <c r="G4820" s="42"/>
      <c r="H4820" s="73">
        <f t="shared" si="452"/>
        <v>0</v>
      </c>
      <c r="I4820" s="68"/>
      <c r="J4820" s="68"/>
      <c r="K4820" s="68"/>
      <c r="L4820" s="68"/>
      <c r="M4820" s="68"/>
      <c r="N4820" s="68"/>
      <c r="O4820" s="42"/>
      <c r="P4820" s="42"/>
      <c r="Q4820" s="42"/>
      <c r="R4820" s="191"/>
      <c r="S4820" s="192"/>
      <c r="T4820" s="211"/>
    </row>
    <row r="4821" spans="1:20" outlineLevel="1" x14ac:dyDescent="0.2">
      <c r="A4821" s="184"/>
      <c r="B4821" s="185"/>
      <c r="C4821" s="233"/>
      <c r="D4821" s="193"/>
      <c r="E4821" s="194"/>
      <c r="F4821" s="42"/>
      <c r="G4821" s="48"/>
      <c r="H4821" s="73">
        <f t="shared" si="452"/>
        <v>0</v>
      </c>
      <c r="I4821" s="68"/>
      <c r="J4821" s="68"/>
      <c r="K4821" s="68"/>
      <c r="L4821" s="68"/>
      <c r="M4821" s="68"/>
      <c r="N4821" s="68"/>
      <c r="O4821" s="42"/>
      <c r="P4821" s="42"/>
      <c r="Q4821" s="42"/>
      <c r="R4821" s="191"/>
      <c r="S4821" s="192"/>
      <c r="T4821" s="211"/>
    </row>
    <row r="4822" spans="1:20" ht="16" customHeight="1" outlineLevel="1" x14ac:dyDescent="0.2">
      <c r="A4822" s="184"/>
      <c r="B4822" s="185"/>
      <c r="C4822" s="233"/>
      <c r="D4822" s="63" t="s">
        <v>18</v>
      </c>
      <c r="E4822" s="76">
        <v>107</v>
      </c>
      <c r="F4822" s="42"/>
      <c r="G4822" s="48"/>
      <c r="H4822" s="73">
        <f t="shared" si="452"/>
        <v>0</v>
      </c>
      <c r="I4822" s="68"/>
      <c r="J4822" s="68"/>
      <c r="K4822" s="68"/>
      <c r="L4822" s="68"/>
      <c r="M4822" s="68"/>
      <c r="N4822" s="68"/>
      <c r="O4822" s="42"/>
      <c r="P4822" s="42"/>
      <c r="Q4822" s="42"/>
      <c r="R4822" s="191"/>
      <c r="S4822" s="192"/>
      <c r="T4822" s="211"/>
    </row>
    <row r="4823" spans="1:20" ht="16" customHeight="1" outlineLevel="1" x14ac:dyDescent="0.2">
      <c r="A4823" s="184"/>
      <c r="B4823" s="185"/>
      <c r="C4823" s="233"/>
      <c r="D4823" s="63" t="s">
        <v>19</v>
      </c>
      <c r="E4823" s="75">
        <f>SUM(G4836:G4850)</f>
        <v>15.8</v>
      </c>
      <c r="F4823" s="42"/>
      <c r="G4823" s="42"/>
      <c r="H4823" s="73">
        <f t="shared" si="452"/>
        <v>0</v>
      </c>
      <c r="I4823" s="68"/>
      <c r="J4823" s="68"/>
      <c r="K4823" s="68"/>
      <c r="L4823" s="68"/>
      <c r="M4823" s="68"/>
      <c r="N4823" s="68"/>
      <c r="O4823" s="42"/>
      <c r="P4823" s="42"/>
      <c r="Q4823" s="42"/>
      <c r="R4823" s="191"/>
      <c r="S4823" s="192"/>
      <c r="T4823" s="211"/>
    </row>
    <row r="4824" spans="1:20" outlineLevel="1" x14ac:dyDescent="0.2">
      <c r="A4824" s="184"/>
      <c r="B4824" s="185"/>
      <c r="C4824" s="233"/>
      <c r="D4824" s="193"/>
      <c r="E4824" s="194"/>
      <c r="F4824" s="42"/>
      <c r="G4824" s="48"/>
      <c r="H4824" s="73">
        <f t="shared" si="452"/>
        <v>0</v>
      </c>
      <c r="I4824" s="68"/>
      <c r="J4824" s="68"/>
      <c r="K4824" s="68"/>
      <c r="L4824" s="68"/>
      <c r="M4824" s="68"/>
      <c r="N4824" s="68"/>
      <c r="O4824" s="42"/>
      <c r="P4824" s="42"/>
      <c r="Q4824" s="42"/>
      <c r="R4824" s="191"/>
      <c r="S4824" s="192"/>
      <c r="T4824" s="211"/>
    </row>
    <row r="4825" spans="1:20" ht="16" customHeight="1" outlineLevel="1" x14ac:dyDescent="0.2">
      <c r="A4825" s="184"/>
      <c r="B4825" s="185"/>
      <c r="C4825" s="233"/>
      <c r="D4825" s="63" t="s">
        <v>20</v>
      </c>
      <c r="E4825" s="75">
        <f>SUM(E4822:E4823)</f>
        <v>122.8</v>
      </c>
      <c r="F4825" s="42"/>
      <c r="G4825" s="74"/>
      <c r="H4825" s="73">
        <f t="shared" si="452"/>
        <v>0</v>
      </c>
      <c r="I4825" s="68"/>
      <c r="J4825" s="68"/>
      <c r="K4825" s="68"/>
      <c r="L4825" s="68"/>
      <c r="M4825" s="68"/>
      <c r="N4825" s="68"/>
      <c r="O4825" s="42"/>
      <c r="P4825" s="42"/>
      <c r="Q4825" s="42"/>
      <c r="R4825" s="191"/>
      <c r="S4825" s="192"/>
      <c r="T4825" s="211"/>
    </row>
    <row r="4826" spans="1:20" ht="16" customHeight="1" outlineLevel="1" x14ac:dyDescent="0.2">
      <c r="A4826" s="184"/>
      <c r="B4826" s="185"/>
      <c r="C4826" s="233"/>
      <c r="D4826" s="63" t="s">
        <v>21</v>
      </c>
      <c r="E4826" s="72">
        <f>SUM(E4828/E4825)</f>
        <v>5.2931596091205213</v>
      </c>
      <c r="F4826" s="42"/>
      <c r="G4826" s="71" t="s">
        <v>11</v>
      </c>
      <c r="H4826" s="69">
        <f>H4818</f>
        <v>20</v>
      </c>
      <c r="I4826" s="68"/>
      <c r="J4826" s="68"/>
      <c r="K4826" s="68"/>
      <c r="L4826" s="68"/>
      <c r="M4826" s="68"/>
      <c r="N4826" s="68"/>
      <c r="O4826" s="42"/>
      <c r="P4826" s="42"/>
      <c r="Q4826" s="42"/>
      <c r="R4826" s="191"/>
      <c r="S4826" s="192"/>
      <c r="T4826" s="211"/>
    </row>
    <row r="4827" spans="1:20" ht="17" outlineLevel="1" thickBot="1" x14ac:dyDescent="0.25">
      <c r="A4827" s="184"/>
      <c r="B4827" s="185"/>
      <c r="C4827" s="233"/>
      <c r="D4827" s="193"/>
      <c r="E4827" s="194"/>
      <c r="F4827" s="42"/>
      <c r="G4827" s="70" t="s">
        <v>22</v>
      </c>
      <c r="H4827" s="69">
        <v>0</v>
      </c>
      <c r="I4827" s="68"/>
      <c r="J4827" s="68"/>
      <c r="K4827" s="68"/>
      <c r="L4827" s="68"/>
      <c r="M4827" s="68"/>
      <c r="N4827" s="68"/>
      <c r="O4827" s="42"/>
      <c r="P4827" s="42"/>
      <c r="Q4827" s="42"/>
      <c r="R4827" s="191"/>
      <c r="S4827" s="192"/>
      <c r="T4827" s="211"/>
    </row>
    <row r="4828" spans="1:20" ht="16" customHeight="1" outlineLevel="1" thickBot="1" x14ac:dyDescent="0.25">
      <c r="A4828" s="184"/>
      <c r="B4828" s="185"/>
      <c r="C4828" s="233"/>
      <c r="D4828" s="63" t="s">
        <v>23</v>
      </c>
      <c r="E4828" s="66">
        <v>650</v>
      </c>
      <c r="G4828" s="48"/>
      <c r="H4828" s="65">
        <f>SUM(H4826:H4827)</f>
        <v>20</v>
      </c>
      <c r="I4828" s="64">
        <f t="shared" ref="I4828:N4828" si="453">SUM(I4818:I4825)</f>
        <v>2</v>
      </c>
      <c r="J4828" s="64">
        <f t="shared" si="453"/>
        <v>4</v>
      </c>
      <c r="K4828" s="64">
        <f t="shared" si="453"/>
        <v>7</v>
      </c>
      <c r="L4828" s="64">
        <f t="shared" si="453"/>
        <v>5</v>
      </c>
      <c r="M4828" s="64">
        <f t="shared" si="453"/>
        <v>2</v>
      </c>
      <c r="N4828" s="64">
        <f t="shared" si="453"/>
        <v>0</v>
      </c>
      <c r="O4828" s="42"/>
      <c r="P4828" s="42"/>
      <c r="Q4828" s="42"/>
      <c r="R4828" s="191"/>
      <c r="S4828" s="192"/>
      <c r="T4828" s="211"/>
    </row>
    <row r="4829" spans="1:20" ht="17" customHeight="1" outlineLevel="1" thickBot="1" x14ac:dyDescent="0.25">
      <c r="A4829" s="184"/>
      <c r="B4829" s="185"/>
      <c r="C4829" s="233"/>
      <c r="D4829" s="63" t="s">
        <v>24</v>
      </c>
      <c r="E4829" s="62">
        <f>SUM(E4828/2.5)</f>
        <v>260</v>
      </c>
      <c r="F4829" s="42"/>
      <c r="G4829" s="61"/>
      <c r="H4829" s="60" t="s">
        <v>14</v>
      </c>
      <c r="I4829" s="59">
        <v>48</v>
      </c>
      <c r="J4829" s="58">
        <v>50</v>
      </c>
      <c r="K4829" s="58">
        <v>52</v>
      </c>
      <c r="L4829" s="58">
        <v>54</v>
      </c>
      <c r="M4829" s="58">
        <v>56</v>
      </c>
      <c r="N4829" s="58">
        <v>58</v>
      </c>
      <c r="O4829" s="42"/>
      <c r="P4829" s="42"/>
      <c r="Q4829" s="42"/>
      <c r="R4829" s="191"/>
      <c r="S4829" s="192"/>
      <c r="T4829" s="211"/>
    </row>
    <row r="4830" spans="1:20" ht="17" outlineLevel="1" thickBot="1" x14ac:dyDescent="0.25">
      <c r="A4830" s="186"/>
      <c r="B4830" s="187"/>
      <c r="C4830" s="234"/>
      <c r="D4830" s="56" t="s">
        <v>25</v>
      </c>
      <c r="E4830" s="55">
        <f>SUM(E4828/2.2)</f>
        <v>295.45454545454544</v>
      </c>
      <c r="F4830" s="42"/>
      <c r="G4830" s="42"/>
      <c r="H4830" s="42"/>
      <c r="I4830" s="42"/>
      <c r="J4830" s="42"/>
      <c r="K4830" s="42"/>
      <c r="L4830" s="42"/>
      <c r="M4830" s="42"/>
      <c r="N4830" s="42"/>
      <c r="O4830" s="42"/>
      <c r="P4830" s="42"/>
      <c r="Q4830" s="42"/>
      <c r="R4830" s="198"/>
      <c r="S4830" s="199"/>
      <c r="T4830" s="211"/>
    </row>
    <row r="4831" spans="1:20" ht="17" outlineLevel="1" thickBot="1" x14ac:dyDescent="0.25">
      <c r="A4831" s="54" t="s">
        <v>26</v>
      </c>
      <c r="B4831" s="53">
        <v>46220</v>
      </c>
      <c r="C4831" s="42"/>
      <c r="D4831" s="48"/>
      <c r="E4831" s="52"/>
      <c r="F4831" s="42"/>
      <c r="S4831" s="28"/>
      <c r="T4831" s="211"/>
    </row>
    <row r="4832" spans="1:20" outlineLevel="1" x14ac:dyDescent="0.2">
      <c r="A4832" s="51" t="s">
        <v>27</v>
      </c>
      <c r="B4832" s="50"/>
      <c r="C4832" s="42"/>
      <c r="D4832" s="48"/>
      <c r="E4832" s="42"/>
      <c r="F4832" s="42"/>
      <c r="R4832" s="42"/>
      <c r="S4832" s="47"/>
      <c r="T4832" s="211"/>
    </row>
    <row r="4833" spans="1:20" outlineLevel="1" x14ac:dyDescent="0.2">
      <c r="A4833" s="49"/>
      <c r="B4833" s="42"/>
      <c r="C4833" s="42"/>
      <c r="D4833" s="48"/>
      <c r="E4833" s="42"/>
      <c r="F4833" s="42"/>
      <c r="G4833" s="42"/>
      <c r="H4833" s="42"/>
      <c r="I4833" s="42"/>
      <c r="J4833" s="42"/>
      <c r="K4833" s="42"/>
      <c r="L4833" s="42"/>
      <c r="M4833" s="42"/>
      <c r="N4833" s="42"/>
      <c r="O4833" s="42"/>
      <c r="P4833" s="42"/>
      <c r="Q4833" s="42"/>
      <c r="R4833" s="42"/>
      <c r="S4833" s="47"/>
      <c r="T4833" s="211"/>
    </row>
    <row r="4834" spans="1:20" ht="17" outlineLevel="1" thickBot="1" x14ac:dyDescent="0.25">
      <c r="A4834" s="49" t="s">
        <v>28</v>
      </c>
      <c r="B4834" s="42"/>
      <c r="C4834" s="42"/>
      <c r="D4834" s="48"/>
      <c r="E4834" s="42"/>
      <c r="F4834" s="42"/>
      <c r="G4834" s="42"/>
      <c r="H4834" s="42"/>
      <c r="I4834" s="42"/>
      <c r="J4834" s="42"/>
      <c r="K4834" s="42"/>
      <c r="L4834" s="42"/>
      <c r="M4834" s="42"/>
      <c r="N4834" s="42"/>
      <c r="O4834" s="42"/>
      <c r="P4834" s="42"/>
      <c r="Q4834" s="42"/>
      <c r="R4834" s="42"/>
      <c r="S4834" s="47"/>
      <c r="T4834" s="211"/>
    </row>
    <row r="4835" spans="1:20" outlineLevel="1" x14ac:dyDescent="0.2">
      <c r="A4835" s="46" t="s">
        <v>29</v>
      </c>
      <c r="B4835" s="45" t="s">
        <v>30</v>
      </c>
      <c r="C4835" s="44" t="s">
        <v>31</v>
      </c>
      <c r="D4835" s="44" t="s">
        <v>32</v>
      </c>
      <c r="E4835" s="44" t="s">
        <v>33</v>
      </c>
      <c r="F4835" s="44" t="s">
        <v>34</v>
      </c>
      <c r="G4835" s="44" t="s">
        <v>35</v>
      </c>
      <c r="H4835" s="43" t="s">
        <v>36</v>
      </c>
      <c r="I4835" s="200" t="s">
        <v>37</v>
      </c>
      <c r="J4835" s="201"/>
      <c r="K4835" s="202"/>
      <c r="L4835" s="202"/>
      <c r="M4835" s="202"/>
      <c r="N4835" s="202"/>
      <c r="O4835" s="202"/>
      <c r="P4835" s="42"/>
      <c r="Q4835" s="42"/>
      <c r="R4835" s="42"/>
      <c r="S4835" s="28"/>
      <c r="T4835" s="211"/>
    </row>
    <row r="4836" spans="1:20" ht="22" outlineLevel="1" x14ac:dyDescent="0.2">
      <c r="A4836" s="101"/>
      <c r="B4836" s="102"/>
      <c r="C4836" s="103"/>
      <c r="D4836" s="104">
        <v>2.6</v>
      </c>
      <c r="E4836" s="41">
        <f>D4836*H4828</f>
        <v>52</v>
      </c>
      <c r="F4836" s="33" cm="1">
        <f t="array" ref="F4836">IFERROR(_xlfn.XLOOKUP(1,(TabFournisseurs[TYPE]=A4836)*(TabFournisseurs[SUPPLIER2]=B4836)*(TabFournisseurs[REF PRODUCT]=C4836),TabFournisseurs[Cost / per m]),0)</f>
        <v>0</v>
      </c>
      <c r="G4836" s="96">
        <f>F4836*D4836</f>
        <v>0</v>
      </c>
      <c r="H4836" s="40">
        <f>G4836*H4828</f>
        <v>0</v>
      </c>
      <c r="I4836" s="203"/>
      <c r="J4836" s="201"/>
      <c r="K4836" s="354" t="s">
        <v>474</v>
      </c>
      <c r="L4836" s="354"/>
      <c r="M4836" s="354"/>
      <c r="N4836" s="354"/>
      <c r="O4836" s="354"/>
      <c r="P4836" s="354"/>
      <c r="Q4836" s="354"/>
      <c r="R4836" s="354"/>
      <c r="S4836" s="355"/>
      <c r="T4836" s="211"/>
    </row>
    <row r="4837" spans="1:20" ht="17" outlineLevel="1" x14ac:dyDescent="0.2">
      <c r="A4837" s="38" t="s">
        <v>80</v>
      </c>
      <c r="B4837" s="37" t="s">
        <v>81</v>
      </c>
      <c r="C4837" s="36" t="s">
        <v>351</v>
      </c>
      <c r="D4837" s="35">
        <v>10</v>
      </c>
      <c r="E4837" s="34">
        <f>D4837*H4828</f>
        <v>200</v>
      </c>
      <c r="F4837" s="33" cm="1">
        <f t="array" ref="F4837">IFERROR(_xlfn.XLOOKUP(1,(TabFournisseurs[TYPE]=A4837)*(TabFournisseurs[SUPPLIER2]=B4837)*(TabFournisseurs[REF PRODUCT]=C4837),TabFournisseurs[Cost / per m]),0)</f>
        <v>0.13</v>
      </c>
      <c r="G4837" s="32">
        <f t="shared" ref="G4837:G4848" si="454">F4837*D4837</f>
        <v>1.3</v>
      </c>
      <c r="H4837" s="31">
        <f>G4837*H4828</f>
        <v>26</v>
      </c>
      <c r="I4837" s="39"/>
      <c r="J4837" s="39"/>
      <c r="K4837" s="144"/>
      <c r="L4837" s="144"/>
      <c r="M4837" s="144"/>
      <c r="N4837" s="144"/>
      <c r="O4837" s="144"/>
      <c r="P4837" s="144"/>
      <c r="Q4837" s="144"/>
      <c r="R4837" s="144"/>
      <c r="S4837" s="145"/>
      <c r="T4837" s="211"/>
    </row>
    <row r="4838" spans="1:20" outlineLevel="1" x14ac:dyDescent="0.2">
      <c r="A4838" s="38"/>
      <c r="B4838" s="37"/>
      <c r="C4838" s="36"/>
      <c r="D4838" s="35"/>
      <c r="E4838" s="34">
        <f>D4838*H4828</f>
        <v>0</v>
      </c>
      <c r="F4838" s="33" cm="1">
        <f t="array" ref="F4838">IFERROR(_xlfn.XLOOKUP(1,(TabFournisseurs[TYPE]=A4838)*(TabFournisseurs[SUPPLIER2]=B4838)*(TabFournisseurs[REF PRODUCT]=C4838),TabFournisseurs[Cost / per m]),0)</f>
        <v>0</v>
      </c>
      <c r="G4838" s="32">
        <f t="shared" si="454"/>
        <v>0</v>
      </c>
      <c r="H4838" s="31">
        <f>G4838*H4828</f>
        <v>0</v>
      </c>
      <c r="I4838" s="39"/>
      <c r="J4838" s="39"/>
      <c r="K4838" s="144"/>
      <c r="L4838" s="144"/>
      <c r="M4838" s="144"/>
      <c r="N4838" s="144"/>
      <c r="O4838" s="144"/>
      <c r="P4838" s="144"/>
      <c r="Q4838" s="144"/>
      <c r="R4838" s="144"/>
      <c r="S4838" s="145"/>
      <c r="T4838" s="211"/>
    </row>
    <row r="4839" spans="1:20" outlineLevel="1" x14ac:dyDescent="0.2">
      <c r="A4839" s="38"/>
      <c r="B4839" s="37"/>
      <c r="C4839" s="36"/>
      <c r="D4839" s="35"/>
      <c r="E4839" s="34">
        <f>D4839*H4828</f>
        <v>0</v>
      </c>
      <c r="F4839" s="33" cm="1">
        <f t="array" ref="F4839">IFERROR(_xlfn.XLOOKUP(1,(TabFournisseurs[TYPE]=A4839)*(TabFournisseurs[SUPPLIER2]=B4839)*(TabFournisseurs[REF PRODUCT]=C4839),TabFournisseurs[Cost / per m]),0)</f>
        <v>0</v>
      </c>
      <c r="G4839" s="32">
        <f t="shared" si="454"/>
        <v>0</v>
      </c>
      <c r="H4839" s="31">
        <f>G4839*H4828</f>
        <v>0</v>
      </c>
      <c r="I4839" s="30"/>
      <c r="J4839" s="30"/>
      <c r="K4839" s="144"/>
      <c r="L4839" s="144"/>
      <c r="M4839" s="144"/>
      <c r="N4839" s="144"/>
      <c r="O4839" s="144"/>
      <c r="P4839" s="144"/>
      <c r="Q4839" s="144"/>
      <c r="R4839" s="144"/>
      <c r="S4839" s="145"/>
      <c r="T4839" s="211"/>
    </row>
    <row r="4840" spans="1:20" outlineLevel="1" x14ac:dyDescent="0.2">
      <c r="A4840" s="38"/>
      <c r="B4840" s="37"/>
      <c r="C4840" s="36"/>
      <c r="D4840" s="35"/>
      <c r="E4840" s="34">
        <f>D4840*H4828</f>
        <v>0</v>
      </c>
      <c r="F4840" s="33" cm="1">
        <f t="array" ref="F4840">IFERROR(_xlfn.XLOOKUP(1,(TabFournisseurs[TYPE]=A4840)*(TabFournisseurs[SUPPLIER2]=B4840)*(TabFournisseurs[REF PRODUCT]=C4840),TabFournisseurs[Cost / per m]),0)</f>
        <v>0</v>
      </c>
      <c r="G4840" s="32">
        <f t="shared" si="454"/>
        <v>0</v>
      </c>
      <c r="H4840" s="31">
        <f>G4840*H4828</f>
        <v>0</v>
      </c>
      <c r="I4840" s="30"/>
      <c r="J4840" s="30"/>
      <c r="K4840" s="29"/>
      <c r="L4840" s="29"/>
      <c r="M4840" s="29"/>
      <c r="N4840" s="29"/>
      <c r="O4840" s="29"/>
      <c r="P4840" s="29"/>
      <c r="Q4840" s="29"/>
      <c r="R4840" s="29"/>
      <c r="S4840" s="28"/>
      <c r="T4840" s="211"/>
    </row>
    <row r="4841" spans="1:20" outlineLevel="1" x14ac:dyDescent="0.2">
      <c r="A4841" s="38"/>
      <c r="B4841" s="37"/>
      <c r="C4841" s="36"/>
      <c r="D4841" s="35"/>
      <c r="E4841" s="34">
        <f>D4841*H4828</f>
        <v>0</v>
      </c>
      <c r="F4841" s="33" cm="1">
        <f t="array" ref="F4841">IFERROR(_xlfn.XLOOKUP(1,(TabFournisseurs[TYPE]=A4841)*(TabFournisseurs[SUPPLIER2]=B4841)*(TabFournisseurs[REF PRODUCT]=C4841),TabFournisseurs[Cost / per m]),0)</f>
        <v>0</v>
      </c>
      <c r="G4841" s="32">
        <f t="shared" si="454"/>
        <v>0</v>
      </c>
      <c r="H4841" s="31">
        <f>G4841*H4828</f>
        <v>0</v>
      </c>
      <c r="I4841" s="158"/>
      <c r="J4841" s="159"/>
      <c r="K4841" s="29"/>
      <c r="L4841" s="29"/>
      <c r="M4841" s="29"/>
      <c r="N4841" s="29"/>
      <c r="O4841" s="29"/>
      <c r="P4841" s="29"/>
      <c r="Q4841" s="29"/>
      <c r="R4841" s="29"/>
      <c r="S4841" s="28"/>
      <c r="T4841" s="211"/>
    </row>
    <row r="4842" spans="1:20" outlineLevel="1" x14ac:dyDescent="0.2">
      <c r="A4842" s="38"/>
      <c r="B4842" s="37"/>
      <c r="C4842" s="36"/>
      <c r="D4842" s="35"/>
      <c r="E4842" s="34">
        <f>D4842*H4828</f>
        <v>0</v>
      </c>
      <c r="F4842" s="33" cm="1">
        <f t="array" ref="F4842">IFERROR(_xlfn.XLOOKUP(1,(TabFournisseurs[TYPE]=A4842)*(TabFournisseurs[SUPPLIER2]=B4842)*(TabFournisseurs[REF PRODUCT]=C4842),TabFournisseurs[Cost / per m]),0)</f>
        <v>0</v>
      </c>
      <c r="G4842" s="32">
        <f t="shared" si="454"/>
        <v>0</v>
      </c>
      <c r="H4842" s="31">
        <f>G4842*H4828</f>
        <v>0</v>
      </c>
      <c r="I4842" s="30"/>
      <c r="J4842" s="30"/>
      <c r="K4842" s="29"/>
      <c r="L4842" s="29"/>
      <c r="M4842" s="29"/>
      <c r="N4842" s="29"/>
      <c r="O4842" s="29"/>
      <c r="P4842" s="29"/>
      <c r="Q4842" s="29"/>
      <c r="R4842" s="29"/>
      <c r="S4842" s="28"/>
      <c r="T4842" s="211"/>
    </row>
    <row r="4843" spans="1:20" outlineLevel="1" x14ac:dyDescent="0.2">
      <c r="A4843" s="38"/>
      <c r="B4843" s="37"/>
      <c r="C4843" s="36"/>
      <c r="D4843" s="35"/>
      <c r="E4843" s="34">
        <f>D4843*H4828</f>
        <v>0</v>
      </c>
      <c r="F4843" s="33" cm="1">
        <f t="array" ref="F4843">IFERROR(_xlfn.XLOOKUP(1,(TabFournisseurs[TYPE]=A4843)*(TabFournisseurs[SUPPLIER2]=B4843)*(TabFournisseurs[REF PRODUCT]=C4843),TabFournisseurs[Cost / per m]),0)</f>
        <v>0</v>
      </c>
      <c r="G4843" s="32">
        <f t="shared" si="454"/>
        <v>0</v>
      </c>
      <c r="H4843" s="31">
        <f>G4843*H4828</f>
        <v>0</v>
      </c>
      <c r="I4843" s="30"/>
      <c r="J4843" s="30"/>
      <c r="K4843" s="29"/>
      <c r="L4843" s="29"/>
      <c r="M4843" s="29"/>
      <c r="N4843" s="29"/>
      <c r="O4843" s="29"/>
      <c r="P4843" s="29"/>
      <c r="Q4843" s="29"/>
      <c r="R4843" s="29"/>
      <c r="S4843" s="28"/>
      <c r="T4843" s="211"/>
    </row>
    <row r="4844" spans="1:20" outlineLevel="1" x14ac:dyDescent="0.2">
      <c r="A4844" s="38"/>
      <c r="B4844" s="37"/>
      <c r="C4844" s="36"/>
      <c r="D4844" s="35"/>
      <c r="E4844" s="34">
        <f>D4844*H4828</f>
        <v>0</v>
      </c>
      <c r="F4844" s="33" cm="1">
        <f t="array" ref="F4844">IFERROR(_xlfn.XLOOKUP(1,(TabFournisseurs[TYPE]=A4844)*(TabFournisseurs[SUPPLIER2]=B4844)*(TabFournisseurs[REF PRODUCT]=C4844),TabFournisseurs[Cost / per m]),0)</f>
        <v>0</v>
      </c>
      <c r="G4844" s="32">
        <f t="shared" si="454"/>
        <v>0</v>
      </c>
      <c r="H4844" s="31">
        <f>G4844*H4828</f>
        <v>0</v>
      </c>
      <c r="I4844" s="30"/>
      <c r="J4844" s="30"/>
      <c r="K4844" s="29"/>
      <c r="L4844" s="29"/>
      <c r="M4844" s="29"/>
      <c r="N4844" s="29"/>
      <c r="O4844" s="29"/>
      <c r="P4844" s="29"/>
      <c r="Q4844" s="29"/>
      <c r="R4844" s="29"/>
      <c r="S4844" s="28"/>
      <c r="T4844" s="211"/>
    </row>
    <row r="4845" spans="1:20" outlineLevel="1" x14ac:dyDescent="0.2">
      <c r="A4845" s="38"/>
      <c r="B4845" s="37"/>
      <c r="C4845" s="36"/>
      <c r="D4845" s="35"/>
      <c r="E4845" s="34">
        <f>D4845*H4828</f>
        <v>0</v>
      </c>
      <c r="F4845" s="33" cm="1">
        <f t="array" ref="F4845">IFERROR(_xlfn.XLOOKUP(1,(TabFournisseurs[TYPE]=A4845)*(TabFournisseurs[SUPPLIER2]=B4845)*(TabFournisseurs[REF PRODUCT]=C4845),TabFournisseurs[Cost / per m]),0)</f>
        <v>0</v>
      </c>
      <c r="G4845" s="32">
        <f t="shared" si="454"/>
        <v>0</v>
      </c>
      <c r="H4845" s="31">
        <f>G4845*H4828</f>
        <v>0</v>
      </c>
      <c r="I4845" s="30"/>
      <c r="J4845" s="30"/>
      <c r="K4845" s="29"/>
      <c r="L4845" s="29"/>
      <c r="M4845" s="29"/>
      <c r="N4845" s="29"/>
      <c r="O4845" s="29"/>
      <c r="P4845" s="29"/>
      <c r="Q4845" s="29"/>
      <c r="R4845" s="29"/>
      <c r="S4845" s="28"/>
      <c r="T4845" s="211"/>
    </row>
    <row r="4846" spans="1:20" outlineLevel="1" x14ac:dyDescent="0.2">
      <c r="A4846" s="38"/>
      <c r="B4846" s="37"/>
      <c r="C4846" s="36"/>
      <c r="D4846" s="35"/>
      <c r="E4846" s="34">
        <f>D4846*H4828</f>
        <v>0</v>
      </c>
      <c r="F4846" s="33" cm="1">
        <f t="array" ref="F4846">IFERROR(_xlfn.XLOOKUP(1,(TabFournisseurs[TYPE]=A4846)*(TabFournisseurs[SUPPLIER2]=B4846)*(TabFournisseurs[REF PRODUCT]=C4846),TabFournisseurs[Cost / per m]),0)</f>
        <v>0</v>
      </c>
      <c r="G4846" s="32">
        <f t="shared" si="454"/>
        <v>0</v>
      </c>
      <c r="H4846" s="31">
        <f>G4846*H4828</f>
        <v>0</v>
      </c>
      <c r="I4846" s="30"/>
      <c r="J4846" s="30"/>
      <c r="K4846" s="29"/>
      <c r="L4846" s="29"/>
      <c r="M4846" s="29"/>
      <c r="N4846" s="29"/>
      <c r="O4846" s="29"/>
      <c r="P4846" s="29"/>
      <c r="Q4846" s="29"/>
      <c r="R4846" s="29"/>
      <c r="S4846" s="28"/>
      <c r="T4846" s="211"/>
    </row>
    <row r="4847" spans="1:20" outlineLevel="1" x14ac:dyDescent="0.2">
      <c r="A4847" s="38"/>
      <c r="B4847" s="37"/>
      <c r="C4847" s="36"/>
      <c r="D4847" s="35">
        <v>1</v>
      </c>
      <c r="E4847" s="34">
        <f>D4847*H4828</f>
        <v>20</v>
      </c>
      <c r="F4847" s="33">
        <v>10</v>
      </c>
      <c r="G4847" s="32">
        <f t="shared" si="454"/>
        <v>10</v>
      </c>
      <c r="H4847" s="31">
        <f>G4847*H4828</f>
        <v>200</v>
      </c>
      <c r="I4847" s="30"/>
      <c r="J4847" s="30"/>
      <c r="K4847" s="29"/>
      <c r="L4847" s="29"/>
      <c r="M4847" s="29"/>
      <c r="N4847" s="29"/>
      <c r="O4847" s="29"/>
      <c r="P4847" s="29"/>
      <c r="Q4847" s="29"/>
      <c r="R4847" s="29"/>
      <c r="S4847" s="28"/>
      <c r="T4847" s="211"/>
    </row>
    <row r="4848" spans="1:20" ht="17" outlineLevel="1" x14ac:dyDescent="0.2">
      <c r="A4848" s="38" t="s">
        <v>38</v>
      </c>
      <c r="B4848" s="37" t="s">
        <v>39</v>
      </c>
      <c r="C4848" s="36" t="s">
        <v>102</v>
      </c>
      <c r="D4848" s="35">
        <v>1</v>
      </c>
      <c r="E4848" s="34">
        <f>D4848*H4828</f>
        <v>20</v>
      </c>
      <c r="F4848" s="33" cm="1">
        <f t="array" ref="F4848">IFERROR(_xlfn.XLOOKUP(1,(TabFournisseurs[TYPE]=A4848)*(TabFournisseurs[SUPPLIER2]=B4848)*(TabFournisseurs[REF PRODUCT]=C4848),TabFournisseurs[Cost / per m]),0)</f>
        <v>2</v>
      </c>
      <c r="G4848" s="32">
        <f t="shared" si="454"/>
        <v>2</v>
      </c>
      <c r="H4848" s="31">
        <f>G4848*H4828</f>
        <v>40</v>
      </c>
      <c r="I4848" s="30"/>
      <c r="J4848" s="30"/>
      <c r="K4848" s="29"/>
      <c r="L4848" s="29"/>
      <c r="M4848" s="29"/>
      <c r="N4848" s="29"/>
      <c r="O4848" s="29"/>
      <c r="P4848" s="29"/>
      <c r="Q4848" s="29"/>
      <c r="R4848" s="29"/>
      <c r="S4848" s="28"/>
      <c r="T4848" s="211"/>
    </row>
    <row r="4849" spans="1:20" ht="17" outlineLevel="1" x14ac:dyDescent="0.2">
      <c r="A4849" s="38" t="s">
        <v>38</v>
      </c>
      <c r="B4849" s="37" t="s">
        <v>40</v>
      </c>
      <c r="C4849" s="36" t="s">
        <v>41</v>
      </c>
      <c r="D4849" s="35">
        <v>1</v>
      </c>
      <c r="E4849" s="34">
        <f>D4849*H4828</f>
        <v>20</v>
      </c>
      <c r="F4849" s="33" cm="1">
        <f t="array" ref="F4849">IFERROR(_xlfn.XLOOKUP(1,(TabFournisseurs[TYPE]=A4849)*(TabFournisseurs[SUPPLIER2]=B4849)*(TabFournisseurs[REF PRODUCT]=C4849),TabFournisseurs[Cost / per m]),0)</f>
        <v>2</v>
      </c>
      <c r="G4849" s="32">
        <f t="shared" ref="G4849:G4850" si="455">F4849*D4849</f>
        <v>2</v>
      </c>
      <c r="H4849" s="31">
        <f>G4849*H4828</f>
        <v>40</v>
      </c>
      <c r="I4849" s="30"/>
      <c r="J4849" s="30"/>
      <c r="K4849" s="29"/>
      <c r="L4849" s="29"/>
      <c r="M4849" s="29"/>
      <c r="N4849" s="29"/>
      <c r="O4849" s="29"/>
      <c r="P4849" s="29"/>
      <c r="Q4849" s="29"/>
      <c r="R4849" s="29"/>
      <c r="S4849" s="28"/>
      <c r="T4849" s="211"/>
    </row>
    <row r="4850" spans="1:20" ht="18" outlineLevel="1" thickBot="1" x14ac:dyDescent="0.25">
      <c r="A4850" s="27" t="s">
        <v>38</v>
      </c>
      <c r="B4850" s="26" t="s">
        <v>42</v>
      </c>
      <c r="C4850" s="25" t="s">
        <v>43</v>
      </c>
      <c r="D4850" s="24">
        <v>1</v>
      </c>
      <c r="E4850" s="23">
        <f>D4850*H4828</f>
        <v>20</v>
      </c>
      <c r="F4850" s="22" cm="1">
        <f t="array" ref="F4850">IFERROR(_xlfn.XLOOKUP(1,(TabFournisseurs[TYPE]=A4850)*(TabFournisseurs[SUPPLIER2]=B4850)*(TabFournisseurs[REF PRODUCT]=C4850),TabFournisseurs[Cost / per m]),0)</f>
        <v>0.5</v>
      </c>
      <c r="G4850" s="21">
        <f t="shared" si="455"/>
        <v>0.5</v>
      </c>
      <c r="H4850" s="20">
        <f>G4850*H4828</f>
        <v>10</v>
      </c>
      <c r="I4850" s="19"/>
      <c r="J4850" s="19"/>
      <c r="K4850" s="18"/>
      <c r="L4850" s="18"/>
      <c r="M4850" s="18"/>
      <c r="N4850" s="18"/>
      <c r="O4850" s="18"/>
      <c r="P4850" s="18"/>
      <c r="Q4850" s="18"/>
      <c r="R4850" s="18"/>
      <c r="S4850" s="17"/>
      <c r="T4850" s="211"/>
    </row>
    <row r="4851" spans="1:20" ht="17" thickBot="1" x14ac:dyDescent="0.25">
      <c r="A4851" s="95"/>
      <c r="B4851" s="95"/>
      <c r="C4851" s="95"/>
      <c r="D4851" s="95"/>
      <c r="E4851" s="95"/>
      <c r="F4851" s="95"/>
      <c r="G4851" s="95"/>
      <c r="H4851" s="95"/>
      <c r="I4851" s="95"/>
      <c r="J4851" s="95"/>
      <c r="K4851" s="95"/>
      <c r="L4851" s="95"/>
      <c r="M4851" s="95"/>
      <c r="N4851" s="95"/>
      <c r="O4851" s="95"/>
      <c r="P4851" s="95"/>
      <c r="Q4851" s="95"/>
      <c r="R4851" s="95"/>
      <c r="S4851" s="95"/>
      <c r="T4851" s="95"/>
    </row>
    <row r="4852" spans="1:20" ht="23" customHeight="1" x14ac:dyDescent="0.2">
      <c r="A4852" s="247" t="s">
        <v>468</v>
      </c>
      <c r="B4852" s="248"/>
      <c r="C4852" s="248"/>
      <c r="D4852" s="248"/>
      <c r="E4852" s="248"/>
      <c r="F4852" s="248"/>
      <c r="G4852" s="249"/>
      <c r="H4852" s="219" t="s">
        <v>45</v>
      </c>
      <c r="I4852" s="220"/>
      <c r="J4852" s="220"/>
      <c r="K4852" s="220"/>
      <c r="L4852" s="220"/>
      <c r="M4852" s="221"/>
      <c r="N4852" s="222" t="s">
        <v>1</v>
      </c>
      <c r="O4852" s="222"/>
      <c r="P4852" s="222"/>
      <c r="Q4852" s="222"/>
      <c r="R4852" s="224"/>
      <c r="S4852" s="226" t="s">
        <v>2</v>
      </c>
      <c r="T4852" s="210"/>
    </row>
    <row r="4853" spans="1:20" ht="23" customHeight="1" x14ac:dyDescent="0.2">
      <c r="A4853" s="250"/>
      <c r="B4853" s="251"/>
      <c r="C4853" s="251"/>
      <c r="D4853" s="251"/>
      <c r="E4853" s="251"/>
      <c r="F4853" s="251"/>
      <c r="G4853" s="252"/>
      <c r="H4853" s="228"/>
      <c r="I4853" s="229"/>
      <c r="J4853" s="229"/>
      <c r="K4853" s="229"/>
      <c r="L4853" s="229"/>
      <c r="M4853" s="230"/>
      <c r="N4853" s="223"/>
      <c r="O4853" s="223"/>
      <c r="P4853" s="223"/>
      <c r="Q4853" s="223"/>
      <c r="R4853" s="225"/>
      <c r="S4853" s="227"/>
      <c r="T4853" s="210"/>
    </row>
    <row r="4854" spans="1:20" hidden="1" outlineLevel="1" x14ac:dyDescent="0.2">
      <c r="A4854" s="180" t="s">
        <v>3</v>
      </c>
      <c r="B4854" s="181"/>
      <c r="C4854" s="94"/>
      <c r="D4854" s="94"/>
      <c r="E4854" s="94"/>
      <c r="F4854" s="94"/>
      <c r="G4854" s="94"/>
      <c r="H4854" s="94"/>
      <c r="I4854" s="94"/>
      <c r="J4854" s="94"/>
      <c r="K4854" s="94"/>
      <c r="L4854" s="94"/>
      <c r="M4854" s="94"/>
      <c r="N4854" s="94"/>
      <c r="O4854" s="94"/>
      <c r="P4854" s="94"/>
      <c r="Q4854" s="94"/>
      <c r="R4854" s="94"/>
      <c r="S4854" s="93" t="s">
        <v>95</v>
      </c>
      <c r="T4854" s="211"/>
    </row>
    <row r="4855" spans="1:20" ht="17" hidden="1" outlineLevel="1" thickBot="1" x14ac:dyDescent="0.25">
      <c r="A4855" s="92"/>
      <c r="B4855" s="42"/>
      <c r="C4855" s="42"/>
      <c r="D4855" s="42"/>
      <c r="E4855" s="42"/>
      <c r="F4855" s="42"/>
      <c r="G4855" s="42"/>
      <c r="H4855" s="42"/>
      <c r="I4855" s="42"/>
      <c r="J4855" s="42"/>
      <c r="K4855" s="42"/>
      <c r="L4855" s="42"/>
      <c r="M4855" s="42"/>
      <c r="N4855" s="42"/>
      <c r="O4855" s="42"/>
      <c r="P4855" s="42"/>
      <c r="Q4855" s="42"/>
      <c r="R4855" s="42"/>
      <c r="S4855" s="47"/>
      <c r="T4855" s="211"/>
    </row>
    <row r="4856" spans="1:20" ht="17" hidden="1" customHeight="1" outlineLevel="1" thickBot="1" x14ac:dyDescent="0.25">
      <c r="A4856" s="182" t="e" vm="76">
        <v>#VALUE!</v>
      </c>
      <c r="B4856" s="183"/>
      <c r="C4856" s="91" t="s">
        <v>6</v>
      </c>
      <c r="D4856" s="90" t="s">
        <v>7</v>
      </c>
      <c r="E4856" s="106" t="s">
        <v>475</v>
      </c>
      <c r="F4856" s="42"/>
      <c r="G4856" s="42"/>
      <c r="H4856" s="84" t="s">
        <v>8</v>
      </c>
      <c r="I4856" s="88"/>
      <c r="J4856" s="88"/>
      <c r="K4856" s="88"/>
      <c r="L4856" s="88"/>
      <c r="M4856" s="88"/>
      <c r="N4856" s="88"/>
      <c r="O4856" s="42"/>
      <c r="P4856" s="42"/>
      <c r="Q4856" s="42"/>
      <c r="S4856" s="87"/>
      <c r="T4856" s="211"/>
    </row>
    <row r="4857" spans="1:20" ht="16" hidden="1" customHeight="1" outlineLevel="1" x14ac:dyDescent="0.2">
      <c r="A4857" s="184"/>
      <c r="B4857" s="185"/>
      <c r="C4857" s="188"/>
      <c r="D4857" s="86" t="s">
        <v>9</v>
      </c>
      <c r="E4857" s="85" t="s">
        <v>49</v>
      </c>
      <c r="F4857" s="42"/>
      <c r="G4857" s="42"/>
      <c r="H4857" s="84" t="s">
        <v>10</v>
      </c>
      <c r="I4857" s="83"/>
      <c r="J4857" s="83"/>
      <c r="K4857" s="83"/>
      <c r="L4857" s="83"/>
      <c r="M4857" s="83"/>
      <c r="N4857" s="83"/>
      <c r="O4857" s="42"/>
      <c r="P4857" s="42"/>
      <c r="Q4857" s="42"/>
      <c r="R4857" s="191"/>
      <c r="S4857" s="192"/>
      <c r="T4857" s="211"/>
    </row>
    <row r="4858" spans="1:20" ht="16" hidden="1" customHeight="1" outlineLevel="1" x14ac:dyDescent="0.2">
      <c r="A4858" s="184"/>
      <c r="B4858" s="185"/>
      <c r="C4858" s="189"/>
      <c r="D4858" s="63" t="s">
        <v>11</v>
      </c>
      <c r="E4858" s="82" t="s">
        <v>50</v>
      </c>
      <c r="F4858" s="42"/>
      <c r="G4858" s="48"/>
      <c r="H4858" s="81"/>
      <c r="I4858" s="80"/>
      <c r="J4858" s="80"/>
      <c r="K4858" s="80"/>
      <c r="L4858" s="80"/>
      <c r="M4858" s="80"/>
      <c r="N4858" s="80"/>
      <c r="O4858" s="42"/>
      <c r="P4858" s="42"/>
      <c r="Q4858" s="42"/>
      <c r="R4858" s="191"/>
      <c r="S4858" s="192"/>
      <c r="T4858" s="211"/>
    </row>
    <row r="4859" spans="1:20" ht="16" hidden="1" customHeight="1" outlineLevel="1" thickBot="1" x14ac:dyDescent="0.25">
      <c r="A4859" s="184"/>
      <c r="B4859" s="185"/>
      <c r="C4859" s="189"/>
      <c r="D4859" s="63" t="s">
        <v>12</v>
      </c>
      <c r="E4859" s="130"/>
      <c r="F4859" s="42"/>
      <c r="G4859" s="48"/>
      <c r="H4859" s="81"/>
      <c r="I4859" s="80"/>
      <c r="J4859" s="80"/>
      <c r="K4859" s="80"/>
      <c r="L4859" s="80"/>
      <c r="M4859" s="80"/>
      <c r="N4859" s="80"/>
      <c r="O4859" s="42"/>
      <c r="P4859" s="42"/>
      <c r="Q4859" s="42"/>
      <c r="R4859" s="152"/>
      <c r="S4859" s="153"/>
      <c r="T4859" s="211"/>
    </row>
    <row r="4860" spans="1:20" ht="16" hidden="1" customHeight="1" outlineLevel="1" thickBot="1" x14ac:dyDescent="0.25">
      <c r="A4860" s="184"/>
      <c r="B4860" s="185"/>
      <c r="C4860" s="189"/>
      <c r="D4860" s="63" t="s">
        <v>13</v>
      </c>
      <c r="E4860" s="105" t="b">
        <v>0</v>
      </c>
      <c r="F4860" s="42"/>
      <c r="G4860" s="48"/>
      <c r="H4860" s="59" t="s">
        <v>14</v>
      </c>
      <c r="I4860" s="58" t="s">
        <v>314</v>
      </c>
      <c r="J4860" s="58" t="s">
        <v>315</v>
      </c>
      <c r="K4860" s="58" t="s">
        <v>316</v>
      </c>
      <c r="L4860" s="58" t="s">
        <v>317</v>
      </c>
      <c r="M4860" s="58" t="s">
        <v>318</v>
      </c>
      <c r="N4860" s="58" t="s">
        <v>319</v>
      </c>
      <c r="O4860" s="42"/>
      <c r="P4860" s="42"/>
      <c r="Q4860" s="42"/>
      <c r="S4860" s="79"/>
      <c r="T4860" s="211"/>
    </row>
    <row r="4861" spans="1:20" hidden="1" outlineLevel="1" x14ac:dyDescent="0.2">
      <c r="A4861" s="184"/>
      <c r="B4861" s="185"/>
      <c r="C4861" s="189"/>
      <c r="D4861" s="193"/>
      <c r="E4861" s="194"/>
      <c r="F4861" s="42"/>
      <c r="G4861" s="48"/>
      <c r="H4861" s="78">
        <f t="shared" ref="H4861:H4868" si="456">SUM(I4861:Q4861)</f>
        <v>0</v>
      </c>
      <c r="I4861" s="77"/>
      <c r="J4861" s="77"/>
      <c r="K4861" s="77"/>
      <c r="L4861" s="77"/>
      <c r="M4861" s="77"/>
      <c r="N4861" s="77"/>
      <c r="O4861" s="195" t="s">
        <v>452</v>
      </c>
      <c r="P4861" s="231"/>
      <c r="Q4861" s="231"/>
      <c r="R4861" s="231"/>
      <c r="S4861" s="196"/>
      <c r="T4861" s="211"/>
    </row>
    <row r="4862" spans="1:20" ht="16" hidden="1" customHeight="1" outlineLevel="1" x14ac:dyDescent="0.2">
      <c r="A4862" s="184"/>
      <c r="B4862" s="185"/>
      <c r="C4862" s="189"/>
      <c r="D4862" s="63" t="s">
        <v>16</v>
      </c>
      <c r="E4862" s="76" t="s">
        <v>472</v>
      </c>
      <c r="F4862" s="42"/>
      <c r="G4862" s="48"/>
      <c r="H4862" s="73">
        <f t="shared" si="456"/>
        <v>0</v>
      </c>
      <c r="I4862" s="68"/>
      <c r="J4862" s="68"/>
      <c r="K4862" s="68"/>
      <c r="L4862" s="68"/>
      <c r="M4862" s="68"/>
      <c r="N4862" s="68"/>
      <c r="O4862" s="42"/>
      <c r="P4862" s="42"/>
      <c r="Q4862" s="42"/>
      <c r="R4862" s="191"/>
      <c r="S4862" s="192"/>
      <c r="T4862" s="211"/>
    </row>
    <row r="4863" spans="1:20" ht="16" hidden="1" customHeight="1" outlineLevel="1" x14ac:dyDescent="0.2">
      <c r="A4863" s="184"/>
      <c r="B4863" s="185"/>
      <c r="C4863" s="189"/>
      <c r="D4863" s="63" t="s">
        <v>17</v>
      </c>
      <c r="E4863" s="75" t="s">
        <v>473</v>
      </c>
      <c r="F4863" s="42"/>
      <c r="G4863" s="42"/>
      <c r="H4863" s="73">
        <f t="shared" si="456"/>
        <v>0</v>
      </c>
      <c r="I4863" s="68"/>
      <c r="J4863" s="68"/>
      <c r="K4863" s="68"/>
      <c r="L4863" s="68"/>
      <c r="M4863" s="68"/>
      <c r="N4863" s="68"/>
      <c r="O4863" s="42"/>
      <c r="P4863" s="42"/>
      <c r="Q4863" s="42"/>
      <c r="R4863" s="191"/>
      <c r="S4863" s="192"/>
      <c r="T4863" s="211"/>
    </row>
    <row r="4864" spans="1:20" hidden="1" outlineLevel="1" x14ac:dyDescent="0.2">
      <c r="A4864" s="184"/>
      <c r="B4864" s="185"/>
      <c r="C4864" s="189"/>
      <c r="D4864" s="193"/>
      <c r="E4864" s="194"/>
      <c r="F4864" s="42"/>
      <c r="G4864" s="48"/>
      <c r="H4864" s="73">
        <f t="shared" si="456"/>
        <v>0</v>
      </c>
      <c r="I4864" s="68"/>
      <c r="J4864" s="68"/>
      <c r="K4864" s="68"/>
      <c r="L4864" s="68"/>
      <c r="M4864" s="68"/>
      <c r="N4864" s="68"/>
      <c r="O4864" s="42"/>
      <c r="P4864" s="42"/>
      <c r="Q4864" s="42"/>
      <c r="R4864" s="191"/>
      <c r="S4864" s="192"/>
      <c r="T4864" s="211"/>
    </row>
    <row r="4865" spans="1:20" ht="16" hidden="1" customHeight="1" outlineLevel="1" x14ac:dyDescent="0.2">
      <c r="A4865" s="184"/>
      <c r="B4865" s="185"/>
      <c r="C4865" s="189"/>
      <c r="D4865" s="63" t="s">
        <v>18</v>
      </c>
      <c r="E4865" s="76">
        <v>107</v>
      </c>
      <c r="F4865" s="42"/>
      <c r="G4865" s="48"/>
      <c r="H4865" s="73">
        <f t="shared" si="456"/>
        <v>0</v>
      </c>
      <c r="I4865" s="68"/>
      <c r="J4865" s="68"/>
      <c r="K4865" s="68"/>
      <c r="L4865" s="68"/>
      <c r="M4865" s="68"/>
      <c r="N4865" s="68"/>
      <c r="O4865" s="42"/>
      <c r="P4865" s="42"/>
      <c r="Q4865" s="42"/>
      <c r="R4865" s="191"/>
      <c r="S4865" s="192"/>
      <c r="T4865" s="211"/>
    </row>
    <row r="4866" spans="1:20" ht="16" hidden="1" customHeight="1" outlineLevel="1" x14ac:dyDescent="0.2">
      <c r="A4866" s="184"/>
      <c r="B4866" s="185"/>
      <c r="C4866" s="189"/>
      <c r="D4866" s="63" t="s">
        <v>19</v>
      </c>
      <c r="E4866" s="75">
        <f>SUM(G4879:G4893)</f>
        <v>41.11</v>
      </c>
      <c r="F4866" s="42"/>
      <c r="G4866" s="42"/>
      <c r="H4866" s="73">
        <f t="shared" si="456"/>
        <v>0</v>
      </c>
      <c r="I4866" s="68"/>
      <c r="J4866" s="68"/>
      <c r="K4866" s="68"/>
      <c r="L4866" s="68"/>
      <c r="M4866" s="68"/>
      <c r="N4866" s="68"/>
      <c r="O4866" s="42"/>
      <c r="P4866" s="42"/>
      <c r="Q4866" s="42"/>
      <c r="R4866" s="191"/>
      <c r="S4866" s="192"/>
      <c r="T4866" s="211"/>
    </row>
    <row r="4867" spans="1:20" hidden="1" outlineLevel="1" x14ac:dyDescent="0.2">
      <c r="A4867" s="184"/>
      <c r="B4867" s="185"/>
      <c r="C4867" s="189"/>
      <c r="D4867" s="193"/>
      <c r="E4867" s="194"/>
      <c r="F4867" s="42"/>
      <c r="G4867" s="48"/>
      <c r="H4867" s="73">
        <f t="shared" si="456"/>
        <v>0</v>
      </c>
      <c r="I4867" s="68"/>
      <c r="J4867" s="68"/>
      <c r="K4867" s="68"/>
      <c r="L4867" s="68"/>
      <c r="M4867" s="68"/>
      <c r="N4867" s="68"/>
      <c r="O4867" s="42"/>
      <c r="P4867" s="42"/>
      <c r="Q4867" s="42"/>
      <c r="R4867" s="191"/>
      <c r="S4867" s="192"/>
      <c r="T4867" s="211"/>
    </row>
    <row r="4868" spans="1:20" ht="16" hidden="1" customHeight="1" outlineLevel="1" x14ac:dyDescent="0.2">
      <c r="A4868" s="184"/>
      <c r="B4868" s="185"/>
      <c r="C4868" s="189"/>
      <c r="D4868" s="63" t="s">
        <v>20</v>
      </c>
      <c r="E4868" s="75">
        <f>SUM(E4865:E4866)</f>
        <v>148.11000000000001</v>
      </c>
      <c r="F4868" s="42"/>
      <c r="G4868" s="74"/>
      <c r="H4868" s="73">
        <f t="shared" si="456"/>
        <v>0</v>
      </c>
      <c r="I4868" s="68"/>
      <c r="J4868" s="68"/>
      <c r="K4868" s="68"/>
      <c r="L4868" s="68"/>
      <c r="M4868" s="68"/>
      <c r="N4868" s="68"/>
      <c r="O4868" s="42"/>
      <c r="P4868" s="42"/>
      <c r="Q4868" s="42"/>
      <c r="R4868" s="191"/>
      <c r="S4868" s="192"/>
      <c r="T4868" s="211"/>
    </row>
    <row r="4869" spans="1:20" ht="16" hidden="1" customHeight="1" outlineLevel="1" x14ac:dyDescent="0.2">
      <c r="A4869" s="184"/>
      <c r="B4869" s="185"/>
      <c r="C4869" s="189"/>
      <c r="D4869" s="63" t="s">
        <v>21</v>
      </c>
      <c r="E4869" s="72">
        <f>SUM(E4871/E4868)</f>
        <v>4.3886300722436022</v>
      </c>
      <c r="F4869" s="42"/>
      <c r="G4869" s="71" t="s">
        <v>11</v>
      </c>
      <c r="H4869" s="69">
        <v>0</v>
      </c>
      <c r="I4869" s="68"/>
      <c r="J4869" s="68"/>
      <c r="K4869" s="68"/>
      <c r="L4869" s="68"/>
      <c r="M4869" s="68"/>
      <c r="N4869" s="68"/>
      <c r="O4869" s="42"/>
      <c r="P4869" s="42"/>
      <c r="Q4869" s="42"/>
      <c r="R4869" s="191"/>
      <c r="S4869" s="192"/>
      <c r="T4869" s="211"/>
    </row>
    <row r="4870" spans="1:20" ht="17" hidden="1" outlineLevel="1" thickBot="1" x14ac:dyDescent="0.25">
      <c r="A4870" s="184"/>
      <c r="B4870" s="185"/>
      <c r="C4870" s="189"/>
      <c r="D4870" s="193"/>
      <c r="E4870" s="194"/>
      <c r="F4870" s="42"/>
      <c r="G4870" s="70" t="s">
        <v>22</v>
      </c>
      <c r="H4870" s="69">
        <v>0</v>
      </c>
      <c r="I4870" s="68"/>
      <c r="J4870" s="68"/>
      <c r="K4870" s="68"/>
      <c r="L4870" s="68"/>
      <c r="M4870" s="68"/>
      <c r="N4870" s="68"/>
      <c r="O4870" s="42"/>
      <c r="P4870" s="42"/>
      <c r="Q4870" s="42"/>
      <c r="R4870" s="191"/>
      <c r="S4870" s="192"/>
      <c r="T4870" s="211"/>
    </row>
    <row r="4871" spans="1:20" ht="16" hidden="1" customHeight="1" outlineLevel="1" thickBot="1" x14ac:dyDescent="0.25">
      <c r="A4871" s="184"/>
      <c r="B4871" s="185"/>
      <c r="C4871" s="189"/>
      <c r="D4871" s="63" t="s">
        <v>23</v>
      </c>
      <c r="E4871" s="66">
        <v>650</v>
      </c>
      <c r="G4871" s="48"/>
      <c r="H4871" s="65">
        <f>SUM(H4869:H4870)</f>
        <v>0</v>
      </c>
      <c r="I4871" s="64">
        <f t="shared" ref="I4871:N4871" si="457">SUM(I4861:I4868)</f>
        <v>0</v>
      </c>
      <c r="J4871" s="64">
        <f t="shared" si="457"/>
        <v>0</v>
      </c>
      <c r="K4871" s="64">
        <f t="shared" si="457"/>
        <v>0</v>
      </c>
      <c r="L4871" s="64">
        <f t="shared" si="457"/>
        <v>0</v>
      </c>
      <c r="M4871" s="64">
        <f t="shared" si="457"/>
        <v>0</v>
      </c>
      <c r="N4871" s="64">
        <f t="shared" si="457"/>
        <v>0</v>
      </c>
      <c r="O4871" s="42"/>
      <c r="P4871" s="42"/>
      <c r="Q4871" s="42"/>
      <c r="R4871" s="191"/>
      <c r="S4871" s="192"/>
      <c r="T4871" s="211"/>
    </row>
    <row r="4872" spans="1:20" ht="17" hidden="1" customHeight="1" outlineLevel="1" thickBot="1" x14ac:dyDescent="0.25">
      <c r="A4872" s="184"/>
      <c r="B4872" s="185"/>
      <c r="C4872" s="189"/>
      <c r="D4872" s="63" t="s">
        <v>24</v>
      </c>
      <c r="E4872" s="62">
        <f>SUM(E4871/2.5)</f>
        <v>260</v>
      </c>
      <c r="F4872" s="42"/>
      <c r="G4872" s="61"/>
      <c r="H4872" s="60" t="s">
        <v>14</v>
      </c>
      <c r="I4872" s="59">
        <v>48</v>
      </c>
      <c r="J4872" s="58">
        <v>50</v>
      </c>
      <c r="K4872" s="58">
        <v>52</v>
      </c>
      <c r="L4872" s="58">
        <v>54</v>
      </c>
      <c r="M4872" s="58">
        <v>56</v>
      </c>
      <c r="N4872" s="58">
        <v>58</v>
      </c>
      <c r="O4872" s="42"/>
      <c r="P4872" s="42"/>
      <c r="Q4872" s="42"/>
      <c r="R4872" s="191"/>
      <c r="S4872" s="192"/>
      <c r="T4872" s="211"/>
    </row>
    <row r="4873" spans="1:20" ht="17" hidden="1" outlineLevel="1" thickBot="1" x14ac:dyDescent="0.25">
      <c r="A4873" s="186"/>
      <c r="B4873" s="187"/>
      <c r="C4873" s="190"/>
      <c r="D4873" s="56" t="s">
        <v>25</v>
      </c>
      <c r="E4873" s="55">
        <f>SUM(E4871/2.2)</f>
        <v>295.45454545454544</v>
      </c>
      <c r="F4873" s="42"/>
      <c r="G4873" s="42"/>
      <c r="H4873" s="42"/>
      <c r="I4873" s="42"/>
      <c r="J4873" s="42"/>
      <c r="K4873" s="42"/>
      <c r="L4873" s="42"/>
      <c r="M4873" s="42"/>
      <c r="N4873" s="42"/>
      <c r="O4873" s="42"/>
      <c r="P4873" s="42"/>
      <c r="Q4873" s="42"/>
      <c r="R4873" s="198"/>
      <c r="S4873" s="199"/>
      <c r="T4873" s="211"/>
    </row>
    <row r="4874" spans="1:20" ht="17" hidden="1" outlineLevel="1" thickBot="1" x14ac:dyDescent="0.25">
      <c r="A4874" s="54" t="s">
        <v>26</v>
      </c>
      <c r="B4874" s="53"/>
      <c r="C4874" s="42"/>
      <c r="D4874" s="48"/>
      <c r="E4874" s="52"/>
      <c r="F4874" s="42"/>
      <c r="S4874" s="28"/>
      <c r="T4874" s="211"/>
    </row>
    <row r="4875" spans="1:20" hidden="1" outlineLevel="1" x14ac:dyDescent="0.2">
      <c r="A4875" s="51" t="s">
        <v>27</v>
      </c>
      <c r="B4875" s="50"/>
      <c r="C4875" s="42"/>
      <c r="D4875" s="48"/>
      <c r="E4875" s="42"/>
      <c r="F4875" s="42"/>
      <c r="R4875" s="42"/>
      <c r="S4875" s="47"/>
      <c r="T4875" s="211"/>
    </row>
    <row r="4876" spans="1:20" hidden="1" outlineLevel="1" x14ac:dyDescent="0.2">
      <c r="A4876" s="49"/>
      <c r="B4876" s="42"/>
      <c r="C4876" s="42"/>
      <c r="D4876" s="48"/>
      <c r="E4876" s="42"/>
      <c r="F4876" s="42"/>
      <c r="G4876" s="42"/>
      <c r="H4876" s="42"/>
      <c r="I4876" s="42"/>
      <c r="J4876" s="42"/>
      <c r="K4876" s="42"/>
      <c r="L4876" s="42"/>
      <c r="M4876" s="42"/>
      <c r="N4876" s="42"/>
      <c r="O4876" s="42"/>
      <c r="P4876" s="42"/>
      <c r="Q4876" s="42"/>
      <c r="R4876" s="42"/>
      <c r="S4876" s="47"/>
      <c r="T4876" s="211"/>
    </row>
    <row r="4877" spans="1:20" ht="17" hidden="1" outlineLevel="1" thickBot="1" x14ac:dyDescent="0.25">
      <c r="A4877" s="49" t="s">
        <v>28</v>
      </c>
      <c r="B4877" s="42"/>
      <c r="C4877" s="42"/>
      <c r="D4877" s="48"/>
      <c r="E4877" s="42"/>
      <c r="F4877" s="42"/>
      <c r="G4877" s="42"/>
      <c r="H4877" s="42"/>
      <c r="I4877" s="42"/>
      <c r="J4877" s="42"/>
      <c r="K4877" s="42"/>
      <c r="L4877" s="42"/>
      <c r="M4877" s="42"/>
      <c r="N4877" s="42"/>
      <c r="O4877" s="42"/>
      <c r="P4877" s="42"/>
      <c r="Q4877" s="42"/>
      <c r="R4877" s="42"/>
      <c r="S4877" s="47"/>
      <c r="T4877" s="211"/>
    </row>
    <row r="4878" spans="1:20" hidden="1" outlineLevel="1" x14ac:dyDescent="0.2">
      <c r="A4878" s="46" t="s">
        <v>29</v>
      </c>
      <c r="B4878" s="45" t="s">
        <v>30</v>
      </c>
      <c r="C4878" s="44" t="s">
        <v>31</v>
      </c>
      <c r="D4878" s="44" t="s">
        <v>32</v>
      </c>
      <c r="E4878" s="44" t="s">
        <v>33</v>
      </c>
      <c r="F4878" s="44" t="s">
        <v>34</v>
      </c>
      <c r="G4878" s="44" t="s">
        <v>35</v>
      </c>
      <c r="H4878" s="43" t="s">
        <v>36</v>
      </c>
      <c r="I4878" s="200" t="s">
        <v>37</v>
      </c>
      <c r="J4878" s="201"/>
      <c r="K4878" s="202"/>
      <c r="L4878" s="202"/>
      <c r="M4878" s="202"/>
      <c r="N4878" s="202"/>
      <c r="O4878" s="202"/>
      <c r="P4878" s="42"/>
      <c r="Q4878" s="42"/>
      <c r="R4878" s="42"/>
      <c r="S4878" s="28"/>
      <c r="T4878" s="211"/>
    </row>
    <row r="4879" spans="1:20" ht="17" hidden="1" outlineLevel="1" x14ac:dyDescent="0.2">
      <c r="A4879" s="38" t="s">
        <v>54</v>
      </c>
      <c r="B4879" s="37" t="s">
        <v>98</v>
      </c>
      <c r="C4879" s="36" t="s">
        <v>203</v>
      </c>
      <c r="D4879" s="35">
        <v>2.6</v>
      </c>
      <c r="E4879" s="41">
        <f>D4879*H4871</f>
        <v>0</v>
      </c>
      <c r="F4879" s="33" cm="1">
        <f t="array" ref="F4879">IFERROR(_xlfn.XLOOKUP(1,(TabFournisseurs[TYPE]=A4879)*(TabFournisseurs[SUPPLIER2]=B4879)*(TabFournisseurs[REF PRODUCT]=C4879),TabFournisseurs[Cost / per m]),0)</f>
        <v>14.35</v>
      </c>
      <c r="G4879" s="96">
        <f>F4879*D4879</f>
        <v>37.31</v>
      </c>
      <c r="H4879" s="40">
        <f>G4879*H4871</f>
        <v>0</v>
      </c>
      <c r="I4879" s="203"/>
      <c r="J4879" s="201"/>
      <c r="K4879" s="156"/>
      <c r="L4879" s="156"/>
      <c r="M4879" s="156"/>
      <c r="N4879" s="156"/>
      <c r="O4879" s="156"/>
      <c r="P4879" s="156"/>
      <c r="Q4879" s="156"/>
      <c r="R4879" s="156"/>
      <c r="S4879" s="157"/>
      <c r="T4879" s="211"/>
    </row>
    <row r="4880" spans="1:20" ht="17" hidden="1" outlineLevel="1" x14ac:dyDescent="0.2">
      <c r="A4880" s="38" t="s">
        <v>80</v>
      </c>
      <c r="B4880" s="37" t="s">
        <v>81</v>
      </c>
      <c r="C4880" s="36" t="s">
        <v>351</v>
      </c>
      <c r="D4880" s="35">
        <v>10</v>
      </c>
      <c r="E4880" s="34">
        <f>D4880*H4871</f>
        <v>0</v>
      </c>
      <c r="F4880" s="33" cm="1">
        <f t="array" ref="F4880">IFERROR(_xlfn.XLOOKUP(1,(TabFournisseurs[TYPE]=A4880)*(TabFournisseurs[SUPPLIER2]=B4880)*(TabFournisseurs[REF PRODUCT]=C4880),TabFournisseurs[Cost / per m]),0)</f>
        <v>0.13</v>
      </c>
      <c r="G4880" s="32">
        <f t="shared" ref="G4880:G4890" si="458">F4880*D4880</f>
        <v>1.3</v>
      </c>
      <c r="H4880" s="31">
        <f>G4880*H4871</f>
        <v>0</v>
      </c>
      <c r="I4880" s="39"/>
      <c r="J4880" s="39"/>
      <c r="K4880" s="156"/>
      <c r="L4880" s="156"/>
      <c r="M4880" s="156"/>
      <c r="N4880" s="156"/>
      <c r="O4880" s="156"/>
      <c r="P4880" s="156"/>
      <c r="Q4880" s="156"/>
      <c r="R4880" s="156"/>
      <c r="S4880" s="157"/>
      <c r="T4880" s="211"/>
    </row>
    <row r="4881" spans="1:20" hidden="1" outlineLevel="1" x14ac:dyDescent="0.2">
      <c r="A4881" s="38"/>
      <c r="B4881" s="37"/>
      <c r="C4881" s="36"/>
      <c r="D4881" s="35"/>
      <c r="E4881" s="34">
        <f>D4881*H4871</f>
        <v>0</v>
      </c>
      <c r="F4881" s="33" cm="1">
        <f t="array" ref="F4881">IFERROR(_xlfn.XLOOKUP(1,(TabFournisseurs[TYPE]=A4881)*(TabFournisseurs[SUPPLIER2]=B4881)*(TabFournisseurs[REF PRODUCT]=C4881),TabFournisseurs[Cost / per m]),0)</f>
        <v>0</v>
      </c>
      <c r="G4881" s="32">
        <f t="shared" si="458"/>
        <v>0</v>
      </c>
      <c r="H4881" s="31">
        <f>G4881*H4871</f>
        <v>0</v>
      </c>
      <c r="I4881" s="39"/>
      <c r="J4881" s="39"/>
      <c r="K4881" s="156"/>
      <c r="L4881" s="156"/>
      <c r="M4881" s="156"/>
      <c r="N4881" s="156"/>
      <c r="O4881" s="156"/>
      <c r="P4881" s="156"/>
      <c r="Q4881" s="156"/>
      <c r="R4881" s="156"/>
      <c r="S4881" s="157"/>
      <c r="T4881" s="211"/>
    </row>
    <row r="4882" spans="1:20" hidden="1" outlineLevel="1" x14ac:dyDescent="0.2">
      <c r="A4882" s="38"/>
      <c r="B4882" s="37"/>
      <c r="C4882" s="36"/>
      <c r="D4882" s="35"/>
      <c r="E4882" s="34">
        <f>D4882*H4871</f>
        <v>0</v>
      </c>
      <c r="F4882" s="33" cm="1">
        <f t="array" ref="F4882">IFERROR(_xlfn.XLOOKUP(1,(TabFournisseurs[TYPE]=A4882)*(TabFournisseurs[SUPPLIER2]=B4882)*(TabFournisseurs[REF PRODUCT]=C4882),TabFournisseurs[Cost / per m]),0)</f>
        <v>0</v>
      </c>
      <c r="G4882" s="32">
        <f t="shared" si="458"/>
        <v>0</v>
      </c>
      <c r="H4882" s="31">
        <f>G4882*H4871</f>
        <v>0</v>
      </c>
      <c r="I4882" s="30"/>
      <c r="J4882" s="30"/>
      <c r="K4882" s="156"/>
      <c r="L4882" s="156"/>
      <c r="M4882" s="156"/>
      <c r="N4882" s="156"/>
      <c r="O4882" s="156"/>
      <c r="P4882" s="156"/>
      <c r="Q4882" s="156"/>
      <c r="R4882" s="156"/>
      <c r="S4882" s="157"/>
      <c r="T4882" s="211"/>
    </row>
    <row r="4883" spans="1:20" hidden="1" outlineLevel="1" x14ac:dyDescent="0.2">
      <c r="A4883" s="38"/>
      <c r="B4883" s="37"/>
      <c r="C4883" s="36"/>
      <c r="D4883" s="35"/>
      <c r="E4883" s="34">
        <f>D4883*H4871</f>
        <v>0</v>
      </c>
      <c r="F4883" s="33" cm="1">
        <f t="array" ref="F4883">IFERROR(_xlfn.XLOOKUP(1,(TabFournisseurs[TYPE]=A4883)*(TabFournisseurs[SUPPLIER2]=B4883)*(TabFournisseurs[REF PRODUCT]=C4883),TabFournisseurs[Cost / per m]),0)</f>
        <v>0</v>
      </c>
      <c r="G4883" s="32">
        <f t="shared" si="458"/>
        <v>0</v>
      </c>
      <c r="H4883" s="31">
        <f>G4883*H4871</f>
        <v>0</v>
      </c>
      <c r="I4883" s="30"/>
      <c r="J4883" s="30"/>
      <c r="K4883" s="29"/>
      <c r="L4883" s="29"/>
      <c r="M4883" s="29"/>
      <c r="N4883" s="29"/>
      <c r="O4883" s="29"/>
      <c r="P4883" s="29"/>
      <c r="Q4883" s="29"/>
      <c r="R4883" s="29"/>
      <c r="S4883" s="28"/>
      <c r="T4883" s="211"/>
    </row>
    <row r="4884" spans="1:20" hidden="1" outlineLevel="1" x14ac:dyDescent="0.2">
      <c r="A4884" s="38"/>
      <c r="B4884" s="37"/>
      <c r="C4884" s="36"/>
      <c r="D4884" s="35"/>
      <c r="E4884" s="34">
        <f>D4884*H4871</f>
        <v>0</v>
      </c>
      <c r="F4884" s="33" cm="1">
        <f t="array" ref="F4884">IFERROR(_xlfn.XLOOKUP(1,(TabFournisseurs[TYPE]=A4884)*(TabFournisseurs[SUPPLIER2]=B4884)*(TabFournisseurs[REF PRODUCT]=C4884),TabFournisseurs[Cost / per m]),0)</f>
        <v>0</v>
      </c>
      <c r="G4884" s="32">
        <f t="shared" si="458"/>
        <v>0</v>
      </c>
      <c r="H4884" s="31">
        <f>G4884*H4871</f>
        <v>0</v>
      </c>
      <c r="I4884" s="158"/>
      <c r="J4884" s="159"/>
      <c r="K4884" s="29"/>
      <c r="L4884" s="29"/>
      <c r="M4884" s="29"/>
      <c r="N4884" s="29"/>
      <c r="O4884" s="29"/>
      <c r="P4884" s="29"/>
      <c r="Q4884" s="29"/>
      <c r="R4884" s="29"/>
      <c r="S4884" s="28"/>
      <c r="T4884" s="211"/>
    </row>
    <row r="4885" spans="1:20" hidden="1" outlineLevel="1" x14ac:dyDescent="0.2">
      <c r="A4885" s="38"/>
      <c r="B4885" s="37"/>
      <c r="C4885" s="36"/>
      <c r="D4885" s="35"/>
      <c r="E4885" s="34">
        <f>D4885*H4871</f>
        <v>0</v>
      </c>
      <c r="F4885" s="33" cm="1">
        <f t="array" ref="F4885">IFERROR(_xlfn.XLOOKUP(1,(TabFournisseurs[TYPE]=A4885)*(TabFournisseurs[SUPPLIER2]=B4885)*(TabFournisseurs[REF PRODUCT]=C4885),TabFournisseurs[Cost / per m]),0)</f>
        <v>0</v>
      </c>
      <c r="G4885" s="32">
        <f t="shared" si="458"/>
        <v>0</v>
      </c>
      <c r="H4885" s="31">
        <f>G4885*H4871</f>
        <v>0</v>
      </c>
      <c r="I4885" s="30"/>
      <c r="J4885" s="30"/>
      <c r="K4885" s="29"/>
      <c r="L4885" s="29"/>
      <c r="M4885" s="29"/>
      <c r="N4885" s="29"/>
      <c r="O4885" s="29"/>
      <c r="P4885" s="29"/>
      <c r="Q4885" s="29"/>
      <c r="R4885" s="29"/>
      <c r="S4885" s="28"/>
      <c r="T4885" s="211"/>
    </row>
    <row r="4886" spans="1:20" hidden="1" outlineLevel="1" x14ac:dyDescent="0.2">
      <c r="A4886" s="38"/>
      <c r="B4886" s="37"/>
      <c r="C4886" s="36"/>
      <c r="D4886" s="35"/>
      <c r="E4886" s="34">
        <f>D4886*H4871</f>
        <v>0</v>
      </c>
      <c r="F4886" s="33" cm="1">
        <f t="array" ref="F4886">IFERROR(_xlfn.XLOOKUP(1,(TabFournisseurs[TYPE]=A4886)*(TabFournisseurs[SUPPLIER2]=B4886)*(TabFournisseurs[REF PRODUCT]=C4886),TabFournisseurs[Cost / per m]),0)</f>
        <v>0</v>
      </c>
      <c r="G4886" s="32">
        <f t="shared" si="458"/>
        <v>0</v>
      </c>
      <c r="H4886" s="31">
        <f>G4886*H4871</f>
        <v>0</v>
      </c>
      <c r="I4886" s="30"/>
      <c r="J4886" s="30"/>
      <c r="K4886" s="29"/>
      <c r="L4886" s="29"/>
      <c r="M4886" s="29"/>
      <c r="N4886" s="29"/>
      <c r="O4886" s="29"/>
      <c r="P4886" s="29"/>
      <c r="Q4886" s="29"/>
      <c r="R4886" s="29"/>
      <c r="S4886" s="28"/>
      <c r="T4886" s="211"/>
    </row>
    <row r="4887" spans="1:20" hidden="1" outlineLevel="1" x14ac:dyDescent="0.2">
      <c r="A4887" s="38"/>
      <c r="B4887" s="37"/>
      <c r="C4887" s="36"/>
      <c r="D4887" s="35"/>
      <c r="E4887" s="34">
        <f>D4887*H4871</f>
        <v>0</v>
      </c>
      <c r="F4887" s="33" cm="1">
        <f t="array" ref="F4887">IFERROR(_xlfn.XLOOKUP(1,(TabFournisseurs[TYPE]=A4887)*(TabFournisseurs[SUPPLIER2]=B4887)*(TabFournisseurs[REF PRODUCT]=C4887),TabFournisseurs[Cost / per m]),0)</f>
        <v>0</v>
      </c>
      <c r="G4887" s="32">
        <f t="shared" si="458"/>
        <v>0</v>
      </c>
      <c r="H4887" s="31">
        <f>G4887*H4871</f>
        <v>0</v>
      </c>
      <c r="I4887" s="30"/>
      <c r="J4887" s="30"/>
      <c r="K4887" s="29"/>
      <c r="L4887" s="29"/>
      <c r="M4887" s="29"/>
      <c r="N4887" s="29"/>
      <c r="O4887" s="29"/>
      <c r="P4887" s="29"/>
      <c r="Q4887" s="29"/>
      <c r="R4887" s="29"/>
      <c r="S4887" s="28"/>
      <c r="T4887" s="211"/>
    </row>
    <row r="4888" spans="1:20" hidden="1" outlineLevel="1" x14ac:dyDescent="0.2">
      <c r="A4888" s="38"/>
      <c r="B4888" s="37"/>
      <c r="C4888" s="36"/>
      <c r="D4888" s="35"/>
      <c r="E4888" s="34">
        <f>D4888*H4871</f>
        <v>0</v>
      </c>
      <c r="F4888" s="33" cm="1">
        <f t="array" ref="F4888">IFERROR(_xlfn.XLOOKUP(1,(TabFournisseurs[TYPE]=A4888)*(TabFournisseurs[SUPPLIER2]=B4888)*(TabFournisseurs[REF PRODUCT]=C4888),TabFournisseurs[Cost / per m]),0)</f>
        <v>0</v>
      </c>
      <c r="G4888" s="32">
        <f t="shared" si="458"/>
        <v>0</v>
      </c>
      <c r="H4888" s="31">
        <f>G4888*H4871</f>
        <v>0</v>
      </c>
      <c r="I4888" s="30"/>
      <c r="J4888" s="30"/>
      <c r="K4888" s="29"/>
      <c r="L4888" s="29"/>
      <c r="M4888" s="29"/>
      <c r="N4888" s="29"/>
      <c r="O4888" s="29"/>
      <c r="P4888" s="29"/>
      <c r="Q4888" s="29"/>
      <c r="R4888" s="29"/>
      <c r="S4888" s="28"/>
      <c r="T4888" s="211"/>
    </row>
    <row r="4889" spans="1:20" hidden="1" outlineLevel="1" x14ac:dyDescent="0.2">
      <c r="A4889" s="38"/>
      <c r="B4889" s="37"/>
      <c r="C4889" s="36"/>
      <c r="D4889" s="35"/>
      <c r="E4889" s="34">
        <f>D4889*H4871</f>
        <v>0</v>
      </c>
      <c r="F4889" s="33" cm="1">
        <f t="array" ref="F4889">IFERROR(_xlfn.XLOOKUP(1,(TabFournisseurs[TYPE]=A4889)*(TabFournisseurs[SUPPLIER2]=B4889)*(TabFournisseurs[REF PRODUCT]=C4889),TabFournisseurs[Cost / per m]),0)</f>
        <v>0</v>
      </c>
      <c r="G4889" s="32">
        <f t="shared" si="458"/>
        <v>0</v>
      </c>
      <c r="H4889" s="31">
        <f>G4889*H4871</f>
        <v>0</v>
      </c>
      <c r="I4889" s="30"/>
      <c r="J4889" s="30"/>
      <c r="K4889" s="29"/>
      <c r="L4889" s="29"/>
      <c r="M4889" s="29"/>
      <c r="N4889" s="29"/>
      <c r="O4889" s="29"/>
      <c r="P4889" s="29"/>
      <c r="Q4889" s="29"/>
      <c r="R4889" s="29"/>
      <c r="S4889" s="28"/>
      <c r="T4889" s="211"/>
    </row>
    <row r="4890" spans="1:20" hidden="1" outlineLevel="1" x14ac:dyDescent="0.2">
      <c r="A4890" s="38"/>
      <c r="B4890" s="37"/>
      <c r="C4890" s="36"/>
      <c r="D4890" s="35"/>
      <c r="E4890" s="34">
        <f>D4890*H4871</f>
        <v>0</v>
      </c>
      <c r="F4890" s="33" cm="1">
        <f t="array" ref="F4890">IFERROR(_xlfn.XLOOKUP(1,(TabFournisseurs[TYPE]=A4890)*(TabFournisseurs[SUPPLIER2]=B4890)*(TabFournisseurs[REF PRODUCT]=C4890),TabFournisseurs[Cost / per m]),0)</f>
        <v>0</v>
      </c>
      <c r="G4890" s="32">
        <f t="shared" si="458"/>
        <v>0</v>
      </c>
      <c r="H4890" s="31">
        <f>G4890*H4871</f>
        <v>0</v>
      </c>
      <c r="I4890" s="30"/>
      <c r="J4890" s="30"/>
      <c r="K4890" s="29"/>
      <c r="L4890" s="29"/>
      <c r="M4890" s="29"/>
      <c r="N4890" s="29"/>
      <c r="O4890" s="29"/>
      <c r="P4890" s="29"/>
      <c r="Q4890" s="29"/>
      <c r="R4890" s="29"/>
      <c r="S4890" s="28"/>
      <c r="T4890" s="211"/>
    </row>
    <row r="4891" spans="1:20" ht="17" hidden="1" outlineLevel="1" x14ac:dyDescent="0.2">
      <c r="A4891" s="101" t="s">
        <v>38</v>
      </c>
      <c r="B4891" s="102" t="s">
        <v>39</v>
      </c>
      <c r="C4891" s="103" t="s">
        <v>102</v>
      </c>
      <c r="D4891" s="104"/>
      <c r="E4891" s="34">
        <f>D4891*H4871</f>
        <v>0</v>
      </c>
      <c r="F4891" s="33"/>
      <c r="G4891" s="129">
        <f>F4891*D4891</f>
        <v>0</v>
      </c>
      <c r="H4891" s="31">
        <f>G4891*H4871</f>
        <v>0</v>
      </c>
      <c r="I4891" s="30"/>
      <c r="J4891" s="30"/>
      <c r="K4891" s="29"/>
      <c r="L4891" s="29"/>
      <c r="M4891" s="29"/>
      <c r="N4891" s="29"/>
      <c r="O4891" s="29"/>
      <c r="P4891" s="29"/>
      <c r="Q4891" s="29"/>
      <c r="R4891" s="29"/>
      <c r="S4891" s="28"/>
      <c r="T4891" s="211"/>
    </row>
    <row r="4892" spans="1:20" ht="17" hidden="1" outlineLevel="1" x14ac:dyDescent="0.2">
      <c r="A4892" s="38" t="s">
        <v>38</v>
      </c>
      <c r="B4892" s="37" t="s">
        <v>40</v>
      </c>
      <c r="C4892" s="36" t="s">
        <v>41</v>
      </c>
      <c r="D4892" s="35">
        <v>1</v>
      </c>
      <c r="E4892" s="34">
        <f>D4892*H4871</f>
        <v>0</v>
      </c>
      <c r="F4892" s="33" cm="1">
        <f t="array" ref="F4892">IFERROR(_xlfn.XLOOKUP(1,(TabFournisseurs[TYPE]=A4892)*(TabFournisseurs[SUPPLIER2]=B4892)*(TabFournisseurs[REF PRODUCT]=C4892),TabFournisseurs[Cost / per m]),0)</f>
        <v>2</v>
      </c>
      <c r="G4892" s="32">
        <f t="shared" ref="G4892:G4893" si="459">F4892*D4892</f>
        <v>2</v>
      </c>
      <c r="H4892" s="31">
        <f>G4892*H4871</f>
        <v>0</v>
      </c>
      <c r="I4892" s="30"/>
      <c r="J4892" s="30"/>
      <c r="K4892" s="29"/>
      <c r="L4892" s="29"/>
      <c r="M4892" s="29"/>
      <c r="N4892" s="29"/>
      <c r="O4892" s="29"/>
      <c r="P4892" s="29"/>
      <c r="Q4892" s="29"/>
      <c r="R4892" s="29"/>
      <c r="S4892" s="28"/>
      <c r="T4892" s="211"/>
    </row>
    <row r="4893" spans="1:20" ht="18" hidden="1" outlineLevel="1" thickBot="1" x14ac:dyDescent="0.25">
      <c r="A4893" s="27" t="s">
        <v>38</v>
      </c>
      <c r="B4893" s="26" t="s">
        <v>42</v>
      </c>
      <c r="C4893" s="25" t="s">
        <v>43</v>
      </c>
      <c r="D4893" s="24">
        <v>1</v>
      </c>
      <c r="E4893" s="23">
        <f>D4893*H4871</f>
        <v>0</v>
      </c>
      <c r="F4893" s="22" cm="1">
        <f t="array" ref="F4893">IFERROR(_xlfn.XLOOKUP(1,(TabFournisseurs[TYPE]=A4893)*(TabFournisseurs[SUPPLIER2]=B4893)*(TabFournisseurs[REF PRODUCT]=C4893),TabFournisseurs[Cost / per m]),0)</f>
        <v>0.5</v>
      </c>
      <c r="G4893" s="21">
        <f t="shared" si="459"/>
        <v>0.5</v>
      </c>
      <c r="H4893" s="20">
        <f>G4893*H4871</f>
        <v>0</v>
      </c>
      <c r="I4893" s="19"/>
      <c r="J4893" s="19"/>
      <c r="K4893" s="18"/>
      <c r="L4893" s="18"/>
      <c r="M4893" s="18"/>
      <c r="N4893" s="18"/>
      <c r="O4893" s="18"/>
      <c r="P4893" s="18"/>
      <c r="Q4893" s="18"/>
      <c r="R4893" s="18"/>
      <c r="S4893" s="17"/>
      <c r="T4893" s="211"/>
    </row>
    <row r="4894" spans="1:20" ht="17" collapsed="1" thickBot="1" x14ac:dyDescent="0.25">
      <c r="A4894" s="95"/>
      <c r="B4894" s="95"/>
      <c r="C4894" s="95"/>
      <c r="D4894" s="95"/>
      <c r="E4894" s="95"/>
      <c r="F4894" s="95"/>
      <c r="G4894" s="95"/>
      <c r="H4894" s="95"/>
      <c r="I4894" s="95"/>
      <c r="J4894" s="95"/>
      <c r="K4894" s="95"/>
      <c r="L4894" s="95"/>
      <c r="M4894" s="95"/>
      <c r="N4894" s="95"/>
      <c r="O4894" s="95"/>
      <c r="P4894" s="95"/>
      <c r="Q4894" s="95"/>
      <c r="R4894" s="95"/>
      <c r="S4894" s="95"/>
      <c r="T4894" s="95"/>
    </row>
    <row r="4895" spans="1:20" ht="23" customHeight="1" x14ac:dyDescent="0.2">
      <c r="A4895" s="204" t="s">
        <v>468</v>
      </c>
      <c r="B4895" s="205"/>
      <c r="C4895" s="205"/>
      <c r="D4895" s="205"/>
      <c r="E4895" s="205"/>
      <c r="F4895" s="205"/>
      <c r="G4895" s="206"/>
      <c r="H4895" s="166" t="s">
        <v>476</v>
      </c>
      <c r="I4895" s="167"/>
      <c r="J4895" s="167"/>
      <c r="K4895" s="167"/>
      <c r="L4895" s="167"/>
      <c r="M4895" s="168"/>
      <c r="N4895" s="169" t="s">
        <v>1</v>
      </c>
      <c r="O4895" s="169"/>
      <c r="P4895" s="169"/>
      <c r="Q4895" s="169"/>
      <c r="R4895" s="171"/>
      <c r="S4895" s="173" t="s">
        <v>2</v>
      </c>
      <c r="T4895" s="210"/>
    </row>
    <row r="4896" spans="1:20" ht="23" customHeight="1" thickBot="1" x14ac:dyDescent="0.25">
      <c r="A4896" s="207"/>
      <c r="B4896" s="208"/>
      <c r="C4896" s="208"/>
      <c r="D4896" s="208"/>
      <c r="E4896" s="208"/>
      <c r="F4896" s="208"/>
      <c r="G4896" s="209"/>
      <c r="H4896" s="177"/>
      <c r="I4896" s="178"/>
      <c r="J4896" s="178"/>
      <c r="K4896" s="178"/>
      <c r="L4896" s="178"/>
      <c r="M4896" s="179"/>
      <c r="N4896" s="170"/>
      <c r="O4896" s="170"/>
      <c r="P4896" s="170"/>
      <c r="Q4896" s="170"/>
      <c r="R4896" s="172"/>
      <c r="S4896" s="174"/>
      <c r="T4896" s="210"/>
    </row>
    <row r="4897" spans="1:20" outlineLevel="1" x14ac:dyDescent="0.2">
      <c r="A4897" s="212">
        <v>46163</v>
      </c>
      <c r="B4897" s="181"/>
      <c r="C4897" s="94"/>
      <c r="D4897" s="94"/>
      <c r="E4897" s="94"/>
      <c r="F4897" s="94"/>
      <c r="G4897" s="94"/>
      <c r="H4897" s="94"/>
      <c r="I4897" s="94"/>
      <c r="J4897" s="94"/>
      <c r="K4897" s="94"/>
      <c r="L4897" s="94"/>
      <c r="M4897" s="94"/>
      <c r="N4897" s="94"/>
      <c r="O4897" s="94"/>
      <c r="P4897" s="94"/>
      <c r="Q4897" s="94"/>
      <c r="R4897" s="94"/>
      <c r="S4897" s="93" t="s">
        <v>162</v>
      </c>
      <c r="T4897" s="211"/>
    </row>
    <row r="4898" spans="1:20" ht="17" outlineLevel="1" thickBot="1" x14ac:dyDescent="0.25">
      <c r="A4898" s="92"/>
      <c r="B4898" s="42"/>
      <c r="C4898" s="42"/>
      <c r="D4898" s="42"/>
      <c r="E4898" s="42"/>
      <c r="F4898" s="42"/>
      <c r="G4898" s="42"/>
      <c r="H4898" s="42"/>
      <c r="I4898" s="42"/>
      <c r="J4898" s="42"/>
      <c r="K4898" s="42"/>
      <c r="L4898" s="42"/>
      <c r="M4898" s="42"/>
      <c r="N4898" s="42"/>
      <c r="O4898" s="42"/>
      <c r="P4898" s="42"/>
      <c r="Q4898" s="42"/>
      <c r="R4898" s="42"/>
      <c r="S4898" s="47"/>
      <c r="T4898" s="211"/>
    </row>
    <row r="4899" spans="1:20" ht="17" customHeight="1" outlineLevel="1" thickBot="1" x14ac:dyDescent="0.25">
      <c r="A4899" s="182" t="e" vm="77">
        <v>#VALUE!</v>
      </c>
      <c r="B4899" s="183"/>
      <c r="C4899" s="91" t="s">
        <v>6</v>
      </c>
      <c r="D4899" s="90" t="s">
        <v>7</v>
      </c>
      <c r="E4899" s="106" t="s">
        <v>477</v>
      </c>
      <c r="F4899" s="42"/>
      <c r="G4899" s="42"/>
      <c r="H4899" s="84" t="s">
        <v>8</v>
      </c>
      <c r="I4899" s="88"/>
      <c r="J4899" s="88"/>
      <c r="K4899" s="88"/>
      <c r="L4899" s="88"/>
      <c r="M4899" s="88"/>
      <c r="N4899" s="88"/>
      <c r="O4899" s="42"/>
      <c r="P4899" s="42"/>
      <c r="Q4899" s="42"/>
      <c r="S4899" s="87"/>
      <c r="T4899" s="211"/>
    </row>
    <row r="4900" spans="1:20" ht="16" customHeight="1" outlineLevel="1" x14ac:dyDescent="0.2">
      <c r="A4900" s="184"/>
      <c r="B4900" s="185"/>
      <c r="C4900" s="232" t="s">
        <v>478</v>
      </c>
      <c r="D4900" s="86" t="s">
        <v>9</v>
      </c>
      <c r="E4900" s="85" t="s">
        <v>49</v>
      </c>
      <c r="F4900" s="42"/>
      <c r="G4900" s="42"/>
      <c r="H4900" s="84" t="s">
        <v>10</v>
      </c>
      <c r="I4900" s="83"/>
      <c r="J4900" s="83"/>
      <c r="K4900" s="83"/>
      <c r="L4900" s="83"/>
      <c r="M4900" s="83"/>
      <c r="N4900" s="83"/>
      <c r="O4900" s="42"/>
      <c r="P4900" s="42"/>
      <c r="Q4900" s="42"/>
      <c r="R4900" s="191"/>
      <c r="S4900" s="192"/>
      <c r="T4900" s="211"/>
    </row>
    <row r="4901" spans="1:20" ht="16" customHeight="1" outlineLevel="1" x14ac:dyDescent="0.2">
      <c r="A4901" s="184"/>
      <c r="B4901" s="185"/>
      <c r="C4901" s="233"/>
      <c r="D4901" s="63" t="s">
        <v>11</v>
      </c>
      <c r="E4901" s="82" t="s">
        <v>50</v>
      </c>
      <c r="F4901" s="42"/>
      <c r="G4901" s="48"/>
      <c r="H4901" s="81"/>
      <c r="I4901" s="80"/>
      <c r="J4901" s="80"/>
      <c r="K4901" s="80"/>
      <c r="L4901" s="80"/>
      <c r="M4901" s="80"/>
      <c r="N4901" s="80"/>
      <c r="O4901" s="42"/>
      <c r="P4901" s="42"/>
      <c r="Q4901" s="42"/>
      <c r="R4901" s="191"/>
      <c r="S4901" s="192"/>
      <c r="T4901" s="211"/>
    </row>
    <row r="4902" spans="1:20" ht="16" customHeight="1" outlineLevel="1" thickBot="1" x14ac:dyDescent="0.25">
      <c r="A4902" s="184"/>
      <c r="B4902" s="185"/>
      <c r="C4902" s="233"/>
      <c r="D4902" s="63" t="s">
        <v>12</v>
      </c>
      <c r="E4902" s="130"/>
      <c r="F4902" s="42"/>
      <c r="G4902" s="48"/>
      <c r="H4902" s="81"/>
      <c r="I4902" s="80"/>
      <c r="J4902" s="80"/>
      <c r="K4902" s="80"/>
      <c r="L4902" s="80"/>
      <c r="M4902" s="80"/>
      <c r="N4902" s="80"/>
      <c r="O4902" s="42"/>
      <c r="P4902" s="42"/>
      <c r="Q4902" s="42"/>
      <c r="R4902" s="152"/>
      <c r="S4902" s="153"/>
      <c r="T4902" s="211"/>
    </row>
    <row r="4903" spans="1:20" ht="16" customHeight="1" outlineLevel="1" thickBot="1" x14ac:dyDescent="0.25">
      <c r="A4903" s="184"/>
      <c r="B4903" s="185"/>
      <c r="C4903" s="233"/>
      <c r="D4903" s="63" t="s">
        <v>13</v>
      </c>
      <c r="E4903" s="105" t="b">
        <v>0</v>
      </c>
      <c r="F4903" s="42"/>
      <c r="G4903" s="48"/>
      <c r="H4903" s="59" t="s">
        <v>14</v>
      </c>
      <c r="I4903" s="58" t="s">
        <v>314</v>
      </c>
      <c r="J4903" s="58" t="s">
        <v>315</v>
      </c>
      <c r="K4903" s="58" t="s">
        <v>316</v>
      </c>
      <c r="L4903" s="58" t="s">
        <v>317</v>
      </c>
      <c r="M4903" s="58" t="s">
        <v>318</v>
      </c>
      <c r="N4903" s="58" t="s">
        <v>319</v>
      </c>
      <c r="O4903" s="42"/>
      <c r="P4903" s="42"/>
      <c r="Q4903" s="42"/>
      <c r="S4903" s="79"/>
      <c r="T4903" s="211"/>
    </row>
    <row r="4904" spans="1:20" outlineLevel="1" x14ac:dyDescent="0.2">
      <c r="A4904" s="184"/>
      <c r="B4904" s="185"/>
      <c r="C4904" s="233"/>
      <c r="D4904" s="193"/>
      <c r="E4904" s="194"/>
      <c r="F4904" s="42"/>
      <c r="G4904" s="48"/>
      <c r="H4904" s="78">
        <f t="shared" ref="H4904:H4911" si="460">SUM(I4904:Q4904)</f>
        <v>0</v>
      </c>
      <c r="I4904" s="77"/>
      <c r="J4904" s="77"/>
      <c r="K4904" s="77"/>
      <c r="L4904" s="77"/>
      <c r="M4904" s="77"/>
      <c r="N4904" s="77"/>
      <c r="O4904" s="195" t="s">
        <v>479</v>
      </c>
      <c r="P4904" s="231"/>
      <c r="Q4904" s="231"/>
      <c r="R4904" s="231"/>
      <c r="S4904" s="196"/>
      <c r="T4904" s="211"/>
    </row>
    <row r="4905" spans="1:20" ht="16" customHeight="1" outlineLevel="1" x14ac:dyDescent="0.2">
      <c r="A4905" s="184"/>
      <c r="B4905" s="185"/>
      <c r="C4905" s="233"/>
      <c r="D4905" s="63" t="s">
        <v>16</v>
      </c>
      <c r="E4905" s="76" t="s">
        <v>472</v>
      </c>
      <c r="F4905" s="42"/>
      <c r="G4905" s="48"/>
      <c r="H4905" s="73">
        <f t="shared" si="460"/>
        <v>0</v>
      </c>
      <c r="I4905" s="68"/>
      <c r="J4905" s="68"/>
      <c r="K4905" s="68"/>
      <c r="L4905" s="68"/>
      <c r="M4905" s="68"/>
      <c r="N4905" s="68"/>
      <c r="O4905" s="42"/>
      <c r="P4905" s="42"/>
      <c r="Q4905" s="42"/>
      <c r="R4905" s="191"/>
      <c r="S4905" s="192"/>
      <c r="T4905" s="211"/>
    </row>
    <row r="4906" spans="1:20" ht="16" customHeight="1" outlineLevel="1" x14ac:dyDescent="0.2">
      <c r="A4906" s="184"/>
      <c r="B4906" s="185"/>
      <c r="C4906" s="233"/>
      <c r="D4906" s="63" t="s">
        <v>17</v>
      </c>
      <c r="E4906" s="75" t="s">
        <v>473</v>
      </c>
      <c r="F4906" s="42"/>
      <c r="G4906" s="42"/>
      <c r="H4906" s="73">
        <f t="shared" si="460"/>
        <v>0</v>
      </c>
      <c r="I4906" s="68"/>
      <c r="J4906" s="68"/>
      <c r="K4906" s="68"/>
      <c r="L4906" s="68"/>
      <c r="M4906" s="68"/>
      <c r="N4906" s="68"/>
      <c r="O4906" s="42"/>
      <c r="P4906" s="42"/>
      <c r="Q4906" s="42"/>
      <c r="R4906" s="191"/>
      <c r="S4906" s="192"/>
      <c r="T4906" s="211"/>
    </row>
    <row r="4907" spans="1:20" outlineLevel="1" x14ac:dyDescent="0.2">
      <c r="A4907" s="184"/>
      <c r="B4907" s="185"/>
      <c r="C4907" s="233"/>
      <c r="D4907" s="193"/>
      <c r="E4907" s="194"/>
      <c r="F4907" s="42"/>
      <c r="G4907" s="48"/>
      <c r="H4907" s="73">
        <f t="shared" si="460"/>
        <v>0</v>
      </c>
      <c r="I4907" s="68"/>
      <c r="J4907" s="68"/>
      <c r="K4907" s="68"/>
      <c r="L4907" s="68"/>
      <c r="M4907" s="68"/>
      <c r="N4907" s="68"/>
      <c r="O4907" s="42"/>
      <c r="P4907" s="42"/>
      <c r="Q4907" s="42"/>
      <c r="R4907" s="191"/>
      <c r="S4907" s="192"/>
      <c r="T4907" s="211"/>
    </row>
    <row r="4908" spans="1:20" ht="16" customHeight="1" outlineLevel="1" x14ac:dyDescent="0.2">
      <c r="A4908" s="184"/>
      <c r="B4908" s="185"/>
      <c r="C4908" s="233"/>
      <c r="D4908" s="63" t="s">
        <v>18</v>
      </c>
      <c r="E4908" s="76">
        <v>107</v>
      </c>
      <c r="F4908" s="42"/>
      <c r="G4908" s="48"/>
      <c r="H4908" s="73">
        <f t="shared" si="460"/>
        <v>0</v>
      </c>
      <c r="I4908" s="68"/>
      <c r="J4908" s="68"/>
      <c r="K4908" s="68"/>
      <c r="L4908" s="68"/>
      <c r="M4908" s="68"/>
      <c r="N4908" s="68"/>
      <c r="O4908" s="42"/>
      <c r="P4908" s="42"/>
      <c r="Q4908" s="42"/>
      <c r="R4908" s="191"/>
      <c r="S4908" s="192"/>
      <c r="T4908" s="211"/>
    </row>
    <row r="4909" spans="1:20" ht="16" customHeight="1" outlineLevel="1" x14ac:dyDescent="0.2">
      <c r="A4909" s="184"/>
      <c r="B4909" s="185"/>
      <c r="C4909" s="233"/>
      <c r="D4909" s="63" t="s">
        <v>19</v>
      </c>
      <c r="E4909" s="75">
        <f>SUM(G4922:G4936)</f>
        <v>71.52</v>
      </c>
      <c r="F4909" s="42"/>
      <c r="G4909" s="42"/>
      <c r="H4909" s="73">
        <f t="shared" si="460"/>
        <v>0</v>
      </c>
      <c r="I4909" s="68"/>
      <c r="J4909" s="68"/>
      <c r="K4909" s="68"/>
      <c r="L4909" s="68"/>
      <c r="M4909" s="68"/>
      <c r="N4909" s="68"/>
      <c r="O4909" s="42"/>
      <c r="P4909" s="42"/>
      <c r="Q4909" s="42"/>
      <c r="R4909" s="191"/>
      <c r="S4909" s="192"/>
      <c r="T4909" s="211"/>
    </row>
    <row r="4910" spans="1:20" outlineLevel="1" x14ac:dyDescent="0.2">
      <c r="A4910" s="184"/>
      <c r="B4910" s="185"/>
      <c r="C4910" s="233"/>
      <c r="D4910" s="193"/>
      <c r="E4910" s="194"/>
      <c r="F4910" s="42"/>
      <c r="G4910" s="48"/>
      <c r="H4910" s="73">
        <f t="shared" si="460"/>
        <v>0</v>
      </c>
      <c r="I4910" s="68"/>
      <c r="J4910" s="68"/>
      <c r="K4910" s="68"/>
      <c r="L4910" s="68"/>
      <c r="M4910" s="68"/>
      <c r="N4910" s="68"/>
      <c r="O4910" s="42"/>
      <c r="P4910" s="42"/>
      <c r="Q4910" s="42"/>
      <c r="R4910" s="191"/>
      <c r="S4910" s="192"/>
      <c r="T4910" s="211"/>
    </row>
    <row r="4911" spans="1:20" ht="16" customHeight="1" outlineLevel="1" x14ac:dyDescent="0.2">
      <c r="A4911" s="184"/>
      <c r="B4911" s="185"/>
      <c r="C4911" s="233"/>
      <c r="D4911" s="63" t="s">
        <v>20</v>
      </c>
      <c r="E4911" s="75">
        <f>SUM(E4908:E4909)</f>
        <v>178.51999999999998</v>
      </c>
      <c r="F4911" s="42"/>
      <c r="G4911" s="74"/>
      <c r="H4911" s="73">
        <f t="shared" si="460"/>
        <v>0</v>
      </c>
      <c r="I4911" s="68"/>
      <c r="J4911" s="68"/>
      <c r="K4911" s="68"/>
      <c r="L4911" s="68"/>
      <c r="M4911" s="68"/>
      <c r="N4911" s="68"/>
      <c r="O4911" s="42"/>
      <c r="P4911" s="42"/>
      <c r="Q4911" s="42"/>
      <c r="R4911" s="191"/>
      <c r="S4911" s="192"/>
      <c r="T4911" s="211"/>
    </row>
    <row r="4912" spans="1:20" ht="16" customHeight="1" outlineLevel="1" x14ac:dyDescent="0.2">
      <c r="A4912" s="184"/>
      <c r="B4912" s="185"/>
      <c r="C4912" s="233"/>
      <c r="D4912" s="63" t="s">
        <v>21</v>
      </c>
      <c r="E4912" s="72">
        <f>SUM(E4914/E4911)</f>
        <v>3.8931212189110469</v>
      </c>
      <c r="F4912" s="42"/>
      <c r="G4912" s="71" t="s">
        <v>11</v>
      </c>
      <c r="H4912" s="69">
        <v>0</v>
      </c>
      <c r="I4912" s="68"/>
      <c r="J4912" s="68"/>
      <c r="K4912" s="68"/>
      <c r="L4912" s="68"/>
      <c r="M4912" s="68"/>
      <c r="N4912" s="68"/>
      <c r="O4912" s="42"/>
      <c r="P4912" s="42"/>
      <c r="Q4912" s="42"/>
      <c r="R4912" s="191"/>
      <c r="S4912" s="192"/>
      <c r="T4912" s="211"/>
    </row>
    <row r="4913" spans="1:20" ht="17" outlineLevel="1" thickBot="1" x14ac:dyDescent="0.25">
      <c r="A4913" s="184"/>
      <c r="B4913" s="185"/>
      <c r="C4913" s="233"/>
      <c r="D4913" s="193"/>
      <c r="E4913" s="194"/>
      <c r="F4913" s="42"/>
      <c r="G4913" s="70" t="s">
        <v>22</v>
      </c>
      <c r="H4913" s="69">
        <v>0</v>
      </c>
      <c r="I4913" s="68"/>
      <c r="J4913" s="68"/>
      <c r="K4913" s="68"/>
      <c r="L4913" s="68"/>
      <c r="M4913" s="68"/>
      <c r="N4913" s="68"/>
      <c r="O4913" s="42"/>
      <c r="P4913" s="42"/>
      <c r="Q4913" s="42"/>
      <c r="R4913" s="191"/>
      <c r="S4913" s="192"/>
      <c r="T4913" s="211"/>
    </row>
    <row r="4914" spans="1:20" ht="16" customHeight="1" outlineLevel="1" thickBot="1" x14ac:dyDescent="0.25">
      <c r="A4914" s="184"/>
      <c r="B4914" s="185"/>
      <c r="C4914" s="233"/>
      <c r="D4914" s="63" t="s">
        <v>23</v>
      </c>
      <c r="E4914" s="66">
        <v>695</v>
      </c>
      <c r="G4914" s="48"/>
      <c r="H4914" s="65">
        <f>SUM(H4912:H4913)</f>
        <v>0</v>
      </c>
      <c r="I4914" s="64">
        <f t="shared" ref="I4914:N4914" si="461">SUM(I4904:I4911)</f>
        <v>0</v>
      </c>
      <c r="J4914" s="64">
        <f t="shared" si="461"/>
        <v>0</v>
      </c>
      <c r="K4914" s="64">
        <f t="shared" si="461"/>
        <v>0</v>
      </c>
      <c r="L4914" s="64">
        <f t="shared" si="461"/>
        <v>0</v>
      </c>
      <c r="M4914" s="64">
        <f t="shared" si="461"/>
        <v>0</v>
      </c>
      <c r="N4914" s="64">
        <f t="shared" si="461"/>
        <v>0</v>
      </c>
      <c r="O4914" s="42"/>
      <c r="P4914" s="42"/>
      <c r="Q4914" s="42"/>
      <c r="R4914" s="191"/>
      <c r="S4914" s="192"/>
      <c r="T4914" s="211"/>
    </row>
    <row r="4915" spans="1:20" ht="17" customHeight="1" outlineLevel="1" thickBot="1" x14ac:dyDescent="0.25">
      <c r="A4915" s="184"/>
      <c r="B4915" s="185"/>
      <c r="C4915" s="233"/>
      <c r="D4915" s="63" t="s">
        <v>24</v>
      </c>
      <c r="E4915" s="62">
        <f>SUM(E4914/2.5)</f>
        <v>278</v>
      </c>
      <c r="F4915" s="42"/>
      <c r="G4915" s="61"/>
      <c r="H4915" s="60" t="s">
        <v>14</v>
      </c>
      <c r="I4915" s="59">
        <v>48</v>
      </c>
      <c r="J4915" s="58">
        <v>50</v>
      </c>
      <c r="K4915" s="58">
        <v>52</v>
      </c>
      <c r="L4915" s="58">
        <v>54</v>
      </c>
      <c r="M4915" s="58">
        <v>56</v>
      </c>
      <c r="N4915" s="58">
        <v>58</v>
      </c>
      <c r="O4915" s="42"/>
      <c r="P4915" s="42"/>
      <c r="Q4915" s="42"/>
      <c r="R4915" s="191"/>
      <c r="S4915" s="192"/>
      <c r="T4915" s="211"/>
    </row>
    <row r="4916" spans="1:20" ht="17" outlineLevel="1" thickBot="1" x14ac:dyDescent="0.25">
      <c r="A4916" s="186"/>
      <c r="B4916" s="187"/>
      <c r="C4916" s="234"/>
      <c r="D4916" s="56" t="s">
        <v>25</v>
      </c>
      <c r="E4916" s="55">
        <f>SUM(E4914/2.2)</f>
        <v>315.90909090909088</v>
      </c>
      <c r="F4916" s="42"/>
      <c r="G4916" s="42"/>
      <c r="H4916" s="42"/>
      <c r="I4916" s="42"/>
      <c r="J4916" s="42"/>
      <c r="K4916" s="42"/>
      <c r="L4916" s="42"/>
      <c r="M4916" s="42"/>
      <c r="N4916" s="42"/>
      <c r="O4916" s="42"/>
      <c r="P4916" s="42"/>
      <c r="Q4916" s="42"/>
      <c r="R4916" s="198"/>
      <c r="S4916" s="199"/>
      <c r="T4916" s="211"/>
    </row>
    <row r="4917" spans="1:20" ht="17" outlineLevel="1" thickBot="1" x14ac:dyDescent="0.25">
      <c r="A4917" s="54" t="s">
        <v>26</v>
      </c>
      <c r="B4917" s="53">
        <v>46220</v>
      </c>
      <c r="C4917" s="42"/>
      <c r="D4917" s="48"/>
      <c r="E4917" s="52"/>
      <c r="F4917" s="42"/>
      <c r="S4917" s="28"/>
      <c r="T4917" s="211"/>
    </row>
    <row r="4918" spans="1:20" outlineLevel="1" x14ac:dyDescent="0.2">
      <c r="A4918" s="51" t="s">
        <v>27</v>
      </c>
      <c r="B4918" s="50"/>
      <c r="C4918" s="42"/>
      <c r="D4918" s="48"/>
      <c r="E4918" s="42"/>
      <c r="F4918" s="42"/>
      <c r="R4918" s="42"/>
      <c r="S4918" s="47"/>
      <c r="T4918" s="211"/>
    </row>
    <row r="4919" spans="1:20" outlineLevel="1" x14ac:dyDescent="0.2">
      <c r="A4919" s="49"/>
      <c r="B4919" s="42"/>
      <c r="C4919" s="42"/>
      <c r="D4919" s="48"/>
      <c r="E4919" s="42"/>
      <c r="F4919" s="42"/>
      <c r="G4919" s="42"/>
      <c r="H4919" s="42"/>
      <c r="I4919" s="42"/>
      <c r="J4919" s="42"/>
      <c r="K4919" s="42"/>
      <c r="L4919" s="42"/>
      <c r="M4919" s="42"/>
      <c r="N4919" s="42"/>
      <c r="O4919" s="42"/>
      <c r="P4919" s="42"/>
      <c r="Q4919" s="42"/>
      <c r="R4919" s="42"/>
      <c r="S4919" s="47"/>
      <c r="T4919" s="211"/>
    </row>
    <row r="4920" spans="1:20" ht="17" outlineLevel="1" thickBot="1" x14ac:dyDescent="0.25">
      <c r="A4920" s="49" t="s">
        <v>28</v>
      </c>
      <c r="B4920" s="42"/>
      <c r="C4920" s="42"/>
      <c r="D4920" s="48"/>
      <c r="E4920" s="42"/>
      <c r="F4920" s="42"/>
      <c r="G4920" s="42"/>
      <c r="H4920" s="42"/>
      <c r="I4920" s="42"/>
      <c r="J4920" s="42"/>
      <c r="K4920" s="42"/>
      <c r="L4920" s="42"/>
      <c r="M4920" s="42"/>
      <c r="N4920" s="42"/>
      <c r="O4920" s="42"/>
      <c r="P4920" s="42"/>
      <c r="Q4920" s="42"/>
      <c r="R4920" s="42"/>
      <c r="S4920" s="47"/>
      <c r="T4920" s="211"/>
    </row>
    <row r="4921" spans="1:20" outlineLevel="1" x14ac:dyDescent="0.2">
      <c r="A4921" s="46" t="s">
        <v>29</v>
      </c>
      <c r="B4921" s="45" t="s">
        <v>30</v>
      </c>
      <c r="C4921" s="44" t="s">
        <v>31</v>
      </c>
      <c r="D4921" s="44" t="s">
        <v>32</v>
      </c>
      <c r="E4921" s="44" t="s">
        <v>33</v>
      </c>
      <c r="F4921" s="44" t="s">
        <v>34</v>
      </c>
      <c r="G4921" s="44" t="s">
        <v>35</v>
      </c>
      <c r="H4921" s="43" t="s">
        <v>36</v>
      </c>
      <c r="I4921" s="200" t="s">
        <v>37</v>
      </c>
      <c r="J4921" s="201"/>
      <c r="K4921" s="202"/>
      <c r="L4921" s="202"/>
      <c r="M4921" s="202"/>
      <c r="N4921" s="202"/>
      <c r="O4921" s="202"/>
      <c r="P4921" s="42"/>
      <c r="Q4921" s="42"/>
      <c r="R4921" s="42"/>
      <c r="S4921" s="28"/>
      <c r="T4921" s="211"/>
    </row>
    <row r="4922" spans="1:20" ht="17" outlineLevel="1" x14ac:dyDescent="0.2">
      <c r="A4922" s="38" t="s">
        <v>54</v>
      </c>
      <c r="B4922" s="37" t="s">
        <v>480</v>
      </c>
      <c r="C4922" s="36" t="s">
        <v>481</v>
      </c>
      <c r="D4922" s="35">
        <v>2.6</v>
      </c>
      <c r="E4922" s="41">
        <f>D4922*H4914</f>
        <v>0</v>
      </c>
      <c r="F4922" s="33" cm="1">
        <f t="array" ref="F4922">IFERROR(_xlfn.XLOOKUP(1,(TabFournisseurs[TYPE]=A4922)*(TabFournisseurs[SUPPLIER2]=B4922)*(TabFournisseurs[REF PRODUCT]=C4922),TabFournisseurs[Cost / per m]),0)</f>
        <v>22.2</v>
      </c>
      <c r="G4922" s="96">
        <f>F4922*D4922</f>
        <v>57.72</v>
      </c>
      <c r="H4922" s="40">
        <f>G4922*H4914</f>
        <v>0</v>
      </c>
      <c r="I4922" s="203"/>
      <c r="J4922" s="201"/>
      <c r="K4922" s="156"/>
      <c r="L4922" s="156"/>
      <c r="M4922" s="156"/>
      <c r="N4922" s="156"/>
      <c r="O4922" s="156"/>
      <c r="P4922" s="156"/>
      <c r="Q4922" s="156"/>
      <c r="R4922" s="156"/>
      <c r="S4922" s="157"/>
      <c r="T4922" s="211"/>
    </row>
    <row r="4923" spans="1:20" ht="17" outlineLevel="1" x14ac:dyDescent="0.2">
      <c r="A4923" s="38" t="s">
        <v>80</v>
      </c>
      <c r="B4923" s="37" t="s">
        <v>81</v>
      </c>
      <c r="C4923" s="36" t="s">
        <v>351</v>
      </c>
      <c r="D4923" s="35">
        <v>10</v>
      </c>
      <c r="E4923" s="34">
        <f>D4923*H4914</f>
        <v>0</v>
      </c>
      <c r="F4923" s="33" cm="1">
        <f t="array" ref="F4923">IFERROR(_xlfn.XLOOKUP(1,(TabFournisseurs[TYPE]=A4923)*(TabFournisseurs[SUPPLIER2]=B4923)*(TabFournisseurs[REF PRODUCT]=C4923),TabFournisseurs[Cost / per m]),0)</f>
        <v>0.13</v>
      </c>
      <c r="G4923" s="32">
        <f t="shared" ref="G4923:G4934" si="462">F4923*D4923</f>
        <v>1.3</v>
      </c>
      <c r="H4923" s="31">
        <f>G4923*H4914</f>
        <v>0</v>
      </c>
      <c r="I4923" s="39"/>
      <c r="J4923" s="39"/>
      <c r="K4923" s="156"/>
      <c r="L4923" s="156"/>
      <c r="M4923" s="156"/>
      <c r="N4923" s="156"/>
      <c r="O4923" s="156"/>
      <c r="P4923" s="156"/>
      <c r="Q4923" s="156"/>
      <c r="R4923" s="156"/>
      <c r="S4923" s="157"/>
      <c r="T4923" s="211"/>
    </row>
    <row r="4924" spans="1:20" outlineLevel="1" x14ac:dyDescent="0.2">
      <c r="A4924" s="38"/>
      <c r="B4924" s="37"/>
      <c r="C4924" s="36"/>
      <c r="D4924" s="35"/>
      <c r="E4924" s="34">
        <f>D4924*H4914</f>
        <v>0</v>
      </c>
      <c r="F4924" s="33" cm="1">
        <f t="array" ref="F4924">IFERROR(_xlfn.XLOOKUP(1,(TabFournisseurs[TYPE]=A4924)*(TabFournisseurs[SUPPLIER2]=B4924)*(TabFournisseurs[REF PRODUCT]=C4924),TabFournisseurs[Cost / per m]),0)</f>
        <v>0</v>
      </c>
      <c r="G4924" s="32">
        <f t="shared" si="462"/>
        <v>0</v>
      </c>
      <c r="H4924" s="31">
        <f>G4924*H4914</f>
        <v>0</v>
      </c>
      <c r="I4924" s="39"/>
      <c r="J4924" s="39"/>
      <c r="K4924" s="156"/>
      <c r="L4924" s="156"/>
      <c r="M4924" s="156"/>
      <c r="N4924" s="156"/>
      <c r="O4924" s="156"/>
      <c r="P4924" s="156"/>
      <c r="Q4924" s="156"/>
      <c r="R4924" s="156"/>
      <c r="S4924" s="157"/>
      <c r="T4924" s="211"/>
    </row>
    <row r="4925" spans="1:20" outlineLevel="1" x14ac:dyDescent="0.2">
      <c r="A4925" s="38"/>
      <c r="B4925" s="37"/>
      <c r="C4925" s="36"/>
      <c r="D4925" s="35"/>
      <c r="E4925" s="34">
        <f>D4925*H4914</f>
        <v>0</v>
      </c>
      <c r="F4925" s="33" cm="1">
        <f t="array" ref="F4925">IFERROR(_xlfn.XLOOKUP(1,(TabFournisseurs[TYPE]=A4925)*(TabFournisseurs[SUPPLIER2]=B4925)*(TabFournisseurs[REF PRODUCT]=C4925),TabFournisseurs[Cost / per m]),0)</f>
        <v>0</v>
      </c>
      <c r="G4925" s="32">
        <f t="shared" si="462"/>
        <v>0</v>
      </c>
      <c r="H4925" s="31">
        <f>G4925*H4914</f>
        <v>0</v>
      </c>
      <c r="I4925" s="30"/>
      <c r="J4925" s="30"/>
      <c r="K4925" s="156"/>
      <c r="L4925" s="156"/>
      <c r="M4925" s="156"/>
      <c r="N4925" s="156"/>
      <c r="O4925" s="156"/>
      <c r="P4925" s="156"/>
      <c r="Q4925" s="156"/>
      <c r="R4925" s="156"/>
      <c r="S4925" s="157"/>
      <c r="T4925" s="211"/>
    </row>
    <row r="4926" spans="1:20" outlineLevel="1" x14ac:dyDescent="0.2">
      <c r="A4926" s="38"/>
      <c r="B4926" s="37"/>
      <c r="C4926" s="36"/>
      <c r="D4926" s="35"/>
      <c r="E4926" s="34">
        <f>D4926*H4914</f>
        <v>0</v>
      </c>
      <c r="F4926" s="33" cm="1">
        <f t="array" ref="F4926">IFERROR(_xlfn.XLOOKUP(1,(TabFournisseurs[TYPE]=A4926)*(TabFournisseurs[SUPPLIER2]=B4926)*(TabFournisseurs[REF PRODUCT]=C4926),TabFournisseurs[Cost / per m]),0)</f>
        <v>0</v>
      </c>
      <c r="G4926" s="32">
        <f t="shared" si="462"/>
        <v>0</v>
      </c>
      <c r="H4926" s="31">
        <f>G4926*H4914</f>
        <v>0</v>
      </c>
      <c r="I4926" s="30"/>
      <c r="J4926" s="30"/>
      <c r="K4926" s="29"/>
      <c r="L4926" s="29"/>
      <c r="M4926" s="29"/>
      <c r="N4926" s="29"/>
      <c r="O4926" s="29"/>
      <c r="P4926" s="29"/>
      <c r="Q4926" s="29"/>
      <c r="R4926" s="29"/>
      <c r="S4926" s="28"/>
      <c r="T4926" s="211"/>
    </row>
    <row r="4927" spans="1:20" outlineLevel="1" x14ac:dyDescent="0.2">
      <c r="A4927" s="38"/>
      <c r="B4927" s="37"/>
      <c r="C4927" s="36"/>
      <c r="D4927" s="35"/>
      <c r="E4927" s="34">
        <f>D4927*H4914</f>
        <v>0</v>
      </c>
      <c r="F4927" s="33" cm="1">
        <f t="array" ref="F4927">IFERROR(_xlfn.XLOOKUP(1,(TabFournisseurs[TYPE]=A4927)*(TabFournisseurs[SUPPLIER2]=B4927)*(TabFournisseurs[REF PRODUCT]=C4927),TabFournisseurs[Cost / per m]),0)</f>
        <v>0</v>
      </c>
      <c r="G4927" s="32">
        <f t="shared" si="462"/>
        <v>0</v>
      </c>
      <c r="H4927" s="31">
        <f>G4927*H4914</f>
        <v>0</v>
      </c>
      <c r="I4927" s="158"/>
      <c r="J4927" s="159"/>
      <c r="K4927" s="29"/>
      <c r="L4927" s="29"/>
      <c r="M4927" s="29"/>
      <c r="N4927" s="29"/>
      <c r="O4927" s="29"/>
      <c r="P4927" s="29"/>
      <c r="Q4927" s="29"/>
      <c r="R4927" s="29"/>
      <c r="S4927" s="28"/>
      <c r="T4927" s="211"/>
    </row>
    <row r="4928" spans="1:20" outlineLevel="1" x14ac:dyDescent="0.2">
      <c r="A4928" s="38"/>
      <c r="B4928" s="37"/>
      <c r="C4928" s="36"/>
      <c r="D4928" s="35"/>
      <c r="E4928" s="34">
        <f>D4928*H4914</f>
        <v>0</v>
      </c>
      <c r="F4928" s="33" cm="1">
        <f t="array" ref="F4928">IFERROR(_xlfn.XLOOKUP(1,(TabFournisseurs[TYPE]=A4928)*(TabFournisseurs[SUPPLIER2]=B4928)*(TabFournisseurs[REF PRODUCT]=C4928),TabFournisseurs[Cost / per m]),0)</f>
        <v>0</v>
      </c>
      <c r="G4928" s="32">
        <f t="shared" si="462"/>
        <v>0</v>
      </c>
      <c r="H4928" s="31">
        <f>G4928*H4914</f>
        <v>0</v>
      </c>
      <c r="I4928" s="30"/>
      <c r="J4928" s="30"/>
      <c r="K4928" s="29"/>
      <c r="L4928" s="29"/>
      <c r="M4928" s="29"/>
      <c r="N4928" s="29"/>
      <c r="O4928" s="29"/>
      <c r="P4928" s="29"/>
      <c r="Q4928" s="29"/>
      <c r="R4928" s="29"/>
      <c r="S4928" s="28"/>
      <c r="T4928" s="211"/>
    </row>
    <row r="4929" spans="1:20" outlineLevel="1" x14ac:dyDescent="0.2">
      <c r="A4929" s="38"/>
      <c r="B4929" s="37"/>
      <c r="C4929" s="36"/>
      <c r="D4929" s="35"/>
      <c r="E4929" s="34">
        <f>D4929*H4914</f>
        <v>0</v>
      </c>
      <c r="F4929" s="33" cm="1">
        <f t="array" ref="F4929">IFERROR(_xlfn.XLOOKUP(1,(TabFournisseurs[TYPE]=A4929)*(TabFournisseurs[SUPPLIER2]=B4929)*(TabFournisseurs[REF PRODUCT]=C4929),TabFournisseurs[Cost / per m]),0)</f>
        <v>0</v>
      </c>
      <c r="G4929" s="32">
        <f t="shared" si="462"/>
        <v>0</v>
      </c>
      <c r="H4929" s="31">
        <f>G4929*H4914</f>
        <v>0</v>
      </c>
      <c r="I4929" s="30"/>
      <c r="J4929" s="30"/>
      <c r="K4929" s="29"/>
      <c r="L4929" s="29"/>
      <c r="M4929" s="29"/>
      <c r="N4929" s="29"/>
      <c r="O4929" s="29"/>
      <c r="P4929" s="29"/>
      <c r="Q4929" s="29"/>
      <c r="R4929" s="29"/>
      <c r="S4929" s="28"/>
      <c r="T4929" s="211"/>
    </row>
    <row r="4930" spans="1:20" outlineLevel="1" x14ac:dyDescent="0.2">
      <c r="A4930" s="38"/>
      <c r="B4930" s="37"/>
      <c r="C4930" s="36"/>
      <c r="D4930" s="35"/>
      <c r="E4930" s="34">
        <f>D4930*H4914</f>
        <v>0</v>
      </c>
      <c r="F4930" s="33" cm="1">
        <f t="array" ref="F4930">IFERROR(_xlfn.XLOOKUP(1,(TabFournisseurs[TYPE]=A4930)*(TabFournisseurs[SUPPLIER2]=B4930)*(TabFournisseurs[REF PRODUCT]=C4930),TabFournisseurs[Cost / per m]),0)</f>
        <v>0</v>
      </c>
      <c r="G4930" s="32">
        <f t="shared" si="462"/>
        <v>0</v>
      </c>
      <c r="H4930" s="31">
        <f>G4930*H4914</f>
        <v>0</v>
      </c>
      <c r="I4930" s="30"/>
      <c r="J4930" s="30"/>
      <c r="K4930" s="29"/>
      <c r="L4930" s="29"/>
      <c r="M4930" s="29"/>
      <c r="N4930" s="29"/>
      <c r="O4930" s="29"/>
      <c r="P4930" s="29"/>
      <c r="Q4930" s="29"/>
      <c r="R4930" s="29"/>
      <c r="S4930" s="28"/>
      <c r="T4930" s="211"/>
    </row>
    <row r="4931" spans="1:20" outlineLevel="1" x14ac:dyDescent="0.2">
      <c r="A4931" s="38"/>
      <c r="B4931" s="37"/>
      <c r="C4931" s="36"/>
      <c r="D4931" s="35"/>
      <c r="E4931" s="34">
        <f>D4931*H4914</f>
        <v>0</v>
      </c>
      <c r="F4931" s="33" cm="1">
        <f t="array" ref="F4931">IFERROR(_xlfn.XLOOKUP(1,(TabFournisseurs[TYPE]=A4931)*(TabFournisseurs[SUPPLIER2]=B4931)*(TabFournisseurs[REF PRODUCT]=C4931),TabFournisseurs[Cost / per m]),0)</f>
        <v>0</v>
      </c>
      <c r="G4931" s="32">
        <f t="shared" si="462"/>
        <v>0</v>
      </c>
      <c r="H4931" s="31">
        <f>G4931*H4914</f>
        <v>0</v>
      </c>
      <c r="I4931" s="30"/>
      <c r="J4931" s="30"/>
      <c r="K4931" s="29"/>
      <c r="L4931" s="29"/>
      <c r="M4931" s="29"/>
      <c r="N4931" s="29"/>
      <c r="O4931" s="29"/>
      <c r="P4931" s="29"/>
      <c r="Q4931" s="29"/>
      <c r="R4931" s="29"/>
      <c r="S4931" s="28"/>
      <c r="T4931" s="211"/>
    </row>
    <row r="4932" spans="1:20" outlineLevel="1" x14ac:dyDescent="0.2">
      <c r="A4932" s="38"/>
      <c r="B4932" s="37"/>
      <c r="C4932" s="36"/>
      <c r="D4932" s="35"/>
      <c r="E4932" s="34">
        <f>D4932*H4914</f>
        <v>0</v>
      </c>
      <c r="F4932" s="33" cm="1">
        <f t="array" ref="F4932">IFERROR(_xlfn.XLOOKUP(1,(TabFournisseurs[TYPE]=A4932)*(TabFournisseurs[SUPPLIER2]=B4932)*(TabFournisseurs[REF PRODUCT]=C4932),TabFournisseurs[Cost / per m]),0)</f>
        <v>0</v>
      </c>
      <c r="G4932" s="32">
        <f t="shared" si="462"/>
        <v>0</v>
      </c>
      <c r="H4932" s="31">
        <f>G4932*H4914</f>
        <v>0</v>
      </c>
      <c r="I4932" s="30"/>
      <c r="J4932" s="30"/>
      <c r="K4932" s="29"/>
      <c r="L4932" s="29"/>
      <c r="M4932" s="29"/>
      <c r="N4932" s="29"/>
      <c r="O4932" s="29"/>
      <c r="P4932" s="29"/>
      <c r="Q4932" s="29"/>
      <c r="R4932" s="29"/>
      <c r="S4932" s="28"/>
      <c r="T4932" s="211"/>
    </row>
    <row r="4933" spans="1:20" outlineLevel="1" x14ac:dyDescent="0.2">
      <c r="A4933" s="38"/>
      <c r="B4933" s="37"/>
      <c r="C4933" s="36"/>
      <c r="D4933" s="35"/>
      <c r="E4933" s="34">
        <f>D4933*H4914</f>
        <v>0</v>
      </c>
      <c r="F4933" s="33" cm="1">
        <f t="array" ref="F4933">IFERROR(_xlfn.XLOOKUP(1,(TabFournisseurs[TYPE]=A4933)*(TabFournisseurs[SUPPLIER2]=B4933)*(TabFournisseurs[REF PRODUCT]=C4933),TabFournisseurs[Cost / per m]),0)</f>
        <v>0</v>
      </c>
      <c r="G4933" s="32">
        <f t="shared" si="462"/>
        <v>0</v>
      </c>
      <c r="H4933" s="31">
        <f>G4933*H4914</f>
        <v>0</v>
      </c>
      <c r="I4933" s="30"/>
      <c r="J4933" s="30"/>
      <c r="K4933" s="29"/>
      <c r="L4933" s="29"/>
      <c r="M4933" s="29"/>
      <c r="N4933" s="29"/>
      <c r="O4933" s="29"/>
      <c r="P4933" s="29"/>
      <c r="Q4933" s="29"/>
      <c r="R4933" s="29"/>
      <c r="S4933" s="28"/>
      <c r="T4933" s="211"/>
    </row>
    <row r="4934" spans="1:20" outlineLevel="1" x14ac:dyDescent="0.2">
      <c r="A4934" s="38"/>
      <c r="B4934" s="37"/>
      <c r="C4934" s="36"/>
      <c r="D4934" s="35">
        <v>1</v>
      </c>
      <c r="E4934" s="34">
        <f>D4934*H4914</f>
        <v>0</v>
      </c>
      <c r="F4934" s="33">
        <v>10</v>
      </c>
      <c r="G4934" s="32">
        <f t="shared" si="462"/>
        <v>10</v>
      </c>
      <c r="H4934" s="31">
        <f>G4934*H4914</f>
        <v>0</v>
      </c>
      <c r="I4934" s="30"/>
      <c r="J4934" s="30"/>
      <c r="K4934" s="29"/>
      <c r="L4934" s="29"/>
      <c r="M4934" s="29"/>
      <c r="N4934" s="29"/>
      <c r="O4934" s="29"/>
      <c r="P4934" s="29"/>
      <c r="Q4934" s="29"/>
      <c r="R4934" s="29"/>
      <c r="S4934" s="28"/>
      <c r="T4934" s="211"/>
    </row>
    <row r="4935" spans="1:20" ht="17" outlineLevel="1" x14ac:dyDescent="0.2">
      <c r="A4935" s="38" t="s">
        <v>38</v>
      </c>
      <c r="B4935" s="37" t="s">
        <v>40</v>
      </c>
      <c r="C4935" s="36" t="s">
        <v>41</v>
      </c>
      <c r="D4935" s="35">
        <v>1</v>
      </c>
      <c r="E4935" s="34">
        <f>D4935*H4914</f>
        <v>0</v>
      </c>
      <c r="F4935" s="33" cm="1">
        <f t="array" ref="F4935">IFERROR(_xlfn.XLOOKUP(1,(TabFournisseurs[TYPE]=A4935)*(TabFournisseurs[SUPPLIER2]=B4935)*(TabFournisseurs[REF PRODUCT]=C4935),TabFournisseurs[Cost / per m]),0)</f>
        <v>2</v>
      </c>
      <c r="G4935" s="32">
        <f t="shared" ref="G4935:G4936" si="463">F4935*D4935</f>
        <v>2</v>
      </c>
      <c r="H4935" s="31">
        <f>G4935*H4914</f>
        <v>0</v>
      </c>
      <c r="I4935" s="30"/>
      <c r="J4935" s="30"/>
      <c r="K4935" s="29"/>
      <c r="L4935" s="29"/>
      <c r="M4935" s="29"/>
      <c r="N4935" s="29"/>
      <c r="O4935" s="29"/>
      <c r="P4935" s="29"/>
      <c r="Q4935" s="29"/>
      <c r="R4935" s="29"/>
      <c r="S4935" s="28"/>
      <c r="T4935" s="211"/>
    </row>
    <row r="4936" spans="1:20" ht="18" outlineLevel="1" thickBot="1" x14ac:dyDescent="0.25">
      <c r="A4936" s="27" t="s">
        <v>38</v>
      </c>
      <c r="B4936" s="26" t="s">
        <v>42</v>
      </c>
      <c r="C4936" s="25" t="s">
        <v>43</v>
      </c>
      <c r="D4936" s="24">
        <v>1</v>
      </c>
      <c r="E4936" s="23">
        <f>D4936*H4914</f>
        <v>0</v>
      </c>
      <c r="F4936" s="22" cm="1">
        <f t="array" ref="F4936">IFERROR(_xlfn.XLOOKUP(1,(TabFournisseurs[TYPE]=A4936)*(TabFournisseurs[SUPPLIER2]=B4936)*(TabFournisseurs[REF PRODUCT]=C4936),TabFournisseurs[Cost / per m]),0)</f>
        <v>0.5</v>
      </c>
      <c r="G4936" s="21">
        <f t="shared" si="463"/>
        <v>0.5</v>
      </c>
      <c r="H4936" s="20">
        <f>G4936*H4914</f>
        <v>0</v>
      </c>
      <c r="I4936" s="19"/>
      <c r="J4936" s="19"/>
      <c r="K4936" s="18"/>
      <c r="L4936" s="18"/>
      <c r="M4936" s="18"/>
      <c r="N4936" s="18"/>
      <c r="O4936" s="18"/>
      <c r="P4936" s="18"/>
      <c r="Q4936" s="18"/>
      <c r="R4936" s="18"/>
      <c r="S4936" s="17"/>
      <c r="T4936" s="211"/>
    </row>
    <row r="4937" spans="1:20" ht="17" thickBot="1" x14ac:dyDescent="0.25">
      <c r="A4937" s="95"/>
      <c r="B4937" s="95"/>
      <c r="C4937" s="95"/>
      <c r="D4937" s="95"/>
      <c r="E4937" s="95"/>
      <c r="F4937" s="95"/>
      <c r="G4937" s="95"/>
      <c r="H4937" s="95"/>
      <c r="I4937" s="95"/>
      <c r="J4937" s="95"/>
      <c r="K4937" s="95"/>
      <c r="L4937" s="95"/>
      <c r="M4937" s="95"/>
      <c r="N4937" s="95"/>
      <c r="O4937" s="95"/>
      <c r="P4937" s="95"/>
      <c r="Q4937" s="95"/>
      <c r="R4937" s="95"/>
      <c r="S4937" s="95"/>
      <c r="T4937" s="95"/>
    </row>
    <row r="4938" spans="1:20" ht="23" customHeight="1" x14ac:dyDescent="0.2">
      <c r="A4938" s="204" t="s">
        <v>468</v>
      </c>
      <c r="B4938" s="205"/>
      <c r="C4938" s="205"/>
      <c r="D4938" s="205"/>
      <c r="E4938" s="205"/>
      <c r="F4938" s="205"/>
      <c r="G4938" s="206"/>
      <c r="H4938" s="253" t="s">
        <v>482</v>
      </c>
      <c r="I4938" s="254"/>
      <c r="J4938" s="254"/>
      <c r="K4938" s="254"/>
      <c r="L4938" s="254"/>
      <c r="M4938" s="255"/>
      <c r="N4938" s="169" t="s">
        <v>1</v>
      </c>
      <c r="O4938" s="169"/>
      <c r="P4938" s="169"/>
      <c r="Q4938" s="169"/>
      <c r="R4938" s="171"/>
      <c r="S4938" s="173" t="s">
        <v>2</v>
      </c>
      <c r="T4938" s="210"/>
    </row>
    <row r="4939" spans="1:20" ht="23" customHeight="1" thickBot="1" x14ac:dyDescent="0.25">
      <c r="A4939" s="207"/>
      <c r="B4939" s="208"/>
      <c r="C4939" s="208"/>
      <c r="D4939" s="208"/>
      <c r="E4939" s="208"/>
      <c r="F4939" s="208"/>
      <c r="G4939" s="209"/>
      <c r="H4939" s="177"/>
      <c r="I4939" s="178"/>
      <c r="J4939" s="178"/>
      <c r="K4939" s="178"/>
      <c r="L4939" s="178"/>
      <c r="M4939" s="179"/>
      <c r="N4939" s="170"/>
      <c r="O4939" s="170"/>
      <c r="P4939" s="170"/>
      <c r="Q4939" s="170"/>
      <c r="R4939" s="172"/>
      <c r="S4939" s="174"/>
      <c r="T4939" s="210"/>
    </row>
    <row r="4940" spans="1:20" outlineLevel="1" x14ac:dyDescent="0.2">
      <c r="A4940" s="212">
        <v>46163</v>
      </c>
      <c r="B4940" s="181"/>
      <c r="C4940" s="94"/>
      <c r="D4940" s="94"/>
      <c r="E4940" s="94"/>
      <c r="F4940" s="94"/>
      <c r="G4940" s="94"/>
      <c r="H4940" s="94"/>
      <c r="I4940" s="94"/>
      <c r="J4940" s="94"/>
      <c r="K4940" s="94"/>
      <c r="L4940" s="94"/>
      <c r="M4940" s="94"/>
      <c r="N4940" s="94"/>
      <c r="O4940" s="94"/>
      <c r="P4940" s="94"/>
      <c r="Q4940" s="94"/>
      <c r="R4940" s="94"/>
      <c r="S4940" s="93" t="s">
        <v>47</v>
      </c>
      <c r="T4940" s="211"/>
    </row>
    <row r="4941" spans="1:20" ht="17" outlineLevel="1" thickBot="1" x14ac:dyDescent="0.25">
      <c r="A4941" s="92"/>
      <c r="B4941" s="42"/>
      <c r="C4941" s="42"/>
      <c r="D4941" s="42"/>
      <c r="E4941" s="42"/>
      <c r="F4941" s="42"/>
      <c r="G4941" s="42"/>
      <c r="H4941" s="42"/>
      <c r="I4941" s="42"/>
      <c r="J4941" s="42"/>
      <c r="K4941" s="42"/>
      <c r="L4941" s="42"/>
      <c r="M4941" s="42"/>
      <c r="N4941" s="42"/>
      <c r="O4941" s="42"/>
      <c r="P4941" s="42"/>
      <c r="Q4941" s="42"/>
      <c r="R4941" s="42"/>
      <c r="S4941" s="47"/>
      <c r="T4941" s="211"/>
    </row>
    <row r="4942" spans="1:20" ht="17" customHeight="1" outlineLevel="1" thickBot="1" x14ac:dyDescent="0.25">
      <c r="A4942" s="182" t="e" vm="78">
        <v>#VALUE!</v>
      </c>
      <c r="B4942" s="183"/>
      <c r="C4942" s="91" t="s">
        <v>6</v>
      </c>
      <c r="D4942" s="90" t="s">
        <v>7</v>
      </c>
      <c r="E4942" s="106" t="s">
        <v>483</v>
      </c>
      <c r="F4942" s="42"/>
      <c r="G4942" s="42"/>
      <c r="H4942" s="84" t="s">
        <v>8</v>
      </c>
      <c r="I4942" s="88"/>
      <c r="J4942" s="88"/>
      <c r="K4942" s="88"/>
      <c r="L4942" s="88"/>
      <c r="M4942" s="88"/>
      <c r="N4942" s="88"/>
      <c r="O4942" s="42"/>
      <c r="P4942" s="42"/>
      <c r="Q4942" s="42"/>
      <c r="S4942" s="87"/>
      <c r="T4942" s="211"/>
    </row>
    <row r="4943" spans="1:20" ht="16" customHeight="1" outlineLevel="1" x14ac:dyDescent="0.2">
      <c r="A4943" s="184"/>
      <c r="B4943" s="185"/>
      <c r="C4943" s="232" t="s">
        <v>484</v>
      </c>
      <c r="D4943" s="86" t="s">
        <v>9</v>
      </c>
      <c r="E4943" s="85" t="s">
        <v>49</v>
      </c>
      <c r="F4943" s="42"/>
      <c r="G4943" s="42"/>
      <c r="H4943" s="84" t="s">
        <v>10</v>
      </c>
      <c r="I4943" s="83"/>
      <c r="J4943" s="83"/>
      <c r="K4943" s="83"/>
      <c r="L4943" s="83"/>
      <c r="M4943" s="83"/>
      <c r="N4943" s="83"/>
      <c r="O4943" s="42"/>
      <c r="P4943" s="42"/>
      <c r="Q4943" s="42"/>
      <c r="R4943" s="191"/>
      <c r="S4943" s="192"/>
      <c r="T4943" s="211"/>
    </row>
    <row r="4944" spans="1:20" ht="16" customHeight="1" outlineLevel="1" x14ac:dyDescent="0.2">
      <c r="A4944" s="184"/>
      <c r="B4944" s="185"/>
      <c r="C4944" s="233"/>
      <c r="D4944" s="63" t="s">
        <v>11</v>
      </c>
      <c r="E4944" s="82" t="s">
        <v>50</v>
      </c>
      <c r="F4944" s="42"/>
      <c r="G4944" s="48"/>
      <c r="H4944" s="81"/>
      <c r="I4944" s="80"/>
      <c r="J4944" s="80"/>
      <c r="K4944" s="80"/>
      <c r="L4944" s="80"/>
      <c r="M4944" s="80"/>
      <c r="N4944" s="80"/>
      <c r="O4944" s="42"/>
      <c r="P4944" s="42"/>
      <c r="Q4944" s="42"/>
      <c r="R4944" s="191"/>
      <c r="S4944" s="192"/>
      <c r="T4944" s="211"/>
    </row>
    <row r="4945" spans="1:20" ht="16" customHeight="1" outlineLevel="1" thickBot="1" x14ac:dyDescent="0.25">
      <c r="A4945" s="184"/>
      <c r="B4945" s="185"/>
      <c r="C4945" s="233"/>
      <c r="D4945" s="63" t="s">
        <v>12</v>
      </c>
      <c r="E4945" s="130"/>
      <c r="F4945" s="42"/>
      <c r="G4945" s="48"/>
      <c r="H4945" s="81"/>
      <c r="I4945" s="80"/>
      <c r="J4945" s="80"/>
      <c r="K4945" s="80"/>
      <c r="L4945" s="80"/>
      <c r="M4945" s="80"/>
      <c r="N4945" s="80"/>
      <c r="O4945" s="42"/>
      <c r="P4945" s="42"/>
      <c r="Q4945" s="42"/>
      <c r="R4945" s="152"/>
      <c r="S4945" s="153"/>
      <c r="T4945" s="211"/>
    </row>
    <row r="4946" spans="1:20" ht="16" customHeight="1" outlineLevel="1" thickBot="1" x14ac:dyDescent="0.25">
      <c r="A4946" s="184"/>
      <c r="B4946" s="185"/>
      <c r="C4946" s="233"/>
      <c r="D4946" s="63" t="s">
        <v>13</v>
      </c>
      <c r="E4946" s="105" t="b">
        <v>0</v>
      </c>
      <c r="F4946" s="42"/>
      <c r="G4946" s="48"/>
      <c r="H4946" s="59" t="s">
        <v>14</v>
      </c>
      <c r="I4946" s="58" t="s">
        <v>314</v>
      </c>
      <c r="J4946" s="58" t="s">
        <v>315</v>
      </c>
      <c r="K4946" s="58" t="s">
        <v>316</v>
      </c>
      <c r="L4946" s="58" t="s">
        <v>317</v>
      </c>
      <c r="M4946" s="58" t="s">
        <v>318</v>
      </c>
      <c r="N4946" s="58" t="s">
        <v>319</v>
      </c>
      <c r="O4946" s="42"/>
      <c r="P4946" s="42"/>
      <c r="Q4946" s="42"/>
      <c r="S4946" s="79"/>
      <c r="T4946" s="211"/>
    </row>
    <row r="4947" spans="1:20" outlineLevel="1" x14ac:dyDescent="0.2">
      <c r="A4947" s="184"/>
      <c r="B4947" s="185"/>
      <c r="C4947" s="233"/>
      <c r="D4947" s="193"/>
      <c r="E4947" s="194"/>
      <c r="F4947" s="42"/>
      <c r="G4947" s="48"/>
      <c r="H4947" s="78">
        <f t="shared" ref="H4947:H4954" si="464">SUM(I4947:Q4947)</f>
        <v>10</v>
      </c>
      <c r="I4947" s="77">
        <v>2</v>
      </c>
      <c r="J4947" s="77">
        <v>3</v>
      </c>
      <c r="K4947" s="77">
        <v>3</v>
      </c>
      <c r="L4947" s="77">
        <v>2</v>
      </c>
      <c r="M4947" s="77"/>
      <c r="N4947" s="77"/>
      <c r="O4947" s="195" t="s">
        <v>452</v>
      </c>
      <c r="P4947" s="231"/>
      <c r="Q4947" s="231"/>
      <c r="R4947" s="231"/>
      <c r="S4947" s="196"/>
      <c r="T4947" s="211"/>
    </row>
    <row r="4948" spans="1:20" ht="16" customHeight="1" outlineLevel="1" x14ac:dyDescent="0.2">
      <c r="A4948" s="184"/>
      <c r="B4948" s="185"/>
      <c r="C4948" s="233"/>
      <c r="D4948" s="63" t="s">
        <v>16</v>
      </c>
      <c r="E4948" s="120" t="s">
        <v>485</v>
      </c>
      <c r="F4948" s="42"/>
      <c r="G4948" s="48"/>
      <c r="H4948" s="73">
        <f t="shared" si="464"/>
        <v>0</v>
      </c>
      <c r="I4948" s="68"/>
      <c r="J4948" s="68"/>
      <c r="K4948" s="68"/>
      <c r="L4948" s="68"/>
      <c r="M4948" s="68"/>
      <c r="N4948" s="68"/>
      <c r="O4948" s="42"/>
      <c r="P4948" s="42"/>
      <c r="Q4948" s="42"/>
      <c r="R4948" s="191"/>
      <c r="S4948" s="192"/>
      <c r="T4948" s="211"/>
    </row>
    <row r="4949" spans="1:20" ht="16" customHeight="1" outlineLevel="1" x14ac:dyDescent="0.2">
      <c r="A4949" s="184"/>
      <c r="B4949" s="185"/>
      <c r="C4949" s="233"/>
      <c r="D4949" s="63" t="s">
        <v>17</v>
      </c>
      <c r="E4949" s="121" t="s">
        <v>486</v>
      </c>
      <c r="F4949" s="42"/>
      <c r="G4949" s="42"/>
      <c r="H4949" s="73">
        <f t="shared" si="464"/>
        <v>0</v>
      </c>
      <c r="I4949" s="68"/>
      <c r="J4949" s="68"/>
      <c r="K4949" s="68"/>
      <c r="L4949" s="68"/>
      <c r="M4949" s="68"/>
      <c r="N4949" s="68"/>
      <c r="O4949" s="42"/>
      <c r="P4949" s="42"/>
      <c r="Q4949" s="42"/>
      <c r="R4949" s="191"/>
      <c r="S4949" s="192"/>
      <c r="T4949" s="211"/>
    </row>
    <row r="4950" spans="1:20" outlineLevel="1" x14ac:dyDescent="0.2">
      <c r="A4950" s="184"/>
      <c r="B4950" s="185"/>
      <c r="C4950" s="233"/>
      <c r="D4950" s="193"/>
      <c r="E4950" s="194"/>
      <c r="F4950" s="42"/>
      <c r="G4950" s="48"/>
      <c r="H4950" s="73">
        <f t="shared" si="464"/>
        <v>0</v>
      </c>
      <c r="I4950" s="68"/>
      <c r="J4950" s="68"/>
      <c r="K4950" s="68"/>
      <c r="L4950" s="68"/>
      <c r="M4950" s="68"/>
      <c r="N4950" s="68"/>
      <c r="O4950" s="42"/>
      <c r="P4950" s="42"/>
      <c r="Q4950" s="42"/>
      <c r="R4950" s="191"/>
      <c r="S4950" s="192"/>
      <c r="T4950" s="211"/>
    </row>
    <row r="4951" spans="1:20" ht="16" customHeight="1" outlineLevel="1" x14ac:dyDescent="0.2">
      <c r="A4951" s="184"/>
      <c r="B4951" s="185"/>
      <c r="C4951" s="233"/>
      <c r="D4951" s="63" t="s">
        <v>18</v>
      </c>
      <c r="E4951" s="76">
        <v>107</v>
      </c>
      <c r="F4951" s="42"/>
      <c r="G4951" s="48"/>
      <c r="H4951" s="73">
        <f t="shared" si="464"/>
        <v>0</v>
      </c>
      <c r="I4951" s="68"/>
      <c r="J4951" s="68"/>
      <c r="K4951" s="68"/>
      <c r="L4951" s="68"/>
      <c r="M4951" s="68"/>
      <c r="N4951" s="68"/>
      <c r="O4951" s="42"/>
      <c r="P4951" s="42"/>
      <c r="Q4951" s="42"/>
      <c r="R4951" s="191"/>
      <c r="S4951" s="192"/>
      <c r="T4951" s="211"/>
    </row>
    <row r="4952" spans="1:20" ht="16" customHeight="1" outlineLevel="1" x14ac:dyDescent="0.2">
      <c r="A4952" s="184"/>
      <c r="B4952" s="185"/>
      <c r="C4952" s="233"/>
      <c r="D4952" s="63" t="s">
        <v>19</v>
      </c>
      <c r="E4952" s="75">
        <f>SUM(G4965:G4979)</f>
        <v>71.52</v>
      </c>
      <c r="F4952" s="42"/>
      <c r="G4952" s="42"/>
      <c r="H4952" s="73">
        <f t="shared" si="464"/>
        <v>0</v>
      </c>
      <c r="I4952" s="68"/>
      <c r="J4952" s="68"/>
      <c r="K4952" s="68"/>
      <c r="L4952" s="68"/>
      <c r="M4952" s="68"/>
      <c r="N4952" s="68"/>
      <c r="O4952" s="42"/>
      <c r="P4952" s="42"/>
      <c r="Q4952" s="42"/>
      <c r="R4952" s="191"/>
      <c r="S4952" s="192"/>
      <c r="T4952" s="211"/>
    </row>
    <row r="4953" spans="1:20" outlineLevel="1" x14ac:dyDescent="0.2">
      <c r="A4953" s="184"/>
      <c r="B4953" s="185"/>
      <c r="C4953" s="233"/>
      <c r="D4953" s="193"/>
      <c r="E4953" s="194"/>
      <c r="F4953" s="42"/>
      <c r="G4953" s="48"/>
      <c r="H4953" s="73">
        <f t="shared" si="464"/>
        <v>0</v>
      </c>
      <c r="I4953" s="68"/>
      <c r="J4953" s="68"/>
      <c r="K4953" s="68"/>
      <c r="L4953" s="68"/>
      <c r="M4953" s="68"/>
      <c r="N4953" s="68"/>
      <c r="O4953" s="42"/>
      <c r="P4953" s="42"/>
      <c r="Q4953" s="42"/>
      <c r="R4953" s="191"/>
      <c r="S4953" s="192"/>
      <c r="T4953" s="211"/>
    </row>
    <row r="4954" spans="1:20" ht="16" customHeight="1" outlineLevel="1" x14ac:dyDescent="0.2">
      <c r="A4954" s="184"/>
      <c r="B4954" s="185"/>
      <c r="C4954" s="233"/>
      <c r="D4954" s="63" t="s">
        <v>20</v>
      </c>
      <c r="E4954" s="75">
        <f>SUM(E4951:E4952)</f>
        <v>178.51999999999998</v>
      </c>
      <c r="F4954" s="42"/>
      <c r="G4954" s="74"/>
      <c r="H4954" s="73">
        <f t="shared" si="464"/>
        <v>0</v>
      </c>
      <c r="I4954" s="68"/>
      <c r="J4954" s="68"/>
      <c r="K4954" s="68"/>
      <c r="L4954" s="68"/>
      <c r="M4954" s="68"/>
      <c r="N4954" s="68"/>
      <c r="O4954" s="42"/>
      <c r="P4954" s="42"/>
      <c r="Q4954" s="42"/>
      <c r="R4954" s="191"/>
      <c r="S4954" s="192"/>
      <c r="T4954" s="211"/>
    </row>
    <row r="4955" spans="1:20" ht="16" customHeight="1" outlineLevel="1" x14ac:dyDescent="0.2">
      <c r="A4955" s="184"/>
      <c r="B4955" s="185"/>
      <c r="C4955" s="233"/>
      <c r="D4955" s="63" t="s">
        <v>21</v>
      </c>
      <c r="E4955" s="72">
        <f>SUM(E4957/E4954)</f>
        <v>3.8931212189110469</v>
      </c>
      <c r="F4955" s="42"/>
      <c r="G4955" s="71" t="s">
        <v>11</v>
      </c>
      <c r="H4955" s="69">
        <f>H4947</f>
        <v>10</v>
      </c>
      <c r="I4955" s="68"/>
      <c r="J4955" s="68"/>
      <c r="K4955" s="68"/>
      <c r="L4955" s="68"/>
      <c r="M4955" s="68"/>
      <c r="N4955" s="68"/>
      <c r="O4955" s="42"/>
      <c r="P4955" s="42"/>
      <c r="Q4955" s="42"/>
      <c r="R4955" s="191"/>
      <c r="S4955" s="192"/>
      <c r="T4955" s="211"/>
    </row>
    <row r="4956" spans="1:20" ht="17" outlineLevel="1" thickBot="1" x14ac:dyDescent="0.25">
      <c r="A4956" s="184"/>
      <c r="B4956" s="185"/>
      <c r="C4956" s="233"/>
      <c r="D4956" s="193"/>
      <c r="E4956" s="194"/>
      <c r="F4956" s="42"/>
      <c r="G4956" s="70" t="s">
        <v>22</v>
      </c>
      <c r="H4956" s="69">
        <v>0</v>
      </c>
      <c r="I4956" s="68"/>
      <c r="J4956" s="68"/>
      <c r="K4956" s="68"/>
      <c r="L4956" s="68"/>
      <c r="M4956" s="68"/>
      <c r="N4956" s="68"/>
      <c r="O4956" s="42"/>
      <c r="P4956" s="42"/>
      <c r="Q4956" s="42"/>
      <c r="R4956" s="191"/>
      <c r="S4956" s="192"/>
      <c r="T4956" s="211"/>
    </row>
    <row r="4957" spans="1:20" ht="16" customHeight="1" outlineLevel="1" thickBot="1" x14ac:dyDescent="0.25">
      <c r="A4957" s="184"/>
      <c r="B4957" s="185"/>
      <c r="C4957" s="233"/>
      <c r="D4957" s="63" t="s">
        <v>23</v>
      </c>
      <c r="E4957" s="66">
        <v>695</v>
      </c>
      <c r="G4957" s="48"/>
      <c r="H4957" s="65">
        <f>SUM(H4955:H4956)</f>
        <v>10</v>
      </c>
      <c r="I4957" s="64">
        <f t="shared" ref="I4957:N4957" si="465">SUM(I4947:I4954)</f>
        <v>2</v>
      </c>
      <c r="J4957" s="64">
        <f t="shared" si="465"/>
        <v>3</v>
      </c>
      <c r="K4957" s="64">
        <f t="shared" si="465"/>
        <v>3</v>
      </c>
      <c r="L4957" s="64">
        <f t="shared" si="465"/>
        <v>2</v>
      </c>
      <c r="M4957" s="64">
        <f t="shared" si="465"/>
        <v>0</v>
      </c>
      <c r="N4957" s="64">
        <f t="shared" si="465"/>
        <v>0</v>
      </c>
      <c r="O4957" s="42"/>
      <c r="P4957" s="42"/>
      <c r="Q4957" s="42"/>
      <c r="R4957" s="191"/>
      <c r="S4957" s="192"/>
      <c r="T4957" s="211"/>
    </row>
    <row r="4958" spans="1:20" ht="17" customHeight="1" outlineLevel="1" thickBot="1" x14ac:dyDescent="0.25">
      <c r="A4958" s="184"/>
      <c r="B4958" s="185"/>
      <c r="C4958" s="233"/>
      <c r="D4958" s="63" t="s">
        <v>24</v>
      </c>
      <c r="E4958" s="62">
        <f>SUM(E4957/2.5)</f>
        <v>278</v>
      </c>
      <c r="F4958" s="42"/>
      <c r="G4958" s="61"/>
      <c r="H4958" s="60" t="s">
        <v>14</v>
      </c>
      <c r="I4958" s="59">
        <v>48</v>
      </c>
      <c r="J4958" s="58">
        <v>50</v>
      </c>
      <c r="K4958" s="58">
        <v>52</v>
      </c>
      <c r="L4958" s="58">
        <v>54</v>
      </c>
      <c r="M4958" s="58">
        <v>56</v>
      </c>
      <c r="N4958" s="58">
        <v>58</v>
      </c>
      <c r="O4958" s="42"/>
      <c r="P4958" s="42"/>
      <c r="Q4958" s="42"/>
      <c r="R4958" s="191"/>
      <c r="S4958" s="192"/>
      <c r="T4958" s="211"/>
    </row>
    <row r="4959" spans="1:20" ht="17" outlineLevel="1" thickBot="1" x14ac:dyDescent="0.25">
      <c r="A4959" s="186"/>
      <c r="B4959" s="187"/>
      <c r="C4959" s="234"/>
      <c r="D4959" s="56" t="s">
        <v>25</v>
      </c>
      <c r="E4959" s="55">
        <f>SUM(E4957/2.2)</f>
        <v>315.90909090909088</v>
      </c>
      <c r="F4959" s="42"/>
      <c r="G4959" s="42"/>
      <c r="H4959" s="42"/>
      <c r="I4959" s="42"/>
      <c r="J4959" s="42"/>
      <c r="K4959" s="42"/>
      <c r="L4959" s="42"/>
      <c r="M4959" s="42"/>
      <c r="N4959" s="42"/>
      <c r="O4959" s="42"/>
      <c r="P4959" s="42"/>
      <c r="Q4959" s="42"/>
      <c r="R4959" s="198"/>
      <c r="S4959" s="199"/>
      <c r="T4959" s="211"/>
    </row>
    <row r="4960" spans="1:20" ht="17" outlineLevel="1" thickBot="1" x14ac:dyDescent="0.25">
      <c r="A4960" s="54" t="s">
        <v>26</v>
      </c>
      <c r="B4960" s="53">
        <v>46220</v>
      </c>
      <c r="C4960" s="42"/>
      <c r="D4960" s="48"/>
      <c r="E4960" s="52"/>
      <c r="F4960" s="42"/>
      <c r="S4960" s="28"/>
      <c r="T4960" s="211"/>
    </row>
    <row r="4961" spans="1:20" outlineLevel="1" x14ac:dyDescent="0.2">
      <c r="A4961" s="51" t="s">
        <v>27</v>
      </c>
      <c r="B4961" s="50"/>
      <c r="C4961" s="42"/>
      <c r="D4961" s="48"/>
      <c r="E4961" s="42"/>
      <c r="F4961" s="42"/>
      <c r="R4961" s="42"/>
      <c r="S4961" s="47"/>
      <c r="T4961" s="211"/>
    </row>
    <row r="4962" spans="1:20" outlineLevel="1" x14ac:dyDescent="0.2">
      <c r="A4962" s="49"/>
      <c r="B4962" s="42"/>
      <c r="C4962" s="42"/>
      <c r="D4962" s="48"/>
      <c r="E4962" s="42"/>
      <c r="F4962" s="42"/>
      <c r="G4962" s="42"/>
      <c r="H4962" s="42"/>
      <c r="I4962" s="42"/>
      <c r="J4962" s="42"/>
      <c r="K4962" s="42"/>
      <c r="L4962" s="42"/>
      <c r="M4962" s="42"/>
      <c r="N4962" s="42"/>
      <c r="O4962" s="42"/>
      <c r="P4962" s="42"/>
      <c r="Q4962" s="42"/>
      <c r="R4962" s="42"/>
      <c r="S4962" s="47"/>
      <c r="T4962" s="211"/>
    </row>
    <row r="4963" spans="1:20" ht="17" outlineLevel="1" thickBot="1" x14ac:dyDescent="0.25">
      <c r="A4963" s="49" t="s">
        <v>28</v>
      </c>
      <c r="B4963" s="42"/>
      <c r="C4963" s="42"/>
      <c r="D4963" s="48"/>
      <c r="E4963" s="42"/>
      <c r="F4963" s="42"/>
      <c r="G4963" s="42"/>
      <c r="H4963" s="42"/>
      <c r="I4963" s="42"/>
      <c r="J4963" s="42"/>
      <c r="K4963" s="42"/>
      <c r="L4963" s="42"/>
      <c r="M4963" s="42"/>
      <c r="N4963" s="42"/>
      <c r="O4963" s="42"/>
      <c r="P4963" s="42"/>
      <c r="Q4963" s="42"/>
      <c r="R4963" s="42"/>
      <c r="S4963" s="47"/>
      <c r="T4963" s="211"/>
    </row>
    <row r="4964" spans="1:20" outlineLevel="1" x14ac:dyDescent="0.2">
      <c r="A4964" s="46" t="s">
        <v>29</v>
      </c>
      <c r="B4964" s="45" t="s">
        <v>30</v>
      </c>
      <c r="C4964" s="44" t="s">
        <v>31</v>
      </c>
      <c r="D4964" s="44" t="s">
        <v>32</v>
      </c>
      <c r="E4964" s="44" t="s">
        <v>33</v>
      </c>
      <c r="F4964" s="44" t="s">
        <v>34</v>
      </c>
      <c r="G4964" s="44" t="s">
        <v>35</v>
      </c>
      <c r="H4964" s="43" t="s">
        <v>36</v>
      </c>
      <c r="I4964" s="200" t="s">
        <v>37</v>
      </c>
      <c r="J4964" s="201"/>
      <c r="K4964" s="202"/>
      <c r="L4964" s="202"/>
      <c r="M4964" s="202"/>
      <c r="N4964" s="202"/>
      <c r="O4964" s="202"/>
      <c r="P4964" s="42"/>
      <c r="Q4964" s="42"/>
      <c r="R4964" s="42"/>
      <c r="S4964" s="28"/>
      <c r="T4964" s="211"/>
    </row>
    <row r="4965" spans="1:20" ht="17" outlineLevel="1" x14ac:dyDescent="0.2">
      <c r="A4965" s="38" t="s">
        <v>54</v>
      </c>
      <c r="B4965" s="37" t="s">
        <v>480</v>
      </c>
      <c r="C4965" s="36" t="s">
        <v>487</v>
      </c>
      <c r="D4965" s="35">
        <v>2.6</v>
      </c>
      <c r="E4965" s="41">
        <f>D4965*H4957</f>
        <v>26</v>
      </c>
      <c r="F4965" s="33" cm="1">
        <f t="array" ref="F4965">IFERROR(_xlfn.XLOOKUP(1,(TabFournisseurs[TYPE]=A4965)*(TabFournisseurs[SUPPLIER2]=B4965)*(TabFournisseurs[REF PRODUCT]=C4965),TabFournisseurs[Cost / per m]),0)</f>
        <v>22.2</v>
      </c>
      <c r="G4965" s="96">
        <f>F4965*D4965</f>
        <v>57.72</v>
      </c>
      <c r="H4965" s="40">
        <f>G4965*H4957</f>
        <v>577.20000000000005</v>
      </c>
      <c r="I4965" s="203"/>
      <c r="J4965" s="201"/>
      <c r="K4965" s="156"/>
      <c r="L4965" s="156"/>
      <c r="M4965" s="156"/>
      <c r="N4965" s="156"/>
      <c r="O4965" s="156"/>
      <c r="P4965" s="156"/>
      <c r="Q4965" s="156"/>
      <c r="R4965" s="156"/>
      <c r="S4965" s="157"/>
      <c r="T4965" s="211"/>
    </row>
    <row r="4966" spans="1:20" ht="17" outlineLevel="1" x14ac:dyDescent="0.2">
      <c r="A4966" s="38" t="s">
        <v>80</v>
      </c>
      <c r="B4966" s="37" t="s">
        <v>81</v>
      </c>
      <c r="C4966" s="36" t="s">
        <v>351</v>
      </c>
      <c r="D4966" s="35">
        <v>10</v>
      </c>
      <c r="E4966" s="34">
        <f>D4966*H4957</f>
        <v>100</v>
      </c>
      <c r="F4966" s="33" cm="1">
        <f t="array" ref="F4966">IFERROR(_xlfn.XLOOKUP(1,(TabFournisseurs[TYPE]=A4966)*(TabFournisseurs[SUPPLIER2]=B4966)*(TabFournisseurs[REF PRODUCT]=C4966),TabFournisseurs[Cost / per m]),0)</f>
        <v>0.13</v>
      </c>
      <c r="G4966" s="32">
        <f t="shared" ref="G4966:G4977" si="466">F4966*D4966</f>
        <v>1.3</v>
      </c>
      <c r="H4966" s="31">
        <f>G4966*H4957</f>
        <v>13</v>
      </c>
      <c r="I4966" s="39"/>
      <c r="J4966" s="39"/>
      <c r="K4966" s="156"/>
      <c r="L4966" s="156"/>
      <c r="M4966" s="156"/>
      <c r="N4966" s="156"/>
      <c r="O4966" s="156"/>
      <c r="P4966" s="156"/>
      <c r="Q4966" s="156"/>
      <c r="R4966" s="156"/>
      <c r="S4966" s="157"/>
      <c r="T4966" s="211"/>
    </row>
    <row r="4967" spans="1:20" outlineLevel="1" x14ac:dyDescent="0.2">
      <c r="A4967" s="38"/>
      <c r="B4967" s="37"/>
      <c r="C4967" s="36"/>
      <c r="D4967" s="35"/>
      <c r="E4967" s="34">
        <f>D4967*H4957</f>
        <v>0</v>
      </c>
      <c r="F4967" s="33" cm="1">
        <f t="array" ref="F4967">IFERROR(_xlfn.XLOOKUP(1,(TabFournisseurs[TYPE]=A4967)*(TabFournisseurs[SUPPLIER2]=B4967)*(TabFournisseurs[REF PRODUCT]=C4967),TabFournisseurs[Cost / per m]),0)</f>
        <v>0</v>
      </c>
      <c r="G4967" s="32">
        <f t="shared" si="466"/>
        <v>0</v>
      </c>
      <c r="H4967" s="31">
        <f>G4967*H4957</f>
        <v>0</v>
      </c>
      <c r="I4967" s="39"/>
      <c r="J4967" s="39"/>
      <c r="K4967" s="156"/>
      <c r="L4967" s="156"/>
      <c r="M4967" s="156"/>
      <c r="N4967" s="156"/>
      <c r="O4967" s="156"/>
      <c r="P4967" s="156"/>
      <c r="Q4967" s="156"/>
      <c r="R4967" s="156"/>
      <c r="S4967" s="157"/>
      <c r="T4967" s="211"/>
    </row>
    <row r="4968" spans="1:20" outlineLevel="1" x14ac:dyDescent="0.2">
      <c r="A4968" s="38"/>
      <c r="B4968" s="37"/>
      <c r="C4968" s="36"/>
      <c r="D4968" s="35"/>
      <c r="E4968" s="34">
        <f>D4968*H4957</f>
        <v>0</v>
      </c>
      <c r="F4968" s="33" cm="1">
        <f t="array" ref="F4968">IFERROR(_xlfn.XLOOKUP(1,(TabFournisseurs[TYPE]=A4968)*(TabFournisseurs[SUPPLIER2]=B4968)*(TabFournisseurs[REF PRODUCT]=C4968),TabFournisseurs[Cost / per m]),0)</f>
        <v>0</v>
      </c>
      <c r="G4968" s="32">
        <f t="shared" si="466"/>
        <v>0</v>
      </c>
      <c r="H4968" s="31">
        <f>G4968*H4957</f>
        <v>0</v>
      </c>
      <c r="I4968" s="30"/>
      <c r="J4968" s="30"/>
      <c r="K4968" s="156"/>
      <c r="L4968" s="156"/>
      <c r="M4968" s="156"/>
      <c r="N4968" s="156"/>
      <c r="O4968" s="156"/>
      <c r="P4968" s="156"/>
      <c r="Q4968" s="156"/>
      <c r="R4968" s="156"/>
      <c r="S4968" s="157"/>
      <c r="T4968" s="211"/>
    </row>
    <row r="4969" spans="1:20" outlineLevel="1" x14ac:dyDescent="0.2">
      <c r="A4969" s="38"/>
      <c r="B4969" s="37"/>
      <c r="C4969" s="36"/>
      <c r="D4969" s="35"/>
      <c r="E4969" s="34">
        <f>D4969*H4957</f>
        <v>0</v>
      </c>
      <c r="F4969" s="33" cm="1">
        <f t="array" ref="F4969">IFERROR(_xlfn.XLOOKUP(1,(TabFournisseurs[TYPE]=A4969)*(TabFournisseurs[SUPPLIER2]=B4969)*(TabFournisseurs[REF PRODUCT]=C4969),TabFournisseurs[Cost / per m]),0)</f>
        <v>0</v>
      </c>
      <c r="G4969" s="32">
        <f t="shared" si="466"/>
        <v>0</v>
      </c>
      <c r="H4969" s="31">
        <f>G4969*H4957</f>
        <v>0</v>
      </c>
      <c r="I4969" s="30"/>
      <c r="J4969" s="30"/>
      <c r="K4969" s="29"/>
      <c r="L4969" s="29"/>
      <c r="M4969" s="29"/>
      <c r="N4969" s="29"/>
      <c r="O4969" s="29"/>
      <c r="P4969" s="29"/>
      <c r="Q4969" s="29"/>
      <c r="R4969" s="29"/>
      <c r="S4969" s="28"/>
      <c r="T4969" s="211"/>
    </row>
    <row r="4970" spans="1:20" outlineLevel="1" x14ac:dyDescent="0.2">
      <c r="A4970" s="38"/>
      <c r="B4970" s="37"/>
      <c r="C4970" s="36"/>
      <c r="D4970" s="35"/>
      <c r="E4970" s="34">
        <f>D4970*H4957</f>
        <v>0</v>
      </c>
      <c r="F4970" s="33" cm="1">
        <f t="array" ref="F4970">IFERROR(_xlfn.XLOOKUP(1,(TabFournisseurs[TYPE]=A4970)*(TabFournisseurs[SUPPLIER2]=B4970)*(TabFournisseurs[REF PRODUCT]=C4970),TabFournisseurs[Cost / per m]),0)</f>
        <v>0</v>
      </c>
      <c r="G4970" s="32">
        <f t="shared" si="466"/>
        <v>0</v>
      </c>
      <c r="H4970" s="31">
        <f>G4970*H4957</f>
        <v>0</v>
      </c>
      <c r="I4970" s="158"/>
      <c r="J4970" s="159"/>
      <c r="K4970" s="29"/>
      <c r="L4970" s="29"/>
      <c r="M4970" s="29"/>
      <c r="N4970" s="29"/>
      <c r="O4970" s="29"/>
      <c r="P4970" s="29"/>
      <c r="Q4970" s="29"/>
      <c r="R4970" s="29"/>
      <c r="S4970" s="28"/>
      <c r="T4970" s="211"/>
    </row>
    <row r="4971" spans="1:20" outlineLevel="1" x14ac:dyDescent="0.2">
      <c r="A4971" s="38"/>
      <c r="B4971" s="37"/>
      <c r="C4971" s="36"/>
      <c r="D4971" s="35"/>
      <c r="E4971" s="34">
        <f>D4971*H4957</f>
        <v>0</v>
      </c>
      <c r="F4971" s="33" cm="1">
        <f t="array" ref="F4971">IFERROR(_xlfn.XLOOKUP(1,(TabFournisseurs[TYPE]=A4971)*(TabFournisseurs[SUPPLIER2]=B4971)*(TabFournisseurs[REF PRODUCT]=C4971),TabFournisseurs[Cost / per m]),0)</f>
        <v>0</v>
      </c>
      <c r="G4971" s="32">
        <f t="shared" si="466"/>
        <v>0</v>
      </c>
      <c r="H4971" s="31">
        <f>G4971*H4957</f>
        <v>0</v>
      </c>
      <c r="I4971" s="30"/>
      <c r="J4971" s="30"/>
      <c r="K4971" s="29"/>
      <c r="L4971" s="29"/>
      <c r="M4971" s="29"/>
      <c r="N4971" s="29"/>
      <c r="O4971" s="29"/>
      <c r="P4971" s="29"/>
      <c r="Q4971" s="29"/>
      <c r="R4971" s="29"/>
      <c r="S4971" s="28"/>
      <c r="T4971" s="211"/>
    </row>
    <row r="4972" spans="1:20" outlineLevel="1" x14ac:dyDescent="0.2">
      <c r="A4972" s="38"/>
      <c r="B4972" s="37"/>
      <c r="C4972" s="36"/>
      <c r="D4972" s="35"/>
      <c r="E4972" s="34">
        <f>D4972*H4957</f>
        <v>0</v>
      </c>
      <c r="F4972" s="33" cm="1">
        <f t="array" ref="F4972">IFERROR(_xlfn.XLOOKUP(1,(TabFournisseurs[TYPE]=A4972)*(TabFournisseurs[SUPPLIER2]=B4972)*(TabFournisseurs[REF PRODUCT]=C4972),TabFournisseurs[Cost / per m]),0)</f>
        <v>0</v>
      </c>
      <c r="G4972" s="32">
        <f t="shared" si="466"/>
        <v>0</v>
      </c>
      <c r="H4972" s="31">
        <f>G4972*H4957</f>
        <v>0</v>
      </c>
      <c r="I4972" s="30"/>
      <c r="J4972" s="30"/>
      <c r="K4972" s="29"/>
      <c r="L4972" s="29"/>
      <c r="M4972" s="29"/>
      <c r="N4972" s="29"/>
      <c r="O4972" s="29"/>
      <c r="P4972" s="29"/>
      <c r="Q4972" s="29"/>
      <c r="R4972" s="29"/>
      <c r="S4972" s="28"/>
      <c r="T4972" s="211"/>
    </row>
    <row r="4973" spans="1:20" outlineLevel="1" x14ac:dyDescent="0.2">
      <c r="A4973" s="38"/>
      <c r="B4973" s="37"/>
      <c r="C4973" s="36"/>
      <c r="D4973" s="35"/>
      <c r="E4973" s="34">
        <f>D4973*H4957</f>
        <v>0</v>
      </c>
      <c r="F4973" s="33" cm="1">
        <f t="array" ref="F4973">IFERROR(_xlfn.XLOOKUP(1,(TabFournisseurs[TYPE]=A4973)*(TabFournisseurs[SUPPLIER2]=B4973)*(TabFournisseurs[REF PRODUCT]=C4973),TabFournisseurs[Cost / per m]),0)</f>
        <v>0</v>
      </c>
      <c r="G4973" s="32">
        <f t="shared" si="466"/>
        <v>0</v>
      </c>
      <c r="H4973" s="31">
        <f>G4973*H4957</f>
        <v>0</v>
      </c>
      <c r="I4973" s="30"/>
      <c r="J4973" s="30"/>
      <c r="K4973" s="29"/>
      <c r="L4973" s="29"/>
      <c r="M4973" s="29"/>
      <c r="N4973" s="29"/>
      <c r="O4973" s="29"/>
      <c r="P4973" s="29"/>
      <c r="Q4973" s="29"/>
      <c r="R4973" s="29"/>
      <c r="S4973" s="28"/>
      <c r="T4973" s="211"/>
    </row>
    <row r="4974" spans="1:20" outlineLevel="1" x14ac:dyDescent="0.2">
      <c r="A4974" s="38"/>
      <c r="B4974" s="37"/>
      <c r="C4974" s="36"/>
      <c r="D4974" s="35"/>
      <c r="E4974" s="34">
        <f>D4974*H4957</f>
        <v>0</v>
      </c>
      <c r="F4974" s="33" cm="1">
        <f t="array" ref="F4974">IFERROR(_xlfn.XLOOKUP(1,(TabFournisseurs[TYPE]=A4974)*(TabFournisseurs[SUPPLIER2]=B4974)*(TabFournisseurs[REF PRODUCT]=C4974),TabFournisseurs[Cost / per m]),0)</f>
        <v>0</v>
      </c>
      <c r="G4974" s="32">
        <f t="shared" si="466"/>
        <v>0</v>
      </c>
      <c r="H4974" s="31">
        <f>G4974*H4957</f>
        <v>0</v>
      </c>
      <c r="I4974" s="30"/>
      <c r="J4974" s="30"/>
      <c r="K4974" s="29"/>
      <c r="L4974" s="29"/>
      <c r="M4974" s="29"/>
      <c r="N4974" s="29"/>
      <c r="O4974" s="29"/>
      <c r="P4974" s="29"/>
      <c r="Q4974" s="29"/>
      <c r="R4974" s="29"/>
      <c r="S4974" s="28"/>
      <c r="T4974" s="211"/>
    </row>
    <row r="4975" spans="1:20" outlineLevel="1" x14ac:dyDescent="0.2">
      <c r="A4975" s="38"/>
      <c r="B4975" s="37"/>
      <c r="C4975" s="36"/>
      <c r="D4975" s="35"/>
      <c r="E4975" s="34">
        <f>D4975*H4957</f>
        <v>0</v>
      </c>
      <c r="F4975" s="33" cm="1">
        <f t="array" ref="F4975">IFERROR(_xlfn.XLOOKUP(1,(TabFournisseurs[TYPE]=A4975)*(TabFournisseurs[SUPPLIER2]=B4975)*(TabFournisseurs[REF PRODUCT]=C4975),TabFournisseurs[Cost / per m]),0)</f>
        <v>0</v>
      </c>
      <c r="G4975" s="32">
        <f t="shared" si="466"/>
        <v>0</v>
      </c>
      <c r="H4975" s="31">
        <f>G4975*H4957</f>
        <v>0</v>
      </c>
      <c r="I4975" s="30"/>
      <c r="J4975" s="30"/>
      <c r="K4975" s="29"/>
      <c r="L4975" s="29"/>
      <c r="M4975" s="29"/>
      <c r="N4975" s="29"/>
      <c r="O4975" s="29"/>
      <c r="P4975" s="29"/>
      <c r="Q4975" s="29"/>
      <c r="R4975" s="29"/>
      <c r="S4975" s="28"/>
      <c r="T4975" s="211"/>
    </row>
    <row r="4976" spans="1:20" outlineLevel="1" x14ac:dyDescent="0.2">
      <c r="A4976" s="38"/>
      <c r="B4976" s="37"/>
      <c r="C4976" s="36"/>
      <c r="D4976" s="35"/>
      <c r="E4976" s="34">
        <f>D4976*H4957</f>
        <v>0</v>
      </c>
      <c r="F4976" s="33" cm="1">
        <f t="array" ref="F4976">IFERROR(_xlfn.XLOOKUP(1,(TabFournisseurs[TYPE]=A4976)*(TabFournisseurs[SUPPLIER2]=B4976)*(TabFournisseurs[REF PRODUCT]=C4976),TabFournisseurs[Cost / per m]),0)</f>
        <v>0</v>
      </c>
      <c r="G4976" s="32">
        <f t="shared" si="466"/>
        <v>0</v>
      </c>
      <c r="H4976" s="31">
        <f>G4976*H4957</f>
        <v>0</v>
      </c>
      <c r="I4976" s="30"/>
      <c r="J4976" s="30"/>
      <c r="K4976" s="29"/>
      <c r="L4976" s="29"/>
      <c r="M4976" s="29"/>
      <c r="N4976" s="29"/>
      <c r="O4976" s="29"/>
      <c r="P4976" s="29"/>
      <c r="Q4976" s="29"/>
      <c r="R4976" s="29"/>
      <c r="S4976" s="28"/>
      <c r="T4976" s="211"/>
    </row>
    <row r="4977" spans="1:20" outlineLevel="1" x14ac:dyDescent="0.2">
      <c r="A4977" s="38"/>
      <c r="B4977" s="37"/>
      <c r="C4977" s="36"/>
      <c r="D4977" s="35">
        <v>1</v>
      </c>
      <c r="E4977" s="34">
        <f>D4977*H4957</f>
        <v>10</v>
      </c>
      <c r="F4977" s="33">
        <v>10</v>
      </c>
      <c r="G4977" s="32">
        <f t="shared" si="466"/>
        <v>10</v>
      </c>
      <c r="H4977" s="31">
        <f>G4977*H4957</f>
        <v>100</v>
      </c>
      <c r="I4977" s="30"/>
      <c r="J4977" s="30"/>
      <c r="K4977" s="29"/>
      <c r="L4977" s="29"/>
      <c r="M4977" s="29"/>
      <c r="N4977" s="29"/>
      <c r="O4977" s="29"/>
      <c r="P4977" s="29"/>
      <c r="Q4977" s="29"/>
      <c r="R4977" s="29"/>
      <c r="S4977" s="28"/>
      <c r="T4977" s="211"/>
    </row>
    <row r="4978" spans="1:20" ht="17" outlineLevel="1" x14ac:dyDescent="0.2">
      <c r="A4978" s="38" t="s">
        <v>38</v>
      </c>
      <c r="B4978" s="37" t="s">
        <v>40</v>
      </c>
      <c r="C4978" s="36" t="s">
        <v>41</v>
      </c>
      <c r="D4978" s="35">
        <v>1</v>
      </c>
      <c r="E4978" s="34">
        <f>D4978*H4957</f>
        <v>10</v>
      </c>
      <c r="F4978" s="33" cm="1">
        <f t="array" ref="F4978">IFERROR(_xlfn.XLOOKUP(1,(TabFournisseurs[TYPE]=A4978)*(TabFournisseurs[SUPPLIER2]=B4978)*(TabFournisseurs[REF PRODUCT]=C4978),TabFournisseurs[Cost / per m]),0)</f>
        <v>2</v>
      </c>
      <c r="G4978" s="32">
        <f t="shared" ref="G4978:G4979" si="467">F4978*D4978</f>
        <v>2</v>
      </c>
      <c r="H4978" s="31">
        <f>G4978*H4957</f>
        <v>20</v>
      </c>
      <c r="I4978" s="30"/>
      <c r="J4978" s="30"/>
      <c r="K4978" s="29"/>
      <c r="L4978" s="29"/>
      <c r="M4978" s="29"/>
      <c r="N4978" s="29"/>
      <c r="O4978" s="29"/>
      <c r="P4978" s="29"/>
      <c r="Q4978" s="29"/>
      <c r="R4978" s="29"/>
      <c r="S4978" s="28"/>
      <c r="T4978" s="211"/>
    </row>
    <row r="4979" spans="1:20" ht="18" outlineLevel="1" thickBot="1" x14ac:dyDescent="0.25">
      <c r="A4979" s="27" t="s">
        <v>38</v>
      </c>
      <c r="B4979" s="26" t="s">
        <v>42</v>
      </c>
      <c r="C4979" s="25" t="s">
        <v>43</v>
      </c>
      <c r="D4979" s="24">
        <v>1</v>
      </c>
      <c r="E4979" s="23">
        <f>D4979*H4957</f>
        <v>10</v>
      </c>
      <c r="F4979" s="22" cm="1">
        <f t="array" ref="F4979">IFERROR(_xlfn.XLOOKUP(1,(TabFournisseurs[TYPE]=A4979)*(TabFournisseurs[SUPPLIER2]=B4979)*(TabFournisseurs[REF PRODUCT]=C4979),TabFournisseurs[Cost / per m]),0)</f>
        <v>0.5</v>
      </c>
      <c r="G4979" s="21">
        <f t="shared" si="467"/>
        <v>0.5</v>
      </c>
      <c r="H4979" s="20">
        <f>G4979*H4957</f>
        <v>5</v>
      </c>
      <c r="I4979" s="19"/>
      <c r="J4979" s="19"/>
      <c r="K4979" s="18"/>
      <c r="L4979" s="18"/>
      <c r="M4979" s="18"/>
      <c r="N4979" s="18"/>
      <c r="O4979" s="18"/>
      <c r="P4979" s="18"/>
      <c r="Q4979" s="18"/>
      <c r="R4979" s="18"/>
      <c r="S4979" s="17"/>
      <c r="T4979" s="211"/>
    </row>
    <row r="4980" spans="1:20" ht="17" thickBot="1" x14ac:dyDescent="0.25">
      <c r="A4980" s="95"/>
      <c r="B4980" s="95"/>
      <c r="C4980" s="95"/>
      <c r="D4980" s="95"/>
      <c r="E4980" s="95"/>
      <c r="F4980" s="95"/>
      <c r="G4980" s="95"/>
      <c r="H4980" s="95"/>
      <c r="I4980" s="95"/>
      <c r="J4980" s="95"/>
      <c r="K4980" s="95"/>
      <c r="L4980" s="95"/>
      <c r="M4980" s="95"/>
      <c r="N4980" s="95"/>
      <c r="O4980" s="95"/>
      <c r="P4980" s="95"/>
      <c r="Q4980" s="95"/>
      <c r="R4980" s="95"/>
      <c r="S4980" s="95"/>
      <c r="T4980" s="95"/>
    </row>
    <row r="4981" spans="1:20" ht="23" customHeight="1" x14ac:dyDescent="0.2">
      <c r="A4981" s="204" t="s">
        <v>468</v>
      </c>
      <c r="B4981" s="205"/>
      <c r="C4981" s="205"/>
      <c r="D4981" s="205"/>
      <c r="E4981" s="205"/>
      <c r="F4981" s="205"/>
      <c r="G4981" s="206"/>
      <c r="H4981" s="166" t="s">
        <v>152</v>
      </c>
      <c r="I4981" s="167"/>
      <c r="J4981" s="167"/>
      <c r="K4981" s="167"/>
      <c r="L4981" s="167"/>
      <c r="M4981" s="168"/>
      <c r="N4981" s="169" t="s">
        <v>1</v>
      </c>
      <c r="O4981" s="169"/>
      <c r="P4981" s="169"/>
      <c r="Q4981" s="169"/>
      <c r="R4981" s="171"/>
      <c r="S4981" s="173" t="s">
        <v>2</v>
      </c>
      <c r="T4981" s="210"/>
    </row>
    <row r="4982" spans="1:20" ht="23" customHeight="1" thickBot="1" x14ac:dyDescent="0.25">
      <c r="A4982" s="207"/>
      <c r="B4982" s="208"/>
      <c r="C4982" s="208"/>
      <c r="D4982" s="208"/>
      <c r="E4982" s="208"/>
      <c r="F4982" s="208"/>
      <c r="G4982" s="209"/>
      <c r="H4982" s="177" t="s">
        <v>381</v>
      </c>
      <c r="I4982" s="178"/>
      <c r="J4982" s="178"/>
      <c r="K4982" s="178"/>
      <c r="L4982" s="178"/>
      <c r="M4982" s="179"/>
      <c r="N4982" s="170"/>
      <c r="O4982" s="170"/>
      <c r="P4982" s="170"/>
      <c r="Q4982" s="170"/>
      <c r="R4982" s="172"/>
      <c r="S4982" s="174"/>
      <c r="T4982" s="210"/>
    </row>
    <row r="4983" spans="1:20" outlineLevel="1" x14ac:dyDescent="0.2">
      <c r="A4983" s="212">
        <v>46163</v>
      </c>
      <c r="B4983" s="181"/>
      <c r="C4983" s="94"/>
      <c r="D4983" s="94"/>
      <c r="E4983" s="94"/>
      <c r="F4983" s="94"/>
      <c r="G4983" s="94"/>
      <c r="H4983" s="94"/>
      <c r="I4983" s="94"/>
      <c r="J4983" s="94"/>
      <c r="K4983" s="94"/>
      <c r="L4983" s="94"/>
      <c r="M4983" s="94"/>
      <c r="N4983" s="94"/>
      <c r="O4983" s="94"/>
      <c r="P4983" s="94"/>
      <c r="Q4983" s="94"/>
      <c r="R4983" s="94"/>
      <c r="S4983" s="93" t="s">
        <v>47</v>
      </c>
      <c r="T4983" s="211"/>
    </row>
    <row r="4984" spans="1:20" ht="17" outlineLevel="1" thickBot="1" x14ac:dyDescent="0.25">
      <c r="A4984" s="92"/>
      <c r="B4984" s="42"/>
      <c r="C4984" s="42"/>
      <c r="D4984" s="42"/>
      <c r="E4984" s="42"/>
      <c r="F4984" s="42"/>
      <c r="G4984" s="42"/>
      <c r="H4984" s="42"/>
      <c r="I4984" s="42"/>
      <c r="J4984" s="42"/>
      <c r="K4984" s="42"/>
      <c r="L4984" s="42"/>
      <c r="M4984" s="42"/>
      <c r="N4984" s="42"/>
      <c r="O4984" s="42"/>
      <c r="P4984" s="42"/>
      <c r="Q4984" s="42"/>
      <c r="R4984" s="42"/>
      <c r="S4984" s="47"/>
      <c r="T4984" s="211"/>
    </row>
    <row r="4985" spans="1:20" ht="17" customHeight="1" outlineLevel="1" thickBot="1" x14ac:dyDescent="0.25">
      <c r="A4985" s="182" t="e" vm="79">
        <v>#VALUE!</v>
      </c>
      <c r="B4985" s="183"/>
      <c r="C4985" s="91" t="s">
        <v>6</v>
      </c>
      <c r="D4985" s="90" t="s">
        <v>7</v>
      </c>
      <c r="E4985" s="106" t="s">
        <v>488</v>
      </c>
      <c r="F4985" s="42"/>
      <c r="G4985" s="42"/>
      <c r="H4985" s="84" t="s">
        <v>8</v>
      </c>
      <c r="I4985" s="88"/>
      <c r="J4985" s="88"/>
      <c r="K4985" s="88"/>
      <c r="L4985" s="88"/>
      <c r="M4985" s="88"/>
      <c r="N4985" s="88"/>
      <c r="O4985" s="42"/>
      <c r="P4985" s="42"/>
      <c r="Q4985" s="42"/>
      <c r="S4985" s="87"/>
      <c r="T4985" s="211"/>
    </row>
    <row r="4986" spans="1:20" ht="16" customHeight="1" outlineLevel="1" x14ac:dyDescent="0.2">
      <c r="A4986" s="184"/>
      <c r="B4986" s="185"/>
      <c r="C4986" s="188"/>
      <c r="D4986" s="86" t="s">
        <v>9</v>
      </c>
      <c r="E4986" s="85" t="s">
        <v>49</v>
      </c>
      <c r="F4986" s="42"/>
      <c r="G4986" s="42"/>
      <c r="H4986" s="84" t="s">
        <v>10</v>
      </c>
      <c r="I4986" s="83"/>
      <c r="J4986" s="83"/>
      <c r="K4986" s="83"/>
      <c r="L4986" s="83"/>
      <c r="M4986" s="83"/>
      <c r="N4986" s="83"/>
      <c r="O4986" s="42"/>
      <c r="P4986" s="42"/>
      <c r="Q4986" s="42"/>
      <c r="R4986" s="191"/>
      <c r="S4986" s="192"/>
      <c r="T4986" s="211"/>
    </row>
    <row r="4987" spans="1:20" ht="16" customHeight="1" outlineLevel="1" x14ac:dyDescent="0.2">
      <c r="A4987" s="184"/>
      <c r="B4987" s="185"/>
      <c r="C4987" s="189"/>
      <c r="D4987" s="63" t="s">
        <v>11</v>
      </c>
      <c r="E4987" s="82" t="s">
        <v>50</v>
      </c>
      <c r="F4987" s="42"/>
      <c r="G4987" s="48"/>
      <c r="H4987" s="81"/>
      <c r="I4987" s="80"/>
      <c r="J4987" s="80"/>
      <c r="K4987" s="80"/>
      <c r="L4987" s="80"/>
      <c r="M4987" s="80"/>
      <c r="N4987" s="80"/>
      <c r="O4987" s="42"/>
      <c r="P4987" s="42"/>
      <c r="Q4987" s="42"/>
      <c r="R4987" s="191"/>
      <c r="S4987" s="192"/>
      <c r="T4987" s="211"/>
    </row>
    <row r="4988" spans="1:20" ht="16" customHeight="1" outlineLevel="1" thickBot="1" x14ac:dyDescent="0.25">
      <c r="A4988" s="184"/>
      <c r="B4988" s="185"/>
      <c r="C4988" s="189"/>
      <c r="D4988" s="63" t="s">
        <v>12</v>
      </c>
      <c r="E4988" s="130"/>
      <c r="F4988" s="42"/>
      <c r="G4988" s="48"/>
      <c r="H4988" s="81"/>
      <c r="I4988" s="80"/>
      <c r="J4988" s="80"/>
      <c r="K4988" s="80"/>
      <c r="L4988" s="80"/>
      <c r="M4988" s="80"/>
      <c r="N4988" s="80"/>
      <c r="O4988" s="42"/>
      <c r="P4988" s="42"/>
      <c r="Q4988" s="42"/>
      <c r="R4988" s="152"/>
      <c r="S4988" s="153"/>
      <c r="T4988" s="211"/>
    </row>
    <row r="4989" spans="1:20" ht="16" customHeight="1" outlineLevel="1" thickBot="1" x14ac:dyDescent="0.25">
      <c r="A4989" s="184"/>
      <c r="B4989" s="185"/>
      <c r="C4989" s="189"/>
      <c r="D4989" s="63" t="s">
        <v>13</v>
      </c>
      <c r="E4989" s="105" t="b">
        <v>0</v>
      </c>
      <c r="F4989" s="42"/>
      <c r="G4989" s="48"/>
      <c r="H4989" s="59" t="s">
        <v>14</v>
      </c>
      <c r="I4989" s="58" t="s">
        <v>314</v>
      </c>
      <c r="J4989" s="58" t="s">
        <v>315</v>
      </c>
      <c r="K4989" s="58" t="s">
        <v>316</v>
      </c>
      <c r="L4989" s="58" t="s">
        <v>317</v>
      </c>
      <c r="M4989" s="58" t="s">
        <v>318</v>
      </c>
      <c r="N4989" s="58" t="s">
        <v>319</v>
      </c>
      <c r="O4989" s="42"/>
      <c r="P4989" s="42"/>
      <c r="Q4989" s="42"/>
      <c r="S4989" s="79"/>
      <c r="T4989" s="211"/>
    </row>
    <row r="4990" spans="1:20" outlineLevel="1" x14ac:dyDescent="0.2">
      <c r="A4990" s="184"/>
      <c r="B4990" s="185"/>
      <c r="C4990" s="189"/>
      <c r="D4990" s="193"/>
      <c r="E4990" s="194"/>
      <c r="F4990" s="42"/>
      <c r="G4990" s="48"/>
      <c r="H4990" s="78">
        <f t="shared" ref="H4990:H4997" si="468">SUM(I4990:Q4990)</f>
        <v>40</v>
      </c>
      <c r="I4990" s="77">
        <v>5</v>
      </c>
      <c r="J4990" s="77">
        <v>10</v>
      </c>
      <c r="K4990" s="77">
        <v>10</v>
      </c>
      <c r="L4990" s="77">
        <v>9</v>
      </c>
      <c r="M4990" s="77">
        <v>4</v>
      </c>
      <c r="N4990" s="77">
        <v>2</v>
      </c>
      <c r="O4990" s="195" t="s">
        <v>452</v>
      </c>
      <c r="P4990" s="231"/>
      <c r="Q4990" s="231"/>
      <c r="R4990" s="231"/>
      <c r="S4990" s="196"/>
      <c r="T4990" s="211"/>
    </row>
    <row r="4991" spans="1:20" ht="16" customHeight="1" outlineLevel="1" x14ac:dyDescent="0.2">
      <c r="A4991" s="184"/>
      <c r="B4991" s="185"/>
      <c r="C4991" s="189"/>
      <c r="D4991" s="63" t="s">
        <v>16</v>
      </c>
      <c r="E4991" s="120" t="s">
        <v>485</v>
      </c>
      <c r="F4991" s="42"/>
      <c r="G4991" s="48"/>
      <c r="H4991" s="73">
        <f t="shared" si="468"/>
        <v>0</v>
      </c>
      <c r="I4991" s="68"/>
      <c r="J4991" s="68"/>
      <c r="K4991" s="68"/>
      <c r="L4991" s="68"/>
      <c r="M4991" s="68"/>
      <c r="N4991" s="68"/>
      <c r="O4991" s="42"/>
      <c r="P4991" s="42"/>
      <c r="Q4991" s="42"/>
      <c r="R4991" s="191"/>
      <c r="S4991" s="192"/>
      <c r="T4991" s="211"/>
    </row>
    <row r="4992" spans="1:20" ht="16" customHeight="1" outlineLevel="1" x14ac:dyDescent="0.2">
      <c r="A4992" s="184"/>
      <c r="B4992" s="185"/>
      <c r="C4992" s="189"/>
      <c r="D4992" s="63" t="s">
        <v>17</v>
      </c>
      <c r="E4992" s="121" t="s">
        <v>486</v>
      </c>
      <c r="F4992" s="42"/>
      <c r="G4992" s="42"/>
      <c r="H4992" s="73">
        <f t="shared" si="468"/>
        <v>0</v>
      </c>
      <c r="I4992" s="68"/>
      <c r="J4992" s="68"/>
      <c r="K4992" s="68"/>
      <c r="L4992" s="68"/>
      <c r="M4992" s="68"/>
      <c r="N4992" s="68"/>
      <c r="O4992" s="42"/>
      <c r="P4992" s="42"/>
      <c r="Q4992" s="42"/>
      <c r="R4992" s="191"/>
      <c r="S4992" s="192"/>
      <c r="T4992" s="211"/>
    </row>
    <row r="4993" spans="1:20" outlineLevel="1" x14ac:dyDescent="0.2">
      <c r="A4993" s="184"/>
      <c r="B4993" s="185"/>
      <c r="C4993" s="189"/>
      <c r="D4993" s="193"/>
      <c r="E4993" s="194"/>
      <c r="F4993" s="42"/>
      <c r="G4993" s="48"/>
      <c r="H4993" s="73">
        <f t="shared" si="468"/>
        <v>0</v>
      </c>
      <c r="I4993" s="68"/>
      <c r="J4993" s="68"/>
      <c r="K4993" s="68"/>
      <c r="L4993" s="68"/>
      <c r="M4993" s="68"/>
      <c r="N4993" s="68"/>
      <c r="O4993" s="42"/>
      <c r="P4993" s="42"/>
      <c r="Q4993" s="42"/>
      <c r="R4993" s="191"/>
      <c r="S4993" s="192"/>
      <c r="T4993" s="211"/>
    </row>
    <row r="4994" spans="1:20" ht="16" customHeight="1" outlineLevel="1" x14ac:dyDescent="0.2">
      <c r="A4994" s="184"/>
      <c r="B4994" s="185"/>
      <c r="C4994" s="189"/>
      <c r="D4994" s="63" t="s">
        <v>18</v>
      </c>
      <c r="E4994" s="76">
        <v>107</v>
      </c>
      <c r="F4994" s="42"/>
      <c r="G4994" s="48"/>
      <c r="H4994" s="73">
        <f t="shared" si="468"/>
        <v>0</v>
      </c>
      <c r="I4994" s="68"/>
      <c r="J4994" s="68"/>
      <c r="K4994" s="68"/>
      <c r="L4994" s="68"/>
      <c r="M4994" s="68"/>
      <c r="N4994" s="68"/>
      <c r="O4994" s="42"/>
      <c r="P4994" s="42"/>
      <c r="Q4994" s="42"/>
      <c r="R4994" s="191"/>
      <c r="S4994" s="192"/>
      <c r="T4994" s="211"/>
    </row>
    <row r="4995" spans="1:20" ht="16" customHeight="1" outlineLevel="1" x14ac:dyDescent="0.2">
      <c r="A4995" s="184"/>
      <c r="B4995" s="185"/>
      <c r="C4995" s="189"/>
      <c r="D4995" s="63" t="s">
        <v>19</v>
      </c>
      <c r="E4995" s="75">
        <f>SUM(G5008:G5022)</f>
        <v>49.68</v>
      </c>
      <c r="F4995" s="42"/>
      <c r="G4995" s="42"/>
      <c r="H4995" s="73">
        <f t="shared" si="468"/>
        <v>0</v>
      </c>
      <c r="I4995" s="68"/>
      <c r="J4995" s="68"/>
      <c r="K4995" s="68"/>
      <c r="L4995" s="68"/>
      <c r="M4995" s="68"/>
      <c r="N4995" s="68"/>
      <c r="O4995" s="42"/>
      <c r="P4995" s="42"/>
      <c r="Q4995" s="42"/>
      <c r="R4995" s="191"/>
      <c r="S4995" s="192"/>
      <c r="T4995" s="211"/>
    </row>
    <row r="4996" spans="1:20" outlineLevel="1" x14ac:dyDescent="0.2">
      <c r="A4996" s="184"/>
      <c r="B4996" s="185"/>
      <c r="C4996" s="189"/>
      <c r="D4996" s="193"/>
      <c r="E4996" s="194"/>
      <c r="F4996" s="42"/>
      <c r="G4996" s="48"/>
      <c r="H4996" s="73">
        <f t="shared" si="468"/>
        <v>0</v>
      </c>
      <c r="I4996" s="68"/>
      <c r="J4996" s="68"/>
      <c r="K4996" s="68"/>
      <c r="L4996" s="68"/>
      <c r="M4996" s="68"/>
      <c r="N4996" s="68"/>
      <c r="O4996" s="42"/>
      <c r="P4996" s="42"/>
      <c r="Q4996" s="42"/>
      <c r="R4996" s="191"/>
      <c r="S4996" s="192"/>
      <c r="T4996" s="211"/>
    </row>
    <row r="4997" spans="1:20" ht="16" customHeight="1" outlineLevel="1" x14ac:dyDescent="0.2">
      <c r="A4997" s="184"/>
      <c r="B4997" s="185"/>
      <c r="C4997" s="189"/>
      <c r="D4997" s="63" t="s">
        <v>20</v>
      </c>
      <c r="E4997" s="75">
        <f>SUM(E4994:E4995)</f>
        <v>156.68</v>
      </c>
      <c r="F4997" s="42"/>
      <c r="G4997" s="74"/>
      <c r="H4997" s="73">
        <f t="shared" si="468"/>
        <v>0</v>
      </c>
      <c r="I4997" s="68"/>
      <c r="J4997" s="68"/>
      <c r="K4997" s="68"/>
      <c r="L4997" s="68"/>
      <c r="M4997" s="68"/>
      <c r="N4997" s="68"/>
      <c r="O4997" s="42"/>
      <c r="P4997" s="42"/>
      <c r="Q4997" s="42"/>
      <c r="R4997" s="191"/>
      <c r="S4997" s="192"/>
      <c r="T4997" s="211"/>
    </row>
    <row r="4998" spans="1:20" ht="16" customHeight="1" outlineLevel="1" x14ac:dyDescent="0.2">
      <c r="A4998" s="184"/>
      <c r="B4998" s="185"/>
      <c r="C4998" s="189"/>
      <c r="D4998" s="63" t="s">
        <v>21</v>
      </c>
      <c r="E4998" s="72">
        <f>SUM(E5000/E4997)</f>
        <v>4.4357926984937448</v>
      </c>
      <c r="F4998" s="42"/>
      <c r="G4998" s="71" t="s">
        <v>11</v>
      </c>
      <c r="H4998" s="69">
        <f>H4990</f>
        <v>40</v>
      </c>
      <c r="I4998" s="68"/>
      <c r="J4998" s="68"/>
      <c r="K4998" s="68"/>
      <c r="L4998" s="68"/>
      <c r="M4998" s="68"/>
      <c r="N4998" s="68"/>
      <c r="O4998" s="42"/>
      <c r="P4998" s="42"/>
      <c r="Q4998" s="42"/>
      <c r="R4998" s="191"/>
      <c r="S4998" s="192"/>
      <c r="T4998" s="211"/>
    </row>
    <row r="4999" spans="1:20" ht="17" outlineLevel="1" thickBot="1" x14ac:dyDescent="0.25">
      <c r="A4999" s="184"/>
      <c r="B4999" s="185"/>
      <c r="C4999" s="189"/>
      <c r="D4999" s="193"/>
      <c r="E4999" s="194"/>
      <c r="F4999" s="42"/>
      <c r="G4999" s="70" t="s">
        <v>22</v>
      </c>
      <c r="H4999" s="69">
        <v>0</v>
      </c>
      <c r="I4999" s="68"/>
      <c r="J4999" s="68"/>
      <c r="K4999" s="68"/>
      <c r="L4999" s="68"/>
      <c r="M4999" s="68"/>
      <c r="N4999" s="68"/>
      <c r="O4999" s="42"/>
      <c r="P4999" s="42"/>
      <c r="Q4999" s="42"/>
      <c r="R4999" s="191"/>
      <c r="S4999" s="192"/>
      <c r="T4999" s="211"/>
    </row>
    <row r="5000" spans="1:20" ht="16" customHeight="1" outlineLevel="1" thickBot="1" x14ac:dyDescent="0.25">
      <c r="A5000" s="184"/>
      <c r="B5000" s="185"/>
      <c r="C5000" s="189"/>
      <c r="D5000" s="63" t="s">
        <v>23</v>
      </c>
      <c r="E5000" s="66">
        <v>695</v>
      </c>
      <c r="G5000" s="48"/>
      <c r="H5000" s="65">
        <f>SUM(H4998:H4999)</f>
        <v>40</v>
      </c>
      <c r="I5000" s="64">
        <f t="shared" ref="I5000:N5000" si="469">SUM(I4990:I4997)</f>
        <v>5</v>
      </c>
      <c r="J5000" s="64">
        <f t="shared" si="469"/>
        <v>10</v>
      </c>
      <c r="K5000" s="64">
        <f t="shared" si="469"/>
        <v>10</v>
      </c>
      <c r="L5000" s="64">
        <f t="shared" si="469"/>
        <v>9</v>
      </c>
      <c r="M5000" s="64">
        <f t="shared" si="469"/>
        <v>4</v>
      </c>
      <c r="N5000" s="64">
        <f t="shared" si="469"/>
        <v>2</v>
      </c>
      <c r="O5000" s="42"/>
      <c r="P5000" s="42"/>
      <c r="Q5000" s="42"/>
      <c r="R5000" s="191"/>
      <c r="S5000" s="192"/>
      <c r="T5000" s="211"/>
    </row>
    <row r="5001" spans="1:20" ht="17" customHeight="1" outlineLevel="1" thickBot="1" x14ac:dyDescent="0.25">
      <c r="A5001" s="184"/>
      <c r="B5001" s="185"/>
      <c r="C5001" s="189"/>
      <c r="D5001" s="63" t="s">
        <v>24</v>
      </c>
      <c r="E5001" s="62">
        <f>SUM(E5000/2.5)</f>
        <v>278</v>
      </c>
      <c r="F5001" s="42"/>
      <c r="G5001" s="61"/>
      <c r="H5001" s="60" t="s">
        <v>14</v>
      </c>
      <c r="I5001" s="59">
        <v>48</v>
      </c>
      <c r="J5001" s="58">
        <v>50</v>
      </c>
      <c r="K5001" s="58">
        <v>52</v>
      </c>
      <c r="L5001" s="58">
        <v>54</v>
      </c>
      <c r="M5001" s="58">
        <v>56</v>
      </c>
      <c r="N5001" s="58">
        <v>58</v>
      </c>
      <c r="O5001" s="42"/>
      <c r="P5001" s="42"/>
      <c r="Q5001" s="42"/>
      <c r="R5001" s="191"/>
      <c r="S5001" s="192"/>
      <c r="T5001" s="211"/>
    </row>
    <row r="5002" spans="1:20" ht="17" outlineLevel="1" thickBot="1" x14ac:dyDescent="0.25">
      <c r="A5002" s="186"/>
      <c r="B5002" s="187"/>
      <c r="C5002" s="190"/>
      <c r="D5002" s="56" t="s">
        <v>25</v>
      </c>
      <c r="E5002" s="55">
        <f>SUM(E5000/2.2)</f>
        <v>315.90909090909088</v>
      </c>
      <c r="F5002" s="42"/>
      <c r="G5002" s="42"/>
      <c r="H5002" s="42"/>
      <c r="I5002" s="42"/>
      <c r="J5002" s="42"/>
      <c r="K5002" s="42"/>
      <c r="L5002" s="42"/>
      <c r="M5002" s="42"/>
      <c r="N5002" s="42"/>
      <c r="O5002" s="42"/>
      <c r="P5002" s="42"/>
      <c r="Q5002" s="42"/>
      <c r="R5002" s="198"/>
      <c r="S5002" s="199"/>
      <c r="T5002" s="211"/>
    </row>
    <row r="5003" spans="1:20" ht="17" outlineLevel="1" thickBot="1" x14ac:dyDescent="0.25">
      <c r="A5003" s="54" t="s">
        <v>26</v>
      </c>
      <c r="B5003" s="53">
        <v>46220</v>
      </c>
      <c r="C5003" s="42"/>
      <c r="D5003" s="48"/>
      <c r="E5003" s="52"/>
      <c r="F5003" s="42"/>
      <c r="S5003" s="28"/>
      <c r="T5003" s="211"/>
    </row>
    <row r="5004" spans="1:20" outlineLevel="1" x14ac:dyDescent="0.2">
      <c r="A5004" s="51" t="s">
        <v>27</v>
      </c>
      <c r="B5004" s="50"/>
      <c r="C5004" s="42"/>
      <c r="D5004" s="48"/>
      <c r="E5004" s="42"/>
      <c r="F5004" s="42"/>
      <c r="R5004" s="42"/>
      <c r="S5004" s="47"/>
      <c r="T5004" s="211"/>
    </row>
    <row r="5005" spans="1:20" outlineLevel="1" x14ac:dyDescent="0.2">
      <c r="A5005" s="49"/>
      <c r="B5005" s="42"/>
      <c r="C5005" s="42"/>
      <c r="D5005" s="48"/>
      <c r="E5005" s="42"/>
      <c r="F5005" s="42"/>
      <c r="G5005" s="42"/>
      <c r="H5005" s="42"/>
      <c r="I5005" s="42"/>
      <c r="J5005" s="42"/>
      <c r="K5005" s="42"/>
      <c r="L5005" s="42"/>
      <c r="M5005" s="42"/>
      <c r="N5005" s="42"/>
      <c r="O5005" s="42"/>
      <c r="P5005" s="42"/>
      <c r="Q5005" s="42"/>
      <c r="R5005" s="42"/>
      <c r="S5005" s="47"/>
      <c r="T5005" s="211"/>
    </row>
    <row r="5006" spans="1:20" ht="17" outlineLevel="1" thickBot="1" x14ac:dyDescent="0.25">
      <c r="A5006" s="49" t="s">
        <v>28</v>
      </c>
      <c r="B5006" s="42"/>
      <c r="C5006" s="42"/>
      <c r="D5006" s="48"/>
      <c r="E5006" s="42"/>
      <c r="F5006" s="42"/>
      <c r="G5006" s="42"/>
      <c r="H5006" s="42"/>
      <c r="I5006" s="42"/>
      <c r="J5006" s="42"/>
      <c r="K5006" s="42"/>
      <c r="L5006" s="42"/>
      <c r="M5006" s="42"/>
      <c r="N5006" s="42"/>
      <c r="O5006" s="42"/>
      <c r="P5006" s="42"/>
      <c r="Q5006" s="42"/>
      <c r="R5006" s="42"/>
      <c r="S5006" s="47"/>
      <c r="T5006" s="211"/>
    </row>
    <row r="5007" spans="1:20" outlineLevel="1" x14ac:dyDescent="0.2">
      <c r="A5007" s="46" t="s">
        <v>29</v>
      </c>
      <c r="B5007" s="45" t="s">
        <v>30</v>
      </c>
      <c r="C5007" s="44" t="s">
        <v>31</v>
      </c>
      <c r="D5007" s="44" t="s">
        <v>32</v>
      </c>
      <c r="E5007" s="44" t="s">
        <v>33</v>
      </c>
      <c r="F5007" s="44" t="s">
        <v>34</v>
      </c>
      <c r="G5007" s="44" t="s">
        <v>35</v>
      </c>
      <c r="H5007" s="43" t="s">
        <v>36</v>
      </c>
      <c r="I5007" s="200" t="s">
        <v>37</v>
      </c>
      <c r="J5007" s="201"/>
      <c r="K5007" s="202"/>
      <c r="L5007" s="202"/>
      <c r="M5007" s="202"/>
      <c r="N5007" s="202"/>
      <c r="O5007" s="202"/>
      <c r="P5007" s="42"/>
      <c r="Q5007" s="42"/>
      <c r="R5007" s="42"/>
      <c r="S5007" s="28"/>
      <c r="T5007" s="211"/>
    </row>
    <row r="5008" spans="1:20" ht="17" outlineLevel="1" x14ac:dyDescent="0.2">
      <c r="A5008" s="38" t="s">
        <v>54</v>
      </c>
      <c r="B5008" s="37" t="s">
        <v>98</v>
      </c>
      <c r="C5008" s="36" t="s">
        <v>489</v>
      </c>
      <c r="D5008" s="35">
        <v>2.6</v>
      </c>
      <c r="E5008" s="41">
        <f>D5008*H5000</f>
        <v>104</v>
      </c>
      <c r="F5008" s="33" cm="1">
        <f t="array" ref="F5008">IFERROR(_xlfn.XLOOKUP(1,(TabFournisseurs[TYPE]=A5008)*(TabFournisseurs[SUPPLIER2]=B5008)*(TabFournisseurs[REF PRODUCT]=C5008),TabFournisseurs[Cost / per m]),0)</f>
        <v>13.8</v>
      </c>
      <c r="G5008" s="96">
        <f>F5008*D5008</f>
        <v>35.880000000000003</v>
      </c>
      <c r="H5008" s="40">
        <f>G5008*H5000</f>
        <v>1435.2</v>
      </c>
      <c r="I5008" s="203"/>
      <c r="J5008" s="201"/>
      <c r="K5008" s="156"/>
      <c r="L5008" s="156"/>
      <c r="M5008" s="156"/>
      <c r="N5008" s="156"/>
      <c r="O5008" s="156"/>
      <c r="P5008" s="156"/>
      <c r="Q5008" s="156"/>
      <c r="R5008" s="156"/>
      <c r="S5008" s="157"/>
      <c r="T5008" s="211"/>
    </row>
    <row r="5009" spans="1:20" ht="17" outlineLevel="1" x14ac:dyDescent="0.2">
      <c r="A5009" s="38" t="s">
        <v>80</v>
      </c>
      <c r="B5009" s="37" t="s">
        <v>81</v>
      </c>
      <c r="C5009" s="36" t="s">
        <v>351</v>
      </c>
      <c r="D5009" s="35">
        <v>10</v>
      </c>
      <c r="E5009" s="34">
        <f>D5009*H5000</f>
        <v>400</v>
      </c>
      <c r="F5009" s="33" cm="1">
        <f t="array" ref="F5009">IFERROR(_xlfn.XLOOKUP(1,(TabFournisseurs[TYPE]=A5009)*(TabFournisseurs[SUPPLIER2]=B5009)*(TabFournisseurs[REF PRODUCT]=C5009),TabFournisseurs[Cost / per m]),0)</f>
        <v>0.13</v>
      </c>
      <c r="G5009" s="32">
        <f t="shared" ref="G5009:G5020" si="470">F5009*D5009</f>
        <v>1.3</v>
      </c>
      <c r="H5009" s="31">
        <f>G5009*H5000</f>
        <v>52</v>
      </c>
      <c r="I5009" s="39"/>
      <c r="J5009" s="39"/>
      <c r="K5009" s="156"/>
      <c r="L5009" s="156"/>
      <c r="M5009" s="156"/>
      <c r="N5009" s="156"/>
      <c r="O5009" s="156"/>
      <c r="P5009" s="156"/>
      <c r="Q5009" s="156"/>
      <c r="R5009" s="156"/>
      <c r="S5009" s="157"/>
      <c r="T5009" s="211"/>
    </row>
    <row r="5010" spans="1:20" outlineLevel="1" x14ac:dyDescent="0.2">
      <c r="A5010" s="38"/>
      <c r="B5010" s="37"/>
      <c r="C5010" s="36"/>
      <c r="D5010" s="35"/>
      <c r="E5010" s="34">
        <f>D5010*H5000</f>
        <v>0</v>
      </c>
      <c r="F5010" s="33" cm="1">
        <f t="array" ref="F5010">IFERROR(_xlfn.XLOOKUP(1,(TabFournisseurs[TYPE]=A5010)*(TabFournisseurs[SUPPLIER2]=B5010)*(TabFournisseurs[REF PRODUCT]=C5010),TabFournisseurs[Cost / per m]),0)</f>
        <v>0</v>
      </c>
      <c r="G5010" s="32">
        <f t="shared" si="470"/>
        <v>0</v>
      </c>
      <c r="H5010" s="31">
        <f>G5010*H5000</f>
        <v>0</v>
      </c>
      <c r="I5010" s="39"/>
      <c r="J5010" s="39"/>
      <c r="K5010" s="156"/>
      <c r="L5010" s="156"/>
      <c r="M5010" s="156"/>
      <c r="N5010" s="156"/>
      <c r="O5010" s="156"/>
      <c r="P5010" s="156"/>
      <c r="Q5010" s="156"/>
      <c r="R5010" s="156"/>
      <c r="S5010" s="157"/>
      <c r="T5010" s="211"/>
    </row>
    <row r="5011" spans="1:20" outlineLevel="1" x14ac:dyDescent="0.2">
      <c r="A5011" s="38"/>
      <c r="B5011" s="37"/>
      <c r="C5011" s="36"/>
      <c r="D5011" s="35"/>
      <c r="E5011" s="34">
        <f>D5011*H5000</f>
        <v>0</v>
      </c>
      <c r="F5011" s="33" cm="1">
        <f t="array" ref="F5011">IFERROR(_xlfn.XLOOKUP(1,(TabFournisseurs[TYPE]=A5011)*(TabFournisseurs[SUPPLIER2]=B5011)*(TabFournisseurs[REF PRODUCT]=C5011),TabFournisseurs[Cost / per m]),0)</f>
        <v>0</v>
      </c>
      <c r="G5011" s="32">
        <f t="shared" si="470"/>
        <v>0</v>
      </c>
      <c r="H5011" s="31">
        <f>G5011*H5000</f>
        <v>0</v>
      </c>
      <c r="I5011" s="30"/>
      <c r="J5011" s="30"/>
      <c r="K5011" s="156"/>
      <c r="L5011" s="156"/>
      <c r="M5011" s="156"/>
      <c r="N5011" s="156"/>
      <c r="O5011" s="156"/>
      <c r="P5011" s="156"/>
      <c r="Q5011" s="156"/>
      <c r="R5011" s="156"/>
      <c r="S5011" s="157"/>
      <c r="T5011" s="211"/>
    </row>
    <row r="5012" spans="1:20" outlineLevel="1" x14ac:dyDescent="0.2">
      <c r="A5012" s="38"/>
      <c r="B5012" s="37"/>
      <c r="C5012" s="36"/>
      <c r="D5012" s="35"/>
      <c r="E5012" s="34">
        <f>D5012*H5000</f>
        <v>0</v>
      </c>
      <c r="F5012" s="33" cm="1">
        <f t="array" ref="F5012">IFERROR(_xlfn.XLOOKUP(1,(TabFournisseurs[TYPE]=A5012)*(TabFournisseurs[SUPPLIER2]=B5012)*(TabFournisseurs[REF PRODUCT]=C5012),TabFournisseurs[Cost / per m]),0)</f>
        <v>0</v>
      </c>
      <c r="G5012" s="32">
        <f t="shared" si="470"/>
        <v>0</v>
      </c>
      <c r="H5012" s="31">
        <f>G5012*H5000</f>
        <v>0</v>
      </c>
      <c r="I5012" s="30"/>
      <c r="J5012" s="30"/>
      <c r="K5012" s="29"/>
      <c r="L5012" s="29"/>
      <c r="M5012" s="29"/>
      <c r="N5012" s="29"/>
      <c r="O5012" s="29"/>
      <c r="P5012" s="29"/>
      <c r="Q5012" s="29"/>
      <c r="R5012" s="29"/>
      <c r="S5012" s="28"/>
      <c r="T5012" s="211"/>
    </row>
    <row r="5013" spans="1:20" outlineLevel="1" x14ac:dyDescent="0.2">
      <c r="A5013" s="38"/>
      <c r="B5013" s="37"/>
      <c r="C5013" s="36"/>
      <c r="D5013" s="35"/>
      <c r="E5013" s="34">
        <f>D5013*H5000</f>
        <v>0</v>
      </c>
      <c r="F5013" s="33" cm="1">
        <f t="array" ref="F5013">IFERROR(_xlfn.XLOOKUP(1,(TabFournisseurs[TYPE]=A5013)*(TabFournisseurs[SUPPLIER2]=B5013)*(TabFournisseurs[REF PRODUCT]=C5013),TabFournisseurs[Cost / per m]),0)</f>
        <v>0</v>
      </c>
      <c r="G5013" s="32">
        <f t="shared" si="470"/>
        <v>0</v>
      </c>
      <c r="H5013" s="31">
        <f>G5013*H5000</f>
        <v>0</v>
      </c>
      <c r="I5013" s="158"/>
      <c r="J5013" s="159"/>
      <c r="K5013" s="29"/>
      <c r="L5013" s="29"/>
      <c r="M5013" s="29"/>
      <c r="N5013" s="29"/>
      <c r="O5013" s="29"/>
      <c r="P5013" s="29"/>
      <c r="Q5013" s="29"/>
      <c r="R5013" s="29"/>
      <c r="S5013" s="28"/>
      <c r="T5013" s="211"/>
    </row>
    <row r="5014" spans="1:20" outlineLevel="1" x14ac:dyDescent="0.2">
      <c r="A5014" s="38"/>
      <c r="B5014" s="37"/>
      <c r="C5014" s="36"/>
      <c r="D5014" s="35"/>
      <c r="E5014" s="34">
        <f>D5014*H5000</f>
        <v>0</v>
      </c>
      <c r="F5014" s="33" cm="1">
        <f t="array" ref="F5014">IFERROR(_xlfn.XLOOKUP(1,(TabFournisseurs[TYPE]=A5014)*(TabFournisseurs[SUPPLIER2]=B5014)*(TabFournisseurs[REF PRODUCT]=C5014),TabFournisseurs[Cost / per m]),0)</f>
        <v>0</v>
      </c>
      <c r="G5014" s="32">
        <f t="shared" si="470"/>
        <v>0</v>
      </c>
      <c r="H5014" s="31">
        <f>G5014*H5000</f>
        <v>0</v>
      </c>
      <c r="I5014" s="30"/>
      <c r="J5014" s="30"/>
      <c r="K5014" s="29"/>
      <c r="L5014" s="29"/>
      <c r="M5014" s="29"/>
      <c r="N5014" s="29"/>
      <c r="O5014" s="29"/>
      <c r="P5014" s="29"/>
      <c r="Q5014" s="29"/>
      <c r="R5014" s="29"/>
      <c r="S5014" s="28"/>
      <c r="T5014" s="211"/>
    </row>
    <row r="5015" spans="1:20" outlineLevel="1" x14ac:dyDescent="0.2">
      <c r="A5015" s="38"/>
      <c r="B5015" s="37"/>
      <c r="C5015" s="36"/>
      <c r="D5015" s="35"/>
      <c r="E5015" s="34">
        <f>D5015*H5000</f>
        <v>0</v>
      </c>
      <c r="F5015" s="33" cm="1">
        <f t="array" ref="F5015">IFERROR(_xlfn.XLOOKUP(1,(TabFournisseurs[TYPE]=A5015)*(TabFournisseurs[SUPPLIER2]=B5015)*(TabFournisseurs[REF PRODUCT]=C5015),TabFournisseurs[Cost / per m]),0)</f>
        <v>0</v>
      </c>
      <c r="G5015" s="32">
        <f t="shared" si="470"/>
        <v>0</v>
      </c>
      <c r="H5015" s="31">
        <f>G5015*H5000</f>
        <v>0</v>
      </c>
      <c r="I5015" s="30"/>
      <c r="J5015" s="30"/>
      <c r="K5015" s="29"/>
      <c r="L5015" s="29"/>
      <c r="M5015" s="29"/>
      <c r="N5015" s="29"/>
      <c r="O5015" s="29"/>
      <c r="P5015" s="29"/>
      <c r="Q5015" s="29"/>
      <c r="R5015" s="29"/>
      <c r="S5015" s="28"/>
      <c r="T5015" s="211"/>
    </row>
    <row r="5016" spans="1:20" outlineLevel="1" x14ac:dyDescent="0.2">
      <c r="A5016" s="38"/>
      <c r="B5016" s="37"/>
      <c r="C5016" s="36"/>
      <c r="D5016" s="35"/>
      <c r="E5016" s="34">
        <f>D5016*H5000</f>
        <v>0</v>
      </c>
      <c r="F5016" s="33" cm="1">
        <f t="array" ref="F5016">IFERROR(_xlfn.XLOOKUP(1,(TabFournisseurs[TYPE]=A5016)*(TabFournisseurs[SUPPLIER2]=B5016)*(TabFournisseurs[REF PRODUCT]=C5016),TabFournisseurs[Cost / per m]),0)</f>
        <v>0</v>
      </c>
      <c r="G5016" s="32">
        <f t="shared" si="470"/>
        <v>0</v>
      </c>
      <c r="H5016" s="31">
        <f>G5016*H5000</f>
        <v>0</v>
      </c>
      <c r="I5016" s="30"/>
      <c r="J5016" s="30"/>
      <c r="K5016" s="29"/>
      <c r="L5016" s="29"/>
      <c r="M5016" s="29"/>
      <c r="N5016" s="29"/>
      <c r="O5016" s="29"/>
      <c r="P5016" s="29"/>
      <c r="Q5016" s="29"/>
      <c r="R5016" s="29"/>
      <c r="S5016" s="28"/>
      <c r="T5016" s="211"/>
    </row>
    <row r="5017" spans="1:20" outlineLevel="1" x14ac:dyDescent="0.2">
      <c r="A5017" s="38"/>
      <c r="B5017" s="37"/>
      <c r="C5017" s="36"/>
      <c r="D5017" s="35"/>
      <c r="E5017" s="34">
        <f>D5017*H5000</f>
        <v>0</v>
      </c>
      <c r="F5017" s="33" cm="1">
        <f t="array" ref="F5017">IFERROR(_xlfn.XLOOKUP(1,(TabFournisseurs[TYPE]=A5017)*(TabFournisseurs[SUPPLIER2]=B5017)*(TabFournisseurs[REF PRODUCT]=C5017),TabFournisseurs[Cost / per m]),0)</f>
        <v>0</v>
      </c>
      <c r="G5017" s="32">
        <f t="shared" si="470"/>
        <v>0</v>
      </c>
      <c r="H5017" s="31">
        <f>G5017*H5000</f>
        <v>0</v>
      </c>
      <c r="I5017" s="30"/>
      <c r="J5017" s="30"/>
      <c r="K5017" s="29"/>
      <c r="L5017" s="29"/>
      <c r="M5017" s="29"/>
      <c r="N5017" s="29"/>
      <c r="O5017" s="29"/>
      <c r="P5017" s="29"/>
      <c r="Q5017" s="29"/>
      <c r="R5017" s="29"/>
      <c r="S5017" s="28"/>
      <c r="T5017" s="211"/>
    </row>
    <row r="5018" spans="1:20" outlineLevel="1" x14ac:dyDescent="0.2">
      <c r="A5018" s="38"/>
      <c r="B5018" s="37"/>
      <c r="C5018" s="36"/>
      <c r="D5018" s="35"/>
      <c r="E5018" s="34">
        <f>D5018*H5000</f>
        <v>0</v>
      </c>
      <c r="F5018" s="33" cm="1">
        <f t="array" ref="F5018">IFERROR(_xlfn.XLOOKUP(1,(TabFournisseurs[TYPE]=A5018)*(TabFournisseurs[SUPPLIER2]=B5018)*(TabFournisseurs[REF PRODUCT]=C5018),TabFournisseurs[Cost / per m]),0)</f>
        <v>0</v>
      </c>
      <c r="G5018" s="32">
        <f t="shared" si="470"/>
        <v>0</v>
      </c>
      <c r="H5018" s="31">
        <f>G5018*H5000</f>
        <v>0</v>
      </c>
      <c r="I5018" s="30"/>
      <c r="J5018" s="30"/>
      <c r="K5018" s="29"/>
      <c r="L5018" s="29"/>
      <c r="M5018" s="29"/>
      <c r="N5018" s="29"/>
      <c r="O5018" s="29"/>
      <c r="P5018" s="29"/>
      <c r="Q5018" s="29"/>
      <c r="R5018" s="29"/>
      <c r="S5018" s="28"/>
      <c r="T5018" s="211"/>
    </row>
    <row r="5019" spans="1:20" outlineLevel="1" x14ac:dyDescent="0.2">
      <c r="A5019" s="38"/>
      <c r="B5019" s="37"/>
      <c r="C5019" s="36"/>
      <c r="D5019" s="35"/>
      <c r="E5019" s="34">
        <f>D5019*H5000</f>
        <v>0</v>
      </c>
      <c r="F5019" s="33" cm="1">
        <f t="array" ref="F5019">IFERROR(_xlfn.XLOOKUP(1,(TabFournisseurs[TYPE]=A5019)*(TabFournisseurs[SUPPLIER2]=B5019)*(TabFournisseurs[REF PRODUCT]=C5019),TabFournisseurs[Cost / per m]),0)</f>
        <v>0</v>
      </c>
      <c r="G5019" s="32">
        <f t="shared" si="470"/>
        <v>0</v>
      </c>
      <c r="H5019" s="31">
        <f>G5019*H5000</f>
        <v>0</v>
      </c>
      <c r="I5019" s="30"/>
      <c r="J5019" s="30"/>
      <c r="K5019" s="29"/>
      <c r="L5019" s="29"/>
      <c r="M5019" s="29"/>
      <c r="N5019" s="29"/>
      <c r="O5019" s="29"/>
      <c r="P5019" s="29"/>
      <c r="Q5019" s="29"/>
      <c r="R5019" s="29"/>
      <c r="S5019" s="28"/>
      <c r="T5019" s="211"/>
    </row>
    <row r="5020" spans="1:20" outlineLevel="1" x14ac:dyDescent="0.2">
      <c r="A5020" s="38"/>
      <c r="B5020" s="37"/>
      <c r="C5020" s="36"/>
      <c r="D5020" s="35">
        <v>1</v>
      </c>
      <c r="E5020" s="34">
        <f>D5020*H5000</f>
        <v>40</v>
      </c>
      <c r="F5020" s="33">
        <v>10</v>
      </c>
      <c r="G5020" s="32">
        <f t="shared" si="470"/>
        <v>10</v>
      </c>
      <c r="H5020" s="31">
        <f>G5020*H5000</f>
        <v>400</v>
      </c>
      <c r="I5020" s="30"/>
      <c r="J5020" s="30"/>
      <c r="K5020" s="29"/>
      <c r="L5020" s="29"/>
      <c r="M5020" s="29"/>
      <c r="N5020" s="29"/>
      <c r="O5020" s="29"/>
      <c r="P5020" s="29"/>
      <c r="Q5020" s="29"/>
      <c r="R5020" s="29"/>
      <c r="S5020" s="28"/>
      <c r="T5020" s="211"/>
    </row>
    <row r="5021" spans="1:20" ht="17" outlineLevel="1" x14ac:dyDescent="0.2">
      <c r="A5021" s="38" t="s">
        <v>38</v>
      </c>
      <c r="B5021" s="37" t="s">
        <v>40</v>
      </c>
      <c r="C5021" s="36" t="s">
        <v>41</v>
      </c>
      <c r="D5021" s="35">
        <v>1</v>
      </c>
      <c r="E5021" s="34">
        <f>D5021*H5000</f>
        <v>40</v>
      </c>
      <c r="F5021" s="33" cm="1">
        <f t="array" ref="F5021">IFERROR(_xlfn.XLOOKUP(1,(TabFournisseurs[TYPE]=A5021)*(TabFournisseurs[SUPPLIER2]=B5021)*(TabFournisseurs[REF PRODUCT]=C5021),TabFournisseurs[Cost / per m]),0)</f>
        <v>2</v>
      </c>
      <c r="G5021" s="32">
        <f t="shared" ref="G5021:G5022" si="471">F5021*D5021</f>
        <v>2</v>
      </c>
      <c r="H5021" s="31">
        <f>G5021*H5000</f>
        <v>80</v>
      </c>
      <c r="I5021" s="30"/>
      <c r="J5021" s="30"/>
      <c r="K5021" s="29"/>
      <c r="L5021" s="29"/>
      <c r="M5021" s="29"/>
      <c r="N5021" s="29"/>
      <c r="O5021" s="29"/>
      <c r="P5021" s="29"/>
      <c r="Q5021" s="29"/>
      <c r="R5021" s="29"/>
      <c r="S5021" s="28"/>
      <c r="T5021" s="211"/>
    </row>
    <row r="5022" spans="1:20" ht="18" outlineLevel="1" thickBot="1" x14ac:dyDescent="0.25">
      <c r="A5022" s="27" t="s">
        <v>38</v>
      </c>
      <c r="B5022" s="26" t="s">
        <v>42</v>
      </c>
      <c r="C5022" s="25" t="s">
        <v>43</v>
      </c>
      <c r="D5022" s="24">
        <v>1</v>
      </c>
      <c r="E5022" s="23">
        <f>D5022*H5000</f>
        <v>40</v>
      </c>
      <c r="F5022" s="22" cm="1">
        <f t="array" ref="F5022">IFERROR(_xlfn.XLOOKUP(1,(TabFournisseurs[TYPE]=A5022)*(TabFournisseurs[SUPPLIER2]=B5022)*(TabFournisseurs[REF PRODUCT]=C5022),TabFournisseurs[Cost / per m]),0)</f>
        <v>0.5</v>
      </c>
      <c r="G5022" s="21">
        <f t="shared" si="471"/>
        <v>0.5</v>
      </c>
      <c r="H5022" s="20">
        <f>G5022*H5000</f>
        <v>20</v>
      </c>
      <c r="I5022" s="19"/>
      <c r="J5022" s="19"/>
      <c r="K5022" s="18"/>
      <c r="L5022" s="18"/>
      <c r="M5022" s="18"/>
      <c r="N5022" s="18"/>
      <c r="O5022" s="18"/>
      <c r="P5022" s="18"/>
      <c r="Q5022" s="18"/>
      <c r="R5022" s="18"/>
      <c r="S5022" s="17"/>
      <c r="T5022" s="211"/>
    </row>
    <row r="5023" spans="1:20" ht="17" thickBot="1" x14ac:dyDescent="0.25">
      <c r="A5023" s="95"/>
      <c r="B5023" s="95"/>
      <c r="C5023" s="95"/>
      <c r="D5023" s="95"/>
      <c r="E5023" s="95"/>
      <c r="F5023" s="95"/>
      <c r="G5023" s="95"/>
      <c r="H5023" s="95"/>
      <c r="I5023" s="95"/>
      <c r="J5023" s="95"/>
      <c r="K5023" s="95"/>
      <c r="L5023" s="95"/>
      <c r="M5023" s="95"/>
      <c r="N5023" s="95"/>
      <c r="O5023" s="95"/>
      <c r="P5023" s="95"/>
      <c r="Q5023" s="95"/>
      <c r="R5023" s="95"/>
      <c r="S5023" s="95"/>
      <c r="T5023" s="95"/>
    </row>
    <row r="5024" spans="1:20" ht="23" customHeight="1" x14ac:dyDescent="0.2">
      <c r="A5024" s="247" t="s">
        <v>468</v>
      </c>
      <c r="B5024" s="248"/>
      <c r="C5024" s="248"/>
      <c r="D5024" s="248"/>
      <c r="E5024" s="248"/>
      <c r="F5024" s="248"/>
      <c r="G5024" s="249"/>
      <c r="H5024" s="219"/>
      <c r="I5024" s="220"/>
      <c r="J5024" s="220"/>
      <c r="K5024" s="220"/>
      <c r="L5024" s="220"/>
      <c r="M5024" s="221"/>
      <c r="N5024" s="222" t="s">
        <v>1</v>
      </c>
      <c r="O5024" s="222"/>
      <c r="P5024" s="222"/>
      <c r="Q5024" s="222"/>
      <c r="R5024" s="224"/>
      <c r="S5024" s="226" t="s">
        <v>2</v>
      </c>
      <c r="T5024" s="210"/>
    </row>
    <row r="5025" spans="1:20" ht="23" customHeight="1" x14ac:dyDescent="0.2">
      <c r="A5025" s="250"/>
      <c r="B5025" s="251"/>
      <c r="C5025" s="251"/>
      <c r="D5025" s="251"/>
      <c r="E5025" s="251"/>
      <c r="F5025" s="251"/>
      <c r="G5025" s="252"/>
      <c r="H5025" s="228"/>
      <c r="I5025" s="229"/>
      <c r="J5025" s="229"/>
      <c r="K5025" s="229"/>
      <c r="L5025" s="229"/>
      <c r="M5025" s="230"/>
      <c r="N5025" s="223"/>
      <c r="O5025" s="223"/>
      <c r="P5025" s="223"/>
      <c r="Q5025" s="223"/>
      <c r="R5025" s="225"/>
      <c r="S5025" s="227"/>
      <c r="T5025" s="210"/>
    </row>
    <row r="5026" spans="1:20" hidden="1" outlineLevel="1" x14ac:dyDescent="0.2">
      <c r="A5026" s="180" t="s">
        <v>3</v>
      </c>
      <c r="B5026" s="181"/>
      <c r="C5026" s="94"/>
      <c r="D5026" s="94"/>
      <c r="E5026" s="94"/>
      <c r="F5026" s="94"/>
      <c r="G5026" s="94"/>
      <c r="H5026" s="94"/>
      <c r="I5026" s="94"/>
      <c r="J5026" s="94"/>
      <c r="K5026" s="94"/>
      <c r="L5026" s="94"/>
      <c r="M5026" s="94"/>
      <c r="N5026" s="94"/>
      <c r="O5026" s="94"/>
      <c r="P5026" s="94"/>
      <c r="Q5026" s="94"/>
      <c r="R5026" s="94"/>
      <c r="S5026" s="93" t="s">
        <v>95</v>
      </c>
      <c r="T5026" s="211"/>
    </row>
    <row r="5027" spans="1:20" ht="17" hidden="1" outlineLevel="1" thickBot="1" x14ac:dyDescent="0.25">
      <c r="A5027" s="92"/>
      <c r="B5027" s="42"/>
      <c r="C5027" s="42"/>
      <c r="D5027" s="42"/>
      <c r="E5027" s="42"/>
      <c r="F5027" s="42"/>
      <c r="G5027" s="42"/>
      <c r="H5027" s="42"/>
      <c r="I5027" s="42"/>
      <c r="J5027" s="42"/>
      <c r="K5027" s="42"/>
      <c r="L5027" s="42"/>
      <c r="M5027" s="42"/>
      <c r="N5027" s="42"/>
      <c r="O5027" s="42"/>
      <c r="P5027" s="42"/>
      <c r="Q5027" s="42"/>
      <c r="R5027" s="42"/>
      <c r="S5027" s="47"/>
      <c r="T5027" s="211"/>
    </row>
    <row r="5028" spans="1:20" ht="17" hidden="1" customHeight="1" outlineLevel="1" thickBot="1" x14ac:dyDescent="0.25">
      <c r="A5028" s="182" t="s">
        <v>5</v>
      </c>
      <c r="B5028" s="183"/>
      <c r="C5028" s="91" t="s">
        <v>6</v>
      </c>
      <c r="D5028" s="90" t="s">
        <v>7</v>
      </c>
      <c r="E5028" s="106" t="s">
        <v>490</v>
      </c>
      <c r="F5028" s="42"/>
      <c r="G5028" s="42"/>
      <c r="H5028" s="84" t="s">
        <v>8</v>
      </c>
      <c r="I5028" s="88"/>
      <c r="J5028" s="88"/>
      <c r="K5028" s="88"/>
      <c r="L5028" s="88"/>
      <c r="M5028" s="88"/>
      <c r="N5028" s="88"/>
      <c r="O5028" s="88"/>
      <c r="P5028" s="88"/>
      <c r="Q5028" s="88"/>
      <c r="S5028" s="87"/>
      <c r="T5028" s="211"/>
    </row>
    <row r="5029" spans="1:20" ht="16" hidden="1" customHeight="1" outlineLevel="1" x14ac:dyDescent="0.2">
      <c r="A5029" s="184"/>
      <c r="B5029" s="185"/>
      <c r="C5029" s="188"/>
      <c r="D5029" s="86" t="s">
        <v>9</v>
      </c>
      <c r="E5029" s="85" t="s">
        <v>49</v>
      </c>
      <c r="F5029" s="42"/>
      <c r="G5029" s="42"/>
      <c r="H5029" s="84" t="s">
        <v>10</v>
      </c>
      <c r="I5029" s="83"/>
      <c r="J5029" s="83"/>
      <c r="K5029" s="83"/>
      <c r="L5029" s="83"/>
      <c r="M5029" s="83"/>
      <c r="N5029" s="83"/>
      <c r="O5029" s="83"/>
      <c r="P5029" s="83"/>
      <c r="Q5029" s="83"/>
      <c r="R5029" s="191"/>
      <c r="S5029" s="192"/>
      <c r="T5029" s="211"/>
    </row>
    <row r="5030" spans="1:20" ht="16" hidden="1" customHeight="1" outlineLevel="1" x14ac:dyDescent="0.2">
      <c r="A5030" s="184"/>
      <c r="B5030" s="185"/>
      <c r="C5030" s="189"/>
      <c r="D5030" s="63" t="s">
        <v>11</v>
      </c>
      <c r="E5030" s="82" t="s">
        <v>50</v>
      </c>
      <c r="F5030" s="42"/>
      <c r="G5030" s="48"/>
      <c r="H5030" s="81"/>
      <c r="I5030" s="80"/>
      <c r="J5030" s="80"/>
      <c r="K5030" s="80"/>
      <c r="L5030" s="80"/>
      <c r="M5030" s="80"/>
      <c r="N5030" s="80"/>
      <c r="O5030" s="80"/>
      <c r="P5030" s="80"/>
      <c r="Q5030" s="80"/>
      <c r="R5030" s="191"/>
      <c r="S5030" s="192"/>
      <c r="T5030" s="211"/>
    </row>
    <row r="5031" spans="1:20" ht="16" hidden="1" customHeight="1" outlineLevel="1" thickBot="1" x14ac:dyDescent="0.25">
      <c r="A5031" s="184"/>
      <c r="B5031" s="185"/>
      <c r="C5031" s="189"/>
      <c r="D5031" s="63" t="s">
        <v>12</v>
      </c>
      <c r="E5031" s="130"/>
      <c r="F5031" s="42"/>
      <c r="G5031" s="48"/>
      <c r="H5031" s="81"/>
      <c r="I5031" s="80"/>
      <c r="J5031" s="80"/>
      <c r="K5031" s="80"/>
      <c r="L5031" s="80"/>
      <c r="M5031" s="80"/>
      <c r="N5031" s="80"/>
      <c r="O5031" s="80"/>
      <c r="P5031" s="80"/>
      <c r="Q5031" s="80"/>
      <c r="R5031" s="152"/>
      <c r="S5031" s="153"/>
      <c r="T5031" s="211"/>
    </row>
    <row r="5032" spans="1:20" ht="16" hidden="1" customHeight="1" outlineLevel="1" thickBot="1" x14ac:dyDescent="0.25">
      <c r="A5032" s="184"/>
      <c r="B5032" s="185"/>
      <c r="C5032" s="189"/>
      <c r="D5032" s="63" t="s">
        <v>13</v>
      </c>
      <c r="E5032" s="105" t="b">
        <v>0</v>
      </c>
      <c r="F5032" s="42"/>
      <c r="G5032" s="48"/>
      <c r="H5032" s="59" t="s">
        <v>14</v>
      </c>
      <c r="I5032" s="58">
        <v>48</v>
      </c>
      <c r="J5032" s="58">
        <v>50</v>
      </c>
      <c r="K5032" s="58">
        <v>52</v>
      </c>
      <c r="L5032" s="58">
        <v>54</v>
      </c>
      <c r="M5032" s="58">
        <v>56</v>
      </c>
      <c r="N5032" s="58">
        <v>58</v>
      </c>
      <c r="O5032" s="58">
        <v>60</v>
      </c>
      <c r="P5032" s="58">
        <v>62</v>
      </c>
      <c r="Q5032" s="57">
        <v>64</v>
      </c>
      <c r="S5032" s="79"/>
      <c r="T5032" s="211"/>
    </row>
    <row r="5033" spans="1:20" hidden="1" outlineLevel="1" x14ac:dyDescent="0.2">
      <c r="A5033" s="184"/>
      <c r="B5033" s="185"/>
      <c r="C5033" s="189"/>
      <c r="D5033" s="193"/>
      <c r="E5033" s="194"/>
      <c r="F5033" s="42"/>
      <c r="G5033" s="48"/>
      <c r="H5033" s="78">
        <f t="shared" ref="H5033:H5040" si="472">SUM(I5033:Q5033)</f>
        <v>0</v>
      </c>
      <c r="I5033" s="77"/>
      <c r="J5033" s="77"/>
      <c r="K5033" s="77"/>
      <c r="L5033" s="77"/>
      <c r="M5033" s="77"/>
      <c r="N5033" s="77"/>
      <c r="O5033" s="77"/>
      <c r="P5033" s="77"/>
      <c r="Q5033" s="77"/>
      <c r="R5033" s="195" t="s">
        <v>15</v>
      </c>
      <c r="S5033" s="196"/>
      <c r="T5033" s="211"/>
    </row>
    <row r="5034" spans="1:20" ht="16" hidden="1" customHeight="1" outlineLevel="1" x14ac:dyDescent="0.2">
      <c r="A5034" s="184"/>
      <c r="B5034" s="185"/>
      <c r="C5034" s="189"/>
      <c r="D5034" s="63" t="s">
        <v>16</v>
      </c>
      <c r="E5034" s="120" t="s">
        <v>485</v>
      </c>
      <c r="F5034" s="42"/>
      <c r="G5034" s="48"/>
      <c r="H5034" s="73">
        <f t="shared" si="472"/>
        <v>0</v>
      </c>
      <c r="I5034" s="68"/>
      <c r="J5034" s="68"/>
      <c r="K5034" s="68"/>
      <c r="L5034" s="68"/>
      <c r="M5034" s="68"/>
      <c r="N5034" s="68"/>
      <c r="O5034" s="68"/>
      <c r="P5034" s="68"/>
      <c r="Q5034" s="68"/>
      <c r="R5034" s="197"/>
      <c r="S5034" s="192"/>
      <c r="T5034" s="211"/>
    </row>
    <row r="5035" spans="1:20" ht="16" hidden="1" customHeight="1" outlineLevel="1" x14ac:dyDescent="0.2">
      <c r="A5035" s="184"/>
      <c r="B5035" s="185"/>
      <c r="C5035" s="189"/>
      <c r="D5035" s="63" t="s">
        <v>17</v>
      </c>
      <c r="E5035" s="121" t="s">
        <v>486</v>
      </c>
      <c r="F5035" s="42"/>
      <c r="G5035" s="42"/>
      <c r="H5035" s="73">
        <f t="shared" si="472"/>
        <v>0</v>
      </c>
      <c r="I5035" s="68"/>
      <c r="J5035" s="68"/>
      <c r="K5035" s="68"/>
      <c r="L5035" s="68"/>
      <c r="M5035" s="68"/>
      <c r="N5035" s="68"/>
      <c r="O5035" s="68"/>
      <c r="P5035" s="68"/>
      <c r="Q5035" s="68"/>
      <c r="R5035" s="197"/>
      <c r="S5035" s="192"/>
      <c r="T5035" s="211"/>
    </row>
    <row r="5036" spans="1:20" hidden="1" outlineLevel="1" x14ac:dyDescent="0.2">
      <c r="A5036" s="184"/>
      <c r="B5036" s="185"/>
      <c r="C5036" s="189"/>
      <c r="D5036" s="193"/>
      <c r="E5036" s="194"/>
      <c r="F5036" s="42"/>
      <c r="G5036" s="48"/>
      <c r="H5036" s="73">
        <f t="shared" si="472"/>
        <v>0</v>
      </c>
      <c r="I5036" s="68"/>
      <c r="J5036" s="68"/>
      <c r="K5036" s="68"/>
      <c r="L5036" s="68"/>
      <c r="M5036" s="68"/>
      <c r="N5036" s="68"/>
      <c r="O5036" s="68"/>
      <c r="P5036" s="68"/>
      <c r="Q5036" s="68"/>
      <c r="R5036" s="197"/>
      <c r="S5036" s="192"/>
      <c r="T5036" s="211"/>
    </row>
    <row r="5037" spans="1:20" ht="16" hidden="1" customHeight="1" outlineLevel="1" x14ac:dyDescent="0.2">
      <c r="A5037" s="184"/>
      <c r="B5037" s="185"/>
      <c r="C5037" s="189"/>
      <c r="D5037" s="63" t="s">
        <v>18</v>
      </c>
      <c r="E5037" s="76">
        <v>107</v>
      </c>
      <c r="F5037" s="42"/>
      <c r="G5037" s="48"/>
      <c r="H5037" s="73">
        <f t="shared" si="472"/>
        <v>0</v>
      </c>
      <c r="I5037" s="68"/>
      <c r="J5037" s="68"/>
      <c r="K5037" s="68"/>
      <c r="L5037" s="68"/>
      <c r="M5037" s="68"/>
      <c r="N5037" s="68"/>
      <c r="O5037" s="68"/>
      <c r="P5037" s="68"/>
      <c r="Q5037" s="68"/>
      <c r="R5037" s="197"/>
      <c r="S5037" s="192"/>
      <c r="T5037" s="211"/>
    </row>
    <row r="5038" spans="1:20" ht="16" hidden="1" customHeight="1" outlineLevel="1" x14ac:dyDescent="0.2">
      <c r="A5038" s="184"/>
      <c r="B5038" s="185"/>
      <c r="C5038" s="189"/>
      <c r="D5038" s="63" t="s">
        <v>19</v>
      </c>
      <c r="E5038" s="75">
        <f>SUM(G5051:G5065)</f>
        <v>3.8</v>
      </c>
      <c r="F5038" s="42"/>
      <c r="G5038" s="42"/>
      <c r="H5038" s="73">
        <f t="shared" si="472"/>
        <v>0</v>
      </c>
      <c r="I5038" s="68"/>
      <c r="J5038" s="68"/>
      <c r="K5038" s="68"/>
      <c r="L5038" s="68"/>
      <c r="M5038" s="68"/>
      <c r="N5038" s="68"/>
      <c r="O5038" s="68"/>
      <c r="P5038" s="68"/>
      <c r="Q5038" s="68"/>
      <c r="R5038" s="197"/>
      <c r="S5038" s="192"/>
      <c r="T5038" s="211"/>
    </row>
    <row r="5039" spans="1:20" hidden="1" outlineLevel="1" x14ac:dyDescent="0.2">
      <c r="A5039" s="184"/>
      <c r="B5039" s="185"/>
      <c r="C5039" s="189"/>
      <c r="D5039" s="193"/>
      <c r="E5039" s="194"/>
      <c r="F5039" s="42"/>
      <c r="G5039" s="48"/>
      <c r="H5039" s="73">
        <f t="shared" si="472"/>
        <v>0</v>
      </c>
      <c r="I5039" s="68"/>
      <c r="J5039" s="68"/>
      <c r="K5039" s="68"/>
      <c r="L5039" s="68"/>
      <c r="M5039" s="68"/>
      <c r="N5039" s="68"/>
      <c r="O5039" s="68"/>
      <c r="P5039" s="68"/>
      <c r="Q5039" s="68"/>
      <c r="R5039" s="197"/>
      <c r="S5039" s="192"/>
      <c r="T5039" s="211"/>
    </row>
    <row r="5040" spans="1:20" ht="16" hidden="1" customHeight="1" outlineLevel="1" x14ac:dyDescent="0.2">
      <c r="A5040" s="184"/>
      <c r="B5040" s="185"/>
      <c r="C5040" s="189"/>
      <c r="D5040" s="63" t="s">
        <v>20</v>
      </c>
      <c r="E5040" s="75">
        <f>SUM(E5037:E5038)</f>
        <v>110.8</v>
      </c>
      <c r="F5040" s="42"/>
      <c r="G5040" s="74"/>
      <c r="H5040" s="73">
        <f t="shared" si="472"/>
        <v>0</v>
      </c>
      <c r="I5040" s="68"/>
      <c r="J5040" s="68"/>
      <c r="K5040" s="68"/>
      <c r="L5040" s="68"/>
      <c r="M5040" s="68"/>
      <c r="N5040" s="68"/>
      <c r="O5040" s="68"/>
      <c r="P5040" s="68"/>
      <c r="Q5040" s="68"/>
      <c r="R5040" s="197"/>
      <c r="S5040" s="192"/>
      <c r="T5040" s="211"/>
    </row>
    <row r="5041" spans="1:20" ht="16" hidden="1" customHeight="1" outlineLevel="1" x14ac:dyDescent="0.2">
      <c r="A5041" s="184"/>
      <c r="B5041" s="185"/>
      <c r="C5041" s="189"/>
      <c r="D5041" s="63" t="s">
        <v>21</v>
      </c>
      <c r="E5041" s="72">
        <f>SUM(E5043/E5040)</f>
        <v>6.2725631768953072</v>
      </c>
      <c r="F5041" s="42"/>
      <c r="G5041" s="71" t="s">
        <v>11</v>
      </c>
      <c r="H5041" s="69">
        <v>0</v>
      </c>
      <c r="I5041" s="68"/>
      <c r="J5041" s="68"/>
      <c r="K5041" s="68"/>
      <c r="L5041" s="68"/>
      <c r="M5041" s="68"/>
      <c r="N5041" s="68"/>
      <c r="O5041" s="68"/>
      <c r="P5041" s="68"/>
      <c r="Q5041" s="67"/>
      <c r="R5041" s="197"/>
      <c r="S5041" s="192"/>
      <c r="T5041" s="211"/>
    </row>
    <row r="5042" spans="1:20" ht="17" hidden="1" outlineLevel="1" thickBot="1" x14ac:dyDescent="0.25">
      <c r="A5042" s="184"/>
      <c r="B5042" s="185"/>
      <c r="C5042" s="189"/>
      <c r="D5042" s="193"/>
      <c r="E5042" s="194"/>
      <c r="F5042" s="42"/>
      <c r="G5042" s="70" t="s">
        <v>22</v>
      </c>
      <c r="H5042" s="69">
        <v>0</v>
      </c>
      <c r="I5042" s="68"/>
      <c r="J5042" s="68"/>
      <c r="K5042" s="68"/>
      <c r="L5042" s="68"/>
      <c r="M5042" s="68"/>
      <c r="N5042" s="68"/>
      <c r="O5042" s="68"/>
      <c r="P5042" s="68"/>
      <c r="Q5042" s="67"/>
      <c r="R5042" s="197"/>
      <c r="S5042" s="192"/>
      <c r="T5042" s="211"/>
    </row>
    <row r="5043" spans="1:20" ht="16" hidden="1" customHeight="1" outlineLevel="1" thickBot="1" x14ac:dyDescent="0.25">
      <c r="A5043" s="184"/>
      <c r="B5043" s="185"/>
      <c r="C5043" s="189"/>
      <c r="D5043" s="63" t="s">
        <v>23</v>
      </c>
      <c r="E5043" s="66">
        <v>695</v>
      </c>
      <c r="G5043" s="48"/>
      <c r="H5043" s="65">
        <f>SUM(H5041:H5042)</f>
        <v>0</v>
      </c>
      <c r="I5043" s="64">
        <f t="shared" ref="I5043:Q5043" si="473">SUM(I5033:I5040)</f>
        <v>0</v>
      </c>
      <c r="J5043" s="64">
        <f t="shared" si="473"/>
        <v>0</v>
      </c>
      <c r="K5043" s="64">
        <f t="shared" si="473"/>
        <v>0</v>
      </c>
      <c r="L5043" s="64">
        <f t="shared" si="473"/>
        <v>0</v>
      </c>
      <c r="M5043" s="64">
        <f t="shared" si="473"/>
        <v>0</v>
      </c>
      <c r="N5043" s="64">
        <f t="shared" si="473"/>
        <v>0</v>
      </c>
      <c r="O5043" s="64">
        <f t="shared" si="473"/>
        <v>0</v>
      </c>
      <c r="P5043" s="64">
        <f t="shared" si="473"/>
        <v>0</v>
      </c>
      <c r="Q5043" s="64">
        <f t="shared" si="473"/>
        <v>0</v>
      </c>
      <c r="R5043" s="197"/>
      <c r="S5043" s="192"/>
      <c r="T5043" s="211"/>
    </row>
    <row r="5044" spans="1:20" ht="17" hidden="1" customHeight="1" outlineLevel="1" thickBot="1" x14ac:dyDescent="0.25">
      <c r="A5044" s="184"/>
      <c r="B5044" s="185"/>
      <c r="C5044" s="189"/>
      <c r="D5044" s="63" t="s">
        <v>24</v>
      </c>
      <c r="E5044" s="62">
        <f>SUM(E5043/2.5)</f>
        <v>278</v>
      </c>
      <c r="F5044" s="42"/>
      <c r="G5044" s="61"/>
      <c r="H5044" s="60" t="s">
        <v>14</v>
      </c>
      <c r="I5044" s="59">
        <v>48</v>
      </c>
      <c r="J5044" s="58">
        <v>50</v>
      </c>
      <c r="K5044" s="58">
        <v>52</v>
      </c>
      <c r="L5044" s="58">
        <v>54</v>
      </c>
      <c r="M5044" s="58">
        <v>56</v>
      </c>
      <c r="N5044" s="58">
        <v>58</v>
      </c>
      <c r="O5044" s="58">
        <v>60</v>
      </c>
      <c r="P5044" s="58">
        <v>62</v>
      </c>
      <c r="Q5044" s="57">
        <v>64</v>
      </c>
      <c r="R5044" s="197"/>
      <c r="S5044" s="192"/>
      <c r="T5044" s="211"/>
    </row>
    <row r="5045" spans="1:20" ht="17" hidden="1" outlineLevel="1" thickBot="1" x14ac:dyDescent="0.25">
      <c r="A5045" s="186"/>
      <c r="B5045" s="187"/>
      <c r="C5045" s="190"/>
      <c r="D5045" s="56" t="s">
        <v>25</v>
      </c>
      <c r="E5045" s="55">
        <f>SUM(E5043/2.2)</f>
        <v>315.90909090909088</v>
      </c>
      <c r="F5045" s="42"/>
      <c r="G5045" s="42"/>
      <c r="H5045" s="42"/>
      <c r="I5045" s="42"/>
      <c r="J5045" s="42"/>
      <c r="K5045" s="42"/>
      <c r="L5045" s="42"/>
      <c r="M5045" s="42"/>
      <c r="N5045" s="42"/>
      <c r="O5045" s="42"/>
      <c r="P5045" s="42"/>
      <c r="Q5045" s="42"/>
      <c r="R5045" s="198"/>
      <c r="S5045" s="199"/>
      <c r="T5045" s="211"/>
    </row>
    <row r="5046" spans="1:20" ht="17" hidden="1" outlineLevel="1" thickBot="1" x14ac:dyDescent="0.25">
      <c r="A5046" s="54" t="s">
        <v>26</v>
      </c>
      <c r="B5046" s="53"/>
      <c r="C5046" s="42"/>
      <c r="D5046" s="48"/>
      <c r="E5046" s="52"/>
      <c r="F5046" s="42"/>
      <c r="S5046" s="28"/>
      <c r="T5046" s="211"/>
    </row>
    <row r="5047" spans="1:20" hidden="1" outlineLevel="1" x14ac:dyDescent="0.2">
      <c r="A5047" s="51" t="s">
        <v>27</v>
      </c>
      <c r="B5047" s="50"/>
      <c r="C5047" s="42"/>
      <c r="D5047" s="48"/>
      <c r="E5047" s="42"/>
      <c r="F5047" s="42"/>
      <c r="R5047" s="42"/>
      <c r="S5047" s="47"/>
      <c r="T5047" s="211"/>
    </row>
    <row r="5048" spans="1:20" hidden="1" outlineLevel="1" x14ac:dyDescent="0.2">
      <c r="A5048" s="49"/>
      <c r="B5048" s="42"/>
      <c r="C5048" s="42"/>
      <c r="D5048" s="48"/>
      <c r="E5048" s="42"/>
      <c r="F5048" s="42"/>
      <c r="G5048" s="42"/>
      <c r="H5048" s="42"/>
      <c r="I5048" s="42"/>
      <c r="J5048" s="42"/>
      <c r="K5048" s="42"/>
      <c r="L5048" s="42"/>
      <c r="M5048" s="42"/>
      <c r="N5048" s="42"/>
      <c r="O5048" s="42"/>
      <c r="P5048" s="42"/>
      <c r="Q5048" s="42"/>
      <c r="R5048" s="42"/>
      <c r="S5048" s="47"/>
      <c r="T5048" s="211"/>
    </row>
    <row r="5049" spans="1:20" ht="17" hidden="1" outlineLevel="1" thickBot="1" x14ac:dyDescent="0.25">
      <c r="A5049" s="49" t="s">
        <v>28</v>
      </c>
      <c r="B5049" s="42"/>
      <c r="C5049" s="42"/>
      <c r="D5049" s="48"/>
      <c r="E5049" s="42"/>
      <c r="F5049" s="42"/>
      <c r="G5049" s="42"/>
      <c r="H5049" s="42"/>
      <c r="I5049" s="42"/>
      <c r="J5049" s="42"/>
      <c r="K5049" s="42"/>
      <c r="L5049" s="42"/>
      <c r="M5049" s="42"/>
      <c r="N5049" s="42"/>
      <c r="O5049" s="42"/>
      <c r="P5049" s="42"/>
      <c r="Q5049" s="42"/>
      <c r="R5049" s="42"/>
      <c r="S5049" s="47"/>
      <c r="T5049" s="211"/>
    </row>
    <row r="5050" spans="1:20" hidden="1" outlineLevel="1" x14ac:dyDescent="0.2">
      <c r="A5050" s="46" t="s">
        <v>29</v>
      </c>
      <c r="B5050" s="45" t="s">
        <v>30</v>
      </c>
      <c r="C5050" s="44" t="s">
        <v>31</v>
      </c>
      <c r="D5050" s="44" t="s">
        <v>32</v>
      </c>
      <c r="E5050" s="44" t="s">
        <v>33</v>
      </c>
      <c r="F5050" s="44" t="s">
        <v>34</v>
      </c>
      <c r="G5050" s="44" t="s">
        <v>35</v>
      </c>
      <c r="H5050" s="43" t="s">
        <v>36</v>
      </c>
      <c r="I5050" s="200" t="s">
        <v>37</v>
      </c>
      <c r="J5050" s="201"/>
      <c r="K5050" s="202"/>
      <c r="L5050" s="202"/>
      <c r="M5050" s="202"/>
      <c r="N5050" s="202"/>
      <c r="O5050" s="202"/>
      <c r="P5050" s="42"/>
      <c r="Q5050" s="42"/>
      <c r="R5050" s="42"/>
      <c r="S5050" s="28"/>
      <c r="T5050" s="211"/>
    </row>
    <row r="5051" spans="1:20" hidden="1" outlineLevel="1" x14ac:dyDescent="0.2">
      <c r="A5051" s="38"/>
      <c r="B5051" s="37"/>
      <c r="C5051" s="36"/>
      <c r="D5051" s="35">
        <v>2.6</v>
      </c>
      <c r="E5051" s="41">
        <f>D5051*H5043</f>
        <v>0</v>
      </c>
      <c r="F5051" s="33" cm="1">
        <f t="array" ref="F5051">IFERROR(_xlfn.XLOOKUP(1,(TabFournisseurs[TYPE]=A5051)*(TabFournisseurs[SUPPLIER2]=B5051)*(TabFournisseurs[REF PRODUCT]=C5051),TabFournisseurs[Cost / per m]),0)</f>
        <v>0</v>
      </c>
      <c r="G5051" s="96">
        <f>F5051*D5051</f>
        <v>0</v>
      </c>
      <c r="H5051" s="40">
        <f>G5051*H5043</f>
        <v>0</v>
      </c>
      <c r="I5051" s="203"/>
      <c r="J5051" s="201"/>
      <c r="K5051" s="156"/>
      <c r="L5051" s="156"/>
      <c r="M5051" s="156"/>
      <c r="N5051" s="156"/>
      <c r="O5051" s="156"/>
      <c r="P5051" s="156"/>
      <c r="Q5051" s="156"/>
      <c r="R5051" s="156"/>
      <c r="S5051" s="157"/>
      <c r="T5051" s="211"/>
    </row>
    <row r="5052" spans="1:20" ht="17" hidden="1" outlineLevel="1" x14ac:dyDescent="0.2">
      <c r="A5052" s="38" t="s">
        <v>80</v>
      </c>
      <c r="B5052" s="37" t="s">
        <v>81</v>
      </c>
      <c r="C5052" s="36" t="s">
        <v>351</v>
      </c>
      <c r="D5052" s="35">
        <v>10</v>
      </c>
      <c r="E5052" s="34">
        <f>D5052*H5043</f>
        <v>0</v>
      </c>
      <c r="F5052" s="33" cm="1">
        <f t="array" ref="F5052">IFERROR(_xlfn.XLOOKUP(1,(TabFournisseurs[TYPE]=A5052)*(TabFournisseurs[SUPPLIER2]=B5052)*(TabFournisseurs[REF PRODUCT]=C5052),TabFournisseurs[Cost / per m]),0)</f>
        <v>0.13</v>
      </c>
      <c r="G5052" s="32">
        <f t="shared" ref="G5052:G5062" si="474">F5052*D5052</f>
        <v>1.3</v>
      </c>
      <c r="H5052" s="31">
        <f>G5052*H5043</f>
        <v>0</v>
      </c>
      <c r="I5052" s="39"/>
      <c r="J5052" s="39"/>
      <c r="K5052" s="156"/>
      <c r="L5052" s="156"/>
      <c r="M5052" s="156"/>
      <c r="N5052" s="156"/>
      <c r="O5052" s="156"/>
      <c r="P5052" s="156"/>
      <c r="Q5052" s="156"/>
      <c r="R5052" s="156"/>
      <c r="S5052" s="157"/>
      <c r="T5052" s="211"/>
    </row>
    <row r="5053" spans="1:20" hidden="1" outlineLevel="1" x14ac:dyDescent="0.2">
      <c r="A5053" s="38"/>
      <c r="B5053" s="37"/>
      <c r="C5053" s="36"/>
      <c r="D5053" s="35"/>
      <c r="E5053" s="34">
        <f>D5053*H5043</f>
        <v>0</v>
      </c>
      <c r="F5053" s="33" cm="1">
        <f t="array" ref="F5053">IFERROR(_xlfn.XLOOKUP(1,(TabFournisseurs[TYPE]=A5053)*(TabFournisseurs[SUPPLIER2]=B5053)*(TabFournisseurs[REF PRODUCT]=C5053),TabFournisseurs[Cost / per m]),0)</f>
        <v>0</v>
      </c>
      <c r="G5053" s="32">
        <f t="shared" si="474"/>
        <v>0</v>
      </c>
      <c r="H5053" s="31">
        <f>G5053*H5043</f>
        <v>0</v>
      </c>
      <c r="I5053" s="39"/>
      <c r="J5053" s="39"/>
      <c r="K5053" s="156"/>
      <c r="L5053" s="156"/>
      <c r="M5053" s="156"/>
      <c r="N5053" s="156"/>
      <c r="O5053" s="156"/>
      <c r="P5053" s="156"/>
      <c r="Q5053" s="156"/>
      <c r="R5053" s="156"/>
      <c r="S5053" s="157"/>
      <c r="T5053" s="211"/>
    </row>
    <row r="5054" spans="1:20" hidden="1" outlineLevel="1" x14ac:dyDescent="0.2">
      <c r="A5054" s="38"/>
      <c r="B5054" s="37"/>
      <c r="C5054" s="36"/>
      <c r="D5054" s="35"/>
      <c r="E5054" s="34">
        <f>D5054*H5043</f>
        <v>0</v>
      </c>
      <c r="F5054" s="33" cm="1">
        <f t="array" ref="F5054">IFERROR(_xlfn.XLOOKUP(1,(TabFournisseurs[TYPE]=A5054)*(TabFournisseurs[SUPPLIER2]=B5054)*(TabFournisseurs[REF PRODUCT]=C5054),TabFournisseurs[Cost / per m]),0)</f>
        <v>0</v>
      </c>
      <c r="G5054" s="32">
        <f t="shared" si="474"/>
        <v>0</v>
      </c>
      <c r="H5054" s="31">
        <f>G5054*H5043</f>
        <v>0</v>
      </c>
      <c r="I5054" s="30"/>
      <c r="J5054" s="30"/>
      <c r="K5054" s="156"/>
      <c r="L5054" s="156"/>
      <c r="M5054" s="156"/>
      <c r="N5054" s="156"/>
      <c r="O5054" s="156"/>
      <c r="P5054" s="156"/>
      <c r="Q5054" s="156"/>
      <c r="R5054" s="156"/>
      <c r="S5054" s="157"/>
      <c r="T5054" s="211"/>
    </row>
    <row r="5055" spans="1:20" hidden="1" outlineLevel="1" x14ac:dyDescent="0.2">
      <c r="A5055" s="38"/>
      <c r="B5055" s="37"/>
      <c r="C5055" s="36"/>
      <c r="D5055" s="35"/>
      <c r="E5055" s="34">
        <f>D5055*H5043</f>
        <v>0</v>
      </c>
      <c r="F5055" s="33" cm="1">
        <f t="array" ref="F5055">IFERROR(_xlfn.XLOOKUP(1,(TabFournisseurs[TYPE]=A5055)*(TabFournisseurs[SUPPLIER2]=B5055)*(TabFournisseurs[REF PRODUCT]=C5055),TabFournisseurs[Cost / per m]),0)</f>
        <v>0</v>
      </c>
      <c r="G5055" s="32">
        <f t="shared" si="474"/>
        <v>0</v>
      </c>
      <c r="H5055" s="31">
        <f>G5055*H5043</f>
        <v>0</v>
      </c>
      <c r="I5055" s="30"/>
      <c r="J5055" s="30"/>
      <c r="K5055" s="29"/>
      <c r="L5055" s="29"/>
      <c r="M5055" s="29"/>
      <c r="N5055" s="29"/>
      <c r="O5055" s="29"/>
      <c r="P5055" s="29"/>
      <c r="Q5055" s="29"/>
      <c r="R5055" s="29"/>
      <c r="S5055" s="28"/>
      <c r="T5055" s="211"/>
    </row>
    <row r="5056" spans="1:20" hidden="1" outlineLevel="1" x14ac:dyDescent="0.2">
      <c r="A5056" s="38"/>
      <c r="B5056" s="37"/>
      <c r="C5056" s="36"/>
      <c r="D5056" s="35"/>
      <c r="E5056" s="34">
        <f>D5056*H5043</f>
        <v>0</v>
      </c>
      <c r="F5056" s="33" cm="1">
        <f t="array" ref="F5056">IFERROR(_xlfn.XLOOKUP(1,(TabFournisseurs[TYPE]=A5056)*(TabFournisseurs[SUPPLIER2]=B5056)*(TabFournisseurs[REF PRODUCT]=C5056),TabFournisseurs[Cost / per m]),0)</f>
        <v>0</v>
      </c>
      <c r="G5056" s="32">
        <f t="shared" si="474"/>
        <v>0</v>
      </c>
      <c r="H5056" s="31">
        <f>G5056*H5043</f>
        <v>0</v>
      </c>
      <c r="I5056" s="158"/>
      <c r="J5056" s="159"/>
      <c r="K5056" s="29"/>
      <c r="L5056" s="29"/>
      <c r="M5056" s="29"/>
      <c r="N5056" s="29"/>
      <c r="O5056" s="29"/>
      <c r="P5056" s="29"/>
      <c r="Q5056" s="29"/>
      <c r="R5056" s="29"/>
      <c r="S5056" s="28"/>
      <c r="T5056" s="211"/>
    </row>
    <row r="5057" spans="1:20" hidden="1" outlineLevel="1" x14ac:dyDescent="0.2">
      <c r="A5057" s="38"/>
      <c r="B5057" s="37"/>
      <c r="C5057" s="36"/>
      <c r="D5057" s="35"/>
      <c r="E5057" s="34">
        <f>D5057*H5043</f>
        <v>0</v>
      </c>
      <c r="F5057" s="33" cm="1">
        <f t="array" ref="F5057">IFERROR(_xlfn.XLOOKUP(1,(TabFournisseurs[TYPE]=A5057)*(TabFournisseurs[SUPPLIER2]=B5057)*(TabFournisseurs[REF PRODUCT]=C5057),TabFournisseurs[Cost / per m]),0)</f>
        <v>0</v>
      </c>
      <c r="G5057" s="32">
        <f t="shared" si="474"/>
        <v>0</v>
      </c>
      <c r="H5057" s="31">
        <f>G5057*H5043</f>
        <v>0</v>
      </c>
      <c r="I5057" s="30"/>
      <c r="J5057" s="30"/>
      <c r="K5057" s="29"/>
      <c r="L5057" s="29"/>
      <c r="M5057" s="29"/>
      <c r="N5057" s="29"/>
      <c r="O5057" s="29"/>
      <c r="P5057" s="29"/>
      <c r="Q5057" s="29"/>
      <c r="R5057" s="29"/>
      <c r="S5057" s="28"/>
      <c r="T5057" s="211"/>
    </row>
    <row r="5058" spans="1:20" hidden="1" outlineLevel="1" x14ac:dyDescent="0.2">
      <c r="A5058" s="38"/>
      <c r="B5058" s="37"/>
      <c r="C5058" s="36"/>
      <c r="D5058" s="35"/>
      <c r="E5058" s="34">
        <f>D5058*H5043</f>
        <v>0</v>
      </c>
      <c r="F5058" s="33" cm="1">
        <f t="array" ref="F5058">IFERROR(_xlfn.XLOOKUP(1,(TabFournisseurs[TYPE]=A5058)*(TabFournisseurs[SUPPLIER2]=B5058)*(TabFournisseurs[REF PRODUCT]=C5058),TabFournisseurs[Cost / per m]),0)</f>
        <v>0</v>
      </c>
      <c r="G5058" s="32">
        <f t="shared" si="474"/>
        <v>0</v>
      </c>
      <c r="H5058" s="31">
        <f>G5058*H5043</f>
        <v>0</v>
      </c>
      <c r="I5058" s="30"/>
      <c r="J5058" s="30"/>
      <c r="K5058" s="29"/>
      <c r="L5058" s="29"/>
      <c r="M5058" s="29"/>
      <c r="N5058" s="29"/>
      <c r="O5058" s="29"/>
      <c r="P5058" s="29"/>
      <c r="Q5058" s="29"/>
      <c r="R5058" s="29"/>
      <c r="S5058" s="28"/>
      <c r="T5058" s="211"/>
    </row>
    <row r="5059" spans="1:20" hidden="1" outlineLevel="1" x14ac:dyDescent="0.2">
      <c r="A5059" s="38"/>
      <c r="B5059" s="37"/>
      <c r="C5059" s="36"/>
      <c r="D5059" s="35"/>
      <c r="E5059" s="34">
        <f>D5059*H5043</f>
        <v>0</v>
      </c>
      <c r="F5059" s="33" cm="1">
        <f t="array" ref="F5059">IFERROR(_xlfn.XLOOKUP(1,(TabFournisseurs[TYPE]=A5059)*(TabFournisseurs[SUPPLIER2]=B5059)*(TabFournisseurs[REF PRODUCT]=C5059),TabFournisseurs[Cost / per m]),0)</f>
        <v>0</v>
      </c>
      <c r="G5059" s="32">
        <f t="shared" si="474"/>
        <v>0</v>
      </c>
      <c r="H5059" s="31">
        <f>G5059*H5043</f>
        <v>0</v>
      </c>
      <c r="I5059" s="30"/>
      <c r="J5059" s="30"/>
      <c r="K5059" s="29"/>
      <c r="L5059" s="29"/>
      <c r="M5059" s="29"/>
      <c r="N5059" s="29"/>
      <c r="O5059" s="29"/>
      <c r="P5059" s="29"/>
      <c r="Q5059" s="29"/>
      <c r="R5059" s="29"/>
      <c r="S5059" s="28"/>
      <c r="T5059" s="211"/>
    </row>
    <row r="5060" spans="1:20" hidden="1" outlineLevel="1" x14ac:dyDescent="0.2">
      <c r="A5060" s="38"/>
      <c r="B5060" s="37"/>
      <c r="C5060" s="36"/>
      <c r="D5060" s="35"/>
      <c r="E5060" s="34">
        <f>D5060*H5043</f>
        <v>0</v>
      </c>
      <c r="F5060" s="33" cm="1">
        <f t="array" ref="F5060">IFERROR(_xlfn.XLOOKUP(1,(TabFournisseurs[TYPE]=A5060)*(TabFournisseurs[SUPPLIER2]=B5060)*(TabFournisseurs[REF PRODUCT]=C5060),TabFournisseurs[Cost / per m]),0)</f>
        <v>0</v>
      </c>
      <c r="G5060" s="32">
        <f t="shared" si="474"/>
        <v>0</v>
      </c>
      <c r="H5060" s="31">
        <f>G5060*H5043</f>
        <v>0</v>
      </c>
      <c r="I5060" s="30"/>
      <c r="J5060" s="30"/>
      <c r="K5060" s="29"/>
      <c r="L5060" s="29"/>
      <c r="M5060" s="29"/>
      <c r="N5060" s="29"/>
      <c r="O5060" s="29"/>
      <c r="P5060" s="29"/>
      <c r="Q5060" s="29"/>
      <c r="R5060" s="29"/>
      <c r="S5060" s="28"/>
      <c r="T5060" s="211"/>
    </row>
    <row r="5061" spans="1:20" hidden="1" outlineLevel="1" x14ac:dyDescent="0.2">
      <c r="A5061" s="38"/>
      <c r="B5061" s="37"/>
      <c r="C5061" s="36"/>
      <c r="D5061" s="35"/>
      <c r="E5061" s="34">
        <f>D5061*H5043</f>
        <v>0</v>
      </c>
      <c r="F5061" s="33" cm="1">
        <f t="array" ref="F5061">IFERROR(_xlfn.XLOOKUP(1,(TabFournisseurs[TYPE]=A5061)*(TabFournisseurs[SUPPLIER2]=B5061)*(TabFournisseurs[REF PRODUCT]=C5061),TabFournisseurs[Cost / per m]),0)</f>
        <v>0</v>
      </c>
      <c r="G5061" s="32">
        <f t="shared" si="474"/>
        <v>0</v>
      </c>
      <c r="H5061" s="31">
        <f>G5061*H5043</f>
        <v>0</v>
      </c>
      <c r="I5061" s="30"/>
      <c r="J5061" s="30"/>
      <c r="K5061" s="29"/>
      <c r="L5061" s="29"/>
      <c r="M5061" s="29"/>
      <c r="N5061" s="29"/>
      <c r="O5061" s="29"/>
      <c r="P5061" s="29"/>
      <c r="Q5061" s="29"/>
      <c r="R5061" s="29"/>
      <c r="S5061" s="28"/>
      <c r="T5061" s="211"/>
    </row>
    <row r="5062" spans="1:20" hidden="1" outlineLevel="1" x14ac:dyDescent="0.2">
      <c r="A5062" s="38"/>
      <c r="B5062" s="37"/>
      <c r="C5062" s="36"/>
      <c r="D5062" s="35"/>
      <c r="E5062" s="34">
        <f>D5062*H5043</f>
        <v>0</v>
      </c>
      <c r="F5062" s="33" cm="1">
        <f t="array" ref="F5062">IFERROR(_xlfn.XLOOKUP(1,(TabFournisseurs[TYPE]=A5062)*(TabFournisseurs[SUPPLIER2]=B5062)*(TabFournisseurs[REF PRODUCT]=C5062),TabFournisseurs[Cost / per m]),0)</f>
        <v>0</v>
      </c>
      <c r="G5062" s="32">
        <f t="shared" si="474"/>
        <v>0</v>
      </c>
      <c r="H5062" s="31">
        <f>G5062*H5043</f>
        <v>0</v>
      </c>
      <c r="I5062" s="30"/>
      <c r="J5062" s="30"/>
      <c r="K5062" s="29"/>
      <c r="L5062" s="29"/>
      <c r="M5062" s="29"/>
      <c r="N5062" s="29"/>
      <c r="O5062" s="29"/>
      <c r="P5062" s="29"/>
      <c r="Q5062" s="29"/>
      <c r="R5062" s="29"/>
      <c r="S5062" s="28"/>
      <c r="T5062" s="211"/>
    </row>
    <row r="5063" spans="1:20" ht="17" hidden="1" outlineLevel="1" x14ac:dyDescent="0.2">
      <c r="A5063" s="101" t="s">
        <v>38</v>
      </c>
      <c r="B5063" s="102" t="s">
        <v>39</v>
      </c>
      <c r="C5063" s="103" t="s">
        <v>102</v>
      </c>
      <c r="D5063" s="104"/>
      <c r="E5063" s="34">
        <f>D5063*H5043</f>
        <v>0</v>
      </c>
      <c r="F5063" s="33"/>
      <c r="G5063" s="129">
        <f>F5063*D5063</f>
        <v>0</v>
      </c>
      <c r="H5063" s="31">
        <f>G5063*H5043</f>
        <v>0</v>
      </c>
      <c r="I5063" s="30"/>
      <c r="J5063" s="30"/>
      <c r="K5063" s="29"/>
      <c r="L5063" s="29"/>
      <c r="M5063" s="29"/>
      <c r="N5063" s="29"/>
      <c r="O5063" s="29"/>
      <c r="P5063" s="29"/>
      <c r="Q5063" s="29"/>
      <c r="R5063" s="29"/>
      <c r="S5063" s="28"/>
      <c r="T5063" s="211"/>
    </row>
    <row r="5064" spans="1:20" ht="17" hidden="1" outlineLevel="1" x14ac:dyDescent="0.2">
      <c r="A5064" s="38" t="s">
        <v>38</v>
      </c>
      <c r="B5064" s="37" t="s">
        <v>40</v>
      </c>
      <c r="C5064" s="36" t="s">
        <v>41</v>
      </c>
      <c r="D5064" s="35">
        <v>1</v>
      </c>
      <c r="E5064" s="34">
        <f>D5064*H5043</f>
        <v>0</v>
      </c>
      <c r="F5064" s="33" cm="1">
        <f t="array" ref="F5064">IFERROR(_xlfn.XLOOKUP(1,(TabFournisseurs[TYPE]=A5064)*(TabFournisseurs[SUPPLIER2]=B5064)*(TabFournisseurs[REF PRODUCT]=C5064),TabFournisseurs[Cost / per m]),0)</f>
        <v>2</v>
      </c>
      <c r="G5064" s="32">
        <f t="shared" ref="G5064:G5065" si="475">F5064*D5064</f>
        <v>2</v>
      </c>
      <c r="H5064" s="31">
        <f>G5064*H5043</f>
        <v>0</v>
      </c>
      <c r="I5064" s="30"/>
      <c r="J5064" s="30"/>
      <c r="K5064" s="29"/>
      <c r="L5064" s="29"/>
      <c r="M5064" s="29"/>
      <c r="N5064" s="29"/>
      <c r="O5064" s="29"/>
      <c r="P5064" s="29"/>
      <c r="Q5064" s="29"/>
      <c r="R5064" s="29"/>
      <c r="S5064" s="28"/>
      <c r="T5064" s="211"/>
    </row>
    <row r="5065" spans="1:20" ht="18" hidden="1" outlineLevel="1" thickBot="1" x14ac:dyDescent="0.25">
      <c r="A5065" s="27" t="s">
        <v>38</v>
      </c>
      <c r="B5065" s="26" t="s">
        <v>42</v>
      </c>
      <c r="C5065" s="25" t="s">
        <v>43</v>
      </c>
      <c r="D5065" s="24">
        <v>1</v>
      </c>
      <c r="E5065" s="23">
        <f>D5065*H5043</f>
        <v>0</v>
      </c>
      <c r="F5065" s="22" cm="1">
        <f t="array" ref="F5065">IFERROR(_xlfn.XLOOKUP(1,(TabFournisseurs[TYPE]=A5065)*(TabFournisseurs[SUPPLIER2]=B5065)*(TabFournisseurs[REF PRODUCT]=C5065),TabFournisseurs[Cost / per m]),0)</f>
        <v>0.5</v>
      </c>
      <c r="G5065" s="21">
        <f t="shared" si="475"/>
        <v>0.5</v>
      </c>
      <c r="H5065" s="20">
        <f>G5065*H5043</f>
        <v>0</v>
      </c>
      <c r="I5065" s="19"/>
      <c r="J5065" s="19"/>
      <c r="K5065" s="18"/>
      <c r="L5065" s="18"/>
      <c r="M5065" s="18"/>
      <c r="N5065" s="18"/>
      <c r="O5065" s="18"/>
      <c r="P5065" s="18"/>
      <c r="Q5065" s="18"/>
      <c r="R5065" s="18"/>
      <c r="S5065" s="17"/>
      <c r="T5065" s="211"/>
    </row>
    <row r="5066" spans="1:20" ht="17" collapsed="1" thickBot="1" x14ac:dyDescent="0.25">
      <c r="A5066" s="95"/>
      <c r="B5066" s="95"/>
      <c r="C5066" s="95"/>
      <c r="D5066" s="95"/>
      <c r="E5066" s="95"/>
      <c r="F5066" s="95"/>
      <c r="G5066" s="95"/>
      <c r="H5066" s="95"/>
      <c r="I5066" s="95"/>
      <c r="J5066" s="95"/>
      <c r="K5066" s="95"/>
      <c r="L5066" s="95"/>
      <c r="M5066" s="95"/>
      <c r="N5066" s="95"/>
      <c r="O5066" s="95"/>
      <c r="P5066" s="95"/>
      <c r="Q5066" s="95"/>
      <c r="R5066" s="95"/>
      <c r="S5066" s="95"/>
      <c r="T5066" s="95"/>
    </row>
    <row r="5067" spans="1:20" ht="23" customHeight="1" x14ac:dyDescent="0.2">
      <c r="A5067" s="160" t="s">
        <v>491</v>
      </c>
      <c r="B5067" s="161"/>
      <c r="C5067" s="161"/>
      <c r="D5067" s="161"/>
      <c r="E5067" s="161"/>
      <c r="F5067" s="161"/>
      <c r="G5067" s="162"/>
      <c r="H5067" s="166" t="s">
        <v>266</v>
      </c>
      <c r="I5067" s="167"/>
      <c r="J5067" s="167"/>
      <c r="K5067" s="167"/>
      <c r="L5067" s="167"/>
      <c r="M5067" s="168"/>
      <c r="N5067" s="169" t="s">
        <v>1</v>
      </c>
      <c r="O5067" s="169"/>
      <c r="P5067" s="169"/>
      <c r="Q5067" s="169"/>
      <c r="R5067" s="171"/>
      <c r="S5067" s="173" t="s">
        <v>2</v>
      </c>
      <c r="T5067" s="210"/>
    </row>
    <row r="5068" spans="1:20" ht="23" customHeight="1" thickBot="1" x14ac:dyDescent="0.25">
      <c r="A5068" s="163"/>
      <c r="B5068" s="164"/>
      <c r="C5068" s="164"/>
      <c r="D5068" s="164"/>
      <c r="E5068" s="164"/>
      <c r="F5068" s="164"/>
      <c r="G5068" s="165"/>
      <c r="H5068" s="177"/>
      <c r="I5068" s="178"/>
      <c r="J5068" s="178"/>
      <c r="K5068" s="178"/>
      <c r="L5068" s="178"/>
      <c r="M5068" s="179"/>
      <c r="N5068" s="170"/>
      <c r="O5068" s="170"/>
      <c r="P5068" s="170"/>
      <c r="Q5068" s="170"/>
      <c r="R5068" s="172"/>
      <c r="S5068" s="174"/>
      <c r="T5068" s="210"/>
    </row>
    <row r="5069" spans="1:20" outlineLevel="1" x14ac:dyDescent="0.2">
      <c r="A5069" s="212">
        <v>46163</v>
      </c>
      <c r="B5069" s="181"/>
      <c r="C5069" s="94"/>
      <c r="D5069" s="94"/>
      <c r="E5069" s="94"/>
      <c r="F5069" s="94"/>
      <c r="G5069" s="94"/>
      <c r="H5069" s="94"/>
      <c r="I5069" s="94"/>
      <c r="J5069" s="94"/>
      <c r="K5069" s="94"/>
      <c r="L5069" s="94"/>
      <c r="M5069" s="94"/>
      <c r="N5069" s="94"/>
      <c r="O5069" s="94"/>
      <c r="P5069" s="94"/>
      <c r="Q5069" s="94"/>
      <c r="R5069" s="94"/>
      <c r="S5069" s="93" t="s">
        <v>85</v>
      </c>
      <c r="T5069" s="211"/>
    </row>
    <row r="5070" spans="1:20" ht="17" outlineLevel="1" thickBot="1" x14ac:dyDescent="0.25">
      <c r="A5070" s="92"/>
      <c r="B5070" s="42"/>
      <c r="C5070" s="42"/>
      <c r="D5070" s="42"/>
      <c r="E5070" s="42"/>
      <c r="F5070" s="42"/>
      <c r="G5070" s="42"/>
      <c r="H5070" s="42"/>
      <c r="I5070" s="42"/>
      <c r="J5070" s="42"/>
      <c r="K5070" s="42"/>
      <c r="L5070" s="42"/>
      <c r="M5070" s="42"/>
      <c r="N5070" s="42"/>
      <c r="O5070" s="42"/>
      <c r="P5070" s="42"/>
      <c r="Q5070" s="42"/>
      <c r="R5070" s="42"/>
      <c r="S5070" s="47"/>
      <c r="T5070" s="211"/>
    </row>
    <row r="5071" spans="1:20" ht="17" customHeight="1" outlineLevel="1" thickBot="1" x14ac:dyDescent="0.25">
      <c r="A5071" s="182" t="e" vm="80">
        <v>#VALUE!</v>
      </c>
      <c r="B5071" s="183"/>
      <c r="C5071" s="91" t="s">
        <v>6</v>
      </c>
      <c r="D5071" s="90" t="s">
        <v>7</v>
      </c>
      <c r="E5071" s="106" t="s">
        <v>492</v>
      </c>
      <c r="F5071" s="42"/>
      <c r="G5071" s="42"/>
      <c r="H5071" s="84" t="s">
        <v>8</v>
      </c>
      <c r="I5071" s="88"/>
      <c r="J5071" s="88"/>
      <c r="K5071" s="88"/>
      <c r="L5071" s="88"/>
      <c r="M5071" s="88"/>
      <c r="N5071" s="88"/>
      <c r="O5071" s="42"/>
      <c r="P5071" s="42"/>
      <c r="Q5071" s="42"/>
      <c r="S5071" s="87"/>
      <c r="T5071" s="211"/>
    </row>
    <row r="5072" spans="1:20" ht="16" customHeight="1" outlineLevel="1" x14ac:dyDescent="0.2">
      <c r="A5072" s="184"/>
      <c r="B5072" s="185"/>
      <c r="C5072" s="188"/>
      <c r="D5072" s="86" t="s">
        <v>9</v>
      </c>
      <c r="E5072" s="85" t="s">
        <v>86</v>
      </c>
      <c r="F5072" s="42"/>
      <c r="G5072" s="42"/>
      <c r="H5072" s="84" t="s">
        <v>10</v>
      </c>
      <c r="I5072" s="83"/>
      <c r="J5072" s="83"/>
      <c r="K5072" s="83"/>
      <c r="L5072" s="83"/>
      <c r="M5072" s="83"/>
      <c r="N5072" s="83"/>
      <c r="O5072" s="42"/>
      <c r="P5072" s="42"/>
      <c r="Q5072" s="42"/>
      <c r="R5072" s="191"/>
      <c r="S5072" s="192"/>
      <c r="T5072" s="211"/>
    </row>
    <row r="5073" spans="1:20" ht="16" customHeight="1" outlineLevel="1" x14ac:dyDescent="0.2">
      <c r="A5073" s="184"/>
      <c r="B5073" s="185"/>
      <c r="C5073" s="189"/>
      <c r="D5073" s="63" t="s">
        <v>11</v>
      </c>
      <c r="E5073" s="82" t="s">
        <v>50</v>
      </c>
      <c r="F5073" s="42"/>
      <c r="G5073" s="48"/>
      <c r="H5073" s="81"/>
      <c r="I5073" s="80"/>
      <c r="J5073" s="80"/>
      <c r="K5073" s="80"/>
      <c r="L5073" s="80"/>
      <c r="M5073" s="80"/>
      <c r="N5073" s="80"/>
      <c r="O5073" s="42"/>
      <c r="P5073" s="42"/>
      <c r="Q5073" s="42"/>
      <c r="R5073" s="191"/>
      <c r="S5073" s="192"/>
      <c r="T5073" s="211"/>
    </row>
    <row r="5074" spans="1:20" ht="16" customHeight="1" outlineLevel="1" thickBot="1" x14ac:dyDescent="0.25">
      <c r="A5074" s="184"/>
      <c r="B5074" s="185"/>
      <c r="C5074" s="189"/>
      <c r="D5074" s="63" t="s">
        <v>12</v>
      </c>
      <c r="E5074" s="130"/>
      <c r="F5074" s="42"/>
      <c r="G5074" s="48"/>
      <c r="H5074" s="81"/>
      <c r="I5074" s="80"/>
      <c r="J5074" s="80"/>
      <c r="K5074" s="80"/>
      <c r="L5074" s="80"/>
      <c r="M5074" s="80"/>
      <c r="N5074" s="80"/>
      <c r="O5074" s="42"/>
      <c r="P5074" s="42"/>
      <c r="Q5074" s="42"/>
      <c r="R5074" s="152"/>
      <c r="S5074" s="153"/>
      <c r="T5074" s="211"/>
    </row>
    <row r="5075" spans="1:20" ht="16" customHeight="1" outlineLevel="1" thickBot="1" x14ac:dyDescent="0.25">
      <c r="A5075" s="184"/>
      <c r="B5075" s="185"/>
      <c r="C5075" s="189"/>
      <c r="D5075" s="63" t="s">
        <v>13</v>
      </c>
      <c r="E5075" s="105" t="b">
        <v>0</v>
      </c>
      <c r="F5075" s="42"/>
      <c r="G5075" s="48"/>
      <c r="H5075" s="59" t="s">
        <v>14</v>
      </c>
      <c r="I5075" s="58" t="s">
        <v>314</v>
      </c>
      <c r="J5075" s="58" t="s">
        <v>315</v>
      </c>
      <c r="K5075" s="58" t="s">
        <v>316</v>
      </c>
      <c r="L5075" s="58" t="s">
        <v>317</v>
      </c>
      <c r="M5075" s="58" t="s">
        <v>318</v>
      </c>
      <c r="N5075" s="58" t="s">
        <v>319</v>
      </c>
      <c r="O5075" s="42"/>
      <c r="P5075" s="42"/>
      <c r="Q5075" s="42"/>
      <c r="S5075" s="79"/>
      <c r="T5075" s="211"/>
    </row>
    <row r="5076" spans="1:20" outlineLevel="1" x14ac:dyDescent="0.2">
      <c r="A5076" s="184"/>
      <c r="B5076" s="185"/>
      <c r="C5076" s="189"/>
      <c r="D5076" s="193"/>
      <c r="E5076" s="194"/>
      <c r="F5076" s="42"/>
      <c r="G5076" s="48"/>
      <c r="H5076" s="78">
        <f t="shared" ref="H5076:H5083" si="476">SUM(I5076:Q5076)</f>
        <v>30</v>
      </c>
      <c r="I5076" s="77">
        <v>3</v>
      </c>
      <c r="J5076" s="77">
        <v>7</v>
      </c>
      <c r="K5076" s="77">
        <v>8</v>
      </c>
      <c r="L5076" s="77">
        <v>7</v>
      </c>
      <c r="M5076" s="77">
        <v>3</v>
      </c>
      <c r="N5076" s="77">
        <v>2</v>
      </c>
      <c r="O5076" s="195" t="s">
        <v>452</v>
      </c>
      <c r="P5076" s="231"/>
      <c r="Q5076" s="231"/>
      <c r="R5076" s="231"/>
      <c r="S5076" s="196"/>
      <c r="T5076" s="211"/>
    </row>
    <row r="5077" spans="1:20" ht="16" customHeight="1" outlineLevel="1" x14ac:dyDescent="0.2">
      <c r="A5077" s="184"/>
      <c r="B5077" s="185"/>
      <c r="C5077" s="189"/>
      <c r="D5077" s="63" t="s">
        <v>16</v>
      </c>
      <c r="E5077" s="120" t="s">
        <v>485</v>
      </c>
      <c r="F5077" s="42"/>
      <c r="G5077" s="48"/>
      <c r="H5077" s="73">
        <f t="shared" si="476"/>
        <v>0</v>
      </c>
      <c r="I5077" s="68"/>
      <c r="J5077" s="68"/>
      <c r="K5077" s="68"/>
      <c r="L5077" s="68"/>
      <c r="M5077" s="68"/>
      <c r="N5077" s="68"/>
      <c r="O5077" s="42"/>
      <c r="P5077" s="42"/>
      <c r="Q5077" s="42"/>
      <c r="R5077" s="191"/>
      <c r="S5077" s="192"/>
      <c r="T5077" s="211"/>
    </row>
    <row r="5078" spans="1:20" ht="16" customHeight="1" outlineLevel="1" x14ac:dyDescent="0.2">
      <c r="A5078" s="184"/>
      <c r="B5078" s="185"/>
      <c r="C5078" s="189"/>
      <c r="D5078" s="63" t="s">
        <v>17</v>
      </c>
      <c r="E5078" s="121" t="s">
        <v>486</v>
      </c>
      <c r="F5078" s="42"/>
      <c r="G5078" s="42"/>
      <c r="H5078" s="73">
        <f t="shared" si="476"/>
        <v>0</v>
      </c>
      <c r="I5078" s="68"/>
      <c r="J5078" s="68"/>
      <c r="K5078" s="68"/>
      <c r="L5078" s="68"/>
      <c r="M5078" s="68"/>
      <c r="N5078" s="68"/>
      <c r="O5078" s="42"/>
      <c r="P5078" s="42"/>
      <c r="Q5078" s="42"/>
      <c r="R5078" s="191"/>
      <c r="S5078" s="192"/>
      <c r="T5078" s="211"/>
    </row>
    <row r="5079" spans="1:20" outlineLevel="1" x14ac:dyDescent="0.2">
      <c r="A5079" s="184"/>
      <c r="B5079" s="185"/>
      <c r="C5079" s="189"/>
      <c r="D5079" s="193"/>
      <c r="E5079" s="194"/>
      <c r="F5079" s="42"/>
      <c r="G5079" s="48"/>
      <c r="H5079" s="73">
        <f t="shared" si="476"/>
        <v>0</v>
      </c>
      <c r="I5079" s="68"/>
      <c r="J5079" s="68"/>
      <c r="K5079" s="68"/>
      <c r="L5079" s="68"/>
      <c r="M5079" s="68"/>
      <c r="N5079" s="68"/>
      <c r="O5079" s="42"/>
      <c r="P5079" s="42"/>
      <c r="Q5079" s="42"/>
      <c r="R5079" s="191"/>
      <c r="S5079" s="192"/>
      <c r="T5079" s="211"/>
    </row>
    <row r="5080" spans="1:20" ht="16" customHeight="1" outlineLevel="1" x14ac:dyDescent="0.2">
      <c r="A5080" s="184"/>
      <c r="B5080" s="185"/>
      <c r="C5080" s="189"/>
      <c r="D5080" s="63" t="s">
        <v>18</v>
      </c>
      <c r="E5080" s="76">
        <v>107</v>
      </c>
      <c r="F5080" s="42"/>
      <c r="G5080" s="48"/>
      <c r="H5080" s="73">
        <f t="shared" si="476"/>
        <v>0</v>
      </c>
      <c r="I5080" s="68"/>
      <c r="J5080" s="68"/>
      <c r="K5080" s="68"/>
      <c r="L5080" s="68"/>
      <c r="M5080" s="68"/>
      <c r="N5080" s="68"/>
      <c r="O5080" s="42"/>
      <c r="P5080" s="42"/>
      <c r="Q5080" s="42"/>
      <c r="R5080" s="191"/>
      <c r="S5080" s="192"/>
      <c r="T5080" s="211"/>
    </row>
    <row r="5081" spans="1:20" ht="16" customHeight="1" outlineLevel="1" x14ac:dyDescent="0.2">
      <c r="A5081" s="184"/>
      <c r="B5081" s="185"/>
      <c r="C5081" s="189"/>
      <c r="D5081" s="63" t="s">
        <v>19</v>
      </c>
      <c r="E5081" s="75">
        <f>SUM(G5094:G5108)</f>
        <v>59.42</v>
      </c>
      <c r="F5081" s="42"/>
      <c r="G5081" s="42"/>
      <c r="H5081" s="73">
        <f t="shared" si="476"/>
        <v>0</v>
      </c>
      <c r="I5081" s="68"/>
      <c r="J5081" s="68"/>
      <c r="K5081" s="68"/>
      <c r="L5081" s="68"/>
      <c r="M5081" s="68"/>
      <c r="N5081" s="68"/>
      <c r="O5081" s="42"/>
      <c r="P5081" s="42"/>
      <c r="Q5081" s="42"/>
      <c r="R5081" s="191"/>
      <c r="S5081" s="192"/>
      <c r="T5081" s="211"/>
    </row>
    <row r="5082" spans="1:20" outlineLevel="1" x14ac:dyDescent="0.2">
      <c r="A5082" s="184"/>
      <c r="B5082" s="185"/>
      <c r="C5082" s="189"/>
      <c r="D5082" s="193"/>
      <c r="E5082" s="194"/>
      <c r="F5082" s="42"/>
      <c r="G5082" s="48"/>
      <c r="H5082" s="73">
        <f t="shared" si="476"/>
        <v>0</v>
      </c>
      <c r="I5082" s="68"/>
      <c r="J5082" s="68"/>
      <c r="K5082" s="68"/>
      <c r="L5082" s="68"/>
      <c r="M5082" s="68"/>
      <c r="N5082" s="68"/>
      <c r="O5082" s="42"/>
      <c r="P5082" s="42"/>
      <c r="Q5082" s="42"/>
      <c r="R5082" s="191"/>
      <c r="S5082" s="192"/>
      <c r="T5082" s="211"/>
    </row>
    <row r="5083" spans="1:20" ht="16" customHeight="1" outlineLevel="1" x14ac:dyDescent="0.2">
      <c r="A5083" s="184"/>
      <c r="B5083" s="185"/>
      <c r="C5083" s="189"/>
      <c r="D5083" s="63" t="s">
        <v>20</v>
      </c>
      <c r="E5083" s="75">
        <f>SUM(E5080:E5081)</f>
        <v>166.42000000000002</v>
      </c>
      <c r="F5083" s="42"/>
      <c r="G5083" s="74"/>
      <c r="H5083" s="73">
        <f t="shared" si="476"/>
        <v>0</v>
      </c>
      <c r="I5083" s="68"/>
      <c r="J5083" s="68"/>
      <c r="K5083" s="68"/>
      <c r="L5083" s="68"/>
      <c r="M5083" s="68"/>
      <c r="N5083" s="68"/>
      <c r="O5083" s="42"/>
      <c r="P5083" s="42"/>
      <c r="Q5083" s="42"/>
      <c r="R5083" s="191"/>
      <c r="S5083" s="192"/>
      <c r="T5083" s="211"/>
    </row>
    <row r="5084" spans="1:20" ht="16" customHeight="1" outlineLevel="1" x14ac:dyDescent="0.2">
      <c r="A5084" s="184"/>
      <c r="B5084" s="185"/>
      <c r="C5084" s="189"/>
      <c r="D5084" s="63" t="s">
        <v>21</v>
      </c>
      <c r="E5084" s="72">
        <f>SUM(E5086/E5083)</f>
        <v>4.1761807475063089</v>
      </c>
      <c r="F5084" s="42"/>
      <c r="G5084" s="71" t="s">
        <v>11</v>
      </c>
      <c r="H5084" s="69">
        <f>H5076</f>
        <v>30</v>
      </c>
      <c r="I5084" s="68"/>
      <c r="J5084" s="68"/>
      <c r="K5084" s="68"/>
      <c r="L5084" s="68"/>
      <c r="M5084" s="68"/>
      <c r="N5084" s="68"/>
      <c r="O5084" s="42"/>
      <c r="P5084" s="42"/>
      <c r="Q5084" s="42"/>
      <c r="R5084" s="191"/>
      <c r="S5084" s="192"/>
      <c r="T5084" s="211"/>
    </row>
    <row r="5085" spans="1:20" ht="17" outlineLevel="1" thickBot="1" x14ac:dyDescent="0.25">
      <c r="A5085" s="184"/>
      <c r="B5085" s="185"/>
      <c r="C5085" s="189"/>
      <c r="D5085" s="193"/>
      <c r="E5085" s="194"/>
      <c r="F5085" s="42"/>
      <c r="G5085" s="70" t="s">
        <v>22</v>
      </c>
      <c r="H5085" s="69">
        <v>0</v>
      </c>
      <c r="I5085" s="68"/>
      <c r="J5085" s="68"/>
      <c r="K5085" s="68"/>
      <c r="L5085" s="68"/>
      <c r="M5085" s="68"/>
      <c r="N5085" s="68"/>
      <c r="O5085" s="42"/>
      <c r="P5085" s="42"/>
      <c r="Q5085" s="42"/>
      <c r="R5085" s="191"/>
      <c r="S5085" s="192"/>
      <c r="T5085" s="211"/>
    </row>
    <row r="5086" spans="1:20" ht="16" customHeight="1" outlineLevel="1" thickBot="1" x14ac:dyDescent="0.25">
      <c r="A5086" s="184"/>
      <c r="B5086" s="185"/>
      <c r="C5086" s="189"/>
      <c r="D5086" s="63" t="s">
        <v>23</v>
      </c>
      <c r="E5086" s="66">
        <v>695</v>
      </c>
      <c r="G5086" s="48"/>
      <c r="H5086" s="65">
        <f>SUM(H5084:H5085)</f>
        <v>30</v>
      </c>
      <c r="I5086" s="64">
        <f t="shared" ref="I5086:N5086" si="477">SUM(I5076:I5083)</f>
        <v>3</v>
      </c>
      <c r="J5086" s="64">
        <f t="shared" si="477"/>
        <v>7</v>
      </c>
      <c r="K5086" s="64">
        <f t="shared" si="477"/>
        <v>8</v>
      </c>
      <c r="L5086" s="64">
        <f t="shared" si="477"/>
        <v>7</v>
      </c>
      <c r="M5086" s="64">
        <f t="shared" si="477"/>
        <v>3</v>
      </c>
      <c r="N5086" s="64">
        <f t="shared" si="477"/>
        <v>2</v>
      </c>
      <c r="O5086" s="42"/>
      <c r="P5086" s="42"/>
      <c r="Q5086" s="42"/>
      <c r="R5086" s="191"/>
      <c r="S5086" s="192"/>
      <c r="T5086" s="211"/>
    </row>
    <row r="5087" spans="1:20" ht="17" customHeight="1" outlineLevel="1" thickBot="1" x14ac:dyDescent="0.25">
      <c r="A5087" s="184"/>
      <c r="B5087" s="185"/>
      <c r="C5087" s="189"/>
      <c r="D5087" s="63" t="s">
        <v>24</v>
      </c>
      <c r="E5087" s="62">
        <f>SUM(E5086/2.5)</f>
        <v>278</v>
      </c>
      <c r="F5087" s="42"/>
      <c r="G5087" s="61"/>
      <c r="H5087" s="60" t="s">
        <v>14</v>
      </c>
      <c r="I5087" s="59">
        <v>48</v>
      </c>
      <c r="J5087" s="58">
        <v>50</v>
      </c>
      <c r="K5087" s="58">
        <v>52</v>
      </c>
      <c r="L5087" s="58">
        <v>54</v>
      </c>
      <c r="M5087" s="58">
        <v>56</v>
      </c>
      <c r="N5087" s="58">
        <v>58</v>
      </c>
      <c r="O5087" s="42"/>
      <c r="P5087" s="42"/>
      <c r="Q5087" s="42"/>
      <c r="R5087" s="191"/>
      <c r="S5087" s="192"/>
      <c r="T5087" s="211"/>
    </row>
    <row r="5088" spans="1:20" ht="17" outlineLevel="1" thickBot="1" x14ac:dyDescent="0.25">
      <c r="A5088" s="186"/>
      <c r="B5088" s="187"/>
      <c r="C5088" s="190"/>
      <c r="D5088" s="56" t="s">
        <v>25</v>
      </c>
      <c r="E5088" s="55">
        <f>SUM(E5086/2.2)</f>
        <v>315.90909090909088</v>
      </c>
      <c r="F5088" s="42"/>
      <c r="G5088" s="42"/>
      <c r="H5088" s="42"/>
      <c r="I5088" s="42"/>
      <c r="J5088" s="42"/>
      <c r="K5088" s="42"/>
      <c r="L5088" s="42"/>
      <c r="M5088" s="42"/>
      <c r="N5088" s="42"/>
      <c r="O5088" s="42"/>
      <c r="P5088" s="42"/>
      <c r="Q5088" s="42"/>
      <c r="R5088" s="198"/>
      <c r="S5088" s="199"/>
      <c r="T5088" s="211"/>
    </row>
    <row r="5089" spans="1:20" ht="17" outlineLevel="1" thickBot="1" x14ac:dyDescent="0.25">
      <c r="A5089" s="54" t="s">
        <v>26</v>
      </c>
      <c r="B5089" s="53"/>
      <c r="C5089" s="42"/>
      <c r="D5089" s="48"/>
      <c r="E5089" s="52"/>
      <c r="F5089" s="42"/>
      <c r="S5089" s="28"/>
      <c r="T5089" s="211"/>
    </row>
    <row r="5090" spans="1:20" outlineLevel="1" x14ac:dyDescent="0.2">
      <c r="A5090" s="51" t="s">
        <v>27</v>
      </c>
      <c r="B5090" s="50"/>
      <c r="C5090" s="42"/>
      <c r="D5090" s="48"/>
      <c r="E5090" s="42"/>
      <c r="F5090" s="42"/>
      <c r="R5090" s="42"/>
      <c r="S5090" s="47"/>
      <c r="T5090" s="211"/>
    </row>
    <row r="5091" spans="1:20" outlineLevel="1" x14ac:dyDescent="0.2">
      <c r="A5091" s="49"/>
      <c r="B5091" s="42"/>
      <c r="C5091" s="42"/>
      <c r="D5091" s="48"/>
      <c r="E5091" s="42"/>
      <c r="F5091" s="42"/>
      <c r="G5091" s="42"/>
      <c r="H5091" s="42"/>
      <c r="I5091" s="42"/>
      <c r="J5091" s="42"/>
      <c r="K5091" s="42"/>
      <c r="L5091" s="42"/>
      <c r="M5091" s="42"/>
      <c r="N5091" s="42"/>
      <c r="O5091" s="42"/>
      <c r="P5091" s="42"/>
      <c r="Q5091" s="42"/>
      <c r="R5091" s="42"/>
      <c r="S5091" s="47"/>
      <c r="T5091" s="211"/>
    </row>
    <row r="5092" spans="1:20" ht="17" outlineLevel="1" thickBot="1" x14ac:dyDescent="0.25">
      <c r="A5092" s="49" t="s">
        <v>28</v>
      </c>
      <c r="B5092" s="42"/>
      <c r="C5092" s="42"/>
      <c r="D5092" s="48"/>
      <c r="E5092" s="42"/>
      <c r="F5092" s="42"/>
      <c r="G5092" s="42"/>
      <c r="H5092" s="42"/>
      <c r="I5092" s="42"/>
      <c r="J5092" s="42"/>
      <c r="K5092" s="42"/>
      <c r="L5092" s="42"/>
      <c r="M5092" s="42"/>
      <c r="N5092" s="42"/>
      <c r="O5092" s="42"/>
      <c r="P5092" s="42"/>
      <c r="Q5092" s="42"/>
      <c r="R5092" s="42"/>
      <c r="S5092" s="47"/>
      <c r="T5092" s="211"/>
    </row>
    <row r="5093" spans="1:20" outlineLevel="1" x14ac:dyDescent="0.2">
      <c r="A5093" s="46" t="s">
        <v>29</v>
      </c>
      <c r="B5093" s="45" t="s">
        <v>30</v>
      </c>
      <c r="C5093" s="44" t="s">
        <v>31</v>
      </c>
      <c r="D5093" s="44" t="s">
        <v>32</v>
      </c>
      <c r="E5093" s="44" t="s">
        <v>33</v>
      </c>
      <c r="F5093" s="44" t="s">
        <v>34</v>
      </c>
      <c r="G5093" s="44" t="s">
        <v>35</v>
      </c>
      <c r="H5093" s="43" t="s">
        <v>36</v>
      </c>
      <c r="I5093" s="200" t="s">
        <v>37</v>
      </c>
      <c r="J5093" s="201"/>
      <c r="K5093" s="202"/>
      <c r="L5093" s="202"/>
      <c r="M5093" s="202"/>
      <c r="N5093" s="202"/>
      <c r="O5093" s="202"/>
      <c r="P5093" s="42"/>
      <c r="Q5093" s="42"/>
      <c r="R5093" s="42"/>
      <c r="S5093" s="28"/>
      <c r="T5093" s="211"/>
    </row>
    <row r="5094" spans="1:20" ht="17" outlineLevel="1" x14ac:dyDescent="0.2">
      <c r="A5094" s="38" t="s">
        <v>54</v>
      </c>
      <c r="B5094" s="37" t="s">
        <v>98</v>
      </c>
      <c r="C5094" s="36" t="s">
        <v>183</v>
      </c>
      <c r="D5094" s="35">
        <v>2.6</v>
      </c>
      <c r="E5094" s="41">
        <f>D5094*H5086</f>
        <v>78</v>
      </c>
      <c r="F5094" s="33" cm="1">
        <f t="array" ref="F5094">IFERROR(_xlfn.XLOOKUP(1,(TabFournisseurs[TYPE]=A5094)*(TabFournisseurs[SUPPLIER2]=B5094)*(TabFournisseurs[REF PRODUCT]=C5094),TabFournisseurs[Cost / per m]),0)</f>
        <v>14.2</v>
      </c>
      <c r="G5094" s="96">
        <f>F5094*D5094</f>
        <v>36.92</v>
      </c>
      <c r="H5094" s="40">
        <f>G5094*H5086</f>
        <v>1107.6000000000001</v>
      </c>
      <c r="I5094" s="203"/>
      <c r="J5094" s="201"/>
      <c r="K5094" s="156"/>
      <c r="L5094" s="156"/>
      <c r="M5094" s="156"/>
      <c r="N5094" s="156"/>
      <c r="O5094" s="156"/>
      <c r="P5094" s="156"/>
      <c r="Q5094" s="156"/>
      <c r="R5094" s="156"/>
      <c r="S5094" s="157"/>
      <c r="T5094" s="211"/>
    </row>
    <row r="5095" spans="1:20" outlineLevel="1" x14ac:dyDescent="0.2">
      <c r="A5095" s="38"/>
      <c r="B5095" s="37"/>
      <c r="C5095" s="36"/>
      <c r="D5095" s="35"/>
      <c r="E5095" s="34">
        <f>D5095*H5086</f>
        <v>0</v>
      </c>
      <c r="F5095" s="33" cm="1">
        <f t="array" ref="F5095">IFERROR(_xlfn.XLOOKUP(1,(TabFournisseurs[TYPE]=A5095)*(TabFournisseurs[SUPPLIER2]=B5095)*(TabFournisseurs[REF PRODUCT]=C5095),TabFournisseurs[Cost / per m]),0)</f>
        <v>0</v>
      </c>
      <c r="G5095" s="32">
        <f t="shared" ref="G5095:G5106" si="478">F5095*D5095</f>
        <v>0</v>
      </c>
      <c r="H5095" s="31">
        <f>G5095*H5086</f>
        <v>0</v>
      </c>
      <c r="I5095" s="39"/>
      <c r="J5095" s="39"/>
      <c r="K5095" s="156"/>
      <c r="L5095" s="156"/>
      <c r="M5095" s="156"/>
      <c r="N5095" s="156"/>
      <c r="O5095" s="156"/>
      <c r="P5095" s="156"/>
      <c r="Q5095" s="156"/>
      <c r="R5095" s="156"/>
      <c r="S5095" s="157"/>
      <c r="T5095" s="211"/>
    </row>
    <row r="5096" spans="1:20" outlineLevel="1" x14ac:dyDescent="0.2">
      <c r="A5096" s="38"/>
      <c r="B5096" s="37"/>
      <c r="C5096" s="36"/>
      <c r="D5096" s="35"/>
      <c r="E5096" s="34">
        <f>D5096*H5086</f>
        <v>0</v>
      </c>
      <c r="F5096" s="33" cm="1">
        <f t="array" ref="F5096">IFERROR(_xlfn.XLOOKUP(1,(TabFournisseurs[TYPE]=A5096)*(TabFournisseurs[SUPPLIER2]=B5096)*(TabFournisseurs[REF PRODUCT]=C5096),TabFournisseurs[Cost / per m]),0)</f>
        <v>0</v>
      </c>
      <c r="G5096" s="32">
        <f t="shared" si="478"/>
        <v>0</v>
      </c>
      <c r="H5096" s="31">
        <f>G5096*H5086</f>
        <v>0</v>
      </c>
      <c r="I5096" s="39"/>
      <c r="J5096" s="39"/>
      <c r="K5096" s="156"/>
      <c r="L5096" s="156"/>
      <c r="M5096" s="156"/>
      <c r="N5096" s="156"/>
      <c r="O5096" s="156"/>
      <c r="P5096" s="156"/>
      <c r="Q5096" s="156"/>
      <c r="R5096" s="156"/>
      <c r="S5096" s="157"/>
      <c r="T5096" s="211"/>
    </row>
    <row r="5097" spans="1:20" outlineLevel="1" x14ac:dyDescent="0.2">
      <c r="A5097" s="38"/>
      <c r="B5097" s="37"/>
      <c r="C5097" s="36"/>
      <c r="D5097" s="35"/>
      <c r="E5097" s="34">
        <f>D5097*H5086</f>
        <v>0</v>
      </c>
      <c r="F5097" s="33" cm="1">
        <f t="array" ref="F5097">IFERROR(_xlfn.XLOOKUP(1,(TabFournisseurs[TYPE]=A5097)*(TabFournisseurs[SUPPLIER2]=B5097)*(TabFournisseurs[REF PRODUCT]=C5097),TabFournisseurs[Cost / per m]),0)</f>
        <v>0</v>
      </c>
      <c r="G5097" s="32">
        <f t="shared" si="478"/>
        <v>0</v>
      </c>
      <c r="H5097" s="31">
        <f>G5097*H5086</f>
        <v>0</v>
      </c>
      <c r="I5097" s="30"/>
      <c r="J5097" s="30"/>
      <c r="K5097" s="156"/>
      <c r="L5097" s="156"/>
      <c r="M5097" s="156"/>
      <c r="N5097" s="156"/>
      <c r="O5097" s="156"/>
      <c r="P5097" s="156"/>
      <c r="Q5097" s="156"/>
      <c r="R5097" s="156"/>
      <c r="S5097" s="157"/>
      <c r="T5097" s="211"/>
    </row>
    <row r="5098" spans="1:20" outlineLevel="1" x14ac:dyDescent="0.2">
      <c r="A5098" s="38"/>
      <c r="B5098" s="37"/>
      <c r="C5098" s="36"/>
      <c r="D5098" s="35"/>
      <c r="E5098" s="34">
        <f>D5098*H5086</f>
        <v>0</v>
      </c>
      <c r="F5098" s="33" cm="1">
        <f t="array" ref="F5098">IFERROR(_xlfn.XLOOKUP(1,(TabFournisseurs[TYPE]=A5098)*(TabFournisseurs[SUPPLIER2]=B5098)*(TabFournisseurs[REF PRODUCT]=C5098),TabFournisseurs[Cost / per m]),0)</f>
        <v>0</v>
      </c>
      <c r="G5098" s="32">
        <f t="shared" si="478"/>
        <v>0</v>
      </c>
      <c r="H5098" s="31">
        <f>G5098*H5086</f>
        <v>0</v>
      </c>
      <c r="I5098" s="30"/>
      <c r="J5098" s="30"/>
      <c r="K5098" s="29"/>
      <c r="L5098" s="29"/>
      <c r="M5098" s="29"/>
      <c r="N5098" s="29"/>
      <c r="O5098" s="29"/>
      <c r="P5098" s="29"/>
      <c r="Q5098" s="29"/>
      <c r="R5098" s="29"/>
      <c r="S5098" s="28"/>
      <c r="T5098" s="211"/>
    </row>
    <row r="5099" spans="1:20" outlineLevel="1" x14ac:dyDescent="0.2">
      <c r="A5099" s="38"/>
      <c r="B5099" s="37"/>
      <c r="C5099" s="36"/>
      <c r="D5099" s="35"/>
      <c r="E5099" s="34">
        <f>D5099*H5086</f>
        <v>0</v>
      </c>
      <c r="F5099" s="33" cm="1">
        <f t="array" ref="F5099">IFERROR(_xlfn.XLOOKUP(1,(TabFournisseurs[TYPE]=A5099)*(TabFournisseurs[SUPPLIER2]=B5099)*(TabFournisseurs[REF PRODUCT]=C5099),TabFournisseurs[Cost / per m]),0)</f>
        <v>0</v>
      </c>
      <c r="G5099" s="32">
        <f t="shared" si="478"/>
        <v>0</v>
      </c>
      <c r="H5099" s="31">
        <f>G5099*H5086</f>
        <v>0</v>
      </c>
      <c r="I5099" s="158"/>
      <c r="J5099" s="159"/>
      <c r="K5099" s="29"/>
      <c r="L5099" s="29"/>
      <c r="M5099" s="29"/>
      <c r="N5099" s="29"/>
      <c r="O5099" s="29"/>
      <c r="P5099" s="29"/>
      <c r="Q5099" s="29"/>
      <c r="R5099" s="29"/>
      <c r="S5099" s="28"/>
      <c r="T5099" s="211"/>
    </row>
    <row r="5100" spans="1:20" outlineLevel="1" x14ac:dyDescent="0.2">
      <c r="A5100" s="38"/>
      <c r="B5100" s="37"/>
      <c r="C5100" s="36"/>
      <c r="D5100" s="35"/>
      <c r="E5100" s="34">
        <f>D5100*H5086</f>
        <v>0</v>
      </c>
      <c r="F5100" s="33" cm="1">
        <f t="array" ref="F5100">IFERROR(_xlfn.XLOOKUP(1,(TabFournisseurs[TYPE]=A5100)*(TabFournisseurs[SUPPLIER2]=B5100)*(TabFournisseurs[REF PRODUCT]=C5100),TabFournisseurs[Cost / per m]),0)</f>
        <v>0</v>
      </c>
      <c r="G5100" s="32">
        <f t="shared" si="478"/>
        <v>0</v>
      </c>
      <c r="H5100" s="31">
        <f>G5100*H5086</f>
        <v>0</v>
      </c>
      <c r="I5100" s="30"/>
      <c r="J5100" s="30"/>
      <c r="K5100" s="29"/>
      <c r="L5100" s="29"/>
      <c r="M5100" s="29"/>
      <c r="N5100" s="29"/>
      <c r="O5100" s="29"/>
      <c r="P5100" s="29"/>
      <c r="Q5100" s="29"/>
      <c r="R5100" s="29"/>
      <c r="S5100" s="28"/>
      <c r="T5100" s="211"/>
    </row>
    <row r="5101" spans="1:20" outlineLevel="1" x14ac:dyDescent="0.2">
      <c r="A5101" s="38"/>
      <c r="B5101" s="37"/>
      <c r="C5101" s="36"/>
      <c r="D5101" s="35"/>
      <c r="E5101" s="34">
        <f>D5101*H5086</f>
        <v>0</v>
      </c>
      <c r="F5101" s="33" cm="1">
        <f t="array" ref="F5101">IFERROR(_xlfn.XLOOKUP(1,(TabFournisseurs[TYPE]=A5101)*(TabFournisseurs[SUPPLIER2]=B5101)*(TabFournisseurs[REF PRODUCT]=C5101),TabFournisseurs[Cost / per m]),0)</f>
        <v>0</v>
      </c>
      <c r="G5101" s="32">
        <f t="shared" si="478"/>
        <v>0</v>
      </c>
      <c r="H5101" s="31">
        <f>G5101*H5086</f>
        <v>0</v>
      </c>
      <c r="I5101" s="30"/>
      <c r="J5101" s="30"/>
      <c r="K5101" s="29"/>
      <c r="L5101" s="29"/>
      <c r="M5101" s="29"/>
      <c r="N5101" s="29"/>
      <c r="O5101" s="29"/>
      <c r="P5101" s="29"/>
      <c r="Q5101" s="29"/>
      <c r="R5101" s="29"/>
      <c r="S5101" s="28"/>
      <c r="T5101" s="211"/>
    </row>
    <row r="5102" spans="1:20" outlineLevel="1" x14ac:dyDescent="0.2">
      <c r="A5102" s="38"/>
      <c r="B5102" s="37"/>
      <c r="C5102" s="36"/>
      <c r="D5102" s="35"/>
      <c r="E5102" s="34">
        <f>D5102*H5086</f>
        <v>0</v>
      </c>
      <c r="F5102" s="33" cm="1">
        <f t="array" ref="F5102">IFERROR(_xlfn.XLOOKUP(1,(TabFournisseurs[TYPE]=A5102)*(TabFournisseurs[SUPPLIER2]=B5102)*(TabFournisseurs[REF PRODUCT]=C5102),TabFournisseurs[Cost / per m]),0)</f>
        <v>0</v>
      </c>
      <c r="G5102" s="32">
        <f t="shared" si="478"/>
        <v>0</v>
      </c>
      <c r="H5102" s="31">
        <f>G5102*H5086</f>
        <v>0</v>
      </c>
      <c r="I5102" s="30"/>
      <c r="J5102" s="30"/>
      <c r="K5102" s="29"/>
      <c r="L5102" s="29"/>
      <c r="M5102" s="29"/>
      <c r="N5102" s="29"/>
      <c r="O5102" s="29"/>
      <c r="P5102" s="29"/>
      <c r="Q5102" s="29"/>
      <c r="R5102" s="29"/>
      <c r="S5102" s="28"/>
      <c r="T5102" s="211"/>
    </row>
    <row r="5103" spans="1:20" outlineLevel="1" x14ac:dyDescent="0.2">
      <c r="A5103" s="38"/>
      <c r="B5103" s="37"/>
      <c r="C5103" s="36"/>
      <c r="D5103" s="35"/>
      <c r="E5103" s="34">
        <f>D5103*H5086</f>
        <v>0</v>
      </c>
      <c r="F5103" s="33" cm="1">
        <f t="array" ref="F5103">IFERROR(_xlfn.XLOOKUP(1,(TabFournisseurs[TYPE]=A5103)*(TabFournisseurs[SUPPLIER2]=B5103)*(TabFournisseurs[REF PRODUCT]=C5103),TabFournisseurs[Cost / per m]),0)</f>
        <v>0</v>
      </c>
      <c r="G5103" s="32">
        <f t="shared" si="478"/>
        <v>0</v>
      </c>
      <c r="H5103" s="31">
        <f>G5103*H5086</f>
        <v>0</v>
      </c>
      <c r="I5103" s="30"/>
      <c r="J5103" s="30"/>
      <c r="K5103" s="29"/>
      <c r="L5103" s="29"/>
      <c r="M5103" s="29"/>
      <c r="N5103" s="29"/>
      <c r="O5103" s="29"/>
      <c r="P5103" s="29"/>
      <c r="Q5103" s="29"/>
      <c r="R5103" s="29"/>
      <c r="S5103" s="28"/>
      <c r="T5103" s="211"/>
    </row>
    <row r="5104" spans="1:20" outlineLevel="1" x14ac:dyDescent="0.2">
      <c r="A5104" s="38"/>
      <c r="B5104" s="37"/>
      <c r="C5104" s="36"/>
      <c r="D5104" s="35"/>
      <c r="E5104" s="34">
        <f>D5104*H5086</f>
        <v>0</v>
      </c>
      <c r="F5104" s="33" cm="1">
        <f t="array" ref="F5104">IFERROR(_xlfn.XLOOKUP(1,(TabFournisseurs[TYPE]=A5104)*(TabFournisseurs[SUPPLIER2]=B5104)*(TabFournisseurs[REF PRODUCT]=C5104),TabFournisseurs[Cost / per m]),0)</f>
        <v>0</v>
      </c>
      <c r="G5104" s="32">
        <f t="shared" si="478"/>
        <v>0</v>
      </c>
      <c r="H5104" s="31">
        <f>G5104*H5086</f>
        <v>0</v>
      </c>
      <c r="I5104" s="30"/>
      <c r="J5104" s="30"/>
      <c r="K5104" s="29"/>
      <c r="L5104" s="29"/>
      <c r="M5104" s="29"/>
      <c r="N5104" s="29"/>
      <c r="O5104" s="29"/>
      <c r="P5104" s="29"/>
      <c r="Q5104" s="29"/>
      <c r="R5104" s="29"/>
      <c r="S5104" s="28"/>
      <c r="T5104" s="211"/>
    </row>
    <row r="5105" spans="1:20" outlineLevel="1" x14ac:dyDescent="0.2">
      <c r="A5105" s="38"/>
      <c r="B5105" s="37"/>
      <c r="C5105" s="36"/>
      <c r="D5105" s="35"/>
      <c r="E5105" s="34">
        <f>D5105*H5086</f>
        <v>0</v>
      </c>
      <c r="F5105" s="33" cm="1">
        <f t="array" ref="F5105">IFERROR(_xlfn.XLOOKUP(1,(TabFournisseurs[TYPE]=A5105)*(TabFournisseurs[SUPPLIER2]=B5105)*(TabFournisseurs[REF PRODUCT]=C5105),TabFournisseurs[Cost / per m]),0)</f>
        <v>0</v>
      </c>
      <c r="G5105" s="32">
        <f t="shared" si="478"/>
        <v>0</v>
      </c>
      <c r="H5105" s="31">
        <f>G5105*H5086</f>
        <v>0</v>
      </c>
      <c r="I5105" s="30"/>
      <c r="J5105" s="30"/>
      <c r="K5105" s="29"/>
      <c r="L5105" s="29"/>
      <c r="M5105" s="29"/>
      <c r="N5105" s="29"/>
      <c r="O5105" s="29"/>
      <c r="P5105" s="29"/>
      <c r="Q5105" s="29"/>
      <c r="R5105" s="29"/>
      <c r="S5105" s="28"/>
      <c r="T5105" s="211"/>
    </row>
    <row r="5106" spans="1:20" outlineLevel="1" x14ac:dyDescent="0.2">
      <c r="A5106" s="38"/>
      <c r="B5106" s="37"/>
      <c r="C5106" s="36"/>
      <c r="D5106" s="35">
        <v>1</v>
      </c>
      <c r="E5106" s="34">
        <f>D5106*H5086</f>
        <v>30</v>
      </c>
      <c r="F5106" s="33">
        <v>20</v>
      </c>
      <c r="G5106" s="32">
        <f t="shared" si="478"/>
        <v>20</v>
      </c>
      <c r="H5106" s="31">
        <f>G5106*H5086</f>
        <v>600</v>
      </c>
      <c r="I5106" s="30"/>
      <c r="J5106" s="30"/>
      <c r="K5106" s="29"/>
      <c r="L5106" s="29"/>
      <c r="M5106" s="29"/>
      <c r="N5106" s="29"/>
      <c r="O5106" s="29"/>
      <c r="P5106" s="29"/>
      <c r="Q5106" s="29"/>
      <c r="R5106" s="29"/>
      <c r="S5106" s="28"/>
      <c r="T5106" s="211"/>
    </row>
    <row r="5107" spans="1:20" ht="17" outlineLevel="1" x14ac:dyDescent="0.2">
      <c r="A5107" s="38" t="s">
        <v>38</v>
      </c>
      <c r="B5107" s="37" t="s">
        <v>40</v>
      </c>
      <c r="C5107" s="36" t="s">
        <v>41</v>
      </c>
      <c r="D5107" s="35">
        <v>1</v>
      </c>
      <c r="E5107" s="34">
        <f>D5107*H5086</f>
        <v>30</v>
      </c>
      <c r="F5107" s="33" cm="1">
        <f t="array" ref="F5107">IFERROR(_xlfn.XLOOKUP(1,(TabFournisseurs[TYPE]=A5107)*(TabFournisseurs[SUPPLIER2]=B5107)*(TabFournisseurs[REF PRODUCT]=C5107),TabFournisseurs[Cost / per m]),0)</f>
        <v>2</v>
      </c>
      <c r="G5107" s="32">
        <f t="shared" ref="G5107:G5108" si="479">F5107*D5107</f>
        <v>2</v>
      </c>
      <c r="H5107" s="31">
        <f>G5107*H5086</f>
        <v>60</v>
      </c>
      <c r="I5107" s="30"/>
      <c r="J5107" s="30"/>
      <c r="K5107" s="29"/>
      <c r="L5107" s="29"/>
      <c r="M5107" s="29"/>
      <c r="N5107" s="29"/>
      <c r="O5107" s="29"/>
      <c r="P5107" s="29"/>
      <c r="Q5107" s="29"/>
      <c r="R5107" s="29"/>
      <c r="S5107" s="28"/>
      <c r="T5107" s="211"/>
    </row>
    <row r="5108" spans="1:20" ht="18" outlineLevel="1" thickBot="1" x14ac:dyDescent="0.25">
      <c r="A5108" s="27" t="s">
        <v>38</v>
      </c>
      <c r="B5108" s="26" t="s">
        <v>42</v>
      </c>
      <c r="C5108" s="25" t="s">
        <v>43</v>
      </c>
      <c r="D5108" s="24">
        <v>1</v>
      </c>
      <c r="E5108" s="23">
        <f>D5108*H5086</f>
        <v>30</v>
      </c>
      <c r="F5108" s="22" cm="1">
        <f t="array" ref="F5108">IFERROR(_xlfn.XLOOKUP(1,(TabFournisseurs[TYPE]=A5108)*(TabFournisseurs[SUPPLIER2]=B5108)*(TabFournisseurs[REF PRODUCT]=C5108),TabFournisseurs[Cost / per m]),0)</f>
        <v>0.5</v>
      </c>
      <c r="G5108" s="21">
        <f t="shared" si="479"/>
        <v>0.5</v>
      </c>
      <c r="H5108" s="20">
        <f>G5108*H5086</f>
        <v>15</v>
      </c>
      <c r="I5108" s="19"/>
      <c r="J5108" s="19"/>
      <c r="K5108" s="18"/>
      <c r="L5108" s="18"/>
      <c r="M5108" s="18"/>
      <c r="N5108" s="18"/>
      <c r="O5108" s="18"/>
      <c r="P5108" s="18"/>
      <c r="Q5108" s="18"/>
      <c r="R5108" s="18"/>
      <c r="S5108" s="17"/>
      <c r="T5108" s="211"/>
    </row>
    <row r="5109" spans="1:20" ht="17" thickBot="1" x14ac:dyDescent="0.25">
      <c r="A5109" s="95"/>
      <c r="B5109" s="95"/>
      <c r="C5109" s="95"/>
      <c r="D5109" s="95"/>
      <c r="E5109" s="95"/>
      <c r="F5109" s="95"/>
      <c r="G5109" s="95"/>
      <c r="H5109" s="95"/>
      <c r="I5109" s="95"/>
      <c r="J5109" s="95"/>
      <c r="K5109" s="95"/>
      <c r="L5109" s="95"/>
      <c r="M5109" s="95"/>
      <c r="N5109" s="95"/>
      <c r="O5109" s="95"/>
      <c r="P5109" s="95"/>
      <c r="Q5109" s="95"/>
      <c r="R5109" s="95"/>
      <c r="S5109" s="95"/>
      <c r="T5109" s="95"/>
    </row>
    <row r="5110" spans="1:20" ht="23" customHeight="1" x14ac:dyDescent="0.2">
      <c r="A5110" s="160" t="s">
        <v>493</v>
      </c>
      <c r="B5110" s="161"/>
      <c r="C5110" s="161"/>
      <c r="D5110" s="161"/>
      <c r="E5110" s="161"/>
      <c r="F5110" s="161"/>
      <c r="G5110" s="162"/>
      <c r="H5110" s="166" t="s">
        <v>91</v>
      </c>
      <c r="I5110" s="167"/>
      <c r="J5110" s="167"/>
      <c r="K5110" s="167"/>
      <c r="L5110" s="167"/>
      <c r="M5110" s="168"/>
      <c r="N5110" s="169" t="s">
        <v>1</v>
      </c>
      <c r="O5110" s="169"/>
      <c r="P5110" s="169"/>
      <c r="Q5110" s="169"/>
      <c r="R5110" s="171"/>
      <c r="S5110" s="173" t="s">
        <v>2</v>
      </c>
      <c r="T5110" s="210"/>
    </row>
    <row r="5111" spans="1:20" ht="23" customHeight="1" thickBot="1" x14ac:dyDescent="0.25">
      <c r="A5111" s="163"/>
      <c r="B5111" s="164"/>
      <c r="C5111" s="164"/>
      <c r="D5111" s="164"/>
      <c r="E5111" s="164"/>
      <c r="F5111" s="164"/>
      <c r="G5111" s="165"/>
      <c r="H5111" s="177"/>
      <c r="I5111" s="178"/>
      <c r="J5111" s="178"/>
      <c r="K5111" s="178"/>
      <c r="L5111" s="178"/>
      <c r="M5111" s="179"/>
      <c r="N5111" s="170"/>
      <c r="O5111" s="170"/>
      <c r="P5111" s="170"/>
      <c r="Q5111" s="170"/>
      <c r="R5111" s="172"/>
      <c r="S5111" s="174"/>
      <c r="T5111" s="210"/>
    </row>
    <row r="5112" spans="1:20" outlineLevel="1" x14ac:dyDescent="0.2">
      <c r="A5112" s="212">
        <v>46163</v>
      </c>
      <c r="B5112" s="181"/>
      <c r="C5112" s="94"/>
      <c r="D5112" s="94"/>
      <c r="E5112" s="94"/>
      <c r="F5112" s="94"/>
      <c r="G5112" s="94"/>
      <c r="H5112" s="94"/>
      <c r="I5112" s="94"/>
      <c r="J5112" s="94"/>
      <c r="K5112" s="94"/>
      <c r="L5112" s="94"/>
      <c r="M5112" s="94"/>
      <c r="N5112" s="94"/>
      <c r="O5112" s="94"/>
      <c r="P5112" s="94"/>
      <c r="Q5112" s="94"/>
      <c r="R5112" s="94"/>
      <c r="S5112" s="93" t="s">
        <v>85</v>
      </c>
      <c r="T5112" s="211"/>
    </row>
    <row r="5113" spans="1:20" ht="17" outlineLevel="1" thickBot="1" x14ac:dyDescent="0.25">
      <c r="A5113" s="92"/>
      <c r="B5113" s="42"/>
      <c r="C5113" s="42"/>
      <c r="D5113" s="42"/>
      <c r="E5113" s="42"/>
      <c r="F5113" s="42"/>
      <c r="G5113" s="42"/>
      <c r="H5113" s="42"/>
      <c r="I5113" s="42"/>
      <c r="J5113" s="42"/>
      <c r="K5113" s="42"/>
      <c r="L5113" s="42"/>
      <c r="M5113" s="42"/>
      <c r="N5113" s="42"/>
      <c r="O5113" s="42"/>
      <c r="P5113" s="42"/>
      <c r="Q5113" s="42"/>
      <c r="R5113" s="42"/>
      <c r="S5113" s="47"/>
      <c r="T5113" s="211"/>
    </row>
    <row r="5114" spans="1:20" ht="17" customHeight="1" outlineLevel="1" thickBot="1" x14ac:dyDescent="0.25">
      <c r="A5114" s="182" t="e" vm="81">
        <v>#VALUE!</v>
      </c>
      <c r="B5114" s="183"/>
      <c r="C5114" s="91" t="s">
        <v>6</v>
      </c>
      <c r="D5114" s="90" t="s">
        <v>7</v>
      </c>
      <c r="E5114" s="106" t="s">
        <v>494</v>
      </c>
      <c r="F5114" s="42"/>
      <c r="G5114" s="42"/>
      <c r="H5114" s="84" t="s">
        <v>8</v>
      </c>
      <c r="I5114" s="88"/>
      <c r="J5114" s="88"/>
      <c r="K5114" s="88"/>
      <c r="L5114" s="88"/>
      <c r="M5114" s="88"/>
      <c r="N5114" s="88"/>
      <c r="O5114" s="42"/>
      <c r="P5114" s="42"/>
      <c r="Q5114" s="42"/>
      <c r="S5114" s="87"/>
      <c r="T5114" s="211"/>
    </row>
    <row r="5115" spans="1:20" ht="16" customHeight="1" outlineLevel="1" x14ac:dyDescent="0.2">
      <c r="A5115" s="184"/>
      <c r="B5115" s="185"/>
      <c r="C5115" s="232" t="s">
        <v>495</v>
      </c>
      <c r="D5115" s="86" t="s">
        <v>9</v>
      </c>
      <c r="E5115" s="85" t="s">
        <v>86</v>
      </c>
      <c r="F5115" s="42"/>
      <c r="G5115" s="42"/>
      <c r="H5115" s="84" t="s">
        <v>10</v>
      </c>
      <c r="I5115" s="83"/>
      <c r="J5115" s="83"/>
      <c r="K5115" s="83"/>
      <c r="L5115" s="83"/>
      <c r="M5115" s="83"/>
      <c r="N5115" s="83"/>
      <c r="O5115" s="42"/>
      <c r="P5115" s="42"/>
      <c r="Q5115" s="42"/>
      <c r="R5115" s="191"/>
      <c r="S5115" s="192"/>
      <c r="T5115" s="211"/>
    </row>
    <row r="5116" spans="1:20" ht="16" customHeight="1" outlineLevel="1" x14ac:dyDescent="0.2">
      <c r="A5116" s="184"/>
      <c r="B5116" s="185"/>
      <c r="C5116" s="233"/>
      <c r="D5116" s="63" t="s">
        <v>11</v>
      </c>
      <c r="E5116" s="82" t="s">
        <v>496</v>
      </c>
      <c r="F5116" s="42"/>
      <c r="G5116" s="48"/>
      <c r="H5116" s="81"/>
      <c r="I5116" s="80"/>
      <c r="J5116" s="80"/>
      <c r="K5116" s="80"/>
      <c r="L5116" s="80"/>
      <c r="M5116" s="80"/>
      <c r="N5116" s="80"/>
      <c r="O5116" s="42"/>
      <c r="P5116" s="42"/>
      <c r="Q5116" s="42"/>
      <c r="R5116" s="191"/>
      <c r="S5116" s="192"/>
      <c r="T5116" s="211"/>
    </row>
    <row r="5117" spans="1:20" ht="16" customHeight="1" outlineLevel="1" thickBot="1" x14ac:dyDescent="0.25">
      <c r="A5117" s="184"/>
      <c r="B5117" s="185"/>
      <c r="C5117" s="233"/>
      <c r="D5117" s="63" t="s">
        <v>12</v>
      </c>
      <c r="E5117" s="130"/>
      <c r="F5117" s="42"/>
      <c r="G5117" s="48"/>
      <c r="H5117" s="81"/>
      <c r="I5117" s="80"/>
      <c r="J5117" s="80"/>
      <c r="K5117" s="80"/>
      <c r="L5117" s="80"/>
      <c r="M5117" s="80"/>
      <c r="N5117" s="80"/>
      <c r="O5117" s="42"/>
      <c r="P5117" s="42"/>
      <c r="Q5117" s="42"/>
      <c r="R5117" s="152"/>
      <c r="S5117" s="153"/>
      <c r="T5117" s="211"/>
    </row>
    <row r="5118" spans="1:20" ht="16" customHeight="1" outlineLevel="1" thickBot="1" x14ac:dyDescent="0.25">
      <c r="A5118" s="184"/>
      <c r="B5118" s="185"/>
      <c r="C5118" s="233"/>
      <c r="D5118" s="63" t="s">
        <v>13</v>
      </c>
      <c r="E5118" s="105" t="b">
        <v>0</v>
      </c>
      <c r="F5118" s="42"/>
      <c r="G5118" s="48"/>
      <c r="H5118" s="59" t="s">
        <v>14</v>
      </c>
      <c r="I5118" s="58" t="s">
        <v>314</v>
      </c>
      <c r="J5118" s="58" t="s">
        <v>315</v>
      </c>
      <c r="K5118" s="58" t="s">
        <v>316</v>
      </c>
      <c r="L5118" s="58" t="s">
        <v>317</v>
      </c>
      <c r="M5118" s="58" t="s">
        <v>318</v>
      </c>
      <c r="N5118" s="58" t="s">
        <v>319</v>
      </c>
      <c r="O5118" s="42"/>
      <c r="P5118" s="42"/>
      <c r="Q5118" s="42"/>
      <c r="S5118" s="79"/>
      <c r="T5118" s="211"/>
    </row>
    <row r="5119" spans="1:20" outlineLevel="1" x14ac:dyDescent="0.2">
      <c r="A5119" s="184"/>
      <c r="B5119" s="185"/>
      <c r="C5119" s="233"/>
      <c r="D5119" s="193"/>
      <c r="E5119" s="194"/>
      <c r="F5119" s="42"/>
      <c r="G5119" s="48"/>
      <c r="H5119" s="78">
        <f t="shared" ref="H5119:H5126" si="480">SUM(I5119:Q5119)</f>
        <v>50</v>
      </c>
      <c r="I5119" s="77">
        <v>7</v>
      </c>
      <c r="J5119" s="77">
        <v>12</v>
      </c>
      <c r="K5119" s="77">
        <v>14</v>
      </c>
      <c r="L5119" s="77">
        <v>9</v>
      </c>
      <c r="M5119" s="77">
        <v>5</v>
      </c>
      <c r="N5119" s="77">
        <v>3</v>
      </c>
      <c r="O5119" s="195" t="s">
        <v>452</v>
      </c>
      <c r="P5119" s="231"/>
      <c r="Q5119" s="231"/>
      <c r="R5119" s="231"/>
      <c r="S5119" s="196"/>
      <c r="T5119" s="211"/>
    </row>
    <row r="5120" spans="1:20" ht="16" customHeight="1" outlineLevel="1" x14ac:dyDescent="0.2">
      <c r="A5120" s="184"/>
      <c r="B5120" s="185"/>
      <c r="C5120" s="233"/>
      <c r="D5120" s="63" t="s">
        <v>16</v>
      </c>
      <c r="E5120" s="76" t="s">
        <v>472</v>
      </c>
      <c r="F5120" s="42"/>
      <c r="G5120" s="48"/>
      <c r="H5120" s="73">
        <f t="shared" si="480"/>
        <v>0</v>
      </c>
      <c r="I5120" s="68"/>
      <c r="J5120" s="68"/>
      <c r="K5120" s="68"/>
      <c r="L5120" s="68"/>
      <c r="M5120" s="68"/>
      <c r="N5120" s="68"/>
      <c r="O5120" s="42"/>
      <c r="P5120" s="42"/>
      <c r="Q5120" s="42"/>
      <c r="R5120" s="191"/>
      <c r="S5120" s="192"/>
      <c r="T5120" s="211"/>
    </row>
    <row r="5121" spans="1:20" ht="16" customHeight="1" outlineLevel="1" x14ac:dyDescent="0.2">
      <c r="A5121" s="184"/>
      <c r="B5121" s="185"/>
      <c r="C5121" s="233"/>
      <c r="D5121" s="63" t="s">
        <v>17</v>
      </c>
      <c r="E5121" s="75" t="s">
        <v>497</v>
      </c>
      <c r="F5121" s="42"/>
      <c r="G5121" s="42"/>
      <c r="H5121" s="73">
        <f t="shared" si="480"/>
        <v>0</v>
      </c>
      <c r="I5121" s="68"/>
      <c r="J5121" s="68"/>
      <c r="K5121" s="68"/>
      <c r="L5121" s="68"/>
      <c r="M5121" s="68"/>
      <c r="N5121" s="68"/>
      <c r="O5121" s="42"/>
      <c r="P5121" s="42"/>
      <c r="Q5121" s="42"/>
      <c r="R5121" s="191"/>
      <c r="S5121" s="192"/>
      <c r="T5121" s="211"/>
    </row>
    <row r="5122" spans="1:20" outlineLevel="1" x14ac:dyDescent="0.2">
      <c r="A5122" s="184"/>
      <c r="B5122" s="185"/>
      <c r="C5122" s="233"/>
      <c r="D5122" s="193"/>
      <c r="E5122" s="194"/>
      <c r="F5122" s="42"/>
      <c r="G5122" s="48"/>
      <c r="H5122" s="73">
        <f t="shared" si="480"/>
        <v>0</v>
      </c>
      <c r="I5122" s="68"/>
      <c r="J5122" s="68"/>
      <c r="K5122" s="68"/>
      <c r="L5122" s="68"/>
      <c r="M5122" s="68"/>
      <c r="N5122" s="68"/>
      <c r="O5122" s="42"/>
      <c r="P5122" s="42"/>
      <c r="Q5122" s="42"/>
      <c r="R5122" s="191"/>
      <c r="S5122" s="192"/>
      <c r="T5122" s="211"/>
    </row>
    <row r="5123" spans="1:20" ht="16" customHeight="1" outlineLevel="1" x14ac:dyDescent="0.2">
      <c r="A5123" s="184"/>
      <c r="B5123" s="185"/>
      <c r="C5123" s="233"/>
      <c r="D5123" s="63" t="s">
        <v>18</v>
      </c>
      <c r="E5123" s="76">
        <v>80</v>
      </c>
      <c r="F5123" s="42"/>
      <c r="G5123" s="48"/>
      <c r="H5123" s="73">
        <f t="shared" si="480"/>
        <v>0</v>
      </c>
      <c r="I5123" s="68"/>
      <c r="J5123" s="68"/>
      <c r="K5123" s="68"/>
      <c r="L5123" s="68"/>
      <c r="M5123" s="68"/>
      <c r="N5123" s="68"/>
      <c r="O5123" s="42"/>
      <c r="P5123" s="42"/>
      <c r="Q5123" s="42"/>
      <c r="R5123" s="191"/>
      <c r="S5123" s="192"/>
      <c r="T5123" s="211"/>
    </row>
    <row r="5124" spans="1:20" ht="16" customHeight="1" outlineLevel="1" x14ac:dyDescent="0.2">
      <c r="A5124" s="184"/>
      <c r="B5124" s="185"/>
      <c r="C5124" s="233"/>
      <c r="D5124" s="63" t="s">
        <v>19</v>
      </c>
      <c r="E5124" s="75">
        <f>SUM(G5137:G5151)</f>
        <v>38.299999999999997</v>
      </c>
      <c r="F5124" s="42"/>
      <c r="G5124" s="42"/>
      <c r="H5124" s="73">
        <f t="shared" si="480"/>
        <v>0</v>
      </c>
      <c r="I5124" s="68"/>
      <c r="J5124" s="68"/>
      <c r="K5124" s="68"/>
      <c r="L5124" s="68"/>
      <c r="M5124" s="68"/>
      <c r="N5124" s="68"/>
      <c r="O5124" s="42"/>
      <c r="P5124" s="42"/>
      <c r="Q5124" s="42"/>
      <c r="R5124" s="191"/>
      <c r="S5124" s="192"/>
      <c r="T5124" s="211"/>
    </row>
    <row r="5125" spans="1:20" outlineLevel="1" x14ac:dyDescent="0.2">
      <c r="A5125" s="184"/>
      <c r="B5125" s="185"/>
      <c r="C5125" s="233"/>
      <c r="D5125" s="193"/>
      <c r="E5125" s="194"/>
      <c r="F5125" s="42"/>
      <c r="G5125" s="48"/>
      <c r="H5125" s="73">
        <f t="shared" si="480"/>
        <v>0</v>
      </c>
      <c r="I5125" s="68"/>
      <c r="J5125" s="68"/>
      <c r="K5125" s="68"/>
      <c r="L5125" s="68"/>
      <c r="M5125" s="68"/>
      <c r="N5125" s="68"/>
      <c r="O5125" s="42"/>
      <c r="P5125" s="42"/>
      <c r="Q5125" s="42"/>
      <c r="R5125" s="191"/>
      <c r="S5125" s="192"/>
      <c r="T5125" s="211"/>
    </row>
    <row r="5126" spans="1:20" ht="16" customHeight="1" outlineLevel="1" x14ac:dyDescent="0.2">
      <c r="A5126" s="184"/>
      <c r="B5126" s="185"/>
      <c r="C5126" s="233"/>
      <c r="D5126" s="63" t="s">
        <v>20</v>
      </c>
      <c r="E5126" s="75">
        <f>SUM(E5123:E5124)</f>
        <v>118.3</v>
      </c>
      <c r="F5126" s="42"/>
      <c r="G5126" s="74"/>
      <c r="H5126" s="73">
        <f t="shared" si="480"/>
        <v>0</v>
      </c>
      <c r="I5126" s="68"/>
      <c r="J5126" s="68"/>
      <c r="K5126" s="68"/>
      <c r="L5126" s="68"/>
      <c r="M5126" s="68"/>
      <c r="N5126" s="68"/>
      <c r="O5126" s="42"/>
      <c r="P5126" s="42"/>
      <c r="Q5126" s="42"/>
      <c r="R5126" s="191"/>
      <c r="S5126" s="192"/>
      <c r="T5126" s="211"/>
    </row>
    <row r="5127" spans="1:20" ht="16" customHeight="1" outlineLevel="1" x14ac:dyDescent="0.2">
      <c r="A5127" s="184"/>
      <c r="B5127" s="185"/>
      <c r="C5127" s="233"/>
      <c r="D5127" s="63" t="s">
        <v>21</v>
      </c>
      <c r="E5127" s="72">
        <f>SUM(E5129/E5126)</f>
        <v>4.1842772612003385</v>
      </c>
      <c r="F5127" s="42"/>
      <c r="G5127" s="71" t="s">
        <v>11</v>
      </c>
      <c r="H5127" s="69">
        <f>H5119</f>
        <v>50</v>
      </c>
      <c r="I5127" s="68"/>
      <c r="J5127" s="68"/>
      <c r="K5127" s="68"/>
      <c r="L5127" s="68"/>
      <c r="M5127" s="68"/>
      <c r="N5127" s="68"/>
      <c r="O5127" s="42"/>
      <c r="P5127" s="42"/>
      <c r="Q5127" s="42"/>
      <c r="R5127" s="191"/>
      <c r="S5127" s="192"/>
      <c r="T5127" s="211"/>
    </row>
    <row r="5128" spans="1:20" ht="17" outlineLevel="1" thickBot="1" x14ac:dyDescent="0.25">
      <c r="A5128" s="184"/>
      <c r="B5128" s="185"/>
      <c r="C5128" s="233"/>
      <c r="D5128" s="193"/>
      <c r="E5128" s="194"/>
      <c r="F5128" s="42"/>
      <c r="G5128" s="70" t="s">
        <v>22</v>
      </c>
      <c r="H5128" s="69">
        <v>0</v>
      </c>
      <c r="I5128" s="68"/>
      <c r="J5128" s="68"/>
      <c r="K5128" s="68"/>
      <c r="L5128" s="68"/>
      <c r="M5128" s="68"/>
      <c r="N5128" s="68"/>
      <c r="O5128" s="42"/>
      <c r="P5128" s="42"/>
      <c r="Q5128" s="42"/>
      <c r="R5128" s="191"/>
      <c r="S5128" s="192"/>
      <c r="T5128" s="211"/>
    </row>
    <row r="5129" spans="1:20" ht="16" customHeight="1" outlineLevel="1" thickBot="1" x14ac:dyDescent="0.25">
      <c r="A5129" s="184"/>
      <c r="B5129" s="185"/>
      <c r="C5129" s="233"/>
      <c r="D5129" s="63" t="s">
        <v>23</v>
      </c>
      <c r="E5129" s="66">
        <v>495</v>
      </c>
      <c r="G5129" s="48"/>
      <c r="H5129" s="65">
        <f>SUM(H5127:H5128)</f>
        <v>50</v>
      </c>
      <c r="I5129" s="64">
        <f t="shared" ref="I5129:N5129" si="481">SUM(I5119:I5126)</f>
        <v>7</v>
      </c>
      <c r="J5129" s="64">
        <f t="shared" si="481"/>
        <v>12</v>
      </c>
      <c r="K5129" s="64">
        <f t="shared" si="481"/>
        <v>14</v>
      </c>
      <c r="L5129" s="64">
        <f t="shared" si="481"/>
        <v>9</v>
      </c>
      <c r="M5129" s="64">
        <f t="shared" si="481"/>
        <v>5</v>
      </c>
      <c r="N5129" s="64">
        <f t="shared" si="481"/>
        <v>3</v>
      </c>
      <c r="O5129" s="42"/>
      <c r="P5129" s="42"/>
      <c r="Q5129" s="42"/>
      <c r="R5129" s="191"/>
      <c r="S5129" s="192"/>
      <c r="T5129" s="211"/>
    </row>
    <row r="5130" spans="1:20" ht="17" customHeight="1" outlineLevel="1" thickBot="1" x14ac:dyDescent="0.25">
      <c r="A5130" s="184"/>
      <c r="B5130" s="185"/>
      <c r="C5130" s="233"/>
      <c r="D5130" s="63" t="s">
        <v>24</v>
      </c>
      <c r="E5130" s="62">
        <f>SUM(E5129/2.5)</f>
        <v>198</v>
      </c>
      <c r="F5130" s="42"/>
      <c r="G5130" s="61"/>
      <c r="H5130" s="60" t="s">
        <v>14</v>
      </c>
      <c r="I5130" s="59">
        <v>48</v>
      </c>
      <c r="J5130" s="58">
        <v>50</v>
      </c>
      <c r="K5130" s="58">
        <v>52</v>
      </c>
      <c r="L5130" s="58">
        <v>54</v>
      </c>
      <c r="M5130" s="58">
        <v>56</v>
      </c>
      <c r="N5130" s="58">
        <v>58</v>
      </c>
      <c r="O5130" s="42"/>
      <c r="P5130" s="42"/>
      <c r="Q5130" s="42"/>
      <c r="R5130" s="191"/>
      <c r="S5130" s="192"/>
      <c r="T5130" s="211"/>
    </row>
    <row r="5131" spans="1:20" ht="17" outlineLevel="1" thickBot="1" x14ac:dyDescent="0.25">
      <c r="A5131" s="186"/>
      <c r="B5131" s="187"/>
      <c r="C5131" s="234"/>
      <c r="D5131" s="56" t="s">
        <v>25</v>
      </c>
      <c r="E5131" s="55">
        <f>SUM(E5129/2.2)</f>
        <v>224.99999999999997</v>
      </c>
      <c r="F5131" s="42"/>
      <c r="G5131" s="42"/>
      <c r="H5131" s="42"/>
      <c r="I5131" s="42"/>
      <c r="J5131" s="42"/>
      <c r="K5131" s="42"/>
      <c r="L5131" s="42"/>
      <c r="M5131" s="42"/>
      <c r="N5131" s="42"/>
      <c r="O5131" s="42"/>
      <c r="P5131" s="42"/>
      <c r="Q5131" s="42"/>
      <c r="R5131" s="198"/>
      <c r="S5131" s="199"/>
      <c r="T5131" s="211"/>
    </row>
    <row r="5132" spans="1:20" ht="17" outlineLevel="1" thickBot="1" x14ac:dyDescent="0.25">
      <c r="A5132" s="54" t="s">
        <v>26</v>
      </c>
      <c r="B5132" s="53"/>
      <c r="C5132" s="42"/>
      <c r="D5132" s="48"/>
      <c r="E5132" s="52"/>
      <c r="F5132" s="42"/>
      <c r="S5132" s="28"/>
      <c r="T5132" s="211"/>
    </row>
    <row r="5133" spans="1:20" outlineLevel="1" x14ac:dyDescent="0.2">
      <c r="A5133" s="51" t="s">
        <v>27</v>
      </c>
      <c r="B5133" s="50"/>
      <c r="C5133" s="42"/>
      <c r="D5133" s="48"/>
      <c r="E5133" s="42"/>
      <c r="F5133" s="42"/>
      <c r="R5133" s="42"/>
      <c r="S5133" s="47"/>
      <c r="T5133" s="211"/>
    </row>
    <row r="5134" spans="1:20" outlineLevel="1" x14ac:dyDescent="0.2">
      <c r="A5134" s="49"/>
      <c r="B5134" s="42"/>
      <c r="C5134" s="42"/>
      <c r="D5134" s="48"/>
      <c r="E5134" s="42"/>
      <c r="F5134" s="42"/>
      <c r="G5134" s="42"/>
      <c r="H5134" s="42"/>
      <c r="I5134" s="42"/>
      <c r="J5134" s="42"/>
      <c r="K5134" s="42"/>
      <c r="L5134" s="42"/>
      <c r="M5134" s="42"/>
      <c r="N5134" s="42"/>
      <c r="O5134" s="42"/>
      <c r="P5134" s="42"/>
      <c r="Q5134" s="42"/>
      <c r="R5134" s="42"/>
      <c r="S5134" s="47"/>
      <c r="T5134" s="211"/>
    </row>
    <row r="5135" spans="1:20" ht="17" outlineLevel="1" thickBot="1" x14ac:dyDescent="0.25">
      <c r="A5135" s="49" t="s">
        <v>28</v>
      </c>
      <c r="B5135" s="42"/>
      <c r="C5135" s="42"/>
      <c r="D5135" s="48"/>
      <c r="E5135" s="42"/>
      <c r="F5135" s="42"/>
      <c r="G5135" s="42"/>
      <c r="H5135" s="42"/>
      <c r="I5135" s="42"/>
      <c r="J5135" s="42"/>
      <c r="K5135" s="42"/>
      <c r="L5135" s="42"/>
      <c r="M5135" s="42"/>
      <c r="N5135" s="42"/>
      <c r="O5135" s="42"/>
      <c r="P5135" s="42"/>
      <c r="Q5135" s="42"/>
      <c r="R5135" s="42"/>
      <c r="S5135" s="47"/>
      <c r="T5135" s="211"/>
    </row>
    <row r="5136" spans="1:20" outlineLevel="1" x14ac:dyDescent="0.2">
      <c r="A5136" s="46" t="s">
        <v>29</v>
      </c>
      <c r="B5136" s="45" t="s">
        <v>30</v>
      </c>
      <c r="C5136" s="44" t="s">
        <v>31</v>
      </c>
      <c r="D5136" s="44" t="s">
        <v>32</v>
      </c>
      <c r="E5136" s="44" t="s">
        <v>33</v>
      </c>
      <c r="F5136" s="44" t="s">
        <v>34</v>
      </c>
      <c r="G5136" s="44" t="s">
        <v>35</v>
      </c>
      <c r="H5136" s="43" t="s">
        <v>36</v>
      </c>
      <c r="I5136" s="200" t="s">
        <v>37</v>
      </c>
      <c r="J5136" s="201"/>
      <c r="K5136" s="202"/>
      <c r="L5136" s="202"/>
      <c r="M5136" s="202"/>
      <c r="N5136" s="202"/>
      <c r="O5136" s="202"/>
      <c r="P5136" s="42"/>
      <c r="Q5136" s="42"/>
      <c r="R5136" s="42"/>
      <c r="S5136" s="28"/>
      <c r="T5136" s="211"/>
    </row>
    <row r="5137" spans="1:20" ht="17" outlineLevel="1" x14ac:dyDescent="0.2">
      <c r="A5137" s="38" t="s">
        <v>54</v>
      </c>
      <c r="B5137" s="37" t="s">
        <v>246</v>
      </c>
      <c r="C5137" s="36" t="s">
        <v>498</v>
      </c>
      <c r="D5137" s="35">
        <v>1.6</v>
      </c>
      <c r="E5137" s="41">
        <f>D5137*H5129</f>
        <v>80</v>
      </c>
      <c r="F5137" s="33" cm="1">
        <f t="array" ref="F5137">IFERROR(_xlfn.XLOOKUP(1,(TabFournisseurs[TYPE]=A5137)*(TabFournisseurs[SUPPLIER2]=B5137)*(TabFournisseurs[REF PRODUCT]=C5137),TabFournisseurs[Cost / per m]),0)</f>
        <v>13</v>
      </c>
      <c r="G5137" s="96">
        <f>F5137*D5137</f>
        <v>20.8</v>
      </c>
      <c r="H5137" s="40">
        <f>G5137*H5129</f>
        <v>1040</v>
      </c>
      <c r="I5137" s="203"/>
      <c r="J5137" s="201"/>
      <c r="K5137" s="156"/>
      <c r="L5137" s="156"/>
      <c r="M5137" s="156"/>
      <c r="N5137" s="156"/>
      <c r="O5137" s="156"/>
      <c r="P5137" s="156"/>
      <c r="Q5137" s="156"/>
      <c r="R5137" s="156"/>
      <c r="S5137" s="157"/>
      <c r="T5137" s="211"/>
    </row>
    <row r="5138" spans="1:20" outlineLevel="1" x14ac:dyDescent="0.2">
      <c r="A5138" s="38"/>
      <c r="B5138" s="37"/>
      <c r="C5138" s="36"/>
      <c r="D5138" s="35"/>
      <c r="E5138" s="34">
        <f>D5138*H5129</f>
        <v>0</v>
      </c>
      <c r="F5138" s="33" cm="1">
        <f t="array" ref="F5138">IFERROR(_xlfn.XLOOKUP(1,(TabFournisseurs[TYPE]=A5138)*(TabFournisseurs[SUPPLIER2]=B5138)*(TabFournisseurs[REF PRODUCT]=C5138),TabFournisseurs[Cost / per m]),0)</f>
        <v>0</v>
      </c>
      <c r="G5138" s="32">
        <f t="shared" ref="G5138:G5149" si="482">F5138*D5138</f>
        <v>0</v>
      </c>
      <c r="H5138" s="31">
        <f>G5138*H5129</f>
        <v>0</v>
      </c>
      <c r="I5138" s="39"/>
      <c r="J5138" s="39"/>
      <c r="K5138" s="156"/>
      <c r="L5138" s="156"/>
      <c r="M5138" s="156"/>
      <c r="N5138" s="156"/>
      <c r="O5138" s="156"/>
      <c r="P5138" s="156"/>
      <c r="Q5138" s="156"/>
      <c r="R5138" s="156"/>
      <c r="S5138" s="157"/>
      <c r="T5138" s="211"/>
    </row>
    <row r="5139" spans="1:20" outlineLevel="1" x14ac:dyDescent="0.2">
      <c r="A5139" s="38"/>
      <c r="B5139" s="37"/>
      <c r="C5139" s="36"/>
      <c r="D5139" s="35"/>
      <c r="E5139" s="34">
        <f>D5139*H5129</f>
        <v>0</v>
      </c>
      <c r="F5139" s="33" cm="1">
        <f t="array" ref="F5139">IFERROR(_xlfn.XLOOKUP(1,(TabFournisseurs[TYPE]=A5139)*(TabFournisseurs[SUPPLIER2]=B5139)*(TabFournisseurs[REF PRODUCT]=C5139),TabFournisseurs[Cost / per m]),0)</f>
        <v>0</v>
      </c>
      <c r="G5139" s="32">
        <f t="shared" si="482"/>
        <v>0</v>
      </c>
      <c r="H5139" s="31">
        <f>G5139*H5129</f>
        <v>0</v>
      </c>
      <c r="I5139" s="39"/>
      <c r="J5139" s="39"/>
      <c r="K5139" s="156"/>
      <c r="L5139" s="156"/>
      <c r="M5139" s="156"/>
      <c r="N5139" s="156"/>
      <c r="O5139" s="156"/>
      <c r="P5139" s="156"/>
      <c r="Q5139" s="156"/>
      <c r="R5139" s="156"/>
      <c r="S5139" s="157"/>
      <c r="T5139" s="211"/>
    </row>
    <row r="5140" spans="1:20" outlineLevel="1" x14ac:dyDescent="0.2">
      <c r="A5140" s="38"/>
      <c r="B5140" s="37"/>
      <c r="C5140" s="36"/>
      <c r="D5140" s="35"/>
      <c r="E5140" s="34">
        <f>D5140*H5129</f>
        <v>0</v>
      </c>
      <c r="F5140" s="33" cm="1">
        <f t="array" ref="F5140">IFERROR(_xlfn.XLOOKUP(1,(TabFournisseurs[TYPE]=A5140)*(TabFournisseurs[SUPPLIER2]=B5140)*(TabFournisseurs[REF PRODUCT]=C5140),TabFournisseurs[Cost / per m]),0)</f>
        <v>0</v>
      </c>
      <c r="G5140" s="32">
        <f t="shared" si="482"/>
        <v>0</v>
      </c>
      <c r="H5140" s="31">
        <f>G5140*H5129</f>
        <v>0</v>
      </c>
      <c r="I5140" s="30"/>
      <c r="J5140" s="30"/>
      <c r="K5140" s="156"/>
      <c r="L5140" s="156"/>
      <c r="M5140" s="156"/>
      <c r="N5140" s="156"/>
      <c r="O5140" s="156"/>
      <c r="P5140" s="156"/>
      <c r="Q5140" s="156"/>
      <c r="R5140" s="156"/>
      <c r="S5140" s="157"/>
      <c r="T5140" s="211"/>
    </row>
    <row r="5141" spans="1:20" outlineLevel="1" x14ac:dyDescent="0.2">
      <c r="A5141" s="38"/>
      <c r="B5141" s="37"/>
      <c r="C5141" s="36"/>
      <c r="D5141" s="35"/>
      <c r="E5141" s="34">
        <f>D5141*H5129</f>
        <v>0</v>
      </c>
      <c r="F5141" s="33" cm="1">
        <f t="array" ref="F5141">IFERROR(_xlfn.XLOOKUP(1,(TabFournisseurs[TYPE]=A5141)*(TabFournisseurs[SUPPLIER2]=B5141)*(TabFournisseurs[REF PRODUCT]=C5141),TabFournisseurs[Cost / per m]),0)</f>
        <v>0</v>
      </c>
      <c r="G5141" s="32">
        <f t="shared" si="482"/>
        <v>0</v>
      </c>
      <c r="H5141" s="31">
        <f>G5141*H5129</f>
        <v>0</v>
      </c>
      <c r="I5141" s="30"/>
      <c r="J5141" s="30"/>
      <c r="K5141" s="29"/>
      <c r="L5141" s="29"/>
      <c r="M5141" s="29"/>
      <c r="N5141" s="29"/>
      <c r="O5141" s="29"/>
      <c r="P5141" s="29"/>
      <c r="Q5141" s="29"/>
      <c r="R5141" s="29"/>
      <c r="S5141" s="28"/>
      <c r="T5141" s="211"/>
    </row>
    <row r="5142" spans="1:20" outlineLevel="1" x14ac:dyDescent="0.2">
      <c r="A5142" s="38"/>
      <c r="B5142" s="37"/>
      <c r="C5142" s="36"/>
      <c r="D5142" s="35"/>
      <c r="E5142" s="34">
        <f>D5142*H5129</f>
        <v>0</v>
      </c>
      <c r="F5142" s="33" cm="1">
        <f t="array" ref="F5142">IFERROR(_xlfn.XLOOKUP(1,(TabFournisseurs[TYPE]=A5142)*(TabFournisseurs[SUPPLIER2]=B5142)*(TabFournisseurs[REF PRODUCT]=C5142),TabFournisseurs[Cost / per m]),0)</f>
        <v>0</v>
      </c>
      <c r="G5142" s="32">
        <f t="shared" si="482"/>
        <v>0</v>
      </c>
      <c r="H5142" s="31">
        <f>G5142*H5129</f>
        <v>0</v>
      </c>
      <c r="I5142" s="158"/>
      <c r="J5142" s="159"/>
      <c r="K5142" s="29"/>
      <c r="L5142" s="29"/>
      <c r="M5142" s="29"/>
      <c r="N5142" s="29"/>
      <c r="O5142" s="29"/>
      <c r="P5142" s="29"/>
      <c r="Q5142" s="29"/>
      <c r="R5142" s="29"/>
      <c r="S5142" s="28"/>
      <c r="T5142" s="211"/>
    </row>
    <row r="5143" spans="1:20" outlineLevel="1" x14ac:dyDescent="0.2">
      <c r="A5143" s="38"/>
      <c r="B5143" s="37"/>
      <c r="C5143" s="36"/>
      <c r="D5143" s="35"/>
      <c r="E5143" s="34">
        <f>D5143*H5129</f>
        <v>0</v>
      </c>
      <c r="F5143" s="33" cm="1">
        <f t="array" ref="F5143">IFERROR(_xlfn.XLOOKUP(1,(TabFournisseurs[TYPE]=A5143)*(TabFournisseurs[SUPPLIER2]=B5143)*(TabFournisseurs[REF PRODUCT]=C5143),TabFournisseurs[Cost / per m]),0)</f>
        <v>0</v>
      </c>
      <c r="G5143" s="32">
        <f t="shared" si="482"/>
        <v>0</v>
      </c>
      <c r="H5143" s="31">
        <f>G5143*H5129</f>
        <v>0</v>
      </c>
      <c r="I5143" s="30"/>
      <c r="J5143" s="30"/>
      <c r="K5143" s="29"/>
      <c r="L5143" s="29"/>
      <c r="M5143" s="29"/>
      <c r="N5143" s="29"/>
      <c r="O5143" s="29"/>
      <c r="P5143" s="29"/>
      <c r="Q5143" s="29"/>
      <c r="R5143" s="29"/>
      <c r="S5143" s="28"/>
      <c r="T5143" s="211"/>
    </row>
    <row r="5144" spans="1:20" outlineLevel="1" x14ac:dyDescent="0.2">
      <c r="A5144" s="38"/>
      <c r="B5144" s="37"/>
      <c r="C5144" s="36"/>
      <c r="D5144" s="35"/>
      <c r="E5144" s="34">
        <f>D5144*H5129</f>
        <v>0</v>
      </c>
      <c r="F5144" s="33" cm="1">
        <f t="array" ref="F5144">IFERROR(_xlfn.XLOOKUP(1,(TabFournisseurs[TYPE]=A5144)*(TabFournisseurs[SUPPLIER2]=B5144)*(TabFournisseurs[REF PRODUCT]=C5144),TabFournisseurs[Cost / per m]),0)</f>
        <v>0</v>
      </c>
      <c r="G5144" s="32">
        <f t="shared" si="482"/>
        <v>0</v>
      </c>
      <c r="H5144" s="31">
        <f>G5144*H5129</f>
        <v>0</v>
      </c>
      <c r="I5144" s="30"/>
      <c r="J5144" s="30"/>
      <c r="K5144" s="29"/>
      <c r="L5144" s="29"/>
      <c r="M5144" s="29"/>
      <c r="N5144" s="29"/>
      <c r="O5144" s="29"/>
      <c r="P5144" s="29"/>
      <c r="Q5144" s="29"/>
      <c r="R5144" s="29"/>
      <c r="S5144" s="28"/>
      <c r="T5144" s="211"/>
    </row>
    <row r="5145" spans="1:20" outlineLevel="1" x14ac:dyDescent="0.2">
      <c r="A5145" s="38"/>
      <c r="B5145" s="37"/>
      <c r="C5145" s="36"/>
      <c r="D5145" s="35"/>
      <c r="E5145" s="34">
        <f>D5145*H5129</f>
        <v>0</v>
      </c>
      <c r="F5145" s="33" cm="1">
        <f t="array" ref="F5145">IFERROR(_xlfn.XLOOKUP(1,(TabFournisseurs[TYPE]=A5145)*(TabFournisseurs[SUPPLIER2]=B5145)*(TabFournisseurs[REF PRODUCT]=C5145),TabFournisseurs[Cost / per m]),0)</f>
        <v>0</v>
      </c>
      <c r="G5145" s="32">
        <f t="shared" si="482"/>
        <v>0</v>
      </c>
      <c r="H5145" s="31">
        <f>G5145*H5129</f>
        <v>0</v>
      </c>
      <c r="I5145" s="30"/>
      <c r="J5145" s="30"/>
      <c r="K5145" s="29"/>
      <c r="L5145" s="29"/>
      <c r="M5145" s="29"/>
      <c r="N5145" s="29"/>
      <c r="O5145" s="29"/>
      <c r="P5145" s="29"/>
      <c r="Q5145" s="29"/>
      <c r="R5145" s="29"/>
      <c r="S5145" s="28"/>
      <c r="T5145" s="211"/>
    </row>
    <row r="5146" spans="1:20" outlineLevel="1" x14ac:dyDescent="0.2">
      <c r="A5146" s="38"/>
      <c r="B5146" s="37"/>
      <c r="C5146" s="36"/>
      <c r="D5146" s="35"/>
      <c r="E5146" s="34">
        <f>D5146*H5129</f>
        <v>0</v>
      </c>
      <c r="F5146" s="33" cm="1">
        <f t="array" ref="F5146">IFERROR(_xlfn.XLOOKUP(1,(TabFournisseurs[TYPE]=A5146)*(TabFournisseurs[SUPPLIER2]=B5146)*(TabFournisseurs[REF PRODUCT]=C5146),TabFournisseurs[Cost / per m]),0)</f>
        <v>0</v>
      </c>
      <c r="G5146" s="32">
        <f t="shared" si="482"/>
        <v>0</v>
      </c>
      <c r="H5146" s="31">
        <f>G5146*H5129</f>
        <v>0</v>
      </c>
      <c r="I5146" s="30"/>
      <c r="J5146" s="30"/>
      <c r="K5146" s="29"/>
      <c r="L5146" s="29"/>
      <c r="M5146" s="29"/>
      <c r="N5146" s="29"/>
      <c r="O5146" s="29"/>
      <c r="P5146" s="29"/>
      <c r="Q5146" s="29"/>
      <c r="R5146" s="29"/>
      <c r="S5146" s="28"/>
      <c r="T5146" s="211"/>
    </row>
    <row r="5147" spans="1:20" outlineLevel="1" x14ac:dyDescent="0.2">
      <c r="A5147" s="38"/>
      <c r="B5147" s="37"/>
      <c r="C5147" s="36"/>
      <c r="D5147" s="35"/>
      <c r="E5147" s="34">
        <f>D5147*H5129</f>
        <v>0</v>
      </c>
      <c r="F5147" s="33" cm="1">
        <f t="array" ref="F5147">IFERROR(_xlfn.XLOOKUP(1,(TabFournisseurs[TYPE]=A5147)*(TabFournisseurs[SUPPLIER2]=B5147)*(TabFournisseurs[REF PRODUCT]=C5147),TabFournisseurs[Cost / per m]),0)</f>
        <v>0</v>
      </c>
      <c r="G5147" s="32">
        <f t="shared" si="482"/>
        <v>0</v>
      </c>
      <c r="H5147" s="31">
        <f>G5147*H5129</f>
        <v>0</v>
      </c>
      <c r="I5147" s="30"/>
      <c r="J5147" s="30"/>
      <c r="K5147" s="29"/>
      <c r="L5147" s="29"/>
      <c r="M5147" s="29"/>
      <c r="N5147" s="29"/>
      <c r="O5147" s="29"/>
      <c r="P5147" s="29"/>
      <c r="Q5147" s="29"/>
      <c r="R5147" s="29"/>
      <c r="S5147" s="28"/>
      <c r="T5147" s="211"/>
    </row>
    <row r="5148" spans="1:20" outlineLevel="1" x14ac:dyDescent="0.2">
      <c r="A5148" s="38"/>
      <c r="B5148" s="37"/>
      <c r="C5148" s="36"/>
      <c r="D5148" s="35">
        <v>1</v>
      </c>
      <c r="E5148" s="34">
        <f>D5148*H5129</f>
        <v>50</v>
      </c>
      <c r="F5148" s="33">
        <v>15</v>
      </c>
      <c r="G5148" s="32">
        <f t="shared" si="482"/>
        <v>15</v>
      </c>
      <c r="H5148" s="31">
        <f>G5148*H5129</f>
        <v>750</v>
      </c>
      <c r="I5148" s="30"/>
      <c r="J5148" s="30"/>
      <c r="K5148" s="29"/>
      <c r="L5148" s="29"/>
      <c r="M5148" s="29"/>
      <c r="N5148" s="29"/>
      <c r="O5148" s="29"/>
      <c r="P5148" s="29"/>
      <c r="Q5148" s="29"/>
      <c r="R5148" s="29"/>
      <c r="S5148" s="28"/>
      <c r="T5148" s="211"/>
    </row>
    <row r="5149" spans="1:20" outlineLevel="1" x14ac:dyDescent="0.2">
      <c r="A5149" s="38"/>
      <c r="B5149" s="37"/>
      <c r="C5149" s="36"/>
      <c r="D5149" s="35"/>
      <c r="E5149" s="34"/>
      <c r="F5149" s="33"/>
      <c r="G5149" s="32">
        <f t="shared" si="482"/>
        <v>0</v>
      </c>
      <c r="H5149" s="31">
        <f>G5149*H5129</f>
        <v>0</v>
      </c>
      <c r="I5149" s="30"/>
      <c r="J5149" s="30"/>
      <c r="K5149" s="29"/>
      <c r="L5149" s="29"/>
      <c r="M5149" s="29"/>
      <c r="N5149" s="29"/>
      <c r="O5149" s="29"/>
      <c r="P5149" s="29"/>
      <c r="Q5149" s="29"/>
      <c r="R5149" s="29"/>
      <c r="S5149" s="28"/>
      <c r="T5149" s="211"/>
    </row>
    <row r="5150" spans="1:20" ht="17" outlineLevel="1" x14ac:dyDescent="0.2">
      <c r="A5150" s="38" t="s">
        <v>38</v>
      </c>
      <c r="B5150" s="37" t="s">
        <v>40</v>
      </c>
      <c r="C5150" s="36" t="s">
        <v>41</v>
      </c>
      <c r="D5150" s="35">
        <v>1</v>
      </c>
      <c r="E5150" s="34">
        <f>D5150*H5129</f>
        <v>50</v>
      </c>
      <c r="F5150" s="33" cm="1">
        <f t="array" ref="F5150">IFERROR(_xlfn.XLOOKUP(1,(TabFournisseurs[TYPE]=A5150)*(TabFournisseurs[SUPPLIER2]=B5150)*(TabFournisseurs[REF PRODUCT]=C5150),TabFournisseurs[Cost / per m]),0)</f>
        <v>2</v>
      </c>
      <c r="G5150" s="32">
        <f t="shared" ref="G5150:G5151" si="483">F5150*D5150</f>
        <v>2</v>
      </c>
      <c r="H5150" s="31">
        <f>G5150*H5129</f>
        <v>100</v>
      </c>
      <c r="I5150" s="30"/>
      <c r="J5150" s="30"/>
      <c r="K5150" s="29"/>
      <c r="L5150" s="29"/>
      <c r="M5150" s="29"/>
      <c r="N5150" s="29"/>
      <c r="O5150" s="29"/>
      <c r="P5150" s="29"/>
      <c r="Q5150" s="29"/>
      <c r="R5150" s="29"/>
      <c r="S5150" s="28"/>
      <c r="T5150" s="211"/>
    </row>
    <row r="5151" spans="1:20" ht="18" outlineLevel="1" thickBot="1" x14ac:dyDescent="0.25">
      <c r="A5151" s="27" t="s">
        <v>38</v>
      </c>
      <c r="B5151" s="26" t="s">
        <v>42</v>
      </c>
      <c r="C5151" s="25" t="s">
        <v>43</v>
      </c>
      <c r="D5151" s="24">
        <v>1</v>
      </c>
      <c r="E5151" s="23">
        <f>D5151*H5129</f>
        <v>50</v>
      </c>
      <c r="F5151" s="22" cm="1">
        <f t="array" ref="F5151">IFERROR(_xlfn.XLOOKUP(1,(TabFournisseurs[TYPE]=A5151)*(TabFournisseurs[SUPPLIER2]=B5151)*(TabFournisseurs[REF PRODUCT]=C5151),TabFournisseurs[Cost / per m]),0)</f>
        <v>0.5</v>
      </c>
      <c r="G5151" s="21">
        <f t="shared" si="483"/>
        <v>0.5</v>
      </c>
      <c r="H5151" s="20">
        <f>G5151*H5129</f>
        <v>25</v>
      </c>
      <c r="I5151" s="19"/>
      <c r="J5151" s="19"/>
      <c r="K5151" s="18"/>
      <c r="L5151" s="18"/>
      <c r="M5151" s="18"/>
      <c r="N5151" s="18"/>
      <c r="O5151" s="18"/>
      <c r="P5151" s="18"/>
      <c r="Q5151" s="18"/>
      <c r="R5151" s="18"/>
      <c r="S5151" s="17"/>
      <c r="T5151" s="211"/>
    </row>
    <row r="5152" spans="1:20" ht="17" thickBot="1" x14ac:dyDescent="0.25">
      <c r="A5152" s="95"/>
      <c r="B5152" s="95"/>
      <c r="C5152" s="95"/>
      <c r="D5152" s="95"/>
      <c r="E5152" s="95"/>
      <c r="F5152" s="95"/>
      <c r="G5152" s="95"/>
      <c r="H5152" s="95"/>
      <c r="I5152" s="95"/>
      <c r="J5152" s="95"/>
      <c r="K5152" s="95"/>
      <c r="L5152" s="95"/>
      <c r="M5152" s="95"/>
      <c r="N5152" s="95"/>
      <c r="O5152" s="95"/>
      <c r="P5152" s="95"/>
      <c r="Q5152" s="95"/>
      <c r="R5152" s="95"/>
      <c r="S5152" s="95"/>
      <c r="T5152" s="95"/>
    </row>
    <row r="5153" spans="1:20" ht="23" customHeight="1" x14ac:dyDescent="0.2">
      <c r="A5153" s="160" t="s">
        <v>493</v>
      </c>
      <c r="B5153" s="161"/>
      <c r="C5153" s="161"/>
      <c r="D5153" s="161"/>
      <c r="E5153" s="161"/>
      <c r="F5153" s="161"/>
      <c r="G5153" s="162"/>
      <c r="H5153" s="166" t="s">
        <v>45</v>
      </c>
      <c r="I5153" s="167"/>
      <c r="J5153" s="167"/>
      <c r="K5153" s="167"/>
      <c r="L5153" s="167"/>
      <c r="M5153" s="168"/>
      <c r="N5153" s="169" t="s">
        <v>1</v>
      </c>
      <c r="O5153" s="169"/>
      <c r="P5153" s="169"/>
      <c r="Q5153" s="169"/>
      <c r="R5153" s="171"/>
      <c r="S5153" s="173" t="s">
        <v>2</v>
      </c>
      <c r="T5153" s="210"/>
    </row>
    <row r="5154" spans="1:20" ht="23" customHeight="1" thickBot="1" x14ac:dyDescent="0.25">
      <c r="A5154" s="163"/>
      <c r="B5154" s="164"/>
      <c r="C5154" s="164"/>
      <c r="D5154" s="164"/>
      <c r="E5154" s="164"/>
      <c r="F5154" s="164"/>
      <c r="G5154" s="165"/>
      <c r="H5154" s="177"/>
      <c r="I5154" s="178"/>
      <c r="J5154" s="178"/>
      <c r="K5154" s="178"/>
      <c r="L5154" s="178"/>
      <c r="M5154" s="179"/>
      <c r="N5154" s="170"/>
      <c r="O5154" s="170"/>
      <c r="P5154" s="170"/>
      <c r="Q5154" s="170"/>
      <c r="R5154" s="172"/>
      <c r="S5154" s="174"/>
      <c r="T5154" s="210"/>
    </row>
    <row r="5155" spans="1:20" outlineLevel="1" x14ac:dyDescent="0.2">
      <c r="A5155" s="180" t="s">
        <v>499</v>
      </c>
      <c r="B5155" s="181"/>
      <c r="C5155" s="94"/>
      <c r="D5155" s="94"/>
      <c r="E5155" s="94"/>
      <c r="F5155" s="94"/>
      <c r="G5155" s="94"/>
      <c r="H5155" s="94"/>
      <c r="I5155" s="94"/>
      <c r="J5155" s="94"/>
      <c r="K5155" s="94"/>
      <c r="L5155" s="94"/>
      <c r="M5155" s="94"/>
      <c r="N5155" s="94"/>
      <c r="O5155" s="94"/>
      <c r="P5155" s="94"/>
      <c r="Q5155" s="94"/>
      <c r="R5155" s="94"/>
      <c r="S5155" s="93" t="s">
        <v>85</v>
      </c>
      <c r="T5155" s="211"/>
    </row>
    <row r="5156" spans="1:20" ht="17" outlineLevel="1" thickBot="1" x14ac:dyDescent="0.25">
      <c r="A5156" s="92"/>
      <c r="B5156" s="42"/>
      <c r="C5156" s="42"/>
      <c r="D5156" s="42"/>
      <c r="E5156" s="42"/>
      <c r="F5156" s="42"/>
      <c r="G5156" s="42"/>
      <c r="H5156" s="42"/>
      <c r="I5156" s="42"/>
      <c r="J5156" s="42"/>
      <c r="K5156" s="42"/>
      <c r="L5156" s="42"/>
      <c r="M5156" s="42"/>
      <c r="N5156" s="42"/>
      <c r="O5156" s="42"/>
      <c r="P5156" s="42"/>
      <c r="Q5156" s="42"/>
      <c r="R5156" s="42"/>
      <c r="S5156" s="47"/>
      <c r="T5156" s="211"/>
    </row>
    <row r="5157" spans="1:20" ht="17" customHeight="1" outlineLevel="1" thickBot="1" x14ac:dyDescent="0.25">
      <c r="A5157" s="182" t="e" vm="82">
        <v>#VALUE!</v>
      </c>
      <c r="B5157" s="183"/>
      <c r="C5157" s="91" t="s">
        <v>6</v>
      </c>
      <c r="D5157" s="90" t="s">
        <v>7</v>
      </c>
      <c r="E5157" s="106" t="s">
        <v>500</v>
      </c>
      <c r="F5157" s="42"/>
      <c r="G5157" s="42"/>
      <c r="H5157" s="84" t="s">
        <v>8</v>
      </c>
      <c r="I5157" s="88"/>
      <c r="J5157" s="88"/>
      <c r="K5157" s="88"/>
      <c r="L5157" s="88"/>
      <c r="M5157" s="88"/>
      <c r="N5157" s="88"/>
      <c r="O5157" s="42"/>
      <c r="P5157" s="42"/>
      <c r="Q5157" s="42"/>
      <c r="S5157" s="87"/>
      <c r="T5157" s="211"/>
    </row>
    <row r="5158" spans="1:20" ht="16" customHeight="1" outlineLevel="1" x14ac:dyDescent="0.2">
      <c r="A5158" s="184"/>
      <c r="B5158" s="185"/>
      <c r="C5158" s="232" t="s">
        <v>495</v>
      </c>
      <c r="D5158" s="86" t="s">
        <v>9</v>
      </c>
      <c r="E5158" s="85" t="s">
        <v>86</v>
      </c>
      <c r="F5158" s="42"/>
      <c r="G5158" s="42"/>
      <c r="H5158" s="84" t="s">
        <v>10</v>
      </c>
      <c r="I5158" s="83"/>
      <c r="J5158" s="83"/>
      <c r="K5158" s="83"/>
      <c r="L5158" s="83"/>
      <c r="M5158" s="83"/>
      <c r="N5158" s="83"/>
      <c r="O5158" s="42"/>
      <c r="P5158" s="42"/>
      <c r="Q5158" s="42"/>
      <c r="R5158" s="191"/>
      <c r="S5158" s="192"/>
      <c r="T5158" s="211"/>
    </row>
    <row r="5159" spans="1:20" ht="16" customHeight="1" outlineLevel="1" x14ac:dyDescent="0.2">
      <c r="A5159" s="184"/>
      <c r="B5159" s="185"/>
      <c r="C5159" s="233"/>
      <c r="D5159" s="63" t="s">
        <v>11</v>
      </c>
      <c r="E5159" s="82" t="s">
        <v>496</v>
      </c>
      <c r="F5159" s="42"/>
      <c r="G5159" s="48"/>
      <c r="H5159" s="81"/>
      <c r="I5159" s="80"/>
      <c r="J5159" s="80"/>
      <c r="K5159" s="80"/>
      <c r="L5159" s="80"/>
      <c r="M5159" s="80"/>
      <c r="N5159" s="80"/>
      <c r="O5159" s="42"/>
      <c r="P5159" s="42"/>
      <c r="Q5159" s="42"/>
      <c r="R5159" s="191"/>
      <c r="S5159" s="192"/>
      <c r="T5159" s="211"/>
    </row>
    <row r="5160" spans="1:20" ht="16" customHeight="1" outlineLevel="1" thickBot="1" x14ac:dyDescent="0.25">
      <c r="A5160" s="184"/>
      <c r="B5160" s="185"/>
      <c r="C5160" s="233"/>
      <c r="D5160" s="63" t="s">
        <v>12</v>
      </c>
      <c r="E5160" s="130" t="s">
        <v>501</v>
      </c>
      <c r="F5160" s="42"/>
      <c r="G5160" s="48"/>
      <c r="H5160" s="81"/>
      <c r="I5160" s="80"/>
      <c r="J5160" s="80"/>
      <c r="K5160" s="80"/>
      <c r="L5160" s="80"/>
      <c r="M5160" s="80"/>
      <c r="N5160" s="80"/>
      <c r="O5160" s="42"/>
      <c r="P5160" s="42"/>
      <c r="Q5160" s="42"/>
      <c r="R5160" s="152"/>
      <c r="S5160" s="153"/>
      <c r="T5160" s="211"/>
    </row>
    <row r="5161" spans="1:20" ht="16" customHeight="1" outlineLevel="1" thickBot="1" x14ac:dyDescent="0.25">
      <c r="A5161" s="184"/>
      <c r="B5161" s="185"/>
      <c r="C5161" s="233"/>
      <c r="D5161" s="63" t="s">
        <v>13</v>
      </c>
      <c r="E5161" s="105" t="b">
        <v>0</v>
      </c>
      <c r="F5161" s="42"/>
      <c r="G5161" s="48"/>
      <c r="H5161" s="59" t="s">
        <v>14</v>
      </c>
      <c r="I5161" s="58" t="s">
        <v>314</v>
      </c>
      <c r="J5161" s="58" t="s">
        <v>315</v>
      </c>
      <c r="K5161" s="58" t="s">
        <v>316</v>
      </c>
      <c r="L5161" s="58" t="s">
        <v>317</v>
      </c>
      <c r="M5161" s="58" t="s">
        <v>318</v>
      </c>
      <c r="N5161" s="58" t="s">
        <v>319</v>
      </c>
      <c r="O5161" s="42"/>
      <c r="P5161" s="42"/>
      <c r="Q5161" s="42"/>
      <c r="S5161" s="79"/>
      <c r="T5161" s="211"/>
    </row>
    <row r="5162" spans="1:20" outlineLevel="1" x14ac:dyDescent="0.2">
      <c r="A5162" s="184"/>
      <c r="B5162" s="185"/>
      <c r="C5162" s="233"/>
      <c r="D5162" s="193"/>
      <c r="E5162" s="194"/>
      <c r="F5162" s="42"/>
      <c r="G5162" s="48"/>
      <c r="H5162" s="78">
        <f t="shared" ref="H5162:H5169" si="484">SUM(I5162:Q5162)</f>
        <v>50</v>
      </c>
      <c r="I5162" s="77">
        <v>7</v>
      </c>
      <c r="J5162" s="77">
        <v>12</v>
      </c>
      <c r="K5162" s="77">
        <v>14</v>
      </c>
      <c r="L5162" s="77">
        <v>9</v>
      </c>
      <c r="M5162" s="77">
        <v>5</v>
      </c>
      <c r="N5162" s="77">
        <v>3</v>
      </c>
      <c r="O5162" s="195" t="s">
        <v>452</v>
      </c>
      <c r="P5162" s="231"/>
      <c r="Q5162" s="231"/>
      <c r="R5162" s="231"/>
      <c r="S5162" s="196"/>
      <c r="T5162" s="211"/>
    </row>
    <row r="5163" spans="1:20" ht="16" customHeight="1" outlineLevel="1" x14ac:dyDescent="0.2">
      <c r="A5163" s="184"/>
      <c r="B5163" s="185"/>
      <c r="C5163" s="233"/>
      <c r="D5163" s="63" t="s">
        <v>16</v>
      </c>
      <c r="E5163" s="76" t="s">
        <v>472</v>
      </c>
      <c r="F5163" s="42"/>
      <c r="G5163" s="48"/>
      <c r="H5163" s="73">
        <f t="shared" si="484"/>
        <v>0</v>
      </c>
      <c r="I5163" s="68"/>
      <c r="J5163" s="68"/>
      <c r="K5163" s="68"/>
      <c r="L5163" s="68"/>
      <c r="M5163" s="68"/>
      <c r="N5163" s="68"/>
      <c r="O5163" s="42"/>
      <c r="P5163" s="42"/>
      <c r="Q5163" s="42"/>
      <c r="R5163" s="191"/>
      <c r="S5163" s="192"/>
      <c r="T5163" s="211"/>
    </row>
    <row r="5164" spans="1:20" ht="16" customHeight="1" outlineLevel="1" x14ac:dyDescent="0.2">
      <c r="A5164" s="184"/>
      <c r="B5164" s="185"/>
      <c r="C5164" s="233"/>
      <c r="D5164" s="63" t="s">
        <v>17</v>
      </c>
      <c r="E5164" s="75" t="s">
        <v>497</v>
      </c>
      <c r="F5164" s="42"/>
      <c r="G5164" s="42"/>
      <c r="H5164" s="73">
        <f t="shared" si="484"/>
        <v>0</v>
      </c>
      <c r="I5164" s="68"/>
      <c r="J5164" s="68"/>
      <c r="K5164" s="68"/>
      <c r="L5164" s="68"/>
      <c r="M5164" s="68"/>
      <c r="N5164" s="68"/>
      <c r="O5164" s="42"/>
      <c r="P5164" s="42"/>
      <c r="Q5164" s="42"/>
      <c r="R5164" s="191"/>
      <c r="S5164" s="192"/>
      <c r="T5164" s="211"/>
    </row>
    <row r="5165" spans="1:20" outlineLevel="1" x14ac:dyDescent="0.2">
      <c r="A5165" s="184"/>
      <c r="B5165" s="185"/>
      <c r="C5165" s="233"/>
      <c r="D5165" s="193"/>
      <c r="E5165" s="194"/>
      <c r="F5165" s="42"/>
      <c r="G5165" s="48"/>
      <c r="H5165" s="73">
        <f t="shared" si="484"/>
        <v>0</v>
      </c>
      <c r="I5165" s="68"/>
      <c r="J5165" s="68"/>
      <c r="K5165" s="68"/>
      <c r="L5165" s="68"/>
      <c r="M5165" s="68"/>
      <c r="N5165" s="68"/>
      <c r="O5165" s="42"/>
      <c r="P5165" s="42"/>
      <c r="Q5165" s="42"/>
      <c r="R5165" s="191"/>
      <c r="S5165" s="192"/>
      <c r="T5165" s="211"/>
    </row>
    <row r="5166" spans="1:20" ht="16" customHeight="1" outlineLevel="1" x14ac:dyDescent="0.2">
      <c r="A5166" s="184"/>
      <c r="B5166" s="185"/>
      <c r="C5166" s="233"/>
      <c r="D5166" s="63" t="s">
        <v>18</v>
      </c>
      <c r="E5166" s="76">
        <v>80</v>
      </c>
      <c r="F5166" s="42"/>
      <c r="G5166" s="48"/>
      <c r="H5166" s="73">
        <f t="shared" si="484"/>
        <v>0</v>
      </c>
      <c r="I5166" s="68"/>
      <c r="J5166" s="68"/>
      <c r="K5166" s="68"/>
      <c r="L5166" s="68"/>
      <c r="M5166" s="68"/>
      <c r="N5166" s="68"/>
      <c r="O5166" s="42"/>
      <c r="P5166" s="42"/>
      <c r="Q5166" s="42"/>
      <c r="R5166" s="191"/>
      <c r="S5166" s="192"/>
      <c r="T5166" s="211"/>
    </row>
    <row r="5167" spans="1:20" ht="16" customHeight="1" outlineLevel="1" x14ac:dyDescent="0.2">
      <c r="A5167" s="184"/>
      <c r="B5167" s="185"/>
      <c r="C5167" s="233"/>
      <c r="D5167" s="63" t="s">
        <v>19</v>
      </c>
      <c r="E5167" s="75">
        <f>SUM(G5180:G5194)</f>
        <v>40.900000000000006</v>
      </c>
      <c r="F5167" s="42"/>
      <c r="G5167" s="42"/>
      <c r="H5167" s="73">
        <f t="shared" si="484"/>
        <v>0</v>
      </c>
      <c r="I5167" s="68"/>
      <c r="J5167" s="68"/>
      <c r="K5167" s="68"/>
      <c r="L5167" s="68"/>
      <c r="M5167" s="68"/>
      <c r="N5167" s="68"/>
      <c r="O5167" s="42"/>
      <c r="P5167" s="42"/>
      <c r="Q5167" s="42"/>
      <c r="R5167" s="191"/>
      <c r="S5167" s="192"/>
      <c r="T5167" s="211"/>
    </row>
    <row r="5168" spans="1:20" outlineLevel="1" x14ac:dyDescent="0.2">
      <c r="A5168" s="184"/>
      <c r="B5168" s="185"/>
      <c r="C5168" s="233"/>
      <c r="D5168" s="193"/>
      <c r="E5168" s="194"/>
      <c r="F5168" s="42"/>
      <c r="G5168" s="48"/>
      <c r="H5168" s="73">
        <f t="shared" si="484"/>
        <v>0</v>
      </c>
      <c r="I5168" s="68"/>
      <c r="J5168" s="68"/>
      <c r="K5168" s="68"/>
      <c r="L5168" s="68"/>
      <c r="M5168" s="68"/>
      <c r="N5168" s="68"/>
      <c r="O5168" s="42"/>
      <c r="P5168" s="42"/>
      <c r="Q5168" s="42"/>
      <c r="R5168" s="191"/>
      <c r="S5168" s="192"/>
      <c r="T5168" s="211"/>
    </row>
    <row r="5169" spans="1:20" ht="16" customHeight="1" outlineLevel="1" x14ac:dyDescent="0.2">
      <c r="A5169" s="184"/>
      <c r="B5169" s="185"/>
      <c r="C5169" s="233"/>
      <c r="D5169" s="63" t="s">
        <v>20</v>
      </c>
      <c r="E5169" s="75">
        <f>SUM(E5166:E5167)</f>
        <v>120.9</v>
      </c>
      <c r="F5169" s="42"/>
      <c r="G5169" s="74"/>
      <c r="H5169" s="73">
        <f t="shared" si="484"/>
        <v>0</v>
      </c>
      <c r="I5169" s="68"/>
      <c r="J5169" s="68"/>
      <c r="K5169" s="68"/>
      <c r="L5169" s="68"/>
      <c r="M5169" s="68"/>
      <c r="N5169" s="68"/>
      <c r="O5169" s="42"/>
      <c r="P5169" s="42"/>
      <c r="Q5169" s="42"/>
      <c r="R5169" s="191"/>
      <c r="S5169" s="192"/>
      <c r="T5169" s="211"/>
    </row>
    <row r="5170" spans="1:20" ht="16" customHeight="1" outlineLevel="1" x14ac:dyDescent="0.2">
      <c r="A5170" s="184"/>
      <c r="B5170" s="185"/>
      <c r="C5170" s="233"/>
      <c r="D5170" s="63" t="s">
        <v>21</v>
      </c>
      <c r="E5170" s="72">
        <f>SUM(E5172/E5169)</f>
        <v>4.0942928039702231</v>
      </c>
      <c r="F5170" s="42"/>
      <c r="G5170" s="71" t="s">
        <v>11</v>
      </c>
      <c r="H5170" s="69">
        <f>H5162</f>
        <v>50</v>
      </c>
      <c r="I5170" s="68"/>
      <c r="J5170" s="68"/>
      <c r="K5170" s="68"/>
      <c r="L5170" s="68"/>
      <c r="M5170" s="68"/>
      <c r="N5170" s="68"/>
      <c r="O5170" s="42"/>
      <c r="P5170" s="42"/>
      <c r="Q5170" s="42"/>
      <c r="R5170" s="191"/>
      <c r="S5170" s="192"/>
      <c r="T5170" s="211"/>
    </row>
    <row r="5171" spans="1:20" ht="17" outlineLevel="1" thickBot="1" x14ac:dyDescent="0.25">
      <c r="A5171" s="184"/>
      <c r="B5171" s="185"/>
      <c r="C5171" s="233"/>
      <c r="D5171" s="193"/>
      <c r="E5171" s="194"/>
      <c r="F5171" s="42"/>
      <c r="G5171" s="70" t="s">
        <v>22</v>
      </c>
      <c r="H5171" s="69">
        <v>0</v>
      </c>
      <c r="I5171" s="68"/>
      <c r="J5171" s="68"/>
      <c r="K5171" s="68"/>
      <c r="L5171" s="68"/>
      <c r="M5171" s="68"/>
      <c r="N5171" s="68"/>
      <c r="O5171" s="42"/>
      <c r="P5171" s="42"/>
      <c r="Q5171" s="42"/>
      <c r="R5171" s="191"/>
      <c r="S5171" s="192"/>
      <c r="T5171" s="211"/>
    </row>
    <row r="5172" spans="1:20" ht="16" customHeight="1" outlineLevel="1" thickBot="1" x14ac:dyDescent="0.25">
      <c r="A5172" s="184"/>
      <c r="B5172" s="185"/>
      <c r="C5172" s="233"/>
      <c r="D5172" s="63" t="s">
        <v>23</v>
      </c>
      <c r="E5172" s="66">
        <v>495</v>
      </c>
      <c r="G5172" s="48"/>
      <c r="H5172" s="65">
        <f>SUM(H5170:H5171)</f>
        <v>50</v>
      </c>
      <c r="I5172" s="64">
        <f t="shared" ref="I5172:N5172" si="485">SUM(I5162:I5169)</f>
        <v>7</v>
      </c>
      <c r="J5172" s="64">
        <f t="shared" si="485"/>
        <v>12</v>
      </c>
      <c r="K5172" s="64">
        <f t="shared" si="485"/>
        <v>14</v>
      </c>
      <c r="L5172" s="64">
        <f t="shared" si="485"/>
        <v>9</v>
      </c>
      <c r="M5172" s="64">
        <f t="shared" si="485"/>
        <v>5</v>
      </c>
      <c r="N5172" s="64">
        <f t="shared" si="485"/>
        <v>3</v>
      </c>
      <c r="O5172" s="42"/>
      <c r="P5172" s="42"/>
      <c r="Q5172" s="42"/>
      <c r="R5172" s="191"/>
      <c r="S5172" s="192"/>
      <c r="T5172" s="211"/>
    </row>
    <row r="5173" spans="1:20" ht="17" customHeight="1" outlineLevel="1" thickBot="1" x14ac:dyDescent="0.25">
      <c r="A5173" s="184"/>
      <c r="B5173" s="185"/>
      <c r="C5173" s="233"/>
      <c r="D5173" s="63" t="s">
        <v>24</v>
      </c>
      <c r="E5173" s="62">
        <f>SUM(E5172/2.5)</f>
        <v>198</v>
      </c>
      <c r="F5173" s="42"/>
      <c r="G5173" s="61"/>
      <c r="H5173" s="60" t="s">
        <v>14</v>
      </c>
      <c r="I5173" s="59">
        <v>48</v>
      </c>
      <c r="J5173" s="58">
        <v>50</v>
      </c>
      <c r="K5173" s="58">
        <v>52</v>
      </c>
      <c r="L5173" s="58">
        <v>54</v>
      </c>
      <c r="M5173" s="58">
        <v>56</v>
      </c>
      <c r="N5173" s="58">
        <v>58</v>
      </c>
      <c r="O5173" s="42"/>
      <c r="P5173" s="42"/>
      <c r="Q5173" s="42"/>
      <c r="R5173" s="191"/>
      <c r="S5173" s="192"/>
      <c r="T5173" s="211"/>
    </row>
    <row r="5174" spans="1:20" ht="17" outlineLevel="1" thickBot="1" x14ac:dyDescent="0.25">
      <c r="A5174" s="186"/>
      <c r="B5174" s="187"/>
      <c r="C5174" s="234"/>
      <c r="D5174" s="56" t="s">
        <v>25</v>
      </c>
      <c r="E5174" s="55">
        <f>SUM(E5172/2.2)</f>
        <v>224.99999999999997</v>
      </c>
      <c r="F5174" s="42"/>
      <c r="G5174" s="42"/>
      <c r="H5174" s="42"/>
      <c r="I5174" s="42"/>
      <c r="J5174" s="42"/>
      <c r="K5174" s="42"/>
      <c r="L5174" s="42"/>
      <c r="M5174" s="42"/>
      <c r="N5174" s="42"/>
      <c r="O5174" s="42"/>
      <c r="P5174" s="42"/>
      <c r="Q5174" s="42"/>
      <c r="R5174" s="198"/>
      <c r="S5174" s="199"/>
      <c r="T5174" s="211"/>
    </row>
    <row r="5175" spans="1:20" ht="17" outlineLevel="1" thickBot="1" x14ac:dyDescent="0.25">
      <c r="A5175" s="54" t="s">
        <v>26</v>
      </c>
      <c r="B5175" s="53"/>
      <c r="C5175" s="42"/>
      <c r="D5175" s="48"/>
      <c r="E5175" s="52"/>
      <c r="F5175" s="42"/>
      <c r="S5175" s="28"/>
      <c r="T5175" s="211"/>
    </row>
    <row r="5176" spans="1:20" outlineLevel="1" x14ac:dyDescent="0.2">
      <c r="A5176" s="51" t="s">
        <v>27</v>
      </c>
      <c r="B5176" s="50"/>
      <c r="C5176" s="42"/>
      <c r="D5176" s="48"/>
      <c r="E5176" s="42"/>
      <c r="F5176" s="42"/>
      <c r="R5176" s="42"/>
      <c r="S5176" s="47"/>
      <c r="T5176" s="211"/>
    </row>
    <row r="5177" spans="1:20" outlineLevel="1" x14ac:dyDescent="0.2">
      <c r="A5177" s="49"/>
      <c r="B5177" s="42"/>
      <c r="C5177" s="42"/>
      <c r="D5177" s="48"/>
      <c r="E5177" s="42"/>
      <c r="F5177" s="42"/>
      <c r="G5177" s="42"/>
      <c r="H5177" s="42"/>
      <c r="I5177" s="42"/>
      <c r="J5177" s="42"/>
      <c r="K5177" s="42"/>
      <c r="L5177" s="42"/>
      <c r="M5177" s="42"/>
      <c r="N5177" s="42"/>
      <c r="O5177" s="42"/>
      <c r="P5177" s="42"/>
      <c r="Q5177" s="42"/>
      <c r="R5177" s="42"/>
      <c r="S5177" s="47"/>
      <c r="T5177" s="211"/>
    </row>
    <row r="5178" spans="1:20" ht="17" outlineLevel="1" thickBot="1" x14ac:dyDescent="0.25">
      <c r="A5178" s="49" t="s">
        <v>28</v>
      </c>
      <c r="B5178" s="42"/>
      <c r="C5178" s="42"/>
      <c r="D5178" s="48"/>
      <c r="E5178" s="42"/>
      <c r="F5178" s="42"/>
      <c r="G5178" s="42"/>
      <c r="H5178" s="42"/>
      <c r="I5178" s="42"/>
      <c r="J5178" s="42"/>
      <c r="K5178" s="42"/>
      <c r="L5178" s="42"/>
      <c r="M5178" s="42"/>
      <c r="N5178" s="42"/>
      <c r="O5178" s="42"/>
      <c r="P5178" s="42"/>
      <c r="Q5178" s="42"/>
      <c r="R5178" s="42"/>
      <c r="S5178" s="47"/>
      <c r="T5178" s="211"/>
    </row>
    <row r="5179" spans="1:20" outlineLevel="1" x14ac:dyDescent="0.2">
      <c r="A5179" s="46" t="s">
        <v>29</v>
      </c>
      <c r="B5179" s="45" t="s">
        <v>30</v>
      </c>
      <c r="C5179" s="44" t="s">
        <v>31</v>
      </c>
      <c r="D5179" s="44" t="s">
        <v>32</v>
      </c>
      <c r="E5179" s="44" t="s">
        <v>33</v>
      </c>
      <c r="F5179" s="44" t="s">
        <v>34</v>
      </c>
      <c r="G5179" s="44" t="s">
        <v>35</v>
      </c>
      <c r="H5179" s="43" t="s">
        <v>36</v>
      </c>
      <c r="I5179" s="200" t="s">
        <v>37</v>
      </c>
      <c r="J5179" s="201"/>
      <c r="K5179" s="202"/>
      <c r="L5179" s="202"/>
      <c r="M5179" s="202"/>
      <c r="N5179" s="202"/>
      <c r="O5179" s="202"/>
      <c r="P5179" s="42"/>
      <c r="Q5179" s="42"/>
      <c r="R5179" s="42"/>
      <c r="S5179" s="28"/>
      <c r="T5179" s="211"/>
    </row>
    <row r="5180" spans="1:20" ht="17" outlineLevel="1" x14ac:dyDescent="0.2">
      <c r="A5180" s="38" t="s">
        <v>54</v>
      </c>
      <c r="B5180" s="37" t="s">
        <v>246</v>
      </c>
      <c r="C5180" s="36" t="s">
        <v>498</v>
      </c>
      <c r="D5180" s="35">
        <v>1.8</v>
      </c>
      <c r="E5180" s="41">
        <f>D5180*H5172</f>
        <v>90</v>
      </c>
      <c r="F5180" s="33" cm="1">
        <f t="array" ref="F5180">IFERROR(_xlfn.XLOOKUP(1,(TabFournisseurs[TYPE]=A5180)*(TabFournisseurs[SUPPLIER2]=B5180)*(TabFournisseurs[REF PRODUCT]=C5180),TabFournisseurs[Cost / per m]),0)</f>
        <v>13</v>
      </c>
      <c r="G5180" s="96">
        <f>F5180*D5180</f>
        <v>23.400000000000002</v>
      </c>
      <c r="H5180" s="40">
        <f>G5180*H5172</f>
        <v>1170</v>
      </c>
      <c r="I5180" s="203"/>
      <c r="J5180" s="201"/>
      <c r="K5180" s="156"/>
      <c r="L5180" s="156"/>
      <c r="M5180" s="156"/>
      <c r="N5180" s="156"/>
      <c r="O5180" s="156"/>
      <c r="P5180" s="156"/>
      <c r="Q5180" s="156"/>
      <c r="R5180" s="156"/>
      <c r="S5180" s="157"/>
      <c r="T5180" s="211"/>
    </row>
    <row r="5181" spans="1:20" outlineLevel="1" x14ac:dyDescent="0.2">
      <c r="A5181" s="38"/>
      <c r="B5181" s="37"/>
      <c r="C5181" s="36"/>
      <c r="D5181" s="35"/>
      <c r="E5181" s="34">
        <f>D5181*H5172</f>
        <v>0</v>
      </c>
      <c r="F5181" s="33" cm="1">
        <f t="array" ref="F5181">IFERROR(_xlfn.XLOOKUP(1,(TabFournisseurs[TYPE]=A5181)*(TabFournisseurs[SUPPLIER2]=B5181)*(TabFournisseurs[REF PRODUCT]=C5181),TabFournisseurs[Cost / per m]),0)</f>
        <v>0</v>
      </c>
      <c r="G5181" s="32">
        <f t="shared" ref="G5181:G5192" si="486">F5181*D5181</f>
        <v>0</v>
      </c>
      <c r="H5181" s="31">
        <f>G5181*H5172</f>
        <v>0</v>
      </c>
      <c r="I5181" s="39"/>
      <c r="J5181" s="39"/>
      <c r="K5181" s="156"/>
      <c r="L5181" s="156"/>
      <c r="M5181" s="156"/>
      <c r="N5181" s="156"/>
      <c r="O5181" s="156"/>
      <c r="P5181" s="156"/>
      <c r="Q5181" s="156"/>
      <c r="R5181" s="156"/>
      <c r="S5181" s="157"/>
      <c r="T5181" s="211"/>
    </row>
    <row r="5182" spans="1:20" outlineLevel="1" x14ac:dyDescent="0.2">
      <c r="A5182" s="38"/>
      <c r="B5182" s="37"/>
      <c r="C5182" s="36"/>
      <c r="D5182" s="35"/>
      <c r="E5182" s="34">
        <f>D5182*H5172</f>
        <v>0</v>
      </c>
      <c r="F5182" s="33" cm="1">
        <f t="array" ref="F5182">IFERROR(_xlfn.XLOOKUP(1,(TabFournisseurs[TYPE]=A5182)*(TabFournisseurs[SUPPLIER2]=B5182)*(TabFournisseurs[REF PRODUCT]=C5182),TabFournisseurs[Cost / per m]),0)</f>
        <v>0</v>
      </c>
      <c r="G5182" s="32">
        <f t="shared" si="486"/>
        <v>0</v>
      </c>
      <c r="H5182" s="31">
        <f>G5182*H5172</f>
        <v>0</v>
      </c>
      <c r="I5182" s="39"/>
      <c r="J5182" s="39"/>
      <c r="K5182" s="156"/>
      <c r="L5182" s="156"/>
      <c r="M5182" s="156"/>
      <c r="N5182" s="156"/>
      <c r="O5182" s="156"/>
      <c r="P5182" s="156"/>
      <c r="Q5182" s="156"/>
      <c r="R5182" s="156"/>
      <c r="S5182" s="157"/>
      <c r="T5182" s="211"/>
    </row>
    <row r="5183" spans="1:20" outlineLevel="1" x14ac:dyDescent="0.2">
      <c r="A5183" s="38"/>
      <c r="B5183" s="37"/>
      <c r="C5183" s="36"/>
      <c r="D5183" s="35"/>
      <c r="E5183" s="34">
        <f>D5183*H5172</f>
        <v>0</v>
      </c>
      <c r="F5183" s="33" cm="1">
        <f t="array" ref="F5183">IFERROR(_xlfn.XLOOKUP(1,(TabFournisseurs[TYPE]=A5183)*(TabFournisseurs[SUPPLIER2]=B5183)*(TabFournisseurs[REF PRODUCT]=C5183),TabFournisseurs[Cost / per m]),0)</f>
        <v>0</v>
      </c>
      <c r="G5183" s="32">
        <f t="shared" si="486"/>
        <v>0</v>
      </c>
      <c r="H5183" s="31">
        <f>G5183*H5172</f>
        <v>0</v>
      </c>
      <c r="I5183" s="30"/>
      <c r="J5183" s="30"/>
      <c r="K5183" s="156"/>
      <c r="L5183" s="156"/>
      <c r="M5183" s="156"/>
      <c r="N5183" s="156"/>
      <c r="O5183" s="156"/>
      <c r="P5183" s="156"/>
      <c r="Q5183" s="156"/>
      <c r="R5183" s="156"/>
      <c r="S5183" s="157"/>
      <c r="T5183" s="211"/>
    </row>
    <row r="5184" spans="1:20" outlineLevel="1" x14ac:dyDescent="0.2">
      <c r="A5184" s="38"/>
      <c r="B5184" s="37"/>
      <c r="C5184" s="36"/>
      <c r="D5184" s="35"/>
      <c r="E5184" s="34">
        <f>D5184*H5172</f>
        <v>0</v>
      </c>
      <c r="F5184" s="33" cm="1">
        <f t="array" ref="F5184">IFERROR(_xlfn.XLOOKUP(1,(TabFournisseurs[TYPE]=A5184)*(TabFournisseurs[SUPPLIER2]=B5184)*(TabFournisseurs[REF PRODUCT]=C5184),TabFournisseurs[Cost / per m]),0)</f>
        <v>0</v>
      </c>
      <c r="G5184" s="32">
        <f t="shared" si="486"/>
        <v>0</v>
      </c>
      <c r="H5184" s="31">
        <f>G5184*H5172</f>
        <v>0</v>
      </c>
      <c r="I5184" s="30"/>
      <c r="J5184" s="30"/>
      <c r="K5184" s="29"/>
      <c r="L5184" s="29"/>
      <c r="M5184" s="29"/>
      <c r="N5184" s="29"/>
      <c r="O5184" s="29"/>
      <c r="P5184" s="29"/>
      <c r="Q5184" s="29"/>
      <c r="R5184" s="29"/>
      <c r="S5184" s="28"/>
      <c r="T5184" s="211"/>
    </row>
    <row r="5185" spans="1:20" outlineLevel="1" x14ac:dyDescent="0.2">
      <c r="A5185" s="38"/>
      <c r="B5185" s="37"/>
      <c r="C5185" s="36"/>
      <c r="D5185" s="35"/>
      <c r="E5185" s="34">
        <f>D5185*H5172</f>
        <v>0</v>
      </c>
      <c r="F5185" s="33" cm="1">
        <f t="array" ref="F5185">IFERROR(_xlfn.XLOOKUP(1,(TabFournisseurs[TYPE]=A5185)*(TabFournisseurs[SUPPLIER2]=B5185)*(TabFournisseurs[REF PRODUCT]=C5185),TabFournisseurs[Cost / per m]),0)</f>
        <v>0</v>
      </c>
      <c r="G5185" s="32">
        <f t="shared" si="486"/>
        <v>0</v>
      </c>
      <c r="H5185" s="31">
        <f>G5185*H5172</f>
        <v>0</v>
      </c>
      <c r="I5185" s="158"/>
      <c r="J5185" s="159"/>
      <c r="K5185" s="29"/>
      <c r="L5185" s="29"/>
      <c r="M5185" s="29"/>
      <c r="N5185" s="29"/>
      <c r="O5185" s="29"/>
      <c r="P5185" s="29"/>
      <c r="Q5185" s="29"/>
      <c r="R5185" s="29"/>
      <c r="S5185" s="28"/>
      <c r="T5185" s="211"/>
    </row>
    <row r="5186" spans="1:20" outlineLevel="1" x14ac:dyDescent="0.2">
      <c r="A5186" s="38"/>
      <c r="B5186" s="37"/>
      <c r="C5186" s="36"/>
      <c r="D5186" s="35"/>
      <c r="E5186" s="34">
        <f>D5186*H5172</f>
        <v>0</v>
      </c>
      <c r="F5186" s="33" cm="1">
        <f t="array" ref="F5186">IFERROR(_xlfn.XLOOKUP(1,(TabFournisseurs[TYPE]=A5186)*(TabFournisseurs[SUPPLIER2]=B5186)*(TabFournisseurs[REF PRODUCT]=C5186),TabFournisseurs[Cost / per m]),0)</f>
        <v>0</v>
      </c>
      <c r="G5186" s="32">
        <f t="shared" si="486"/>
        <v>0</v>
      </c>
      <c r="H5186" s="31">
        <f>G5186*H5172</f>
        <v>0</v>
      </c>
      <c r="I5186" s="30"/>
      <c r="J5186" s="30"/>
      <c r="K5186" s="29"/>
      <c r="L5186" s="29"/>
      <c r="M5186" s="29"/>
      <c r="N5186" s="29"/>
      <c r="O5186" s="29"/>
      <c r="P5186" s="29"/>
      <c r="Q5186" s="29"/>
      <c r="R5186" s="29"/>
      <c r="S5186" s="28"/>
      <c r="T5186" s="211"/>
    </row>
    <row r="5187" spans="1:20" outlineLevel="1" x14ac:dyDescent="0.2">
      <c r="A5187" s="38"/>
      <c r="B5187" s="37"/>
      <c r="C5187" s="36"/>
      <c r="D5187" s="35"/>
      <c r="E5187" s="34">
        <f>D5187*H5172</f>
        <v>0</v>
      </c>
      <c r="F5187" s="33" cm="1">
        <f t="array" ref="F5187">IFERROR(_xlfn.XLOOKUP(1,(TabFournisseurs[TYPE]=A5187)*(TabFournisseurs[SUPPLIER2]=B5187)*(TabFournisseurs[REF PRODUCT]=C5187),TabFournisseurs[Cost / per m]),0)</f>
        <v>0</v>
      </c>
      <c r="G5187" s="32">
        <f t="shared" si="486"/>
        <v>0</v>
      </c>
      <c r="H5187" s="31">
        <f>G5187*H5172</f>
        <v>0</v>
      </c>
      <c r="I5187" s="30"/>
      <c r="J5187" s="30"/>
      <c r="K5187" s="29"/>
      <c r="L5187" s="29"/>
      <c r="M5187" s="29"/>
      <c r="N5187" s="29"/>
      <c r="O5187" s="29"/>
      <c r="P5187" s="29"/>
      <c r="Q5187" s="29"/>
      <c r="R5187" s="29"/>
      <c r="S5187" s="28"/>
      <c r="T5187" s="211"/>
    </row>
    <row r="5188" spans="1:20" outlineLevel="1" x14ac:dyDescent="0.2">
      <c r="A5188" s="38"/>
      <c r="B5188" s="37"/>
      <c r="C5188" s="36"/>
      <c r="D5188" s="35"/>
      <c r="E5188" s="34">
        <f>D5188*H5172</f>
        <v>0</v>
      </c>
      <c r="F5188" s="33" cm="1">
        <f t="array" ref="F5188">IFERROR(_xlfn.XLOOKUP(1,(TabFournisseurs[TYPE]=A5188)*(TabFournisseurs[SUPPLIER2]=B5188)*(TabFournisseurs[REF PRODUCT]=C5188),TabFournisseurs[Cost / per m]),0)</f>
        <v>0</v>
      </c>
      <c r="G5188" s="32">
        <f t="shared" si="486"/>
        <v>0</v>
      </c>
      <c r="H5188" s="31">
        <f>G5188*H5172</f>
        <v>0</v>
      </c>
      <c r="I5188" s="30"/>
      <c r="J5188" s="30"/>
      <c r="K5188" s="29"/>
      <c r="L5188" s="29"/>
      <c r="M5188" s="29"/>
      <c r="N5188" s="29"/>
      <c r="O5188" s="29"/>
      <c r="P5188" s="29"/>
      <c r="Q5188" s="29"/>
      <c r="R5188" s="29"/>
      <c r="S5188" s="28"/>
      <c r="T5188" s="211"/>
    </row>
    <row r="5189" spans="1:20" outlineLevel="1" x14ac:dyDescent="0.2">
      <c r="A5189" s="38"/>
      <c r="B5189" s="37"/>
      <c r="C5189" s="36"/>
      <c r="D5189" s="35"/>
      <c r="E5189" s="34">
        <f>D5189*H5172</f>
        <v>0</v>
      </c>
      <c r="F5189" s="33" cm="1">
        <f t="array" ref="F5189">IFERROR(_xlfn.XLOOKUP(1,(TabFournisseurs[TYPE]=A5189)*(TabFournisseurs[SUPPLIER2]=B5189)*(TabFournisseurs[REF PRODUCT]=C5189),TabFournisseurs[Cost / per m]),0)</f>
        <v>0</v>
      </c>
      <c r="G5189" s="32">
        <f t="shared" si="486"/>
        <v>0</v>
      </c>
      <c r="H5189" s="31">
        <f>G5189*H5172</f>
        <v>0</v>
      </c>
      <c r="I5189" s="30"/>
      <c r="J5189" s="30"/>
      <c r="K5189" s="29"/>
      <c r="L5189" s="29"/>
      <c r="M5189" s="29"/>
      <c r="N5189" s="29"/>
      <c r="O5189" s="29"/>
      <c r="P5189" s="29"/>
      <c r="Q5189" s="29"/>
      <c r="R5189" s="29"/>
      <c r="S5189" s="28"/>
      <c r="T5189" s="211"/>
    </row>
    <row r="5190" spans="1:20" outlineLevel="1" x14ac:dyDescent="0.2">
      <c r="A5190" s="38"/>
      <c r="B5190" s="37"/>
      <c r="C5190" s="36"/>
      <c r="D5190" s="35"/>
      <c r="E5190" s="34">
        <f>D5190*H5172</f>
        <v>0</v>
      </c>
      <c r="F5190" s="33" cm="1">
        <f t="array" ref="F5190">IFERROR(_xlfn.XLOOKUP(1,(TabFournisseurs[TYPE]=A5190)*(TabFournisseurs[SUPPLIER2]=B5190)*(TabFournisseurs[REF PRODUCT]=C5190),TabFournisseurs[Cost / per m]),0)</f>
        <v>0</v>
      </c>
      <c r="G5190" s="32">
        <f t="shared" si="486"/>
        <v>0</v>
      </c>
      <c r="H5190" s="31">
        <f>G5190*H5172</f>
        <v>0</v>
      </c>
      <c r="I5190" s="30"/>
      <c r="J5190" s="30"/>
      <c r="K5190" s="29"/>
      <c r="L5190" s="29"/>
      <c r="M5190" s="29"/>
      <c r="N5190" s="29"/>
      <c r="O5190" s="29"/>
      <c r="P5190" s="29"/>
      <c r="Q5190" s="29"/>
      <c r="R5190" s="29"/>
      <c r="S5190" s="28"/>
      <c r="T5190" s="211"/>
    </row>
    <row r="5191" spans="1:20" outlineLevel="1" x14ac:dyDescent="0.2">
      <c r="A5191" s="38"/>
      <c r="B5191" s="37"/>
      <c r="C5191" s="36"/>
      <c r="D5191" s="35">
        <v>1</v>
      </c>
      <c r="E5191" s="34">
        <f>D5191*H5172</f>
        <v>50</v>
      </c>
      <c r="F5191" s="33">
        <v>15</v>
      </c>
      <c r="G5191" s="32">
        <f t="shared" si="486"/>
        <v>15</v>
      </c>
      <c r="H5191" s="31">
        <f>G5191*H5172</f>
        <v>750</v>
      </c>
      <c r="I5191" s="30"/>
      <c r="J5191" s="30"/>
      <c r="K5191" s="29"/>
      <c r="L5191" s="29"/>
      <c r="M5191" s="29"/>
      <c r="N5191" s="29"/>
      <c r="O5191" s="29"/>
      <c r="P5191" s="29"/>
      <c r="Q5191" s="29"/>
      <c r="R5191" s="29"/>
      <c r="S5191" s="28"/>
      <c r="T5191" s="211"/>
    </row>
    <row r="5192" spans="1:20" outlineLevel="1" x14ac:dyDescent="0.2">
      <c r="A5192" s="38"/>
      <c r="B5192" s="37"/>
      <c r="C5192" s="36"/>
      <c r="D5192" s="35"/>
      <c r="E5192" s="34"/>
      <c r="F5192" s="33"/>
      <c r="G5192" s="32">
        <f t="shared" si="486"/>
        <v>0</v>
      </c>
      <c r="H5192" s="31">
        <f>G5192*H5172</f>
        <v>0</v>
      </c>
      <c r="I5192" s="30"/>
      <c r="J5192" s="30"/>
      <c r="K5192" s="29"/>
      <c r="L5192" s="29"/>
      <c r="M5192" s="29"/>
      <c r="N5192" s="29"/>
      <c r="O5192" s="29"/>
      <c r="P5192" s="29"/>
      <c r="Q5192" s="29"/>
      <c r="R5192" s="29"/>
      <c r="S5192" s="28"/>
      <c r="T5192" s="211"/>
    </row>
    <row r="5193" spans="1:20" ht="17" outlineLevel="1" x14ac:dyDescent="0.2">
      <c r="A5193" s="38" t="s">
        <v>38</v>
      </c>
      <c r="B5193" s="37" t="s">
        <v>40</v>
      </c>
      <c r="C5193" s="36" t="s">
        <v>41</v>
      </c>
      <c r="D5193" s="35">
        <v>1</v>
      </c>
      <c r="E5193" s="34">
        <f>D5193*H5172</f>
        <v>50</v>
      </c>
      <c r="F5193" s="33" cm="1">
        <f t="array" ref="F5193">IFERROR(_xlfn.XLOOKUP(1,(TabFournisseurs[TYPE]=A5193)*(TabFournisseurs[SUPPLIER2]=B5193)*(TabFournisseurs[REF PRODUCT]=C5193),TabFournisseurs[Cost / per m]),0)</f>
        <v>2</v>
      </c>
      <c r="G5193" s="32">
        <f t="shared" ref="G5193:G5194" si="487">F5193*D5193</f>
        <v>2</v>
      </c>
      <c r="H5193" s="31">
        <f>G5193*H5172</f>
        <v>100</v>
      </c>
      <c r="I5193" s="30"/>
      <c r="J5193" s="30"/>
      <c r="K5193" s="29"/>
      <c r="L5193" s="29"/>
      <c r="M5193" s="29"/>
      <c r="N5193" s="29"/>
      <c r="O5193" s="29"/>
      <c r="P5193" s="29"/>
      <c r="Q5193" s="29"/>
      <c r="R5193" s="29"/>
      <c r="S5193" s="28"/>
      <c r="T5193" s="211"/>
    </row>
    <row r="5194" spans="1:20" ht="18" outlineLevel="1" thickBot="1" x14ac:dyDescent="0.25">
      <c r="A5194" s="27" t="s">
        <v>38</v>
      </c>
      <c r="B5194" s="26" t="s">
        <v>42</v>
      </c>
      <c r="C5194" s="25" t="s">
        <v>43</v>
      </c>
      <c r="D5194" s="24">
        <v>1</v>
      </c>
      <c r="E5194" s="23">
        <f>D5194*H5172</f>
        <v>50</v>
      </c>
      <c r="F5194" s="22" cm="1">
        <f t="array" ref="F5194">IFERROR(_xlfn.XLOOKUP(1,(TabFournisseurs[TYPE]=A5194)*(TabFournisseurs[SUPPLIER2]=B5194)*(TabFournisseurs[REF PRODUCT]=C5194),TabFournisseurs[Cost / per m]),0)</f>
        <v>0.5</v>
      </c>
      <c r="G5194" s="21">
        <f t="shared" si="487"/>
        <v>0.5</v>
      </c>
      <c r="H5194" s="20">
        <f>G5194*H5172</f>
        <v>25</v>
      </c>
      <c r="I5194" s="19"/>
      <c r="J5194" s="19"/>
      <c r="K5194" s="18"/>
      <c r="L5194" s="18"/>
      <c r="M5194" s="18"/>
      <c r="N5194" s="18"/>
      <c r="O5194" s="18"/>
      <c r="P5194" s="18"/>
      <c r="Q5194" s="18"/>
      <c r="R5194" s="18"/>
      <c r="S5194" s="17"/>
      <c r="T5194" s="211"/>
    </row>
    <row r="5195" spans="1:20" ht="17" thickBot="1" x14ac:dyDescent="0.25">
      <c r="A5195" s="95"/>
      <c r="B5195" s="95"/>
      <c r="C5195" s="95"/>
      <c r="D5195" s="95"/>
      <c r="E5195" s="95"/>
      <c r="F5195" s="95"/>
      <c r="G5195" s="95"/>
      <c r="H5195" s="95"/>
      <c r="I5195" s="95"/>
      <c r="J5195" s="95"/>
      <c r="K5195" s="95"/>
      <c r="L5195" s="95"/>
      <c r="M5195" s="95"/>
      <c r="N5195" s="95"/>
      <c r="O5195" s="95"/>
      <c r="P5195" s="95"/>
      <c r="Q5195" s="95"/>
      <c r="R5195" s="95"/>
      <c r="S5195" s="95"/>
      <c r="T5195" s="95"/>
    </row>
    <row r="5196" spans="1:20" ht="23" customHeight="1" x14ac:dyDescent="0.2">
      <c r="A5196" s="204" t="s">
        <v>502</v>
      </c>
      <c r="B5196" s="205"/>
      <c r="C5196" s="205"/>
      <c r="D5196" s="205"/>
      <c r="E5196" s="205"/>
      <c r="F5196" s="205"/>
      <c r="G5196" s="206"/>
      <c r="H5196" s="166" t="s">
        <v>152</v>
      </c>
      <c r="I5196" s="167"/>
      <c r="J5196" s="167"/>
      <c r="K5196" s="167"/>
      <c r="L5196" s="167"/>
      <c r="M5196" s="168"/>
      <c r="N5196" s="169" t="s">
        <v>1</v>
      </c>
      <c r="O5196" s="169"/>
      <c r="P5196" s="169"/>
      <c r="Q5196" s="169"/>
      <c r="R5196" s="171"/>
      <c r="S5196" s="173" t="s">
        <v>299</v>
      </c>
      <c r="T5196" s="210"/>
    </row>
    <row r="5197" spans="1:20" ht="23" customHeight="1" thickBot="1" x14ac:dyDescent="0.25">
      <c r="A5197" s="207"/>
      <c r="B5197" s="208"/>
      <c r="C5197" s="208"/>
      <c r="D5197" s="208"/>
      <c r="E5197" s="208"/>
      <c r="F5197" s="208"/>
      <c r="G5197" s="209"/>
      <c r="H5197" s="177"/>
      <c r="I5197" s="178"/>
      <c r="J5197" s="178"/>
      <c r="K5197" s="178"/>
      <c r="L5197" s="178"/>
      <c r="M5197" s="179"/>
      <c r="N5197" s="170"/>
      <c r="O5197" s="170"/>
      <c r="P5197" s="170"/>
      <c r="Q5197" s="170"/>
      <c r="R5197" s="172"/>
      <c r="S5197" s="174"/>
      <c r="T5197" s="210"/>
    </row>
    <row r="5198" spans="1:20" outlineLevel="1" x14ac:dyDescent="0.2">
      <c r="A5198" s="212">
        <v>46163</v>
      </c>
      <c r="B5198" s="181"/>
      <c r="C5198" s="94"/>
      <c r="D5198" s="94"/>
      <c r="E5198" s="94"/>
      <c r="F5198" s="94"/>
      <c r="G5198" s="94"/>
      <c r="H5198" s="94"/>
      <c r="I5198" s="94"/>
      <c r="J5198" s="94"/>
      <c r="K5198" s="94"/>
      <c r="L5198" s="94"/>
      <c r="M5198" s="94"/>
      <c r="N5198" s="94"/>
      <c r="O5198" s="94"/>
      <c r="P5198" s="94"/>
      <c r="Q5198" s="94"/>
      <c r="R5198" s="94"/>
      <c r="S5198" s="93" t="s">
        <v>47</v>
      </c>
      <c r="T5198" s="211"/>
    </row>
    <row r="5199" spans="1:20" ht="17" outlineLevel="1" thickBot="1" x14ac:dyDescent="0.25">
      <c r="A5199" s="92"/>
      <c r="B5199" s="42"/>
      <c r="C5199" s="42"/>
      <c r="D5199" s="42"/>
      <c r="E5199" s="42"/>
      <c r="F5199" s="42"/>
      <c r="G5199" s="42"/>
      <c r="H5199" s="42"/>
      <c r="I5199" s="42"/>
      <c r="J5199" s="42"/>
      <c r="K5199" s="42"/>
      <c r="L5199" s="42"/>
      <c r="M5199" s="42"/>
      <c r="N5199" s="42"/>
      <c r="O5199" s="42"/>
      <c r="P5199" s="42"/>
      <c r="Q5199" s="42"/>
      <c r="R5199" s="42"/>
      <c r="S5199" s="47"/>
      <c r="T5199" s="211"/>
    </row>
    <row r="5200" spans="1:20" ht="17" customHeight="1" outlineLevel="1" thickBot="1" x14ac:dyDescent="0.25">
      <c r="A5200" s="182" t="e" vm="83">
        <v>#VALUE!</v>
      </c>
      <c r="B5200" s="183"/>
      <c r="C5200" s="91" t="s">
        <v>6</v>
      </c>
      <c r="D5200" s="90" t="s">
        <v>7</v>
      </c>
      <c r="E5200" s="106" t="s">
        <v>503</v>
      </c>
      <c r="F5200" s="42"/>
      <c r="G5200" s="42"/>
      <c r="H5200" s="84" t="s">
        <v>8</v>
      </c>
      <c r="I5200" s="88"/>
      <c r="J5200" s="88"/>
      <c r="K5200" s="88"/>
      <c r="L5200" s="88"/>
      <c r="M5200" s="88"/>
      <c r="N5200" s="88"/>
      <c r="O5200" s="42"/>
      <c r="P5200" s="42"/>
      <c r="Q5200" s="42"/>
      <c r="S5200" s="87"/>
      <c r="T5200" s="211"/>
    </row>
    <row r="5201" spans="1:20" ht="16" customHeight="1" outlineLevel="1" x14ac:dyDescent="0.2">
      <c r="A5201" s="184"/>
      <c r="B5201" s="185"/>
      <c r="C5201" s="188"/>
      <c r="D5201" s="86" t="s">
        <v>9</v>
      </c>
      <c r="E5201" s="85" t="s">
        <v>181</v>
      </c>
      <c r="F5201" s="42"/>
      <c r="G5201" s="42"/>
      <c r="H5201" s="84" t="s">
        <v>10</v>
      </c>
      <c r="I5201" s="83"/>
      <c r="J5201" s="83"/>
      <c r="K5201" s="83"/>
      <c r="L5201" s="83"/>
      <c r="M5201" s="83"/>
      <c r="N5201" s="83"/>
      <c r="O5201" s="42"/>
      <c r="P5201" s="42"/>
      <c r="Q5201" s="42"/>
      <c r="R5201" s="191"/>
      <c r="S5201" s="192"/>
      <c r="T5201" s="211"/>
    </row>
    <row r="5202" spans="1:20" ht="16" customHeight="1" outlineLevel="1" x14ac:dyDescent="0.2">
      <c r="A5202" s="184"/>
      <c r="B5202" s="185"/>
      <c r="C5202" s="189"/>
      <c r="D5202" s="63" t="s">
        <v>11</v>
      </c>
      <c r="E5202" s="82" t="s">
        <v>50</v>
      </c>
      <c r="F5202" s="42"/>
      <c r="G5202" s="48"/>
      <c r="H5202" s="81"/>
      <c r="I5202" s="80"/>
      <c r="J5202" s="80"/>
      <c r="K5202" s="80"/>
      <c r="L5202" s="80"/>
      <c r="M5202" s="80"/>
      <c r="N5202" s="80"/>
      <c r="O5202" s="42"/>
      <c r="P5202" s="42"/>
      <c r="Q5202" s="42"/>
      <c r="R5202" s="191"/>
      <c r="S5202" s="192"/>
      <c r="T5202" s="211"/>
    </row>
    <row r="5203" spans="1:20" ht="16" customHeight="1" outlineLevel="1" thickBot="1" x14ac:dyDescent="0.25">
      <c r="A5203" s="184"/>
      <c r="B5203" s="185"/>
      <c r="C5203" s="189"/>
      <c r="D5203" s="63" t="s">
        <v>12</v>
      </c>
      <c r="E5203" s="130"/>
      <c r="F5203" s="42"/>
      <c r="G5203" s="48"/>
      <c r="H5203" s="81"/>
      <c r="I5203" s="80"/>
      <c r="J5203" s="80"/>
      <c r="K5203" s="80"/>
      <c r="L5203" s="80"/>
      <c r="M5203" s="80"/>
      <c r="N5203" s="80"/>
      <c r="O5203" s="42"/>
      <c r="P5203" s="42"/>
      <c r="Q5203" s="42"/>
      <c r="R5203" s="152"/>
      <c r="S5203" s="153"/>
      <c r="T5203" s="211"/>
    </row>
    <row r="5204" spans="1:20" ht="16" customHeight="1" outlineLevel="1" thickBot="1" x14ac:dyDescent="0.25">
      <c r="A5204" s="184"/>
      <c r="B5204" s="185"/>
      <c r="C5204" s="189"/>
      <c r="D5204" s="63" t="s">
        <v>13</v>
      </c>
      <c r="E5204" s="105" t="b">
        <v>0</v>
      </c>
      <c r="F5204" s="42"/>
      <c r="G5204" s="48"/>
      <c r="H5204" s="59" t="s">
        <v>14</v>
      </c>
      <c r="I5204" s="58" t="s">
        <v>314</v>
      </c>
      <c r="J5204" s="58" t="s">
        <v>315</v>
      </c>
      <c r="K5204" s="58" t="s">
        <v>316</v>
      </c>
      <c r="L5204" s="58" t="s">
        <v>317</v>
      </c>
      <c r="M5204" s="58" t="s">
        <v>318</v>
      </c>
      <c r="N5204" s="58" t="s">
        <v>319</v>
      </c>
      <c r="O5204" s="42"/>
      <c r="P5204" s="42"/>
      <c r="Q5204" s="42"/>
      <c r="S5204" s="79"/>
      <c r="T5204" s="211"/>
    </row>
    <row r="5205" spans="1:20" outlineLevel="1" x14ac:dyDescent="0.2">
      <c r="A5205" s="184"/>
      <c r="B5205" s="185"/>
      <c r="C5205" s="189"/>
      <c r="D5205" s="193"/>
      <c r="E5205" s="194"/>
      <c r="F5205" s="42"/>
      <c r="G5205" s="48"/>
      <c r="H5205" s="78">
        <f t="shared" ref="H5205:H5212" si="488">SUM(I5205:Q5205)</f>
        <v>50</v>
      </c>
      <c r="I5205" s="77">
        <v>7</v>
      </c>
      <c r="J5205" s="77">
        <v>12</v>
      </c>
      <c r="K5205" s="77">
        <v>14</v>
      </c>
      <c r="L5205" s="77">
        <v>9</v>
      </c>
      <c r="M5205" s="77">
        <v>5</v>
      </c>
      <c r="N5205" s="77">
        <v>3</v>
      </c>
      <c r="O5205" s="195" t="s">
        <v>452</v>
      </c>
      <c r="P5205" s="231"/>
      <c r="Q5205" s="231"/>
      <c r="R5205" s="231"/>
      <c r="S5205" s="196"/>
      <c r="T5205" s="211"/>
    </row>
    <row r="5206" spans="1:20" ht="16" customHeight="1" outlineLevel="1" x14ac:dyDescent="0.2">
      <c r="A5206" s="184"/>
      <c r="B5206" s="185"/>
      <c r="C5206" s="189"/>
      <c r="D5206" s="63" t="s">
        <v>16</v>
      </c>
      <c r="E5206" s="76" t="s">
        <v>472</v>
      </c>
      <c r="F5206" s="42"/>
      <c r="G5206" s="48"/>
      <c r="H5206" s="73">
        <f t="shared" si="488"/>
        <v>0</v>
      </c>
      <c r="I5206" s="68"/>
      <c r="J5206" s="68"/>
      <c r="K5206" s="68"/>
      <c r="L5206" s="68"/>
      <c r="M5206" s="68"/>
      <c r="N5206" s="68"/>
      <c r="O5206" s="42"/>
      <c r="P5206" s="42"/>
      <c r="Q5206" s="42"/>
      <c r="R5206" s="191"/>
      <c r="S5206" s="192"/>
      <c r="T5206" s="211"/>
    </row>
    <row r="5207" spans="1:20" ht="16" customHeight="1" outlineLevel="1" x14ac:dyDescent="0.2">
      <c r="A5207" s="184"/>
      <c r="B5207" s="185"/>
      <c r="C5207" s="189"/>
      <c r="D5207" s="63" t="s">
        <v>17</v>
      </c>
      <c r="E5207" s="75" t="s">
        <v>497</v>
      </c>
      <c r="F5207" s="42"/>
      <c r="G5207" s="42"/>
      <c r="H5207" s="73">
        <f t="shared" si="488"/>
        <v>0</v>
      </c>
      <c r="I5207" s="68"/>
      <c r="J5207" s="68"/>
      <c r="K5207" s="68"/>
      <c r="L5207" s="68"/>
      <c r="M5207" s="68"/>
      <c r="N5207" s="68"/>
      <c r="O5207" s="42"/>
      <c r="P5207" s="42"/>
      <c r="Q5207" s="42"/>
      <c r="R5207" s="191"/>
      <c r="S5207" s="192"/>
      <c r="T5207" s="211"/>
    </row>
    <row r="5208" spans="1:20" outlineLevel="1" x14ac:dyDescent="0.2">
      <c r="A5208" s="184"/>
      <c r="B5208" s="185"/>
      <c r="C5208" s="189"/>
      <c r="D5208" s="193"/>
      <c r="E5208" s="194"/>
      <c r="F5208" s="42"/>
      <c r="G5208" s="48"/>
      <c r="H5208" s="73">
        <f t="shared" si="488"/>
        <v>0</v>
      </c>
      <c r="I5208" s="68"/>
      <c r="J5208" s="68"/>
      <c r="K5208" s="68"/>
      <c r="L5208" s="68"/>
      <c r="M5208" s="68"/>
      <c r="N5208" s="68"/>
      <c r="O5208" s="42"/>
      <c r="P5208" s="42"/>
      <c r="Q5208" s="42"/>
      <c r="R5208" s="191"/>
      <c r="S5208" s="192"/>
      <c r="T5208" s="211"/>
    </row>
    <row r="5209" spans="1:20" ht="16" customHeight="1" outlineLevel="1" x14ac:dyDescent="0.2">
      <c r="A5209" s="184"/>
      <c r="B5209" s="185"/>
      <c r="C5209" s="189"/>
      <c r="D5209" s="63" t="s">
        <v>18</v>
      </c>
      <c r="E5209" s="76">
        <v>107</v>
      </c>
      <c r="F5209" s="42"/>
      <c r="G5209" s="48"/>
      <c r="H5209" s="73">
        <f t="shared" si="488"/>
        <v>0</v>
      </c>
      <c r="I5209" s="68"/>
      <c r="J5209" s="68"/>
      <c r="K5209" s="68"/>
      <c r="L5209" s="68"/>
      <c r="M5209" s="68"/>
      <c r="N5209" s="68"/>
      <c r="O5209" s="42"/>
      <c r="P5209" s="42"/>
      <c r="Q5209" s="42"/>
      <c r="R5209" s="191"/>
      <c r="S5209" s="192"/>
      <c r="T5209" s="211"/>
    </row>
    <row r="5210" spans="1:20" ht="16" customHeight="1" outlineLevel="1" x14ac:dyDescent="0.2">
      <c r="A5210" s="184"/>
      <c r="B5210" s="185"/>
      <c r="C5210" s="189"/>
      <c r="D5210" s="63" t="s">
        <v>19</v>
      </c>
      <c r="E5210" s="75">
        <f>SUM(G5223:G5237)</f>
        <v>79.88000000000001</v>
      </c>
      <c r="F5210" s="42"/>
      <c r="G5210" s="42"/>
      <c r="H5210" s="73">
        <f t="shared" si="488"/>
        <v>0</v>
      </c>
      <c r="I5210" s="68"/>
      <c r="J5210" s="68"/>
      <c r="K5210" s="68"/>
      <c r="L5210" s="68"/>
      <c r="M5210" s="68"/>
      <c r="N5210" s="68"/>
      <c r="O5210" s="42"/>
      <c r="P5210" s="42"/>
      <c r="Q5210" s="42"/>
      <c r="R5210" s="191"/>
      <c r="S5210" s="192"/>
      <c r="T5210" s="211"/>
    </row>
    <row r="5211" spans="1:20" outlineLevel="1" x14ac:dyDescent="0.2">
      <c r="A5211" s="184"/>
      <c r="B5211" s="185"/>
      <c r="C5211" s="189"/>
      <c r="D5211" s="193"/>
      <c r="E5211" s="194"/>
      <c r="F5211" s="42"/>
      <c r="G5211" s="48"/>
      <c r="H5211" s="73">
        <f t="shared" si="488"/>
        <v>0</v>
      </c>
      <c r="I5211" s="68"/>
      <c r="J5211" s="68"/>
      <c r="K5211" s="68"/>
      <c r="L5211" s="68"/>
      <c r="M5211" s="68"/>
      <c r="N5211" s="68"/>
      <c r="O5211" s="42"/>
      <c r="P5211" s="42"/>
      <c r="Q5211" s="42"/>
      <c r="R5211" s="191"/>
      <c r="S5211" s="192"/>
      <c r="T5211" s="211"/>
    </row>
    <row r="5212" spans="1:20" ht="16" customHeight="1" outlineLevel="1" x14ac:dyDescent="0.2">
      <c r="A5212" s="184"/>
      <c r="B5212" s="185"/>
      <c r="C5212" s="189"/>
      <c r="D5212" s="63" t="s">
        <v>20</v>
      </c>
      <c r="E5212" s="75">
        <f>SUM(E5209:E5210)</f>
        <v>186.88</v>
      </c>
      <c r="F5212" s="42"/>
      <c r="G5212" s="74"/>
      <c r="H5212" s="73">
        <f t="shared" si="488"/>
        <v>0</v>
      </c>
      <c r="I5212" s="68"/>
      <c r="J5212" s="68"/>
      <c r="K5212" s="68"/>
      <c r="L5212" s="68"/>
      <c r="M5212" s="68"/>
      <c r="N5212" s="68"/>
      <c r="O5212" s="42"/>
      <c r="P5212" s="42"/>
      <c r="Q5212" s="42"/>
      <c r="R5212" s="191"/>
      <c r="S5212" s="192"/>
      <c r="T5212" s="211"/>
    </row>
    <row r="5213" spans="1:20" ht="16" customHeight="1" outlineLevel="1" x14ac:dyDescent="0.2">
      <c r="A5213" s="184"/>
      <c r="B5213" s="185"/>
      <c r="C5213" s="189"/>
      <c r="D5213" s="63" t="s">
        <v>21</v>
      </c>
      <c r="E5213" s="72">
        <f>SUM(E5215/E5212)</f>
        <v>3.7189640410958904</v>
      </c>
      <c r="F5213" s="42"/>
      <c r="G5213" s="71" t="s">
        <v>11</v>
      </c>
      <c r="H5213" s="69">
        <f>H5205</f>
        <v>50</v>
      </c>
      <c r="I5213" s="68"/>
      <c r="J5213" s="68"/>
      <c r="K5213" s="68"/>
      <c r="L5213" s="68"/>
      <c r="M5213" s="68"/>
      <c r="N5213" s="68"/>
      <c r="O5213" s="42"/>
      <c r="P5213" s="42"/>
      <c r="Q5213" s="42"/>
      <c r="R5213" s="191"/>
      <c r="S5213" s="192"/>
      <c r="T5213" s="211"/>
    </row>
    <row r="5214" spans="1:20" ht="17" outlineLevel="1" thickBot="1" x14ac:dyDescent="0.25">
      <c r="A5214" s="184"/>
      <c r="B5214" s="185"/>
      <c r="C5214" s="189"/>
      <c r="D5214" s="193"/>
      <c r="E5214" s="194"/>
      <c r="F5214" s="42"/>
      <c r="G5214" s="70" t="s">
        <v>22</v>
      </c>
      <c r="H5214" s="69">
        <v>0</v>
      </c>
      <c r="I5214" s="68"/>
      <c r="J5214" s="68"/>
      <c r="K5214" s="68"/>
      <c r="L5214" s="68"/>
      <c r="M5214" s="68"/>
      <c r="N5214" s="68"/>
      <c r="O5214" s="42"/>
      <c r="P5214" s="42"/>
      <c r="Q5214" s="42"/>
      <c r="R5214" s="191"/>
      <c r="S5214" s="192"/>
      <c r="T5214" s="211"/>
    </row>
    <row r="5215" spans="1:20" ht="16" customHeight="1" outlineLevel="1" thickBot="1" x14ac:dyDescent="0.25">
      <c r="A5215" s="184"/>
      <c r="B5215" s="185"/>
      <c r="C5215" s="189"/>
      <c r="D5215" s="63" t="s">
        <v>23</v>
      </c>
      <c r="E5215" s="66">
        <v>695</v>
      </c>
      <c r="G5215" s="48"/>
      <c r="H5215" s="65">
        <f>SUM(H5213:H5214)</f>
        <v>50</v>
      </c>
      <c r="I5215" s="64">
        <f t="shared" ref="I5215:N5215" si="489">SUM(I5205:I5212)</f>
        <v>7</v>
      </c>
      <c r="J5215" s="64">
        <f t="shared" si="489"/>
        <v>12</v>
      </c>
      <c r="K5215" s="64">
        <f t="shared" si="489"/>
        <v>14</v>
      </c>
      <c r="L5215" s="64">
        <f t="shared" si="489"/>
        <v>9</v>
      </c>
      <c r="M5215" s="64">
        <f t="shared" si="489"/>
        <v>5</v>
      </c>
      <c r="N5215" s="64">
        <f t="shared" si="489"/>
        <v>3</v>
      </c>
      <c r="O5215" s="42"/>
      <c r="P5215" s="42"/>
      <c r="Q5215" s="42"/>
      <c r="R5215" s="191"/>
      <c r="S5215" s="192"/>
      <c r="T5215" s="211"/>
    </row>
    <row r="5216" spans="1:20" ht="17" customHeight="1" outlineLevel="1" thickBot="1" x14ac:dyDescent="0.25">
      <c r="A5216" s="184"/>
      <c r="B5216" s="185"/>
      <c r="C5216" s="189"/>
      <c r="D5216" s="63" t="s">
        <v>24</v>
      </c>
      <c r="E5216" s="62">
        <f>SUM(E5215/2.5)</f>
        <v>278</v>
      </c>
      <c r="F5216" s="42"/>
      <c r="G5216" s="61"/>
      <c r="H5216" s="60" t="s">
        <v>14</v>
      </c>
      <c r="I5216" s="59">
        <v>48</v>
      </c>
      <c r="J5216" s="58">
        <v>50</v>
      </c>
      <c r="K5216" s="58">
        <v>52</v>
      </c>
      <c r="L5216" s="58">
        <v>54</v>
      </c>
      <c r="M5216" s="58">
        <v>56</v>
      </c>
      <c r="N5216" s="58">
        <v>58</v>
      </c>
      <c r="O5216" s="42"/>
      <c r="P5216" s="42"/>
      <c r="Q5216" s="42"/>
      <c r="R5216" s="191"/>
      <c r="S5216" s="192"/>
      <c r="T5216" s="211"/>
    </row>
    <row r="5217" spans="1:20" ht="17" outlineLevel="1" thickBot="1" x14ac:dyDescent="0.25">
      <c r="A5217" s="186"/>
      <c r="B5217" s="187"/>
      <c r="C5217" s="190"/>
      <c r="D5217" s="56" t="s">
        <v>25</v>
      </c>
      <c r="E5217" s="55">
        <f>SUM(E5215/2.2)</f>
        <v>315.90909090909088</v>
      </c>
      <c r="F5217" s="42"/>
      <c r="G5217" s="42"/>
      <c r="H5217" s="42"/>
      <c r="I5217" s="42"/>
      <c r="J5217" s="42"/>
      <c r="K5217" s="42"/>
      <c r="L5217" s="42"/>
      <c r="M5217" s="42"/>
      <c r="N5217" s="42"/>
      <c r="O5217" s="42"/>
      <c r="P5217" s="42"/>
      <c r="Q5217" s="42"/>
      <c r="R5217" s="198"/>
      <c r="S5217" s="199"/>
      <c r="T5217" s="211"/>
    </row>
    <row r="5218" spans="1:20" ht="17" outlineLevel="1" thickBot="1" x14ac:dyDescent="0.25">
      <c r="A5218" s="54" t="s">
        <v>26</v>
      </c>
      <c r="B5218" s="53"/>
      <c r="C5218" s="42"/>
      <c r="D5218" s="48"/>
      <c r="E5218" s="52"/>
      <c r="F5218" s="42"/>
      <c r="S5218" s="28"/>
      <c r="T5218" s="211"/>
    </row>
    <row r="5219" spans="1:20" outlineLevel="1" x14ac:dyDescent="0.2">
      <c r="A5219" s="51" t="s">
        <v>27</v>
      </c>
      <c r="B5219" s="50"/>
      <c r="C5219" s="42"/>
      <c r="D5219" s="48"/>
      <c r="E5219" s="42"/>
      <c r="F5219" s="42"/>
      <c r="R5219" s="42"/>
      <c r="S5219" s="47"/>
      <c r="T5219" s="211"/>
    </row>
    <row r="5220" spans="1:20" outlineLevel="1" x14ac:dyDescent="0.2">
      <c r="A5220" s="49"/>
      <c r="B5220" s="42"/>
      <c r="C5220" s="42"/>
      <c r="D5220" s="48"/>
      <c r="E5220" s="42"/>
      <c r="F5220" s="42"/>
      <c r="G5220" s="42"/>
      <c r="H5220" s="42"/>
      <c r="I5220" s="42"/>
      <c r="J5220" s="42"/>
      <c r="K5220" s="42"/>
      <c r="L5220" s="42"/>
      <c r="M5220" s="42"/>
      <c r="N5220" s="42"/>
      <c r="O5220" s="42"/>
      <c r="P5220" s="42"/>
      <c r="Q5220" s="42"/>
      <c r="R5220" s="42"/>
      <c r="S5220" s="47"/>
      <c r="T5220" s="211"/>
    </row>
    <row r="5221" spans="1:20" ht="17" outlineLevel="1" thickBot="1" x14ac:dyDescent="0.25">
      <c r="A5221" s="49" t="s">
        <v>28</v>
      </c>
      <c r="B5221" s="42"/>
      <c r="C5221" s="42"/>
      <c r="D5221" s="48"/>
      <c r="E5221" s="42"/>
      <c r="F5221" s="42"/>
      <c r="G5221" s="42"/>
      <c r="H5221" s="42"/>
      <c r="I5221" s="42"/>
      <c r="J5221" s="42"/>
      <c r="K5221" s="42"/>
      <c r="L5221" s="42"/>
      <c r="M5221" s="42"/>
      <c r="N5221" s="42"/>
      <c r="O5221" s="42"/>
      <c r="P5221" s="42"/>
      <c r="Q5221" s="42"/>
      <c r="R5221" s="42"/>
      <c r="S5221" s="47"/>
      <c r="T5221" s="211"/>
    </row>
    <row r="5222" spans="1:20" outlineLevel="1" x14ac:dyDescent="0.2">
      <c r="A5222" s="46" t="s">
        <v>29</v>
      </c>
      <c r="B5222" s="45" t="s">
        <v>30</v>
      </c>
      <c r="C5222" s="44" t="s">
        <v>31</v>
      </c>
      <c r="D5222" s="44" t="s">
        <v>32</v>
      </c>
      <c r="E5222" s="44" t="s">
        <v>33</v>
      </c>
      <c r="F5222" s="44" t="s">
        <v>34</v>
      </c>
      <c r="G5222" s="44" t="s">
        <v>35</v>
      </c>
      <c r="H5222" s="43" t="s">
        <v>36</v>
      </c>
      <c r="I5222" s="200" t="s">
        <v>37</v>
      </c>
      <c r="J5222" s="201"/>
      <c r="K5222" s="202"/>
      <c r="L5222" s="202"/>
      <c r="M5222" s="202"/>
      <c r="N5222" s="202"/>
      <c r="O5222" s="202"/>
      <c r="P5222" s="42"/>
      <c r="Q5222" s="42"/>
      <c r="R5222" s="42"/>
      <c r="S5222" s="28"/>
      <c r="T5222" s="211"/>
    </row>
    <row r="5223" spans="1:20" ht="17" outlineLevel="1" x14ac:dyDescent="0.2">
      <c r="A5223" s="38" t="s">
        <v>54</v>
      </c>
      <c r="B5223" s="37" t="s">
        <v>504</v>
      </c>
      <c r="C5223" s="36" t="s">
        <v>505</v>
      </c>
      <c r="D5223" s="35">
        <v>2.7</v>
      </c>
      <c r="E5223" s="41">
        <f>D5223*H5215</f>
        <v>135</v>
      </c>
      <c r="F5223" s="33" cm="1">
        <f t="array" ref="F5223">IFERROR(_xlfn.XLOOKUP(1,(TabFournisseurs[TYPE]=A5223)*(TabFournisseurs[SUPPLIER2]=B5223)*(TabFournisseurs[REF PRODUCT]=C5223),TabFournisseurs[Cost / per m]),0)</f>
        <v>18.8</v>
      </c>
      <c r="G5223" s="96">
        <f>F5223*D5223</f>
        <v>50.760000000000005</v>
      </c>
      <c r="H5223" s="40">
        <f>G5223*H5215</f>
        <v>2538.0000000000005</v>
      </c>
      <c r="I5223" s="203"/>
      <c r="J5223" s="201"/>
      <c r="K5223" s="156"/>
      <c r="L5223" s="156"/>
      <c r="M5223" s="156"/>
      <c r="N5223" s="156"/>
      <c r="O5223" s="156"/>
      <c r="P5223" s="156"/>
      <c r="Q5223" s="156"/>
      <c r="R5223" s="156"/>
      <c r="S5223" s="157"/>
      <c r="T5223" s="211"/>
    </row>
    <row r="5224" spans="1:20" ht="17" outlineLevel="1" x14ac:dyDescent="0.2">
      <c r="A5224" s="38" t="s">
        <v>57</v>
      </c>
      <c r="B5224" s="37" t="s">
        <v>268</v>
      </c>
      <c r="C5224" s="36" t="s">
        <v>506</v>
      </c>
      <c r="D5224" s="35">
        <v>1.8</v>
      </c>
      <c r="E5224" s="34">
        <f>D5224*H5215</f>
        <v>90</v>
      </c>
      <c r="F5224" s="33" cm="1">
        <f t="array" ref="F5224">IFERROR(_xlfn.XLOOKUP(1,(TabFournisseurs[TYPE]=A5224)*(TabFournisseurs[SUPPLIER2]=B5224)*(TabFournisseurs[REF PRODUCT]=C5224),TabFournisseurs[Cost / per m]),0)</f>
        <v>10.9</v>
      </c>
      <c r="G5224" s="32">
        <f t="shared" ref="G5224:G5234" si="490">F5224*D5224</f>
        <v>19.62</v>
      </c>
      <c r="H5224" s="31">
        <f>G5224*H5215</f>
        <v>981</v>
      </c>
      <c r="I5224" s="39"/>
      <c r="J5224" s="39"/>
      <c r="K5224" s="156"/>
      <c r="L5224" s="156"/>
      <c r="M5224" s="156"/>
      <c r="N5224" s="156"/>
      <c r="O5224" s="156"/>
      <c r="P5224" s="156"/>
      <c r="Q5224" s="156"/>
      <c r="R5224" s="156"/>
      <c r="S5224" s="157"/>
      <c r="T5224" s="211"/>
    </row>
    <row r="5225" spans="1:20" outlineLevel="1" x14ac:dyDescent="0.2">
      <c r="A5225" s="38"/>
      <c r="B5225" s="37"/>
      <c r="C5225" s="36"/>
      <c r="D5225" s="35"/>
      <c r="E5225" s="34">
        <f>D5225*H5215</f>
        <v>0</v>
      </c>
      <c r="F5225" s="33" cm="1">
        <f t="array" ref="F5225">IFERROR(_xlfn.XLOOKUP(1,(TabFournisseurs[TYPE]=A5225)*(TabFournisseurs[SUPPLIER2]=B5225)*(TabFournisseurs[REF PRODUCT]=C5225),TabFournisseurs[Cost / per m]),0)</f>
        <v>0</v>
      </c>
      <c r="G5225" s="32">
        <f t="shared" si="490"/>
        <v>0</v>
      </c>
      <c r="H5225" s="31">
        <f>G5225*H5215</f>
        <v>0</v>
      </c>
      <c r="I5225" s="39"/>
      <c r="J5225" s="39"/>
      <c r="K5225" s="156"/>
      <c r="L5225" s="156"/>
      <c r="M5225" s="156"/>
      <c r="N5225" s="156"/>
      <c r="O5225" s="156"/>
      <c r="P5225" s="156"/>
      <c r="Q5225" s="156"/>
      <c r="R5225" s="156"/>
      <c r="S5225" s="157"/>
      <c r="T5225" s="211"/>
    </row>
    <row r="5226" spans="1:20" outlineLevel="1" x14ac:dyDescent="0.2">
      <c r="A5226" s="38"/>
      <c r="B5226" s="37"/>
      <c r="C5226" s="36"/>
      <c r="D5226" s="35"/>
      <c r="E5226" s="34">
        <f>D5226*H5215</f>
        <v>0</v>
      </c>
      <c r="F5226" s="33" cm="1">
        <f t="array" ref="F5226">IFERROR(_xlfn.XLOOKUP(1,(TabFournisseurs[TYPE]=A5226)*(TabFournisseurs[SUPPLIER2]=B5226)*(TabFournisseurs[REF PRODUCT]=C5226),TabFournisseurs[Cost / per m]),0)</f>
        <v>0</v>
      </c>
      <c r="G5226" s="32">
        <f t="shared" si="490"/>
        <v>0</v>
      </c>
      <c r="H5226" s="31">
        <f>G5226*H5215</f>
        <v>0</v>
      </c>
      <c r="I5226" s="30"/>
      <c r="J5226" s="30"/>
      <c r="K5226" s="156"/>
      <c r="L5226" s="156"/>
      <c r="M5226" s="156"/>
      <c r="N5226" s="156"/>
      <c r="O5226" s="156"/>
      <c r="P5226" s="156"/>
      <c r="Q5226" s="156"/>
      <c r="R5226" s="156"/>
      <c r="S5226" s="157"/>
      <c r="T5226" s="211"/>
    </row>
    <row r="5227" spans="1:20" outlineLevel="1" x14ac:dyDescent="0.2">
      <c r="A5227" s="38"/>
      <c r="B5227" s="37"/>
      <c r="C5227" s="36"/>
      <c r="D5227" s="35"/>
      <c r="E5227" s="34">
        <f>D5227*H5215</f>
        <v>0</v>
      </c>
      <c r="F5227" s="33" cm="1">
        <f t="array" ref="F5227">IFERROR(_xlfn.XLOOKUP(1,(TabFournisseurs[TYPE]=A5227)*(TabFournisseurs[SUPPLIER2]=B5227)*(TabFournisseurs[REF PRODUCT]=C5227),TabFournisseurs[Cost / per m]),0)</f>
        <v>0</v>
      </c>
      <c r="G5227" s="32">
        <f t="shared" si="490"/>
        <v>0</v>
      </c>
      <c r="H5227" s="31">
        <f>G5227*H5215</f>
        <v>0</v>
      </c>
      <c r="I5227" s="30"/>
      <c r="J5227" s="30"/>
      <c r="K5227" s="29"/>
      <c r="L5227" s="29"/>
      <c r="M5227" s="29"/>
      <c r="N5227" s="29"/>
      <c r="O5227" s="29"/>
      <c r="P5227" s="29"/>
      <c r="Q5227" s="29"/>
      <c r="R5227" s="29"/>
      <c r="S5227" s="28"/>
      <c r="T5227" s="211"/>
    </row>
    <row r="5228" spans="1:20" outlineLevel="1" x14ac:dyDescent="0.2">
      <c r="A5228" s="38"/>
      <c r="B5228" s="37"/>
      <c r="C5228" s="36"/>
      <c r="D5228" s="35"/>
      <c r="E5228" s="34">
        <f>D5228*H5215</f>
        <v>0</v>
      </c>
      <c r="F5228" s="33" cm="1">
        <f t="array" ref="F5228">IFERROR(_xlfn.XLOOKUP(1,(TabFournisseurs[TYPE]=A5228)*(TabFournisseurs[SUPPLIER2]=B5228)*(TabFournisseurs[REF PRODUCT]=C5228),TabFournisseurs[Cost / per m]),0)</f>
        <v>0</v>
      </c>
      <c r="G5228" s="32">
        <f t="shared" si="490"/>
        <v>0</v>
      </c>
      <c r="H5228" s="31">
        <f>G5228*H5215</f>
        <v>0</v>
      </c>
      <c r="I5228" s="158"/>
      <c r="J5228" s="159"/>
      <c r="K5228" s="29"/>
      <c r="L5228" s="29"/>
      <c r="M5228" s="29"/>
      <c r="N5228" s="29"/>
      <c r="O5228" s="29"/>
      <c r="P5228" s="29"/>
      <c r="Q5228" s="29"/>
      <c r="R5228" s="29"/>
      <c r="S5228" s="28"/>
      <c r="T5228" s="211"/>
    </row>
    <row r="5229" spans="1:20" outlineLevel="1" x14ac:dyDescent="0.2">
      <c r="A5229" s="38"/>
      <c r="B5229" s="37"/>
      <c r="C5229" s="36"/>
      <c r="D5229" s="35"/>
      <c r="E5229" s="34">
        <f>D5229*H5215</f>
        <v>0</v>
      </c>
      <c r="F5229" s="33" cm="1">
        <f t="array" ref="F5229">IFERROR(_xlfn.XLOOKUP(1,(TabFournisseurs[TYPE]=A5229)*(TabFournisseurs[SUPPLIER2]=B5229)*(TabFournisseurs[REF PRODUCT]=C5229),TabFournisseurs[Cost / per m]),0)</f>
        <v>0</v>
      </c>
      <c r="G5229" s="32">
        <f t="shared" si="490"/>
        <v>0</v>
      </c>
      <c r="H5229" s="31">
        <f>G5229*H5215</f>
        <v>0</v>
      </c>
      <c r="I5229" s="30"/>
      <c r="J5229" s="30"/>
      <c r="K5229" s="29"/>
      <c r="L5229" s="29"/>
      <c r="M5229" s="29"/>
      <c r="N5229" s="29"/>
      <c r="O5229" s="29"/>
      <c r="P5229" s="29"/>
      <c r="Q5229" s="29"/>
      <c r="R5229" s="29"/>
      <c r="S5229" s="28"/>
      <c r="T5229" s="211"/>
    </row>
    <row r="5230" spans="1:20" outlineLevel="1" x14ac:dyDescent="0.2">
      <c r="A5230" s="38"/>
      <c r="B5230" s="37"/>
      <c r="C5230" s="36"/>
      <c r="D5230" s="35"/>
      <c r="E5230" s="34">
        <f>D5230*H5215</f>
        <v>0</v>
      </c>
      <c r="F5230" s="33" cm="1">
        <f t="array" ref="F5230">IFERROR(_xlfn.XLOOKUP(1,(TabFournisseurs[TYPE]=A5230)*(TabFournisseurs[SUPPLIER2]=B5230)*(TabFournisseurs[REF PRODUCT]=C5230),TabFournisseurs[Cost / per m]),0)</f>
        <v>0</v>
      </c>
      <c r="G5230" s="32">
        <f t="shared" si="490"/>
        <v>0</v>
      </c>
      <c r="H5230" s="31">
        <f>G5230*H5215</f>
        <v>0</v>
      </c>
      <c r="I5230" s="30"/>
      <c r="J5230" s="30"/>
      <c r="K5230" s="29"/>
      <c r="L5230" s="29"/>
      <c r="M5230" s="29"/>
      <c r="N5230" s="29"/>
      <c r="O5230" s="29"/>
      <c r="P5230" s="29"/>
      <c r="Q5230" s="29"/>
      <c r="R5230" s="29"/>
      <c r="S5230" s="28"/>
      <c r="T5230" s="211"/>
    </row>
    <row r="5231" spans="1:20" outlineLevel="1" x14ac:dyDescent="0.2">
      <c r="A5231" s="38"/>
      <c r="B5231" s="37"/>
      <c r="C5231" s="36"/>
      <c r="D5231" s="35"/>
      <c r="E5231" s="34">
        <f>D5231*H5215</f>
        <v>0</v>
      </c>
      <c r="F5231" s="33" cm="1">
        <f t="array" ref="F5231">IFERROR(_xlfn.XLOOKUP(1,(TabFournisseurs[TYPE]=A5231)*(TabFournisseurs[SUPPLIER2]=B5231)*(TabFournisseurs[REF PRODUCT]=C5231),TabFournisseurs[Cost / per m]),0)</f>
        <v>0</v>
      </c>
      <c r="G5231" s="32">
        <f t="shared" si="490"/>
        <v>0</v>
      </c>
      <c r="H5231" s="31">
        <f>G5231*H5215</f>
        <v>0</v>
      </c>
      <c r="I5231" s="30"/>
      <c r="J5231" s="30"/>
      <c r="K5231" s="29"/>
      <c r="L5231" s="29"/>
      <c r="M5231" s="29"/>
      <c r="N5231" s="29"/>
      <c r="O5231" s="29"/>
      <c r="P5231" s="29"/>
      <c r="Q5231" s="29"/>
      <c r="R5231" s="29"/>
      <c r="S5231" s="28"/>
      <c r="T5231" s="211"/>
    </row>
    <row r="5232" spans="1:20" outlineLevel="1" x14ac:dyDescent="0.2">
      <c r="A5232" s="38"/>
      <c r="B5232" s="37"/>
      <c r="C5232" s="36"/>
      <c r="D5232" s="35"/>
      <c r="E5232" s="34">
        <f>D5232*H5215</f>
        <v>0</v>
      </c>
      <c r="F5232" s="33" cm="1">
        <f t="array" ref="F5232">IFERROR(_xlfn.XLOOKUP(1,(TabFournisseurs[TYPE]=A5232)*(TabFournisseurs[SUPPLIER2]=B5232)*(TabFournisseurs[REF PRODUCT]=C5232),TabFournisseurs[Cost / per m]),0)</f>
        <v>0</v>
      </c>
      <c r="G5232" s="32">
        <f t="shared" si="490"/>
        <v>0</v>
      </c>
      <c r="H5232" s="31">
        <f>G5232*H5215</f>
        <v>0</v>
      </c>
      <c r="I5232" s="30"/>
      <c r="J5232" s="30"/>
      <c r="K5232" s="29"/>
      <c r="L5232" s="29"/>
      <c r="M5232" s="29"/>
      <c r="N5232" s="29"/>
      <c r="O5232" s="29"/>
      <c r="P5232" s="29"/>
      <c r="Q5232" s="29"/>
      <c r="R5232" s="29"/>
      <c r="S5232" s="28"/>
      <c r="T5232" s="211"/>
    </row>
    <row r="5233" spans="1:20" outlineLevel="1" x14ac:dyDescent="0.2">
      <c r="A5233" s="38"/>
      <c r="B5233" s="37"/>
      <c r="C5233" s="36"/>
      <c r="D5233" s="35"/>
      <c r="E5233" s="34">
        <f>D5233*H5215</f>
        <v>0</v>
      </c>
      <c r="F5233" s="33" cm="1">
        <f t="array" ref="F5233">IFERROR(_xlfn.XLOOKUP(1,(TabFournisseurs[TYPE]=A5233)*(TabFournisseurs[SUPPLIER2]=B5233)*(TabFournisseurs[REF PRODUCT]=C5233),TabFournisseurs[Cost / per m]),0)</f>
        <v>0</v>
      </c>
      <c r="G5233" s="32">
        <f t="shared" si="490"/>
        <v>0</v>
      </c>
      <c r="H5233" s="31">
        <f>G5233*H5215</f>
        <v>0</v>
      </c>
      <c r="I5233" s="30"/>
      <c r="J5233" s="30"/>
      <c r="K5233" s="29"/>
      <c r="L5233" s="29"/>
      <c r="M5233" s="29"/>
      <c r="N5233" s="29"/>
      <c r="O5233" s="29"/>
      <c r="P5233" s="29"/>
      <c r="Q5233" s="29"/>
      <c r="R5233" s="29"/>
      <c r="S5233" s="28"/>
      <c r="T5233" s="211"/>
    </row>
    <row r="5234" spans="1:20" outlineLevel="1" x14ac:dyDescent="0.2">
      <c r="A5234" s="38"/>
      <c r="B5234" s="37"/>
      <c r="C5234" s="36"/>
      <c r="D5234" s="35"/>
      <c r="E5234" s="34">
        <f>D5234*H5215</f>
        <v>0</v>
      </c>
      <c r="F5234" s="33" cm="1">
        <f t="array" ref="F5234">IFERROR(_xlfn.XLOOKUP(1,(TabFournisseurs[TYPE]=A5234)*(TabFournisseurs[SUPPLIER2]=B5234)*(TabFournisseurs[REF PRODUCT]=C5234),TabFournisseurs[Cost / per m]),0)</f>
        <v>0</v>
      </c>
      <c r="G5234" s="32">
        <f t="shared" si="490"/>
        <v>0</v>
      </c>
      <c r="H5234" s="31">
        <f>G5234*H5215</f>
        <v>0</v>
      </c>
      <c r="I5234" s="30"/>
      <c r="J5234" s="30"/>
      <c r="K5234" s="29"/>
      <c r="L5234" s="29"/>
      <c r="M5234" s="29"/>
      <c r="N5234" s="29"/>
      <c r="O5234" s="29"/>
      <c r="P5234" s="29"/>
      <c r="Q5234" s="29"/>
      <c r="R5234" s="29"/>
      <c r="S5234" s="28"/>
      <c r="T5234" s="211"/>
    </row>
    <row r="5235" spans="1:20" outlineLevel="1" x14ac:dyDescent="0.2">
      <c r="A5235" s="38"/>
      <c r="B5235" s="37"/>
      <c r="C5235" s="36"/>
      <c r="D5235" s="35">
        <v>1</v>
      </c>
      <c r="E5235" s="34">
        <f>D5235*H5215</f>
        <v>50</v>
      </c>
      <c r="F5235" s="33">
        <v>5</v>
      </c>
      <c r="G5235" s="32">
        <f t="shared" ref="G5235" si="491">F5235*D5235</f>
        <v>5</v>
      </c>
      <c r="H5235" s="31">
        <f>G5235*H5215</f>
        <v>250</v>
      </c>
      <c r="I5235" s="30"/>
      <c r="J5235" s="30"/>
      <c r="K5235" s="29"/>
      <c r="L5235" s="29"/>
      <c r="M5235" s="29"/>
      <c r="N5235" s="29"/>
      <c r="O5235" s="29"/>
      <c r="P5235" s="29"/>
      <c r="Q5235" s="29"/>
      <c r="R5235" s="29"/>
      <c r="S5235" s="28"/>
      <c r="T5235" s="211"/>
    </row>
    <row r="5236" spans="1:20" ht="17" outlineLevel="1" x14ac:dyDescent="0.2">
      <c r="A5236" s="38" t="s">
        <v>38</v>
      </c>
      <c r="B5236" s="37" t="s">
        <v>40</v>
      </c>
      <c r="C5236" s="36" t="s">
        <v>83</v>
      </c>
      <c r="D5236" s="35">
        <v>1</v>
      </c>
      <c r="E5236" s="34">
        <f>D5236*H5215</f>
        <v>50</v>
      </c>
      <c r="F5236" s="33" cm="1">
        <f t="array" ref="F5236">IFERROR(_xlfn.XLOOKUP(1,(TabFournisseurs[TYPE]=A5236)*(TabFournisseurs[SUPPLIER2]=B5236)*(TabFournisseurs[REF PRODUCT]=C5236),TabFournisseurs[Cost / per m]),0)</f>
        <v>4</v>
      </c>
      <c r="G5236" s="32">
        <f t="shared" ref="G5236:G5237" si="492">F5236*D5236</f>
        <v>4</v>
      </c>
      <c r="H5236" s="31">
        <f>G5236*H5215</f>
        <v>200</v>
      </c>
      <c r="I5236" s="30"/>
      <c r="J5236" s="30"/>
      <c r="K5236" s="29"/>
      <c r="L5236" s="29"/>
      <c r="M5236" s="29"/>
      <c r="N5236" s="29"/>
      <c r="O5236" s="29"/>
      <c r="P5236" s="29"/>
      <c r="Q5236" s="29"/>
      <c r="R5236" s="29"/>
      <c r="S5236" s="28"/>
      <c r="T5236" s="211"/>
    </row>
    <row r="5237" spans="1:20" ht="18" outlineLevel="1" thickBot="1" x14ac:dyDescent="0.25">
      <c r="A5237" s="27" t="s">
        <v>38</v>
      </c>
      <c r="B5237" s="26" t="s">
        <v>42</v>
      </c>
      <c r="C5237" s="25" t="s">
        <v>43</v>
      </c>
      <c r="D5237" s="24">
        <v>1</v>
      </c>
      <c r="E5237" s="23">
        <f>D5237*H5215</f>
        <v>50</v>
      </c>
      <c r="F5237" s="22" cm="1">
        <f t="array" ref="F5237">IFERROR(_xlfn.XLOOKUP(1,(TabFournisseurs[TYPE]=A5237)*(TabFournisseurs[SUPPLIER2]=B5237)*(TabFournisseurs[REF PRODUCT]=C5237),TabFournisseurs[Cost / per m]),0)</f>
        <v>0.5</v>
      </c>
      <c r="G5237" s="21">
        <f t="shared" si="492"/>
        <v>0.5</v>
      </c>
      <c r="H5237" s="20">
        <f>G5237*H5215</f>
        <v>25</v>
      </c>
      <c r="I5237" s="19"/>
      <c r="J5237" s="19"/>
      <c r="K5237" s="18"/>
      <c r="L5237" s="18"/>
      <c r="M5237" s="18"/>
      <c r="N5237" s="18"/>
      <c r="O5237" s="18"/>
      <c r="P5237" s="18"/>
      <c r="Q5237" s="18"/>
      <c r="R5237" s="18"/>
      <c r="S5237" s="17"/>
      <c r="T5237" s="211"/>
    </row>
    <row r="5238" spans="1:20" ht="17" thickBot="1" x14ac:dyDescent="0.25">
      <c r="A5238" s="95"/>
      <c r="B5238" s="95"/>
      <c r="C5238" s="95"/>
      <c r="D5238" s="95"/>
      <c r="E5238" s="95"/>
      <c r="F5238" s="95"/>
      <c r="G5238" s="95"/>
      <c r="H5238" s="95"/>
      <c r="I5238" s="95"/>
      <c r="J5238" s="95"/>
      <c r="K5238" s="95"/>
      <c r="L5238" s="95"/>
      <c r="M5238" s="95"/>
      <c r="N5238" s="95"/>
      <c r="O5238" s="95"/>
      <c r="P5238" s="95"/>
      <c r="Q5238" s="95"/>
      <c r="R5238" s="95"/>
      <c r="S5238" s="95"/>
      <c r="T5238" s="95"/>
    </row>
    <row r="5239" spans="1:20" ht="23" customHeight="1" x14ac:dyDescent="0.2">
      <c r="A5239" s="204" t="s">
        <v>507</v>
      </c>
      <c r="B5239" s="205"/>
      <c r="C5239" s="205"/>
      <c r="D5239" s="205"/>
      <c r="E5239" s="205"/>
      <c r="F5239" s="205"/>
      <c r="G5239" s="206"/>
      <c r="H5239" s="166" t="s">
        <v>508</v>
      </c>
      <c r="I5239" s="167"/>
      <c r="J5239" s="167"/>
      <c r="K5239" s="167"/>
      <c r="L5239" s="167"/>
      <c r="M5239" s="168"/>
      <c r="N5239" s="169" t="s">
        <v>1</v>
      </c>
      <c r="O5239" s="169"/>
      <c r="P5239" s="169"/>
      <c r="Q5239" s="169"/>
      <c r="R5239" s="171"/>
      <c r="S5239" s="173" t="s">
        <v>2</v>
      </c>
      <c r="T5239" s="210"/>
    </row>
    <row r="5240" spans="1:20" ht="23" customHeight="1" thickBot="1" x14ac:dyDescent="0.25">
      <c r="A5240" s="207"/>
      <c r="B5240" s="208"/>
      <c r="C5240" s="208"/>
      <c r="D5240" s="208"/>
      <c r="E5240" s="208"/>
      <c r="F5240" s="208"/>
      <c r="G5240" s="209"/>
      <c r="H5240" s="177"/>
      <c r="I5240" s="178"/>
      <c r="J5240" s="178"/>
      <c r="K5240" s="178"/>
      <c r="L5240" s="178"/>
      <c r="M5240" s="179"/>
      <c r="N5240" s="170"/>
      <c r="O5240" s="170"/>
      <c r="P5240" s="170"/>
      <c r="Q5240" s="170"/>
      <c r="R5240" s="172"/>
      <c r="S5240" s="174"/>
      <c r="T5240" s="210"/>
    </row>
    <row r="5241" spans="1:20" outlineLevel="1" x14ac:dyDescent="0.2">
      <c r="A5241" s="212">
        <v>46163</v>
      </c>
      <c r="B5241" s="181"/>
      <c r="C5241" s="94"/>
      <c r="D5241" s="94"/>
      <c r="E5241" s="94"/>
      <c r="F5241" s="94"/>
      <c r="G5241" s="94"/>
      <c r="H5241" s="94"/>
      <c r="I5241" s="94"/>
      <c r="J5241" s="94"/>
      <c r="K5241" s="94"/>
      <c r="L5241" s="94"/>
      <c r="M5241" s="94"/>
      <c r="N5241" s="94"/>
      <c r="O5241" s="94"/>
      <c r="P5241" s="94"/>
      <c r="Q5241" s="94"/>
      <c r="R5241" s="94"/>
      <c r="S5241" s="93" t="s">
        <v>47</v>
      </c>
      <c r="T5241" s="211"/>
    </row>
    <row r="5242" spans="1:20" ht="17" outlineLevel="1" thickBot="1" x14ac:dyDescent="0.25">
      <c r="A5242" s="92"/>
      <c r="B5242" s="42"/>
      <c r="C5242" s="42"/>
      <c r="D5242" s="42"/>
      <c r="E5242" s="42"/>
      <c r="F5242" s="42"/>
      <c r="G5242" s="42"/>
      <c r="H5242" s="42"/>
      <c r="I5242" s="42"/>
      <c r="J5242" s="42"/>
      <c r="K5242" s="42"/>
      <c r="L5242" s="42"/>
      <c r="M5242" s="42"/>
      <c r="N5242" s="42"/>
      <c r="O5242" s="42"/>
      <c r="P5242" s="42"/>
      <c r="Q5242" s="42"/>
      <c r="R5242" s="42"/>
      <c r="S5242" s="47"/>
      <c r="T5242" s="211"/>
    </row>
    <row r="5243" spans="1:20" ht="17" customHeight="1" outlineLevel="1" thickBot="1" x14ac:dyDescent="0.25">
      <c r="A5243" s="182" t="e" vm="84">
        <v>#VALUE!</v>
      </c>
      <c r="B5243" s="183"/>
      <c r="C5243" s="91" t="s">
        <v>6</v>
      </c>
      <c r="D5243" s="90" t="s">
        <v>7</v>
      </c>
      <c r="E5243" s="106" t="s">
        <v>509</v>
      </c>
      <c r="F5243" s="42"/>
      <c r="G5243" s="42"/>
      <c r="H5243" s="84" t="s">
        <v>8</v>
      </c>
      <c r="I5243" s="88"/>
      <c r="J5243" s="88"/>
      <c r="K5243" s="88"/>
      <c r="L5243" s="88"/>
      <c r="M5243" s="88"/>
      <c r="N5243" s="88"/>
      <c r="O5243" s="42"/>
      <c r="P5243" s="42"/>
      <c r="Q5243" s="42"/>
      <c r="S5243" s="87"/>
      <c r="T5243" s="211"/>
    </row>
    <row r="5244" spans="1:20" ht="16" customHeight="1" outlineLevel="1" x14ac:dyDescent="0.2">
      <c r="A5244" s="184"/>
      <c r="B5244" s="185"/>
      <c r="C5244" s="188"/>
      <c r="D5244" s="86" t="s">
        <v>9</v>
      </c>
      <c r="E5244" s="85" t="s">
        <v>49</v>
      </c>
      <c r="F5244" s="42"/>
      <c r="G5244" s="42"/>
      <c r="H5244" s="84" t="s">
        <v>10</v>
      </c>
      <c r="I5244" s="83"/>
      <c r="J5244" s="83"/>
      <c r="K5244" s="83"/>
      <c r="L5244" s="83"/>
      <c r="M5244" s="83"/>
      <c r="N5244" s="83"/>
      <c r="O5244" s="42"/>
      <c r="P5244" s="42"/>
      <c r="Q5244" s="42"/>
      <c r="R5244" s="191"/>
      <c r="S5244" s="192"/>
      <c r="T5244" s="211"/>
    </row>
    <row r="5245" spans="1:20" ht="16" customHeight="1" outlineLevel="1" x14ac:dyDescent="0.2">
      <c r="A5245" s="184"/>
      <c r="B5245" s="185"/>
      <c r="C5245" s="189"/>
      <c r="D5245" s="63" t="s">
        <v>11</v>
      </c>
      <c r="E5245" s="82" t="s">
        <v>50</v>
      </c>
      <c r="F5245" s="42"/>
      <c r="G5245" s="48"/>
      <c r="H5245" s="81"/>
      <c r="I5245" s="80"/>
      <c r="J5245" s="80"/>
      <c r="K5245" s="80"/>
      <c r="L5245" s="80"/>
      <c r="M5245" s="80"/>
      <c r="N5245" s="80"/>
      <c r="O5245" s="42"/>
      <c r="P5245" s="42"/>
      <c r="Q5245" s="42"/>
      <c r="R5245" s="191"/>
      <c r="S5245" s="192"/>
      <c r="T5245" s="211"/>
    </row>
    <row r="5246" spans="1:20" ht="16" customHeight="1" outlineLevel="1" thickBot="1" x14ac:dyDescent="0.25">
      <c r="A5246" s="184"/>
      <c r="B5246" s="185"/>
      <c r="C5246" s="189"/>
      <c r="D5246" s="63" t="s">
        <v>12</v>
      </c>
      <c r="E5246" s="130"/>
      <c r="F5246" s="42"/>
      <c r="G5246" s="48"/>
      <c r="H5246" s="81"/>
      <c r="I5246" s="80"/>
      <c r="J5246" s="80"/>
      <c r="K5246" s="80"/>
      <c r="L5246" s="80"/>
      <c r="M5246" s="80"/>
      <c r="N5246" s="80"/>
      <c r="O5246" s="42"/>
      <c r="P5246" s="42"/>
      <c r="Q5246" s="42"/>
      <c r="R5246" s="152"/>
      <c r="S5246" s="153"/>
      <c r="T5246" s="211"/>
    </row>
    <row r="5247" spans="1:20" ht="16" customHeight="1" outlineLevel="1" thickBot="1" x14ac:dyDescent="0.25">
      <c r="A5247" s="184"/>
      <c r="B5247" s="185"/>
      <c r="C5247" s="189"/>
      <c r="D5247" s="63" t="s">
        <v>13</v>
      </c>
      <c r="E5247" s="105" t="b">
        <v>0</v>
      </c>
      <c r="F5247" s="42"/>
      <c r="G5247" s="48"/>
      <c r="H5247" s="59" t="s">
        <v>14</v>
      </c>
      <c r="I5247" s="58" t="s">
        <v>314</v>
      </c>
      <c r="J5247" s="58" t="s">
        <v>315</v>
      </c>
      <c r="K5247" s="58" t="s">
        <v>316</v>
      </c>
      <c r="L5247" s="58" t="s">
        <v>317</v>
      </c>
      <c r="M5247" s="58" t="s">
        <v>318</v>
      </c>
      <c r="N5247" s="58" t="s">
        <v>319</v>
      </c>
      <c r="O5247" s="42"/>
      <c r="P5247" s="42"/>
      <c r="Q5247" s="42"/>
      <c r="S5247" s="79"/>
      <c r="T5247" s="211"/>
    </row>
    <row r="5248" spans="1:20" outlineLevel="1" x14ac:dyDescent="0.2">
      <c r="A5248" s="184"/>
      <c r="B5248" s="185"/>
      <c r="C5248" s="189"/>
      <c r="D5248" s="193"/>
      <c r="E5248" s="194"/>
      <c r="F5248" s="42"/>
      <c r="G5248" s="48"/>
      <c r="H5248" s="78">
        <f t="shared" ref="H5248:H5255" si="493">SUM(I5248:Q5248)</f>
        <v>12</v>
      </c>
      <c r="I5248" s="77">
        <v>2</v>
      </c>
      <c r="J5248" s="77"/>
      <c r="K5248" s="77">
        <v>5</v>
      </c>
      <c r="L5248" s="77">
        <v>5</v>
      </c>
      <c r="M5248" s="77"/>
      <c r="N5248" s="77"/>
      <c r="O5248" s="195" t="s">
        <v>510</v>
      </c>
      <c r="P5248" s="231"/>
      <c r="Q5248" s="231"/>
      <c r="R5248" s="231"/>
      <c r="S5248" s="196"/>
      <c r="T5248" s="211"/>
    </row>
    <row r="5249" spans="1:20" ht="16" customHeight="1" outlineLevel="1" x14ac:dyDescent="0.2">
      <c r="A5249" s="184"/>
      <c r="B5249" s="185"/>
      <c r="C5249" s="189"/>
      <c r="D5249" s="63" t="s">
        <v>16</v>
      </c>
      <c r="E5249" s="76" t="s">
        <v>472</v>
      </c>
      <c r="F5249" s="42"/>
      <c r="G5249" s="48"/>
      <c r="H5249" s="73">
        <f t="shared" si="493"/>
        <v>0</v>
      </c>
      <c r="I5249" s="68"/>
      <c r="J5249" s="68"/>
      <c r="K5249" s="68"/>
      <c r="L5249" s="68"/>
      <c r="M5249" s="68"/>
      <c r="N5249" s="68"/>
      <c r="O5249" s="42"/>
      <c r="P5249" s="42"/>
      <c r="Q5249" s="42"/>
      <c r="R5249" s="191"/>
      <c r="S5249" s="192"/>
      <c r="T5249" s="211"/>
    </row>
    <row r="5250" spans="1:20" ht="16" customHeight="1" outlineLevel="1" x14ac:dyDescent="0.2">
      <c r="A5250" s="184"/>
      <c r="B5250" s="185"/>
      <c r="C5250" s="189"/>
      <c r="D5250" s="63" t="s">
        <v>17</v>
      </c>
      <c r="E5250" s="75" t="s">
        <v>497</v>
      </c>
      <c r="F5250" s="42"/>
      <c r="G5250" s="42"/>
      <c r="H5250" s="73">
        <f t="shared" si="493"/>
        <v>0</v>
      </c>
      <c r="I5250" s="68"/>
      <c r="J5250" s="68"/>
      <c r="K5250" s="68"/>
      <c r="L5250" s="68"/>
      <c r="M5250" s="68"/>
      <c r="N5250" s="68"/>
      <c r="O5250" s="42"/>
      <c r="P5250" s="42"/>
      <c r="Q5250" s="42"/>
      <c r="R5250" s="191"/>
      <c r="S5250" s="192"/>
      <c r="T5250" s="211"/>
    </row>
    <row r="5251" spans="1:20" outlineLevel="1" x14ac:dyDescent="0.2">
      <c r="A5251" s="184"/>
      <c r="B5251" s="185"/>
      <c r="C5251" s="189"/>
      <c r="D5251" s="193"/>
      <c r="E5251" s="194"/>
      <c r="F5251" s="42"/>
      <c r="G5251" s="48"/>
      <c r="H5251" s="73">
        <f t="shared" si="493"/>
        <v>0</v>
      </c>
      <c r="I5251" s="68"/>
      <c r="J5251" s="68"/>
      <c r="K5251" s="68"/>
      <c r="L5251" s="68"/>
      <c r="M5251" s="68"/>
      <c r="N5251" s="68"/>
      <c r="O5251" s="42"/>
      <c r="P5251" s="42"/>
      <c r="Q5251" s="42"/>
      <c r="R5251" s="191"/>
      <c r="S5251" s="192"/>
      <c r="T5251" s="211"/>
    </row>
    <row r="5252" spans="1:20" ht="16" customHeight="1" outlineLevel="1" x14ac:dyDescent="0.2">
      <c r="A5252" s="184"/>
      <c r="B5252" s="185"/>
      <c r="C5252" s="189"/>
      <c r="D5252" s="63" t="s">
        <v>18</v>
      </c>
      <c r="E5252" s="76">
        <v>70</v>
      </c>
      <c r="F5252" s="42"/>
      <c r="G5252" s="48"/>
      <c r="H5252" s="73">
        <f t="shared" si="493"/>
        <v>0</v>
      </c>
      <c r="I5252" s="68"/>
      <c r="J5252" s="68"/>
      <c r="K5252" s="68"/>
      <c r="L5252" s="68"/>
      <c r="M5252" s="68"/>
      <c r="N5252" s="68"/>
      <c r="O5252" s="42"/>
      <c r="P5252" s="42"/>
      <c r="Q5252" s="42"/>
      <c r="R5252" s="191"/>
      <c r="S5252" s="192"/>
      <c r="T5252" s="211"/>
    </row>
    <row r="5253" spans="1:20" ht="16" customHeight="1" outlineLevel="1" x14ac:dyDescent="0.2">
      <c r="A5253" s="184"/>
      <c r="B5253" s="185"/>
      <c r="C5253" s="189"/>
      <c r="D5253" s="63" t="s">
        <v>19</v>
      </c>
      <c r="E5253" s="75">
        <f>SUM(G5266:G5280)</f>
        <v>66.474999999999994</v>
      </c>
      <c r="F5253" s="42"/>
      <c r="G5253" s="42"/>
      <c r="H5253" s="73">
        <f t="shared" si="493"/>
        <v>0</v>
      </c>
      <c r="I5253" s="68"/>
      <c r="J5253" s="68"/>
      <c r="K5253" s="68"/>
      <c r="L5253" s="68"/>
      <c r="M5253" s="68"/>
      <c r="N5253" s="68"/>
      <c r="O5253" s="42"/>
      <c r="P5253" s="42"/>
      <c r="Q5253" s="42"/>
      <c r="R5253" s="191"/>
      <c r="S5253" s="192"/>
      <c r="T5253" s="211"/>
    </row>
    <row r="5254" spans="1:20" outlineLevel="1" x14ac:dyDescent="0.2">
      <c r="A5254" s="184"/>
      <c r="B5254" s="185"/>
      <c r="C5254" s="189"/>
      <c r="D5254" s="193"/>
      <c r="E5254" s="194"/>
      <c r="F5254" s="42"/>
      <c r="G5254" s="48"/>
      <c r="H5254" s="73">
        <f t="shared" si="493"/>
        <v>0</v>
      </c>
      <c r="I5254" s="68"/>
      <c r="J5254" s="68"/>
      <c r="K5254" s="68"/>
      <c r="L5254" s="68"/>
      <c r="M5254" s="68"/>
      <c r="N5254" s="68"/>
      <c r="O5254" s="42"/>
      <c r="P5254" s="42"/>
      <c r="Q5254" s="42"/>
      <c r="R5254" s="191"/>
      <c r="S5254" s="192"/>
      <c r="T5254" s="211"/>
    </row>
    <row r="5255" spans="1:20" ht="16" customHeight="1" outlineLevel="1" x14ac:dyDescent="0.2">
      <c r="A5255" s="184"/>
      <c r="B5255" s="185"/>
      <c r="C5255" s="189"/>
      <c r="D5255" s="63" t="s">
        <v>20</v>
      </c>
      <c r="E5255" s="75">
        <f>SUM(E5252:E5253)</f>
        <v>136.47499999999999</v>
      </c>
      <c r="F5255" s="42"/>
      <c r="G5255" s="74"/>
      <c r="H5255" s="73">
        <f t="shared" si="493"/>
        <v>0</v>
      </c>
      <c r="I5255" s="68"/>
      <c r="J5255" s="68"/>
      <c r="K5255" s="68"/>
      <c r="L5255" s="68"/>
      <c r="M5255" s="68"/>
      <c r="N5255" s="68"/>
      <c r="O5255" s="42"/>
      <c r="P5255" s="42"/>
      <c r="Q5255" s="42"/>
      <c r="R5255" s="191"/>
      <c r="S5255" s="192"/>
      <c r="T5255" s="211"/>
    </row>
    <row r="5256" spans="1:20" ht="16" customHeight="1" outlineLevel="1" x14ac:dyDescent="0.2">
      <c r="A5256" s="184"/>
      <c r="B5256" s="185"/>
      <c r="C5256" s="189"/>
      <c r="D5256" s="63" t="s">
        <v>21</v>
      </c>
      <c r="E5256" s="72">
        <f>SUM(E5258/E5255)</f>
        <v>3.6270379190327899</v>
      </c>
      <c r="F5256" s="42"/>
      <c r="G5256" s="71" t="s">
        <v>11</v>
      </c>
      <c r="H5256" s="69">
        <f>H5248</f>
        <v>12</v>
      </c>
      <c r="I5256" s="68"/>
      <c r="J5256" s="68"/>
      <c r="K5256" s="68"/>
      <c r="L5256" s="68"/>
      <c r="M5256" s="68"/>
      <c r="N5256" s="68"/>
      <c r="O5256" s="42"/>
      <c r="P5256" s="42"/>
      <c r="Q5256" s="42"/>
      <c r="R5256" s="191"/>
      <c r="S5256" s="192"/>
      <c r="T5256" s="211"/>
    </row>
    <row r="5257" spans="1:20" ht="17" outlineLevel="1" thickBot="1" x14ac:dyDescent="0.25">
      <c r="A5257" s="184"/>
      <c r="B5257" s="185"/>
      <c r="C5257" s="189"/>
      <c r="D5257" s="193"/>
      <c r="E5257" s="194"/>
      <c r="F5257" s="42"/>
      <c r="G5257" s="70" t="s">
        <v>22</v>
      </c>
      <c r="H5257" s="69">
        <v>0</v>
      </c>
      <c r="I5257" s="68"/>
      <c r="J5257" s="68"/>
      <c r="K5257" s="68"/>
      <c r="L5257" s="68"/>
      <c r="M5257" s="68"/>
      <c r="N5257" s="68"/>
      <c r="O5257" s="42"/>
      <c r="P5257" s="42"/>
      <c r="Q5257" s="42"/>
      <c r="R5257" s="191"/>
      <c r="S5257" s="192"/>
      <c r="T5257" s="211"/>
    </row>
    <row r="5258" spans="1:20" ht="16" customHeight="1" outlineLevel="1" thickBot="1" x14ac:dyDescent="0.25">
      <c r="A5258" s="184"/>
      <c r="B5258" s="185"/>
      <c r="C5258" s="189"/>
      <c r="D5258" s="63" t="s">
        <v>23</v>
      </c>
      <c r="E5258" s="66">
        <v>495</v>
      </c>
      <c r="G5258" s="48"/>
      <c r="H5258" s="65">
        <f>SUM(H5256:H5257)</f>
        <v>12</v>
      </c>
      <c r="I5258" s="64">
        <f t="shared" ref="I5258:N5258" si="494">SUM(I5248:I5255)</f>
        <v>2</v>
      </c>
      <c r="J5258" s="64">
        <f t="shared" si="494"/>
        <v>0</v>
      </c>
      <c r="K5258" s="64">
        <f t="shared" si="494"/>
        <v>5</v>
      </c>
      <c r="L5258" s="64">
        <f t="shared" si="494"/>
        <v>5</v>
      </c>
      <c r="M5258" s="64">
        <f t="shared" si="494"/>
        <v>0</v>
      </c>
      <c r="N5258" s="64">
        <f t="shared" si="494"/>
        <v>0</v>
      </c>
      <c r="O5258" s="42"/>
      <c r="P5258" s="42"/>
      <c r="Q5258" s="42"/>
      <c r="R5258" s="191"/>
      <c r="S5258" s="192"/>
      <c r="T5258" s="211"/>
    </row>
    <row r="5259" spans="1:20" ht="17" customHeight="1" outlineLevel="1" thickBot="1" x14ac:dyDescent="0.25">
      <c r="A5259" s="184"/>
      <c r="B5259" s="185"/>
      <c r="C5259" s="189"/>
      <c r="D5259" s="63" t="s">
        <v>24</v>
      </c>
      <c r="E5259" s="62">
        <f>SUM(E5258/2)</f>
        <v>247.5</v>
      </c>
      <c r="F5259" s="42"/>
      <c r="G5259" s="61"/>
      <c r="H5259" s="60" t="s">
        <v>14</v>
      </c>
      <c r="I5259" s="59">
        <v>48</v>
      </c>
      <c r="J5259" s="58">
        <v>50</v>
      </c>
      <c r="K5259" s="58">
        <v>52</v>
      </c>
      <c r="L5259" s="58">
        <v>54</v>
      </c>
      <c r="M5259" s="58">
        <v>56</v>
      </c>
      <c r="N5259" s="58">
        <v>58</v>
      </c>
      <c r="O5259" s="42"/>
      <c r="P5259" s="42"/>
      <c r="Q5259" s="42"/>
      <c r="R5259" s="191"/>
      <c r="S5259" s="192"/>
      <c r="T5259" s="211"/>
    </row>
    <row r="5260" spans="1:20" ht="17" outlineLevel="1" thickBot="1" x14ac:dyDescent="0.25">
      <c r="A5260" s="186"/>
      <c r="B5260" s="187"/>
      <c r="C5260" s="190"/>
      <c r="D5260" s="56" t="s">
        <v>25</v>
      </c>
      <c r="E5260" s="55">
        <f>SUM(E5258/2)</f>
        <v>247.5</v>
      </c>
      <c r="F5260" s="42"/>
      <c r="G5260" s="42"/>
      <c r="H5260" s="42"/>
      <c r="I5260" s="42"/>
      <c r="J5260" s="42"/>
      <c r="K5260" s="42"/>
      <c r="L5260" s="42"/>
      <c r="M5260" s="42"/>
      <c r="N5260" s="42"/>
      <c r="O5260" s="42"/>
      <c r="P5260" s="42"/>
      <c r="Q5260" s="42"/>
      <c r="R5260" s="198"/>
      <c r="S5260" s="199"/>
      <c r="T5260" s="211"/>
    </row>
    <row r="5261" spans="1:20" ht="17" outlineLevel="1" thickBot="1" x14ac:dyDescent="0.25">
      <c r="A5261" s="54" t="s">
        <v>26</v>
      </c>
      <c r="B5261" s="53"/>
      <c r="C5261" s="42"/>
      <c r="D5261" s="48"/>
      <c r="E5261" s="112">
        <v>46163</v>
      </c>
      <c r="F5261" s="42"/>
      <c r="G5261" s="146"/>
      <c r="S5261" s="28"/>
      <c r="T5261" s="211"/>
    </row>
    <row r="5262" spans="1:20" outlineLevel="1" x14ac:dyDescent="0.2">
      <c r="A5262" s="51" t="s">
        <v>27</v>
      </c>
      <c r="B5262" s="50"/>
      <c r="C5262" s="42"/>
      <c r="D5262" s="48"/>
      <c r="E5262" s="42"/>
      <c r="F5262" s="42"/>
      <c r="R5262" s="42"/>
      <c r="S5262" s="47"/>
      <c r="T5262" s="211"/>
    </row>
    <row r="5263" spans="1:20" outlineLevel="1" x14ac:dyDescent="0.2">
      <c r="A5263" s="49"/>
      <c r="B5263" s="42"/>
      <c r="C5263" s="42"/>
      <c r="D5263" s="48"/>
      <c r="E5263" s="42"/>
      <c r="F5263" s="42"/>
      <c r="G5263" s="42"/>
      <c r="H5263" s="42"/>
      <c r="I5263" s="42"/>
      <c r="J5263" s="42"/>
      <c r="K5263" s="42"/>
      <c r="L5263" s="42"/>
      <c r="M5263" s="42"/>
      <c r="N5263" s="42"/>
      <c r="O5263" s="42"/>
      <c r="P5263" s="42"/>
      <c r="Q5263" s="42"/>
      <c r="R5263" s="42"/>
      <c r="S5263" s="47"/>
      <c r="T5263" s="211"/>
    </row>
    <row r="5264" spans="1:20" ht="17" outlineLevel="1" thickBot="1" x14ac:dyDescent="0.25">
      <c r="A5264" s="49" t="s">
        <v>28</v>
      </c>
      <c r="B5264" s="42"/>
      <c r="C5264" s="42"/>
      <c r="D5264" s="48"/>
      <c r="E5264" s="42"/>
      <c r="F5264" s="42"/>
      <c r="G5264" s="42"/>
      <c r="H5264" s="42"/>
      <c r="I5264" s="42"/>
      <c r="J5264" s="42"/>
      <c r="K5264" s="42"/>
      <c r="L5264" s="42"/>
      <c r="M5264" s="42"/>
      <c r="N5264" s="42"/>
      <c r="O5264" s="42"/>
      <c r="P5264" s="42"/>
      <c r="Q5264" s="42"/>
      <c r="R5264" s="42"/>
      <c r="S5264" s="47"/>
      <c r="T5264" s="211"/>
    </row>
    <row r="5265" spans="1:20" outlineLevel="1" x14ac:dyDescent="0.2">
      <c r="A5265" s="46" t="s">
        <v>29</v>
      </c>
      <c r="B5265" s="45" t="s">
        <v>30</v>
      </c>
      <c r="C5265" s="44" t="s">
        <v>31</v>
      </c>
      <c r="D5265" s="44" t="s">
        <v>32</v>
      </c>
      <c r="E5265" s="44" t="s">
        <v>33</v>
      </c>
      <c r="F5265" s="44" t="s">
        <v>34</v>
      </c>
      <c r="G5265" s="44" t="s">
        <v>35</v>
      </c>
      <c r="H5265" s="43" t="s">
        <v>36</v>
      </c>
      <c r="I5265" s="200" t="s">
        <v>37</v>
      </c>
      <c r="J5265" s="201"/>
      <c r="K5265" s="202"/>
      <c r="L5265" s="202"/>
      <c r="M5265" s="202"/>
      <c r="N5265" s="202"/>
      <c r="O5265" s="202"/>
      <c r="P5265" s="42"/>
      <c r="Q5265" s="42"/>
      <c r="R5265" s="42"/>
      <c r="S5265" s="28"/>
      <c r="T5265" s="211"/>
    </row>
    <row r="5266" spans="1:20" ht="17" outlineLevel="1" x14ac:dyDescent="0.2">
      <c r="A5266" s="38" t="s">
        <v>54</v>
      </c>
      <c r="B5266" s="37" t="s">
        <v>268</v>
      </c>
      <c r="C5266" s="36" t="s">
        <v>329</v>
      </c>
      <c r="D5266" s="35">
        <v>1.85</v>
      </c>
      <c r="E5266" s="41">
        <f>D5266*H5258</f>
        <v>22.200000000000003</v>
      </c>
      <c r="F5266" s="33" cm="1">
        <f t="array" ref="F5266">IFERROR(_xlfn.XLOOKUP(1,(TabFournisseurs[TYPE]=A5266)*(TabFournisseurs[SUPPLIER2]=B5266)*(TabFournisseurs[REF PRODUCT]=C5266),TabFournisseurs[Cost / per m]),0)</f>
        <v>33.5</v>
      </c>
      <c r="G5266" s="131">
        <f>F5266*D5266</f>
        <v>61.975000000000001</v>
      </c>
      <c r="H5266" s="40">
        <f>G5266*H5258</f>
        <v>743.7</v>
      </c>
      <c r="I5266" s="203"/>
      <c r="J5266" s="201"/>
      <c r="K5266" s="156"/>
      <c r="L5266" s="156"/>
      <c r="M5266" s="156"/>
      <c r="N5266" s="156"/>
      <c r="O5266" s="156"/>
      <c r="P5266" s="156"/>
      <c r="Q5266" s="156"/>
      <c r="R5266" s="156"/>
      <c r="S5266" s="157"/>
      <c r="T5266" s="211"/>
    </row>
    <row r="5267" spans="1:20" outlineLevel="1" x14ac:dyDescent="0.2">
      <c r="A5267" s="38"/>
      <c r="B5267" s="37"/>
      <c r="C5267" s="36"/>
      <c r="D5267" s="35"/>
      <c r="E5267" s="34">
        <f>D5267*H5258</f>
        <v>0</v>
      </c>
      <c r="F5267" s="33" cm="1">
        <f t="array" ref="F5267">IFERROR(_xlfn.XLOOKUP(1,(TabFournisseurs[TYPE]=A5267)*(TabFournisseurs[SUPPLIER2]=B5267)*(TabFournisseurs[REF PRODUCT]=C5267),TabFournisseurs[Cost / per m]),0)</f>
        <v>0</v>
      </c>
      <c r="G5267" s="32">
        <f t="shared" ref="G5267:G5277" si="495">F5267*D5267</f>
        <v>0</v>
      </c>
      <c r="H5267" s="31">
        <f>G5267*H5258</f>
        <v>0</v>
      </c>
      <c r="I5267" s="39"/>
      <c r="J5267" s="39"/>
      <c r="K5267" s="156"/>
      <c r="L5267" s="156"/>
      <c r="M5267" s="156"/>
      <c r="N5267" s="156"/>
      <c r="O5267" s="156"/>
      <c r="P5267" s="156"/>
      <c r="Q5267" s="156"/>
      <c r="R5267" s="156"/>
      <c r="S5267" s="157"/>
      <c r="T5267" s="211"/>
    </row>
    <row r="5268" spans="1:20" outlineLevel="1" x14ac:dyDescent="0.2">
      <c r="A5268" s="38"/>
      <c r="B5268" s="37"/>
      <c r="C5268" s="36"/>
      <c r="D5268" s="35"/>
      <c r="E5268" s="34">
        <f>D5268*H5258</f>
        <v>0</v>
      </c>
      <c r="F5268" s="33" cm="1">
        <f t="array" ref="F5268">IFERROR(_xlfn.XLOOKUP(1,(TabFournisseurs[TYPE]=A5268)*(TabFournisseurs[SUPPLIER2]=B5268)*(TabFournisseurs[REF PRODUCT]=C5268),TabFournisseurs[Cost / per m]),0)</f>
        <v>0</v>
      </c>
      <c r="G5268" s="32">
        <f t="shared" si="495"/>
        <v>0</v>
      </c>
      <c r="H5268" s="31">
        <f>G5268*H5258</f>
        <v>0</v>
      </c>
      <c r="I5268" s="39"/>
      <c r="J5268" s="39"/>
      <c r="K5268" s="156"/>
      <c r="L5268" s="156"/>
      <c r="M5268" s="156"/>
      <c r="N5268" s="156"/>
      <c r="O5268" s="156"/>
      <c r="P5268" s="156"/>
      <c r="Q5268" s="156"/>
      <c r="R5268" s="156"/>
      <c r="S5268" s="157"/>
      <c r="T5268" s="211"/>
    </row>
    <row r="5269" spans="1:20" outlineLevel="1" x14ac:dyDescent="0.2">
      <c r="A5269" s="38"/>
      <c r="B5269" s="37"/>
      <c r="C5269" s="36"/>
      <c r="D5269" s="35"/>
      <c r="E5269" s="34">
        <f>D5269*H5258</f>
        <v>0</v>
      </c>
      <c r="F5269" s="33" cm="1">
        <f t="array" ref="F5269">IFERROR(_xlfn.XLOOKUP(1,(TabFournisseurs[TYPE]=A5269)*(TabFournisseurs[SUPPLIER2]=B5269)*(TabFournisseurs[REF PRODUCT]=C5269),TabFournisseurs[Cost / per m]),0)</f>
        <v>0</v>
      </c>
      <c r="G5269" s="32">
        <f t="shared" si="495"/>
        <v>0</v>
      </c>
      <c r="H5269" s="31">
        <f>G5269*H5258</f>
        <v>0</v>
      </c>
      <c r="I5269" s="30"/>
      <c r="J5269" s="30"/>
      <c r="K5269" s="156"/>
      <c r="L5269" s="156"/>
      <c r="M5269" s="156"/>
      <c r="N5269" s="156"/>
      <c r="O5269" s="156"/>
      <c r="P5269" s="156"/>
      <c r="Q5269" s="156"/>
      <c r="R5269" s="156"/>
      <c r="S5269" s="157"/>
      <c r="T5269" s="211"/>
    </row>
    <row r="5270" spans="1:20" outlineLevel="1" x14ac:dyDescent="0.2">
      <c r="A5270" s="38"/>
      <c r="B5270" s="37"/>
      <c r="C5270" s="36"/>
      <c r="D5270" s="35"/>
      <c r="E5270" s="34">
        <f>D5270*H5258</f>
        <v>0</v>
      </c>
      <c r="F5270" s="33" cm="1">
        <f t="array" ref="F5270">IFERROR(_xlfn.XLOOKUP(1,(TabFournisseurs[TYPE]=A5270)*(TabFournisseurs[SUPPLIER2]=B5270)*(TabFournisseurs[REF PRODUCT]=C5270),TabFournisseurs[Cost / per m]),0)</f>
        <v>0</v>
      </c>
      <c r="G5270" s="32">
        <f t="shared" si="495"/>
        <v>0</v>
      </c>
      <c r="H5270" s="31">
        <f>G5270*H5258</f>
        <v>0</v>
      </c>
      <c r="I5270" s="30"/>
      <c r="J5270" s="30"/>
      <c r="K5270" s="29"/>
      <c r="L5270" s="29"/>
      <c r="M5270" s="29"/>
      <c r="N5270" s="29"/>
      <c r="O5270" s="29"/>
      <c r="P5270" s="29"/>
      <c r="Q5270" s="29"/>
      <c r="R5270" s="29"/>
      <c r="S5270" s="28"/>
      <c r="T5270" s="211"/>
    </row>
    <row r="5271" spans="1:20" outlineLevel="1" x14ac:dyDescent="0.2">
      <c r="A5271" s="38"/>
      <c r="B5271" s="37"/>
      <c r="C5271" s="36"/>
      <c r="D5271" s="35"/>
      <c r="E5271" s="34">
        <f>D5271*H5258</f>
        <v>0</v>
      </c>
      <c r="F5271" s="33" cm="1">
        <f t="array" ref="F5271">IFERROR(_xlfn.XLOOKUP(1,(TabFournisseurs[TYPE]=A5271)*(TabFournisseurs[SUPPLIER2]=B5271)*(TabFournisseurs[REF PRODUCT]=C5271),TabFournisseurs[Cost / per m]),0)</f>
        <v>0</v>
      </c>
      <c r="G5271" s="32">
        <f t="shared" si="495"/>
        <v>0</v>
      </c>
      <c r="H5271" s="31">
        <f>G5271*H5258</f>
        <v>0</v>
      </c>
      <c r="I5271" s="158"/>
      <c r="J5271" s="159"/>
      <c r="K5271" s="29"/>
      <c r="L5271" s="29"/>
      <c r="M5271" s="29"/>
      <c r="N5271" s="29"/>
      <c r="O5271" s="29"/>
      <c r="P5271" s="29"/>
      <c r="Q5271" s="29"/>
      <c r="R5271" s="29"/>
      <c r="S5271" s="28"/>
      <c r="T5271" s="211"/>
    </row>
    <row r="5272" spans="1:20" outlineLevel="1" x14ac:dyDescent="0.2">
      <c r="A5272" s="38"/>
      <c r="B5272" s="37"/>
      <c r="C5272" s="36"/>
      <c r="D5272" s="35"/>
      <c r="E5272" s="34">
        <f>D5272*H5258</f>
        <v>0</v>
      </c>
      <c r="F5272" s="33" cm="1">
        <f t="array" ref="F5272">IFERROR(_xlfn.XLOOKUP(1,(TabFournisseurs[TYPE]=A5272)*(TabFournisseurs[SUPPLIER2]=B5272)*(TabFournisseurs[REF PRODUCT]=C5272),TabFournisseurs[Cost / per m]),0)</f>
        <v>0</v>
      </c>
      <c r="G5272" s="32">
        <f t="shared" si="495"/>
        <v>0</v>
      </c>
      <c r="H5272" s="31">
        <f>G5272*H5258</f>
        <v>0</v>
      </c>
      <c r="I5272" s="30"/>
      <c r="J5272" s="30"/>
      <c r="K5272" s="29"/>
      <c r="L5272" s="29"/>
      <c r="M5272" s="29"/>
      <c r="N5272" s="29"/>
      <c r="O5272" s="29"/>
      <c r="P5272" s="29"/>
      <c r="Q5272" s="29"/>
      <c r="R5272" s="29"/>
      <c r="S5272" s="28"/>
      <c r="T5272" s="211"/>
    </row>
    <row r="5273" spans="1:20" outlineLevel="1" x14ac:dyDescent="0.2">
      <c r="A5273" s="38"/>
      <c r="B5273" s="37"/>
      <c r="C5273" s="36"/>
      <c r="D5273" s="35"/>
      <c r="E5273" s="34">
        <f>D5273*H5258</f>
        <v>0</v>
      </c>
      <c r="F5273" s="33" cm="1">
        <f t="array" ref="F5273">IFERROR(_xlfn.XLOOKUP(1,(TabFournisseurs[TYPE]=A5273)*(TabFournisseurs[SUPPLIER2]=B5273)*(TabFournisseurs[REF PRODUCT]=C5273),TabFournisseurs[Cost / per m]),0)</f>
        <v>0</v>
      </c>
      <c r="G5273" s="32">
        <f t="shared" si="495"/>
        <v>0</v>
      </c>
      <c r="H5273" s="31">
        <f>G5273*H5258</f>
        <v>0</v>
      </c>
      <c r="I5273" s="30"/>
      <c r="J5273" s="30"/>
      <c r="K5273" s="29"/>
      <c r="L5273" s="29"/>
      <c r="M5273" s="29"/>
      <c r="N5273" s="29"/>
      <c r="O5273" s="29"/>
      <c r="P5273" s="29"/>
      <c r="Q5273" s="29"/>
      <c r="R5273" s="29"/>
      <c r="S5273" s="28"/>
      <c r="T5273" s="211"/>
    </row>
    <row r="5274" spans="1:20" outlineLevel="1" x14ac:dyDescent="0.2">
      <c r="A5274" s="38"/>
      <c r="B5274" s="37"/>
      <c r="C5274" s="36"/>
      <c r="D5274" s="35"/>
      <c r="E5274" s="34">
        <f>D5274*H5258</f>
        <v>0</v>
      </c>
      <c r="F5274" s="33" cm="1">
        <f t="array" ref="F5274">IFERROR(_xlfn.XLOOKUP(1,(TabFournisseurs[TYPE]=A5274)*(TabFournisseurs[SUPPLIER2]=B5274)*(TabFournisseurs[REF PRODUCT]=C5274),TabFournisseurs[Cost / per m]),0)</f>
        <v>0</v>
      </c>
      <c r="G5274" s="32">
        <f t="shared" si="495"/>
        <v>0</v>
      </c>
      <c r="H5274" s="31">
        <f>G5274*H5258</f>
        <v>0</v>
      </c>
      <c r="I5274" s="30"/>
      <c r="J5274" s="30"/>
      <c r="K5274" s="29"/>
      <c r="L5274" s="29"/>
      <c r="M5274" s="29"/>
      <c r="N5274" s="29"/>
      <c r="O5274" s="29"/>
      <c r="P5274" s="29"/>
      <c r="Q5274" s="29"/>
      <c r="R5274" s="29"/>
      <c r="S5274" s="28"/>
      <c r="T5274" s="211"/>
    </row>
    <row r="5275" spans="1:20" outlineLevel="1" x14ac:dyDescent="0.2">
      <c r="A5275" s="38"/>
      <c r="B5275" s="37"/>
      <c r="C5275" s="36"/>
      <c r="D5275" s="35"/>
      <c r="E5275" s="34">
        <f>D5275*H5258</f>
        <v>0</v>
      </c>
      <c r="F5275" s="33" cm="1">
        <f t="array" ref="F5275">IFERROR(_xlfn.XLOOKUP(1,(TabFournisseurs[TYPE]=A5275)*(TabFournisseurs[SUPPLIER2]=B5275)*(TabFournisseurs[REF PRODUCT]=C5275),TabFournisseurs[Cost / per m]),0)</f>
        <v>0</v>
      </c>
      <c r="G5275" s="32">
        <f t="shared" si="495"/>
        <v>0</v>
      </c>
      <c r="H5275" s="31">
        <f>G5275*H5258</f>
        <v>0</v>
      </c>
      <c r="I5275" s="30"/>
      <c r="J5275" s="30"/>
      <c r="K5275" s="29"/>
      <c r="L5275" s="29"/>
      <c r="M5275" s="29"/>
      <c r="N5275" s="29"/>
      <c r="O5275" s="29"/>
      <c r="P5275" s="29"/>
      <c r="Q5275" s="29"/>
      <c r="R5275" s="29"/>
      <c r="S5275" s="28"/>
      <c r="T5275" s="211"/>
    </row>
    <row r="5276" spans="1:20" outlineLevel="1" x14ac:dyDescent="0.2">
      <c r="A5276" s="38"/>
      <c r="B5276" s="37"/>
      <c r="C5276" s="36"/>
      <c r="D5276" s="35"/>
      <c r="E5276" s="34">
        <f>D5276*H5258</f>
        <v>0</v>
      </c>
      <c r="F5276" s="33" cm="1">
        <f t="array" ref="F5276">IFERROR(_xlfn.XLOOKUP(1,(TabFournisseurs[TYPE]=A5276)*(TabFournisseurs[SUPPLIER2]=B5276)*(TabFournisseurs[REF PRODUCT]=C5276),TabFournisseurs[Cost / per m]),0)</f>
        <v>0</v>
      </c>
      <c r="G5276" s="32">
        <f t="shared" si="495"/>
        <v>0</v>
      </c>
      <c r="H5276" s="31">
        <f>G5276*H5258</f>
        <v>0</v>
      </c>
      <c r="I5276" s="30"/>
      <c r="J5276" s="30"/>
      <c r="K5276" s="29"/>
      <c r="L5276" s="29"/>
      <c r="M5276" s="29"/>
      <c r="N5276" s="29"/>
      <c r="O5276" s="29"/>
      <c r="P5276" s="29"/>
      <c r="Q5276" s="29"/>
      <c r="R5276" s="29"/>
      <c r="S5276" s="28"/>
      <c r="T5276" s="211"/>
    </row>
    <row r="5277" spans="1:20" outlineLevel="1" x14ac:dyDescent="0.2">
      <c r="A5277" s="38"/>
      <c r="B5277" s="37"/>
      <c r="C5277" s="36"/>
      <c r="D5277" s="35">
        <v>1</v>
      </c>
      <c r="E5277" s="34">
        <f>D5277*H5258</f>
        <v>12</v>
      </c>
      <c r="F5277" s="33">
        <v>2</v>
      </c>
      <c r="G5277" s="32">
        <f t="shared" si="495"/>
        <v>2</v>
      </c>
      <c r="H5277" s="31">
        <f>G5277*H5258</f>
        <v>24</v>
      </c>
      <c r="I5277" s="30"/>
      <c r="J5277" s="30"/>
      <c r="K5277" s="29"/>
      <c r="L5277" s="29"/>
      <c r="M5277" s="29"/>
      <c r="N5277" s="29"/>
      <c r="O5277" s="29"/>
      <c r="P5277" s="29"/>
      <c r="Q5277" s="29"/>
      <c r="R5277" s="29"/>
      <c r="S5277" s="28"/>
      <c r="T5277" s="211"/>
    </row>
    <row r="5278" spans="1:20" outlineLevel="1" x14ac:dyDescent="0.2">
      <c r="A5278" s="38"/>
      <c r="B5278" s="37"/>
      <c r="C5278" s="36"/>
      <c r="D5278" s="35"/>
      <c r="E5278" s="34">
        <f>D5278*H5258</f>
        <v>0</v>
      </c>
      <c r="F5278" s="33"/>
      <c r="G5278" s="129">
        <f>F5278*D5278</f>
        <v>0</v>
      </c>
      <c r="H5278" s="31">
        <f>G5278*H5258</f>
        <v>0</v>
      </c>
      <c r="I5278" s="30"/>
      <c r="J5278" s="30"/>
      <c r="K5278" s="29"/>
      <c r="L5278" s="29"/>
      <c r="M5278" s="29"/>
      <c r="N5278" s="29"/>
      <c r="O5278" s="29"/>
      <c r="P5278" s="29"/>
      <c r="Q5278" s="29"/>
      <c r="R5278" s="29"/>
      <c r="S5278" s="28"/>
      <c r="T5278" s="211"/>
    </row>
    <row r="5279" spans="1:20" ht="17" outlineLevel="1" x14ac:dyDescent="0.2">
      <c r="A5279" s="38" t="s">
        <v>38</v>
      </c>
      <c r="B5279" s="37" t="s">
        <v>40</v>
      </c>
      <c r="C5279" s="36" t="s">
        <v>41</v>
      </c>
      <c r="D5279" s="35">
        <v>1</v>
      </c>
      <c r="E5279" s="34">
        <f>D5279*H5258</f>
        <v>12</v>
      </c>
      <c r="F5279" s="33" cm="1">
        <f t="array" ref="F5279">IFERROR(_xlfn.XLOOKUP(1,(TabFournisseurs[TYPE]=A5279)*(TabFournisseurs[SUPPLIER2]=B5279)*(TabFournisseurs[REF PRODUCT]=C5279),TabFournisseurs[Cost / per m]),0)</f>
        <v>2</v>
      </c>
      <c r="G5279" s="32">
        <f t="shared" ref="G5279:G5280" si="496">F5279*D5279</f>
        <v>2</v>
      </c>
      <c r="H5279" s="31">
        <f>G5279*H5258</f>
        <v>24</v>
      </c>
      <c r="I5279" s="30"/>
      <c r="J5279" s="30"/>
      <c r="K5279" s="29"/>
      <c r="L5279" s="29"/>
      <c r="M5279" s="29"/>
      <c r="N5279" s="29"/>
      <c r="O5279" s="29"/>
      <c r="P5279" s="29"/>
      <c r="Q5279" s="29"/>
      <c r="R5279" s="29"/>
      <c r="S5279" s="28"/>
      <c r="T5279" s="211"/>
    </row>
    <row r="5280" spans="1:20" ht="18" outlineLevel="1" thickBot="1" x14ac:dyDescent="0.25">
      <c r="A5280" s="27" t="s">
        <v>38</v>
      </c>
      <c r="B5280" s="26" t="s">
        <v>42</v>
      </c>
      <c r="C5280" s="25" t="s">
        <v>43</v>
      </c>
      <c r="D5280" s="24">
        <v>1</v>
      </c>
      <c r="E5280" s="23">
        <f>D5280*H5258</f>
        <v>12</v>
      </c>
      <c r="F5280" s="22" cm="1">
        <f t="array" ref="F5280">IFERROR(_xlfn.XLOOKUP(1,(TabFournisseurs[TYPE]=A5280)*(TabFournisseurs[SUPPLIER2]=B5280)*(TabFournisseurs[REF PRODUCT]=C5280),TabFournisseurs[Cost / per m]),0)</f>
        <v>0.5</v>
      </c>
      <c r="G5280" s="21">
        <f t="shared" si="496"/>
        <v>0.5</v>
      </c>
      <c r="H5280" s="20">
        <f>G5280*H5258</f>
        <v>6</v>
      </c>
      <c r="I5280" s="19"/>
      <c r="J5280" s="19"/>
      <c r="K5280" s="18"/>
      <c r="L5280" s="18"/>
      <c r="M5280" s="18"/>
      <c r="N5280" s="18"/>
      <c r="O5280" s="18"/>
      <c r="P5280" s="18"/>
      <c r="Q5280" s="18"/>
      <c r="R5280" s="18"/>
      <c r="S5280" s="17"/>
      <c r="T5280" s="211"/>
    </row>
    <row r="5281" spans="1:20" ht="17" thickBot="1" x14ac:dyDescent="0.25">
      <c r="A5281" s="95"/>
      <c r="B5281" s="95"/>
      <c r="C5281" s="95"/>
      <c r="D5281" s="95"/>
      <c r="E5281" s="95"/>
      <c r="F5281" s="95"/>
      <c r="G5281" s="95"/>
      <c r="H5281" s="95"/>
      <c r="I5281" s="95"/>
      <c r="J5281" s="95"/>
      <c r="K5281" s="95"/>
      <c r="L5281" s="95"/>
      <c r="M5281" s="95"/>
      <c r="N5281" s="95"/>
      <c r="O5281" s="95"/>
      <c r="P5281" s="95"/>
      <c r="Q5281" s="95"/>
      <c r="R5281" s="95"/>
      <c r="S5281" s="95"/>
      <c r="T5281" s="95"/>
    </row>
    <row r="5282" spans="1:20" ht="23" customHeight="1" x14ac:dyDescent="0.2">
      <c r="A5282" s="204" t="s">
        <v>507</v>
      </c>
      <c r="B5282" s="205"/>
      <c r="C5282" s="205"/>
      <c r="D5282" s="205"/>
      <c r="E5282" s="205"/>
      <c r="F5282" s="205"/>
      <c r="G5282" s="206"/>
      <c r="H5282" s="166" t="s">
        <v>94</v>
      </c>
      <c r="I5282" s="167"/>
      <c r="J5282" s="167"/>
      <c r="K5282" s="167"/>
      <c r="L5282" s="167"/>
      <c r="M5282" s="168"/>
      <c r="N5282" s="169" t="s">
        <v>1</v>
      </c>
      <c r="O5282" s="169"/>
      <c r="P5282" s="169"/>
      <c r="Q5282" s="169"/>
      <c r="R5282" s="171"/>
      <c r="S5282" s="173" t="s">
        <v>2</v>
      </c>
      <c r="T5282" s="210"/>
    </row>
    <row r="5283" spans="1:20" ht="23" customHeight="1" thickBot="1" x14ac:dyDescent="0.25">
      <c r="A5283" s="207"/>
      <c r="B5283" s="208"/>
      <c r="C5283" s="208"/>
      <c r="D5283" s="208"/>
      <c r="E5283" s="208"/>
      <c r="F5283" s="208"/>
      <c r="G5283" s="209"/>
      <c r="H5283" s="177"/>
      <c r="I5283" s="178"/>
      <c r="J5283" s="178"/>
      <c r="K5283" s="178"/>
      <c r="L5283" s="178"/>
      <c r="M5283" s="179"/>
      <c r="N5283" s="170"/>
      <c r="O5283" s="170"/>
      <c r="P5283" s="170"/>
      <c r="Q5283" s="170"/>
      <c r="R5283" s="172"/>
      <c r="S5283" s="174"/>
      <c r="T5283" s="210"/>
    </row>
    <row r="5284" spans="1:20" outlineLevel="1" x14ac:dyDescent="0.2">
      <c r="A5284" s="212">
        <v>46163</v>
      </c>
      <c r="B5284" s="181"/>
      <c r="C5284" s="94"/>
      <c r="D5284" s="94"/>
      <c r="E5284" s="94"/>
      <c r="F5284" s="94"/>
      <c r="G5284" s="94"/>
      <c r="H5284" s="94"/>
      <c r="I5284" s="94"/>
      <c r="J5284" s="94"/>
      <c r="K5284" s="94"/>
      <c r="L5284" s="94"/>
      <c r="M5284" s="94"/>
      <c r="N5284" s="94"/>
      <c r="O5284" s="94"/>
      <c r="P5284" s="94"/>
      <c r="Q5284" s="94"/>
      <c r="R5284" s="94"/>
      <c r="S5284" s="93" t="s">
        <v>47</v>
      </c>
      <c r="T5284" s="211"/>
    </row>
    <row r="5285" spans="1:20" ht="17" outlineLevel="1" thickBot="1" x14ac:dyDescent="0.25">
      <c r="A5285" s="92"/>
      <c r="B5285" s="42"/>
      <c r="C5285" s="42"/>
      <c r="D5285" s="42"/>
      <c r="E5285" s="42"/>
      <c r="F5285" s="42"/>
      <c r="G5285" s="42"/>
      <c r="H5285" s="42"/>
      <c r="I5285" s="42"/>
      <c r="J5285" s="42"/>
      <c r="K5285" s="42"/>
      <c r="L5285" s="42"/>
      <c r="M5285" s="42"/>
      <c r="N5285" s="42"/>
      <c r="O5285" s="42"/>
      <c r="P5285" s="42"/>
      <c r="Q5285" s="42"/>
      <c r="R5285" s="42"/>
      <c r="S5285" s="47"/>
      <c r="T5285" s="211"/>
    </row>
    <row r="5286" spans="1:20" ht="17" customHeight="1" outlineLevel="1" thickBot="1" x14ac:dyDescent="0.25">
      <c r="A5286" s="182" t="e" vm="85">
        <v>#VALUE!</v>
      </c>
      <c r="B5286" s="183"/>
      <c r="C5286" s="91" t="s">
        <v>6</v>
      </c>
      <c r="D5286" s="90" t="s">
        <v>7</v>
      </c>
      <c r="E5286" s="106" t="s">
        <v>511</v>
      </c>
      <c r="F5286" s="42"/>
      <c r="G5286" s="42"/>
      <c r="H5286" s="84" t="s">
        <v>8</v>
      </c>
      <c r="I5286" s="88"/>
      <c r="J5286" s="88"/>
      <c r="K5286" s="88"/>
      <c r="L5286" s="88"/>
      <c r="M5286" s="88"/>
      <c r="N5286" s="88"/>
      <c r="O5286" s="42"/>
      <c r="P5286" s="42"/>
      <c r="Q5286" s="42"/>
      <c r="S5286" s="87"/>
      <c r="T5286" s="211"/>
    </row>
    <row r="5287" spans="1:20" ht="16" customHeight="1" outlineLevel="1" x14ac:dyDescent="0.2">
      <c r="A5287" s="184"/>
      <c r="B5287" s="185"/>
      <c r="C5287" s="188"/>
      <c r="D5287" s="86" t="s">
        <v>9</v>
      </c>
      <c r="E5287" s="85" t="s">
        <v>49</v>
      </c>
      <c r="F5287" s="42"/>
      <c r="G5287" s="42"/>
      <c r="H5287" s="84" t="s">
        <v>10</v>
      </c>
      <c r="I5287" s="83"/>
      <c r="J5287" s="83"/>
      <c r="K5287" s="83"/>
      <c r="L5287" s="83"/>
      <c r="M5287" s="83"/>
      <c r="N5287" s="83"/>
      <c r="O5287" s="42"/>
      <c r="P5287" s="42"/>
      <c r="Q5287" s="42"/>
      <c r="R5287" s="191"/>
      <c r="S5287" s="192"/>
      <c r="T5287" s="211"/>
    </row>
    <row r="5288" spans="1:20" ht="16" customHeight="1" outlineLevel="1" x14ac:dyDescent="0.2">
      <c r="A5288" s="184"/>
      <c r="B5288" s="185"/>
      <c r="C5288" s="189"/>
      <c r="D5288" s="63" t="s">
        <v>11</v>
      </c>
      <c r="E5288" s="82" t="s">
        <v>50</v>
      </c>
      <c r="F5288" s="42"/>
      <c r="G5288" s="48"/>
      <c r="H5288" s="81"/>
      <c r="I5288" s="80"/>
      <c r="J5288" s="80"/>
      <c r="K5288" s="80"/>
      <c r="L5288" s="80"/>
      <c r="M5288" s="80"/>
      <c r="N5288" s="80"/>
      <c r="O5288" s="42"/>
      <c r="P5288" s="42"/>
      <c r="Q5288" s="42"/>
      <c r="R5288" s="191"/>
      <c r="S5288" s="192"/>
      <c r="T5288" s="211"/>
    </row>
    <row r="5289" spans="1:20" ht="16" customHeight="1" outlineLevel="1" thickBot="1" x14ac:dyDescent="0.25">
      <c r="A5289" s="184"/>
      <c r="B5289" s="185"/>
      <c r="C5289" s="189"/>
      <c r="D5289" s="63" t="s">
        <v>12</v>
      </c>
      <c r="E5289" s="130"/>
      <c r="F5289" s="42"/>
      <c r="G5289" s="48"/>
      <c r="H5289" s="81"/>
      <c r="I5289" s="80"/>
      <c r="J5289" s="80"/>
      <c r="K5289" s="80"/>
      <c r="L5289" s="80"/>
      <c r="M5289" s="80"/>
      <c r="N5289" s="80"/>
      <c r="O5289" s="42"/>
      <c r="P5289" s="42"/>
      <c r="Q5289" s="42"/>
      <c r="R5289" s="152"/>
      <c r="S5289" s="153"/>
      <c r="T5289" s="211"/>
    </row>
    <row r="5290" spans="1:20" ht="16" customHeight="1" outlineLevel="1" thickBot="1" x14ac:dyDescent="0.25">
      <c r="A5290" s="184"/>
      <c r="B5290" s="185"/>
      <c r="C5290" s="189"/>
      <c r="D5290" s="63" t="s">
        <v>13</v>
      </c>
      <c r="E5290" s="105" t="b">
        <v>0</v>
      </c>
      <c r="F5290" s="42"/>
      <c r="G5290" s="48"/>
      <c r="H5290" s="59" t="s">
        <v>14</v>
      </c>
      <c r="I5290" s="58" t="s">
        <v>314</v>
      </c>
      <c r="J5290" s="58" t="s">
        <v>315</v>
      </c>
      <c r="K5290" s="58" t="s">
        <v>316</v>
      </c>
      <c r="L5290" s="58" t="s">
        <v>317</v>
      </c>
      <c r="M5290" s="58" t="s">
        <v>318</v>
      </c>
      <c r="N5290" s="58" t="s">
        <v>319</v>
      </c>
      <c r="O5290" s="42"/>
      <c r="P5290" s="42"/>
      <c r="Q5290" s="42"/>
      <c r="S5290" s="79"/>
      <c r="T5290" s="211"/>
    </row>
    <row r="5291" spans="1:20" outlineLevel="1" x14ac:dyDescent="0.2">
      <c r="A5291" s="184"/>
      <c r="B5291" s="185"/>
      <c r="C5291" s="189"/>
      <c r="D5291" s="193"/>
      <c r="E5291" s="194"/>
      <c r="F5291" s="42"/>
      <c r="G5291" s="48"/>
      <c r="H5291" s="78">
        <f t="shared" ref="H5291:H5298" si="497">SUM(I5291:Q5291)</f>
        <v>17</v>
      </c>
      <c r="I5291" s="77"/>
      <c r="J5291" s="77"/>
      <c r="K5291" s="77">
        <v>5</v>
      </c>
      <c r="L5291" s="77">
        <v>6</v>
      </c>
      <c r="M5291" s="77">
        <v>5</v>
      </c>
      <c r="N5291" s="77">
        <v>1</v>
      </c>
      <c r="O5291" s="195" t="s">
        <v>510</v>
      </c>
      <c r="P5291" s="231"/>
      <c r="Q5291" s="231"/>
      <c r="R5291" s="231"/>
      <c r="S5291" s="196"/>
      <c r="T5291" s="211"/>
    </row>
    <row r="5292" spans="1:20" ht="16" customHeight="1" outlineLevel="1" x14ac:dyDescent="0.2">
      <c r="A5292" s="184"/>
      <c r="B5292" s="185"/>
      <c r="C5292" s="189"/>
      <c r="D5292" s="63" t="s">
        <v>16</v>
      </c>
      <c r="E5292" s="76" t="s">
        <v>472</v>
      </c>
      <c r="F5292" s="42"/>
      <c r="G5292" s="48"/>
      <c r="H5292" s="73">
        <f t="shared" si="497"/>
        <v>0</v>
      </c>
      <c r="I5292" s="68"/>
      <c r="J5292" s="68"/>
      <c r="K5292" s="68"/>
      <c r="L5292" s="68"/>
      <c r="M5292" s="68"/>
      <c r="N5292" s="68"/>
      <c r="O5292" s="42"/>
      <c r="P5292" s="42"/>
      <c r="Q5292" s="42"/>
      <c r="R5292" s="191"/>
      <c r="S5292" s="192"/>
      <c r="T5292" s="211"/>
    </row>
    <row r="5293" spans="1:20" ht="16" customHeight="1" outlineLevel="1" x14ac:dyDescent="0.2">
      <c r="A5293" s="184"/>
      <c r="B5293" s="185"/>
      <c r="C5293" s="189"/>
      <c r="D5293" s="63" t="s">
        <v>17</v>
      </c>
      <c r="E5293" s="75" t="s">
        <v>497</v>
      </c>
      <c r="F5293" s="42"/>
      <c r="G5293" s="42"/>
      <c r="H5293" s="73">
        <f t="shared" si="497"/>
        <v>0</v>
      </c>
      <c r="I5293" s="68"/>
      <c r="J5293" s="68"/>
      <c r="K5293" s="68"/>
      <c r="L5293" s="68"/>
      <c r="M5293" s="68"/>
      <c r="N5293" s="68"/>
      <c r="O5293" s="42"/>
      <c r="P5293" s="42"/>
      <c r="Q5293" s="42"/>
      <c r="R5293" s="191"/>
      <c r="S5293" s="192"/>
      <c r="T5293" s="211"/>
    </row>
    <row r="5294" spans="1:20" outlineLevel="1" x14ac:dyDescent="0.2">
      <c r="A5294" s="184"/>
      <c r="B5294" s="185"/>
      <c r="C5294" s="189"/>
      <c r="D5294" s="193"/>
      <c r="E5294" s="194"/>
      <c r="F5294" s="42"/>
      <c r="G5294" s="48"/>
      <c r="H5294" s="73">
        <f t="shared" si="497"/>
        <v>0</v>
      </c>
      <c r="I5294" s="68"/>
      <c r="J5294" s="68"/>
      <c r="K5294" s="68"/>
      <c r="L5294" s="68"/>
      <c r="M5294" s="68"/>
      <c r="N5294" s="68"/>
      <c r="O5294" s="42"/>
      <c r="P5294" s="42"/>
      <c r="Q5294" s="42"/>
      <c r="R5294" s="191"/>
      <c r="S5294" s="192"/>
      <c r="T5294" s="211"/>
    </row>
    <row r="5295" spans="1:20" ht="16" customHeight="1" outlineLevel="1" x14ac:dyDescent="0.2">
      <c r="A5295" s="184"/>
      <c r="B5295" s="185"/>
      <c r="C5295" s="189"/>
      <c r="D5295" s="63" t="s">
        <v>18</v>
      </c>
      <c r="E5295" s="76">
        <v>70</v>
      </c>
      <c r="F5295" s="42"/>
      <c r="G5295" s="48"/>
      <c r="H5295" s="73">
        <f t="shared" si="497"/>
        <v>0</v>
      </c>
      <c r="I5295" s="68"/>
      <c r="J5295" s="68"/>
      <c r="K5295" s="68"/>
      <c r="L5295" s="68"/>
      <c r="M5295" s="68"/>
      <c r="N5295" s="68"/>
      <c r="O5295" s="42"/>
      <c r="P5295" s="42"/>
      <c r="Q5295" s="42"/>
      <c r="R5295" s="191"/>
      <c r="S5295" s="192"/>
      <c r="T5295" s="211"/>
    </row>
    <row r="5296" spans="1:20" ht="16" customHeight="1" outlineLevel="1" x14ac:dyDescent="0.2">
      <c r="A5296" s="184"/>
      <c r="B5296" s="185"/>
      <c r="C5296" s="189"/>
      <c r="D5296" s="63" t="s">
        <v>19</v>
      </c>
      <c r="E5296" s="75">
        <f>SUM(G5309:G5323)</f>
        <v>66.474999999999994</v>
      </c>
      <c r="F5296" s="42"/>
      <c r="G5296" s="42"/>
      <c r="H5296" s="73">
        <f t="shared" si="497"/>
        <v>0</v>
      </c>
      <c r="I5296" s="68"/>
      <c r="J5296" s="68"/>
      <c r="K5296" s="68"/>
      <c r="L5296" s="68"/>
      <c r="M5296" s="68"/>
      <c r="N5296" s="68"/>
      <c r="O5296" s="42"/>
      <c r="P5296" s="42"/>
      <c r="Q5296" s="42"/>
      <c r="R5296" s="191"/>
      <c r="S5296" s="192"/>
      <c r="T5296" s="211"/>
    </row>
    <row r="5297" spans="1:20" outlineLevel="1" x14ac:dyDescent="0.2">
      <c r="A5297" s="184"/>
      <c r="B5297" s="185"/>
      <c r="C5297" s="189"/>
      <c r="D5297" s="193"/>
      <c r="E5297" s="194"/>
      <c r="F5297" s="42"/>
      <c r="G5297" s="48"/>
      <c r="H5297" s="73">
        <f t="shared" si="497"/>
        <v>0</v>
      </c>
      <c r="I5297" s="68"/>
      <c r="J5297" s="68"/>
      <c r="K5297" s="68"/>
      <c r="L5297" s="68"/>
      <c r="M5297" s="68"/>
      <c r="N5297" s="68"/>
      <c r="O5297" s="42"/>
      <c r="P5297" s="42"/>
      <c r="Q5297" s="42"/>
      <c r="R5297" s="191"/>
      <c r="S5297" s="192"/>
      <c r="T5297" s="211"/>
    </row>
    <row r="5298" spans="1:20" ht="16" customHeight="1" outlineLevel="1" x14ac:dyDescent="0.2">
      <c r="A5298" s="184"/>
      <c r="B5298" s="185"/>
      <c r="C5298" s="189"/>
      <c r="D5298" s="63" t="s">
        <v>20</v>
      </c>
      <c r="E5298" s="75">
        <f>SUM(E5295:E5296)</f>
        <v>136.47499999999999</v>
      </c>
      <c r="F5298" s="42"/>
      <c r="G5298" s="74"/>
      <c r="H5298" s="73">
        <f t="shared" si="497"/>
        <v>0</v>
      </c>
      <c r="I5298" s="68"/>
      <c r="J5298" s="68"/>
      <c r="K5298" s="68"/>
      <c r="L5298" s="68"/>
      <c r="M5298" s="68"/>
      <c r="N5298" s="68"/>
      <c r="O5298" s="42"/>
      <c r="P5298" s="42"/>
      <c r="Q5298" s="42"/>
      <c r="R5298" s="191"/>
      <c r="S5298" s="192"/>
      <c r="T5298" s="211"/>
    </row>
    <row r="5299" spans="1:20" ht="16" customHeight="1" outlineLevel="1" x14ac:dyDescent="0.2">
      <c r="A5299" s="184"/>
      <c r="B5299" s="185"/>
      <c r="C5299" s="189"/>
      <c r="D5299" s="63" t="s">
        <v>21</v>
      </c>
      <c r="E5299" s="72">
        <f>SUM(E5301/E5298)</f>
        <v>3.6270379190327899</v>
      </c>
      <c r="F5299" s="42"/>
      <c r="G5299" s="71" t="s">
        <v>11</v>
      </c>
      <c r="H5299" s="69">
        <f>H5291</f>
        <v>17</v>
      </c>
      <c r="I5299" s="68"/>
      <c r="J5299" s="68"/>
      <c r="K5299" s="68"/>
      <c r="L5299" s="68"/>
      <c r="M5299" s="68"/>
      <c r="N5299" s="68"/>
      <c r="O5299" s="42"/>
      <c r="P5299" s="42"/>
      <c r="Q5299" s="42"/>
      <c r="R5299" s="191"/>
      <c r="S5299" s="192"/>
      <c r="T5299" s="211"/>
    </row>
    <row r="5300" spans="1:20" ht="17" outlineLevel="1" thickBot="1" x14ac:dyDescent="0.25">
      <c r="A5300" s="184"/>
      <c r="B5300" s="185"/>
      <c r="C5300" s="189"/>
      <c r="D5300" s="193"/>
      <c r="E5300" s="194"/>
      <c r="F5300" s="42"/>
      <c r="G5300" s="70" t="s">
        <v>22</v>
      </c>
      <c r="H5300" s="69">
        <v>0</v>
      </c>
      <c r="I5300" s="68"/>
      <c r="J5300" s="68"/>
      <c r="K5300" s="68"/>
      <c r="L5300" s="68"/>
      <c r="M5300" s="68"/>
      <c r="N5300" s="68"/>
      <c r="O5300" s="42"/>
      <c r="P5300" s="42"/>
      <c r="Q5300" s="42"/>
      <c r="R5300" s="191"/>
      <c r="S5300" s="192"/>
      <c r="T5300" s="211"/>
    </row>
    <row r="5301" spans="1:20" ht="16" customHeight="1" outlineLevel="1" thickBot="1" x14ac:dyDescent="0.25">
      <c r="A5301" s="184"/>
      <c r="B5301" s="185"/>
      <c r="C5301" s="189"/>
      <c r="D5301" s="63" t="s">
        <v>23</v>
      </c>
      <c r="E5301" s="143">
        <v>495</v>
      </c>
      <c r="G5301" s="48"/>
      <c r="H5301" s="65">
        <f>SUM(H5299:H5300)</f>
        <v>17</v>
      </c>
      <c r="I5301" s="64">
        <f t="shared" ref="I5301:N5301" si="498">SUM(I5291:I5298)</f>
        <v>0</v>
      </c>
      <c r="J5301" s="64">
        <f t="shared" si="498"/>
        <v>0</v>
      </c>
      <c r="K5301" s="64">
        <f t="shared" si="498"/>
        <v>5</v>
      </c>
      <c r="L5301" s="64">
        <f t="shared" si="498"/>
        <v>6</v>
      </c>
      <c r="M5301" s="64">
        <f t="shared" si="498"/>
        <v>5</v>
      </c>
      <c r="N5301" s="64">
        <f t="shared" si="498"/>
        <v>1</v>
      </c>
      <c r="O5301" s="42"/>
      <c r="P5301" s="42"/>
      <c r="Q5301" s="42"/>
      <c r="R5301" s="191"/>
      <c r="S5301" s="192"/>
      <c r="T5301" s="211"/>
    </row>
    <row r="5302" spans="1:20" ht="17" customHeight="1" outlineLevel="1" thickBot="1" x14ac:dyDescent="0.25">
      <c r="A5302" s="184"/>
      <c r="B5302" s="185"/>
      <c r="C5302" s="189"/>
      <c r="D5302" s="63" t="s">
        <v>24</v>
      </c>
      <c r="E5302" s="62">
        <f>SUM(E5301/2.5)</f>
        <v>198</v>
      </c>
      <c r="F5302" s="42"/>
      <c r="G5302" s="61"/>
      <c r="H5302" s="60" t="s">
        <v>14</v>
      </c>
      <c r="I5302" s="59">
        <v>48</v>
      </c>
      <c r="J5302" s="58">
        <v>50</v>
      </c>
      <c r="K5302" s="58">
        <v>52</v>
      </c>
      <c r="L5302" s="58">
        <v>54</v>
      </c>
      <c r="M5302" s="58">
        <v>56</v>
      </c>
      <c r="N5302" s="58">
        <v>58</v>
      </c>
      <c r="O5302" s="42"/>
      <c r="P5302" s="42"/>
      <c r="Q5302" s="42"/>
      <c r="R5302" s="191"/>
      <c r="S5302" s="192"/>
      <c r="T5302" s="211"/>
    </row>
    <row r="5303" spans="1:20" ht="17" outlineLevel="1" thickBot="1" x14ac:dyDescent="0.25">
      <c r="A5303" s="186"/>
      <c r="B5303" s="187"/>
      <c r="C5303" s="190"/>
      <c r="D5303" s="56" t="s">
        <v>25</v>
      </c>
      <c r="E5303" s="55">
        <f>SUM(E5301/2.2)</f>
        <v>224.99999999999997</v>
      </c>
      <c r="F5303" s="42"/>
      <c r="G5303" s="42"/>
      <c r="H5303" s="42"/>
      <c r="I5303" s="42"/>
      <c r="J5303" s="42"/>
      <c r="K5303" s="42"/>
      <c r="L5303" s="42"/>
      <c r="M5303" s="42"/>
      <c r="N5303" s="42"/>
      <c r="O5303" s="42"/>
      <c r="P5303" s="42"/>
      <c r="Q5303" s="42"/>
      <c r="R5303" s="198"/>
      <c r="S5303" s="199"/>
      <c r="T5303" s="211"/>
    </row>
    <row r="5304" spans="1:20" ht="17" outlineLevel="1" thickBot="1" x14ac:dyDescent="0.25">
      <c r="A5304" s="54" t="s">
        <v>26</v>
      </c>
      <c r="B5304" s="53"/>
      <c r="C5304" s="42"/>
      <c r="D5304" s="48"/>
      <c r="E5304" s="112">
        <v>46163</v>
      </c>
      <c r="F5304" s="42"/>
      <c r="S5304" s="28"/>
      <c r="T5304" s="211"/>
    </row>
    <row r="5305" spans="1:20" outlineLevel="1" x14ac:dyDescent="0.2">
      <c r="A5305" s="51" t="s">
        <v>27</v>
      </c>
      <c r="B5305" s="50"/>
      <c r="C5305" s="42"/>
      <c r="D5305" s="48"/>
      <c r="E5305" s="42"/>
      <c r="F5305" s="42"/>
      <c r="R5305" s="42"/>
      <c r="S5305" s="47"/>
      <c r="T5305" s="211"/>
    </row>
    <row r="5306" spans="1:20" outlineLevel="1" x14ac:dyDescent="0.2">
      <c r="A5306" s="49"/>
      <c r="B5306" s="42"/>
      <c r="C5306" s="42"/>
      <c r="D5306" s="48"/>
      <c r="E5306" s="42"/>
      <c r="F5306" s="42"/>
      <c r="G5306" s="42"/>
      <c r="H5306" s="42"/>
      <c r="I5306" s="42"/>
      <c r="J5306" s="42"/>
      <c r="K5306" s="42"/>
      <c r="L5306" s="42"/>
      <c r="M5306" s="42"/>
      <c r="N5306" s="42"/>
      <c r="O5306" s="42"/>
      <c r="P5306" s="42"/>
      <c r="Q5306" s="42"/>
      <c r="R5306" s="42"/>
      <c r="S5306" s="47"/>
      <c r="T5306" s="211"/>
    </row>
    <row r="5307" spans="1:20" ht="17" outlineLevel="1" thickBot="1" x14ac:dyDescent="0.25">
      <c r="A5307" s="49" t="s">
        <v>28</v>
      </c>
      <c r="B5307" s="42"/>
      <c r="C5307" s="42"/>
      <c r="D5307" s="48"/>
      <c r="E5307" s="42"/>
      <c r="F5307" s="42"/>
      <c r="G5307" s="42"/>
      <c r="H5307" s="42"/>
      <c r="I5307" s="42"/>
      <c r="J5307" s="42"/>
      <c r="K5307" s="42"/>
      <c r="L5307" s="42"/>
      <c r="M5307" s="42"/>
      <c r="N5307" s="42"/>
      <c r="O5307" s="42"/>
      <c r="P5307" s="42"/>
      <c r="Q5307" s="42"/>
      <c r="R5307" s="42"/>
      <c r="S5307" s="47"/>
      <c r="T5307" s="211"/>
    </row>
    <row r="5308" spans="1:20" outlineLevel="1" x14ac:dyDescent="0.2">
      <c r="A5308" s="46" t="s">
        <v>29</v>
      </c>
      <c r="B5308" s="45" t="s">
        <v>30</v>
      </c>
      <c r="C5308" s="44" t="s">
        <v>31</v>
      </c>
      <c r="D5308" s="44" t="s">
        <v>32</v>
      </c>
      <c r="E5308" s="44" t="s">
        <v>33</v>
      </c>
      <c r="F5308" s="44" t="s">
        <v>34</v>
      </c>
      <c r="G5308" s="44" t="s">
        <v>35</v>
      </c>
      <c r="H5308" s="43" t="s">
        <v>36</v>
      </c>
      <c r="I5308" s="200" t="s">
        <v>37</v>
      </c>
      <c r="J5308" s="201"/>
      <c r="K5308" s="202"/>
      <c r="L5308" s="202"/>
      <c r="M5308" s="202"/>
      <c r="N5308" s="202"/>
      <c r="O5308" s="202"/>
      <c r="P5308" s="42"/>
      <c r="Q5308" s="42"/>
      <c r="R5308" s="42"/>
      <c r="S5308" s="28"/>
      <c r="T5308" s="211"/>
    </row>
    <row r="5309" spans="1:20" ht="17" outlineLevel="1" x14ac:dyDescent="0.2">
      <c r="A5309" s="38" t="s">
        <v>54</v>
      </c>
      <c r="B5309" s="37" t="s">
        <v>268</v>
      </c>
      <c r="C5309" s="36" t="s">
        <v>329</v>
      </c>
      <c r="D5309" s="35">
        <v>1.85</v>
      </c>
      <c r="E5309" s="41">
        <f>D5309*H5301</f>
        <v>31.450000000000003</v>
      </c>
      <c r="F5309" s="33" cm="1">
        <f t="array" ref="F5309">IFERROR(_xlfn.XLOOKUP(1,(TabFournisseurs[TYPE]=A5309)*(TabFournisseurs[SUPPLIER2]=B5309)*(TabFournisseurs[REF PRODUCT]=C5309),TabFournisseurs[Cost / per m]),0)</f>
        <v>33.5</v>
      </c>
      <c r="G5309" s="131">
        <f>F5309*D5309</f>
        <v>61.975000000000001</v>
      </c>
      <c r="H5309" s="40">
        <f>G5309*H5301</f>
        <v>1053.575</v>
      </c>
      <c r="I5309" s="203"/>
      <c r="J5309" s="201"/>
      <c r="K5309" s="156"/>
      <c r="L5309" s="156"/>
      <c r="M5309" s="156"/>
      <c r="N5309" s="156"/>
      <c r="O5309" s="156"/>
      <c r="P5309" s="156"/>
      <c r="Q5309" s="156"/>
      <c r="R5309" s="156"/>
      <c r="S5309" s="157"/>
      <c r="T5309" s="211"/>
    </row>
    <row r="5310" spans="1:20" outlineLevel="1" x14ac:dyDescent="0.2">
      <c r="A5310" s="38"/>
      <c r="B5310" s="37"/>
      <c r="C5310" s="36"/>
      <c r="D5310" s="35"/>
      <c r="E5310" s="34">
        <f>D5310*H5301</f>
        <v>0</v>
      </c>
      <c r="F5310" s="33" cm="1">
        <f t="array" ref="F5310">IFERROR(_xlfn.XLOOKUP(1,(TabFournisseurs[TYPE]=A5310)*(TabFournisseurs[SUPPLIER2]=B5310)*(TabFournisseurs[REF PRODUCT]=C5310),TabFournisseurs[Cost / per m]),0)</f>
        <v>0</v>
      </c>
      <c r="G5310" s="32">
        <f t="shared" ref="G5310:G5320" si="499">F5310*D5310</f>
        <v>0</v>
      </c>
      <c r="H5310" s="31">
        <f>G5310*H5301</f>
        <v>0</v>
      </c>
      <c r="I5310" s="39"/>
      <c r="J5310" s="39"/>
      <c r="K5310" s="156"/>
      <c r="L5310" s="156"/>
      <c r="M5310" s="156"/>
      <c r="N5310" s="156"/>
      <c r="O5310" s="156"/>
      <c r="P5310" s="156"/>
      <c r="Q5310" s="156"/>
      <c r="R5310" s="156"/>
      <c r="S5310" s="157"/>
      <c r="T5310" s="211"/>
    </row>
    <row r="5311" spans="1:20" outlineLevel="1" x14ac:dyDescent="0.2">
      <c r="A5311" s="38"/>
      <c r="B5311" s="37"/>
      <c r="C5311" s="36"/>
      <c r="D5311" s="35"/>
      <c r="E5311" s="34">
        <f>D5311*H5301</f>
        <v>0</v>
      </c>
      <c r="F5311" s="33" cm="1">
        <f t="array" ref="F5311">IFERROR(_xlfn.XLOOKUP(1,(TabFournisseurs[TYPE]=A5311)*(TabFournisseurs[SUPPLIER2]=B5311)*(TabFournisseurs[REF PRODUCT]=C5311),TabFournisseurs[Cost / per m]),0)</f>
        <v>0</v>
      </c>
      <c r="G5311" s="32">
        <f t="shared" si="499"/>
        <v>0</v>
      </c>
      <c r="H5311" s="31">
        <f>G5311*H5301</f>
        <v>0</v>
      </c>
      <c r="I5311" s="39"/>
      <c r="J5311" s="39"/>
      <c r="K5311" s="156"/>
      <c r="L5311" s="156"/>
      <c r="M5311" s="156"/>
      <c r="N5311" s="156"/>
      <c r="O5311" s="156"/>
      <c r="P5311" s="156"/>
      <c r="Q5311" s="156"/>
      <c r="R5311" s="156"/>
      <c r="S5311" s="157"/>
      <c r="T5311" s="211"/>
    </row>
    <row r="5312" spans="1:20" outlineLevel="1" x14ac:dyDescent="0.2">
      <c r="A5312" s="38"/>
      <c r="B5312" s="37"/>
      <c r="C5312" s="36"/>
      <c r="D5312" s="35"/>
      <c r="E5312" s="34">
        <f>D5312*H5301</f>
        <v>0</v>
      </c>
      <c r="F5312" s="33" cm="1">
        <f t="array" ref="F5312">IFERROR(_xlfn.XLOOKUP(1,(TabFournisseurs[TYPE]=A5312)*(TabFournisseurs[SUPPLIER2]=B5312)*(TabFournisseurs[REF PRODUCT]=C5312),TabFournisseurs[Cost / per m]),0)</f>
        <v>0</v>
      </c>
      <c r="G5312" s="32">
        <f t="shared" si="499"/>
        <v>0</v>
      </c>
      <c r="H5312" s="31">
        <f>G5312*H5301</f>
        <v>0</v>
      </c>
      <c r="I5312" s="30"/>
      <c r="J5312" s="30"/>
      <c r="K5312" s="156"/>
      <c r="L5312" s="156"/>
      <c r="M5312" s="156"/>
      <c r="N5312" s="156"/>
      <c r="O5312" s="156"/>
      <c r="P5312" s="156"/>
      <c r="Q5312" s="156"/>
      <c r="R5312" s="156"/>
      <c r="S5312" s="157"/>
      <c r="T5312" s="211"/>
    </row>
    <row r="5313" spans="1:20" outlineLevel="1" x14ac:dyDescent="0.2">
      <c r="A5313" s="38"/>
      <c r="B5313" s="37"/>
      <c r="C5313" s="36"/>
      <c r="D5313" s="35"/>
      <c r="E5313" s="34">
        <f>D5313*H5301</f>
        <v>0</v>
      </c>
      <c r="F5313" s="33" cm="1">
        <f t="array" ref="F5313">IFERROR(_xlfn.XLOOKUP(1,(TabFournisseurs[TYPE]=A5313)*(TabFournisseurs[SUPPLIER2]=B5313)*(TabFournisseurs[REF PRODUCT]=C5313),TabFournisseurs[Cost / per m]),0)</f>
        <v>0</v>
      </c>
      <c r="G5313" s="32">
        <f t="shared" si="499"/>
        <v>0</v>
      </c>
      <c r="H5313" s="31">
        <f>G5313*H5301</f>
        <v>0</v>
      </c>
      <c r="I5313" s="30"/>
      <c r="J5313" s="30"/>
      <c r="K5313" s="29"/>
      <c r="L5313" s="29"/>
      <c r="M5313" s="29"/>
      <c r="N5313" s="29"/>
      <c r="O5313" s="29"/>
      <c r="P5313" s="29"/>
      <c r="Q5313" s="29"/>
      <c r="R5313" s="29"/>
      <c r="S5313" s="28"/>
      <c r="T5313" s="211"/>
    </row>
    <row r="5314" spans="1:20" outlineLevel="1" x14ac:dyDescent="0.2">
      <c r="A5314" s="38"/>
      <c r="B5314" s="37"/>
      <c r="C5314" s="36"/>
      <c r="D5314" s="35"/>
      <c r="E5314" s="34">
        <f>D5314*H5301</f>
        <v>0</v>
      </c>
      <c r="F5314" s="33" cm="1">
        <f t="array" ref="F5314">IFERROR(_xlfn.XLOOKUP(1,(TabFournisseurs[TYPE]=A5314)*(TabFournisseurs[SUPPLIER2]=B5314)*(TabFournisseurs[REF PRODUCT]=C5314),TabFournisseurs[Cost / per m]),0)</f>
        <v>0</v>
      </c>
      <c r="G5314" s="32">
        <f t="shared" si="499"/>
        <v>0</v>
      </c>
      <c r="H5314" s="31">
        <f>G5314*H5301</f>
        <v>0</v>
      </c>
      <c r="I5314" s="158"/>
      <c r="J5314" s="159"/>
      <c r="K5314" s="29"/>
      <c r="L5314" s="29"/>
      <c r="M5314" s="29"/>
      <c r="N5314" s="29"/>
      <c r="O5314" s="29"/>
      <c r="P5314" s="29"/>
      <c r="Q5314" s="29"/>
      <c r="R5314" s="29"/>
      <c r="S5314" s="28"/>
      <c r="T5314" s="211"/>
    </row>
    <row r="5315" spans="1:20" outlineLevel="1" x14ac:dyDescent="0.2">
      <c r="A5315" s="38"/>
      <c r="B5315" s="37"/>
      <c r="C5315" s="36"/>
      <c r="D5315" s="35"/>
      <c r="E5315" s="34">
        <f>D5315*H5301</f>
        <v>0</v>
      </c>
      <c r="F5315" s="33" cm="1">
        <f t="array" ref="F5315">IFERROR(_xlfn.XLOOKUP(1,(TabFournisseurs[TYPE]=A5315)*(TabFournisseurs[SUPPLIER2]=B5315)*(TabFournisseurs[REF PRODUCT]=C5315),TabFournisseurs[Cost / per m]),0)</f>
        <v>0</v>
      </c>
      <c r="G5315" s="32">
        <f t="shared" si="499"/>
        <v>0</v>
      </c>
      <c r="H5315" s="31">
        <f>G5315*H5301</f>
        <v>0</v>
      </c>
      <c r="I5315" s="30"/>
      <c r="J5315" s="30"/>
      <c r="K5315" s="29"/>
      <c r="L5315" s="29"/>
      <c r="M5315" s="29"/>
      <c r="N5315" s="29"/>
      <c r="O5315" s="29"/>
      <c r="P5315" s="29"/>
      <c r="Q5315" s="29"/>
      <c r="R5315" s="29"/>
      <c r="S5315" s="28"/>
      <c r="T5315" s="211"/>
    </row>
    <row r="5316" spans="1:20" outlineLevel="1" x14ac:dyDescent="0.2">
      <c r="A5316" s="38"/>
      <c r="B5316" s="37"/>
      <c r="C5316" s="36"/>
      <c r="D5316" s="35"/>
      <c r="E5316" s="34">
        <f>D5316*H5301</f>
        <v>0</v>
      </c>
      <c r="F5316" s="33" cm="1">
        <f t="array" ref="F5316">IFERROR(_xlfn.XLOOKUP(1,(TabFournisseurs[TYPE]=A5316)*(TabFournisseurs[SUPPLIER2]=B5316)*(TabFournisseurs[REF PRODUCT]=C5316),TabFournisseurs[Cost / per m]),0)</f>
        <v>0</v>
      </c>
      <c r="G5316" s="32">
        <f t="shared" si="499"/>
        <v>0</v>
      </c>
      <c r="H5316" s="31">
        <f>G5316*H5301</f>
        <v>0</v>
      </c>
      <c r="I5316" s="30"/>
      <c r="J5316" s="30"/>
      <c r="K5316" s="29"/>
      <c r="L5316" s="29"/>
      <c r="M5316" s="29"/>
      <c r="N5316" s="29"/>
      <c r="O5316" s="29"/>
      <c r="P5316" s="29"/>
      <c r="Q5316" s="29"/>
      <c r="R5316" s="29"/>
      <c r="S5316" s="28"/>
      <c r="T5316" s="211"/>
    </row>
    <row r="5317" spans="1:20" outlineLevel="1" x14ac:dyDescent="0.2">
      <c r="A5317" s="38"/>
      <c r="B5317" s="37"/>
      <c r="C5317" s="36"/>
      <c r="D5317" s="35"/>
      <c r="E5317" s="34">
        <f>D5317*H5301</f>
        <v>0</v>
      </c>
      <c r="F5317" s="33" cm="1">
        <f t="array" ref="F5317">IFERROR(_xlfn.XLOOKUP(1,(TabFournisseurs[TYPE]=A5317)*(TabFournisseurs[SUPPLIER2]=B5317)*(TabFournisseurs[REF PRODUCT]=C5317),TabFournisseurs[Cost / per m]),0)</f>
        <v>0</v>
      </c>
      <c r="G5317" s="32">
        <f t="shared" si="499"/>
        <v>0</v>
      </c>
      <c r="H5317" s="31">
        <f>G5317*H5301</f>
        <v>0</v>
      </c>
      <c r="I5317" s="30"/>
      <c r="J5317" s="30"/>
      <c r="K5317" s="29"/>
      <c r="L5317" s="29"/>
      <c r="M5317" s="29"/>
      <c r="N5317" s="29"/>
      <c r="O5317" s="29"/>
      <c r="P5317" s="29"/>
      <c r="Q5317" s="29"/>
      <c r="R5317" s="29"/>
      <c r="S5317" s="28"/>
      <c r="T5317" s="211"/>
    </row>
    <row r="5318" spans="1:20" outlineLevel="1" x14ac:dyDescent="0.2">
      <c r="A5318" s="38"/>
      <c r="B5318" s="37"/>
      <c r="C5318" s="36"/>
      <c r="D5318" s="35"/>
      <c r="E5318" s="34">
        <f>D5318*H5301</f>
        <v>0</v>
      </c>
      <c r="F5318" s="33" cm="1">
        <f t="array" ref="F5318">IFERROR(_xlfn.XLOOKUP(1,(TabFournisseurs[TYPE]=A5318)*(TabFournisseurs[SUPPLIER2]=B5318)*(TabFournisseurs[REF PRODUCT]=C5318),TabFournisseurs[Cost / per m]),0)</f>
        <v>0</v>
      </c>
      <c r="G5318" s="32">
        <f t="shared" si="499"/>
        <v>0</v>
      </c>
      <c r="H5318" s="31">
        <f>G5318*H5301</f>
        <v>0</v>
      </c>
      <c r="I5318" s="30"/>
      <c r="J5318" s="30"/>
      <c r="K5318" s="29"/>
      <c r="L5318" s="29"/>
      <c r="M5318" s="29"/>
      <c r="N5318" s="29"/>
      <c r="O5318" s="29"/>
      <c r="P5318" s="29"/>
      <c r="Q5318" s="29"/>
      <c r="R5318" s="29"/>
      <c r="S5318" s="28"/>
      <c r="T5318" s="211"/>
    </row>
    <row r="5319" spans="1:20" outlineLevel="1" x14ac:dyDescent="0.2">
      <c r="A5319" s="38"/>
      <c r="B5319" s="37"/>
      <c r="C5319" s="36"/>
      <c r="D5319" s="35"/>
      <c r="E5319" s="34">
        <f>D5319*H5301</f>
        <v>0</v>
      </c>
      <c r="F5319" s="33" cm="1">
        <f t="array" ref="F5319">IFERROR(_xlfn.XLOOKUP(1,(TabFournisseurs[TYPE]=A5319)*(TabFournisseurs[SUPPLIER2]=B5319)*(TabFournisseurs[REF PRODUCT]=C5319),TabFournisseurs[Cost / per m]),0)</f>
        <v>0</v>
      </c>
      <c r="G5319" s="32">
        <f t="shared" si="499"/>
        <v>0</v>
      </c>
      <c r="H5319" s="31">
        <f>G5319*H5301</f>
        <v>0</v>
      </c>
      <c r="I5319" s="30"/>
      <c r="J5319" s="30"/>
      <c r="K5319" s="29"/>
      <c r="L5319" s="29"/>
      <c r="M5319" s="29"/>
      <c r="N5319" s="29"/>
      <c r="O5319" s="29"/>
      <c r="P5319" s="29"/>
      <c r="Q5319" s="29"/>
      <c r="R5319" s="29"/>
      <c r="S5319" s="28"/>
      <c r="T5319" s="211"/>
    </row>
    <row r="5320" spans="1:20" outlineLevel="1" x14ac:dyDescent="0.2">
      <c r="A5320" s="38"/>
      <c r="B5320" s="37"/>
      <c r="C5320" s="36"/>
      <c r="D5320" s="35">
        <v>1</v>
      </c>
      <c r="E5320" s="34">
        <f>D5320*H5301</f>
        <v>17</v>
      </c>
      <c r="F5320" s="33">
        <v>2</v>
      </c>
      <c r="G5320" s="32">
        <f t="shared" si="499"/>
        <v>2</v>
      </c>
      <c r="H5320" s="31">
        <f>G5320*H5301</f>
        <v>34</v>
      </c>
      <c r="I5320" s="30"/>
      <c r="J5320" s="30"/>
      <c r="K5320" s="29"/>
      <c r="L5320" s="29"/>
      <c r="M5320" s="29"/>
      <c r="N5320" s="29"/>
      <c r="O5320" s="29"/>
      <c r="P5320" s="29"/>
      <c r="Q5320" s="29"/>
      <c r="R5320" s="29"/>
      <c r="S5320" s="28"/>
      <c r="T5320" s="211"/>
    </row>
    <row r="5321" spans="1:20" outlineLevel="1" x14ac:dyDescent="0.2">
      <c r="A5321" s="38"/>
      <c r="B5321" s="37"/>
      <c r="C5321" s="36"/>
      <c r="D5321" s="35"/>
      <c r="E5321" s="34">
        <f>D5321*H5301</f>
        <v>0</v>
      </c>
      <c r="F5321" s="33"/>
      <c r="G5321" s="129">
        <f>F5321*D5321</f>
        <v>0</v>
      </c>
      <c r="H5321" s="31">
        <f>G5321*H5301</f>
        <v>0</v>
      </c>
      <c r="I5321" s="30"/>
      <c r="J5321" s="30"/>
      <c r="K5321" s="29"/>
      <c r="L5321" s="29"/>
      <c r="M5321" s="29"/>
      <c r="N5321" s="29"/>
      <c r="O5321" s="29"/>
      <c r="P5321" s="29"/>
      <c r="Q5321" s="29"/>
      <c r="R5321" s="29"/>
      <c r="S5321" s="28"/>
      <c r="T5321" s="211"/>
    </row>
    <row r="5322" spans="1:20" ht="17" outlineLevel="1" x14ac:dyDescent="0.2">
      <c r="A5322" s="38" t="s">
        <v>38</v>
      </c>
      <c r="B5322" s="37" t="s">
        <v>40</v>
      </c>
      <c r="C5322" s="36" t="s">
        <v>41</v>
      </c>
      <c r="D5322" s="35">
        <v>1</v>
      </c>
      <c r="E5322" s="34">
        <f>D5322*H5301</f>
        <v>17</v>
      </c>
      <c r="F5322" s="33" cm="1">
        <f t="array" ref="F5322">IFERROR(_xlfn.XLOOKUP(1,(TabFournisseurs[TYPE]=A5322)*(TabFournisseurs[SUPPLIER2]=B5322)*(TabFournisseurs[REF PRODUCT]=C5322),TabFournisseurs[Cost / per m]),0)</f>
        <v>2</v>
      </c>
      <c r="G5322" s="32">
        <f t="shared" ref="G5322:G5323" si="500">F5322*D5322</f>
        <v>2</v>
      </c>
      <c r="H5322" s="31">
        <f>G5322*H5301</f>
        <v>34</v>
      </c>
      <c r="I5322" s="30"/>
      <c r="J5322" s="30"/>
      <c r="K5322" s="29"/>
      <c r="L5322" s="29"/>
      <c r="M5322" s="29"/>
      <c r="N5322" s="29"/>
      <c r="O5322" s="29"/>
      <c r="P5322" s="29"/>
      <c r="Q5322" s="29"/>
      <c r="R5322" s="29"/>
      <c r="S5322" s="28"/>
      <c r="T5322" s="211"/>
    </row>
    <row r="5323" spans="1:20" ht="18" outlineLevel="1" thickBot="1" x14ac:dyDescent="0.25">
      <c r="A5323" s="27" t="s">
        <v>38</v>
      </c>
      <c r="B5323" s="26" t="s">
        <v>42</v>
      </c>
      <c r="C5323" s="25" t="s">
        <v>43</v>
      </c>
      <c r="D5323" s="24">
        <v>1</v>
      </c>
      <c r="E5323" s="23">
        <f>D5323*H5301</f>
        <v>17</v>
      </c>
      <c r="F5323" s="22" cm="1">
        <f t="array" ref="F5323">IFERROR(_xlfn.XLOOKUP(1,(TabFournisseurs[TYPE]=A5323)*(TabFournisseurs[SUPPLIER2]=B5323)*(TabFournisseurs[REF PRODUCT]=C5323),TabFournisseurs[Cost / per m]),0)</f>
        <v>0.5</v>
      </c>
      <c r="G5323" s="21">
        <f t="shared" si="500"/>
        <v>0.5</v>
      </c>
      <c r="H5323" s="20">
        <f>G5323*H5301</f>
        <v>8.5</v>
      </c>
      <c r="I5323" s="19"/>
      <c r="J5323" s="19"/>
      <c r="K5323" s="18"/>
      <c r="L5323" s="18"/>
      <c r="M5323" s="18"/>
      <c r="N5323" s="18"/>
      <c r="O5323" s="18"/>
      <c r="P5323" s="18"/>
      <c r="Q5323" s="18"/>
      <c r="R5323" s="18"/>
      <c r="S5323" s="17"/>
      <c r="T5323" s="211"/>
    </row>
    <row r="5324" spans="1:20" ht="17" thickBot="1" x14ac:dyDescent="0.25">
      <c r="A5324" s="95"/>
      <c r="B5324" s="95"/>
      <c r="C5324" s="95"/>
      <c r="D5324" s="95"/>
      <c r="E5324" s="95"/>
      <c r="F5324" s="95"/>
      <c r="G5324" s="95"/>
      <c r="H5324" s="95"/>
      <c r="I5324" s="95"/>
      <c r="J5324" s="95"/>
      <c r="K5324" s="95"/>
      <c r="L5324" s="95"/>
      <c r="M5324" s="95"/>
      <c r="N5324" s="95"/>
      <c r="O5324" s="95"/>
      <c r="P5324" s="95"/>
      <c r="Q5324" s="95"/>
      <c r="R5324" s="95"/>
      <c r="S5324" s="95"/>
      <c r="T5324" s="95"/>
    </row>
    <row r="5325" spans="1:20" ht="23" customHeight="1" x14ac:dyDescent="0.2">
      <c r="A5325" s="204" t="s">
        <v>507</v>
      </c>
      <c r="B5325" s="205"/>
      <c r="C5325" s="205"/>
      <c r="D5325" s="205"/>
      <c r="E5325" s="205"/>
      <c r="F5325" s="205"/>
      <c r="G5325" s="206"/>
      <c r="H5325" s="166" t="s">
        <v>152</v>
      </c>
      <c r="I5325" s="167"/>
      <c r="J5325" s="167"/>
      <c r="K5325" s="167"/>
      <c r="L5325" s="167"/>
      <c r="M5325" s="168"/>
      <c r="N5325" s="169" t="s">
        <v>1</v>
      </c>
      <c r="O5325" s="169"/>
      <c r="P5325" s="169"/>
      <c r="Q5325" s="169"/>
      <c r="R5325" s="171"/>
      <c r="S5325" s="173" t="s">
        <v>2</v>
      </c>
      <c r="T5325" s="210"/>
    </row>
    <row r="5326" spans="1:20" ht="23" customHeight="1" thickBot="1" x14ac:dyDescent="0.25">
      <c r="A5326" s="207"/>
      <c r="B5326" s="208"/>
      <c r="C5326" s="208"/>
      <c r="D5326" s="208"/>
      <c r="E5326" s="208"/>
      <c r="F5326" s="208"/>
      <c r="G5326" s="209"/>
      <c r="H5326" s="177"/>
      <c r="I5326" s="178"/>
      <c r="J5326" s="178"/>
      <c r="K5326" s="178"/>
      <c r="L5326" s="178"/>
      <c r="M5326" s="179"/>
      <c r="N5326" s="170"/>
      <c r="O5326" s="170"/>
      <c r="P5326" s="170"/>
      <c r="Q5326" s="170"/>
      <c r="R5326" s="172"/>
      <c r="S5326" s="174"/>
      <c r="T5326" s="210"/>
    </row>
    <row r="5327" spans="1:20" outlineLevel="1" x14ac:dyDescent="0.2">
      <c r="A5327" s="212">
        <v>46163</v>
      </c>
      <c r="B5327" s="181"/>
      <c r="C5327" s="94"/>
      <c r="D5327" s="94"/>
      <c r="E5327" s="94"/>
      <c r="F5327" s="94"/>
      <c r="G5327" s="94"/>
      <c r="H5327" s="94"/>
      <c r="I5327" s="94"/>
      <c r="J5327" s="94"/>
      <c r="K5327" s="94"/>
      <c r="L5327" s="94"/>
      <c r="M5327" s="94"/>
      <c r="N5327" s="94"/>
      <c r="O5327" s="94"/>
      <c r="P5327" s="94"/>
      <c r="Q5327" s="94"/>
      <c r="R5327" s="94"/>
      <c r="S5327" s="93" t="s">
        <v>47</v>
      </c>
      <c r="T5327" s="211"/>
    </row>
    <row r="5328" spans="1:20" ht="17" outlineLevel="1" thickBot="1" x14ac:dyDescent="0.25">
      <c r="A5328" s="92"/>
      <c r="B5328" s="42"/>
      <c r="C5328" s="42"/>
      <c r="D5328" s="42"/>
      <c r="E5328" s="42"/>
      <c r="F5328" s="42"/>
      <c r="G5328" s="42"/>
      <c r="H5328" s="42"/>
      <c r="I5328" s="42"/>
      <c r="J5328" s="42"/>
      <c r="K5328" s="42"/>
      <c r="L5328" s="42"/>
      <c r="M5328" s="42"/>
      <c r="N5328" s="42"/>
      <c r="O5328" s="42"/>
      <c r="P5328" s="42"/>
      <c r="Q5328" s="42"/>
      <c r="R5328" s="42"/>
      <c r="S5328" s="47"/>
      <c r="T5328" s="211"/>
    </row>
    <row r="5329" spans="1:20" ht="17" customHeight="1" outlineLevel="1" thickBot="1" x14ac:dyDescent="0.25">
      <c r="A5329" s="182" t="e" vm="86">
        <v>#VALUE!</v>
      </c>
      <c r="B5329" s="183"/>
      <c r="C5329" s="91" t="s">
        <v>6</v>
      </c>
      <c r="D5329" s="90" t="s">
        <v>7</v>
      </c>
      <c r="E5329" s="106" t="s">
        <v>512</v>
      </c>
      <c r="F5329" s="42"/>
      <c r="G5329" s="42"/>
      <c r="H5329" s="84" t="s">
        <v>8</v>
      </c>
      <c r="I5329" s="88"/>
      <c r="J5329" s="88"/>
      <c r="K5329" s="88"/>
      <c r="L5329" s="88"/>
      <c r="M5329" s="88"/>
      <c r="N5329" s="88"/>
      <c r="O5329" s="42"/>
      <c r="P5329" s="42"/>
      <c r="Q5329" s="42"/>
      <c r="S5329" s="87"/>
      <c r="T5329" s="211"/>
    </row>
    <row r="5330" spans="1:20" ht="16" customHeight="1" outlineLevel="1" x14ac:dyDescent="0.2">
      <c r="A5330" s="184"/>
      <c r="B5330" s="185"/>
      <c r="C5330" s="188"/>
      <c r="D5330" s="86" t="s">
        <v>9</v>
      </c>
      <c r="E5330" s="85" t="s">
        <v>49</v>
      </c>
      <c r="F5330" s="42"/>
      <c r="G5330" s="42"/>
      <c r="H5330" s="84" t="s">
        <v>10</v>
      </c>
      <c r="I5330" s="83"/>
      <c r="J5330" s="83"/>
      <c r="K5330" s="83"/>
      <c r="L5330" s="83"/>
      <c r="M5330" s="83"/>
      <c r="N5330" s="83"/>
      <c r="O5330" s="42"/>
      <c r="P5330" s="42"/>
      <c r="Q5330" s="42"/>
      <c r="R5330" s="191"/>
      <c r="S5330" s="192"/>
      <c r="T5330" s="211"/>
    </row>
    <row r="5331" spans="1:20" ht="16" customHeight="1" outlineLevel="1" x14ac:dyDescent="0.2">
      <c r="A5331" s="184"/>
      <c r="B5331" s="185"/>
      <c r="C5331" s="189"/>
      <c r="D5331" s="63" t="s">
        <v>11</v>
      </c>
      <c r="E5331" s="82" t="s">
        <v>50</v>
      </c>
      <c r="F5331" s="42"/>
      <c r="G5331" s="48"/>
      <c r="H5331" s="81"/>
      <c r="I5331" s="80"/>
      <c r="J5331" s="80"/>
      <c r="K5331" s="80"/>
      <c r="L5331" s="80"/>
      <c r="M5331" s="80"/>
      <c r="N5331" s="80"/>
      <c r="O5331" s="42"/>
      <c r="P5331" s="42"/>
      <c r="Q5331" s="42"/>
      <c r="R5331" s="191"/>
      <c r="S5331" s="192"/>
      <c r="T5331" s="211"/>
    </row>
    <row r="5332" spans="1:20" ht="16" customHeight="1" outlineLevel="1" thickBot="1" x14ac:dyDescent="0.25">
      <c r="A5332" s="184"/>
      <c r="B5332" s="185"/>
      <c r="C5332" s="189"/>
      <c r="D5332" s="63" t="s">
        <v>12</v>
      </c>
      <c r="E5332" s="130"/>
      <c r="F5332" s="42"/>
      <c r="G5332" s="48"/>
      <c r="H5332" s="81"/>
      <c r="I5332" s="80"/>
      <c r="J5332" s="80"/>
      <c r="K5332" s="80"/>
      <c r="L5332" s="80"/>
      <c r="M5332" s="80"/>
      <c r="N5332" s="80"/>
      <c r="O5332" s="42"/>
      <c r="P5332" s="42"/>
      <c r="Q5332" s="42"/>
      <c r="R5332" s="152"/>
      <c r="S5332" s="153"/>
      <c r="T5332" s="211"/>
    </row>
    <row r="5333" spans="1:20" ht="16" customHeight="1" outlineLevel="1" thickBot="1" x14ac:dyDescent="0.25">
      <c r="A5333" s="184"/>
      <c r="B5333" s="185"/>
      <c r="C5333" s="189"/>
      <c r="D5333" s="63" t="s">
        <v>13</v>
      </c>
      <c r="E5333" s="105" t="b">
        <v>0</v>
      </c>
      <c r="F5333" s="42"/>
      <c r="G5333" s="48"/>
      <c r="H5333" s="59" t="s">
        <v>14</v>
      </c>
      <c r="I5333" s="58" t="s">
        <v>314</v>
      </c>
      <c r="J5333" s="58" t="s">
        <v>315</v>
      </c>
      <c r="K5333" s="58" t="s">
        <v>316</v>
      </c>
      <c r="L5333" s="58" t="s">
        <v>317</v>
      </c>
      <c r="M5333" s="58" t="s">
        <v>318</v>
      </c>
      <c r="N5333" s="58" t="s">
        <v>319</v>
      </c>
      <c r="O5333" s="42"/>
      <c r="P5333" s="42"/>
      <c r="Q5333" s="42"/>
      <c r="S5333" s="79"/>
      <c r="T5333" s="211"/>
    </row>
    <row r="5334" spans="1:20" outlineLevel="1" x14ac:dyDescent="0.2">
      <c r="A5334" s="184"/>
      <c r="B5334" s="185"/>
      <c r="C5334" s="189"/>
      <c r="D5334" s="193"/>
      <c r="E5334" s="194"/>
      <c r="F5334" s="42"/>
      <c r="G5334" s="48"/>
      <c r="H5334" s="78">
        <f t="shared" ref="H5334:H5341" si="501">SUM(I5334:Q5334)</f>
        <v>3</v>
      </c>
      <c r="I5334" s="77"/>
      <c r="J5334" s="77"/>
      <c r="K5334" s="77"/>
      <c r="L5334" s="77"/>
      <c r="M5334" s="77"/>
      <c r="N5334" s="77">
        <v>3</v>
      </c>
      <c r="O5334" s="195" t="s">
        <v>510</v>
      </c>
      <c r="P5334" s="231"/>
      <c r="Q5334" s="231"/>
      <c r="R5334" s="231"/>
      <c r="S5334" s="196"/>
      <c r="T5334" s="211"/>
    </row>
    <row r="5335" spans="1:20" ht="16" customHeight="1" outlineLevel="1" x14ac:dyDescent="0.2">
      <c r="A5335" s="184"/>
      <c r="B5335" s="185"/>
      <c r="C5335" s="189"/>
      <c r="D5335" s="63" t="s">
        <v>16</v>
      </c>
      <c r="E5335" s="76" t="s">
        <v>472</v>
      </c>
      <c r="F5335" s="42"/>
      <c r="G5335" s="48"/>
      <c r="H5335" s="73">
        <f t="shared" si="501"/>
        <v>0</v>
      </c>
      <c r="I5335" s="68"/>
      <c r="J5335" s="68"/>
      <c r="K5335" s="68"/>
      <c r="L5335" s="68"/>
      <c r="M5335" s="68"/>
      <c r="N5335" s="68"/>
      <c r="O5335" s="42"/>
      <c r="P5335" s="42"/>
      <c r="Q5335" s="42"/>
      <c r="R5335" s="191"/>
      <c r="S5335" s="192"/>
      <c r="T5335" s="211"/>
    </row>
    <row r="5336" spans="1:20" ht="16" customHeight="1" outlineLevel="1" x14ac:dyDescent="0.2">
      <c r="A5336" s="184"/>
      <c r="B5336" s="185"/>
      <c r="C5336" s="189"/>
      <c r="D5336" s="63" t="s">
        <v>17</v>
      </c>
      <c r="E5336" s="75" t="s">
        <v>497</v>
      </c>
      <c r="F5336" s="42"/>
      <c r="G5336" s="42"/>
      <c r="H5336" s="73">
        <f t="shared" si="501"/>
        <v>0</v>
      </c>
      <c r="I5336" s="68"/>
      <c r="J5336" s="68"/>
      <c r="K5336" s="68"/>
      <c r="L5336" s="68"/>
      <c r="M5336" s="68"/>
      <c r="N5336" s="68"/>
      <c r="O5336" s="42"/>
      <c r="P5336" s="42"/>
      <c r="Q5336" s="42"/>
      <c r="R5336" s="191"/>
      <c r="S5336" s="192"/>
      <c r="T5336" s="211"/>
    </row>
    <row r="5337" spans="1:20" outlineLevel="1" x14ac:dyDescent="0.2">
      <c r="A5337" s="184"/>
      <c r="B5337" s="185"/>
      <c r="C5337" s="189"/>
      <c r="D5337" s="193"/>
      <c r="E5337" s="194"/>
      <c r="F5337" s="42"/>
      <c r="G5337" s="48"/>
      <c r="H5337" s="73">
        <f t="shared" si="501"/>
        <v>0</v>
      </c>
      <c r="I5337" s="68"/>
      <c r="J5337" s="68"/>
      <c r="K5337" s="68"/>
      <c r="L5337" s="68"/>
      <c r="M5337" s="68"/>
      <c r="N5337" s="68"/>
      <c r="O5337" s="42"/>
      <c r="P5337" s="42"/>
      <c r="Q5337" s="42"/>
      <c r="R5337" s="191"/>
      <c r="S5337" s="192"/>
      <c r="T5337" s="211"/>
    </row>
    <row r="5338" spans="1:20" ht="16" customHeight="1" outlineLevel="1" x14ac:dyDescent="0.2">
      <c r="A5338" s="184"/>
      <c r="B5338" s="185"/>
      <c r="C5338" s="189"/>
      <c r="D5338" s="63" t="s">
        <v>18</v>
      </c>
      <c r="E5338" s="76">
        <v>70</v>
      </c>
      <c r="F5338" s="42"/>
      <c r="G5338" s="48"/>
      <c r="H5338" s="73">
        <f t="shared" si="501"/>
        <v>0</v>
      </c>
      <c r="I5338" s="68"/>
      <c r="J5338" s="68"/>
      <c r="K5338" s="68"/>
      <c r="L5338" s="68"/>
      <c r="M5338" s="68"/>
      <c r="N5338" s="68"/>
      <c r="O5338" s="42"/>
      <c r="P5338" s="42"/>
      <c r="Q5338" s="42"/>
      <c r="R5338" s="191"/>
      <c r="S5338" s="192"/>
      <c r="T5338" s="211"/>
    </row>
    <row r="5339" spans="1:20" ht="16" customHeight="1" outlineLevel="1" x14ac:dyDescent="0.2">
      <c r="A5339" s="184"/>
      <c r="B5339" s="185"/>
      <c r="C5339" s="189"/>
      <c r="D5339" s="63" t="s">
        <v>19</v>
      </c>
      <c r="E5339" s="75">
        <f>SUM(G5352:G5366)</f>
        <v>66.474999999999994</v>
      </c>
      <c r="F5339" s="42"/>
      <c r="G5339" s="42"/>
      <c r="H5339" s="73">
        <f t="shared" si="501"/>
        <v>0</v>
      </c>
      <c r="I5339" s="68"/>
      <c r="J5339" s="68"/>
      <c r="K5339" s="68"/>
      <c r="L5339" s="68"/>
      <c r="M5339" s="68"/>
      <c r="N5339" s="68"/>
      <c r="O5339" s="42"/>
      <c r="P5339" s="42"/>
      <c r="Q5339" s="42"/>
      <c r="R5339" s="191"/>
      <c r="S5339" s="192"/>
      <c r="T5339" s="211"/>
    </row>
    <row r="5340" spans="1:20" outlineLevel="1" x14ac:dyDescent="0.2">
      <c r="A5340" s="184"/>
      <c r="B5340" s="185"/>
      <c r="C5340" s="189"/>
      <c r="D5340" s="193"/>
      <c r="E5340" s="194"/>
      <c r="F5340" s="42"/>
      <c r="G5340" s="48"/>
      <c r="H5340" s="73">
        <f t="shared" si="501"/>
        <v>0</v>
      </c>
      <c r="I5340" s="68"/>
      <c r="J5340" s="68"/>
      <c r="K5340" s="68"/>
      <c r="L5340" s="68"/>
      <c r="M5340" s="68"/>
      <c r="N5340" s="68"/>
      <c r="O5340" s="42"/>
      <c r="P5340" s="42"/>
      <c r="Q5340" s="42"/>
      <c r="R5340" s="191"/>
      <c r="S5340" s="192"/>
      <c r="T5340" s="211"/>
    </row>
    <row r="5341" spans="1:20" ht="16" customHeight="1" outlineLevel="1" x14ac:dyDescent="0.2">
      <c r="A5341" s="184"/>
      <c r="B5341" s="185"/>
      <c r="C5341" s="189"/>
      <c r="D5341" s="63" t="s">
        <v>20</v>
      </c>
      <c r="E5341" s="75">
        <f>SUM(E5338:E5339)</f>
        <v>136.47499999999999</v>
      </c>
      <c r="F5341" s="42"/>
      <c r="G5341" s="74"/>
      <c r="H5341" s="73">
        <f t="shared" si="501"/>
        <v>0</v>
      </c>
      <c r="I5341" s="68"/>
      <c r="J5341" s="68"/>
      <c r="K5341" s="68"/>
      <c r="L5341" s="68"/>
      <c r="M5341" s="68"/>
      <c r="N5341" s="68"/>
      <c r="O5341" s="42"/>
      <c r="P5341" s="42"/>
      <c r="Q5341" s="42"/>
      <c r="R5341" s="191"/>
      <c r="S5341" s="192"/>
      <c r="T5341" s="211"/>
    </row>
    <row r="5342" spans="1:20" ht="16" customHeight="1" outlineLevel="1" x14ac:dyDescent="0.2">
      <c r="A5342" s="184"/>
      <c r="B5342" s="185"/>
      <c r="C5342" s="189"/>
      <c r="D5342" s="63" t="s">
        <v>21</v>
      </c>
      <c r="E5342" s="72">
        <f>SUM(E5344/E5341)</f>
        <v>3.6270379190327899</v>
      </c>
      <c r="F5342" s="42"/>
      <c r="G5342" s="71" t="s">
        <v>11</v>
      </c>
      <c r="H5342" s="69">
        <f>H5334</f>
        <v>3</v>
      </c>
      <c r="I5342" s="68"/>
      <c r="J5342" s="68"/>
      <c r="K5342" s="68"/>
      <c r="L5342" s="68"/>
      <c r="M5342" s="68"/>
      <c r="N5342" s="68"/>
      <c r="O5342" s="42"/>
      <c r="P5342" s="42"/>
      <c r="Q5342" s="42"/>
      <c r="R5342" s="191"/>
      <c r="S5342" s="192"/>
      <c r="T5342" s="211"/>
    </row>
    <row r="5343" spans="1:20" ht="17" outlineLevel="1" thickBot="1" x14ac:dyDescent="0.25">
      <c r="A5343" s="184"/>
      <c r="B5343" s="185"/>
      <c r="C5343" s="189"/>
      <c r="D5343" s="193"/>
      <c r="E5343" s="194"/>
      <c r="F5343" s="42"/>
      <c r="G5343" s="70" t="s">
        <v>22</v>
      </c>
      <c r="H5343" s="69">
        <v>0</v>
      </c>
      <c r="I5343" s="68"/>
      <c r="J5343" s="68"/>
      <c r="K5343" s="68"/>
      <c r="L5343" s="68"/>
      <c r="M5343" s="68"/>
      <c r="N5343" s="68"/>
      <c r="O5343" s="42"/>
      <c r="P5343" s="42"/>
      <c r="Q5343" s="42"/>
      <c r="R5343" s="191"/>
      <c r="S5343" s="192"/>
      <c r="T5343" s="211"/>
    </row>
    <row r="5344" spans="1:20" ht="16" customHeight="1" outlineLevel="1" thickBot="1" x14ac:dyDescent="0.25">
      <c r="A5344" s="184"/>
      <c r="B5344" s="185"/>
      <c r="C5344" s="189"/>
      <c r="D5344" s="63" t="s">
        <v>23</v>
      </c>
      <c r="E5344" s="143">
        <v>495</v>
      </c>
      <c r="G5344" s="48"/>
      <c r="H5344" s="65">
        <f>SUM(H5342:H5343)</f>
        <v>3</v>
      </c>
      <c r="I5344" s="64">
        <f t="shared" ref="I5344:N5344" si="502">SUM(I5334:I5341)</f>
        <v>0</v>
      </c>
      <c r="J5344" s="64">
        <f t="shared" si="502"/>
        <v>0</v>
      </c>
      <c r="K5344" s="64">
        <f t="shared" si="502"/>
        <v>0</v>
      </c>
      <c r="L5344" s="64">
        <f t="shared" si="502"/>
        <v>0</v>
      </c>
      <c r="M5344" s="64">
        <f t="shared" si="502"/>
        <v>0</v>
      </c>
      <c r="N5344" s="64">
        <f t="shared" si="502"/>
        <v>3</v>
      </c>
      <c r="O5344" s="42"/>
      <c r="P5344" s="42"/>
      <c r="Q5344" s="42"/>
      <c r="R5344" s="191"/>
      <c r="S5344" s="192"/>
      <c r="T5344" s="211"/>
    </row>
    <row r="5345" spans="1:20" ht="17" customHeight="1" outlineLevel="1" thickBot="1" x14ac:dyDescent="0.25">
      <c r="A5345" s="184"/>
      <c r="B5345" s="185"/>
      <c r="C5345" s="189"/>
      <c r="D5345" s="63" t="s">
        <v>24</v>
      </c>
      <c r="E5345" s="62">
        <f>SUM(E5344/2.5)</f>
        <v>198</v>
      </c>
      <c r="F5345" s="42"/>
      <c r="G5345" s="61"/>
      <c r="H5345" s="60" t="s">
        <v>14</v>
      </c>
      <c r="I5345" s="59">
        <v>48</v>
      </c>
      <c r="J5345" s="58">
        <v>50</v>
      </c>
      <c r="K5345" s="58">
        <v>52</v>
      </c>
      <c r="L5345" s="58">
        <v>54</v>
      </c>
      <c r="M5345" s="58">
        <v>56</v>
      </c>
      <c r="N5345" s="58">
        <v>58</v>
      </c>
      <c r="O5345" s="42"/>
      <c r="P5345" s="42"/>
      <c r="Q5345" s="42"/>
      <c r="R5345" s="191"/>
      <c r="S5345" s="192"/>
      <c r="T5345" s="211"/>
    </row>
    <row r="5346" spans="1:20" ht="17" outlineLevel="1" thickBot="1" x14ac:dyDescent="0.25">
      <c r="A5346" s="186"/>
      <c r="B5346" s="187"/>
      <c r="C5346" s="190"/>
      <c r="D5346" s="56" t="s">
        <v>25</v>
      </c>
      <c r="E5346" s="55">
        <f>SUM(E5344/2.2)</f>
        <v>224.99999999999997</v>
      </c>
      <c r="F5346" s="42"/>
      <c r="G5346" s="42"/>
      <c r="H5346" s="42"/>
      <c r="I5346" s="42"/>
      <c r="J5346" s="42"/>
      <c r="K5346" s="42"/>
      <c r="L5346" s="42"/>
      <c r="M5346" s="42"/>
      <c r="N5346" s="42"/>
      <c r="O5346" s="42"/>
      <c r="P5346" s="42"/>
      <c r="Q5346" s="42"/>
      <c r="R5346" s="198"/>
      <c r="S5346" s="199"/>
      <c r="T5346" s="211"/>
    </row>
    <row r="5347" spans="1:20" ht="17" outlineLevel="1" thickBot="1" x14ac:dyDescent="0.25">
      <c r="A5347" s="54" t="s">
        <v>26</v>
      </c>
      <c r="B5347" s="53"/>
      <c r="C5347" s="42"/>
      <c r="D5347" s="48"/>
      <c r="E5347" s="112">
        <v>46163</v>
      </c>
      <c r="F5347" s="42"/>
      <c r="O5347" s="42"/>
      <c r="P5347" s="42"/>
      <c r="Q5347" s="42"/>
      <c r="S5347" s="28"/>
      <c r="T5347" s="211"/>
    </row>
    <row r="5348" spans="1:20" outlineLevel="1" x14ac:dyDescent="0.2">
      <c r="A5348" s="51" t="s">
        <v>27</v>
      </c>
      <c r="B5348" s="50"/>
      <c r="C5348" s="42"/>
      <c r="D5348" s="48"/>
      <c r="E5348" s="42"/>
      <c r="F5348" s="42"/>
      <c r="R5348" s="42"/>
      <c r="S5348" s="47"/>
      <c r="T5348" s="211"/>
    </row>
    <row r="5349" spans="1:20" outlineLevel="1" x14ac:dyDescent="0.2">
      <c r="A5349" s="49"/>
      <c r="B5349" s="42"/>
      <c r="C5349" s="42"/>
      <c r="D5349" s="48"/>
      <c r="E5349" s="42"/>
      <c r="F5349" s="42"/>
      <c r="G5349" s="42"/>
      <c r="H5349" s="42"/>
      <c r="I5349" s="42"/>
      <c r="J5349" s="42"/>
      <c r="K5349" s="42"/>
      <c r="L5349" s="42"/>
      <c r="M5349" s="42"/>
      <c r="N5349" s="42"/>
      <c r="O5349" s="42"/>
      <c r="P5349" s="42"/>
      <c r="Q5349" s="42"/>
      <c r="R5349" s="42"/>
      <c r="S5349" s="47"/>
      <c r="T5349" s="211"/>
    </row>
    <row r="5350" spans="1:20" ht="17" outlineLevel="1" thickBot="1" x14ac:dyDescent="0.25">
      <c r="A5350" s="49" t="s">
        <v>28</v>
      </c>
      <c r="B5350" s="42"/>
      <c r="C5350" s="42"/>
      <c r="D5350" s="48"/>
      <c r="E5350" s="42"/>
      <c r="F5350" s="42"/>
      <c r="G5350" s="42"/>
      <c r="H5350" s="42"/>
      <c r="I5350" s="42"/>
      <c r="J5350" s="42"/>
      <c r="K5350" s="42"/>
      <c r="L5350" s="42"/>
      <c r="M5350" s="42"/>
      <c r="N5350" s="42"/>
      <c r="O5350" s="42"/>
      <c r="P5350" s="42"/>
      <c r="Q5350" s="42"/>
      <c r="R5350" s="42"/>
      <c r="S5350" s="47"/>
      <c r="T5350" s="211"/>
    </row>
    <row r="5351" spans="1:20" outlineLevel="1" x14ac:dyDescent="0.2">
      <c r="A5351" s="46" t="s">
        <v>29</v>
      </c>
      <c r="B5351" s="45" t="s">
        <v>30</v>
      </c>
      <c r="C5351" s="44" t="s">
        <v>31</v>
      </c>
      <c r="D5351" s="44" t="s">
        <v>32</v>
      </c>
      <c r="E5351" s="44" t="s">
        <v>33</v>
      </c>
      <c r="F5351" s="44" t="s">
        <v>34</v>
      </c>
      <c r="G5351" s="44" t="s">
        <v>35</v>
      </c>
      <c r="H5351" s="43" t="s">
        <v>36</v>
      </c>
      <c r="I5351" s="200" t="s">
        <v>37</v>
      </c>
      <c r="J5351" s="201"/>
      <c r="K5351" s="202"/>
      <c r="L5351" s="202"/>
      <c r="M5351" s="202"/>
      <c r="N5351" s="202"/>
      <c r="O5351" s="202"/>
      <c r="P5351" s="42"/>
      <c r="Q5351" s="42"/>
      <c r="R5351" s="42"/>
      <c r="S5351" s="28"/>
      <c r="T5351" s="211"/>
    </row>
    <row r="5352" spans="1:20" ht="17" outlineLevel="1" x14ac:dyDescent="0.2">
      <c r="A5352" s="38" t="s">
        <v>54</v>
      </c>
      <c r="B5352" s="37" t="s">
        <v>268</v>
      </c>
      <c r="C5352" s="36" t="s">
        <v>321</v>
      </c>
      <c r="D5352" s="35">
        <v>1.85</v>
      </c>
      <c r="E5352" s="41">
        <f>D5352*H5344</f>
        <v>5.5500000000000007</v>
      </c>
      <c r="F5352" s="33" cm="1">
        <f t="array" ref="F5352">IFERROR(_xlfn.XLOOKUP(1,(TabFournisseurs[TYPE]=A5352)*(TabFournisseurs[SUPPLIER2]=B5352)*(TabFournisseurs[REF PRODUCT]=C5352),TabFournisseurs[Cost / per m]),0)</f>
        <v>33.5</v>
      </c>
      <c r="G5352" s="96">
        <f>F5352*D5352</f>
        <v>61.975000000000001</v>
      </c>
      <c r="H5352" s="40">
        <f>G5352*H5344</f>
        <v>185.92500000000001</v>
      </c>
      <c r="I5352" s="203"/>
      <c r="J5352" s="201"/>
      <c r="K5352" s="156"/>
      <c r="L5352" s="156"/>
      <c r="M5352" s="156"/>
      <c r="N5352" s="156"/>
      <c r="O5352" s="156"/>
      <c r="P5352" s="156"/>
      <c r="Q5352" s="156"/>
      <c r="R5352" s="156"/>
      <c r="S5352" s="157"/>
      <c r="T5352" s="211"/>
    </row>
    <row r="5353" spans="1:20" outlineLevel="1" x14ac:dyDescent="0.2">
      <c r="A5353" s="38"/>
      <c r="B5353" s="37"/>
      <c r="C5353" s="36"/>
      <c r="D5353" s="35"/>
      <c r="E5353" s="34">
        <f>D5353*H5344</f>
        <v>0</v>
      </c>
      <c r="F5353" s="33" cm="1">
        <f t="array" ref="F5353">IFERROR(_xlfn.XLOOKUP(1,(TabFournisseurs[TYPE]=A5353)*(TabFournisseurs[SUPPLIER2]=B5353)*(TabFournisseurs[REF PRODUCT]=C5353),TabFournisseurs[Cost / per m]),0)</f>
        <v>0</v>
      </c>
      <c r="G5353" s="32">
        <f t="shared" ref="G5353:G5363" si="503">F5353*D5353</f>
        <v>0</v>
      </c>
      <c r="H5353" s="31">
        <f>G5353*H5344</f>
        <v>0</v>
      </c>
      <c r="I5353" s="39"/>
      <c r="J5353" s="39"/>
      <c r="K5353" s="156"/>
      <c r="L5353" s="156"/>
      <c r="M5353" s="156"/>
      <c r="N5353" s="156"/>
      <c r="O5353" s="156"/>
      <c r="P5353" s="156"/>
      <c r="Q5353" s="156"/>
      <c r="R5353" s="156"/>
      <c r="S5353" s="157"/>
      <c r="T5353" s="211"/>
    </row>
    <row r="5354" spans="1:20" outlineLevel="1" x14ac:dyDescent="0.2">
      <c r="A5354" s="38"/>
      <c r="B5354" s="37"/>
      <c r="C5354" s="36"/>
      <c r="D5354" s="35"/>
      <c r="E5354" s="34">
        <f>D5354*H5344</f>
        <v>0</v>
      </c>
      <c r="F5354" s="33" cm="1">
        <f t="array" ref="F5354">IFERROR(_xlfn.XLOOKUP(1,(TabFournisseurs[TYPE]=A5354)*(TabFournisseurs[SUPPLIER2]=B5354)*(TabFournisseurs[REF PRODUCT]=C5354),TabFournisseurs[Cost / per m]),0)</f>
        <v>0</v>
      </c>
      <c r="G5354" s="32">
        <f t="shared" si="503"/>
        <v>0</v>
      </c>
      <c r="H5354" s="31">
        <f>G5354*H5344</f>
        <v>0</v>
      </c>
      <c r="I5354" s="39"/>
      <c r="J5354" s="39"/>
      <c r="K5354" s="156"/>
      <c r="L5354" s="156"/>
      <c r="M5354" s="156"/>
      <c r="N5354" s="156"/>
      <c r="O5354" s="156"/>
      <c r="P5354" s="156"/>
      <c r="Q5354" s="156"/>
      <c r="R5354" s="156"/>
      <c r="S5354" s="157"/>
      <c r="T5354" s="211"/>
    </row>
    <row r="5355" spans="1:20" outlineLevel="1" x14ac:dyDescent="0.2">
      <c r="A5355" s="38"/>
      <c r="B5355" s="37"/>
      <c r="C5355" s="36"/>
      <c r="D5355" s="35"/>
      <c r="E5355" s="34">
        <f>D5355*H5344</f>
        <v>0</v>
      </c>
      <c r="F5355" s="33" cm="1">
        <f t="array" ref="F5355">IFERROR(_xlfn.XLOOKUP(1,(TabFournisseurs[TYPE]=A5355)*(TabFournisseurs[SUPPLIER2]=B5355)*(TabFournisseurs[REF PRODUCT]=C5355),TabFournisseurs[Cost / per m]),0)</f>
        <v>0</v>
      </c>
      <c r="G5355" s="32">
        <f t="shared" si="503"/>
        <v>0</v>
      </c>
      <c r="H5355" s="31">
        <f>G5355*H5344</f>
        <v>0</v>
      </c>
      <c r="I5355" s="30"/>
      <c r="J5355" s="30"/>
      <c r="K5355" s="156"/>
      <c r="L5355" s="156"/>
      <c r="M5355" s="156"/>
      <c r="N5355" s="156"/>
      <c r="O5355" s="156"/>
      <c r="P5355" s="156"/>
      <c r="Q5355" s="156"/>
      <c r="R5355" s="156"/>
      <c r="S5355" s="157"/>
      <c r="T5355" s="211"/>
    </row>
    <row r="5356" spans="1:20" outlineLevel="1" x14ac:dyDescent="0.2">
      <c r="A5356" s="38"/>
      <c r="B5356" s="37"/>
      <c r="C5356" s="36"/>
      <c r="D5356" s="35"/>
      <c r="E5356" s="34">
        <f>D5356*H5344</f>
        <v>0</v>
      </c>
      <c r="F5356" s="33" cm="1">
        <f t="array" ref="F5356">IFERROR(_xlfn.XLOOKUP(1,(TabFournisseurs[TYPE]=A5356)*(TabFournisseurs[SUPPLIER2]=B5356)*(TabFournisseurs[REF PRODUCT]=C5356),TabFournisseurs[Cost / per m]),0)</f>
        <v>0</v>
      </c>
      <c r="G5356" s="32">
        <f t="shared" si="503"/>
        <v>0</v>
      </c>
      <c r="H5356" s="31">
        <f>G5356*H5344</f>
        <v>0</v>
      </c>
      <c r="I5356" s="30"/>
      <c r="J5356" s="30"/>
      <c r="K5356" s="29"/>
      <c r="L5356" s="29"/>
      <c r="M5356" s="29"/>
      <c r="N5356" s="29"/>
      <c r="O5356" s="29"/>
      <c r="P5356" s="29"/>
      <c r="Q5356" s="29"/>
      <c r="R5356" s="29"/>
      <c r="S5356" s="28"/>
      <c r="T5356" s="211"/>
    </row>
    <row r="5357" spans="1:20" outlineLevel="1" x14ac:dyDescent="0.2">
      <c r="A5357" s="38"/>
      <c r="B5357" s="37"/>
      <c r="C5357" s="36"/>
      <c r="D5357" s="35"/>
      <c r="E5357" s="34">
        <f>D5357*H5344</f>
        <v>0</v>
      </c>
      <c r="F5357" s="33" cm="1">
        <f t="array" ref="F5357">IFERROR(_xlfn.XLOOKUP(1,(TabFournisseurs[TYPE]=A5357)*(TabFournisseurs[SUPPLIER2]=B5357)*(TabFournisseurs[REF PRODUCT]=C5357),TabFournisseurs[Cost / per m]),0)</f>
        <v>0</v>
      </c>
      <c r="G5357" s="32">
        <f t="shared" si="503"/>
        <v>0</v>
      </c>
      <c r="H5357" s="31">
        <f>G5357*H5344</f>
        <v>0</v>
      </c>
      <c r="I5357" s="158"/>
      <c r="J5357" s="159"/>
      <c r="K5357" s="29"/>
      <c r="L5357" s="29"/>
      <c r="M5357" s="29"/>
      <c r="N5357" s="29"/>
      <c r="O5357" s="29"/>
      <c r="P5357" s="29"/>
      <c r="Q5357" s="29"/>
      <c r="R5357" s="29"/>
      <c r="S5357" s="28"/>
      <c r="T5357" s="211"/>
    </row>
    <row r="5358" spans="1:20" outlineLevel="1" x14ac:dyDescent="0.2">
      <c r="A5358" s="38"/>
      <c r="B5358" s="37"/>
      <c r="C5358" s="36"/>
      <c r="D5358" s="35"/>
      <c r="E5358" s="34">
        <f>D5358*H5344</f>
        <v>0</v>
      </c>
      <c r="F5358" s="33" cm="1">
        <f t="array" ref="F5358">IFERROR(_xlfn.XLOOKUP(1,(TabFournisseurs[TYPE]=A5358)*(TabFournisseurs[SUPPLIER2]=B5358)*(TabFournisseurs[REF PRODUCT]=C5358),TabFournisseurs[Cost / per m]),0)</f>
        <v>0</v>
      </c>
      <c r="G5358" s="32">
        <f t="shared" si="503"/>
        <v>0</v>
      </c>
      <c r="H5358" s="31">
        <f>G5358*H5344</f>
        <v>0</v>
      </c>
      <c r="I5358" s="30"/>
      <c r="J5358" s="30"/>
      <c r="K5358" s="29"/>
      <c r="L5358" s="29"/>
      <c r="M5358" s="29"/>
      <c r="N5358" s="29"/>
      <c r="O5358" s="29"/>
      <c r="P5358" s="29"/>
      <c r="Q5358" s="29"/>
      <c r="R5358" s="29"/>
      <c r="S5358" s="28"/>
      <c r="T5358" s="211"/>
    </row>
    <row r="5359" spans="1:20" outlineLevel="1" x14ac:dyDescent="0.2">
      <c r="A5359" s="38"/>
      <c r="B5359" s="37"/>
      <c r="C5359" s="36"/>
      <c r="D5359" s="35"/>
      <c r="E5359" s="34">
        <f>D5359*H5344</f>
        <v>0</v>
      </c>
      <c r="F5359" s="33" cm="1">
        <f t="array" ref="F5359">IFERROR(_xlfn.XLOOKUP(1,(TabFournisseurs[TYPE]=A5359)*(TabFournisseurs[SUPPLIER2]=B5359)*(TabFournisseurs[REF PRODUCT]=C5359),TabFournisseurs[Cost / per m]),0)</f>
        <v>0</v>
      </c>
      <c r="G5359" s="32">
        <f t="shared" si="503"/>
        <v>0</v>
      </c>
      <c r="H5359" s="31">
        <f>G5359*H5344</f>
        <v>0</v>
      </c>
      <c r="I5359" s="30"/>
      <c r="J5359" s="30"/>
      <c r="K5359" s="29"/>
      <c r="L5359" s="29"/>
      <c r="M5359" s="29"/>
      <c r="N5359" s="29"/>
      <c r="O5359" s="29"/>
      <c r="P5359" s="29"/>
      <c r="Q5359" s="29"/>
      <c r="R5359" s="29"/>
      <c r="S5359" s="28"/>
      <c r="T5359" s="211"/>
    </row>
    <row r="5360" spans="1:20" outlineLevel="1" x14ac:dyDescent="0.2">
      <c r="A5360" s="38"/>
      <c r="B5360" s="37"/>
      <c r="C5360" s="36"/>
      <c r="D5360" s="35"/>
      <c r="E5360" s="34">
        <f>D5360*H5344</f>
        <v>0</v>
      </c>
      <c r="F5360" s="33" cm="1">
        <f t="array" ref="F5360">IFERROR(_xlfn.XLOOKUP(1,(TabFournisseurs[TYPE]=A5360)*(TabFournisseurs[SUPPLIER2]=B5360)*(TabFournisseurs[REF PRODUCT]=C5360),TabFournisseurs[Cost / per m]),0)</f>
        <v>0</v>
      </c>
      <c r="G5360" s="32">
        <f t="shared" si="503"/>
        <v>0</v>
      </c>
      <c r="H5360" s="31">
        <f>G5360*H5344</f>
        <v>0</v>
      </c>
      <c r="I5360" s="30"/>
      <c r="J5360" s="30"/>
      <c r="K5360" s="29"/>
      <c r="L5360" s="29"/>
      <c r="M5360" s="29"/>
      <c r="N5360" s="29"/>
      <c r="O5360" s="29"/>
      <c r="P5360" s="29"/>
      <c r="Q5360" s="29"/>
      <c r="R5360" s="29"/>
      <c r="S5360" s="28"/>
      <c r="T5360" s="211"/>
    </row>
    <row r="5361" spans="1:20" outlineLevel="1" x14ac:dyDescent="0.2">
      <c r="A5361" s="38"/>
      <c r="B5361" s="37"/>
      <c r="C5361" s="36"/>
      <c r="D5361" s="35"/>
      <c r="E5361" s="34">
        <f>D5361*H5344</f>
        <v>0</v>
      </c>
      <c r="F5361" s="33" cm="1">
        <f t="array" ref="F5361">IFERROR(_xlfn.XLOOKUP(1,(TabFournisseurs[TYPE]=A5361)*(TabFournisseurs[SUPPLIER2]=B5361)*(TabFournisseurs[REF PRODUCT]=C5361),TabFournisseurs[Cost / per m]),0)</f>
        <v>0</v>
      </c>
      <c r="G5361" s="32">
        <f t="shared" si="503"/>
        <v>0</v>
      </c>
      <c r="H5361" s="31">
        <f>G5361*H5344</f>
        <v>0</v>
      </c>
      <c r="I5361" s="30"/>
      <c r="J5361" s="30"/>
      <c r="K5361" s="29"/>
      <c r="L5361" s="29"/>
      <c r="M5361" s="29"/>
      <c r="N5361" s="29"/>
      <c r="O5361" s="29"/>
      <c r="P5361" s="29"/>
      <c r="Q5361" s="29"/>
      <c r="R5361" s="29"/>
      <c r="S5361" s="28"/>
      <c r="T5361" s="211"/>
    </row>
    <row r="5362" spans="1:20" outlineLevel="1" x14ac:dyDescent="0.2">
      <c r="A5362" s="38"/>
      <c r="B5362" s="37"/>
      <c r="C5362" s="36"/>
      <c r="D5362" s="35"/>
      <c r="E5362" s="34">
        <f>D5362*H5344</f>
        <v>0</v>
      </c>
      <c r="F5362" s="33" cm="1">
        <f t="array" ref="F5362">IFERROR(_xlfn.XLOOKUP(1,(TabFournisseurs[TYPE]=A5362)*(TabFournisseurs[SUPPLIER2]=B5362)*(TabFournisseurs[REF PRODUCT]=C5362),TabFournisseurs[Cost / per m]),0)</f>
        <v>0</v>
      </c>
      <c r="G5362" s="32">
        <f t="shared" si="503"/>
        <v>0</v>
      </c>
      <c r="H5362" s="31">
        <f>G5362*H5344</f>
        <v>0</v>
      </c>
      <c r="I5362" s="30"/>
      <c r="J5362" s="30"/>
      <c r="K5362" s="29"/>
      <c r="L5362" s="29"/>
      <c r="M5362" s="29"/>
      <c r="N5362" s="29"/>
      <c r="O5362" s="29"/>
      <c r="P5362" s="29"/>
      <c r="Q5362" s="29"/>
      <c r="R5362" s="29"/>
      <c r="S5362" s="28"/>
      <c r="T5362" s="211"/>
    </row>
    <row r="5363" spans="1:20" outlineLevel="1" x14ac:dyDescent="0.2">
      <c r="A5363" s="38"/>
      <c r="B5363" s="37"/>
      <c r="C5363" s="36"/>
      <c r="D5363" s="35">
        <v>1</v>
      </c>
      <c r="E5363" s="34">
        <f>D5363*H5344</f>
        <v>3</v>
      </c>
      <c r="F5363" s="33">
        <v>2</v>
      </c>
      <c r="G5363" s="32">
        <f t="shared" si="503"/>
        <v>2</v>
      </c>
      <c r="H5363" s="31">
        <f>G5363*H5344</f>
        <v>6</v>
      </c>
      <c r="I5363" s="30"/>
      <c r="J5363" s="30"/>
      <c r="K5363" s="29"/>
      <c r="L5363" s="29"/>
      <c r="M5363" s="29"/>
      <c r="N5363" s="29"/>
      <c r="O5363" s="29"/>
      <c r="P5363" s="29"/>
      <c r="Q5363" s="29"/>
      <c r="R5363" s="29"/>
      <c r="S5363" s="28"/>
      <c r="T5363" s="211"/>
    </row>
    <row r="5364" spans="1:20" outlineLevel="1" x14ac:dyDescent="0.2">
      <c r="A5364" s="38"/>
      <c r="B5364" s="37"/>
      <c r="C5364" s="36"/>
      <c r="D5364" s="35"/>
      <c r="E5364" s="34">
        <f>D5364*H5344</f>
        <v>0</v>
      </c>
      <c r="F5364" s="33"/>
      <c r="G5364" s="129">
        <f>F5364*D5364</f>
        <v>0</v>
      </c>
      <c r="H5364" s="31">
        <f>G5364*H5344</f>
        <v>0</v>
      </c>
      <c r="I5364" s="30"/>
      <c r="J5364" s="30"/>
      <c r="K5364" s="29"/>
      <c r="L5364" s="29"/>
      <c r="M5364" s="29"/>
      <c r="N5364" s="29"/>
      <c r="O5364" s="29"/>
      <c r="P5364" s="29"/>
      <c r="Q5364" s="29"/>
      <c r="R5364" s="29"/>
      <c r="S5364" s="28"/>
      <c r="T5364" s="211"/>
    </row>
    <row r="5365" spans="1:20" ht="17" outlineLevel="1" x14ac:dyDescent="0.2">
      <c r="A5365" s="38" t="s">
        <v>38</v>
      </c>
      <c r="B5365" s="37" t="s">
        <v>40</v>
      </c>
      <c r="C5365" s="36" t="s">
        <v>41</v>
      </c>
      <c r="D5365" s="35">
        <v>1</v>
      </c>
      <c r="E5365" s="34">
        <f>D5365*H5344</f>
        <v>3</v>
      </c>
      <c r="F5365" s="33" cm="1">
        <f t="array" ref="F5365">IFERROR(_xlfn.XLOOKUP(1,(TabFournisseurs[TYPE]=A5365)*(TabFournisseurs[SUPPLIER2]=B5365)*(TabFournisseurs[REF PRODUCT]=C5365),TabFournisseurs[Cost / per m]),0)</f>
        <v>2</v>
      </c>
      <c r="G5365" s="32">
        <f t="shared" ref="G5365" si="504">F5365*D5365</f>
        <v>2</v>
      </c>
      <c r="H5365" s="31">
        <f>G5365*H5344</f>
        <v>6</v>
      </c>
      <c r="I5365" s="30"/>
      <c r="J5365" s="30"/>
      <c r="K5365" s="29"/>
      <c r="L5365" s="29"/>
      <c r="M5365" s="29"/>
      <c r="N5365" s="29"/>
      <c r="O5365" s="29"/>
      <c r="P5365" s="29"/>
      <c r="Q5365" s="29"/>
      <c r="R5365" s="29"/>
      <c r="S5365" s="28"/>
      <c r="T5365" s="211"/>
    </row>
    <row r="5366" spans="1:20" ht="18" outlineLevel="1" thickBot="1" x14ac:dyDescent="0.25">
      <c r="A5366" s="27" t="s">
        <v>38</v>
      </c>
      <c r="B5366" s="26" t="s">
        <v>42</v>
      </c>
      <c r="C5366" s="25" t="s">
        <v>43</v>
      </c>
      <c r="D5366" s="24">
        <v>1</v>
      </c>
      <c r="E5366" s="23">
        <f>D5366*H5344</f>
        <v>3</v>
      </c>
      <c r="F5366" s="22" cm="1">
        <f t="array" ref="F5366">IFERROR(_xlfn.XLOOKUP(1,(TabFournisseurs[TYPE]=A5366)*(TabFournisseurs[SUPPLIER2]=B5366)*(TabFournisseurs[REF PRODUCT]=C5366),TabFournisseurs[Cost / per m]),0)</f>
        <v>0.5</v>
      </c>
      <c r="G5366" s="21">
        <f t="shared" ref="G5366" si="505">F5366*D5366</f>
        <v>0.5</v>
      </c>
      <c r="H5366" s="20">
        <f>G5366*H5344</f>
        <v>1.5</v>
      </c>
      <c r="I5366" s="19"/>
      <c r="J5366" s="19"/>
      <c r="K5366" s="18"/>
      <c r="L5366" s="18"/>
      <c r="M5366" s="18"/>
      <c r="N5366" s="18"/>
      <c r="O5366" s="18"/>
      <c r="P5366" s="18"/>
      <c r="Q5366" s="18"/>
      <c r="R5366" s="18"/>
      <c r="S5366" s="17"/>
      <c r="T5366" s="211"/>
    </row>
    <row r="5367" spans="1:20" ht="17" thickBot="1" x14ac:dyDescent="0.25">
      <c r="A5367" s="95"/>
      <c r="B5367" s="95"/>
      <c r="C5367" s="95"/>
      <c r="D5367" s="95"/>
      <c r="E5367" s="95"/>
      <c r="F5367" s="95"/>
      <c r="G5367" s="95"/>
      <c r="H5367" s="95"/>
      <c r="I5367" s="95"/>
      <c r="J5367" s="95"/>
      <c r="K5367" s="95"/>
      <c r="L5367" s="95"/>
      <c r="M5367" s="95"/>
      <c r="N5367" s="95"/>
      <c r="O5367" s="95"/>
      <c r="P5367" s="95"/>
      <c r="Q5367" s="95"/>
      <c r="R5367" s="95"/>
      <c r="S5367" s="95"/>
      <c r="T5367" s="95"/>
    </row>
    <row r="5368" spans="1:20" ht="23" customHeight="1" x14ac:dyDescent="0.2">
      <c r="A5368" s="241" t="s">
        <v>513</v>
      </c>
      <c r="B5368" s="242"/>
      <c r="C5368" s="242"/>
      <c r="D5368" s="242"/>
      <c r="E5368" s="242"/>
      <c r="F5368" s="242"/>
      <c r="G5368" s="243"/>
      <c r="H5368" s="166"/>
      <c r="I5368" s="167"/>
      <c r="J5368" s="167"/>
      <c r="K5368" s="167"/>
      <c r="L5368" s="167"/>
      <c r="M5368" s="168"/>
      <c r="N5368" s="169" t="s">
        <v>1</v>
      </c>
      <c r="O5368" s="169"/>
      <c r="P5368" s="169"/>
      <c r="Q5368" s="169"/>
      <c r="R5368" s="171"/>
      <c r="S5368" s="173" t="s">
        <v>2</v>
      </c>
      <c r="T5368" s="210"/>
    </row>
    <row r="5369" spans="1:20" ht="23" customHeight="1" x14ac:dyDescent="0.2">
      <c r="A5369" s="244"/>
      <c r="B5369" s="245"/>
      <c r="C5369" s="245"/>
      <c r="D5369" s="245"/>
      <c r="E5369" s="245"/>
      <c r="F5369" s="245"/>
      <c r="G5369" s="246"/>
      <c r="H5369" s="177"/>
      <c r="I5369" s="178"/>
      <c r="J5369" s="178"/>
      <c r="K5369" s="178"/>
      <c r="L5369" s="178"/>
      <c r="M5369" s="179"/>
      <c r="N5369" s="170"/>
      <c r="O5369" s="170"/>
      <c r="P5369" s="170"/>
      <c r="Q5369" s="170"/>
      <c r="R5369" s="172"/>
      <c r="S5369" s="174"/>
      <c r="T5369" s="210"/>
    </row>
    <row r="5370" spans="1:20" hidden="1" outlineLevel="1" x14ac:dyDescent="0.2">
      <c r="A5370" s="180" t="s">
        <v>3</v>
      </c>
      <c r="B5370" s="181"/>
      <c r="C5370" s="94"/>
      <c r="D5370" s="94"/>
      <c r="E5370" s="94"/>
      <c r="F5370" s="94"/>
      <c r="G5370" s="94"/>
      <c r="H5370" s="94"/>
      <c r="I5370" s="94"/>
      <c r="J5370" s="94"/>
      <c r="K5370" s="94"/>
      <c r="L5370" s="94"/>
      <c r="M5370" s="94"/>
      <c r="N5370" s="94"/>
      <c r="O5370" s="94"/>
      <c r="P5370" s="94"/>
      <c r="Q5370" s="94"/>
      <c r="R5370" s="94"/>
      <c r="S5370" s="93" t="s">
        <v>4</v>
      </c>
      <c r="T5370" s="211"/>
    </row>
    <row r="5371" spans="1:20" ht="17" hidden="1" outlineLevel="1" thickBot="1" x14ac:dyDescent="0.25">
      <c r="A5371" s="92"/>
      <c r="B5371" s="42"/>
      <c r="C5371" s="42"/>
      <c r="D5371" s="42"/>
      <c r="E5371" s="42"/>
      <c r="F5371" s="42"/>
      <c r="G5371" s="42"/>
      <c r="H5371" s="42"/>
      <c r="I5371" s="42"/>
      <c r="J5371" s="42"/>
      <c r="K5371" s="42"/>
      <c r="L5371" s="42"/>
      <c r="M5371" s="42"/>
      <c r="N5371" s="42"/>
      <c r="O5371" s="42"/>
      <c r="P5371" s="42"/>
      <c r="Q5371" s="42"/>
      <c r="R5371" s="42"/>
      <c r="S5371" s="47"/>
      <c r="T5371" s="211"/>
    </row>
    <row r="5372" spans="1:20" ht="17" hidden="1" customHeight="1" outlineLevel="1" thickBot="1" x14ac:dyDescent="0.25">
      <c r="A5372" s="182" t="s">
        <v>5</v>
      </c>
      <c r="B5372" s="183"/>
      <c r="C5372" s="91" t="s">
        <v>6</v>
      </c>
      <c r="D5372" s="90" t="s">
        <v>7</v>
      </c>
      <c r="E5372" s="106" t="s">
        <v>514</v>
      </c>
      <c r="F5372" s="42"/>
      <c r="G5372" s="42"/>
      <c r="H5372" s="84" t="s">
        <v>8</v>
      </c>
      <c r="I5372" s="88"/>
      <c r="J5372" s="88"/>
      <c r="K5372" s="88"/>
      <c r="L5372" s="88"/>
      <c r="M5372" s="88"/>
      <c r="N5372" s="88"/>
      <c r="O5372" s="88"/>
      <c r="P5372" s="88"/>
      <c r="Q5372" s="88"/>
      <c r="S5372" s="87"/>
      <c r="T5372" s="211"/>
    </row>
    <row r="5373" spans="1:20" ht="16" hidden="1" customHeight="1" outlineLevel="1" x14ac:dyDescent="0.2">
      <c r="A5373" s="184"/>
      <c r="B5373" s="185"/>
      <c r="C5373" s="188"/>
      <c r="D5373" s="86" t="s">
        <v>9</v>
      </c>
      <c r="E5373" s="85" t="s">
        <v>86</v>
      </c>
      <c r="F5373" s="42"/>
      <c r="G5373" s="42"/>
      <c r="H5373" s="84" t="s">
        <v>10</v>
      </c>
      <c r="I5373" s="83"/>
      <c r="J5373" s="83"/>
      <c r="K5373" s="83"/>
      <c r="L5373" s="83"/>
      <c r="M5373" s="83"/>
      <c r="N5373" s="83"/>
      <c r="O5373" s="83"/>
      <c r="P5373" s="83"/>
      <c r="Q5373" s="83"/>
      <c r="R5373" s="191"/>
      <c r="S5373" s="192"/>
      <c r="T5373" s="211"/>
    </row>
    <row r="5374" spans="1:20" ht="16" hidden="1" customHeight="1" outlineLevel="1" x14ac:dyDescent="0.2">
      <c r="A5374" s="184"/>
      <c r="B5374" s="185"/>
      <c r="C5374" s="189"/>
      <c r="D5374" s="63" t="s">
        <v>11</v>
      </c>
      <c r="E5374" s="82" t="s">
        <v>50</v>
      </c>
      <c r="F5374" s="42"/>
      <c r="G5374" s="48"/>
      <c r="H5374" s="81"/>
      <c r="I5374" s="80"/>
      <c r="J5374" s="80"/>
      <c r="K5374" s="80"/>
      <c r="L5374" s="80"/>
      <c r="M5374" s="80"/>
      <c r="N5374" s="80"/>
      <c r="O5374" s="80"/>
      <c r="P5374" s="80"/>
      <c r="Q5374" s="80"/>
      <c r="R5374" s="191"/>
      <c r="S5374" s="192"/>
      <c r="T5374" s="211"/>
    </row>
    <row r="5375" spans="1:20" ht="16" hidden="1" customHeight="1" outlineLevel="1" thickBot="1" x14ac:dyDescent="0.25">
      <c r="A5375" s="184"/>
      <c r="B5375" s="185"/>
      <c r="C5375" s="189"/>
      <c r="D5375" s="63" t="s">
        <v>12</v>
      </c>
      <c r="E5375" s="130"/>
      <c r="F5375" s="42"/>
      <c r="G5375" s="48"/>
      <c r="H5375" s="81"/>
      <c r="I5375" s="80"/>
      <c r="J5375" s="80"/>
      <c r="K5375" s="80"/>
      <c r="L5375" s="80"/>
      <c r="M5375" s="80"/>
      <c r="N5375" s="80"/>
      <c r="O5375" s="80"/>
      <c r="P5375" s="80"/>
      <c r="Q5375" s="80"/>
      <c r="R5375" s="152"/>
      <c r="S5375" s="153"/>
      <c r="T5375" s="211"/>
    </row>
    <row r="5376" spans="1:20" ht="16" hidden="1" customHeight="1" outlineLevel="1" thickBot="1" x14ac:dyDescent="0.25">
      <c r="A5376" s="184"/>
      <c r="B5376" s="185"/>
      <c r="C5376" s="189"/>
      <c r="D5376" s="63" t="s">
        <v>13</v>
      </c>
      <c r="E5376" s="105" t="b">
        <v>0</v>
      </c>
      <c r="F5376" s="42"/>
      <c r="G5376" s="48"/>
      <c r="H5376" s="59" t="s">
        <v>14</v>
      </c>
      <c r="I5376" s="58">
        <v>48</v>
      </c>
      <c r="J5376" s="58">
        <v>50</v>
      </c>
      <c r="K5376" s="58">
        <v>52</v>
      </c>
      <c r="L5376" s="58">
        <v>54</v>
      </c>
      <c r="M5376" s="58">
        <v>56</v>
      </c>
      <c r="N5376" s="58">
        <v>58</v>
      </c>
      <c r="O5376" s="58">
        <v>60</v>
      </c>
      <c r="P5376" s="58">
        <v>62</v>
      </c>
      <c r="Q5376" s="57">
        <v>64</v>
      </c>
      <c r="S5376" s="79"/>
      <c r="T5376" s="211"/>
    </row>
    <row r="5377" spans="1:20" hidden="1" outlineLevel="1" x14ac:dyDescent="0.2">
      <c r="A5377" s="184"/>
      <c r="B5377" s="185"/>
      <c r="C5377" s="189"/>
      <c r="D5377" s="193"/>
      <c r="E5377" s="194"/>
      <c r="F5377" s="42"/>
      <c r="G5377" s="48"/>
      <c r="H5377" s="78">
        <f t="shared" ref="H5377:H5384" si="506">SUM(I5377:Q5377)</f>
        <v>0</v>
      </c>
      <c r="I5377" s="77"/>
      <c r="J5377" s="77"/>
      <c r="K5377" s="77"/>
      <c r="L5377" s="77"/>
      <c r="M5377" s="77"/>
      <c r="N5377" s="77"/>
      <c r="O5377" s="77"/>
      <c r="P5377" s="77"/>
      <c r="Q5377" s="77"/>
      <c r="R5377" s="195" t="s">
        <v>15</v>
      </c>
      <c r="S5377" s="196"/>
      <c r="T5377" s="211"/>
    </row>
    <row r="5378" spans="1:20" ht="16" hidden="1" customHeight="1" outlineLevel="1" x14ac:dyDescent="0.2">
      <c r="A5378" s="184"/>
      <c r="B5378" s="185"/>
      <c r="C5378" s="189"/>
      <c r="D5378" s="63" t="s">
        <v>16</v>
      </c>
      <c r="E5378" s="76" t="s">
        <v>472</v>
      </c>
      <c r="F5378" s="42"/>
      <c r="G5378" s="48"/>
      <c r="H5378" s="73">
        <f t="shared" si="506"/>
        <v>0</v>
      </c>
      <c r="I5378" s="68"/>
      <c r="J5378" s="68"/>
      <c r="K5378" s="68"/>
      <c r="L5378" s="68"/>
      <c r="M5378" s="68"/>
      <c r="N5378" s="68"/>
      <c r="O5378" s="68"/>
      <c r="P5378" s="68"/>
      <c r="Q5378" s="68"/>
      <c r="R5378" s="197"/>
      <c r="S5378" s="192"/>
      <c r="T5378" s="211"/>
    </row>
    <row r="5379" spans="1:20" ht="16" hidden="1" customHeight="1" outlineLevel="1" x14ac:dyDescent="0.2">
      <c r="A5379" s="184"/>
      <c r="B5379" s="185"/>
      <c r="C5379" s="189"/>
      <c r="D5379" s="63" t="s">
        <v>17</v>
      </c>
      <c r="E5379" s="75" t="s">
        <v>497</v>
      </c>
      <c r="F5379" s="42"/>
      <c r="G5379" s="42"/>
      <c r="H5379" s="73">
        <f t="shared" si="506"/>
        <v>0</v>
      </c>
      <c r="I5379" s="68"/>
      <c r="J5379" s="68"/>
      <c r="K5379" s="68"/>
      <c r="L5379" s="68"/>
      <c r="M5379" s="68"/>
      <c r="N5379" s="68"/>
      <c r="O5379" s="68"/>
      <c r="P5379" s="68"/>
      <c r="Q5379" s="68"/>
      <c r="R5379" s="197"/>
      <c r="S5379" s="192"/>
      <c r="T5379" s="211"/>
    </row>
    <row r="5380" spans="1:20" hidden="1" outlineLevel="1" x14ac:dyDescent="0.2">
      <c r="A5380" s="184"/>
      <c r="B5380" s="185"/>
      <c r="C5380" s="189"/>
      <c r="D5380" s="193"/>
      <c r="E5380" s="194"/>
      <c r="F5380" s="42"/>
      <c r="G5380" s="48"/>
      <c r="H5380" s="73">
        <f t="shared" si="506"/>
        <v>0</v>
      </c>
      <c r="I5380" s="68"/>
      <c r="J5380" s="68"/>
      <c r="K5380" s="68"/>
      <c r="L5380" s="68"/>
      <c r="M5380" s="68"/>
      <c r="N5380" s="68"/>
      <c r="O5380" s="68"/>
      <c r="P5380" s="68"/>
      <c r="Q5380" s="68"/>
      <c r="R5380" s="197"/>
      <c r="S5380" s="192"/>
      <c r="T5380" s="211"/>
    </row>
    <row r="5381" spans="1:20" ht="16" hidden="1" customHeight="1" outlineLevel="1" x14ac:dyDescent="0.2">
      <c r="A5381" s="184"/>
      <c r="B5381" s="185"/>
      <c r="C5381" s="189"/>
      <c r="D5381" s="63" t="s">
        <v>18</v>
      </c>
      <c r="E5381" s="76"/>
      <c r="F5381" s="42"/>
      <c r="G5381" s="48"/>
      <c r="H5381" s="73">
        <f t="shared" si="506"/>
        <v>0</v>
      </c>
      <c r="I5381" s="68"/>
      <c r="J5381" s="68"/>
      <c r="K5381" s="68"/>
      <c r="L5381" s="68"/>
      <c r="M5381" s="68"/>
      <c r="N5381" s="68"/>
      <c r="O5381" s="68"/>
      <c r="P5381" s="68"/>
      <c r="Q5381" s="68"/>
      <c r="R5381" s="197"/>
      <c r="S5381" s="192"/>
      <c r="T5381" s="211"/>
    </row>
    <row r="5382" spans="1:20" ht="16" hidden="1" customHeight="1" outlineLevel="1" x14ac:dyDescent="0.2">
      <c r="A5382" s="184"/>
      <c r="B5382" s="185"/>
      <c r="C5382" s="189"/>
      <c r="D5382" s="63" t="s">
        <v>19</v>
      </c>
      <c r="E5382" s="75">
        <f>SUM(G5395:G5409)</f>
        <v>2.5</v>
      </c>
      <c r="F5382" s="42"/>
      <c r="G5382" s="42"/>
      <c r="H5382" s="73">
        <f t="shared" si="506"/>
        <v>0</v>
      </c>
      <c r="I5382" s="68"/>
      <c r="J5382" s="68"/>
      <c r="K5382" s="68"/>
      <c r="L5382" s="68"/>
      <c r="M5382" s="68"/>
      <c r="N5382" s="68"/>
      <c r="O5382" s="68"/>
      <c r="P5382" s="68"/>
      <c r="Q5382" s="68"/>
      <c r="R5382" s="197"/>
      <c r="S5382" s="192"/>
      <c r="T5382" s="211"/>
    </row>
    <row r="5383" spans="1:20" hidden="1" outlineLevel="1" x14ac:dyDescent="0.2">
      <c r="A5383" s="184"/>
      <c r="B5383" s="185"/>
      <c r="C5383" s="189"/>
      <c r="D5383" s="193"/>
      <c r="E5383" s="194"/>
      <c r="F5383" s="42"/>
      <c r="G5383" s="48"/>
      <c r="H5383" s="73">
        <f t="shared" si="506"/>
        <v>0</v>
      </c>
      <c r="I5383" s="68"/>
      <c r="J5383" s="68"/>
      <c r="K5383" s="68"/>
      <c r="L5383" s="68"/>
      <c r="M5383" s="68"/>
      <c r="N5383" s="68"/>
      <c r="O5383" s="68"/>
      <c r="P5383" s="68"/>
      <c r="Q5383" s="68"/>
      <c r="R5383" s="197"/>
      <c r="S5383" s="192"/>
      <c r="T5383" s="211"/>
    </row>
    <row r="5384" spans="1:20" ht="16" hidden="1" customHeight="1" outlineLevel="1" x14ac:dyDescent="0.2">
      <c r="A5384" s="184"/>
      <c r="B5384" s="185"/>
      <c r="C5384" s="189"/>
      <c r="D5384" s="63" t="s">
        <v>20</v>
      </c>
      <c r="E5384" s="75">
        <f>SUM(E5381:E5382)</f>
        <v>2.5</v>
      </c>
      <c r="F5384" s="42"/>
      <c r="G5384" s="74"/>
      <c r="H5384" s="73">
        <f t="shared" si="506"/>
        <v>0</v>
      </c>
      <c r="I5384" s="68"/>
      <c r="J5384" s="68"/>
      <c r="K5384" s="68"/>
      <c r="L5384" s="68"/>
      <c r="M5384" s="68"/>
      <c r="N5384" s="68"/>
      <c r="O5384" s="68"/>
      <c r="P5384" s="68"/>
      <c r="Q5384" s="68"/>
      <c r="R5384" s="197"/>
      <c r="S5384" s="192"/>
      <c r="T5384" s="211"/>
    </row>
    <row r="5385" spans="1:20" ht="16" hidden="1" customHeight="1" outlineLevel="1" x14ac:dyDescent="0.2">
      <c r="A5385" s="184"/>
      <c r="B5385" s="185"/>
      <c r="C5385" s="189"/>
      <c r="D5385" s="63" t="s">
        <v>21</v>
      </c>
      <c r="E5385" s="72">
        <f>SUM(E5387/E5384)</f>
        <v>0</v>
      </c>
      <c r="F5385" s="42"/>
      <c r="G5385" s="71" t="s">
        <v>11</v>
      </c>
      <c r="H5385" s="69">
        <v>0</v>
      </c>
      <c r="I5385" s="68"/>
      <c r="J5385" s="68"/>
      <c r="K5385" s="68"/>
      <c r="L5385" s="68"/>
      <c r="M5385" s="68"/>
      <c r="N5385" s="68"/>
      <c r="O5385" s="68"/>
      <c r="P5385" s="68"/>
      <c r="Q5385" s="67"/>
      <c r="R5385" s="197"/>
      <c r="S5385" s="192"/>
      <c r="T5385" s="211"/>
    </row>
    <row r="5386" spans="1:20" ht="17" hidden="1" outlineLevel="1" thickBot="1" x14ac:dyDescent="0.25">
      <c r="A5386" s="184"/>
      <c r="B5386" s="185"/>
      <c r="C5386" s="189"/>
      <c r="D5386" s="193"/>
      <c r="E5386" s="194"/>
      <c r="F5386" s="42"/>
      <c r="G5386" s="70" t="s">
        <v>22</v>
      </c>
      <c r="H5386" s="69">
        <v>0</v>
      </c>
      <c r="I5386" s="68"/>
      <c r="J5386" s="68"/>
      <c r="K5386" s="68"/>
      <c r="L5386" s="68"/>
      <c r="M5386" s="68"/>
      <c r="N5386" s="68"/>
      <c r="O5386" s="68"/>
      <c r="P5386" s="68"/>
      <c r="Q5386" s="67"/>
      <c r="R5386" s="197"/>
      <c r="S5386" s="192"/>
      <c r="T5386" s="211"/>
    </row>
    <row r="5387" spans="1:20" ht="16" hidden="1" customHeight="1" outlineLevel="1" thickBot="1" x14ac:dyDescent="0.25">
      <c r="A5387" s="184"/>
      <c r="B5387" s="185"/>
      <c r="C5387" s="189"/>
      <c r="D5387" s="63" t="s">
        <v>23</v>
      </c>
      <c r="E5387" s="66"/>
      <c r="G5387" s="48"/>
      <c r="H5387" s="65">
        <f>SUM(H5385:H5386)</f>
        <v>0</v>
      </c>
      <c r="I5387" s="64">
        <f t="shared" ref="I5387:Q5387" si="507">SUM(I5377:I5384)</f>
        <v>0</v>
      </c>
      <c r="J5387" s="64">
        <f t="shared" si="507"/>
        <v>0</v>
      </c>
      <c r="K5387" s="64">
        <f t="shared" si="507"/>
        <v>0</v>
      </c>
      <c r="L5387" s="64">
        <f t="shared" si="507"/>
        <v>0</v>
      </c>
      <c r="M5387" s="64">
        <f t="shared" si="507"/>
        <v>0</v>
      </c>
      <c r="N5387" s="64">
        <f t="shared" si="507"/>
        <v>0</v>
      </c>
      <c r="O5387" s="64">
        <f t="shared" si="507"/>
        <v>0</v>
      </c>
      <c r="P5387" s="64">
        <f t="shared" si="507"/>
        <v>0</v>
      </c>
      <c r="Q5387" s="64">
        <f t="shared" si="507"/>
        <v>0</v>
      </c>
      <c r="R5387" s="197"/>
      <c r="S5387" s="192"/>
      <c r="T5387" s="211"/>
    </row>
    <row r="5388" spans="1:20" ht="17" hidden="1" customHeight="1" outlineLevel="1" thickBot="1" x14ac:dyDescent="0.25">
      <c r="A5388" s="184"/>
      <c r="B5388" s="185"/>
      <c r="C5388" s="189"/>
      <c r="D5388" s="63" t="s">
        <v>24</v>
      </c>
      <c r="E5388" s="62">
        <f>SUM(E5387/2.5)</f>
        <v>0</v>
      </c>
      <c r="F5388" s="42"/>
      <c r="G5388" s="61"/>
      <c r="H5388" s="60" t="s">
        <v>14</v>
      </c>
      <c r="I5388" s="59">
        <v>48</v>
      </c>
      <c r="J5388" s="58">
        <v>50</v>
      </c>
      <c r="K5388" s="58">
        <v>52</v>
      </c>
      <c r="L5388" s="58">
        <v>54</v>
      </c>
      <c r="M5388" s="58">
        <v>56</v>
      </c>
      <c r="N5388" s="58">
        <v>58</v>
      </c>
      <c r="O5388" s="58">
        <v>60</v>
      </c>
      <c r="P5388" s="58">
        <v>62</v>
      </c>
      <c r="Q5388" s="57">
        <v>64</v>
      </c>
      <c r="R5388" s="197"/>
      <c r="S5388" s="192"/>
      <c r="T5388" s="211"/>
    </row>
    <row r="5389" spans="1:20" ht="17" hidden="1" outlineLevel="1" thickBot="1" x14ac:dyDescent="0.25">
      <c r="A5389" s="186"/>
      <c r="B5389" s="187"/>
      <c r="C5389" s="190"/>
      <c r="D5389" s="56" t="s">
        <v>25</v>
      </c>
      <c r="E5389" s="55">
        <f>SUM(E5387/2.2)</f>
        <v>0</v>
      </c>
      <c r="F5389" s="42"/>
      <c r="G5389" s="42"/>
      <c r="H5389" s="42"/>
      <c r="I5389" s="42"/>
      <c r="J5389" s="42"/>
      <c r="K5389" s="42"/>
      <c r="L5389" s="42"/>
      <c r="M5389" s="42"/>
      <c r="N5389" s="42"/>
      <c r="O5389" s="42"/>
      <c r="P5389" s="42"/>
      <c r="Q5389" s="42"/>
      <c r="R5389" s="198"/>
      <c r="S5389" s="199"/>
      <c r="T5389" s="211"/>
    </row>
    <row r="5390" spans="1:20" ht="17" hidden="1" outlineLevel="1" thickBot="1" x14ac:dyDescent="0.25">
      <c r="A5390" s="54" t="s">
        <v>26</v>
      </c>
      <c r="B5390" s="53"/>
      <c r="C5390" s="42"/>
      <c r="D5390" s="48"/>
      <c r="E5390" s="52"/>
      <c r="F5390" s="42"/>
      <c r="S5390" s="28"/>
      <c r="T5390" s="211"/>
    </row>
    <row r="5391" spans="1:20" hidden="1" outlineLevel="1" x14ac:dyDescent="0.2">
      <c r="A5391" s="51" t="s">
        <v>27</v>
      </c>
      <c r="B5391" s="50"/>
      <c r="C5391" s="42"/>
      <c r="D5391" s="48"/>
      <c r="E5391" s="42"/>
      <c r="F5391" s="42"/>
      <c r="R5391" s="42"/>
      <c r="S5391" s="47"/>
      <c r="T5391" s="211"/>
    </row>
    <row r="5392" spans="1:20" hidden="1" outlineLevel="1" x14ac:dyDescent="0.2">
      <c r="A5392" s="49"/>
      <c r="B5392" s="42"/>
      <c r="C5392" s="42"/>
      <c r="D5392" s="48"/>
      <c r="E5392" s="42"/>
      <c r="F5392" s="42"/>
      <c r="G5392" s="42"/>
      <c r="H5392" s="42"/>
      <c r="I5392" s="42"/>
      <c r="J5392" s="42"/>
      <c r="K5392" s="42"/>
      <c r="L5392" s="42"/>
      <c r="M5392" s="42"/>
      <c r="N5392" s="42"/>
      <c r="O5392" s="42"/>
      <c r="P5392" s="42"/>
      <c r="Q5392" s="42"/>
      <c r="R5392" s="42"/>
      <c r="S5392" s="47"/>
      <c r="T5392" s="211"/>
    </row>
    <row r="5393" spans="1:20" ht="17" hidden="1" outlineLevel="1" thickBot="1" x14ac:dyDescent="0.25">
      <c r="A5393" s="49" t="s">
        <v>28</v>
      </c>
      <c r="B5393" s="42"/>
      <c r="C5393" s="42"/>
      <c r="D5393" s="48"/>
      <c r="E5393" s="42"/>
      <c r="F5393" s="42"/>
      <c r="G5393" s="42"/>
      <c r="H5393" s="42"/>
      <c r="I5393" s="42"/>
      <c r="J5393" s="42"/>
      <c r="K5393" s="42"/>
      <c r="L5393" s="42"/>
      <c r="M5393" s="42"/>
      <c r="N5393" s="42"/>
      <c r="O5393" s="42"/>
      <c r="P5393" s="42"/>
      <c r="Q5393" s="42"/>
      <c r="R5393" s="42"/>
      <c r="S5393" s="47"/>
      <c r="T5393" s="211"/>
    </row>
    <row r="5394" spans="1:20" hidden="1" outlineLevel="1" x14ac:dyDescent="0.2">
      <c r="A5394" s="46" t="s">
        <v>29</v>
      </c>
      <c r="B5394" s="45" t="s">
        <v>30</v>
      </c>
      <c r="C5394" s="44" t="s">
        <v>31</v>
      </c>
      <c r="D5394" s="44" t="s">
        <v>32</v>
      </c>
      <c r="E5394" s="44" t="s">
        <v>33</v>
      </c>
      <c r="F5394" s="44" t="s">
        <v>34</v>
      </c>
      <c r="G5394" s="44" t="s">
        <v>35</v>
      </c>
      <c r="H5394" s="43" t="s">
        <v>36</v>
      </c>
      <c r="I5394" s="200" t="s">
        <v>37</v>
      </c>
      <c r="J5394" s="201"/>
      <c r="K5394" s="202"/>
      <c r="L5394" s="202"/>
      <c r="M5394" s="202"/>
      <c r="N5394" s="202"/>
      <c r="O5394" s="202"/>
      <c r="P5394" s="42"/>
      <c r="Q5394" s="42"/>
      <c r="R5394" s="42"/>
      <c r="S5394" s="28"/>
      <c r="T5394" s="211"/>
    </row>
    <row r="5395" spans="1:20" hidden="1" outlineLevel="1" x14ac:dyDescent="0.2">
      <c r="A5395" s="38"/>
      <c r="B5395" s="37"/>
      <c r="C5395" s="36"/>
      <c r="D5395" s="35"/>
      <c r="E5395" s="41">
        <f>D5395*H5387</f>
        <v>0</v>
      </c>
      <c r="F5395" s="33" cm="1">
        <f t="array" ref="F5395">IFERROR(_xlfn.XLOOKUP(1,(TabFournisseurs[TYPE]=A5395)*(TabFournisseurs[SUPPLIER2]=B5395)*(TabFournisseurs[REF PRODUCT]=C5395),TabFournisseurs[Cost / per m]),0)</f>
        <v>0</v>
      </c>
      <c r="G5395" s="96">
        <f>F5395*D5395</f>
        <v>0</v>
      </c>
      <c r="H5395" s="40">
        <f>G5395*H5387</f>
        <v>0</v>
      </c>
      <c r="I5395" s="203"/>
      <c r="J5395" s="201"/>
      <c r="K5395" s="156"/>
      <c r="L5395" s="156"/>
      <c r="M5395" s="156"/>
      <c r="N5395" s="156"/>
      <c r="O5395" s="156"/>
      <c r="P5395" s="156"/>
      <c r="Q5395" s="156"/>
      <c r="R5395" s="156"/>
      <c r="S5395" s="157"/>
      <c r="T5395" s="211"/>
    </row>
    <row r="5396" spans="1:20" hidden="1" outlineLevel="1" x14ac:dyDescent="0.2">
      <c r="A5396" s="38"/>
      <c r="B5396" s="37"/>
      <c r="C5396" s="36"/>
      <c r="D5396" s="35"/>
      <c r="E5396" s="34">
        <f>D5396*H5387</f>
        <v>0</v>
      </c>
      <c r="F5396" s="33" cm="1">
        <f t="array" ref="F5396">IFERROR(_xlfn.XLOOKUP(1,(TabFournisseurs[TYPE]=A5396)*(TabFournisseurs[SUPPLIER2]=B5396)*(TabFournisseurs[REF PRODUCT]=C5396),TabFournisseurs[Cost / per m]),0)</f>
        <v>0</v>
      </c>
      <c r="G5396" s="32">
        <f t="shared" ref="G5396:G5406" si="508">F5396*D5396</f>
        <v>0</v>
      </c>
      <c r="H5396" s="31">
        <f>G5396*H5387</f>
        <v>0</v>
      </c>
      <c r="I5396" s="39"/>
      <c r="J5396" s="39"/>
      <c r="K5396" s="156"/>
      <c r="L5396" s="156"/>
      <c r="M5396" s="156"/>
      <c r="N5396" s="156"/>
      <c r="O5396" s="156"/>
      <c r="P5396" s="156"/>
      <c r="Q5396" s="156"/>
      <c r="R5396" s="156"/>
      <c r="S5396" s="157"/>
      <c r="T5396" s="211"/>
    </row>
    <row r="5397" spans="1:20" hidden="1" outlineLevel="1" x14ac:dyDescent="0.2">
      <c r="A5397" s="38"/>
      <c r="B5397" s="37"/>
      <c r="C5397" s="36"/>
      <c r="D5397" s="35"/>
      <c r="E5397" s="34">
        <f>D5397*H5387</f>
        <v>0</v>
      </c>
      <c r="F5397" s="33" cm="1">
        <f t="array" ref="F5397">IFERROR(_xlfn.XLOOKUP(1,(TabFournisseurs[TYPE]=A5397)*(TabFournisseurs[SUPPLIER2]=B5397)*(TabFournisseurs[REF PRODUCT]=C5397),TabFournisseurs[Cost / per m]),0)</f>
        <v>0</v>
      </c>
      <c r="G5397" s="32">
        <f t="shared" si="508"/>
        <v>0</v>
      </c>
      <c r="H5397" s="31">
        <f>G5397*H5387</f>
        <v>0</v>
      </c>
      <c r="I5397" s="39"/>
      <c r="J5397" s="39"/>
      <c r="K5397" s="156"/>
      <c r="L5397" s="156"/>
      <c r="M5397" s="156"/>
      <c r="N5397" s="156"/>
      <c r="O5397" s="156"/>
      <c r="P5397" s="156"/>
      <c r="Q5397" s="156"/>
      <c r="R5397" s="156"/>
      <c r="S5397" s="157"/>
      <c r="T5397" s="211"/>
    </row>
    <row r="5398" spans="1:20" hidden="1" outlineLevel="1" x14ac:dyDescent="0.2">
      <c r="A5398" s="38"/>
      <c r="B5398" s="37"/>
      <c r="C5398" s="36"/>
      <c r="D5398" s="35"/>
      <c r="E5398" s="34">
        <f>D5398*H5387</f>
        <v>0</v>
      </c>
      <c r="F5398" s="33" cm="1">
        <f t="array" ref="F5398">IFERROR(_xlfn.XLOOKUP(1,(TabFournisseurs[TYPE]=A5398)*(TabFournisseurs[SUPPLIER2]=B5398)*(TabFournisseurs[REF PRODUCT]=C5398),TabFournisseurs[Cost / per m]),0)</f>
        <v>0</v>
      </c>
      <c r="G5398" s="32">
        <f t="shared" si="508"/>
        <v>0</v>
      </c>
      <c r="H5398" s="31">
        <f>G5398*H5387</f>
        <v>0</v>
      </c>
      <c r="I5398" s="30"/>
      <c r="J5398" s="30"/>
      <c r="K5398" s="156"/>
      <c r="L5398" s="156"/>
      <c r="M5398" s="156"/>
      <c r="N5398" s="156"/>
      <c r="O5398" s="156"/>
      <c r="P5398" s="156"/>
      <c r="Q5398" s="156"/>
      <c r="R5398" s="156"/>
      <c r="S5398" s="157"/>
      <c r="T5398" s="211"/>
    </row>
    <row r="5399" spans="1:20" hidden="1" outlineLevel="1" x14ac:dyDescent="0.2">
      <c r="A5399" s="38"/>
      <c r="B5399" s="37"/>
      <c r="C5399" s="36"/>
      <c r="D5399" s="35"/>
      <c r="E5399" s="34">
        <f>D5399*H5387</f>
        <v>0</v>
      </c>
      <c r="F5399" s="33" cm="1">
        <f t="array" ref="F5399">IFERROR(_xlfn.XLOOKUP(1,(TabFournisseurs[TYPE]=A5399)*(TabFournisseurs[SUPPLIER2]=B5399)*(TabFournisseurs[REF PRODUCT]=C5399),TabFournisseurs[Cost / per m]),0)</f>
        <v>0</v>
      </c>
      <c r="G5399" s="32">
        <f t="shared" si="508"/>
        <v>0</v>
      </c>
      <c r="H5399" s="31">
        <f>G5399*H5387</f>
        <v>0</v>
      </c>
      <c r="I5399" s="30"/>
      <c r="J5399" s="30"/>
      <c r="K5399" s="29"/>
      <c r="L5399" s="29"/>
      <c r="M5399" s="29"/>
      <c r="N5399" s="29"/>
      <c r="O5399" s="29"/>
      <c r="P5399" s="29"/>
      <c r="Q5399" s="29"/>
      <c r="R5399" s="29"/>
      <c r="S5399" s="28"/>
      <c r="T5399" s="211"/>
    </row>
    <row r="5400" spans="1:20" hidden="1" outlineLevel="1" x14ac:dyDescent="0.2">
      <c r="A5400" s="38"/>
      <c r="B5400" s="37"/>
      <c r="C5400" s="36"/>
      <c r="D5400" s="35"/>
      <c r="E5400" s="34">
        <f>D5400*H5387</f>
        <v>0</v>
      </c>
      <c r="F5400" s="33" cm="1">
        <f t="array" ref="F5400">IFERROR(_xlfn.XLOOKUP(1,(TabFournisseurs[TYPE]=A5400)*(TabFournisseurs[SUPPLIER2]=B5400)*(TabFournisseurs[REF PRODUCT]=C5400),TabFournisseurs[Cost / per m]),0)</f>
        <v>0</v>
      </c>
      <c r="G5400" s="32">
        <f t="shared" si="508"/>
        <v>0</v>
      </c>
      <c r="H5400" s="31">
        <f>G5400*H5387</f>
        <v>0</v>
      </c>
      <c r="I5400" s="158"/>
      <c r="J5400" s="159"/>
      <c r="K5400" s="29"/>
      <c r="L5400" s="29"/>
      <c r="M5400" s="29"/>
      <c r="N5400" s="29"/>
      <c r="O5400" s="29"/>
      <c r="P5400" s="29"/>
      <c r="Q5400" s="29"/>
      <c r="R5400" s="29"/>
      <c r="S5400" s="28"/>
      <c r="T5400" s="211"/>
    </row>
    <row r="5401" spans="1:20" hidden="1" outlineLevel="1" x14ac:dyDescent="0.2">
      <c r="A5401" s="38"/>
      <c r="B5401" s="37"/>
      <c r="C5401" s="36"/>
      <c r="D5401" s="35"/>
      <c r="E5401" s="34">
        <f>D5401*H5387</f>
        <v>0</v>
      </c>
      <c r="F5401" s="33" cm="1">
        <f t="array" ref="F5401">IFERROR(_xlfn.XLOOKUP(1,(TabFournisseurs[TYPE]=A5401)*(TabFournisseurs[SUPPLIER2]=B5401)*(TabFournisseurs[REF PRODUCT]=C5401),TabFournisseurs[Cost / per m]),0)</f>
        <v>0</v>
      </c>
      <c r="G5401" s="32">
        <f t="shared" si="508"/>
        <v>0</v>
      </c>
      <c r="H5401" s="31">
        <f>G5401*H5387</f>
        <v>0</v>
      </c>
      <c r="I5401" s="30"/>
      <c r="J5401" s="30"/>
      <c r="K5401" s="29"/>
      <c r="L5401" s="29"/>
      <c r="M5401" s="29"/>
      <c r="N5401" s="29"/>
      <c r="O5401" s="29"/>
      <c r="P5401" s="29"/>
      <c r="Q5401" s="29"/>
      <c r="R5401" s="29"/>
      <c r="S5401" s="28"/>
      <c r="T5401" s="211"/>
    </row>
    <row r="5402" spans="1:20" hidden="1" outlineLevel="1" x14ac:dyDescent="0.2">
      <c r="A5402" s="38"/>
      <c r="B5402" s="37"/>
      <c r="C5402" s="36"/>
      <c r="D5402" s="35"/>
      <c r="E5402" s="34">
        <f>D5402*H5387</f>
        <v>0</v>
      </c>
      <c r="F5402" s="33" cm="1">
        <f t="array" ref="F5402">IFERROR(_xlfn.XLOOKUP(1,(TabFournisseurs[TYPE]=A5402)*(TabFournisseurs[SUPPLIER2]=B5402)*(TabFournisseurs[REF PRODUCT]=C5402),TabFournisseurs[Cost / per m]),0)</f>
        <v>0</v>
      </c>
      <c r="G5402" s="32">
        <f t="shared" si="508"/>
        <v>0</v>
      </c>
      <c r="H5402" s="31">
        <f>G5402*H5387</f>
        <v>0</v>
      </c>
      <c r="I5402" s="30"/>
      <c r="J5402" s="30"/>
      <c r="K5402" s="29"/>
      <c r="L5402" s="29"/>
      <c r="M5402" s="29"/>
      <c r="N5402" s="29"/>
      <c r="O5402" s="29"/>
      <c r="P5402" s="29"/>
      <c r="Q5402" s="29"/>
      <c r="R5402" s="29"/>
      <c r="S5402" s="28"/>
      <c r="T5402" s="211"/>
    </row>
    <row r="5403" spans="1:20" hidden="1" outlineLevel="1" x14ac:dyDescent="0.2">
      <c r="A5403" s="38"/>
      <c r="B5403" s="37"/>
      <c r="C5403" s="36"/>
      <c r="D5403" s="35"/>
      <c r="E5403" s="34">
        <f>D5403*H5387</f>
        <v>0</v>
      </c>
      <c r="F5403" s="33" cm="1">
        <f t="array" ref="F5403">IFERROR(_xlfn.XLOOKUP(1,(TabFournisseurs[TYPE]=A5403)*(TabFournisseurs[SUPPLIER2]=B5403)*(TabFournisseurs[REF PRODUCT]=C5403),TabFournisseurs[Cost / per m]),0)</f>
        <v>0</v>
      </c>
      <c r="G5403" s="32">
        <f t="shared" si="508"/>
        <v>0</v>
      </c>
      <c r="H5403" s="31">
        <f>G5403*H5387</f>
        <v>0</v>
      </c>
      <c r="I5403" s="30"/>
      <c r="J5403" s="30"/>
      <c r="K5403" s="29"/>
      <c r="L5403" s="29"/>
      <c r="M5403" s="29"/>
      <c r="N5403" s="29"/>
      <c r="O5403" s="29"/>
      <c r="P5403" s="29"/>
      <c r="Q5403" s="29"/>
      <c r="R5403" s="29"/>
      <c r="S5403" s="28"/>
      <c r="T5403" s="211"/>
    </row>
    <row r="5404" spans="1:20" hidden="1" outlineLevel="1" x14ac:dyDescent="0.2">
      <c r="A5404" s="38"/>
      <c r="B5404" s="37"/>
      <c r="C5404" s="36"/>
      <c r="D5404" s="35"/>
      <c r="E5404" s="34">
        <f>D5404*H5387</f>
        <v>0</v>
      </c>
      <c r="F5404" s="33" cm="1">
        <f t="array" ref="F5404">IFERROR(_xlfn.XLOOKUP(1,(TabFournisseurs[TYPE]=A5404)*(TabFournisseurs[SUPPLIER2]=B5404)*(TabFournisseurs[REF PRODUCT]=C5404),TabFournisseurs[Cost / per m]),0)</f>
        <v>0</v>
      </c>
      <c r="G5404" s="32">
        <f t="shared" si="508"/>
        <v>0</v>
      </c>
      <c r="H5404" s="31">
        <f>G5404*H5387</f>
        <v>0</v>
      </c>
      <c r="I5404" s="30"/>
      <c r="J5404" s="30"/>
      <c r="K5404" s="29"/>
      <c r="L5404" s="29"/>
      <c r="M5404" s="29"/>
      <c r="N5404" s="29"/>
      <c r="O5404" s="29"/>
      <c r="P5404" s="29"/>
      <c r="Q5404" s="29"/>
      <c r="R5404" s="29"/>
      <c r="S5404" s="28"/>
      <c r="T5404" s="211"/>
    </row>
    <row r="5405" spans="1:20" hidden="1" outlineLevel="1" x14ac:dyDescent="0.2">
      <c r="A5405" s="38"/>
      <c r="B5405" s="37"/>
      <c r="C5405" s="36"/>
      <c r="D5405" s="35"/>
      <c r="E5405" s="34">
        <f>D5405*H5387</f>
        <v>0</v>
      </c>
      <c r="F5405" s="33" cm="1">
        <f t="array" ref="F5405">IFERROR(_xlfn.XLOOKUP(1,(TabFournisseurs[TYPE]=A5405)*(TabFournisseurs[SUPPLIER2]=B5405)*(TabFournisseurs[REF PRODUCT]=C5405),TabFournisseurs[Cost / per m]),0)</f>
        <v>0</v>
      </c>
      <c r="G5405" s="32">
        <f t="shared" si="508"/>
        <v>0</v>
      </c>
      <c r="H5405" s="31">
        <f>G5405*H5387</f>
        <v>0</v>
      </c>
      <c r="I5405" s="30"/>
      <c r="J5405" s="30"/>
      <c r="K5405" s="29"/>
      <c r="L5405" s="29"/>
      <c r="M5405" s="29"/>
      <c r="N5405" s="29"/>
      <c r="O5405" s="29"/>
      <c r="P5405" s="29"/>
      <c r="Q5405" s="29"/>
      <c r="R5405" s="29"/>
      <c r="S5405" s="28"/>
      <c r="T5405" s="211"/>
    </row>
    <row r="5406" spans="1:20" hidden="1" outlineLevel="1" x14ac:dyDescent="0.2">
      <c r="A5406" s="38"/>
      <c r="B5406" s="37"/>
      <c r="C5406" s="36"/>
      <c r="D5406" s="35"/>
      <c r="E5406" s="34">
        <f>D5406*H5387</f>
        <v>0</v>
      </c>
      <c r="F5406" s="33" cm="1">
        <f t="array" ref="F5406">IFERROR(_xlfn.XLOOKUP(1,(TabFournisseurs[TYPE]=A5406)*(TabFournisseurs[SUPPLIER2]=B5406)*(TabFournisseurs[REF PRODUCT]=C5406),TabFournisseurs[Cost / per m]),0)</f>
        <v>0</v>
      </c>
      <c r="G5406" s="32">
        <f t="shared" si="508"/>
        <v>0</v>
      </c>
      <c r="H5406" s="31">
        <f>G5406*H5387</f>
        <v>0</v>
      </c>
      <c r="I5406" s="30"/>
      <c r="J5406" s="30"/>
      <c r="K5406" s="29"/>
      <c r="L5406" s="29"/>
      <c r="M5406" s="29"/>
      <c r="N5406" s="29"/>
      <c r="O5406" s="29"/>
      <c r="P5406" s="29"/>
      <c r="Q5406" s="29"/>
      <c r="R5406" s="29"/>
      <c r="S5406" s="28"/>
      <c r="T5406" s="211"/>
    </row>
    <row r="5407" spans="1:20" ht="17" hidden="1" outlineLevel="1" x14ac:dyDescent="0.2">
      <c r="A5407" s="101" t="s">
        <v>38</v>
      </c>
      <c r="B5407" s="102" t="s">
        <v>39</v>
      </c>
      <c r="C5407" s="103" t="s">
        <v>102</v>
      </c>
      <c r="D5407" s="104"/>
      <c r="E5407" s="34">
        <f>D5407*H5387</f>
        <v>0</v>
      </c>
      <c r="F5407" s="33"/>
      <c r="G5407" s="129">
        <f>F5407*D5407</f>
        <v>0</v>
      </c>
      <c r="H5407" s="31">
        <f>G5407*H5387</f>
        <v>0</v>
      </c>
      <c r="I5407" s="30"/>
      <c r="J5407" s="30"/>
      <c r="K5407" s="29"/>
      <c r="L5407" s="29"/>
      <c r="M5407" s="29"/>
      <c r="N5407" s="29"/>
      <c r="O5407" s="29"/>
      <c r="P5407" s="29"/>
      <c r="Q5407" s="29"/>
      <c r="R5407" s="29"/>
      <c r="S5407" s="28"/>
      <c r="T5407" s="211"/>
    </row>
    <row r="5408" spans="1:20" ht="17" hidden="1" outlineLevel="1" x14ac:dyDescent="0.2">
      <c r="A5408" s="38" t="s">
        <v>38</v>
      </c>
      <c r="B5408" s="37" t="s">
        <v>40</v>
      </c>
      <c r="C5408" s="36" t="s">
        <v>41</v>
      </c>
      <c r="D5408" s="35">
        <v>1</v>
      </c>
      <c r="E5408" s="34">
        <f>D5408*H5387</f>
        <v>0</v>
      </c>
      <c r="F5408" s="33" cm="1">
        <f t="array" ref="F5408">IFERROR(_xlfn.XLOOKUP(1,(TabFournisseurs[TYPE]=A5408)*(TabFournisseurs[SUPPLIER2]=B5408)*(TabFournisseurs[REF PRODUCT]=C5408),TabFournisseurs[Cost / per m]),0)</f>
        <v>2</v>
      </c>
      <c r="G5408" s="32">
        <f t="shared" ref="G5408:G5409" si="509">F5408*D5408</f>
        <v>2</v>
      </c>
      <c r="H5408" s="31">
        <f>G5408*H5387</f>
        <v>0</v>
      </c>
      <c r="I5408" s="30"/>
      <c r="J5408" s="30"/>
      <c r="K5408" s="29"/>
      <c r="L5408" s="29"/>
      <c r="M5408" s="29"/>
      <c r="N5408" s="29"/>
      <c r="O5408" s="29"/>
      <c r="P5408" s="29"/>
      <c r="Q5408" s="29"/>
      <c r="R5408" s="29"/>
      <c r="S5408" s="28"/>
      <c r="T5408" s="211"/>
    </row>
    <row r="5409" spans="1:20" ht="18" hidden="1" outlineLevel="1" thickBot="1" x14ac:dyDescent="0.25">
      <c r="A5409" s="27" t="s">
        <v>38</v>
      </c>
      <c r="B5409" s="26" t="s">
        <v>42</v>
      </c>
      <c r="C5409" s="25" t="s">
        <v>43</v>
      </c>
      <c r="D5409" s="24">
        <v>1</v>
      </c>
      <c r="E5409" s="23">
        <f>D5409*H5387</f>
        <v>0</v>
      </c>
      <c r="F5409" s="22" cm="1">
        <f t="array" ref="F5409">IFERROR(_xlfn.XLOOKUP(1,(TabFournisseurs[TYPE]=A5409)*(TabFournisseurs[SUPPLIER2]=B5409)*(TabFournisseurs[REF PRODUCT]=C5409),TabFournisseurs[Cost / per m]),0)</f>
        <v>0.5</v>
      </c>
      <c r="G5409" s="21">
        <f t="shared" si="509"/>
        <v>0.5</v>
      </c>
      <c r="H5409" s="20">
        <f>G5409*H5387</f>
        <v>0</v>
      </c>
      <c r="I5409" s="19"/>
      <c r="J5409" s="19"/>
      <c r="K5409" s="18"/>
      <c r="L5409" s="18"/>
      <c r="M5409" s="18"/>
      <c r="N5409" s="18"/>
      <c r="O5409" s="18"/>
      <c r="P5409" s="18"/>
      <c r="Q5409" s="18"/>
      <c r="R5409" s="18"/>
      <c r="S5409" s="17"/>
      <c r="T5409" s="211"/>
    </row>
    <row r="5410" spans="1:20" ht="17" collapsed="1" thickBot="1" x14ac:dyDescent="0.25">
      <c r="A5410" s="95"/>
      <c r="B5410" s="95"/>
      <c r="C5410" s="95"/>
      <c r="D5410" s="95"/>
      <c r="E5410" s="95"/>
      <c r="F5410" s="95"/>
      <c r="G5410" s="95"/>
      <c r="H5410" s="95"/>
      <c r="I5410" s="95"/>
      <c r="J5410" s="95"/>
      <c r="K5410" s="95"/>
      <c r="L5410" s="95"/>
      <c r="M5410" s="95"/>
      <c r="N5410" s="95"/>
      <c r="O5410" s="95"/>
      <c r="P5410" s="95"/>
      <c r="Q5410" s="95"/>
      <c r="R5410" s="95"/>
      <c r="S5410" s="95"/>
      <c r="T5410" s="95"/>
    </row>
    <row r="5411" spans="1:20" ht="23" customHeight="1" x14ac:dyDescent="0.2">
      <c r="A5411" s="241" t="s">
        <v>513</v>
      </c>
      <c r="B5411" s="242"/>
      <c r="C5411" s="242"/>
      <c r="D5411" s="242"/>
      <c r="E5411" s="242"/>
      <c r="F5411" s="242"/>
      <c r="G5411" s="243"/>
      <c r="H5411" s="166"/>
      <c r="I5411" s="167"/>
      <c r="J5411" s="167"/>
      <c r="K5411" s="167"/>
      <c r="L5411" s="167"/>
      <c r="M5411" s="168"/>
      <c r="N5411" s="169" t="s">
        <v>1</v>
      </c>
      <c r="O5411" s="169"/>
      <c r="P5411" s="169"/>
      <c r="Q5411" s="169"/>
      <c r="R5411" s="171"/>
      <c r="S5411" s="173" t="s">
        <v>2</v>
      </c>
      <c r="T5411" s="210"/>
    </row>
    <row r="5412" spans="1:20" ht="23" customHeight="1" x14ac:dyDescent="0.2">
      <c r="A5412" s="244"/>
      <c r="B5412" s="245"/>
      <c r="C5412" s="245"/>
      <c r="D5412" s="245"/>
      <c r="E5412" s="245"/>
      <c r="F5412" s="245"/>
      <c r="G5412" s="246"/>
      <c r="H5412" s="177"/>
      <c r="I5412" s="178"/>
      <c r="J5412" s="178"/>
      <c r="K5412" s="178"/>
      <c r="L5412" s="178"/>
      <c r="M5412" s="179"/>
      <c r="N5412" s="170"/>
      <c r="O5412" s="170"/>
      <c r="P5412" s="170"/>
      <c r="Q5412" s="170"/>
      <c r="R5412" s="172"/>
      <c r="S5412" s="174"/>
      <c r="T5412" s="210"/>
    </row>
    <row r="5413" spans="1:20" hidden="1" outlineLevel="1" x14ac:dyDescent="0.2">
      <c r="A5413" s="180" t="s">
        <v>3</v>
      </c>
      <c r="B5413" s="181"/>
      <c r="C5413" s="94"/>
      <c r="D5413" s="94"/>
      <c r="E5413" s="94"/>
      <c r="F5413" s="94"/>
      <c r="G5413" s="94"/>
      <c r="H5413" s="94"/>
      <c r="I5413" s="94"/>
      <c r="J5413" s="94"/>
      <c r="K5413" s="94"/>
      <c r="L5413" s="94"/>
      <c r="M5413" s="94"/>
      <c r="N5413" s="94"/>
      <c r="O5413" s="94"/>
      <c r="P5413" s="94"/>
      <c r="Q5413" s="94"/>
      <c r="R5413" s="94"/>
      <c r="S5413" s="93" t="s">
        <v>4</v>
      </c>
      <c r="T5413" s="211"/>
    </row>
    <row r="5414" spans="1:20" ht="17" hidden="1" outlineLevel="1" thickBot="1" x14ac:dyDescent="0.25">
      <c r="A5414" s="92"/>
      <c r="B5414" s="42"/>
      <c r="C5414" s="42"/>
      <c r="D5414" s="42"/>
      <c r="E5414" s="42"/>
      <c r="F5414" s="42"/>
      <c r="G5414" s="42"/>
      <c r="H5414" s="42"/>
      <c r="I5414" s="42"/>
      <c r="J5414" s="42"/>
      <c r="K5414" s="42"/>
      <c r="L5414" s="42"/>
      <c r="M5414" s="42"/>
      <c r="N5414" s="42"/>
      <c r="O5414" s="42"/>
      <c r="P5414" s="42"/>
      <c r="Q5414" s="42"/>
      <c r="R5414" s="42"/>
      <c r="S5414" s="47"/>
      <c r="T5414" s="211"/>
    </row>
    <row r="5415" spans="1:20" ht="17" hidden="1" customHeight="1" outlineLevel="1" thickBot="1" x14ac:dyDescent="0.25">
      <c r="A5415" s="182" t="s">
        <v>5</v>
      </c>
      <c r="B5415" s="183"/>
      <c r="C5415" s="91" t="s">
        <v>6</v>
      </c>
      <c r="D5415" s="90" t="s">
        <v>7</v>
      </c>
      <c r="E5415" s="106" t="s">
        <v>515</v>
      </c>
      <c r="F5415" s="42"/>
      <c r="G5415" s="42"/>
      <c r="H5415" s="84" t="s">
        <v>8</v>
      </c>
      <c r="I5415" s="88"/>
      <c r="J5415" s="88"/>
      <c r="K5415" s="88"/>
      <c r="L5415" s="88"/>
      <c r="M5415" s="88"/>
      <c r="N5415" s="88"/>
      <c r="O5415" s="88"/>
      <c r="P5415" s="88"/>
      <c r="Q5415" s="88"/>
      <c r="S5415" s="87"/>
      <c r="T5415" s="211"/>
    </row>
    <row r="5416" spans="1:20" ht="16" hidden="1" customHeight="1" outlineLevel="1" x14ac:dyDescent="0.2">
      <c r="A5416" s="184"/>
      <c r="B5416" s="185"/>
      <c r="C5416" s="188"/>
      <c r="D5416" s="86" t="s">
        <v>9</v>
      </c>
      <c r="E5416" s="85" t="s">
        <v>86</v>
      </c>
      <c r="F5416" s="42"/>
      <c r="G5416" s="42"/>
      <c r="H5416" s="84" t="s">
        <v>10</v>
      </c>
      <c r="I5416" s="83"/>
      <c r="J5416" s="83"/>
      <c r="K5416" s="83"/>
      <c r="L5416" s="83"/>
      <c r="M5416" s="83"/>
      <c r="N5416" s="83"/>
      <c r="O5416" s="83"/>
      <c r="P5416" s="83"/>
      <c r="Q5416" s="83"/>
      <c r="R5416" s="191"/>
      <c r="S5416" s="192"/>
      <c r="T5416" s="211"/>
    </row>
    <row r="5417" spans="1:20" ht="16" hidden="1" customHeight="1" outlineLevel="1" x14ac:dyDescent="0.2">
      <c r="A5417" s="184"/>
      <c r="B5417" s="185"/>
      <c r="C5417" s="189"/>
      <c r="D5417" s="63" t="s">
        <v>11</v>
      </c>
      <c r="E5417" s="82" t="s">
        <v>50</v>
      </c>
      <c r="F5417" s="42"/>
      <c r="G5417" s="48"/>
      <c r="H5417" s="81"/>
      <c r="I5417" s="80"/>
      <c r="J5417" s="80"/>
      <c r="K5417" s="80"/>
      <c r="L5417" s="80"/>
      <c r="M5417" s="80"/>
      <c r="N5417" s="80"/>
      <c r="O5417" s="80"/>
      <c r="P5417" s="80"/>
      <c r="Q5417" s="80"/>
      <c r="R5417" s="191"/>
      <c r="S5417" s="192"/>
      <c r="T5417" s="211"/>
    </row>
    <row r="5418" spans="1:20" ht="16" hidden="1" customHeight="1" outlineLevel="1" thickBot="1" x14ac:dyDescent="0.25">
      <c r="A5418" s="184"/>
      <c r="B5418" s="185"/>
      <c r="C5418" s="189"/>
      <c r="D5418" s="63" t="s">
        <v>12</v>
      </c>
      <c r="E5418" s="130"/>
      <c r="F5418" s="42"/>
      <c r="G5418" s="48"/>
      <c r="H5418" s="81"/>
      <c r="I5418" s="80"/>
      <c r="J5418" s="80"/>
      <c r="K5418" s="80"/>
      <c r="L5418" s="80"/>
      <c r="M5418" s="80"/>
      <c r="N5418" s="80"/>
      <c r="O5418" s="80"/>
      <c r="P5418" s="80"/>
      <c r="Q5418" s="80"/>
      <c r="R5418" s="152"/>
      <c r="S5418" s="153"/>
      <c r="T5418" s="211"/>
    </row>
    <row r="5419" spans="1:20" ht="16" hidden="1" customHeight="1" outlineLevel="1" thickBot="1" x14ac:dyDescent="0.25">
      <c r="A5419" s="184"/>
      <c r="B5419" s="185"/>
      <c r="C5419" s="189"/>
      <c r="D5419" s="63" t="s">
        <v>13</v>
      </c>
      <c r="E5419" s="105" t="b">
        <v>0</v>
      </c>
      <c r="F5419" s="42"/>
      <c r="G5419" s="48"/>
      <c r="H5419" s="59" t="s">
        <v>14</v>
      </c>
      <c r="I5419" s="58">
        <v>48</v>
      </c>
      <c r="J5419" s="58">
        <v>50</v>
      </c>
      <c r="K5419" s="58">
        <v>52</v>
      </c>
      <c r="L5419" s="58">
        <v>54</v>
      </c>
      <c r="M5419" s="58">
        <v>56</v>
      </c>
      <c r="N5419" s="58">
        <v>58</v>
      </c>
      <c r="O5419" s="58">
        <v>60</v>
      </c>
      <c r="P5419" s="58">
        <v>62</v>
      </c>
      <c r="Q5419" s="57">
        <v>64</v>
      </c>
      <c r="S5419" s="79"/>
      <c r="T5419" s="211"/>
    </row>
    <row r="5420" spans="1:20" hidden="1" outlineLevel="1" x14ac:dyDescent="0.2">
      <c r="A5420" s="184"/>
      <c r="B5420" s="185"/>
      <c r="C5420" s="189"/>
      <c r="D5420" s="193"/>
      <c r="E5420" s="194"/>
      <c r="F5420" s="42"/>
      <c r="G5420" s="48"/>
      <c r="H5420" s="78">
        <f t="shared" ref="H5420:H5427" si="510">SUM(I5420:Q5420)</f>
        <v>0</v>
      </c>
      <c r="I5420" s="77"/>
      <c r="J5420" s="77"/>
      <c r="K5420" s="77"/>
      <c r="L5420" s="77"/>
      <c r="M5420" s="77"/>
      <c r="N5420" s="77"/>
      <c r="O5420" s="77"/>
      <c r="P5420" s="77"/>
      <c r="Q5420" s="77"/>
      <c r="R5420" s="195" t="s">
        <v>15</v>
      </c>
      <c r="S5420" s="196"/>
      <c r="T5420" s="211"/>
    </row>
    <row r="5421" spans="1:20" ht="16" hidden="1" customHeight="1" outlineLevel="1" x14ac:dyDescent="0.2">
      <c r="A5421" s="184"/>
      <c r="B5421" s="185"/>
      <c r="C5421" s="189"/>
      <c r="D5421" s="63" t="s">
        <v>16</v>
      </c>
      <c r="E5421" s="76" t="s">
        <v>472</v>
      </c>
      <c r="F5421" s="42"/>
      <c r="G5421" s="48"/>
      <c r="H5421" s="73">
        <f t="shared" si="510"/>
        <v>0</v>
      </c>
      <c r="I5421" s="68"/>
      <c r="J5421" s="68"/>
      <c r="K5421" s="68"/>
      <c r="L5421" s="68"/>
      <c r="M5421" s="68"/>
      <c r="N5421" s="68"/>
      <c r="O5421" s="68"/>
      <c r="P5421" s="68"/>
      <c r="Q5421" s="68"/>
      <c r="R5421" s="197"/>
      <c r="S5421" s="192"/>
      <c r="T5421" s="211"/>
    </row>
    <row r="5422" spans="1:20" ht="16" hidden="1" customHeight="1" outlineLevel="1" x14ac:dyDescent="0.2">
      <c r="A5422" s="184"/>
      <c r="B5422" s="185"/>
      <c r="C5422" s="189"/>
      <c r="D5422" s="63" t="s">
        <v>17</v>
      </c>
      <c r="E5422" s="75" t="s">
        <v>497</v>
      </c>
      <c r="F5422" s="42"/>
      <c r="G5422" s="42"/>
      <c r="H5422" s="73">
        <f t="shared" si="510"/>
        <v>0</v>
      </c>
      <c r="I5422" s="68"/>
      <c r="J5422" s="68"/>
      <c r="K5422" s="68"/>
      <c r="L5422" s="68"/>
      <c r="M5422" s="68"/>
      <c r="N5422" s="68"/>
      <c r="O5422" s="68"/>
      <c r="P5422" s="68"/>
      <c r="Q5422" s="68"/>
      <c r="R5422" s="197"/>
      <c r="S5422" s="192"/>
      <c r="T5422" s="211"/>
    </row>
    <row r="5423" spans="1:20" hidden="1" outlineLevel="1" x14ac:dyDescent="0.2">
      <c r="A5423" s="184"/>
      <c r="B5423" s="185"/>
      <c r="C5423" s="189"/>
      <c r="D5423" s="193"/>
      <c r="E5423" s="194"/>
      <c r="F5423" s="42"/>
      <c r="G5423" s="48"/>
      <c r="H5423" s="73">
        <f t="shared" si="510"/>
        <v>0</v>
      </c>
      <c r="I5423" s="68"/>
      <c r="J5423" s="68"/>
      <c r="K5423" s="68"/>
      <c r="L5423" s="68"/>
      <c r="M5423" s="68"/>
      <c r="N5423" s="68"/>
      <c r="O5423" s="68"/>
      <c r="P5423" s="68"/>
      <c r="Q5423" s="68"/>
      <c r="R5423" s="197"/>
      <c r="S5423" s="192"/>
      <c r="T5423" s="211"/>
    </row>
    <row r="5424" spans="1:20" ht="16" hidden="1" customHeight="1" outlineLevel="1" x14ac:dyDescent="0.2">
      <c r="A5424" s="184"/>
      <c r="B5424" s="185"/>
      <c r="C5424" s="189"/>
      <c r="D5424" s="63" t="s">
        <v>18</v>
      </c>
      <c r="E5424" s="76"/>
      <c r="F5424" s="42"/>
      <c r="G5424" s="48"/>
      <c r="H5424" s="73">
        <f t="shared" si="510"/>
        <v>0</v>
      </c>
      <c r="I5424" s="68"/>
      <c r="J5424" s="68"/>
      <c r="K5424" s="68"/>
      <c r="L5424" s="68"/>
      <c r="M5424" s="68"/>
      <c r="N5424" s="68"/>
      <c r="O5424" s="68"/>
      <c r="P5424" s="68"/>
      <c r="Q5424" s="68"/>
      <c r="R5424" s="197"/>
      <c r="S5424" s="192"/>
      <c r="T5424" s="211"/>
    </row>
    <row r="5425" spans="1:20" ht="16" hidden="1" customHeight="1" outlineLevel="1" x14ac:dyDescent="0.2">
      <c r="A5425" s="184"/>
      <c r="B5425" s="185"/>
      <c r="C5425" s="189"/>
      <c r="D5425" s="63" t="s">
        <v>19</v>
      </c>
      <c r="E5425" s="75">
        <f>SUM(G5438:G5452)</f>
        <v>2.5</v>
      </c>
      <c r="F5425" s="42"/>
      <c r="G5425" s="42"/>
      <c r="H5425" s="73">
        <f t="shared" si="510"/>
        <v>0</v>
      </c>
      <c r="I5425" s="68"/>
      <c r="J5425" s="68"/>
      <c r="K5425" s="68"/>
      <c r="L5425" s="68"/>
      <c r="M5425" s="68"/>
      <c r="N5425" s="68"/>
      <c r="O5425" s="68"/>
      <c r="P5425" s="68"/>
      <c r="Q5425" s="68"/>
      <c r="R5425" s="197"/>
      <c r="S5425" s="192"/>
      <c r="T5425" s="211"/>
    </row>
    <row r="5426" spans="1:20" hidden="1" outlineLevel="1" x14ac:dyDescent="0.2">
      <c r="A5426" s="184"/>
      <c r="B5426" s="185"/>
      <c r="C5426" s="189"/>
      <c r="D5426" s="193"/>
      <c r="E5426" s="194"/>
      <c r="F5426" s="42"/>
      <c r="G5426" s="48"/>
      <c r="H5426" s="73">
        <f t="shared" si="510"/>
        <v>0</v>
      </c>
      <c r="I5426" s="68"/>
      <c r="J5426" s="68"/>
      <c r="K5426" s="68"/>
      <c r="L5426" s="68"/>
      <c r="M5426" s="68"/>
      <c r="N5426" s="68"/>
      <c r="O5426" s="68"/>
      <c r="P5426" s="68"/>
      <c r="Q5426" s="68"/>
      <c r="R5426" s="197"/>
      <c r="S5426" s="192"/>
      <c r="T5426" s="211"/>
    </row>
    <row r="5427" spans="1:20" ht="16" hidden="1" customHeight="1" outlineLevel="1" x14ac:dyDescent="0.2">
      <c r="A5427" s="184"/>
      <c r="B5427" s="185"/>
      <c r="C5427" s="189"/>
      <c r="D5427" s="63" t="s">
        <v>20</v>
      </c>
      <c r="E5427" s="75">
        <f>SUM(E5424:E5425)</f>
        <v>2.5</v>
      </c>
      <c r="F5427" s="42"/>
      <c r="G5427" s="74"/>
      <c r="H5427" s="73">
        <f t="shared" si="510"/>
        <v>0</v>
      </c>
      <c r="I5427" s="68"/>
      <c r="J5427" s="68"/>
      <c r="K5427" s="68"/>
      <c r="L5427" s="68"/>
      <c r="M5427" s="68"/>
      <c r="N5427" s="68"/>
      <c r="O5427" s="68"/>
      <c r="P5427" s="68"/>
      <c r="Q5427" s="68"/>
      <c r="R5427" s="197"/>
      <c r="S5427" s="192"/>
      <c r="T5427" s="211"/>
    </row>
    <row r="5428" spans="1:20" ht="16" hidden="1" customHeight="1" outlineLevel="1" x14ac:dyDescent="0.2">
      <c r="A5428" s="184"/>
      <c r="B5428" s="185"/>
      <c r="C5428" s="189"/>
      <c r="D5428" s="63" t="s">
        <v>21</v>
      </c>
      <c r="E5428" s="72">
        <f>SUM(E5430/E5427)</f>
        <v>0</v>
      </c>
      <c r="F5428" s="42"/>
      <c r="G5428" s="71" t="s">
        <v>11</v>
      </c>
      <c r="H5428" s="69">
        <v>0</v>
      </c>
      <c r="I5428" s="68"/>
      <c r="J5428" s="68"/>
      <c r="K5428" s="68"/>
      <c r="L5428" s="68"/>
      <c r="M5428" s="68"/>
      <c r="N5428" s="68"/>
      <c r="O5428" s="68"/>
      <c r="P5428" s="68"/>
      <c r="Q5428" s="67"/>
      <c r="R5428" s="197"/>
      <c r="S5428" s="192"/>
      <c r="T5428" s="211"/>
    </row>
    <row r="5429" spans="1:20" ht="17" hidden="1" outlineLevel="1" thickBot="1" x14ac:dyDescent="0.25">
      <c r="A5429" s="184"/>
      <c r="B5429" s="185"/>
      <c r="C5429" s="189"/>
      <c r="D5429" s="193"/>
      <c r="E5429" s="194"/>
      <c r="F5429" s="42"/>
      <c r="G5429" s="70" t="s">
        <v>22</v>
      </c>
      <c r="H5429" s="69">
        <v>0</v>
      </c>
      <c r="I5429" s="68"/>
      <c r="J5429" s="68"/>
      <c r="K5429" s="68"/>
      <c r="L5429" s="68"/>
      <c r="M5429" s="68"/>
      <c r="N5429" s="68"/>
      <c r="O5429" s="68"/>
      <c r="P5429" s="68"/>
      <c r="Q5429" s="67"/>
      <c r="R5429" s="197"/>
      <c r="S5429" s="192"/>
      <c r="T5429" s="211"/>
    </row>
    <row r="5430" spans="1:20" ht="16" hidden="1" customHeight="1" outlineLevel="1" thickBot="1" x14ac:dyDescent="0.25">
      <c r="A5430" s="184"/>
      <c r="B5430" s="185"/>
      <c r="C5430" s="189"/>
      <c r="D5430" s="63" t="s">
        <v>23</v>
      </c>
      <c r="E5430" s="66"/>
      <c r="G5430" s="48"/>
      <c r="H5430" s="65">
        <f>SUM(H5428:H5429)</f>
        <v>0</v>
      </c>
      <c r="I5430" s="64">
        <f t="shared" ref="I5430:Q5430" si="511">SUM(I5420:I5427)</f>
        <v>0</v>
      </c>
      <c r="J5430" s="64">
        <f t="shared" si="511"/>
        <v>0</v>
      </c>
      <c r="K5430" s="64">
        <f t="shared" si="511"/>
        <v>0</v>
      </c>
      <c r="L5430" s="64">
        <f t="shared" si="511"/>
        <v>0</v>
      </c>
      <c r="M5430" s="64">
        <f t="shared" si="511"/>
        <v>0</v>
      </c>
      <c r="N5430" s="64">
        <f t="shared" si="511"/>
        <v>0</v>
      </c>
      <c r="O5430" s="64">
        <f t="shared" si="511"/>
        <v>0</v>
      </c>
      <c r="P5430" s="64">
        <f t="shared" si="511"/>
        <v>0</v>
      </c>
      <c r="Q5430" s="64">
        <f t="shared" si="511"/>
        <v>0</v>
      </c>
      <c r="R5430" s="197"/>
      <c r="S5430" s="192"/>
      <c r="T5430" s="211"/>
    </row>
    <row r="5431" spans="1:20" ht="17" hidden="1" customHeight="1" outlineLevel="1" thickBot="1" x14ac:dyDescent="0.25">
      <c r="A5431" s="184"/>
      <c r="B5431" s="185"/>
      <c r="C5431" s="189"/>
      <c r="D5431" s="63" t="s">
        <v>24</v>
      </c>
      <c r="E5431" s="62">
        <f>SUM(E5430/2.5)</f>
        <v>0</v>
      </c>
      <c r="F5431" s="42"/>
      <c r="G5431" s="61"/>
      <c r="H5431" s="60" t="s">
        <v>14</v>
      </c>
      <c r="I5431" s="59">
        <v>48</v>
      </c>
      <c r="J5431" s="58">
        <v>50</v>
      </c>
      <c r="K5431" s="58">
        <v>52</v>
      </c>
      <c r="L5431" s="58">
        <v>54</v>
      </c>
      <c r="M5431" s="58">
        <v>56</v>
      </c>
      <c r="N5431" s="58">
        <v>58</v>
      </c>
      <c r="O5431" s="58">
        <v>60</v>
      </c>
      <c r="P5431" s="58">
        <v>62</v>
      </c>
      <c r="Q5431" s="57">
        <v>64</v>
      </c>
      <c r="R5431" s="197"/>
      <c r="S5431" s="192"/>
      <c r="T5431" s="211"/>
    </row>
    <row r="5432" spans="1:20" ht="17" hidden="1" outlineLevel="1" thickBot="1" x14ac:dyDescent="0.25">
      <c r="A5432" s="186"/>
      <c r="B5432" s="187"/>
      <c r="C5432" s="190"/>
      <c r="D5432" s="56" t="s">
        <v>25</v>
      </c>
      <c r="E5432" s="55">
        <f>SUM(E5430/2.2)</f>
        <v>0</v>
      </c>
      <c r="F5432" s="42"/>
      <c r="G5432" s="42"/>
      <c r="H5432" s="42"/>
      <c r="I5432" s="42"/>
      <c r="J5432" s="42"/>
      <c r="K5432" s="42"/>
      <c r="L5432" s="42"/>
      <c r="M5432" s="42"/>
      <c r="N5432" s="42"/>
      <c r="O5432" s="42"/>
      <c r="P5432" s="42"/>
      <c r="Q5432" s="42"/>
      <c r="R5432" s="198"/>
      <c r="S5432" s="199"/>
      <c r="T5432" s="211"/>
    </row>
    <row r="5433" spans="1:20" ht="17" hidden="1" outlineLevel="1" thickBot="1" x14ac:dyDescent="0.25">
      <c r="A5433" s="54" t="s">
        <v>26</v>
      </c>
      <c r="B5433" s="53"/>
      <c r="C5433" s="42"/>
      <c r="D5433" s="48"/>
      <c r="E5433" s="52"/>
      <c r="F5433" s="42"/>
      <c r="S5433" s="28"/>
      <c r="T5433" s="211"/>
    </row>
    <row r="5434" spans="1:20" hidden="1" outlineLevel="1" x14ac:dyDescent="0.2">
      <c r="A5434" s="51" t="s">
        <v>27</v>
      </c>
      <c r="B5434" s="50"/>
      <c r="C5434" s="42"/>
      <c r="D5434" s="48"/>
      <c r="E5434" s="42"/>
      <c r="F5434" s="42"/>
      <c r="R5434" s="42"/>
      <c r="S5434" s="47"/>
      <c r="T5434" s="211"/>
    </row>
    <row r="5435" spans="1:20" hidden="1" outlineLevel="1" x14ac:dyDescent="0.2">
      <c r="A5435" s="49"/>
      <c r="B5435" s="42"/>
      <c r="C5435" s="42"/>
      <c r="D5435" s="48"/>
      <c r="E5435" s="42"/>
      <c r="F5435" s="42"/>
      <c r="G5435" s="42"/>
      <c r="H5435" s="42"/>
      <c r="I5435" s="42"/>
      <c r="J5435" s="42"/>
      <c r="K5435" s="42"/>
      <c r="L5435" s="42"/>
      <c r="M5435" s="42"/>
      <c r="N5435" s="42"/>
      <c r="O5435" s="42"/>
      <c r="P5435" s="42"/>
      <c r="Q5435" s="42"/>
      <c r="R5435" s="42"/>
      <c r="S5435" s="47"/>
      <c r="T5435" s="211"/>
    </row>
    <row r="5436" spans="1:20" ht="17" hidden="1" outlineLevel="1" thickBot="1" x14ac:dyDescent="0.25">
      <c r="A5436" s="49" t="s">
        <v>28</v>
      </c>
      <c r="B5436" s="42"/>
      <c r="C5436" s="42"/>
      <c r="D5436" s="48"/>
      <c r="E5436" s="42"/>
      <c r="F5436" s="42"/>
      <c r="G5436" s="42"/>
      <c r="H5436" s="42"/>
      <c r="I5436" s="42"/>
      <c r="J5436" s="42"/>
      <c r="K5436" s="42"/>
      <c r="L5436" s="42"/>
      <c r="M5436" s="42"/>
      <c r="N5436" s="42"/>
      <c r="O5436" s="42"/>
      <c r="P5436" s="42"/>
      <c r="Q5436" s="42"/>
      <c r="R5436" s="42"/>
      <c r="S5436" s="47"/>
      <c r="T5436" s="211"/>
    </row>
    <row r="5437" spans="1:20" hidden="1" outlineLevel="1" x14ac:dyDescent="0.2">
      <c r="A5437" s="46" t="s">
        <v>29</v>
      </c>
      <c r="B5437" s="45" t="s">
        <v>30</v>
      </c>
      <c r="C5437" s="44" t="s">
        <v>31</v>
      </c>
      <c r="D5437" s="44" t="s">
        <v>32</v>
      </c>
      <c r="E5437" s="44" t="s">
        <v>33</v>
      </c>
      <c r="F5437" s="44" t="s">
        <v>34</v>
      </c>
      <c r="G5437" s="44" t="s">
        <v>35</v>
      </c>
      <c r="H5437" s="43" t="s">
        <v>36</v>
      </c>
      <c r="I5437" s="200" t="s">
        <v>37</v>
      </c>
      <c r="J5437" s="201"/>
      <c r="K5437" s="202"/>
      <c r="L5437" s="202"/>
      <c r="M5437" s="202"/>
      <c r="N5437" s="202"/>
      <c r="O5437" s="202"/>
      <c r="P5437" s="42"/>
      <c r="Q5437" s="42"/>
      <c r="R5437" s="42"/>
      <c r="S5437" s="28"/>
      <c r="T5437" s="211"/>
    </row>
    <row r="5438" spans="1:20" hidden="1" outlineLevel="1" x14ac:dyDescent="0.2">
      <c r="A5438" s="38"/>
      <c r="B5438" s="37"/>
      <c r="C5438" s="36"/>
      <c r="D5438" s="35"/>
      <c r="E5438" s="41">
        <f>D5438*H5430</f>
        <v>0</v>
      </c>
      <c r="F5438" s="33" cm="1">
        <f t="array" ref="F5438">IFERROR(_xlfn.XLOOKUP(1,(TabFournisseurs[TYPE]=A5438)*(TabFournisseurs[SUPPLIER2]=B5438)*(TabFournisseurs[REF PRODUCT]=C5438),TabFournisseurs[Cost / per m]),0)</f>
        <v>0</v>
      </c>
      <c r="G5438" s="96">
        <f>F5438*D5438</f>
        <v>0</v>
      </c>
      <c r="H5438" s="40">
        <f>G5438*H5430</f>
        <v>0</v>
      </c>
      <c r="I5438" s="203"/>
      <c r="J5438" s="201"/>
      <c r="K5438" s="156"/>
      <c r="L5438" s="156"/>
      <c r="M5438" s="156"/>
      <c r="N5438" s="156"/>
      <c r="O5438" s="156"/>
      <c r="P5438" s="156"/>
      <c r="Q5438" s="156"/>
      <c r="R5438" s="156"/>
      <c r="S5438" s="157"/>
      <c r="T5438" s="211"/>
    </row>
    <row r="5439" spans="1:20" hidden="1" outlineLevel="1" x14ac:dyDescent="0.2">
      <c r="A5439" s="38"/>
      <c r="B5439" s="37"/>
      <c r="C5439" s="36"/>
      <c r="D5439" s="35"/>
      <c r="E5439" s="34">
        <f>D5439*H5430</f>
        <v>0</v>
      </c>
      <c r="F5439" s="33" cm="1">
        <f t="array" ref="F5439">IFERROR(_xlfn.XLOOKUP(1,(TabFournisseurs[TYPE]=A5439)*(TabFournisseurs[SUPPLIER2]=B5439)*(TabFournisseurs[REF PRODUCT]=C5439),TabFournisseurs[Cost / per m]),0)</f>
        <v>0</v>
      </c>
      <c r="G5439" s="32">
        <f t="shared" ref="G5439:G5449" si="512">F5439*D5439</f>
        <v>0</v>
      </c>
      <c r="H5439" s="31">
        <f>G5439*H5430</f>
        <v>0</v>
      </c>
      <c r="I5439" s="39"/>
      <c r="J5439" s="39"/>
      <c r="K5439" s="156"/>
      <c r="L5439" s="156"/>
      <c r="M5439" s="156"/>
      <c r="N5439" s="156"/>
      <c r="O5439" s="156"/>
      <c r="P5439" s="156"/>
      <c r="Q5439" s="156"/>
      <c r="R5439" s="156"/>
      <c r="S5439" s="157"/>
      <c r="T5439" s="211"/>
    </row>
    <row r="5440" spans="1:20" hidden="1" outlineLevel="1" x14ac:dyDescent="0.2">
      <c r="A5440" s="38"/>
      <c r="B5440" s="37"/>
      <c r="C5440" s="36"/>
      <c r="D5440" s="35"/>
      <c r="E5440" s="34">
        <f>D5440*H5430</f>
        <v>0</v>
      </c>
      <c r="F5440" s="33" cm="1">
        <f t="array" ref="F5440">IFERROR(_xlfn.XLOOKUP(1,(TabFournisseurs[TYPE]=A5440)*(TabFournisseurs[SUPPLIER2]=B5440)*(TabFournisseurs[REF PRODUCT]=C5440),TabFournisseurs[Cost / per m]),0)</f>
        <v>0</v>
      </c>
      <c r="G5440" s="32">
        <f t="shared" si="512"/>
        <v>0</v>
      </c>
      <c r="H5440" s="31">
        <f>G5440*H5430</f>
        <v>0</v>
      </c>
      <c r="I5440" s="39"/>
      <c r="J5440" s="39"/>
      <c r="K5440" s="156"/>
      <c r="L5440" s="156"/>
      <c r="M5440" s="156"/>
      <c r="N5440" s="156"/>
      <c r="O5440" s="156"/>
      <c r="P5440" s="156"/>
      <c r="Q5440" s="156"/>
      <c r="R5440" s="156"/>
      <c r="S5440" s="157"/>
      <c r="T5440" s="211"/>
    </row>
    <row r="5441" spans="1:20" hidden="1" outlineLevel="1" x14ac:dyDescent="0.2">
      <c r="A5441" s="38"/>
      <c r="B5441" s="37"/>
      <c r="C5441" s="36"/>
      <c r="D5441" s="35"/>
      <c r="E5441" s="34">
        <f>D5441*H5430</f>
        <v>0</v>
      </c>
      <c r="F5441" s="33" cm="1">
        <f t="array" ref="F5441">IFERROR(_xlfn.XLOOKUP(1,(TabFournisseurs[TYPE]=A5441)*(TabFournisseurs[SUPPLIER2]=B5441)*(TabFournisseurs[REF PRODUCT]=C5441),TabFournisseurs[Cost / per m]),0)</f>
        <v>0</v>
      </c>
      <c r="G5441" s="32">
        <f t="shared" si="512"/>
        <v>0</v>
      </c>
      <c r="H5441" s="31">
        <f>G5441*H5430</f>
        <v>0</v>
      </c>
      <c r="I5441" s="30"/>
      <c r="J5441" s="30"/>
      <c r="K5441" s="156"/>
      <c r="L5441" s="156"/>
      <c r="M5441" s="156"/>
      <c r="N5441" s="156"/>
      <c r="O5441" s="156"/>
      <c r="P5441" s="156"/>
      <c r="Q5441" s="156"/>
      <c r="R5441" s="156"/>
      <c r="S5441" s="157"/>
      <c r="T5441" s="211"/>
    </row>
    <row r="5442" spans="1:20" hidden="1" outlineLevel="1" x14ac:dyDescent="0.2">
      <c r="A5442" s="38"/>
      <c r="B5442" s="37"/>
      <c r="C5442" s="36"/>
      <c r="D5442" s="35"/>
      <c r="E5442" s="34">
        <f>D5442*H5430</f>
        <v>0</v>
      </c>
      <c r="F5442" s="33" cm="1">
        <f t="array" ref="F5442">IFERROR(_xlfn.XLOOKUP(1,(TabFournisseurs[TYPE]=A5442)*(TabFournisseurs[SUPPLIER2]=B5442)*(TabFournisseurs[REF PRODUCT]=C5442),TabFournisseurs[Cost / per m]),0)</f>
        <v>0</v>
      </c>
      <c r="G5442" s="32">
        <f t="shared" si="512"/>
        <v>0</v>
      </c>
      <c r="H5442" s="31">
        <f>G5442*H5430</f>
        <v>0</v>
      </c>
      <c r="I5442" s="30"/>
      <c r="J5442" s="30"/>
      <c r="K5442" s="29"/>
      <c r="L5442" s="29"/>
      <c r="M5442" s="29"/>
      <c r="N5442" s="29"/>
      <c r="O5442" s="29"/>
      <c r="P5442" s="29"/>
      <c r="Q5442" s="29"/>
      <c r="R5442" s="29"/>
      <c r="S5442" s="28"/>
      <c r="T5442" s="211"/>
    </row>
    <row r="5443" spans="1:20" hidden="1" outlineLevel="1" x14ac:dyDescent="0.2">
      <c r="A5443" s="38"/>
      <c r="B5443" s="37"/>
      <c r="C5443" s="36"/>
      <c r="D5443" s="35"/>
      <c r="E5443" s="34">
        <f>D5443*H5430</f>
        <v>0</v>
      </c>
      <c r="F5443" s="33" cm="1">
        <f t="array" ref="F5443">IFERROR(_xlfn.XLOOKUP(1,(TabFournisseurs[TYPE]=A5443)*(TabFournisseurs[SUPPLIER2]=B5443)*(TabFournisseurs[REF PRODUCT]=C5443),TabFournisseurs[Cost / per m]),0)</f>
        <v>0</v>
      </c>
      <c r="G5443" s="32">
        <f t="shared" si="512"/>
        <v>0</v>
      </c>
      <c r="H5443" s="31">
        <f>G5443*H5430</f>
        <v>0</v>
      </c>
      <c r="I5443" s="158"/>
      <c r="J5443" s="159"/>
      <c r="K5443" s="29"/>
      <c r="L5443" s="29"/>
      <c r="M5443" s="29"/>
      <c r="N5443" s="29"/>
      <c r="O5443" s="29"/>
      <c r="P5443" s="29"/>
      <c r="Q5443" s="29"/>
      <c r="R5443" s="29"/>
      <c r="S5443" s="28"/>
      <c r="T5443" s="211"/>
    </row>
    <row r="5444" spans="1:20" hidden="1" outlineLevel="1" x14ac:dyDescent="0.2">
      <c r="A5444" s="38"/>
      <c r="B5444" s="37"/>
      <c r="C5444" s="36"/>
      <c r="D5444" s="35"/>
      <c r="E5444" s="34">
        <f>D5444*H5430</f>
        <v>0</v>
      </c>
      <c r="F5444" s="33" cm="1">
        <f t="array" ref="F5444">IFERROR(_xlfn.XLOOKUP(1,(TabFournisseurs[TYPE]=A5444)*(TabFournisseurs[SUPPLIER2]=B5444)*(TabFournisseurs[REF PRODUCT]=C5444),TabFournisseurs[Cost / per m]),0)</f>
        <v>0</v>
      </c>
      <c r="G5444" s="32">
        <f t="shared" si="512"/>
        <v>0</v>
      </c>
      <c r="H5444" s="31">
        <f>G5444*H5430</f>
        <v>0</v>
      </c>
      <c r="I5444" s="30"/>
      <c r="J5444" s="30"/>
      <c r="K5444" s="29"/>
      <c r="L5444" s="29"/>
      <c r="M5444" s="29"/>
      <c r="N5444" s="29"/>
      <c r="O5444" s="29"/>
      <c r="P5444" s="29"/>
      <c r="Q5444" s="29"/>
      <c r="R5444" s="29"/>
      <c r="S5444" s="28"/>
      <c r="T5444" s="211"/>
    </row>
    <row r="5445" spans="1:20" hidden="1" outlineLevel="1" x14ac:dyDescent="0.2">
      <c r="A5445" s="38"/>
      <c r="B5445" s="37"/>
      <c r="C5445" s="36"/>
      <c r="D5445" s="35"/>
      <c r="E5445" s="34">
        <f>D5445*H5430</f>
        <v>0</v>
      </c>
      <c r="F5445" s="33" cm="1">
        <f t="array" ref="F5445">IFERROR(_xlfn.XLOOKUP(1,(TabFournisseurs[TYPE]=A5445)*(TabFournisseurs[SUPPLIER2]=B5445)*(TabFournisseurs[REF PRODUCT]=C5445),TabFournisseurs[Cost / per m]),0)</f>
        <v>0</v>
      </c>
      <c r="G5445" s="32">
        <f t="shared" si="512"/>
        <v>0</v>
      </c>
      <c r="H5445" s="31">
        <f>G5445*H5430</f>
        <v>0</v>
      </c>
      <c r="I5445" s="30"/>
      <c r="J5445" s="30"/>
      <c r="K5445" s="29"/>
      <c r="L5445" s="29"/>
      <c r="M5445" s="29"/>
      <c r="N5445" s="29"/>
      <c r="O5445" s="29"/>
      <c r="P5445" s="29"/>
      <c r="Q5445" s="29"/>
      <c r="R5445" s="29"/>
      <c r="S5445" s="28"/>
      <c r="T5445" s="211"/>
    </row>
    <row r="5446" spans="1:20" hidden="1" outlineLevel="1" x14ac:dyDescent="0.2">
      <c r="A5446" s="38"/>
      <c r="B5446" s="37"/>
      <c r="C5446" s="36"/>
      <c r="D5446" s="35"/>
      <c r="E5446" s="34">
        <f>D5446*H5430</f>
        <v>0</v>
      </c>
      <c r="F5446" s="33" cm="1">
        <f t="array" ref="F5446">IFERROR(_xlfn.XLOOKUP(1,(TabFournisseurs[TYPE]=A5446)*(TabFournisseurs[SUPPLIER2]=B5446)*(TabFournisseurs[REF PRODUCT]=C5446),TabFournisseurs[Cost / per m]),0)</f>
        <v>0</v>
      </c>
      <c r="G5446" s="32">
        <f t="shared" si="512"/>
        <v>0</v>
      </c>
      <c r="H5446" s="31">
        <f>G5446*H5430</f>
        <v>0</v>
      </c>
      <c r="I5446" s="30"/>
      <c r="J5446" s="30"/>
      <c r="K5446" s="29"/>
      <c r="L5446" s="29"/>
      <c r="M5446" s="29"/>
      <c r="N5446" s="29"/>
      <c r="O5446" s="29"/>
      <c r="P5446" s="29"/>
      <c r="Q5446" s="29"/>
      <c r="R5446" s="29"/>
      <c r="S5446" s="28"/>
      <c r="T5446" s="211"/>
    </row>
    <row r="5447" spans="1:20" hidden="1" outlineLevel="1" x14ac:dyDescent="0.2">
      <c r="A5447" s="38"/>
      <c r="B5447" s="37"/>
      <c r="C5447" s="36"/>
      <c r="D5447" s="35"/>
      <c r="E5447" s="34">
        <f>D5447*H5430</f>
        <v>0</v>
      </c>
      <c r="F5447" s="33" cm="1">
        <f t="array" ref="F5447">IFERROR(_xlfn.XLOOKUP(1,(TabFournisseurs[TYPE]=A5447)*(TabFournisseurs[SUPPLIER2]=B5447)*(TabFournisseurs[REF PRODUCT]=C5447),TabFournisseurs[Cost / per m]),0)</f>
        <v>0</v>
      </c>
      <c r="G5447" s="32">
        <f t="shared" si="512"/>
        <v>0</v>
      </c>
      <c r="H5447" s="31">
        <f>G5447*H5430</f>
        <v>0</v>
      </c>
      <c r="I5447" s="30"/>
      <c r="J5447" s="30"/>
      <c r="K5447" s="29"/>
      <c r="L5447" s="29"/>
      <c r="M5447" s="29"/>
      <c r="N5447" s="29"/>
      <c r="O5447" s="29"/>
      <c r="P5447" s="29"/>
      <c r="Q5447" s="29"/>
      <c r="R5447" s="29"/>
      <c r="S5447" s="28"/>
      <c r="T5447" s="211"/>
    </row>
    <row r="5448" spans="1:20" hidden="1" outlineLevel="1" x14ac:dyDescent="0.2">
      <c r="A5448" s="38"/>
      <c r="B5448" s="37"/>
      <c r="C5448" s="36"/>
      <c r="D5448" s="35"/>
      <c r="E5448" s="34">
        <f>D5448*H5430</f>
        <v>0</v>
      </c>
      <c r="F5448" s="33" cm="1">
        <f t="array" ref="F5448">IFERROR(_xlfn.XLOOKUP(1,(TabFournisseurs[TYPE]=A5448)*(TabFournisseurs[SUPPLIER2]=B5448)*(TabFournisseurs[REF PRODUCT]=C5448),TabFournisseurs[Cost / per m]),0)</f>
        <v>0</v>
      </c>
      <c r="G5448" s="32">
        <f t="shared" si="512"/>
        <v>0</v>
      </c>
      <c r="H5448" s="31">
        <f>G5448*H5430</f>
        <v>0</v>
      </c>
      <c r="I5448" s="30"/>
      <c r="J5448" s="30"/>
      <c r="K5448" s="29"/>
      <c r="L5448" s="29"/>
      <c r="M5448" s="29"/>
      <c r="N5448" s="29"/>
      <c r="O5448" s="29"/>
      <c r="P5448" s="29"/>
      <c r="Q5448" s="29"/>
      <c r="R5448" s="29"/>
      <c r="S5448" s="28"/>
      <c r="T5448" s="211"/>
    </row>
    <row r="5449" spans="1:20" hidden="1" outlineLevel="1" x14ac:dyDescent="0.2">
      <c r="A5449" s="38"/>
      <c r="B5449" s="37"/>
      <c r="C5449" s="36"/>
      <c r="D5449" s="35"/>
      <c r="E5449" s="34">
        <f>D5449*H5430</f>
        <v>0</v>
      </c>
      <c r="F5449" s="33" cm="1">
        <f t="array" ref="F5449">IFERROR(_xlfn.XLOOKUP(1,(TabFournisseurs[TYPE]=A5449)*(TabFournisseurs[SUPPLIER2]=B5449)*(TabFournisseurs[REF PRODUCT]=C5449),TabFournisseurs[Cost / per m]),0)</f>
        <v>0</v>
      </c>
      <c r="G5449" s="32">
        <f t="shared" si="512"/>
        <v>0</v>
      </c>
      <c r="H5449" s="31">
        <f>G5449*H5430</f>
        <v>0</v>
      </c>
      <c r="I5449" s="30"/>
      <c r="J5449" s="30"/>
      <c r="K5449" s="29"/>
      <c r="L5449" s="29"/>
      <c r="M5449" s="29"/>
      <c r="N5449" s="29"/>
      <c r="O5449" s="29"/>
      <c r="P5449" s="29"/>
      <c r="Q5449" s="29"/>
      <c r="R5449" s="29"/>
      <c r="S5449" s="28"/>
      <c r="T5449" s="211"/>
    </row>
    <row r="5450" spans="1:20" ht="17" hidden="1" outlineLevel="1" x14ac:dyDescent="0.2">
      <c r="A5450" s="101" t="s">
        <v>38</v>
      </c>
      <c r="B5450" s="102" t="s">
        <v>39</v>
      </c>
      <c r="C5450" s="103" t="s">
        <v>102</v>
      </c>
      <c r="D5450" s="104"/>
      <c r="E5450" s="34">
        <f>D5450*H5430</f>
        <v>0</v>
      </c>
      <c r="F5450" s="33"/>
      <c r="G5450" s="129">
        <f>F5450*D5450</f>
        <v>0</v>
      </c>
      <c r="H5450" s="31">
        <f>G5450*H5430</f>
        <v>0</v>
      </c>
      <c r="I5450" s="30"/>
      <c r="J5450" s="30"/>
      <c r="K5450" s="29"/>
      <c r="L5450" s="29"/>
      <c r="M5450" s="29"/>
      <c r="N5450" s="29"/>
      <c r="O5450" s="29"/>
      <c r="P5450" s="29"/>
      <c r="Q5450" s="29"/>
      <c r="R5450" s="29"/>
      <c r="S5450" s="28"/>
      <c r="T5450" s="211"/>
    </row>
    <row r="5451" spans="1:20" ht="17" hidden="1" outlineLevel="1" x14ac:dyDescent="0.2">
      <c r="A5451" s="38" t="s">
        <v>38</v>
      </c>
      <c r="B5451" s="37" t="s">
        <v>40</v>
      </c>
      <c r="C5451" s="36" t="s">
        <v>41</v>
      </c>
      <c r="D5451" s="35">
        <v>1</v>
      </c>
      <c r="E5451" s="34">
        <f>D5451*H5430</f>
        <v>0</v>
      </c>
      <c r="F5451" s="33" cm="1">
        <f t="array" ref="F5451">IFERROR(_xlfn.XLOOKUP(1,(TabFournisseurs[TYPE]=A5451)*(TabFournisseurs[SUPPLIER2]=B5451)*(TabFournisseurs[REF PRODUCT]=C5451),TabFournisseurs[Cost / per m]),0)</f>
        <v>2</v>
      </c>
      <c r="G5451" s="32">
        <f t="shared" ref="G5451:G5452" si="513">F5451*D5451</f>
        <v>2</v>
      </c>
      <c r="H5451" s="31">
        <f>G5451*H5430</f>
        <v>0</v>
      </c>
      <c r="I5451" s="30"/>
      <c r="J5451" s="30"/>
      <c r="K5451" s="29"/>
      <c r="L5451" s="29"/>
      <c r="M5451" s="29"/>
      <c r="N5451" s="29"/>
      <c r="O5451" s="29"/>
      <c r="P5451" s="29"/>
      <c r="Q5451" s="29"/>
      <c r="R5451" s="29"/>
      <c r="S5451" s="28"/>
      <c r="T5451" s="211"/>
    </row>
    <row r="5452" spans="1:20" ht="18" hidden="1" outlineLevel="1" thickBot="1" x14ac:dyDescent="0.25">
      <c r="A5452" s="27" t="s">
        <v>38</v>
      </c>
      <c r="B5452" s="26" t="s">
        <v>42</v>
      </c>
      <c r="C5452" s="25" t="s">
        <v>43</v>
      </c>
      <c r="D5452" s="24">
        <v>1</v>
      </c>
      <c r="E5452" s="23">
        <f>D5452*H5430</f>
        <v>0</v>
      </c>
      <c r="F5452" s="22" cm="1">
        <f t="array" ref="F5452">IFERROR(_xlfn.XLOOKUP(1,(TabFournisseurs[TYPE]=A5452)*(TabFournisseurs[SUPPLIER2]=B5452)*(TabFournisseurs[REF PRODUCT]=C5452),TabFournisseurs[Cost / per m]),0)</f>
        <v>0.5</v>
      </c>
      <c r="G5452" s="21">
        <f t="shared" si="513"/>
        <v>0.5</v>
      </c>
      <c r="H5452" s="20">
        <f>G5452*H5430</f>
        <v>0</v>
      </c>
      <c r="I5452" s="19"/>
      <c r="J5452" s="19"/>
      <c r="K5452" s="18"/>
      <c r="L5452" s="18"/>
      <c r="M5452" s="18"/>
      <c r="N5452" s="18"/>
      <c r="O5452" s="18"/>
      <c r="P5452" s="18"/>
      <c r="Q5452" s="18"/>
      <c r="R5452" s="18"/>
      <c r="S5452" s="17"/>
      <c r="T5452" s="211"/>
    </row>
    <row r="5453" spans="1:20" ht="17" collapsed="1" thickBot="1" x14ac:dyDescent="0.25">
      <c r="A5453" s="95"/>
      <c r="B5453" s="95"/>
      <c r="C5453" s="95"/>
      <c r="D5453" s="95"/>
      <c r="E5453" s="95"/>
      <c r="F5453" s="95"/>
      <c r="G5453" s="95"/>
      <c r="H5453" s="95"/>
      <c r="I5453" s="95"/>
      <c r="J5453" s="95"/>
      <c r="K5453" s="95"/>
      <c r="L5453" s="95"/>
      <c r="M5453" s="95"/>
      <c r="N5453" s="95"/>
      <c r="O5453" s="95"/>
      <c r="P5453" s="95"/>
      <c r="Q5453" s="95"/>
      <c r="R5453" s="95"/>
      <c r="S5453" s="95"/>
      <c r="T5453" s="95"/>
    </row>
    <row r="5454" spans="1:20" ht="23" customHeight="1" x14ac:dyDescent="0.2">
      <c r="A5454" s="235" t="s">
        <v>516</v>
      </c>
      <c r="B5454" s="236"/>
      <c r="C5454" s="236"/>
      <c r="D5454" s="236"/>
      <c r="E5454" s="236"/>
      <c r="F5454" s="236"/>
      <c r="G5454" s="237"/>
      <c r="H5454" s="219"/>
      <c r="I5454" s="220"/>
      <c r="J5454" s="220"/>
      <c r="K5454" s="220"/>
      <c r="L5454" s="220"/>
      <c r="M5454" s="221"/>
      <c r="N5454" s="222" t="s">
        <v>1</v>
      </c>
      <c r="O5454" s="222"/>
      <c r="P5454" s="222"/>
      <c r="Q5454" s="222"/>
      <c r="R5454" s="224"/>
      <c r="S5454" s="226" t="s">
        <v>2</v>
      </c>
      <c r="T5454" s="210"/>
    </row>
    <row r="5455" spans="1:20" ht="23" customHeight="1" thickBot="1" x14ac:dyDescent="0.25">
      <c r="A5455" s="238"/>
      <c r="B5455" s="239"/>
      <c r="C5455" s="239"/>
      <c r="D5455" s="239"/>
      <c r="E5455" s="239"/>
      <c r="F5455" s="239"/>
      <c r="G5455" s="240"/>
      <c r="H5455" s="228"/>
      <c r="I5455" s="229"/>
      <c r="J5455" s="229"/>
      <c r="K5455" s="229"/>
      <c r="L5455" s="229"/>
      <c r="M5455" s="230"/>
      <c r="N5455" s="223"/>
      <c r="O5455" s="223"/>
      <c r="P5455" s="223"/>
      <c r="Q5455" s="223"/>
      <c r="R5455" s="225"/>
      <c r="S5455" s="227"/>
      <c r="T5455" s="210"/>
    </row>
    <row r="5456" spans="1:20" outlineLevel="1" x14ac:dyDescent="0.2">
      <c r="A5456" s="212">
        <v>46225</v>
      </c>
      <c r="B5456" s="181"/>
      <c r="C5456" s="94" t="s">
        <v>517</v>
      </c>
      <c r="D5456" s="94"/>
      <c r="E5456" s="94"/>
      <c r="F5456" s="94"/>
      <c r="G5456" s="94"/>
      <c r="H5456" s="94"/>
      <c r="I5456" s="94"/>
      <c r="J5456" s="94"/>
      <c r="K5456" s="94"/>
      <c r="L5456" s="94"/>
      <c r="M5456" s="94"/>
      <c r="N5456" s="94"/>
      <c r="O5456" s="94"/>
      <c r="P5456" s="94"/>
      <c r="Q5456" s="94"/>
      <c r="R5456" s="94"/>
      <c r="S5456" s="93" t="s">
        <v>47</v>
      </c>
      <c r="T5456" s="211"/>
    </row>
    <row r="5457" spans="1:20" ht="17" outlineLevel="1" thickBot="1" x14ac:dyDescent="0.25">
      <c r="A5457" s="92"/>
      <c r="B5457" s="42"/>
      <c r="C5457" s="42" t="s">
        <v>518</v>
      </c>
      <c r="D5457" s="42"/>
      <c r="E5457" s="42"/>
      <c r="F5457" s="42"/>
      <c r="G5457" s="42"/>
      <c r="H5457" s="42"/>
      <c r="I5457" s="42"/>
      <c r="J5457" s="42"/>
      <c r="K5457" s="42"/>
      <c r="L5457" s="42"/>
      <c r="M5457" s="42"/>
      <c r="N5457" s="42"/>
      <c r="O5457" s="42"/>
      <c r="P5457" s="42"/>
      <c r="Q5457" s="42"/>
      <c r="R5457" s="42"/>
      <c r="S5457" s="47"/>
      <c r="T5457" s="211"/>
    </row>
    <row r="5458" spans="1:20" ht="17" customHeight="1" outlineLevel="1" thickBot="1" x14ac:dyDescent="0.25">
      <c r="A5458" s="182" t="e" vm="87">
        <v>#VALUE!</v>
      </c>
      <c r="B5458" s="183"/>
      <c r="C5458" s="91" t="s">
        <v>6</v>
      </c>
      <c r="D5458" s="90" t="s">
        <v>7</v>
      </c>
      <c r="E5458" s="106" t="s">
        <v>492</v>
      </c>
      <c r="F5458" s="42"/>
      <c r="G5458" s="42"/>
      <c r="H5458" s="84" t="s">
        <v>8</v>
      </c>
      <c r="I5458" s="88"/>
      <c r="J5458" s="88"/>
      <c r="K5458" s="88"/>
      <c r="L5458" s="88"/>
      <c r="M5458" s="88"/>
      <c r="N5458" s="88"/>
      <c r="O5458" s="88"/>
      <c r="P5458" s="88"/>
      <c r="Q5458" s="88"/>
      <c r="S5458" s="87"/>
      <c r="T5458" s="211"/>
    </row>
    <row r="5459" spans="1:20" ht="16" customHeight="1" outlineLevel="1" x14ac:dyDescent="0.2">
      <c r="A5459" s="184"/>
      <c r="B5459" s="185"/>
      <c r="C5459" s="188" t="s">
        <v>519</v>
      </c>
      <c r="D5459" s="86" t="s">
        <v>9</v>
      </c>
      <c r="E5459" s="85" t="s">
        <v>86</v>
      </c>
      <c r="F5459" s="42"/>
      <c r="G5459" s="42"/>
      <c r="H5459" s="84" t="s">
        <v>10</v>
      </c>
      <c r="I5459" s="83"/>
      <c r="J5459" s="83"/>
      <c r="K5459" s="83"/>
      <c r="L5459" s="83"/>
      <c r="M5459" s="83"/>
      <c r="N5459" s="83"/>
      <c r="O5459" s="83"/>
      <c r="P5459" s="83"/>
      <c r="Q5459" s="83"/>
      <c r="R5459" s="191"/>
      <c r="S5459" s="192"/>
      <c r="T5459" s="211"/>
    </row>
    <row r="5460" spans="1:20" ht="16" customHeight="1" outlineLevel="1" x14ac:dyDescent="0.2">
      <c r="A5460" s="184"/>
      <c r="B5460" s="185"/>
      <c r="C5460" s="189"/>
      <c r="D5460" s="63" t="s">
        <v>11</v>
      </c>
      <c r="E5460" s="82" t="s">
        <v>50</v>
      </c>
      <c r="F5460" s="42"/>
      <c r="G5460" s="48"/>
      <c r="H5460" s="81"/>
      <c r="I5460" s="80"/>
      <c r="J5460" s="80"/>
      <c r="K5460" s="80"/>
      <c r="L5460" s="80"/>
      <c r="M5460" s="80"/>
      <c r="N5460" s="80"/>
      <c r="O5460" s="80"/>
      <c r="P5460" s="80"/>
      <c r="Q5460" s="80"/>
      <c r="R5460" s="191"/>
      <c r="S5460" s="192"/>
      <c r="T5460" s="211"/>
    </row>
    <row r="5461" spans="1:20" ht="16" customHeight="1" outlineLevel="1" thickBot="1" x14ac:dyDescent="0.25">
      <c r="A5461" s="184"/>
      <c r="B5461" s="185"/>
      <c r="C5461" s="189"/>
      <c r="D5461" s="63" t="s">
        <v>12</v>
      </c>
      <c r="E5461" s="130"/>
      <c r="F5461" s="42"/>
      <c r="G5461" s="48"/>
      <c r="H5461" s="81"/>
      <c r="I5461" s="80"/>
      <c r="J5461" s="80"/>
      <c r="K5461" s="80"/>
      <c r="L5461" s="80"/>
      <c r="M5461" s="80"/>
      <c r="N5461" s="80"/>
      <c r="O5461" s="80"/>
      <c r="P5461" s="80"/>
      <c r="Q5461" s="80"/>
      <c r="R5461" s="152"/>
      <c r="S5461" s="153"/>
      <c r="T5461" s="211"/>
    </row>
    <row r="5462" spans="1:20" ht="16" customHeight="1" outlineLevel="1" thickBot="1" x14ac:dyDescent="0.25">
      <c r="A5462" s="184"/>
      <c r="B5462" s="185"/>
      <c r="C5462" s="189"/>
      <c r="D5462" s="63" t="s">
        <v>13</v>
      </c>
      <c r="E5462" s="105" t="b">
        <v>0</v>
      </c>
      <c r="F5462" s="42"/>
      <c r="G5462" s="48"/>
      <c r="H5462" s="59" t="s">
        <v>14</v>
      </c>
      <c r="I5462" s="58" t="s">
        <v>314</v>
      </c>
      <c r="J5462" s="58" t="s">
        <v>315</v>
      </c>
      <c r="K5462" s="58" t="s">
        <v>316</v>
      </c>
      <c r="L5462" s="58" t="s">
        <v>317</v>
      </c>
      <c r="M5462" s="58" t="s">
        <v>520</v>
      </c>
      <c r="N5462" s="58" t="s">
        <v>521</v>
      </c>
      <c r="O5462" s="80"/>
      <c r="P5462" s="80"/>
      <c r="Q5462" s="80"/>
      <c r="S5462" s="79"/>
      <c r="T5462" s="211"/>
    </row>
    <row r="5463" spans="1:20" outlineLevel="1" x14ac:dyDescent="0.2">
      <c r="A5463" s="184"/>
      <c r="B5463" s="185"/>
      <c r="C5463" s="189"/>
      <c r="D5463" s="193"/>
      <c r="E5463" s="194"/>
      <c r="F5463" s="42"/>
      <c r="G5463" s="48"/>
      <c r="H5463" s="78">
        <f t="shared" ref="H5463:H5470" si="514">SUM(I5463:Q5463)</f>
        <v>50</v>
      </c>
      <c r="I5463" s="77">
        <v>6</v>
      </c>
      <c r="J5463" s="77">
        <v>11</v>
      </c>
      <c r="K5463" s="77">
        <v>14</v>
      </c>
      <c r="L5463" s="77">
        <v>10</v>
      </c>
      <c r="M5463" s="77">
        <v>6</v>
      </c>
      <c r="N5463" s="77">
        <v>3</v>
      </c>
      <c r="O5463" s="195" t="s">
        <v>522</v>
      </c>
      <c r="P5463" s="231"/>
      <c r="Q5463" s="231"/>
      <c r="R5463" s="231"/>
      <c r="S5463" s="231"/>
      <c r="T5463" s="211"/>
    </row>
    <row r="5464" spans="1:20" ht="16" customHeight="1" outlineLevel="1" x14ac:dyDescent="0.2">
      <c r="A5464" s="184"/>
      <c r="B5464" s="185"/>
      <c r="C5464" s="189"/>
      <c r="D5464" s="63" t="s">
        <v>16</v>
      </c>
      <c r="E5464" s="76" t="s">
        <v>472</v>
      </c>
      <c r="F5464" s="42"/>
      <c r="G5464" s="48"/>
      <c r="H5464" s="78">
        <f t="shared" ref="H5464" si="515">SUM(I5464:Q5464)</f>
        <v>50</v>
      </c>
      <c r="I5464" s="77">
        <v>6</v>
      </c>
      <c r="J5464" s="77">
        <v>11</v>
      </c>
      <c r="K5464" s="77">
        <v>14</v>
      </c>
      <c r="L5464" s="77">
        <v>10</v>
      </c>
      <c r="M5464" s="77">
        <v>6</v>
      </c>
      <c r="N5464" s="77">
        <v>3</v>
      </c>
      <c r="O5464" s="195" t="s">
        <v>523</v>
      </c>
      <c r="P5464" s="231"/>
      <c r="Q5464" s="231"/>
      <c r="R5464" s="231"/>
      <c r="S5464" s="231"/>
      <c r="T5464" s="211"/>
    </row>
    <row r="5465" spans="1:20" ht="16" customHeight="1" outlineLevel="1" x14ac:dyDescent="0.2">
      <c r="A5465" s="184"/>
      <c r="B5465" s="185"/>
      <c r="C5465" s="189"/>
      <c r="D5465" s="63" t="s">
        <v>17</v>
      </c>
      <c r="E5465" s="75" t="s">
        <v>497</v>
      </c>
      <c r="F5465" s="42"/>
      <c r="G5465" s="42"/>
      <c r="H5465" s="78">
        <f t="shared" ref="H5465" si="516">SUM(I5465:Q5465)</f>
        <v>15</v>
      </c>
      <c r="I5465" s="77">
        <v>0</v>
      </c>
      <c r="J5465" s="77">
        <v>4</v>
      </c>
      <c r="K5465" s="77">
        <v>6</v>
      </c>
      <c r="L5465" s="77">
        <v>4</v>
      </c>
      <c r="M5465" s="77">
        <v>1</v>
      </c>
      <c r="N5465" s="77">
        <v>0</v>
      </c>
      <c r="O5465" s="195" t="s">
        <v>524</v>
      </c>
      <c r="P5465" s="231"/>
      <c r="Q5465" s="231"/>
      <c r="R5465" s="231"/>
      <c r="S5465" s="231"/>
      <c r="T5465" s="211"/>
    </row>
    <row r="5466" spans="1:20" outlineLevel="1" x14ac:dyDescent="0.2">
      <c r="A5466" s="184"/>
      <c r="B5466" s="185"/>
      <c r="C5466" s="189"/>
      <c r="D5466" s="193"/>
      <c r="E5466" s="194"/>
      <c r="F5466" s="42"/>
      <c r="G5466" s="48"/>
      <c r="H5466" s="73">
        <f t="shared" si="514"/>
        <v>0</v>
      </c>
      <c r="I5466" s="68"/>
      <c r="J5466" s="68"/>
      <c r="K5466" s="68"/>
      <c r="L5466" s="68"/>
      <c r="M5466" s="68"/>
      <c r="N5466" s="68"/>
      <c r="O5466" s="80"/>
      <c r="P5466" s="80"/>
      <c r="Q5466" s="80"/>
      <c r="R5466" s="198"/>
      <c r="S5466" s="199"/>
      <c r="T5466" s="211"/>
    </row>
    <row r="5467" spans="1:20" ht="16" customHeight="1" outlineLevel="1" x14ac:dyDescent="0.2">
      <c r="A5467" s="184"/>
      <c r="B5467" s="185"/>
      <c r="C5467" s="189"/>
      <c r="D5467" s="63" t="s">
        <v>18</v>
      </c>
      <c r="E5467" s="76">
        <v>95</v>
      </c>
      <c r="F5467" s="42"/>
      <c r="G5467" s="48"/>
      <c r="H5467" s="73">
        <f t="shared" si="514"/>
        <v>0</v>
      </c>
      <c r="I5467" s="68"/>
      <c r="J5467" s="68"/>
      <c r="K5467" s="68"/>
      <c r="L5467" s="68"/>
      <c r="M5467" s="68"/>
      <c r="N5467" s="68"/>
      <c r="O5467" s="80"/>
      <c r="P5467" s="80"/>
      <c r="Q5467" s="80"/>
      <c r="R5467" s="198"/>
      <c r="S5467" s="199"/>
      <c r="T5467" s="211"/>
    </row>
    <row r="5468" spans="1:20" ht="16" customHeight="1" outlineLevel="1" x14ac:dyDescent="0.2">
      <c r="A5468" s="184"/>
      <c r="B5468" s="185"/>
      <c r="C5468" s="189"/>
      <c r="D5468" s="63" t="s">
        <v>19</v>
      </c>
      <c r="E5468" s="75">
        <f>SUM(G5481:G5495)</f>
        <v>2.5</v>
      </c>
      <c r="F5468" s="42"/>
      <c r="G5468" s="42"/>
      <c r="H5468" s="73">
        <f t="shared" si="514"/>
        <v>0</v>
      </c>
      <c r="I5468" s="68"/>
      <c r="J5468" s="68"/>
      <c r="K5468" s="68"/>
      <c r="L5468" s="68"/>
      <c r="M5468" s="68"/>
      <c r="N5468" s="68"/>
      <c r="O5468" s="80"/>
      <c r="P5468" s="80"/>
      <c r="Q5468" s="80"/>
      <c r="R5468" s="198"/>
      <c r="S5468" s="199"/>
      <c r="T5468" s="211"/>
    </row>
    <row r="5469" spans="1:20" outlineLevel="1" x14ac:dyDescent="0.2">
      <c r="A5469" s="184"/>
      <c r="B5469" s="185"/>
      <c r="C5469" s="189"/>
      <c r="D5469" s="193"/>
      <c r="E5469" s="194"/>
      <c r="F5469" s="42"/>
      <c r="G5469" s="48"/>
      <c r="H5469" s="73">
        <f t="shared" si="514"/>
        <v>0</v>
      </c>
      <c r="I5469" s="68"/>
      <c r="J5469" s="68"/>
      <c r="K5469" s="68"/>
      <c r="L5469" s="68"/>
      <c r="M5469" s="68"/>
      <c r="N5469" s="68"/>
      <c r="O5469" s="80"/>
      <c r="P5469" s="80"/>
      <c r="Q5469" s="80"/>
      <c r="R5469" s="198"/>
      <c r="S5469" s="199"/>
      <c r="T5469" s="211"/>
    </row>
    <row r="5470" spans="1:20" ht="16" customHeight="1" outlineLevel="1" x14ac:dyDescent="0.2">
      <c r="A5470" s="184"/>
      <c r="B5470" s="185"/>
      <c r="C5470" s="189"/>
      <c r="D5470" s="63" t="s">
        <v>20</v>
      </c>
      <c r="E5470" s="75">
        <f>SUM(E5467:E5468)</f>
        <v>97.5</v>
      </c>
      <c r="F5470" s="42"/>
      <c r="G5470" s="74"/>
      <c r="H5470" s="73">
        <f t="shared" si="514"/>
        <v>0</v>
      </c>
      <c r="I5470" s="68"/>
      <c r="J5470" s="68"/>
      <c r="K5470" s="68"/>
      <c r="L5470" s="68"/>
      <c r="M5470" s="68"/>
      <c r="N5470" s="68"/>
      <c r="O5470" s="80"/>
      <c r="P5470" s="80"/>
      <c r="Q5470" s="80"/>
      <c r="R5470" s="198"/>
      <c r="S5470" s="199"/>
      <c r="T5470" s="211"/>
    </row>
    <row r="5471" spans="1:20" ht="16" customHeight="1" outlineLevel="1" x14ac:dyDescent="0.2">
      <c r="A5471" s="184"/>
      <c r="B5471" s="185"/>
      <c r="C5471" s="189"/>
      <c r="D5471" s="63" t="s">
        <v>21</v>
      </c>
      <c r="E5471" s="72">
        <f>SUM(E5473/E5470)</f>
        <v>5.6410256410256414</v>
      </c>
      <c r="F5471" s="42"/>
      <c r="G5471" s="71" t="s">
        <v>11</v>
      </c>
      <c r="H5471" s="69">
        <v>0</v>
      </c>
      <c r="I5471" s="68"/>
      <c r="J5471" s="68"/>
      <c r="K5471" s="68"/>
      <c r="L5471" s="68"/>
      <c r="M5471" s="68"/>
      <c r="N5471" s="68"/>
      <c r="O5471" s="80"/>
      <c r="P5471" s="80"/>
      <c r="Q5471" s="80"/>
      <c r="R5471" s="198"/>
      <c r="S5471" s="199"/>
      <c r="T5471" s="211"/>
    </row>
    <row r="5472" spans="1:20" ht="17" outlineLevel="1" thickBot="1" x14ac:dyDescent="0.25">
      <c r="A5472" s="184"/>
      <c r="B5472" s="185"/>
      <c r="C5472" s="189"/>
      <c r="D5472" s="193"/>
      <c r="E5472" s="194"/>
      <c r="F5472" s="42"/>
      <c r="G5472" s="70" t="s">
        <v>22</v>
      </c>
      <c r="H5472" s="69">
        <v>0</v>
      </c>
      <c r="I5472" s="68"/>
      <c r="J5472" s="68"/>
      <c r="K5472" s="68"/>
      <c r="L5472" s="68"/>
      <c r="M5472" s="68"/>
      <c r="N5472" s="68"/>
      <c r="O5472" s="80"/>
      <c r="P5472" s="80"/>
      <c r="Q5472" s="80"/>
      <c r="R5472" s="198"/>
      <c r="S5472" s="199"/>
      <c r="T5472" s="211"/>
    </row>
    <row r="5473" spans="1:20" ht="16" customHeight="1" outlineLevel="1" thickBot="1" x14ac:dyDescent="0.25">
      <c r="A5473" s="184"/>
      <c r="B5473" s="185"/>
      <c r="C5473" s="189"/>
      <c r="D5473" s="63" t="s">
        <v>23</v>
      </c>
      <c r="E5473" s="66">
        <v>550</v>
      </c>
      <c r="G5473" s="48"/>
      <c r="H5473" s="65">
        <f>SUM(H5463:H5470)</f>
        <v>115</v>
      </c>
      <c r="I5473" s="64">
        <f t="shared" ref="I5473:N5473" si="517">SUM(I5463:I5470)</f>
        <v>12</v>
      </c>
      <c r="J5473" s="64">
        <f t="shared" si="517"/>
        <v>26</v>
      </c>
      <c r="K5473" s="64">
        <f t="shared" si="517"/>
        <v>34</v>
      </c>
      <c r="L5473" s="64">
        <f t="shared" si="517"/>
        <v>24</v>
      </c>
      <c r="M5473" s="64">
        <f t="shared" si="517"/>
        <v>13</v>
      </c>
      <c r="N5473" s="64">
        <f t="shared" si="517"/>
        <v>6</v>
      </c>
      <c r="O5473" s="80"/>
      <c r="P5473" s="80"/>
      <c r="Q5473" s="80"/>
      <c r="R5473" s="198"/>
      <c r="S5473" s="199"/>
      <c r="T5473" s="211"/>
    </row>
    <row r="5474" spans="1:20" ht="17" customHeight="1" outlineLevel="1" thickBot="1" x14ac:dyDescent="0.25">
      <c r="A5474" s="184"/>
      <c r="B5474" s="185"/>
      <c r="C5474" s="189"/>
      <c r="D5474" s="63" t="s">
        <v>24</v>
      </c>
      <c r="E5474" s="62">
        <f>SUM(E5473/2.5)</f>
        <v>220</v>
      </c>
      <c r="F5474" s="42"/>
      <c r="G5474" s="61"/>
      <c r="H5474" s="60" t="s">
        <v>14</v>
      </c>
      <c r="I5474" s="59">
        <v>48</v>
      </c>
      <c r="J5474" s="58">
        <v>50</v>
      </c>
      <c r="K5474" s="58">
        <v>52</v>
      </c>
      <c r="L5474" s="58">
        <v>54</v>
      </c>
      <c r="M5474" s="58">
        <v>56</v>
      </c>
      <c r="N5474" s="58">
        <v>58</v>
      </c>
      <c r="O5474" s="80"/>
      <c r="P5474" s="80"/>
      <c r="Q5474" s="80"/>
      <c r="R5474" s="198"/>
      <c r="S5474" s="199"/>
      <c r="T5474" s="211"/>
    </row>
    <row r="5475" spans="1:20" ht="17" outlineLevel="1" thickBot="1" x14ac:dyDescent="0.25">
      <c r="A5475" s="186"/>
      <c r="B5475" s="187"/>
      <c r="C5475" s="190"/>
      <c r="D5475" s="56" t="s">
        <v>25</v>
      </c>
      <c r="E5475" s="55">
        <f>SUM(E5473/2.2)</f>
        <v>249.99999999999997</v>
      </c>
      <c r="F5475" s="42"/>
      <c r="G5475" s="42"/>
      <c r="H5475" s="42"/>
      <c r="I5475" s="42"/>
      <c r="J5475" s="42"/>
      <c r="K5475" s="42"/>
      <c r="L5475" s="42"/>
      <c r="M5475" s="42"/>
      <c r="N5475" s="42"/>
      <c r="O5475" s="80"/>
      <c r="P5475" s="80"/>
      <c r="Q5475" s="80"/>
      <c r="R5475" s="198"/>
      <c r="S5475" s="199"/>
      <c r="T5475" s="211"/>
    </row>
    <row r="5476" spans="1:20" ht="17" outlineLevel="1" thickBot="1" x14ac:dyDescent="0.25">
      <c r="A5476" s="54" t="s">
        <v>26</v>
      </c>
      <c r="B5476" s="53"/>
      <c r="C5476" s="42"/>
      <c r="D5476" s="48"/>
      <c r="E5476" s="112">
        <v>46225</v>
      </c>
      <c r="F5476" s="42"/>
      <c r="S5476" s="28"/>
      <c r="T5476" s="211"/>
    </row>
    <row r="5477" spans="1:20" outlineLevel="1" x14ac:dyDescent="0.2">
      <c r="A5477" s="51" t="s">
        <v>27</v>
      </c>
      <c r="B5477" s="50"/>
      <c r="C5477" s="42"/>
      <c r="D5477" s="48"/>
      <c r="E5477" s="42"/>
      <c r="F5477" s="42"/>
      <c r="R5477" s="42"/>
      <c r="S5477" s="47"/>
      <c r="T5477" s="211"/>
    </row>
    <row r="5478" spans="1:20" outlineLevel="1" x14ac:dyDescent="0.2">
      <c r="A5478" s="49"/>
      <c r="B5478" s="42"/>
      <c r="C5478" s="42"/>
      <c r="D5478" s="48"/>
      <c r="E5478" s="42"/>
      <c r="F5478" s="42"/>
      <c r="G5478" s="42"/>
      <c r="H5478" s="42"/>
      <c r="I5478" s="42"/>
      <c r="J5478" s="42"/>
      <c r="K5478" s="42"/>
      <c r="L5478" s="42"/>
      <c r="M5478" s="42"/>
      <c r="N5478" s="42"/>
      <c r="O5478" s="42"/>
      <c r="P5478" s="42"/>
      <c r="Q5478" s="42"/>
      <c r="R5478" s="42"/>
      <c r="S5478" s="47"/>
      <c r="T5478" s="211"/>
    </row>
    <row r="5479" spans="1:20" ht="17" outlineLevel="1" thickBot="1" x14ac:dyDescent="0.25">
      <c r="A5479" s="49" t="s">
        <v>28</v>
      </c>
      <c r="B5479" s="42"/>
      <c r="C5479" s="42"/>
      <c r="D5479" s="48"/>
      <c r="E5479" s="42"/>
      <c r="F5479" s="42"/>
      <c r="G5479" s="42"/>
      <c r="H5479" s="42"/>
      <c r="I5479" s="42"/>
      <c r="J5479" s="42"/>
      <c r="K5479" s="42"/>
      <c r="L5479" s="42"/>
      <c r="M5479" s="42"/>
      <c r="N5479" s="42"/>
      <c r="O5479" s="42"/>
      <c r="P5479" s="42"/>
      <c r="Q5479" s="42"/>
      <c r="R5479" s="42"/>
      <c r="S5479" s="47"/>
      <c r="T5479" s="211"/>
    </row>
    <row r="5480" spans="1:20" outlineLevel="1" x14ac:dyDescent="0.2">
      <c r="A5480" s="46" t="s">
        <v>29</v>
      </c>
      <c r="B5480" s="45" t="s">
        <v>30</v>
      </c>
      <c r="C5480" s="44" t="s">
        <v>31</v>
      </c>
      <c r="D5480" s="44" t="s">
        <v>32</v>
      </c>
      <c r="E5480" s="44" t="s">
        <v>33</v>
      </c>
      <c r="F5480" s="44" t="s">
        <v>34</v>
      </c>
      <c r="G5480" s="44" t="s">
        <v>35</v>
      </c>
      <c r="H5480" s="43" t="s">
        <v>36</v>
      </c>
      <c r="I5480" s="200" t="s">
        <v>37</v>
      </c>
      <c r="J5480" s="201"/>
      <c r="K5480" s="202"/>
      <c r="L5480" s="202"/>
      <c r="M5480" s="202"/>
      <c r="N5480" s="202"/>
      <c r="O5480" s="202"/>
      <c r="P5480" s="42"/>
      <c r="Q5480" s="42"/>
      <c r="R5480" s="42"/>
      <c r="S5480" s="28"/>
      <c r="T5480" s="211"/>
    </row>
    <row r="5481" spans="1:20" ht="17" outlineLevel="1" x14ac:dyDescent="0.2">
      <c r="A5481" s="38" t="s">
        <v>54</v>
      </c>
      <c r="B5481" s="37" t="s">
        <v>504</v>
      </c>
      <c r="C5481" s="36"/>
      <c r="D5481" s="35">
        <v>2.08</v>
      </c>
      <c r="E5481" s="41">
        <f>D5481*H5473</f>
        <v>239.20000000000002</v>
      </c>
      <c r="F5481" s="33" cm="1">
        <f t="array" ref="F5481">IFERROR(_xlfn.XLOOKUP(1,(TabFournisseurs[TYPE]=A5481)*(TabFournisseurs[SUPPLIER2]=B5481)*(TabFournisseurs[REF PRODUCT]=C5481),TabFournisseurs[Cost / per m]),0)</f>
        <v>0</v>
      </c>
      <c r="G5481" s="96">
        <f>F5481*D5481</f>
        <v>0</v>
      </c>
      <c r="H5481" s="40">
        <f>G5481*H5473</f>
        <v>0</v>
      </c>
      <c r="I5481" s="203"/>
      <c r="J5481" s="201"/>
      <c r="K5481" s="356" t="s">
        <v>525</v>
      </c>
      <c r="L5481" s="356"/>
      <c r="M5481" s="356"/>
      <c r="N5481" s="356"/>
      <c r="O5481" s="356"/>
      <c r="P5481" s="356"/>
      <c r="Q5481" s="356"/>
      <c r="R5481" s="356"/>
      <c r="S5481" s="357"/>
      <c r="T5481" s="211"/>
    </row>
    <row r="5482" spans="1:20" ht="17" outlineLevel="1" x14ac:dyDescent="0.2">
      <c r="A5482" s="38" t="s">
        <v>80</v>
      </c>
      <c r="B5482" s="37" t="s">
        <v>81</v>
      </c>
      <c r="C5482" s="36" t="s">
        <v>526</v>
      </c>
      <c r="D5482" s="35">
        <v>9</v>
      </c>
      <c r="E5482" s="34">
        <f>D5482*H5473</f>
        <v>1035</v>
      </c>
      <c r="F5482" s="33" cm="1">
        <f t="array" ref="F5482">IFERROR(_xlfn.XLOOKUP(1,(TabFournisseurs[TYPE]=A5482)*(TabFournisseurs[SUPPLIER2]=B5482)*(TabFournisseurs[REF PRODUCT]=C5482),TabFournisseurs[Cost / per m]),0)</f>
        <v>0</v>
      </c>
      <c r="G5482" s="32">
        <f t="shared" ref="G5482:G5492" si="518">F5482*D5482</f>
        <v>0</v>
      </c>
      <c r="H5482" s="31">
        <f>G5482*H5473</f>
        <v>0</v>
      </c>
      <c r="I5482" s="39"/>
      <c r="J5482" s="39"/>
      <c r="K5482" s="144"/>
      <c r="L5482" s="144"/>
      <c r="M5482" s="144"/>
      <c r="N5482" s="144"/>
      <c r="O5482" s="144"/>
      <c r="P5482" s="144"/>
      <c r="Q5482" s="144"/>
      <c r="R5482" s="144"/>
      <c r="S5482" s="145"/>
      <c r="T5482" s="211"/>
    </row>
    <row r="5483" spans="1:20" outlineLevel="1" x14ac:dyDescent="0.2">
      <c r="A5483" s="38"/>
      <c r="B5483" s="37"/>
      <c r="C5483" s="36"/>
      <c r="D5483" s="35"/>
      <c r="E5483" s="34">
        <f>D5483*H5473</f>
        <v>0</v>
      </c>
      <c r="F5483" s="33" cm="1">
        <f t="array" ref="F5483">IFERROR(_xlfn.XLOOKUP(1,(TabFournisseurs[TYPE]=A5483)*(TabFournisseurs[SUPPLIER2]=B5483)*(TabFournisseurs[REF PRODUCT]=C5483),TabFournisseurs[Cost / per m]),0)</f>
        <v>0</v>
      </c>
      <c r="G5483" s="32">
        <f t="shared" si="518"/>
        <v>0</v>
      </c>
      <c r="H5483" s="31">
        <f>G5483*H5473</f>
        <v>0</v>
      </c>
      <c r="I5483" s="39"/>
      <c r="J5483" s="39"/>
      <c r="K5483" s="144"/>
      <c r="L5483" s="144"/>
      <c r="M5483" s="144"/>
      <c r="N5483" s="144"/>
      <c r="O5483" s="144"/>
      <c r="P5483" s="144"/>
      <c r="Q5483" s="144"/>
      <c r="R5483" s="144"/>
      <c r="S5483" s="145"/>
      <c r="T5483" s="211"/>
    </row>
    <row r="5484" spans="1:20" outlineLevel="1" x14ac:dyDescent="0.2">
      <c r="A5484" s="38"/>
      <c r="B5484" s="37"/>
      <c r="C5484" s="36"/>
      <c r="D5484" s="35"/>
      <c r="E5484" s="34">
        <f>D5484*H5473</f>
        <v>0</v>
      </c>
      <c r="F5484" s="33" cm="1">
        <f t="array" ref="F5484">IFERROR(_xlfn.XLOOKUP(1,(TabFournisseurs[TYPE]=A5484)*(TabFournisseurs[SUPPLIER2]=B5484)*(TabFournisseurs[REF PRODUCT]=C5484),TabFournisseurs[Cost / per m]),0)</f>
        <v>0</v>
      </c>
      <c r="G5484" s="32">
        <f t="shared" si="518"/>
        <v>0</v>
      </c>
      <c r="H5484" s="31">
        <f>G5484*H5473</f>
        <v>0</v>
      </c>
      <c r="I5484" s="30"/>
      <c r="J5484" s="30"/>
      <c r="K5484" s="144"/>
      <c r="L5484" s="144"/>
      <c r="M5484" s="144"/>
      <c r="N5484" s="144"/>
      <c r="O5484" s="144"/>
      <c r="P5484" s="144"/>
      <c r="Q5484" s="144"/>
      <c r="R5484" s="144"/>
      <c r="S5484" s="145"/>
      <c r="T5484" s="211"/>
    </row>
    <row r="5485" spans="1:20" outlineLevel="1" x14ac:dyDescent="0.2">
      <c r="A5485" s="38"/>
      <c r="B5485" s="37"/>
      <c r="C5485" s="36"/>
      <c r="D5485" s="35"/>
      <c r="E5485" s="34">
        <f>D5485*H5473</f>
        <v>0</v>
      </c>
      <c r="F5485" s="33" cm="1">
        <f t="array" ref="F5485">IFERROR(_xlfn.XLOOKUP(1,(TabFournisseurs[TYPE]=A5485)*(TabFournisseurs[SUPPLIER2]=B5485)*(TabFournisseurs[REF PRODUCT]=C5485),TabFournisseurs[Cost / per m]),0)</f>
        <v>0</v>
      </c>
      <c r="G5485" s="32">
        <f t="shared" si="518"/>
        <v>0</v>
      </c>
      <c r="H5485" s="31">
        <f>G5485*H5473</f>
        <v>0</v>
      </c>
      <c r="I5485" s="30"/>
      <c r="J5485" s="30"/>
      <c r="K5485" s="29"/>
      <c r="L5485" s="29"/>
      <c r="M5485" s="29"/>
      <c r="N5485" s="29"/>
      <c r="O5485" s="29"/>
      <c r="P5485" s="29"/>
      <c r="Q5485" s="29"/>
      <c r="R5485" s="29"/>
      <c r="S5485" s="28"/>
      <c r="T5485" s="211"/>
    </row>
    <row r="5486" spans="1:20" outlineLevel="1" x14ac:dyDescent="0.2">
      <c r="A5486" s="38"/>
      <c r="B5486" s="37"/>
      <c r="C5486" s="36"/>
      <c r="D5486" s="35"/>
      <c r="E5486" s="34">
        <f>D5486*H5473</f>
        <v>0</v>
      </c>
      <c r="F5486" s="33" cm="1">
        <f t="array" ref="F5486">IFERROR(_xlfn.XLOOKUP(1,(TabFournisseurs[TYPE]=A5486)*(TabFournisseurs[SUPPLIER2]=B5486)*(TabFournisseurs[REF PRODUCT]=C5486),TabFournisseurs[Cost / per m]),0)</f>
        <v>0</v>
      </c>
      <c r="G5486" s="32">
        <f t="shared" si="518"/>
        <v>0</v>
      </c>
      <c r="H5486" s="31">
        <f>G5486*H5473</f>
        <v>0</v>
      </c>
      <c r="I5486" s="158"/>
      <c r="J5486" s="159"/>
      <c r="K5486" s="29"/>
      <c r="L5486" s="29"/>
      <c r="M5486" s="29"/>
      <c r="N5486" s="29"/>
      <c r="O5486" s="29"/>
      <c r="P5486" s="29"/>
      <c r="Q5486" s="29"/>
      <c r="R5486" s="29"/>
      <c r="S5486" s="28"/>
      <c r="T5486" s="211"/>
    </row>
    <row r="5487" spans="1:20" outlineLevel="1" x14ac:dyDescent="0.2">
      <c r="A5487" s="38"/>
      <c r="B5487" s="37"/>
      <c r="C5487" s="36"/>
      <c r="D5487" s="35"/>
      <c r="E5487" s="34">
        <f>D5487*H5473</f>
        <v>0</v>
      </c>
      <c r="F5487" s="33" cm="1">
        <f t="array" ref="F5487">IFERROR(_xlfn.XLOOKUP(1,(TabFournisseurs[TYPE]=A5487)*(TabFournisseurs[SUPPLIER2]=B5487)*(TabFournisseurs[REF PRODUCT]=C5487),TabFournisseurs[Cost / per m]),0)</f>
        <v>0</v>
      </c>
      <c r="G5487" s="32">
        <f t="shared" si="518"/>
        <v>0</v>
      </c>
      <c r="H5487" s="31">
        <f>G5487*H5473</f>
        <v>0</v>
      </c>
      <c r="I5487" s="30"/>
      <c r="J5487" s="30"/>
      <c r="K5487" s="29"/>
      <c r="L5487" s="29"/>
      <c r="M5487" s="29"/>
      <c r="N5487" s="29"/>
      <c r="O5487" s="29"/>
      <c r="P5487" s="29"/>
      <c r="Q5487" s="29"/>
      <c r="R5487" s="29"/>
      <c r="S5487" s="28"/>
      <c r="T5487" s="211"/>
    </row>
    <row r="5488" spans="1:20" outlineLevel="1" x14ac:dyDescent="0.2">
      <c r="A5488" s="38"/>
      <c r="B5488" s="37"/>
      <c r="C5488" s="36"/>
      <c r="D5488" s="35"/>
      <c r="E5488" s="34">
        <f>D5488*H5473</f>
        <v>0</v>
      </c>
      <c r="F5488" s="33" cm="1">
        <f t="array" ref="F5488">IFERROR(_xlfn.XLOOKUP(1,(TabFournisseurs[TYPE]=A5488)*(TabFournisseurs[SUPPLIER2]=B5488)*(TabFournisseurs[REF PRODUCT]=C5488),TabFournisseurs[Cost / per m]),0)</f>
        <v>0</v>
      </c>
      <c r="G5488" s="32">
        <f t="shared" si="518"/>
        <v>0</v>
      </c>
      <c r="H5488" s="31">
        <f>G5488*H5473</f>
        <v>0</v>
      </c>
      <c r="I5488" s="30"/>
      <c r="J5488" s="30"/>
      <c r="K5488" s="29"/>
      <c r="L5488" s="29"/>
      <c r="M5488" s="29"/>
      <c r="N5488" s="29"/>
      <c r="O5488" s="29"/>
      <c r="P5488" s="29"/>
      <c r="Q5488" s="29"/>
      <c r="R5488" s="29"/>
      <c r="S5488" s="28"/>
      <c r="T5488" s="211"/>
    </row>
    <row r="5489" spans="1:20" outlineLevel="1" x14ac:dyDescent="0.2">
      <c r="A5489" s="38"/>
      <c r="B5489" s="37"/>
      <c r="C5489" s="36"/>
      <c r="D5489" s="35"/>
      <c r="E5489" s="34">
        <f>D5489*H5473</f>
        <v>0</v>
      </c>
      <c r="F5489" s="33" cm="1">
        <f t="array" ref="F5489">IFERROR(_xlfn.XLOOKUP(1,(TabFournisseurs[TYPE]=A5489)*(TabFournisseurs[SUPPLIER2]=B5489)*(TabFournisseurs[REF PRODUCT]=C5489),TabFournisseurs[Cost / per m]),0)</f>
        <v>0</v>
      </c>
      <c r="G5489" s="32">
        <f t="shared" si="518"/>
        <v>0</v>
      </c>
      <c r="H5489" s="31">
        <f>G5489*H5473</f>
        <v>0</v>
      </c>
      <c r="I5489" s="30"/>
      <c r="J5489" s="30"/>
      <c r="K5489" s="29"/>
      <c r="L5489" s="29"/>
      <c r="M5489" s="29"/>
      <c r="N5489" s="29"/>
      <c r="O5489" s="29"/>
      <c r="P5489" s="29"/>
      <c r="Q5489" s="29"/>
      <c r="R5489" s="29"/>
      <c r="S5489" s="28"/>
      <c r="T5489" s="211"/>
    </row>
    <row r="5490" spans="1:20" outlineLevel="1" x14ac:dyDescent="0.2">
      <c r="A5490" s="38"/>
      <c r="B5490" s="37"/>
      <c r="C5490" s="36"/>
      <c r="D5490" s="35"/>
      <c r="E5490" s="34">
        <f>D5490*H5473</f>
        <v>0</v>
      </c>
      <c r="F5490" s="33" cm="1">
        <f t="array" ref="F5490">IFERROR(_xlfn.XLOOKUP(1,(TabFournisseurs[TYPE]=A5490)*(TabFournisseurs[SUPPLIER2]=B5490)*(TabFournisseurs[REF PRODUCT]=C5490),TabFournisseurs[Cost / per m]),0)</f>
        <v>0</v>
      </c>
      <c r="G5490" s="32">
        <f t="shared" si="518"/>
        <v>0</v>
      </c>
      <c r="H5490" s="31">
        <f>G5490*H5473</f>
        <v>0</v>
      </c>
      <c r="I5490" s="30"/>
      <c r="J5490" s="30"/>
      <c r="K5490" s="29"/>
      <c r="L5490" s="29"/>
      <c r="M5490" s="29"/>
      <c r="N5490" s="29"/>
      <c r="O5490" s="29"/>
      <c r="P5490" s="29"/>
      <c r="Q5490" s="29"/>
      <c r="R5490" s="29"/>
      <c r="S5490" s="28"/>
      <c r="T5490" s="211"/>
    </row>
    <row r="5491" spans="1:20" outlineLevel="1" x14ac:dyDescent="0.2">
      <c r="A5491" s="38"/>
      <c r="B5491" s="37"/>
      <c r="C5491" s="36"/>
      <c r="D5491" s="35"/>
      <c r="E5491" s="34">
        <f>D5491*H5473</f>
        <v>0</v>
      </c>
      <c r="F5491" s="33" cm="1">
        <f t="array" ref="F5491">IFERROR(_xlfn.XLOOKUP(1,(TabFournisseurs[TYPE]=A5491)*(TabFournisseurs[SUPPLIER2]=B5491)*(TabFournisseurs[REF PRODUCT]=C5491),TabFournisseurs[Cost / per m]),0)</f>
        <v>0</v>
      </c>
      <c r="G5491" s="32">
        <f t="shared" si="518"/>
        <v>0</v>
      </c>
      <c r="H5491" s="31">
        <f>G5491*H5473</f>
        <v>0</v>
      </c>
      <c r="I5491" s="30"/>
      <c r="J5491" s="30"/>
      <c r="K5491" s="29"/>
      <c r="L5491" s="29"/>
      <c r="M5491" s="29"/>
      <c r="N5491" s="29"/>
      <c r="O5491" s="29"/>
      <c r="P5491" s="29"/>
      <c r="Q5491" s="29"/>
      <c r="R5491" s="29"/>
      <c r="S5491" s="28"/>
      <c r="T5491" s="211"/>
    </row>
    <row r="5492" spans="1:20" outlineLevel="1" x14ac:dyDescent="0.2">
      <c r="A5492" s="38"/>
      <c r="B5492" s="37"/>
      <c r="C5492" s="36"/>
      <c r="D5492" s="35"/>
      <c r="E5492" s="34">
        <f>D5492*H5473</f>
        <v>0</v>
      </c>
      <c r="F5492" s="33" cm="1">
        <f t="array" ref="F5492">IFERROR(_xlfn.XLOOKUP(1,(TabFournisseurs[TYPE]=A5492)*(TabFournisseurs[SUPPLIER2]=B5492)*(TabFournisseurs[REF PRODUCT]=C5492),TabFournisseurs[Cost / per m]),0)</f>
        <v>0</v>
      </c>
      <c r="G5492" s="32">
        <f t="shared" si="518"/>
        <v>0</v>
      </c>
      <c r="H5492" s="31">
        <f>G5492*H5473</f>
        <v>0</v>
      </c>
      <c r="I5492" s="30"/>
      <c r="J5492" s="30"/>
      <c r="K5492" s="29"/>
      <c r="L5492" s="29"/>
      <c r="M5492" s="29"/>
      <c r="N5492" s="29"/>
      <c r="O5492" s="29"/>
      <c r="P5492" s="29"/>
      <c r="Q5492" s="29"/>
      <c r="R5492" s="29"/>
      <c r="S5492" s="28"/>
      <c r="T5492" s="211"/>
    </row>
    <row r="5493" spans="1:20" ht="17" outlineLevel="1" x14ac:dyDescent="0.2">
      <c r="A5493" s="101" t="s">
        <v>38</v>
      </c>
      <c r="B5493" s="102" t="s">
        <v>39</v>
      </c>
      <c r="C5493" s="103" t="s">
        <v>102</v>
      </c>
      <c r="D5493" s="104"/>
      <c r="E5493" s="34">
        <f>D5493*H5473</f>
        <v>0</v>
      </c>
      <c r="F5493" s="33"/>
      <c r="G5493" s="129">
        <f>F5493*D5493</f>
        <v>0</v>
      </c>
      <c r="H5493" s="31">
        <f>G5493*H5473</f>
        <v>0</v>
      </c>
      <c r="I5493" s="30"/>
      <c r="J5493" s="30"/>
      <c r="K5493" s="29"/>
      <c r="L5493" s="29"/>
      <c r="M5493" s="29"/>
      <c r="N5493" s="29"/>
      <c r="O5493" s="29"/>
      <c r="P5493" s="29"/>
      <c r="Q5493" s="29"/>
      <c r="R5493" s="29"/>
      <c r="S5493" s="28"/>
      <c r="T5493" s="211"/>
    </row>
    <row r="5494" spans="1:20" ht="17" outlineLevel="1" x14ac:dyDescent="0.2">
      <c r="A5494" s="38" t="s">
        <v>38</v>
      </c>
      <c r="B5494" s="37" t="s">
        <v>40</v>
      </c>
      <c r="C5494" s="36" t="s">
        <v>41</v>
      </c>
      <c r="D5494" s="35">
        <v>1</v>
      </c>
      <c r="E5494" s="34">
        <f>D5494*H5473</f>
        <v>115</v>
      </c>
      <c r="F5494" s="33" cm="1">
        <f t="array" ref="F5494">IFERROR(_xlfn.XLOOKUP(1,(TabFournisseurs[TYPE]=A5494)*(TabFournisseurs[SUPPLIER2]=B5494)*(TabFournisseurs[REF PRODUCT]=C5494),TabFournisseurs[Cost / per m]),0)</f>
        <v>2</v>
      </c>
      <c r="G5494" s="32">
        <f t="shared" ref="G5494:G5495" si="519">F5494*D5494</f>
        <v>2</v>
      </c>
      <c r="H5494" s="31">
        <f>G5494*H5473</f>
        <v>230</v>
      </c>
      <c r="I5494" s="30"/>
      <c r="J5494" s="30"/>
      <c r="K5494" s="29"/>
      <c r="L5494" s="29"/>
      <c r="M5494" s="29"/>
      <c r="N5494" s="29"/>
      <c r="O5494" s="29"/>
      <c r="P5494" s="29"/>
      <c r="Q5494" s="29"/>
      <c r="R5494" s="29"/>
      <c r="S5494" s="28"/>
      <c r="T5494" s="211"/>
    </row>
    <row r="5495" spans="1:20" ht="18" outlineLevel="1" thickBot="1" x14ac:dyDescent="0.25">
      <c r="A5495" s="27" t="s">
        <v>38</v>
      </c>
      <c r="B5495" s="26" t="s">
        <v>42</v>
      </c>
      <c r="C5495" s="25" t="s">
        <v>43</v>
      </c>
      <c r="D5495" s="24">
        <v>1</v>
      </c>
      <c r="E5495" s="23">
        <f>D5495*H5473</f>
        <v>115</v>
      </c>
      <c r="F5495" s="22" cm="1">
        <f t="array" ref="F5495">IFERROR(_xlfn.XLOOKUP(1,(TabFournisseurs[TYPE]=A5495)*(TabFournisseurs[SUPPLIER2]=B5495)*(TabFournisseurs[REF PRODUCT]=C5495),TabFournisseurs[Cost / per m]),0)</f>
        <v>0.5</v>
      </c>
      <c r="G5495" s="21">
        <f t="shared" si="519"/>
        <v>0.5</v>
      </c>
      <c r="H5495" s="20">
        <f>G5495*H5473</f>
        <v>57.5</v>
      </c>
      <c r="I5495" s="19"/>
      <c r="J5495" s="19"/>
      <c r="K5495" s="18"/>
      <c r="L5495" s="18"/>
      <c r="M5495" s="18"/>
      <c r="N5495" s="18"/>
      <c r="O5495" s="18"/>
      <c r="P5495" s="18"/>
      <c r="Q5495" s="18"/>
      <c r="R5495" s="18"/>
      <c r="S5495" s="17"/>
      <c r="T5495" s="211"/>
    </row>
    <row r="5496" spans="1:20" ht="17" thickBot="1" x14ac:dyDescent="0.25">
      <c r="A5496" s="95"/>
      <c r="B5496" s="95"/>
      <c r="C5496" s="95"/>
      <c r="D5496" s="95"/>
      <c r="E5496" s="95"/>
      <c r="F5496" s="95"/>
      <c r="G5496" s="95"/>
      <c r="H5496" s="95"/>
      <c r="I5496" s="95"/>
      <c r="J5496" s="95"/>
      <c r="K5496" s="95"/>
      <c r="L5496" s="95"/>
      <c r="M5496" s="95"/>
      <c r="N5496" s="95"/>
      <c r="O5496" s="95"/>
      <c r="P5496" s="95"/>
      <c r="Q5496" s="95"/>
      <c r="R5496" s="95"/>
      <c r="S5496" s="95"/>
      <c r="T5496" s="95"/>
    </row>
    <row r="5497" spans="1:20" ht="23" customHeight="1" x14ac:dyDescent="0.2">
      <c r="A5497" s="204" t="s">
        <v>527</v>
      </c>
      <c r="B5497" s="205"/>
      <c r="C5497" s="205"/>
      <c r="D5497" s="205"/>
      <c r="E5497" s="205"/>
      <c r="F5497" s="205"/>
      <c r="G5497" s="206"/>
      <c r="H5497" s="166" t="s">
        <v>152</v>
      </c>
      <c r="I5497" s="167"/>
      <c r="J5497" s="167"/>
      <c r="K5497" s="167"/>
      <c r="L5497" s="167"/>
      <c r="M5497" s="168"/>
      <c r="N5497" s="169" t="s">
        <v>1</v>
      </c>
      <c r="O5497" s="169"/>
      <c r="P5497" s="169"/>
      <c r="Q5497" s="169"/>
      <c r="R5497" s="171"/>
      <c r="S5497" s="173" t="s">
        <v>2</v>
      </c>
      <c r="T5497" s="210"/>
    </row>
    <row r="5498" spans="1:20" ht="23" customHeight="1" thickBot="1" x14ac:dyDescent="0.25">
      <c r="A5498" s="207"/>
      <c r="B5498" s="208"/>
      <c r="C5498" s="208"/>
      <c r="D5498" s="208"/>
      <c r="E5498" s="208"/>
      <c r="F5498" s="208"/>
      <c r="G5498" s="209"/>
      <c r="H5498" s="177"/>
      <c r="I5498" s="178"/>
      <c r="J5498" s="178"/>
      <c r="K5498" s="178"/>
      <c r="L5498" s="178"/>
      <c r="M5498" s="179"/>
      <c r="N5498" s="170"/>
      <c r="O5498" s="170"/>
      <c r="P5498" s="170"/>
      <c r="Q5498" s="170"/>
      <c r="R5498" s="172"/>
      <c r="S5498" s="174"/>
      <c r="T5498" s="210"/>
    </row>
    <row r="5499" spans="1:20" outlineLevel="1" x14ac:dyDescent="0.2">
      <c r="A5499" s="212">
        <v>46163</v>
      </c>
      <c r="B5499" s="181"/>
      <c r="C5499" s="94"/>
      <c r="D5499" s="94"/>
      <c r="E5499" s="94"/>
      <c r="F5499" s="94"/>
      <c r="G5499" s="94"/>
      <c r="H5499" s="94"/>
      <c r="I5499" s="94"/>
      <c r="J5499" s="94"/>
      <c r="K5499" s="94"/>
      <c r="L5499" s="94"/>
      <c r="M5499" s="94"/>
      <c r="N5499" s="94"/>
      <c r="O5499" s="94"/>
      <c r="P5499" s="94"/>
      <c r="Q5499" s="94"/>
      <c r="R5499" s="94"/>
      <c r="S5499" s="93" t="s">
        <v>47</v>
      </c>
      <c r="T5499" s="211"/>
    </row>
    <row r="5500" spans="1:20" ht="17" outlineLevel="1" thickBot="1" x14ac:dyDescent="0.25">
      <c r="A5500" s="92"/>
      <c r="B5500" s="42"/>
      <c r="C5500" s="42"/>
      <c r="D5500" s="42"/>
      <c r="E5500" s="42"/>
      <c r="F5500" s="42"/>
      <c r="G5500" s="42"/>
      <c r="H5500" s="42"/>
      <c r="I5500" s="42"/>
      <c r="J5500" s="42"/>
      <c r="K5500" s="42"/>
      <c r="L5500" s="42"/>
      <c r="M5500" s="42"/>
      <c r="N5500" s="42"/>
      <c r="O5500" s="42"/>
      <c r="P5500" s="42"/>
      <c r="Q5500" s="42"/>
      <c r="R5500" s="42"/>
      <c r="S5500" s="47"/>
      <c r="T5500" s="211"/>
    </row>
    <row r="5501" spans="1:20" ht="17" customHeight="1" outlineLevel="1" thickBot="1" x14ac:dyDescent="0.25">
      <c r="A5501" s="182" t="e" vm="88">
        <v>#VALUE!</v>
      </c>
      <c r="B5501" s="183"/>
      <c r="C5501" s="91" t="s">
        <v>6</v>
      </c>
      <c r="D5501" s="90" t="s">
        <v>7</v>
      </c>
      <c r="E5501" s="106" t="s">
        <v>528</v>
      </c>
      <c r="F5501" s="42"/>
      <c r="G5501" s="42"/>
      <c r="H5501" s="84" t="s">
        <v>8</v>
      </c>
      <c r="I5501" s="88"/>
      <c r="J5501" s="88"/>
      <c r="K5501" s="88"/>
      <c r="L5501" s="88"/>
      <c r="M5501" s="88"/>
      <c r="N5501" s="88"/>
      <c r="O5501" s="42"/>
      <c r="P5501" s="42"/>
      <c r="Q5501" s="42"/>
      <c r="S5501" s="87"/>
      <c r="T5501" s="211"/>
    </row>
    <row r="5502" spans="1:20" ht="16" customHeight="1" outlineLevel="1" x14ac:dyDescent="0.2">
      <c r="A5502" s="184"/>
      <c r="B5502" s="185"/>
      <c r="C5502" s="232" t="s">
        <v>529</v>
      </c>
      <c r="D5502" s="86" t="s">
        <v>9</v>
      </c>
      <c r="E5502" s="85" t="s">
        <v>49</v>
      </c>
      <c r="F5502" s="42"/>
      <c r="G5502" s="42"/>
      <c r="H5502" s="84" t="s">
        <v>10</v>
      </c>
      <c r="I5502" s="83"/>
      <c r="J5502" s="83"/>
      <c r="K5502" s="83"/>
      <c r="L5502" s="83"/>
      <c r="M5502" s="83"/>
      <c r="N5502" s="83"/>
      <c r="O5502" s="42"/>
      <c r="P5502" s="42"/>
      <c r="Q5502" s="42"/>
      <c r="R5502" s="191"/>
      <c r="S5502" s="192"/>
      <c r="T5502" s="211"/>
    </row>
    <row r="5503" spans="1:20" ht="16" customHeight="1" outlineLevel="1" x14ac:dyDescent="0.2">
      <c r="A5503" s="184"/>
      <c r="B5503" s="185"/>
      <c r="C5503" s="233"/>
      <c r="D5503" s="63" t="s">
        <v>11</v>
      </c>
      <c r="E5503" s="119" t="s">
        <v>50</v>
      </c>
      <c r="F5503" s="42"/>
      <c r="G5503" s="48"/>
      <c r="H5503" s="81"/>
      <c r="I5503" s="80"/>
      <c r="J5503" s="80"/>
      <c r="K5503" s="80"/>
      <c r="L5503" s="80"/>
      <c r="M5503" s="80"/>
      <c r="N5503" s="80"/>
      <c r="O5503" s="42"/>
      <c r="P5503" s="42"/>
      <c r="Q5503" s="42"/>
      <c r="R5503" s="191"/>
      <c r="S5503" s="192"/>
      <c r="T5503" s="211"/>
    </row>
    <row r="5504" spans="1:20" ht="16" customHeight="1" outlineLevel="1" thickBot="1" x14ac:dyDescent="0.25">
      <c r="A5504" s="184"/>
      <c r="B5504" s="185"/>
      <c r="C5504" s="233"/>
      <c r="D5504" s="63" t="s">
        <v>12</v>
      </c>
      <c r="E5504" s="130"/>
      <c r="F5504" s="42"/>
      <c r="G5504" s="48"/>
      <c r="H5504" s="81"/>
      <c r="I5504" s="80"/>
      <c r="J5504" s="80"/>
      <c r="K5504" s="80"/>
      <c r="L5504" s="80"/>
      <c r="M5504" s="80"/>
      <c r="N5504" s="80"/>
      <c r="O5504" s="42"/>
      <c r="P5504" s="42"/>
      <c r="Q5504" s="42"/>
      <c r="R5504" s="152"/>
      <c r="S5504" s="153"/>
      <c r="T5504" s="211"/>
    </row>
    <row r="5505" spans="1:20" ht="16" customHeight="1" outlineLevel="1" thickBot="1" x14ac:dyDescent="0.25">
      <c r="A5505" s="184"/>
      <c r="B5505" s="185"/>
      <c r="C5505" s="233"/>
      <c r="D5505" s="63" t="s">
        <v>13</v>
      </c>
      <c r="E5505" s="105" t="b">
        <v>0</v>
      </c>
      <c r="F5505" s="42"/>
      <c r="G5505" s="48"/>
      <c r="H5505" s="59" t="s">
        <v>14</v>
      </c>
      <c r="I5505" s="58" t="s">
        <v>314</v>
      </c>
      <c r="J5505" s="58" t="s">
        <v>315</v>
      </c>
      <c r="K5505" s="58" t="s">
        <v>316</v>
      </c>
      <c r="L5505" s="58" t="s">
        <v>317</v>
      </c>
      <c r="M5505" s="58" t="s">
        <v>318</v>
      </c>
      <c r="N5505" s="58" t="s">
        <v>319</v>
      </c>
      <c r="O5505" s="42"/>
      <c r="P5505" s="42"/>
      <c r="Q5505" s="42"/>
      <c r="S5505" s="79"/>
      <c r="T5505" s="211"/>
    </row>
    <row r="5506" spans="1:20" outlineLevel="1" x14ac:dyDescent="0.2">
      <c r="A5506" s="184"/>
      <c r="B5506" s="185"/>
      <c r="C5506" s="233"/>
      <c r="D5506" s="193"/>
      <c r="E5506" s="194"/>
      <c r="F5506" s="42"/>
      <c r="G5506" s="48"/>
      <c r="H5506" s="78">
        <f t="shared" ref="H5506:H5513" si="520">SUM(I5506:Q5506)</f>
        <v>3</v>
      </c>
      <c r="I5506" s="77"/>
      <c r="J5506" s="77"/>
      <c r="K5506" s="77"/>
      <c r="L5506" s="77"/>
      <c r="M5506" s="77">
        <v>3</v>
      </c>
      <c r="N5506" s="77"/>
      <c r="O5506" s="195" t="s">
        <v>510</v>
      </c>
      <c r="P5506" s="231"/>
      <c r="Q5506" s="231"/>
      <c r="R5506" s="231"/>
      <c r="S5506" s="196"/>
      <c r="T5506" s="211"/>
    </row>
    <row r="5507" spans="1:20" ht="16" customHeight="1" outlineLevel="1" x14ac:dyDescent="0.2">
      <c r="A5507" s="184"/>
      <c r="B5507" s="185"/>
      <c r="C5507" s="233"/>
      <c r="D5507" s="63" t="s">
        <v>16</v>
      </c>
      <c r="E5507" s="76" t="s">
        <v>472</v>
      </c>
      <c r="F5507" s="42"/>
      <c r="G5507" s="48"/>
      <c r="H5507" s="73">
        <f t="shared" si="520"/>
        <v>0</v>
      </c>
      <c r="I5507" s="68"/>
      <c r="J5507" s="68"/>
      <c r="K5507" s="68"/>
      <c r="L5507" s="68"/>
      <c r="M5507" s="68"/>
      <c r="N5507" s="68"/>
      <c r="O5507" s="42"/>
      <c r="P5507" s="42"/>
      <c r="Q5507" s="42"/>
      <c r="R5507" s="191"/>
      <c r="S5507" s="192"/>
      <c r="T5507" s="211"/>
    </row>
    <row r="5508" spans="1:20" ht="16" customHeight="1" outlineLevel="1" x14ac:dyDescent="0.2">
      <c r="A5508" s="184"/>
      <c r="B5508" s="185"/>
      <c r="C5508" s="233"/>
      <c r="D5508" s="63" t="s">
        <v>17</v>
      </c>
      <c r="E5508" s="75" t="s">
        <v>497</v>
      </c>
      <c r="F5508" s="42"/>
      <c r="G5508" s="42"/>
      <c r="H5508" s="73">
        <f t="shared" si="520"/>
        <v>0</v>
      </c>
      <c r="I5508" s="68"/>
      <c r="J5508" s="68"/>
      <c r="K5508" s="68"/>
      <c r="L5508" s="68"/>
      <c r="M5508" s="68"/>
      <c r="N5508" s="68"/>
      <c r="O5508" s="42"/>
      <c r="P5508" s="42"/>
      <c r="Q5508" s="42"/>
      <c r="R5508" s="191"/>
      <c r="S5508" s="192"/>
      <c r="T5508" s="211"/>
    </row>
    <row r="5509" spans="1:20" outlineLevel="1" x14ac:dyDescent="0.2">
      <c r="A5509" s="184"/>
      <c r="B5509" s="185"/>
      <c r="C5509" s="233"/>
      <c r="D5509" s="193"/>
      <c r="E5509" s="194"/>
      <c r="F5509" s="42"/>
      <c r="G5509" s="48"/>
      <c r="H5509" s="73">
        <f t="shared" si="520"/>
        <v>0</v>
      </c>
      <c r="I5509" s="68"/>
      <c r="J5509" s="68"/>
      <c r="K5509" s="68"/>
      <c r="L5509" s="68"/>
      <c r="M5509" s="68"/>
      <c r="N5509" s="68"/>
      <c r="O5509" s="42"/>
      <c r="P5509" s="42"/>
      <c r="Q5509" s="42"/>
      <c r="R5509" s="191"/>
      <c r="S5509" s="192"/>
      <c r="T5509" s="211"/>
    </row>
    <row r="5510" spans="1:20" ht="16" customHeight="1" outlineLevel="1" x14ac:dyDescent="0.2">
      <c r="A5510" s="184"/>
      <c r="B5510" s="185"/>
      <c r="C5510" s="233"/>
      <c r="D5510" s="63" t="s">
        <v>18</v>
      </c>
      <c r="E5510" s="76">
        <v>79</v>
      </c>
      <c r="F5510" s="42"/>
      <c r="G5510" s="48"/>
      <c r="H5510" s="73">
        <f t="shared" si="520"/>
        <v>0</v>
      </c>
      <c r="I5510" s="68"/>
      <c r="J5510" s="68"/>
      <c r="K5510" s="68"/>
      <c r="L5510" s="68"/>
      <c r="M5510" s="68"/>
      <c r="N5510" s="68"/>
      <c r="O5510" s="42"/>
      <c r="P5510" s="42"/>
      <c r="Q5510" s="42"/>
      <c r="R5510" s="191"/>
      <c r="S5510" s="192"/>
      <c r="T5510" s="211"/>
    </row>
    <row r="5511" spans="1:20" ht="16" customHeight="1" outlineLevel="1" x14ac:dyDescent="0.2">
      <c r="A5511" s="184"/>
      <c r="B5511" s="185"/>
      <c r="C5511" s="233"/>
      <c r="D5511" s="63" t="s">
        <v>19</v>
      </c>
      <c r="E5511" s="75">
        <f>SUM(G5524:G5538)</f>
        <v>41.043999999999997</v>
      </c>
      <c r="F5511" s="42"/>
      <c r="G5511" s="42"/>
      <c r="H5511" s="73">
        <f t="shared" si="520"/>
        <v>0</v>
      </c>
      <c r="I5511" s="68"/>
      <c r="J5511" s="68"/>
      <c r="K5511" s="68"/>
      <c r="L5511" s="68"/>
      <c r="M5511" s="68"/>
      <c r="N5511" s="68"/>
      <c r="O5511" s="42"/>
      <c r="P5511" s="42"/>
      <c r="Q5511" s="42"/>
      <c r="R5511" s="191"/>
      <c r="S5511" s="192"/>
      <c r="T5511" s="211"/>
    </row>
    <row r="5512" spans="1:20" outlineLevel="1" x14ac:dyDescent="0.2">
      <c r="A5512" s="184"/>
      <c r="B5512" s="185"/>
      <c r="C5512" s="233"/>
      <c r="D5512" s="193"/>
      <c r="E5512" s="194"/>
      <c r="F5512" s="42"/>
      <c r="G5512" s="48"/>
      <c r="H5512" s="73">
        <f t="shared" si="520"/>
        <v>0</v>
      </c>
      <c r="I5512" s="68"/>
      <c r="J5512" s="68"/>
      <c r="K5512" s="68"/>
      <c r="L5512" s="68"/>
      <c r="M5512" s="68"/>
      <c r="N5512" s="68"/>
      <c r="O5512" s="42"/>
      <c r="P5512" s="42"/>
      <c r="Q5512" s="42"/>
      <c r="R5512" s="191"/>
      <c r="S5512" s="192"/>
      <c r="T5512" s="211"/>
    </row>
    <row r="5513" spans="1:20" ht="16" customHeight="1" outlineLevel="1" x14ac:dyDescent="0.2">
      <c r="A5513" s="184"/>
      <c r="B5513" s="185"/>
      <c r="C5513" s="233"/>
      <c r="D5513" s="63" t="s">
        <v>20</v>
      </c>
      <c r="E5513" s="75">
        <f>SUM(E5510:E5511)</f>
        <v>120.044</v>
      </c>
      <c r="F5513" s="42"/>
      <c r="G5513" s="74"/>
      <c r="H5513" s="73">
        <f t="shared" si="520"/>
        <v>0</v>
      </c>
      <c r="I5513" s="68"/>
      <c r="J5513" s="68"/>
      <c r="K5513" s="68"/>
      <c r="L5513" s="68"/>
      <c r="M5513" s="68"/>
      <c r="N5513" s="68"/>
      <c r="O5513" s="42"/>
      <c r="P5513" s="42"/>
      <c r="Q5513" s="42"/>
      <c r="R5513" s="191"/>
      <c r="S5513" s="192"/>
      <c r="T5513" s="211"/>
    </row>
    <row r="5514" spans="1:20" ht="16" customHeight="1" outlineLevel="1" x14ac:dyDescent="0.2">
      <c r="A5514" s="184"/>
      <c r="B5514" s="185"/>
      <c r="C5514" s="233"/>
      <c r="D5514" s="63" t="s">
        <v>21</v>
      </c>
      <c r="E5514" s="72">
        <f>SUM(E5516/E5513)</f>
        <v>4.1234880543800605</v>
      </c>
      <c r="F5514" s="42"/>
      <c r="G5514" s="71" t="s">
        <v>11</v>
      </c>
      <c r="H5514" s="69">
        <f>H5506</f>
        <v>3</v>
      </c>
      <c r="I5514" s="68"/>
      <c r="J5514" s="68"/>
      <c r="K5514" s="68"/>
      <c r="L5514" s="68"/>
      <c r="M5514" s="68"/>
      <c r="N5514" s="68"/>
      <c r="O5514" s="42"/>
      <c r="P5514" s="42"/>
      <c r="Q5514" s="42"/>
      <c r="R5514" s="191"/>
      <c r="S5514" s="192"/>
      <c r="T5514" s="211"/>
    </row>
    <row r="5515" spans="1:20" ht="17" outlineLevel="1" thickBot="1" x14ac:dyDescent="0.25">
      <c r="A5515" s="184"/>
      <c r="B5515" s="185"/>
      <c r="C5515" s="233"/>
      <c r="D5515" s="193"/>
      <c r="E5515" s="194"/>
      <c r="F5515" s="42"/>
      <c r="G5515" s="70" t="s">
        <v>22</v>
      </c>
      <c r="H5515" s="69">
        <v>0</v>
      </c>
      <c r="I5515" s="68"/>
      <c r="J5515" s="68"/>
      <c r="K5515" s="68"/>
      <c r="L5515" s="68"/>
      <c r="M5515" s="68"/>
      <c r="N5515" s="68"/>
      <c r="O5515" s="42"/>
      <c r="P5515" s="42"/>
      <c r="Q5515" s="42"/>
      <c r="R5515" s="191"/>
      <c r="S5515" s="192"/>
      <c r="T5515" s="211"/>
    </row>
    <row r="5516" spans="1:20" ht="16" customHeight="1" outlineLevel="1" thickBot="1" x14ac:dyDescent="0.25">
      <c r="A5516" s="184"/>
      <c r="B5516" s="185"/>
      <c r="C5516" s="233"/>
      <c r="D5516" s="63" t="s">
        <v>23</v>
      </c>
      <c r="E5516" s="66">
        <v>495</v>
      </c>
      <c r="G5516" s="48"/>
      <c r="H5516" s="65">
        <f>SUM(H5514:H5515)</f>
        <v>3</v>
      </c>
      <c r="I5516" s="64">
        <f t="shared" ref="I5516:N5516" si="521">SUM(I5506:I5513)</f>
        <v>0</v>
      </c>
      <c r="J5516" s="64">
        <f t="shared" si="521"/>
        <v>0</v>
      </c>
      <c r="K5516" s="64">
        <f t="shared" si="521"/>
        <v>0</v>
      </c>
      <c r="L5516" s="64">
        <f t="shared" si="521"/>
        <v>0</v>
      </c>
      <c r="M5516" s="64">
        <f t="shared" si="521"/>
        <v>3</v>
      </c>
      <c r="N5516" s="64">
        <f t="shared" si="521"/>
        <v>0</v>
      </c>
      <c r="O5516" s="42"/>
      <c r="P5516" s="42"/>
      <c r="Q5516" s="42"/>
      <c r="R5516" s="191"/>
      <c r="S5516" s="192"/>
      <c r="T5516" s="211"/>
    </row>
    <row r="5517" spans="1:20" ht="17" customHeight="1" outlineLevel="1" thickBot="1" x14ac:dyDescent="0.25">
      <c r="A5517" s="184"/>
      <c r="B5517" s="185"/>
      <c r="C5517" s="233"/>
      <c r="D5517" s="63" t="s">
        <v>24</v>
      </c>
      <c r="E5517" s="62">
        <f>SUM(E5516/2.5)</f>
        <v>198</v>
      </c>
      <c r="F5517" s="42"/>
      <c r="G5517" s="61"/>
      <c r="H5517" s="60" t="s">
        <v>14</v>
      </c>
      <c r="I5517" s="59">
        <v>48</v>
      </c>
      <c r="J5517" s="58">
        <v>50</v>
      </c>
      <c r="K5517" s="58">
        <v>52</v>
      </c>
      <c r="L5517" s="58">
        <v>54</v>
      </c>
      <c r="M5517" s="58">
        <v>56</v>
      </c>
      <c r="N5517" s="58">
        <v>58</v>
      </c>
      <c r="O5517" s="42"/>
      <c r="P5517" s="42"/>
      <c r="Q5517" s="42"/>
      <c r="R5517" s="191"/>
      <c r="S5517" s="192"/>
      <c r="T5517" s="211"/>
    </row>
    <row r="5518" spans="1:20" ht="17" outlineLevel="1" thickBot="1" x14ac:dyDescent="0.25">
      <c r="A5518" s="186"/>
      <c r="B5518" s="187"/>
      <c r="C5518" s="234"/>
      <c r="D5518" s="56" t="s">
        <v>25</v>
      </c>
      <c r="E5518" s="55">
        <f>SUM(E5516/2.2)</f>
        <v>224.99999999999997</v>
      </c>
      <c r="F5518" s="42"/>
      <c r="G5518" s="42"/>
      <c r="H5518" s="42"/>
      <c r="I5518" s="42"/>
      <c r="J5518" s="42"/>
      <c r="K5518" s="42"/>
      <c r="L5518" s="42"/>
      <c r="M5518" s="42"/>
      <c r="N5518" s="42"/>
      <c r="O5518" s="42"/>
      <c r="P5518" s="42"/>
      <c r="Q5518" s="42"/>
      <c r="R5518" s="198"/>
      <c r="S5518" s="199"/>
      <c r="T5518" s="211"/>
    </row>
    <row r="5519" spans="1:20" ht="17" outlineLevel="1" thickBot="1" x14ac:dyDescent="0.25">
      <c r="A5519" s="54" t="s">
        <v>26</v>
      </c>
      <c r="B5519" s="53"/>
      <c r="C5519" s="42"/>
      <c r="D5519" s="48"/>
      <c r="E5519" s="52"/>
      <c r="F5519" s="42"/>
      <c r="S5519" s="28"/>
      <c r="T5519" s="211"/>
    </row>
    <row r="5520" spans="1:20" outlineLevel="1" x14ac:dyDescent="0.2">
      <c r="A5520" s="51" t="s">
        <v>27</v>
      </c>
      <c r="B5520" s="50"/>
      <c r="C5520" s="42"/>
      <c r="D5520" s="48"/>
      <c r="E5520" s="42"/>
      <c r="F5520" s="42"/>
      <c r="R5520" s="42"/>
      <c r="S5520" s="47"/>
      <c r="T5520" s="211"/>
    </row>
    <row r="5521" spans="1:20" outlineLevel="1" x14ac:dyDescent="0.2">
      <c r="A5521" s="49"/>
      <c r="B5521" s="42"/>
      <c r="C5521" s="42"/>
      <c r="D5521" s="48"/>
      <c r="E5521" s="42"/>
      <c r="F5521" s="42"/>
      <c r="G5521" s="42"/>
      <c r="H5521" s="42"/>
      <c r="I5521" s="42"/>
      <c r="J5521" s="42"/>
      <c r="K5521" s="42"/>
      <c r="L5521" s="42"/>
      <c r="M5521" s="42"/>
      <c r="N5521" s="42"/>
      <c r="O5521" s="42"/>
      <c r="P5521" s="42"/>
      <c r="Q5521" s="42"/>
      <c r="R5521" s="42"/>
      <c r="S5521" s="47"/>
      <c r="T5521" s="211"/>
    </row>
    <row r="5522" spans="1:20" ht="17" outlineLevel="1" thickBot="1" x14ac:dyDescent="0.25">
      <c r="A5522" s="49" t="s">
        <v>28</v>
      </c>
      <c r="B5522" s="42"/>
      <c r="C5522" s="42"/>
      <c r="D5522" s="48"/>
      <c r="E5522" s="42"/>
      <c r="F5522" s="42"/>
      <c r="G5522" s="42"/>
      <c r="H5522" s="42"/>
      <c r="I5522" s="42"/>
      <c r="J5522" s="42"/>
      <c r="K5522" s="42"/>
      <c r="L5522" s="42"/>
      <c r="M5522" s="42"/>
      <c r="N5522" s="42"/>
      <c r="O5522" s="42"/>
      <c r="P5522" s="42"/>
      <c r="Q5522" s="42"/>
      <c r="R5522" s="42"/>
      <c r="S5522" s="47"/>
      <c r="T5522" s="211"/>
    </row>
    <row r="5523" spans="1:20" outlineLevel="1" x14ac:dyDescent="0.2">
      <c r="A5523" s="46" t="s">
        <v>29</v>
      </c>
      <c r="B5523" s="45" t="s">
        <v>30</v>
      </c>
      <c r="C5523" s="44" t="s">
        <v>31</v>
      </c>
      <c r="D5523" s="44" t="s">
        <v>32</v>
      </c>
      <c r="E5523" s="44" t="s">
        <v>33</v>
      </c>
      <c r="F5523" s="44" t="s">
        <v>34</v>
      </c>
      <c r="G5523" s="44" t="s">
        <v>35</v>
      </c>
      <c r="H5523" s="43" t="s">
        <v>36</v>
      </c>
      <c r="I5523" s="200" t="s">
        <v>37</v>
      </c>
      <c r="J5523" s="201"/>
      <c r="K5523" s="202"/>
      <c r="L5523" s="202"/>
      <c r="M5523" s="202"/>
      <c r="N5523" s="202"/>
      <c r="O5523" s="202"/>
      <c r="P5523" s="42"/>
      <c r="Q5523" s="42"/>
      <c r="R5523" s="42"/>
      <c r="S5523" s="28"/>
      <c r="T5523" s="211"/>
    </row>
    <row r="5524" spans="1:20" ht="17" outlineLevel="1" x14ac:dyDescent="0.2">
      <c r="A5524" s="38" t="s">
        <v>54</v>
      </c>
      <c r="B5524" s="37" t="s">
        <v>98</v>
      </c>
      <c r="C5524" s="36" t="s">
        <v>155</v>
      </c>
      <c r="D5524" s="35">
        <v>1.66</v>
      </c>
      <c r="E5524" s="41">
        <f>D5524*H5516</f>
        <v>4.9799999999999995</v>
      </c>
      <c r="F5524" s="33" cm="1">
        <f t="array" ref="F5524">IFERROR(_xlfn.XLOOKUP(1,(TabFournisseurs[TYPE]=A5524)*(TabFournisseurs[SUPPLIER2]=B5524)*(TabFournisseurs[REF PRODUCT]=C5524),TabFournisseurs[Cost / per m]),0)</f>
        <v>13.4</v>
      </c>
      <c r="G5524" s="96">
        <f>F5524*D5524</f>
        <v>22.244</v>
      </c>
      <c r="H5524" s="40">
        <f>G5524*H5516</f>
        <v>66.731999999999999</v>
      </c>
      <c r="I5524" s="203"/>
      <c r="J5524" s="201"/>
      <c r="K5524" s="156"/>
      <c r="L5524" s="156"/>
      <c r="M5524" s="156"/>
      <c r="N5524" s="156"/>
      <c r="O5524" s="156"/>
      <c r="P5524" s="156"/>
      <c r="Q5524" s="156"/>
      <c r="R5524" s="156"/>
      <c r="S5524" s="157"/>
      <c r="T5524" s="211"/>
    </row>
    <row r="5525" spans="1:20" ht="17" outlineLevel="1" x14ac:dyDescent="0.2">
      <c r="A5525" s="38" t="s">
        <v>80</v>
      </c>
      <c r="B5525" s="37" t="s">
        <v>81</v>
      </c>
      <c r="C5525" s="36" t="s">
        <v>351</v>
      </c>
      <c r="D5525" s="35">
        <v>10</v>
      </c>
      <c r="E5525" s="34">
        <f>D5525*H5516</f>
        <v>30</v>
      </c>
      <c r="F5525" s="33" cm="1">
        <f t="array" ref="F5525">IFERROR(_xlfn.XLOOKUP(1,(TabFournisseurs[TYPE]=A5525)*(TabFournisseurs[SUPPLIER2]=B5525)*(TabFournisseurs[REF PRODUCT]=C5525),TabFournisseurs[Cost / per m]),0)</f>
        <v>0.13</v>
      </c>
      <c r="G5525" s="32">
        <f t="shared" ref="G5525:G5534" si="522">F5525*D5525</f>
        <v>1.3</v>
      </c>
      <c r="H5525" s="31">
        <f>G5525*H5516</f>
        <v>3.9000000000000004</v>
      </c>
      <c r="I5525" s="39"/>
      <c r="J5525" s="39"/>
      <c r="K5525" s="156"/>
      <c r="L5525" s="156"/>
      <c r="M5525" s="156"/>
      <c r="N5525" s="156"/>
      <c r="O5525" s="156"/>
      <c r="P5525" s="156"/>
      <c r="Q5525" s="156"/>
      <c r="R5525" s="156"/>
      <c r="S5525" s="157"/>
      <c r="T5525" s="211"/>
    </row>
    <row r="5526" spans="1:20" outlineLevel="1" x14ac:dyDescent="0.2">
      <c r="A5526" s="38"/>
      <c r="B5526" s="37"/>
      <c r="C5526" s="36"/>
      <c r="D5526" s="35"/>
      <c r="E5526" s="34">
        <f>D5526*H5516</f>
        <v>0</v>
      </c>
      <c r="F5526" s="33" cm="1">
        <f t="array" ref="F5526">IFERROR(_xlfn.XLOOKUP(1,(TabFournisseurs[TYPE]=A5526)*(TabFournisseurs[SUPPLIER2]=B5526)*(TabFournisseurs[REF PRODUCT]=C5526),TabFournisseurs[Cost / per m]),0)</f>
        <v>0</v>
      </c>
      <c r="G5526" s="32">
        <f t="shared" si="522"/>
        <v>0</v>
      </c>
      <c r="H5526" s="31">
        <f>G5526*H5516</f>
        <v>0</v>
      </c>
      <c r="I5526" s="39"/>
      <c r="J5526" s="39"/>
      <c r="K5526" s="156"/>
      <c r="L5526" s="156"/>
      <c r="M5526" s="156"/>
      <c r="N5526" s="156"/>
      <c r="O5526" s="156"/>
      <c r="P5526" s="156"/>
      <c r="Q5526" s="156"/>
      <c r="R5526" s="156"/>
      <c r="S5526" s="157"/>
      <c r="T5526" s="211"/>
    </row>
    <row r="5527" spans="1:20" outlineLevel="1" x14ac:dyDescent="0.2">
      <c r="A5527" s="38"/>
      <c r="B5527" s="37"/>
      <c r="C5527" s="36"/>
      <c r="D5527" s="35"/>
      <c r="E5527" s="34">
        <f>D5527*H5516</f>
        <v>0</v>
      </c>
      <c r="F5527" s="33" cm="1">
        <f t="array" ref="F5527">IFERROR(_xlfn.XLOOKUP(1,(TabFournisseurs[TYPE]=A5527)*(TabFournisseurs[SUPPLIER2]=B5527)*(TabFournisseurs[REF PRODUCT]=C5527),TabFournisseurs[Cost / per m]),0)</f>
        <v>0</v>
      </c>
      <c r="G5527" s="32">
        <f t="shared" si="522"/>
        <v>0</v>
      </c>
      <c r="H5527" s="31">
        <f>G5527*H5516</f>
        <v>0</v>
      </c>
      <c r="I5527" s="30"/>
      <c r="J5527" s="30"/>
      <c r="K5527" s="156"/>
      <c r="L5527" s="156"/>
      <c r="M5527" s="156"/>
      <c r="N5527" s="156"/>
      <c r="O5527" s="156"/>
      <c r="P5527" s="156"/>
      <c r="Q5527" s="156"/>
      <c r="R5527" s="156"/>
      <c r="S5527" s="157"/>
      <c r="T5527" s="211"/>
    </row>
    <row r="5528" spans="1:20" outlineLevel="1" x14ac:dyDescent="0.2">
      <c r="A5528" s="38"/>
      <c r="B5528" s="37"/>
      <c r="C5528" s="36"/>
      <c r="D5528" s="35"/>
      <c r="E5528" s="34">
        <f>D5528*H5516</f>
        <v>0</v>
      </c>
      <c r="F5528" s="33" cm="1">
        <f t="array" ref="F5528">IFERROR(_xlfn.XLOOKUP(1,(TabFournisseurs[TYPE]=A5528)*(TabFournisseurs[SUPPLIER2]=B5528)*(TabFournisseurs[REF PRODUCT]=C5528),TabFournisseurs[Cost / per m]),0)</f>
        <v>0</v>
      </c>
      <c r="G5528" s="32">
        <f t="shared" si="522"/>
        <v>0</v>
      </c>
      <c r="H5528" s="31">
        <f>G5528*H5516</f>
        <v>0</v>
      </c>
      <c r="I5528" s="30"/>
      <c r="J5528" s="30"/>
      <c r="K5528" s="29"/>
      <c r="L5528" s="29"/>
      <c r="M5528" s="29"/>
      <c r="N5528" s="29"/>
      <c r="O5528" s="29"/>
      <c r="P5528" s="29"/>
      <c r="Q5528" s="29"/>
      <c r="R5528" s="29"/>
      <c r="S5528" s="28"/>
      <c r="T5528" s="211"/>
    </row>
    <row r="5529" spans="1:20" outlineLevel="1" x14ac:dyDescent="0.2">
      <c r="A5529" s="38"/>
      <c r="B5529" s="37"/>
      <c r="C5529" s="36"/>
      <c r="D5529" s="35"/>
      <c r="E5529" s="34">
        <f>D5529*H5516</f>
        <v>0</v>
      </c>
      <c r="F5529" s="33" cm="1">
        <f t="array" ref="F5529">IFERROR(_xlfn.XLOOKUP(1,(TabFournisseurs[TYPE]=A5529)*(TabFournisseurs[SUPPLIER2]=B5529)*(TabFournisseurs[REF PRODUCT]=C5529),TabFournisseurs[Cost / per m]),0)</f>
        <v>0</v>
      </c>
      <c r="G5529" s="32">
        <f t="shared" si="522"/>
        <v>0</v>
      </c>
      <c r="H5529" s="31">
        <f>G5529*H5516</f>
        <v>0</v>
      </c>
      <c r="I5529" s="158"/>
      <c r="J5529" s="159"/>
      <c r="K5529" s="29"/>
      <c r="L5529" s="29"/>
      <c r="M5529" s="29"/>
      <c r="N5529" s="29"/>
      <c r="O5529" s="29"/>
      <c r="P5529" s="29"/>
      <c r="Q5529" s="29"/>
      <c r="R5529" s="29"/>
      <c r="S5529" s="28"/>
      <c r="T5529" s="211"/>
    </row>
    <row r="5530" spans="1:20" outlineLevel="1" x14ac:dyDescent="0.2">
      <c r="A5530" s="38"/>
      <c r="B5530" s="37"/>
      <c r="C5530" s="36"/>
      <c r="D5530" s="35"/>
      <c r="E5530" s="34">
        <f>D5530*H5516</f>
        <v>0</v>
      </c>
      <c r="F5530" s="33" cm="1">
        <f t="array" ref="F5530">IFERROR(_xlfn.XLOOKUP(1,(TabFournisseurs[TYPE]=A5530)*(TabFournisseurs[SUPPLIER2]=B5530)*(TabFournisseurs[REF PRODUCT]=C5530),TabFournisseurs[Cost / per m]),0)</f>
        <v>0</v>
      </c>
      <c r="G5530" s="32">
        <f t="shared" si="522"/>
        <v>0</v>
      </c>
      <c r="H5530" s="31">
        <f>G5530*H5516</f>
        <v>0</v>
      </c>
      <c r="I5530" s="30"/>
      <c r="J5530" s="30"/>
      <c r="K5530" s="29"/>
      <c r="L5530" s="29"/>
      <c r="M5530" s="29"/>
      <c r="N5530" s="29"/>
      <c r="O5530" s="29"/>
      <c r="P5530" s="29"/>
      <c r="Q5530" s="29"/>
      <c r="R5530" s="29"/>
      <c r="S5530" s="28"/>
      <c r="T5530" s="211"/>
    </row>
    <row r="5531" spans="1:20" outlineLevel="1" x14ac:dyDescent="0.2">
      <c r="A5531" s="38"/>
      <c r="B5531" s="37"/>
      <c r="C5531" s="36"/>
      <c r="D5531" s="35"/>
      <c r="E5531" s="34">
        <f>D5531*H5516</f>
        <v>0</v>
      </c>
      <c r="F5531" s="33" cm="1">
        <f t="array" ref="F5531">IFERROR(_xlfn.XLOOKUP(1,(TabFournisseurs[TYPE]=A5531)*(TabFournisseurs[SUPPLIER2]=B5531)*(TabFournisseurs[REF PRODUCT]=C5531),TabFournisseurs[Cost / per m]),0)</f>
        <v>0</v>
      </c>
      <c r="G5531" s="32">
        <f t="shared" si="522"/>
        <v>0</v>
      </c>
      <c r="H5531" s="31">
        <f>G5531*H5516</f>
        <v>0</v>
      </c>
      <c r="I5531" s="30"/>
      <c r="J5531" s="30"/>
      <c r="K5531" s="29"/>
      <c r="L5531" s="29"/>
      <c r="M5531" s="29"/>
      <c r="N5531" s="29"/>
      <c r="O5531" s="29"/>
      <c r="P5531" s="29"/>
      <c r="Q5531" s="29"/>
      <c r="R5531" s="29"/>
      <c r="S5531" s="28"/>
      <c r="T5531" s="211"/>
    </row>
    <row r="5532" spans="1:20" outlineLevel="1" x14ac:dyDescent="0.2">
      <c r="A5532" s="38"/>
      <c r="B5532" s="37"/>
      <c r="C5532" s="36"/>
      <c r="D5532" s="35"/>
      <c r="E5532" s="34">
        <f>D5532*H5516</f>
        <v>0</v>
      </c>
      <c r="F5532" s="33" cm="1">
        <f t="array" ref="F5532">IFERROR(_xlfn.XLOOKUP(1,(TabFournisseurs[TYPE]=A5532)*(TabFournisseurs[SUPPLIER2]=B5532)*(TabFournisseurs[REF PRODUCT]=C5532),TabFournisseurs[Cost / per m]),0)</f>
        <v>0</v>
      </c>
      <c r="G5532" s="32">
        <f t="shared" si="522"/>
        <v>0</v>
      </c>
      <c r="H5532" s="31">
        <f>G5532*H5516</f>
        <v>0</v>
      </c>
      <c r="I5532" s="30"/>
      <c r="J5532" s="30"/>
      <c r="K5532" s="29"/>
      <c r="L5532" s="29"/>
      <c r="M5532" s="29"/>
      <c r="N5532" s="29"/>
      <c r="O5532" s="29"/>
      <c r="P5532" s="29"/>
      <c r="Q5532" s="29"/>
      <c r="R5532" s="29"/>
      <c r="S5532" s="28"/>
      <c r="T5532" s="211"/>
    </row>
    <row r="5533" spans="1:20" outlineLevel="1" x14ac:dyDescent="0.2">
      <c r="A5533" s="38"/>
      <c r="B5533" s="37"/>
      <c r="C5533" s="36"/>
      <c r="D5533" s="35"/>
      <c r="E5533" s="34">
        <f>D5533*H5516</f>
        <v>0</v>
      </c>
      <c r="F5533" s="33" cm="1">
        <f t="array" ref="F5533">IFERROR(_xlfn.XLOOKUP(1,(TabFournisseurs[TYPE]=A5533)*(TabFournisseurs[SUPPLIER2]=B5533)*(TabFournisseurs[REF PRODUCT]=C5533),TabFournisseurs[Cost / per m]),0)</f>
        <v>0</v>
      </c>
      <c r="G5533" s="32">
        <f t="shared" si="522"/>
        <v>0</v>
      </c>
      <c r="H5533" s="31">
        <f>G5533*H5516</f>
        <v>0</v>
      </c>
      <c r="I5533" s="30"/>
      <c r="J5533" s="30"/>
      <c r="K5533" s="29"/>
      <c r="L5533" s="29"/>
      <c r="M5533" s="29"/>
      <c r="N5533" s="29"/>
      <c r="O5533" s="29"/>
      <c r="P5533" s="29"/>
      <c r="Q5533" s="29"/>
      <c r="R5533" s="29"/>
      <c r="S5533" s="28"/>
      <c r="T5533" s="211"/>
    </row>
    <row r="5534" spans="1:20" outlineLevel="1" x14ac:dyDescent="0.2">
      <c r="A5534" s="38"/>
      <c r="B5534" s="37"/>
      <c r="C5534" s="36"/>
      <c r="D5534" s="35"/>
      <c r="E5534" s="34">
        <f>D5534*H5515</f>
        <v>0</v>
      </c>
      <c r="F5534" s="33" cm="1">
        <f t="array" ref="F5534">IFERROR(_xlfn.XLOOKUP(1,(TabFournisseurs[TYPE]=A5534)*(TabFournisseurs[SUPPLIER2]=B5534)*(TabFournisseurs[REF PRODUCT]=C5534),TabFournisseurs[Cost / per m]),0)</f>
        <v>0</v>
      </c>
      <c r="G5534" s="32">
        <f t="shared" si="522"/>
        <v>0</v>
      </c>
      <c r="H5534" s="31">
        <f>G5534*H5515</f>
        <v>0</v>
      </c>
      <c r="I5534" s="30"/>
      <c r="J5534" s="30"/>
      <c r="K5534" s="29"/>
      <c r="L5534" s="29"/>
      <c r="M5534" s="29"/>
      <c r="N5534" s="29"/>
      <c r="O5534" s="29"/>
      <c r="P5534" s="29"/>
      <c r="Q5534" s="29"/>
      <c r="R5534" s="29"/>
      <c r="S5534" s="28"/>
      <c r="T5534" s="211"/>
    </row>
    <row r="5535" spans="1:20" outlineLevel="1" x14ac:dyDescent="0.2">
      <c r="A5535" s="38"/>
      <c r="B5535" s="37"/>
      <c r="C5535" s="36"/>
      <c r="D5535" s="35"/>
      <c r="E5535" s="34">
        <f>D5535*H5515</f>
        <v>0</v>
      </c>
      <c r="F5535" s="33" cm="1">
        <f t="array" ref="F5535">IFERROR(_xlfn.XLOOKUP(1,(TabFournisseurs[TYPE]=A5535)*(TabFournisseurs[SUPPLIER2]=B5535)*(TabFournisseurs[REF PRODUCT]=C5535),TabFournisseurs[Cost / per m]),0)</f>
        <v>0</v>
      </c>
      <c r="G5535" s="32">
        <f t="shared" ref="G5535:G5536" si="523">F5535*D5535</f>
        <v>0</v>
      </c>
      <c r="H5535" s="31">
        <f>G5535*H5515</f>
        <v>0</v>
      </c>
      <c r="I5535" s="30"/>
      <c r="J5535" s="30"/>
      <c r="K5535" s="29"/>
      <c r="L5535" s="29"/>
      <c r="M5535" s="29"/>
      <c r="N5535" s="29"/>
      <c r="O5535" s="29"/>
      <c r="P5535" s="29"/>
      <c r="Q5535" s="29"/>
      <c r="R5535" s="29"/>
      <c r="S5535" s="28"/>
      <c r="T5535" s="211"/>
    </row>
    <row r="5536" spans="1:20" outlineLevel="1" x14ac:dyDescent="0.2">
      <c r="A5536" s="38"/>
      <c r="B5536" s="37"/>
      <c r="C5536" s="36"/>
      <c r="D5536" s="35">
        <v>1</v>
      </c>
      <c r="E5536" s="34">
        <f>D5536*H5515</f>
        <v>0</v>
      </c>
      <c r="F5536" s="33">
        <v>15</v>
      </c>
      <c r="G5536" s="32">
        <f t="shared" si="523"/>
        <v>15</v>
      </c>
      <c r="H5536" s="31">
        <f>G5536*H5515</f>
        <v>0</v>
      </c>
      <c r="I5536" s="30"/>
      <c r="J5536" s="30"/>
      <c r="K5536" s="29"/>
      <c r="L5536" s="29"/>
      <c r="M5536" s="29"/>
      <c r="N5536" s="29"/>
      <c r="O5536" s="29"/>
      <c r="P5536" s="29"/>
      <c r="Q5536" s="29"/>
      <c r="R5536" s="29"/>
      <c r="S5536" s="28"/>
      <c r="T5536" s="211"/>
    </row>
    <row r="5537" spans="1:20" ht="17" outlineLevel="1" x14ac:dyDescent="0.2">
      <c r="A5537" s="38" t="s">
        <v>38</v>
      </c>
      <c r="B5537" s="37" t="s">
        <v>40</v>
      </c>
      <c r="C5537" s="36" t="s">
        <v>41</v>
      </c>
      <c r="D5537" s="35">
        <v>1</v>
      </c>
      <c r="E5537" s="34">
        <f>D5537*H5516</f>
        <v>3</v>
      </c>
      <c r="F5537" s="33" cm="1">
        <f t="array" ref="F5537">IFERROR(_xlfn.XLOOKUP(1,(TabFournisseurs[TYPE]=A5537)*(TabFournisseurs[SUPPLIER2]=B5537)*(TabFournisseurs[REF PRODUCT]=C5537),TabFournisseurs[Cost / per m]),0)</f>
        <v>2</v>
      </c>
      <c r="G5537" s="32">
        <f t="shared" ref="G5537:G5538" si="524">F5537*D5537</f>
        <v>2</v>
      </c>
      <c r="H5537" s="31">
        <f>G5537*H5516</f>
        <v>6</v>
      </c>
      <c r="I5537" s="30"/>
      <c r="J5537" s="30"/>
      <c r="K5537" s="29"/>
      <c r="L5537" s="29"/>
      <c r="M5537" s="29"/>
      <c r="N5537" s="29"/>
      <c r="O5537" s="29"/>
      <c r="P5537" s="29"/>
      <c r="Q5537" s="29"/>
      <c r="R5537" s="29"/>
      <c r="S5537" s="28"/>
      <c r="T5537" s="211"/>
    </row>
    <row r="5538" spans="1:20" ht="18" outlineLevel="1" thickBot="1" x14ac:dyDescent="0.25">
      <c r="A5538" s="27" t="s">
        <v>38</v>
      </c>
      <c r="B5538" s="26" t="s">
        <v>42</v>
      </c>
      <c r="C5538" s="25" t="s">
        <v>43</v>
      </c>
      <c r="D5538" s="24">
        <v>1</v>
      </c>
      <c r="E5538" s="23">
        <f>D5538*H5516</f>
        <v>3</v>
      </c>
      <c r="F5538" s="22" cm="1">
        <f t="array" ref="F5538">IFERROR(_xlfn.XLOOKUP(1,(TabFournisseurs[TYPE]=A5538)*(TabFournisseurs[SUPPLIER2]=B5538)*(TabFournisseurs[REF PRODUCT]=C5538),TabFournisseurs[Cost / per m]),0)</f>
        <v>0.5</v>
      </c>
      <c r="G5538" s="21">
        <f t="shared" si="524"/>
        <v>0.5</v>
      </c>
      <c r="H5538" s="20">
        <f>G5538*H5516</f>
        <v>1.5</v>
      </c>
      <c r="I5538" s="19"/>
      <c r="J5538" s="19"/>
      <c r="K5538" s="18"/>
      <c r="L5538" s="18"/>
      <c r="M5538" s="18"/>
      <c r="N5538" s="18"/>
      <c r="O5538" s="18"/>
      <c r="P5538" s="18"/>
      <c r="Q5538" s="18"/>
      <c r="R5538" s="18"/>
      <c r="S5538" s="17"/>
      <c r="T5538" s="211"/>
    </row>
    <row r="5539" spans="1:20" ht="17" thickBot="1" x14ac:dyDescent="0.25">
      <c r="A5539" s="95"/>
      <c r="B5539" s="95"/>
      <c r="C5539" s="95"/>
      <c r="D5539" s="95"/>
      <c r="E5539" s="95"/>
      <c r="F5539" s="95"/>
      <c r="G5539" s="95"/>
      <c r="H5539" s="95"/>
      <c r="I5539" s="95"/>
      <c r="J5539" s="95"/>
      <c r="K5539" s="95"/>
      <c r="L5539" s="95"/>
      <c r="M5539" s="95"/>
      <c r="N5539" s="95"/>
      <c r="O5539" s="95"/>
      <c r="P5539" s="95"/>
      <c r="Q5539" s="95"/>
      <c r="R5539" s="95"/>
      <c r="S5539" s="95"/>
      <c r="T5539" s="95"/>
    </row>
    <row r="5540" spans="1:20" ht="23" customHeight="1" x14ac:dyDescent="0.2">
      <c r="A5540" s="160" t="s">
        <v>527</v>
      </c>
      <c r="B5540" s="161"/>
      <c r="C5540" s="161"/>
      <c r="D5540" s="161"/>
      <c r="E5540" s="161"/>
      <c r="F5540" s="161"/>
      <c r="G5540" s="162"/>
      <c r="H5540" s="166" t="s">
        <v>105</v>
      </c>
      <c r="I5540" s="167"/>
      <c r="J5540" s="167"/>
      <c r="K5540" s="167"/>
      <c r="L5540" s="167"/>
      <c r="M5540" s="168"/>
      <c r="N5540" s="169" t="s">
        <v>1</v>
      </c>
      <c r="O5540" s="169"/>
      <c r="P5540" s="169"/>
      <c r="Q5540" s="169"/>
      <c r="R5540" s="171"/>
      <c r="S5540" s="173" t="s">
        <v>2</v>
      </c>
      <c r="T5540" s="210"/>
    </row>
    <row r="5541" spans="1:20" ht="23" customHeight="1" thickBot="1" x14ac:dyDescent="0.25">
      <c r="A5541" s="163"/>
      <c r="B5541" s="164"/>
      <c r="C5541" s="164"/>
      <c r="D5541" s="164"/>
      <c r="E5541" s="164"/>
      <c r="F5541" s="164"/>
      <c r="G5541" s="165"/>
      <c r="H5541" s="177"/>
      <c r="I5541" s="178"/>
      <c r="J5541" s="178"/>
      <c r="K5541" s="178"/>
      <c r="L5541" s="178"/>
      <c r="M5541" s="179"/>
      <c r="N5541" s="170"/>
      <c r="O5541" s="170"/>
      <c r="P5541" s="170"/>
      <c r="Q5541" s="170"/>
      <c r="R5541" s="172"/>
      <c r="S5541" s="174"/>
      <c r="T5541" s="210"/>
    </row>
    <row r="5542" spans="1:20" outlineLevel="1" x14ac:dyDescent="0.2">
      <c r="A5542" s="180" t="s">
        <v>3</v>
      </c>
      <c r="B5542" s="181"/>
      <c r="C5542" s="94"/>
      <c r="D5542" s="94"/>
      <c r="E5542" s="94"/>
      <c r="F5542" s="94"/>
      <c r="G5542" s="94"/>
      <c r="H5542" s="94"/>
      <c r="I5542" s="94"/>
      <c r="J5542" s="94"/>
      <c r="K5542" s="94"/>
      <c r="L5542" s="94"/>
      <c r="M5542" s="94"/>
      <c r="N5542" s="94"/>
      <c r="O5542" s="94"/>
      <c r="P5542" s="94"/>
      <c r="Q5542" s="94"/>
      <c r="R5542" s="94"/>
      <c r="S5542" s="93" t="s">
        <v>85</v>
      </c>
      <c r="T5542" s="211"/>
    </row>
    <row r="5543" spans="1:20" ht="17" outlineLevel="1" thickBot="1" x14ac:dyDescent="0.25">
      <c r="A5543" s="92"/>
      <c r="B5543" s="42"/>
      <c r="C5543" s="42"/>
      <c r="D5543" s="42"/>
      <c r="E5543" s="42"/>
      <c r="F5543" s="42"/>
      <c r="G5543" s="42"/>
      <c r="H5543" s="42"/>
      <c r="I5543" s="42"/>
      <c r="J5543" s="42"/>
      <c r="K5543" s="42"/>
      <c r="L5543" s="42"/>
      <c r="M5543" s="42"/>
      <c r="N5543" s="42"/>
      <c r="O5543" s="42"/>
      <c r="P5543" s="42"/>
      <c r="Q5543" s="42"/>
      <c r="R5543" s="42"/>
      <c r="S5543" s="47"/>
      <c r="T5543" s="211"/>
    </row>
    <row r="5544" spans="1:20" ht="17" customHeight="1" outlineLevel="1" thickBot="1" x14ac:dyDescent="0.25">
      <c r="A5544" s="182" t="e" vm="89">
        <v>#VALUE!</v>
      </c>
      <c r="B5544" s="183"/>
      <c r="C5544" s="91" t="s">
        <v>6</v>
      </c>
      <c r="D5544" s="90" t="s">
        <v>7</v>
      </c>
      <c r="E5544" s="106" t="s">
        <v>530</v>
      </c>
      <c r="F5544" s="42"/>
      <c r="G5544" s="42"/>
      <c r="H5544" s="84" t="s">
        <v>8</v>
      </c>
      <c r="I5544" s="88"/>
      <c r="J5544" s="88"/>
      <c r="K5544" s="88"/>
      <c r="L5544" s="88"/>
      <c r="M5544" s="88"/>
      <c r="N5544" s="88"/>
      <c r="O5544" s="42"/>
      <c r="P5544" s="42"/>
      <c r="Q5544" s="42"/>
      <c r="S5544" s="87"/>
      <c r="T5544" s="211"/>
    </row>
    <row r="5545" spans="1:20" ht="16" customHeight="1" outlineLevel="1" x14ac:dyDescent="0.2">
      <c r="A5545" s="184"/>
      <c r="B5545" s="185"/>
      <c r="C5545" s="188" t="s">
        <v>531</v>
      </c>
      <c r="D5545" s="86" t="s">
        <v>9</v>
      </c>
      <c r="E5545" s="118" t="s">
        <v>86</v>
      </c>
      <c r="F5545" s="42"/>
      <c r="G5545" s="42"/>
      <c r="H5545" s="84" t="s">
        <v>10</v>
      </c>
      <c r="I5545" s="83"/>
      <c r="J5545" s="83"/>
      <c r="K5545" s="83"/>
      <c r="L5545" s="83"/>
      <c r="M5545" s="83"/>
      <c r="N5545" s="83"/>
      <c r="O5545" s="42"/>
      <c r="P5545" s="42"/>
      <c r="Q5545" s="42"/>
      <c r="R5545" s="191"/>
      <c r="S5545" s="192"/>
      <c r="T5545" s="211"/>
    </row>
    <row r="5546" spans="1:20" ht="16" customHeight="1" outlineLevel="1" x14ac:dyDescent="0.2">
      <c r="A5546" s="184"/>
      <c r="B5546" s="185"/>
      <c r="C5546" s="189"/>
      <c r="D5546" s="63" t="s">
        <v>11</v>
      </c>
      <c r="E5546" s="119" t="s">
        <v>50</v>
      </c>
      <c r="F5546" s="42"/>
      <c r="G5546" s="48"/>
      <c r="H5546" s="81"/>
      <c r="I5546" s="80"/>
      <c r="J5546" s="80"/>
      <c r="K5546" s="80"/>
      <c r="L5546" s="80"/>
      <c r="M5546" s="80"/>
      <c r="N5546" s="80"/>
      <c r="O5546" s="42"/>
      <c r="P5546" s="42"/>
      <c r="Q5546" s="42"/>
      <c r="R5546" s="191"/>
      <c r="S5546" s="192"/>
      <c r="T5546" s="211"/>
    </row>
    <row r="5547" spans="1:20" ht="16" customHeight="1" outlineLevel="1" thickBot="1" x14ac:dyDescent="0.25">
      <c r="A5547" s="184"/>
      <c r="B5547" s="185"/>
      <c r="C5547" s="189"/>
      <c r="D5547" s="63" t="s">
        <v>12</v>
      </c>
      <c r="E5547" s="130"/>
      <c r="F5547" s="42"/>
      <c r="G5547" s="48"/>
      <c r="H5547" s="81"/>
      <c r="I5547" s="80"/>
      <c r="J5547" s="80"/>
      <c r="K5547" s="80"/>
      <c r="L5547" s="80"/>
      <c r="M5547" s="80"/>
      <c r="N5547" s="80"/>
      <c r="O5547" s="42"/>
      <c r="P5547" s="42"/>
      <c r="Q5547" s="42"/>
      <c r="R5547" s="152"/>
      <c r="S5547" s="153"/>
      <c r="T5547" s="211"/>
    </row>
    <row r="5548" spans="1:20" ht="16" customHeight="1" outlineLevel="1" thickBot="1" x14ac:dyDescent="0.25">
      <c r="A5548" s="184"/>
      <c r="B5548" s="185"/>
      <c r="C5548" s="189"/>
      <c r="D5548" s="63" t="s">
        <v>13</v>
      </c>
      <c r="E5548" s="105" t="b">
        <v>0</v>
      </c>
      <c r="F5548" s="42"/>
      <c r="G5548" s="48"/>
      <c r="H5548" s="59" t="s">
        <v>14</v>
      </c>
      <c r="I5548" s="58" t="s">
        <v>314</v>
      </c>
      <c r="J5548" s="58" t="s">
        <v>315</v>
      </c>
      <c r="K5548" s="58" t="s">
        <v>316</v>
      </c>
      <c r="L5548" s="58" t="s">
        <v>317</v>
      </c>
      <c r="M5548" s="58" t="s">
        <v>318</v>
      </c>
      <c r="N5548" s="58" t="s">
        <v>319</v>
      </c>
      <c r="O5548" s="42"/>
      <c r="P5548" s="42"/>
      <c r="Q5548" s="42"/>
      <c r="S5548" s="79"/>
      <c r="T5548" s="211"/>
    </row>
    <row r="5549" spans="1:20" outlineLevel="1" x14ac:dyDescent="0.2">
      <c r="A5549" s="184"/>
      <c r="B5549" s="185"/>
      <c r="C5549" s="189"/>
      <c r="D5549" s="193"/>
      <c r="E5549" s="194"/>
      <c r="F5549" s="42"/>
      <c r="G5549" s="48"/>
      <c r="H5549" s="78">
        <f t="shared" ref="H5549:H5556" si="525">SUM(I5549:Q5549)</f>
        <v>0</v>
      </c>
      <c r="I5549" s="77"/>
      <c r="J5549" s="77"/>
      <c r="K5549" s="77"/>
      <c r="L5549" s="77"/>
      <c r="M5549" s="77"/>
      <c r="N5549" s="77"/>
      <c r="O5549" s="195" t="s">
        <v>15</v>
      </c>
      <c r="P5549" s="231"/>
      <c r="Q5549" s="231"/>
      <c r="R5549" s="231"/>
      <c r="S5549" s="196"/>
      <c r="T5549" s="211"/>
    </row>
    <row r="5550" spans="1:20" ht="16" customHeight="1" outlineLevel="1" x14ac:dyDescent="0.2">
      <c r="A5550" s="184"/>
      <c r="B5550" s="185"/>
      <c r="C5550" s="189"/>
      <c r="D5550" s="63" t="s">
        <v>16</v>
      </c>
      <c r="E5550" s="76" t="s">
        <v>472</v>
      </c>
      <c r="F5550" s="42"/>
      <c r="G5550" s="48"/>
      <c r="H5550" s="73">
        <f t="shared" si="525"/>
        <v>0</v>
      </c>
      <c r="I5550" s="68"/>
      <c r="J5550" s="68"/>
      <c r="K5550" s="68"/>
      <c r="L5550" s="68"/>
      <c r="M5550" s="68"/>
      <c r="N5550" s="68"/>
      <c r="O5550" s="42"/>
      <c r="P5550" s="42"/>
      <c r="Q5550" s="42"/>
      <c r="R5550" s="191"/>
      <c r="S5550" s="192"/>
      <c r="T5550" s="211"/>
    </row>
    <row r="5551" spans="1:20" ht="16" customHeight="1" outlineLevel="1" x14ac:dyDescent="0.2">
      <c r="A5551" s="184"/>
      <c r="B5551" s="185"/>
      <c r="C5551" s="189"/>
      <c r="D5551" s="63" t="s">
        <v>17</v>
      </c>
      <c r="E5551" s="75" t="s">
        <v>497</v>
      </c>
      <c r="F5551" s="42"/>
      <c r="G5551" s="42"/>
      <c r="H5551" s="73">
        <f t="shared" si="525"/>
        <v>0</v>
      </c>
      <c r="I5551" s="68"/>
      <c r="J5551" s="68"/>
      <c r="K5551" s="68"/>
      <c r="L5551" s="68"/>
      <c r="M5551" s="68"/>
      <c r="N5551" s="68"/>
      <c r="O5551" s="42"/>
      <c r="P5551" s="42"/>
      <c r="Q5551" s="42"/>
      <c r="R5551" s="191"/>
      <c r="S5551" s="192"/>
      <c r="T5551" s="211"/>
    </row>
    <row r="5552" spans="1:20" outlineLevel="1" x14ac:dyDescent="0.2">
      <c r="A5552" s="184"/>
      <c r="B5552" s="185"/>
      <c r="C5552" s="189"/>
      <c r="D5552" s="193"/>
      <c r="E5552" s="194"/>
      <c r="F5552" s="42"/>
      <c r="G5552" s="48"/>
      <c r="H5552" s="73">
        <f t="shared" si="525"/>
        <v>0</v>
      </c>
      <c r="I5552" s="68"/>
      <c r="J5552" s="68"/>
      <c r="K5552" s="68"/>
      <c r="L5552" s="68"/>
      <c r="M5552" s="68"/>
      <c r="N5552" s="68"/>
      <c r="O5552" s="42"/>
      <c r="P5552" s="42"/>
      <c r="Q5552" s="42"/>
      <c r="R5552" s="191"/>
      <c r="S5552" s="192"/>
      <c r="T5552" s="211"/>
    </row>
    <row r="5553" spans="1:20" ht="16" customHeight="1" outlineLevel="1" x14ac:dyDescent="0.2">
      <c r="A5553" s="184"/>
      <c r="B5553" s="185"/>
      <c r="C5553" s="189"/>
      <c r="D5553" s="63" t="s">
        <v>18</v>
      </c>
      <c r="E5553" s="76">
        <v>79</v>
      </c>
      <c r="F5553" s="42"/>
      <c r="G5553" s="48"/>
      <c r="H5553" s="73">
        <f t="shared" si="525"/>
        <v>0</v>
      </c>
      <c r="I5553" s="68"/>
      <c r="J5553" s="68"/>
      <c r="K5553" s="68"/>
      <c r="L5553" s="68"/>
      <c r="M5553" s="68"/>
      <c r="N5553" s="68"/>
      <c r="O5553" s="42"/>
      <c r="P5553" s="42"/>
      <c r="Q5553" s="42"/>
      <c r="R5553" s="191"/>
      <c r="S5553" s="192"/>
      <c r="T5553" s="211"/>
    </row>
    <row r="5554" spans="1:20" ht="16" customHeight="1" outlineLevel="1" x14ac:dyDescent="0.2">
      <c r="A5554" s="184"/>
      <c r="B5554" s="185"/>
      <c r="C5554" s="189"/>
      <c r="D5554" s="63" t="s">
        <v>19</v>
      </c>
      <c r="E5554" s="75">
        <f>SUM(G5567:G5581)</f>
        <v>50.651999999999994</v>
      </c>
      <c r="F5554" s="42"/>
      <c r="G5554" s="42"/>
      <c r="H5554" s="73">
        <f t="shared" si="525"/>
        <v>0</v>
      </c>
      <c r="I5554" s="68"/>
      <c r="J5554" s="68"/>
      <c r="K5554" s="68"/>
      <c r="L5554" s="68"/>
      <c r="M5554" s="68"/>
      <c r="N5554" s="68"/>
      <c r="O5554" s="42"/>
      <c r="P5554" s="42"/>
      <c r="Q5554" s="42"/>
      <c r="R5554" s="191"/>
      <c r="S5554" s="192"/>
      <c r="T5554" s="211"/>
    </row>
    <row r="5555" spans="1:20" outlineLevel="1" x14ac:dyDescent="0.2">
      <c r="A5555" s="184"/>
      <c r="B5555" s="185"/>
      <c r="C5555" s="189"/>
      <c r="D5555" s="193"/>
      <c r="E5555" s="194"/>
      <c r="F5555" s="42"/>
      <c r="G5555" s="48"/>
      <c r="H5555" s="73">
        <f t="shared" si="525"/>
        <v>0</v>
      </c>
      <c r="I5555" s="68"/>
      <c r="J5555" s="68"/>
      <c r="K5555" s="68"/>
      <c r="L5555" s="68"/>
      <c r="M5555" s="68"/>
      <c r="N5555" s="68"/>
      <c r="O5555" s="42"/>
      <c r="P5555" s="42"/>
      <c r="Q5555" s="42"/>
      <c r="R5555" s="191"/>
      <c r="S5555" s="192"/>
      <c r="T5555" s="211"/>
    </row>
    <row r="5556" spans="1:20" ht="16" customHeight="1" outlineLevel="1" x14ac:dyDescent="0.2">
      <c r="A5556" s="184"/>
      <c r="B5556" s="185"/>
      <c r="C5556" s="189"/>
      <c r="D5556" s="63" t="s">
        <v>20</v>
      </c>
      <c r="E5556" s="75">
        <f>SUM(E5553:E5554)</f>
        <v>129.65199999999999</v>
      </c>
      <c r="F5556" s="42"/>
      <c r="G5556" s="74"/>
      <c r="H5556" s="73">
        <f t="shared" si="525"/>
        <v>0</v>
      </c>
      <c r="I5556" s="68"/>
      <c r="J5556" s="68"/>
      <c r="K5556" s="68"/>
      <c r="L5556" s="68"/>
      <c r="M5556" s="68"/>
      <c r="N5556" s="68"/>
      <c r="O5556" s="42"/>
      <c r="P5556" s="42"/>
      <c r="Q5556" s="42"/>
      <c r="R5556" s="191"/>
      <c r="S5556" s="192"/>
      <c r="T5556" s="211"/>
    </row>
    <row r="5557" spans="1:20" ht="16" customHeight="1" outlineLevel="1" x14ac:dyDescent="0.2">
      <c r="A5557" s="184"/>
      <c r="B5557" s="185"/>
      <c r="C5557" s="189"/>
      <c r="D5557" s="63" t="s">
        <v>21</v>
      </c>
      <c r="E5557" s="72">
        <f>SUM(E5559/E5556)</f>
        <v>3.8179125659457629</v>
      </c>
      <c r="F5557" s="42"/>
      <c r="G5557" s="71" t="s">
        <v>11</v>
      </c>
      <c r="H5557" s="69">
        <v>0</v>
      </c>
      <c r="I5557" s="68"/>
      <c r="J5557" s="68"/>
      <c r="K5557" s="68"/>
      <c r="L5557" s="68"/>
      <c r="M5557" s="68"/>
      <c r="N5557" s="68"/>
      <c r="O5557" s="42"/>
      <c r="P5557" s="42"/>
      <c r="Q5557" s="42"/>
      <c r="R5557" s="191"/>
      <c r="S5557" s="192"/>
      <c r="T5557" s="211"/>
    </row>
    <row r="5558" spans="1:20" ht="17" outlineLevel="1" thickBot="1" x14ac:dyDescent="0.25">
      <c r="A5558" s="184"/>
      <c r="B5558" s="185"/>
      <c r="C5558" s="189"/>
      <c r="D5558" s="193"/>
      <c r="E5558" s="194"/>
      <c r="F5558" s="42"/>
      <c r="G5558" s="70" t="s">
        <v>22</v>
      </c>
      <c r="H5558" s="69">
        <v>0</v>
      </c>
      <c r="I5558" s="68"/>
      <c r="J5558" s="68"/>
      <c r="K5558" s="68"/>
      <c r="L5558" s="68"/>
      <c r="M5558" s="68"/>
      <c r="N5558" s="68"/>
      <c r="O5558" s="42"/>
      <c r="P5558" s="42"/>
      <c r="Q5558" s="42"/>
      <c r="R5558" s="191"/>
      <c r="S5558" s="192"/>
      <c r="T5558" s="211"/>
    </row>
    <row r="5559" spans="1:20" ht="16" customHeight="1" outlineLevel="1" thickBot="1" x14ac:dyDescent="0.25">
      <c r="A5559" s="184"/>
      <c r="B5559" s="185"/>
      <c r="C5559" s="189"/>
      <c r="D5559" s="63" t="s">
        <v>23</v>
      </c>
      <c r="E5559" s="66">
        <v>495</v>
      </c>
      <c r="G5559" s="48"/>
      <c r="H5559" s="65">
        <f>SUM(H5557:H5558)</f>
        <v>0</v>
      </c>
      <c r="I5559" s="64">
        <f t="shared" ref="I5559:N5559" si="526">SUM(I5549:I5556)</f>
        <v>0</v>
      </c>
      <c r="J5559" s="64">
        <f t="shared" si="526"/>
        <v>0</v>
      </c>
      <c r="K5559" s="64">
        <f t="shared" si="526"/>
        <v>0</v>
      </c>
      <c r="L5559" s="64">
        <f t="shared" si="526"/>
        <v>0</v>
      </c>
      <c r="M5559" s="64">
        <f t="shared" si="526"/>
        <v>0</v>
      </c>
      <c r="N5559" s="64">
        <f t="shared" si="526"/>
        <v>0</v>
      </c>
      <c r="O5559" s="42"/>
      <c r="P5559" s="42"/>
      <c r="Q5559" s="42"/>
      <c r="R5559" s="191"/>
      <c r="S5559" s="192"/>
      <c r="T5559" s="211"/>
    </row>
    <row r="5560" spans="1:20" ht="17" customHeight="1" outlineLevel="1" thickBot="1" x14ac:dyDescent="0.25">
      <c r="A5560" s="184"/>
      <c r="B5560" s="185"/>
      <c r="C5560" s="189"/>
      <c r="D5560" s="63" t="s">
        <v>24</v>
      </c>
      <c r="E5560" s="62">
        <f>SUM(E5559/2.5)</f>
        <v>198</v>
      </c>
      <c r="F5560" s="42"/>
      <c r="G5560" s="61"/>
      <c r="H5560" s="60" t="s">
        <v>14</v>
      </c>
      <c r="I5560" s="59">
        <v>48</v>
      </c>
      <c r="J5560" s="58">
        <v>50</v>
      </c>
      <c r="K5560" s="58">
        <v>52</v>
      </c>
      <c r="L5560" s="58">
        <v>54</v>
      </c>
      <c r="M5560" s="58">
        <v>56</v>
      </c>
      <c r="N5560" s="58">
        <v>58</v>
      </c>
      <c r="O5560" s="42"/>
      <c r="P5560" s="42"/>
      <c r="Q5560" s="42"/>
      <c r="R5560" s="191"/>
      <c r="S5560" s="192"/>
      <c r="T5560" s="211"/>
    </row>
    <row r="5561" spans="1:20" ht="17" outlineLevel="1" thickBot="1" x14ac:dyDescent="0.25">
      <c r="A5561" s="186"/>
      <c r="B5561" s="187"/>
      <c r="C5561" s="190"/>
      <c r="D5561" s="56" t="s">
        <v>25</v>
      </c>
      <c r="E5561" s="55">
        <f>SUM(E5559/2.2)</f>
        <v>224.99999999999997</v>
      </c>
      <c r="F5561" s="42"/>
      <c r="G5561" s="42"/>
      <c r="H5561" s="42"/>
      <c r="I5561" s="42"/>
      <c r="J5561" s="42"/>
      <c r="K5561" s="42"/>
      <c r="L5561" s="42"/>
      <c r="M5561" s="42"/>
      <c r="N5561" s="42"/>
      <c r="O5561" s="42"/>
      <c r="P5561" s="42"/>
      <c r="Q5561" s="42"/>
      <c r="R5561" s="198"/>
      <c r="S5561" s="199"/>
      <c r="T5561" s="211"/>
    </row>
    <row r="5562" spans="1:20" ht="17" outlineLevel="1" thickBot="1" x14ac:dyDescent="0.25">
      <c r="A5562" s="54" t="s">
        <v>26</v>
      </c>
      <c r="B5562" s="53">
        <v>46220</v>
      </c>
      <c r="C5562" s="42"/>
      <c r="D5562" s="48"/>
      <c r="E5562" s="52"/>
      <c r="F5562" s="42"/>
      <c r="S5562" s="28"/>
      <c r="T5562" s="211"/>
    </row>
    <row r="5563" spans="1:20" outlineLevel="1" x14ac:dyDescent="0.2">
      <c r="A5563" s="51" t="s">
        <v>27</v>
      </c>
      <c r="B5563" s="50"/>
      <c r="C5563" s="42"/>
      <c r="D5563" s="48"/>
      <c r="E5563" s="42"/>
      <c r="F5563" s="42"/>
      <c r="R5563" s="42"/>
      <c r="S5563" s="47"/>
      <c r="T5563" s="211"/>
    </row>
    <row r="5564" spans="1:20" outlineLevel="1" x14ac:dyDescent="0.2">
      <c r="A5564" s="49"/>
      <c r="B5564" s="42"/>
      <c r="C5564" s="42"/>
      <c r="D5564" s="48"/>
      <c r="E5564" s="42"/>
      <c r="F5564" s="42"/>
      <c r="G5564" s="42"/>
      <c r="H5564" s="42"/>
      <c r="I5564" s="42"/>
      <c r="J5564" s="42"/>
      <c r="K5564" s="42"/>
      <c r="L5564" s="42"/>
      <c r="M5564" s="42"/>
      <c r="N5564" s="42"/>
      <c r="O5564" s="42"/>
      <c r="P5564" s="42"/>
      <c r="Q5564" s="42"/>
      <c r="R5564" s="42"/>
      <c r="S5564" s="47"/>
      <c r="T5564" s="211"/>
    </row>
    <row r="5565" spans="1:20" ht="17" outlineLevel="1" thickBot="1" x14ac:dyDescent="0.25">
      <c r="A5565" s="49" t="s">
        <v>28</v>
      </c>
      <c r="B5565" s="42"/>
      <c r="C5565" s="42"/>
      <c r="D5565" s="48"/>
      <c r="E5565" s="42"/>
      <c r="F5565" s="42"/>
      <c r="G5565" s="42"/>
      <c r="H5565" s="42"/>
      <c r="I5565" s="42"/>
      <c r="J5565" s="42"/>
      <c r="K5565" s="42"/>
      <c r="L5565" s="42"/>
      <c r="M5565" s="42"/>
      <c r="N5565" s="42"/>
      <c r="O5565" s="42"/>
      <c r="P5565" s="42"/>
      <c r="Q5565" s="42"/>
      <c r="R5565" s="42"/>
      <c r="S5565" s="47"/>
      <c r="T5565" s="211"/>
    </row>
    <row r="5566" spans="1:20" outlineLevel="1" x14ac:dyDescent="0.2">
      <c r="A5566" s="46" t="s">
        <v>29</v>
      </c>
      <c r="B5566" s="45" t="s">
        <v>30</v>
      </c>
      <c r="C5566" s="44" t="s">
        <v>31</v>
      </c>
      <c r="D5566" s="44" t="s">
        <v>32</v>
      </c>
      <c r="E5566" s="44" t="s">
        <v>33</v>
      </c>
      <c r="F5566" s="44" t="s">
        <v>34</v>
      </c>
      <c r="G5566" s="44" t="s">
        <v>35</v>
      </c>
      <c r="H5566" s="43" t="s">
        <v>36</v>
      </c>
      <c r="I5566" s="200" t="s">
        <v>37</v>
      </c>
      <c r="J5566" s="201"/>
      <c r="K5566" s="202"/>
      <c r="L5566" s="202"/>
      <c r="M5566" s="202"/>
      <c r="N5566" s="202"/>
      <c r="O5566" s="202"/>
      <c r="P5566" s="42"/>
      <c r="Q5566" s="42"/>
      <c r="R5566" s="42"/>
      <c r="S5566" s="28"/>
      <c r="T5566" s="211"/>
    </row>
    <row r="5567" spans="1:20" ht="17" outlineLevel="1" x14ac:dyDescent="0.2">
      <c r="A5567" s="38" t="s">
        <v>54</v>
      </c>
      <c r="B5567" s="37" t="s">
        <v>480</v>
      </c>
      <c r="C5567" s="36" t="s">
        <v>481</v>
      </c>
      <c r="D5567" s="35">
        <v>1.66</v>
      </c>
      <c r="E5567" s="41">
        <f>D5567*H5559</f>
        <v>0</v>
      </c>
      <c r="F5567" s="33" cm="1">
        <f t="array" ref="F5567">IFERROR(_xlfn.XLOOKUP(1,(TabFournisseurs[TYPE]=A5567)*(TabFournisseurs[SUPPLIER2]=B5567)*(TabFournisseurs[REF PRODUCT]=C5567),TabFournisseurs[Cost / per m]),0)</f>
        <v>22.2</v>
      </c>
      <c r="G5567" s="96">
        <f>F5567*D5567</f>
        <v>36.851999999999997</v>
      </c>
      <c r="H5567" s="40">
        <f>G5567*H5559</f>
        <v>0</v>
      </c>
      <c r="I5567" s="203"/>
      <c r="J5567" s="201"/>
      <c r="K5567" s="156"/>
      <c r="L5567" s="156"/>
      <c r="M5567" s="156"/>
      <c r="N5567" s="156"/>
      <c r="O5567" s="156"/>
      <c r="P5567" s="156"/>
      <c r="Q5567" s="156"/>
      <c r="R5567" s="156"/>
      <c r="S5567" s="157"/>
      <c r="T5567" s="211"/>
    </row>
    <row r="5568" spans="1:20" ht="17" outlineLevel="1" x14ac:dyDescent="0.2">
      <c r="A5568" s="38" t="s">
        <v>80</v>
      </c>
      <c r="B5568" s="37" t="s">
        <v>81</v>
      </c>
      <c r="C5568" s="36" t="s">
        <v>351</v>
      </c>
      <c r="D5568" s="35">
        <v>10</v>
      </c>
      <c r="E5568" s="34">
        <f>D5568*H5559</f>
        <v>0</v>
      </c>
      <c r="F5568" s="33" cm="1">
        <f t="array" ref="F5568">IFERROR(_xlfn.XLOOKUP(1,(TabFournisseurs[TYPE]=A5568)*(TabFournisseurs[SUPPLIER2]=B5568)*(TabFournisseurs[REF PRODUCT]=C5568),TabFournisseurs[Cost / per m]),0)</f>
        <v>0.13</v>
      </c>
      <c r="G5568" s="32">
        <f t="shared" ref="G5568:G5580" si="527">F5568*D5568</f>
        <v>1.3</v>
      </c>
      <c r="H5568" s="31">
        <f>G5568*H5559</f>
        <v>0</v>
      </c>
      <c r="I5568" s="39"/>
      <c r="J5568" s="39"/>
      <c r="K5568" s="156"/>
      <c r="L5568" s="156"/>
      <c r="M5568" s="156"/>
      <c r="N5568" s="156"/>
      <c r="O5568" s="156"/>
      <c r="P5568" s="156"/>
      <c r="Q5568" s="156"/>
      <c r="R5568" s="156"/>
      <c r="S5568" s="157"/>
      <c r="T5568" s="211"/>
    </row>
    <row r="5569" spans="1:20" outlineLevel="1" x14ac:dyDescent="0.2">
      <c r="A5569" s="38"/>
      <c r="B5569" s="37"/>
      <c r="C5569" s="36"/>
      <c r="D5569" s="35"/>
      <c r="E5569" s="34">
        <f>D5569*H5559</f>
        <v>0</v>
      </c>
      <c r="F5569" s="33" cm="1">
        <f t="array" ref="F5569">IFERROR(_xlfn.XLOOKUP(1,(TabFournisseurs[TYPE]=A5569)*(TabFournisseurs[SUPPLIER2]=B5569)*(TabFournisseurs[REF PRODUCT]=C5569),TabFournisseurs[Cost / per m]),0)</f>
        <v>0</v>
      </c>
      <c r="G5569" s="32">
        <f t="shared" si="527"/>
        <v>0</v>
      </c>
      <c r="H5569" s="31">
        <f>G5569*H5559</f>
        <v>0</v>
      </c>
      <c r="I5569" s="39"/>
      <c r="J5569" s="39"/>
      <c r="K5569" s="156"/>
      <c r="L5569" s="156"/>
      <c r="M5569" s="156"/>
      <c r="N5569" s="156"/>
      <c r="O5569" s="156"/>
      <c r="P5569" s="156"/>
      <c r="Q5569" s="156"/>
      <c r="R5569" s="156"/>
      <c r="S5569" s="157"/>
      <c r="T5569" s="211"/>
    </row>
    <row r="5570" spans="1:20" outlineLevel="1" x14ac:dyDescent="0.2">
      <c r="A5570" s="38"/>
      <c r="B5570" s="37"/>
      <c r="C5570" s="36"/>
      <c r="D5570" s="35"/>
      <c r="E5570" s="34">
        <f>D5570*H5559</f>
        <v>0</v>
      </c>
      <c r="F5570" s="33" cm="1">
        <f t="array" ref="F5570">IFERROR(_xlfn.XLOOKUP(1,(TabFournisseurs[TYPE]=A5570)*(TabFournisseurs[SUPPLIER2]=B5570)*(TabFournisseurs[REF PRODUCT]=C5570),TabFournisseurs[Cost / per m]),0)</f>
        <v>0</v>
      </c>
      <c r="G5570" s="32">
        <f t="shared" si="527"/>
        <v>0</v>
      </c>
      <c r="H5570" s="31">
        <f>G5570*H5559</f>
        <v>0</v>
      </c>
      <c r="I5570" s="30"/>
      <c r="J5570" s="30"/>
      <c r="K5570" s="156"/>
      <c r="L5570" s="156"/>
      <c r="M5570" s="156"/>
      <c r="N5570" s="156"/>
      <c r="O5570" s="156"/>
      <c r="P5570" s="156"/>
      <c r="Q5570" s="156"/>
      <c r="R5570" s="156"/>
      <c r="S5570" s="157"/>
      <c r="T5570" s="211"/>
    </row>
    <row r="5571" spans="1:20" outlineLevel="1" x14ac:dyDescent="0.2">
      <c r="A5571" s="38"/>
      <c r="B5571" s="37"/>
      <c r="C5571" s="36"/>
      <c r="D5571" s="35"/>
      <c r="E5571" s="34">
        <f>D5571*H5559</f>
        <v>0</v>
      </c>
      <c r="F5571" s="33" cm="1">
        <f t="array" ref="F5571">IFERROR(_xlfn.XLOOKUP(1,(TabFournisseurs[TYPE]=A5571)*(TabFournisseurs[SUPPLIER2]=B5571)*(TabFournisseurs[REF PRODUCT]=C5571),TabFournisseurs[Cost / per m]),0)</f>
        <v>0</v>
      </c>
      <c r="G5571" s="32">
        <f t="shared" si="527"/>
        <v>0</v>
      </c>
      <c r="H5571" s="31">
        <f>G5571*H5559</f>
        <v>0</v>
      </c>
      <c r="I5571" s="30"/>
      <c r="J5571" s="30"/>
      <c r="K5571" s="29"/>
      <c r="L5571" s="29"/>
      <c r="M5571" s="29"/>
      <c r="N5571" s="29"/>
      <c r="O5571" s="29"/>
      <c r="P5571" s="29"/>
      <c r="Q5571" s="29"/>
      <c r="R5571" s="29"/>
      <c r="S5571" s="28"/>
      <c r="T5571" s="211"/>
    </row>
    <row r="5572" spans="1:20" outlineLevel="1" x14ac:dyDescent="0.2">
      <c r="A5572" s="38"/>
      <c r="B5572" s="37"/>
      <c r="C5572" s="36"/>
      <c r="D5572" s="35"/>
      <c r="E5572" s="34">
        <f>D5572*H5559</f>
        <v>0</v>
      </c>
      <c r="F5572" s="33" cm="1">
        <f t="array" ref="F5572">IFERROR(_xlfn.XLOOKUP(1,(TabFournisseurs[TYPE]=A5572)*(TabFournisseurs[SUPPLIER2]=B5572)*(TabFournisseurs[REF PRODUCT]=C5572),TabFournisseurs[Cost / per m]),0)</f>
        <v>0</v>
      </c>
      <c r="G5572" s="32">
        <f t="shared" si="527"/>
        <v>0</v>
      </c>
      <c r="H5572" s="31">
        <f>G5572*H5559</f>
        <v>0</v>
      </c>
      <c r="I5572" s="158"/>
      <c r="J5572" s="159"/>
      <c r="K5572" s="29"/>
      <c r="L5572" s="29"/>
      <c r="M5572" s="29"/>
      <c r="N5572" s="29"/>
      <c r="O5572" s="29"/>
      <c r="P5572" s="29"/>
      <c r="Q5572" s="29"/>
      <c r="R5572" s="29"/>
      <c r="S5572" s="28"/>
      <c r="T5572" s="211"/>
    </row>
    <row r="5573" spans="1:20" outlineLevel="1" x14ac:dyDescent="0.2">
      <c r="A5573" s="38"/>
      <c r="B5573" s="37"/>
      <c r="C5573" s="36"/>
      <c r="D5573" s="35"/>
      <c r="E5573" s="34">
        <f>D5573*H5559</f>
        <v>0</v>
      </c>
      <c r="F5573" s="33" cm="1">
        <f t="array" ref="F5573">IFERROR(_xlfn.XLOOKUP(1,(TabFournisseurs[TYPE]=A5573)*(TabFournisseurs[SUPPLIER2]=B5573)*(TabFournisseurs[REF PRODUCT]=C5573),TabFournisseurs[Cost / per m]),0)</f>
        <v>0</v>
      </c>
      <c r="G5573" s="32">
        <f t="shared" si="527"/>
        <v>0</v>
      </c>
      <c r="H5573" s="31">
        <f>G5573*H5559</f>
        <v>0</v>
      </c>
      <c r="I5573" s="30"/>
      <c r="J5573" s="30"/>
      <c r="K5573" s="29"/>
      <c r="L5573" s="29"/>
      <c r="M5573" s="29"/>
      <c r="N5573" s="29"/>
      <c r="O5573" s="29"/>
      <c r="P5573" s="29"/>
      <c r="Q5573" s="29"/>
      <c r="R5573" s="29"/>
      <c r="S5573" s="28"/>
      <c r="T5573" s="211"/>
    </row>
    <row r="5574" spans="1:20" outlineLevel="1" x14ac:dyDescent="0.2">
      <c r="A5574" s="38"/>
      <c r="B5574" s="37"/>
      <c r="C5574" s="36"/>
      <c r="D5574" s="35"/>
      <c r="E5574" s="34">
        <f>D5574*H5559</f>
        <v>0</v>
      </c>
      <c r="F5574" s="33" cm="1">
        <f t="array" ref="F5574">IFERROR(_xlfn.XLOOKUP(1,(TabFournisseurs[TYPE]=A5574)*(TabFournisseurs[SUPPLIER2]=B5574)*(TabFournisseurs[REF PRODUCT]=C5574),TabFournisseurs[Cost / per m]),0)</f>
        <v>0</v>
      </c>
      <c r="G5574" s="32">
        <f t="shared" si="527"/>
        <v>0</v>
      </c>
      <c r="H5574" s="31">
        <f>G5574*H5559</f>
        <v>0</v>
      </c>
      <c r="I5574" s="30"/>
      <c r="J5574" s="30"/>
      <c r="K5574" s="29"/>
      <c r="L5574" s="29"/>
      <c r="M5574" s="29"/>
      <c r="N5574" s="29"/>
      <c r="O5574" s="29"/>
      <c r="P5574" s="29"/>
      <c r="Q5574" s="29"/>
      <c r="R5574" s="29"/>
      <c r="S5574" s="28"/>
      <c r="T5574" s="211"/>
    </row>
    <row r="5575" spans="1:20" outlineLevel="1" x14ac:dyDescent="0.2">
      <c r="A5575" s="38"/>
      <c r="B5575" s="37"/>
      <c r="C5575" s="36"/>
      <c r="D5575" s="35"/>
      <c r="E5575" s="34">
        <f>D5575*H5559</f>
        <v>0</v>
      </c>
      <c r="F5575" s="33" cm="1">
        <f t="array" ref="F5575">IFERROR(_xlfn.XLOOKUP(1,(TabFournisseurs[TYPE]=A5575)*(TabFournisseurs[SUPPLIER2]=B5575)*(TabFournisseurs[REF PRODUCT]=C5575),TabFournisseurs[Cost / per m]),0)</f>
        <v>0</v>
      </c>
      <c r="G5575" s="32">
        <f t="shared" si="527"/>
        <v>0</v>
      </c>
      <c r="H5575" s="31">
        <f>G5575*H5559</f>
        <v>0</v>
      </c>
      <c r="I5575" s="30"/>
      <c r="J5575" s="30"/>
      <c r="K5575" s="29"/>
      <c r="L5575" s="29"/>
      <c r="M5575" s="29"/>
      <c r="N5575" s="29"/>
      <c r="O5575" s="29"/>
      <c r="P5575" s="29"/>
      <c r="Q5575" s="29"/>
      <c r="R5575" s="29"/>
      <c r="S5575" s="28"/>
      <c r="T5575" s="211"/>
    </row>
    <row r="5576" spans="1:20" outlineLevel="1" x14ac:dyDescent="0.2">
      <c r="A5576" s="38"/>
      <c r="B5576" s="37"/>
      <c r="C5576" s="36"/>
      <c r="D5576" s="35"/>
      <c r="E5576" s="34">
        <f>D5576*H5559</f>
        <v>0</v>
      </c>
      <c r="F5576" s="33" cm="1">
        <f t="array" ref="F5576">IFERROR(_xlfn.XLOOKUP(1,(TabFournisseurs[TYPE]=A5576)*(TabFournisseurs[SUPPLIER2]=B5576)*(TabFournisseurs[REF PRODUCT]=C5576),TabFournisseurs[Cost / per m]),0)</f>
        <v>0</v>
      </c>
      <c r="G5576" s="32">
        <f t="shared" si="527"/>
        <v>0</v>
      </c>
      <c r="H5576" s="31">
        <f>G5576*H5559</f>
        <v>0</v>
      </c>
      <c r="I5576" s="30"/>
      <c r="J5576" s="30"/>
      <c r="K5576" s="29"/>
      <c r="L5576" s="29"/>
      <c r="M5576" s="29"/>
      <c r="N5576" s="29"/>
      <c r="O5576" s="29"/>
      <c r="P5576" s="29"/>
      <c r="Q5576" s="29"/>
      <c r="R5576" s="29"/>
      <c r="S5576" s="28"/>
      <c r="T5576" s="211"/>
    </row>
    <row r="5577" spans="1:20" outlineLevel="1" x14ac:dyDescent="0.2">
      <c r="A5577" s="38"/>
      <c r="B5577" s="37"/>
      <c r="C5577" s="36"/>
      <c r="D5577" s="35"/>
      <c r="E5577" s="34">
        <f>D5577*H5559</f>
        <v>0</v>
      </c>
      <c r="F5577" s="33" cm="1">
        <f t="array" ref="F5577">IFERROR(_xlfn.XLOOKUP(1,(TabFournisseurs[TYPE]=A5577)*(TabFournisseurs[SUPPLIER2]=B5577)*(TabFournisseurs[REF PRODUCT]=C5577),TabFournisseurs[Cost / per m]),0)</f>
        <v>0</v>
      </c>
      <c r="G5577" s="32">
        <f t="shared" si="527"/>
        <v>0</v>
      </c>
      <c r="H5577" s="31">
        <f>G5577*H5559</f>
        <v>0</v>
      </c>
      <c r="I5577" s="30"/>
      <c r="J5577" s="30"/>
      <c r="K5577" s="29"/>
      <c r="L5577" s="29"/>
      <c r="M5577" s="29"/>
      <c r="N5577" s="29"/>
      <c r="O5577" s="29"/>
      <c r="P5577" s="29"/>
      <c r="Q5577" s="29"/>
      <c r="R5577" s="29"/>
      <c r="S5577" s="28"/>
      <c r="T5577" s="211"/>
    </row>
    <row r="5578" spans="1:20" outlineLevel="1" x14ac:dyDescent="0.2">
      <c r="A5578" s="38"/>
      <c r="B5578" s="37"/>
      <c r="C5578" s="36"/>
      <c r="D5578" s="35"/>
      <c r="E5578" s="34">
        <f>D5578*H5559</f>
        <v>0</v>
      </c>
      <c r="F5578" s="33" cm="1">
        <f t="array" ref="F5578">IFERROR(_xlfn.XLOOKUP(1,(TabFournisseurs[TYPE]=A5578)*(TabFournisseurs[SUPPLIER2]=B5578)*(TabFournisseurs[REF PRODUCT]=C5578),TabFournisseurs[Cost / per m]),0)</f>
        <v>0</v>
      </c>
      <c r="G5578" s="32">
        <f t="shared" si="527"/>
        <v>0</v>
      </c>
      <c r="H5578" s="31">
        <f>G5578*H5559</f>
        <v>0</v>
      </c>
      <c r="I5578" s="30"/>
      <c r="J5578" s="30"/>
      <c r="K5578" s="29"/>
      <c r="L5578" s="29"/>
      <c r="M5578" s="29"/>
      <c r="N5578" s="29"/>
      <c r="O5578" s="29"/>
      <c r="P5578" s="29"/>
      <c r="Q5578" s="29"/>
      <c r="R5578" s="29"/>
      <c r="S5578" s="28"/>
      <c r="T5578" s="211"/>
    </row>
    <row r="5579" spans="1:20" outlineLevel="1" x14ac:dyDescent="0.2">
      <c r="A5579" s="38"/>
      <c r="B5579" s="37"/>
      <c r="C5579" s="36"/>
      <c r="D5579" s="35">
        <v>1</v>
      </c>
      <c r="E5579" s="34">
        <f>D5579*H5558</f>
        <v>0</v>
      </c>
      <c r="F5579" s="33">
        <v>10</v>
      </c>
      <c r="G5579" s="32">
        <f t="shared" si="527"/>
        <v>10</v>
      </c>
      <c r="H5579" s="31">
        <f>G5579*H5558</f>
        <v>0</v>
      </c>
      <c r="I5579" s="30"/>
      <c r="J5579" s="30"/>
      <c r="K5579" s="29"/>
      <c r="L5579" s="29"/>
      <c r="M5579" s="29"/>
      <c r="N5579" s="29"/>
      <c r="O5579" s="29"/>
      <c r="P5579" s="29"/>
      <c r="Q5579" s="29"/>
      <c r="R5579" s="29"/>
      <c r="S5579" s="28"/>
      <c r="T5579" s="211"/>
    </row>
    <row r="5580" spans="1:20" ht="17" outlineLevel="1" x14ac:dyDescent="0.2">
      <c r="A5580" s="38" t="s">
        <v>38</v>
      </c>
      <c r="B5580" s="37" t="s">
        <v>40</v>
      </c>
      <c r="C5580" s="36" t="s">
        <v>41</v>
      </c>
      <c r="D5580" s="35">
        <v>1</v>
      </c>
      <c r="E5580" s="34">
        <f>D5580*H5559</f>
        <v>0</v>
      </c>
      <c r="F5580" s="33" cm="1">
        <f t="array" ref="F5580">IFERROR(_xlfn.XLOOKUP(1,(TabFournisseurs[TYPE]=A5580)*(TabFournisseurs[SUPPLIER2]=B5580)*(TabFournisseurs[REF PRODUCT]=C5580),TabFournisseurs[Cost / per m]),0)</f>
        <v>2</v>
      </c>
      <c r="G5580" s="32">
        <f t="shared" si="527"/>
        <v>2</v>
      </c>
      <c r="H5580" s="31">
        <f>G5580*H5559</f>
        <v>0</v>
      </c>
      <c r="I5580" s="30"/>
      <c r="J5580" s="30"/>
      <c r="K5580" s="29"/>
      <c r="L5580" s="29"/>
      <c r="M5580" s="29"/>
      <c r="N5580" s="29"/>
      <c r="O5580" s="29"/>
      <c r="P5580" s="29"/>
      <c r="Q5580" s="29"/>
      <c r="R5580" s="29"/>
      <c r="S5580" s="28"/>
      <c r="T5580" s="211"/>
    </row>
    <row r="5581" spans="1:20" ht="18" outlineLevel="1" thickBot="1" x14ac:dyDescent="0.25">
      <c r="A5581" s="27" t="s">
        <v>38</v>
      </c>
      <c r="B5581" s="26" t="s">
        <v>42</v>
      </c>
      <c r="C5581" s="25" t="s">
        <v>43</v>
      </c>
      <c r="D5581" s="24">
        <v>1</v>
      </c>
      <c r="E5581" s="23">
        <f>D5581*H5559</f>
        <v>0</v>
      </c>
      <c r="F5581" s="22" cm="1">
        <f t="array" ref="F5581">IFERROR(_xlfn.XLOOKUP(1,(TabFournisseurs[TYPE]=A5581)*(TabFournisseurs[SUPPLIER2]=B5581)*(TabFournisseurs[REF PRODUCT]=C5581),TabFournisseurs[Cost / per m]),0)</f>
        <v>0.5</v>
      </c>
      <c r="G5581" s="21">
        <f t="shared" ref="G5581" si="528">F5581*D5581</f>
        <v>0.5</v>
      </c>
      <c r="H5581" s="20">
        <f>G5581*H5559</f>
        <v>0</v>
      </c>
      <c r="I5581" s="19"/>
      <c r="J5581" s="19"/>
      <c r="K5581" s="18"/>
      <c r="L5581" s="18"/>
      <c r="M5581" s="18"/>
      <c r="N5581" s="18"/>
      <c r="O5581" s="18"/>
      <c r="P5581" s="18"/>
      <c r="Q5581" s="18"/>
      <c r="R5581" s="18"/>
      <c r="S5581" s="17"/>
      <c r="T5581" s="211"/>
    </row>
    <row r="5582" spans="1:20" ht="17" thickBot="1" x14ac:dyDescent="0.25">
      <c r="A5582" s="95"/>
      <c r="B5582" s="95"/>
      <c r="C5582" s="95"/>
      <c r="D5582" s="95"/>
      <c r="E5582" s="95"/>
      <c r="F5582" s="95"/>
      <c r="G5582" s="95"/>
      <c r="H5582" s="95"/>
      <c r="I5582" s="95"/>
      <c r="J5582" s="95"/>
      <c r="K5582" s="95"/>
      <c r="L5582" s="95"/>
      <c r="M5582" s="95"/>
      <c r="N5582" s="95"/>
      <c r="O5582" s="95"/>
      <c r="P5582" s="95"/>
      <c r="Q5582" s="95"/>
      <c r="R5582" s="95"/>
      <c r="S5582" s="95"/>
      <c r="T5582" s="95"/>
    </row>
    <row r="5583" spans="1:20" ht="23" customHeight="1" x14ac:dyDescent="0.2">
      <c r="A5583" s="160" t="s">
        <v>532</v>
      </c>
      <c r="B5583" s="161"/>
      <c r="C5583" s="161"/>
      <c r="D5583" s="161"/>
      <c r="E5583" s="161"/>
      <c r="F5583" s="161"/>
      <c r="G5583" s="162"/>
      <c r="H5583" s="166" t="s">
        <v>253</v>
      </c>
      <c r="I5583" s="167"/>
      <c r="J5583" s="167"/>
      <c r="K5583" s="167"/>
      <c r="L5583" s="167"/>
      <c r="M5583" s="168"/>
      <c r="N5583" s="169" t="s">
        <v>1</v>
      </c>
      <c r="O5583" s="169"/>
      <c r="P5583" s="169"/>
      <c r="Q5583" s="169"/>
      <c r="R5583" s="171"/>
      <c r="S5583" s="173" t="s">
        <v>2</v>
      </c>
      <c r="T5583" s="210"/>
    </row>
    <row r="5584" spans="1:20" ht="23" customHeight="1" thickBot="1" x14ac:dyDescent="0.25">
      <c r="A5584" s="163"/>
      <c r="B5584" s="164"/>
      <c r="C5584" s="164"/>
      <c r="D5584" s="164"/>
      <c r="E5584" s="164"/>
      <c r="F5584" s="164"/>
      <c r="G5584" s="165"/>
      <c r="H5584" s="177"/>
      <c r="I5584" s="178"/>
      <c r="J5584" s="178"/>
      <c r="K5584" s="178"/>
      <c r="L5584" s="178"/>
      <c r="M5584" s="179"/>
      <c r="N5584" s="170"/>
      <c r="O5584" s="170"/>
      <c r="P5584" s="170"/>
      <c r="Q5584" s="170"/>
      <c r="R5584" s="172"/>
      <c r="S5584" s="174"/>
      <c r="T5584" s="210"/>
    </row>
    <row r="5585" spans="1:20" outlineLevel="1" x14ac:dyDescent="0.2">
      <c r="A5585" s="180" t="s">
        <v>3</v>
      </c>
      <c r="B5585" s="181"/>
      <c r="C5585" s="94"/>
      <c r="D5585" s="94"/>
      <c r="E5585" s="94"/>
      <c r="F5585" s="94"/>
      <c r="G5585" s="94"/>
      <c r="H5585" s="94"/>
      <c r="I5585" s="94"/>
      <c r="J5585" s="94"/>
      <c r="K5585" s="94"/>
      <c r="L5585" s="94"/>
      <c r="M5585" s="94"/>
      <c r="N5585" s="94"/>
      <c r="O5585" s="94"/>
      <c r="P5585" s="94"/>
      <c r="Q5585" s="94"/>
      <c r="R5585" s="94"/>
      <c r="S5585" s="93" t="s">
        <v>85</v>
      </c>
      <c r="T5585" s="211"/>
    </row>
    <row r="5586" spans="1:20" ht="17" outlineLevel="1" thickBot="1" x14ac:dyDescent="0.25">
      <c r="A5586" s="92"/>
      <c r="B5586" s="42"/>
      <c r="C5586" s="42"/>
      <c r="D5586" s="42"/>
      <c r="E5586" s="42"/>
      <c r="F5586" s="42"/>
      <c r="G5586" s="42"/>
      <c r="H5586" s="42"/>
      <c r="I5586" s="42"/>
      <c r="J5586" s="42"/>
      <c r="K5586" s="42"/>
      <c r="L5586" s="42"/>
      <c r="M5586" s="42"/>
      <c r="N5586" s="42"/>
      <c r="O5586" s="42"/>
      <c r="P5586" s="42"/>
      <c r="Q5586" s="42"/>
      <c r="R5586" s="42"/>
      <c r="S5586" s="47"/>
      <c r="T5586" s="211"/>
    </row>
    <row r="5587" spans="1:20" ht="17" customHeight="1" outlineLevel="1" thickBot="1" x14ac:dyDescent="0.25">
      <c r="A5587" s="182" t="e" vm="90">
        <v>#VALUE!</v>
      </c>
      <c r="B5587" s="183"/>
      <c r="C5587" s="91" t="s">
        <v>6</v>
      </c>
      <c r="D5587" s="90" t="s">
        <v>7</v>
      </c>
      <c r="E5587" s="106" t="s">
        <v>533</v>
      </c>
      <c r="F5587" s="42"/>
      <c r="G5587" s="42"/>
      <c r="H5587" s="84" t="s">
        <v>8</v>
      </c>
      <c r="I5587" s="88"/>
      <c r="J5587" s="88"/>
      <c r="K5587" s="88"/>
      <c r="L5587" s="88"/>
      <c r="M5587" s="88"/>
      <c r="N5587" s="88"/>
      <c r="O5587" s="42"/>
      <c r="P5587" s="42"/>
      <c r="Q5587" s="42"/>
      <c r="S5587" s="87"/>
      <c r="T5587" s="211"/>
    </row>
    <row r="5588" spans="1:20" ht="16" customHeight="1" outlineLevel="1" x14ac:dyDescent="0.2">
      <c r="A5588" s="184"/>
      <c r="B5588" s="185"/>
      <c r="C5588" s="188" t="s">
        <v>531</v>
      </c>
      <c r="D5588" s="86" t="s">
        <v>9</v>
      </c>
      <c r="E5588" s="118" t="s">
        <v>86</v>
      </c>
      <c r="F5588" s="42"/>
      <c r="G5588" s="42"/>
      <c r="H5588" s="84" t="s">
        <v>10</v>
      </c>
      <c r="I5588" s="83"/>
      <c r="J5588" s="83"/>
      <c r="K5588" s="83"/>
      <c r="L5588" s="83"/>
      <c r="M5588" s="83"/>
      <c r="N5588" s="83"/>
      <c r="O5588" s="42"/>
      <c r="P5588" s="42"/>
      <c r="Q5588" s="42"/>
      <c r="R5588" s="191"/>
      <c r="S5588" s="192"/>
      <c r="T5588" s="211"/>
    </row>
    <row r="5589" spans="1:20" ht="16" customHeight="1" outlineLevel="1" x14ac:dyDescent="0.2">
      <c r="A5589" s="184"/>
      <c r="B5589" s="185"/>
      <c r="C5589" s="189"/>
      <c r="D5589" s="63" t="s">
        <v>11</v>
      </c>
      <c r="E5589" s="119" t="s">
        <v>50</v>
      </c>
      <c r="F5589" s="42"/>
      <c r="G5589" s="48"/>
      <c r="H5589" s="81"/>
      <c r="I5589" s="80"/>
      <c r="J5589" s="80"/>
      <c r="K5589" s="80"/>
      <c r="L5589" s="80"/>
      <c r="M5589" s="80"/>
      <c r="N5589" s="80"/>
      <c r="O5589" s="42"/>
      <c r="P5589" s="42"/>
      <c r="Q5589" s="42"/>
      <c r="R5589" s="191"/>
      <c r="S5589" s="192"/>
      <c r="T5589" s="211"/>
    </row>
    <row r="5590" spans="1:20" ht="16" customHeight="1" outlineLevel="1" thickBot="1" x14ac:dyDescent="0.25">
      <c r="A5590" s="184"/>
      <c r="B5590" s="185"/>
      <c r="C5590" s="189"/>
      <c r="D5590" s="63" t="s">
        <v>12</v>
      </c>
      <c r="E5590" s="130"/>
      <c r="F5590" s="42"/>
      <c r="G5590" s="48"/>
      <c r="H5590" s="81"/>
      <c r="I5590" s="80"/>
      <c r="J5590" s="80"/>
      <c r="K5590" s="80"/>
      <c r="L5590" s="80"/>
      <c r="M5590" s="80"/>
      <c r="N5590" s="80"/>
      <c r="O5590" s="42"/>
      <c r="P5590" s="42"/>
      <c r="Q5590" s="42"/>
      <c r="R5590" s="152"/>
      <c r="S5590" s="153"/>
      <c r="T5590" s="211"/>
    </row>
    <row r="5591" spans="1:20" ht="16" customHeight="1" outlineLevel="1" thickBot="1" x14ac:dyDescent="0.25">
      <c r="A5591" s="184"/>
      <c r="B5591" s="185"/>
      <c r="C5591" s="189"/>
      <c r="D5591" s="63" t="s">
        <v>13</v>
      </c>
      <c r="E5591" s="105" t="b">
        <v>0</v>
      </c>
      <c r="F5591" s="42"/>
      <c r="G5591" s="48"/>
      <c r="H5591" s="59" t="s">
        <v>14</v>
      </c>
      <c r="I5591" s="58" t="s">
        <v>314</v>
      </c>
      <c r="J5591" s="58" t="s">
        <v>315</v>
      </c>
      <c r="K5591" s="58" t="s">
        <v>316</v>
      </c>
      <c r="L5591" s="58" t="s">
        <v>317</v>
      </c>
      <c r="M5591" s="58" t="s">
        <v>318</v>
      </c>
      <c r="N5591" s="57" t="s">
        <v>319</v>
      </c>
      <c r="O5591" s="42"/>
      <c r="P5591" s="42"/>
      <c r="Q5591" s="42"/>
      <c r="S5591" s="79"/>
      <c r="T5591" s="211"/>
    </row>
    <row r="5592" spans="1:20" outlineLevel="1" x14ac:dyDescent="0.2">
      <c r="A5592" s="184"/>
      <c r="B5592" s="185"/>
      <c r="C5592" s="189"/>
      <c r="D5592" s="193"/>
      <c r="E5592" s="194"/>
      <c r="F5592" s="42"/>
      <c r="G5592" s="48"/>
      <c r="H5592" s="78">
        <f t="shared" ref="H5592:H5599" si="529">SUM(I5592:Q5592)</f>
        <v>0</v>
      </c>
      <c r="I5592" s="77"/>
      <c r="J5592" s="77"/>
      <c r="K5592" s="77"/>
      <c r="L5592" s="77"/>
      <c r="M5592" s="77"/>
      <c r="N5592" s="77"/>
      <c r="O5592" s="195" t="s">
        <v>15</v>
      </c>
      <c r="P5592" s="231"/>
      <c r="Q5592" s="231"/>
      <c r="R5592" s="231"/>
      <c r="S5592" s="196"/>
      <c r="T5592" s="211"/>
    </row>
    <row r="5593" spans="1:20" ht="16" customHeight="1" outlineLevel="1" x14ac:dyDescent="0.2">
      <c r="A5593" s="184"/>
      <c r="B5593" s="185"/>
      <c r="C5593" s="189"/>
      <c r="D5593" s="63" t="s">
        <v>16</v>
      </c>
      <c r="E5593" s="76" t="s">
        <v>472</v>
      </c>
      <c r="F5593" s="42"/>
      <c r="G5593" s="48"/>
      <c r="H5593" s="73">
        <f t="shared" si="529"/>
        <v>0</v>
      </c>
      <c r="I5593" s="68"/>
      <c r="J5593" s="68"/>
      <c r="K5593" s="68"/>
      <c r="L5593" s="68"/>
      <c r="M5593" s="68"/>
      <c r="N5593" s="68"/>
      <c r="O5593" s="42"/>
      <c r="P5593" s="42"/>
      <c r="Q5593" s="42"/>
      <c r="R5593" s="191"/>
      <c r="S5593" s="192"/>
      <c r="T5593" s="211"/>
    </row>
    <row r="5594" spans="1:20" ht="16" customHeight="1" outlineLevel="1" x14ac:dyDescent="0.2">
      <c r="A5594" s="184"/>
      <c r="B5594" s="185"/>
      <c r="C5594" s="189"/>
      <c r="D5594" s="63" t="s">
        <v>17</v>
      </c>
      <c r="E5594" s="75" t="s">
        <v>497</v>
      </c>
      <c r="F5594" s="42"/>
      <c r="G5594" s="42"/>
      <c r="H5594" s="73">
        <f t="shared" si="529"/>
        <v>0</v>
      </c>
      <c r="I5594" s="68"/>
      <c r="J5594" s="68"/>
      <c r="K5594" s="68"/>
      <c r="L5594" s="68"/>
      <c r="M5594" s="68"/>
      <c r="N5594" s="68"/>
      <c r="O5594" s="42"/>
      <c r="P5594" s="42"/>
      <c r="Q5594" s="42"/>
      <c r="R5594" s="191"/>
      <c r="S5594" s="192"/>
      <c r="T5594" s="211"/>
    </row>
    <row r="5595" spans="1:20" outlineLevel="1" x14ac:dyDescent="0.2">
      <c r="A5595" s="184"/>
      <c r="B5595" s="185"/>
      <c r="C5595" s="189"/>
      <c r="D5595" s="193"/>
      <c r="E5595" s="194"/>
      <c r="F5595" s="42"/>
      <c r="G5595" s="48"/>
      <c r="H5595" s="73">
        <f t="shared" si="529"/>
        <v>0</v>
      </c>
      <c r="I5595" s="68"/>
      <c r="J5595" s="68"/>
      <c r="K5595" s="68"/>
      <c r="L5595" s="68"/>
      <c r="M5595" s="68"/>
      <c r="N5595" s="68"/>
      <c r="O5595" s="42"/>
      <c r="P5595" s="42"/>
      <c r="Q5595" s="42"/>
      <c r="R5595" s="191"/>
      <c r="S5595" s="192"/>
      <c r="T5595" s="211"/>
    </row>
    <row r="5596" spans="1:20" ht="16" customHeight="1" outlineLevel="1" x14ac:dyDescent="0.2">
      <c r="A5596" s="184"/>
      <c r="B5596" s="185"/>
      <c r="C5596" s="189"/>
      <c r="D5596" s="63" t="s">
        <v>18</v>
      </c>
      <c r="E5596" s="76">
        <v>79</v>
      </c>
      <c r="F5596" s="42"/>
      <c r="G5596" s="48"/>
      <c r="H5596" s="73">
        <f t="shared" si="529"/>
        <v>0</v>
      </c>
      <c r="I5596" s="68"/>
      <c r="J5596" s="68"/>
      <c r="K5596" s="68"/>
      <c r="L5596" s="68"/>
      <c r="M5596" s="68"/>
      <c r="N5596" s="68"/>
      <c r="O5596" s="42"/>
      <c r="P5596" s="42"/>
      <c r="Q5596" s="42"/>
      <c r="R5596" s="191"/>
      <c r="S5596" s="192"/>
      <c r="T5596" s="211"/>
    </row>
    <row r="5597" spans="1:20" ht="16" customHeight="1" outlineLevel="1" x14ac:dyDescent="0.2">
      <c r="A5597" s="184"/>
      <c r="B5597" s="185"/>
      <c r="C5597" s="189"/>
      <c r="D5597" s="63" t="s">
        <v>19</v>
      </c>
      <c r="E5597" s="75">
        <f>SUM(G5610:G5624)</f>
        <v>13.8</v>
      </c>
      <c r="F5597" s="42"/>
      <c r="G5597" s="42"/>
      <c r="H5597" s="73">
        <f t="shared" si="529"/>
        <v>0</v>
      </c>
      <c r="I5597" s="68"/>
      <c r="J5597" s="68"/>
      <c r="K5597" s="68"/>
      <c r="L5597" s="68"/>
      <c r="M5597" s="68"/>
      <c r="N5597" s="68"/>
      <c r="O5597" s="42"/>
      <c r="P5597" s="42"/>
      <c r="Q5597" s="42"/>
      <c r="R5597" s="191"/>
      <c r="S5597" s="192"/>
      <c r="T5597" s="211"/>
    </row>
    <row r="5598" spans="1:20" outlineLevel="1" x14ac:dyDescent="0.2">
      <c r="A5598" s="184"/>
      <c r="B5598" s="185"/>
      <c r="C5598" s="189"/>
      <c r="D5598" s="193"/>
      <c r="E5598" s="194"/>
      <c r="F5598" s="42"/>
      <c r="G5598" s="48"/>
      <c r="H5598" s="73">
        <f t="shared" si="529"/>
        <v>0</v>
      </c>
      <c r="I5598" s="68"/>
      <c r="J5598" s="68"/>
      <c r="K5598" s="68"/>
      <c r="L5598" s="68"/>
      <c r="M5598" s="68"/>
      <c r="N5598" s="68"/>
      <c r="O5598" s="42"/>
      <c r="P5598" s="42"/>
      <c r="Q5598" s="42"/>
      <c r="R5598" s="191"/>
      <c r="S5598" s="192"/>
      <c r="T5598" s="211"/>
    </row>
    <row r="5599" spans="1:20" ht="16" customHeight="1" outlineLevel="1" x14ac:dyDescent="0.2">
      <c r="A5599" s="184"/>
      <c r="B5599" s="185"/>
      <c r="C5599" s="189"/>
      <c r="D5599" s="63" t="s">
        <v>20</v>
      </c>
      <c r="E5599" s="75">
        <f>SUM(E5596:E5597)</f>
        <v>92.8</v>
      </c>
      <c r="F5599" s="42"/>
      <c r="G5599" s="74"/>
      <c r="H5599" s="73">
        <f t="shared" si="529"/>
        <v>0</v>
      </c>
      <c r="I5599" s="68"/>
      <c r="J5599" s="68"/>
      <c r="K5599" s="68"/>
      <c r="L5599" s="68"/>
      <c r="M5599" s="68"/>
      <c r="N5599" s="68"/>
      <c r="O5599" s="42"/>
      <c r="P5599" s="42"/>
      <c r="Q5599" s="42"/>
      <c r="R5599" s="191"/>
      <c r="S5599" s="192"/>
      <c r="T5599" s="211"/>
    </row>
    <row r="5600" spans="1:20" ht="16" customHeight="1" outlineLevel="1" x14ac:dyDescent="0.2">
      <c r="A5600" s="184"/>
      <c r="B5600" s="185"/>
      <c r="C5600" s="189"/>
      <c r="D5600" s="63" t="s">
        <v>21</v>
      </c>
      <c r="E5600" s="72">
        <f>SUM(E5602/E5599)</f>
        <v>5.3340517241379315</v>
      </c>
      <c r="F5600" s="42"/>
      <c r="G5600" s="71" t="s">
        <v>11</v>
      </c>
      <c r="H5600" s="69">
        <v>0</v>
      </c>
      <c r="I5600" s="68"/>
      <c r="J5600" s="68"/>
      <c r="K5600" s="68"/>
      <c r="L5600" s="68"/>
      <c r="M5600" s="68"/>
      <c r="N5600" s="68"/>
      <c r="O5600" s="42"/>
      <c r="P5600" s="42"/>
      <c r="Q5600" s="42"/>
      <c r="R5600" s="191"/>
      <c r="S5600" s="192"/>
      <c r="T5600" s="211"/>
    </row>
    <row r="5601" spans="1:20" ht="17" outlineLevel="1" thickBot="1" x14ac:dyDescent="0.25">
      <c r="A5601" s="184"/>
      <c r="B5601" s="185"/>
      <c r="C5601" s="189"/>
      <c r="D5601" s="193"/>
      <c r="E5601" s="194"/>
      <c r="F5601" s="42"/>
      <c r="G5601" s="70" t="s">
        <v>22</v>
      </c>
      <c r="H5601" s="69">
        <v>0</v>
      </c>
      <c r="I5601" s="68"/>
      <c r="J5601" s="68"/>
      <c r="K5601" s="68"/>
      <c r="L5601" s="68"/>
      <c r="M5601" s="68"/>
      <c r="N5601" s="68"/>
      <c r="O5601" s="42"/>
      <c r="P5601" s="42"/>
      <c r="Q5601" s="42"/>
      <c r="R5601" s="191"/>
      <c r="S5601" s="192"/>
      <c r="T5601" s="211"/>
    </row>
    <row r="5602" spans="1:20" ht="16" customHeight="1" outlineLevel="1" thickBot="1" x14ac:dyDescent="0.25">
      <c r="A5602" s="184"/>
      <c r="B5602" s="185"/>
      <c r="C5602" s="189"/>
      <c r="D5602" s="63" t="s">
        <v>23</v>
      </c>
      <c r="E5602" s="66">
        <v>495</v>
      </c>
      <c r="G5602" s="48"/>
      <c r="H5602" s="65">
        <f>SUM(H5600:H5601)</f>
        <v>0</v>
      </c>
      <c r="I5602" s="64">
        <f t="shared" ref="I5602:N5602" si="530">SUM(I5592:I5599)</f>
        <v>0</v>
      </c>
      <c r="J5602" s="64">
        <f t="shared" si="530"/>
        <v>0</v>
      </c>
      <c r="K5602" s="64">
        <f t="shared" si="530"/>
        <v>0</v>
      </c>
      <c r="L5602" s="64">
        <f t="shared" si="530"/>
        <v>0</v>
      </c>
      <c r="M5602" s="64">
        <f t="shared" si="530"/>
        <v>0</v>
      </c>
      <c r="N5602" s="64">
        <f t="shared" si="530"/>
        <v>0</v>
      </c>
      <c r="O5602" s="42"/>
      <c r="P5602" s="42"/>
      <c r="Q5602" s="42"/>
      <c r="R5602" s="191"/>
      <c r="S5602" s="192"/>
      <c r="T5602" s="211"/>
    </row>
    <row r="5603" spans="1:20" ht="17" customHeight="1" outlineLevel="1" thickBot="1" x14ac:dyDescent="0.25">
      <c r="A5603" s="184"/>
      <c r="B5603" s="185"/>
      <c r="C5603" s="189"/>
      <c r="D5603" s="63" t="s">
        <v>24</v>
      </c>
      <c r="E5603" s="62">
        <f>SUM(E5602/2.5)</f>
        <v>198</v>
      </c>
      <c r="F5603" s="42"/>
      <c r="G5603" s="61"/>
      <c r="H5603" s="60" t="s">
        <v>14</v>
      </c>
      <c r="I5603" s="59">
        <v>48</v>
      </c>
      <c r="J5603" s="58">
        <v>50</v>
      </c>
      <c r="K5603" s="58">
        <v>52</v>
      </c>
      <c r="L5603" s="58">
        <v>54</v>
      </c>
      <c r="M5603" s="58">
        <v>56</v>
      </c>
      <c r="N5603" s="57">
        <v>58</v>
      </c>
      <c r="O5603" s="42"/>
      <c r="P5603" s="42"/>
      <c r="Q5603" s="42"/>
      <c r="R5603" s="191"/>
      <c r="S5603" s="192"/>
      <c r="T5603" s="211"/>
    </row>
    <row r="5604" spans="1:20" ht="17" outlineLevel="1" thickBot="1" x14ac:dyDescent="0.25">
      <c r="A5604" s="186"/>
      <c r="B5604" s="187"/>
      <c r="C5604" s="190"/>
      <c r="D5604" s="56" t="s">
        <v>25</v>
      </c>
      <c r="E5604" s="55">
        <f>SUM(E5602/2.2)</f>
        <v>224.99999999999997</v>
      </c>
      <c r="F5604" s="42"/>
      <c r="G5604" s="42"/>
      <c r="H5604" s="42"/>
      <c r="I5604" s="42"/>
      <c r="J5604" s="42"/>
      <c r="K5604" s="42"/>
      <c r="L5604" s="42"/>
      <c r="M5604" s="42"/>
      <c r="N5604" s="42"/>
      <c r="O5604" s="42"/>
      <c r="P5604" s="42"/>
      <c r="Q5604" s="42"/>
      <c r="R5604" s="198"/>
      <c r="S5604" s="199"/>
      <c r="T5604" s="211"/>
    </row>
    <row r="5605" spans="1:20" ht="17" outlineLevel="1" thickBot="1" x14ac:dyDescent="0.25">
      <c r="A5605" s="54" t="s">
        <v>26</v>
      </c>
      <c r="B5605" s="53">
        <v>46220</v>
      </c>
      <c r="C5605" s="42"/>
      <c r="D5605" s="48"/>
      <c r="E5605" s="52"/>
      <c r="F5605" s="42"/>
      <c r="S5605" s="28"/>
      <c r="T5605" s="211"/>
    </row>
    <row r="5606" spans="1:20" outlineLevel="1" x14ac:dyDescent="0.2">
      <c r="A5606" s="51" t="s">
        <v>27</v>
      </c>
      <c r="B5606" s="50"/>
      <c r="C5606" s="42"/>
      <c r="D5606" s="48"/>
      <c r="E5606" s="42"/>
      <c r="F5606" s="42"/>
      <c r="R5606" s="42"/>
      <c r="S5606" s="47"/>
      <c r="T5606" s="211"/>
    </row>
    <row r="5607" spans="1:20" outlineLevel="1" x14ac:dyDescent="0.2">
      <c r="A5607" s="49"/>
      <c r="B5607" s="42"/>
      <c r="C5607" s="42"/>
      <c r="D5607" s="48"/>
      <c r="E5607" s="42"/>
      <c r="F5607" s="42"/>
      <c r="G5607" s="42"/>
      <c r="H5607" s="42"/>
      <c r="I5607" s="42"/>
      <c r="J5607" s="42"/>
      <c r="K5607" s="42"/>
      <c r="L5607" s="42"/>
      <c r="M5607" s="42"/>
      <c r="N5607" s="42"/>
      <c r="O5607" s="42"/>
      <c r="P5607" s="42"/>
      <c r="Q5607" s="42"/>
      <c r="R5607" s="42"/>
      <c r="S5607" s="47"/>
      <c r="T5607" s="211"/>
    </row>
    <row r="5608" spans="1:20" ht="17" outlineLevel="1" thickBot="1" x14ac:dyDescent="0.25">
      <c r="A5608" s="49" t="s">
        <v>28</v>
      </c>
      <c r="B5608" s="42"/>
      <c r="C5608" s="42"/>
      <c r="D5608" s="48"/>
      <c r="E5608" s="42"/>
      <c r="F5608" s="42"/>
      <c r="G5608" s="42"/>
      <c r="H5608" s="42"/>
      <c r="I5608" s="42"/>
      <c r="J5608" s="42"/>
      <c r="K5608" s="42"/>
      <c r="L5608" s="42"/>
      <c r="M5608" s="42"/>
      <c r="N5608" s="42"/>
      <c r="O5608" s="42"/>
      <c r="P5608" s="42"/>
      <c r="Q5608" s="42"/>
      <c r="R5608" s="42"/>
      <c r="S5608" s="47"/>
      <c r="T5608" s="211"/>
    </row>
    <row r="5609" spans="1:20" outlineLevel="1" x14ac:dyDescent="0.2">
      <c r="A5609" s="46" t="s">
        <v>29</v>
      </c>
      <c r="B5609" s="45" t="s">
        <v>30</v>
      </c>
      <c r="C5609" s="44" t="s">
        <v>31</v>
      </c>
      <c r="D5609" s="44" t="s">
        <v>32</v>
      </c>
      <c r="E5609" s="44" t="s">
        <v>33</v>
      </c>
      <c r="F5609" s="44" t="s">
        <v>34</v>
      </c>
      <c r="G5609" s="44" t="s">
        <v>35</v>
      </c>
      <c r="H5609" s="43" t="s">
        <v>36</v>
      </c>
      <c r="I5609" s="200" t="s">
        <v>37</v>
      </c>
      <c r="J5609" s="201"/>
      <c r="K5609" s="202"/>
      <c r="L5609" s="202"/>
      <c r="M5609" s="202"/>
      <c r="N5609" s="202"/>
      <c r="O5609" s="202"/>
      <c r="P5609" s="42"/>
      <c r="Q5609" s="42"/>
      <c r="R5609" s="42"/>
      <c r="S5609" s="28"/>
      <c r="T5609" s="211"/>
    </row>
    <row r="5610" spans="1:20" ht="17" outlineLevel="1" x14ac:dyDescent="0.2">
      <c r="A5610" s="38" t="s">
        <v>54</v>
      </c>
      <c r="B5610" s="37" t="s">
        <v>480</v>
      </c>
      <c r="C5610" s="36" t="s">
        <v>534</v>
      </c>
      <c r="D5610" s="35">
        <v>1.66</v>
      </c>
      <c r="E5610" s="41">
        <f>D5610*H5602</f>
        <v>0</v>
      </c>
      <c r="F5610" s="33" cm="1">
        <f t="array" ref="F5610">IFERROR(_xlfn.XLOOKUP(1,(TabFournisseurs[TYPE]=A5610)*(TabFournisseurs[SUPPLIER2]=B5610)*(TabFournisseurs[REF PRODUCT]=C5610),TabFournisseurs[Cost / per m]),0)</f>
        <v>0</v>
      </c>
      <c r="G5610" s="96">
        <f>F5610*D5610</f>
        <v>0</v>
      </c>
      <c r="H5610" s="40">
        <f>G5610*H5602</f>
        <v>0</v>
      </c>
      <c r="I5610" s="203"/>
      <c r="J5610" s="201"/>
      <c r="K5610" s="156"/>
      <c r="L5610" s="156"/>
      <c r="M5610" s="156"/>
      <c r="N5610" s="156"/>
      <c r="O5610" s="156"/>
      <c r="P5610" s="156"/>
      <c r="Q5610" s="156"/>
      <c r="R5610" s="156"/>
      <c r="S5610" s="157"/>
      <c r="T5610" s="211"/>
    </row>
    <row r="5611" spans="1:20" ht="17" outlineLevel="1" x14ac:dyDescent="0.2">
      <c r="A5611" s="38" t="s">
        <v>80</v>
      </c>
      <c r="B5611" s="37" t="s">
        <v>81</v>
      </c>
      <c r="C5611" s="36" t="s">
        <v>351</v>
      </c>
      <c r="D5611" s="35">
        <v>10</v>
      </c>
      <c r="E5611" s="34">
        <f>D5611*H5602</f>
        <v>0</v>
      </c>
      <c r="F5611" s="33" cm="1">
        <f t="array" ref="F5611">IFERROR(_xlfn.XLOOKUP(1,(TabFournisseurs[TYPE]=A5611)*(TabFournisseurs[SUPPLIER2]=B5611)*(TabFournisseurs[REF PRODUCT]=C5611),TabFournisseurs[Cost / per m]),0)</f>
        <v>0.13</v>
      </c>
      <c r="G5611" s="32">
        <f t="shared" ref="G5611:G5623" si="531">F5611*D5611</f>
        <v>1.3</v>
      </c>
      <c r="H5611" s="31">
        <f>G5611*H5602</f>
        <v>0</v>
      </c>
      <c r="I5611" s="39"/>
      <c r="J5611" s="39"/>
      <c r="K5611" s="156"/>
      <c r="L5611" s="156"/>
      <c r="M5611" s="156"/>
      <c r="N5611" s="156"/>
      <c r="O5611" s="156"/>
      <c r="P5611" s="156"/>
      <c r="Q5611" s="156"/>
      <c r="R5611" s="156"/>
      <c r="S5611" s="157"/>
      <c r="T5611" s="211"/>
    </row>
    <row r="5612" spans="1:20" outlineLevel="1" x14ac:dyDescent="0.2">
      <c r="A5612" s="38"/>
      <c r="B5612" s="37"/>
      <c r="C5612" s="36"/>
      <c r="D5612" s="35"/>
      <c r="E5612" s="34">
        <f>D5612*H5602</f>
        <v>0</v>
      </c>
      <c r="F5612" s="33" cm="1">
        <f t="array" ref="F5612">IFERROR(_xlfn.XLOOKUP(1,(TabFournisseurs[TYPE]=A5612)*(TabFournisseurs[SUPPLIER2]=B5612)*(TabFournisseurs[REF PRODUCT]=C5612),TabFournisseurs[Cost / per m]),0)</f>
        <v>0</v>
      </c>
      <c r="G5612" s="32">
        <f t="shared" si="531"/>
        <v>0</v>
      </c>
      <c r="H5612" s="31">
        <f>G5612*H5602</f>
        <v>0</v>
      </c>
      <c r="I5612" s="39"/>
      <c r="J5612" s="39"/>
      <c r="K5612" s="156"/>
      <c r="L5612" s="156"/>
      <c r="M5612" s="156"/>
      <c r="N5612" s="156"/>
      <c r="O5612" s="156"/>
      <c r="P5612" s="156"/>
      <c r="Q5612" s="156"/>
      <c r="R5612" s="156"/>
      <c r="S5612" s="157"/>
      <c r="T5612" s="211"/>
    </row>
    <row r="5613" spans="1:20" outlineLevel="1" x14ac:dyDescent="0.2">
      <c r="A5613" s="38"/>
      <c r="B5613" s="37"/>
      <c r="C5613" s="36"/>
      <c r="D5613" s="35"/>
      <c r="E5613" s="34">
        <f>D5613*H5602</f>
        <v>0</v>
      </c>
      <c r="F5613" s="33" cm="1">
        <f t="array" ref="F5613">IFERROR(_xlfn.XLOOKUP(1,(TabFournisseurs[TYPE]=A5613)*(TabFournisseurs[SUPPLIER2]=B5613)*(TabFournisseurs[REF PRODUCT]=C5613),TabFournisseurs[Cost / per m]),0)</f>
        <v>0</v>
      </c>
      <c r="G5613" s="32">
        <f t="shared" si="531"/>
        <v>0</v>
      </c>
      <c r="H5613" s="31">
        <f>G5613*H5602</f>
        <v>0</v>
      </c>
      <c r="I5613" s="30"/>
      <c r="J5613" s="30"/>
      <c r="K5613" s="156"/>
      <c r="L5613" s="156"/>
      <c r="M5613" s="156"/>
      <c r="N5613" s="156"/>
      <c r="O5613" s="156"/>
      <c r="P5613" s="156"/>
      <c r="Q5613" s="156"/>
      <c r="R5613" s="156"/>
      <c r="S5613" s="157"/>
      <c r="T5613" s="211"/>
    </row>
    <row r="5614" spans="1:20" outlineLevel="1" x14ac:dyDescent="0.2">
      <c r="A5614" s="38"/>
      <c r="B5614" s="37"/>
      <c r="C5614" s="36"/>
      <c r="D5614" s="35"/>
      <c r="E5614" s="34">
        <f>D5614*H5602</f>
        <v>0</v>
      </c>
      <c r="F5614" s="33" cm="1">
        <f t="array" ref="F5614">IFERROR(_xlfn.XLOOKUP(1,(TabFournisseurs[TYPE]=A5614)*(TabFournisseurs[SUPPLIER2]=B5614)*(TabFournisseurs[REF PRODUCT]=C5614),TabFournisseurs[Cost / per m]),0)</f>
        <v>0</v>
      </c>
      <c r="G5614" s="32">
        <f t="shared" si="531"/>
        <v>0</v>
      </c>
      <c r="H5614" s="31">
        <f>G5614*H5602</f>
        <v>0</v>
      </c>
      <c r="I5614" s="30"/>
      <c r="J5614" s="30"/>
      <c r="K5614" s="29"/>
      <c r="L5614" s="29"/>
      <c r="M5614" s="29"/>
      <c r="N5614" s="29"/>
      <c r="O5614" s="29"/>
      <c r="P5614" s="29"/>
      <c r="Q5614" s="29"/>
      <c r="R5614" s="29"/>
      <c r="S5614" s="28"/>
      <c r="T5614" s="211"/>
    </row>
    <row r="5615" spans="1:20" outlineLevel="1" x14ac:dyDescent="0.2">
      <c r="A5615" s="38"/>
      <c r="B5615" s="37"/>
      <c r="C5615" s="36"/>
      <c r="D5615" s="35"/>
      <c r="E5615" s="34">
        <f>D5615*H5602</f>
        <v>0</v>
      </c>
      <c r="F5615" s="33" cm="1">
        <f t="array" ref="F5615">IFERROR(_xlfn.XLOOKUP(1,(TabFournisseurs[TYPE]=A5615)*(TabFournisseurs[SUPPLIER2]=B5615)*(TabFournisseurs[REF PRODUCT]=C5615),TabFournisseurs[Cost / per m]),0)</f>
        <v>0</v>
      </c>
      <c r="G5615" s="32">
        <f t="shared" si="531"/>
        <v>0</v>
      </c>
      <c r="H5615" s="31">
        <f>G5615*H5602</f>
        <v>0</v>
      </c>
      <c r="I5615" s="158"/>
      <c r="J5615" s="159"/>
      <c r="K5615" s="29"/>
      <c r="L5615" s="29"/>
      <c r="M5615" s="29"/>
      <c r="N5615" s="29"/>
      <c r="O5615" s="29"/>
      <c r="P5615" s="29"/>
      <c r="Q5615" s="29"/>
      <c r="R5615" s="29"/>
      <c r="S5615" s="28"/>
      <c r="T5615" s="211"/>
    </row>
    <row r="5616" spans="1:20" outlineLevel="1" x14ac:dyDescent="0.2">
      <c r="A5616" s="38"/>
      <c r="B5616" s="37"/>
      <c r="C5616" s="36"/>
      <c r="D5616" s="35"/>
      <c r="E5616" s="34">
        <f>D5616*H5602</f>
        <v>0</v>
      </c>
      <c r="F5616" s="33" cm="1">
        <f t="array" ref="F5616">IFERROR(_xlfn.XLOOKUP(1,(TabFournisseurs[TYPE]=A5616)*(TabFournisseurs[SUPPLIER2]=B5616)*(TabFournisseurs[REF PRODUCT]=C5616),TabFournisseurs[Cost / per m]),0)</f>
        <v>0</v>
      </c>
      <c r="G5616" s="32">
        <f t="shared" si="531"/>
        <v>0</v>
      </c>
      <c r="H5616" s="31">
        <f>G5616*H5602</f>
        <v>0</v>
      </c>
      <c r="I5616" s="30"/>
      <c r="J5616" s="30"/>
      <c r="K5616" s="29"/>
      <c r="L5616" s="29"/>
      <c r="M5616" s="29"/>
      <c r="N5616" s="29"/>
      <c r="O5616" s="29"/>
      <c r="P5616" s="29"/>
      <c r="Q5616" s="29"/>
      <c r="R5616" s="29"/>
      <c r="S5616" s="28"/>
      <c r="T5616" s="211"/>
    </row>
    <row r="5617" spans="1:20" outlineLevel="1" x14ac:dyDescent="0.2">
      <c r="A5617" s="38"/>
      <c r="B5617" s="37"/>
      <c r="C5617" s="36"/>
      <c r="D5617" s="35"/>
      <c r="E5617" s="34">
        <f>D5617*H5602</f>
        <v>0</v>
      </c>
      <c r="F5617" s="33" cm="1">
        <f t="array" ref="F5617">IFERROR(_xlfn.XLOOKUP(1,(TabFournisseurs[TYPE]=A5617)*(TabFournisseurs[SUPPLIER2]=B5617)*(TabFournisseurs[REF PRODUCT]=C5617),TabFournisseurs[Cost / per m]),0)</f>
        <v>0</v>
      </c>
      <c r="G5617" s="32">
        <f t="shared" si="531"/>
        <v>0</v>
      </c>
      <c r="H5617" s="31">
        <f>G5617*H5602</f>
        <v>0</v>
      </c>
      <c r="I5617" s="30"/>
      <c r="J5617" s="30"/>
      <c r="K5617" s="29"/>
      <c r="L5617" s="29"/>
      <c r="M5617" s="29"/>
      <c r="N5617" s="29"/>
      <c r="O5617" s="29"/>
      <c r="P5617" s="29"/>
      <c r="Q5617" s="29"/>
      <c r="R5617" s="29"/>
      <c r="S5617" s="28"/>
      <c r="T5617" s="211"/>
    </row>
    <row r="5618" spans="1:20" outlineLevel="1" x14ac:dyDescent="0.2">
      <c r="A5618" s="38"/>
      <c r="B5618" s="37"/>
      <c r="C5618" s="36"/>
      <c r="D5618" s="35"/>
      <c r="E5618" s="34">
        <f>D5618*H5602</f>
        <v>0</v>
      </c>
      <c r="F5618" s="33" cm="1">
        <f t="array" ref="F5618">IFERROR(_xlfn.XLOOKUP(1,(TabFournisseurs[TYPE]=A5618)*(TabFournisseurs[SUPPLIER2]=B5618)*(TabFournisseurs[REF PRODUCT]=C5618),TabFournisseurs[Cost / per m]),0)</f>
        <v>0</v>
      </c>
      <c r="G5618" s="32">
        <f t="shared" si="531"/>
        <v>0</v>
      </c>
      <c r="H5618" s="31">
        <f>G5618*H5602</f>
        <v>0</v>
      </c>
      <c r="I5618" s="30"/>
      <c r="J5618" s="30"/>
      <c r="K5618" s="29"/>
      <c r="L5618" s="29"/>
      <c r="M5618" s="29"/>
      <c r="N5618" s="29"/>
      <c r="O5618" s="29"/>
      <c r="P5618" s="29"/>
      <c r="Q5618" s="29"/>
      <c r="R5618" s="29"/>
      <c r="S5618" s="28"/>
      <c r="T5618" s="211"/>
    </row>
    <row r="5619" spans="1:20" outlineLevel="1" x14ac:dyDescent="0.2">
      <c r="A5619" s="38"/>
      <c r="B5619" s="37"/>
      <c r="C5619" s="36"/>
      <c r="D5619" s="35"/>
      <c r="E5619" s="34">
        <f>D5619*H5602</f>
        <v>0</v>
      </c>
      <c r="F5619" s="33" cm="1">
        <f t="array" ref="F5619">IFERROR(_xlfn.XLOOKUP(1,(TabFournisseurs[TYPE]=A5619)*(TabFournisseurs[SUPPLIER2]=B5619)*(TabFournisseurs[REF PRODUCT]=C5619),TabFournisseurs[Cost / per m]),0)</f>
        <v>0</v>
      </c>
      <c r="G5619" s="32">
        <f t="shared" si="531"/>
        <v>0</v>
      </c>
      <c r="H5619" s="31">
        <f>G5619*H5602</f>
        <v>0</v>
      </c>
      <c r="I5619" s="30"/>
      <c r="J5619" s="30"/>
      <c r="K5619" s="29"/>
      <c r="L5619" s="29"/>
      <c r="M5619" s="29"/>
      <c r="N5619" s="29"/>
      <c r="O5619" s="29"/>
      <c r="P5619" s="29"/>
      <c r="Q5619" s="29"/>
      <c r="R5619" s="29"/>
      <c r="S5619" s="28"/>
      <c r="T5619" s="211"/>
    </row>
    <row r="5620" spans="1:20" outlineLevel="1" x14ac:dyDescent="0.2">
      <c r="A5620" s="38"/>
      <c r="B5620" s="37"/>
      <c r="C5620" s="36"/>
      <c r="D5620" s="35"/>
      <c r="E5620" s="34">
        <f>D5620*H5602</f>
        <v>0</v>
      </c>
      <c r="F5620" s="33" cm="1">
        <f t="array" ref="F5620">IFERROR(_xlfn.XLOOKUP(1,(TabFournisseurs[TYPE]=A5620)*(TabFournisseurs[SUPPLIER2]=B5620)*(TabFournisseurs[REF PRODUCT]=C5620),TabFournisseurs[Cost / per m]),0)</f>
        <v>0</v>
      </c>
      <c r="G5620" s="32">
        <f t="shared" si="531"/>
        <v>0</v>
      </c>
      <c r="H5620" s="31">
        <f>G5620*H5602</f>
        <v>0</v>
      </c>
      <c r="I5620" s="30"/>
      <c r="J5620" s="30"/>
      <c r="K5620" s="29"/>
      <c r="L5620" s="29"/>
      <c r="M5620" s="29"/>
      <c r="N5620" s="29"/>
      <c r="O5620" s="29"/>
      <c r="P5620" s="29"/>
      <c r="Q5620" s="29"/>
      <c r="R5620" s="29"/>
      <c r="S5620" s="28"/>
      <c r="T5620" s="211"/>
    </row>
    <row r="5621" spans="1:20" outlineLevel="1" x14ac:dyDescent="0.2">
      <c r="A5621" s="38"/>
      <c r="B5621" s="37"/>
      <c r="C5621" s="36"/>
      <c r="D5621" s="35"/>
      <c r="E5621" s="34">
        <f>D5621*H5602</f>
        <v>0</v>
      </c>
      <c r="F5621" s="33" cm="1">
        <f t="array" ref="F5621">IFERROR(_xlfn.XLOOKUP(1,(TabFournisseurs[TYPE]=A5621)*(TabFournisseurs[SUPPLIER2]=B5621)*(TabFournisseurs[REF PRODUCT]=C5621),TabFournisseurs[Cost / per m]),0)</f>
        <v>0</v>
      </c>
      <c r="G5621" s="32">
        <f t="shared" si="531"/>
        <v>0</v>
      </c>
      <c r="H5621" s="31">
        <f>G5621*H5602</f>
        <v>0</v>
      </c>
      <c r="I5621" s="30"/>
      <c r="J5621" s="30"/>
      <c r="K5621" s="29"/>
      <c r="L5621" s="29"/>
      <c r="M5621" s="29"/>
      <c r="N5621" s="29"/>
      <c r="O5621" s="29"/>
      <c r="P5621" s="29"/>
      <c r="Q5621" s="29"/>
      <c r="R5621" s="29"/>
      <c r="S5621" s="28"/>
      <c r="T5621" s="211"/>
    </row>
    <row r="5622" spans="1:20" outlineLevel="1" x14ac:dyDescent="0.2">
      <c r="A5622" s="38"/>
      <c r="B5622" s="37"/>
      <c r="C5622" s="36"/>
      <c r="D5622" s="35">
        <v>1</v>
      </c>
      <c r="E5622" s="34">
        <f>D5622*H5601</f>
        <v>0</v>
      </c>
      <c r="F5622" s="33">
        <v>10</v>
      </c>
      <c r="G5622" s="32">
        <f t="shared" si="531"/>
        <v>10</v>
      </c>
      <c r="H5622" s="31">
        <f>G5622*H5601</f>
        <v>0</v>
      </c>
      <c r="I5622" s="30"/>
      <c r="J5622" s="30"/>
      <c r="K5622" s="29"/>
      <c r="L5622" s="29"/>
      <c r="M5622" s="29"/>
      <c r="N5622" s="29"/>
      <c r="O5622" s="29"/>
      <c r="P5622" s="29"/>
      <c r="Q5622" s="29"/>
      <c r="R5622" s="29"/>
      <c r="S5622" s="28"/>
      <c r="T5622" s="211"/>
    </row>
    <row r="5623" spans="1:20" ht="17" outlineLevel="1" x14ac:dyDescent="0.2">
      <c r="A5623" s="38" t="s">
        <v>38</v>
      </c>
      <c r="B5623" s="37" t="s">
        <v>40</v>
      </c>
      <c r="C5623" s="36" t="s">
        <v>41</v>
      </c>
      <c r="D5623" s="35">
        <v>1</v>
      </c>
      <c r="E5623" s="34">
        <f>D5623*H5602</f>
        <v>0</v>
      </c>
      <c r="F5623" s="33" cm="1">
        <f t="array" ref="F5623">IFERROR(_xlfn.XLOOKUP(1,(TabFournisseurs[TYPE]=A5623)*(TabFournisseurs[SUPPLIER2]=B5623)*(TabFournisseurs[REF PRODUCT]=C5623),TabFournisseurs[Cost / per m]),0)</f>
        <v>2</v>
      </c>
      <c r="G5623" s="32">
        <f t="shared" si="531"/>
        <v>2</v>
      </c>
      <c r="H5623" s="31">
        <f>G5623*H5602</f>
        <v>0</v>
      </c>
      <c r="I5623" s="30"/>
      <c r="J5623" s="30"/>
      <c r="K5623" s="29"/>
      <c r="L5623" s="29"/>
      <c r="M5623" s="29"/>
      <c r="N5623" s="29"/>
      <c r="O5623" s="29"/>
      <c r="P5623" s="29"/>
      <c r="Q5623" s="29"/>
      <c r="R5623" s="29"/>
      <c r="S5623" s="28"/>
      <c r="T5623" s="211"/>
    </row>
    <row r="5624" spans="1:20" ht="18" outlineLevel="1" thickBot="1" x14ac:dyDescent="0.25">
      <c r="A5624" s="27" t="s">
        <v>38</v>
      </c>
      <c r="B5624" s="26" t="s">
        <v>42</v>
      </c>
      <c r="C5624" s="25" t="s">
        <v>43</v>
      </c>
      <c r="D5624" s="24">
        <v>1</v>
      </c>
      <c r="E5624" s="23">
        <f>D5624*H5602</f>
        <v>0</v>
      </c>
      <c r="F5624" s="22" cm="1">
        <f t="array" ref="F5624">IFERROR(_xlfn.XLOOKUP(1,(TabFournisseurs[TYPE]=A5624)*(TabFournisseurs[SUPPLIER2]=B5624)*(TabFournisseurs[REF PRODUCT]=C5624),TabFournisseurs[Cost / per m]),0)</f>
        <v>0.5</v>
      </c>
      <c r="G5624" s="21">
        <f t="shared" ref="G5624" si="532">F5624*D5624</f>
        <v>0.5</v>
      </c>
      <c r="H5624" s="20">
        <f>G5624*H5602</f>
        <v>0</v>
      </c>
      <c r="I5624" s="19"/>
      <c r="J5624" s="19"/>
      <c r="K5624" s="18"/>
      <c r="L5624" s="18"/>
      <c r="M5624" s="18"/>
      <c r="N5624" s="18"/>
      <c r="O5624" s="18"/>
      <c r="P5624" s="18"/>
      <c r="Q5624" s="18"/>
      <c r="R5624" s="18"/>
      <c r="S5624" s="17"/>
      <c r="T5624" s="211"/>
    </row>
    <row r="5625" spans="1:20" ht="17" thickBot="1" x14ac:dyDescent="0.25">
      <c r="A5625" s="95"/>
      <c r="B5625" s="95"/>
      <c r="C5625" s="95"/>
      <c r="D5625" s="95"/>
      <c r="E5625" s="95"/>
      <c r="F5625" s="95"/>
      <c r="G5625" s="95"/>
      <c r="H5625" s="95"/>
      <c r="I5625" s="95"/>
      <c r="J5625" s="95"/>
      <c r="K5625" s="95"/>
      <c r="L5625" s="95"/>
      <c r="M5625" s="95"/>
      <c r="N5625" s="95"/>
      <c r="O5625" s="95"/>
      <c r="P5625" s="95"/>
      <c r="Q5625" s="95"/>
      <c r="R5625" s="95"/>
      <c r="S5625" s="95"/>
      <c r="T5625" s="95"/>
    </row>
    <row r="5626" spans="1:20" ht="23" customHeight="1" x14ac:dyDescent="0.2">
      <c r="A5626" s="204" t="s">
        <v>535</v>
      </c>
      <c r="B5626" s="205"/>
      <c r="C5626" s="205"/>
      <c r="D5626" s="205"/>
      <c r="E5626" s="205"/>
      <c r="F5626" s="205"/>
      <c r="G5626" s="206"/>
      <c r="H5626" s="166" t="s">
        <v>274</v>
      </c>
      <c r="I5626" s="167"/>
      <c r="J5626" s="167"/>
      <c r="K5626" s="167"/>
      <c r="L5626" s="167"/>
      <c r="M5626" s="168"/>
      <c r="N5626" s="169" t="s">
        <v>1</v>
      </c>
      <c r="O5626" s="169"/>
      <c r="P5626" s="169"/>
      <c r="Q5626" s="169"/>
      <c r="R5626" s="171"/>
      <c r="S5626" s="173" t="s">
        <v>2</v>
      </c>
      <c r="T5626" s="210"/>
    </row>
    <row r="5627" spans="1:20" ht="23" customHeight="1" thickBot="1" x14ac:dyDescent="0.25">
      <c r="A5627" s="207"/>
      <c r="B5627" s="208"/>
      <c r="C5627" s="208"/>
      <c r="D5627" s="208"/>
      <c r="E5627" s="208"/>
      <c r="F5627" s="208"/>
      <c r="G5627" s="209"/>
      <c r="H5627" s="177"/>
      <c r="I5627" s="178"/>
      <c r="J5627" s="178"/>
      <c r="K5627" s="178"/>
      <c r="L5627" s="178"/>
      <c r="M5627" s="179"/>
      <c r="N5627" s="170"/>
      <c r="O5627" s="170"/>
      <c r="P5627" s="170"/>
      <c r="Q5627" s="170"/>
      <c r="R5627" s="172"/>
      <c r="S5627" s="174"/>
      <c r="T5627" s="210"/>
    </row>
    <row r="5628" spans="1:20" outlineLevel="1" x14ac:dyDescent="0.2">
      <c r="A5628" s="212">
        <v>46163</v>
      </c>
      <c r="B5628" s="181"/>
      <c r="C5628" s="94"/>
      <c r="D5628" s="94"/>
      <c r="E5628" s="94"/>
      <c r="F5628" s="94"/>
      <c r="G5628" s="94"/>
      <c r="H5628" s="94"/>
      <c r="I5628" s="94"/>
      <c r="J5628" s="94"/>
      <c r="K5628" s="94"/>
      <c r="L5628" s="94"/>
      <c r="M5628" s="94"/>
      <c r="N5628" s="94"/>
      <c r="O5628" s="94"/>
      <c r="P5628" s="94"/>
      <c r="Q5628" s="94"/>
      <c r="R5628" s="94"/>
      <c r="S5628" s="93" t="s">
        <v>162</v>
      </c>
      <c r="T5628" s="211"/>
    </row>
    <row r="5629" spans="1:20" ht="17" outlineLevel="1" thickBot="1" x14ac:dyDescent="0.25">
      <c r="A5629" s="92"/>
      <c r="B5629" s="42"/>
      <c r="C5629" s="42"/>
      <c r="D5629" s="42"/>
      <c r="E5629" s="42"/>
      <c r="F5629" s="42"/>
      <c r="G5629" s="42"/>
      <c r="H5629" s="42"/>
      <c r="I5629" s="42"/>
      <c r="J5629" s="42"/>
      <c r="K5629" s="42"/>
      <c r="L5629" s="42"/>
      <c r="M5629" s="42"/>
      <c r="N5629" s="42"/>
      <c r="O5629" s="42"/>
      <c r="P5629" s="42"/>
      <c r="Q5629" s="42"/>
      <c r="R5629" s="42"/>
      <c r="S5629" s="47"/>
      <c r="T5629" s="211"/>
    </row>
    <row r="5630" spans="1:20" ht="17" customHeight="1" outlineLevel="1" thickBot="1" x14ac:dyDescent="0.25">
      <c r="A5630" s="182" t="e" vm="91">
        <v>#VALUE!</v>
      </c>
      <c r="B5630" s="183"/>
      <c r="C5630" s="91" t="s">
        <v>6</v>
      </c>
      <c r="D5630" s="90" t="s">
        <v>7</v>
      </c>
      <c r="E5630" s="106" t="s">
        <v>536</v>
      </c>
      <c r="F5630" s="42"/>
      <c r="G5630" s="42"/>
      <c r="H5630" s="84" t="s">
        <v>8</v>
      </c>
      <c r="I5630" s="88"/>
      <c r="J5630" s="88"/>
      <c r="K5630" s="88"/>
      <c r="L5630" s="88"/>
      <c r="M5630" s="88"/>
      <c r="N5630" s="88"/>
      <c r="O5630" s="42"/>
      <c r="P5630" s="42"/>
      <c r="Q5630" s="42"/>
      <c r="S5630" s="87"/>
      <c r="T5630" s="211"/>
    </row>
    <row r="5631" spans="1:20" ht="16" customHeight="1" outlineLevel="1" x14ac:dyDescent="0.2">
      <c r="A5631" s="184"/>
      <c r="B5631" s="185"/>
      <c r="C5631" s="188"/>
      <c r="D5631" s="86" t="s">
        <v>9</v>
      </c>
      <c r="E5631" s="85" t="s">
        <v>49</v>
      </c>
      <c r="F5631" s="42"/>
      <c r="G5631" s="42"/>
      <c r="H5631" s="84" t="s">
        <v>10</v>
      </c>
      <c r="I5631" s="83"/>
      <c r="J5631" s="83"/>
      <c r="K5631" s="83"/>
      <c r="L5631" s="83"/>
      <c r="M5631" s="83"/>
      <c r="N5631" s="83"/>
      <c r="O5631" s="42"/>
      <c r="P5631" s="42"/>
      <c r="Q5631" s="42"/>
      <c r="R5631" s="191"/>
      <c r="S5631" s="192"/>
      <c r="T5631" s="211"/>
    </row>
    <row r="5632" spans="1:20" ht="16" customHeight="1" outlineLevel="1" x14ac:dyDescent="0.2">
      <c r="A5632" s="184"/>
      <c r="B5632" s="185"/>
      <c r="C5632" s="189"/>
      <c r="D5632" s="63" t="s">
        <v>11</v>
      </c>
      <c r="E5632" s="119" t="s">
        <v>50</v>
      </c>
      <c r="F5632" s="42"/>
      <c r="G5632" s="48"/>
      <c r="H5632" s="81"/>
      <c r="I5632" s="80"/>
      <c r="J5632" s="80"/>
      <c r="K5632" s="80"/>
      <c r="L5632" s="80"/>
      <c r="M5632" s="80"/>
      <c r="N5632" s="80"/>
      <c r="O5632" s="42"/>
      <c r="P5632" s="42"/>
      <c r="Q5632" s="42"/>
      <c r="R5632" s="191"/>
      <c r="S5632" s="192"/>
      <c r="T5632" s="211"/>
    </row>
    <row r="5633" spans="1:20" ht="16" customHeight="1" outlineLevel="1" thickBot="1" x14ac:dyDescent="0.25">
      <c r="A5633" s="184"/>
      <c r="B5633" s="185"/>
      <c r="C5633" s="189"/>
      <c r="D5633" s="63" t="s">
        <v>12</v>
      </c>
      <c r="E5633" s="130"/>
      <c r="F5633" s="42"/>
      <c r="G5633" s="48"/>
      <c r="H5633" s="81"/>
      <c r="I5633" s="80"/>
      <c r="J5633" s="80"/>
      <c r="K5633" s="80"/>
      <c r="L5633" s="80"/>
      <c r="M5633" s="80"/>
      <c r="N5633" s="80"/>
      <c r="O5633" s="42"/>
      <c r="P5633" s="42"/>
      <c r="Q5633" s="42"/>
      <c r="R5633" s="152"/>
      <c r="S5633" s="153"/>
      <c r="T5633" s="211"/>
    </row>
    <row r="5634" spans="1:20" ht="16" customHeight="1" outlineLevel="1" thickBot="1" x14ac:dyDescent="0.25">
      <c r="A5634" s="184"/>
      <c r="B5634" s="185"/>
      <c r="C5634" s="189"/>
      <c r="D5634" s="63" t="s">
        <v>13</v>
      </c>
      <c r="E5634" s="105" t="b">
        <v>0</v>
      </c>
      <c r="F5634" s="42"/>
      <c r="G5634" s="48"/>
      <c r="H5634" s="59" t="s">
        <v>14</v>
      </c>
      <c r="I5634" s="58" t="s">
        <v>314</v>
      </c>
      <c r="J5634" s="58" t="s">
        <v>315</v>
      </c>
      <c r="K5634" s="58" t="s">
        <v>316</v>
      </c>
      <c r="L5634" s="58" t="s">
        <v>317</v>
      </c>
      <c r="M5634" s="58" t="s">
        <v>318</v>
      </c>
      <c r="N5634" s="57" t="s">
        <v>319</v>
      </c>
      <c r="O5634" s="42"/>
      <c r="P5634" s="42"/>
      <c r="Q5634" s="42"/>
      <c r="S5634" s="79"/>
      <c r="T5634" s="211"/>
    </row>
    <row r="5635" spans="1:20" outlineLevel="1" x14ac:dyDescent="0.2">
      <c r="A5635" s="184"/>
      <c r="B5635" s="185"/>
      <c r="C5635" s="189"/>
      <c r="D5635" s="193"/>
      <c r="E5635" s="194"/>
      <c r="F5635" s="42"/>
      <c r="G5635" s="48"/>
      <c r="H5635" s="78">
        <f t="shared" ref="H5635:H5642" si="533">SUM(I5635:Q5635)</f>
        <v>0</v>
      </c>
      <c r="I5635" s="77"/>
      <c r="J5635" s="77"/>
      <c r="K5635" s="77"/>
      <c r="L5635" s="77"/>
      <c r="M5635" s="77"/>
      <c r="N5635" s="77"/>
      <c r="O5635" s="195" t="s">
        <v>15</v>
      </c>
      <c r="P5635" s="231"/>
      <c r="Q5635" s="231"/>
      <c r="R5635" s="231"/>
      <c r="S5635" s="196"/>
      <c r="T5635" s="211"/>
    </row>
    <row r="5636" spans="1:20" ht="16" customHeight="1" outlineLevel="1" x14ac:dyDescent="0.2">
      <c r="A5636" s="184"/>
      <c r="B5636" s="185"/>
      <c r="C5636" s="189"/>
      <c r="D5636" s="63" t="s">
        <v>16</v>
      </c>
      <c r="E5636" s="76" t="s">
        <v>472</v>
      </c>
      <c r="F5636" s="42"/>
      <c r="G5636" s="48"/>
      <c r="H5636" s="73">
        <f t="shared" si="533"/>
        <v>0</v>
      </c>
      <c r="I5636" s="68"/>
      <c r="J5636" s="68"/>
      <c r="K5636" s="68"/>
      <c r="L5636" s="68"/>
      <c r="M5636" s="68"/>
      <c r="N5636" s="68"/>
      <c r="O5636" s="42"/>
      <c r="P5636" s="42"/>
      <c r="Q5636" s="42"/>
      <c r="R5636" s="191"/>
      <c r="S5636" s="192"/>
      <c r="T5636" s="211"/>
    </row>
    <row r="5637" spans="1:20" ht="16" customHeight="1" outlineLevel="1" x14ac:dyDescent="0.2">
      <c r="A5637" s="184"/>
      <c r="B5637" s="185"/>
      <c r="C5637" s="189"/>
      <c r="D5637" s="63" t="s">
        <v>17</v>
      </c>
      <c r="E5637" s="75" t="s">
        <v>497</v>
      </c>
      <c r="F5637" s="42"/>
      <c r="G5637" s="42"/>
      <c r="H5637" s="73">
        <f t="shared" si="533"/>
        <v>0</v>
      </c>
      <c r="I5637" s="68"/>
      <c r="J5637" s="68"/>
      <c r="K5637" s="68"/>
      <c r="L5637" s="68"/>
      <c r="M5637" s="68"/>
      <c r="N5637" s="68"/>
      <c r="O5637" s="42"/>
      <c r="P5637" s="42"/>
      <c r="Q5637" s="42"/>
      <c r="R5637" s="191"/>
      <c r="S5637" s="192"/>
      <c r="T5637" s="211"/>
    </row>
    <row r="5638" spans="1:20" outlineLevel="1" x14ac:dyDescent="0.2">
      <c r="A5638" s="184"/>
      <c r="B5638" s="185"/>
      <c r="C5638" s="189"/>
      <c r="D5638" s="193"/>
      <c r="E5638" s="194"/>
      <c r="F5638" s="42"/>
      <c r="G5638" s="48"/>
      <c r="H5638" s="73">
        <f t="shared" si="533"/>
        <v>0</v>
      </c>
      <c r="I5638" s="68"/>
      <c r="J5638" s="68"/>
      <c r="K5638" s="68"/>
      <c r="L5638" s="68"/>
      <c r="M5638" s="68"/>
      <c r="N5638" s="68"/>
      <c r="O5638" s="42"/>
      <c r="P5638" s="42"/>
      <c r="Q5638" s="42"/>
      <c r="R5638" s="191"/>
      <c r="S5638" s="192"/>
      <c r="T5638" s="211"/>
    </row>
    <row r="5639" spans="1:20" ht="16" customHeight="1" outlineLevel="1" x14ac:dyDescent="0.2">
      <c r="A5639" s="184"/>
      <c r="B5639" s="185"/>
      <c r="C5639" s="189"/>
      <c r="D5639" s="63" t="s">
        <v>18</v>
      </c>
      <c r="E5639" s="76">
        <v>80</v>
      </c>
      <c r="F5639" s="42"/>
      <c r="G5639" s="48"/>
      <c r="H5639" s="73">
        <f t="shared" si="533"/>
        <v>0</v>
      </c>
      <c r="I5639" s="68"/>
      <c r="J5639" s="68"/>
      <c r="K5639" s="68"/>
      <c r="L5639" s="68"/>
      <c r="M5639" s="68"/>
      <c r="N5639" s="68"/>
      <c r="O5639" s="42"/>
      <c r="P5639" s="42"/>
      <c r="Q5639" s="42"/>
      <c r="R5639" s="191"/>
      <c r="S5639" s="192"/>
      <c r="T5639" s="211"/>
    </row>
    <row r="5640" spans="1:20" ht="16" customHeight="1" outlineLevel="1" x14ac:dyDescent="0.2">
      <c r="A5640" s="184"/>
      <c r="B5640" s="185"/>
      <c r="C5640" s="189"/>
      <c r="D5640" s="63" t="s">
        <v>19</v>
      </c>
      <c r="E5640" s="75">
        <f>SUM(G5653:G5667)</f>
        <v>39.558</v>
      </c>
      <c r="F5640" s="42"/>
      <c r="G5640" s="42"/>
      <c r="H5640" s="73">
        <f t="shared" si="533"/>
        <v>0</v>
      </c>
      <c r="I5640" s="68"/>
      <c r="J5640" s="68"/>
      <c r="K5640" s="68"/>
      <c r="L5640" s="68"/>
      <c r="M5640" s="68"/>
      <c r="N5640" s="68"/>
      <c r="O5640" s="42"/>
      <c r="P5640" s="42"/>
      <c r="Q5640" s="42"/>
      <c r="R5640" s="191"/>
      <c r="S5640" s="192"/>
      <c r="T5640" s="211"/>
    </row>
    <row r="5641" spans="1:20" outlineLevel="1" x14ac:dyDescent="0.2">
      <c r="A5641" s="184"/>
      <c r="B5641" s="185"/>
      <c r="C5641" s="189"/>
      <c r="D5641" s="193"/>
      <c r="E5641" s="194"/>
      <c r="F5641" s="42"/>
      <c r="G5641" s="48"/>
      <c r="H5641" s="73">
        <f t="shared" si="533"/>
        <v>0</v>
      </c>
      <c r="I5641" s="68"/>
      <c r="J5641" s="68"/>
      <c r="K5641" s="68"/>
      <c r="L5641" s="68"/>
      <c r="M5641" s="68"/>
      <c r="N5641" s="68"/>
      <c r="O5641" s="42"/>
      <c r="P5641" s="42"/>
      <c r="Q5641" s="42"/>
      <c r="R5641" s="191"/>
      <c r="S5641" s="192"/>
      <c r="T5641" s="211"/>
    </row>
    <row r="5642" spans="1:20" ht="16" customHeight="1" outlineLevel="1" x14ac:dyDescent="0.2">
      <c r="A5642" s="184"/>
      <c r="B5642" s="185"/>
      <c r="C5642" s="189"/>
      <c r="D5642" s="63" t="s">
        <v>20</v>
      </c>
      <c r="E5642" s="75">
        <f>SUM(E5639:E5640)</f>
        <v>119.55799999999999</v>
      </c>
      <c r="F5642" s="42"/>
      <c r="G5642" s="74"/>
      <c r="H5642" s="73">
        <f t="shared" si="533"/>
        <v>0</v>
      </c>
      <c r="I5642" s="68"/>
      <c r="J5642" s="68"/>
      <c r="K5642" s="68"/>
      <c r="L5642" s="68"/>
      <c r="M5642" s="68"/>
      <c r="N5642" s="68"/>
      <c r="O5642" s="42"/>
      <c r="P5642" s="42"/>
      <c r="Q5642" s="42"/>
      <c r="R5642" s="191"/>
      <c r="S5642" s="192"/>
      <c r="T5642" s="211"/>
    </row>
    <row r="5643" spans="1:20" ht="16" customHeight="1" outlineLevel="1" x14ac:dyDescent="0.2">
      <c r="A5643" s="184"/>
      <c r="B5643" s="185"/>
      <c r="C5643" s="189"/>
      <c r="D5643" s="63" t="s">
        <v>21</v>
      </c>
      <c r="E5643" s="72">
        <f>SUM(E5645/E5642)</f>
        <v>4.1402499205406587</v>
      </c>
      <c r="F5643" s="42"/>
      <c r="G5643" s="71" t="s">
        <v>11</v>
      </c>
      <c r="H5643" s="69">
        <v>0</v>
      </c>
      <c r="I5643" s="68"/>
      <c r="J5643" s="68"/>
      <c r="K5643" s="68"/>
      <c r="L5643" s="68"/>
      <c r="M5643" s="68"/>
      <c r="N5643" s="68"/>
      <c r="O5643" s="42"/>
      <c r="P5643" s="42"/>
      <c r="Q5643" s="42"/>
      <c r="R5643" s="191"/>
      <c r="S5643" s="192"/>
      <c r="T5643" s="211"/>
    </row>
    <row r="5644" spans="1:20" ht="17" outlineLevel="1" thickBot="1" x14ac:dyDescent="0.25">
      <c r="A5644" s="184"/>
      <c r="B5644" s="185"/>
      <c r="C5644" s="189"/>
      <c r="D5644" s="193"/>
      <c r="E5644" s="194"/>
      <c r="F5644" s="42"/>
      <c r="G5644" s="70" t="s">
        <v>22</v>
      </c>
      <c r="H5644" s="69">
        <v>0</v>
      </c>
      <c r="I5644" s="68"/>
      <c r="J5644" s="68"/>
      <c r="K5644" s="68"/>
      <c r="L5644" s="68"/>
      <c r="M5644" s="68"/>
      <c r="N5644" s="68"/>
      <c r="O5644" s="42"/>
      <c r="P5644" s="42"/>
      <c r="Q5644" s="42"/>
      <c r="R5644" s="191"/>
      <c r="S5644" s="192"/>
      <c r="T5644" s="211"/>
    </row>
    <row r="5645" spans="1:20" ht="16" customHeight="1" outlineLevel="1" thickBot="1" x14ac:dyDescent="0.25">
      <c r="A5645" s="184"/>
      <c r="B5645" s="185"/>
      <c r="C5645" s="189"/>
      <c r="D5645" s="63" t="s">
        <v>23</v>
      </c>
      <c r="E5645" s="66">
        <v>495</v>
      </c>
      <c r="G5645" s="48"/>
      <c r="H5645" s="65">
        <f>SUM(H5643:H5644)</f>
        <v>0</v>
      </c>
      <c r="I5645" s="64">
        <f t="shared" ref="I5645:N5645" si="534">SUM(I5635:I5642)</f>
        <v>0</v>
      </c>
      <c r="J5645" s="64">
        <f t="shared" si="534"/>
        <v>0</v>
      </c>
      <c r="K5645" s="64">
        <f t="shared" si="534"/>
        <v>0</v>
      </c>
      <c r="L5645" s="64">
        <f t="shared" si="534"/>
        <v>0</v>
      </c>
      <c r="M5645" s="64">
        <f t="shared" si="534"/>
        <v>0</v>
      </c>
      <c r="N5645" s="64">
        <f t="shared" si="534"/>
        <v>0</v>
      </c>
      <c r="O5645" s="42"/>
      <c r="P5645" s="42"/>
      <c r="Q5645" s="42"/>
      <c r="R5645" s="191"/>
      <c r="S5645" s="192"/>
      <c r="T5645" s="211"/>
    </row>
    <row r="5646" spans="1:20" ht="17" customHeight="1" outlineLevel="1" thickBot="1" x14ac:dyDescent="0.25">
      <c r="A5646" s="184"/>
      <c r="B5646" s="185"/>
      <c r="C5646" s="189"/>
      <c r="D5646" s="63" t="s">
        <v>24</v>
      </c>
      <c r="E5646" s="62">
        <f>SUM(E5645/2.5)</f>
        <v>198</v>
      </c>
      <c r="F5646" s="42"/>
      <c r="G5646" s="61"/>
      <c r="H5646" s="60" t="s">
        <v>14</v>
      </c>
      <c r="I5646" s="59">
        <v>48</v>
      </c>
      <c r="J5646" s="58">
        <v>50</v>
      </c>
      <c r="K5646" s="58">
        <v>52</v>
      </c>
      <c r="L5646" s="58">
        <v>54</v>
      </c>
      <c r="M5646" s="58">
        <v>56</v>
      </c>
      <c r="N5646" s="57">
        <v>58</v>
      </c>
      <c r="O5646" s="42"/>
      <c r="P5646" s="42"/>
      <c r="Q5646" s="42"/>
      <c r="R5646" s="191"/>
      <c r="S5646" s="192"/>
      <c r="T5646" s="211"/>
    </row>
    <row r="5647" spans="1:20" ht="17" outlineLevel="1" thickBot="1" x14ac:dyDescent="0.25">
      <c r="A5647" s="186"/>
      <c r="B5647" s="187"/>
      <c r="C5647" s="190"/>
      <c r="D5647" s="56" t="s">
        <v>25</v>
      </c>
      <c r="E5647" s="55">
        <f>SUM(E5645/2.2)</f>
        <v>224.99999999999997</v>
      </c>
      <c r="F5647" s="42"/>
      <c r="G5647" s="42"/>
      <c r="H5647" s="42"/>
      <c r="I5647" s="42"/>
      <c r="J5647" s="42"/>
      <c r="K5647" s="42"/>
      <c r="L5647" s="42"/>
      <c r="M5647" s="42"/>
      <c r="N5647" s="42"/>
      <c r="O5647" s="42"/>
      <c r="P5647" s="42"/>
      <c r="Q5647" s="42"/>
      <c r="R5647" s="198"/>
      <c r="S5647" s="199"/>
      <c r="T5647" s="211"/>
    </row>
    <row r="5648" spans="1:20" ht="17" outlineLevel="1" thickBot="1" x14ac:dyDescent="0.25">
      <c r="A5648" s="54" t="s">
        <v>26</v>
      </c>
      <c r="B5648" s="53">
        <v>46220</v>
      </c>
      <c r="C5648" s="42"/>
      <c r="D5648" s="48"/>
      <c r="E5648" s="52"/>
      <c r="F5648" s="42"/>
      <c r="S5648" s="28"/>
      <c r="T5648" s="211"/>
    </row>
    <row r="5649" spans="1:20" outlineLevel="1" x14ac:dyDescent="0.2">
      <c r="A5649" s="51" t="s">
        <v>27</v>
      </c>
      <c r="B5649" s="50"/>
      <c r="C5649" s="42"/>
      <c r="D5649" s="48"/>
      <c r="E5649" s="42"/>
      <c r="F5649" s="42"/>
      <c r="R5649" s="42"/>
      <c r="S5649" s="47"/>
      <c r="T5649" s="211"/>
    </row>
    <row r="5650" spans="1:20" outlineLevel="1" x14ac:dyDescent="0.2">
      <c r="A5650" s="49"/>
      <c r="B5650" s="42"/>
      <c r="C5650" s="42"/>
      <c r="D5650" s="48"/>
      <c r="E5650" s="42"/>
      <c r="F5650" s="42"/>
      <c r="G5650" s="42"/>
      <c r="H5650" s="42"/>
      <c r="I5650" s="42"/>
      <c r="J5650" s="42"/>
      <c r="K5650" s="42"/>
      <c r="L5650" s="42"/>
      <c r="M5650" s="42"/>
      <c r="N5650" s="42"/>
      <c r="O5650" s="42"/>
      <c r="P5650" s="42"/>
      <c r="Q5650" s="42"/>
      <c r="R5650" s="42"/>
      <c r="S5650" s="47"/>
      <c r="T5650" s="211"/>
    </row>
    <row r="5651" spans="1:20" ht="17" outlineLevel="1" thickBot="1" x14ac:dyDescent="0.25">
      <c r="A5651" s="49" t="s">
        <v>28</v>
      </c>
      <c r="B5651" s="42"/>
      <c r="C5651" s="42"/>
      <c r="D5651" s="48"/>
      <c r="E5651" s="42"/>
      <c r="F5651" s="42"/>
      <c r="G5651" s="42"/>
      <c r="H5651" s="42"/>
      <c r="I5651" s="42"/>
      <c r="J5651" s="42"/>
      <c r="K5651" s="42"/>
      <c r="L5651" s="42"/>
      <c r="M5651" s="42"/>
      <c r="N5651" s="42"/>
      <c r="O5651" s="42"/>
      <c r="P5651" s="42"/>
      <c r="Q5651" s="42"/>
      <c r="R5651" s="42"/>
      <c r="S5651" s="47"/>
      <c r="T5651" s="211"/>
    </row>
    <row r="5652" spans="1:20" outlineLevel="1" x14ac:dyDescent="0.2">
      <c r="A5652" s="46" t="s">
        <v>29</v>
      </c>
      <c r="B5652" s="45" t="s">
        <v>30</v>
      </c>
      <c r="C5652" s="44" t="s">
        <v>31</v>
      </c>
      <c r="D5652" s="44" t="s">
        <v>32</v>
      </c>
      <c r="E5652" s="44" t="s">
        <v>33</v>
      </c>
      <c r="F5652" s="44" t="s">
        <v>34</v>
      </c>
      <c r="G5652" s="44" t="s">
        <v>35</v>
      </c>
      <c r="H5652" s="43" t="s">
        <v>36</v>
      </c>
      <c r="I5652" s="200" t="s">
        <v>37</v>
      </c>
      <c r="J5652" s="201"/>
      <c r="K5652" s="202"/>
      <c r="L5652" s="202"/>
      <c r="M5652" s="202"/>
      <c r="N5652" s="202"/>
      <c r="O5652" s="202"/>
      <c r="P5652" s="42"/>
      <c r="Q5652" s="42"/>
      <c r="R5652" s="42"/>
      <c r="S5652" s="28"/>
      <c r="T5652" s="211"/>
    </row>
    <row r="5653" spans="1:20" ht="17" outlineLevel="1" x14ac:dyDescent="0.2">
      <c r="A5653" s="38" t="s">
        <v>54</v>
      </c>
      <c r="B5653" s="37" t="s">
        <v>280</v>
      </c>
      <c r="C5653" s="36" t="s">
        <v>281</v>
      </c>
      <c r="D5653" s="35">
        <v>1.66</v>
      </c>
      <c r="E5653" s="41">
        <f>D5653*H5645</f>
        <v>0</v>
      </c>
      <c r="F5653" s="33" cm="1">
        <f t="array" ref="F5653">IFERROR(_xlfn.XLOOKUP(1,(TabFournisseurs[TYPE]=A5653)*(TabFournisseurs[SUPPLIER2]=B5653)*(TabFournisseurs[REF PRODUCT]=C5653),TabFournisseurs[Cost / per m]),0)</f>
        <v>11.3</v>
      </c>
      <c r="G5653" s="96">
        <f>F5653*D5653</f>
        <v>18.757999999999999</v>
      </c>
      <c r="H5653" s="40">
        <f>G5653*H5645</f>
        <v>0</v>
      </c>
      <c r="I5653" s="203"/>
      <c r="J5653" s="201"/>
      <c r="K5653" s="156"/>
      <c r="L5653" s="156"/>
      <c r="M5653" s="156"/>
      <c r="N5653" s="156"/>
      <c r="O5653" s="156"/>
      <c r="P5653" s="156"/>
      <c r="Q5653" s="156"/>
      <c r="R5653" s="156"/>
      <c r="S5653" s="157"/>
      <c r="T5653" s="211"/>
    </row>
    <row r="5654" spans="1:20" ht="17" outlineLevel="1" x14ac:dyDescent="0.2">
      <c r="A5654" s="38" t="s">
        <v>80</v>
      </c>
      <c r="B5654" s="37" t="s">
        <v>81</v>
      </c>
      <c r="C5654" s="36" t="s">
        <v>351</v>
      </c>
      <c r="D5654" s="35">
        <v>10</v>
      </c>
      <c r="E5654" s="34">
        <f>D5654*H5645</f>
        <v>0</v>
      </c>
      <c r="F5654" s="33" cm="1">
        <f t="array" ref="F5654">IFERROR(_xlfn.XLOOKUP(1,(TabFournisseurs[TYPE]=A5654)*(TabFournisseurs[SUPPLIER2]=B5654)*(TabFournisseurs[REF PRODUCT]=C5654),TabFournisseurs[Cost / per m]),0)</f>
        <v>0.13</v>
      </c>
      <c r="G5654" s="32">
        <f t="shared" ref="G5654:G5664" si="535">F5654*D5654</f>
        <v>1.3</v>
      </c>
      <c r="H5654" s="31">
        <f>G5654*H5645</f>
        <v>0</v>
      </c>
      <c r="I5654" s="39"/>
      <c r="J5654" s="39"/>
      <c r="K5654" s="156"/>
      <c r="L5654" s="156"/>
      <c r="M5654" s="156"/>
      <c r="N5654" s="156"/>
      <c r="O5654" s="156"/>
      <c r="P5654" s="156"/>
      <c r="Q5654" s="156"/>
      <c r="R5654" s="156"/>
      <c r="S5654" s="157"/>
      <c r="T5654" s="211"/>
    </row>
    <row r="5655" spans="1:20" outlineLevel="1" x14ac:dyDescent="0.2">
      <c r="A5655" s="38"/>
      <c r="B5655" s="37"/>
      <c r="C5655" s="36"/>
      <c r="D5655" s="35"/>
      <c r="E5655" s="34">
        <f>D5655*H5645</f>
        <v>0</v>
      </c>
      <c r="F5655" s="33" cm="1">
        <f t="array" ref="F5655">IFERROR(_xlfn.XLOOKUP(1,(TabFournisseurs[TYPE]=A5655)*(TabFournisseurs[SUPPLIER2]=B5655)*(TabFournisseurs[REF PRODUCT]=C5655),TabFournisseurs[Cost / per m]),0)</f>
        <v>0</v>
      </c>
      <c r="G5655" s="32">
        <f t="shared" si="535"/>
        <v>0</v>
      </c>
      <c r="H5655" s="31">
        <f>G5655*H5645</f>
        <v>0</v>
      </c>
      <c r="I5655" s="39"/>
      <c r="J5655" s="39"/>
      <c r="K5655" s="156"/>
      <c r="L5655" s="156"/>
      <c r="M5655" s="156"/>
      <c r="N5655" s="156"/>
      <c r="O5655" s="156"/>
      <c r="P5655" s="156"/>
      <c r="Q5655" s="156"/>
      <c r="R5655" s="156"/>
      <c r="S5655" s="157"/>
      <c r="T5655" s="211"/>
    </row>
    <row r="5656" spans="1:20" outlineLevel="1" x14ac:dyDescent="0.2">
      <c r="A5656" s="38"/>
      <c r="B5656" s="37"/>
      <c r="C5656" s="36"/>
      <c r="D5656" s="35"/>
      <c r="E5656" s="34">
        <f>D5656*H5645</f>
        <v>0</v>
      </c>
      <c r="F5656" s="33" cm="1">
        <f t="array" ref="F5656">IFERROR(_xlfn.XLOOKUP(1,(TabFournisseurs[TYPE]=A5656)*(TabFournisseurs[SUPPLIER2]=B5656)*(TabFournisseurs[REF PRODUCT]=C5656),TabFournisseurs[Cost / per m]),0)</f>
        <v>0</v>
      </c>
      <c r="G5656" s="32">
        <f t="shared" si="535"/>
        <v>0</v>
      </c>
      <c r="H5656" s="31">
        <f>G5656*H5645</f>
        <v>0</v>
      </c>
      <c r="I5656" s="30"/>
      <c r="J5656" s="30"/>
      <c r="K5656" s="156"/>
      <c r="L5656" s="156"/>
      <c r="M5656" s="156"/>
      <c r="N5656" s="156"/>
      <c r="O5656" s="156"/>
      <c r="P5656" s="156"/>
      <c r="Q5656" s="156"/>
      <c r="R5656" s="156"/>
      <c r="S5656" s="157"/>
      <c r="T5656" s="211"/>
    </row>
    <row r="5657" spans="1:20" outlineLevel="1" x14ac:dyDescent="0.2">
      <c r="A5657" s="38"/>
      <c r="B5657" s="37"/>
      <c r="C5657" s="36"/>
      <c r="D5657" s="35"/>
      <c r="E5657" s="34">
        <f>D5657*H5645</f>
        <v>0</v>
      </c>
      <c r="F5657" s="33" cm="1">
        <f t="array" ref="F5657">IFERROR(_xlfn.XLOOKUP(1,(TabFournisseurs[TYPE]=A5657)*(TabFournisseurs[SUPPLIER2]=B5657)*(TabFournisseurs[REF PRODUCT]=C5657),TabFournisseurs[Cost / per m]),0)</f>
        <v>0</v>
      </c>
      <c r="G5657" s="32">
        <f t="shared" si="535"/>
        <v>0</v>
      </c>
      <c r="H5657" s="31">
        <f>G5657*H5645</f>
        <v>0</v>
      </c>
      <c r="I5657" s="30"/>
      <c r="J5657" s="30"/>
      <c r="K5657" s="29"/>
      <c r="L5657" s="29"/>
      <c r="M5657" s="29"/>
      <c r="N5657" s="29"/>
      <c r="O5657" s="29"/>
      <c r="P5657" s="29"/>
      <c r="Q5657" s="29"/>
      <c r="R5657" s="29"/>
      <c r="S5657" s="28"/>
      <c r="T5657" s="211"/>
    </row>
    <row r="5658" spans="1:20" outlineLevel="1" x14ac:dyDescent="0.2">
      <c r="A5658" s="38"/>
      <c r="B5658" s="37"/>
      <c r="C5658" s="36"/>
      <c r="D5658" s="35"/>
      <c r="E5658" s="34">
        <f>D5658*H5645</f>
        <v>0</v>
      </c>
      <c r="F5658" s="33" cm="1">
        <f t="array" ref="F5658">IFERROR(_xlfn.XLOOKUP(1,(TabFournisseurs[TYPE]=A5658)*(TabFournisseurs[SUPPLIER2]=B5658)*(TabFournisseurs[REF PRODUCT]=C5658),TabFournisseurs[Cost / per m]),0)</f>
        <v>0</v>
      </c>
      <c r="G5658" s="32">
        <f t="shared" si="535"/>
        <v>0</v>
      </c>
      <c r="H5658" s="31">
        <f>G5658*H5645</f>
        <v>0</v>
      </c>
      <c r="I5658" s="158"/>
      <c r="J5658" s="159"/>
      <c r="K5658" s="29"/>
      <c r="L5658" s="29"/>
      <c r="M5658" s="29"/>
      <c r="N5658" s="29"/>
      <c r="O5658" s="29"/>
      <c r="P5658" s="29"/>
      <c r="Q5658" s="29"/>
      <c r="R5658" s="29"/>
      <c r="S5658" s="28"/>
      <c r="T5658" s="211"/>
    </row>
    <row r="5659" spans="1:20" outlineLevel="1" x14ac:dyDescent="0.2">
      <c r="A5659" s="38"/>
      <c r="B5659" s="37"/>
      <c r="C5659" s="36"/>
      <c r="D5659" s="35"/>
      <c r="E5659" s="34">
        <f>D5659*H5645</f>
        <v>0</v>
      </c>
      <c r="F5659" s="33" cm="1">
        <f t="array" ref="F5659">IFERROR(_xlfn.XLOOKUP(1,(TabFournisseurs[TYPE]=A5659)*(TabFournisseurs[SUPPLIER2]=B5659)*(TabFournisseurs[REF PRODUCT]=C5659),TabFournisseurs[Cost / per m]),0)</f>
        <v>0</v>
      </c>
      <c r="G5659" s="32">
        <f t="shared" si="535"/>
        <v>0</v>
      </c>
      <c r="H5659" s="31">
        <f>G5659*H5645</f>
        <v>0</v>
      </c>
      <c r="I5659" s="30"/>
      <c r="J5659" s="30"/>
      <c r="K5659" s="29"/>
      <c r="L5659" s="29"/>
      <c r="M5659" s="29"/>
      <c r="N5659" s="29"/>
      <c r="O5659" s="29"/>
      <c r="P5659" s="29"/>
      <c r="Q5659" s="29"/>
      <c r="R5659" s="29"/>
      <c r="S5659" s="28"/>
      <c r="T5659" s="211"/>
    </row>
    <row r="5660" spans="1:20" outlineLevel="1" x14ac:dyDescent="0.2">
      <c r="A5660" s="38"/>
      <c r="B5660" s="37"/>
      <c r="C5660" s="36"/>
      <c r="D5660" s="35"/>
      <c r="E5660" s="34">
        <f>D5660*H5645</f>
        <v>0</v>
      </c>
      <c r="F5660" s="33" cm="1">
        <f t="array" ref="F5660">IFERROR(_xlfn.XLOOKUP(1,(TabFournisseurs[TYPE]=A5660)*(TabFournisseurs[SUPPLIER2]=B5660)*(TabFournisseurs[REF PRODUCT]=C5660),TabFournisseurs[Cost / per m]),0)</f>
        <v>0</v>
      </c>
      <c r="G5660" s="32">
        <f t="shared" si="535"/>
        <v>0</v>
      </c>
      <c r="H5660" s="31">
        <f>G5660*H5645</f>
        <v>0</v>
      </c>
      <c r="I5660" s="30"/>
      <c r="J5660" s="30"/>
      <c r="K5660" s="29"/>
      <c r="L5660" s="29"/>
      <c r="M5660" s="29"/>
      <c r="N5660" s="29"/>
      <c r="O5660" s="29"/>
      <c r="P5660" s="29"/>
      <c r="Q5660" s="29"/>
      <c r="R5660" s="29"/>
      <c r="S5660" s="28"/>
      <c r="T5660" s="211"/>
    </row>
    <row r="5661" spans="1:20" outlineLevel="1" x14ac:dyDescent="0.2">
      <c r="A5661" s="38"/>
      <c r="B5661" s="37"/>
      <c r="C5661" s="36"/>
      <c r="D5661" s="35"/>
      <c r="E5661" s="34">
        <f>D5661*H5645</f>
        <v>0</v>
      </c>
      <c r="F5661" s="33" cm="1">
        <f t="array" ref="F5661">IFERROR(_xlfn.XLOOKUP(1,(TabFournisseurs[TYPE]=A5661)*(TabFournisseurs[SUPPLIER2]=B5661)*(TabFournisseurs[REF PRODUCT]=C5661),TabFournisseurs[Cost / per m]),0)</f>
        <v>0</v>
      </c>
      <c r="G5661" s="32">
        <f t="shared" si="535"/>
        <v>0</v>
      </c>
      <c r="H5661" s="31">
        <f>G5661*H5645</f>
        <v>0</v>
      </c>
      <c r="I5661" s="30"/>
      <c r="J5661" s="30"/>
      <c r="K5661" s="29"/>
      <c r="L5661" s="29"/>
      <c r="M5661" s="29"/>
      <c r="N5661" s="29"/>
      <c r="O5661" s="29"/>
      <c r="P5661" s="29"/>
      <c r="Q5661" s="29"/>
      <c r="R5661" s="29"/>
      <c r="S5661" s="28"/>
      <c r="T5661" s="211"/>
    </row>
    <row r="5662" spans="1:20" outlineLevel="1" x14ac:dyDescent="0.2">
      <c r="A5662" s="38"/>
      <c r="B5662" s="37"/>
      <c r="C5662" s="36"/>
      <c r="D5662" s="35"/>
      <c r="E5662" s="34">
        <f>D5662*H5645</f>
        <v>0</v>
      </c>
      <c r="F5662" s="33" cm="1">
        <f t="array" ref="F5662">IFERROR(_xlfn.XLOOKUP(1,(TabFournisseurs[TYPE]=A5662)*(TabFournisseurs[SUPPLIER2]=B5662)*(TabFournisseurs[REF PRODUCT]=C5662),TabFournisseurs[Cost / per m]),0)</f>
        <v>0</v>
      </c>
      <c r="G5662" s="32">
        <f t="shared" si="535"/>
        <v>0</v>
      </c>
      <c r="H5662" s="31">
        <f>G5662*H5645</f>
        <v>0</v>
      </c>
      <c r="I5662" s="30"/>
      <c r="J5662" s="30"/>
      <c r="K5662" s="29"/>
      <c r="L5662" s="29"/>
      <c r="M5662" s="29"/>
      <c r="N5662" s="29"/>
      <c r="O5662" s="29"/>
      <c r="P5662" s="29"/>
      <c r="Q5662" s="29"/>
      <c r="R5662" s="29"/>
      <c r="S5662" s="28"/>
      <c r="T5662" s="211"/>
    </row>
    <row r="5663" spans="1:20" outlineLevel="1" x14ac:dyDescent="0.2">
      <c r="A5663" s="38"/>
      <c r="B5663" s="37"/>
      <c r="C5663" s="36"/>
      <c r="D5663" s="35"/>
      <c r="E5663" s="34">
        <f>D5663*H5645</f>
        <v>0</v>
      </c>
      <c r="F5663" s="33" cm="1">
        <f t="array" ref="F5663">IFERROR(_xlfn.XLOOKUP(1,(TabFournisseurs[TYPE]=A5663)*(TabFournisseurs[SUPPLIER2]=B5663)*(TabFournisseurs[REF PRODUCT]=C5663),TabFournisseurs[Cost / per m]),0)</f>
        <v>0</v>
      </c>
      <c r="G5663" s="32">
        <f t="shared" si="535"/>
        <v>0</v>
      </c>
      <c r="H5663" s="31">
        <f>G5663*H5645</f>
        <v>0</v>
      </c>
      <c r="I5663" s="30"/>
      <c r="J5663" s="30"/>
      <c r="K5663" s="29"/>
      <c r="L5663" s="29"/>
      <c r="M5663" s="29"/>
      <c r="N5663" s="29"/>
      <c r="O5663" s="29"/>
      <c r="P5663" s="29"/>
      <c r="Q5663" s="29"/>
      <c r="R5663" s="29"/>
      <c r="S5663" s="28"/>
      <c r="T5663" s="211"/>
    </row>
    <row r="5664" spans="1:20" outlineLevel="1" x14ac:dyDescent="0.2">
      <c r="A5664" s="38"/>
      <c r="B5664" s="37"/>
      <c r="C5664" s="36"/>
      <c r="D5664" s="35">
        <v>1</v>
      </c>
      <c r="E5664" s="34">
        <f>D5664*H5645</f>
        <v>0</v>
      </c>
      <c r="F5664" s="33">
        <v>15</v>
      </c>
      <c r="G5664" s="32">
        <f t="shared" si="535"/>
        <v>15</v>
      </c>
      <c r="H5664" s="31">
        <f>G5664*H5645</f>
        <v>0</v>
      </c>
      <c r="I5664" s="30"/>
      <c r="J5664" s="30"/>
      <c r="K5664" s="29"/>
      <c r="L5664" s="29"/>
      <c r="M5664" s="29"/>
      <c r="N5664" s="29"/>
      <c r="O5664" s="29"/>
      <c r="P5664" s="29"/>
      <c r="Q5664" s="29"/>
      <c r="R5664" s="29"/>
      <c r="S5664" s="28"/>
      <c r="T5664" s="211"/>
    </row>
    <row r="5665" spans="1:20" ht="17" outlineLevel="1" x14ac:dyDescent="0.2">
      <c r="A5665" s="38" t="s">
        <v>38</v>
      </c>
      <c r="B5665" s="37" t="s">
        <v>39</v>
      </c>
      <c r="C5665" s="36" t="s">
        <v>102</v>
      </c>
      <c r="D5665" s="35">
        <v>1</v>
      </c>
      <c r="E5665" s="34">
        <f>D5665*H5645</f>
        <v>0</v>
      </c>
      <c r="F5665" s="33" cm="1">
        <f t="array" ref="F5665">IFERROR(_xlfn.XLOOKUP(1,(TabFournisseurs[TYPE]=A5665)*(TabFournisseurs[SUPPLIER2]=B5665)*(TabFournisseurs[REF PRODUCT]=C5665),TabFournisseurs[Cost / per m]),0)</f>
        <v>2</v>
      </c>
      <c r="G5665" s="32">
        <f t="shared" ref="G5665" si="536">F5665*D5665</f>
        <v>2</v>
      </c>
      <c r="H5665" s="31">
        <f>G5665*H5645</f>
        <v>0</v>
      </c>
      <c r="I5665" s="30"/>
      <c r="J5665" s="30"/>
      <c r="K5665" s="29"/>
      <c r="L5665" s="29"/>
      <c r="M5665" s="29"/>
      <c r="N5665" s="29"/>
      <c r="O5665" s="29"/>
      <c r="P5665" s="29"/>
      <c r="Q5665" s="29"/>
      <c r="R5665" s="29"/>
      <c r="S5665" s="28"/>
      <c r="T5665" s="211"/>
    </row>
    <row r="5666" spans="1:20" ht="17" outlineLevel="1" x14ac:dyDescent="0.2">
      <c r="A5666" s="38" t="s">
        <v>38</v>
      </c>
      <c r="B5666" s="37" t="s">
        <v>40</v>
      </c>
      <c r="C5666" s="36" t="s">
        <v>41</v>
      </c>
      <c r="D5666" s="35">
        <v>1</v>
      </c>
      <c r="E5666" s="34">
        <f>D5666*H5645</f>
        <v>0</v>
      </c>
      <c r="F5666" s="33" cm="1">
        <f t="array" ref="F5666">IFERROR(_xlfn.XLOOKUP(1,(TabFournisseurs[TYPE]=A5666)*(TabFournisseurs[SUPPLIER2]=B5666)*(TabFournisseurs[REF PRODUCT]=C5666),TabFournisseurs[Cost / per m]),0)</f>
        <v>2</v>
      </c>
      <c r="G5666" s="32">
        <f t="shared" ref="G5666:G5667" si="537">F5666*D5666</f>
        <v>2</v>
      </c>
      <c r="H5666" s="31">
        <f>G5666*H5645</f>
        <v>0</v>
      </c>
      <c r="I5666" s="30"/>
      <c r="J5666" s="30"/>
      <c r="K5666" s="29"/>
      <c r="L5666" s="29"/>
      <c r="M5666" s="29"/>
      <c r="N5666" s="29"/>
      <c r="O5666" s="29"/>
      <c r="P5666" s="29"/>
      <c r="Q5666" s="29"/>
      <c r="R5666" s="29"/>
      <c r="S5666" s="28"/>
      <c r="T5666" s="211"/>
    </row>
    <row r="5667" spans="1:20" ht="18" outlineLevel="1" thickBot="1" x14ac:dyDescent="0.25">
      <c r="A5667" s="27" t="s">
        <v>38</v>
      </c>
      <c r="B5667" s="26" t="s">
        <v>42</v>
      </c>
      <c r="C5667" s="25" t="s">
        <v>43</v>
      </c>
      <c r="D5667" s="24">
        <v>1</v>
      </c>
      <c r="E5667" s="23">
        <f>D5667*H5645</f>
        <v>0</v>
      </c>
      <c r="F5667" s="22" cm="1">
        <f t="array" ref="F5667">IFERROR(_xlfn.XLOOKUP(1,(TabFournisseurs[TYPE]=A5667)*(TabFournisseurs[SUPPLIER2]=B5667)*(TabFournisseurs[REF PRODUCT]=C5667),TabFournisseurs[Cost / per m]),0)</f>
        <v>0.5</v>
      </c>
      <c r="G5667" s="21">
        <f t="shared" si="537"/>
        <v>0.5</v>
      </c>
      <c r="H5667" s="20">
        <f>G5667*H5645</f>
        <v>0</v>
      </c>
      <c r="I5667" s="19"/>
      <c r="J5667" s="19"/>
      <c r="K5667" s="18"/>
      <c r="L5667" s="18"/>
      <c r="M5667" s="18"/>
      <c r="N5667" s="18"/>
      <c r="O5667" s="18"/>
      <c r="P5667" s="18"/>
      <c r="Q5667" s="18"/>
      <c r="R5667" s="18"/>
      <c r="S5667" s="17"/>
      <c r="T5667" s="211"/>
    </row>
    <row r="5668" spans="1:20" ht="17" thickBot="1" x14ac:dyDescent="0.25">
      <c r="A5668" s="95"/>
      <c r="B5668" s="95"/>
      <c r="C5668" s="95"/>
      <c r="D5668" s="95"/>
      <c r="E5668" s="95"/>
      <c r="F5668" s="95"/>
      <c r="G5668" s="95"/>
      <c r="H5668" s="95"/>
      <c r="I5668" s="95"/>
      <c r="J5668" s="95"/>
      <c r="K5668" s="95"/>
      <c r="L5668" s="95"/>
      <c r="M5668" s="95"/>
      <c r="N5668" s="95"/>
      <c r="O5668" s="95"/>
      <c r="P5668" s="95"/>
      <c r="Q5668" s="95"/>
      <c r="R5668" s="95"/>
      <c r="S5668" s="95"/>
      <c r="T5668" s="95"/>
    </row>
    <row r="5669" spans="1:20" ht="23" customHeight="1" x14ac:dyDescent="0.2">
      <c r="A5669" s="247" t="s">
        <v>535</v>
      </c>
      <c r="B5669" s="248"/>
      <c r="C5669" s="248"/>
      <c r="D5669" s="248"/>
      <c r="E5669" s="248"/>
      <c r="F5669" s="248"/>
      <c r="G5669" s="249"/>
      <c r="H5669" s="219" t="s">
        <v>537</v>
      </c>
      <c r="I5669" s="220"/>
      <c r="J5669" s="220"/>
      <c r="K5669" s="220"/>
      <c r="L5669" s="220"/>
      <c r="M5669" s="221"/>
      <c r="N5669" s="222" t="s">
        <v>1</v>
      </c>
      <c r="O5669" s="222"/>
      <c r="P5669" s="222"/>
      <c r="Q5669" s="222"/>
      <c r="R5669" s="224"/>
      <c r="S5669" s="226" t="s">
        <v>2</v>
      </c>
      <c r="T5669" s="210"/>
    </row>
    <row r="5670" spans="1:20" ht="23" customHeight="1" x14ac:dyDescent="0.2">
      <c r="A5670" s="250"/>
      <c r="B5670" s="251"/>
      <c r="C5670" s="251"/>
      <c r="D5670" s="251"/>
      <c r="E5670" s="251"/>
      <c r="F5670" s="251"/>
      <c r="G5670" s="252"/>
      <c r="H5670" s="228"/>
      <c r="I5670" s="229"/>
      <c r="J5670" s="229"/>
      <c r="K5670" s="229"/>
      <c r="L5670" s="229"/>
      <c r="M5670" s="230"/>
      <c r="N5670" s="223"/>
      <c r="O5670" s="223"/>
      <c r="P5670" s="223"/>
      <c r="Q5670" s="223"/>
      <c r="R5670" s="225"/>
      <c r="S5670" s="227"/>
      <c r="T5670" s="210"/>
    </row>
    <row r="5671" spans="1:20" hidden="1" outlineLevel="1" x14ac:dyDescent="0.2">
      <c r="A5671" s="180" t="s">
        <v>3</v>
      </c>
      <c r="B5671" s="181"/>
      <c r="C5671" s="94"/>
      <c r="D5671" s="94"/>
      <c r="E5671" s="94"/>
      <c r="F5671" s="94"/>
      <c r="G5671" s="94"/>
      <c r="H5671" s="94"/>
      <c r="I5671" s="94"/>
      <c r="J5671" s="94"/>
      <c r="K5671" s="94"/>
      <c r="L5671" s="94"/>
      <c r="M5671" s="94"/>
      <c r="N5671" s="94"/>
      <c r="O5671" s="94"/>
      <c r="P5671" s="94"/>
      <c r="Q5671" s="94"/>
      <c r="R5671" s="94"/>
      <c r="S5671" s="93" t="s">
        <v>95</v>
      </c>
      <c r="T5671" s="211"/>
    </row>
    <row r="5672" spans="1:20" ht="17" hidden="1" outlineLevel="1" thickBot="1" x14ac:dyDescent="0.25">
      <c r="A5672" s="92"/>
      <c r="B5672" s="42"/>
      <c r="C5672" s="42"/>
      <c r="D5672" s="42"/>
      <c r="E5672" s="42"/>
      <c r="F5672" s="42"/>
      <c r="G5672" s="42"/>
      <c r="H5672" s="42"/>
      <c r="I5672" s="42"/>
      <c r="J5672" s="42"/>
      <c r="K5672" s="42"/>
      <c r="L5672" s="42"/>
      <c r="M5672" s="42"/>
      <c r="N5672" s="42"/>
      <c r="O5672" s="42"/>
      <c r="P5672" s="42"/>
      <c r="Q5672" s="42"/>
      <c r="R5672" s="42"/>
      <c r="S5672" s="47"/>
      <c r="T5672" s="211"/>
    </row>
    <row r="5673" spans="1:20" ht="17" hidden="1" customHeight="1" outlineLevel="1" thickBot="1" x14ac:dyDescent="0.25">
      <c r="A5673" s="182" t="e" vm="92">
        <v>#VALUE!</v>
      </c>
      <c r="B5673" s="183"/>
      <c r="C5673" s="91" t="s">
        <v>6</v>
      </c>
      <c r="D5673" s="90" t="s">
        <v>7</v>
      </c>
      <c r="E5673" s="106" t="s">
        <v>538</v>
      </c>
      <c r="F5673" s="42"/>
      <c r="G5673" s="42"/>
      <c r="H5673" s="84" t="s">
        <v>8</v>
      </c>
      <c r="I5673" s="88"/>
      <c r="J5673" s="88"/>
      <c r="K5673" s="88"/>
      <c r="L5673" s="88"/>
      <c r="M5673" s="88"/>
      <c r="N5673" s="88"/>
      <c r="O5673" s="42"/>
      <c r="P5673" s="42"/>
      <c r="Q5673" s="42"/>
      <c r="S5673" s="87"/>
      <c r="T5673" s="211"/>
    </row>
    <row r="5674" spans="1:20" ht="16" hidden="1" customHeight="1" outlineLevel="1" x14ac:dyDescent="0.2">
      <c r="A5674" s="184"/>
      <c r="B5674" s="185"/>
      <c r="C5674" s="188"/>
      <c r="D5674" s="86" t="s">
        <v>9</v>
      </c>
      <c r="E5674" s="85" t="s">
        <v>49</v>
      </c>
      <c r="F5674" s="42"/>
      <c r="G5674" s="42"/>
      <c r="H5674" s="84" t="s">
        <v>10</v>
      </c>
      <c r="I5674" s="83"/>
      <c r="J5674" s="83"/>
      <c r="K5674" s="83"/>
      <c r="L5674" s="83"/>
      <c r="M5674" s="83"/>
      <c r="N5674" s="83"/>
      <c r="O5674" s="42"/>
      <c r="P5674" s="42"/>
      <c r="Q5674" s="42"/>
      <c r="R5674" s="191"/>
      <c r="S5674" s="192"/>
      <c r="T5674" s="211"/>
    </row>
    <row r="5675" spans="1:20" ht="16" hidden="1" customHeight="1" outlineLevel="1" x14ac:dyDescent="0.2">
      <c r="A5675" s="184"/>
      <c r="B5675" s="185"/>
      <c r="C5675" s="189"/>
      <c r="D5675" s="63" t="s">
        <v>11</v>
      </c>
      <c r="E5675" s="119" t="s">
        <v>50</v>
      </c>
      <c r="F5675" s="42"/>
      <c r="G5675" s="48"/>
      <c r="H5675" s="81"/>
      <c r="I5675" s="80"/>
      <c r="J5675" s="80"/>
      <c r="K5675" s="80"/>
      <c r="L5675" s="80"/>
      <c r="M5675" s="80"/>
      <c r="N5675" s="80"/>
      <c r="O5675" s="42"/>
      <c r="P5675" s="42"/>
      <c r="Q5675" s="42"/>
      <c r="R5675" s="191"/>
      <c r="S5675" s="192"/>
      <c r="T5675" s="211"/>
    </row>
    <row r="5676" spans="1:20" ht="16" hidden="1" customHeight="1" outlineLevel="1" thickBot="1" x14ac:dyDescent="0.25">
      <c r="A5676" s="184"/>
      <c r="B5676" s="185"/>
      <c r="C5676" s="189"/>
      <c r="D5676" s="63" t="s">
        <v>12</v>
      </c>
      <c r="E5676" s="130"/>
      <c r="F5676" s="42"/>
      <c r="G5676" s="48"/>
      <c r="H5676" s="81"/>
      <c r="I5676" s="80"/>
      <c r="J5676" s="80"/>
      <c r="K5676" s="80"/>
      <c r="L5676" s="80"/>
      <c r="M5676" s="80"/>
      <c r="N5676" s="80"/>
      <c r="O5676" s="42"/>
      <c r="P5676" s="42"/>
      <c r="Q5676" s="42"/>
      <c r="R5676" s="152"/>
      <c r="S5676" s="153"/>
      <c r="T5676" s="211"/>
    </row>
    <row r="5677" spans="1:20" ht="16" hidden="1" customHeight="1" outlineLevel="1" thickBot="1" x14ac:dyDescent="0.25">
      <c r="A5677" s="184"/>
      <c r="B5677" s="185"/>
      <c r="C5677" s="189"/>
      <c r="D5677" s="63" t="s">
        <v>13</v>
      </c>
      <c r="E5677" s="105" t="b">
        <v>0</v>
      </c>
      <c r="F5677" s="42"/>
      <c r="G5677" s="48"/>
      <c r="H5677" s="59" t="s">
        <v>14</v>
      </c>
      <c r="I5677" s="58" t="s">
        <v>314</v>
      </c>
      <c r="J5677" s="58" t="s">
        <v>315</v>
      </c>
      <c r="K5677" s="58" t="s">
        <v>316</v>
      </c>
      <c r="L5677" s="58" t="s">
        <v>317</v>
      </c>
      <c r="M5677" s="58" t="s">
        <v>318</v>
      </c>
      <c r="N5677" s="57" t="s">
        <v>319</v>
      </c>
      <c r="O5677" s="42"/>
      <c r="P5677" s="42"/>
      <c r="Q5677" s="42"/>
      <c r="S5677" s="79"/>
      <c r="T5677" s="211"/>
    </row>
    <row r="5678" spans="1:20" hidden="1" outlineLevel="1" x14ac:dyDescent="0.2">
      <c r="A5678" s="184"/>
      <c r="B5678" s="185"/>
      <c r="C5678" s="189"/>
      <c r="D5678" s="193"/>
      <c r="E5678" s="194"/>
      <c r="F5678" s="42"/>
      <c r="G5678" s="48"/>
      <c r="H5678" s="78">
        <f t="shared" ref="H5678:H5685" si="538">SUM(I5678:Q5678)</f>
        <v>0</v>
      </c>
      <c r="I5678" s="77"/>
      <c r="J5678" s="77"/>
      <c r="K5678" s="77"/>
      <c r="L5678" s="77"/>
      <c r="M5678" s="77"/>
      <c r="N5678" s="77"/>
      <c r="O5678" s="195" t="s">
        <v>15</v>
      </c>
      <c r="P5678" s="231"/>
      <c r="Q5678" s="231"/>
      <c r="R5678" s="231"/>
      <c r="S5678" s="196"/>
      <c r="T5678" s="211"/>
    </row>
    <row r="5679" spans="1:20" ht="16" hidden="1" customHeight="1" outlineLevel="1" x14ac:dyDescent="0.2">
      <c r="A5679" s="184"/>
      <c r="B5679" s="185"/>
      <c r="C5679" s="189"/>
      <c r="D5679" s="63" t="s">
        <v>16</v>
      </c>
      <c r="E5679" s="76" t="s">
        <v>472</v>
      </c>
      <c r="F5679" s="42"/>
      <c r="G5679" s="48"/>
      <c r="H5679" s="73">
        <f t="shared" si="538"/>
        <v>0</v>
      </c>
      <c r="I5679" s="68"/>
      <c r="J5679" s="68"/>
      <c r="K5679" s="68"/>
      <c r="L5679" s="68"/>
      <c r="M5679" s="68"/>
      <c r="N5679" s="68"/>
      <c r="O5679" s="42"/>
      <c r="P5679" s="42"/>
      <c r="Q5679" s="42"/>
      <c r="R5679" s="191"/>
      <c r="S5679" s="192"/>
      <c r="T5679" s="211"/>
    </row>
    <row r="5680" spans="1:20" ht="16" hidden="1" customHeight="1" outlineLevel="1" x14ac:dyDescent="0.2">
      <c r="A5680" s="184"/>
      <c r="B5680" s="185"/>
      <c r="C5680" s="189"/>
      <c r="D5680" s="63" t="s">
        <v>17</v>
      </c>
      <c r="E5680" s="75" t="s">
        <v>497</v>
      </c>
      <c r="F5680" s="42"/>
      <c r="G5680" s="42"/>
      <c r="H5680" s="73">
        <f t="shared" si="538"/>
        <v>0</v>
      </c>
      <c r="I5680" s="68"/>
      <c r="J5680" s="68"/>
      <c r="K5680" s="68"/>
      <c r="L5680" s="68"/>
      <c r="M5680" s="68"/>
      <c r="N5680" s="68"/>
      <c r="O5680" s="42"/>
      <c r="P5680" s="42"/>
      <c r="Q5680" s="42"/>
      <c r="R5680" s="191"/>
      <c r="S5680" s="192"/>
      <c r="T5680" s="211"/>
    </row>
    <row r="5681" spans="1:20" hidden="1" outlineLevel="1" x14ac:dyDescent="0.2">
      <c r="A5681" s="184"/>
      <c r="B5681" s="185"/>
      <c r="C5681" s="189"/>
      <c r="D5681" s="193"/>
      <c r="E5681" s="194"/>
      <c r="F5681" s="42"/>
      <c r="G5681" s="48"/>
      <c r="H5681" s="73">
        <f t="shared" si="538"/>
        <v>0</v>
      </c>
      <c r="I5681" s="68"/>
      <c r="J5681" s="68"/>
      <c r="K5681" s="68"/>
      <c r="L5681" s="68"/>
      <c r="M5681" s="68"/>
      <c r="N5681" s="68"/>
      <c r="O5681" s="42"/>
      <c r="P5681" s="42"/>
      <c r="Q5681" s="42"/>
      <c r="R5681" s="191"/>
      <c r="S5681" s="192"/>
      <c r="T5681" s="211"/>
    </row>
    <row r="5682" spans="1:20" ht="16" hidden="1" customHeight="1" outlineLevel="1" x14ac:dyDescent="0.2">
      <c r="A5682" s="184"/>
      <c r="B5682" s="185"/>
      <c r="C5682" s="189"/>
      <c r="D5682" s="63" t="s">
        <v>18</v>
      </c>
      <c r="E5682" s="76">
        <v>79</v>
      </c>
      <c r="F5682" s="42"/>
      <c r="G5682" s="48"/>
      <c r="H5682" s="73">
        <f t="shared" si="538"/>
        <v>0</v>
      </c>
      <c r="I5682" s="68"/>
      <c r="J5682" s="68"/>
      <c r="K5682" s="68"/>
      <c r="L5682" s="68"/>
      <c r="M5682" s="68"/>
      <c r="N5682" s="68"/>
      <c r="O5682" s="42"/>
      <c r="P5682" s="42"/>
      <c r="Q5682" s="42"/>
      <c r="R5682" s="191"/>
      <c r="S5682" s="192"/>
      <c r="T5682" s="211"/>
    </row>
    <row r="5683" spans="1:20" ht="16" hidden="1" customHeight="1" outlineLevel="1" x14ac:dyDescent="0.2">
      <c r="A5683" s="184"/>
      <c r="B5683" s="185"/>
      <c r="C5683" s="189"/>
      <c r="D5683" s="63" t="s">
        <v>19</v>
      </c>
      <c r="E5683" s="75">
        <f>SUM(G5696:G5710)</f>
        <v>34.558</v>
      </c>
      <c r="F5683" s="42"/>
      <c r="G5683" s="42"/>
      <c r="H5683" s="73">
        <f t="shared" si="538"/>
        <v>0</v>
      </c>
      <c r="I5683" s="68"/>
      <c r="J5683" s="68"/>
      <c r="K5683" s="68"/>
      <c r="L5683" s="68"/>
      <c r="M5683" s="68"/>
      <c r="N5683" s="68"/>
      <c r="O5683" s="42"/>
      <c r="P5683" s="42"/>
      <c r="Q5683" s="42"/>
      <c r="R5683" s="191"/>
      <c r="S5683" s="192"/>
      <c r="T5683" s="211"/>
    </row>
    <row r="5684" spans="1:20" hidden="1" outlineLevel="1" x14ac:dyDescent="0.2">
      <c r="A5684" s="184"/>
      <c r="B5684" s="185"/>
      <c r="C5684" s="189"/>
      <c r="D5684" s="193"/>
      <c r="E5684" s="194"/>
      <c r="F5684" s="42"/>
      <c r="G5684" s="48"/>
      <c r="H5684" s="73">
        <f t="shared" si="538"/>
        <v>0</v>
      </c>
      <c r="I5684" s="68"/>
      <c r="J5684" s="68"/>
      <c r="K5684" s="68"/>
      <c r="L5684" s="68"/>
      <c r="M5684" s="68"/>
      <c r="N5684" s="68"/>
      <c r="O5684" s="42"/>
      <c r="P5684" s="42"/>
      <c r="Q5684" s="42"/>
      <c r="R5684" s="191"/>
      <c r="S5684" s="192"/>
      <c r="T5684" s="211"/>
    </row>
    <row r="5685" spans="1:20" ht="16" hidden="1" customHeight="1" outlineLevel="1" x14ac:dyDescent="0.2">
      <c r="A5685" s="184"/>
      <c r="B5685" s="185"/>
      <c r="C5685" s="189"/>
      <c r="D5685" s="63" t="s">
        <v>20</v>
      </c>
      <c r="E5685" s="75">
        <f>SUM(E5682:E5683)</f>
        <v>113.55799999999999</v>
      </c>
      <c r="F5685" s="42"/>
      <c r="G5685" s="74"/>
      <c r="H5685" s="73">
        <f t="shared" si="538"/>
        <v>0</v>
      </c>
      <c r="I5685" s="68"/>
      <c r="J5685" s="68"/>
      <c r="K5685" s="68"/>
      <c r="L5685" s="68"/>
      <c r="M5685" s="68"/>
      <c r="N5685" s="68"/>
      <c r="O5685" s="42"/>
      <c r="P5685" s="42"/>
      <c r="Q5685" s="42"/>
      <c r="R5685" s="191"/>
      <c r="S5685" s="192"/>
      <c r="T5685" s="211"/>
    </row>
    <row r="5686" spans="1:20" ht="16" hidden="1" customHeight="1" outlineLevel="1" x14ac:dyDescent="0.2">
      <c r="A5686" s="184"/>
      <c r="B5686" s="185"/>
      <c r="C5686" s="189"/>
      <c r="D5686" s="63" t="s">
        <v>21</v>
      </c>
      <c r="E5686" s="72">
        <f>SUM(E5688/E5685)</f>
        <v>4.359005970517269</v>
      </c>
      <c r="F5686" s="42"/>
      <c r="G5686" s="71" t="s">
        <v>11</v>
      </c>
      <c r="H5686" s="69">
        <v>0</v>
      </c>
      <c r="I5686" s="68"/>
      <c r="J5686" s="68"/>
      <c r="K5686" s="68"/>
      <c r="L5686" s="68"/>
      <c r="M5686" s="68"/>
      <c r="N5686" s="68"/>
      <c r="O5686" s="42"/>
      <c r="P5686" s="42"/>
      <c r="Q5686" s="42"/>
      <c r="R5686" s="191"/>
      <c r="S5686" s="192"/>
      <c r="T5686" s="211"/>
    </row>
    <row r="5687" spans="1:20" ht="17" hidden="1" outlineLevel="1" thickBot="1" x14ac:dyDescent="0.25">
      <c r="A5687" s="184"/>
      <c r="B5687" s="185"/>
      <c r="C5687" s="189"/>
      <c r="D5687" s="193"/>
      <c r="E5687" s="194"/>
      <c r="F5687" s="42"/>
      <c r="G5687" s="70" t="s">
        <v>22</v>
      </c>
      <c r="H5687" s="69">
        <v>0</v>
      </c>
      <c r="I5687" s="68"/>
      <c r="J5687" s="68"/>
      <c r="K5687" s="68"/>
      <c r="L5687" s="68"/>
      <c r="M5687" s="68"/>
      <c r="N5687" s="68"/>
      <c r="O5687" s="42"/>
      <c r="P5687" s="42"/>
      <c r="Q5687" s="42"/>
      <c r="R5687" s="191"/>
      <c r="S5687" s="192"/>
      <c r="T5687" s="211"/>
    </row>
    <row r="5688" spans="1:20" ht="16" hidden="1" customHeight="1" outlineLevel="1" thickBot="1" x14ac:dyDescent="0.25">
      <c r="A5688" s="184"/>
      <c r="B5688" s="185"/>
      <c r="C5688" s="189"/>
      <c r="D5688" s="63" t="s">
        <v>23</v>
      </c>
      <c r="E5688" s="66">
        <v>495</v>
      </c>
      <c r="G5688" s="48"/>
      <c r="H5688" s="65">
        <f>SUM(H5686:H5687)</f>
        <v>0</v>
      </c>
      <c r="I5688" s="64">
        <f t="shared" ref="I5688:N5688" si="539">SUM(I5678:I5685)</f>
        <v>0</v>
      </c>
      <c r="J5688" s="64">
        <f t="shared" si="539"/>
        <v>0</v>
      </c>
      <c r="K5688" s="64">
        <f t="shared" si="539"/>
        <v>0</v>
      </c>
      <c r="L5688" s="64">
        <f t="shared" si="539"/>
        <v>0</v>
      </c>
      <c r="M5688" s="64">
        <f t="shared" si="539"/>
        <v>0</v>
      </c>
      <c r="N5688" s="64">
        <f t="shared" si="539"/>
        <v>0</v>
      </c>
      <c r="O5688" s="42"/>
      <c r="P5688" s="42"/>
      <c r="Q5688" s="42"/>
      <c r="R5688" s="191"/>
      <c r="S5688" s="192"/>
      <c r="T5688" s="211"/>
    </row>
    <row r="5689" spans="1:20" ht="17" hidden="1" customHeight="1" outlineLevel="1" thickBot="1" x14ac:dyDescent="0.25">
      <c r="A5689" s="184"/>
      <c r="B5689" s="185"/>
      <c r="C5689" s="189"/>
      <c r="D5689" s="63" t="s">
        <v>24</v>
      </c>
      <c r="E5689" s="62">
        <f>SUM(E5688/2.5)</f>
        <v>198</v>
      </c>
      <c r="F5689" s="42"/>
      <c r="G5689" s="61"/>
      <c r="H5689" s="60" t="s">
        <v>14</v>
      </c>
      <c r="I5689" s="59">
        <v>48</v>
      </c>
      <c r="J5689" s="58">
        <v>50</v>
      </c>
      <c r="K5689" s="58">
        <v>52</v>
      </c>
      <c r="L5689" s="58">
        <v>54</v>
      </c>
      <c r="M5689" s="58">
        <v>56</v>
      </c>
      <c r="N5689" s="57">
        <v>58</v>
      </c>
      <c r="O5689" s="42"/>
      <c r="P5689" s="42"/>
      <c r="Q5689" s="42"/>
      <c r="R5689" s="191"/>
      <c r="S5689" s="192"/>
      <c r="T5689" s="211"/>
    </row>
    <row r="5690" spans="1:20" ht="17" hidden="1" outlineLevel="1" thickBot="1" x14ac:dyDescent="0.25">
      <c r="A5690" s="186"/>
      <c r="B5690" s="187"/>
      <c r="C5690" s="190"/>
      <c r="D5690" s="56" t="s">
        <v>25</v>
      </c>
      <c r="E5690" s="55">
        <f>SUM(E5688/2.2)</f>
        <v>224.99999999999997</v>
      </c>
      <c r="F5690" s="42"/>
      <c r="G5690" s="42"/>
      <c r="H5690" s="42"/>
      <c r="I5690" s="42"/>
      <c r="J5690" s="42"/>
      <c r="K5690" s="42"/>
      <c r="L5690" s="42"/>
      <c r="M5690" s="42"/>
      <c r="N5690" s="42"/>
      <c r="O5690" s="42"/>
      <c r="P5690" s="42"/>
      <c r="Q5690" s="42"/>
      <c r="R5690" s="198"/>
      <c r="S5690" s="199"/>
      <c r="T5690" s="211"/>
    </row>
    <row r="5691" spans="1:20" ht="17" hidden="1" outlineLevel="1" thickBot="1" x14ac:dyDescent="0.25">
      <c r="A5691" s="54" t="s">
        <v>26</v>
      </c>
      <c r="B5691" s="53"/>
      <c r="C5691" s="42"/>
      <c r="D5691" s="48"/>
      <c r="E5691" s="52"/>
      <c r="F5691" s="42"/>
      <c r="S5691" s="28"/>
      <c r="T5691" s="211"/>
    </row>
    <row r="5692" spans="1:20" hidden="1" outlineLevel="1" x14ac:dyDescent="0.2">
      <c r="A5692" s="51" t="s">
        <v>27</v>
      </c>
      <c r="B5692" s="50"/>
      <c r="C5692" s="42"/>
      <c r="D5692" s="48"/>
      <c r="E5692" s="42"/>
      <c r="F5692" s="42"/>
      <c r="R5692" s="42"/>
      <c r="S5692" s="47"/>
      <c r="T5692" s="211"/>
    </row>
    <row r="5693" spans="1:20" hidden="1" outlineLevel="1" x14ac:dyDescent="0.2">
      <c r="A5693" s="49"/>
      <c r="B5693" s="42"/>
      <c r="C5693" s="42"/>
      <c r="D5693" s="48"/>
      <c r="E5693" s="42"/>
      <c r="F5693" s="42"/>
      <c r="G5693" s="42"/>
      <c r="H5693" s="42"/>
      <c r="I5693" s="42"/>
      <c r="J5693" s="42"/>
      <c r="K5693" s="42"/>
      <c r="L5693" s="42"/>
      <c r="M5693" s="42"/>
      <c r="N5693" s="42"/>
      <c r="O5693" s="42"/>
      <c r="P5693" s="42"/>
      <c r="Q5693" s="42"/>
      <c r="R5693" s="42"/>
      <c r="S5693" s="47"/>
      <c r="T5693" s="211"/>
    </row>
    <row r="5694" spans="1:20" ht="17" hidden="1" outlineLevel="1" thickBot="1" x14ac:dyDescent="0.25">
      <c r="A5694" s="49" t="s">
        <v>28</v>
      </c>
      <c r="B5694" s="42"/>
      <c r="C5694" s="42"/>
      <c r="D5694" s="48"/>
      <c r="E5694" s="42"/>
      <c r="F5694" s="42"/>
      <c r="G5694" s="42"/>
      <c r="H5694" s="42"/>
      <c r="I5694" s="42"/>
      <c r="J5694" s="42"/>
      <c r="K5694" s="42"/>
      <c r="L5694" s="42"/>
      <c r="M5694" s="42"/>
      <c r="N5694" s="42"/>
      <c r="O5694" s="42"/>
      <c r="P5694" s="42"/>
      <c r="Q5694" s="42"/>
      <c r="R5694" s="42"/>
      <c r="S5694" s="47"/>
      <c r="T5694" s="211"/>
    </row>
    <row r="5695" spans="1:20" hidden="1" outlineLevel="1" x14ac:dyDescent="0.2">
      <c r="A5695" s="46" t="s">
        <v>29</v>
      </c>
      <c r="B5695" s="45" t="s">
        <v>30</v>
      </c>
      <c r="C5695" s="44" t="s">
        <v>31</v>
      </c>
      <c r="D5695" s="44" t="s">
        <v>32</v>
      </c>
      <c r="E5695" s="44" t="s">
        <v>33</v>
      </c>
      <c r="F5695" s="44" t="s">
        <v>34</v>
      </c>
      <c r="G5695" s="44" t="s">
        <v>35</v>
      </c>
      <c r="H5695" s="43" t="s">
        <v>36</v>
      </c>
      <c r="I5695" s="200" t="s">
        <v>37</v>
      </c>
      <c r="J5695" s="201"/>
      <c r="K5695" s="202"/>
      <c r="L5695" s="202"/>
      <c r="M5695" s="202"/>
      <c r="N5695" s="202"/>
      <c r="O5695" s="202"/>
      <c r="P5695" s="42"/>
      <c r="Q5695" s="42"/>
      <c r="R5695" s="42"/>
      <c r="S5695" s="28"/>
      <c r="T5695" s="211"/>
    </row>
    <row r="5696" spans="1:20" ht="17" hidden="1" outlineLevel="1" x14ac:dyDescent="0.2">
      <c r="A5696" s="38" t="s">
        <v>54</v>
      </c>
      <c r="B5696" s="37" t="s">
        <v>280</v>
      </c>
      <c r="C5696" s="36" t="s">
        <v>281</v>
      </c>
      <c r="D5696" s="35">
        <v>1.66</v>
      </c>
      <c r="E5696" s="41">
        <f>D5696*H5688</f>
        <v>0</v>
      </c>
      <c r="F5696" s="33" cm="1">
        <f t="array" ref="F5696">IFERROR(_xlfn.XLOOKUP(1,(TabFournisseurs[TYPE]=A5696)*(TabFournisseurs[SUPPLIER2]=B5696)*(TabFournisseurs[REF PRODUCT]=C5696),TabFournisseurs[Cost / per m]),0)</f>
        <v>11.3</v>
      </c>
      <c r="G5696" s="96">
        <f>F5696*D5696</f>
        <v>18.757999999999999</v>
      </c>
      <c r="H5696" s="40">
        <f>G5696*H5688</f>
        <v>0</v>
      </c>
      <c r="I5696" s="203"/>
      <c r="J5696" s="201"/>
      <c r="K5696" s="156"/>
      <c r="L5696" s="156"/>
      <c r="M5696" s="156"/>
      <c r="N5696" s="156"/>
      <c r="O5696" s="156"/>
      <c r="P5696" s="156"/>
      <c r="Q5696" s="156"/>
      <c r="R5696" s="156"/>
      <c r="S5696" s="157"/>
      <c r="T5696" s="211"/>
    </row>
    <row r="5697" spans="1:20" ht="17" hidden="1" outlineLevel="1" x14ac:dyDescent="0.2">
      <c r="A5697" s="38" t="s">
        <v>80</v>
      </c>
      <c r="B5697" s="37" t="s">
        <v>81</v>
      </c>
      <c r="C5697" s="36" t="s">
        <v>351</v>
      </c>
      <c r="D5697" s="35">
        <v>10</v>
      </c>
      <c r="E5697" s="34">
        <f>D5697*H5688</f>
        <v>0</v>
      </c>
      <c r="F5697" s="33" cm="1">
        <f t="array" ref="F5697">IFERROR(_xlfn.XLOOKUP(1,(TabFournisseurs[TYPE]=A5697)*(TabFournisseurs[SUPPLIER2]=B5697)*(TabFournisseurs[REF PRODUCT]=C5697),TabFournisseurs[Cost / per m]),0)</f>
        <v>0.13</v>
      </c>
      <c r="G5697" s="32">
        <f t="shared" ref="G5697:G5708" si="540">F5697*D5697</f>
        <v>1.3</v>
      </c>
      <c r="H5697" s="31">
        <f>G5697*H5688</f>
        <v>0</v>
      </c>
      <c r="I5697" s="39"/>
      <c r="J5697" s="39"/>
      <c r="K5697" s="156"/>
      <c r="L5697" s="156"/>
      <c r="M5697" s="156"/>
      <c r="N5697" s="156"/>
      <c r="O5697" s="156"/>
      <c r="P5697" s="156"/>
      <c r="Q5697" s="156"/>
      <c r="R5697" s="156"/>
      <c r="S5697" s="157"/>
      <c r="T5697" s="211"/>
    </row>
    <row r="5698" spans="1:20" hidden="1" outlineLevel="1" x14ac:dyDescent="0.2">
      <c r="A5698" s="38"/>
      <c r="B5698" s="37"/>
      <c r="C5698" s="36"/>
      <c r="D5698" s="35"/>
      <c r="E5698" s="34">
        <f>D5698*H5688</f>
        <v>0</v>
      </c>
      <c r="F5698" s="33" cm="1">
        <f t="array" ref="F5698">IFERROR(_xlfn.XLOOKUP(1,(TabFournisseurs[TYPE]=A5698)*(TabFournisseurs[SUPPLIER2]=B5698)*(TabFournisseurs[REF PRODUCT]=C5698),TabFournisseurs[Cost / per m]),0)</f>
        <v>0</v>
      </c>
      <c r="G5698" s="32">
        <f t="shared" si="540"/>
        <v>0</v>
      </c>
      <c r="H5698" s="31">
        <f>G5698*H5688</f>
        <v>0</v>
      </c>
      <c r="I5698" s="39"/>
      <c r="J5698" s="39"/>
      <c r="K5698" s="156"/>
      <c r="L5698" s="156"/>
      <c r="M5698" s="156"/>
      <c r="N5698" s="156"/>
      <c r="O5698" s="156"/>
      <c r="P5698" s="156"/>
      <c r="Q5698" s="156"/>
      <c r="R5698" s="156"/>
      <c r="S5698" s="157"/>
      <c r="T5698" s="211"/>
    </row>
    <row r="5699" spans="1:20" hidden="1" outlineLevel="1" x14ac:dyDescent="0.2">
      <c r="A5699" s="38"/>
      <c r="B5699" s="37"/>
      <c r="C5699" s="36"/>
      <c r="D5699" s="35"/>
      <c r="E5699" s="34">
        <f>D5699*H5688</f>
        <v>0</v>
      </c>
      <c r="F5699" s="33" cm="1">
        <f t="array" ref="F5699">IFERROR(_xlfn.XLOOKUP(1,(TabFournisseurs[TYPE]=A5699)*(TabFournisseurs[SUPPLIER2]=B5699)*(TabFournisseurs[REF PRODUCT]=C5699),TabFournisseurs[Cost / per m]),0)</f>
        <v>0</v>
      </c>
      <c r="G5699" s="32">
        <f t="shared" si="540"/>
        <v>0</v>
      </c>
      <c r="H5699" s="31">
        <f>G5699*H5688</f>
        <v>0</v>
      </c>
      <c r="I5699" s="30"/>
      <c r="J5699" s="30"/>
      <c r="K5699" s="156"/>
      <c r="L5699" s="156"/>
      <c r="M5699" s="156"/>
      <c r="N5699" s="156"/>
      <c r="O5699" s="156"/>
      <c r="P5699" s="156"/>
      <c r="Q5699" s="156"/>
      <c r="R5699" s="156"/>
      <c r="S5699" s="157"/>
      <c r="T5699" s="211"/>
    </row>
    <row r="5700" spans="1:20" hidden="1" outlineLevel="1" x14ac:dyDescent="0.2">
      <c r="A5700" s="38"/>
      <c r="B5700" s="37"/>
      <c r="C5700" s="36"/>
      <c r="D5700" s="35"/>
      <c r="E5700" s="34">
        <f>D5700*H5688</f>
        <v>0</v>
      </c>
      <c r="F5700" s="33" cm="1">
        <f t="array" ref="F5700">IFERROR(_xlfn.XLOOKUP(1,(TabFournisseurs[TYPE]=A5700)*(TabFournisseurs[SUPPLIER2]=B5700)*(TabFournisseurs[REF PRODUCT]=C5700),TabFournisseurs[Cost / per m]),0)</f>
        <v>0</v>
      </c>
      <c r="G5700" s="32">
        <f t="shared" si="540"/>
        <v>0</v>
      </c>
      <c r="H5700" s="31">
        <f>G5700*H5688</f>
        <v>0</v>
      </c>
      <c r="I5700" s="30"/>
      <c r="J5700" s="30"/>
      <c r="K5700" s="29"/>
      <c r="L5700" s="29"/>
      <c r="M5700" s="29"/>
      <c r="N5700" s="29"/>
      <c r="O5700" s="29"/>
      <c r="P5700" s="29"/>
      <c r="Q5700" s="29"/>
      <c r="R5700" s="29"/>
      <c r="S5700" s="28"/>
      <c r="T5700" s="211"/>
    </row>
    <row r="5701" spans="1:20" hidden="1" outlineLevel="1" x14ac:dyDescent="0.2">
      <c r="A5701" s="38"/>
      <c r="B5701" s="37"/>
      <c r="C5701" s="36"/>
      <c r="D5701" s="35"/>
      <c r="E5701" s="34">
        <f>D5701*H5688</f>
        <v>0</v>
      </c>
      <c r="F5701" s="33" cm="1">
        <f t="array" ref="F5701">IFERROR(_xlfn.XLOOKUP(1,(TabFournisseurs[TYPE]=A5701)*(TabFournisseurs[SUPPLIER2]=B5701)*(TabFournisseurs[REF PRODUCT]=C5701),TabFournisseurs[Cost / per m]),0)</f>
        <v>0</v>
      </c>
      <c r="G5701" s="32">
        <f t="shared" si="540"/>
        <v>0</v>
      </c>
      <c r="H5701" s="31">
        <f>G5701*H5688</f>
        <v>0</v>
      </c>
      <c r="I5701" s="158"/>
      <c r="J5701" s="159"/>
      <c r="K5701" s="29"/>
      <c r="L5701" s="29"/>
      <c r="M5701" s="29"/>
      <c r="N5701" s="29"/>
      <c r="O5701" s="29"/>
      <c r="P5701" s="29"/>
      <c r="Q5701" s="29"/>
      <c r="R5701" s="29"/>
      <c r="S5701" s="28"/>
      <c r="T5701" s="211"/>
    </row>
    <row r="5702" spans="1:20" hidden="1" outlineLevel="1" x14ac:dyDescent="0.2">
      <c r="A5702" s="38"/>
      <c r="B5702" s="37"/>
      <c r="C5702" s="36"/>
      <c r="D5702" s="35"/>
      <c r="E5702" s="34">
        <f>D5702*H5688</f>
        <v>0</v>
      </c>
      <c r="F5702" s="33" cm="1">
        <f t="array" ref="F5702">IFERROR(_xlfn.XLOOKUP(1,(TabFournisseurs[TYPE]=A5702)*(TabFournisseurs[SUPPLIER2]=B5702)*(TabFournisseurs[REF PRODUCT]=C5702),TabFournisseurs[Cost / per m]),0)</f>
        <v>0</v>
      </c>
      <c r="G5702" s="32">
        <f t="shared" si="540"/>
        <v>0</v>
      </c>
      <c r="H5702" s="31">
        <f>G5702*H5688</f>
        <v>0</v>
      </c>
      <c r="I5702" s="30"/>
      <c r="J5702" s="30"/>
      <c r="K5702" s="29"/>
      <c r="L5702" s="29"/>
      <c r="M5702" s="29"/>
      <c r="N5702" s="29"/>
      <c r="O5702" s="29"/>
      <c r="P5702" s="29"/>
      <c r="Q5702" s="29"/>
      <c r="R5702" s="29"/>
      <c r="S5702" s="28"/>
      <c r="T5702" s="211"/>
    </row>
    <row r="5703" spans="1:20" hidden="1" outlineLevel="1" x14ac:dyDescent="0.2">
      <c r="A5703" s="38"/>
      <c r="B5703" s="37"/>
      <c r="C5703" s="36"/>
      <c r="D5703" s="35"/>
      <c r="E5703" s="34">
        <f>D5703*H5688</f>
        <v>0</v>
      </c>
      <c r="F5703" s="33" cm="1">
        <f t="array" ref="F5703">IFERROR(_xlfn.XLOOKUP(1,(TabFournisseurs[TYPE]=A5703)*(TabFournisseurs[SUPPLIER2]=B5703)*(TabFournisseurs[REF PRODUCT]=C5703),TabFournisseurs[Cost / per m]),0)</f>
        <v>0</v>
      </c>
      <c r="G5703" s="32">
        <f t="shared" si="540"/>
        <v>0</v>
      </c>
      <c r="H5703" s="31">
        <f>G5703*H5688</f>
        <v>0</v>
      </c>
      <c r="I5703" s="30"/>
      <c r="J5703" s="30"/>
      <c r="K5703" s="29"/>
      <c r="L5703" s="29"/>
      <c r="M5703" s="29"/>
      <c r="N5703" s="29"/>
      <c r="O5703" s="29"/>
      <c r="P5703" s="29"/>
      <c r="Q5703" s="29"/>
      <c r="R5703" s="29"/>
      <c r="S5703" s="28"/>
      <c r="T5703" s="211"/>
    </row>
    <row r="5704" spans="1:20" hidden="1" outlineLevel="1" x14ac:dyDescent="0.2">
      <c r="A5704" s="38"/>
      <c r="B5704" s="37"/>
      <c r="C5704" s="36"/>
      <c r="D5704" s="35"/>
      <c r="E5704" s="34">
        <f>D5704*H5688</f>
        <v>0</v>
      </c>
      <c r="F5704" s="33" cm="1">
        <f t="array" ref="F5704">IFERROR(_xlfn.XLOOKUP(1,(TabFournisseurs[TYPE]=A5704)*(TabFournisseurs[SUPPLIER2]=B5704)*(TabFournisseurs[REF PRODUCT]=C5704),TabFournisseurs[Cost / per m]),0)</f>
        <v>0</v>
      </c>
      <c r="G5704" s="32">
        <f t="shared" si="540"/>
        <v>0</v>
      </c>
      <c r="H5704" s="31">
        <f>G5704*H5688</f>
        <v>0</v>
      </c>
      <c r="I5704" s="30"/>
      <c r="J5704" s="30"/>
      <c r="K5704" s="29"/>
      <c r="L5704" s="29"/>
      <c r="M5704" s="29"/>
      <c r="N5704" s="29"/>
      <c r="O5704" s="29"/>
      <c r="P5704" s="29"/>
      <c r="Q5704" s="29"/>
      <c r="R5704" s="29"/>
      <c r="S5704" s="28"/>
      <c r="T5704" s="211"/>
    </row>
    <row r="5705" spans="1:20" hidden="1" outlineLevel="1" x14ac:dyDescent="0.2">
      <c r="A5705" s="38"/>
      <c r="B5705" s="37"/>
      <c r="C5705" s="36"/>
      <c r="D5705" s="35"/>
      <c r="E5705" s="34">
        <f>D5705*H5688</f>
        <v>0</v>
      </c>
      <c r="F5705" s="33" cm="1">
        <f t="array" ref="F5705">IFERROR(_xlfn.XLOOKUP(1,(TabFournisseurs[TYPE]=A5705)*(TabFournisseurs[SUPPLIER2]=B5705)*(TabFournisseurs[REF PRODUCT]=C5705),TabFournisseurs[Cost / per m]),0)</f>
        <v>0</v>
      </c>
      <c r="G5705" s="32">
        <f t="shared" si="540"/>
        <v>0</v>
      </c>
      <c r="H5705" s="31">
        <f>G5705*H5688</f>
        <v>0</v>
      </c>
      <c r="I5705" s="30"/>
      <c r="J5705" s="30"/>
      <c r="K5705" s="29"/>
      <c r="L5705" s="29"/>
      <c r="M5705" s="29"/>
      <c r="N5705" s="29"/>
      <c r="O5705" s="29"/>
      <c r="P5705" s="29"/>
      <c r="Q5705" s="29"/>
      <c r="R5705" s="29"/>
      <c r="S5705" s="28"/>
      <c r="T5705" s="211"/>
    </row>
    <row r="5706" spans="1:20" hidden="1" outlineLevel="1" x14ac:dyDescent="0.2">
      <c r="A5706" s="38"/>
      <c r="B5706" s="37"/>
      <c r="C5706" s="36"/>
      <c r="D5706" s="35"/>
      <c r="E5706" s="34">
        <f>D5706*H5688</f>
        <v>0</v>
      </c>
      <c r="F5706" s="33" cm="1">
        <f t="array" ref="F5706">IFERROR(_xlfn.XLOOKUP(1,(TabFournisseurs[TYPE]=A5706)*(TabFournisseurs[SUPPLIER2]=B5706)*(TabFournisseurs[REF PRODUCT]=C5706),TabFournisseurs[Cost / per m]),0)</f>
        <v>0</v>
      </c>
      <c r="G5706" s="32">
        <f t="shared" si="540"/>
        <v>0</v>
      </c>
      <c r="H5706" s="31">
        <f>G5706*H5688</f>
        <v>0</v>
      </c>
      <c r="I5706" s="30"/>
      <c r="J5706" s="30"/>
      <c r="K5706" s="29"/>
      <c r="L5706" s="29"/>
      <c r="M5706" s="29"/>
      <c r="N5706" s="29"/>
      <c r="O5706" s="29"/>
      <c r="P5706" s="29"/>
      <c r="Q5706" s="29"/>
      <c r="R5706" s="29"/>
      <c r="S5706" s="28"/>
      <c r="T5706" s="211"/>
    </row>
    <row r="5707" spans="1:20" hidden="1" outlineLevel="1" x14ac:dyDescent="0.2">
      <c r="A5707" s="38"/>
      <c r="B5707" s="37"/>
      <c r="C5707" s="36"/>
      <c r="D5707" s="35">
        <v>1</v>
      </c>
      <c r="E5707" s="34">
        <f>D5707*H5688</f>
        <v>0</v>
      </c>
      <c r="F5707" s="33">
        <v>10</v>
      </c>
      <c r="G5707" s="32">
        <f t="shared" si="540"/>
        <v>10</v>
      </c>
      <c r="H5707" s="31">
        <f>G5707*H5688</f>
        <v>0</v>
      </c>
      <c r="I5707" s="30"/>
      <c r="J5707" s="30"/>
      <c r="K5707" s="29"/>
      <c r="L5707" s="29"/>
      <c r="M5707" s="29"/>
      <c r="N5707" s="29"/>
      <c r="O5707" s="29"/>
      <c r="P5707" s="29"/>
      <c r="Q5707" s="29"/>
      <c r="R5707" s="29"/>
      <c r="S5707" s="28"/>
      <c r="T5707" s="211"/>
    </row>
    <row r="5708" spans="1:20" ht="17" hidden="1" outlineLevel="1" x14ac:dyDescent="0.2">
      <c r="A5708" s="38" t="s">
        <v>38</v>
      </c>
      <c r="B5708" s="37" t="s">
        <v>39</v>
      </c>
      <c r="C5708" s="36" t="s">
        <v>102</v>
      </c>
      <c r="D5708" s="35">
        <v>1</v>
      </c>
      <c r="E5708" s="34">
        <f>D5708*H5688</f>
        <v>0</v>
      </c>
      <c r="F5708" s="33" cm="1">
        <f t="array" ref="F5708">IFERROR(_xlfn.XLOOKUP(1,(TabFournisseurs[TYPE]=A5708)*(TabFournisseurs[SUPPLIER2]=B5708)*(TabFournisseurs[REF PRODUCT]=C5708),TabFournisseurs[Cost / per m]),0)</f>
        <v>2</v>
      </c>
      <c r="G5708" s="32">
        <f t="shared" si="540"/>
        <v>2</v>
      </c>
      <c r="H5708" s="31">
        <f>G5708*H5688</f>
        <v>0</v>
      </c>
      <c r="I5708" s="30"/>
      <c r="J5708" s="30"/>
      <c r="K5708" s="29"/>
      <c r="L5708" s="29"/>
      <c r="M5708" s="29"/>
      <c r="N5708" s="29"/>
      <c r="O5708" s="29"/>
      <c r="P5708" s="29"/>
      <c r="Q5708" s="29"/>
      <c r="R5708" s="29"/>
      <c r="S5708" s="28"/>
      <c r="T5708" s="211"/>
    </row>
    <row r="5709" spans="1:20" ht="17" hidden="1" outlineLevel="1" x14ac:dyDescent="0.2">
      <c r="A5709" s="38" t="s">
        <v>38</v>
      </c>
      <c r="B5709" s="37" t="s">
        <v>40</v>
      </c>
      <c r="C5709" s="36" t="s">
        <v>41</v>
      </c>
      <c r="D5709" s="35">
        <v>1</v>
      </c>
      <c r="E5709" s="34">
        <f>D5709*H5688</f>
        <v>0</v>
      </c>
      <c r="F5709" s="33" cm="1">
        <f t="array" ref="F5709">IFERROR(_xlfn.XLOOKUP(1,(TabFournisseurs[TYPE]=A5709)*(TabFournisseurs[SUPPLIER2]=B5709)*(TabFournisseurs[REF PRODUCT]=C5709),TabFournisseurs[Cost / per m]),0)</f>
        <v>2</v>
      </c>
      <c r="G5709" s="32">
        <f t="shared" ref="G5709:G5710" si="541">F5709*D5709</f>
        <v>2</v>
      </c>
      <c r="H5709" s="31">
        <f>G5709*H5688</f>
        <v>0</v>
      </c>
      <c r="I5709" s="30"/>
      <c r="J5709" s="30"/>
      <c r="K5709" s="29"/>
      <c r="L5709" s="29"/>
      <c r="M5709" s="29"/>
      <c r="N5709" s="29"/>
      <c r="O5709" s="29"/>
      <c r="P5709" s="29"/>
      <c r="Q5709" s="29"/>
      <c r="R5709" s="29"/>
      <c r="S5709" s="28"/>
      <c r="T5709" s="211"/>
    </row>
    <row r="5710" spans="1:20" ht="18" hidden="1" outlineLevel="1" thickBot="1" x14ac:dyDescent="0.25">
      <c r="A5710" s="27" t="s">
        <v>38</v>
      </c>
      <c r="B5710" s="26" t="s">
        <v>42</v>
      </c>
      <c r="C5710" s="25" t="s">
        <v>43</v>
      </c>
      <c r="D5710" s="24">
        <v>1</v>
      </c>
      <c r="E5710" s="23">
        <f>D5710*H5688</f>
        <v>0</v>
      </c>
      <c r="F5710" s="22" cm="1">
        <f t="array" ref="F5710">IFERROR(_xlfn.XLOOKUP(1,(TabFournisseurs[TYPE]=A5710)*(TabFournisseurs[SUPPLIER2]=B5710)*(TabFournisseurs[REF PRODUCT]=C5710),TabFournisseurs[Cost / per m]),0)</f>
        <v>0.5</v>
      </c>
      <c r="G5710" s="21">
        <f t="shared" si="541"/>
        <v>0.5</v>
      </c>
      <c r="H5710" s="20">
        <f>G5710*H5688</f>
        <v>0</v>
      </c>
      <c r="I5710" s="19"/>
      <c r="J5710" s="19"/>
      <c r="K5710" s="18"/>
      <c r="L5710" s="18"/>
      <c r="M5710" s="18"/>
      <c r="N5710" s="18"/>
      <c r="O5710" s="18"/>
      <c r="P5710" s="18"/>
      <c r="Q5710" s="18"/>
      <c r="R5710" s="18"/>
      <c r="S5710" s="17"/>
      <c r="T5710" s="211"/>
    </row>
    <row r="5711" spans="1:20" ht="17" collapsed="1" thickBot="1" x14ac:dyDescent="0.25">
      <c r="A5711" s="95"/>
      <c r="B5711" s="95"/>
      <c r="C5711" s="95"/>
      <c r="D5711" s="95"/>
      <c r="E5711" s="95"/>
      <c r="F5711" s="95"/>
      <c r="G5711" s="95"/>
      <c r="H5711" s="95"/>
      <c r="I5711" s="95"/>
      <c r="J5711" s="95"/>
      <c r="K5711" s="95"/>
      <c r="L5711" s="95"/>
      <c r="M5711" s="95"/>
      <c r="N5711" s="95"/>
      <c r="O5711" s="95"/>
      <c r="P5711" s="95"/>
      <c r="Q5711" s="95"/>
      <c r="R5711" s="95"/>
      <c r="S5711" s="95"/>
      <c r="T5711" s="95"/>
    </row>
    <row r="5712" spans="1:20" ht="23" customHeight="1" x14ac:dyDescent="0.2">
      <c r="A5712" s="204" t="s">
        <v>535</v>
      </c>
      <c r="B5712" s="205"/>
      <c r="C5712" s="205"/>
      <c r="D5712" s="205"/>
      <c r="E5712" s="205"/>
      <c r="F5712" s="205"/>
      <c r="G5712" s="206"/>
      <c r="H5712" s="166" t="s">
        <v>152</v>
      </c>
      <c r="I5712" s="167"/>
      <c r="J5712" s="167"/>
      <c r="K5712" s="167"/>
      <c r="L5712" s="167"/>
      <c r="M5712" s="168"/>
      <c r="N5712" s="169" t="s">
        <v>1</v>
      </c>
      <c r="O5712" s="169"/>
      <c r="P5712" s="169"/>
      <c r="Q5712" s="169"/>
      <c r="R5712" s="171"/>
      <c r="S5712" s="173" t="s">
        <v>2</v>
      </c>
      <c r="T5712" s="210"/>
    </row>
    <row r="5713" spans="1:20" ht="23" customHeight="1" thickBot="1" x14ac:dyDescent="0.25">
      <c r="A5713" s="207"/>
      <c r="B5713" s="208"/>
      <c r="C5713" s="208"/>
      <c r="D5713" s="208"/>
      <c r="E5713" s="208"/>
      <c r="F5713" s="208"/>
      <c r="G5713" s="209"/>
      <c r="H5713" s="177"/>
      <c r="I5713" s="178"/>
      <c r="J5713" s="178"/>
      <c r="K5713" s="178"/>
      <c r="L5713" s="178"/>
      <c r="M5713" s="179"/>
      <c r="N5713" s="170"/>
      <c r="O5713" s="170"/>
      <c r="P5713" s="170"/>
      <c r="Q5713" s="170"/>
      <c r="R5713" s="172"/>
      <c r="S5713" s="174"/>
      <c r="T5713" s="210"/>
    </row>
    <row r="5714" spans="1:20" outlineLevel="1" x14ac:dyDescent="0.2">
      <c r="A5714" s="212">
        <v>46163</v>
      </c>
      <c r="B5714" s="181"/>
      <c r="C5714" s="94"/>
      <c r="D5714" s="94"/>
      <c r="E5714" s="94"/>
      <c r="F5714" s="94"/>
      <c r="G5714" s="94"/>
      <c r="H5714" s="94"/>
      <c r="I5714" s="94"/>
      <c r="J5714" s="94"/>
      <c r="K5714" s="94"/>
      <c r="L5714" s="94"/>
      <c r="M5714" s="94"/>
      <c r="N5714" s="94"/>
      <c r="O5714" s="94"/>
      <c r="P5714" s="94"/>
      <c r="Q5714" s="94"/>
      <c r="R5714" s="94"/>
      <c r="S5714" s="93" t="s">
        <v>47</v>
      </c>
      <c r="T5714" s="211"/>
    </row>
    <row r="5715" spans="1:20" ht="17" outlineLevel="1" thickBot="1" x14ac:dyDescent="0.25">
      <c r="A5715" s="92"/>
      <c r="B5715" s="42"/>
      <c r="C5715" s="42"/>
      <c r="D5715" s="42"/>
      <c r="E5715" s="42"/>
      <c r="F5715" s="42"/>
      <c r="G5715" s="42"/>
      <c r="H5715" s="42"/>
      <c r="I5715" s="42"/>
      <c r="J5715" s="42"/>
      <c r="K5715" s="42"/>
      <c r="L5715" s="42"/>
      <c r="M5715" s="42"/>
      <c r="N5715" s="42"/>
      <c r="O5715" s="42"/>
      <c r="P5715" s="42"/>
      <c r="Q5715" s="42"/>
      <c r="R5715" s="42"/>
      <c r="S5715" s="47"/>
      <c r="T5715" s="211"/>
    </row>
    <row r="5716" spans="1:20" ht="17" customHeight="1" outlineLevel="1" thickBot="1" x14ac:dyDescent="0.25">
      <c r="A5716" s="182" t="e" vm="93">
        <v>#VALUE!</v>
      </c>
      <c r="B5716" s="183"/>
      <c r="C5716" s="91" t="s">
        <v>6</v>
      </c>
      <c r="D5716" s="90" t="s">
        <v>7</v>
      </c>
      <c r="E5716" s="106" t="s">
        <v>539</v>
      </c>
      <c r="F5716" s="42"/>
      <c r="G5716" s="42"/>
      <c r="H5716" s="84" t="s">
        <v>8</v>
      </c>
      <c r="I5716" s="88"/>
      <c r="J5716" s="88"/>
      <c r="K5716" s="88"/>
      <c r="L5716" s="88"/>
      <c r="M5716" s="88"/>
      <c r="N5716" s="88"/>
      <c r="O5716" s="42"/>
      <c r="P5716" s="42"/>
      <c r="Q5716" s="42"/>
      <c r="S5716" s="87"/>
      <c r="T5716" s="211"/>
    </row>
    <row r="5717" spans="1:20" ht="16" customHeight="1" outlineLevel="1" x14ac:dyDescent="0.2">
      <c r="A5717" s="184"/>
      <c r="B5717" s="185"/>
      <c r="C5717" s="188"/>
      <c r="D5717" s="86" t="s">
        <v>9</v>
      </c>
      <c r="E5717" s="85" t="s">
        <v>49</v>
      </c>
      <c r="F5717" s="42"/>
      <c r="G5717" s="42"/>
      <c r="H5717" s="84" t="s">
        <v>10</v>
      </c>
      <c r="I5717" s="83"/>
      <c r="J5717" s="83"/>
      <c r="K5717" s="83"/>
      <c r="L5717" s="83"/>
      <c r="M5717" s="83"/>
      <c r="N5717" s="83"/>
      <c r="O5717" s="42"/>
      <c r="P5717" s="42"/>
      <c r="Q5717" s="42"/>
      <c r="R5717" s="191"/>
      <c r="S5717" s="192"/>
      <c r="T5717" s="211"/>
    </row>
    <row r="5718" spans="1:20" ht="16" customHeight="1" outlineLevel="1" x14ac:dyDescent="0.2">
      <c r="A5718" s="184"/>
      <c r="B5718" s="185"/>
      <c r="C5718" s="189"/>
      <c r="D5718" s="63" t="s">
        <v>11</v>
      </c>
      <c r="E5718" s="119" t="s">
        <v>50</v>
      </c>
      <c r="F5718" s="42"/>
      <c r="G5718" s="48"/>
      <c r="H5718" s="81"/>
      <c r="I5718" s="80"/>
      <c r="J5718" s="80"/>
      <c r="K5718" s="80"/>
      <c r="L5718" s="80"/>
      <c r="M5718" s="80"/>
      <c r="N5718" s="80"/>
      <c r="O5718" s="42"/>
      <c r="P5718" s="42"/>
      <c r="Q5718" s="42"/>
      <c r="R5718" s="191"/>
      <c r="S5718" s="192"/>
      <c r="T5718" s="211"/>
    </row>
    <row r="5719" spans="1:20" ht="16" customHeight="1" outlineLevel="1" thickBot="1" x14ac:dyDescent="0.25">
      <c r="A5719" s="184"/>
      <c r="B5719" s="185"/>
      <c r="C5719" s="189"/>
      <c r="D5719" s="63" t="s">
        <v>12</v>
      </c>
      <c r="E5719" s="130"/>
      <c r="F5719" s="42"/>
      <c r="G5719" s="48"/>
      <c r="H5719" s="81"/>
      <c r="I5719" s="80"/>
      <c r="J5719" s="80"/>
      <c r="K5719" s="80"/>
      <c r="L5719" s="80"/>
      <c r="M5719" s="80"/>
      <c r="N5719" s="80"/>
      <c r="O5719" s="42"/>
      <c r="P5719" s="42"/>
      <c r="Q5719" s="42"/>
      <c r="R5719" s="152"/>
      <c r="S5719" s="153"/>
      <c r="T5719" s="211"/>
    </row>
    <row r="5720" spans="1:20" ht="16" customHeight="1" outlineLevel="1" thickBot="1" x14ac:dyDescent="0.25">
      <c r="A5720" s="184"/>
      <c r="B5720" s="185"/>
      <c r="C5720" s="189"/>
      <c r="D5720" s="63" t="s">
        <v>13</v>
      </c>
      <c r="E5720" s="105" t="b">
        <v>0</v>
      </c>
      <c r="F5720" s="42"/>
      <c r="G5720" s="48"/>
      <c r="H5720" s="59" t="s">
        <v>14</v>
      </c>
      <c r="I5720" s="58" t="s">
        <v>314</v>
      </c>
      <c r="J5720" s="58" t="s">
        <v>315</v>
      </c>
      <c r="K5720" s="58" t="s">
        <v>316</v>
      </c>
      <c r="L5720" s="58" t="s">
        <v>317</v>
      </c>
      <c r="M5720" s="58" t="s">
        <v>318</v>
      </c>
      <c r="N5720" s="57" t="s">
        <v>319</v>
      </c>
      <c r="O5720" s="42"/>
      <c r="P5720" s="42"/>
      <c r="Q5720" s="42"/>
      <c r="S5720" s="79"/>
      <c r="T5720" s="211"/>
    </row>
    <row r="5721" spans="1:20" outlineLevel="1" x14ac:dyDescent="0.2">
      <c r="A5721" s="184"/>
      <c r="B5721" s="185"/>
      <c r="C5721" s="189"/>
      <c r="D5721" s="193"/>
      <c r="E5721" s="194"/>
      <c r="F5721" s="42"/>
      <c r="G5721" s="48"/>
      <c r="H5721" s="78">
        <f t="shared" ref="H5721:H5728" si="542">SUM(I5721:Q5721)</f>
        <v>24</v>
      </c>
      <c r="I5721" s="77">
        <v>2</v>
      </c>
      <c r="J5721" s="77">
        <v>7</v>
      </c>
      <c r="K5721" s="77">
        <v>7</v>
      </c>
      <c r="L5721" s="77">
        <v>4</v>
      </c>
      <c r="M5721" s="77">
        <v>2</v>
      </c>
      <c r="N5721" s="77">
        <v>2</v>
      </c>
      <c r="O5721" s="195" t="s">
        <v>510</v>
      </c>
      <c r="P5721" s="231"/>
      <c r="Q5721" s="231"/>
      <c r="R5721" s="231"/>
      <c r="S5721" s="196"/>
      <c r="T5721" s="211"/>
    </row>
    <row r="5722" spans="1:20" ht="16" customHeight="1" outlineLevel="1" x14ac:dyDescent="0.2">
      <c r="A5722" s="184"/>
      <c r="B5722" s="185"/>
      <c r="C5722" s="189"/>
      <c r="D5722" s="63" t="s">
        <v>16</v>
      </c>
      <c r="E5722" s="76" t="s">
        <v>472</v>
      </c>
      <c r="F5722" s="42"/>
      <c r="G5722" s="48"/>
      <c r="H5722" s="73">
        <f t="shared" si="542"/>
        <v>0</v>
      </c>
      <c r="I5722" s="68"/>
      <c r="J5722" s="68"/>
      <c r="K5722" s="68"/>
      <c r="L5722" s="68"/>
      <c r="M5722" s="68"/>
      <c r="N5722" s="68"/>
      <c r="O5722" s="42"/>
      <c r="P5722" s="42"/>
      <c r="Q5722" s="42"/>
      <c r="R5722" s="191"/>
      <c r="S5722" s="192"/>
      <c r="T5722" s="211"/>
    </row>
    <row r="5723" spans="1:20" ht="16" customHeight="1" outlineLevel="1" x14ac:dyDescent="0.2">
      <c r="A5723" s="184"/>
      <c r="B5723" s="185"/>
      <c r="C5723" s="189"/>
      <c r="D5723" s="63" t="s">
        <v>17</v>
      </c>
      <c r="E5723" s="75" t="s">
        <v>497</v>
      </c>
      <c r="F5723" s="42"/>
      <c r="G5723" s="42"/>
      <c r="H5723" s="73">
        <f t="shared" si="542"/>
        <v>0</v>
      </c>
      <c r="I5723" s="68"/>
      <c r="J5723" s="68"/>
      <c r="K5723" s="68"/>
      <c r="L5723" s="68"/>
      <c r="M5723" s="68"/>
      <c r="N5723" s="68"/>
      <c r="O5723" s="42"/>
      <c r="P5723" s="42"/>
      <c r="Q5723" s="42"/>
      <c r="R5723" s="191"/>
      <c r="S5723" s="192"/>
      <c r="T5723" s="211"/>
    </row>
    <row r="5724" spans="1:20" outlineLevel="1" x14ac:dyDescent="0.2">
      <c r="A5724" s="184"/>
      <c r="B5724" s="185"/>
      <c r="C5724" s="189"/>
      <c r="D5724" s="193"/>
      <c r="E5724" s="194"/>
      <c r="F5724" s="42"/>
      <c r="G5724" s="48"/>
      <c r="H5724" s="73">
        <f t="shared" si="542"/>
        <v>0</v>
      </c>
      <c r="I5724" s="68"/>
      <c r="J5724" s="68"/>
      <c r="K5724" s="68"/>
      <c r="L5724" s="68"/>
      <c r="M5724" s="68"/>
      <c r="N5724" s="68"/>
      <c r="O5724" s="42"/>
      <c r="P5724" s="42"/>
      <c r="Q5724" s="42"/>
      <c r="R5724" s="191"/>
      <c r="S5724" s="192"/>
      <c r="T5724" s="211"/>
    </row>
    <row r="5725" spans="1:20" ht="16" customHeight="1" outlineLevel="1" x14ac:dyDescent="0.2">
      <c r="A5725" s="184"/>
      <c r="B5725" s="185"/>
      <c r="C5725" s="189"/>
      <c r="D5725" s="63" t="s">
        <v>18</v>
      </c>
      <c r="E5725" s="76">
        <v>80</v>
      </c>
      <c r="F5725" s="42"/>
      <c r="G5725" s="48"/>
      <c r="H5725" s="73">
        <f t="shared" si="542"/>
        <v>0</v>
      </c>
      <c r="I5725" s="68"/>
      <c r="J5725" s="68"/>
      <c r="K5725" s="68"/>
      <c r="L5725" s="68"/>
      <c r="M5725" s="68"/>
      <c r="N5725" s="68"/>
      <c r="O5725" s="42"/>
      <c r="P5725" s="42"/>
      <c r="Q5725" s="42"/>
      <c r="R5725" s="191"/>
      <c r="S5725" s="192"/>
      <c r="T5725" s="211"/>
    </row>
    <row r="5726" spans="1:20" ht="16" customHeight="1" outlineLevel="1" x14ac:dyDescent="0.2">
      <c r="A5726" s="184"/>
      <c r="B5726" s="185"/>
      <c r="C5726" s="189"/>
      <c r="D5726" s="63" t="s">
        <v>19</v>
      </c>
      <c r="E5726" s="75">
        <f>SUM(G5739:G5753)</f>
        <v>39.558</v>
      </c>
      <c r="F5726" s="42"/>
      <c r="G5726" s="42"/>
      <c r="H5726" s="73">
        <f t="shared" si="542"/>
        <v>0</v>
      </c>
      <c r="I5726" s="68"/>
      <c r="J5726" s="68"/>
      <c r="K5726" s="68"/>
      <c r="L5726" s="68"/>
      <c r="M5726" s="68"/>
      <c r="N5726" s="68"/>
      <c r="O5726" s="42"/>
      <c r="P5726" s="42"/>
      <c r="Q5726" s="42"/>
      <c r="R5726" s="191"/>
      <c r="S5726" s="192"/>
      <c r="T5726" s="211"/>
    </row>
    <row r="5727" spans="1:20" outlineLevel="1" x14ac:dyDescent="0.2">
      <c r="A5727" s="184"/>
      <c r="B5727" s="185"/>
      <c r="C5727" s="189"/>
      <c r="D5727" s="193"/>
      <c r="E5727" s="194"/>
      <c r="F5727" s="42"/>
      <c r="G5727" s="48"/>
      <c r="H5727" s="73">
        <f t="shared" si="542"/>
        <v>0</v>
      </c>
      <c r="I5727" s="68"/>
      <c r="J5727" s="68"/>
      <c r="K5727" s="68"/>
      <c r="L5727" s="68"/>
      <c r="M5727" s="68"/>
      <c r="N5727" s="68"/>
      <c r="O5727" s="42"/>
      <c r="P5727" s="42"/>
      <c r="Q5727" s="42"/>
      <c r="R5727" s="191"/>
      <c r="S5727" s="192"/>
      <c r="T5727" s="211"/>
    </row>
    <row r="5728" spans="1:20" ht="16" customHeight="1" outlineLevel="1" x14ac:dyDescent="0.2">
      <c r="A5728" s="184"/>
      <c r="B5728" s="185"/>
      <c r="C5728" s="189"/>
      <c r="D5728" s="63" t="s">
        <v>20</v>
      </c>
      <c r="E5728" s="75">
        <f>SUM(E5725:E5726)</f>
        <v>119.55799999999999</v>
      </c>
      <c r="F5728" s="42"/>
      <c r="G5728" s="74"/>
      <c r="H5728" s="73">
        <f t="shared" si="542"/>
        <v>0</v>
      </c>
      <c r="I5728" s="68"/>
      <c r="J5728" s="68"/>
      <c r="K5728" s="68"/>
      <c r="L5728" s="68"/>
      <c r="M5728" s="68"/>
      <c r="N5728" s="68"/>
      <c r="O5728" s="42"/>
      <c r="P5728" s="42"/>
      <c r="Q5728" s="42"/>
      <c r="R5728" s="191"/>
      <c r="S5728" s="192"/>
      <c r="T5728" s="211"/>
    </row>
    <row r="5729" spans="1:20" ht="16" customHeight="1" outlineLevel="1" x14ac:dyDescent="0.2">
      <c r="A5729" s="184"/>
      <c r="B5729" s="185"/>
      <c r="C5729" s="189"/>
      <c r="D5729" s="63" t="s">
        <v>21</v>
      </c>
      <c r="E5729" s="72">
        <f>SUM(E5731/E5728)</f>
        <v>4.1402499205406587</v>
      </c>
      <c r="F5729" s="42"/>
      <c r="G5729" s="71" t="s">
        <v>11</v>
      </c>
      <c r="H5729" s="69">
        <f>H5721</f>
        <v>24</v>
      </c>
      <c r="I5729" s="68"/>
      <c r="J5729" s="68"/>
      <c r="K5729" s="68"/>
      <c r="L5729" s="68"/>
      <c r="M5729" s="68"/>
      <c r="N5729" s="68"/>
      <c r="O5729" s="42"/>
      <c r="P5729" s="42"/>
      <c r="Q5729" s="42"/>
      <c r="R5729" s="191"/>
      <c r="S5729" s="192"/>
      <c r="T5729" s="211"/>
    </row>
    <row r="5730" spans="1:20" ht="17" outlineLevel="1" thickBot="1" x14ac:dyDescent="0.25">
      <c r="A5730" s="184"/>
      <c r="B5730" s="185"/>
      <c r="C5730" s="189"/>
      <c r="D5730" s="193"/>
      <c r="E5730" s="194"/>
      <c r="F5730" s="42"/>
      <c r="G5730" s="70" t="s">
        <v>22</v>
      </c>
      <c r="H5730" s="69">
        <v>0</v>
      </c>
      <c r="I5730" s="68"/>
      <c r="J5730" s="68"/>
      <c r="K5730" s="68"/>
      <c r="L5730" s="68"/>
      <c r="M5730" s="68"/>
      <c r="N5730" s="68"/>
      <c r="O5730" s="42"/>
      <c r="P5730" s="42"/>
      <c r="Q5730" s="42"/>
      <c r="R5730" s="191"/>
      <c r="S5730" s="192"/>
      <c r="T5730" s="211"/>
    </row>
    <row r="5731" spans="1:20" ht="16" customHeight="1" outlineLevel="1" thickBot="1" x14ac:dyDescent="0.25">
      <c r="A5731" s="184"/>
      <c r="B5731" s="185"/>
      <c r="C5731" s="189"/>
      <c r="D5731" s="63" t="s">
        <v>23</v>
      </c>
      <c r="E5731" s="66">
        <v>495</v>
      </c>
      <c r="G5731" s="48"/>
      <c r="H5731" s="65">
        <f>SUM(H5729:H5730)</f>
        <v>24</v>
      </c>
      <c r="I5731" s="64">
        <f t="shared" ref="I5731:N5731" si="543">SUM(I5721:I5728)</f>
        <v>2</v>
      </c>
      <c r="J5731" s="64">
        <f t="shared" si="543"/>
        <v>7</v>
      </c>
      <c r="K5731" s="64">
        <f t="shared" si="543"/>
        <v>7</v>
      </c>
      <c r="L5731" s="64">
        <f t="shared" si="543"/>
        <v>4</v>
      </c>
      <c r="M5731" s="64">
        <f t="shared" si="543"/>
        <v>2</v>
      </c>
      <c r="N5731" s="64">
        <f t="shared" si="543"/>
        <v>2</v>
      </c>
      <c r="O5731" s="42"/>
      <c r="P5731" s="42"/>
      <c r="Q5731" s="42"/>
      <c r="R5731" s="191"/>
      <c r="S5731" s="192"/>
      <c r="T5731" s="211"/>
    </row>
    <row r="5732" spans="1:20" ht="17" customHeight="1" outlineLevel="1" thickBot="1" x14ac:dyDescent="0.25">
      <c r="A5732" s="184"/>
      <c r="B5732" s="185"/>
      <c r="C5732" s="189"/>
      <c r="D5732" s="63" t="s">
        <v>24</v>
      </c>
      <c r="E5732" s="62">
        <f>SUM(E5731/2.5)</f>
        <v>198</v>
      </c>
      <c r="F5732" s="42"/>
      <c r="G5732" s="61"/>
      <c r="H5732" s="60" t="s">
        <v>14</v>
      </c>
      <c r="I5732" s="59">
        <v>48</v>
      </c>
      <c r="J5732" s="58">
        <v>50</v>
      </c>
      <c r="K5732" s="58">
        <v>52</v>
      </c>
      <c r="L5732" s="58">
        <v>54</v>
      </c>
      <c r="M5732" s="58">
        <v>56</v>
      </c>
      <c r="N5732" s="57">
        <v>58</v>
      </c>
      <c r="O5732" s="42"/>
      <c r="P5732" s="42"/>
      <c r="Q5732" s="42"/>
      <c r="R5732" s="191"/>
      <c r="S5732" s="192"/>
      <c r="T5732" s="211"/>
    </row>
    <row r="5733" spans="1:20" ht="17" outlineLevel="1" thickBot="1" x14ac:dyDescent="0.25">
      <c r="A5733" s="186"/>
      <c r="B5733" s="187"/>
      <c r="C5733" s="190"/>
      <c r="D5733" s="56" t="s">
        <v>25</v>
      </c>
      <c r="E5733" s="55">
        <f>SUM(E5731/2.2)</f>
        <v>224.99999999999997</v>
      </c>
      <c r="F5733" s="42"/>
      <c r="G5733" s="42"/>
      <c r="H5733" s="42"/>
      <c r="I5733" s="42"/>
      <c r="J5733" s="42"/>
      <c r="K5733" s="42"/>
      <c r="L5733" s="42"/>
      <c r="M5733" s="42"/>
      <c r="N5733" s="42"/>
      <c r="O5733" s="42"/>
      <c r="P5733" s="42"/>
      <c r="Q5733" s="42"/>
      <c r="R5733" s="198"/>
      <c r="S5733" s="199"/>
      <c r="T5733" s="211"/>
    </row>
    <row r="5734" spans="1:20" ht="17" outlineLevel="1" thickBot="1" x14ac:dyDescent="0.25">
      <c r="A5734" s="54" t="s">
        <v>26</v>
      </c>
      <c r="B5734" s="53">
        <v>46220</v>
      </c>
      <c r="C5734" s="42"/>
      <c r="D5734" s="48"/>
      <c r="E5734" s="52"/>
      <c r="F5734" s="42"/>
      <c r="S5734" s="28"/>
      <c r="T5734" s="211"/>
    </row>
    <row r="5735" spans="1:20" outlineLevel="1" x14ac:dyDescent="0.2">
      <c r="A5735" s="51" t="s">
        <v>27</v>
      </c>
      <c r="B5735" s="50"/>
      <c r="C5735" s="42"/>
      <c r="D5735" s="48"/>
      <c r="E5735" s="42"/>
      <c r="F5735" s="42"/>
      <c r="R5735" s="42"/>
      <c r="S5735" s="47"/>
      <c r="T5735" s="211"/>
    </row>
    <row r="5736" spans="1:20" outlineLevel="1" x14ac:dyDescent="0.2">
      <c r="A5736" s="49"/>
      <c r="B5736" s="42"/>
      <c r="C5736" s="42"/>
      <c r="D5736" s="48"/>
      <c r="E5736" s="42"/>
      <c r="F5736" s="42"/>
      <c r="G5736" s="42"/>
      <c r="H5736" s="42"/>
      <c r="I5736" s="42"/>
      <c r="J5736" s="42"/>
      <c r="K5736" s="42"/>
      <c r="L5736" s="42"/>
      <c r="M5736" s="42"/>
      <c r="N5736" s="42"/>
      <c r="O5736" s="42"/>
      <c r="P5736" s="42"/>
      <c r="Q5736" s="42"/>
      <c r="R5736" s="42"/>
      <c r="S5736" s="47"/>
      <c r="T5736" s="211"/>
    </row>
    <row r="5737" spans="1:20" ht="17" outlineLevel="1" thickBot="1" x14ac:dyDescent="0.25">
      <c r="A5737" s="49" t="s">
        <v>28</v>
      </c>
      <c r="B5737" s="42"/>
      <c r="C5737" s="42"/>
      <c r="D5737" s="48"/>
      <c r="E5737" s="42"/>
      <c r="F5737" s="42"/>
      <c r="G5737" s="42"/>
      <c r="H5737" s="42"/>
      <c r="I5737" s="42"/>
      <c r="J5737" s="42"/>
      <c r="K5737" s="42"/>
      <c r="L5737" s="42"/>
      <c r="M5737" s="42"/>
      <c r="N5737" s="42"/>
      <c r="O5737" s="42"/>
      <c r="P5737" s="42"/>
      <c r="Q5737" s="42"/>
      <c r="R5737" s="42"/>
      <c r="S5737" s="47"/>
      <c r="T5737" s="211"/>
    </row>
    <row r="5738" spans="1:20" outlineLevel="1" x14ac:dyDescent="0.2">
      <c r="A5738" s="46" t="s">
        <v>29</v>
      </c>
      <c r="B5738" s="45" t="s">
        <v>30</v>
      </c>
      <c r="C5738" s="44" t="s">
        <v>31</v>
      </c>
      <c r="D5738" s="44" t="s">
        <v>32</v>
      </c>
      <c r="E5738" s="44" t="s">
        <v>33</v>
      </c>
      <c r="F5738" s="44" t="s">
        <v>34</v>
      </c>
      <c r="G5738" s="44" t="s">
        <v>35</v>
      </c>
      <c r="H5738" s="43" t="s">
        <v>36</v>
      </c>
      <c r="I5738" s="200" t="s">
        <v>37</v>
      </c>
      <c r="J5738" s="201"/>
      <c r="K5738" s="202"/>
      <c r="L5738" s="202"/>
      <c r="M5738" s="202"/>
      <c r="N5738" s="202"/>
      <c r="O5738" s="202"/>
      <c r="P5738" s="42"/>
      <c r="Q5738" s="42"/>
      <c r="R5738" s="42"/>
      <c r="S5738" s="28"/>
      <c r="T5738" s="211"/>
    </row>
    <row r="5739" spans="1:20" ht="17" outlineLevel="1" x14ac:dyDescent="0.2">
      <c r="A5739" s="38" t="s">
        <v>54</v>
      </c>
      <c r="B5739" s="37" t="s">
        <v>280</v>
      </c>
      <c r="C5739" s="36" t="s">
        <v>281</v>
      </c>
      <c r="D5739" s="35">
        <v>1.66</v>
      </c>
      <c r="E5739" s="41">
        <f>D5739*H5731</f>
        <v>39.839999999999996</v>
      </c>
      <c r="F5739" s="33" cm="1">
        <f t="array" ref="F5739">IFERROR(_xlfn.XLOOKUP(1,(TabFournisseurs[TYPE]=A5739)*(TabFournisseurs[SUPPLIER2]=B5739)*(TabFournisseurs[REF PRODUCT]=C5739),TabFournisseurs[Cost / per m]),0)</f>
        <v>11.3</v>
      </c>
      <c r="G5739" s="96">
        <f>F5739*D5739</f>
        <v>18.757999999999999</v>
      </c>
      <c r="H5739" s="40">
        <f>G5739*H5731</f>
        <v>450.19200000000001</v>
      </c>
      <c r="I5739" s="203"/>
      <c r="J5739" s="201"/>
      <c r="K5739" s="156"/>
      <c r="L5739" s="156"/>
      <c r="M5739" s="156"/>
      <c r="N5739" s="156"/>
      <c r="O5739" s="156"/>
      <c r="P5739" s="156"/>
      <c r="Q5739" s="156"/>
      <c r="R5739" s="156"/>
      <c r="S5739" s="157"/>
      <c r="T5739" s="211"/>
    </row>
    <row r="5740" spans="1:20" ht="17" outlineLevel="1" x14ac:dyDescent="0.2">
      <c r="A5740" s="38" t="s">
        <v>80</v>
      </c>
      <c r="B5740" s="37" t="s">
        <v>81</v>
      </c>
      <c r="C5740" s="36" t="s">
        <v>351</v>
      </c>
      <c r="D5740" s="35">
        <v>10</v>
      </c>
      <c r="E5740" s="34">
        <f>D5740*H5731</f>
        <v>240</v>
      </c>
      <c r="F5740" s="33" cm="1">
        <f t="array" ref="F5740">IFERROR(_xlfn.XLOOKUP(1,(TabFournisseurs[TYPE]=A5740)*(TabFournisseurs[SUPPLIER2]=B5740)*(TabFournisseurs[REF PRODUCT]=C5740),TabFournisseurs[Cost / per m]),0)</f>
        <v>0.13</v>
      </c>
      <c r="G5740" s="32">
        <f t="shared" ref="G5740:G5751" si="544">F5740*D5740</f>
        <v>1.3</v>
      </c>
      <c r="H5740" s="31">
        <f>G5740*H5731</f>
        <v>31.200000000000003</v>
      </c>
      <c r="I5740" s="39"/>
      <c r="J5740" s="39"/>
      <c r="K5740" s="156"/>
      <c r="L5740" s="156"/>
      <c r="M5740" s="156"/>
      <c r="N5740" s="156"/>
      <c r="O5740" s="156"/>
      <c r="P5740" s="156"/>
      <c r="Q5740" s="156"/>
      <c r="R5740" s="156"/>
      <c r="S5740" s="157"/>
      <c r="T5740" s="211"/>
    </row>
    <row r="5741" spans="1:20" outlineLevel="1" x14ac:dyDescent="0.2">
      <c r="A5741" s="38"/>
      <c r="B5741" s="37"/>
      <c r="C5741" s="36"/>
      <c r="D5741" s="35"/>
      <c r="E5741" s="34">
        <f>D5741*H5731</f>
        <v>0</v>
      </c>
      <c r="F5741" s="33" cm="1">
        <f t="array" ref="F5741">IFERROR(_xlfn.XLOOKUP(1,(TabFournisseurs[TYPE]=A5741)*(TabFournisseurs[SUPPLIER2]=B5741)*(TabFournisseurs[REF PRODUCT]=C5741),TabFournisseurs[Cost / per m]),0)</f>
        <v>0</v>
      </c>
      <c r="G5741" s="32">
        <f t="shared" si="544"/>
        <v>0</v>
      </c>
      <c r="H5741" s="31">
        <f>G5741*H5731</f>
        <v>0</v>
      </c>
      <c r="I5741" s="39"/>
      <c r="J5741" s="39"/>
      <c r="K5741" s="156"/>
      <c r="L5741" s="156"/>
      <c r="M5741" s="156"/>
      <c r="N5741" s="156"/>
      <c r="O5741" s="156"/>
      <c r="P5741" s="156"/>
      <c r="Q5741" s="156"/>
      <c r="R5741" s="156"/>
      <c r="S5741" s="157"/>
      <c r="T5741" s="211"/>
    </row>
    <row r="5742" spans="1:20" outlineLevel="1" x14ac:dyDescent="0.2">
      <c r="A5742" s="38"/>
      <c r="B5742" s="37"/>
      <c r="C5742" s="36"/>
      <c r="D5742" s="35"/>
      <c r="E5742" s="34">
        <f>D5742*H5731</f>
        <v>0</v>
      </c>
      <c r="F5742" s="33" cm="1">
        <f t="array" ref="F5742">IFERROR(_xlfn.XLOOKUP(1,(TabFournisseurs[TYPE]=A5742)*(TabFournisseurs[SUPPLIER2]=B5742)*(TabFournisseurs[REF PRODUCT]=C5742),TabFournisseurs[Cost / per m]),0)</f>
        <v>0</v>
      </c>
      <c r="G5742" s="32">
        <f t="shared" si="544"/>
        <v>0</v>
      </c>
      <c r="H5742" s="31">
        <f>G5742*H5731</f>
        <v>0</v>
      </c>
      <c r="I5742" s="30"/>
      <c r="J5742" s="30"/>
      <c r="K5742" s="156"/>
      <c r="L5742" s="156"/>
      <c r="M5742" s="156"/>
      <c r="N5742" s="156"/>
      <c r="O5742" s="156"/>
      <c r="P5742" s="156"/>
      <c r="Q5742" s="156"/>
      <c r="R5742" s="156"/>
      <c r="S5742" s="157"/>
      <c r="T5742" s="211"/>
    </row>
    <row r="5743" spans="1:20" outlineLevel="1" x14ac:dyDescent="0.2">
      <c r="A5743" s="38"/>
      <c r="B5743" s="37"/>
      <c r="C5743" s="36"/>
      <c r="D5743" s="35"/>
      <c r="E5743" s="34">
        <f>D5743*H5731</f>
        <v>0</v>
      </c>
      <c r="F5743" s="33" cm="1">
        <f t="array" ref="F5743">IFERROR(_xlfn.XLOOKUP(1,(TabFournisseurs[TYPE]=A5743)*(TabFournisseurs[SUPPLIER2]=B5743)*(TabFournisseurs[REF PRODUCT]=C5743),TabFournisseurs[Cost / per m]),0)</f>
        <v>0</v>
      </c>
      <c r="G5743" s="32">
        <f t="shared" si="544"/>
        <v>0</v>
      </c>
      <c r="H5743" s="31">
        <f>G5743*H5731</f>
        <v>0</v>
      </c>
      <c r="I5743" s="30"/>
      <c r="J5743" s="30"/>
      <c r="K5743" s="29"/>
      <c r="L5743" s="29"/>
      <c r="M5743" s="29"/>
      <c r="N5743" s="29"/>
      <c r="O5743" s="29"/>
      <c r="P5743" s="29"/>
      <c r="Q5743" s="29"/>
      <c r="R5743" s="29"/>
      <c r="S5743" s="28"/>
      <c r="T5743" s="211"/>
    </row>
    <row r="5744" spans="1:20" outlineLevel="1" x14ac:dyDescent="0.2">
      <c r="A5744" s="38"/>
      <c r="B5744" s="37"/>
      <c r="C5744" s="36"/>
      <c r="D5744" s="35"/>
      <c r="E5744" s="34">
        <f>D5744*H5731</f>
        <v>0</v>
      </c>
      <c r="F5744" s="33" cm="1">
        <f t="array" ref="F5744">IFERROR(_xlfn.XLOOKUP(1,(TabFournisseurs[TYPE]=A5744)*(TabFournisseurs[SUPPLIER2]=B5744)*(TabFournisseurs[REF PRODUCT]=C5744),TabFournisseurs[Cost / per m]),0)</f>
        <v>0</v>
      </c>
      <c r="G5744" s="32">
        <f t="shared" si="544"/>
        <v>0</v>
      </c>
      <c r="H5744" s="31">
        <f>G5744*H5731</f>
        <v>0</v>
      </c>
      <c r="I5744" s="158"/>
      <c r="J5744" s="159"/>
      <c r="K5744" s="29"/>
      <c r="L5744" s="29"/>
      <c r="M5744" s="29"/>
      <c r="N5744" s="29"/>
      <c r="O5744" s="29"/>
      <c r="P5744" s="29"/>
      <c r="Q5744" s="29"/>
      <c r="R5744" s="29"/>
      <c r="S5744" s="28"/>
      <c r="T5744" s="211"/>
    </row>
    <row r="5745" spans="1:20" outlineLevel="1" x14ac:dyDescent="0.2">
      <c r="A5745" s="38"/>
      <c r="B5745" s="37"/>
      <c r="C5745" s="36"/>
      <c r="D5745" s="35"/>
      <c r="E5745" s="34">
        <f>D5745*H5731</f>
        <v>0</v>
      </c>
      <c r="F5745" s="33" cm="1">
        <f t="array" ref="F5745">IFERROR(_xlfn.XLOOKUP(1,(TabFournisseurs[TYPE]=A5745)*(TabFournisseurs[SUPPLIER2]=B5745)*(TabFournisseurs[REF PRODUCT]=C5745),TabFournisseurs[Cost / per m]),0)</f>
        <v>0</v>
      </c>
      <c r="G5745" s="32">
        <f t="shared" si="544"/>
        <v>0</v>
      </c>
      <c r="H5745" s="31">
        <f>G5745*H5731</f>
        <v>0</v>
      </c>
      <c r="I5745" s="30"/>
      <c r="J5745" s="30"/>
      <c r="K5745" s="29"/>
      <c r="L5745" s="29"/>
      <c r="M5745" s="29"/>
      <c r="N5745" s="29"/>
      <c r="O5745" s="29"/>
      <c r="P5745" s="29"/>
      <c r="Q5745" s="29"/>
      <c r="R5745" s="29"/>
      <c r="S5745" s="28"/>
      <c r="T5745" s="211"/>
    </row>
    <row r="5746" spans="1:20" outlineLevel="1" x14ac:dyDescent="0.2">
      <c r="A5746" s="38"/>
      <c r="B5746" s="37"/>
      <c r="C5746" s="36"/>
      <c r="D5746" s="35"/>
      <c r="E5746" s="34">
        <f>D5746*H5731</f>
        <v>0</v>
      </c>
      <c r="F5746" s="33" cm="1">
        <f t="array" ref="F5746">IFERROR(_xlfn.XLOOKUP(1,(TabFournisseurs[TYPE]=A5746)*(TabFournisseurs[SUPPLIER2]=B5746)*(TabFournisseurs[REF PRODUCT]=C5746),TabFournisseurs[Cost / per m]),0)</f>
        <v>0</v>
      </c>
      <c r="G5746" s="32">
        <f t="shared" si="544"/>
        <v>0</v>
      </c>
      <c r="H5746" s="31">
        <f>G5746*H5731</f>
        <v>0</v>
      </c>
      <c r="I5746" s="30"/>
      <c r="J5746" s="30"/>
      <c r="K5746" s="29"/>
      <c r="L5746" s="29"/>
      <c r="M5746" s="29"/>
      <c r="N5746" s="29"/>
      <c r="O5746" s="29"/>
      <c r="P5746" s="29"/>
      <c r="Q5746" s="29"/>
      <c r="R5746" s="29"/>
      <c r="S5746" s="28"/>
      <c r="T5746" s="211"/>
    </row>
    <row r="5747" spans="1:20" outlineLevel="1" x14ac:dyDescent="0.2">
      <c r="A5747" s="38"/>
      <c r="B5747" s="37"/>
      <c r="C5747" s="36"/>
      <c r="D5747" s="35"/>
      <c r="E5747" s="34">
        <f>D5747*H5731</f>
        <v>0</v>
      </c>
      <c r="F5747" s="33" cm="1">
        <f t="array" ref="F5747">IFERROR(_xlfn.XLOOKUP(1,(TabFournisseurs[TYPE]=A5747)*(TabFournisseurs[SUPPLIER2]=B5747)*(TabFournisseurs[REF PRODUCT]=C5747),TabFournisseurs[Cost / per m]),0)</f>
        <v>0</v>
      </c>
      <c r="G5747" s="32">
        <f t="shared" si="544"/>
        <v>0</v>
      </c>
      <c r="H5747" s="31">
        <f>G5747*H5731</f>
        <v>0</v>
      </c>
      <c r="I5747" s="30"/>
      <c r="J5747" s="30"/>
      <c r="K5747" s="29"/>
      <c r="L5747" s="29"/>
      <c r="M5747" s="29"/>
      <c r="N5747" s="29"/>
      <c r="O5747" s="29"/>
      <c r="P5747" s="29"/>
      <c r="Q5747" s="29"/>
      <c r="R5747" s="29"/>
      <c r="S5747" s="28"/>
      <c r="T5747" s="211"/>
    </row>
    <row r="5748" spans="1:20" outlineLevel="1" x14ac:dyDescent="0.2">
      <c r="A5748" s="38"/>
      <c r="B5748" s="37"/>
      <c r="C5748" s="36"/>
      <c r="D5748" s="35"/>
      <c r="E5748" s="34">
        <f>D5748*H5731</f>
        <v>0</v>
      </c>
      <c r="F5748" s="33" cm="1">
        <f t="array" ref="F5748">IFERROR(_xlfn.XLOOKUP(1,(TabFournisseurs[TYPE]=A5748)*(TabFournisseurs[SUPPLIER2]=B5748)*(TabFournisseurs[REF PRODUCT]=C5748),TabFournisseurs[Cost / per m]),0)</f>
        <v>0</v>
      </c>
      <c r="G5748" s="32">
        <f t="shared" si="544"/>
        <v>0</v>
      </c>
      <c r="H5748" s="31">
        <f>G5748*H5731</f>
        <v>0</v>
      </c>
      <c r="I5748" s="30"/>
      <c r="J5748" s="30"/>
      <c r="K5748" s="29"/>
      <c r="L5748" s="29"/>
      <c r="M5748" s="29"/>
      <c r="N5748" s="29"/>
      <c r="O5748" s="29"/>
      <c r="P5748" s="29"/>
      <c r="Q5748" s="29"/>
      <c r="R5748" s="29"/>
      <c r="S5748" s="28"/>
      <c r="T5748" s="211"/>
    </row>
    <row r="5749" spans="1:20" outlineLevel="1" x14ac:dyDescent="0.2">
      <c r="A5749" s="38"/>
      <c r="B5749" s="37"/>
      <c r="C5749" s="36"/>
      <c r="D5749" s="35"/>
      <c r="E5749" s="34">
        <f>D5749*H5731</f>
        <v>0</v>
      </c>
      <c r="F5749" s="33" cm="1">
        <f t="array" ref="F5749">IFERROR(_xlfn.XLOOKUP(1,(TabFournisseurs[TYPE]=A5749)*(TabFournisseurs[SUPPLIER2]=B5749)*(TabFournisseurs[REF PRODUCT]=C5749),TabFournisseurs[Cost / per m]),0)</f>
        <v>0</v>
      </c>
      <c r="G5749" s="32">
        <f t="shared" si="544"/>
        <v>0</v>
      </c>
      <c r="H5749" s="31">
        <f>G5749*H5731</f>
        <v>0</v>
      </c>
      <c r="I5749" s="30"/>
      <c r="J5749" s="30"/>
      <c r="K5749" s="29"/>
      <c r="L5749" s="29"/>
      <c r="M5749" s="29"/>
      <c r="N5749" s="29"/>
      <c r="O5749" s="29"/>
      <c r="P5749" s="29"/>
      <c r="Q5749" s="29"/>
      <c r="R5749" s="29"/>
      <c r="S5749" s="28"/>
      <c r="T5749" s="211"/>
    </row>
    <row r="5750" spans="1:20" outlineLevel="1" x14ac:dyDescent="0.2">
      <c r="A5750" s="38"/>
      <c r="B5750" s="37"/>
      <c r="C5750" s="36"/>
      <c r="D5750" s="35">
        <v>1</v>
      </c>
      <c r="E5750" s="34">
        <f>D5750*H5731</f>
        <v>24</v>
      </c>
      <c r="F5750" s="33">
        <v>15</v>
      </c>
      <c r="G5750" s="32">
        <f t="shared" si="544"/>
        <v>15</v>
      </c>
      <c r="H5750" s="31">
        <f>G5750*H5731</f>
        <v>360</v>
      </c>
      <c r="I5750" s="30"/>
      <c r="J5750" s="30"/>
      <c r="K5750" s="29"/>
      <c r="L5750" s="29"/>
      <c r="M5750" s="29"/>
      <c r="N5750" s="29"/>
      <c r="O5750" s="29"/>
      <c r="P5750" s="29"/>
      <c r="Q5750" s="29"/>
      <c r="R5750" s="29"/>
      <c r="S5750" s="28"/>
      <c r="T5750" s="211"/>
    </row>
    <row r="5751" spans="1:20" ht="17" outlineLevel="1" x14ac:dyDescent="0.2">
      <c r="A5751" s="38" t="s">
        <v>38</v>
      </c>
      <c r="B5751" s="37" t="s">
        <v>39</v>
      </c>
      <c r="C5751" s="36" t="s">
        <v>102</v>
      </c>
      <c r="D5751" s="35">
        <v>1</v>
      </c>
      <c r="E5751" s="34">
        <f>D5751*H5731</f>
        <v>24</v>
      </c>
      <c r="F5751" s="33" cm="1">
        <f t="array" ref="F5751">IFERROR(_xlfn.XLOOKUP(1,(TabFournisseurs[TYPE]=A5751)*(TabFournisseurs[SUPPLIER2]=B5751)*(TabFournisseurs[REF PRODUCT]=C5751),TabFournisseurs[Cost / per m]),0)</f>
        <v>2</v>
      </c>
      <c r="G5751" s="32">
        <f t="shared" si="544"/>
        <v>2</v>
      </c>
      <c r="H5751" s="31">
        <f>G5751*H5731</f>
        <v>48</v>
      </c>
      <c r="I5751" s="30"/>
      <c r="J5751" s="30"/>
      <c r="K5751" s="29"/>
      <c r="L5751" s="29"/>
      <c r="M5751" s="29"/>
      <c r="N5751" s="29"/>
      <c r="O5751" s="29"/>
      <c r="P5751" s="29"/>
      <c r="Q5751" s="29"/>
      <c r="R5751" s="29"/>
      <c r="S5751" s="28"/>
      <c r="T5751" s="211"/>
    </row>
    <row r="5752" spans="1:20" ht="17" outlineLevel="1" x14ac:dyDescent="0.2">
      <c r="A5752" s="38" t="s">
        <v>38</v>
      </c>
      <c r="B5752" s="37" t="s">
        <v>40</v>
      </c>
      <c r="C5752" s="36" t="s">
        <v>41</v>
      </c>
      <c r="D5752" s="35">
        <v>1</v>
      </c>
      <c r="E5752" s="34">
        <f>D5752*H5731</f>
        <v>24</v>
      </c>
      <c r="F5752" s="33" cm="1">
        <f t="array" ref="F5752">IFERROR(_xlfn.XLOOKUP(1,(TabFournisseurs[TYPE]=A5752)*(TabFournisseurs[SUPPLIER2]=B5752)*(TabFournisseurs[REF PRODUCT]=C5752),TabFournisseurs[Cost / per m]),0)</f>
        <v>2</v>
      </c>
      <c r="G5752" s="32">
        <f t="shared" ref="G5752:G5753" si="545">F5752*D5752</f>
        <v>2</v>
      </c>
      <c r="H5752" s="31">
        <f>G5752*H5731</f>
        <v>48</v>
      </c>
      <c r="I5752" s="30"/>
      <c r="J5752" s="30"/>
      <c r="K5752" s="29"/>
      <c r="L5752" s="29"/>
      <c r="M5752" s="29"/>
      <c r="N5752" s="29"/>
      <c r="O5752" s="29"/>
      <c r="P5752" s="29"/>
      <c r="Q5752" s="29"/>
      <c r="R5752" s="29"/>
      <c r="S5752" s="28"/>
      <c r="T5752" s="211"/>
    </row>
    <row r="5753" spans="1:20" ht="18" outlineLevel="1" thickBot="1" x14ac:dyDescent="0.25">
      <c r="A5753" s="27" t="s">
        <v>38</v>
      </c>
      <c r="B5753" s="26" t="s">
        <v>42</v>
      </c>
      <c r="C5753" s="25" t="s">
        <v>43</v>
      </c>
      <c r="D5753" s="24">
        <v>1</v>
      </c>
      <c r="E5753" s="23">
        <f>D5753*H5731</f>
        <v>24</v>
      </c>
      <c r="F5753" s="22" cm="1">
        <f t="array" ref="F5753">IFERROR(_xlfn.XLOOKUP(1,(TabFournisseurs[TYPE]=A5753)*(TabFournisseurs[SUPPLIER2]=B5753)*(TabFournisseurs[REF PRODUCT]=C5753),TabFournisseurs[Cost / per m]),0)</f>
        <v>0.5</v>
      </c>
      <c r="G5753" s="21">
        <f t="shared" si="545"/>
        <v>0.5</v>
      </c>
      <c r="H5753" s="20">
        <f>G5753*H5731</f>
        <v>12</v>
      </c>
      <c r="I5753" s="19"/>
      <c r="J5753" s="19"/>
      <c r="K5753" s="18"/>
      <c r="L5753" s="18"/>
      <c r="M5753" s="18"/>
      <c r="N5753" s="18"/>
      <c r="O5753" s="18"/>
      <c r="P5753" s="18"/>
      <c r="Q5753" s="18"/>
      <c r="R5753" s="18"/>
      <c r="S5753" s="17"/>
      <c r="T5753" s="211"/>
    </row>
    <row r="5754" spans="1:20" ht="17" thickBot="1" x14ac:dyDescent="0.25">
      <c r="A5754" s="95"/>
      <c r="B5754" s="95"/>
      <c r="C5754" s="95"/>
      <c r="D5754" s="95"/>
      <c r="E5754" s="95"/>
      <c r="F5754" s="95"/>
      <c r="G5754" s="95"/>
      <c r="H5754" s="95"/>
      <c r="I5754" s="95"/>
      <c r="J5754" s="95"/>
      <c r="K5754" s="95"/>
      <c r="L5754" s="95"/>
      <c r="M5754" s="95"/>
      <c r="N5754" s="95"/>
      <c r="O5754" s="95"/>
      <c r="P5754" s="95"/>
      <c r="Q5754" s="95"/>
      <c r="R5754" s="95"/>
      <c r="S5754" s="95"/>
      <c r="T5754" s="95"/>
    </row>
    <row r="5755" spans="1:20" ht="23" customHeight="1" x14ac:dyDescent="0.2">
      <c r="A5755" s="247" t="s">
        <v>540</v>
      </c>
      <c r="B5755" s="248"/>
      <c r="C5755" s="248"/>
      <c r="D5755" s="248"/>
      <c r="E5755" s="248"/>
      <c r="F5755" s="248"/>
      <c r="G5755" s="249"/>
      <c r="H5755" s="219" t="s">
        <v>201</v>
      </c>
      <c r="I5755" s="220"/>
      <c r="J5755" s="220"/>
      <c r="K5755" s="220"/>
      <c r="L5755" s="220"/>
      <c r="M5755" s="221"/>
      <c r="N5755" s="222" t="s">
        <v>1</v>
      </c>
      <c r="O5755" s="222"/>
      <c r="P5755" s="222"/>
      <c r="Q5755" s="222"/>
      <c r="R5755" s="224"/>
      <c r="S5755" s="226" t="s">
        <v>2</v>
      </c>
      <c r="T5755" s="210"/>
    </row>
    <row r="5756" spans="1:20" ht="23" customHeight="1" x14ac:dyDescent="0.2">
      <c r="A5756" s="250"/>
      <c r="B5756" s="251"/>
      <c r="C5756" s="251"/>
      <c r="D5756" s="251"/>
      <c r="E5756" s="251"/>
      <c r="F5756" s="251"/>
      <c r="G5756" s="252"/>
      <c r="H5756" s="228"/>
      <c r="I5756" s="229"/>
      <c r="J5756" s="229"/>
      <c r="K5756" s="229"/>
      <c r="L5756" s="229"/>
      <c r="M5756" s="230"/>
      <c r="N5756" s="223"/>
      <c r="O5756" s="223"/>
      <c r="P5756" s="223"/>
      <c r="Q5756" s="223"/>
      <c r="R5756" s="225"/>
      <c r="S5756" s="227"/>
      <c r="T5756" s="210"/>
    </row>
    <row r="5757" spans="1:20" hidden="1" outlineLevel="1" x14ac:dyDescent="0.2">
      <c r="A5757" s="180" t="s">
        <v>3</v>
      </c>
      <c r="B5757" s="181"/>
      <c r="C5757" s="94"/>
      <c r="D5757" s="94"/>
      <c r="E5757" s="94"/>
      <c r="F5757" s="94"/>
      <c r="G5757" s="94"/>
      <c r="H5757" s="94"/>
      <c r="I5757" s="94"/>
      <c r="J5757" s="94"/>
      <c r="K5757" s="94"/>
      <c r="L5757" s="94"/>
      <c r="M5757" s="94"/>
      <c r="N5757" s="94"/>
      <c r="O5757" s="94"/>
      <c r="P5757" s="94"/>
      <c r="Q5757" s="94"/>
      <c r="R5757" s="94"/>
      <c r="S5757" s="93" t="s">
        <v>95</v>
      </c>
      <c r="T5757" s="211"/>
    </row>
    <row r="5758" spans="1:20" ht="17" hidden="1" outlineLevel="1" thickBot="1" x14ac:dyDescent="0.25">
      <c r="A5758" s="92"/>
      <c r="B5758" s="42"/>
      <c r="C5758" s="42"/>
      <c r="D5758" s="42"/>
      <c r="E5758" s="42"/>
      <c r="F5758" s="42"/>
      <c r="G5758" s="42"/>
      <c r="H5758" s="42"/>
      <c r="I5758" s="42"/>
      <c r="J5758" s="42"/>
      <c r="K5758" s="42"/>
      <c r="L5758" s="42"/>
      <c r="M5758" s="42"/>
      <c r="N5758" s="42"/>
      <c r="O5758" s="42"/>
      <c r="P5758" s="42"/>
      <c r="Q5758" s="42"/>
      <c r="R5758" s="42"/>
      <c r="S5758" s="47"/>
      <c r="T5758" s="211"/>
    </row>
    <row r="5759" spans="1:20" ht="17" hidden="1" customHeight="1" outlineLevel="1" thickBot="1" x14ac:dyDescent="0.25">
      <c r="A5759" s="182" t="e" vm="94">
        <v>#VALUE!</v>
      </c>
      <c r="B5759" s="183"/>
      <c r="C5759" s="91" t="s">
        <v>6</v>
      </c>
      <c r="D5759" s="90" t="s">
        <v>7</v>
      </c>
      <c r="E5759" s="106" t="s">
        <v>541</v>
      </c>
      <c r="F5759" s="42"/>
      <c r="G5759" s="42"/>
      <c r="H5759" s="84" t="s">
        <v>8</v>
      </c>
      <c r="I5759" s="88"/>
      <c r="J5759" s="88"/>
      <c r="K5759" s="88"/>
      <c r="L5759" s="88"/>
      <c r="M5759" s="88"/>
      <c r="N5759" s="88"/>
      <c r="O5759" s="42"/>
      <c r="P5759" s="42"/>
      <c r="Q5759" s="42"/>
      <c r="S5759" s="87"/>
      <c r="T5759" s="211"/>
    </row>
    <row r="5760" spans="1:20" ht="16" hidden="1" customHeight="1" outlineLevel="1" x14ac:dyDescent="0.2">
      <c r="A5760" s="184"/>
      <c r="B5760" s="185"/>
      <c r="C5760" s="188"/>
      <c r="D5760" s="86" t="s">
        <v>9</v>
      </c>
      <c r="E5760" s="85" t="s">
        <v>49</v>
      </c>
      <c r="F5760" s="42"/>
      <c r="G5760" s="42"/>
      <c r="H5760" s="84" t="s">
        <v>10</v>
      </c>
      <c r="I5760" s="83"/>
      <c r="J5760" s="83"/>
      <c r="K5760" s="83"/>
      <c r="L5760" s="83"/>
      <c r="M5760" s="83"/>
      <c r="N5760" s="83"/>
      <c r="O5760" s="42"/>
      <c r="P5760" s="42"/>
      <c r="Q5760" s="42"/>
      <c r="R5760" s="191"/>
      <c r="S5760" s="192"/>
      <c r="T5760" s="211"/>
    </row>
    <row r="5761" spans="1:20" ht="16" hidden="1" customHeight="1" outlineLevel="1" x14ac:dyDescent="0.2">
      <c r="A5761" s="184"/>
      <c r="B5761" s="185"/>
      <c r="C5761" s="189"/>
      <c r="D5761" s="63" t="s">
        <v>11</v>
      </c>
      <c r="E5761" s="119" t="s">
        <v>50</v>
      </c>
      <c r="F5761" s="42"/>
      <c r="G5761" s="48"/>
      <c r="H5761" s="81"/>
      <c r="I5761" s="80"/>
      <c r="J5761" s="80"/>
      <c r="K5761" s="80"/>
      <c r="L5761" s="80"/>
      <c r="M5761" s="80"/>
      <c r="N5761" s="80"/>
      <c r="O5761" s="42"/>
      <c r="P5761" s="42"/>
      <c r="Q5761" s="42"/>
      <c r="R5761" s="191"/>
      <c r="S5761" s="192"/>
      <c r="T5761" s="211"/>
    </row>
    <row r="5762" spans="1:20" ht="16" hidden="1" customHeight="1" outlineLevel="1" thickBot="1" x14ac:dyDescent="0.25">
      <c r="A5762" s="184"/>
      <c r="B5762" s="185"/>
      <c r="C5762" s="189"/>
      <c r="D5762" s="63" t="s">
        <v>12</v>
      </c>
      <c r="E5762" s="130"/>
      <c r="F5762" s="42"/>
      <c r="G5762" s="48"/>
      <c r="H5762" s="81"/>
      <c r="I5762" s="80"/>
      <c r="J5762" s="80"/>
      <c r="K5762" s="80"/>
      <c r="L5762" s="80"/>
      <c r="M5762" s="80"/>
      <c r="N5762" s="80"/>
      <c r="O5762" s="42"/>
      <c r="P5762" s="42"/>
      <c r="Q5762" s="42"/>
      <c r="R5762" s="152"/>
      <c r="S5762" s="153"/>
      <c r="T5762" s="211"/>
    </row>
    <row r="5763" spans="1:20" ht="16" hidden="1" customHeight="1" outlineLevel="1" thickBot="1" x14ac:dyDescent="0.25">
      <c r="A5763" s="184"/>
      <c r="B5763" s="185"/>
      <c r="C5763" s="189"/>
      <c r="D5763" s="63" t="s">
        <v>13</v>
      </c>
      <c r="E5763" s="105" t="b">
        <v>0</v>
      </c>
      <c r="F5763" s="42"/>
      <c r="G5763" s="48"/>
      <c r="H5763" s="59" t="s">
        <v>14</v>
      </c>
      <c r="I5763" s="58" t="s">
        <v>314</v>
      </c>
      <c r="J5763" s="58" t="s">
        <v>315</v>
      </c>
      <c r="K5763" s="58" t="s">
        <v>316</v>
      </c>
      <c r="L5763" s="58" t="s">
        <v>317</v>
      </c>
      <c r="M5763" s="58" t="s">
        <v>318</v>
      </c>
      <c r="N5763" s="57" t="s">
        <v>319</v>
      </c>
      <c r="O5763" s="42"/>
      <c r="P5763" s="42"/>
      <c r="Q5763" s="42"/>
      <c r="S5763" s="79"/>
      <c r="T5763" s="211"/>
    </row>
    <row r="5764" spans="1:20" hidden="1" outlineLevel="1" x14ac:dyDescent="0.2">
      <c r="A5764" s="184"/>
      <c r="B5764" s="185"/>
      <c r="C5764" s="189"/>
      <c r="D5764" s="193"/>
      <c r="E5764" s="194"/>
      <c r="F5764" s="42"/>
      <c r="G5764" s="48"/>
      <c r="H5764" s="78">
        <f t="shared" ref="H5764:H5771" si="546">SUM(I5764:Q5764)</f>
        <v>0</v>
      </c>
      <c r="I5764" s="77"/>
      <c r="J5764" s="77"/>
      <c r="K5764" s="77"/>
      <c r="L5764" s="77"/>
      <c r="M5764" s="77"/>
      <c r="N5764" s="77"/>
      <c r="O5764" s="195" t="s">
        <v>15</v>
      </c>
      <c r="P5764" s="231"/>
      <c r="Q5764" s="231"/>
      <c r="R5764" s="231"/>
      <c r="S5764" s="196"/>
      <c r="T5764" s="211"/>
    </row>
    <row r="5765" spans="1:20" ht="16" hidden="1" customHeight="1" outlineLevel="1" x14ac:dyDescent="0.2">
      <c r="A5765" s="184"/>
      <c r="B5765" s="185"/>
      <c r="C5765" s="189"/>
      <c r="D5765" s="63" t="s">
        <v>16</v>
      </c>
      <c r="E5765" s="76" t="s">
        <v>472</v>
      </c>
      <c r="F5765" s="42"/>
      <c r="G5765" s="48"/>
      <c r="H5765" s="73">
        <f t="shared" si="546"/>
        <v>0</v>
      </c>
      <c r="I5765" s="68"/>
      <c r="J5765" s="68"/>
      <c r="K5765" s="68"/>
      <c r="L5765" s="68"/>
      <c r="M5765" s="68"/>
      <c r="N5765" s="68"/>
      <c r="O5765" s="42"/>
      <c r="P5765" s="42"/>
      <c r="Q5765" s="42"/>
      <c r="R5765" s="191"/>
      <c r="S5765" s="192"/>
      <c r="T5765" s="211"/>
    </row>
    <row r="5766" spans="1:20" ht="16" hidden="1" customHeight="1" outlineLevel="1" x14ac:dyDescent="0.2">
      <c r="A5766" s="184"/>
      <c r="B5766" s="185"/>
      <c r="C5766" s="189"/>
      <c r="D5766" s="63" t="s">
        <v>17</v>
      </c>
      <c r="E5766" s="75" t="s">
        <v>497</v>
      </c>
      <c r="F5766" s="42"/>
      <c r="G5766" s="42"/>
      <c r="H5766" s="73">
        <f t="shared" si="546"/>
        <v>0</v>
      </c>
      <c r="I5766" s="68"/>
      <c r="J5766" s="68"/>
      <c r="K5766" s="68"/>
      <c r="L5766" s="68"/>
      <c r="M5766" s="68"/>
      <c r="N5766" s="68"/>
      <c r="O5766" s="42"/>
      <c r="P5766" s="42"/>
      <c r="Q5766" s="42"/>
      <c r="R5766" s="191"/>
      <c r="S5766" s="192"/>
      <c r="T5766" s="211"/>
    </row>
    <row r="5767" spans="1:20" hidden="1" outlineLevel="1" x14ac:dyDescent="0.2">
      <c r="A5767" s="184"/>
      <c r="B5767" s="185"/>
      <c r="C5767" s="189"/>
      <c r="D5767" s="193"/>
      <c r="E5767" s="194"/>
      <c r="F5767" s="42"/>
      <c r="G5767" s="48"/>
      <c r="H5767" s="73">
        <f t="shared" si="546"/>
        <v>0</v>
      </c>
      <c r="I5767" s="68"/>
      <c r="J5767" s="68"/>
      <c r="K5767" s="68"/>
      <c r="L5767" s="68"/>
      <c r="M5767" s="68"/>
      <c r="N5767" s="68"/>
      <c r="O5767" s="42"/>
      <c r="P5767" s="42"/>
      <c r="Q5767" s="42"/>
      <c r="R5767" s="191"/>
      <c r="S5767" s="192"/>
      <c r="T5767" s="211"/>
    </row>
    <row r="5768" spans="1:20" ht="16" hidden="1" customHeight="1" outlineLevel="1" x14ac:dyDescent="0.2">
      <c r="A5768" s="184"/>
      <c r="B5768" s="185"/>
      <c r="C5768" s="189"/>
      <c r="D5768" s="63" t="s">
        <v>18</v>
      </c>
      <c r="E5768" s="76">
        <v>79</v>
      </c>
      <c r="F5768" s="42"/>
      <c r="G5768" s="48"/>
      <c r="H5768" s="73">
        <f t="shared" si="546"/>
        <v>0</v>
      </c>
      <c r="I5768" s="68"/>
      <c r="J5768" s="68"/>
      <c r="K5768" s="68"/>
      <c r="L5768" s="68"/>
      <c r="M5768" s="68"/>
      <c r="N5768" s="68"/>
      <c r="O5768" s="42"/>
      <c r="P5768" s="42"/>
      <c r="Q5768" s="42"/>
      <c r="R5768" s="191"/>
      <c r="S5768" s="192"/>
      <c r="T5768" s="211"/>
    </row>
    <row r="5769" spans="1:20" ht="16" hidden="1" customHeight="1" outlineLevel="1" x14ac:dyDescent="0.2">
      <c r="A5769" s="184"/>
      <c r="B5769" s="185"/>
      <c r="C5769" s="189"/>
      <c r="D5769" s="63" t="s">
        <v>19</v>
      </c>
      <c r="E5769" s="75">
        <f>SUM(G5782:G5796)</f>
        <v>44.620999999999995</v>
      </c>
      <c r="F5769" s="42"/>
      <c r="G5769" s="42"/>
      <c r="H5769" s="73">
        <f t="shared" si="546"/>
        <v>0</v>
      </c>
      <c r="I5769" s="68"/>
      <c r="J5769" s="68"/>
      <c r="K5769" s="68"/>
      <c r="L5769" s="68"/>
      <c r="M5769" s="68"/>
      <c r="N5769" s="68"/>
      <c r="O5769" s="42"/>
      <c r="P5769" s="42"/>
      <c r="Q5769" s="42"/>
      <c r="R5769" s="191"/>
      <c r="S5769" s="192"/>
      <c r="T5769" s="211"/>
    </row>
    <row r="5770" spans="1:20" hidden="1" outlineLevel="1" x14ac:dyDescent="0.2">
      <c r="A5770" s="184"/>
      <c r="B5770" s="185"/>
      <c r="C5770" s="189"/>
      <c r="D5770" s="193"/>
      <c r="E5770" s="194"/>
      <c r="F5770" s="42"/>
      <c r="G5770" s="48"/>
      <c r="H5770" s="73">
        <f t="shared" si="546"/>
        <v>0</v>
      </c>
      <c r="I5770" s="68"/>
      <c r="J5770" s="68"/>
      <c r="K5770" s="68"/>
      <c r="L5770" s="68"/>
      <c r="M5770" s="68"/>
      <c r="N5770" s="68"/>
      <c r="O5770" s="42"/>
      <c r="P5770" s="42"/>
      <c r="Q5770" s="42"/>
      <c r="R5770" s="191"/>
      <c r="S5770" s="192"/>
      <c r="T5770" s="211"/>
    </row>
    <row r="5771" spans="1:20" ht="16" hidden="1" customHeight="1" outlineLevel="1" x14ac:dyDescent="0.2">
      <c r="A5771" s="184"/>
      <c r="B5771" s="185"/>
      <c r="C5771" s="189"/>
      <c r="D5771" s="63" t="s">
        <v>20</v>
      </c>
      <c r="E5771" s="75">
        <f>SUM(E5768:E5769)</f>
        <v>123.621</v>
      </c>
      <c r="F5771" s="42"/>
      <c r="G5771" s="74"/>
      <c r="H5771" s="73">
        <f t="shared" si="546"/>
        <v>0</v>
      </c>
      <c r="I5771" s="68"/>
      <c r="J5771" s="68"/>
      <c r="K5771" s="68"/>
      <c r="L5771" s="68"/>
      <c r="M5771" s="68"/>
      <c r="N5771" s="68"/>
      <c r="O5771" s="42"/>
      <c r="P5771" s="42"/>
      <c r="Q5771" s="42"/>
      <c r="R5771" s="191"/>
      <c r="S5771" s="192"/>
      <c r="T5771" s="211"/>
    </row>
    <row r="5772" spans="1:20" ht="16" hidden="1" customHeight="1" outlineLevel="1" x14ac:dyDescent="0.2">
      <c r="A5772" s="184"/>
      <c r="B5772" s="185"/>
      <c r="C5772" s="189"/>
      <c r="D5772" s="63" t="s">
        <v>21</v>
      </c>
      <c r="E5772" s="72">
        <f>SUM(E5774/E5771)</f>
        <v>4.0041740480986245</v>
      </c>
      <c r="F5772" s="42"/>
      <c r="G5772" s="71" t="s">
        <v>11</v>
      </c>
      <c r="H5772" s="69">
        <v>0</v>
      </c>
      <c r="I5772" s="68"/>
      <c r="J5772" s="68"/>
      <c r="K5772" s="68"/>
      <c r="L5772" s="68"/>
      <c r="M5772" s="68"/>
      <c r="N5772" s="68"/>
      <c r="O5772" s="42"/>
      <c r="P5772" s="42"/>
      <c r="Q5772" s="42"/>
      <c r="R5772" s="191"/>
      <c r="S5772" s="192"/>
      <c r="T5772" s="211"/>
    </row>
    <row r="5773" spans="1:20" ht="17" hidden="1" outlineLevel="1" thickBot="1" x14ac:dyDescent="0.25">
      <c r="A5773" s="184"/>
      <c r="B5773" s="185"/>
      <c r="C5773" s="189"/>
      <c r="D5773" s="193"/>
      <c r="E5773" s="194"/>
      <c r="F5773" s="42"/>
      <c r="G5773" s="70" t="s">
        <v>22</v>
      </c>
      <c r="H5773" s="69">
        <v>0</v>
      </c>
      <c r="I5773" s="68"/>
      <c r="J5773" s="68"/>
      <c r="K5773" s="68"/>
      <c r="L5773" s="68"/>
      <c r="M5773" s="68"/>
      <c r="N5773" s="68"/>
      <c r="O5773" s="42"/>
      <c r="P5773" s="42"/>
      <c r="Q5773" s="42"/>
      <c r="R5773" s="191"/>
      <c r="S5773" s="192"/>
      <c r="T5773" s="211"/>
    </row>
    <row r="5774" spans="1:20" ht="16" hidden="1" customHeight="1" outlineLevel="1" thickBot="1" x14ac:dyDescent="0.25">
      <c r="A5774" s="184"/>
      <c r="B5774" s="185"/>
      <c r="C5774" s="189"/>
      <c r="D5774" s="63" t="s">
        <v>23</v>
      </c>
      <c r="E5774" s="66">
        <v>495</v>
      </c>
      <c r="G5774" s="48"/>
      <c r="H5774" s="65">
        <f>SUM(H5772:H5773)</f>
        <v>0</v>
      </c>
      <c r="I5774" s="64">
        <f t="shared" ref="I5774:N5774" si="547">SUM(I5764:I5771)</f>
        <v>0</v>
      </c>
      <c r="J5774" s="64">
        <f t="shared" si="547"/>
        <v>0</v>
      </c>
      <c r="K5774" s="64">
        <f t="shared" si="547"/>
        <v>0</v>
      </c>
      <c r="L5774" s="64">
        <f t="shared" si="547"/>
        <v>0</v>
      </c>
      <c r="M5774" s="64">
        <f t="shared" si="547"/>
        <v>0</v>
      </c>
      <c r="N5774" s="64">
        <f t="shared" si="547"/>
        <v>0</v>
      </c>
      <c r="O5774" s="42"/>
      <c r="P5774" s="42"/>
      <c r="Q5774" s="42"/>
      <c r="R5774" s="191"/>
      <c r="S5774" s="192"/>
      <c r="T5774" s="211"/>
    </row>
    <row r="5775" spans="1:20" ht="17" hidden="1" customHeight="1" outlineLevel="1" thickBot="1" x14ac:dyDescent="0.25">
      <c r="A5775" s="184"/>
      <c r="B5775" s="185"/>
      <c r="C5775" s="189"/>
      <c r="D5775" s="63" t="s">
        <v>24</v>
      </c>
      <c r="E5775" s="62">
        <f>SUM(E5774/2.5)</f>
        <v>198</v>
      </c>
      <c r="F5775" s="42"/>
      <c r="G5775" s="61"/>
      <c r="H5775" s="60" t="s">
        <v>14</v>
      </c>
      <c r="I5775" s="59">
        <v>48</v>
      </c>
      <c r="J5775" s="58">
        <v>50</v>
      </c>
      <c r="K5775" s="58">
        <v>52</v>
      </c>
      <c r="L5775" s="58">
        <v>54</v>
      </c>
      <c r="M5775" s="58">
        <v>56</v>
      </c>
      <c r="N5775" s="57">
        <v>58</v>
      </c>
      <c r="O5775" s="42"/>
      <c r="P5775" s="42"/>
      <c r="Q5775" s="42"/>
      <c r="R5775" s="191"/>
      <c r="S5775" s="192"/>
      <c r="T5775" s="211"/>
    </row>
    <row r="5776" spans="1:20" ht="17" hidden="1" outlineLevel="1" thickBot="1" x14ac:dyDescent="0.25">
      <c r="A5776" s="186"/>
      <c r="B5776" s="187"/>
      <c r="C5776" s="190"/>
      <c r="D5776" s="56" t="s">
        <v>25</v>
      </c>
      <c r="E5776" s="55">
        <f>SUM(E5774/2.2)</f>
        <v>224.99999999999997</v>
      </c>
      <c r="F5776" s="42"/>
      <c r="G5776" s="42"/>
      <c r="H5776" s="42"/>
      <c r="I5776" s="42"/>
      <c r="J5776" s="42"/>
      <c r="K5776" s="42"/>
      <c r="L5776" s="42"/>
      <c r="M5776" s="42"/>
      <c r="N5776" s="42"/>
      <c r="O5776" s="42"/>
      <c r="P5776" s="42"/>
      <c r="Q5776" s="42"/>
      <c r="R5776" s="198"/>
      <c r="S5776" s="199"/>
      <c r="T5776" s="211"/>
    </row>
    <row r="5777" spans="1:20" ht="17" hidden="1" outlineLevel="1" thickBot="1" x14ac:dyDescent="0.25">
      <c r="A5777" s="54" t="s">
        <v>26</v>
      </c>
      <c r="B5777" s="53"/>
      <c r="C5777" s="42"/>
      <c r="D5777" s="48"/>
      <c r="E5777" s="52"/>
      <c r="F5777" s="42"/>
      <c r="S5777" s="28"/>
      <c r="T5777" s="211"/>
    </row>
    <row r="5778" spans="1:20" hidden="1" outlineLevel="1" x14ac:dyDescent="0.2">
      <c r="A5778" s="51" t="s">
        <v>27</v>
      </c>
      <c r="B5778" s="50"/>
      <c r="C5778" s="42"/>
      <c r="D5778" s="48"/>
      <c r="E5778" s="42"/>
      <c r="F5778" s="42"/>
      <c r="R5778" s="42"/>
      <c r="S5778" s="47"/>
      <c r="T5778" s="211"/>
    </row>
    <row r="5779" spans="1:20" hidden="1" outlineLevel="1" x14ac:dyDescent="0.2">
      <c r="A5779" s="49"/>
      <c r="B5779" s="42"/>
      <c r="C5779" s="42"/>
      <c r="D5779" s="48"/>
      <c r="E5779" s="42"/>
      <c r="F5779" s="42"/>
      <c r="G5779" s="42"/>
      <c r="H5779" s="42"/>
      <c r="I5779" s="42"/>
      <c r="J5779" s="42"/>
      <c r="K5779" s="42"/>
      <c r="L5779" s="42"/>
      <c r="M5779" s="42"/>
      <c r="N5779" s="42"/>
      <c r="O5779" s="42"/>
      <c r="P5779" s="42"/>
      <c r="Q5779" s="42"/>
      <c r="R5779" s="42"/>
      <c r="S5779" s="47"/>
      <c r="T5779" s="211"/>
    </row>
    <row r="5780" spans="1:20" ht="17" hidden="1" outlineLevel="1" thickBot="1" x14ac:dyDescent="0.25">
      <c r="A5780" s="49" t="s">
        <v>28</v>
      </c>
      <c r="B5780" s="42"/>
      <c r="C5780" s="42"/>
      <c r="D5780" s="48"/>
      <c r="E5780" s="42"/>
      <c r="F5780" s="42"/>
      <c r="G5780" s="42"/>
      <c r="H5780" s="42"/>
      <c r="I5780" s="42"/>
      <c r="J5780" s="42"/>
      <c r="K5780" s="42"/>
      <c r="L5780" s="42"/>
      <c r="M5780" s="42"/>
      <c r="N5780" s="42"/>
      <c r="O5780" s="42"/>
      <c r="P5780" s="42"/>
      <c r="Q5780" s="42"/>
      <c r="R5780" s="42"/>
      <c r="S5780" s="47"/>
      <c r="T5780" s="211"/>
    </row>
    <row r="5781" spans="1:20" hidden="1" outlineLevel="1" x14ac:dyDescent="0.2">
      <c r="A5781" s="46" t="s">
        <v>29</v>
      </c>
      <c r="B5781" s="45" t="s">
        <v>30</v>
      </c>
      <c r="C5781" s="44" t="s">
        <v>31</v>
      </c>
      <c r="D5781" s="44" t="s">
        <v>32</v>
      </c>
      <c r="E5781" s="44" t="s">
        <v>33</v>
      </c>
      <c r="F5781" s="44" t="s">
        <v>34</v>
      </c>
      <c r="G5781" s="44" t="s">
        <v>35</v>
      </c>
      <c r="H5781" s="43" t="s">
        <v>36</v>
      </c>
      <c r="I5781" s="200" t="s">
        <v>37</v>
      </c>
      <c r="J5781" s="201"/>
      <c r="K5781" s="202"/>
      <c r="L5781" s="202"/>
      <c r="M5781" s="202"/>
      <c r="N5781" s="202"/>
      <c r="O5781" s="202"/>
      <c r="P5781" s="42"/>
      <c r="Q5781" s="42"/>
      <c r="R5781" s="42"/>
      <c r="S5781" s="28"/>
      <c r="T5781" s="211"/>
    </row>
    <row r="5782" spans="1:20" ht="17" hidden="1" outlineLevel="1" x14ac:dyDescent="0.2">
      <c r="A5782" s="38" t="s">
        <v>54</v>
      </c>
      <c r="B5782" s="37" t="s">
        <v>98</v>
      </c>
      <c r="C5782" s="36" t="s">
        <v>203</v>
      </c>
      <c r="D5782" s="35">
        <v>1.66</v>
      </c>
      <c r="E5782" s="41">
        <f>D5782*H5774</f>
        <v>0</v>
      </c>
      <c r="F5782" s="33" cm="1">
        <f t="array" ref="F5782">IFERROR(_xlfn.XLOOKUP(1,(TabFournisseurs[TYPE]=A5782)*(TabFournisseurs[SUPPLIER2]=B5782)*(TabFournisseurs[REF PRODUCT]=C5782),TabFournisseurs[Cost / per m]),0)</f>
        <v>14.35</v>
      </c>
      <c r="G5782" s="96">
        <f>F5782*D5782</f>
        <v>23.820999999999998</v>
      </c>
      <c r="H5782" s="40">
        <f>G5782*H5774</f>
        <v>0</v>
      </c>
      <c r="I5782" s="203"/>
      <c r="J5782" s="201"/>
      <c r="K5782" s="156"/>
      <c r="L5782" s="156"/>
      <c r="M5782" s="156"/>
      <c r="N5782" s="156"/>
      <c r="O5782" s="156"/>
      <c r="P5782" s="156"/>
      <c r="Q5782" s="156"/>
      <c r="R5782" s="156"/>
      <c r="S5782" s="157"/>
      <c r="T5782" s="211"/>
    </row>
    <row r="5783" spans="1:20" ht="17" hidden="1" outlineLevel="1" x14ac:dyDescent="0.2">
      <c r="A5783" s="38" t="s">
        <v>80</v>
      </c>
      <c r="B5783" s="37" t="s">
        <v>81</v>
      </c>
      <c r="C5783" s="36" t="s">
        <v>351</v>
      </c>
      <c r="D5783" s="35">
        <v>10</v>
      </c>
      <c r="E5783" s="34">
        <f>D5783*H5774</f>
        <v>0</v>
      </c>
      <c r="F5783" s="33" cm="1">
        <f t="array" ref="F5783">IFERROR(_xlfn.XLOOKUP(1,(TabFournisseurs[TYPE]=A5783)*(TabFournisseurs[SUPPLIER2]=B5783)*(TabFournisseurs[REF PRODUCT]=C5783),TabFournisseurs[Cost / per m]),0)</f>
        <v>0.13</v>
      </c>
      <c r="G5783" s="32">
        <f t="shared" ref="G5783:G5794" si="548">F5783*D5783</f>
        <v>1.3</v>
      </c>
      <c r="H5783" s="31">
        <f>G5783*H5774</f>
        <v>0</v>
      </c>
      <c r="I5783" s="39"/>
      <c r="J5783" s="39"/>
      <c r="K5783" s="156"/>
      <c r="L5783" s="156"/>
      <c r="M5783" s="156"/>
      <c r="N5783" s="156"/>
      <c r="O5783" s="156"/>
      <c r="P5783" s="156"/>
      <c r="Q5783" s="156"/>
      <c r="R5783" s="156"/>
      <c r="S5783" s="157"/>
      <c r="T5783" s="211"/>
    </row>
    <row r="5784" spans="1:20" hidden="1" outlineLevel="1" x14ac:dyDescent="0.2">
      <c r="A5784" s="38"/>
      <c r="B5784" s="37"/>
      <c r="C5784" s="36"/>
      <c r="D5784" s="35"/>
      <c r="E5784" s="34">
        <f>D5784*H5774</f>
        <v>0</v>
      </c>
      <c r="F5784" s="33" cm="1">
        <f t="array" ref="F5784">IFERROR(_xlfn.XLOOKUP(1,(TabFournisseurs[TYPE]=A5784)*(TabFournisseurs[SUPPLIER2]=B5784)*(TabFournisseurs[REF PRODUCT]=C5784),TabFournisseurs[Cost / per m]),0)</f>
        <v>0</v>
      </c>
      <c r="G5784" s="32">
        <f t="shared" si="548"/>
        <v>0</v>
      </c>
      <c r="H5784" s="31">
        <f>G5784*H5774</f>
        <v>0</v>
      </c>
      <c r="I5784" s="39"/>
      <c r="J5784" s="39"/>
      <c r="K5784" s="156"/>
      <c r="L5784" s="156"/>
      <c r="M5784" s="156"/>
      <c r="N5784" s="156"/>
      <c r="O5784" s="156"/>
      <c r="P5784" s="156"/>
      <c r="Q5784" s="156"/>
      <c r="R5784" s="156"/>
      <c r="S5784" s="157"/>
      <c r="T5784" s="211"/>
    </row>
    <row r="5785" spans="1:20" hidden="1" outlineLevel="1" x14ac:dyDescent="0.2">
      <c r="A5785" s="38"/>
      <c r="B5785" s="37"/>
      <c r="C5785" s="36"/>
      <c r="D5785" s="35"/>
      <c r="E5785" s="34">
        <f>D5785*H5774</f>
        <v>0</v>
      </c>
      <c r="F5785" s="33" cm="1">
        <f t="array" ref="F5785">IFERROR(_xlfn.XLOOKUP(1,(TabFournisseurs[TYPE]=A5785)*(TabFournisseurs[SUPPLIER2]=B5785)*(TabFournisseurs[REF PRODUCT]=C5785),TabFournisseurs[Cost / per m]),0)</f>
        <v>0</v>
      </c>
      <c r="G5785" s="32">
        <f t="shared" si="548"/>
        <v>0</v>
      </c>
      <c r="H5785" s="31">
        <f>G5785*H5774</f>
        <v>0</v>
      </c>
      <c r="I5785" s="30"/>
      <c r="J5785" s="30"/>
      <c r="K5785" s="156"/>
      <c r="L5785" s="156"/>
      <c r="M5785" s="156"/>
      <c r="N5785" s="156"/>
      <c r="O5785" s="156"/>
      <c r="P5785" s="156"/>
      <c r="Q5785" s="156"/>
      <c r="R5785" s="156"/>
      <c r="S5785" s="157"/>
      <c r="T5785" s="211"/>
    </row>
    <row r="5786" spans="1:20" hidden="1" outlineLevel="1" x14ac:dyDescent="0.2">
      <c r="A5786" s="38"/>
      <c r="B5786" s="37"/>
      <c r="C5786" s="36"/>
      <c r="D5786" s="35"/>
      <c r="E5786" s="34">
        <f>D5786*H5774</f>
        <v>0</v>
      </c>
      <c r="F5786" s="33" cm="1">
        <f t="array" ref="F5786">IFERROR(_xlfn.XLOOKUP(1,(TabFournisseurs[TYPE]=A5786)*(TabFournisseurs[SUPPLIER2]=B5786)*(TabFournisseurs[REF PRODUCT]=C5786),TabFournisseurs[Cost / per m]),0)</f>
        <v>0</v>
      </c>
      <c r="G5786" s="32">
        <f t="shared" si="548"/>
        <v>0</v>
      </c>
      <c r="H5786" s="31">
        <f>G5786*H5774</f>
        <v>0</v>
      </c>
      <c r="I5786" s="30"/>
      <c r="J5786" s="30"/>
      <c r="K5786" s="29"/>
      <c r="L5786" s="29"/>
      <c r="M5786" s="29"/>
      <c r="N5786" s="29"/>
      <c r="O5786" s="29"/>
      <c r="P5786" s="29"/>
      <c r="Q5786" s="29"/>
      <c r="R5786" s="29"/>
      <c r="S5786" s="28"/>
      <c r="T5786" s="211"/>
    </row>
    <row r="5787" spans="1:20" hidden="1" outlineLevel="1" x14ac:dyDescent="0.2">
      <c r="A5787" s="38"/>
      <c r="B5787" s="37"/>
      <c r="C5787" s="36"/>
      <c r="D5787" s="35"/>
      <c r="E5787" s="34">
        <f>D5787*H5774</f>
        <v>0</v>
      </c>
      <c r="F5787" s="33" cm="1">
        <f t="array" ref="F5787">IFERROR(_xlfn.XLOOKUP(1,(TabFournisseurs[TYPE]=A5787)*(TabFournisseurs[SUPPLIER2]=B5787)*(TabFournisseurs[REF PRODUCT]=C5787),TabFournisseurs[Cost / per m]),0)</f>
        <v>0</v>
      </c>
      <c r="G5787" s="32">
        <f t="shared" si="548"/>
        <v>0</v>
      </c>
      <c r="H5787" s="31">
        <f>G5787*H5774</f>
        <v>0</v>
      </c>
      <c r="I5787" s="158"/>
      <c r="J5787" s="159"/>
      <c r="K5787" s="29"/>
      <c r="L5787" s="29"/>
      <c r="M5787" s="29"/>
      <c r="N5787" s="29"/>
      <c r="O5787" s="29"/>
      <c r="P5787" s="29"/>
      <c r="Q5787" s="29"/>
      <c r="R5787" s="29"/>
      <c r="S5787" s="28"/>
      <c r="T5787" s="211"/>
    </row>
    <row r="5788" spans="1:20" hidden="1" outlineLevel="1" x14ac:dyDescent="0.2">
      <c r="A5788" s="38"/>
      <c r="B5788" s="37"/>
      <c r="C5788" s="36"/>
      <c r="D5788" s="35"/>
      <c r="E5788" s="34">
        <f>D5788*H5774</f>
        <v>0</v>
      </c>
      <c r="F5788" s="33" cm="1">
        <f t="array" ref="F5788">IFERROR(_xlfn.XLOOKUP(1,(TabFournisseurs[TYPE]=A5788)*(TabFournisseurs[SUPPLIER2]=B5788)*(TabFournisseurs[REF PRODUCT]=C5788),TabFournisseurs[Cost / per m]),0)</f>
        <v>0</v>
      </c>
      <c r="G5788" s="32">
        <f t="shared" si="548"/>
        <v>0</v>
      </c>
      <c r="H5788" s="31">
        <f>G5788*H5774</f>
        <v>0</v>
      </c>
      <c r="I5788" s="30"/>
      <c r="J5788" s="30"/>
      <c r="K5788" s="29"/>
      <c r="L5788" s="29"/>
      <c r="M5788" s="29"/>
      <c r="N5788" s="29"/>
      <c r="O5788" s="29"/>
      <c r="P5788" s="29"/>
      <c r="Q5788" s="29"/>
      <c r="R5788" s="29"/>
      <c r="S5788" s="28"/>
      <c r="T5788" s="211"/>
    </row>
    <row r="5789" spans="1:20" hidden="1" outlineLevel="1" x14ac:dyDescent="0.2">
      <c r="A5789" s="38"/>
      <c r="B5789" s="37"/>
      <c r="C5789" s="36"/>
      <c r="D5789" s="35"/>
      <c r="E5789" s="34">
        <f>D5789*H5774</f>
        <v>0</v>
      </c>
      <c r="F5789" s="33" cm="1">
        <f t="array" ref="F5789">IFERROR(_xlfn.XLOOKUP(1,(TabFournisseurs[TYPE]=A5789)*(TabFournisseurs[SUPPLIER2]=B5789)*(TabFournisseurs[REF PRODUCT]=C5789),TabFournisseurs[Cost / per m]),0)</f>
        <v>0</v>
      </c>
      <c r="G5789" s="32">
        <f t="shared" si="548"/>
        <v>0</v>
      </c>
      <c r="H5789" s="31">
        <f>G5789*H5774</f>
        <v>0</v>
      </c>
      <c r="I5789" s="30"/>
      <c r="J5789" s="30"/>
      <c r="K5789" s="29"/>
      <c r="L5789" s="29"/>
      <c r="M5789" s="29"/>
      <c r="N5789" s="29"/>
      <c r="O5789" s="29"/>
      <c r="P5789" s="29"/>
      <c r="Q5789" s="29"/>
      <c r="R5789" s="29"/>
      <c r="S5789" s="28"/>
      <c r="T5789" s="211"/>
    </row>
    <row r="5790" spans="1:20" hidden="1" outlineLevel="1" x14ac:dyDescent="0.2">
      <c r="A5790" s="38"/>
      <c r="B5790" s="37"/>
      <c r="C5790" s="36"/>
      <c r="D5790" s="35"/>
      <c r="E5790" s="34">
        <f>D5790*H5774</f>
        <v>0</v>
      </c>
      <c r="F5790" s="33" cm="1">
        <f t="array" ref="F5790">IFERROR(_xlfn.XLOOKUP(1,(TabFournisseurs[TYPE]=A5790)*(TabFournisseurs[SUPPLIER2]=B5790)*(TabFournisseurs[REF PRODUCT]=C5790),TabFournisseurs[Cost / per m]),0)</f>
        <v>0</v>
      </c>
      <c r="G5790" s="32">
        <f t="shared" si="548"/>
        <v>0</v>
      </c>
      <c r="H5790" s="31">
        <f>G5790*H5774</f>
        <v>0</v>
      </c>
      <c r="I5790" s="30"/>
      <c r="J5790" s="30"/>
      <c r="K5790" s="29"/>
      <c r="L5790" s="29"/>
      <c r="M5790" s="29"/>
      <c r="N5790" s="29"/>
      <c r="O5790" s="29"/>
      <c r="P5790" s="29"/>
      <c r="Q5790" s="29"/>
      <c r="R5790" s="29"/>
      <c r="S5790" s="28"/>
      <c r="T5790" s="211"/>
    </row>
    <row r="5791" spans="1:20" hidden="1" outlineLevel="1" x14ac:dyDescent="0.2">
      <c r="A5791" s="38"/>
      <c r="B5791" s="37"/>
      <c r="C5791" s="36"/>
      <c r="D5791" s="35"/>
      <c r="E5791" s="34">
        <f>D5791*H5774</f>
        <v>0</v>
      </c>
      <c r="F5791" s="33" cm="1">
        <f t="array" ref="F5791">IFERROR(_xlfn.XLOOKUP(1,(TabFournisseurs[TYPE]=A5791)*(TabFournisseurs[SUPPLIER2]=B5791)*(TabFournisseurs[REF PRODUCT]=C5791),TabFournisseurs[Cost / per m]),0)</f>
        <v>0</v>
      </c>
      <c r="G5791" s="32">
        <f t="shared" si="548"/>
        <v>0</v>
      </c>
      <c r="H5791" s="31">
        <f>G5791*H5774</f>
        <v>0</v>
      </c>
      <c r="I5791" s="30"/>
      <c r="J5791" s="30"/>
      <c r="K5791" s="29"/>
      <c r="L5791" s="29"/>
      <c r="M5791" s="29"/>
      <c r="N5791" s="29"/>
      <c r="O5791" s="29"/>
      <c r="P5791" s="29"/>
      <c r="Q5791" s="29"/>
      <c r="R5791" s="29"/>
      <c r="S5791" s="28"/>
      <c r="T5791" s="211"/>
    </row>
    <row r="5792" spans="1:20" hidden="1" outlineLevel="1" x14ac:dyDescent="0.2">
      <c r="A5792" s="38"/>
      <c r="B5792" s="37"/>
      <c r="C5792" s="36"/>
      <c r="D5792" s="35"/>
      <c r="E5792" s="34">
        <f>D5792*H5774</f>
        <v>0</v>
      </c>
      <c r="F5792" s="33" cm="1">
        <f t="array" ref="F5792">IFERROR(_xlfn.XLOOKUP(1,(TabFournisseurs[TYPE]=A5792)*(TabFournisseurs[SUPPLIER2]=B5792)*(TabFournisseurs[REF PRODUCT]=C5792),TabFournisseurs[Cost / per m]),0)</f>
        <v>0</v>
      </c>
      <c r="G5792" s="32">
        <f t="shared" si="548"/>
        <v>0</v>
      </c>
      <c r="H5792" s="31">
        <f>G5792*H5774</f>
        <v>0</v>
      </c>
      <c r="I5792" s="30"/>
      <c r="J5792" s="30"/>
      <c r="K5792" s="29"/>
      <c r="L5792" s="29"/>
      <c r="M5792" s="29"/>
      <c r="N5792" s="29"/>
      <c r="O5792" s="29"/>
      <c r="P5792" s="29"/>
      <c r="Q5792" s="29"/>
      <c r="R5792" s="29"/>
      <c r="S5792" s="28"/>
      <c r="T5792" s="211"/>
    </row>
    <row r="5793" spans="1:20" hidden="1" outlineLevel="1" x14ac:dyDescent="0.2">
      <c r="A5793" s="38"/>
      <c r="B5793" s="37"/>
      <c r="C5793" s="36"/>
      <c r="D5793" s="35">
        <v>1</v>
      </c>
      <c r="E5793" s="34">
        <f>D5793*H5774</f>
        <v>0</v>
      </c>
      <c r="F5793" s="33">
        <v>15</v>
      </c>
      <c r="G5793" s="32">
        <f t="shared" si="548"/>
        <v>15</v>
      </c>
      <c r="H5793" s="31">
        <f>G5793*H5774</f>
        <v>0</v>
      </c>
      <c r="I5793" s="30"/>
      <c r="J5793" s="30"/>
      <c r="K5793" s="29"/>
      <c r="L5793" s="29"/>
      <c r="M5793" s="29"/>
      <c r="N5793" s="29"/>
      <c r="O5793" s="29"/>
      <c r="P5793" s="29"/>
      <c r="Q5793" s="29"/>
      <c r="R5793" s="29"/>
      <c r="S5793" s="28"/>
      <c r="T5793" s="211"/>
    </row>
    <row r="5794" spans="1:20" ht="17" hidden="1" outlineLevel="1" x14ac:dyDescent="0.2">
      <c r="A5794" s="38" t="s">
        <v>38</v>
      </c>
      <c r="B5794" s="37" t="s">
        <v>39</v>
      </c>
      <c r="C5794" s="36" t="s">
        <v>102</v>
      </c>
      <c r="D5794" s="35">
        <v>1</v>
      </c>
      <c r="E5794" s="34">
        <f>D5794*H5774</f>
        <v>0</v>
      </c>
      <c r="F5794" s="33" cm="1">
        <f t="array" ref="F5794">IFERROR(_xlfn.XLOOKUP(1,(TabFournisseurs[TYPE]=A5794)*(TabFournisseurs[SUPPLIER2]=B5794)*(TabFournisseurs[REF PRODUCT]=C5794),TabFournisseurs[Cost / per m]),0)</f>
        <v>2</v>
      </c>
      <c r="G5794" s="32">
        <f t="shared" si="548"/>
        <v>2</v>
      </c>
      <c r="H5794" s="31">
        <f>G5794*H5774</f>
        <v>0</v>
      </c>
      <c r="I5794" s="30"/>
      <c r="J5794" s="30"/>
      <c r="K5794" s="29"/>
      <c r="L5794" s="29"/>
      <c r="M5794" s="29"/>
      <c r="N5794" s="29"/>
      <c r="O5794" s="29"/>
      <c r="P5794" s="29"/>
      <c r="Q5794" s="29"/>
      <c r="R5794" s="29"/>
      <c r="S5794" s="28"/>
      <c r="T5794" s="211"/>
    </row>
    <row r="5795" spans="1:20" ht="17" hidden="1" outlineLevel="1" x14ac:dyDescent="0.2">
      <c r="A5795" s="38" t="s">
        <v>38</v>
      </c>
      <c r="B5795" s="37" t="s">
        <v>40</v>
      </c>
      <c r="C5795" s="36" t="s">
        <v>41</v>
      </c>
      <c r="D5795" s="35">
        <v>1</v>
      </c>
      <c r="E5795" s="34">
        <f>D5795*H5774</f>
        <v>0</v>
      </c>
      <c r="F5795" s="33" cm="1">
        <f t="array" ref="F5795">IFERROR(_xlfn.XLOOKUP(1,(TabFournisseurs[TYPE]=A5795)*(TabFournisseurs[SUPPLIER2]=B5795)*(TabFournisseurs[REF PRODUCT]=C5795),TabFournisseurs[Cost / per m]),0)</f>
        <v>2</v>
      </c>
      <c r="G5795" s="32">
        <f t="shared" ref="G5795:G5796" si="549">F5795*D5795</f>
        <v>2</v>
      </c>
      <c r="H5795" s="31">
        <f>G5795*H5774</f>
        <v>0</v>
      </c>
      <c r="I5795" s="30"/>
      <c r="J5795" s="30"/>
      <c r="K5795" s="29"/>
      <c r="L5795" s="29"/>
      <c r="M5795" s="29"/>
      <c r="N5795" s="29"/>
      <c r="O5795" s="29"/>
      <c r="P5795" s="29"/>
      <c r="Q5795" s="29"/>
      <c r="R5795" s="29"/>
      <c r="S5795" s="28"/>
      <c r="T5795" s="211"/>
    </row>
    <row r="5796" spans="1:20" ht="18" hidden="1" outlineLevel="1" thickBot="1" x14ac:dyDescent="0.25">
      <c r="A5796" s="27" t="s">
        <v>38</v>
      </c>
      <c r="B5796" s="26" t="s">
        <v>42</v>
      </c>
      <c r="C5796" s="25" t="s">
        <v>43</v>
      </c>
      <c r="D5796" s="24">
        <v>1</v>
      </c>
      <c r="E5796" s="23">
        <f>D5796*H5774</f>
        <v>0</v>
      </c>
      <c r="F5796" s="22" cm="1">
        <f t="array" ref="F5796">IFERROR(_xlfn.XLOOKUP(1,(TabFournisseurs[TYPE]=A5796)*(TabFournisseurs[SUPPLIER2]=B5796)*(TabFournisseurs[REF PRODUCT]=C5796),TabFournisseurs[Cost / per m]),0)</f>
        <v>0.5</v>
      </c>
      <c r="G5796" s="21">
        <f t="shared" si="549"/>
        <v>0.5</v>
      </c>
      <c r="H5796" s="20">
        <f>G5796*H5774</f>
        <v>0</v>
      </c>
      <c r="I5796" s="19"/>
      <c r="J5796" s="19"/>
      <c r="K5796" s="18"/>
      <c r="L5796" s="18"/>
      <c r="M5796" s="18"/>
      <c r="N5796" s="18"/>
      <c r="O5796" s="18"/>
      <c r="P5796" s="18"/>
      <c r="Q5796" s="18"/>
      <c r="R5796" s="18"/>
      <c r="S5796" s="17"/>
      <c r="T5796" s="211"/>
    </row>
    <row r="5797" spans="1:20" ht="17" collapsed="1" thickBot="1" x14ac:dyDescent="0.25">
      <c r="A5797" s="95"/>
      <c r="B5797" s="95"/>
      <c r="C5797" s="95"/>
      <c r="D5797" s="95"/>
      <c r="E5797" s="95"/>
      <c r="F5797" s="95"/>
      <c r="G5797" s="95"/>
      <c r="H5797" s="95"/>
      <c r="I5797" s="95"/>
      <c r="J5797" s="95"/>
      <c r="K5797" s="95"/>
      <c r="L5797" s="95"/>
      <c r="M5797" s="95"/>
      <c r="N5797" s="95"/>
      <c r="O5797" s="95"/>
      <c r="P5797" s="95"/>
      <c r="Q5797" s="95"/>
      <c r="R5797" s="95"/>
      <c r="S5797" s="95"/>
      <c r="T5797" s="95"/>
    </row>
    <row r="5798" spans="1:20" ht="23" customHeight="1" x14ac:dyDescent="0.2">
      <c r="A5798" s="204" t="s">
        <v>542</v>
      </c>
      <c r="B5798" s="205"/>
      <c r="C5798" s="205"/>
      <c r="D5798" s="205"/>
      <c r="E5798" s="205"/>
      <c r="F5798" s="205"/>
      <c r="G5798" s="206"/>
      <c r="H5798" s="166" t="s">
        <v>431</v>
      </c>
      <c r="I5798" s="167"/>
      <c r="J5798" s="167"/>
      <c r="K5798" s="167"/>
      <c r="L5798" s="167"/>
      <c r="M5798" s="168"/>
      <c r="N5798" s="169" t="s">
        <v>1</v>
      </c>
      <c r="O5798" s="169"/>
      <c r="P5798" s="169"/>
      <c r="Q5798" s="169"/>
      <c r="R5798" s="171"/>
      <c r="S5798" s="173" t="s">
        <v>2</v>
      </c>
      <c r="T5798" s="210"/>
    </row>
    <row r="5799" spans="1:20" ht="23" customHeight="1" thickBot="1" x14ac:dyDescent="0.25">
      <c r="A5799" s="207"/>
      <c r="B5799" s="208"/>
      <c r="C5799" s="208"/>
      <c r="D5799" s="208"/>
      <c r="E5799" s="208"/>
      <c r="F5799" s="208"/>
      <c r="G5799" s="209"/>
      <c r="H5799" s="177"/>
      <c r="I5799" s="178"/>
      <c r="J5799" s="178"/>
      <c r="K5799" s="178"/>
      <c r="L5799" s="178"/>
      <c r="M5799" s="179"/>
      <c r="N5799" s="170"/>
      <c r="O5799" s="170"/>
      <c r="P5799" s="170"/>
      <c r="Q5799" s="170"/>
      <c r="R5799" s="172"/>
      <c r="S5799" s="174"/>
      <c r="T5799" s="210"/>
    </row>
    <row r="5800" spans="1:20" outlineLevel="1" x14ac:dyDescent="0.2">
      <c r="A5800" s="212">
        <v>46163</v>
      </c>
      <c r="B5800" s="181"/>
      <c r="C5800" s="94"/>
      <c r="D5800" s="94"/>
      <c r="E5800" s="94"/>
      <c r="F5800" s="94"/>
      <c r="G5800" s="94"/>
      <c r="H5800" s="94"/>
      <c r="I5800" s="94"/>
      <c r="J5800" s="94"/>
      <c r="K5800" s="94"/>
      <c r="L5800" s="94"/>
      <c r="M5800" s="94"/>
      <c r="N5800" s="94"/>
      <c r="O5800" s="94"/>
      <c r="P5800" s="94"/>
      <c r="Q5800" s="94"/>
      <c r="R5800" s="94"/>
      <c r="S5800" s="93" t="s">
        <v>47</v>
      </c>
      <c r="T5800" s="211"/>
    </row>
    <row r="5801" spans="1:20" ht="17" outlineLevel="1" thickBot="1" x14ac:dyDescent="0.25">
      <c r="A5801" s="92"/>
      <c r="B5801" s="42"/>
      <c r="C5801" s="42"/>
      <c r="D5801" s="42"/>
      <c r="E5801" s="42"/>
      <c r="F5801" s="42"/>
      <c r="G5801" s="42"/>
      <c r="H5801" s="42"/>
      <c r="I5801" s="42"/>
      <c r="J5801" s="42"/>
      <c r="K5801" s="42"/>
      <c r="L5801" s="42"/>
      <c r="M5801" s="42"/>
      <c r="N5801" s="42"/>
      <c r="O5801" s="42"/>
      <c r="P5801" s="42"/>
      <c r="Q5801" s="42"/>
      <c r="R5801" s="42"/>
      <c r="S5801" s="47"/>
      <c r="T5801" s="211"/>
    </row>
    <row r="5802" spans="1:20" ht="17" customHeight="1" outlineLevel="1" thickBot="1" x14ac:dyDescent="0.25">
      <c r="A5802" s="182" t="e" vm="95">
        <v>#VALUE!</v>
      </c>
      <c r="B5802" s="183"/>
      <c r="C5802" s="91" t="s">
        <v>6</v>
      </c>
      <c r="D5802" s="90" t="s">
        <v>7</v>
      </c>
      <c r="E5802" s="106" t="s">
        <v>543</v>
      </c>
      <c r="F5802" s="42"/>
      <c r="G5802" s="42"/>
      <c r="H5802" s="84" t="s">
        <v>8</v>
      </c>
      <c r="I5802" s="88"/>
      <c r="J5802" s="88"/>
      <c r="K5802" s="88"/>
      <c r="L5802" s="88"/>
      <c r="M5802" s="88"/>
      <c r="N5802" s="88"/>
      <c r="O5802" s="42"/>
      <c r="P5802" s="42"/>
      <c r="Q5802" s="42"/>
      <c r="S5802" s="87"/>
      <c r="T5802" s="211"/>
    </row>
    <row r="5803" spans="1:20" ht="16" customHeight="1" outlineLevel="1" x14ac:dyDescent="0.2">
      <c r="A5803" s="184"/>
      <c r="B5803" s="185"/>
      <c r="C5803" s="188"/>
      <c r="D5803" s="86" t="s">
        <v>9</v>
      </c>
      <c r="E5803" s="85" t="s">
        <v>181</v>
      </c>
      <c r="F5803" s="42"/>
      <c r="G5803" s="42"/>
      <c r="H5803" s="84" t="s">
        <v>10</v>
      </c>
      <c r="I5803" s="83"/>
      <c r="J5803" s="83"/>
      <c r="K5803" s="83"/>
      <c r="L5803" s="83"/>
      <c r="M5803" s="83"/>
      <c r="N5803" s="83"/>
      <c r="O5803" s="42"/>
      <c r="P5803" s="42"/>
      <c r="Q5803" s="42"/>
      <c r="R5803" s="191"/>
      <c r="S5803" s="192"/>
      <c r="T5803" s="211"/>
    </row>
    <row r="5804" spans="1:20" ht="16" customHeight="1" outlineLevel="1" x14ac:dyDescent="0.2">
      <c r="A5804" s="184"/>
      <c r="B5804" s="185"/>
      <c r="C5804" s="189"/>
      <c r="D5804" s="63" t="s">
        <v>11</v>
      </c>
      <c r="E5804" s="119" t="s">
        <v>50</v>
      </c>
      <c r="F5804" s="42"/>
      <c r="G5804" s="48"/>
      <c r="H5804" s="81"/>
      <c r="I5804" s="80"/>
      <c r="J5804" s="80"/>
      <c r="K5804" s="80"/>
      <c r="L5804" s="80"/>
      <c r="M5804" s="80"/>
      <c r="N5804" s="80"/>
      <c r="O5804" s="42"/>
      <c r="P5804" s="42"/>
      <c r="Q5804" s="42"/>
      <c r="R5804" s="191"/>
      <c r="S5804" s="192"/>
      <c r="T5804" s="211"/>
    </row>
    <row r="5805" spans="1:20" ht="16" customHeight="1" outlineLevel="1" thickBot="1" x14ac:dyDescent="0.25">
      <c r="A5805" s="184"/>
      <c r="B5805" s="185"/>
      <c r="C5805" s="189"/>
      <c r="D5805" s="63" t="s">
        <v>12</v>
      </c>
      <c r="E5805" s="130"/>
      <c r="F5805" s="42"/>
      <c r="G5805" s="48"/>
      <c r="H5805" s="81"/>
      <c r="I5805" s="80"/>
      <c r="J5805" s="80"/>
      <c r="K5805" s="80"/>
      <c r="L5805" s="80"/>
      <c r="M5805" s="80"/>
      <c r="N5805" s="80"/>
      <c r="O5805" s="42"/>
      <c r="P5805" s="42"/>
      <c r="Q5805" s="42"/>
      <c r="R5805" s="152"/>
      <c r="S5805" s="153"/>
      <c r="T5805" s="211"/>
    </row>
    <row r="5806" spans="1:20" ht="16" customHeight="1" outlineLevel="1" thickBot="1" x14ac:dyDescent="0.25">
      <c r="A5806" s="184"/>
      <c r="B5806" s="185"/>
      <c r="C5806" s="189"/>
      <c r="D5806" s="63" t="s">
        <v>13</v>
      </c>
      <c r="E5806" s="105" t="b">
        <v>0</v>
      </c>
      <c r="F5806" s="42"/>
      <c r="G5806" s="48"/>
      <c r="H5806" s="59" t="s">
        <v>14</v>
      </c>
      <c r="I5806" s="58" t="s">
        <v>314</v>
      </c>
      <c r="J5806" s="58" t="s">
        <v>315</v>
      </c>
      <c r="K5806" s="58" t="s">
        <v>316</v>
      </c>
      <c r="L5806" s="58" t="s">
        <v>317</v>
      </c>
      <c r="M5806" s="58" t="s">
        <v>318</v>
      </c>
      <c r="N5806" s="57" t="s">
        <v>319</v>
      </c>
      <c r="O5806" s="42"/>
      <c r="P5806" s="42"/>
      <c r="Q5806" s="42"/>
      <c r="S5806" s="79"/>
      <c r="T5806" s="211"/>
    </row>
    <row r="5807" spans="1:20" outlineLevel="1" x14ac:dyDescent="0.2">
      <c r="A5807" s="184"/>
      <c r="B5807" s="185"/>
      <c r="C5807" s="189"/>
      <c r="D5807" s="193"/>
      <c r="E5807" s="194"/>
      <c r="F5807" s="42"/>
      <c r="G5807" s="48"/>
      <c r="H5807" s="78">
        <f t="shared" ref="H5807:H5814" si="550">SUM(I5807:Q5807)</f>
        <v>50</v>
      </c>
      <c r="I5807" s="77">
        <v>6</v>
      </c>
      <c r="J5807" s="77">
        <v>12</v>
      </c>
      <c r="K5807" s="77">
        <v>12</v>
      </c>
      <c r="L5807" s="77">
        <v>11</v>
      </c>
      <c r="M5807" s="77">
        <v>6</v>
      </c>
      <c r="N5807" s="77">
        <v>3</v>
      </c>
      <c r="O5807" s="195" t="s">
        <v>452</v>
      </c>
      <c r="P5807" s="231"/>
      <c r="Q5807" s="231"/>
      <c r="R5807" s="231"/>
      <c r="S5807" s="196"/>
      <c r="T5807" s="211"/>
    </row>
    <row r="5808" spans="1:20" ht="16" customHeight="1" outlineLevel="1" x14ac:dyDescent="0.2">
      <c r="A5808" s="184"/>
      <c r="B5808" s="185"/>
      <c r="C5808" s="189"/>
      <c r="D5808" s="63" t="s">
        <v>16</v>
      </c>
      <c r="E5808" s="76" t="s">
        <v>472</v>
      </c>
      <c r="F5808" s="42"/>
      <c r="G5808" s="48"/>
      <c r="H5808" s="73">
        <f t="shared" si="550"/>
        <v>0</v>
      </c>
      <c r="I5808" s="68"/>
      <c r="J5808" s="68"/>
      <c r="K5808" s="68"/>
      <c r="L5808" s="68"/>
      <c r="M5808" s="68"/>
      <c r="N5808" s="68"/>
      <c r="O5808" s="42"/>
      <c r="P5808" s="42"/>
      <c r="Q5808" s="42"/>
      <c r="R5808" s="191"/>
      <c r="S5808" s="192"/>
      <c r="T5808" s="211"/>
    </row>
    <row r="5809" spans="1:20" ht="16" customHeight="1" outlineLevel="1" x14ac:dyDescent="0.2">
      <c r="A5809" s="184"/>
      <c r="B5809" s="185"/>
      <c r="C5809" s="189"/>
      <c r="D5809" s="63" t="s">
        <v>17</v>
      </c>
      <c r="E5809" s="75" t="s">
        <v>497</v>
      </c>
      <c r="F5809" s="42"/>
      <c r="G5809" s="42"/>
      <c r="H5809" s="73">
        <f t="shared" si="550"/>
        <v>0</v>
      </c>
      <c r="I5809" s="68"/>
      <c r="J5809" s="68"/>
      <c r="K5809" s="68"/>
      <c r="L5809" s="68"/>
      <c r="M5809" s="68"/>
      <c r="N5809" s="68"/>
      <c r="O5809" s="42"/>
      <c r="P5809" s="42"/>
      <c r="Q5809" s="42"/>
      <c r="R5809" s="191"/>
      <c r="S5809" s="192"/>
      <c r="T5809" s="211"/>
    </row>
    <row r="5810" spans="1:20" outlineLevel="1" x14ac:dyDescent="0.2">
      <c r="A5810" s="184"/>
      <c r="B5810" s="185"/>
      <c r="C5810" s="189"/>
      <c r="D5810" s="193"/>
      <c r="E5810" s="194"/>
      <c r="F5810" s="42"/>
      <c r="G5810" s="48"/>
      <c r="H5810" s="73">
        <f t="shared" si="550"/>
        <v>0</v>
      </c>
      <c r="I5810" s="68"/>
      <c r="J5810" s="68"/>
      <c r="K5810" s="68"/>
      <c r="L5810" s="68"/>
      <c r="M5810" s="68"/>
      <c r="N5810" s="68"/>
      <c r="O5810" s="42"/>
      <c r="P5810" s="42"/>
      <c r="Q5810" s="42"/>
      <c r="R5810" s="191"/>
      <c r="S5810" s="192"/>
      <c r="T5810" s="211"/>
    </row>
    <row r="5811" spans="1:20" ht="16" customHeight="1" outlineLevel="1" x14ac:dyDescent="0.2">
      <c r="A5811" s="184"/>
      <c r="B5811" s="185"/>
      <c r="C5811" s="189"/>
      <c r="D5811" s="63" t="s">
        <v>18</v>
      </c>
      <c r="E5811" s="76">
        <v>80</v>
      </c>
      <c r="F5811" s="42"/>
      <c r="G5811" s="48"/>
      <c r="H5811" s="73">
        <f t="shared" si="550"/>
        <v>0</v>
      </c>
      <c r="I5811" s="68"/>
      <c r="J5811" s="68"/>
      <c r="K5811" s="68"/>
      <c r="L5811" s="68"/>
      <c r="M5811" s="68"/>
      <c r="N5811" s="68"/>
      <c r="O5811" s="42"/>
      <c r="P5811" s="42"/>
      <c r="Q5811" s="42"/>
      <c r="R5811" s="191"/>
      <c r="S5811" s="192"/>
      <c r="T5811" s="211"/>
    </row>
    <row r="5812" spans="1:20" ht="16" customHeight="1" outlineLevel="1" x14ac:dyDescent="0.2">
      <c r="A5812" s="184"/>
      <c r="B5812" s="185"/>
      <c r="C5812" s="189"/>
      <c r="D5812" s="63" t="s">
        <v>19</v>
      </c>
      <c r="E5812" s="75">
        <f>SUM(G5825:G5839)</f>
        <v>43.036000000000001</v>
      </c>
      <c r="F5812" s="42"/>
      <c r="G5812" s="42"/>
      <c r="H5812" s="73">
        <f t="shared" si="550"/>
        <v>0</v>
      </c>
      <c r="I5812" s="68"/>
      <c r="J5812" s="68"/>
      <c r="K5812" s="68"/>
      <c r="L5812" s="68"/>
      <c r="M5812" s="68"/>
      <c r="N5812" s="68"/>
      <c r="O5812" s="42"/>
      <c r="P5812" s="42"/>
      <c r="Q5812" s="42"/>
      <c r="R5812" s="191"/>
      <c r="S5812" s="192"/>
      <c r="T5812" s="211"/>
    </row>
    <row r="5813" spans="1:20" outlineLevel="1" x14ac:dyDescent="0.2">
      <c r="A5813" s="184"/>
      <c r="B5813" s="185"/>
      <c r="C5813" s="189"/>
      <c r="D5813" s="193"/>
      <c r="E5813" s="194"/>
      <c r="F5813" s="42"/>
      <c r="G5813" s="48"/>
      <c r="H5813" s="73">
        <f t="shared" si="550"/>
        <v>0</v>
      </c>
      <c r="I5813" s="68"/>
      <c r="J5813" s="68"/>
      <c r="K5813" s="68"/>
      <c r="L5813" s="68"/>
      <c r="M5813" s="68"/>
      <c r="N5813" s="68"/>
      <c r="O5813" s="42"/>
      <c r="P5813" s="42"/>
      <c r="Q5813" s="42"/>
      <c r="R5813" s="191"/>
      <c r="S5813" s="192"/>
      <c r="T5813" s="211"/>
    </row>
    <row r="5814" spans="1:20" ht="16" customHeight="1" outlineLevel="1" x14ac:dyDescent="0.2">
      <c r="A5814" s="184"/>
      <c r="B5814" s="185"/>
      <c r="C5814" s="189"/>
      <c r="D5814" s="63" t="s">
        <v>20</v>
      </c>
      <c r="E5814" s="75">
        <f>SUM(E5811:E5812)</f>
        <v>123.036</v>
      </c>
      <c r="F5814" s="42"/>
      <c r="G5814" s="74"/>
      <c r="H5814" s="73">
        <f t="shared" si="550"/>
        <v>0</v>
      </c>
      <c r="I5814" s="68"/>
      <c r="J5814" s="68"/>
      <c r="K5814" s="68"/>
      <c r="L5814" s="68"/>
      <c r="M5814" s="68"/>
      <c r="N5814" s="68"/>
      <c r="O5814" s="42"/>
      <c r="P5814" s="42"/>
      <c r="Q5814" s="42"/>
      <c r="R5814" s="191"/>
      <c r="S5814" s="192"/>
      <c r="T5814" s="211"/>
    </row>
    <row r="5815" spans="1:20" ht="16" customHeight="1" outlineLevel="1" x14ac:dyDescent="0.2">
      <c r="A5815" s="184"/>
      <c r="B5815" s="185"/>
      <c r="C5815" s="189"/>
      <c r="D5815" s="63" t="s">
        <v>21</v>
      </c>
      <c r="E5815" s="72">
        <f>SUM(E5817/E5814)</f>
        <v>4.0232127182288107</v>
      </c>
      <c r="F5815" s="42"/>
      <c r="G5815" s="71" t="s">
        <v>11</v>
      </c>
      <c r="H5815" s="69">
        <f>H5807</f>
        <v>50</v>
      </c>
      <c r="I5815" s="68"/>
      <c r="J5815" s="68"/>
      <c r="K5815" s="68"/>
      <c r="L5815" s="68"/>
      <c r="M5815" s="68"/>
      <c r="N5815" s="68"/>
      <c r="O5815" s="42"/>
      <c r="P5815" s="42"/>
      <c r="Q5815" s="42"/>
      <c r="R5815" s="191"/>
      <c r="S5815" s="192"/>
      <c r="T5815" s="211"/>
    </row>
    <row r="5816" spans="1:20" ht="17" outlineLevel="1" thickBot="1" x14ac:dyDescent="0.25">
      <c r="A5816" s="184"/>
      <c r="B5816" s="185"/>
      <c r="C5816" s="189"/>
      <c r="D5816" s="193"/>
      <c r="E5816" s="194"/>
      <c r="F5816" s="42"/>
      <c r="G5816" s="70" t="s">
        <v>22</v>
      </c>
      <c r="H5816" s="69">
        <v>0</v>
      </c>
      <c r="I5816" s="68"/>
      <c r="J5816" s="68"/>
      <c r="K5816" s="68"/>
      <c r="L5816" s="68"/>
      <c r="M5816" s="68"/>
      <c r="N5816" s="68"/>
      <c r="O5816" s="42"/>
      <c r="P5816" s="42"/>
      <c r="Q5816" s="42"/>
      <c r="R5816" s="191"/>
      <c r="S5816" s="192"/>
      <c r="T5816" s="211"/>
    </row>
    <row r="5817" spans="1:20" ht="16" customHeight="1" outlineLevel="1" thickBot="1" x14ac:dyDescent="0.25">
      <c r="A5817" s="184"/>
      <c r="B5817" s="185"/>
      <c r="C5817" s="189"/>
      <c r="D5817" s="63" t="s">
        <v>23</v>
      </c>
      <c r="E5817" s="66">
        <v>495</v>
      </c>
      <c r="G5817" s="48"/>
      <c r="H5817" s="65">
        <f>SUM(H5815:H5816)</f>
        <v>50</v>
      </c>
      <c r="I5817" s="64">
        <f t="shared" ref="I5817:N5817" si="551">SUM(I5807:I5814)</f>
        <v>6</v>
      </c>
      <c r="J5817" s="64">
        <f t="shared" si="551"/>
        <v>12</v>
      </c>
      <c r="K5817" s="64">
        <f t="shared" si="551"/>
        <v>12</v>
      </c>
      <c r="L5817" s="64">
        <f t="shared" si="551"/>
        <v>11</v>
      </c>
      <c r="M5817" s="64">
        <f t="shared" si="551"/>
        <v>6</v>
      </c>
      <c r="N5817" s="64">
        <f t="shared" si="551"/>
        <v>3</v>
      </c>
      <c r="O5817" s="42"/>
      <c r="P5817" s="42"/>
      <c r="Q5817" s="42"/>
      <c r="R5817" s="191"/>
      <c r="S5817" s="192"/>
      <c r="T5817" s="211"/>
    </row>
    <row r="5818" spans="1:20" ht="17" customHeight="1" outlineLevel="1" thickBot="1" x14ac:dyDescent="0.25">
      <c r="A5818" s="184"/>
      <c r="B5818" s="185"/>
      <c r="C5818" s="189"/>
      <c r="D5818" s="63" t="s">
        <v>24</v>
      </c>
      <c r="E5818" s="62">
        <f>SUM(E5817/2.5)</f>
        <v>198</v>
      </c>
      <c r="F5818" s="42"/>
      <c r="G5818" s="61"/>
      <c r="H5818" s="60" t="s">
        <v>14</v>
      </c>
      <c r="I5818" s="59">
        <v>48</v>
      </c>
      <c r="J5818" s="58">
        <v>50</v>
      </c>
      <c r="K5818" s="58">
        <v>52</v>
      </c>
      <c r="L5818" s="58">
        <v>54</v>
      </c>
      <c r="M5818" s="58">
        <v>56</v>
      </c>
      <c r="N5818" s="57">
        <v>58</v>
      </c>
      <c r="O5818" s="42"/>
      <c r="P5818" s="42"/>
      <c r="Q5818" s="42"/>
      <c r="R5818" s="191"/>
      <c r="S5818" s="192"/>
      <c r="T5818" s="211"/>
    </row>
    <row r="5819" spans="1:20" ht="17" outlineLevel="1" thickBot="1" x14ac:dyDescent="0.25">
      <c r="A5819" s="186"/>
      <c r="B5819" s="187"/>
      <c r="C5819" s="190"/>
      <c r="D5819" s="56" t="s">
        <v>25</v>
      </c>
      <c r="E5819" s="55">
        <f>SUM(E5817/2.2)</f>
        <v>224.99999999999997</v>
      </c>
      <c r="F5819" s="42"/>
      <c r="G5819" s="42"/>
      <c r="H5819" s="42"/>
      <c r="I5819" s="42"/>
      <c r="J5819" s="42"/>
      <c r="K5819" s="42"/>
      <c r="L5819" s="42"/>
      <c r="M5819" s="42"/>
      <c r="N5819" s="42"/>
      <c r="O5819" s="42"/>
      <c r="P5819" s="42"/>
      <c r="Q5819" s="42"/>
      <c r="R5819" s="198"/>
      <c r="S5819" s="199"/>
      <c r="T5819" s="211"/>
    </row>
    <row r="5820" spans="1:20" ht="17" outlineLevel="1" thickBot="1" x14ac:dyDescent="0.25">
      <c r="A5820" s="54" t="s">
        <v>26</v>
      </c>
      <c r="B5820" s="53"/>
      <c r="C5820" s="42"/>
      <c r="D5820" s="48"/>
      <c r="E5820" s="52"/>
      <c r="F5820" s="42"/>
      <c r="S5820" s="28"/>
      <c r="T5820" s="211"/>
    </row>
    <row r="5821" spans="1:20" outlineLevel="1" x14ac:dyDescent="0.2">
      <c r="A5821" s="51" t="s">
        <v>27</v>
      </c>
      <c r="B5821" s="50"/>
      <c r="C5821" s="42"/>
      <c r="D5821" s="48"/>
      <c r="E5821" s="42"/>
      <c r="F5821" s="42"/>
      <c r="R5821" s="42"/>
      <c r="S5821" s="47"/>
      <c r="T5821" s="211"/>
    </row>
    <row r="5822" spans="1:20" outlineLevel="1" x14ac:dyDescent="0.2">
      <c r="A5822" s="49"/>
      <c r="B5822" s="42"/>
      <c r="C5822" s="42"/>
      <c r="D5822" s="48"/>
      <c r="E5822" s="42"/>
      <c r="F5822" s="42"/>
      <c r="G5822" s="42"/>
      <c r="H5822" s="42"/>
      <c r="I5822" s="42"/>
      <c r="J5822" s="42"/>
      <c r="K5822" s="42"/>
      <c r="L5822" s="42"/>
      <c r="M5822" s="42"/>
      <c r="N5822" s="42"/>
      <c r="O5822" s="42"/>
      <c r="P5822" s="42"/>
      <c r="Q5822" s="42"/>
      <c r="R5822" s="42"/>
      <c r="S5822" s="47"/>
      <c r="T5822" s="211"/>
    </row>
    <row r="5823" spans="1:20" ht="17" outlineLevel="1" thickBot="1" x14ac:dyDescent="0.25">
      <c r="A5823" s="49" t="s">
        <v>28</v>
      </c>
      <c r="B5823" s="42"/>
      <c r="C5823" s="42"/>
      <c r="D5823" s="48"/>
      <c r="E5823" s="42"/>
      <c r="F5823" s="42"/>
      <c r="G5823" s="42"/>
      <c r="H5823" s="42"/>
      <c r="I5823" s="42"/>
      <c r="J5823" s="42"/>
      <c r="K5823" s="42"/>
      <c r="L5823" s="42"/>
      <c r="M5823" s="42"/>
      <c r="N5823" s="42"/>
      <c r="O5823" s="42"/>
      <c r="P5823" s="42"/>
      <c r="Q5823" s="42"/>
      <c r="R5823" s="42"/>
      <c r="S5823" s="47"/>
      <c r="T5823" s="211"/>
    </row>
    <row r="5824" spans="1:20" outlineLevel="1" x14ac:dyDescent="0.2">
      <c r="A5824" s="46" t="s">
        <v>29</v>
      </c>
      <c r="B5824" s="45" t="s">
        <v>30</v>
      </c>
      <c r="C5824" s="44" t="s">
        <v>31</v>
      </c>
      <c r="D5824" s="44" t="s">
        <v>32</v>
      </c>
      <c r="E5824" s="44" t="s">
        <v>33</v>
      </c>
      <c r="F5824" s="44" t="s">
        <v>34</v>
      </c>
      <c r="G5824" s="44" t="s">
        <v>35</v>
      </c>
      <c r="H5824" s="43" t="s">
        <v>36</v>
      </c>
      <c r="I5824" s="200" t="s">
        <v>37</v>
      </c>
      <c r="J5824" s="201"/>
      <c r="K5824" s="202"/>
      <c r="L5824" s="202"/>
      <c r="M5824" s="202"/>
      <c r="N5824" s="202"/>
      <c r="O5824" s="202"/>
      <c r="P5824" s="42"/>
      <c r="Q5824" s="42"/>
      <c r="R5824" s="42"/>
      <c r="S5824" s="28"/>
      <c r="T5824" s="211"/>
    </row>
    <row r="5825" spans="1:20" ht="17" outlineLevel="1" x14ac:dyDescent="0.2">
      <c r="A5825" s="38" t="s">
        <v>54</v>
      </c>
      <c r="B5825" s="37" t="s">
        <v>98</v>
      </c>
      <c r="C5825" s="36" t="s">
        <v>433</v>
      </c>
      <c r="D5825" s="35">
        <v>1.66</v>
      </c>
      <c r="E5825" s="41">
        <f>D5825*H5817</f>
        <v>83</v>
      </c>
      <c r="F5825" s="33" cm="1">
        <f t="array" ref="F5825">IFERROR(_xlfn.XLOOKUP(1,(TabFournisseurs[TYPE]=A5825)*(TabFournisseurs[SUPPLIER2]=B5825)*(TabFournisseurs[REF PRODUCT]=C5825),TabFournisseurs[Cost / per m]),0)</f>
        <v>14.6</v>
      </c>
      <c r="G5825" s="96">
        <f>F5825*D5825</f>
        <v>24.235999999999997</v>
      </c>
      <c r="H5825" s="40">
        <f>G5825*H5817</f>
        <v>1211.8</v>
      </c>
      <c r="I5825" s="203"/>
      <c r="J5825" s="201"/>
      <c r="K5825" s="156"/>
      <c r="L5825" s="156"/>
      <c r="M5825" s="156"/>
      <c r="N5825" s="156"/>
      <c r="O5825" s="156"/>
      <c r="P5825" s="156"/>
      <c r="Q5825" s="156"/>
      <c r="R5825" s="156"/>
      <c r="S5825" s="157"/>
      <c r="T5825" s="211"/>
    </row>
    <row r="5826" spans="1:20" ht="17" outlineLevel="1" x14ac:dyDescent="0.2">
      <c r="A5826" s="38" t="s">
        <v>80</v>
      </c>
      <c r="B5826" s="37" t="s">
        <v>81</v>
      </c>
      <c r="C5826" s="36" t="s">
        <v>351</v>
      </c>
      <c r="D5826" s="35">
        <v>10</v>
      </c>
      <c r="E5826" s="34">
        <f>D5826*H5817</f>
        <v>500</v>
      </c>
      <c r="F5826" s="33" cm="1">
        <f t="array" ref="F5826">IFERROR(_xlfn.XLOOKUP(1,(TabFournisseurs[TYPE]=A5826)*(TabFournisseurs[SUPPLIER2]=B5826)*(TabFournisseurs[REF PRODUCT]=C5826),TabFournisseurs[Cost / per m]),0)</f>
        <v>0.13</v>
      </c>
      <c r="G5826" s="32">
        <f t="shared" ref="G5826:G5837" si="552">F5826*D5826</f>
        <v>1.3</v>
      </c>
      <c r="H5826" s="31">
        <f>G5826*H5817</f>
        <v>65</v>
      </c>
      <c r="I5826" s="39"/>
      <c r="J5826" s="39"/>
      <c r="K5826" s="156"/>
      <c r="L5826" s="156"/>
      <c r="M5826" s="156"/>
      <c r="N5826" s="156"/>
      <c r="O5826" s="156"/>
      <c r="P5826" s="156"/>
      <c r="Q5826" s="156"/>
      <c r="R5826" s="156"/>
      <c r="S5826" s="157"/>
      <c r="T5826" s="211"/>
    </row>
    <row r="5827" spans="1:20" outlineLevel="1" x14ac:dyDescent="0.2">
      <c r="A5827" s="38"/>
      <c r="B5827" s="37"/>
      <c r="C5827" s="36"/>
      <c r="D5827" s="35"/>
      <c r="E5827" s="34">
        <f>D5827*H5817</f>
        <v>0</v>
      </c>
      <c r="F5827" s="33" cm="1">
        <f t="array" ref="F5827">IFERROR(_xlfn.XLOOKUP(1,(TabFournisseurs[TYPE]=A5827)*(TabFournisseurs[SUPPLIER2]=B5827)*(TabFournisseurs[REF PRODUCT]=C5827),TabFournisseurs[Cost / per m]),0)</f>
        <v>0</v>
      </c>
      <c r="G5827" s="32">
        <f t="shared" si="552"/>
        <v>0</v>
      </c>
      <c r="H5827" s="31">
        <f>G5827*H5817</f>
        <v>0</v>
      </c>
      <c r="I5827" s="39"/>
      <c r="J5827" s="39"/>
      <c r="K5827" s="156"/>
      <c r="L5827" s="156"/>
      <c r="M5827" s="156"/>
      <c r="N5827" s="156"/>
      <c r="O5827" s="156"/>
      <c r="P5827" s="156"/>
      <c r="Q5827" s="156"/>
      <c r="R5827" s="156"/>
      <c r="S5827" s="157"/>
      <c r="T5827" s="211"/>
    </row>
    <row r="5828" spans="1:20" outlineLevel="1" x14ac:dyDescent="0.2">
      <c r="A5828" s="38"/>
      <c r="B5828" s="37"/>
      <c r="C5828" s="36"/>
      <c r="D5828" s="35"/>
      <c r="E5828" s="34">
        <f>D5828*H5817</f>
        <v>0</v>
      </c>
      <c r="F5828" s="33" cm="1">
        <f t="array" ref="F5828">IFERROR(_xlfn.XLOOKUP(1,(TabFournisseurs[TYPE]=A5828)*(TabFournisseurs[SUPPLIER2]=B5828)*(TabFournisseurs[REF PRODUCT]=C5828),TabFournisseurs[Cost / per m]),0)</f>
        <v>0</v>
      </c>
      <c r="G5828" s="32">
        <f t="shared" si="552"/>
        <v>0</v>
      </c>
      <c r="H5828" s="31">
        <f>G5828*H5817</f>
        <v>0</v>
      </c>
      <c r="I5828" s="30"/>
      <c r="J5828" s="30"/>
      <c r="K5828" s="156"/>
      <c r="L5828" s="156"/>
      <c r="M5828" s="156"/>
      <c r="N5828" s="156"/>
      <c r="O5828" s="156"/>
      <c r="P5828" s="156"/>
      <c r="Q5828" s="156"/>
      <c r="R5828" s="156"/>
      <c r="S5828" s="157"/>
      <c r="T5828" s="211"/>
    </row>
    <row r="5829" spans="1:20" outlineLevel="1" x14ac:dyDescent="0.2">
      <c r="A5829" s="38"/>
      <c r="B5829" s="37"/>
      <c r="C5829" s="36"/>
      <c r="D5829" s="35"/>
      <c r="E5829" s="34">
        <f>D5829*H5817</f>
        <v>0</v>
      </c>
      <c r="F5829" s="33" cm="1">
        <f t="array" ref="F5829">IFERROR(_xlfn.XLOOKUP(1,(TabFournisseurs[TYPE]=A5829)*(TabFournisseurs[SUPPLIER2]=B5829)*(TabFournisseurs[REF PRODUCT]=C5829),TabFournisseurs[Cost / per m]),0)</f>
        <v>0</v>
      </c>
      <c r="G5829" s="32">
        <f t="shared" si="552"/>
        <v>0</v>
      </c>
      <c r="H5829" s="31">
        <f>G5829*H5817</f>
        <v>0</v>
      </c>
      <c r="I5829" s="30"/>
      <c r="J5829" s="30"/>
      <c r="K5829" s="29"/>
      <c r="L5829" s="29"/>
      <c r="M5829" s="29"/>
      <c r="N5829" s="29"/>
      <c r="O5829" s="29"/>
      <c r="P5829" s="29"/>
      <c r="Q5829" s="29"/>
      <c r="R5829" s="29"/>
      <c r="S5829" s="28"/>
      <c r="T5829" s="211"/>
    </row>
    <row r="5830" spans="1:20" outlineLevel="1" x14ac:dyDescent="0.2">
      <c r="A5830" s="38"/>
      <c r="B5830" s="37"/>
      <c r="C5830" s="36"/>
      <c r="D5830" s="35"/>
      <c r="E5830" s="34">
        <f>D5830*H5817</f>
        <v>0</v>
      </c>
      <c r="F5830" s="33" cm="1">
        <f t="array" ref="F5830">IFERROR(_xlfn.XLOOKUP(1,(TabFournisseurs[TYPE]=A5830)*(TabFournisseurs[SUPPLIER2]=B5830)*(TabFournisseurs[REF PRODUCT]=C5830),TabFournisseurs[Cost / per m]),0)</f>
        <v>0</v>
      </c>
      <c r="G5830" s="32">
        <f t="shared" si="552"/>
        <v>0</v>
      </c>
      <c r="H5830" s="31">
        <f>G5830*H5817</f>
        <v>0</v>
      </c>
      <c r="I5830" s="158"/>
      <c r="J5830" s="159"/>
      <c r="K5830" s="29"/>
      <c r="L5830" s="29"/>
      <c r="M5830" s="29"/>
      <c r="N5830" s="29"/>
      <c r="O5830" s="29"/>
      <c r="P5830" s="29"/>
      <c r="Q5830" s="29"/>
      <c r="R5830" s="29"/>
      <c r="S5830" s="28"/>
      <c r="T5830" s="211"/>
    </row>
    <row r="5831" spans="1:20" outlineLevel="1" x14ac:dyDescent="0.2">
      <c r="A5831" s="38"/>
      <c r="B5831" s="37"/>
      <c r="C5831" s="36"/>
      <c r="D5831" s="35"/>
      <c r="E5831" s="34">
        <f>D5831*H5817</f>
        <v>0</v>
      </c>
      <c r="F5831" s="33" cm="1">
        <f t="array" ref="F5831">IFERROR(_xlfn.XLOOKUP(1,(TabFournisseurs[TYPE]=A5831)*(TabFournisseurs[SUPPLIER2]=B5831)*(TabFournisseurs[REF PRODUCT]=C5831),TabFournisseurs[Cost / per m]),0)</f>
        <v>0</v>
      </c>
      <c r="G5831" s="32">
        <f t="shared" si="552"/>
        <v>0</v>
      </c>
      <c r="H5831" s="31">
        <f>G5831*H5817</f>
        <v>0</v>
      </c>
      <c r="I5831" s="30"/>
      <c r="J5831" s="30"/>
      <c r="K5831" s="29"/>
      <c r="L5831" s="29"/>
      <c r="M5831" s="29"/>
      <c r="N5831" s="29"/>
      <c r="O5831" s="29"/>
      <c r="P5831" s="29"/>
      <c r="Q5831" s="29"/>
      <c r="R5831" s="29"/>
      <c r="S5831" s="28"/>
      <c r="T5831" s="211"/>
    </row>
    <row r="5832" spans="1:20" outlineLevel="1" x14ac:dyDescent="0.2">
      <c r="A5832" s="38"/>
      <c r="B5832" s="37"/>
      <c r="C5832" s="36"/>
      <c r="D5832" s="35"/>
      <c r="E5832" s="34">
        <f>D5832*H5817</f>
        <v>0</v>
      </c>
      <c r="F5832" s="33" cm="1">
        <f t="array" ref="F5832">IFERROR(_xlfn.XLOOKUP(1,(TabFournisseurs[TYPE]=A5832)*(TabFournisseurs[SUPPLIER2]=B5832)*(TabFournisseurs[REF PRODUCT]=C5832),TabFournisseurs[Cost / per m]),0)</f>
        <v>0</v>
      </c>
      <c r="G5832" s="32">
        <f t="shared" si="552"/>
        <v>0</v>
      </c>
      <c r="H5832" s="31">
        <f>G5832*H5817</f>
        <v>0</v>
      </c>
      <c r="I5832" s="30"/>
      <c r="J5832" s="30"/>
      <c r="K5832" s="29"/>
      <c r="L5832" s="29"/>
      <c r="M5832" s="29"/>
      <c r="N5832" s="29"/>
      <c r="O5832" s="29"/>
      <c r="P5832" s="29"/>
      <c r="Q5832" s="29"/>
      <c r="R5832" s="29"/>
      <c r="S5832" s="28"/>
      <c r="T5832" s="211"/>
    </row>
    <row r="5833" spans="1:20" outlineLevel="1" x14ac:dyDescent="0.2">
      <c r="A5833" s="38"/>
      <c r="B5833" s="37"/>
      <c r="C5833" s="36"/>
      <c r="D5833" s="35"/>
      <c r="E5833" s="34">
        <f>D5833*H5817</f>
        <v>0</v>
      </c>
      <c r="F5833" s="33" cm="1">
        <f t="array" ref="F5833">IFERROR(_xlfn.XLOOKUP(1,(TabFournisseurs[TYPE]=A5833)*(TabFournisseurs[SUPPLIER2]=B5833)*(TabFournisseurs[REF PRODUCT]=C5833),TabFournisseurs[Cost / per m]),0)</f>
        <v>0</v>
      </c>
      <c r="G5833" s="32">
        <f t="shared" si="552"/>
        <v>0</v>
      </c>
      <c r="H5833" s="31">
        <f>G5833*H5817</f>
        <v>0</v>
      </c>
      <c r="I5833" s="30"/>
      <c r="J5833" s="30"/>
      <c r="K5833" s="29"/>
      <c r="L5833" s="29"/>
      <c r="M5833" s="29"/>
      <c r="N5833" s="29"/>
      <c r="O5833" s="29"/>
      <c r="P5833" s="29"/>
      <c r="Q5833" s="29"/>
      <c r="R5833" s="29"/>
      <c r="S5833" s="28"/>
      <c r="T5833" s="211"/>
    </row>
    <row r="5834" spans="1:20" outlineLevel="1" x14ac:dyDescent="0.2">
      <c r="A5834" s="38"/>
      <c r="B5834" s="37"/>
      <c r="C5834" s="36"/>
      <c r="D5834" s="35"/>
      <c r="E5834" s="34">
        <f>D5834*H5817</f>
        <v>0</v>
      </c>
      <c r="F5834" s="33" cm="1">
        <f t="array" ref="F5834">IFERROR(_xlfn.XLOOKUP(1,(TabFournisseurs[TYPE]=A5834)*(TabFournisseurs[SUPPLIER2]=B5834)*(TabFournisseurs[REF PRODUCT]=C5834),TabFournisseurs[Cost / per m]),0)</f>
        <v>0</v>
      </c>
      <c r="G5834" s="32">
        <f t="shared" si="552"/>
        <v>0</v>
      </c>
      <c r="H5834" s="31">
        <f>G5834*H5817</f>
        <v>0</v>
      </c>
      <c r="I5834" s="30"/>
      <c r="J5834" s="30"/>
      <c r="K5834" s="29"/>
      <c r="L5834" s="29"/>
      <c r="M5834" s="29"/>
      <c r="N5834" s="29"/>
      <c r="O5834" s="29"/>
      <c r="P5834" s="29"/>
      <c r="Q5834" s="29"/>
      <c r="R5834" s="29"/>
      <c r="S5834" s="28"/>
      <c r="T5834" s="211"/>
    </row>
    <row r="5835" spans="1:20" outlineLevel="1" x14ac:dyDescent="0.2">
      <c r="A5835" s="38"/>
      <c r="B5835" s="37"/>
      <c r="C5835" s="36"/>
      <c r="D5835" s="35"/>
      <c r="E5835" s="34">
        <f>D5835*H5817</f>
        <v>0</v>
      </c>
      <c r="F5835" s="33" cm="1">
        <f t="array" ref="F5835">IFERROR(_xlfn.XLOOKUP(1,(TabFournisseurs[TYPE]=A5835)*(TabFournisseurs[SUPPLIER2]=B5835)*(TabFournisseurs[REF PRODUCT]=C5835),TabFournisseurs[Cost / per m]),0)</f>
        <v>0</v>
      </c>
      <c r="G5835" s="32">
        <f t="shared" si="552"/>
        <v>0</v>
      </c>
      <c r="H5835" s="31">
        <f>G5835*H5817</f>
        <v>0</v>
      </c>
      <c r="I5835" s="30"/>
      <c r="J5835" s="30"/>
      <c r="K5835" s="29"/>
      <c r="L5835" s="29"/>
      <c r="M5835" s="29"/>
      <c r="N5835" s="29"/>
      <c r="O5835" s="29"/>
      <c r="P5835" s="29"/>
      <c r="Q5835" s="29"/>
      <c r="R5835" s="29"/>
      <c r="S5835" s="28"/>
      <c r="T5835" s="211"/>
    </row>
    <row r="5836" spans="1:20" outlineLevel="1" x14ac:dyDescent="0.2">
      <c r="A5836" s="38"/>
      <c r="B5836" s="37"/>
      <c r="C5836" s="36"/>
      <c r="D5836" s="35"/>
      <c r="E5836" s="34">
        <f>D5836*H5817</f>
        <v>0</v>
      </c>
      <c r="F5836" s="33" cm="1">
        <f t="array" ref="F5836">IFERROR(_xlfn.XLOOKUP(1,(TabFournisseurs[TYPE]=A5836)*(TabFournisseurs[SUPPLIER2]=B5836)*(TabFournisseurs[REF PRODUCT]=C5836),TabFournisseurs[Cost / per m]),0)</f>
        <v>0</v>
      </c>
      <c r="G5836" s="32">
        <f t="shared" si="552"/>
        <v>0</v>
      </c>
      <c r="H5836" s="31">
        <f>G5836*H5817</f>
        <v>0</v>
      </c>
      <c r="I5836" s="30"/>
      <c r="J5836" s="30"/>
      <c r="K5836" s="29"/>
      <c r="L5836" s="29"/>
      <c r="M5836" s="29"/>
      <c r="N5836" s="29"/>
      <c r="O5836" s="29"/>
      <c r="P5836" s="29"/>
      <c r="Q5836" s="29"/>
      <c r="R5836" s="29"/>
      <c r="S5836" s="28"/>
      <c r="T5836" s="211"/>
    </row>
    <row r="5837" spans="1:20" outlineLevel="1" x14ac:dyDescent="0.2">
      <c r="A5837" s="38"/>
      <c r="B5837" s="37"/>
      <c r="C5837" s="36"/>
      <c r="D5837" s="35">
        <v>1</v>
      </c>
      <c r="E5837" s="34">
        <f>D5837*H5817</f>
        <v>50</v>
      </c>
      <c r="F5837" s="33">
        <v>15</v>
      </c>
      <c r="G5837" s="32">
        <f t="shared" si="552"/>
        <v>15</v>
      </c>
      <c r="H5837" s="31">
        <f>G5837*H5817</f>
        <v>750</v>
      </c>
      <c r="I5837" s="30"/>
      <c r="J5837" s="30"/>
      <c r="K5837" s="29"/>
      <c r="L5837" s="29"/>
      <c r="M5837" s="29"/>
      <c r="N5837" s="29"/>
      <c r="O5837" s="29"/>
      <c r="P5837" s="29"/>
      <c r="Q5837" s="29"/>
      <c r="R5837" s="29"/>
      <c r="S5837" s="28"/>
      <c r="T5837" s="211"/>
    </row>
    <row r="5838" spans="1:20" ht="17" outlineLevel="1" x14ac:dyDescent="0.2">
      <c r="A5838" s="38" t="s">
        <v>38</v>
      </c>
      <c r="B5838" s="37" t="s">
        <v>40</v>
      </c>
      <c r="C5838" s="36" t="s">
        <v>41</v>
      </c>
      <c r="D5838" s="35">
        <v>1</v>
      </c>
      <c r="E5838" s="34">
        <f>D5838*H5817</f>
        <v>50</v>
      </c>
      <c r="F5838" s="33" cm="1">
        <f t="array" ref="F5838">IFERROR(_xlfn.XLOOKUP(1,(TabFournisseurs[TYPE]=A5838)*(TabFournisseurs[SUPPLIER2]=B5838)*(TabFournisseurs[REF PRODUCT]=C5838),TabFournisseurs[Cost / per m]),0)</f>
        <v>2</v>
      </c>
      <c r="G5838" s="32">
        <f t="shared" ref="G5838:G5839" si="553">F5838*D5838</f>
        <v>2</v>
      </c>
      <c r="H5838" s="31">
        <f>G5838*H5817</f>
        <v>100</v>
      </c>
      <c r="I5838" s="30"/>
      <c r="J5838" s="30"/>
      <c r="K5838" s="29"/>
      <c r="L5838" s="29"/>
      <c r="M5838" s="29"/>
      <c r="N5838" s="29"/>
      <c r="O5838" s="29"/>
      <c r="P5838" s="29"/>
      <c r="Q5838" s="29"/>
      <c r="R5838" s="29"/>
      <c r="S5838" s="28"/>
      <c r="T5838" s="211"/>
    </row>
    <row r="5839" spans="1:20" ht="18" outlineLevel="1" thickBot="1" x14ac:dyDescent="0.25">
      <c r="A5839" s="27" t="s">
        <v>38</v>
      </c>
      <c r="B5839" s="26" t="s">
        <v>42</v>
      </c>
      <c r="C5839" s="25" t="s">
        <v>43</v>
      </c>
      <c r="D5839" s="24">
        <v>1</v>
      </c>
      <c r="E5839" s="23">
        <f>D5839*H5817</f>
        <v>50</v>
      </c>
      <c r="F5839" s="22" cm="1">
        <f t="array" ref="F5839">IFERROR(_xlfn.XLOOKUP(1,(TabFournisseurs[TYPE]=A5839)*(TabFournisseurs[SUPPLIER2]=B5839)*(TabFournisseurs[REF PRODUCT]=C5839),TabFournisseurs[Cost / per m]),0)</f>
        <v>0.5</v>
      </c>
      <c r="G5839" s="21">
        <f t="shared" si="553"/>
        <v>0.5</v>
      </c>
      <c r="H5839" s="20">
        <f>G5839*H5817</f>
        <v>25</v>
      </c>
      <c r="I5839" s="19"/>
      <c r="J5839" s="19"/>
      <c r="K5839" s="18"/>
      <c r="L5839" s="18"/>
      <c r="M5839" s="18"/>
      <c r="N5839" s="18"/>
      <c r="O5839" s="18"/>
      <c r="P5839" s="18"/>
      <c r="Q5839" s="18"/>
      <c r="R5839" s="18"/>
      <c r="S5839" s="17"/>
      <c r="T5839" s="211"/>
    </row>
    <row r="5840" spans="1:20" ht="17" thickBot="1" x14ac:dyDescent="0.25">
      <c r="A5840" s="95"/>
      <c r="B5840" s="95"/>
      <c r="C5840" s="95"/>
      <c r="D5840" s="95"/>
      <c r="E5840" s="95"/>
      <c r="F5840" s="95"/>
      <c r="G5840" s="95"/>
      <c r="H5840" s="95"/>
      <c r="I5840" s="95"/>
      <c r="J5840" s="95"/>
      <c r="K5840" s="95"/>
      <c r="L5840" s="95"/>
      <c r="M5840" s="95"/>
      <c r="N5840" s="95"/>
      <c r="O5840" s="95"/>
      <c r="P5840" s="95"/>
      <c r="Q5840" s="95"/>
      <c r="R5840" s="95"/>
      <c r="S5840" s="95"/>
      <c r="T5840" s="95"/>
    </row>
    <row r="5841" spans="1:20" ht="23" customHeight="1" x14ac:dyDescent="0.2">
      <c r="A5841" s="241" t="s">
        <v>544</v>
      </c>
      <c r="B5841" s="242"/>
      <c r="C5841" s="242"/>
      <c r="D5841" s="242"/>
      <c r="E5841" s="242"/>
      <c r="F5841" s="242"/>
      <c r="G5841" s="243"/>
      <c r="H5841" s="166" t="s">
        <v>91</v>
      </c>
      <c r="I5841" s="167"/>
      <c r="J5841" s="167"/>
      <c r="K5841" s="167"/>
      <c r="L5841" s="167"/>
      <c r="M5841" s="168"/>
      <c r="N5841" s="169" t="s">
        <v>1</v>
      </c>
      <c r="O5841" s="169"/>
      <c r="P5841" s="169"/>
      <c r="Q5841" s="169"/>
      <c r="R5841" s="171"/>
      <c r="S5841" s="173" t="s">
        <v>2</v>
      </c>
      <c r="T5841" s="210"/>
    </row>
    <row r="5842" spans="1:20" ht="23" customHeight="1" thickBot="1" x14ac:dyDescent="0.25">
      <c r="A5842" s="244"/>
      <c r="B5842" s="245"/>
      <c r="C5842" s="245"/>
      <c r="D5842" s="245"/>
      <c r="E5842" s="245"/>
      <c r="F5842" s="245"/>
      <c r="G5842" s="246"/>
      <c r="H5842" s="177"/>
      <c r="I5842" s="178"/>
      <c r="J5842" s="178"/>
      <c r="K5842" s="178"/>
      <c r="L5842" s="178"/>
      <c r="M5842" s="179"/>
      <c r="N5842" s="170"/>
      <c r="O5842" s="170"/>
      <c r="P5842" s="170"/>
      <c r="Q5842" s="170"/>
      <c r="R5842" s="172"/>
      <c r="S5842" s="174"/>
      <c r="T5842" s="210"/>
    </row>
    <row r="5843" spans="1:20" outlineLevel="1" x14ac:dyDescent="0.2">
      <c r="A5843" s="212">
        <v>46163</v>
      </c>
      <c r="B5843" s="181"/>
      <c r="C5843" s="94"/>
      <c r="D5843" s="94"/>
      <c r="E5843" s="94"/>
      <c r="F5843" s="94"/>
      <c r="G5843" s="94"/>
      <c r="H5843" s="94"/>
      <c r="I5843" s="94"/>
      <c r="J5843" s="94"/>
      <c r="K5843" s="94"/>
      <c r="L5843" s="94"/>
      <c r="M5843" s="94"/>
      <c r="N5843" s="94"/>
      <c r="O5843" s="94"/>
      <c r="P5843" s="94"/>
      <c r="Q5843" s="94"/>
      <c r="R5843" s="94"/>
      <c r="S5843" s="93" t="s">
        <v>4</v>
      </c>
      <c r="T5843" s="211"/>
    </row>
    <row r="5844" spans="1:20" ht="17" outlineLevel="1" thickBot="1" x14ac:dyDescent="0.25">
      <c r="A5844" s="92"/>
      <c r="B5844" s="42"/>
      <c r="C5844" s="42"/>
      <c r="D5844" s="42"/>
      <c r="E5844" s="42"/>
      <c r="F5844" s="42"/>
      <c r="G5844" s="42"/>
      <c r="H5844" s="42"/>
      <c r="I5844" s="42"/>
      <c r="J5844" s="42"/>
      <c r="K5844" s="42"/>
      <c r="L5844" s="42"/>
      <c r="M5844" s="42"/>
      <c r="N5844" s="42"/>
      <c r="O5844" s="42"/>
      <c r="P5844" s="42"/>
      <c r="Q5844" s="42"/>
      <c r="R5844" s="42"/>
      <c r="S5844" s="47"/>
      <c r="T5844" s="211"/>
    </row>
    <row r="5845" spans="1:20" ht="17" customHeight="1" outlineLevel="1" thickBot="1" x14ac:dyDescent="0.25">
      <c r="A5845" s="182" t="e" vm="96">
        <v>#VALUE!</v>
      </c>
      <c r="B5845" s="183"/>
      <c r="C5845" s="91" t="s">
        <v>6</v>
      </c>
      <c r="D5845" s="90" t="s">
        <v>7</v>
      </c>
      <c r="E5845" s="106" t="s">
        <v>545</v>
      </c>
      <c r="F5845" s="42"/>
      <c r="G5845" s="42"/>
      <c r="H5845" s="84" t="s">
        <v>8</v>
      </c>
      <c r="I5845" s="88"/>
      <c r="J5845" s="88"/>
      <c r="K5845" s="88"/>
      <c r="L5845" s="88"/>
      <c r="M5845" s="88"/>
      <c r="N5845" s="88"/>
      <c r="O5845" s="42"/>
      <c r="P5845" s="42"/>
      <c r="Q5845" s="42"/>
      <c r="S5845" s="87"/>
      <c r="T5845" s="211"/>
    </row>
    <row r="5846" spans="1:20" ht="16" customHeight="1" outlineLevel="1" x14ac:dyDescent="0.2">
      <c r="A5846" s="184"/>
      <c r="B5846" s="185"/>
      <c r="C5846" s="188"/>
      <c r="D5846" s="86" t="s">
        <v>9</v>
      </c>
      <c r="E5846" s="85" t="s">
        <v>86</v>
      </c>
      <c r="F5846" s="42"/>
      <c r="G5846" s="42"/>
      <c r="H5846" s="84" t="s">
        <v>10</v>
      </c>
      <c r="I5846" s="83"/>
      <c r="J5846" s="83"/>
      <c r="K5846" s="83"/>
      <c r="L5846" s="83"/>
      <c r="M5846" s="83"/>
      <c r="N5846" s="83"/>
      <c r="O5846" s="42"/>
      <c r="P5846" s="42"/>
      <c r="Q5846" s="42"/>
      <c r="R5846" s="191"/>
      <c r="S5846" s="192"/>
      <c r="T5846" s="211"/>
    </row>
    <row r="5847" spans="1:20" ht="16" customHeight="1" outlineLevel="1" x14ac:dyDescent="0.2">
      <c r="A5847" s="184"/>
      <c r="B5847" s="185"/>
      <c r="C5847" s="189"/>
      <c r="D5847" s="63" t="s">
        <v>11</v>
      </c>
      <c r="E5847" s="119" t="s">
        <v>50</v>
      </c>
      <c r="F5847" s="42"/>
      <c r="G5847" s="48"/>
      <c r="H5847" s="81"/>
      <c r="I5847" s="80"/>
      <c r="J5847" s="80"/>
      <c r="K5847" s="80"/>
      <c r="L5847" s="80"/>
      <c r="M5847" s="80"/>
      <c r="N5847" s="80"/>
      <c r="O5847" s="42"/>
      <c r="P5847" s="42"/>
      <c r="Q5847" s="42"/>
      <c r="R5847" s="191"/>
      <c r="S5847" s="192"/>
      <c r="T5847" s="211"/>
    </row>
    <row r="5848" spans="1:20" ht="16" customHeight="1" outlineLevel="1" thickBot="1" x14ac:dyDescent="0.25">
      <c r="A5848" s="184"/>
      <c r="B5848" s="185"/>
      <c r="C5848" s="189"/>
      <c r="D5848" s="63" t="s">
        <v>12</v>
      </c>
      <c r="E5848" s="130"/>
      <c r="F5848" s="42"/>
      <c r="G5848" s="48"/>
      <c r="H5848" s="81"/>
      <c r="I5848" s="80"/>
      <c r="J5848" s="80"/>
      <c r="K5848" s="80"/>
      <c r="L5848" s="80"/>
      <c r="M5848" s="80"/>
      <c r="N5848" s="80"/>
      <c r="O5848" s="42"/>
      <c r="P5848" s="42"/>
      <c r="Q5848" s="42"/>
      <c r="R5848" s="152"/>
      <c r="S5848" s="153"/>
      <c r="T5848" s="211"/>
    </row>
    <row r="5849" spans="1:20" ht="16" customHeight="1" outlineLevel="1" thickBot="1" x14ac:dyDescent="0.25">
      <c r="A5849" s="184"/>
      <c r="B5849" s="185"/>
      <c r="C5849" s="189"/>
      <c r="D5849" s="63" t="s">
        <v>13</v>
      </c>
      <c r="E5849" s="105" t="b">
        <v>0</v>
      </c>
      <c r="F5849" s="42"/>
      <c r="G5849" s="48"/>
      <c r="H5849" s="59" t="s">
        <v>14</v>
      </c>
      <c r="I5849" s="58" t="s">
        <v>314</v>
      </c>
      <c r="J5849" s="58" t="s">
        <v>315</v>
      </c>
      <c r="K5849" s="58" t="s">
        <v>316</v>
      </c>
      <c r="L5849" s="58" t="s">
        <v>317</v>
      </c>
      <c r="M5849" s="58" t="s">
        <v>318</v>
      </c>
      <c r="N5849" s="57" t="s">
        <v>319</v>
      </c>
      <c r="O5849" s="42"/>
      <c r="P5849" s="42"/>
      <c r="Q5849" s="42"/>
      <c r="S5849" s="79"/>
      <c r="T5849" s="211"/>
    </row>
    <row r="5850" spans="1:20" outlineLevel="1" x14ac:dyDescent="0.2">
      <c r="A5850" s="184"/>
      <c r="B5850" s="185"/>
      <c r="C5850" s="189"/>
      <c r="D5850" s="193"/>
      <c r="E5850" s="194"/>
      <c r="F5850" s="42"/>
      <c r="G5850" s="48"/>
      <c r="H5850" s="78">
        <f t="shared" ref="H5850:H5857" si="554">SUM(I5850:Q5850)</f>
        <v>0</v>
      </c>
      <c r="I5850" s="77"/>
      <c r="J5850" s="77"/>
      <c r="K5850" s="77"/>
      <c r="L5850" s="77"/>
      <c r="M5850" s="77"/>
      <c r="N5850" s="77"/>
      <c r="O5850" s="195" t="s">
        <v>546</v>
      </c>
      <c r="P5850" s="231"/>
      <c r="Q5850" s="231"/>
      <c r="R5850" s="231"/>
      <c r="S5850" s="196"/>
      <c r="T5850" s="211"/>
    </row>
    <row r="5851" spans="1:20" ht="16" customHeight="1" outlineLevel="1" x14ac:dyDescent="0.2">
      <c r="A5851" s="184"/>
      <c r="B5851" s="185"/>
      <c r="C5851" s="189"/>
      <c r="D5851" s="63" t="s">
        <v>16</v>
      </c>
      <c r="E5851" s="76" t="s">
        <v>472</v>
      </c>
      <c r="F5851" s="42"/>
      <c r="G5851" s="48"/>
      <c r="H5851" s="73">
        <f t="shared" si="554"/>
        <v>0</v>
      </c>
      <c r="I5851" s="68"/>
      <c r="J5851" s="68"/>
      <c r="K5851" s="68"/>
      <c r="L5851" s="68"/>
      <c r="M5851" s="68"/>
      <c r="N5851" s="68"/>
      <c r="O5851" s="42"/>
      <c r="P5851" s="42"/>
      <c r="Q5851" s="42"/>
      <c r="R5851" s="191"/>
      <c r="S5851" s="192"/>
      <c r="T5851" s="211"/>
    </row>
    <row r="5852" spans="1:20" ht="16" customHeight="1" outlineLevel="1" x14ac:dyDescent="0.2">
      <c r="A5852" s="184"/>
      <c r="B5852" s="185"/>
      <c r="C5852" s="189"/>
      <c r="D5852" s="63" t="s">
        <v>17</v>
      </c>
      <c r="E5852" s="75" t="s">
        <v>497</v>
      </c>
      <c r="F5852" s="42"/>
      <c r="G5852" s="42"/>
      <c r="H5852" s="73">
        <f t="shared" si="554"/>
        <v>0</v>
      </c>
      <c r="I5852" s="68"/>
      <c r="J5852" s="68"/>
      <c r="K5852" s="68"/>
      <c r="L5852" s="68"/>
      <c r="M5852" s="68"/>
      <c r="N5852" s="68"/>
      <c r="O5852" s="42"/>
      <c r="P5852" s="42"/>
      <c r="Q5852" s="42"/>
      <c r="R5852" s="191"/>
      <c r="S5852" s="192"/>
      <c r="T5852" s="211"/>
    </row>
    <row r="5853" spans="1:20" outlineLevel="1" x14ac:dyDescent="0.2">
      <c r="A5853" s="184"/>
      <c r="B5853" s="185"/>
      <c r="C5853" s="189"/>
      <c r="D5853" s="193"/>
      <c r="E5853" s="194"/>
      <c r="F5853" s="42"/>
      <c r="G5853" s="48"/>
      <c r="H5853" s="73">
        <f t="shared" si="554"/>
        <v>0</v>
      </c>
      <c r="I5853" s="68"/>
      <c r="J5853" s="68"/>
      <c r="K5853" s="68"/>
      <c r="L5853" s="68"/>
      <c r="M5853" s="68"/>
      <c r="N5853" s="68"/>
      <c r="O5853" s="42"/>
      <c r="P5853" s="42"/>
      <c r="Q5853" s="42"/>
      <c r="R5853" s="191"/>
      <c r="S5853" s="192"/>
      <c r="T5853" s="211"/>
    </row>
    <row r="5854" spans="1:20" ht="16" customHeight="1" outlineLevel="1" x14ac:dyDescent="0.2">
      <c r="A5854" s="184"/>
      <c r="B5854" s="185"/>
      <c r="C5854" s="189"/>
      <c r="D5854" s="63" t="s">
        <v>18</v>
      </c>
      <c r="E5854" s="76">
        <v>107</v>
      </c>
      <c r="F5854" s="42"/>
      <c r="G5854" s="48"/>
      <c r="H5854" s="73">
        <f t="shared" si="554"/>
        <v>0</v>
      </c>
      <c r="I5854" s="68"/>
      <c r="J5854" s="68"/>
      <c r="K5854" s="68"/>
      <c r="L5854" s="68"/>
      <c r="M5854" s="68"/>
      <c r="N5854" s="68"/>
      <c r="O5854" s="42"/>
      <c r="P5854" s="42"/>
      <c r="Q5854" s="42"/>
      <c r="R5854" s="191"/>
      <c r="S5854" s="192"/>
      <c r="T5854" s="211"/>
    </row>
    <row r="5855" spans="1:20" ht="16" customHeight="1" outlineLevel="1" x14ac:dyDescent="0.2">
      <c r="A5855" s="184"/>
      <c r="B5855" s="185"/>
      <c r="C5855" s="189"/>
      <c r="D5855" s="63" t="s">
        <v>19</v>
      </c>
      <c r="E5855" s="75">
        <f>SUM(G5868:G5882)</f>
        <v>12.5</v>
      </c>
      <c r="F5855" s="42"/>
      <c r="G5855" s="42"/>
      <c r="H5855" s="73">
        <f t="shared" si="554"/>
        <v>0</v>
      </c>
      <c r="I5855" s="68"/>
      <c r="J5855" s="68"/>
      <c r="K5855" s="68"/>
      <c r="L5855" s="68"/>
      <c r="M5855" s="68"/>
      <c r="N5855" s="68"/>
      <c r="O5855" s="42"/>
      <c r="P5855" s="42"/>
      <c r="Q5855" s="42"/>
      <c r="R5855" s="191"/>
      <c r="S5855" s="192"/>
      <c r="T5855" s="211"/>
    </row>
    <row r="5856" spans="1:20" outlineLevel="1" x14ac:dyDescent="0.2">
      <c r="A5856" s="184"/>
      <c r="B5856" s="185"/>
      <c r="C5856" s="189"/>
      <c r="D5856" s="193"/>
      <c r="E5856" s="194"/>
      <c r="F5856" s="42"/>
      <c r="G5856" s="48"/>
      <c r="H5856" s="73">
        <f t="shared" si="554"/>
        <v>0</v>
      </c>
      <c r="I5856" s="68"/>
      <c r="J5856" s="68"/>
      <c r="K5856" s="68"/>
      <c r="L5856" s="68"/>
      <c r="M5856" s="68"/>
      <c r="N5856" s="68"/>
      <c r="O5856" s="42"/>
      <c r="P5856" s="42"/>
      <c r="Q5856" s="42"/>
      <c r="R5856" s="191"/>
      <c r="S5856" s="192"/>
      <c r="T5856" s="211"/>
    </row>
    <row r="5857" spans="1:20" ht="16" customHeight="1" outlineLevel="1" x14ac:dyDescent="0.2">
      <c r="A5857" s="184"/>
      <c r="B5857" s="185"/>
      <c r="C5857" s="189"/>
      <c r="D5857" s="63" t="s">
        <v>20</v>
      </c>
      <c r="E5857" s="75">
        <f>SUM(E5854:E5855)</f>
        <v>119.5</v>
      </c>
      <c r="F5857" s="42"/>
      <c r="G5857" s="74"/>
      <c r="H5857" s="73">
        <f t="shared" si="554"/>
        <v>0</v>
      </c>
      <c r="I5857" s="68"/>
      <c r="J5857" s="68"/>
      <c r="K5857" s="68"/>
      <c r="L5857" s="68"/>
      <c r="M5857" s="68"/>
      <c r="N5857" s="68"/>
      <c r="O5857" s="42"/>
      <c r="P5857" s="42"/>
      <c r="Q5857" s="42"/>
      <c r="R5857" s="191"/>
      <c r="S5857" s="192"/>
      <c r="T5857" s="211"/>
    </row>
    <row r="5858" spans="1:20" ht="16" customHeight="1" outlineLevel="1" x14ac:dyDescent="0.2">
      <c r="A5858" s="184"/>
      <c r="B5858" s="185"/>
      <c r="C5858" s="189"/>
      <c r="D5858" s="63" t="s">
        <v>21</v>
      </c>
      <c r="E5858" s="72">
        <f>SUM(E5860/E5857)</f>
        <v>0</v>
      </c>
      <c r="F5858" s="42"/>
      <c r="G5858" s="71" t="s">
        <v>11</v>
      </c>
      <c r="H5858" s="69">
        <f>H5850</f>
        <v>0</v>
      </c>
      <c r="I5858" s="68"/>
      <c r="J5858" s="68"/>
      <c r="K5858" s="68"/>
      <c r="L5858" s="68"/>
      <c r="M5858" s="68"/>
      <c r="N5858" s="68"/>
      <c r="O5858" s="42"/>
      <c r="P5858" s="42"/>
      <c r="Q5858" s="42"/>
      <c r="R5858" s="191"/>
      <c r="S5858" s="192"/>
      <c r="T5858" s="211"/>
    </row>
    <row r="5859" spans="1:20" ht="17" outlineLevel="1" thickBot="1" x14ac:dyDescent="0.25">
      <c r="A5859" s="184"/>
      <c r="B5859" s="185"/>
      <c r="C5859" s="189"/>
      <c r="D5859" s="193"/>
      <c r="E5859" s="194"/>
      <c r="F5859" s="42"/>
      <c r="G5859" s="70" t="s">
        <v>22</v>
      </c>
      <c r="H5859" s="69">
        <v>0</v>
      </c>
      <c r="I5859" s="68"/>
      <c r="J5859" s="68"/>
      <c r="K5859" s="68"/>
      <c r="L5859" s="68"/>
      <c r="M5859" s="68"/>
      <c r="N5859" s="68"/>
      <c r="O5859" s="42"/>
      <c r="P5859" s="42"/>
      <c r="Q5859" s="42"/>
      <c r="R5859" s="191"/>
      <c r="S5859" s="192"/>
      <c r="T5859" s="211"/>
    </row>
    <row r="5860" spans="1:20" ht="16" customHeight="1" outlineLevel="1" thickBot="1" x14ac:dyDescent="0.25">
      <c r="A5860" s="184"/>
      <c r="B5860" s="185"/>
      <c r="C5860" s="189"/>
      <c r="D5860" s="63" t="s">
        <v>23</v>
      </c>
      <c r="E5860" s="66"/>
      <c r="G5860" s="48"/>
      <c r="H5860" s="65">
        <f>SUM(H5858:H5859)</f>
        <v>0</v>
      </c>
      <c r="I5860" s="64">
        <f t="shared" ref="I5860:N5860" si="555">SUM(I5850:I5857)</f>
        <v>0</v>
      </c>
      <c r="J5860" s="64">
        <f t="shared" si="555"/>
        <v>0</v>
      </c>
      <c r="K5860" s="64">
        <f t="shared" si="555"/>
        <v>0</v>
      </c>
      <c r="L5860" s="64">
        <f t="shared" si="555"/>
        <v>0</v>
      </c>
      <c r="M5860" s="64">
        <f t="shared" si="555"/>
        <v>0</v>
      </c>
      <c r="N5860" s="64">
        <f t="shared" si="555"/>
        <v>0</v>
      </c>
      <c r="O5860" s="42"/>
      <c r="P5860" s="42"/>
      <c r="Q5860" s="42"/>
      <c r="R5860" s="191"/>
      <c r="S5860" s="192"/>
      <c r="T5860" s="211"/>
    </row>
    <row r="5861" spans="1:20" ht="17" customHeight="1" outlineLevel="1" thickBot="1" x14ac:dyDescent="0.25">
      <c r="A5861" s="184"/>
      <c r="B5861" s="185"/>
      <c r="C5861" s="189"/>
      <c r="D5861" s="63" t="s">
        <v>24</v>
      </c>
      <c r="E5861" s="62">
        <f>SUM(E5860/2.5)</f>
        <v>0</v>
      </c>
      <c r="F5861" s="42"/>
      <c r="G5861" s="61"/>
      <c r="H5861" s="60" t="s">
        <v>14</v>
      </c>
      <c r="I5861" s="59">
        <v>48</v>
      </c>
      <c r="J5861" s="58">
        <v>50</v>
      </c>
      <c r="K5861" s="58">
        <v>52</v>
      </c>
      <c r="L5861" s="58">
        <v>54</v>
      </c>
      <c r="M5861" s="58">
        <v>56</v>
      </c>
      <c r="N5861" s="57">
        <v>58</v>
      </c>
      <c r="O5861" s="42"/>
      <c r="P5861" s="42"/>
      <c r="Q5861" s="42"/>
      <c r="R5861" s="191"/>
      <c r="S5861" s="192"/>
      <c r="T5861" s="211"/>
    </row>
    <row r="5862" spans="1:20" ht="17" outlineLevel="1" thickBot="1" x14ac:dyDescent="0.25">
      <c r="A5862" s="186"/>
      <c r="B5862" s="187"/>
      <c r="C5862" s="190"/>
      <c r="D5862" s="56" t="s">
        <v>25</v>
      </c>
      <c r="E5862" s="55">
        <f>SUM(E5860/2.2)</f>
        <v>0</v>
      </c>
      <c r="F5862" s="42"/>
      <c r="G5862" s="42"/>
      <c r="H5862" s="42"/>
      <c r="I5862" s="42"/>
      <c r="J5862" s="42"/>
      <c r="K5862" s="42"/>
      <c r="L5862" s="42"/>
      <c r="M5862" s="42"/>
      <c r="N5862" s="42"/>
      <c r="O5862" s="42"/>
      <c r="P5862" s="42"/>
      <c r="Q5862" s="42"/>
      <c r="R5862" s="198"/>
      <c r="S5862" s="199"/>
      <c r="T5862" s="211"/>
    </row>
    <row r="5863" spans="1:20" ht="17" outlineLevel="1" thickBot="1" x14ac:dyDescent="0.25">
      <c r="A5863" s="54" t="s">
        <v>26</v>
      </c>
      <c r="B5863" s="53"/>
      <c r="C5863" s="42"/>
      <c r="D5863" s="48"/>
      <c r="E5863" s="52"/>
      <c r="F5863" s="42"/>
      <c r="S5863" s="28"/>
      <c r="T5863" s="211"/>
    </row>
    <row r="5864" spans="1:20" outlineLevel="1" x14ac:dyDescent="0.2">
      <c r="A5864" s="51" t="s">
        <v>27</v>
      </c>
      <c r="B5864" s="50"/>
      <c r="C5864" s="42"/>
      <c r="D5864" s="48"/>
      <c r="E5864" s="42"/>
      <c r="F5864" s="42"/>
      <c r="R5864" s="42"/>
      <c r="S5864" s="47"/>
      <c r="T5864" s="211"/>
    </row>
    <row r="5865" spans="1:20" outlineLevel="1" x14ac:dyDescent="0.2">
      <c r="A5865" s="49"/>
      <c r="B5865" s="42"/>
      <c r="C5865" s="42"/>
      <c r="D5865" s="48"/>
      <c r="E5865" s="42"/>
      <c r="F5865" s="42"/>
      <c r="G5865" s="42"/>
      <c r="H5865" s="42"/>
      <c r="I5865" s="42"/>
      <c r="J5865" s="42"/>
      <c r="K5865" s="42"/>
      <c r="L5865" s="42"/>
      <c r="M5865" s="42"/>
      <c r="N5865" s="42"/>
      <c r="O5865" s="42"/>
      <c r="P5865" s="42"/>
      <c r="Q5865" s="42"/>
      <c r="R5865" s="42"/>
      <c r="S5865" s="47"/>
      <c r="T5865" s="211"/>
    </row>
    <row r="5866" spans="1:20" ht="17" outlineLevel="1" thickBot="1" x14ac:dyDescent="0.25">
      <c r="A5866" s="49" t="s">
        <v>28</v>
      </c>
      <c r="B5866" s="42"/>
      <c r="C5866" s="42"/>
      <c r="D5866" s="48"/>
      <c r="E5866" s="42"/>
      <c r="F5866" s="42"/>
      <c r="G5866" s="42"/>
      <c r="H5866" s="42"/>
      <c r="I5866" s="42"/>
      <c r="J5866" s="42"/>
      <c r="K5866" s="42"/>
      <c r="L5866" s="42"/>
      <c r="M5866" s="42"/>
      <c r="N5866" s="42"/>
      <c r="O5866" s="42"/>
      <c r="P5866" s="42"/>
      <c r="Q5866" s="42"/>
      <c r="R5866" s="42"/>
      <c r="S5866" s="47"/>
      <c r="T5866" s="211"/>
    </row>
    <row r="5867" spans="1:20" outlineLevel="1" x14ac:dyDescent="0.2">
      <c r="A5867" s="46" t="s">
        <v>29</v>
      </c>
      <c r="B5867" s="45" t="s">
        <v>30</v>
      </c>
      <c r="C5867" s="44" t="s">
        <v>31</v>
      </c>
      <c r="D5867" s="44" t="s">
        <v>32</v>
      </c>
      <c r="E5867" s="44" t="s">
        <v>33</v>
      </c>
      <c r="F5867" s="44" t="s">
        <v>34</v>
      </c>
      <c r="G5867" s="44" t="s">
        <v>35</v>
      </c>
      <c r="H5867" s="43" t="s">
        <v>36</v>
      </c>
      <c r="I5867" s="200" t="s">
        <v>37</v>
      </c>
      <c r="J5867" s="201"/>
      <c r="K5867" s="202"/>
      <c r="L5867" s="202"/>
      <c r="M5867" s="202"/>
      <c r="N5867" s="202"/>
      <c r="O5867" s="202"/>
      <c r="P5867" s="42"/>
      <c r="Q5867" s="42"/>
      <c r="R5867" s="42"/>
      <c r="S5867" s="28"/>
      <c r="T5867" s="211"/>
    </row>
    <row r="5868" spans="1:20" ht="17" outlineLevel="1" x14ac:dyDescent="0.2">
      <c r="A5868" s="38" t="s">
        <v>54</v>
      </c>
      <c r="B5868" s="37" t="s">
        <v>480</v>
      </c>
      <c r="C5868" s="36" t="s">
        <v>534</v>
      </c>
      <c r="D5868" s="35"/>
      <c r="E5868" s="41">
        <f>D5868*H5860</f>
        <v>0</v>
      </c>
      <c r="F5868" s="33" cm="1">
        <f t="array" ref="F5868">IFERROR(_xlfn.XLOOKUP(1,(TabFournisseurs[TYPE]=A5868)*(TabFournisseurs[SUPPLIER2]=B5868)*(TabFournisseurs[REF PRODUCT]=C5868),TabFournisseurs[Cost / per m]),0)</f>
        <v>0</v>
      </c>
      <c r="G5868" s="96">
        <f>F5868*D5868</f>
        <v>0</v>
      </c>
      <c r="H5868" s="40">
        <f>G5868*H5860</f>
        <v>0</v>
      </c>
      <c r="I5868" s="203"/>
      <c r="J5868" s="201"/>
      <c r="K5868" s="156"/>
      <c r="L5868" s="156"/>
      <c r="M5868" s="156"/>
      <c r="N5868" s="156"/>
      <c r="O5868" s="156"/>
      <c r="P5868" s="156"/>
      <c r="Q5868" s="156"/>
      <c r="R5868" s="156"/>
      <c r="S5868" s="157"/>
      <c r="T5868" s="211"/>
    </row>
    <row r="5869" spans="1:20" outlineLevel="1" x14ac:dyDescent="0.2">
      <c r="A5869" s="38"/>
      <c r="B5869" s="37"/>
      <c r="C5869" s="36"/>
      <c r="D5869" s="35"/>
      <c r="E5869" s="34">
        <f>D5869*H5860</f>
        <v>0</v>
      </c>
      <c r="F5869" s="33" cm="1">
        <f t="array" ref="F5869">IFERROR(_xlfn.XLOOKUP(1,(TabFournisseurs[TYPE]=A5869)*(TabFournisseurs[SUPPLIER2]=B5869)*(TabFournisseurs[REF PRODUCT]=C5869),TabFournisseurs[Cost / per m]),0)</f>
        <v>0</v>
      </c>
      <c r="G5869" s="32">
        <f t="shared" ref="G5869:G5879" si="556">F5869*D5869</f>
        <v>0</v>
      </c>
      <c r="H5869" s="31">
        <f>G5869*H5860</f>
        <v>0</v>
      </c>
      <c r="I5869" s="39"/>
      <c r="J5869" s="39"/>
      <c r="K5869" s="156"/>
      <c r="L5869" s="156"/>
      <c r="M5869" s="156"/>
      <c r="N5869" s="156"/>
      <c r="O5869" s="156"/>
      <c r="P5869" s="156"/>
      <c r="Q5869" s="156"/>
      <c r="R5869" s="156"/>
      <c r="S5869" s="157"/>
      <c r="T5869" s="211"/>
    </row>
    <row r="5870" spans="1:20" outlineLevel="1" x14ac:dyDescent="0.2">
      <c r="A5870" s="38"/>
      <c r="B5870" s="37"/>
      <c r="C5870" s="36"/>
      <c r="D5870" s="35"/>
      <c r="E5870" s="34">
        <f>D5870*H5860</f>
        <v>0</v>
      </c>
      <c r="F5870" s="33" cm="1">
        <f t="array" ref="F5870">IFERROR(_xlfn.XLOOKUP(1,(TabFournisseurs[TYPE]=A5870)*(TabFournisseurs[SUPPLIER2]=B5870)*(TabFournisseurs[REF PRODUCT]=C5870),TabFournisseurs[Cost / per m]),0)</f>
        <v>0</v>
      </c>
      <c r="G5870" s="32">
        <f t="shared" si="556"/>
        <v>0</v>
      </c>
      <c r="H5870" s="31">
        <f>G5870*H5860</f>
        <v>0</v>
      </c>
      <c r="I5870" s="39"/>
      <c r="J5870" s="39"/>
      <c r="K5870" s="156"/>
      <c r="L5870" s="156"/>
      <c r="M5870" s="156"/>
      <c r="N5870" s="156"/>
      <c r="O5870" s="156"/>
      <c r="P5870" s="156"/>
      <c r="Q5870" s="156"/>
      <c r="R5870" s="156"/>
      <c r="S5870" s="157"/>
      <c r="T5870" s="211"/>
    </row>
    <row r="5871" spans="1:20" outlineLevel="1" x14ac:dyDescent="0.2">
      <c r="A5871" s="38"/>
      <c r="B5871" s="37"/>
      <c r="C5871" s="36"/>
      <c r="D5871" s="35"/>
      <c r="E5871" s="34">
        <f>D5871*H5860</f>
        <v>0</v>
      </c>
      <c r="F5871" s="33" cm="1">
        <f t="array" ref="F5871">IFERROR(_xlfn.XLOOKUP(1,(TabFournisseurs[TYPE]=A5871)*(TabFournisseurs[SUPPLIER2]=B5871)*(TabFournisseurs[REF PRODUCT]=C5871),TabFournisseurs[Cost / per m]),0)</f>
        <v>0</v>
      </c>
      <c r="G5871" s="32">
        <f t="shared" si="556"/>
        <v>0</v>
      </c>
      <c r="H5871" s="31">
        <f>G5871*H5860</f>
        <v>0</v>
      </c>
      <c r="I5871" s="30"/>
      <c r="J5871" s="30"/>
      <c r="K5871" s="156"/>
      <c r="L5871" s="156"/>
      <c r="M5871" s="156"/>
      <c r="N5871" s="156"/>
      <c r="O5871" s="156"/>
      <c r="P5871" s="156"/>
      <c r="Q5871" s="156"/>
      <c r="R5871" s="156"/>
      <c r="S5871" s="157"/>
      <c r="T5871" s="211"/>
    </row>
    <row r="5872" spans="1:20" outlineLevel="1" x14ac:dyDescent="0.2">
      <c r="A5872" s="38"/>
      <c r="B5872" s="37"/>
      <c r="C5872" s="36"/>
      <c r="D5872" s="35"/>
      <c r="E5872" s="34">
        <f>D5872*H5860</f>
        <v>0</v>
      </c>
      <c r="F5872" s="33" cm="1">
        <f t="array" ref="F5872">IFERROR(_xlfn.XLOOKUP(1,(TabFournisseurs[TYPE]=A5872)*(TabFournisseurs[SUPPLIER2]=B5872)*(TabFournisseurs[REF PRODUCT]=C5872),TabFournisseurs[Cost / per m]),0)</f>
        <v>0</v>
      </c>
      <c r="G5872" s="32">
        <f t="shared" si="556"/>
        <v>0</v>
      </c>
      <c r="H5872" s="31">
        <f>G5872*H5860</f>
        <v>0</v>
      </c>
      <c r="I5872" s="30"/>
      <c r="J5872" s="30"/>
      <c r="K5872" s="29"/>
      <c r="L5872" s="29"/>
      <c r="M5872" s="29"/>
      <c r="N5872" s="29"/>
      <c r="O5872" s="29"/>
      <c r="P5872" s="29"/>
      <c r="Q5872" s="29"/>
      <c r="R5872" s="29"/>
      <c r="S5872" s="28"/>
      <c r="T5872" s="211"/>
    </row>
    <row r="5873" spans="1:20" outlineLevel="1" x14ac:dyDescent="0.2">
      <c r="A5873" s="38"/>
      <c r="B5873" s="37"/>
      <c r="C5873" s="36"/>
      <c r="D5873" s="35"/>
      <c r="E5873" s="34">
        <f>D5873*H5860</f>
        <v>0</v>
      </c>
      <c r="F5873" s="33" cm="1">
        <f t="array" ref="F5873">IFERROR(_xlfn.XLOOKUP(1,(TabFournisseurs[TYPE]=A5873)*(TabFournisseurs[SUPPLIER2]=B5873)*(TabFournisseurs[REF PRODUCT]=C5873),TabFournisseurs[Cost / per m]),0)</f>
        <v>0</v>
      </c>
      <c r="G5873" s="32">
        <f t="shared" si="556"/>
        <v>0</v>
      </c>
      <c r="H5873" s="31">
        <f>G5873*H5860</f>
        <v>0</v>
      </c>
      <c r="I5873" s="158"/>
      <c r="J5873" s="159"/>
      <c r="K5873" s="29"/>
      <c r="L5873" s="29"/>
      <c r="M5873" s="29"/>
      <c r="N5873" s="29"/>
      <c r="O5873" s="29"/>
      <c r="P5873" s="29"/>
      <c r="Q5873" s="29"/>
      <c r="R5873" s="29"/>
      <c r="S5873" s="28"/>
      <c r="T5873" s="211"/>
    </row>
    <row r="5874" spans="1:20" outlineLevel="1" x14ac:dyDescent="0.2">
      <c r="A5874" s="38"/>
      <c r="B5874" s="37"/>
      <c r="C5874" s="36"/>
      <c r="D5874" s="35"/>
      <c r="E5874" s="34">
        <f>D5874*H5860</f>
        <v>0</v>
      </c>
      <c r="F5874" s="33" cm="1">
        <f t="array" ref="F5874">IFERROR(_xlfn.XLOOKUP(1,(TabFournisseurs[TYPE]=A5874)*(TabFournisseurs[SUPPLIER2]=B5874)*(TabFournisseurs[REF PRODUCT]=C5874),TabFournisseurs[Cost / per m]),0)</f>
        <v>0</v>
      </c>
      <c r="G5874" s="32">
        <f t="shared" si="556"/>
        <v>0</v>
      </c>
      <c r="H5874" s="31">
        <f>G5874*H5860</f>
        <v>0</v>
      </c>
      <c r="I5874" s="30"/>
      <c r="J5874" s="30"/>
      <c r="K5874" s="29"/>
      <c r="L5874" s="29"/>
      <c r="M5874" s="29"/>
      <c r="N5874" s="29"/>
      <c r="O5874" s="29"/>
      <c r="P5874" s="29"/>
      <c r="Q5874" s="29"/>
      <c r="R5874" s="29"/>
      <c r="S5874" s="28"/>
      <c r="T5874" s="211"/>
    </row>
    <row r="5875" spans="1:20" outlineLevel="1" x14ac:dyDescent="0.2">
      <c r="A5875" s="38"/>
      <c r="B5875" s="37"/>
      <c r="C5875" s="36"/>
      <c r="D5875" s="35"/>
      <c r="E5875" s="34">
        <f>D5875*H5860</f>
        <v>0</v>
      </c>
      <c r="F5875" s="33" cm="1">
        <f t="array" ref="F5875">IFERROR(_xlfn.XLOOKUP(1,(TabFournisseurs[TYPE]=A5875)*(TabFournisseurs[SUPPLIER2]=B5875)*(TabFournisseurs[REF PRODUCT]=C5875),TabFournisseurs[Cost / per m]),0)</f>
        <v>0</v>
      </c>
      <c r="G5875" s="32">
        <f t="shared" si="556"/>
        <v>0</v>
      </c>
      <c r="H5875" s="31">
        <f>G5875*H5860</f>
        <v>0</v>
      </c>
      <c r="I5875" s="30"/>
      <c r="J5875" s="30"/>
      <c r="K5875" s="29"/>
      <c r="L5875" s="29"/>
      <c r="M5875" s="29"/>
      <c r="N5875" s="29"/>
      <c r="O5875" s="29"/>
      <c r="P5875" s="29"/>
      <c r="Q5875" s="29"/>
      <c r="R5875" s="29"/>
      <c r="S5875" s="28"/>
      <c r="T5875" s="211"/>
    </row>
    <row r="5876" spans="1:20" outlineLevel="1" x14ac:dyDescent="0.2">
      <c r="A5876" s="38"/>
      <c r="B5876" s="37"/>
      <c r="C5876" s="36"/>
      <c r="D5876" s="35"/>
      <c r="E5876" s="34">
        <f>D5876*H5860</f>
        <v>0</v>
      </c>
      <c r="F5876" s="33" cm="1">
        <f t="array" ref="F5876">IFERROR(_xlfn.XLOOKUP(1,(TabFournisseurs[TYPE]=A5876)*(TabFournisseurs[SUPPLIER2]=B5876)*(TabFournisseurs[REF PRODUCT]=C5876),TabFournisseurs[Cost / per m]),0)</f>
        <v>0</v>
      </c>
      <c r="G5876" s="32">
        <f t="shared" si="556"/>
        <v>0</v>
      </c>
      <c r="H5876" s="31">
        <f>G5876*H5860</f>
        <v>0</v>
      </c>
      <c r="I5876" s="30"/>
      <c r="J5876" s="30"/>
      <c r="K5876" s="29"/>
      <c r="L5876" s="29"/>
      <c r="M5876" s="29"/>
      <c r="N5876" s="29"/>
      <c r="O5876" s="29"/>
      <c r="P5876" s="29"/>
      <c r="Q5876" s="29"/>
      <c r="R5876" s="29"/>
      <c r="S5876" s="28"/>
      <c r="T5876" s="211"/>
    </row>
    <row r="5877" spans="1:20" outlineLevel="1" x14ac:dyDescent="0.2">
      <c r="A5877" s="38"/>
      <c r="B5877" s="37"/>
      <c r="C5877" s="36"/>
      <c r="D5877" s="35"/>
      <c r="E5877" s="34">
        <f>D5877*H5860</f>
        <v>0</v>
      </c>
      <c r="F5877" s="33" cm="1">
        <f t="array" ref="F5877">IFERROR(_xlfn.XLOOKUP(1,(TabFournisseurs[TYPE]=A5877)*(TabFournisseurs[SUPPLIER2]=B5877)*(TabFournisseurs[REF PRODUCT]=C5877),TabFournisseurs[Cost / per m]),0)</f>
        <v>0</v>
      </c>
      <c r="G5877" s="32">
        <f t="shared" si="556"/>
        <v>0</v>
      </c>
      <c r="H5877" s="31">
        <f>G5877*H5860</f>
        <v>0</v>
      </c>
      <c r="I5877" s="30"/>
      <c r="J5877" s="30"/>
      <c r="K5877" s="29"/>
      <c r="L5877" s="29"/>
      <c r="M5877" s="29"/>
      <c r="N5877" s="29"/>
      <c r="O5877" s="29"/>
      <c r="P5877" s="29"/>
      <c r="Q5877" s="29"/>
      <c r="R5877" s="29"/>
      <c r="S5877" s="28"/>
      <c r="T5877" s="211"/>
    </row>
    <row r="5878" spans="1:20" outlineLevel="1" x14ac:dyDescent="0.2">
      <c r="A5878" s="38"/>
      <c r="B5878" s="37"/>
      <c r="C5878" s="36"/>
      <c r="D5878" s="35"/>
      <c r="E5878" s="34">
        <f>D5878*H5860</f>
        <v>0</v>
      </c>
      <c r="F5878" s="33" cm="1">
        <f t="array" ref="F5878">IFERROR(_xlfn.XLOOKUP(1,(TabFournisseurs[TYPE]=A5878)*(TabFournisseurs[SUPPLIER2]=B5878)*(TabFournisseurs[REF PRODUCT]=C5878),TabFournisseurs[Cost / per m]),0)</f>
        <v>0</v>
      </c>
      <c r="G5878" s="32">
        <f t="shared" si="556"/>
        <v>0</v>
      </c>
      <c r="H5878" s="31">
        <f>G5878*H5860</f>
        <v>0</v>
      </c>
      <c r="I5878" s="30"/>
      <c r="J5878" s="30"/>
      <c r="K5878" s="29"/>
      <c r="L5878" s="29"/>
      <c r="M5878" s="29"/>
      <c r="N5878" s="29"/>
      <c r="O5878" s="29"/>
      <c r="P5878" s="29"/>
      <c r="Q5878" s="29"/>
      <c r="R5878" s="29"/>
      <c r="S5878" s="28"/>
      <c r="T5878" s="211"/>
    </row>
    <row r="5879" spans="1:20" outlineLevel="1" x14ac:dyDescent="0.2">
      <c r="A5879" s="38"/>
      <c r="B5879" s="37"/>
      <c r="C5879" s="36"/>
      <c r="D5879" s="35"/>
      <c r="E5879" s="34">
        <f>D5879*H5860</f>
        <v>0</v>
      </c>
      <c r="F5879" s="33" cm="1">
        <f t="array" ref="F5879">IFERROR(_xlfn.XLOOKUP(1,(TabFournisseurs[TYPE]=A5879)*(TabFournisseurs[SUPPLIER2]=B5879)*(TabFournisseurs[REF PRODUCT]=C5879),TabFournisseurs[Cost / per m]),0)</f>
        <v>0</v>
      </c>
      <c r="G5879" s="32">
        <f t="shared" si="556"/>
        <v>0</v>
      </c>
      <c r="H5879" s="31">
        <f>G5879*H5860</f>
        <v>0</v>
      </c>
      <c r="I5879" s="30"/>
      <c r="J5879" s="30"/>
      <c r="K5879" s="29"/>
      <c r="L5879" s="29"/>
      <c r="M5879" s="29"/>
      <c r="N5879" s="29"/>
      <c r="O5879" s="29"/>
      <c r="P5879" s="29"/>
      <c r="Q5879" s="29"/>
      <c r="R5879" s="29"/>
      <c r="S5879" s="28"/>
      <c r="T5879" s="211"/>
    </row>
    <row r="5880" spans="1:20" outlineLevel="1" x14ac:dyDescent="0.2">
      <c r="A5880" s="38"/>
      <c r="B5880" s="37"/>
      <c r="C5880" s="36"/>
      <c r="D5880" s="35">
        <v>1</v>
      </c>
      <c r="E5880" s="34">
        <f>D5880*H5860</f>
        <v>0</v>
      </c>
      <c r="F5880" s="33">
        <v>10</v>
      </c>
      <c r="G5880" s="32">
        <f t="shared" ref="G5880" si="557">F5880*D5880</f>
        <v>10</v>
      </c>
      <c r="H5880" s="31">
        <f>G5880*H5860</f>
        <v>0</v>
      </c>
      <c r="I5880" s="30"/>
      <c r="J5880" s="30"/>
      <c r="K5880" s="29"/>
      <c r="L5880" s="29"/>
      <c r="M5880" s="29"/>
      <c r="N5880" s="29"/>
      <c r="O5880" s="29"/>
      <c r="P5880" s="29"/>
      <c r="Q5880" s="29"/>
      <c r="R5880" s="29"/>
      <c r="S5880" s="28"/>
      <c r="T5880" s="211"/>
    </row>
    <row r="5881" spans="1:20" ht="17" outlineLevel="1" x14ac:dyDescent="0.2">
      <c r="A5881" s="38" t="s">
        <v>38</v>
      </c>
      <c r="B5881" s="37" t="s">
        <v>40</v>
      </c>
      <c r="C5881" s="36" t="s">
        <v>41</v>
      </c>
      <c r="D5881" s="35">
        <v>1</v>
      </c>
      <c r="E5881" s="34">
        <f>D5881*H5860</f>
        <v>0</v>
      </c>
      <c r="F5881" s="33" cm="1">
        <f t="array" ref="F5881">IFERROR(_xlfn.XLOOKUP(1,(TabFournisseurs[TYPE]=A5881)*(TabFournisseurs[SUPPLIER2]=B5881)*(TabFournisseurs[REF PRODUCT]=C5881),TabFournisseurs[Cost / per m]),0)</f>
        <v>2</v>
      </c>
      <c r="G5881" s="32">
        <f t="shared" ref="G5881:G5882" si="558">F5881*D5881</f>
        <v>2</v>
      </c>
      <c r="H5881" s="31">
        <f>G5881*H5860</f>
        <v>0</v>
      </c>
      <c r="I5881" s="30"/>
      <c r="J5881" s="30"/>
      <c r="K5881" s="29"/>
      <c r="L5881" s="29"/>
      <c r="M5881" s="29"/>
      <c r="N5881" s="29"/>
      <c r="O5881" s="29"/>
      <c r="P5881" s="29"/>
      <c r="Q5881" s="29"/>
      <c r="R5881" s="29"/>
      <c r="S5881" s="28"/>
      <c r="T5881" s="211"/>
    </row>
    <row r="5882" spans="1:20" ht="18" outlineLevel="1" thickBot="1" x14ac:dyDescent="0.25">
      <c r="A5882" s="27" t="s">
        <v>38</v>
      </c>
      <c r="B5882" s="26" t="s">
        <v>42</v>
      </c>
      <c r="C5882" s="25" t="s">
        <v>43</v>
      </c>
      <c r="D5882" s="24">
        <v>1</v>
      </c>
      <c r="E5882" s="23">
        <f>D5882*H5860</f>
        <v>0</v>
      </c>
      <c r="F5882" s="22" cm="1">
        <f t="array" ref="F5882">IFERROR(_xlfn.XLOOKUP(1,(TabFournisseurs[TYPE]=A5882)*(TabFournisseurs[SUPPLIER2]=B5882)*(TabFournisseurs[REF PRODUCT]=C5882),TabFournisseurs[Cost / per m]),0)</f>
        <v>0.5</v>
      </c>
      <c r="G5882" s="21">
        <f t="shared" si="558"/>
        <v>0.5</v>
      </c>
      <c r="H5882" s="20">
        <f>G5882*H5860</f>
        <v>0</v>
      </c>
      <c r="I5882" s="19"/>
      <c r="J5882" s="19"/>
      <c r="K5882" s="18"/>
      <c r="L5882" s="18"/>
      <c r="M5882" s="18"/>
      <c r="N5882" s="18"/>
      <c r="O5882" s="18"/>
      <c r="P5882" s="18"/>
      <c r="Q5882" s="18"/>
      <c r="R5882" s="18"/>
      <c r="S5882" s="17"/>
      <c r="T5882" s="211"/>
    </row>
    <row r="5883" spans="1:20" ht="17" thickBot="1" x14ac:dyDescent="0.25">
      <c r="A5883" s="95"/>
      <c r="B5883" s="95"/>
      <c r="C5883" s="95"/>
      <c r="D5883" s="95"/>
      <c r="E5883" s="95"/>
      <c r="F5883" s="95"/>
      <c r="G5883" s="95"/>
      <c r="H5883" s="95"/>
      <c r="I5883" s="95"/>
      <c r="J5883" s="95"/>
      <c r="K5883" s="95"/>
      <c r="L5883" s="95"/>
      <c r="M5883" s="95"/>
      <c r="N5883" s="95"/>
      <c r="O5883" s="95"/>
      <c r="P5883" s="95"/>
      <c r="Q5883" s="95"/>
      <c r="R5883" s="95"/>
      <c r="S5883" s="95"/>
      <c r="T5883" s="95"/>
    </row>
    <row r="5884" spans="1:20" ht="23" customHeight="1" x14ac:dyDescent="0.2">
      <c r="A5884" s="241" t="s">
        <v>544</v>
      </c>
      <c r="B5884" s="242"/>
      <c r="C5884" s="242"/>
      <c r="D5884" s="242"/>
      <c r="E5884" s="242"/>
      <c r="F5884" s="242"/>
      <c r="G5884" s="243"/>
      <c r="H5884" s="166" t="s">
        <v>356</v>
      </c>
      <c r="I5884" s="167"/>
      <c r="J5884" s="167"/>
      <c r="K5884" s="167"/>
      <c r="L5884" s="167"/>
      <c r="M5884" s="168"/>
      <c r="N5884" s="169" t="s">
        <v>1</v>
      </c>
      <c r="O5884" s="169"/>
      <c r="P5884" s="169"/>
      <c r="Q5884" s="169"/>
      <c r="R5884" s="171"/>
      <c r="S5884" s="173" t="s">
        <v>2</v>
      </c>
      <c r="T5884" s="210"/>
    </row>
    <row r="5885" spans="1:20" ht="23" customHeight="1" thickBot="1" x14ac:dyDescent="0.25">
      <c r="A5885" s="244"/>
      <c r="B5885" s="245"/>
      <c r="C5885" s="245"/>
      <c r="D5885" s="245"/>
      <c r="E5885" s="245"/>
      <c r="F5885" s="245"/>
      <c r="G5885" s="246"/>
      <c r="H5885" s="177"/>
      <c r="I5885" s="178"/>
      <c r="J5885" s="178"/>
      <c r="K5885" s="178"/>
      <c r="L5885" s="178"/>
      <c r="M5885" s="179"/>
      <c r="N5885" s="170"/>
      <c r="O5885" s="170"/>
      <c r="P5885" s="170"/>
      <c r="Q5885" s="170"/>
      <c r="R5885" s="172"/>
      <c r="S5885" s="174"/>
      <c r="T5885" s="210"/>
    </row>
    <row r="5886" spans="1:20" outlineLevel="1" x14ac:dyDescent="0.2">
      <c r="A5886" s="212">
        <v>46163</v>
      </c>
      <c r="B5886" s="181"/>
      <c r="C5886" s="94"/>
      <c r="D5886" s="94"/>
      <c r="E5886" s="94"/>
      <c r="F5886" s="94"/>
      <c r="G5886" s="94"/>
      <c r="H5886" s="94"/>
      <c r="I5886" s="94"/>
      <c r="J5886" s="94"/>
      <c r="K5886" s="94"/>
      <c r="L5886" s="94"/>
      <c r="M5886" s="94"/>
      <c r="N5886" s="94"/>
      <c r="O5886" s="94"/>
      <c r="P5886" s="94"/>
      <c r="Q5886" s="94"/>
      <c r="R5886" s="94"/>
      <c r="S5886" s="93" t="s">
        <v>4</v>
      </c>
      <c r="T5886" s="211"/>
    </row>
    <row r="5887" spans="1:20" ht="17" outlineLevel="1" thickBot="1" x14ac:dyDescent="0.25">
      <c r="A5887" s="92"/>
      <c r="B5887" s="42"/>
      <c r="C5887" s="42"/>
      <c r="D5887" s="42"/>
      <c r="E5887" s="42"/>
      <c r="F5887" s="42"/>
      <c r="G5887" s="42"/>
      <c r="H5887" s="42"/>
      <c r="I5887" s="42"/>
      <c r="J5887" s="42"/>
      <c r="K5887" s="42"/>
      <c r="L5887" s="42"/>
      <c r="M5887" s="42"/>
      <c r="N5887" s="42"/>
      <c r="O5887" s="42"/>
      <c r="P5887" s="42"/>
      <c r="Q5887" s="42"/>
      <c r="R5887" s="42"/>
      <c r="S5887" s="47"/>
      <c r="T5887" s="211"/>
    </row>
    <row r="5888" spans="1:20" ht="17" customHeight="1" outlineLevel="1" thickBot="1" x14ac:dyDescent="0.25">
      <c r="A5888" s="182" t="e" vm="96">
        <v>#VALUE!</v>
      </c>
      <c r="B5888" s="183"/>
      <c r="C5888" s="91" t="s">
        <v>6</v>
      </c>
      <c r="D5888" s="90" t="s">
        <v>7</v>
      </c>
      <c r="E5888" s="106" t="s">
        <v>545</v>
      </c>
      <c r="F5888" s="42"/>
      <c r="G5888" s="42"/>
      <c r="H5888" s="84" t="s">
        <v>8</v>
      </c>
      <c r="I5888" s="88"/>
      <c r="J5888" s="88"/>
      <c r="K5888" s="88"/>
      <c r="L5888" s="88"/>
      <c r="M5888" s="88"/>
      <c r="N5888" s="88"/>
      <c r="O5888" s="42"/>
      <c r="P5888" s="42"/>
      <c r="Q5888" s="42"/>
      <c r="S5888" s="87"/>
      <c r="T5888" s="211"/>
    </row>
    <row r="5889" spans="1:20" ht="16" customHeight="1" outlineLevel="1" x14ac:dyDescent="0.2">
      <c r="A5889" s="184"/>
      <c r="B5889" s="185"/>
      <c r="C5889" s="188"/>
      <c r="D5889" s="86" t="s">
        <v>9</v>
      </c>
      <c r="E5889" s="85" t="s">
        <v>86</v>
      </c>
      <c r="F5889" s="42"/>
      <c r="G5889" s="42"/>
      <c r="H5889" s="84" t="s">
        <v>10</v>
      </c>
      <c r="I5889" s="83"/>
      <c r="J5889" s="83"/>
      <c r="K5889" s="83"/>
      <c r="L5889" s="83"/>
      <c r="M5889" s="83"/>
      <c r="N5889" s="83"/>
      <c r="O5889" s="42"/>
      <c r="P5889" s="42"/>
      <c r="Q5889" s="42"/>
      <c r="R5889" s="191"/>
      <c r="S5889" s="192"/>
      <c r="T5889" s="211"/>
    </row>
    <row r="5890" spans="1:20" ht="16" customHeight="1" outlineLevel="1" x14ac:dyDescent="0.2">
      <c r="A5890" s="184"/>
      <c r="B5890" s="185"/>
      <c r="C5890" s="189"/>
      <c r="D5890" s="63" t="s">
        <v>11</v>
      </c>
      <c r="E5890" s="119" t="s">
        <v>50</v>
      </c>
      <c r="F5890" s="42"/>
      <c r="G5890" s="48"/>
      <c r="H5890" s="81"/>
      <c r="I5890" s="80"/>
      <c r="J5890" s="80"/>
      <c r="K5890" s="80"/>
      <c r="L5890" s="80"/>
      <c r="M5890" s="80"/>
      <c r="N5890" s="80"/>
      <c r="O5890" s="42"/>
      <c r="P5890" s="42"/>
      <c r="Q5890" s="42"/>
      <c r="R5890" s="191"/>
      <c r="S5890" s="192"/>
      <c r="T5890" s="211"/>
    </row>
    <row r="5891" spans="1:20" ht="16" customHeight="1" outlineLevel="1" thickBot="1" x14ac:dyDescent="0.25">
      <c r="A5891" s="184"/>
      <c r="B5891" s="185"/>
      <c r="C5891" s="189"/>
      <c r="D5891" s="63" t="s">
        <v>12</v>
      </c>
      <c r="E5891" s="130"/>
      <c r="F5891" s="42"/>
      <c r="G5891" s="48"/>
      <c r="H5891" s="81"/>
      <c r="I5891" s="80"/>
      <c r="J5891" s="80"/>
      <c r="K5891" s="80"/>
      <c r="L5891" s="80"/>
      <c r="M5891" s="80"/>
      <c r="N5891" s="80"/>
      <c r="O5891" s="42"/>
      <c r="P5891" s="42"/>
      <c r="Q5891" s="42"/>
      <c r="R5891" s="152"/>
      <c r="S5891" s="153"/>
      <c r="T5891" s="211"/>
    </row>
    <row r="5892" spans="1:20" ht="16" customHeight="1" outlineLevel="1" thickBot="1" x14ac:dyDescent="0.25">
      <c r="A5892" s="184"/>
      <c r="B5892" s="185"/>
      <c r="C5892" s="189"/>
      <c r="D5892" s="63" t="s">
        <v>13</v>
      </c>
      <c r="E5892" s="105" t="b">
        <v>0</v>
      </c>
      <c r="F5892" s="42"/>
      <c r="G5892" s="48"/>
      <c r="H5892" s="59" t="s">
        <v>14</v>
      </c>
      <c r="I5892" s="58" t="s">
        <v>314</v>
      </c>
      <c r="J5892" s="58" t="s">
        <v>315</v>
      </c>
      <c r="K5892" s="58" t="s">
        <v>316</v>
      </c>
      <c r="L5892" s="58" t="s">
        <v>317</v>
      </c>
      <c r="M5892" s="58" t="s">
        <v>318</v>
      </c>
      <c r="N5892" s="57" t="s">
        <v>319</v>
      </c>
      <c r="O5892" s="42"/>
      <c r="P5892" s="42"/>
      <c r="Q5892" s="42"/>
      <c r="S5892" s="79"/>
      <c r="T5892" s="211"/>
    </row>
    <row r="5893" spans="1:20" outlineLevel="1" x14ac:dyDescent="0.2">
      <c r="A5893" s="184"/>
      <c r="B5893" s="185"/>
      <c r="C5893" s="189"/>
      <c r="D5893" s="193"/>
      <c r="E5893" s="194"/>
      <c r="F5893" s="42"/>
      <c r="G5893" s="48"/>
      <c r="H5893" s="78">
        <f t="shared" ref="H5893:H5900" si="559">SUM(I5893:Q5893)</f>
        <v>0</v>
      </c>
      <c r="I5893" s="77"/>
      <c r="J5893" s="77"/>
      <c r="K5893" s="77"/>
      <c r="L5893" s="77"/>
      <c r="M5893" s="77"/>
      <c r="N5893" s="77"/>
      <c r="O5893" s="195" t="s">
        <v>546</v>
      </c>
      <c r="P5893" s="231"/>
      <c r="Q5893" s="231"/>
      <c r="R5893" s="231"/>
      <c r="S5893" s="196"/>
      <c r="T5893" s="211"/>
    </row>
    <row r="5894" spans="1:20" ht="16" customHeight="1" outlineLevel="1" x14ac:dyDescent="0.2">
      <c r="A5894" s="184"/>
      <c r="B5894" s="185"/>
      <c r="C5894" s="189"/>
      <c r="D5894" s="63" t="s">
        <v>16</v>
      </c>
      <c r="E5894" s="76" t="s">
        <v>472</v>
      </c>
      <c r="F5894" s="42"/>
      <c r="G5894" s="48"/>
      <c r="H5894" s="73">
        <f t="shared" si="559"/>
        <v>0</v>
      </c>
      <c r="I5894" s="68"/>
      <c r="J5894" s="68"/>
      <c r="K5894" s="68"/>
      <c r="L5894" s="68"/>
      <c r="M5894" s="68"/>
      <c r="N5894" s="68"/>
      <c r="O5894" s="42"/>
      <c r="P5894" s="42"/>
      <c r="Q5894" s="42"/>
      <c r="R5894" s="191"/>
      <c r="S5894" s="192"/>
      <c r="T5894" s="211"/>
    </row>
    <row r="5895" spans="1:20" ht="16" customHeight="1" outlineLevel="1" x14ac:dyDescent="0.2">
      <c r="A5895" s="184"/>
      <c r="B5895" s="185"/>
      <c r="C5895" s="189"/>
      <c r="D5895" s="63" t="s">
        <v>17</v>
      </c>
      <c r="E5895" s="75" t="s">
        <v>497</v>
      </c>
      <c r="F5895" s="42"/>
      <c r="G5895" s="42"/>
      <c r="H5895" s="73">
        <f t="shared" si="559"/>
        <v>0</v>
      </c>
      <c r="I5895" s="68"/>
      <c r="J5895" s="68"/>
      <c r="K5895" s="68"/>
      <c r="L5895" s="68"/>
      <c r="M5895" s="68"/>
      <c r="N5895" s="68"/>
      <c r="O5895" s="42"/>
      <c r="P5895" s="42"/>
      <c r="Q5895" s="42"/>
      <c r="R5895" s="191"/>
      <c r="S5895" s="192"/>
      <c r="T5895" s="211"/>
    </row>
    <row r="5896" spans="1:20" outlineLevel="1" x14ac:dyDescent="0.2">
      <c r="A5896" s="184"/>
      <c r="B5896" s="185"/>
      <c r="C5896" s="189"/>
      <c r="D5896" s="193"/>
      <c r="E5896" s="194"/>
      <c r="F5896" s="42"/>
      <c r="G5896" s="48"/>
      <c r="H5896" s="73">
        <f t="shared" si="559"/>
        <v>0</v>
      </c>
      <c r="I5896" s="68"/>
      <c r="J5896" s="68"/>
      <c r="K5896" s="68"/>
      <c r="L5896" s="68"/>
      <c r="M5896" s="68"/>
      <c r="N5896" s="68"/>
      <c r="O5896" s="42"/>
      <c r="P5896" s="42"/>
      <c r="Q5896" s="42"/>
      <c r="R5896" s="191"/>
      <c r="S5896" s="192"/>
      <c r="T5896" s="211"/>
    </row>
    <row r="5897" spans="1:20" ht="16" customHeight="1" outlineLevel="1" x14ac:dyDescent="0.2">
      <c r="A5897" s="184"/>
      <c r="B5897" s="185"/>
      <c r="C5897" s="189"/>
      <c r="D5897" s="63" t="s">
        <v>18</v>
      </c>
      <c r="E5897" s="76">
        <v>107</v>
      </c>
      <c r="F5897" s="42"/>
      <c r="G5897" s="48"/>
      <c r="H5897" s="73">
        <f t="shared" si="559"/>
        <v>0</v>
      </c>
      <c r="I5897" s="68"/>
      <c r="J5897" s="68"/>
      <c r="K5897" s="68"/>
      <c r="L5897" s="68"/>
      <c r="M5897" s="68"/>
      <c r="N5897" s="68"/>
      <c r="O5897" s="42"/>
      <c r="P5897" s="42"/>
      <c r="Q5897" s="42"/>
      <c r="R5897" s="191"/>
      <c r="S5897" s="192"/>
      <c r="T5897" s="211"/>
    </row>
    <row r="5898" spans="1:20" ht="16" customHeight="1" outlineLevel="1" x14ac:dyDescent="0.2">
      <c r="A5898" s="184"/>
      <c r="B5898" s="185"/>
      <c r="C5898" s="189"/>
      <c r="D5898" s="63" t="s">
        <v>19</v>
      </c>
      <c r="E5898" s="75">
        <f>SUM(G5911:G5925)</f>
        <v>12.5</v>
      </c>
      <c r="F5898" s="42"/>
      <c r="G5898" s="42"/>
      <c r="H5898" s="73">
        <f t="shared" si="559"/>
        <v>0</v>
      </c>
      <c r="I5898" s="68"/>
      <c r="J5898" s="68"/>
      <c r="K5898" s="68"/>
      <c r="L5898" s="68"/>
      <c r="M5898" s="68"/>
      <c r="N5898" s="68"/>
      <c r="O5898" s="42"/>
      <c r="P5898" s="42"/>
      <c r="Q5898" s="42"/>
      <c r="R5898" s="191"/>
      <c r="S5898" s="192"/>
      <c r="T5898" s="211"/>
    </row>
    <row r="5899" spans="1:20" outlineLevel="1" x14ac:dyDescent="0.2">
      <c r="A5899" s="184"/>
      <c r="B5899" s="185"/>
      <c r="C5899" s="189"/>
      <c r="D5899" s="193"/>
      <c r="E5899" s="194"/>
      <c r="F5899" s="42"/>
      <c r="G5899" s="48"/>
      <c r="H5899" s="73">
        <f t="shared" si="559"/>
        <v>0</v>
      </c>
      <c r="I5899" s="68"/>
      <c r="J5899" s="68"/>
      <c r="K5899" s="68"/>
      <c r="L5899" s="68"/>
      <c r="M5899" s="68"/>
      <c r="N5899" s="68"/>
      <c r="O5899" s="42"/>
      <c r="P5899" s="42"/>
      <c r="Q5899" s="42"/>
      <c r="R5899" s="191"/>
      <c r="S5899" s="192"/>
      <c r="T5899" s="211"/>
    </row>
    <row r="5900" spans="1:20" ht="16" customHeight="1" outlineLevel="1" x14ac:dyDescent="0.2">
      <c r="A5900" s="184"/>
      <c r="B5900" s="185"/>
      <c r="C5900" s="189"/>
      <c r="D5900" s="63" t="s">
        <v>20</v>
      </c>
      <c r="E5900" s="75">
        <f>SUM(E5897:E5898)</f>
        <v>119.5</v>
      </c>
      <c r="F5900" s="42"/>
      <c r="G5900" s="74"/>
      <c r="H5900" s="73">
        <f t="shared" si="559"/>
        <v>0</v>
      </c>
      <c r="I5900" s="68"/>
      <c r="J5900" s="68"/>
      <c r="K5900" s="68"/>
      <c r="L5900" s="68"/>
      <c r="M5900" s="68"/>
      <c r="N5900" s="68"/>
      <c r="O5900" s="42"/>
      <c r="P5900" s="42"/>
      <c r="Q5900" s="42"/>
      <c r="R5900" s="191"/>
      <c r="S5900" s="192"/>
      <c r="T5900" s="211"/>
    </row>
    <row r="5901" spans="1:20" ht="16" customHeight="1" outlineLevel="1" x14ac:dyDescent="0.2">
      <c r="A5901" s="184"/>
      <c r="B5901" s="185"/>
      <c r="C5901" s="189"/>
      <c r="D5901" s="63" t="s">
        <v>21</v>
      </c>
      <c r="E5901" s="72">
        <f>SUM(E5903/E5900)</f>
        <v>0</v>
      </c>
      <c r="F5901" s="42"/>
      <c r="G5901" s="71" t="s">
        <v>11</v>
      </c>
      <c r="H5901" s="69">
        <f>H5893</f>
        <v>0</v>
      </c>
      <c r="I5901" s="68"/>
      <c r="J5901" s="68"/>
      <c r="K5901" s="68"/>
      <c r="L5901" s="68"/>
      <c r="M5901" s="68"/>
      <c r="N5901" s="68"/>
      <c r="O5901" s="42"/>
      <c r="P5901" s="42"/>
      <c r="Q5901" s="42"/>
      <c r="R5901" s="191"/>
      <c r="S5901" s="192"/>
      <c r="T5901" s="211"/>
    </row>
    <row r="5902" spans="1:20" ht="17" outlineLevel="1" thickBot="1" x14ac:dyDescent="0.25">
      <c r="A5902" s="184"/>
      <c r="B5902" s="185"/>
      <c r="C5902" s="189"/>
      <c r="D5902" s="193"/>
      <c r="E5902" s="194"/>
      <c r="F5902" s="42"/>
      <c r="G5902" s="70" t="s">
        <v>22</v>
      </c>
      <c r="H5902" s="69">
        <v>0</v>
      </c>
      <c r="I5902" s="68"/>
      <c r="J5902" s="68"/>
      <c r="K5902" s="68"/>
      <c r="L5902" s="68"/>
      <c r="M5902" s="68"/>
      <c r="N5902" s="68"/>
      <c r="O5902" s="42"/>
      <c r="P5902" s="42"/>
      <c r="Q5902" s="42"/>
      <c r="R5902" s="191"/>
      <c r="S5902" s="192"/>
      <c r="T5902" s="211"/>
    </row>
    <row r="5903" spans="1:20" ht="16" customHeight="1" outlineLevel="1" thickBot="1" x14ac:dyDescent="0.25">
      <c r="A5903" s="184"/>
      <c r="B5903" s="185"/>
      <c r="C5903" s="189"/>
      <c r="D5903" s="63" t="s">
        <v>23</v>
      </c>
      <c r="E5903" s="66"/>
      <c r="G5903" s="48"/>
      <c r="H5903" s="65">
        <f>SUM(H5901:H5902)</f>
        <v>0</v>
      </c>
      <c r="I5903" s="64">
        <f t="shared" ref="I5903:N5903" si="560">SUM(I5893:I5900)</f>
        <v>0</v>
      </c>
      <c r="J5903" s="64">
        <f t="shared" si="560"/>
        <v>0</v>
      </c>
      <c r="K5903" s="64">
        <f t="shared" si="560"/>
        <v>0</v>
      </c>
      <c r="L5903" s="64">
        <f t="shared" si="560"/>
        <v>0</v>
      </c>
      <c r="M5903" s="64">
        <f t="shared" si="560"/>
        <v>0</v>
      </c>
      <c r="N5903" s="64">
        <f t="shared" si="560"/>
        <v>0</v>
      </c>
      <c r="O5903" s="42"/>
      <c r="P5903" s="42"/>
      <c r="Q5903" s="42"/>
      <c r="R5903" s="191"/>
      <c r="S5903" s="192"/>
      <c r="T5903" s="211"/>
    </row>
    <row r="5904" spans="1:20" ht="17" customHeight="1" outlineLevel="1" thickBot="1" x14ac:dyDescent="0.25">
      <c r="A5904" s="184"/>
      <c r="B5904" s="185"/>
      <c r="C5904" s="189"/>
      <c r="D5904" s="63" t="s">
        <v>24</v>
      </c>
      <c r="E5904" s="62">
        <f>SUM(E5903/2.5)</f>
        <v>0</v>
      </c>
      <c r="F5904" s="42"/>
      <c r="G5904" s="61"/>
      <c r="H5904" s="60" t="s">
        <v>14</v>
      </c>
      <c r="I5904" s="59">
        <v>48</v>
      </c>
      <c r="J5904" s="58">
        <v>50</v>
      </c>
      <c r="K5904" s="58">
        <v>52</v>
      </c>
      <c r="L5904" s="58">
        <v>54</v>
      </c>
      <c r="M5904" s="58">
        <v>56</v>
      </c>
      <c r="N5904" s="57">
        <v>58</v>
      </c>
      <c r="O5904" s="42"/>
      <c r="P5904" s="42"/>
      <c r="Q5904" s="42"/>
      <c r="R5904" s="191"/>
      <c r="S5904" s="192"/>
      <c r="T5904" s="211"/>
    </row>
    <row r="5905" spans="1:20" ht="17" outlineLevel="1" thickBot="1" x14ac:dyDescent="0.25">
      <c r="A5905" s="186"/>
      <c r="B5905" s="187"/>
      <c r="C5905" s="190"/>
      <c r="D5905" s="56" t="s">
        <v>25</v>
      </c>
      <c r="E5905" s="55">
        <f>SUM(E5903/2.2)</f>
        <v>0</v>
      </c>
      <c r="F5905" s="42"/>
      <c r="G5905" s="42"/>
      <c r="H5905" s="42"/>
      <c r="I5905" s="42"/>
      <c r="J5905" s="42"/>
      <c r="K5905" s="42"/>
      <c r="L5905" s="42"/>
      <c r="M5905" s="42"/>
      <c r="N5905" s="42"/>
      <c r="O5905" s="42"/>
      <c r="P5905" s="42"/>
      <c r="Q5905" s="42"/>
      <c r="R5905" s="198"/>
      <c r="S5905" s="199"/>
      <c r="T5905" s="211"/>
    </row>
    <row r="5906" spans="1:20" ht="17" outlineLevel="1" thickBot="1" x14ac:dyDescent="0.25">
      <c r="A5906" s="54" t="s">
        <v>26</v>
      </c>
      <c r="B5906" s="53"/>
      <c r="C5906" s="42"/>
      <c r="D5906" s="48"/>
      <c r="E5906" s="52"/>
      <c r="F5906" s="42"/>
      <c r="S5906" s="28"/>
      <c r="T5906" s="211"/>
    </row>
    <row r="5907" spans="1:20" outlineLevel="1" x14ac:dyDescent="0.2">
      <c r="A5907" s="51" t="s">
        <v>27</v>
      </c>
      <c r="B5907" s="50"/>
      <c r="C5907" s="42"/>
      <c r="D5907" s="48"/>
      <c r="E5907" s="42"/>
      <c r="F5907" s="42"/>
      <c r="R5907" s="42"/>
      <c r="S5907" s="47"/>
      <c r="T5907" s="211"/>
    </row>
    <row r="5908" spans="1:20" outlineLevel="1" x14ac:dyDescent="0.2">
      <c r="A5908" s="49"/>
      <c r="B5908" s="42"/>
      <c r="C5908" s="42"/>
      <c r="D5908" s="48"/>
      <c r="E5908" s="42"/>
      <c r="F5908" s="42"/>
      <c r="G5908" s="42"/>
      <c r="H5908" s="42"/>
      <c r="I5908" s="42"/>
      <c r="J5908" s="42"/>
      <c r="K5908" s="42"/>
      <c r="L5908" s="42"/>
      <c r="M5908" s="42"/>
      <c r="N5908" s="42"/>
      <c r="O5908" s="42"/>
      <c r="P5908" s="42"/>
      <c r="Q5908" s="42"/>
      <c r="R5908" s="42"/>
      <c r="S5908" s="47"/>
      <c r="T5908" s="211"/>
    </row>
    <row r="5909" spans="1:20" ht="17" outlineLevel="1" thickBot="1" x14ac:dyDescent="0.25">
      <c r="A5909" s="49" t="s">
        <v>28</v>
      </c>
      <c r="B5909" s="42"/>
      <c r="C5909" s="42"/>
      <c r="D5909" s="48"/>
      <c r="E5909" s="42"/>
      <c r="F5909" s="42"/>
      <c r="G5909" s="42"/>
      <c r="H5909" s="42"/>
      <c r="I5909" s="42"/>
      <c r="J5909" s="42"/>
      <c r="K5909" s="42"/>
      <c r="L5909" s="42"/>
      <c r="M5909" s="42"/>
      <c r="N5909" s="42"/>
      <c r="O5909" s="42"/>
      <c r="P5909" s="42"/>
      <c r="Q5909" s="42"/>
      <c r="R5909" s="42"/>
      <c r="S5909" s="47"/>
      <c r="T5909" s="211"/>
    </row>
    <row r="5910" spans="1:20" outlineLevel="1" x14ac:dyDescent="0.2">
      <c r="A5910" s="46" t="s">
        <v>29</v>
      </c>
      <c r="B5910" s="45" t="s">
        <v>30</v>
      </c>
      <c r="C5910" s="44" t="s">
        <v>31</v>
      </c>
      <c r="D5910" s="44" t="s">
        <v>32</v>
      </c>
      <c r="E5910" s="44" t="s">
        <v>33</v>
      </c>
      <c r="F5910" s="44" t="s">
        <v>34</v>
      </c>
      <c r="G5910" s="44" t="s">
        <v>35</v>
      </c>
      <c r="H5910" s="43" t="s">
        <v>36</v>
      </c>
      <c r="I5910" s="200" t="s">
        <v>37</v>
      </c>
      <c r="J5910" s="201"/>
      <c r="K5910" s="202"/>
      <c r="L5910" s="202"/>
      <c r="M5910" s="202"/>
      <c r="N5910" s="202"/>
      <c r="O5910" s="202"/>
      <c r="P5910" s="42"/>
      <c r="Q5910" s="42"/>
      <c r="R5910" s="42"/>
      <c r="S5910" s="28"/>
      <c r="T5910" s="211"/>
    </row>
    <row r="5911" spans="1:20" ht="17" outlineLevel="1" x14ac:dyDescent="0.2">
      <c r="A5911" s="38" t="s">
        <v>54</v>
      </c>
      <c r="B5911" s="37" t="s">
        <v>480</v>
      </c>
      <c r="C5911" s="36" t="s">
        <v>481</v>
      </c>
      <c r="D5911" s="35"/>
      <c r="E5911" s="41">
        <f>D5911*H5903</f>
        <v>0</v>
      </c>
      <c r="F5911" s="33" cm="1">
        <f t="array" ref="F5911">IFERROR(_xlfn.XLOOKUP(1,(TabFournisseurs[TYPE]=A5911)*(TabFournisseurs[SUPPLIER2]=B5911)*(TabFournisseurs[REF PRODUCT]=C5911),TabFournisseurs[Cost / per m]),0)</f>
        <v>22.2</v>
      </c>
      <c r="G5911" s="96">
        <f>F5911*D5911</f>
        <v>0</v>
      </c>
      <c r="H5911" s="40">
        <f>G5911*H5903</f>
        <v>0</v>
      </c>
      <c r="I5911" s="203"/>
      <c r="J5911" s="201"/>
      <c r="K5911" s="156"/>
      <c r="L5911" s="156"/>
      <c r="M5911" s="156"/>
      <c r="N5911" s="156"/>
      <c r="O5911" s="156"/>
      <c r="P5911" s="156"/>
      <c r="Q5911" s="156"/>
      <c r="R5911" s="156"/>
      <c r="S5911" s="157"/>
      <c r="T5911" s="211"/>
    </row>
    <row r="5912" spans="1:20" outlineLevel="1" x14ac:dyDescent="0.2">
      <c r="A5912" s="38"/>
      <c r="B5912" s="37"/>
      <c r="C5912" s="36"/>
      <c r="D5912" s="35"/>
      <c r="E5912" s="34">
        <f>D5912*H5903</f>
        <v>0</v>
      </c>
      <c r="F5912" s="33" cm="1">
        <f t="array" ref="F5912">IFERROR(_xlfn.XLOOKUP(1,(TabFournisseurs[TYPE]=A5912)*(TabFournisseurs[SUPPLIER2]=B5912)*(TabFournisseurs[REF PRODUCT]=C5912),TabFournisseurs[Cost / per m]),0)</f>
        <v>0</v>
      </c>
      <c r="G5912" s="32">
        <f t="shared" ref="G5912:G5924" si="561">F5912*D5912</f>
        <v>0</v>
      </c>
      <c r="H5912" s="31">
        <f>G5912*H5903</f>
        <v>0</v>
      </c>
      <c r="I5912" s="39"/>
      <c r="J5912" s="39"/>
      <c r="K5912" s="156"/>
      <c r="L5912" s="156"/>
      <c r="M5912" s="156"/>
      <c r="N5912" s="156"/>
      <c r="O5912" s="156"/>
      <c r="P5912" s="156"/>
      <c r="Q5912" s="156"/>
      <c r="R5912" s="156"/>
      <c r="S5912" s="157"/>
      <c r="T5912" s="211"/>
    </row>
    <row r="5913" spans="1:20" outlineLevel="1" x14ac:dyDescent="0.2">
      <c r="A5913" s="38"/>
      <c r="B5913" s="37"/>
      <c r="C5913" s="36"/>
      <c r="D5913" s="35"/>
      <c r="E5913" s="34">
        <f>D5913*H5903</f>
        <v>0</v>
      </c>
      <c r="F5913" s="33" cm="1">
        <f t="array" ref="F5913">IFERROR(_xlfn.XLOOKUP(1,(TabFournisseurs[TYPE]=A5913)*(TabFournisseurs[SUPPLIER2]=B5913)*(TabFournisseurs[REF PRODUCT]=C5913),TabFournisseurs[Cost / per m]),0)</f>
        <v>0</v>
      </c>
      <c r="G5913" s="32">
        <f t="shared" si="561"/>
        <v>0</v>
      </c>
      <c r="H5913" s="31">
        <f>G5913*H5903</f>
        <v>0</v>
      </c>
      <c r="I5913" s="39"/>
      <c r="J5913" s="39"/>
      <c r="K5913" s="156"/>
      <c r="L5913" s="156"/>
      <c r="M5913" s="156"/>
      <c r="N5913" s="156"/>
      <c r="O5913" s="156"/>
      <c r="P5913" s="156"/>
      <c r="Q5913" s="156"/>
      <c r="R5913" s="156"/>
      <c r="S5913" s="157"/>
      <c r="T5913" s="211"/>
    </row>
    <row r="5914" spans="1:20" outlineLevel="1" x14ac:dyDescent="0.2">
      <c r="A5914" s="38"/>
      <c r="B5914" s="37"/>
      <c r="C5914" s="36"/>
      <c r="D5914" s="35"/>
      <c r="E5914" s="34">
        <f>D5914*H5903</f>
        <v>0</v>
      </c>
      <c r="F5914" s="33" cm="1">
        <f t="array" ref="F5914">IFERROR(_xlfn.XLOOKUP(1,(TabFournisseurs[TYPE]=A5914)*(TabFournisseurs[SUPPLIER2]=B5914)*(TabFournisseurs[REF PRODUCT]=C5914),TabFournisseurs[Cost / per m]),0)</f>
        <v>0</v>
      </c>
      <c r="G5914" s="32">
        <f t="shared" si="561"/>
        <v>0</v>
      </c>
      <c r="H5914" s="31">
        <f>G5914*H5903</f>
        <v>0</v>
      </c>
      <c r="I5914" s="30"/>
      <c r="J5914" s="30"/>
      <c r="K5914" s="156"/>
      <c r="L5914" s="156"/>
      <c r="M5914" s="156"/>
      <c r="N5914" s="156"/>
      <c r="O5914" s="156"/>
      <c r="P5914" s="156"/>
      <c r="Q5914" s="156"/>
      <c r="R5914" s="156"/>
      <c r="S5914" s="157"/>
      <c r="T5914" s="211"/>
    </row>
    <row r="5915" spans="1:20" outlineLevel="1" x14ac:dyDescent="0.2">
      <c r="A5915" s="38"/>
      <c r="B5915" s="37"/>
      <c r="C5915" s="36"/>
      <c r="D5915" s="35"/>
      <c r="E5915" s="34">
        <f>D5915*H5903</f>
        <v>0</v>
      </c>
      <c r="F5915" s="33" cm="1">
        <f t="array" ref="F5915">IFERROR(_xlfn.XLOOKUP(1,(TabFournisseurs[TYPE]=A5915)*(TabFournisseurs[SUPPLIER2]=B5915)*(TabFournisseurs[REF PRODUCT]=C5915),TabFournisseurs[Cost / per m]),0)</f>
        <v>0</v>
      </c>
      <c r="G5915" s="32">
        <f t="shared" si="561"/>
        <v>0</v>
      </c>
      <c r="H5915" s="31">
        <f>G5915*H5903</f>
        <v>0</v>
      </c>
      <c r="I5915" s="30"/>
      <c r="J5915" s="30"/>
      <c r="K5915" s="29"/>
      <c r="L5915" s="29"/>
      <c r="M5915" s="29"/>
      <c r="N5915" s="29"/>
      <c r="O5915" s="29"/>
      <c r="P5915" s="29"/>
      <c r="Q5915" s="29"/>
      <c r="R5915" s="29"/>
      <c r="S5915" s="28"/>
      <c r="T5915" s="211"/>
    </row>
    <row r="5916" spans="1:20" outlineLevel="1" x14ac:dyDescent="0.2">
      <c r="A5916" s="38"/>
      <c r="B5916" s="37"/>
      <c r="C5916" s="36"/>
      <c r="D5916" s="35"/>
      <c r="E5916" s="34">
        <f>D5916*H5903</f>
        <v>0</v>
      </c>
      <c r="F5916" s="33" cm="1">
        <f t="array" ref="F5916">IFERROR(_xlfn.XLOOKUP(1,(TabFournisseurs[TYPE]=A5916)*(TabFournisseurs[SUPPLIER2]=B5916)*(TabFournisseurs[REF PRODUCT]=C5916),TabFournisseurs[Cost / per m]),0)</f>
        <v>0</v>
      </c>
      <c r="G5916" s="32">
        <f t="shared" si="561"/>
        <v>0</v>
      </c>
      <c r="H5916" s="31">
        <f>G5916*H5903</f>
        <v>0</v>
      </c>
      <c r="I5916" s="158"/>
      <c r="J5916" s="159"/>
      <c r="K5916" s="29"/>
      <c r="L5916" s="29"/>
      <c r="M5916" s="29"/>
      <c r="N5916" s="29"/>
      <c r="O5916" s="29"/>
      <c r="P5916" s="29"/>
      <c r="Q5916" s="29"/>
      <c r="R5916" s="29"/>
      <c r="S5916" s="28"/>
      <c r="T5916" s="211"/>
    </row>
    <row r="5917" spans="1:20" outlineLevel="1" x14ac:dyDescent="0.2">
      <c r="A5917" s="38"/>
      <c r="B5917" s="37"/>
      <c r="C5917" s="36"/>
      <c r="D5917" s="35"/>
      <c r="E5917" s="34">
        <f>D5917*H5903</f>
        <v>0</v>
      </c>
      <c r="F5917" s="33" cm="1">
        <f t="array" ref="F5917">IFERROR(_xlfn.XLOOKUP(1,(TabFournisseurs[TYPE]=A5917)*(TabFournisseurs[SUPPLIER2]=B5917)*(TabFournisseurs[REF PRODUCT]=C5917),TabFournisseurs[Cost / per m]),0)</f>
        <v>0</v>
      </c>
      <c r="G5917" s="32">
        <f t="shared" si="561"/>
        <v>0</v>
      </c>
      <c r="H5917" s="31">
        <f>G5917*H5903</f>
        <v>0</v>
      </c>
      <c r="I5917" s="30"/>
      <c r="J5917" s="30"/>
      <c r="K5917" s="29"/>
      <c r="L5917" s="29"/>
      <c r="M5917" s="29"/>
      <c r="N5917" s="29"/>
      <c r="O5917" s="29"/>
      <c r="P5917" s="29"/>
      <c r="Q5917" s="29"/>
      <c r="R5917" s="29"/>
      <c r="S5917" s="28"/>
      <c r="T5917" s="211"/>
    </row>
    <row r="5918" spans="1:20" outlineLevel="1" x14ac:dyDescent="0.2">
      <c r="A5918" s="38"/>
      <c r="B5918" s="37"/>
      <c r="C5918" s="36"/>
      <c r="D5918" s="35"/>
      <c r="E5918" s="34">
        <f>D5918*H5903</f>
        <v>0</v>
      </c>
      <c r="F5918" s="33" cm="1">
        <f t="array" ref="F5918">IFERROR(_xlfn.XLOOKUP(1,(TabFournisseurs[TYPE]=A5918)*(TabFournisseurs[SUPPLIER2]=B5918)*(TabFournisseurs[REF PRODUCT]=C5918),TabFournisseurs[Cost / per m]),0)</f>
        <v>0</v>
      </c>
      <c r="G5918" s="32">
        <f t="shared" si="561"/>
        <v>0</v>
      </c>
      <c r="H5918" s="31">
        <f>G5918*H5903</f>
        <v>0</v>
      </c>
      <c r="I5918" s="30"/>
      <c r="J5918" s="30"/>
      <c r="K5918" s="29"/>
      <c r="L5918" s="29"/>
      <c r="M5918" s="29"/>
      <c r="N5918" s="29"/>
      <c r="O5918" s="29"/>
      <c r="P5918" s="29"/>
      <c r="Q5918" s="29"/>
      <c r="R5918" s="29"/>
      <c r="S5918" s="28"/>
      <c r="T5918" s="211"/>
    </row>
    <row r="5919" spans="1:20" outlineLevel="1" x14ac:dyDescent="0.2">
      <c r="A5919" s="38"/>
      <c r="B5919" s="37"/>
      <c r="C5919" s="36"/>
      <c r="D5919" s="35"/>
      <c r="E5919" s="34">
        <f>D5919*H5903</f>
        <v>0</v>
      </c>
      <c r="F5919" s="33" cm="1">
        <f t="array" ref="F5919">IFERROR(_xlfn.XLOOKUP(1,(TabFournisseurs[TYPE]=A5919)*(TabFournisseurs[SUPPLIER2]=B5919)*(TabFournisseurs[REF PRODUCT]=C5919),TabFournisseurs[Cost / per m]),0)</f>
        <v>0</v>
      </c>
      <c r="G5919" s="32">
        <f t="shared" si="561"/>
        <v>0</v>
      </c>
      <c r="H5919" s="31">
        <f>G5919*H5903</f>
        <v>0</v>
      </c>
      <c r="I5919" s="30"/>
      <c r="J5919" s="30"/>
      <c r="K5919" s="29"/>
      <c r="L5919" s="29"/>
      <c r="M5919" s="29"/>
      <c r="N5919" s="29"/>
      <c r="O5919" s="29"/>
      <c r="P5919" s="29"/>
      <c r="Q5919" s="29"/>
      <c r="R5919" s="29"/>
      <c r="S5919" s="28"/>
      <c r="T5919" s="211"/>
    </row>
    <row r="5920" spans="1:20" outlineLevel="1" x14ac:dyDescent="0.2">
      <c r="A5920" s="38"/>
      <c r="B5920" s="37"/>
      <c r="C5920" s="36"/>
      <c r="D5920" s="35"/>
      <c r="E5920" s="34">
        <f>D5920*H5903</f>
        <v>0</v>
      </c>
      <c r="F5920" s="33" cm="1">
        <f t="array" ref="F5920">IFERROR(_xlfn.XLOOKUP(1,(TabFournisseurs[TYPE]=A5920)*(TabFournisseurs[SUPPLIER2]=B5920)*(TabFournisseurs[REF PRODUCT]=C5920),TabFournisseurs[Cost / per m]),0)</f>
        <v>0</v>
      </c>
      <c r="G5920" s="32">
        <f t="shared" si="561"/>
        <v>0</v>
      </c>
      <c r="H5920" s="31">
        <f>G5920*H5903</f>
        <v>0</v>
      </c>
      <c r="I5920" s="30"/>
      <c r="J5920" s="30"/>
      <c r="K5920" s="29"/>
      <c r="L5920" s="29"/>
      <c r="M5920" s="29"/>
      <c r="N5920" s="29"/>
      <c r="O5920" s="29"/>
      <c r="P5920" s="29"/>
      <c r="Q5920" s="29"/>
      <c r="R5920" s="29"/>
      <c r="S5920" s="28"/>
      <c r="T5920" s="211"/>
    </row>
    <row r="5921" spans="1:20" outlineLevel="1" x14ac:dyDescent="0.2">
      <c r="A5921" s="38"/>
      <c r="B5921" s="37"/>
      <c r="C5921" s="36"/>
      <c r="D5921" s="35"/>
      <c r="E5921" s="34">
        <f>D5921*H5903</f>
        <v>0</v>
      </c>
      <c r="F5921" s="33" cm="1">
        <f t="array" ref="F5921">IFERROR(_xlfn.XLOOKUP(1,(TabFournisseurs[TYPE]=A5921)*(TabFournisseurs[SUPPLIER2]=B5921)*(TabFournisseurs[REF PRODUCT]=C5921),TabFournisseurs[Cost / per m]),0)</f>
        <v>0</v>
      </c>
      <c r="G5921" s="32">
        <f t="shared" si="561"/>
        <v>0</v>
      </c>
      <c r="H5921" s="31">
        <f>G5921*H5903</f>
        <v>0</v>
      </c>
      <c r="I5921" s="30"/>
      <c r="J5921" s="30"/>
      <c r="K5921" s="29"/>
      <c r="L5921" s="29"/>
      <c r="M5921" s="29"/>
      <c r="N5921" s="29"/>
      <c r="O5921" s="29"/>
      <c r="P5921" s="29"/>
      <c r="Q5921" s="29"/>
      <c r="R5921" s="29"/>
      <c r="S5921" s="28"/>
      <c r="T5921" s="211"/>
    </row>
    <row r="5922" spans="1:20" outlineLevel="1" x14ac:dyDescent="0.2">
      <c r="A5922" s="38"/>
      <c r="B5922" s="37"/>
      <c r="C5922" s="36"/>
      <c r="D5922" s="35"/>
      <c r="E5922" s="34">
        <f>D5922*H5903</f>
        <v>0</v>
      </c>
      <c r="F5922" s="33" cm="1">
        <f t="array" ref="F5922">IFERROR(_xlfn.XLOOKUP(1,(TabFournisseurs[TYPE]=A5922)*(TabFournisseurs[SUPPLIER2]=B5922)*(TabFournisseurs[REF PRODUCT]=C5922),TabFournisseurs[Cost / per m]),0)</f>
        <v>0</v>
      </c>
      <c r="G5922" s="32">
        <f t="shared" si="561"/>
        <v>0</v>
      </c>
      <c r="H5922" s="31">
        <f>G5922*H5903</f>
        <v>0</v>
      </c>
      <c r="I5922" s="30"/>
      <c r="J5922" s="30"/>
      <c r="K5922" s="29"/>
      <c r="L5922" s="29"/>
      <c r="M5922" s="29"/>
      <c r="N5922" s="29"/>
      <c r="O5922" s="29"/>
      <c r="P5922" s="29"/>
      <c r="Q5922" s="29"/>
      <c r="R5922" s="29"/>
      <c r="S5922" s="28"/>
      <c r="T5922" s="211"/>
    </row>
    <row r="5923" spans="1:20" outlineLevel="1" x14ac:dyDescent="0.2">
      <c r="A5923" s="38"/>
      <c r="B5923" s="37"/>
      <c r="C5923" s="36"/>
      <c r="D5923" s="35">
        <v>1</v>
      </c>
      <c r="E5923" s="34">
        <f>D5923*H5903</f>
        <v>0</v>
      </c>
      <c r="F5923" s="33">
        <v>10</v>
      </c>
      <c r="G5923" s="32">
        <f t="shared" si="561"/>
        <v>10</v>
      </c>
      <c r="H5923" s="31">
        <f>G5923*H5903</f>
        <v>0</v>
      </c>
      <c r="I5923" s="30"/>
      <c r="J5923" s="30"/>
      <c r="K5923" s="29"/>
      <c r="L5923" s="29"/>
      <c r="M5923" s="29"/>
      <c r="N5923" s="29"/>
      <c r="O5923" s="29"/>
      <c r="P5923" s="29"/>
      <c r="Q5923" s="29"/>
      <c r="R5923" s="29"/>
      <c r="S5923" s="28"/>
      <c r="T5923" s="211"/>
    </row>
    <row r="5924" spans="1:20" ht="17" outlineLevel="1" x14ac:dyDescent="0.2">
      <c r="A5924" s="38" t="s">
        <v>38</v>
      </c>
      <c r="B5924" s="37" t="s">
        <v>40</v>
      </c>
      <c r="C5924" s="36" t="s">
        <v>41</v>
      </c>
      <c r="D5924" s="35">
        <v>1</v>
      </c>
      <c r="E5924" s="34">
        <f>D5924*H5903</f>
        <v>0</v>
      </c>
      <c r="F5924" s="33" cm="1">
        <f t="array" ref="F5924">IFERROR(_xlfn.XLOOKUP(1,(TabFournisseurs[TYPE]=A5924)*(TabFournisseurs[SUPPLIER2]=B5924)*(TabFournisseurs[REF PRODUCT]=C5924),TabFournisseurs[Cost / per m]),0)</f>
        <v>2</v>
      </c>
      <c r="G5924" s="32">
        <f t="shared" si="561"/>
        <v>2</v>
      </c>
      <c r="H5924" s="31">
        <f>G5924*H5903</f>
        <v>0</v>
      </c>
      <c r="I5924" s="30"/>
      <c r="J5924" s="30"/>
      <c r="K5924" s="29"/>
      <c r="L5924" s="29"/>
      <c r="M5924" s="29"/>
      <c r="N5924" s="29"/>
      <c r="O5924" s="29"/>
      <c r="P5924" s="29"/>
      <c r="Q5924" s="29"/>
      <c r="R5924" s="29"/>
      <c r="S5924" s="28"/>
      <c r="T5924" s="211"/>
    </row>
    <row r="5925" spans="1:20" ht="18" outlineLevel="1" thickBot="1" x14ac:dyDescent="0.25">
      <c r="A5925" s="27" t="s">
        <v>38</v>
      </c>
      <c r="B5925" s="26" t="s">
        <v>42</v>
      </c>
      <c r="C5925" s="25" t="s">
        <v>43</v>
      </c>
      <c r="D5925" s="24">
        <v>1</v>
      </c>
      <c r="E5925" s="23">
        <f>D5925*H5903</f>
        <v>0</v>
      </c>
      <c r="F5925" s="22" cm="1">
        <f t="array" ref="F5925">IFERROR(_xlfn.XLOOKUP(1,(TabFournisseurs[TYPE]=A5925)*(TabFournisseurs[SUPPLIER2]=B5925)*(TabFournisseurs[REF PRODUCT]=C5925),TabFournisseurs[Cost / per m]),0)</f>
        <v>0.5</v>
      </c>
      <c r="G5925" s="21">
        <f t="shared" ref="G5925" si="562">F5925*D5925</f>
        <v>0.5</v>
      </c>
      <c r="H5925" s="20">
        <f>G5925*H5903</f>
        <v>0</v>
      </c>
      <c r="I5925" s="19"/>
      <c r="J5925" s="19"/>
      <c r="K5925" s="18"/>
      <c r="L5925" s="18"/>
      <c r="M5925" s="18"/>
      <c r="N5925" s="18"/>
      <c r="O5925" s="18"/>
      <c r="P5925" s="18"/>
      <c r="Q5925" s="18"/>
      <c r="R5925" s="18"/>
      <c r="S5925" s="17"/>
      <c r="T5925" s="211"/>
    </row>
    <row r="5926" spans="1:20" ht="17" thickBot="1" x14ac:dyDescent="0.25">
      <c r="A5926" s="95"/>
      <c r="B5926" s="95"/>
      <c r="C5926" s="95"/>
      <c r="D5926" s="95"/>
      <c r="E5926" s="95"/>
      <c r="F5926" s="95"/>
      <c r="G5926" s="95"/>
      <c r="H5926" s="95"/>
      <c r="I5926" s="95"/>
      <c r="J5926" s="95"/>
      <c r="K5926" s="95"/>
      <c r="L5926" s="95"/>
      <c r="M5926" s="95"/>
      <c r="N5926" s="95"/>
      <c r="O5926" s="95"/>
      <c r="P5926" s="95"/>
      <c r="Q5926" s="95"/>
      <c r="R5926" s="95"/>
      <c r="S5926" s="95"/>
      <c r="T5926" s="95"/>
    </row>
    <row r="5927" spans="1:20" ht="23" customHeight="1" x14ac:dyDescent="0.2">
      <c r="A5927" s="213" t="s">
        <v>547</v>
      </c>
      <c r="B5927" s="214"/>
      <c r="C5927" s="214"/>
      <c r="D5927" s="214"/>
      <c r="E5927" s="214"/>
      <c r="F5927" s="214"/>
      <c r="G5927" s="215"/>
      <c r="H5927" s="219"/>
      <c r="I5927" s="220"/>
      <c r="J5927" s="220"/>
      <c r="K5927" s="220"/>
      <c r="L5927" s="220"/>
      <c r="M5927" s="221"/>
      <c r="N5927" s="222" t="s">
        <v>1</v>
      </c>
      <c r="O5927" s="222"/>
      <c r="P5927" s="222"/>
      <c r="Q5927" s="222"/>
      <c r="R5927" s="224"/>
      <c r="S5927" s="226" t="s">
        <v>2</v>
      </c>
      <c r="T5927" s="210"/>
    </row>
    <row r="5928" spans="1:20" ht="23" customHeight="1" thickBot="1" x14ac:dyDescent="0.25">
      <c r="A5928" s="216"/>
      <c r="B5928" s="217"/>
      <c r="C5928" s="217"/>
      <c r="D5928" s="217"/>
      <c r="E5928" s="217"/>
      <c r="F5928" s="217"/>
      <c r="G5928" s="218"/>
      <c r="H5928" s="228"/>
      <c r="I5928" s="229"/>
      <c r="J5928" s="229"/>
      <c r="K5928" s="229"/>
      <c r="L5928" s="229"/>
      <c r="M5928" s="230"/>
      <c r="N5928" s="223"/>
      <c r="O5928" s="223"/>
      <c r="P5928" s="223"/>
      <c r="Q5928" s="223"/>
      <c r="R5928" s="225"/>
      <c r="S5928" s="227"/>
      <c r="T5928" s="210"/>
    </row>
    <row r="5929" spans="1:20" hidden="1" outlineLevel="1" x14ac:dyDescent="0.2">
      <c r="A5929" s="180" t="s">
        <v>3</v>
      </c>
      <c r="B5929" s="181"/>
      <c r="C5929" s="94"/>
      <c r="D5929" s="94"/>
      <c r="E5929" s="94"/>
      <c r="F5929" s="94"/>
      <c r="G5929" s="94"/>
      <c r="H5929" s="94"/>
      <c r="I5929" s="94"/>
      <c r="J5929" s="94"/>
      <c r="K5929" s="94"/>
      <c r="L5929" s="94"/>
      <c r="M5929" s="94"/>
      <c r="N5929" s="94"/>
      <c r="O5929" s="94"/>
      <c r="P5929" s="94"/>
      <c r="Q5929" s="94"/>
      <c r="R5929" s="94"/>
      <c r="S5929" s="93" t="s">
        <v>95</v>
      </c>
      <c r="T5929" s="211"/>
    </row>
    <row r="5930" spans="1:20" ht="17" hidden="1" outlineLevel="1" thickBot="1" x14ac:dyDescent="0.25">
      <c r="A5930" s="92"/>
      <c r="B5930" s="42"/>
      <c r="C5930" s="42"/>
      <c r="D5930" s="42"/>
      <c r="E5930" s="42"/>
      <c r="F5930" s="42"/>
      <c r="G5930" s="42"/>
      <c r="H5930" s="42"/>
      <c r="I5930" s="42"/>
      <c r="J5930" s="42"/>
      <c r="K5930" s="42"/>
      <c r="L5930" s="42"/>
      <c r="M5930" s="42"/>
      <c r="N5930" s="42"/>
      <c r="O5930" s="42"/>
      <c r="P5930" s="42"/>
      <c r="Q5930" s="42"/>
      <c r="R5930" s="42"/>
      <c r="S5930" s="47"/>
      <c r="T5930" s="211"/>
    </row>
    <row r="5931" spans="1:20" ht="17" hidden="1" customHeight="1" outlineLevel="1" thickBot="1" x14ac:dyDescent="0.25">
      <c r="A5931" s="182" t="s">
        <v>5</v>
      </c>
      <c r="B5931" s="183"/>
      <c r="C5931" s="91" t="s">
        <v>6</v>
      </c>
      <c r="D5931" s="90" t="s">
        <v>7</v>
      </c>
      <c r="E5931" s="106" t="s">
        <v>545</v>
      </c>
      <c r="F5931" s="42"/>
      <c r="G5931" s="42"/>
      <c r="H5931" s="84" t="s">
        <v>8</v>
      </c>
      <c r="I5931" s="88"/>
      <c r="J5931" s="88"/>
      <c r="K5931" s="88"/>
      <c r="L5931" s="88"/>
      <c r="M5931" s="88"/>
      <c r="N5931" s="88"/>
      <c r="O5931" s="88"/>
      <c r="P5931" s="88"/>
      <c r="Q5931" s="88"/>
      <c r="S5931" s="87"/>
      <c r="T5931" s="211"/>
    </row>
    <row r="5932" spans="1:20" ht="16" hidden="1" customHeight="1" outlineLevel="1" x14ac:dyDescent="0.2">
      <c r="A5932" s="184"/>
      <c r="B5932" s="185"/>
      <c r="C5932" s="188"/>
      <c r="D5932" s="86" t="s">
        <v>9</v>
      </c>
      <c r="E5932" s="85" t="s">
        <v>86</v>
      </c>
      <c r="F5932" s="42"/>
      <c r="G5932" s="42"/>
      <c r="H5932" s="84" t="s">
        <v>10</v>
      </c>
      <c r="I5932" s="83"/>
      <c r="J5932" s="83"/>
      <c r="K5932" s="83"/>
      <c r="L5932" s="83"/>
      <c r="M5932" s="83"/>
      <c r="N5932" s="83"/>
      <c r="O5932" s="83"/>
      <c r="P5932" s="83"/>
      <c r="Q5932" s="83"/>
      <c r="R5932" s="191"/>
      <c r="S5932" s="192"/>
      <c r="T5932" s="211"/>
    </row>
    <row r="5933" spans="1:20" ht="16" hidden="1" customHeight="1" outlineLevel="1" x14ac:dyDescent="0.2">
      <c r="A5933" s="184"/>
      <c r="B5933" s="185"/>
      <c r="C5933" s="189"/>
      <c r="D5933" s="63" t="s">
        <v>11</v>
      </c>
      <c r="E5933" s="119" t="s">
        <v>50</v>
      </c>
      <c r="F5933" s="42"/>
      <c r="G5933" s="48"/>
      <c r="H5933" s="81"/>
      <c r="I5933" s="80"/>
      <c r="J5933" s="80"/>
      <c r="K5933" s="80"/>
      <c r="L5933" s="80"/>
      <c r="M5933" s="80"/>
      <c r="N5933" s="80"/>
      <c r="O5933" s="80"/>
      <c r="P5933" s="80"/>
      <c r="Q5933" s="80"/>
      <c r="R5933" s="191"/>
      <c r="S5933" s="192"/>
      <c r="T5933" s="211"/>
    </row>
    <row r="5934" spans="1:20" ht="16" hidden="1" customHeight="1" outlineLevel="1" thickBot="1" x14ac:dyDescent="0.25">
      <c r="A5934" s="184"/>
      <c r="B5934" s="185"/>
      <c r="C5934" s="189"/>
      <c r="D5934" s="63" t="s">
        <v>12</v>
      </c>
      <c r="E5934" s="130"/>
      <c r="F5934" s="42"/>
      <c r="G5934" s="48"/>
      <c r="H5934" s="81"/>
      <c r="I5934" s="80"/>
      <c r="J5934" s="80"/>
      <c r="K5934" s="80"/>
      <c r="L5934" s="80"/>
      <c r="M5934" s="80"/>
      <c r="N5934" s="80"/>
      <c r="O5934" s="80"/>
      <c r="P5934" s="80"/>
      <c r="Q5934" s="80"/>
      <c r="R5934" s="152"/>
      <c r="S5934" s="153"/>
      <c r="T5934" s="211"/>
    </row>
    <row r="5935" spans="1:20" ht="16" hidden="1" customHeight="1" outlineLevel="1" thickBot="1" x14ac:dyDescent="0.25">
      <c r="A5935" s="184"/>
      <c r="B5935" s="185"/>
      <c r="C5935" s="189"/>
      <c r="D5935" s="63" t="s">
        <v>13</v>
      </c>
      <c r="E5935" s="105" t="b">
        <v>0</v>
      </c>
      <c r="F5935" s="42"/>
      <c r="G5935" s="48"/>
      <c r="H5935" s="59" t="s">
        <v>14</v>
      </c>
      <c r="I5935" s="58">
        <v>48</v>
      </c>
      <c r="J5935" s="58">
        <v>50</v>
      </c>
      <c r="K5935" s="58">
        <v>52</v>
      </c>
      <c r="L5935" s="58">
        <v>54</v>
      </c>
      <c r="M5935" s="58">
        <v>56</v>
      </c>
      <c r="N5935" s="58">
        <v>58</v>
      </c>
      <c r="O5935" s="58">
        <v>60</v>
      </c>
      <c r="P5935" s="58">
        <v>62</v>
      </c>
      <c r="Q5935" s="57">
        <v>64</v>
      </c>
      <c r="S5935" s="79"/>
      <c r="T5935" s="211"/>
    </row>
    <row r="5936" spans="1:20" hidden="1" outlineLevel="1" x14ac:dyDescent="0.2">
      <c r="A5936" s="184"/>
      <c r="B5936" s="185"/>
      <c r="C5936" s="189"/>
      <c r="D5936" s="193"/>
      <c r="E5936" s="194"/>
      <c r="F5936" s="42"/>
      <c r="G5936" s="48"/>
      <c r="H5936" s="78">
        <f t="shared" ref="H5936:H5943" si="563">SUM(I5936:Q5936)</f>
        <v>0</v>
      </c>
      <c r="I5936" s="77"/>
      <c r="J5936" s="77"/>
      <c r="K5936" s="77"/>
      <c r="L5936" s="77"/>
      <c r="M5936" s="77"/>
      <c r="N5936" s="77"/>
      <c r="O5936" s="77"/>
      <c r="P5936" s="77"/>
      <c r="Q5936" s="77"/>
      <c r="R5936" s="195" t="s">
        <v>15</v>
      </c>
      <c r="S5936" s="196"/>
      <c r="T5936" s="211"/>
    </row>
    <row r="5937" spans="1:20" ht="16" hidden="1" customHeight="1" outlineLevel="1" x14ac:dyDescent="0.2">
      <c r="A5937" s="184"/>
      <c r="B5937" s="185"/>
      <c r="C5937" s="189"/>
      <c r="D5937" s="63" t="s">
        <v>16</v>
      </c>
      <c r="E5937" s="76" t="s">
        <v>472</v>
      </c>
      <c r="F5937" s="42"/>
      <c r="G5937" s="48"/>
      <c r="H5937" s="73">
        <f t="shared" si="563"/>
        <v>0</v>
      </c>
      <c r="I5937" s="68"/>
      <c r="J5937" s="68"/>
      <c r="K5937" s="68"/>
      <c r="L5937" s="68"/>
      <c r="M5937" s="68"/>
      <c r="N5937" s="68"/>
      <c r="O5937" s="68"/>
      <c r="P5937" s="68"/>
      <c r="Q5937" s="68"/>
      <c r="R5937" s="197"/>
      <c r="S5937" s="192"/>
      <c r="T5937" s="211"/>
    </row>
    <row r="5938" spans="1:20" ht="16" hidden="1" customHeight="1" outlineLevel="1" x14ac:dyDescent="0.2">
      <c r="A5938" s="184"/>
      <c r="B5938" s="185"/>
      <c r="C5938" s="189"/>
      <c r="D5938" s="63" t="s">
        <v>17</v>
      </c>
      <c r="E5938" s="75" t="s">
        <v>497</v>
      </c>
      <c r="F5938" s="42"/>
      <c r="G5938" s="42"/>
      <c r="H5938" s="73">
        <f t="shared" si="563"/>
        <v>0</v>
      </c>
      <c r="I5938" s="68"/>
      <c r="J5938" s="68"/>
      <c r="K5938" s="68"/>
      <c r="L5938" s="68"/>
      <c r="M5938" s="68"/>
      <c r="N5938" s="68"/>
      <c r="O5938" s="68"/>
      <c r="P5938" s="68"/>
      <c r="Q5938" s="68"/>
      <c r="R5938" s="197"/>
      <c r="S5938" s="192"/>
      <c r="T5938" s="211"/>
    </row>
    <row r="5939" spans="1:20" hidden="1" outlineLevel="1" x14ac:dyDescent="0.2">
      <c r="A5939" s="184"/>
      <c r="B5939" s="185"/>
      <c r="C5939" s="189"/>
      <c r="D5939" s="193"/>
      <c r="E5939" s="194"/>
      <c r="F5939" s="42"/>
      <c r="G5939" s="48"/>
      <c r="H5939" s="73">
        <f t="shared" si="563"/>
        <v>0</v>
      </c>
      <c r="I5939" s="68"/>
      <c r="J5939" s="68"/>
      <c r="K5939" s="68"/>
      <c r="L5939" s="68"/>
      <c r="M5939" s="68"/>
      <c r="N5939" s="68"/>
      <c r="O5939" s="68"/>
      <c r="P5939" s="68"/>
      <c r="Q5939" s="68"/>
      <c r="R5939" s="197"/>
      <c r="S5939" s="192"/>
      <c r="T5939" s="211"/>
    </row>
    <row r="5940" spans="1:20" ht="16" hidden="1" customHeight="1" outlineLevel="1" x14ac:dyDescent="0.2">
      <c r="A5940" s="184"/>
      <c r="B5940" s="185"/>
      <c r="C5940" s="189"/>
      <c r="D5940" s="63" t="s">
        <v>18</v>
      </c>
      <c r="E5940" s="76"/>
      <c r="F5940" s="42"/>
      <c r="G5940" s="48"/>
      <c r="H5940" s="73">
        <f t="shared" si="563"/>
        <v>0</v>
      </c>
      <c r="I5940" s="68"/>
      <c r="J5940" s="68"/>
      <c r="K5940" s="68"/>
      <c r="L5940" s="68"/>
      <c r="M5940" s="68"/>
      <c r="N5940" s="68"/>
      <c r="O5940" s="68"/>
      <c r="P5940" s="68"/>
      <c r="Q5940" s="68"/>
      <c r="R5940" s="197"/>
      <c r="S5940" s="192"/>
      <c r="T5940" s="211"/>
    </row>
    <row r="5941" spans="1:20" ht="16" hidden="1" customHeight="1" outlineLevel="1" x14ac:dyDescent="0.2">
      <c r="A5941" s="184"/>
      <c r="B5941" s="185"/>
      <c r="C5941" s="189"/>
      <c r="D5941" s="63" t="s">
        <v>19</v>
      </c>
      <c r="E5941" s="75">
        <f>SUM(G5954:G5968)</f>
        <v>2.5</v>
      </c>
      <c r="F5941" s="42"/>
      <c r="G5941" s="42"/>
      <c r="H5941" s="73">
        <f t="shared" si="563"/>
        <v>0</v>
      </c>
      <c r="I5941" s="68"/>
      <c r="J5941" s="68"/>
      <c r="K5941" s="68"/>
      <c r="L5941" s="68"/>
      <c r="M5941" s="68"/>
      <c r="N5941" s="68"/>
      <c r="O5941" s="68"/>
      <c r="P5941" s="68"/>
      <c r="Q5941" s="68"/>
      <c r="R5941" s="197"/>
      <c r="S5941" s="192"/>
      <c r="T5941" s="211"/>
    </row>
    <row r="5942" spans="1:20" hidden="1" outlineLevel="1" x14ac:dyDescent="0.2">
      <c r="A5942" s="184"/>
      <c r="B5942" s="185"/>
      <c r="C5942" s="189"/>
      <c r="D5942" s="193"/>
      <c r="E5942" s="194"/>
      <c r="F5942" s="42"/>
      <c r="G5942" s="48"/>
      <c r="H5942" s="73">
        <f t="shared" si="563"/>
        <v>0</v>
      </c>
      <c r="I5942" s="68"/>
      <c r="J5942" s="68"/>
      <c r="K5942" s="68"/>
      <c r="L5942" s="68"/>
      <c r="M5942" s="68"/>
      <c r="N5942" s="68"/>
      <c r="O5942" s="68"/>
      <c r="P5942" s="68"/>
      <c r="Q5942" s="68"/>
      <c r="R5942" s="197"/>
      <c r="S5942" s="192"/>
      <c r="T5942" s="211"/>
    </row>
    <row r="5943" spans="1:20" ht="16" hidden="1" customHeight="1" outlineLevel="1" x14ac:dyDescent="0.2">
      <c r="A5943" s="184"/>
      <c r="B5943" s="185"/>
      <c r="C5943" s="189"/>
      <c r="D5943" s="63" t="s">
        <v>20</v>
      </c>
      <c r="E5943" s="75">
        <f>SUM(E5940:E5941)</f>
        <v>2.5</v>
      </c>
      <c r="F5943" s="42"/>
      <c r="G5943" s="74"/>
      <c r="H5943" s="73">
        <f t="shared" si="563"/>
        <v>0</v>
      </c>
      <c r="I5943" s="68"/>
      <c r="J5943" s="68"/>
      <c r="K5943" s="68"/>
      <c r="L5943" s="68"/>
      <c r="M5943" s="68"/>
      <c r="N5943" s="68"/>
      <c r="O5943" s="68"/>
      <c r="P5943" s="68"/>
      <c r="Q5943" s="68"/>
      <c r="R5943" s="197"/>
      <c r="S5943" s="192"/>
      <c r="T5943" s="211"/>
    </row>
    <row r="5944" spans="1:20" ht="16" hidden="1" customHeight="1" outlineLevel="1" x14ac:dyDescent="0.2">
      <c r="A5944" s="184"/>
      <c r="B5944" s="185"/>
      <c r="C5944" s="189"/>
      <c r="D5944" s="63" t="s">
        <v>21</v>
      </c>
      <c r="E5944" s="72">
        <f>SUM(E5946/E5943)</f>
        <v>0</v>
      </c>
      <c r="F5944" s="42"/>
      <c r="G5944" s="71" t="s">
        <v>11</v>
      </c>
      <c r="H5944" s="69">
        <v>0</v>
      </c>
      <c r="I5944" s="68"/>
      <c r="J5944" s="68"/>
      <c r="K5944" s="68"/>
      <c r="L5944" s="68"/>
      <c r="M5944" s="68"/>
      <c r="N5944" s="68"/>
      <c r="O5944" s="68"/>
      <c r="P5944" s="68"/>
      <c r="Q5944" s="67"/>
      <c r="R5944" s="197"/>
      <c r="S5944" s="192"/>
      <c r="T5944" s="211"/>
    </row>
    <row r="5945" spans="1:20" ht="17" hidden="1" outlineLevel="1" thickBot="1" x14ac:dyDescent="0.25">
      <c r="A5945" s="184"/>
      <c r="B5945" s="185"/>
      <c r="C5945" s="189"/>
      <c r="D5945" s="193"/>
      <c r="E5945" s="194"/>
      <c r="F5945" s="42"/>
      <c r="G5945" s="70" t="s">
        <v>22</v>
      </c>
      <c r="H5945" s="69">
        <v>0</v>
      </c>
      <c r="I5945" s="68"/>
      <c r="J5945" s="68"/>
      <c r="K5945" s="68"/>
      <c r="L5945" s="68"/>
      <c r="M5945" s="68"/>
      <c r="N5945" s="68"/>
      <c r="O5945" s="68"/>
      <c r="P5945" s="68"/>
      <c r="Q5945" s="67"/>
      <c r="R5945" s="197"/>
      <c r="S5945" s="192"/>
      <c r="T5945" s="211"/>
    </row>
    <row r="5946" spans="1:20" ht="16" hidden="1" customHeight="1" outlineLevel="1" thickBot="1" x14ac:dyDescent="0.25">
      <c r="A5946" s="184"/>
      <c r="B5946" s="185"/>
      <c r="C5946" s="189"/>
      <c r="D5946" s="63" t="s">
        <v>23</v>
      </c>
      <c r="E5946" s="66"/>
      <c r="G5946" s="48"/>
      <c r="H5946" s="65">
        <f>SUM(H5944:H5945)</f>
        <v>0</v>
      </c>
      <c r="I5946" s="64">
        <f t="shared" ref="I5946:Q5946" si="564">SUM(I5936:I5943)</f>
        <v>0</v>
      </c>
      <c r="J5946" s="64">
        <f t="shared" si="564"/>
        <v>0</v>
      </c>
      <c r="K5946" s="64">
        <f t="shared" si="564"/>
        <v>0</v>
      </c>
      <c r="L5946" s="64">
        <f t="shared" si="564"/>
        <v>0</v>
      </c>
      <c r="M5946" s="64">
        <f t="shared" si="564"/>
        <v>0</v>
      </c>
      <c r="N5946" s="64">
        <f t="shared" si="564"/>
        <v>0</v>
      </c>
      <c r="O5946" s="64">
        <f t="shared" si="564"/>
        <v>0</v>
      </c>
      <c r="P5946" s="64">
        <f t="shared" si="564"/>
        <v>0</v>
      </c>
      <c r="Q5946" s="64">
        <f t="shared" si="564"/>
        <v>0</v>
      </c>
      <c r="R5946" s="197"/>
      <c r="S5946" s="192"/>
      <c r="T5946" s="211"/>
    </row>
    <row r="5947" spans="1:20" ht="17" hidden="1" customHeight="1" outlineLevel="1" thickBot="1" x14ac:dyDescent="0.25">
      <c r="A5947" s="184"/>
      <c r="B5947" s="185"/>
      <c r="C5947" s="189"/>
      <c r="D5947" s="63" t="s">
        <v>24</v>
      </c>
      <c r="E5947" s="62">
        <f>SUM(E5946/2.5)</f>
        <v>0</v>
      </c>
      <c r="F5947" s="42"/>
      <c r="G5947" s="61"/>
      <c r="H5947" s="60" t="s">
        <v>14</v>
      </c>
      <c r="I5947" s="59">
        <v>48</v>
      </c>
      <c r="J5947" s="58">
        <v>50</v>
      </c>
      <c r="K5947" s="58">
        <v>52</v>
      </c>
      <c r="L5947" s="58">
        <v>54</v>
      </c>
      <c r="M5947" s="58">
        <v>56</v>
      </c>
      <c r="N5947" s="58">
        <v>58</v>
      </c>
      <c r="O5947" s="58">
        <v>60</v>
      </c>
      <c r="P5947" s="58">
        <v>62</v>
      </c>
      <c r="Q5947" s="57">
        <v>64</v>
      </c>
      <c r="R5947" s="197"/>
      <c r="S5947" s="192"/>
      <c r="T5947" s="211"/>
    </row>
    <row r="5948" spans="1:20" ht="17" hidden="1" outlineLevel="1" thickBot="1" x14ac:dyDescent="0.25">
      <c r="A5948" s="186"/>
      <c r="B5948" s="187"/>
      <c r="C5948" s="190"/>
      <c r="D5948" s="56" t="s">
        <v>25</v>
      </c>
      <c r="E5948" s="55">
        <f>SUM(E5946/2.2)</f>
        <v>0</v>
      </c>
      <c r="F5948" s="42"/>
      <c r="G5948" s="42"/>
      <c r="H5948" s="42"/>
      <c r="I5948" s="42"/>
      <c r="J5948" s="42"/>
      <c r="K5948" s="42"/>
      <c r="L5948" s="42"/>
      <c r="M5948" s="42"/>
      <c r="N5948" s="42"/>
      <c r="O5948" s="42"/>
      <c r="P5948" s="42"/>
      <c r="Q5948" s="42"/>
      <c r="R5948" s="198"/>
      <c r="S5948" s="199"/>
      <c r="T5948" s="211"/>
    </row>
    <row r="5949" spans="1:20" ht="17" hidden="1" outlineLevel="1" thickBot="1" x14ac:dyDescent="0.25">
      <c r="A5949" s="54" t="s">
        <v>26</v>
      </c>
      <c r="B5949" s="53"/>
      <c r="C5949" s="42"/>
      <c r="D5949" s="48"/>
      <c r="E5949" s="52"/>
      <c r="F5949" s="42"/>
      <c r="S5949" s="28"/>
      <c r="T5949" s="211"/>
    </row>
    <row r="5950" spans="1:20" hidden="1" outlineLevel="1" x14ac:dyDescent="0.2">
      <c r="A5950" s="51" t="s">
        <v>27</v>
      </c>
      <c r="B5950" s="50"/>
      <c r="C5950" s="42"/>
      <c r="D5950" s="48"/>
      <c r="E5950" s="42"/>
      <c r="F5950" s="42"/>
      <c r="R5950" s="42"/>
      <c r="S5950" s="47"/>
      <c r="T5950" s="211"/>
    </row>
    <row r="5951" spans="1:20" hidden="1" outlineLevel="1" x14ac:dyDescent="0.2">
      <c r="A5951" s="49"/>
      <c r="B5951" s="42"/>
      <c r="C5951" s="42"/>
      <c r="D5951" s="48"/>
      <c r="E5951" s="42"/>
      <c r="F5951" s="42"/>
      <c r="G5951" s="42"/>
      <c r="H5951" s="42"/>
      <c r="I5951" s="42"/>
      <c r="J5951" s="42"/>
      <c r="K5951" s="42"/>
      <c r="L5951" s="42"/>
      <c r="M5951" s="42"/>
      <c r="N5951" s="42"/>
      <c r="O5951" s="42"/>
      <c r="P5951" s="42"/>
      <c r="Q5951" s="42"/>
      <c r="R5951" s="42"/>
      <c r="S5951" s="47"/>
      <c r="T5951" s="211"/>
    </row>
    <row r="5952" spans="1:20" ht="17" hidden="1" outlineLevel="1" thickBot="1" x14ac:dyDescent="0.25">
      <c r="A5952" s="49" t="s">
        <v>28</v>
      </c>
      <c r="B5952" s="42"/>
      <c r="C5952" s="42"/>
      <c r="D5952" s="48"/>
      <c r="E5952" s="42"/>
      <c r="F5952" s="42"/>
      <c r="G5952" s="42"/>
      <c r="H5952" s="42"/>
      <c r="I5952" s="42"/>
      <c r="J5952" s="42"/>
      <c r="K5952" s="42"/>
      <c r="L5952" s="42"/>
      <c r="M5952" s="42"/>
      <c r="N5952" s="42"/>
      <c r="O5952" s="42"/>
      <c r="P5952" s="42"/>
      <c r="Q5952" s="42"/>
      <c r="R5952" s="42"/>
      <c r="S5952" s="47"/>
      <c r="T5952" s="211"/>
    </row>
    <row r="5953" spans="1:20" hidden="1" outlineLevel="1" x14ac:dyDescent="0.2">
      <c r="A5953" s="46" t="s">
        <v>29</v>
      </c>
      <c r="B5953" s="45" t="s">
        <v>30</v>
      </c>
      <c r="C5953" s="44" t="s">
        <v>31</v>
      </c>
      <c r="D5953" s="44" t="s">
        <v>32</v>
      </c>
      <c r="E5953" s="44" t="s">
        <v>33</v>
      </c>
      <c r="F5953" s="44" t="s">
        <v>34</v>
      </c>
      <c r="G5953" s="44" t="s">
        <v>35</v>
      </c>
      <c r="H5953" s="43" t="s">
        <v>36</v>
      </c>
      <c r="I5953" s="200" t="s">
        <v>37</v>
      </c>
      <c r="J5953" s="201"/>
      <c r="K5953" s="202"/>
      <c r="L5953" s="202"/>
      <c r="M5953" s="202"/>
      <c r="N5953" s="202"/>
      <c r="O5953" s="202"/>
      <c r="P5953" s="42"/>
      <c r="Q5953" s="42"/>
      <c r="R5953" s="42"/>
      <c r="S5953" s="28"/>
      <c r="T5953" s="211"/>
    </row>
    <row r="5954" spans="1:20" hidden="1" outlineLevel="1" x14ac:dyDescent="0.2">
      <c r="A5954" s="38"/>
      <c r="B5954" s="37"/>
      <c r="C5954" s="36"/>
      <c r="D5954" s="35"/>
      <c r="E5954" s="41">
        <f>D5954*H5946</f>
        <v>0</v>
      </c>
      <c r="F5954" s="33" cm="1">
        <f t="array" ref="F5954">IFERROR(_xlfn.XLOOKUP(1,(TabFournisseurs[TYPE]=A5954)*(TabFournisseurs[SUPPLIER2]=B5954)*(TabFournisseurs[REF PRODUCT]=C5954),TabFournisseurs[Cost / per m]),0)</f>
        <v>0</v>
      </c>
      <c r="G5954" s="96">
        <f>F5954*D5954</f>
        <v>0</v>
      </c>
      <c r="H5954" s="40">
        <f>G5954*H5946</f>
        <v>0</v>
      </c>
      <c r="I5954" s="203"/>
      <c r="J5954" s="201"/>
      <c r="K5954" s="156"/>
      <c r="L5954" s="156"/>
      <c r="M5954" s="156"/>
      <c r="N5954" s="156"/>
      <c r="O5954" s="156"/>
      <c r="P5954" s="156"/>
      <c r="Q5954" s="156"/>
      <c r="R5954" s="156"/>
      <c r="S5954" s="157"/>
      <c r="T5954" s="211"/>
    </row>
    <row r="5955" spans="1:20" hidden="1" outlineLevel="1" x14ac:dyDescent="0.2">
      <c r="A5955" s="38"/>
      <c r="B5955" s="37"/>
      <c r="C5955" s="36"/>
      <c r="D5955" s="35"/>
      <c r="E5955" s="34">
        <f>D5955*H5946</f>
        <v>0</v>
      </c>
      <c r="F5955" s="33" cm="1">
        <f t="array" ref="F5955">IFERROR(_xlfn.XLOOKUP(1,(TabFournisseurs[TYPE]=A5955)*(TabFournisseurs[SUPPLIER2]=B5955)*(TabFournisseurs[REF PRODUCT]=C5955),TabFournisseurs[Cost / per m]),0)</f>
        <v>0</v>
      </c>
      <c r="G5955" s="32">
        <f t="shared" ref="G5955:G5965" si="565">F5955*D5955</f>
        <v>0</v>
      </c>
      <c r="H5955" s="31">
        <f>G5955*H5946</f>
        <v>0</v>
      </c>
      <c r="I5955" s="39"/>
      <c r="J5955" s="39"/>
      <c r="K5955" s="156"/>
      <c r="L5955" s="156"/>
      <c r="M5955" s="156"/>
      <c r="N5955" s="156"/>
      <c r="O5955" s="156"/>
      <c r="P5955" s="156"/>
      <c r="Q5955" s="156"/>
      <c r="R5955" s="156"/>
      <c r="S5955" s="157"/>
      <c r="T5955" s="211"/>
    </row>
    <row r="5956" spans="1:20" hidden="1" outlineLevel="1" x14ac:dyDescent="0.2">
      <c r="A5956" s="38"/>
      <c r="B5956" s="37"/>
      <c r="C5956" s="36"/>
      <c r="D5956" s="35"/>
      <c r="E5956" s="34">
        <f>D5956*H5946</f>
        <v>0</v>
      </c>
      <c r="F5956" s="33" cm="1">
        <f t="array" ref="F5956">IFERROR(_xlfn.XLOOKUP(1,(TabFournisseurs[TYPE]=A5956)*(TabFournisseurs[SUPPLIER2]=B5956)*(TabFournisseurs[REF PRODUCT]=C5956),TabFournisseurs[Cost / per m]),0)</f>
        <v>0</v>
      </c>
      <c r="G5956" s="32">
        <f t="shared" si="565"/>
        <v>0</v>
      </c>
      <c r="H5956" s="31">
        <f>G5956*H5946</f>
        <v>0</v>
      </c>
      <c r="I5956" s="39"/>
      <c r="J5956" s="39"/>
      <c r="K5956" s="156"/>
      <c r="L5956" s="156"/>
      <c r="M5956" s="156"/>
      <c r="N5956" s="156"/>
      <c r="O5956" s="156"/>
      <c r="P5956" s="156"/>
      <c r="Q5956" s="156"/>
      <c r="R5956" s="156"/>
      <c r="S5956" s="157"/>
      <c r="T5956" s="211"/>
    </row>
    <row r="5957" spans="1:20" hidden="1" outlineLevel="1" x14ac:dyDescent="0.2">
      <c r="A5957" s="38"/>
      <c r="B5957" s="37"/>
      <c r="C5957" s="36"/>
      <c r="D5957" s="35"/>
      <c r="E5957" s="34">
        <f>D5957*H5946</f>
        <v>0</v>
      </c>
      <c r="F5957" s="33" cm="1">
        <f t="array" ref="F5957">IFERROR(_xlfn.XLOOKUP(1,(TabFournisseurs[TYPE]=A5957)*(TabFournisseurs[SUPPLIER2]=B5957)*(TabFournisseurs[REF PRODUCT]=C5957),TabFournisseurs[Cost / per m]),0)</f>
        <v>0</v>
      </c>
      <c r="G5957" s="32">
        <f t="shared" si="565"/>
        <v>0</v>
      </c>
      <c r="H5957" s="31">
        <f>G5957*H5946</f>
        <v>0</v>
      </c>
      <c r="I5957" s="30"/>
      <c r="J5957" s="30"/>
      <c r="K5957" s="156"/>
      <c r="L5957" s="156"/>
      <c r="M5957" s="156"/>
      <c r="N5957" s="156"/>
      <c r="O5957" s="156"/>
      <c r="P5957" s="156"/>
      <c r="Q5957" s="156"/>
      <c r="R5957" s="156"/>
      <c r="S5957" s="157"/>
      <c r="T5957" s="211"/>
    </row>
    <row r="5958" spans="1:20" hidden="1" outlineLevel="1" x14ac:dyDescent="0.2">
      <c r="A5958" s="38"/>
      <c r="B5958" s="37"/>
      <c r="C5958" s="36"/>
      <c r="D5958" s="35"/>
      <c r="E5958" s="34">
        <f>D5958*H5946</f>
        <v>0</v>
      </c>
      <c r="F5958" s="33" cm="1">
        <f t="array" ref="F5958">IFERROR(_xlfn.XLOOKUP(1,(TabFournisseurs[TYPE]=A5958)*(TabFournisseurs[SUPPLIER2]=B5958)*(TabFournisseurs[REF PRODUCT]=C5958),TabFournisseurs[Cost / per m]),0)</f>
        <v>0</v>
      </c>
      <c r="G5958" s="32">
        <f t="shared" si="565"/>
        <v>0</v>
      </c>
      <c r="H5958" s="31">
        <f>G5958*H5946</f>
        <v>0</v>
      </c>
      <c r="I5958" s="30"/>
      <c r="J5958" s="30"/>
      <c r="K5958" s="29"/>
      <c r="L5958" s="29"/>
      <c r="M5958" s="29"/>
      <c r="N5958" s="29"/>
      <c r="O5958" s="29"/>
      <c r="P5958" s="29"/>
      <c r="Q5958" s="29"/>
      <c r="R5958" s="29"/>
      <c r="S5958" s="28"/>
      <c r="T5958" s="211"/>
    </row>
    <row r="5959" spans="1:20" hidden="1" outlineLevel="1" x14ac:dyDescent="0.2">
      <c r="A5959" s="38"/>
      <c r="B5959" s="37"/>
      <c r="C5959" s="36"/>
      <c r="D5959" s="35"/>
      <c r="E5959" s="34">
        <f>D5959*H5946</f>
        <v>0</v>
      </c>
      <c r="F5959" s="33" cm="1">
        <f t="array" ref="F5959">IFERROR(_xlfn.XLOOKUP(1,(TabFournisseurs[TYPE]=A5959)*(TabFournisseurs[SUPPLIER2]=B5959)*(TabFournisseurs[REF PRODUCT]=C5959),TabFournisseurs[Cost / per m]),0)</f>
        <v>0</v>
      </c>
      <c r="G5959" s="32">
        <f t="shared" si="565"/>
        <v>0</v>
      </c>
      <c r="H5959" s="31">
        <f>G5959*H5946</f>
        <v>0</v>
      </c>
      <c r="I5959" s="158"/>
      <c r="J5959" s="159"/>
      <c r="K5959" s="29"/>
      <c r="L5959" s="29"/>
      <c r="M5959" s="29"/>
      <c r="N5959" s="29"/>
      <c r="O5959" s="29"/>
      <c r="P5959" s="29"/>
      <c r="Q5959" s="29"/>
      <c r="R5959" s="29"/>
      <c r="S5959" s="28"/>
      <c r="T5959" s="211"/>
    </row>
    <row r="5960" spans="1:20" hidden="1" outlineLevel="1" x14ac:dyDescent="0.2">
      <c r="A5960" s="38"/>
      <c r="B5960" s="37"/>
      <c r="C5960" s="36"/>
      <c r="D5960" s="35"/>
      <c r="E5960" s="34">
        <f>D5960*H5946</f>
        <v>0</v>
      </c>
      <c r="F5960" s="33" cm="1">
        <f t="array" ref="F5960">IFERROR(_xlfn.XLOOKUP(1,(TabFournisseurs[TYPE]=A5960)*(TabFournisseurs[SUPPLIER2]=B5960)*(TabFournisseurs[REF PRODUCT]=C5960),TabFournisseurs[Cost / per m]),0)</f>
        <v>0</v>
      </c>
      <c r="G5960" s="32">
        <f t="shared" si="565"/>
        <v>0</v>
      </c>
      <c r="H5960" s="31">
        <f>G5960*H5946</f>
        <v>0</v>
      </c>
      <c r="I5960" s="30"/>
      <c r="J5960" s="30"/>
      <c r="K5960" s="29"/>
      <c r="L5960" s="29"/>
      <c r="M5960" s="29"/>
      <c r="N5960" s="29"/>
      <c r="O5960" s="29"/>
      <c r="P5960" s="29"/>
      <c r="Q5960" s="29"/>
      <c r="R5960" s="29"/>
      <c r="S5960" s="28"/>
      <c r="T5960" s="211"/>
    </row>
    <row r="5961" spans="1:20" hidden="1" outlineLevel="1" x14ac:dyDescent="0.2">
      <c r="A5961" s="38"/>
      <c r="B5961" s="37"/>
      <c r="C5961" s="36"/>
      <c r="D5961" s="35"/>
      <c r="E5961" s="34">
        <f>D5961*H5946</f>
        <v>0</v>
      </c>
      <c r="F5961" s="33" cm="1">
        <f t="array" ref="F5961">IFERROR(_xlfn.XLOOKUP(1,(TabFournisseurs[TYPE]=A5961)*(TabFournisseurs[SUPPLIER2]=B5961)*(TabFournisseurs[REF PRODUCT]=C5961),TabFournisseurs[Cost / per m]),0)</f>
        <v>0</v>
      </c>
      <c r="G5961" s="32">
        <f t="shared" si="565"/>
        <v>0</v>
      </c>
      <c r="H5961" s="31">
        <f>G5961*H5946</f>
        <v>0</v>
      </c>
      <c r="I5961" s="30"/>
      <c r="J5961" s="30"/>
      <c r="K5961" s="29"/>
      <c r="L5961" s="29"/>
      <c r="M5961" s="29"/>
      <c r="N5961" s="29"/>
      <c r="O5961" s="29"/>
      <c r="P5961" s="29"/>
      <c r="Q5961" s="29"/>
      <c r="R5961" s="29"/>
      <c r="S5961" s="28"/>
      <c r="T5961" s="211"/>
    </row>
    <row r="5962" spans="1:20" hidden="1" outlineLevel="1" x14ac:dyDescent="0.2">
      <c r="A5962" s="38"/>
      <c r="B5962" s="37"/>
      <c r="C5962" s="36"/>
      <c r="D5962" s="35"/>
      <c r="E5962" s="34">
        <f>D5962*H5946</f>
        <v>0</v>
      </c>
      <c r="F5962" s="33" cm="1">
        <f t="array" ref="F5962">IFERROR(_xlfn.XLOOKUP(1,(TabFournisseurs[TYPE]=A5962)*(TabFournisseurs[SUPPLIER2]=B5962)*(TabFournisseurs[REF PRODUCT]=C5962),TabFournisseurs[Cost / per m]),0)</f>
        <v>0</v>
      </c>
      <c r="G5962" s="32">
        <f t="shared" si="565"/>
        <v>0</v>
      </c>
      <c r="H5962" s="31">
        <f>G5962*H5946</f>
        <v>0</v>
      </c>
      <c r="I5962" s="30"/>
      <c r="J5962" s="30"/>
      <c r="K5962" s="29"/>
      <c r="L5962" s="29"/>
      <c r="M5962" s="29"/>
      <c r="N5962" s="29"/>
      <c r="O5962" s="29"/>
      <c r="P5962" s="29"/>
      <c r="Q5962" s="29"/>
      <c r="R5962" s="29"/>
      <c r="S5962" s="28"/>
      <c r="T5962" s="211"/>
    </row>
    <row r="5963" spans="1:20" hidden="1" outlineLevel="1" x14ac:dyDescent="0.2">
      <c r="A5963" s="38"/>
      <c r="B5963" s="37"/>
      <c r="C5963" s="36"/>
      <c r="D5963" s="35"/>
      <c r="E5963" s="34">
        <f>D5963*H5946</f>
        <v>0</v>
      </c>
      <c r="F5963" s="33" cm="1">
        <f t="array" ref="F5963">IFERROR(_xlfn.XLOOKUP(1,(TabFournisseurs[TYPE]=A5963)*(TabFournisseurs[SUPPLIER2]=B5963)*(TabFournisseurs[REF PRODUCT]=C5963),TabFournisseurs[Cost / per m]),0)</f>
        <v>0</v>
      </c>
      <c r="G5963" s="32">
        <f t="shared" si="565"/>
        <v>0</v>
      </c>
      <c r="H5963" s="31">
        <f>G5963*H5946</f>
        <v>0</v>
      </c>
      <c r="I5963" s="30"/>
      <c r="J5963" s="30"/>
      <c r="K5963" s="29"/>
      <c r="L5963" s="29"/>
      <c r="M5963" s="29"/>
      <c r="N5963" s="29"/>
      <c r="O5963" s="29"/>
      <c r="P5963" s="29"/>
      <c r="Q5963" s="29"/>
      <c r="R5963" s="29"/>
      <c r="S5963" s="28"/>
      <c r="T5963" s="211"/>
    </row>
    <row r="5964" spans="1:20" hidden="1" outlineLevel="1" x14ac:dyDescent="0.2">
      <c r="A5964" s="38"/>
      <c r="B5964" s="37"/>
      <c r="C5964" s="36"/>
      <c r="D5964" s="35"/>
      <c r="E5964" s="34">
        <f>D5964*H5946</f>
        <v>0</v>
      </c>
      <c r="F5964" s="33" cm="1">
        <f t="array" ref="F5964">IFERROR(_xlfn.XLOOKUP(1,(TabFournisseurs[TYPE]=A5964)*(TabFournisseurs[SUPPLIER2]=B5964)*(TabFournisseurs[REF PRODUCT]=C5964),TabFournisseurs[Cost / per m]),0)</f>
        <v>0</v>
      </c>
      <c r="G5964" s="32">
        <f t="shared" si="565"/>
        <v>0</v>
      </c>
      <c r="H5964" s="31">
        <f>G5964*H5946</f>
        <v>0</v>
      </c>
      <c r="I5964" s="30"/>
      <c r="J5964" s="30"/>
      <c r="K5964" s="29"/>
      <c r="L5964" s="29"/>
      <c r="M5964" s="29"/>
      <c r="N5964" s="29"/>
      <c r="O5964" s="29"/>
      <c r="P5964" s="29"/>
      <c r="Q5964" s="29"/>
      <c r="R5964" s="29"/>
      <c r="S5964" s="28"/>
      <c r="T5964" s="211"/>
    </row>
    <row r="5965" spans="1:20" hidden="1" outlineLevel="1" x14ac:dyDescent="0.2">
      <c r="A5965" s="38"/>
      <c r="B5965" s="37"/>
      <c r="C5965" s="36"/>
      <c r="D5965" s="35"/>
      <c r="E5965" s="34">
        <f>D5965*H5946</f>
        <v>0</v>
      </c>
      <c r="F5965" s="33" cm="1">
        <f t="array" ref="F5965">IFERROR(_xlfn.XLOOKUP(1,(TabFournisseurs[TYPE]=A5965)*(TabFournisseurs[SUPPLIER2]=B5965)*(TabFournisseurs[REF PRODUCT]=C5965),TabFournisseurs[Cost / per m]),0)</f>
        <v>0</v>
      </c>
      <c r="G5965" s="32">
        <f t="shared" si="565"/>
        <v>0</v>
      </c>
      <c r="H5965" s="31">
        <f>G5965*H5946</f>
        <v>0</v>
      </c>
      <c r="I5965" s="30"/>
      <c r="J5965" s="30"/>
      <c r="K5965" s="29"/>
      <c r="L5965" s="29"/>
      <c r="M5965" s="29"/>
      <c r="N5965" s="29"/>
      <c r="O5965" s="29"/>
      <c r="P5965" s="29"/>
      <c r="Q5965" s="29"/>
      <c r="R5965" s="29"/>
      <c r="S5965" s="28"/>
      <c r="T5965" s="211"/>
    </row>
    <row r="5966" spans="1:20" ht="17" hidden="1" outlineLevel="1" x14ac:dyDescent="0.2">
      <c r="A5966" s="101" t="s">
        <v>38</v>
      </c>
      <c r="B5966" s="102" t="s">
        <v>39</v>
      </c>
      <c r="C5966" s="103" t="s">
        <v>102</v>
      </c>
      <c r="D5966" s="104"/>
      <c r="E5966" s="34">
        <f>D5966*H5946</f>
        <v>0</v>
      </c>
      <c r="F5966" s="33"/>
      <c r="G5966" s="129">
        <f>F5966*D5966</f>
        <v>0</v>
      </c>
      <c r="H5966" s="31">
        <f>G5966*H5946</f>
        <v>0</v>
      </c>
      <c r="I5966" s="30"/>
      <c r="J5966" s="30"/>
      <c r="K5966" s="29"/>
      <c r="L5966" s="29"/>
      <c r="M5966" s="29"/>
      <c r="N5966" s="29"/>
      <c r="O5966" s="29"/>
      <c r="P5966" s="29"/>
      <c r="Q5966" s="29"/>
      <c r="R5966" s="29"/>
      <c r="S5966" s="28"/>
      <c r="T5966" s="211"/>
    </row>
    <row r="5967" spans="1:20" ht="17" hidden="1" outlineLevel="1" x14ac:dyDescent="0.2">
      <c r="A5967" s="38" t="s">
        <v>38</v>
      </c>
      <c r="B5967" s="37" t="s">
        <v>40</v>
      </c>
      <c r="C5967" s="36" t="s">
        <v>41</v>
      </c>
      <c r="D5967" s="35">
        <v>1</v>
      </c>
      <c r="E5967" s="34">
        <f>D5967*H5946</f>
        <v>0</v>
      </c>
      <c r="F5967" s="33" cm="1">
        <f t="array" ref="F5967">IFERROR(_xlfn.XLOOKUP(1,(TabFournisseurs[TYPE]=A5967)*(TabFournisseurs[SUPPLIER2]=B5967)*(TabFournisseurs[REF PRODUCT]=C5967),TabFournisseurs[Cost / per m]),0)</f>
        <v>2</v>
      </c>
      <c r="G5967" s="32">
        <f t="shared" ref="G5967:G5968" si="566">F5967*D5967</f>
        <v>2</v>
      </c>
      <c r="H5967" s="31">
        <f>G5967*H5946</f>
        <v>0</v>
      </c>
      <c r="I5967" s="30"/>
      <c r="J5967" s="30"/>
      <c r="K5967" s="29"/>
      <c r="L5967" s="29"/>
      <c r="M5967" s="29"/>
      <c r="N5967" s="29"/>
      <c r="O5967" s="29"/>
      <c r="P5967" s="29"/>
      <c r="Q5967" s="29"/>
      <c r="R5967" s="29"/>
      <c r="S5967" s="28"/>
      <c r="T5967" s="211"/>
    </row>
    <row r="5968" spans="1:20" ht="18" hidden="1" outlineLevel="1" thickBot="1" x14ac:dyDescent="0.25">
      <c r="A5968" s="27" t="s">
        <v>38</v>
      </c>
      <c r="B5968" s="26" t="s">
        <v>42</v>
      </c>
      <c r="C5968" s="25" t="s">
        <v>43</v>
      </c>
      <c r="D5968" s="24">
        <v>1</v>
      </c>
      <c r="E5968" s="23">
        <f>D5968*H5946</f>
        <v>0</v>
      </c>
      <c r="F5968" s="22" cm="1">
        <f t="array" ref="F5968">IFERROR(_xlfn.XLOOKUP(1,(TabFournisseurs[TYPE]=A5968)*(TabFournisseurs[SUPPLIER2]=B5968)*(TabFournisseurs[REF PRODUCT]=C5968),TabFournisseurs[Cost / per m]),0)</f>
        <v>0.5</v>
      </c>
      <c r="G5968" s="21">
        <f t="shared" si="566"/>
        <v>0.5</v>
      </c>
      <c r="H5968" s="20">
        <f>G5968*H5946</f>
        <v>0</v>
      </c>
      <c r="I5968" s="19"/>
      <c r="J5968" s="19"/>
      <c r="K5968" s="18"/>
      <c r="L5968" s="18"/>
      <c r="M5968" s="18"/>
      <c r="N5968" s="18"/>
      <c r="O5968" s="18"/>
      <c r="P5968" s="18"/>
      <c r="Q5968" s="18"/>
      <c r="R5968" s="18"/>
      <c r="S5968" s="17"/>
      <c r="T5968" s="211"/>
    </row>
    <row r="5969" spans="1:20" ht="17" collapsed="1" thickBot="1" x14ac:dyDescent="0.25">
      <c r="A5969" s="95"/>
      <c r="B5969" s="95"/>
      <c r="C5969" s="95"/>
      <c r="D5969" s="95"/>
      <c r="E5969" s="95"/>
      <c r="F5969" s="95"/>
      <c r="G5969" s="95"/>
      <c r="H5969" s="95"/>
      <c r="I5969" s="95"/>
      <c r="J5969" s="95"/>
      <c r="K5969" s="95"/>
      <c r="L5969" s="95"/>
      <c r="M5969" s="95"/>
      <c r="N5969" s="95"/>
      <c r="O5969" s="95"/>
      <c r="P5969" s="95"/>
      <c r="Q5969" s="95"/>
      <c r="R5969" s="95"/>
      <c r="S5969" s="95"/>
      <c r="T5969" s="95"/>
    </row>
    <row r="5970" spans="1:20" ht="23" customHeight="1" x14ac:dyDescent="0.2">
      <c r="A5970" s="160" t="s">
        <v>548</v>
      </c>
      <c r="B5970" s="161"/>
      <c r="C5970" s="161"/>
      <c r="D5970" s="161"/>
      <c r="E5970" s="161"/>
      <c r="F5970" s="161"/>
      <c r="G5970" s="162"/>
      <c r="H5970" s="166" t="s">
        <v>274</v>
      </c>
      <c r="I5970" s="167"/>
      <c r="J5970" s="167"/>
      <c r="K5970" s="167"/>
      <c r="L5970" s="167"/>
      <c r="M5970" s="168"/>
      <c r="N5970" s="169" t="s">
        <v>1</v>
      </c>
      <c r="O5970" s="169"/>
      <c r="P5970" s="169"/>
      <c r="Q5970" s="169"/>
      <c r="R5970" s="171"/>
      <c r="S5970" s="173" t="s">
        <v>2</v>
      </c>
      <c r="T5970" s="210"/>
    </row>
    <row r="5971" spans="1:20" ht="23" customHeight="1" thickBot="1" x14ac:dyDescent="0.25">
      <c r="A5971" s="163"/>
      <c r="B5971" s="164"/>
      <c r="C5971" s="164"/>
      <c r="D5971" s="164"/>
      <c r="E5971" s="164"/>
      <c r="F5971" s="164"/>
      <c r="G5971" s="165"/>
      <c r="H5971" s="177"/>
      <c r="I5971" s="178"/>
      <c r="J5971" s="178"/>
      <c r="K5971" s="178"/>
      <c r="L5971" s="178"/>
      <c r="M5971" s="179"/>
      <c r="N5971" s="170"/>
      <c r="O5971" s="170"/>
      <c r="P5971" s="170"/>
      <c r="Q5971" s="170"/>
      <c r="R5971" s="172"/>
      <c r="S5971" s="174"/>
      <c r="T5971" s="210"/>
    </row>
    <row r="5972" spans="1:20" outlineLevel="1" x14ac:dyDescent="0.2">
      <c r="A5972" s="212">
        <v>46163</v>
      </c>
      <c r="B5972" s="181"/>
      <c r="C5972" s="94"/>
      <c r="D5972" s="94"/>
      <c r="E5972" s="94"/>
      <c r="F5972" s="94"/>
      <c r="G5972" s="94"/>
      <c r="H5972" s="94"/>
      <c r="I5972" s="94"/>
      <c r="J5972" s="94"/>
      <c r="K5972" s="94"/>
      <c r="L5972" s="94"/>
      <c r="M5972" s="94"/>
      <c r="N5972" s="94"/>
      <c r="O5972" s="94"/>
      <c r="P5972" s="94"/>
      <c r="Q5972" s="94"/>
      <c r="R5972" s="94"/>
      <c r="S5972" s="93" t="s">
        <v>85</v>
      </c>
      <c r="T5972" s="211"/>
    </row>
    <row r="5973" spans="1:20" ht="17" outlineLevel="1" thickBot="1" x14ac:dyDescent="0.25">
      <c r="A5973" s="92"/>
      <c r="B5973" s="42"/>
      <c r="C5973" s="42"/>
      <c r="D5973" s="42"/>
      <c r="E5973" s="42"/>
      <c r="F5973" s="42"/>
      <c r="G5973" s="42"/>
      <c r="H5973" s="42"/>
      <c r="I5973" s="42"/>
      <c r="J5973" s="42"/>
      <c r="K5973" s="42"/>
      <c r="L5973" s="42"/>
      <c r="M5973" s="42"/>
      <c r="N5973" s="42"/>
      <c r="O5973" s="42"/>
      <c r="P5973" s="42"/>
      <c r="Q5973" s="42"/>
      <c r="R5973" s="42"/>
      <c r="S5973" s="47"/>
      <c r="T5973" s="211"/>
    </row>
    <row r="5974" spans="1:20" ht="17" customHeight="1" outlineLevel="1" thickBot="1" x14ac:dyDescent="0.25">
      <c r="A5974" s="182" t="s">
        <v>5</v>
      </c>
      <c r="B5974" s="183"/>
      <c r="C5974" s="91" t="s">
        <v>6</v>
      </c>
      <c r="D5974" s="90" t="s">
        <v>7</v>
      </c>
      <c r="E5974" s="106" t="s">
        <v>549</v>
      </c>
      <c r="F5974" s="42"/>
      <c r="G5974" s="42"/>
      <c r="H5974" s="84" t="s">
        <v>8</v>
      </c>
      <c r="I5974" s="88"/>
      <c r="J5974" s="88"/>
      <c r="K5974" s="88"/>
      <c r="L5974" s="88"/>
      <c r="M5974" s="88"/>
      <c r="N5974" s="88"/>
      <c r="O5974" s="42"/>
      <c r="P5974" s="42"/>
      <c r="Q5974" s="42"/>
      <c r="S5974" s="87"/>
      <c r="T5974" s="211"/>
    </row>
    <row r="5975" spans="1:20" ht="16" customHeight="1" outlineLevel="1" x14ac:dyDescent="0.2">
      <c r="A5975" s="184"/>
      <c r="B5975" s="185"/>
      <c r="C5975" s="188"/>
      <c r="D5975" s="86" t="s">
        <v>9</v>
      </c>
      <c r="E5975" s="85" t="s">
        <v>86</v>
      </c>
      <c r="F5975" s="42"/>
      <c r="G5975" s="42"/>
      <c r="H5975" s="84" t="s">
        <v>10</v>
      </c>
      <c r="I5975" s="83"/>
      <c r="J5975" s="83"/>
      <c r="K5975" s="83"/>
      <c r="L5975" s="83"/>
      <c r="M5975" s="83"/>
      <c r="N5975" s="83"/>
      <c r="O5975" s="42"/>
      <c r="P5975" s="42"/>
      <c r="Q5975" s="42"/>
      <c r="R5975" s="191"/>
      <c r="S5975" s="192"/>
      <c r="T5975" s="211"/>
    </row>
    <row r="5976" spans="1:20" ht="16" customHeight="1" outlineLevel="1" x14ac:dyDescent="0.2">
      <c r="A5976" s="184"/>
      <c r="B5976" s="185"/>
      <c r="C5976" s="189"/>
      <c r="D5976" s="63" t="s">
        <v>11</v>
      </c>
      <c r="E5976" s="119" t="s">
        <v>50</v>
      </c>
      <c r="F5976" s="42"/>
      <c r="G5976" s="48"/>
      <c r="H5976" s="81"/>
      <c r="I5976" s="80"/>
      <c r="J5976" s="80"/>
      <c r="K5976" s="80"/>
      <c r="L5976" s="80"/>
      <c r="M5976" s="80"/>
      <c r="N5976" s="80"/>
      <c r="O5976" s="42"/>
      <c r="P5976" s="42"/>
      <c r="Q5976" s="42"/>
      <c r="R5976" s="191"/>
      <c r="S5976" s="192"/>
      <c r="T5976" s="211"/>
    </row>
    <row r="5977" spans="1:20" ht="16" customHeight="1" outlineLevel="1" thickBot="1" x14ac:dyDescent="0.25">
      <c r="A5977" s="184"/>
      <c r="B5977" s="185"/>
      <c r="C5977" s="189"/>
      <c r="D5977" s="63" t="s">
        <v>12</v>
      </c>
      <c r="E5977" s="130"/>
      <c r="F5977" s="42"/>
      <c r="G5977" s="48"/>
      <c r="H5977" s="81"/>
      <c r="I5977" s="80"/>
      <c r="J5977" s="80"/>
      <c r="K5977" s="80"/>
      <c r="L5977" s="80"/>
      <c r="M5977" s="80"/>
      <c r="N5977" s="80"/>
      <c r="O5977" s="42"/>
      <c r="P5977" s="42"/>
      <c r="Q5977" s="42"/>
      <c r="R5977" s="152"/>
      <c r="S5977" s="153"/>
      <c r="T5977" s="211"/>
    </row>
    <row r="5978" spans="1:20" ht="16" customHeight="1" outlineLevel="1" thickBot="1" x14ac:dyDescent="0.25">
      <c r="A5978" s="184"/>
      <c r="B5978" s="185"/>
      <c r="C5978" s="189"/>
      <c r="D5978" s="63" t="s">
        <v>13</v>
      </c>
      <c r="E5978" s="105" t="b">
        <v>0</v>
      </c>
      <c r="F5978" s="42"/>
      <c r="G5978" s="48"/>
      <c r="H5978" s="59" t="s">
        <v>14</v>
      </c>
      <c r="I5978" s="58" t="s">
        <v>314</v>
      </c>
      <c r="J5978" s="58" t="s">
        <v>315</v>
      </c>
      <c r="K5978" s="58" t="s">
        <v>316</v>
      </c>
      <c r="L5978" s="58" t="s">
        <v>317</v>
      </c>
      <c r="M5978" s="58" t="s">
        <v>318</v>
      </c>
      <c r="N5978" s="57" t="s">
        <v>319</v>
      </c>
      <c r="O5978" s="42"/>
      <c r="P5978" s="42"/>
      <c r="Q5978" s="42"/>
      <c r="S5978" s="79"/>
      <c r="T5978" s="211"/>
    </row>
    <row r="5979" spans="1:20" outlineLevel="1" x14ac:dyDescent="0.2">
      <c r="A5979" s="184"/>
      <c r="B5979" s="185"/>
      <c r="C5979" s="189"/>
      <c r="D5979" s="193"/>
      <c r="E5979" s="194"/>
      <c r="F5979" s="42"/>
      <c r="G5979" s="48"/>
      <c r="H5979" s="78">
        <f t="shared" ref="H5979:H5986" si="567">SUM(I5979:Q5979)</f>
        <v>0</v>
      </c>
      <c r="I5979" s="77"/>
      <c r="J5979" s="77"/>
      <c r="K5979" s="77"/>
      <c r="L5979" s="77"/>
      <c r="M5979" s="77"/>
      <c r="N5979" s="77"/>
      <c r="O5979" s="195" t="s">
        <v>546</v>
      </c>
      <c r="P5979" s="231"/>
      <c r="Q5979" s="231"/>
      <c r="R5979" s="231"/>
      <c r="S5979" s="196"/>
      <c r="T5979" s="211"/>
    </row>
    <row r="5980" spans="1:20" ht="16" customHeight="1" outlineLevel="1" x14ac:dyDescent="0.2">
      <c r="A5980" s="184"/>
      <c r="B5980" s="185"/>
      <c r="C5980" s="189"/>
      <c r="D5980" s="63" t="s">
        <v>16</v>
      </c>
      <c r="E5980" s="76" t="s">
        <v>472</v>
      </c>
      <c r="F5980" s="42"/>
      <c r="G5980" s="48"/>
      <c r="H5980" s="73">
        <f t="shared" si="567"/>
        <v>0</v>
      </c>
      <c r="I5980" s="68"/>
      <c r="J5980" s="68"/>
      <c r="K5980" s="68"/>
      <c r="L5980" s="68"/>
      <c r="M5980" s="68"/>
      <c r="N5980" s="68"/>
      <c r="O5980" s="42"/>
      <c r="P5980" s="42"/>
      <c r="Q5980" s="42"/>
      <c r="R5980" s="191"/>
      <c r="S5980" s="192"/>
      <c r="T5980" s="211"/>
    </row>
    <row r="5981" spans="1:20" ht="16" customHeight="1" outlineLevel="1" x14ac:dyDescent="0.2">
      <c r="A5981" s="184"/>
      <c r="B5981" s="185"/>
      <c r="C5981" s="189"/>
      <c r="D5981" s="63" t="s">
        <v>17</v>
      </c>
      <c r="E5981" s="75" t="s">
        <v>497</v>
      </c>
      <c r="F5981" s="42"/>
      <c r="G5981" s="42"/>
      <c r="H5981" s="73">
        <f t="shared" si="567"/>
        <v>0</v>
      </c>
      <c r="I5981" s="68"/>
      <c r="J5981" s="68"/>
      <c r="K5981" s="68"/>
      <c r="L5981" s="68"/>
      <c r="M5981" s="68"/>
      <c r="N5981" s="68"/>
      <c r="O5981" s="42"/>
      <c r="P5981" s="42"/>
      <c r="Q5981" s="42"/>
      <c r="R5981" s="191"/>
      <c r="S5981" s="192"/>
      <c r="T5981" s="211"/>
    </row>
    <row r="5982" spans="1:20" outlineLevel="1" x14ac:dyDescent="0.2">
      <c r="A5982" s="184"/>
      <c r="B5982" s="185"/>
      <c r="C5982" s="189"/>
      <c r="D5982" s="193"/>
      <c r="E5982" s="194"/>
      <c r="F5982" s="42"/>
      <c r="G5982" s="48"/>
      <c r="H5982" s="73">
        <f t="shared" si="567"/>
        <v>0</v>
      </c>
      <c r="I5982" s="68"/>
      <c r="J5982" s="68"/>
      <c r="K5982" s="68"/>
      <c r="L5982" s="68"/>
      <c r="M5982" s="68"/>
      <c r="N5982" s="68"/>
      <c r="O5982" s="42"/>
      <c r="P5982" s="42"/>
      <c r="Q5982" s="42"/>
      <c r="R5982" s="191"/>
      <c r="S5982" s="192"/>
      <c r="T5982" s="211"/>
    </row>
    <row r="5983" spans="1:20" ht="16" customHeight="1" outlineLevel="1" x14ac:dyDescent="0.2">
      <c r="A5983" s="184"/>
      <c r="B5983" s="185"/>
      <c r="C5983" s="189"/>
      <c r="D5983" s="63" t="s">
        <v>18</v>
      </c>
      <c r="E5983" s="76">
        <v>107</v>
      </c>
      <c r="F5983" s="42"/>
      <c r="G5983" s="48"/>
      <c r="H5983" s="73">
        <f t="shared" si="567"/>
        <v>0</v>
      </c>
      <c r="I5983" s="68"/>
      <c r="J5983" s="68"/>
      <c r="K5983" s="68"/>
      <c r="L5983" s="68"/>
      <c r="M5983" s="68"/>
      <c r="N5983" s="68"/>
      <c r="O5983" s="42"/>
      <c r="P5983" s="42"/>
      <c r="Q5983" s="42"/>
      <c r="R5983" s="191"/>
      <c r="S5983" s="192"/>
      <c r="T5983" s="211"/>
    </row>
    <row r="5984" spans="1:20" ht="16" customHeight="1" outlineLevel="1" x14ac:dyDescent="0.2">
      <c r="A5984" s="184"/>
      <c r="B5984" s="185"/>
      <c r="C5984" s="189"/>
      <c r="D5984" s="63" t="s">
        <v>19</v>
      </c>
      <c r="E5984" s="75">
        <f>SUM(G5997:G6011)</f>
        <v>2.5</v>
      </c>
      <c r="F5984" s="42"/>
      <c r="G5984" s="42"/>
      <c r="H5984" s="73">
        <f t="shared" si="567"/>
        <v>0</v>
      </c>
      <c r="I5984" s="68"/>
      <c r="J5984" s="68"/>
      <c r="K5984" s="68"/>
      <c r="L5984" s="68"/>
      <c r="M5984" s="68"/>
      <c r="N5984" s="68"/>
      <c r="O5984" s="42"/>
      <c r="P5984" s="42"/>
      <c r="Q5984" s="42"/>
      <c r="R5984" s="191"/>
      <c r="S5984" s="192"/>
      <c r="T5984" s="211"/>
    </row>
    <row r="5985" spans="1:20" outlineLevel="1" x14ac:dyDescent="0.2">
      <c r="A5985" s="184"/>
      <c r="B5985" s="185"/>
      <c r="C5985" s="189"/>
      <c r="D5985" s="193"/>
      <c r="E5985" s="194"/>
      <c r="F5985" s="42"/>
      <c r="G5985" s="48"/>
      <c r="H5985" s="73">
        <f t="shared" si="567"/>
        <v>0</v>
      </c>
      <c r="I5985" s="68"/>
      <c r="J5985" s="68"/>
      <c r="K5985" s="68"/>
      <c r="L5985" s="68"/>
      <c r="M5985" s="68"/>
      <c r="N5985" s="68"/>
      <c r="O5985" s="42"/>
      <c r="P5985" s="42"/>
      <c r="Q5985" s="42"/>
      <c r="R5985" s="191"/>
      <c r="S5985" s="192"/>
      <c r="T5985" s="211"/>
    </row>
    <row r="5986" spans="1:20" ht="16" customHeight="1" outlineLevel="1" x14ac:dyDescent="0.2">
      <c r="A5986" s="184"/>
      <c r="B5986" s="185"/>
      <c r="C5986" s="189"/>
      <c r="D5986" s="63" t="s">
        <v>20</v>
      </c>
      <c r="E5986" s="75">
        <f>SUM(E5983:E5984)</f>
        <v>109.5</v>
      </c>
      <c r="F5986" s="42"/>
      <c r="G5986" s="74"/>
      <c r="H5986" s="73">
        <f t="shared" si="567"/>
        <v>0</v>
      </c>
      <c r="I5986" s="68"/>
      <c r="J5986" s="68"/>
      <c r="K5986" s="68"/>
      <c r="L5986" s="68"/>
      <c r="M5986" s="68"/>
      <c r="N5986" s="68"/>
      <c r="O5986" s="42"/>
      <c r="P5986" s="42"/>
      <c r="Q5986" s="42"/>
      <c r="R5986" s="191"/>
      <c r="S5986" s="192"/>
      <c r="T5986" s="211"/>
    </row>
    <row r="5987" spans="1:20" ht="16" customHeight="1" outlineLevel="1" x14ac:dyDescent="0.2">
      <c r="A5987" s="184"/>
      <c r="B5987" s="185"/>
      <c r="C5987" s="189"/>
      <c r="D5987" s="63" t="s">
        <v>21</v>
      </c>
      <c r="E5987" s="72">
        <f>SUM(E5989/E5986)</f>
        <v>0</v>
      </c>
      <c r="F5987" s="42"/>
      <c r="G5987" s="71" t="s">
        <v>11</v>
      </c>
      <c r="H5987" s="69">
        <f>H5979</f>
        <v>0</v>
      </c>
      <c r="I5987" s="68"/>
      <c r="J5987" s="68"/>
      <c r="K5987" s="68"/>
      <c r="L5987" s="68"/>
      <c r="M5987" s="68"/>
      <c r="N5987" s="68"/>
      <c r="O5987" s="42"/>
      <c r="P5987" s="42"/>
      <c r="Q5987" s="42"/>
      <c r="R5987" s="191"/>
      <c r="S5987" s="192"/>
      <c r="T5987" s="211"/>
    </row>
    <row r="5988" spans="1:20" ht="17" outlineLevel="1" thickBot="1" x14ac:dyDescent="0.25">
      <c r="A5988" s="184"/>
      <c r="B5988" s="185"/>
      <c r="C5988" s="189"/>
      <c r="D5988" s="193"/>
      <c r="E5988" s="194"/>
      <c r="F5988" s="42"/>
      <c r="G5988" s="70" t="s">
        <v>22</v>
      </c>
      <c r="H5988" s="69">
        <v>0</v>
      </c>
      <c r="I5988" s="68"/>
      <c r="J5988" s="68"/>
      <c r="K5988" s="68"/>
      <c r="L5988" s="68"/>
      <c r="M5988" s="68"/>
      <c r="N5988" s="68"/>
      <c r="O5988" s="42"/>
      <c r="P5988" s="42"/>
      <c r="Q5988" s="42"/>
      <c r="R5988" s="191"/>
      <c r="S5988" s="192"/>
      <c r="T5988" s="211"/>
    </row>
    <row r="5989" spans="1:20" ht="16" customHeight="1" outlineLevel="1" thickBot="1" x14ac:dyDescent="0.25">
      <c r="A5989" s="184"/>
      <c r="B5989" s="185"/>
      <c r="C5989" s="189"/>
      <c r="D5989" s="63" t="s">
        <v>23</v>
      </c>
      <c r="E5989" s="66"/>
      <c r="G5989" s="48"/>
      <c r="H5989" s="65">
        <f>SUM(H5987:H5988)</f>
        <v>0</v>
      </c>
      <c r="I5989" s="64">
        <f t="shared" ref="I5989:N5989" si="568">SUM(I5979:I5986)</f>
        <v>0</v>
      </c>
      <c r="J5989" s="64">
        <f t="shared" si="568"/>
        <v>0</v>
      </c>
      <c r="K5989" s="64">
        <f t="shared" si="568"/>
        <v>0</v>
      </c>
      <c r="L5989" s="64">
        <f t="shared" si="568"/>
        <v>0</v>
      </c>
      <c r="M5989" s="64">
        <f t="shared" si="568"/>
        <v>0</v>
      </c>
      <c r="N5989" s="64">
        <f t="shared" si="568"/>
        <v>0</v>
      </c>
      <c r="O5989" s="42"/>
      <c r="P5989" s="42"/>
      <c r="Q5989" s="42"/>
      <c r="R5989" s="191"/>
      <c r="S5989" s="192"/>
      <c r="T5989" s="211"/>
    </row>
    <row r="5990" spans="1:20" ht="17" customHeight="1" outlineLevel="1" thickBot="1" x14ac:dyDescent="0.25">
      <c r="A5990" s="184"/>
      <c r="B5990" s="185"/>
      <c r="C5990" s="189"/>
      <c r="D5990" s="63" t="s">
        <v>24</v>
      </c>
      <c r="E5990" s="62">
        <f>SUM(E5989/2.5)</f>
        <v>0</v>
      </c>
      <c r="F5990" s="42"/>
      <c r="G5990" s="61"/>
      <c r="H5990" s="60" t="s">
        <v>14</v>
      </c>
      <c r="I5990" s="59">
        <v>48</v>
      </c>
      <c r="J5990" s="58">
        <v>50</v>
      </c>
      <c r="K5990" s="58">
        <v>52</v>
      </c>
      <c r="L5990" s="58">
        <v>54</v>
      </c>
      <c r="M5990" s="58">
        <v>56</v>
      </c>
      <c r="N5990" s="57">
        <v>58</v>
      </c>
      <c r="O5990" s="42"/>
      <c r="P5990" s="42"/>
      <c r="Q5990" s="42"/>
      <c r="R5990" s="191"/>
      <c r="S5990" s="192"/>
      <c r="T5990" s="211"/>
    </row>
    <row r="5991" spans="1:20" ht="17" outlineLevel="1" thickBot="1" x14ac:dyDescent="0.25">
      <c r="A5991" s="186"/>
      <c r="B5991" s="187"/>
      <c r="C5991" s="190"/>
      <c r="D5991" s="56" t="s">
        <v>25</v>
      </c>
      <c r="E5991" s="55">
        <f>SUM(E5989/2.2)</f>
        <v>0</v>
      </c>
      <c r="F5991" s="42"/>
      <c r="G5991" s="42"/>
      <c r="H5991" s="42"/>
      <c r="I5991" s="42"/>
      <c r="J5991" s="42"/>
      <c r="K5991" s="42"/>
      <c r="L5991" s="42"/>
      <c r="M5991" s="42"/>
      <c r="N5991" s="42"/>
      <c r="O5991" s="42"/>
      <c r="P5991" s="42"/>
      <c r="Q5991" s="42"/>
      <c r="R5991" s="198"/>
      <c r="S5991" s="199"/>
      <c r="T5991" s="211"/>
    </row>
    <row r="5992" spans="1:20" ht="17" outlineLevel="1" thickBot="1" x14ac:dyDescent="0.25">
      <c r="A5992" s="54" t="s">
        <v>26</v>
      </c>
      <c r="B5992" s="53"/>
      <c r="C5992" s="42"/>
      <c r="D5992" s="48"/>
      <c r="E5992" s="52"/>
      <c r="F5992" s="42"/>
      <c r="S5992" s="28"/>
      <c r="T5992" s="211"/>
    </row>
    <row r="5993" spans="1:20" outlineLevel="1" x14ac:dyDescent="0.2">
      <c r="A5993" s="51" t="s">
        <v>27</v>
      </c>
      <c r="B5993" s="50"/>
      <c r="C5993" s="42"/>
      <c r="D5993" s="48"/>
      <c r="E5993" s="42"/>
      <c r="F5993" s="42"/>
      <c r="R5993" s="42"/>
      <c r="S5993" s="47"/>
      <c r="T5993" s="211"/>
    </row>
    <row r="5994" spans="1:20" outlineLevel="1" x14ac:dyDescent="0.2">
      <c r="A5994" s="49"/>
      <c r="B5994" s="42"/>
      <c r="C5994" s="42"/>
      <c r="D5994" s="48"/>
      <c r="E5994" s="42"/>
      <c r="F5994" s="42"/>
      <c r="G5994" s="42"/>
      <c r="H5994" s="42"/>
      <c r="I5994" s="42"/>
      <c r="J5994" s="42"/>
      <c r="K5994" s="42"/>
      <c r="L5994" s="42"/>
      <c r="M5994" s="42"/>
      <c r="N5994" s="42"/>
      <c r="O5994" s="42"/>
      <c r="P5994" s="42"/>
      <c r="Q5994" s="42"/>
      <c r="R5994" s="42"/>
      <c r="S5994" s="47"/>
      <c r="T5994" s="211"/>
    </row>
    <row r="5995" spans="1:20" ht="17" outlineLevel="1" thickBot="1" x14ac:dyDescent="0.25">
      <c r="A5995" s="49" t="s">
        <v>28</v>
      </c>
      <c r="B5995" s="42"/>
      <c r="C5995" s="42"/>
      <c r="D5995" s="48"/>
      <c r="E5995" s="42"/>
      <c r="F5995" s="42"/>
      <c r="G5995" s="42"/>
      <c r="H5995" s="42"/>
      <c r="I5995" s="42"/>
      <c r="J5995" s="42"/>
      <c r="K5995" s="42"/>
      <c r="L5995" s="42"/>
      <c r="M5995" s="42"/>
      <c r="N5995" s="42"/>
      <c r="O5995" s="42"/>
      <c r="P5995" s="42"/>
      <c r="Q5995" s="42"/>
      <c r="R5995" s="42"/>
      <c r="S5995" s="47"/>
      <c r="T5995" s="211"/>
    </row>
    <row r="5996" spans="1:20" outlineLevel="1" x14ac:dyDescent="0.2">
      <c r="A5996" s="46" t="s">
        <v>29</v>
      </c>
      <c r="B5996" s="45" t="s">
        <v>30</v>
      </c>
      <c r="C5996" s="44" t="s">
        <v>31</v>
      </c>
      <c r="D5996" s="44" t="s">
        <v>32</v>
      </c>
      <c r="E5996" s="44" t="s">
        <v>33</v>
      </c>
      <c r="F5996" s="44" t="s">
        <v>34</v>
      </c>
      <c r="G5996" s="44" t="s">
        <v>35</v>
      </c>
      <c r="H5996" s="43" t="s">
        <v>36</v>
      </c>
      <c r="I5996" s="200" t="s">
        <v>37</v>
      </c>
      <c r="J5996" s="201"/>
      <c r="K5996" s="202"/>
      <c r="L5996" s="202"/>
      <c r="M5996" s="202"/>
      <c r="N5996" s="202"/>
      <c r="O5996" s="202"/>
      <c r="P5996" s="42"/>
      <c r="Q5996" s="42"/>
      <c r="R5996" s="42"/>
      <c r="S5996" s="28"/>
      <c r="T5996" s="211"/>
    </row>
    <row r="5997" spans="1:20" ht="17" outlineLevel="1" x14ac:dyDescent="0.2">
      <c r="A5997" s="38" t="s">
        <v>54</v>
      </c>
      <c r="B5997" s="37" t="s">
        <v>454</v>
      </c>
      <c r="C5997" s="36" t="s">
        <v>550</v>
      </c>
      <c r="D5997" s="35"/>
      <c r="E5997" s="41">
        <f>D5997*H5989</f>
        <v>0</v>
      </c>
      <c r="F5997" s="33" cm="1">
        <f t="array" ref="F5997">IFERROR(_xlfn.XLOOKUP(1,(TabFournisseurs[TYPE]=A5997)*(TabFournisseurs[SUPPLIER2]=B5997)*(TabFournisseurs[REF PRODUCT]=C5997),TabFournisseurs[Cost / per m]),0)</f>
        <v>15.45</v>
      </c>
      <c r="G5997" s="96">
        <f>F5997*D5997</f>
        <v>0</v>
      </c>
      <c r="H5997" s="40">
        <f>G5997*H5989</f>
        <v>0</v>
      </c>
      <c r="I5997" s="203"/>
      <c r="J5997" s="201"/>
      <c r="K5997" s="156"/>
      <c r="L5997" s="156"/>
      <c r="M5997" s="156"/>
      <c r="N5997" s="156"/>
      <c r="O5997" s="156"/>
      <c r="P5997" s="156"/>
      <c r="Q5997" s="156"/>
      <c r="R5997" s="156"/>
      <c r="S5997" s="157"/>
      <c r="T5997" s="211"/>
    </row>
    <row r="5998" spans="1:20" outlineLevel="1" x14ac:dyDescent="0.2">
      <c r="A5998" s="38"/>
      <c r="B5998" s="37"/>
      <c r="C5998" s="36"/>
      <c r="D5998" s="35"/>
      <c r="E5998" s="34">
        <f>D5998*H5989</f>
        <v>0</v>
      </c>
      <c r="F5998" s="33" cm="1">
        <f t="array" ref="F5998">IFERROR(_xlfn.XLOOKUP(1,(TabFournisseurs[TYPE]=A5998)*(TabFournisseurs[SUPPLIER2]=B5998)*(TabFournisseurs[REF PRODUCT]=C5998),TabFournisseurs[Cost / per m]),0)</f>
        <v>0</v>
      </c>
      <c r="G5998" s="32">
        <f t="shared" ref="G5998:G6008" si="569">F5998*D5998</f>
        <v>0</v>
      </c>
      <c r="H5998" s="31">
        <f>G5998*H5989</f>
        <v>0</v>
      </c>
      <c r="I5998" s="39"/>
      <c r="J5998" s="39"/>
      <c r="K5998" s="156"/>
      <c r="L5998" s="156"/>
      <c r="M5998" s="156"/>
      <c r="N5998" s="156"/>
      <c r="O5998" s="156"/>
      <c r="P5998" s="156"/>
      <c r="Q5998" s="156"/>
      <c r="R5998" s="156"/>
      <c r="S5998" s="157"/>
      <c r="T5998" s="211"/>
    </row>
    <row r="5999" spans="1:20" outlineLevel="1" x14ac:dyDescent="0.2">
      <c r="A5999" s="38"/>
      <c r="B5999" s="37"/>
      <c r="C5999" s="36"/>
      <c r="D5999" s="35"/>
      <c r="E5999" s="34">
        <f>D5999*H5989</f>
        <v>0</v>
      </c>
      <c r="F5999" s="33" cm="1">
        <f t="array" ref="F5999">IFERROR(_xlfn.XLOOKUP(1,(TabFournisseurs[TYPE]=A5999)*(TabFournisseurs[SUPPLIER2]=B5999)*(TabFournisseurs[REF PRODUCT]=C5999),TabFournisseurs[Cost / per m]),0)</f>
        <v>0</v>
      </c>
      <c r="G5999" s="32">
        <f t="shared" si="569"/>
        <v>0</v>
      </c>
      <c r="H5999" s="31">
        <f>G5999*H5989</f>
        <v>0</v>
      </c>
      <c r="I5999" s="39"/>
      <c r="J5999" s="39"/>
      <c r="K5999" s="156"/>
      <c r="L5999" s="156"/>
      <c r="M5999" s="156"/>
      <c r="N5999" s="156"/>
      <c r="O5999" s="156"/>
      <c r="P5999" s="156"/>
      <c r="Q5999" s="156"/>
      <c r="R5999" s="156"/>
      <c r="S5999" s="157"/>
      <c r="T5999" s="211"/>
    </row>
    <row r="6000" spans="1:20" outlineLevel="1" x14ac:dyDescent="0.2">
      <c r="A6000" s="38"/>
      <c r="B6000" s="37"/>
      <c r="C6000" s="36"/>
      <c r="D6000" s="35"/>
      <c r="E6000" s="34">
        <f>D6000*H5989</f>
        <v>0</v>
      </c>
      <c r="F6000" s="33" cm="1">
        <f t="array" ref="F6000">IFERROR(_xlfn.XLOOKUP(1,(TabFournisseurs[TYPE]=A6000)*(TabFournisseurs[SUPPLIER2]=B6000)*(TabFournisseurs[REF PRODUCT]=C6000),TabFournisseurs[Cost / per m]),0)</f>
        <v>0</v>
      </c>
      <c r="G6000" s="32">
        <f t="shared" si="569"/>
        <v>0</v>
      </c>
      <c r="H6000" s="31">
        <f>G6000*H5989</f>
        <v>0</v>
      </c>
      <c r="I6000" s="30"/>
      <c r="J6000" s="30"/>
      <c r="K6000" s="156"/>
      <c r="L6000" s="156"/>
      <c r="M6000" s="156"/>
      <c r="N6000" s="156"/>
      <c r="O6000" s="156"/>
      <c r="P6000" s="156"/>
      <c r="Q6000" s="156"/>
      <c r="R6000" s="156"/>
      <c r="S6000" s="157"/>
      <c r="T6000" s="211"/>
    </row>
    <row r="6001" spans="1:20" outlineLevel="1" x14ac:dyDescent="0.2">
      <c r="A6001" s="38"/>
      <c r="B6001" s="37"/>
      <c r="C6001" s="36"/>
      <c r="D6001" s="35"/>
      <c r="E6001" s="34">
        <f>D6001*H5989</f>
        <v>0</v>
      </c>
      <c r="F6001" s="33" cm="1">
        <f t="array" ref="F6001">IFERROR(_xlfn.XLOOKUP(1,(TabFournisseurs[TYPE]=A6001)*(TabFournisseurs[SUPPLIER2]=B6001)*(TabFournisseurs[REF PRODUCT]=C6001),TabFournisseurs[Cost / per m]),0)</f>
        <v>0</v>
      </c>
      <c r="G6001" s="32">
        <f t="shared" si="569"/>
        <v>0</v>
      </c>
      <c r="H6001" s="31">
        <f>G6001*H5989</f>
        <v>0</v>
      </c>
      <c r="I6001" s="30"/>
      <c r="J6001" s="30"/>
      <c r="K6001" s="29"/>
      <c r="L6001" s="29"/>
      <c r="M6001" s="29"/>
      <c r="N6001" s="29"/>
      <c r="O6001" s="29"/>
      <c r="P6001" s="29"/>
      <c r="Q6001" s="29"/>
      <c r="R6001" s="29"/>
      <c r="S6001" s="28"/>
      <c r="T6001" s="211"/>
    </row>
    <row r="6002" spans="1:20" outlineLevel="1" x14ac:dyDescent="0.2">
      <c r="A6002" s="38"/>
      <c r="B6002" s="37"/>
      <c r="C6002" s="36"/>
      <c r="D6002" s="35"/>
      <c r="E6002" s="34">
        <f>D6002*H5989</f>
        <v>0</v>
      </c>
      <c r="F6002" s="33" cm="1">
        <f t="array" ref="F6002">IFERROR(_xlfn.XLOOKUP(1,(TabFournisseurs[TYPE]=A6002)*(TabFournisseurs[SUPPLIER2]=B6002)*(TabFournisseurs[REF PRODUCT]=C6002),TabFournisseurs[Cost / per m]),0)</f>
        <v>0</v>
      </c>
      <c r="G6002" s="32">
        <f t="shared" si="569"/>
        <v>0</v>
      </c>
      <c r="H6002" s="31">
        <f>G6002*H5989</f>
        <v>0</v>
      </c>
      <c r="I6002" s="158"/>
      <c r="J6002" s="159"/>
      <c r="K6002" s="29"/>
      <c r="L6002" s="29"/>
      <c r="M6002" s="29"/>
      <c r="N6002" s="29"/>
      <c r="O6002" s="29"/>
      <c r="P6002" s="29"/>
      <c r="Q6002" s="29"/>
      <c r="R6002" s="29"/>
      <c r="S6002" s="28"/>
      <c r="T6002" s="211"/>
    </row>
    <row r="6003" spans="1:20" outlineLevel="1" x14ac:dyDescent="0.2">
      <c r="A6003" s="38"/>
      <c r="B6003" s="37"/>
      <c r="C6003" s="36"/>
      <c r="D6003" s="35"/>
      <c r="E6003" s="34">
        <f>D6003*H5989</f>
        <v>0</v>
      </c>
      <c r="F6003" s="33" cm="1">
        <f t="array" ref="F6003">IFERROR(_xlfn.XLOOKUP(1,(TabFournisseurs[TYPE]=A6003)*(TabFournisseurs[SUPPLIER2]=B6003)*(TabFournisseurs[REF PRODUCT]=C6003),TabFournisseurs[Cost / per m]),0)</f>
        <v>0</v>
      </c>
      <c r="G6003" s="32">
        <f t="shared" si="569"/>
        <v>0</v>
      </c>
      <c r="H6003" s="31">
        <f>G6003*H5989</f>
        <v>0</v>
      </c>
      <c r="I6003" s="30"/>
      <c r="J6003" s="30"/>
      <c r="K6003" s="29"/>
      <c r="L6003" s="29"/>
      <c r="M6003" s="29"/>
      <c r="N6003" s="29"/>
      <c r="O6003" s="29"/>
      <c r="P6003" s="29"/>
      <c r="Q6003" s="29"/>
      <c r="R6003" s="29"/>
      <c r="S6003" s="28"/>
      <c r="T6003" s="211"/>
    </row>
    <row r="6004" spans="1:20" outlineLevel="1" x14ac:dyDescent="0.2">
      <c r="A6004" s="38"/>
      <c r="B6004" s="37"/>
      <c r="C6004" s="36"/>
      <c r="D6004" s="35"/>
      <c r="E6004" s="34">
        <f>D6004*H5989</f>
        <v>0</v>
      </c>
      <c r="F6004" s="33" cm="1">
        <f t="array" ref="F6004">IFERROR(_xlfn.XLOOKUP(1,(TabFournisseurs[TYPE]=A6004)*(TabFournisseurs[SUPPLIER2]=B6004)*(TabFournisseurs[REF PRODUCT]=C6004),TabFournisseurs[Cost / per m]),0)</f>
        <v>0</v>
      </c>
      <c r="G6004" s="32">
        <f t="shared" si="569"/>
        <v>0</v>
      </c>
      <c r="H6004" s="31">
        <f>G6004*H5989</f>
        <v>0</v>
      </c>
      <c r="I6004" s="30"/>
      <c r="J6004" s="30"/>
      <c r="K6004" s="29"/>
      <c r="L6004" s="29"/>
      <c r="M6004" s="29"/>
      <c r="N6004" s="29"/>
      <c r="O6004" s="29"/>
      <c r="P6004" s="29"/>
      <c r="Q6004" s="29"/>
      <c r="R6004" s="29"/>
      <c r="S6004" s="28"/>
      <c r="T6004" s="211"/>
    </row>
    <row r="6005" spans="1:20" outlineLevel="1" x14ac:dyDescent="0.2">
      <c r="A6005" s="38"/>
      <c r="B6005" s="37"/>
      <c r="C6005" s="36"/>
      <c r="D6005" s="35"/>
      <c r="E6005" s="34">
        <f>D6005*H5989</f>
        <v>0</v>
      </c>
      <c r="F6005" s="33" cm="1">
        <f t="array" ref="F6005">IFERROR(_xlfn.XLOOKUP(1,(TabFournisseurs[TYPE]=A6005)*(TabFournisseurs[SUPPLIER2]=B6005)*(TabFournisseurs[REF PRODUCT]=C6005),TabFournisseurs[Cost / per m]),0)</f>
        <v>0</v>
      </c>
      <c r="G6005" s="32">
        <f t="shared" si="569"/>
        <v>0</v>
      </c>
      <c r="H6005" s="31">
        <f>G6005*H5989</f>
        <v>0</v>
      </c>
      <c r="I6005" s="30"/>
      <c r="J6005" s="30"/>
      <c r="K6005" s="29"/>
      <c r="L6005" s="29"/>
      <c r="M6005" s="29"/>
      <c r="N6005" s="29"/>
      <c r="O6005" s="29"/>
      <c r="P6005" s="29"/>
      <c r="Q6005" s="29"/>
      <c r="R6005" s="29"/>
      <c r="S6005" s="28"/>
      <c r="T6005" s="211"/>
    </row>
    <row r="6006" spans="1:20" outlineLevel="1" x14ac:dyDescent="0.2">
      <c r="A6006" s="38"/>
      <c r="B6006" s="37"/>
      <c r="C6006" s="36"/>
      <c r="D6006" s="35"/>
      <c r="E6006" s="34">
        <f>D6006*H5989</f>
        <v>0</v>
      </c>
      <c r="F6006" s="33" cm="1">
        <f t="array" ref="F6006">IFERROR(_xlfn.XLOOKUP(1,(TabFournisseurs[TYPE]=A6006)*(TabFournisseurs[SUPPLIER2]=B6006)*(TabFournisseurs[REF PRODUCT]=C6006),TabFournisseurs[Cost / per m]),0)</f>
        <v>0</v>
      </c>
      <c r="G6006" s="32">
        <f t="shared" si="569"/>
        <v>0</v>
      </c>
      <c r="H6006" s="31">
        <f>G6006*H5989</f>
        <v>0</v>
      </c>
      <c r="I6006" s="30"/>
      <c r="J6006" s="30"/>
      <c r="K6006" s="29"/>
      <c r="L6006" s="29"/>
      <c r="M6006" s="29"/>
      <c r="N6006" s="29"/>
      <c r="O6006" s="29"/>
      <c r="P6006" s="29"/>
      <c r="Q6006" s="29"/>
      <c r="R6006" s="29"/>
      <c r="S6006" s="28"/>
      <c r="T6006" s="211"/>
    </row>
    <row r="6007" spans="1:20" outlineLevel="1" x14ac:dyDescent="0.2">
      <c r="A6007" s="38"/>
      <c r="B6007" s="37"/>
      <c r="C6007" s="36"/>
      <c r="D6007" s="35"/>
      <c r="E6007" s="34">
        <f>D6007*H5989</f>
        <v>0</v>
      </c>
      <c r="F6007" s="33" cm="1">
        <f t="array" ref="F6007">IFERROR(_xlfn.XLOOKUP(1,(TabFournisseurs[TYPE]=A6007)*(TabFournisseurs[SUPPLIER2]=B6007)*(TabFournisseurs[REF PRODUCT]=C6007),TabFournisseurs[Cost / per m]),0)</f>
        <v>0</v>
      </c>
      <c r="G6007" s="32">
        <f t="shared" si="569"/>
        <v>0</v>
      </c>
      <c r="H6007" s="31">
        <f>G6007*H5989</f>
        <v>0</v>
      </c>
      <c r="I6007" s="30"/>
      <c r="J6007" s="30"/>
      <c r="K6007" s="29"/>
      <c r="L6007" s="29"/>
      <c r="M6007" s="29"/>
      <c r="N6007" s="29"/>
      <c r="O6007" s="29"/>
      <c r="P6007" s="29"/>
      <c r="Q6007" s="29"/>
      <c r="R6007" s="29"/>
      <c r="S6007" s="28"/>
      <c r="T6007" s="211"/>
    </row>
    <row r="6008" spans="1:20" outlineLevel="1" x14ac:dyDescent="0.2">
      <c r="A6008" s="38"/>
      <c r="B6008" s="37"/>
      <c r="C6008" s="36"/>
      <c r="D6008" s="35"/>
      <c r="E6008" s="34">
        <f>D6008*H5989</f>
        <v>0</v>
      </c>
      <c r="F6008" s="33" cm="1">
        <f t="array" ref="F6008">IFERROR(_xlfn.XLOOKUP(1,(TabFournisseurs[TYPE]=A6008)*(TabFournisseurs[SUPPLIER2]=B6008)*(TabFournisseurs[REF PRODUCT]=C6008),TabFournisseurs[Cost / per m]),0)</f>
        <v>0</v>
      </c>
      <c r="G6008" s="32">
        <f t="shared" si="569"/>
        <v>0</v>
      </c>
      <c r="H6008" s="31">
        <f>G6008*H5989</f>
        <v>0</v>
      </c>
      <c r="I6008" s="30"/>
      <c r="J6008" s="30"/>
      <c r="K6008" s="29"/>
      <c r="L6008" s="29"/>
      <c r="M6008" s="29"/>
      <c r="N6008" s="29"/>
      <c r="O6008" s="29"/>
      <c r="P6008" s="29"/>
      <c r="Q6008" s="29"/>
      <c r="R6008" s="29"/>
      <c r="S6008" s="28"/>
      <c r="T6008" s="211"/>
    </row>
    <row r="6009" spans="1:20" ht="17" outlineLevel="1" x14ac:dyDescent="0.2">
      <c r="A6009" s="101" t="s">
        <v>38</v>
      </c>
      <c r="B6009" s="102" t="s">
        <v>39</v>
      </c>
      <c r="C6009" s="103" t="s">
        <v>102</v>
      </c>
      <c r="D6009" s="104"/>
      <c r="E6009" s="34">
        <f>D6009*H5989</f>
        <v>0</v>
      </c>
      <c r="F6009" s="33"/>
      <c r="G6009" s="129">
        <f>F6009*D6009</f>
        <v>0</v>
      </c>
      <c r="H6009" s="31">
        <f>G6009*H5989</f>
        <v>0</v>
      </c>
      <c r="I6009" s="30"/>
      <c r="J6009" s="30"/>
      <c r="K6009" s="29"/>
      <c r="L6009" s="29"/>
      <c r="M6009" s="29"/>
      <c r="N6009" s="29"/>
      <c r="O6009" s="29"/>
      <c r="P6009" s="29"/>
      <c r="Q6009" s="29"/>
      <c r="R6009" s="29"/>
      <c r="S6009" s="28"/>
      <c r="T6009" s="211"/>
    </row>
    <row r="6010" spans="1:20" ht="17" outlineLevel="1" x14ac:dyDescent="0.2">
      <c r="A6010" s="38" t="s">
        <v>38</v>
      </c>
      <c r="B6010" s="37" t="s">
        <v>40</v>
      </c>
      <c r="C6010" s="36" t="s">
        <v>41</v>
      </c>
      <c r="D6010" s="35">
        <v>1</v>
      </c>
      <c r="E6010" s="34">
        <f>D6010*H5989</f>
        <v>0</v>
      </c>
      <c r="F6010" s="33" cm="1">
        <f t="array" ref="F6010">IFERROR(_xlfn.XLOOKUP(1,(TabFournisseurs[TYPE]=A6010)*(TabFournisseurs[SUPPLIER2]=B6010)*(TabFournisseurs[REF PRODUCT]=C6010),TabFournisseurs[Cost / per m]),0)</f>
        <v>2</v>
      </c>
      <c r="G6010" s="32">
        <f t="shared" ref="G6010:G6011" si="570">F6010*D6010</f>
        <v>2</v>
      </c>
      <c r="H6010" s="31">
        <f>G6010*H5989</f>
        <v>0</v>
      </c>
      <c r="I6010" s="30"/>
      <c r="J6010" s="30"/>
      <c r="K6010" s="29"/>
      <c r="L6010" s="29"/>
      <c r="M6010" s="29"/>
      <c r="N6010" s="29"/>
      <c r="O6010" s="29"/>
      <c r="P6010" s="29"/>
      <c r="Q6010" s="29"/>
      <c r="R6010" s="29"/>
      <c r="S6010" s="28"/>
      <c r="T6010" s="211"/>
    </row>
    <row r="6011" spans="1:20" ht="18" outlineLevel="1" thickBot="1" x14ac:dyDescent="0.25">
      <c r="A6011" s="27" t="s">
        <v>38</v>
      </c>
      <c r="B6011" s="26" t="s">
        <v>42</v>
      </c>
      <c r="C6011" s="25" t="s">
        <v>43</v>
      </c>
      <c r="D6011" s="24">
        <v>1</v>
      </c>
      <c r="E6011" s="23">
        <f>D6011*H5989</f>
        <v>0</v>
      </c>
      <c r="F6011" s="22" cm="1">
        <f t="array" ref="F6011">IFERROR(_xlfn.XLOOKUP(1,(TabFournisseurs[TYPE]=A6011)*(TabFournisseurs[SUPPLIER2]=B6011)*(TabFournisseurs[REF PRODUCT]=C6011),TabFournisseurs[Cost / per m]),0)</f>
        <v>0.5</v>
      </c>
      <c r="G6011" s="21">
        <f t="shared" si="570"/>
        <v>0.5</v>
      </c>
      <c r="H6011" s="20">
        <f>G6011*H5989</f>
        <v>0</v>
      </c>
      <c r="I6011" s="19"/>
      <c r="J6011" s="19"/>
      <c r="K6011" s="18"/>
      <c r="L6011" s="18"/>
      <c r="M6011" s="18"/>
      <c r="N6011" s="18"/>
      <c r="O6011" s="18"/>
      <c r="P6011" s="18"/>
      <c r="Q6011" s="18"/>
      <c r="R6011" s="18"/>
      <c r="S6011" s="17"/>
      <c r="T6011" s="211"/>
    </row>
    <row r="6012" spans="1:20" ht="17" thickBot="1" x14ac:dyDescent="0.25">
      <c r="A6012" s="95"/>
      <c r="B6012" s="95"/>
      <c r="C6012" s="95"/>
      <c r="D6012" s="95"/>
      <c r="E6012" s="95"/>
      <c r="F6012" s="95"/>
      <c r="G6012" s="95"/>
      <c r="H6012" s="95"/>
      <c r="I6012" s="95"/>
      <c r="J6012" s="95"/>
      <c r="K6012" s="95"/>
      <c r="L6012" s="95"/>
      <c r="M6012" s="95"/>
      <c r="N6012" s="95"/>
      <c r="O6012" s="95"/>
      <c r="P6012" s="95"/>
      <c r="Q6012" s="95"/>
      <c r="R6012" s="95"/>
      <c r="S6012" s="95"/>
      <c r="T6012" s="95"/>
    </row>
    <row r="6013" spans="1:20" ht="23" customHeight="1" x14ac:dyDescent="0.2">
      <c r="A6013" s="160" t="s">
        <v>551</v>
      </c>
      <c r="B6013" s="161"/>
      <c r="C6013" s="161"/>
      <c r="D6013" s="161"/>
      <c r="E6013" s="161"/>
      <c r="F6013" s="161"/>
      <c r="G6013" s="162"/>
      <c r="H6013" s="166" t="s">
        <v>152</v>
      </c>
      <c r="I6013" s="167"/>
      <c r="J6013" s="167"/>
      <c r="K6013" s="167"/>
      <c r="L6013" s="167"/>
      <c r="M6013" s="168"/>
      <c r="N6013" s="169" t="s">
        <v>1</v>
      </c>
      <c r="O6013" s="169"/>
      <c r="P6013" s="169"/>
      <c r="Q6013" s="169"/>
      <c r="R6013" s="171"/>
      <c r="S6013" s="173" t="s">
        <v>2</v>
      </c>
      <c r="T6013" s="210"/>
    </row>
    <row r="6014" spans="1:20" ht="23" customHeight="1" thickBot="1" x14ac:dyDescent="0.25">
      <c r="A6014" s="163"/>
      <c r="B6014" s="164"/>
      <c r="C6014" s="164"/>
      <c r="D6014" s="164"/>
      <c r="E6014" s="164"/>
      <c r="F6014" s="164"/>
      <c r="G6014" s="165"/>
      <c r="H6014" s="177"/>
      <c r="I6014" s="178"/>
      <c r="J6014" s="178"/>
      <c r="K6014" s="178"/>
      <c r="L6014" s="178"/>
      <c r="M6014" s="179"/>
      <c r="N6014" s="170"/>
      <c r="O6014" s="170"/>
      <c r="P6014" s="170"/>
      <c r="Q6014" s="170"/>
      <c r="R6014" s="172"/>
      <c r="S6014" s="174"/>
      <c r="T6014" s="210"/>
    </row>
    <row r="6015" spans="1:20" outlineLevel="1" x14ac:dyDescent="0.2">
      <c r="A6015" s="212">
        <v>46163</v>
      </c>
      <c r="B6015" s="181"/>
      <c r="C6015" s="94"/>
      <c r="D6015" s="94"/>
      <c r="E6015" s="94"/>
      <c r="F6015" s="94"/>
      <c r="G6015" s="94"/>
      <c r="H6015" s="94"/>
      <c r="I6015" s="94"/>
      <c r="J6015" s="94"/>
      <c r="K6015" s="94"/>
      <c r="L6015" s="94"/>
      <c r="M6015" s="94"/>
      <c r="N6015" s="94"/>
      <c r="O6015" s="94"/>
      <c r="P6015" s="94"/>
      <c r="Q6015" s="94"/>
      <c r="R6015" s="94"/>
      <c r="S6015" s="93" t="s">
        <v>85</v>
      </c>
      <c r="T6015" s="211"/>
    </row>
    <row r="6016" spans="1:20" ht="17" outlineLevel="1" thickBot="1" x14ac:dyDescent="0.25">
      <c r="A6016" s="92"/>
      <c r="B6016" s="42"/>
      <c r="C6016" s="42"/>
      <c r="D6016" s="42"/>
      <c r="E6016" s="42"/>
      <c r="F6016" s="42"/>
      <c r="G6016" s="42"/>
      <c r="H6016" s="42"/>
      <c r="I6016" s="42"/>
      <c r="J6016" s="42"/>
      <c r="K6016" s="42"/>
      <c r="L6016" s="42"/>
      <c r="M6016" s="42"/>
      <c r="N6016" s="42"/>
      <c r="O6016" s="42"/>
      <c r="P6016" s="42"/>
      <c r="Q6016" s="42"/>
      <c r="R6016" s="42"/>
      <c r="S6016" s="47"/>
      <c r="T6016" s="211"/>
    </row>
    <row r="6017" spans="1:20" ht="17" customHeight="1" outlineLevel="1" thickBot="1" x14ac:dyDescent="0.25">
      <c r="A6017" s="182" t="s">
        <v>5</v>
      </c>
      <c r="B6017" s="183"/>
      <c r="C6017" s="91" t="s">
        <v>6</v>
      </c>
      <c r="D6017" s="90" t="s">
        <v>7</v>
      </c>
      <c r="E6017" s="106" t="s">
        <v>552</v>
      </c>
      <c r="F6017" s="42"/>
      <c r="G6017" s="42"/>
      <c r="H6017" s="84" t="s">
        <v>8</v>
      </c>
      <c r="I6017" s="88"/>
      <c r="J6017" s="88"/>
      <c r="K6017" s="88"/>
      <c r="L6017" s="88"/>
      <c r="M6017" s="88"/>
      <c r="N6017" s="88"/>
      <c r="O6017" s="42"/>
      <c r="P6017" s="42"/>
      <c r="Q6017" s="42"/>
      <c r="S6017" s="87"/>
      <c r="T6017" s="211"/>
    </row>
    <row r="6018" spans="1:20" ht="16" customHeight="1" outlineLevel="1" x14ac:dyDescent="0.2">
      <c r="A6018" s="184"/>
      <c r="B6018" s="185"/>
      <c r="C6018" s="188"/>
      <c r="D6018" s="86" t="s">
        <v>9</v>
      </c>
      <c r="E6018" s="85" t="s">
        <v>86</v>
      </c>
      <c r="F6018" s="42"/>
      <c r="G6018" s="42"/>
      <c r="H6018" s="84" t="s">
        <v>10</v>
      </c>
      <c r="I6018" s="83"/>
      <c r="J6018" s="83"/>
      <c r="K6018" s="83"/>
      <c r="L6018" s="83"/>
      <c r="M6018" s="83"/>
      <c r="N6018" s="83"/>
      <c r="O6018" s="42"/>
      <c r="P6018" s="42"/>
      <c r="Q6018" s="42"/>
      <c r="R6018" s="191"/>
      <c r="S6018" s="192"/>
      <c r="T6018" s="211"/>
    </row>
    <row r="6019" spans="1:20" ht="16" customHeight="1" outlineLevel="1" x14ac:dyDescent="0.2">
      <c r="A6019" s="184"/>
      <c r="B6019" s="185"/>
      <c r="C6019" s="189"/>
      <c r="D6019" s="63" t="s">
        <v>11</v>
      </c>
      <c r="E6019" s="119" t="s">
        <v>50</v>
      </c>
      <c r="F6019" s="42"/>
      <c r="G6019" s="48"/>
      <c r="H6019" s="81"/>
      <c r="I6019" s="80"/>
      <c r="J6019" s="80"/>
      <c r="K6019" s="80"/>
      <c r="L6019" s="80"/>
      <c r="M6019" s="80"/>
      <c r="N6019" s="80"/>
      <c r="O6019" s="42"/>
      <c r="P6019" s="42"/>
      <c r="Q6019" s="42"/>
      <c r="R6019" s="191"/>
      <c r="S6019" s="192"/>
      <c r="T6019" s="211"/>
    </row>
    <row r="6020" spans="1:20" ht="16" customHeight="1" outlineLevel="1" thickBot="1" x14ac:dyDescent="0.25">
      <c r="A6020" s="184"/>
      <c r="B6020" s="185"/>
      <c r="C6020" s="189"/>
      <c r="D6020" s="63" t="s">
        <v>12</v>
      </c>
      <c r="E6020" s="130"/>
      <c r="F6020" s="42"/>
      <c r="G6020" s="48"/>
      <c r="H6020" s="81"/>
      <c r="I6020" s="80"/>
      <c r="J6020" s="80"/>
      <c r="K6020" s="80"/>
      <c r="L6020" s="80"/>
      <c r="M6020" s="80"/>
      <c r="N6020" s="80"/>
      <c r="O6020" s="42"/>
      <c r="P6020" s="42"/>
      <c r="Q6020" s="42"/>
      <c r="R6020" s="152"/>
      <c r="S6020" s="153"/>
      <c r="T6020" s="211"/>
    </row>
    <row r="6021" spans="1:20" ht="16" customHeight="1" outlineLevel="1" thickBot="1" x14ac:dyDescent="0.25">
      <c r="A6021" s="184"/>
      <c r="B6021" s="185"/>
      <c r="C6021" s="189"/>
      <c r="D6021" s="63" t="s">
        <v>13</v>
      </c>
      <c r="E6021" s="105" t="b">
        <v>0</v>
      </c>
      <c r="F6021" s="42"/>
      <c r="G6021" s="48"/>
      <c r="H6021" s="59" t="s">
        <v>14</v>
      </c>
      <c r="I6021" s="58" t="s">
        <v>314</v>
      </c>
      <c r="J6021" s="58" t="s">
        <v>315</v>
      </c>
      <c r="K6021" s="58" t="s">
        <v>316</v>
      </c>
      <c r="L6021" s="58" t="s">
        <v>317</v>
      </c>
      <c r="M6021" s="58" t="s">
        <v>318</v>
      </c>
      <c r="N6021" s="57" t="s">
        <v>319</v>
      </c>
      <c r="O6021" s="42"/>
      <c r="P6021" s="42"/>
      <c r="Q6021" s="42"/>
      <c r="S6021" s="79"/>
      <c r="T6021" s="211"/>
    </row>
    <row r="6022" spans="1:20" outlineLevel="1" x14ac:dyDescent="0.2">
      <c r="A6022" s="184"/>
      <c r="B6022" s="185"/>
      <c r="C6022" s="189"/>
      <c r="D6022" s="193"/>
      <c r="E6022" s="194"/>
      <c r="F6022" s="42"/>
      <c r="G6022" s="48"/>
      <c r="H6022" s="78">
        <f t="shared" ref="H6022:H6029" si="571">SUM(I6022:Q6022)</f>
        <v>0</v>
      </c>
      <c r="I6022" s="77"/>
      <c r="J6022" s="77"/>
      <c r="K6022" s="77"/>
      <c r="L6022" s="77"/>
      <c r="M6022" s="77"/>
      <c r="N6022" s="77"/>
      <c r="O6022" s="195" t="s">
        <v>546</v>
      </c>
      <c r="P6022" s="231"/>
      <c r="Q6022" s="231"/>
      <c r="R6022" s="231"/>
      <c r="S6022" s="196"/>
      <c r="T6022" s="211"/>
    </row>
    <row r="6023" spans="1:20" ht="16" customHeight="1" outlineLevel="1" x14ac:dyDescent="0.2">
      <c r="A6023" s="184"/>
      <c r="B6023" s="185"/>
      <c r="C6023" s="189"/>
      <c r="D6023" s="63" t="s">
        <v>16</v>
      </c>
      <c r="E6023" s="76" t="s">
        <v>472</v>
      </c>
      <c r="F6023" s="42"/>
      <c r="G6023" s="48"/>
      <c r="H6023" s="73">
        <f t="shared" si="571"/>
        <v>0</v>
      </c>
      <c r="I6023" s="68"/>
      <c r="J6023" s="68"/>
      <c r="K6023" s="68"/>
      <c r="L6023" s="68"/>
      <c r="M6023" s="68"/>
      <c r="N6023" s="68"/>
      <c r="O6023" s="42"/>
      <c r="P6023" s="42"/>
      <c r="Q6023" s="42"/>
      <c r="R6023" s="191"/>
      <c r="S6023" s="192"/>
      <c r="T6023" s="211"/>
    </row>
    <row r="6024" spans="1:20" ht="16" customHeight="1" outlineLevel="1" x14ac:dyDescent="0.2">
      <c r="A6024" s="184"/>
      <c r="B6024" s="185"/>
      <c r="C6024" s="189"/>
      <c r="D6024" s="63" t="s">
        <v>17</v>
      </c>
      <c r="E6024" s="75" t="s">
        <v>497</v>
      </c>
      <c r="F6024" s="42"/>
      <c r="G6024" s="42"/>
      <c r="H6024" s="73">
        <f t="shared" si="571"/>
        <v>0</v>
      </c>
      <c r="I6024" s="68"/>
      <c r="J6024" s="68"/>
      <c r="K6024" s="68"/>
      <c r="L6024" s="68"/>
      <c r="M6024" s="68"/>
      <c r="N6024" s="68"/>
      <c r="O6024" s="42"/>
      <c r="P6024" s="42"/>
      <c r="Q6024" s="42"/>
      <c r="R6024" s="191"/>
      <c r="S6024" s="192"/>
      <c r="T6024" s="211"/>
    </row>
    <row r="6025" spans="1:20" outlineLevel="1" x14ac:dyDescent="0.2">
      <c r="A6025" s="184"/>
      <c r="B6025" s="185"/>
      <c r="C6025" s="189"/>
      <c r="D6025" s="193"/>
      <c r="E6025" s="194"/>
      <c r="F6025" s="42"/>
      <c r="G6025" s="48"/>
      <c r="H6025" s="73">
        <f t="shared" si="571"/>
        <v>0</v>
      </c>
      <c r="I6025" s="68"/>
      <c r="J6025" s="68"/>
      <c r="K6025" s="68"/>
      <c r="L6025" s="68"/>
      <c r="M6025" s="68"/>
      <c r="N6025" s="68"/>
      <c r="O6025" s="42"/>
      <c r="P6025" s="42"/>
      <c r="Q6025" s="42"/>
      <c r="R6025" s="191"/>
      <c r="S6025" s="192"/>
      <c r="T6025" s="211"/>
    </row>
    <row r="6026" spans="1:20" ht="16" customHeight="1" outlineLevel="1" x14ac:dyDescent="0.2">
      <c r="A6026" s="184"/>
      <c r="B6026" s="185"/>
      <c r="C6026" s="189"/>
      <c r="D6026" s="63" t="s">
        <v>18</v>
      </c>
      <c r="E6026" s="76">
        <v>107</v>
      </c>
      <c r="F6026" s="42"/>
      <c r="G6026" s="48"/>
      <c r="H6026" s="73">
        <f t="shared" si="571"/>
        <v>0</v>
      </c>
      <c r="I6026" s="68"/>
      <c r="J6026" s="68"/>
      <c r="K6026" s="68"/>
      <c r="L6026" s="68"/>
      <c r="M6026" s="68"/>
      <c r="N6026" s="68"/>
      <c r="O6026" s="42"/>
      <c r="P6026" s="42"/>
      <c r="Q6026" s="42"/>
      <c r="R6026" s="191"/>
      <c r="S6026" s="192"/>
      <c r="T6026" s="211"/>
    </row>
    <row r="6027" spans="1:20" ht="16" customHeight="1" outlineLevel="1" x14ac:dyDescent="0.2">
      <c r="A6027" s="184"/>
      <c r="B6027" s="185"/>
      <c r="C6027" s="189"/>
      <c r="D6027" s="63" t="s">
        <v>19</v>
      </c>
      <c r="E6027" s="75">
        <f>SUM(G6040:G6054)</f>
        <v>2.5</v>
      </c>
      <c r="F6027" s="42"/>
      <c r="G6027" s="42"/>
      <c r="H6027" s="73">
        <f t="shared" si="571"/>
        <v>0</v>
      </c>
      <c r="I6027" s="68"/>
      <c r="J6027" s="68"/>
      <c r="K6027" s="68"/>
      <c r="L6027" s="68"/>
      <c r="M6027" s="68"/>
      <c r="N6027" s="68"/>
      <c r="O6027" s="42"/>
      <c r="P6027" s="42"/>
      <c r="Q6027" s="42"/>
      <c r="R6027" s="191"/>
      <c r="S6027" s="192"/>
      <c r="T6027" s="211"/>
    </row>
    <row r="6028" spans="1:20" outlineLevel="1" x14ac:dyDescent="0.2">
      <c r="A6028" s="184"/>
      <c r="B6028" s="185"/>
      <c r="C6028" s="189"/>
      <c r="D6028" s="193"/>
      <c r="E6028" s="194"/>
      <c r="F6028" s="42"/>
      <c r="G6028" s="48"/>
      <c r="H6028" s="73">
        <f t="shared" si="571"/>
        <v>0</v>
      </c>
      <c r="I6028" s="68"/>
      <c r="J6028" s="68"/>
      <c r="K6028" s="68"/>
      <c r="L6028" s="68"/>
      <c r="M6028" s="68"/>
      <c r="N6028" s="68"/>
      <c r="O6028" s="42"/>
      <c r="P6028" s="42"/>
      <c r="Q6028" s="42"/>
      <c r="R6028" s="191"/>
      <c r="S6028" s="192"/>
      <c r="T6028" s="211"/>
    </row>
    <row r="6029" spans="1:20" ht="16" customHeight="1" outlineLevel="1" x14ac:dyDescent="0.2">
      <c r="A6029" s="184"/>
      <c r="B6029" s="185"/>
      <c r="C6029" s="189"/>
      <c r="D6029" s="63" t="s">
        <v>20</v>
      </c>
      <c r="E6029" s="75">
        <f>SUM(E6026:E6027)</f>
        <v>109.5</v>
      </c>
      <c r="F6029" s="42"/>
      <c r="G6029" s="74"/>
      <c r="H6029" s="73">
        <f t="shared" si="571"/>
        <v>0</v>
      </c>
      <c r="I6029" s="68"/>
      <c r="J6029" s="68"/>
      <c r="K6029" s="68"/>
      <c r="L6029" s="68"/>
      <c r="M6029" s="68"/>
      <c r="N6029" s="68"/>
      <c r="O6029" s="42"/>
      <c r="P6029" s="42"/>
      <c r="Q6029" s="42"/>
      <c r="R6029" s="191"/>
      <c r="S6029" s="192"/>
      <c r="T6029" s="211"/>
    </row>
    <row r="6030" spans="1:20" ht="16" customHeight="1" outlineLevel="1" x14ac:dyDescent="0.2">
      <c r="A6030" s="184"/>
      <c r="B6030" s="185"/>
      <c r="C6030" s="189"/>
      <c r="D6030" s="63" t="s">
        <v>21</v>
      </c>
      <c r="E6030" s="72">
        <f>SUM(E6032/E6029)</f>
        <v>0</v>
      </c>
      <c r="F6030" s="42"/>
      <c r="G6030" s="71" t="s">
        <v>11</v>
      </c>
      <c r="H6030" s="69">
        <f>H6022</f>
        <v>0</v>
      </c>
      <c r="I6030" s="68"/>
      <c r="J6030" s="68"/>
      <c r="K6030" s="68"/>
      <c r="L6030" s="68"/>
      <c r="M6030" s="68"/>
      <c r="N6030" s="68"/>
      <c r="O6030" s="42"/>
      <c r="P6030" s="42"/>
      <c r="Q6030" s="42"/>
      <c r="R6030" s="191"/>
      <c r="S6030" s="192"/>
      <c r="T6030" s="211"/>
    </row>
    <row r="6031" spans="1:20" ht="17" outlineLevel="1" thickBot="1" x14ac:dyDescent="0.25">
      <c r="A6031" s="184"/>
      <c r="B6031" s="185"/>
      <c r="C6031" s="189"/>
      <c r="D6031" s="193"/>
      <c r="E6031" s="194"/>
      <c r="F6031" s="42"/>
      <c r="G6031" s="70" t="s">
        <v>22</v>
      </c>
      <c r="H6031" s="69">
        <v>0</v>
      </c>
      <c r="I6031" s="68"/>
      <c r="J6031" s="68"/>
      <c r="K6031" s="68"/>
      <c r="L6031" s="68"/>
      <c r="M6031" s="68"/>
      <c r="N6031" s="68"/>
      <c r="O6031" s="42"/>
      <c r="P6031" s="42"/>
      <c r="Q6031" s="42"/>
      <c r="R6031" s="191"/>
      <c r="S6031" s="192"/>
      <c r="T6031" s="211"/>
    </row>
    <row r="6032" spans="1:20" ht="16" customHeight="1" outlineLevel="1" thickBot="1" x14ac:dyDescent="0.25">
      <c r="A6032" s="184"/>
      <c r="B6032" s="185"/>
      <c r="C6032" s="189"/>
      <c r="D6032" s="63" t="s">
        <v>23</v>
      </c>
      <c r="E6032" s="66"/>
      <c r="G6032" s="48"/>
      <c r="H6032" s="65">
        <f>SUM(H6030:H6031)</f>
        <v>0</v>
      </c>
      <c r="I6032" s="64">
        <f t="shared" ref="I6032:N6032" si="572">SUM(I6022:I6029)</f>
        <v>0</v>
      </c>
      <c r="J6032" s="64">
        <f t="shared" si="572"/>
        <v>0</v>
      </c>
      <c r="K6032" s="64">
        <f t="shared" si="572"/>
        <v>0</v>
      </c>
      <c r="L6032" s="64">
        <f t="shared" si="572"/>
        <v>0</v>
      </c>
      <c r="M6032" s="64">
        <f t="shared" si="572"/>
        <v>0</v>
      </c>
      <c r="N6032" s="64">
        <f t="shared" si="572"/>
        <v>0</v>
      </c>
      <c r="O6032" s="42"/>
      <c r="P6032" s="42"/>
      <c r="Q6032" s="42"/>
      <c r="R6032" s="191"/>
      <c r="S6032" s="192"/>
      <c r="T6032" s="211"/>
    </row>
    <row r="6033" spans="1:20" ht="17" customHeight="1" outlineLevel="1" thickBot="1" x14ac:dyDescent="0.25">
      <c r="A6033" s="184"/>
      <c r="B6033" s="185"/>
      <c r="C6033" s="189"/>
      <c r="D6033" s="63" t="s">
        <v>24</v>
      </c>
      <c r="E6033" s="62">
        <f>SUM(E6032/2.5)</f>
        <v>0</v>
      </c>
      <c r="F6033" s="42"/>
      <c r="G6033" s="61"/>
      <c r="H6033" s="60" t="s">
        <v>14</v>
      </c>
      <c r="I6033" s="59">
        <v>48</v>
      </c>
      <c r="J6033" s="58">
        <v>50</v>
      </c>
      <c r="K6033" s="58">
        <v>52</v>
      </c>
      <c r="L6033" s="58">
        <v>54</v>
      </c>
      <c r="M6033" s="58">
        <v>56</v>
      </c>
      <c r="N6033" s="57">
        <v>58</v>
      </c>
      <c r="O6033" s="42"/>
      <c r="P6033" s="42"/>
      <c r="Q6033" s="42"/>
      <c r="R6033" s="191"/>
      <c r="S6033" s="192"/>
      <c r="T6033" s="211"/>
    </row>
    <row r="6034" spans="1:20" ht="17" outlineLevel="1" thickBot="1" x14ac:dyDescent="0.25">
      <c r="A6034" s="186"/>
      <c r="B6034" s="187"/>
      <c r="C6034" s="190"/>
      <c r="D6034" s="56" t="s">
        <v>25</v>
      </c>
      <c r="E6034" s="55">
        <f>SUM(E6032/2.2)</f>
        <v>0</v>
      </c>
      <c r="F6034" s="42"/>
      <c r="G6034" s="42"/>
      <c r="H6034" s="42"/>
      <c r="I6034" s="42"/>
      <c r="J6034" s="42"/>
      <c r="K6034" s="42"/>
      <c r="L6034" s="42"/>
      <c r="M6034" s="42"/>
      <c r="N6034" s="42"/>
      <c r="O6034" s="42"/>
      <c r="P6034" s="42"/>
      <c r="Q6034" s="42"/>
      <c r="R6034" s="198"/>
      <c r="S6034" s="199"/>
      <c r="T6034" s="211"/>
    </row>
    <row r="6035" spans="1:20" ht="17" outlineLevel="1" thickBot="1" x14ac:dyDescent="0.25">
      <c r="A6035" s="54" t="s">
        <v>26</v>
      </c>
      <c r="B6035" s="53"/>
      <c r="C6035" s="42"/>
      <c r="D6035" s="48"/>
      <c r="E6035" s="52"/>
      <c r="F6035" s="42"/>
      <c r="S6035" s="28"/>
      <c r="T6035" s="211"/>
    </row>
    <row r="6036" spans="1:20" outlineLevel="1" x14ac:dyDescent="0.2">
      <c r="A6036" s="51" t="s">
        <v>27</v>
      </c>
      <c r="B6036" s="50"/>
      <c r="C6036" s="42"/>
      <c r="D6036" s="48"/>
      <c r="E6036" s="42"/>
      <c r="F6036" s="42"/>
      <c r="R6036" s="42"/>
      <c r="S6036" s="47"/>
      <c r="T6036" s="211"/>
    </row>
    <row r="6037" spans="1:20" outlineLevel="1" x14ac:dyDescent="0.2">
      <c r="A6037" s="49"/>
      <c r="B6037" s="42"/>
      <c r="C6037" s="42"/>
      <c r="D6037" s="48"/>
      <c r="E6037" s="42"/>
      <c r="F6037" s="42"/>
      <c r="G6037" s="42"/>
      <c r="H6037" s="42"/>
      <c r="I6037" s="42"/>
      <c r="J6037" s="42"/>
      <c r="K6037" s="42"/>
      <c r="L6037" s="42"/>
      <c r="M6037" s="42"/>
      <c r="N6037" s="42"/>
      <c r="O6037" s="42"/>
      <c r="P6037" s="42"/>
      <c r="Q6037" s="42"/>
      <c r="R6037" s="42"/>
      <c r="S6037" s="47"/>
      <c r="T6037" s="211"/>
    </row>
    <row r="6038" spans="1:20" ht="17" outlineLevel="1" thickBot="1" x14ac:dyDescent="0.25">
      <c r="A6038" s="49" t="s">
        <v>28</v>
      </c>
      <c r="B6038" s="42"/>
      <c r="C6038" s="42"/>
      <c r="D6038" s="48"/>
      <c r="E6038" s="42"/>
      <c r="F6038" s="42"/>
      <c r="G6038" s="42"/>
      <c r="H6038" s="42"/>
      <c r="I6038" s="42"/>
      <c r="J6038" s="42"/>
      <c r="K6038" s="42"/>
      <c r="L6038" s="42"/>
      <c r="M6038" s="42"/>
      <c r="N6038" s="42"/>
      <c r="O6038" s="42"/>
      <c r="P6038" s="42"/>
      <c r="Q6038" s="42"/>
      <c r="R6038" s="42"/>
      <c r="S6038" s="47"/>
      <c r="T6038" s="211"/>
    </row>
    <row r="6039" spans="1:20" outlineLevel="1" x14ac:dyDescent="0.2">
      <c r="A6039" s="46" t="s">
        <v>29</v>
      </c>
      <c r="B6039" s="45" t="s">
        <v>30</v>
      </c>
      <c r="C6039" s="44" t="s">
        <v>31</v>
      </c>
      <c r="D6039" s="44" t="s">
        <v>32</v>
      </c>
      <c r="E6039" s="44" t="s">
        <v>33</v>
      </c>
      <c r="F6039" s="44" t="s">
        <v>34</v>
      </c>
      <c r="G6039" s="44" t="s">
        <v>35</v>
      </c>
      <c r="H6039" s="43" t="s">
        <v>36</v>
      </c>
      <c r="I6039" s="200" t="s">
        <v>37</v>
      </c>
      <c r="J6039" s="201"/>
      <c r="K6039" s="202"/>
      <c r="L6039" s="202"/>
      <c r="M6039" s="202"/>
      <c r="N6039" s="202"/>
      <c r="O6039" s="202"/>
      <c r="P6039" s="42"/>
      <c r="Q6039" s="42"/>
      <c r="R6039" s="42"/>
      <c r="S6039" s="28"/>
      <c r="T6039" s="211"/>
    </row>
    <row r="6040" spans="1:20" ht="17" outlineLevel="1" x14ac:dyDescent="0.2">
      <c r="A6040" s="38" t="s">
        <v>54</v>
      </c>
      <c r="B6040" s="37" t="s">
        <v>454</v>
      </c>
      <c r="C6040" s="36" t="s">
        <v>550</v>
      </c>
      <c r="D6040" s="35"/>
      <c r="E6040" s="41">
        <f>D6040*H6032</f>
        <v>0</v>
      </c>
      <c r="F6040" s="33" cm="1">
        <f t="array" ref="F6040">IFERROR(_xlfn.XLOOKUP(1,(TabFournisseurs[TYPE]=A6040)*(TabFournisseurs[SUPPLIER2]=B6040)*(TabFournisseurs[REF PRODUCT]=C6040),TabFournisseurs[Cost / per m]),0)</f>
        <v>15.45</v>
      </c>
      <c r="G6040" s="96">
        <f>F6040*D6040</f>
        <v>0</v>
      </c>
      <c r="H6040" s="40">
        <f>G6040*H6032</f>
        <v>0</v>
      </c>
      <c r="I6040" s="203"/>
      <c r="J6040" s="201"/>
      <c r="K6040" s="156"/>
      <c r="L6040" s="156"/>
      <c r="M6040" s="156"/>
      <c r="N6040" s="156"/>
      <c r="O6040" s="156"/>
      <c r="P6040" s="156"/>
      <c r="Q6040" s="156"/>
      <c r="R6040" s="156"/>
      <c r="S6040" s="157"/>
      <c r="T6040" s="211"/>
    </row>
    <row r="6041" spans="1:20" outlineLevel="1" x14ac:dyDescent="0.2">
      <c r="A6041" s="38"/>
      <c r="B6041" s="37"/>
      <c r="C6041" s="36"/>
      <c r="D6041" s="35"/>
      <c r="E6041" s="34">
        <f>D6041*H6032</f>
        <v>0</v>
      </c>
      <c r="F6041" s="33" cm="1">
        <f t="array" ref="F6041">IFERROR(_xlfn.XLOOKUP(1,(TabFournisseurs[TYPE]=A6041)*(TabFournisseurs[SUPPLIER2]=B6041)*(TabFournisseurs[REF PRODUCT]=C6041),TabFournisseurs[Cost / per m]),0)</f>
        <v>0</v>
      </c>
      <c r="G6041" s="32">
        <f t="shared" ref="G6041:G6051" si="573">F6041*D6041</f>
        <v>0</v>
      </c>
      <c r="H6041" s="31">
        <f>G6041*H6032</f>
        <v>0</v>
      </c>
      <c r="I6041" s="39"/>
      <c r="J6041" s="39"/>
      <c r="K6041" s="156"/>
      <c r="L6041" s="156"/>
      <c r="M6041" s="156"/>
      <c r="N6041" s="156"/>
      <c r="O6041" s="156"/>
      <c r="P6041" s="156"/>
      <c r="Q6041" s="156"/>
      <c r="R6041" s="156"/>
      <c r="S6041" s="157"/>
      <c r="T6041" s="211"/>
    </row>
    <row r="6042" spans="1:20" outlineLevel="1" x14ac:dyDescent="0.2">
      <c r="A6042" s="38"/>
      <c r="B6042" s="37"/>
      <c r="C6042" s="36"/>
      <c r="D6042" s="35"/>
      <c r="E6042" s="34">
        <f>D6042*H6032</f>
        <v>0</v>
      </c>
      <c r="F6042" s="33" cm="1">
        <f t="array" ref="F6042">IFERROR(_xlfn.XLOOKUP(1,(TabFournisseurs[TYPE]=A6042)*(TabFournisseurs[SUPPLIER2]=B6042)*(TabFournisseurs[REF PRODUCT]=C6042),TabFournisseurs[Cost / per m]),0)</f>
        <v>0</v>
      </c>
      <c r="G6042" s="32">
        <f t="shared" si="573"/>
        <v>0</v>
      </c>
      <c r="H6042" s="31">
        <f>G6042*H6032</f>
        <v>0</v>
      </c>
      <c r="I6042" s="39"/>
      <c r="J6042" s="39"/>
      <c r="K6042" s="156"/>
      <c r="L6042" s="156"/>
      <c r="M6042" s="156"/>
      <c r="N6042" s="156"/>
      <c r="O6042" s="156"/>
      <c r="P6042" s="156"/>
      <c r="Q6042" s="156"/>
      <c r="R6042" s="156"/>
      <c r="S6042" s="157"/>
      <c r="T6042" s="211"/>
    </row>
    <row r="6043" spans="1:20" outlineLevel="1" x14ac:dyDescent="0.2">
      <c r="A6043" s="38"/>
      <c r="B6043" s="37"/>
      <c r="C6043" s="36"/>
      <c r="D6043" s="35"/>
      <c r="E6043" s="34">
        <f>D6043*H6032</f>
        <v>0</v>
      </c>
      <c r="F6043" s="33" cm="1">
        <f t="array" ref="F6043">IFERROR(_xlfn.XLOOKUP(1,(TabFournisseurs[TYPE]=A6043)*(TabFournisseurs[SUPPLIER2]=B6043)*(TabFournisseurs[REF PRODUCT]=C6043),TabFournisseurs[Cost / per m]),0)</f>
        <v>0</v>
      </c>
      <c r="G6043" s="32">
        <f t="shared" si="573"/>
        <v>0</v>
      </c>
      <c r="H6043" s="31">
        <f>G6043*H6032</f>
        <v>0</v>
      </c>
      <c r="I6043" s="30"/>
      <c r="J6043" s="30"/>
      <c r="K6043" s="156"/>
      <c r="L6043" s="156"/>
      <c r="M6043" s="156"/>
      <c r="N6043" s="156"/>
      <c r="O6043" s="156"/>
      <c r="P6043" s="156"/>
      <c r="Q6043" s="156"/>
      <c r="R6043" s="156"/>
      <c r="S6043" s="157"/>
      <c r="T6043" s="211"/>
    </row>
    <row r="6044" spans="1:20" outlineLevel="1" x14ac:dyDescent="0.2">
      <c r="A6044" s="38"/>
      <c r="B6044" s="37"/>
      <c r="C6044" s="36"/>
      <c r="D6044" s="35"/>
      <c r="E6044" s="34">
        <f>D6044*H6032</f>
        <v>0</v>
      </c>
      <c r="F6044" s="33" cm="1">
        <f t="array" ref="F6044">IFERROR(_xlfn.XLOOKUP(1,(TabFournisseurs[TYPE]=A6044)*(TabFournisseurs[SUPPLIER2]=B6044)*(TabFournisseurs[REF PRODUCT]=C6044),TabFournisseurs[Cost / per m]),0)</f>
        <v>0</v>
      </c>
      <c r="G6044" s="32">
        <f t="shared" si="573"/>
        <v>0</v>
      </c>
      <c r="H6044" s="31">
        <f>G6044*H6032</f>
        <v>0</v>
      </c>
      <c r="I6044" s="30"/>
      <c r="J6044" s="30"/>
      <c r="K6044" s="29"/>
      <c r="L6044" s="29"/>
      <c r="M6044" s="29"/>
      <c r="N6044" s="29"/>
      <c r="O6044" s="29"/>
      <c r="P6044" s="29"/>
      <c r="Q6044" s="29"/>
      <c r="R6044" s="29"/>
      <c r="S6044" s="28"/>
      <c r="T6044" s="211"/>
    </row>
    <row r="6045" spans="1:20" outlineLevel="1" x14ac:dyDescent="0.2">
      <c r="A6045" s="38"/>
      <c r="B6045" s="37"/>
      <c r="C6045" s="36"/>
      <c r="D6045" s="35"/>
      <c r="E6045" s="34">
        <f>D6045*H6032</f>
        <v>0</v>
      </c>
      <c r="F6045" s="33" cm="1">
        <f t="array" ref="F6045">IFERROR(_xlfn.XLOOKUP(1,(TabFournisseurs[TYPE]=A6045)*(TabFournisseurs[SUPPLIER2]=B6045)*(TabFournisseurs[REF PRODUCT]=C6045),TabFournisseurs[Cost / per m]),0)</f>
        <v>0</v>
      </c>
      <c r="G6045" s="32">
        <f t="shared" si="573"/>
        <v>0</v>
      </c>
      <c r="H6045" s="31">
        <f>G6045*H6032</f>
        <v>0</v>
      </c>
      <c r="I6045" s="158"/>
      <c r="J6045" s="159"/>
      <c r="K6045" s="29"/>
      <c r="L6045" s="29"/>
      <c r="M6045" s="29"/>
      <c r="N6045" s="29"/>
      <c r="O6045" s="29"/>
      <c r="P6045" s="29"/>
      <c r="Q6045" s="29"/>
      <c r="R6045" s="29"/>
      <c r="S6045" s="28"/>
      <c r="T6045" s="211"/>
    </row>
    <row r="6046" spans="1:20" outlineLevel="1" x14ac:dyDescent="0.2">
      <c r="A6046" s="38"/>
      <c r="B6046" s="37"/>
      <c r="C6046" s="36"/>
      <c r="D6046" s="35"/>
      <c r="E6046" s="34">
        <f>D6046*H6032</f>
        <v>0</v>
      </c>
      <c r="F6046" s="33" cm="1">
        <f t="array" ref="F6046">IFERROR(_xlfn.XLOOKUP(1,(TabFournisseurs[TYPE]=A6046)*(TabFournisseurs[SUPPLIER2]=B6046)*(TabFournisseurs[REF PRODUCT]=C6046),TabFournisseurs[Cost / per m]),0)</f>
        <v>0</v>
      </c>
      <c r="G6046" s="32">
        <f t="shared" si="573"/>
        <v>0</v>
      </c>
      <c r="H6046" s="31">
        <f>G6046*H6032</f>
        <v>0</v>
      </c>
      <c r="I6046" s="30"/>
      <c r="J6046" s="30"/>
      <c r="K6046" s="29"/>
      <c r="L6046" s="29"/>
      <c r="M6046" s="29"/>
      <c r="N6046" s="29"/>
      <c r="O6046" s="29"/>
      <c r="P6046" s="29"/>
      <c r="Q6046" s="29"/>
      <c r="R6046" s="29"/>
      <c r="S6046" s="28"/>
      <c r="T6046" s="211"/>
    </row>
    <row r="6047" spans="1:20" outlineLevel="1" x14ac:dyDescent="0.2">
      <c r="A6047" s="38"/>
      <c r="B6047" s="37"/>
      <c r="C6047" s="36"/>
      <c r="D6047" s="35"/>
      <c r="E6047" s="34">
        <f>D6047*H6032</f>
        <v>0</v>
      </c>
      <c r="F6047" s="33" cm="1">
        <f t="array" ref="F6047">IFERROR(_xlfn.XLOOKUP(1,(TabFournisseurs[TYPE]=A6047)*(TabFournisseurs[SUPPLIER2]=B6047)*(TabFournisseurs[REF PRODUCT]=C6047),TabFournisseurs[Cost / per m]),0)</f>
        <v>0</v>
      </c>
      <c r="G6047" s="32">
        <f t="shared" si="573"/>
        <v>0</v>
      </c>
      <c r="H6047" s="31">
        <f>G6047*H6032</f>
        <v>0</v>
      </c>
      <c r="I6047" s="30"/>
      <c r="J6047" s="30"/>
      <c r="K6047" s="29"/>
      <c r="L6047" s="29"/>
      <c r="M6047" s="29"/>
      <c r="N6047" s="29"/>
      <c r="O6047" s="29"/>
      <c r="P6047" s="29"/>
      <c r="Q6047" s="29"/>
      <c r="R6047" s="29"/>
      <c r="S6047" s="28"/>
      <c r="T6047" s="211"/>
    </row>
    <row r="6048" spans="1:20" outlineLevel="1" x14ac:dyDescent="0.2">
      <c r="A6048" s="38"/>
      <c r="B6048" s="37"/>
      <c r="C6048" s="36"/>
      <c r="D6048" s="35"/>
      <c r="E6048" s="34">
        <f>D6048*H6032</f>
        <v>0</v>
      </c>
      <c r="F6048" s="33" cm="1">
        <f t="array" ref="F6048">IFERROR(_xlfn.XLOOKUP(1,(TabFournisseurs[TYPE]=A6048)*(TabFournisseurs[SUPPLIER2]=B6048)*(TabFournisseurs[REF PRODUCT]=C6048),TabFournisseurs[Cost / per m]),0)</f>
        <v>0</v>
      </c>
      <c r="G6048" s="32">
        <f t="shared" si="573"/>
        <v>0</v>
      </c>
      <c r="H6048" s="31">
        <f>G6048*H6032</f>
        <v>0</v>
      </c>
      <c r="I6048" s="30"/>
      <c r="J6048" s="30"/>
      <c r="K6048" s="29"/>
      <c r="L6048" s="29"/>
      <c r="M6048" s="29"/>
      <c r="N6048" s="29"/>
      <c r="O6048" s="29"/>
      <c r="P6048" s="29"/>
      <c r="Q6048" s="29"/>
      <c r="R6048" s="29"/>
      <c r="S6048" s="28"/>
      <c r="T6048" s="211"/>
    </row>
    <row r="6049" spans="1:20" outlineLevel="1" x14ac:dyDescent="0.2">
      <c r="A6049" s="38"/>
      <c r="B6049" s="37"/>
      <c r="C6049" s="36"/>
      <c r="D6049" s="35"/>
      <c r="E6049" s="34">
        <f>D6049*H6032</f>
        <v>0</v>
      </c>
      <c r="F6049" s="33" cm="1">
        <f t="array" ref="F6049">IFERROR(_xlfn.XLOOKUP(1,(TabFournisseurs[TYPE]=A6049)*(TabFournisseurs[SUPPLIER2]=B6049)*(TabFournisseurs[REF PRODUCT]=C6049),TabFournisseurs[Cost / per m]),0)</f>
        <v>0</v>
      </c>
      <c r="G6049" s="32">
        <f t="shared" si="573"/>
        <v>0</v>
      </c>
      <c r="H6049" s="31">
        <f>G6049*H6032</f>
        <v>0</v>
      </c>
      <c r="I6049" s="30"/>
      <c r="J6049" s="30"/>
      <c r="K6049" s="29"/>
      <c r="L6049" s="29"/>
      <c r="M6049" s="29"/>
      <c r="N6049" s="29"/>
      <c r="O6049" s="29"/>
      <c r="P6049" s="29"/>
      <c r="Q6049" s="29"/>
      <c r="R6049" s="29"/>
      <c r="S6049" s="28"/>
      <c r="T6049" s="211"/>
    </row>
    <row r="6050" spans="1:20" outlineLevel="1" x14ac:dyDescent="0.2">
      <c r="A6050" s="38"/>
      <c r="B6050" s="37"/>
      <c r="C6050" s="36"/>
      <c r="D6050" s="35"/>
      <c r="E6050" s="34">
        <f>D6050*H6032</f>
        <v>0</v>
      </c>
      <c r="F6050" s="33" cm="1">
        <f t="array" ref="F6050">IFERROR(_xlfn.XLOOKUP(1,(TabFournisseurs[TYPE]=A6050)*(TabFournisseurs[SUPPLIER2]=B6050)*(TabFournisseurs[REF PRODUCT]=C6050),TabFournisseurs[Cost / per m]),0)</f>
        <v>0</v>
      </c>
      <c r="G6050" s="32">
        <f t="shared" si="573"/>
        <v>0</v>
      </c>
      <c r="H6050" s="31">
        <f>G6050*H6032</f>
        <v>0</v>
      </c>
      <c r="I6050" s="30"/>
      <c r="J6050" s="30"/>
      <c r="K6050" s="29"/>
      <c r="L6050" s="29"/>
      <c r="M6050" s="29"/>
      <c r="N6050" s="29"/>
      <c r="O6050" s="29"/>
      <c r="P6050" s="29"/>
      <c r="Q6050" s="29"/>
      <c r="R6050" s="29"/>
      <c r="S6050" s="28"/>
      <c r="T6050" s="211"/>
    </row>
    <row r="6051" spans="1:20" outlineLevel="1" x14ac:dyDescent="0.2">
      <c r="A6051" s="38"/>
      <c r="B6051" s="37"/>
      <c r="C6051" s="36"/>
      <c r="D6051" s="35"/>
      <c r="E6051" s="34">
        <f>D6051*H6032</f>
        <v>0</v>
      </c>
      <c r="F6051" s="33" cm="1">
        <f t="array" ref="F6051">IFERROR(_xlfn.XLOOKUP(1,(TabFournisseurs[TYPE]=A6051)*(TabFournisseurs[SUPPLIER2]=B6051)*(TabFournisseurs[REF PRODUCT]=C6051),TabFournisseurs[Cost / per m]),0)</f>
        <v>0</v>
      </c>
      <c r="G6051" s="32">
        <f t="shared" si="573"/>
        <v>0</v>
      </c>
      <c r="H6051" s="31">
        <f>G6051*H6032</f>
        <v>0</v>
      </c>
      <c r="I6051" s="30"/>
      <c r="J6051" s="30"/>
      <c r="K6051" s="29"/>
      <c r="L6051" s="29"/>
      <c r="M6051" s="29"/>
      <c r="N6051" s="29"/>
      <c r="O6051" s="29"/>
      <c r="P6051" s="29"/>
      <c r="Q6051" s="29"/>
      <c r="R6051" s="29"/>
      <c r="S6051" s="28"/>
      <c r="T6051" s="211"/>
    </row>
    <row r="6052" spans="1:20" ht="17" outlineLevel="1" x14ac:dyDescent="0.2">
      <c r="A6052" s="101" t="s">
        <v>38</v>
      </c>
      <c r="B6052" s="102" t="s">
        <v>39</v>
      </c>
      <c r="C6052" s="103" t="s">
        <v>102</v>
      </c>
      <c r="D6052" s="104"/>
      <c r="E6052" s="34">
        <f>D6052*H6032</f>
        <v>0</v>
      </c>
      <c r="F6052" s="33"/>
      <c r="G6052" s="129">
        <f>F6052*D6052</f>
        <v>0</v>
      </c>
      <c r="H6052" s="31">
        <f>G6052*H6032</f>
        <v>0</v>
      </c>
      <c r="I6052" s="30"/>
      <c r="J6052" s="30"/>
      <c r="K6052" s="29"/>
      <c r="L6052" s="29"/>
      <c r="M6052" s="29"/>
      <c r="N6052" s="29"/>
      <c r="O6052" s="29"/>
      <c r="P6052" s="29"/>
      <c r="Q6052" s="29"/>
      <c r="R6052" s="29"/>
      <c r="S6052" s="28"/>
      <c r="T6052" s="211"/>
    </row>
    <row r="6053" spans="1:20" ht="17" outlineLevel="1" x14ac:dyDescent="0.2">
      <c r="A6053" s="38" t="s">
        <v>38</v>
      </c>
      <c r="B6053" s="37" t="s">
        <v>40</v>
      </c>
      <c r="C6053" s="36" t="s">
        <v>41</v>
      </c>
      <c r="D6053" s="35">
        <v>1</v>
      </c>
      <c r="E6053" s="34">
        <f>D6053*H6032</f>
        <v>0</v>
      </c>
      <c r="F6053" s="33" cm="1">
        <f t="array" ref="F6053">IFERROR(_xlfn.XLOOKUP(1,(TabFournisseurs[TYPE]=A6053)*(TabFournisseurs[SUPPLIER2]=B6053)*(TabFournisseurs[REF PRODUCT]=C6053),TabFournisseurs[Cost / per m]),0)</f>
        <v>2</v>
      </c>
      <c r="G6053" s="32">
        <f t="shared" ref="G6053:G6054" si="574">F6053*D6053</f>
        <v>2</v>
      </c>
      <c r="H6053" s="31">
        <f>G6053*H6032</f>
        <v>0</v>
      </c>
      <c r="I6053" s="30"/>
      <c r="J6053" s="30"/>
      <c r="K6053" s="29"/>
      <c r="L6053" s="29"/>
      <c r="M6053" s="29"/>
      <c r="N6053" s="29"/>
      <c r="O6053" s="29"/>
      <c r="P6053" s="29"/>
      <c r="Q6053" s="29"/>
      <c r="R6053" s="29"/>
      <c r="S6053" s="28"/>
      <c r="T6053" s="211"/>
    </row>
    <row r="6054" spans="1:20" ht="18" outlineLevel="1" thickBot="1" x14ac:dyDescent="0.25">
      <c r="A6054" s="27" t="s">
        <v>38</v>
      </c>
      <c r="B6054" s="26" t="s">
        <v>42</v>
      </c>
      <c r="C6054" s="25" t="s">
        <v>43</v>
      </c>
      <c r="D6054" s="24">
        <v>1</v>
      </c>
      <c r="E6054" s="23">
        <f>D6054*H6032</f>
        <v>0</v>
      </c>
      <c r="F6054" s="22" cm="1">
        <f t="array" ref="F6054">IFERROR(_xlfn.XLOOKUP(1,(TabFournisseurs[TYPE]=A6054)*(TabFournisseurs[SUPPLIER2]=B6054)*(TabFournisseurs[REF PRODUCT]=C6054),TabFournisseurs[Cost / per m]),0)</f>
        <v>0.5</v>
      </c>
      <c r="G6054" s="21">
        <f t="shared" si="574"/>
        <v>0.5</v>
      </c>
      <c r="H6054" s="20">
        <f>G6054*H6032</f>
        <v>0</v>
      </c>
      <c r="I6054" s="19"/>
      <c r="J6054" s="19"/>
      <c r="K6054" s="18"/>
      <c r="L6054" s="18"/>
      <c r="M6054" s="18"/>
      <c r="N6054" s="18"/>
      <c r="O6054" s="18"/>
      <c r="P6054" s="18"/>
      <c r="Q6054" s="18"/>
      <c r="R6054" s="18"/>
      <c r="S6054" s="17"/>
      <c r="T6054" s="211"/>
    </row>
    <row r="6055" spans="1:20" ht="17" thickBot="1" x14ac:dyDescent="0.25">
      <c r="A6055" s="95"/>
      <c r="B6055" s="95"/>
      <c r="C6055" s="95"/>
      <c r="D6055" s="95"/>
      <c r="E6055" s="95"/>
      <c r="F6055" s="95"/>
      <c r="G6055" s="95"/>
      <c r="H6055" s="95"/>
      <c r="I6055" s="95"/>
      <c r="J6055" s="95"/>
      <c r="K6055" s="95"/>
      <c r="L6055" s="95"/>
      <c r="M6055" s="95"/>
      <c r="N6055" s="95"/>
      <c r="O6055" s="95"/>
      <c r="P6055" s="95"/>
      <c r="Q6055" s="95"/>
      <c r="R6055" s="95"/>
      <c r="S6055" s="95"/>
      <c r="T6055" s="95"/>
    </row>
    <row r="6056" spans="1:20" ht="23" customHeight="1" x14ac:dyDescent="0.2">
      <c r="A6056" s="204" t="s">
        <v>553</v>
      </c>
      <c r="B6056" s="205"/>
      <c r="C6056" s="205"/>
      <c r="D6056" s="205"/>
      <c r="E6056" s="205"/>
      <c r="F6056" s="205"/>
      <c r="G6056" s="206"/>
      <c r="H6056" s="166" t="s">
        <v>125</v>
      </c>
      <c r="I6056" s="167"/>
      <c r="J6056" s="167"/>
      <c r="K6056" s="167"/>
      <c r="L6056" s="167"/>
      <c r="M6056" s="168"/>
      <c r="N6056" s="169" t="s">
        <v>1</v>
      </c>
      <c r="O6056" s="169"/>
      <c r="P6056" s="169"/>
      <c r="Q6056" s="169"/>
      <c r="R6056" s="171"/>
      <c r="S6056" s="173" t="s">
        <v>2</v>
      </c>
      <c r="T6056" s="210"/>
    </row>
    <row r="6057" spans="1:20" ht="23" customHeight="1" thickBot="1" x14ac:dyDescent="0.25">
      <c r="A6057" s="207"/>
      <c r="B6057" s="208"/>
      <c r="C6057" s="208"/>
      <c r="D6057" s="208"/>
      <c r="E6057" s="208"/>
      <c r="F6057" s="208"/>
      <c r="G6057" s="209"/>
      <c r="H6057" s="177"/>
      <c r="I6057" s="178"/>
      <c r="J6057" s="178"/>
      <c r="K6057" s="178"/>
      <c r="L6057" s="178"/>
      <c r="M6057" s="179"/>
      <c r="N6057" s="170"/>
      <c r="O6057" s="170"/>
      <c r="P6057" s="170"/>
      <c r="Q6057" s="170"/>
      <c r="R6057" s="172"/>
      <c r="S6057" s="174"/>
      <c r="T6057" s="210"/>
    </row>
    <row r="6058" spans="1:20" outlineLevel="1" x14ac:dyDescent="0.2">
      <c r="A6058" s="180" t="s">
        <v>3</v>
      </c>
      <c r="B6058" s="181"/>
      <c r="C6058" s="94"/>
      <c r="D6058" s="94"/>
      <c r="E6058" s="94"/>
      <c r="F6058" s="94"/>
      <c r="G6058" s="94"/>
      <c r="H6058" s="94"/>
      <c r="I6058" s="94"/>
      <c r="J6058" s="94"/>
      <c r="K6058" s="94"/>
      <c r="L6058" s="94"/>
      <c r="M6058" s="94"/>
      <c r="N6058" s="94"/>
      <c r="O6058" s="94"/>
      <c r="P6058" s="94"/>
      <c r="Q6058" s="94"/>
      <c r="R6058" s="94"/>
      <c r="S6058" s="93" t="s">
        <v>162</v>
      </c>
      <c r="T6058" s="211"/>
    </row>
    <row r="6059" spans="1:20" ht="17" outlineLevel="1" thickBot="1" x14ac:dyDescent="0.25">
      <c r="A6059" s="92"/>
      <c r="B6059" s="42"/>
      <c r="C6059" s="42"/>
      <c r="D6059" s="42"/>
      <c r="E6059" s="42"/>
      <c r="F6059" s="42"/>
      <c r="G6059" s="42"/>
      <c r="H6059" s="42"/>
      <c r="I6059" s="42"/>
      <c r="J6059" s="42"/>
      <c r="K6059" s="42"/>
      <c r="L6059" s="42"/>
      <c r="M6059" s="42"/>
      <c r="N6059" s="42"/>
      <c r="O6059" s="42"/>
      <c r="P6059" s="42"/>
      <c r="Q6059" s="42"/>
      <c r="R6059" s="42"/>
      <c r="S6059" s="47"/>
      <c r="T6059" s="211"/>
    </row>
    <row r="6060" spans="1:20" ht="17" customHeight="1" outlineLevel="1" thickBot="1" x14ac:dyDescent="0.25">
      <c r="A6060" s="182" t="e" vm="97">
        <v>#VALUE!</v>
      </c>
      <c r="B6060" s="183"/>
      <c r="C6060" s="91" t="s">
        <v>6</v>
      </c>
      <c r="D6060" s="90" t="s">
        <v>7</v>
      </c>
      <c r="E6060" s="106" t="s">
        <v>554</v>
      </c>
      <c r="F6060" s="42"/>
      <c r="G6060" s="42"/>
      <c r="H6060" s="84" t="s">
        <v>8</v>
      </c>
      <c r="I6060" s="88"/>
      <c r="J6060" s="88"/>
      <c r="K6060" s="88"/>
      <c r="L6060" s="88"/>
      <c r="M6060" s="88"/>
      <c r="N6060" s="88"/>
      <c r="O6060" s="88"/>
      <c r="P6060" s="88"/>
      <c r="Q6060" s="88"/>
      <c r="S6060" s="87"/>
      <c r="T6060" s="211"/>
    </row>
    <row r="6061" spans="1:20" ht="16" customHeight="1" outlineLevel="1" x14ac:dyDescent="0.2">
      <c r="A6061" s="184"/>
      <c r="B6061" s="185"/>
      <c r="C6061" s="188"/>
      <c r="D6061" s="86" t="s">
        <v>9</v>
      </c>
      <c r="E6061" s="85" t="s">
        <v>49</v>
      </c>
      <c r="F6061" s="42"/>
      <c r="G6061" s="42"/>
      <c r="H6061" s="84" t="s">
        <v>10</v>
      </c>
      <c r="I6061" s="83"/>
      <c r="J6061" s="83"/>
      <c r="K6061" s="83"/>
      <c r="L6061" s="83"/>
      <c r="M6061" s="83"/>
      <c r="N6061" s="83"/>
      <c r="O6061" s="83"/>
      <c r="P6061" s="83"/>
      <c r="Q6061" s="83"/>
      <c r="R6061" s="191"/>
      <c r="S6061" s="192"/>
      <c r="T6061" s="211"/>
    </row>
    <row r="6062" spans="1:20" ht="16" customHeight="1" outlineLevel="1" x14ac:dyDescent="0.2">
      <c r="A6062" s="184"/>
      <c r="B6062" s="185"/>
      <c r="C6062" s="189"/>
      <c r="D6062" s="63" t="s">
        <v>11</v>
      </c>
      <c r="E6062" s="119" t="s">
        <v>50</v>
      </c>
      <c r="F6062" s="42"/>
      <c r="G6062" s="48"/>
      <c r="H6062" s="81"/>
      <c r="I6062" s="80"/>
      <c r="J6062" s="80"/>
      <c r="K6062" s="80"/>
      <c r="L6062" s="80"/>
      <c r="M6062" s="80"/>
      <c r="N6062" s="80"/>
      <c r="O6062" s="80"/>
      <c r="P6062" s="80"/>
      <c r="Q6062" s="80"/>
      <c r="R6062" s="191"/>
      <c r="S6062" s="192"/>
      <c r="T6062" s="211"/>
    </row>
    <row r="6063" spans="1:20" ht="16" customHeight="1" outlineLevel="1" thickBot="1" x14ac:dyDescent="0.25">
      <c r="A6063" s="184"/>
      <c r="B6063" s="185"/>
      <c r="C6063" s="189"/>
      <c r="D6063" s="63" t="s">
        <v>12</v>
      </c>
      <c r="E6063" s="130"/>
      <c r="F6063" s="42"/>
      <c r="G6063" s="48"/>
      <c r="H6063" s="81"/>
      <c r="I6063" s="80"/>
      <c r="J6063" s="80"/>
      <c r="K6063" s="80"/>
      <c r="L6063" s="80"/>
      <c r="M6063" s="80"/>
      <c r="N6063" s="80"/>
      <c r="O6063" s="80"/>
      <c r="P6063" s="80"/>
      <c r="Q6063" s="80"/>
      <c r="R6063" s="152"/>
      <c r="S6063" s="153"/>
      <c r="T6063" s="211"/>
    </row>
    <row r="6064" spans="1:20" ht="16" customHeight="1" outlineLevel="1" thickBot="1" x14ac:dyDescent="0.25">
      <c r="A6064" s="184"/>
      <c r="B6064" s="185"/>
      <c r="C6064" s="189"/>
      <c r="D6064" s="63" t="s">
        <v>13</v>
      </c>
      <c r="E6064" s="105" t="b">
        <v>0</v>
      </c>
      <c r="F6064" s="42"/>
      <c r="G6064" s="48"/>
      <c r="H6064" s="59" t="s">
        <v>14</v>
      </c>
      <c r="I6064" s="58">
        <v>29</v>
      </c>
      <c r="J6064" s="58">
        <v>30</v>
      </c>
      <c r="K6064" s="58">
        <v>31</v>
      </c>
      <c r="L6064" s="58">
        <v>32</v>
      </c>
      <c r="M6064" s="58">
        <v>33</v>
      </c>
      <c r="N6064" s="58">
        <v>34</v>
      </c>
      <c r="O6064" s="58">
        <v>36</v>
      </c>
      <c r="P6064" s="58">
        <v>38</v>
      </c>
      <c r="Q6064" s="57">
        <v>40</v>
      </c>
      <c r="S6064" s="79"/>
      <c r="T6064" s="211"/>
    </row>
    <row r="6065" spans="1:20" outlineLevel="1" x14ac:dyDescent="0.2">
      <c r="A6065" s="184"/>
      <c r="B6065" s="185"/>
      <c r="C6065" s="189"/>
      <c r="D6065" s="193"/>
      <c r="E6065" s="194"/>
      <c r="F6065" s="42"/>
      <c r="G6065" s="48"/>
      <c r="H6065" s="78">
        <f t="shared" ref="H6065:H6072" si="575">SUM(I6065:Q6065)</f>
        <v>0</v>
      </c>
      <c r="I6065" s="77"/>
      <c r="J6065" s="77"/>
      <c r="K6065" s="77"/>
      <c r="L6065" s="77"/>
      <c r="M6065" s="77"/>
      <c r="N6065" s="77"/>
      <c r="O6065" s="77"/>
      <c r="P6065" s="77"/>
      <c r="Q6065" s="77"/>
      <c r="R6065" s="195" t="s">
        <v>15</v>
      </c>
      <c r="S6065" s="196"/>
      <c r="T6065" s="211"/>
    </row>
    <row r="6066" spans="1:20" ht="16" customHeight="1" outlineLevel="1" x14ac:dyDescent="0.2">
      <c r="A6066" s="184"/>
      <c r="B6066" s="185"/>
      <c r="C6066" s="189"/>
      <c r="D6066" s="63" t="s">
        <v>16</v>
      </c>
      <c r="E6066" s="76" t="s">
        <v>555</v>
      </c>
      <c r="F6066" s="42"/>
      <c r="G6066" s="48"/>
      <c r="H6066" s="73">
        <f t="shared" si="575"/>
        <v>0</v>
      </c>
      <c r="I6066" s="68"/>
      <c r="J6066" s="68"/>
      <c r="K6066" s="68"/>
      <c r="L6066" s="68"/>
      <c r="M6066" s="68"/>
      <c r="N6066" s="68"/>
      <c r="O6066" s="68"/>
      <c r="P6066" s="68"/>
      <c r="Q6066" s="68"/>
      <c r="R6066" s="197"/>
      <c r="S6066" s="192"/>
      <c r="T6066" s="211"/>
    </row>
    <row r="6067" spans="1:20" ht="16" customHeight="1" outlineLevel="1" x14ac:dyDescent="0.2">
      <c r="A6067" s="184"/>
      <c r="B6067" s="185"/>
      <c r="C6067" s="189"/>
      <c r="D6067" s="63" t="s">
        <v>17</v>
      </c>
      <c r="E6067" s="75" t="s">
        <v>556</v>
      </c>
      <c r="F6067" s="42"/>
      <c r="G6067" s="42"/>
      <c r="H6067" s="73">
        <f t="shared" si="575"/>
        <v>0</v>
      </c>
      <c r="I6067" s="68"/>
      <c r="J6067" s="68"/>
      <c r="K6067" s="68"/>
      <c r="L6067" s="68"/>
      <c r="M6067" s="68"/>
      <c r="N6067" s="68"/>
      <c r="O6067" s="68"/>
      <c r="P6067" s="68"/>
      <c r="Q6067" s="68"/>
      <c r="R6067" s="197"/>
      <c r="S6067" s="192"/>
      <c r="T6067" s="211"/>
    </row>
    <row r="6068" spans="1:20" outlineLevel="1" x14ac:dyDescent="0.2">
      <c r="A6068" s="184"/>
      <c r="B6068" s="185"/>
      <c r="C6068" s="189"/>
      <c r="D6068" s="193"/>
      <c r="E6068" s="194"/>
      <c r="F6068" s="42"/>
      <c r="G6068" s="48"/>
      <c r="H6068" s="73">
        <f t="shared" si="575"/>
        <v>0</v>
      </c>
      <c r="I6068" s="68"/>
      <c r="J6068" s="68"/>
      <c r="K6068" s="68"/>
      <c r="L6068" s="68"/>
      <c r="M6068" s="68"/>
      <c r="N6068" s="68"/>
      <c r="O6068" s="68"/>
      <c r="P6068" s="68"/>
      <c r="Q6068" s="68"/>
      <c r="R6068" s="197"/>
      <c r="S6068" s="192"/>
      <c r="T6068" s="211"/>
    </row>
    <row r="6069" spans="1:20" ht="16" customHeight="1" outlineLevel="1" x14ac:dyDescent="0.2">
      <c r="A6069" s="184"/>
      <c r="B6069" s="185"/>
      <c r="C6069" s="189"/>
      <c r="D6069" s="63" t="s">
        <v>18</v>
      </c>
      <c r="E6069" s="76">
        <v>47</v>
      </c>
      <c r="F6069" s="42"/>
      <c r="G6069" s="48"/>
      <c r="H6069" s="73">
        <f t="shared" si="575"/>
        <v>0</v>
      </c>
      <c r="I6069" s="68"/>
      <c r="J6069" s="68"/>
      <c r="K6069" s="68"/>
      <c r="L6069" s="68"/>
      <c r="M6069" s="68"/>
      <c r="N6069" s="68"/>
      <c r="O6069" s="68"/>
      <c r="P6069" s="68"/>
      <c r="Q6069" s="68"/>
      <c r="R6069" s="197"/>
      <c r="S6069" s="192"/>
      <c r="T6069" s="211"/>
    </row>
    <row r="6070" spans="1:20" ht="16" customHeight="1" outlineLevel="1" x14ac:dyDescent="0.2">
      <c r="A6070" s="184"/>
      <c r="B6070" s="185"/>
      <c r="C6070" s="189"/>
      <c r="D6070" s="63" t="s">
        <v>19</v>
      </c>
      <c r="E6070" s="75">
        <f>SUM(G6083:G6097)</f>
        <v>25.5822</v>
      </c>
      <c r="F6070" s="42"/>
      <c r="G6070" s="42"/>
      <c r="H6070" s="73">
        <f t="shared" si="575"/>
        <v>0</v>
      </c>
      <c r="I6070" s="68"/>
      <c r="J6070" s="68"/>
      <c r="K6070" s="68"/>
      <c r="L6070" s="68"/>
      <c r="M6070" s="68"/>
      <c r="N6070" s="68"/>
      <c r="O6070" s="68"/>
      <c r="P6070" s="68"/>
      <c r="Q6070" s="68"/>
      <c r="R6070" s="197"/>
      <c r="S6070" s="192"/>
      <c r="T6070" s="211"/>
    </row>
    <row r="6071" spans="1:20" outlineLevel="1" x14ac:dyDescent="0.2">
      <c r="A6071" s="184"/>
      <c r="B6071" s="185"/>
      <c r="C6071" s="189"/>
      <c r="D6071" s="193"/>
      <c r="E6071" s="194"/>
      <c r="F6071" s="42"/>
      <c r="G6071" s="48"/>
      <c r="H6071" s="73">
        <f t="shared" si="575"/>
        <v>0</v>
      </c>
      <c r="I6071" s="68"/>
      <c r="J6071" s="68"/>
      <c r="K6071" s="68"/>
      <c r="L6071" s="68"/>
      <c r="M6071" s="68"/>
      <c r="N6071" s="68"/>
      <c r="O6071" s="68"/>
      <c r="P6071" s="68"/>
      <c r="Q6071" s="68"/>
      <c r="R6071" s="197"/>
      <c r="S6071" s="192"/>
      <c r="T6071" s="211"/>
    </row>
    <row r="6072" spans="1:20" ht="16" customHeight="1" outlineLevel="1" x14ac:dyDescent="0.2">
      <c r="A6072" s="184"/>
      <c r="B6072" s="185"/>
      <c r="C6072" s="189"/>
      <c r="D6072" s="63" t="s">
        <v>20</v>
      </c>
      <c r="E6072" s="75">
        <f>SUM(E6069:E6070)</f>
        <v>72.5822</v>
      </c>
      <c r="F6072" s="42"/>
      <c r="G6072" s="74"/>
      <c r="H6072" s="73">
        <f t="shared" si="575"/>
        <v>0</v>
      </c>
      <c r="I6072" s="68"/>
      <c r="J6072" s="68"/>
      <c r="K6072" s="68"/>
      <c r="L6072" s="68"/>
      <c r="M6072" s="68"/>
      <c r="N6072" s="68"/>
      <c r="O6072" s="68"/>
      <c r="P6072" s="68"/>
      <c r="Q6072" s="68"/>
      <c r="R6072" s="197"/>
      <c r="S6072" s="192"/>
      <c r="T6072" s="211"/>
    </row>
    <row r="6073" spans="1:20" ht="16" customHeight="1" outlineLevel="1" x14ac:dyDescent="0.2">
      <c r="A6073" s="184"/>
      <c r="B6073" s="185"/>
      <c r="C6073" s="189"/>
      <c r="D6073" s="63" t="s">
        <v>21</v>
      </c>
      <c r="E6073" s="72">
        <f>SUM(E6075/E6072)</f>
        <v>4.0643573768775267</v>
      </c>
      <c r="F6073" s="42"/>
      <c r="G6073" s="71" t="s">
        <v>11</v>
      </c>
      <c r="H6073" s="69">
        <v>0</v>
      </c>
      <c r="I6073" s="68"/>
      <c r="J6073" s="68"/>
      <c r="K6073" s="68"/>
      <c r="L6073" s="68"/>
      <c r="M6073" s="68"/>
      <c r="N6073" s="68"/>
      <c r="O6073" s="68"/>
      <c r="P6073" s="68"/>
      <c r="Q6073" s="67"/>
      <c r="R6073" s="197"/>
      <c r="S6073" s="192"/>
      <c r="T6073" s="211"/>
    </row>
    <row r="6074" spans="1:20" ht="17" outlineLevel="1" thickBot="1" x14ac:dyDescent="0.25">
      <c r="A6074" s="184"/>
      <c r="B6074" s="185"/>
      <c r="C6074" s="189"/>
      <c r="D6074" s="193"/>
      <c r="E6074" s="194"/>
      <c r="F6074" s="42"/>
      <c r="G6074" s="70" t="s">
        <v>22</v>
      </c>
      <c r="H6074" s="69">
        <v>0</v>
      </c>
      <c r="I6074" s="68"/>
      <c r="J6074" s="68"/>
      <c r="K6074" s="68"/>
      <c r="L6074" s="68"/>
      <c r="M6074" s="68"/>
      <c r="N6074" s="68"/>
      <c r="O6074" s="68"/>
      <c r="P6074" s="68"/>
      <c r="Q6074" s="67"/>
      <c r="R6074" s="197"/>
      <c r="S6074" s="192"/>
      <c r="T6074" s="211"/>
    </row>
    <row r="6075" spans="1:20" ht="16" customHeight="1" outlineLevel="1" thickBot="1" x14ac:dyDescent="0.25">
      <c r="A6075" s="184"/>
      <c r="B6075" s="185"/>
      <c r="C6075" s="189"/>
      <c r="D6075" s="63" t="s">
        <v>23</v>
      </c>
      <c r="E6075" s="66">
        <v>295</v>
      </c>
      <c r="G6075" s="48"/>
      <c r="H6075" s="65">
        <f>SUM(H6073:H6074)</f>
        <v>0</v>
      </c>
      <c r="I6075" s="64">
        <f t="shared" ref="I6075:Q6075" si="576">SUM(I6065:I6072)</f>
        <v>0</v>
      </c>
      <c r="J6075" s="64">
        <f t="shared" si="576"/>
        <v>0</v>
      </c>
      <c r="K6075" s="64">
        <f t="shared" si="576"/>
        <v>0</v>
      </c>
      <c r="L6075" s="64">
        <f t="shared" si="576"/>
        <v>0</v>
      </c>
      <c r="M6075" s="64">
        <f t="shared" si="576"/>
        <v>0</v>
      </c>
      <c r="N6075" s="64">
        <f t="shared" si="576"/>
        <v>0</v>
      </c>
      <c r="O6075" s="64">
        <f t="shared" si="576"/>
        <v>0</v>
      </c>
      <c r="P6075" s="64">
        <f t="shared" si="576"/>
        <v>0</v>
      </c>
      <c r="Q6075" s="64">
        <f t="shared" si="576"/>
        <v>0</v>
      </c>
      <c r="R6075" s="197"/>
      <c r="S6075" s="192"/>
      <c r="T6075" s="211"/>
    </row>
    <row r="6076" spans="1:20" ht="17" customHeight="1" outlineLevel="1" thickBot="1" x14ac:dyDescent="0.25">
      <c r="A6076" s="184"/>
      <c r="B6076" s="185"/>
      <c r="C6076" s="189"/>
      <c r="D6076" s="63" t="s">
        <v>24</v>
      </c>
      <c r="E6076" s="62">
        <f>SUM(E6075/2.5)</f>
        <v>118</v>
      </c>
      <c r="F6076" s="42"/>
      <c r="G6076" s="61"/>
      <c r="H6076" s="60" t="s">
        <v>14</v>
      </c>
      <c r="I6076" s="59">
        <v>48</v>
      </c>
      <c r="J6076" s="58">
        <v>50</v>
      </c>
      <c r="K6076" s="58">
        <v>52</v>
      </c>
      <c r="L6076" s="58">
        <v>54</v>
      </c>
      <c r="M6076" s="58">
        <v>56</v>
      </c>
      <c r="N6076" s="58">
        <v>58</v>
      </c>
      <c r="O6076" s="58">
        <v>60</v>
      </c>
      <c r="P6076" s="58">
        <v>62</v>
      </c>
      <c r="Q6076" s="57">
        <v>64</v>
      </c>
      <c r="R6076" s="197"/>
      <c r="S6076" s="192"/>
      <c r="T6076" s="211"/>
    </row>
    <row r="6077" spans="1:20" ht="17" outlineLevel="1" thickBot="1" x14ac:dyDescent="0.25">
      <c r="A6077" s="186"/>
      <c r="B6077" s="187"/>
      <c r="C6077" s="190"/>
      <c r="D6077" s="56" t="s">
        <v>25</v>
      </c>
      <c r="E6077" s="55">
        <f>SUM(E6075/2.2)</f>
        <v>134.09090909090909</v>
      </c>
      <c r="F6077" s="42"/>
      <c r="G6077" s="42"/>
      <c r="H6077" s="42"/>
      <c r="I6077" s="42"/>
      <c r="J6077" s="42"/>
      <c r="K6077" s="42"/>
      <c r="L6077" s="42"/>
      <c r="M6077" s="42"/>
      <c r="N6077" s="42"/>
      <c r="O6077" s="42"/>
      <c r="P6077" s="42"/>
      <c r="Q6077" s="42"/>
      <c r="R6077" s="198"/>
      <c r="S6077" s="199"/>
      <c r="T6077" s="211"/>
    </row>
    <row r="6078" spans="1:20" ht="17" outlineLevel="1" thickBot="1" x14ac:dyDescent="0.25">
      <c r="A6078" s="54" t="s">
        <v>26</v>
      </c>
      <c r="B6078" s="53">
        <v>46224</v>
      </c>
      <c r="C6078" s="42"/>
      <c r="D6078" s="48"/>
      <c r="E6078" s="52"/>
      <c r="F6078" s="42"/>
      <c r="S6078" s="28"/>
      <c r="T6078" s="211"/>
    </row>
    <row r="6079" spans="1:20" outlineLevel="1" x14ac:dyDescent="0.2">
      <c r="A6079" s="51" t="s">
        <v>27</v>
      </c>
      <c r="B6079" s="50"/>
      <c r="C6079" s="42"/>
      <c r="D6079" s="48"/>
      <c r="E6079" s="42"/>
      <c r="F6079" s="42"/>
      <c r="R6079" s="42"/>
      <c r="S6079" s="47"/>
      <c r="T6079" s="211"/>
    </row>
    <row r="6080" spans="1:20" outlineLevel="1" x14ac:dyDescent="0.2">
      <c r="A6080" s="49"/>
      <c r="B6080" s="42"/>
      <c r="C6080" s="42"/>
      <c r="D6080" s="48"/>
      <c r="E6080" s="42"/>
      <c r="F6080" s="42"/>
      <c r="G6080" s="42"/>
      <c r="H6080" s="42"/>
      <c r="I6080" s="42"/>
      <c r="J6080" s="42"/>
      <c r="K6080" s="42"/>
      <c r="L6080" s="42"/>
      <c r="M6080" s="42"/>
      <c r="N6080" s="42"/>
      <c r="O6080" s="42"/>
      <c r="P6080" s="42"/>
      <c r="Q6080" s="42"/>
      <c r="R6080" s="42"/>
      <c r="S6080" s="47"/>
      <c r="T6080" s="211"/>
    </row>
    <row r="6081" spans="1:20" ht="17" outlineLevel="1" thickBot="1" x14ac:dyDescent="0.25">
      <c r="A6081" s="49" t="s">
        <v>28</v>
      </c>
      <c r="B6081" s="42"/>
      <c r="C6081" s="42"/>
      <c r="D6081" s="48"/>
      <c r="E6081" s="42"/>
      <c r="F6081" s="42"/>
      <c r="G6081" s="42"/>
      <c r="H6081" s="42"/>
      <c r="I6081" s="42"/>
      <c r="J6081" s="42"/>
      <c r="K6081" s="42"/>
      <c r="L6081" s="42"/>
      <c r="M6081" s="42"/>
      <c r="N6081" s="42"/>
      <c r="O6081" s="42"/>
      <c r="P6081" s="42"/>
      <c r="Q6081" s="42"/>
      <c r="R6081" s="42"/>
      <c r="S6081" s="47"/>
      <c r="T6081" s="211"/>
    </row>
    <row r="6082" spans="1:20" outlineLevel="1" x14ac:dyDescent="0.2">
      <c r="A6082" s="46" t="s">
        <v>29</v>
      </c>
      <c r="B6082" s="45" t="s">
        <v>30</v>
      </c>
      <c r="C6082" s="44" t="s">
        <v>31</v>
      </c>
      <c r="D6082" s="44" t="s">
        <v>32</v>
      </c>
      <c r="E6082" s="44" t="s">
        <v>33</v>
      </c>
      <c r="F6082" s="44" t="s">
        <v>34</v>
      </c>
      <c r="G6082" s="44" t="s">
        <v>35</v>
      </c>
      <c r="H6082" s="43" t="s">
        <v>36</v>
      </c>
      <c r="I6082" s="200" t="s">
        <v>37</v>
      </c>
      <c r="J6082" s="201"/>
      <c r="K6082" s="202"/>
      <c r="L6082" s="202"/>
      <c r="M6082" s="202"/>
      <c r="N6082" s="202"/>
      <c r="O6082" s="202"/>
      <c r="P6082" s="42"/>
      <c r="Q6082" s="42"/>
      <c r="R6082" s="42"/>
      <c r="S6082" s="28"/>
      <c r="T6082" s="211"/>
    </row>
    <row r="6083" spans="1:20" ht="17" outlineLevel="1" x14ac:dyDescent="0.2">
      <c r="A6083" s="38" t="s">
        <v>54</v>
      </c>
      <c r="B6083" s="37" t="s">
        <v>128</v>
      </c>
      <c r="C6083" s="36" t="s">
        <v>257</v>
      </c>
      <c r="D6083" s="35">
        <v>3.08</v>
      </c>
      <c r="E6083" s="41">
        <f>D6083*H6075</f>
        <v>0</v>
      </c>
      <c r="F6083" s="33" cm="1">
        <f t="array" ref="F6083">IFERROR(_xlfn.XLOOKUP(1,(TabFournisseurs[TYPE]=A6083)*(TabFournisseurs[SUPPLIER2]=B6083)*(TabFournisseurs[REF PRODUCT]=C6083),TabFournisseurs[Cost / per m]),0)</f>
        <v>6.44</v>
      </c>
      <c r="G6083" s="96">
        <f>F6083*D6083</f>
        <v>19.8352</v>
      </c>
      <c r="H6083" s="40">
        <f>G6083*H6075</f>
        <v>0</v>
      </c>
      <c r="I6083" s="203"/>
      <c r="J6083" s="201"/>
      <c r="K6083" s="156"/>
      <c r="L6083" s="156"/>
      <c r="M6083" s="156"/>
      <c r="N6083" s="156"/>
      <c r="O6083" s="156"/>
      <c r="P6083" s="156"/>
      <c r="Q6083" s="156"/>
      <c r="R6083" s="156"/>
      <c r="S6083" s="157"/>
      <c r="T6083" s="211"/>
    </row>
    <row r="6084" spans="1:20" ht="17" outlineLevel="1" x14ac:dyDescent="0.2">
      <c r="A6084" s="38" t="s">
        <v>57</v>
      </c>
      <c r="B6084" s="37" t="s">
        <v>61</v>
      </c>
      <c r="C6084" s="36" t="s">
        <v>557</v>
      </c>
      <c r="D6084" s="35">
        <v>0.4</v>
      </c>
      <c r="E6084" s="34">
        <f>D6084*H6075</f>
        <v>0</v>
      </c>
      <c r="F6084" s="33" cm="1">
        <f t="array" ref="F6084">IFERROR(_xlfn.XLOOKUP(1,(TabFournisseurs[TYPE]=A6084)*(TabFournisseurs[SUPPLIER2]=B6084)*(TabFournisseurs[REF PRODUCT]=C6084),TabFournisseurs[Cost / per m]),0)</f>
        <v>5.5</v>
      </c>
      <c r="G6084" s="32">
        <f t="shared" ref="G6084:G6094" si="577">F6084*D6084</f>
        <v>2.2000000000000002</v>
      </c>
      <c r="H6084" s="31">
        <f>G6084*H6075</f>
        <v>0</v>
      </c>
      <c r="I6084" s="39"/>
      <c r="J6084" s="39"/>
      <c r="K6084" s="156"/>
      <c r="L6084" s="156"/>
      <c r="M6084" s="156"/>
      <c r="N6084" s="156"/>
      <c r="O6084" s="156"/>
      <c r="P6084" s="156"/>
      <c r="Q6084" s="156"/>
      <c r="R6084" s="156"/>
      <c r="S6084" s="157"/>
      <c r="T6084" s="211"/>
    </row>
    <row r="6085" spans="1:20" ht="17" outlineLevel="1" x14ac:dyDescent="0.2">
      <c r="A6085" s="38" t="s">
        <v>558</v>
      </c>
      <c r="B6085" s="37" t="s">
        <v>559</v>
      </c>
      <c r="C6085" s="36" t="s">
        <v>560</v>
      </c>
      <c r="D6085" s="35">
        <v>1</v>
      </c>
      <c r="E6085" s="34">
        <f>D6085*H6075</f>
        <v>0</v>
      </c>
      <c r="F6085" s="33" cm="1">
        <f t="array" ref="F6085">IFERROR(_xlfn.XLOOKUP(1,(TabFournisseurs[TYPE]=A6085)*(TabFournisseurs[SUPPLIER2]=B6085)*(TabFournisseurs[REF PRODUCT]=C6085),TabFournisseurs[Cost / per m]),0)</f>
        <v>0</v>
      </c>
      <c r="G6085" s="32">
        <f t="shared" si="577"/>
        <v>0</v>
      </c>
      <c r="H6085" s="31">
        <f>G6085*H6075</f>
        <v>0</v>
      </c>
      <c r="I6085" s="39"/>
      <c r="J6085" s="39"/>
      <c r="K6085" s="156"/>
      <c r="L6085" s="156"/>
      <c r="M6085" s="156"/>
      <c r="N6085" s="156"/>
      <c r="O6085" s="156"/>
      <c r="P6085" s="156"/>
      <c r="Q6085" s="156"/>
      <c r="R6085" s="156"/>
      <c r="S6085" s="157"/>
      <c r="T6085" s="211"/>
    </row>
    <row r="6086" spans="1:20" ht="17" outlineLevel="1" x14ac:dyDescent="0.2">
      <c r="A6086" s="38" t="s">
        <v>80</v>
      </c>
      <c r="B6086" s="37" t="s">
        <v>81</v>
      </c>
      <c r="C6086" s="36" t="s">
        <v>561</v>
      </c>
      <c r="D6086" s="35">
        <v>1</v>
      </c>
      <c r="E6086" s="34">
        <f>D6086*H6075</f>
        <v>0</v>
      </c>
      <c r="F6086" s="33" cm="1">
        <f t="array" ref="F6086">IFERROR(_xlfn.XLOOKUP(1,(TabFournisseurs[TYPE]=A6086)*(TabFournisseurs[SUPPLIER2]=B6086)*(TabFournisseurs[REF PRODUCT]=C6086),TabFournisseurs[Cost / per m]),0)</f>
        <v>0.22800000000000001</v>
      </c>
      <c r="G6086" s="32">
        <f t="shared" si="577"/>
        <v>0.22800000000000001</v>
      </c>
      <c r="H6086" s="31">
        <f>G6086*H6075</f>
        <v>0</v>
      </c>
      <c r="I6086" s="30"/>
      <c r="J6086" s="30"/>
      <c r="K6086" s="156"/>
      <c r="L6086" s="156"/>
      <c r="M6086" s="156"/>
      <c r="N6086" s="156"/>
      <c r="O6086" s="156"/>
      <c r="P6086" s="156"/>
      <c r="Q6086" s="156"/>
      <c r="R6086" s="156"/>
      <c r="S6086" s="157"/>
      <c r="T6086" s="211"/>
    </row>
    <row r="6087" spans="1:20" ht="17" outlineLevel="1" x14ac:dyDescent="0.2">
      <c r="A6087" s="38" t="s">
        <v>80</v>
      </c>
      <c r="B6087" s="37" t="s">
        <v>81</v>
      </c>
      <c r="C6087" s="36" t="s">
        <v>562</v>
      </c>
      <c r="D6087" s="35">
        <v>1</v>
      </c>
      <c r="E6087" s="34">
        <f>D6087*H6075</f>
        <v>0</v>
      </c>
      <c r="F6087" s="33" cm="1">
        <f t="array" ref="F6087">IFERROR(_xlfn.XLOOKUP(1,(TabFournisseurs[TYPE]=A6087)*(TabFournisseurs[SUPPLIER2]=B6087)*(TabFournisseurs[REF PRODUCT]=C6087),TabFournisseurs[Cost / per m]),0)</f>
        <v>7.9000000000000001E-2</v>
      </c>
      <c r="G6087" s="32">
        <f t="shared" si="577"/>
        <v>7.9000000000000001E-2</v>
      </c>
      <c r="H6087" s="31">
        <f>G6087*H6075</f>
        <v>0</v>
      </c>
      <c r="I6087" s="30"/>
      <c r="J6087" s="30"/>
      <c r="K6087" s="29"/>
      <c r="L6087" s="29"/>
      <c r="M6087" s="29"/>
      <c r="N6087" s="29"/>
      <c r="O6087" s="29"/>
      <c r="P6087" s="29"/>
      <c r="Q6087" s="29"/>
      <c r="R6087" s="29"/>
      <c r="S6087" s="28"/>
      <c r="T6087" s="211"/>
    </row>
    <row r="6088" spans="1:20" ht="17" outlineLevel="1" x14ac:dyDescent="0.2">
      <c r="A6088" s="38" t="s">
        <v>75</v>
      </c>
      <c r="B6088" s="37" t="s">
        <v>76</v>
      </c>
      <c r="C6088" s="36" t="s">
        <v>563</v>
      </c>
      <c r="D6088" s="35">
        <v>1</v>
      </c>
      <c r="E6088" s="34">
        <f>D6088*H6075</f>
        <v>0</v>
      </c>
      <c r="F6088" s="33" cm="1">
        <f t="array" ref="F6088">IFERROR(_xlfn.XLOOKUP(1,(TabFournisseurs[TYPE]=A6088)*(TabFournisseurs[SUPPLIER2]=B6088)*(TabFournisseurs[REF PRODUCT]=C6088),TabFournisseurs[Cost / per m]),0)</f>
        <v>0.38</v>
      </c>
      <c r="G6088" s="32">
        <f t="shared" si="577"/>
        <v>0.38</v>
      </c>
      <c r="H6088" s="31">
        <f>G6088*H6075</f>
        <v>0</v>
      </c>
      <c r="I6088" s="158"/>
      <c r="J6088" s="159"/>
      <c r="K6088" s="29"/>
      <c r="L6088" s="29"/>
      <c r="M6088" s="29"/>
      <c r="N6088" s="29"/>
      <c r="O6088" s="29"/>
      <c r="P6088" s="29"/>
      <c r="Q6088" s="29"/>
      <c r="R6088" s="29"/>
      <c r="S6088" s="28"/>
      <c r="T6088" s="211"/>
    </row>
    <row r="6089" spans="1:20" ht="17" outlineLevel="1" x14ac:dyDescent="0.2">
      <c r="A6089" s="38" t="s">
        <v>75</v>
      </c>
      <c r="B6089" s="37" t="s">
        <v>76</v>
      </c>
      <c r="C6089" s="36" t="s">
        <v>564</v>
      </c>
      <c r="D6089" s="35">
        <v>1</v>
      </c>
      <c r="E6089" s="34">
        <f>D6089*H6075</f>
        <v>0</v>
      </c>
      <c r="F6089" s="33" cm="1">
        <f t="array" ref="F6089">IFERROR(_xlfn.XLOOKUP(1,(TabFournisseurs[TYPE]=A6089)*(TabFournisseurs[SUPPLIER2]=B6089)*(TabFournisseurs[REF PRODUCT]=C6089),TabFournisseurs[Cost / per m]),0)</f>
        <v>0.11</v>
      </c>
      <c r="G6089" s="32">
        <f t="shared" si="577"/>
        <v>0.11</v>
      </c>
      <c r="H6089" s="31">
        <f>G6089*H6075</f>
        <v>0</v>
      </c>
      <c r="I6089" s="30"/>
      <c r="J6089" s="30"/>
      <c r="K6089" s="29"/>
      <c r="L6089" s="29"/>
      <c r="M6089" s="29"/>
      <c r="N6089" s="29"/>
      <c r="O6089" s="29"/>
      <c r="P6089" s="29"/>
      <c r="Q6089" s="29"/>
      <c r="R6089" s="29"/>
      <c r="S6089" s="28"/>
      <c r="T6089" s="211"/>
    </row>
    <row r="6090" spans="1:20" ht="17" outlineLevel="1" x14ac:dyDescent="0.2">
      <c r="A6090" s="38" t="s">
        <v>78</v>
      </c>
      <c r="B6090" s="37" t="s">
        <v>76</v>
      </c>
      <c r="C6090" s="36" t="s">
        <v>261</v>
      </c>
      <c r="D6090" s="35">
        <v>1</v>
      </c>
      <c r="E6090" s="34">
        <f>D6090*H6075</f>
        <v>0</v>
      </c>
      <c r="F6090" s="33" cm="1">
        <f t="array" ref="F6090">IFERROR(_xlfn.XLOOKUP(1,(TabFournisseurs[TYPE]=A6090)*(TabFournisseurs[SUPPLIER2]=B6090)*(TabFournisseurs[REF PRODUCT]=C6090),TabFournisseurs[Cost / per m]),0)</f>
        <v>0.25</v>
      </c>
      <c r="G6090" s="32">
        <f t="shared" si="577"/>
        <v>0.25</v>
      </c>
      <c r="H6090" s="31">
        <f>G6090*H6075</f>
        <v>0</v>
      </c>
      <c r="I6090" s="30"/>
      <c r="J6090" s="30"/>
      <c r="K6090" s="29"/>
      <c r="L6090" s="29"/>
      <c r="M6090" s="29"/>
      <c r="N6090" s="29"/>
      <c r="O6090" s="29"/>
      <c r="P6090" s="29"/>
      <c r="Q6090" s="29"/>
      <c r="R6090" s="29"/>
      <c r="S6090" s="28"/>
      <c r="T6090" s="211"/>
    </row>
    <row r="6091" spans="1:20" outlineLevel="1" x14ac:dyDescent="0.2">
      <c r="A6091" s="38"/>
      <c r="B6091" s="37"/>
      <c r="C6091" s="36"/>
      <c r="D6091" s="35"/>
      <c r="E6091" s="34">
        <f>D6091*H6075</f>
        <v>0</v>
      </c>
      <c r="F6091" s="33" cm="1">
        <f t="array" ref="F6091">IFERROR(_xlfn.XLOOKUP(1,(TabFournisseurs[TYPE]=A6091)*(TabFournisseurs[SUPPLIER2]=B6091)*(TabFournisseurs[REF PRODUCT]=C6091),TabFournisseurs[Cost / per m]),0)</f>
        <v>0</v>
      </c>
      <c r="G6091" s="32">
        <f t="shared" si="577"/>
        <v>0</v>
      </c>
      <c r="H6091" s="31">
        <f>G6091*H6075</f>
        <v>0</v>
      </c>
      <c r="I6091" s="30"/>
      <c r="J6091" s="30"/>
      <c r="K6091" s="29"/>
      <c r="L6091" s="29"/>
      <c r="M6091" s="29"/>
      <c r="N6091" s="29"/>
      <c r="O6091" s="29"/>
      <c r="P6091" s="29"/>
      <c r="Q6091" s="29"/>
      <c r="R6091" s="29"/>
      <c r="S6091" s="28"/>
      <c r="T6091" s="211"/>
    </row>
    <row r="6092" spans="1:20" outlineLevel="1" x14ac:dyDescent="0.2">
      <c r="A6092" s="38"/>
      <c r="B6092" s="37"/>
      <c r="C6092" s="36"/>
      <c r="D6092" s="35"/>
      <c r="E6092" s="34">
        <f>D6092*H6075</f>
        <v>0</v>
      </c>
      <c r="F6092" s="33" cm="1">
        <f t="array" ref="F6092">IFERROR(_xlfn.XLOOKUP(1,(TabFournisseurs[TYPE]=A6092)*(TabFournisseurs[SUPPLIER2]=B6092)*(TabFournisseurs[REF PRODUCT]=C6092),TabFournisseurs[Cost / per m]),0)</f>
        <v>0</v>
      </c>
      <c r="G6092" s="32">
        <f t="shared" si="577"/>
        <v>0</v>
      </c>
      <c r="H6092" s="31">
        <f>G6092*H6075</f>
        <v>0</v>
      </c>
      <c r="I6092" s="30"/>
      <c r="J6092" s="30"/>
      <c r="K6092" s="29"/>
      <c r="L6092" s="29"/>
      <c r="M6092" s="29"/>
      <c r="N6092" s="29"/>
      <c r="O6092" s="29"/>
      <c r="P6092" s="29"/>
      <c r="Q6092" s="29"/>
      <c r="R6092" s="29"/>
      <c r="S6092" s="28"/>
      <c r="T6092" s="211"/>
    </row>
    <row r="6093" spans="1:20" outlineLevel="1" x14ac:dyDescent="0.2">
      <c r="A6093" s="38"/>
      <c r="B6093" s="37"/>
      <c r="C6093" s="36"/>
      <c r="D6093" s="35"/>
      <c r="E6093" s="34">
        <f>D6093*H6075</f>
        <v>0</v>
      </c>
      <c r="F6093" s="33" cm="1">
        <f t="array" ref="F6093">IFERROR(_xlfn.XLOOKUP(1,(TabFournisseurs[TYPE]=A6093)*(TabFournisseurs[SUPPLIER2]=B6093)*(TabFournisseurs[REF PRODUCT]=C6093),TabFournisseurs[Cost / per m]),0)</f>
        <v>0</v>
      </c>
      <c r="G6093" s="32">
        <f t="shared" si="577"/>
        <v>0</v>
      </c>
      <c r="H6093" s="31">
        <f>G6093*H6075</f>
        <v>0</v>
      </c>
      <c r="I6093" s="30"/>
      <c r="J6093" s="30"/>
      <c r="K6093" s="29"/>
      <c r="L6093" s="29"/>
      <c r="M6093" s="29"/>
      <c r="N6093" s="29"/>
      <c r="O6093" s="29"/>
      <c r="P6093" s="29"/>
      <c r="Q6093" s="29"/>
      <c r="R6093" s="29"/>
      <c r="S6093" s="28"/>
      <c r="T6093" s="211"/>
    </row>
    <row r="6094" spans="1:20" outlineLevel="1" x14ac:dyDescent="0.2">
      <c r="A6094" s="38"/>
      <c r="B6094" s="37"/>
      <c r="C6094" s="36"/>
      <c r="D6094" s="35"/>
      <c r="E6094" s="34">
        <f>D6094*H6075</f>
        <v>0</v>
      </c>
      <c r="F6094" s="33" cm="1">
        <f t="array" ref="F6094">IFERROR(_xlfn.XLOOKUP(1,(TabFournisseurs[TYPE]=A6094)*(TabFournisseurs[SUPPLIER2]=B6094)*(TabFournisseurs[REF PRODUCT]=C6094),TabFournisseurs[Cost / per m]),0)</f>
        <v>0</v>
      </c>
      <c r="G6094" s="32">
        <f t="shared" si="577"/>
        <v>0</v>
      </c>
      <c r="H6094" s="31">
        <f>G6094*H6075</f>
        <v>0</v>
      </c>
      <c r="I6094" s="30"/>
      <c r="J6094" s="30"/>
      <c r="K6094" s="29"/>
      <c r="L6094" s="29"/>
      <c r="M6094" s="29"/>
      <c r="N6094" s="29"/>
      <c r="O6094" s="29"/>
      <c r="P6094" s="29"/>
      <c r="Q6094" s="29"/>
      <c r="R6094" s="29"/>
      <c r="S6094" s="28"/>
      <c r="T6094" s="211"/>
    </row>
    <row r="6095" spans="1:20" outlineLevel="1" x14ac:dyDescent="0.2">
      <c r="A6095" s="38"/>
      <c r="B6095" s="37"/>
      <c r="C6095" s="36"/>
      <c r="D6095" s="35"/>
      <c r="E6095" s="34">
        <f>D6095*H6075</f>
        <v>0</v>
      </c>
      <c r="F6095" s="33"/>
      <c r="G6095" s="129">
        <f>F6095*D6095</f>
        <v>0</v>
      </c>
      <c r="H6095" s="31">
        <f>G6095*H6075</f>
        <v>0</v>
      </c>
      <c r="I6095" s="30"/>
      <c r="J6095" s="30"/>
      <c r="K6095" s="29"/>
      <c r="L6095" s="29"/>
      <c r="M6095" s="29"/>
      <c r="N6095" s="29"/>
      <c r="O6095" s="29"/>
      <c r="P6095" s="29"/>
      <c r="Q6095" s="29"/>
      <c r="R6095" s="29"/>
      <c r="S6095" s="28"/>
      <c r="T6095" s="211"/>
    </row>
    <row r="6096" spans="1:20" ht="17" outlineLevel="1" x14ac:dyDescent="0.2">
      <c r="A6096" s="38" t="s">
        <v>38</v>
      </c>
      <c r="B6096" s="37" t="s">
        <v>40</v>
      </c>
      <c r="C6096" s="36" t="s">
        <v>41</v>
      </c>
      <c r="D6096" s="35">
        <v>1</v>
      </c>
      <c r="E6096" s="34">
        <f>D6096*H6075</f>
        <v>0</v>
      </c>
      <c r="F6096" s="33" cm="1">
        <f t="array" ref="F6096">IFERROR(_xlfn.XLOOKUP(1,(TabFournisseurs[TYPE]=A6096)*(TabFournisseurs[SUPPLIER2]=B6096)*(TabFournisseurs[REF PRODUCT]=C6096),TabFournisseurs[Cost / per m]),0)</f>
        <v>2</v>
      </c>
      <c r="G6096" s="32">
        <f t="shared" ref="G6096:G6097" si="578">F6096*D6096</f>
        <v>2</v>
      </c>
      <c r="H6096" s="31">
        <f>G6096*H6075</f>
        <v>0</v>
      </c>
      <c r="I6096" s="30"/>
      <c r="J6096" s="30"/>
      <c r="K6096" s="29"/>
      <c r="L6096" s="29"/>
      <c r="M6096" s="29"/>
      <c r="N6096" s="29"/>
      <c r="O6096" s="29"/>
      <c r="P6096" s="29"/>
      <c r="Q6096" s="29"/>
      <c r="R6096" s="29"/>
      <c r="S6096" s="28"/>
      <c r="T6096" s="211"/>
    </row>
    <row r="6097" spans="1:20" ht="18" outlineLevel="1" thickBot="1" x14ac:dyDescent="0.25">
      <c r="A6097" s="27" t="s">
        <v>38</v>
      </c>
      <c r="B6097" s="26" t="s">
        <v>42</v>
      </c>
      <c r="C6097" s="25" t="s">
        <v>43</v>
      </c>
      <c r="D6097" s="24">
        <v>1</v>
      </c>
      <c r="E6097" s="23">
        <f>D6097*H6075</f>
        <v>0</v>
      </c>
      <c r="F6097" s="22" cm="1">
        <f t="array" ref="F6097">IFERROR(_xlfn.XLOOKUP(1,(TabFournisseurs[TYPE]=A6097)*(TabFournisseurs[SUPPLIER2]=B6097)*(TabFournisseurs[REF PRODUCT]=C6097),TabFournisseurs[Cost / per m]),0)</f>
        <v>0.5</v>
      </c>
      <c r="G6097" s="21">
        <f t="shared" si="578"/>
        <v>0.5</v>
      </c>
      <c r="H6097" s="20">
        <f>G6097*H6075</f>
        <v>0</v>
      </c>
      <c r="I6097" s="19"/>
      <c r="J6097" s="19"/>
      <c r="K6097" s="18"/>
      <c r="L6097" s="18"/>
      <c r="M6097" s="18"/>
      <c r="N6097" s="18"/>
      <c r="O6097" s="18"/>
      <c r="P6097" s="18"/>
      <c r="Q6097" s="18"/>
      <c r="R6097" s="18"/>
      <c r="S6097" s="17"/>
      <c r="T6097" s="211"/>
    </row>
    <row r="6098" spans="1:20" ht="17" thickBot="1" x14ac:dyDescent="0.25">
      <c r="A6098" s="95"/>
      <c r="B6098" s="95"/>
      <c r="C6098" s="95"/>
      <c r="D6098" s="95"/>
      <c r="E6098" s="95"/>
      <c r="F6098" s="95"/>
      <c r="G6098" s="95"/>
      <c r="H6098" s="95"/>
      <c r="I6098" s="95"/>
      <c r="J6098" s="95"/>
      <c r="K6098" s="95"/>
      <c r="L6098" s="95"/>
      <c r="M6098" s="95"/>
      <c r="N6098" s="95"/>
      <c r="O6098" s="95"/>
      <c r="P6098" s="95"/>
      <c r="Q6098" s="95"/>
      <c r="R6098" s="95"/>
      <c r="S6098" s="95"/>
      <c r="T6098" s="95"/>
    </row>
    <row r="6099" spans="1:20" ht="23" customHeight="1" x14ac:dyDescent="0.2">
      <c r="A6099" s="204" t="s">
        <v>565</v>
      </c>
      <c r="B6099" s="205"/>
      <c r="C6099" s="205"/>
      <c r="D6099" s="205"/>
      <c r="E6099" s="205"/>
      <c r="F6099" s="205"/>
      <c r="G6099" s="206"/>
      <c r="H6099" s="166" t="s">
        <v>566</v>
      </c>
      <c r="I6099" s="167"/>
      <c r="J6099" s="167"/>
      <c r="K6099" s="167"/>
      <c r="L6099" s="167"/>
      <c r="M6099" s="168"/>
      <c r="N6099" s="169" t="s">
        <v>1</v>
      </c>
      <c r="O6099" s="169"/>
      <c r="P6099" s="169"/>
      <c r="Q6099" s="169"/>
      <c r="R6099" s="171"/>
      <c r="S6099" s="173" t="s">
        <v>2</v>
      </c>
      <c r="T6099" s="210"/>
    </row>
    <row r="6100" spans="1:20" ht="23" customHeight="1" thickBot="1" x14ac:dyDescent="0.25">
      <c r="A6100" s="207"/>
      <c r="B6100" s="208"/>
      <c r="C6100" s="208"/>
      <c r="D6100" s="208"/>
      <c r="E6100" s="208"/>
      <c r="F6100" s="208"/>
      <c r="G6100" s="209"/>
      <c r="H6100" s="177"/>
      <c r="I6100" s="178"/>
      <c r="J6100" s="178"/>
      <c r="K6100" s="178"/>
      <c r="L6100" s="178"/>
      <c r="M6100" s="179"/>
      <c r="N6100" s="170"/>
      <c r="O6100" s="170"/>
      <c r="P6100" s="170"/>
      <c r="Q6100" s="170"/>
      <c r="R6100" s="172"/>
      <c r="S6100" s="174"/>
      <c r="T6100" s="210"/>
    </row>
    <row r="6101" spans="1:20" outlineLevel="1" x14ac:dyDescent="0.2">
      <c r="A6101" s="212">
        <v>46163</v>
      </c>
      <c r="B6101" s="181"/>
      <c r="C6101" s="94"/>
      <c r="D6101" s="94"/>
      <c r="E6101" s="94"/>
      <c r="F6101" s="94"/>
      <c r="G6101" s="94"/>
      <c r="H6101" s="94"/>
      <c r="I6101" s="94"/>
      <c r="J6101" s="94"/>
      <c r="K6101" s="94"/>
      <c r="L6101" s="94"/>
      <c r="M6101" s="94"/>
      <c r="N6101" s="94"/>
      <c r="O6101" s="94"/>
      <c r="P6101" s="94"/>
      <c r="Q6101" s="94"/>
      <c r="R6101" s="94"/>
      <c r="S6101" s="93" t="s">
        <v>47</v>
      </c>
      <c r="T6101" s="211"/>
    </row>
    <row r="6102" spans="1:20" ht="17" outlineLevel="1" thickBot="1" x14ac:dyDescent="0.25">
      <c r="A6102" s="92"/>
      <c r="B6102" s="42"/>
      <c r="C6102" s="42"/>
      <c r="D6102" s="42"/>
      <c r="E6102" s="42"/>
      <c r="F6102" s="42"/>
      <c r="G6102" s="42"/>
      <c r="H6102" s="42"/>
      <c r="I6102" s="42"/>
      <c r="J6102" s="42"/>
      <c r="K6102" s="42"/>
      <c r="L6102" s="42"/>
      <c r="M6102" s="42"/>
      <c r="N6102" s="42"/>
      <c r="O6102" s="42"/>
      <c r="P6102" s="42"/>
      <c r="Q6102" s="42"/>
      <c r="R6102" s="42"/>
      <c r="S6102" s="47"/>
      <c r="T6102" s="211"/>
    </row>
    <row r="6103" spans="1:20" ht="17" customHeight="1" outlineLevel="1" thickBot="1" x14ac:dyDescent="0.25">
      <c r="A6103" s="182" t="e" vm="98">
        <v>#VALUE!</v>
      </c>
      <c r="B6103" s="183"/>
      <c r="C6103" s="91" t="s">
        <v>6</v>
      </c>
      <c r="D6103" s="90" t="s">
        <v>7</v>
      </c>
      <c r="E6103" s="106" t="s">
        <v>567</v>
      </c>
      <c r="F6103" s="42"/>
      <c r="G6103" s="42"/>
      <c r="H6103" s="84" t="s">
        <v>8</v>
      </c>
      <c r="I6103" s="88"/>
      <c r="J6103" s="88"/>
      <c r="K6103" s="88"/>
      <c r="L6103" s="88"/>
      <c r="M6103" s="88"/>
      <c r="N6103" s="88"/>
      <c r="O6103" s="88"/>
      <c r="P6103" s="88"/>
      <c r="Q6103" s="88"/>
      <c r="S6103" s="87"/>
      <c r="T6103" s="211"/>
    </row>
    <row r="6104" spans="1:20" ht="16" customHeight="1" outlineLevel="1" x14ac:dyDescent="0.2">
      <c r="A6104" s="184"/>
      <c r="B6104" s="185"/>
      <c r="C6104" s="188"/>
      <c r="D6104" s="86" t="s">
        <v>9</v>
      </c>
      <c r="E6104" s="85" t="s">
        <v>49</v>
      </c>
      <c r="F6104" s="42"/>
      <c r="G6104" s="42"/>
      <c r="H6104" s="84" t="s">
        <v>10</v>
      </c>
      <c r="I6104" s="83"/>
      <c r="J6104" s="83"/>
      <c r="K6104" s="83"/>
      <c r="L6104" s="83"/>
      <c r="M6104" s="83"/>
      <c r="N6104" s="83"/>
      <c r="O6104" s="83"/>
      <c r="P6104" s="83"/>
      <c r="Q6104" s="83"/>
      <c r="R6104" s="191"/>
      <c r="S6104" s="192"/>
      <c r="T6104" s="211"/>
    </row>
    <row r="6105" spans="1:20" ht="16" customHeight="1" outlineLevel="1" x14ac:dyDescent="0.2">
      <c r="A6105" s="184"/>
      <c r="B6105" s="185"/>
      <c r="C6105" s="189"/>
      <c r="D6105" s="63" t="s">
        <v>11</v>
      </c>
      <c r="E6105" s="119" t="s">
        <v>50</v>
      </c>
      <c r="F6105" s="42"/>
      <c r="G6105" s="48"/>
      <c r="H6105" s="81"/>
      <c r="I6105" s="80"/>
      <c r="J6105" s="80"/>
      <c r="K6105" s="80"/>
      <c r="L6105" s="80"/>
      <c r="M6105" s="80"/>
      <c r="N6105" s="80"/>
      <c r="O6105" s="80"/>
      <c r="P6105" s="80"/>
      <c r="Q6105" s="80"/>
      <c r="R6105" s="191"/>
      <c r="S6105" s="192"/>
      <c r="T6105" s="211"/>
    </row>
    <row r="6106" spans="1:20" ht="16" customHeight="1" outlineLevel="1" thickBot="1" x14ac:dyDescent="0.25">
      <c r="A6106" s="184"/>
      <c r="B6106" s="185"/>
      <c r="C6106" s="189"/>
      <c r="D6106" s="63" t="s">
        <v>12</v>
      </c>
      <c r="E6106" s="130"/>
      <c r="F6106" s="42"/>
      <c r="G6106" s="48"/>
      <c r="H6106" s="81"/>
      <c r="I6106" s="80"/>
      <c r="J6106" s="80"/>
      <c r="K6106" s="80"/>
      <c r="L6106" s="80"/>
      <c r="M6106" s="80"/>
      <c r="N6106" s="80"/>
      <c r="O6106" s="80"/>
      <c r="P6106" s="80"/>
      <c r="Q6106" s="80"/>
      <c r="R6106" s="152"/>
      <c r="S6106" s="153"/>
      <c r="T6106" s="211"/>
    </row>
    <row r="6107" spans="1:20" ht="16" customHeight="1" outlineLevel="1" thickBot="1" x14ac:dyDescent="0.25">
      <c r="A6107" s="184"/>
      <c r="B6107" s="185"/>
      <c r="C6107" s="189"/>
      <c r="D6107" s="63" t="s">
        <v>13</v>
      </c>
      <c r="E6107" s="105" t="b">
        <v>0</v>
      </c>
      <c r="F6107" s="42"/>
      <c r="G6107" s="48"/>
      <c r="H6107" s="59" t="s">
        <v>14</v>
      </c>
      <c r="I6107" s="58">
        <v>29</v>
      </c>
      <c r="J6107" s="58">
        <v>30</v>
      </c>
      <c r="K6107" s="58">
        <v>31</v>
      </c>
      <c r="L6107" s="58">
        <v>32</v>
      </c>
      <c r="M6107" s="58">
        <v>33</v>
      </c>
      <c r="N6107" s="58">
        <v>34</v>
      </c>
      <c r="O6107" s="58">
        <v>36</v>
      </c>
      <c r="P6107" s="58">
        <v>38</v>
      </c>
      <c r="Q6107" s="57">
        <v>40</v>
      </c>
      <c r="S6107" s="79"/>
      <c r="T6107" s="211"/>
    </row>
    <row r="6108" spans="1:20" outlineLevel="1" x14ac:dyDescent="0.2">
      <c r="A6108" s="184"/>
      <c r="B6108" s="185"/>
      <c r="C6108" s="189"/>
      <c r="D6108" s="193"/>
      <c r="E6108" s="194"/>
      <c r="F6108" s="42"/>
      <c r="G6108" s="48"/>
      <c r="H6108" s="78">
        <f t="shared" ref="H6108:H6115" si="579">SUM(I6108:Q6108)</f>
        <v>33</v>
      </c>
      <c r="I6108" s="77"/>
      <c r="J6108" s="77">
        <v>2</v>
      </c>
      <c r="K6108" s="77">
        <v>2</v>
      </c>
      <c r="L6108" s="77">
        <v>10</v>
      </c>
      <c r="M6108" s="77">
        <v>5</v>
      </c>
      <c r="N6108" s="77">
        <v>5</v>
      </c>
      <c r="O6108" s="77">
        <v>7</v>
      </c>
      <c r="P6108" s="77">
        <v>2</v>
      </c>
      <c r="Q6108" s="77"/>
      <c r="R6108" s="195" t="s">
        <v>452</v>
      </c>
      <c r="S6108" s="196"/>
      <c r="T6108" s="211"/>
    </row>
    <row r="6109" spans="1:20" ht="16" customHeight="1" outlineLevel="1" x14ac:dyDescent="0.2">
      <c r="A6109" s="184"/>
      <c r="B6109" s="185"/>
      <c r="C6109" s="189"/>
      <c r="D6109" s="63" t="s">
        <v>16</v>
      </c>
      <c r="E6109" s="76" t="s">
        <v>555</v>
      </c>
      <c r="F6109" s="42"/>
      <c r="G6109" s="48"/>
      <c r="H6109" s="73">
        <f t="shared" si="579"/>
        <v>0</v>
      </c>
      <c r="I6109" s="68"/>
      <c r="J6109" s="68"/>
      <c r="K6109" s="68"/>
      <c r="L6109" s="68"/>
      <c r="M6109" s="68"/>
      <c r="N6109" s="68"/>
      <c r="O6109" s="68"/>
      <c r="P6109" s="68"/>
      <c r="Q6109" s="68"/>
      <c r="R6109" s="197"/>
      <c r="S6109" s="192"/>
      <c r="T6109" s="211"/>
    </row>
    <row r="6110" spans="1:20" ht="16" customHeight="1" outlineLevel="1" x14ac:dyDescent="0.2">
      <c r="A6110" s="184"/>
      <c r="B6110" s="185"/>
      <c r="C6110" s="189"/>
      <c r="D6110" s="63" t="s">
        <v>17</v>
      </c>
      <c r="E6110" s="75" t="s">
        <v>556</v>
      </c>
      <c r="F6110" s="42"/>
      <c r="G6110" s="42"/>
      <c r="H6110" s="73">
        <f t="shared" si="579"/>
        <v>0</v>
      </c>
      <c r="I6110" s="68"/>
      <c r="J6110" s="68"/>
      <c r="K6110" s="68"/>
      <c r="L6110" s="68"/>
      <c r="M6110" s="68"/>
      <c r="N6110" s="68"/>
      <c r="O6110" s="68"/>
      <c r="P6110" s="68"/>
      <c r="Q6110" s="68"/>
      <c r="R6110" s="197"/>
      <c r="S6110" s="192"/>
      <c r="T6110" s="211"/>
    </row>
    <row r="6111" spans="1:20" outlineLevel="1" x14ac:dyDescent="0.2">
      <c r="A6111" s="184"/>
      <c r="B6111" s="185"/>
      <c r="C6111" s="189"/>
      <c r="D6111" s="193"/>
      <c r="E6111" s="194"/>
      <c r="F6111" s="42"/>
      <c r="G6111" s="48"/>
      <c r="H6111" s="73">
        <f t="shared" si="579"/>
        <v>0</v>
      </c>
      <c r="I6111" s="68"/>
      <c r="J6111" s="68"/>
      <c r="K6111" s="68"/>
      <c r="L6111" s="68"/>
      <c r="M6111" s="68"/>
      <c r="N6111" s="68"/>
      <c r="O6111" s="68"/>
      <c r="P6111" s="68"/>
      <c r="Q6111" s="68"/>
      <c r="R6111" s="197"/>
      <c r="S6111" s="192"/>
      <c r="T6111" s="211"/>
    </row>
    <row r="6112" spans="1:20" ht="16" customHeight="1" outlineLevel="1" x14ac:dyDescent="0.2">
      <c r="A6112" s="184"/>
      <c r="B6112" s="185"/>
      <c r="C6112" s="189"/>
      <c r="D6112" s="63" t="s">
        <v>18</v>
      </c>
      <c r="E6112" s="76">
        <v>47</v>
      </c>
      <c r="F6112" s="42"/>
      <c r="G6112" s="48"/>
      <c r="H6112" s="73">
        <f t="shared" si="579"/>
        <v>0</v>
      </c>
      <c r="I6112" s="68"/>
      <c r="J6112" s="68"/>
      <c r="K6112" s="68"/>
      <c r="L6112" s="68"/>
      <c r="M6112" s="68"/>
      <c r="N6112" s="68"/>
      <c r="O6112" s="68"/>
      <c r="P6112" s="68"/>
      <c r="Q6112" s="68"/>
      <c r="R6112" s="197"/>
      <c r="S6112" s="192"/>
      <c r="T6112" s="211"/>
    </row>
    <row r="6113" spans="1:20" ht="16" customHeight="1" outlineLevel="1" x14ac:dyDescent="0.2">
      <c r="A6113" s="184"/>
      <c r="B6113" s="185"/>
      <c r="C6113" s="189"/>
      <c r="D6113" s="63" t="s">
        <v>19</v>
      </c>
      <c r="E6113" s="75">
        <f>SUM(G6126:G6140)</f>
        <v>45.924000000000007</v>
      </c>
      <c r="F6113" s="42"/>
      <c r="G6113" s="42"/>
      <c r="H6113" s="73">
        <f t="shared" si="579"/>
        <v>0</v>
      </c>
      <c r="I6113" s="68"/>
      <c r="J6113" s="68"/>
      <c r="K6113" s="68"/>
      <c r="L6113" s="68"/>
      <c r="M6113" s="68"/>
      <c r="N6113" s="68"/>
      <c r="O6113" s="68"/>
      <c r="P6113" s="68"/>
      <c r="Q6113" s="68"/>
      <c r="R6113" s="197"/>
      <c r="S6113" s="192"/>
      <c r="T6113" s="211"/>
    </row>
    <row r="6114" spans="1:20" outlineLevel="1" x14ac:dyDescent="0.2">
      <c r="A6114" s="184"/>
      <c r="B6114" s="185"/>
      <c r="C6114" s="189"/>
      <c r="D6114" s="193"/>
      <c r="E6114" s="194"/>
      <c r="F6114" s="42"/>
      <c r="G6114" s="48"/>
      <c r="H6114" s="73">
        <f t="shared" si="579"/>
        <v>0</v>
      </c>
      <c r="I6114" s="68"/>
      <c r="J6114" s="68"/>
      <c r="K6114" s="68"/>
      <c r="L6114" s="68"/>
      <c r="M6114" s="68"/>
      <c r="N6114" s="68"/>
      <c r="O6114" s="68"/>
      <c r="P6114" s="68"/>
      <c r="Q6114" s="68"/>
      <c r="R6114" s="197"/>
      <c r="S6114" s="192"/>
      <c r="T6114" s="211"/>
    </row>
    <row r="6115" spans="1:20" ht="16" customHeight="1" outlineLevel="1" x14ac:dyDescent="0.2">
      <c r="A6115" s="184"/>
      <c r="B6115" s="185"/>
      <c r="C6115" s="189"/>
      <c r="D6115" s="63" t="s">
        <v>20</v>
      </c>
      <c r="E6115" s="75">
        <f>SUM(E6112:E6113)</f>
        <v>92.924000000000007</v>
      </c>
      <c r="F6115" s="42"/>
      <c r="G6115" s="74"/>
      <c r="H6115" s="73">
        <f t="shared" si="579"/>
        <v>0</v>
      </c>
      <c r="I6115" s="68"/>
      <c r="J6115" s="68"/>
      <c r="K6115" s="68"/>
      <c r="L6115" s="68"/>
      <c r="M6115" s="68"/>
      <c r="N6115" s="68"/>
      <c r="O6115" s="68"/>
      <c r="P6115" s="68"/>
      <c r="Q6115" s="68"/>
      <c r="R6115" s="197"/>
      <c r="S6115" s="192"/>
      <c r="T6115" s="211"/>
    </row>
    <row r="6116" spans="1:20" ht="16" customHeight="1" outlineLevel="1" x14ac:dyDescent="0.2">
      <c r="A6116" s="184"/>
      <c r="B6116" s="185"/>
      <c r="C6116" s="189"/>
      <c r="D6116" s="63" t="s">
        <v>21</v>
      </c>
      <c r="E6116" s="72">
        <f>SUM(E6118/E6115)</f>
        <v>3.0024536180104171</v>
      </c>
      <c r="F6116" s="42"/>
      <c r="G6116" s="71" t="s">
        <v>11</v>
      </c>
      <c r="H6116" s="69">
        <f>H6108</f>
        <v>33</v>
      </c>
      <c r="I6116" s="68"/>
      <c r="J6116" s="68"/>
      <c r="K6116" s="68"/>
      <c r="L6116" s="68"/>
      <c r="M6116" s="68"/>
      <c r="N6116" s="68"/>
      <c r="O6116" s="68"/>
      <c r="P6116" s="68"/>
      <c r="Q6116" s="67"/>
      <c r="R6116" s="197"/>
      <c r="S6116" s="192"/>
      <c r="T6116" s="211"/>
    </row>
    <row r="6117" spans="1:20" ht="17" outlineLevel="1" thickBot="1" x14ac:dyDescent="0.25">
      <c r="A6117" s="184"/>
      <c r="B6117" s="185"/>
      <c r="C6117" s="189"/>
      <c r="D6117" s="193"/>
      <c r="E6117" s="194"/>
      <c r="F6117" s="42"/>
      <c r="G6117" s="70" t="s">
        <v>22</v>
      </c>
      <c r="H6117" s="69">
        <v>0</v>
      </c>
      <c r="I6117" s="68"/>
      <c r="J6117" s="68"/>
      <c r="K6117" s="68"/>
      <c r="L6117" s="68"/>
      <c r="M6117" s="68"/>
      <c r="N6117" s="68"/>
      <c r="O6117" s="68"/>
      <c r="P6117" s="68"/>
      <c r="Q6117" s="67"/>
      <c r="R6117" s="197"/>
      <c r="S6117" s="192"/>
      <c r="T6117" s="211"/>
    </row>
    <row r="6118" spans="1:20" ht="16" customHeight="1" outlineLevel="1" thickBot="1" x14ac:dyDescent="0.25">
      <c r="A6118" s="184"/>
      <c r="B6118" s="185"/>
      <c r="C6118" s="189"/>
      <c r="D6118" s="63" t="s">
        <v>23</v>
      </c>
      <c r="E6118" s="66">
        <v>279</v>
      </c>
      <c r="G6118" s="48"/>
      <c r="H6118" s="65">
        <f>SUM(H6116:H6117)</f>
        <v>33</v>
      </c>
      <c r="I6118" s="64">
        <f t="shared" ref="I6118:Q6118" si="580">SUM(I6108:I6115)</f>
        <v>0</v>
      </c>
      <c r="J6118" s="64">
        <f t="shared" si="580"/>
        <v>2</v>
      </c>
      <c r="K6118" s="64">
        <f t="shared" si="580"/>
        <v>2</v>
      </c>
      <c r="L6118" s="64">
        <f t="shared" si="580"/>
        <v>10</v>
      </c>
      <c r="M6118" s="64">
        <f t="shared" si="580"/>
        <v>5</v>
      </c>
      <c r="N6118" s="64">
        <f t="shared" si="580"/>
        <v>5</v>
      </c>
      <c r="O6118" s="64">
        <f t="shared" si="580"/>
        <v>7</v>
      </c>
      <c r="P6118" s="64">
        <f t="shared" si="580"/>
        <v>2</v>
      </c>
      <c r="Q6118" s="64">
        <f t="shared" si="580"/>
        <v>0</v>
      </c>
      <c r="R6118" s="197"/>
      <c r="S6118" s="192"/>
      <c r="T6118" s="211"/>
    </row>
    <row r="6119" spans="1:20" ht="17" customHeight="1" outlineLevel="1" thickBot="1" x14ac:dyDescent="0.25">
      <c r="A6119" s="184"/>
      <c r="B6119" s="185"/>
      <c r="C6119" s="189"/>
      <c r="D6119" s="63" t="s">
        <v>24</v>
      </c>
      <c r="E6119" s="62">
        <f>SUM(E6118/2.5)</f>
        <v>111.6</v>
      </c>
      <c r="F6119" s="42"/>
      <c r="G6119" s="61"/>
      <c r="H6119" s="60" t="s">
        <v>14</v>
      </c>
      <c r="I6119" s="59">
        <v>48</v>
      </c>
      <c r="J6119" s="58">
        <v>50</v>
      </c>
      <c r="K6119" s="58">
        <v>52</v>
      </c>
      <c r="L6119" s="58">
        <v>54</v>
      </c>
      <c r="M6119" s="58">
        <v>56</v>
      </c>
      <c r="N6119" s="58">
        <v>58</v>
      </c>
      <c r="O6119" s="58">
        <v>60</v>
      </c>
      <c r="P6119" s="58">
        <v>62</v>
      </c>
      <c r="Q6119" s="57">
        <v>64</v>
      </c>
      <c r="R6119" s="197"/>
      <c r="S6119" s="192"/>
      <c r="T6119" s="211"/>
    </row>
    <row r="6120" spans="1:20" ht="17" outlineLevel="1" thickBot="1" x14ac:dyDescent="0.25">
      <c r="A6120" s="186"/>
      <c r="B6120" s="187"/>
      <c r="C6120" s="190"/>
      <c r="D6120" s="56" t="s">
        <v>25</v>
      </c>
      <c r="E6120" s="55">
        <f>SUM(E6118/2.2)</f>
        <v>126.81818181818181</v>
      </c>
      <c r="F6120" s="42"/>
      <c r="G6120" s="42"/>
      <c r="H6120" s="42"/>
      <c r="I6120" s="42"/>
      <c r="J6120" s="42"/>
      <c r="K6120" s="42"/>
      <c r="L6120" s="42"/>
      <c r="M6120" s="42"/>
      <c r="N6120" s="42"/>
      <c r="O6120" s="42"/>
      <c r="P6120" s="42"/>
      <c r="Q6120" s="42"/>
      <c r="R6120" s="198"/>
      <c r="S6120" s="199"/>
      <c r="T6120" s="211"/>
    </row>
    <row r="6121" spans="1:20" ht="17" outlineLevel="1" thickBot="1" x14ac:dyDescent="0.25">
      <c r="A6121" s="54" t="s">
        <v>26</v>
      </c>
      <c r="B6121" s="53">
        <v>46224</v>
      </c>
      <c r="C6121" s="42"/>
      <c r="D6121" s="48"/>
      <c r="E6121" s="52"/>
      <c r="F6121" s="42"/>
      <c r="S6121" s="28"/>
      <c r="T6121" s="211"/>
    </row>
    <row r="6122" spans="1:20" outlineLevel="1" x14ac:dyDescent="0.2">
      <c r="A6122" s="51" t="s">
        <v>27</v>
      </c>
      <c r="B6122" s="50"/>
      <c r="C6122" s="42"/>
      <c r="D6122" s="48"/>
      <c r="E6122" s="42"/>
      <c r="F6122" s="42"/>
      <c r="R6122" s="42"/>
      <c r="S6122" s="47"/>
      <c r="T6122" s="211"/>
    </row>
    <row r="6123" spans="1:20" outlineLevel="1" x14ac:dyDescent="0.2">
      <c r="A6123" s="49"/>
      <c r="B6123" s="42"/>
      <c r="C6123" s="42"/>
      <c r="D6123" s="48"/>
      <c r="E6123" s="42"/>
      <c r="F6123" s="42"/>
      <c r="G6123" s="42"/>
      <c r="H6123" s="42"/>
      <c r="I6123" s="42"/>
      <c r="J6123" s="42"/>
      <c r="K6123" s="42"/>
      <c r="L6123" s="42"/>
      <c r="M6123" s="42"/>
      <c r="N6123" s="42"/>
      <c r="O6123" s="42"/>
      <c r="P6123" s="42"/>
      <c r="Q6123" s="42"/>
      <c r="R6123" s="42"/>
      <c r="S6123" s="47"/>
      <c r="T6123" s="211"/>
    </row>
    <row r="6124" spans="1:20" ht="17" outlineLevel="1" thickBot="1" x14ac:dyDescent="0.25">
      <c r="A6124" s="49" t="s">
        <v>28</v>
      </c>
      <c r="B6124" s="42"/>
      <c r="C6124" s="42"/>
      <c r="D6124" s="48"/>
      <c r="E6124" s="42"/>
      <c r="F6124" s="42"/>
      <c r="G6124" s="42"/>
      <c r="H6124" s="42"/>
      <c r="I6124" s="42"/>
      <c r="J6124" s="42"/>
      <c r="K6124" s="42"/>
      <c r="L6124" s="42"/>
      <c r="M6124" s="42"/>
      <c r="N6124" s="42"/>
      <c r="O6124" s="42"/>
      <c r="P6124" s="42"/>
      <c r="Q6124" s="42"/>
      <c r="R6124" s="42"/>
      <c r="S6124" s="47"/>
      <c r="T6124" s="211"/>
    </row>
    <row r="6125" spans="1:20" outlineLevel="1" x14ac:dyDescent="0.2">
      <c r="A6125" s="46" t="s">
        <v>29</v>
      </c>
      <c r="B6125" s="45" t="s">
        <v>30</v>
      </c>
      <c r="C6125" s="44" t="s">
        <v>31</v>
      </c>
      <c r="D6125" s="44" t="s">
        <v>32</v>
      </c>
      <c r="E6125" s="44" t="s">
        <v>33</v>
      </c>
      <c r="F6125" s="44" t="s">
        <v>34</v>
      </c>
      <c r="G6125" s="44" t="s">
        <v>35</v>
      </c>
      <c r="H6125" s="43" t="s">
        <v>36</v>
      </c>
      <c r="I6125" s="200" t="s">
        <v>37</v>
      </c>
      <c r="J6125" s="201"/>
      <c r="K6125" s="202"/>
      <c r="L6125" s="202"/>
      <c r="M6125" s="202"/>
      <c r="N6125" s="202"/>
      <c r="O6125" s="202"/>
      <c r="P6125" s="42"/>
      <c r="Q6125" s="42"/>
      <c r="R6125" s="42"/>
      <c r="S6125" s="28"/>
      <c r="T6125" s="211"/>
    </row>
    <row r="6126" spans="1:20" ht="17" outlineLevel="1" x14ac:dyDescent="0.2">
      <c r="A6126" s="38" t="s">
        <v>54</v>
      </c>
      <c r="B6126" s="37" t="s">
        <v>98</v>
      </c>
      <c r="C6126" s="36" t="s">
        <v>362</v>
      </c>
      <c r="D6126" s="35">
        <v>3.08</v>
      </c>
      <c r="E6126" s="41">
        <f>D6126*H6118</f>
        <v>101.64</v>
      </c>
      <c r="F6126" s="33" cm="1">
        <f t="array" ref="F6126">IFERROR(_xlfn.XLOOKUP(1,(TabFournisseurs[TYPE]=A6126)*(TabFournisseurs[SUPPLIER2]=B6126)*(TabFournisseurs[REF PRODUCT]=C6126),TabFournisseurs[Cost / per m]),0)</f>
        <v>12.8</v>
      </c>
      <c r="G6126" s="96">
        <f>F6126*D6126</f>
        <v>39.424000000000007</v>
      </c>
      <c r="H6126" s="40">
        <f>G6126*H6118</f>
        <v>1300.9920000000002</v>
      </c>
      <c r="I6126" s="203"/>
      <c r="J6126" s="201"/>
      <c r="K6126" s="156"/>
      <c r="L6126" s="156"/>
      <c r="M6126" s="156"/>
      <c r="N6126" s="156"/>
      <c r="O6126" s="156"/>
      <c r="P6126" s="156"/>
      <c r="Q6126" s="156"/>
      <c r="R6126" s="156"/>
      <c r="S6126" s="157"/>
      <c r="T6126" s="211"/>
    </row>
    <row r="6127" spans="1:20" outlineLevel="1" x14ac:dyDescent="0.2">
      <c r="A6127" s="38"/>
      <c r="B6127" s="37"/>
      <c r="C6127" s="36"/>
      <c r="D6127" s="35"/>
      <c r="E6127" s="34">
        <f>D6127*H6118</f>
        <v>0</v>
      </c>
      <c r="F6127" s="33" cm="1">
        <f t="array" ref="F6127">IFERROR(_xlfn.XLOOKUP(1,(TabFournisseurs[TYPE]=A6127)*(TabFournisseurs[SUPPLIER2]=B6127)*(TabFournisseurs[REF PRODUCT]=C6127),TabFournisseurs[Cost / per m]),0)</f>
        <v>0</v>
      </c>
      <c r="G6127" s="32">
        <f t="shared" ref="G6127:G6137" si="581">F6127*D6127</f>
        <v>0</v>
      </c>
      <c r="H6127" s="31">
        <f>G6127*H6118</f>
        <v>0</v>
      </c>
      <c r="I6127" s="39"/>
      <c r="J6127" s="39"/>
      <c r="K6127" s="156"/>
      <c r="L6127" s="156"/>
      <c r="M6127" s="156"/>
      <c r="N6127" s="156"/>
      <c r="O6127" s="156"/>
      <c r="P6127" s="156"/>
      <c r="Q6127" s="156"/>
      <c r="R6127" s="156"/>
      <c r="S6127" s="157"/>
      <c r="T6127" s="211"/>
    </row>
    <row r="6128" spans="1:20" ht="17" outlineLevel="1" x14ac:dyDescent="0.2">
      <c r="A6128" s="38" t="s">
        <v>558</v>
      </c>
      <c r="B6128" s="37" t="s">
        <v>559</v>
      </c>
      <c r="C6128" s="36" t="s">
        <v>560</v>
      </c>
      <c r="D6128" s="35">
        <v>1</v>
      </c>
      <c r="E6128" s="34">
        <f>D6128*H6118</f>
        <v>33</v>
      </c>
      <c r="F6128" s="33" cm="1">
        <f t="array" ref="F6128">IFERROR(_xlfn.XLOOKUP(1,(TabFournisseurs[TYPE]=A6128)*(TabFournisseurs[SUPPLIER2]=B6128)*(TabFournisseurs[REF PRODUCT]=C6128),TabFournisseurs[Cost / per m]),0)</f>
        <v>0</v>
      </c>
      <c r="G6128" s="32">
        <f t="shared" si="581"/>
        <v>0</v>
      </c>
      <c r="H6128" s="31">
        <f>G6128*H6118</f>
        <v>0</v>
      </c>
      <c r="I6128" s="39"/>
      <c r="J6128" s="39"/>
      <c r="K6128" s="156"/>
      <c r="L6128" s="156"/>
      <c r="M6128" s="156"/>
      <c r="N6128" s="156"/>
      <c r="O6128" s="156"/>
      <c r="P6128" s="156"/>
      <c r="Q6128" s="156"/>
      <c r="R6128" s="156"/>
      <c r="S6128" s="157"/>
      <c r="T6128" s="211"/>
    </row>
    <row r="6129" spans="1:20" outlineLevel="1" x14ac:dyDescent="0.2">
      <c r="A6129" s="38"/>
      <c r="B6129" s="37"/>
      <c r="C6129" s="36"/>
      <c r="D6129" s="35"/>
      <c r="E6129" s="34">
        <f>D6129*H6118</f>
        <v>0</v>
      </c>
      <c r="F6129" s="33" cm="1">
        <f t="array" ref="F6129">IFERROR(_xlfn.XLOOKUP(1,(TabFournisseurs[TYPE]=A6129)*(TabFournisseurs[SUPPLIER2]=B6129)*(TabFournisseurs[REF PRODUCT]=C6129),TabFournisseurs[Cost / per m]),0)</f>
        <v>0</v>
      </c>
      <c r="G6129" s="32">
        <f t="shared" si="581"/>
        <v>0</v>
      </c>
      <c r="H6129" s="31">
        <f>G6129*H6118</f>
        <v>0</v>
      </c>
      <c r="I6129" s="30"/>
      <c r="J6129" s="30"/>
      <c r="K6129" s="156"/>
      <c r="L6129" s="156"/>
      <c r="M6129" s="156"/>
      <c r="N6129" s="156"/>
      <c r="O6129" s="156"/>
      <c r="P6129" s="156"/>
      <c r="Q6129" s="156"/>
      <c r="R6129" s="156"/>
      <c r="S6129" s="157"/>
      <c r="T6129" s="211"/>
    </row>
    <row r="6130" spans="1:20" outlineLevel="1" x14ac:dyDescent="0.2">
      <c r="A6130" s="38"/>
      <c r="B6130" s="37"/>
      <c r="C6130" s="36"/>
      <c r="D6130" s="35"/>
      <c r="E6130" s="34">
        <f>D6130*H6118</f>
        <v>0</v>
      </c>
      <c r="F6130" s="33" cm="1">
        <f t="array" ref="F6130">IFERROR(_xlfn.XLOOKUP(1,(TabFournisseurs[TYPE]=A6130)*(TabFournisseurs[SUPPLIER2]=B6130)*(TabFournisseurs[REF PRODUCT]=C6130),TabFournisseurs[Cost / per m]),0)</f>
        <v>0</v>
      </c>
      <c r="G6130" s="32">
        <f>F6130*D6130</f>
        <v>0</v>
      </c>
      <c r="H6130" s="31">
        <f>G6130*H6118</f>
        <v>0</v>
      </c>
      <c r="I6130" s="30"/>
      <c r="J6130" s="30"/>
      <c r="K6130" s="29"/>
      <c r="L6130" s="29"/>
      <c r="M6130" s="29"/>
      <c r="N6130" s="29"/>
      <c r="O6130" s="29"/>
      <c r="P6130" s="29"/>
      <c r="Q6130" s="29"/>
      <c r="R6130" s="29"/>
      <c r="S6130" s="28"/>
      <c r="T6130" s="211"/>
    </row>
    <row r="6131" spans="1:20" outlineLevel="1" x14ac:dyDescent="0.2">
      <c r="A6131" s="38"/>
      <c r="B6131" s="37"/>
      <c r="C6131" s="36"/>
      <c r="D6131" s="35"/>
      <c r="E6131" s="34">
        <f>D6131*H6118</f>
        <v>0</v>
      </c>
      <c r="F6131" s="33" cm="1">
        <f t="array" ref="F6131">IFERROR(_xlfn.XLOOKUP(1,(TabFournisseurs[TYPE]=A6131)*(TabFournisseurs[SUPPLIER2]=B6131)*(TabFournisseurs[REF PRODUCT]=C6131),TabFournisseurs[Cost / per m]),0)</f>
        <v>0</v>
      </c>
      <c r="G6131" s="32">
        <f>F6131*D6131</f>
        <v>0</v>
      </c>
      <c r="H6131" s="31">
        <f>G6131*H6118</f>
        <v>0</v>
      </c>
      <c r="I6131" s="158"/>
      <c r="J6131" s="159"/>
      <c r="K6131" s="29"/>
      <c r="L6131" s="29"/>
      <c r="M6131" s="29"/>
      <c r="N6131" s="29"/>
      <c r="O6131" s="29"/>
      <c r="P6131" s="29"/>
      <c r="Q6131" s="29"/>
      <c r="R6131" s="29"/>
      <c r="S6131" s="28"/>
      <c r="T6131" s="211"/>
    </row>
    <row r="6132" spans="1:20" outlineLevel="1" x14ac:dyDescent="0.2">
      <c r="A6132" s="38"/>
      <c r="B6132" s="37"/>
      <c r="C6132" s="36"/>
      <c r="D6132" s="35"/>
      <c r="E6132" s="34">
        <f>D6132*H6118</f>
        <v>0</v>
      </c>
      <c r="F6132" s="33" cm="1">
        <f t="array" ref="F6132">IFERROR(_xlfn.XLOOKUP(1,(TabFournisseurs[TYPE]=A6132)*(TabFournisseurs[SUPPLIER2]=B6132)*(TabFournisseurs[REF PRODUCT]=C6132),TabFournisseurs[Cost / per m]),0)</f>
        <v>0</v>
      </c>
      <c r="G6132" s="32">
        <f t="shared" si="581"/>
        <v>0</v>
      </c>
      <c r="H6132" s="31">
        <f>G6132*H6118</f>
        <v>0</v>
      </c>
      <c r="I6132" s="30"/>
      <c r="J6132" s="30"/>
      <c r="K6132" s="29"/>
      <c r="L6132" s="29"/>
      <c r="M6132" s="29"/>
      <c r="N6132" s="29"/>
      <c r="O6132" s="29"/>
      <c r="P6132" s="29"/>
      <c r="Q6132" s="29"/>
      <c r="R6132" s="29"/>
      <c r="S6132" s="28"/>
      <c r="T6132" s="211"/>
    </row>
    <row r="6133" spans="1:20" outlineLevel="1" x14ac:dyDescent="0.2">
      <c r="A6133" s="38"/>
      <c r="B6133" s="37"/>
      <c r="C6133" s="36"/>
      <c r="D6133" s="35"/>
      <c r="E6133" s="34">
        <f>D6133*H6118</f>
        <v>0</v>
      </c>
      <c r="F6133" s="33" cm="1">
        <f t="array" ref="F6133">IFERROR(_xlfn.XLOOKUP(1,(TabFournisseurs[TYPE]=A6133)*(TabFournisseurs[SUPPLIER2]=B6133)*(TabFournisseurs[REF PRODUCT]=C6133),TabFournisseurs[Cost / per m]),0)</f>
        <v>0</v>
      </c>
      <c r="G6133" s="32">
        <f t="shared" si="581"/>
        <v>0</v>
      </c>
      <c r="H6133" s="31">
        <f>G6133*H6118</f>
        <v>0</v>
      </c>
      <c r="I6133" s="30"/>
      <c r="J6133" s="30"/>
      <c r="K6133" s="29"/>
      <c r="L6133" s="29"/>
      <c r="M6133" s="29"/>
      <c r="N6133" s="29"/>
      <c r="O6133" s="29"/>
      <c r="P6133" s="29"/>
      <c r="Q6133" s="29"/>
      <c r="R6133" s="29"/>
      <c r="S6133" s="28"/>
      <c r="T6133" s="211"/>
    </row>
    <row r="6134" spans="1:20" outlineLevel="1" x14ac:dyDescent="0.2">
      <c r="A6134" s="38"/>
      <c r="B6134" s="37"/>
      <c r="C6134" s="36"/>
      <c r="D6134" s="35"/>
      <c r="E6134" s="34">
        <f>D6134*H6118</f>
        <v>0</v>
      </c>
      <c r="F6134" s="33" cm="1">
        <f t="array" ref="F6134">IFERROR(_xlfn.XLOOKUP(1,(TabFournisseurs[TYPE]=A6134)*(TabFournisseurs[SUPPLIER2]=B6134)*(TabFournisseurs[REF PRODUCT]=C6134),TabFournisseurs[Cost / per m]),0)</f>
        <v>0</v>
      </c>
      <c r="G6134" s="32">
        <f t="shared" si="581"/>
        <v>0</v>
      </c>
      <c r="H6134" s="31">
        <f>G6134*H6118</f>
        <v>0</v>
      </c>
      <c r="I6134" s="30"/>
      <c r="J6134" s="30"/>
      <c r="K6134" s="29"/>
      <c r="L6134" s="29"/>
      <c r="M6134" s="29"/>
      <c r="N6134" s="29"/>
      <c r="O6134" s="29"/>
      <c r="P6134" s="29"/>
      <c r="Q6134" s="29"/>
      <c r="R6134" s="29"/>
      <c r="S6134" s="28"/>
      <c r="T6134" s="211"/>
    </row>
    <row r="6135" spans="1:20" outlineLevel="1" x14ac:dyDescent="0.2">
      <c r="A6135" s="38"/>
      <c r="B6135" s="37"/>
      <c r="C6135" s="36"/>
      <c r="D6135" s="35"/>
      <c r="E6135" s="34">
        <f>D6135*H6118</f>
        <v>0</v>
      </c>
      <c r="F6135" s="33" cm="1">
        <f t="array" ref="F6135">IFERROR(_xlfn.XLOOKUP(1,(TabFournisseurs[TYPE]=A6135)*(TabFournisseurs[SUPPLIER2]=B6135)*(TabFournisseurs[REF PRODUCT]=C6135),TabFournisseurs[Cost / per m]),0)</f>
        <v>0</v>
      </c>
      <c r="G6135" s="32">
        <f t="shared" si="581"/>
        <v>0</v>
      </c>
      <c r="H6135" s="31">
        <f>G6135*H6118</f>
        <v>0</v>
      </c>
      <c r="I6135" s="30"/>
      <c r="J6135" s="30"/>
      <c r="K6135" s="29"/>
      <c r="L6135" s="29"/>
      <c r="M6135" s="29"/>
      <c r="N6135" s="29"/>
      <c r="O6135" s="29"/>
      <c r="P6135" s="29"/>
      <c r="Q6135" s="29"/>
      <c r="R6135" s="29"/>
      <c r="S6135" s="28"/>
      <c r="T6135" s="211"/>
    </row>
    <row r="6136" spans="1:20" outlineLevel="1" x14ac:dyDescent="0.2">
      <c r="A6136" s="38"/>
      <c r="B6136" s="37"/>
      <c r="C6136" s="36"/>
      <c r="D6136" s="35"/>
      <c r="E6136" s="34">
        <f>D6136*H6118</f>
        <v>0</v>
      </c>
      <c r="F6136" s="33" cm="1">
        <f t="array" ref="F6136">IFERROR(_xlfn.XLOOKUP(1,(TabFournisseurs[TYPE]=A6136)*(TabFournisseurs[SUPPLIER2]=B6136)*(TabFournisseurs[REF PRODUCT]=C6136),TabFournisseurs[Cost / per m]),0)</f>
        <v>0</v>
      </c>
      <c r="G6136" s="32">
        <f t="shared" si="581"/>
        <v>0</v>
      </c>
      <c r="H6136" s="31">
        <f>G6136*H6118</f>
        <v>0</v>
      </c>
      <c r="I6136" s="30"/>
      <c r="J6136" s="30"/>
      <c r="K6136" s="29"/>
      <c r="L6136" s="29"/>
      <c r="M6136" s="29"/>
      <c r="N6136" s="29"/>
      <c r="O6136" s="29"/>
      <c r="P6136" s="29"/>
      <c r="Q6136" s="29"/>
      <c r="R6136" s="29"/>
      <c r="S6136" s="28"/>
      <c r="T6136" s="211"/>
    </row>
    <row r="6137" spans="1:20" outlineLevel="1" x14ac:dyDescent="0.2">
      <c r="A6137" s="38"/>
      <c r="B6137" s="37"/>
      <c r="C6137" s="36"/>
      <c r="D6137" s="35"/>
      <c r="E6137" s="34">
        <f>D6137*H6118</f>
        <v>0</v>
      </c>
      <c r="F6137" s="33" cm="1">
        <f t="array" ref="F6137">IFERROR(_xlfn.XLOOKUP(1,(TabFournisseurs[TYPE]=A6137)*(TabFournisseurs[SUPPLIER2]=B6137)*(TabFournisseurs[REF PRODUCT]=C6137),TabFournisseurs[Cost / per m]),0)</f>
        <v>0</v>
      </c>
      <c r="G6137" s="32">
        <f t="shared" si="581"/>
        <v>0</v>
      </c>
      <c r="H6137" s="31">
        <f>G6137*H6118</f>
        <v>0</v>
      </c>
      <c r="I6137" s="30"/>
      <c r="J6137" s="30"/>
      <c r="K6137" s="29"/>
      <c r="L6137" s="29"/>
      <c r="M6137" s="29"/>
      <c r="N6137" s="29"/>
      <c r="O6137" s="29"/>
      <c r="P6137" s="29"/>
      <c r="Q6137" s="29"/>
      <c r="R6137" s="29"/>
      <c r="S6137" s="28"/>
      <c r="T6137" s="211"/>
    </row>
    <row r="6138" spans="1:20" outlineLevel="1" x14ac:dyDescent="0.2">
      <c r="A6138" s="38"/>
      <c r="B6138" s="37"/>
      <c r="C6138" s="36"/>
      <c r="D6138" s="35">
        <v>1</v>
      </c>
      <c r="E6138" s="34">
        <f>D6138*H6118</f>
        <v>33</v>
      </c>
      <c r="F6138" s="33">
        <v>4</v>
      </c>
      <c r="G6138" s="129">
        <f>F6138*D6138</f>
        <v>4</v>
      </c>
      <c r="H6138" s="31">
        <f>G6138*H6118</f>
        <v>132</v>
      </c>
      <c r="I6138" s="30"/>
      <c r="J6138" s="30"/>
      <c r="K6138" s="29"/>
      <c r="L6138" s="29"/>
      <c r="M6138" s="29"/>
      <c r="N6138" s="29"/>
      <c r="O6138" s="29"/>
      <c r="P6138" s="29"/>
      <c r="Q6138" s="29"/>
      <c r="R6138" s="29"/>
      <c r="S6138" s="28"/>
      <c r="T6138" s="211"/>
    </row>
    <row r="6139" spans="1:20" ht="17" outlineLevel="1" x14ac:dyDescent="0.2">
      <c r="A6139" s="38" t="s">
        <v>38</v>
      </c>
      <c r="B6139" s="37" t="s">
        <v>40</v>
      </c>
      <c r="C6139" s="36" t="s">
        <v>41</v>
      </c>
      <c r="D6139" s="35">
        <v>1</v>
      </c>
      <c r="E6139" s="34">
        <f>D6139*H6118</f>
        <v>33</v>
      </c>
      <c r="F6139" s="33" cm="1">
        <f t="array" ref="F6139">IFERROR(_xlfn.XLOOKUP(1,(TabFournisseurs[TYPE]=A6139)*(TabFournisseurs[SUPPLIER2]=B6139)*(TabFournisseurs[REF PRODUCT]=C6139),TabFournisseurs[Cost / per m]),0)</f>
        <v>2</v>
      </c>
      <c r="G6139" s="32">
        <f t="shared" ref="G6139:G6140" si="582">F6139*D6139</f>
        <v>2</v>
      </c>
      <c r="H6139" s="31">
        <f>G6139*H6118</f>
        <v>66</v>
      </c>
      <c r="I6139" s="30"/>
      <c r="J6139" s="30"/>
      <c r="K6139" s="29"/>
      <c r="L6139" s="29"/>
      <c r="M6139" s="29"/>
      <c r="N6139" s="29"/>
      <c r="O6139" s="29"/>
      <c r="P6139" s="29"/>
      <c r="Q6139" s="29"/>
      <c r="R6139" s="29"/>
      <c r="S6139" s="28"/>
      <c r="T6139" s="211"/>
    </row>
    <row r="6140" spans="1:20" ht="18" outlineLevel="1" thickBot="1" x14ac:dyDescent="0.25">
      <c r="A6140" s="27" t="s">
        <v>38</v>
      </c>
      <c r="B6140" s="26" t="s">
        <v>42</v>
      </c>
      <c r="C6140" s="25" t="s">
        <v>43</v>
      </c>
      <c r="D6140" s="24">
        <v>1</v>
      </c>
      <c r="E6140" s="23">
        <f>D6140*H6118</f>
        <v>33</v>
      </c>
      <c r="F6140" s="22" cm="1">
        <f t="array" ref="F6140">IFERROR(_xlfn.XLOOKUP(1,(TabFournisseurs[TYPE]=A6140)*(TabFournisseurs[SUPPLIER2]=B6140)*(TabFournisseurs[REF PRODUCT]=C6140),TabFournisseurs[Cost / per m]),0)</f>
        <v>0.5</v>
      </c>
      <c r="G6140" s="21">
        <f t="shared" si="582"/>
        <v>0.5</v>
      </c>
      <c r="H6140" s="20">
        <f>G6140*H6118</f>
        <v>16.5</v>
      </c>
      <c r="I6140" s="19"/>
      <c r="J6140" s="19"/>
      <c r="K6140" s="18"/>
      <c r="L6140" s="18"/>
      <c r="M6140" s="18"/>
      <c r="N6140" s="18"/>
      <c r="O6140" s="18"/>
      <c r="P6140" s="18"/>
      <c r="Q6140" s="18"/>
      <c r="R6140" s="18"/>
      <c r="S6140" s="17"/>
      <c r="T6140" s="211"/>
    </row>
    <row r="6141" spans="1:20" ht="17" thickBot="1" x14ac:dyDescent="0.25">
      <c r="A6141" s="95"/>
      <c r="B6141" s="95"/>
      <c r="C6141" s="95"/>
      <c r="D6141" s="95"/>
      <c r="E6141" s="95"/>
      <c r="F6141" s="95"/>
      <c r="G6141" s="95"/>
      <c r="H6141" s="95"/>
      <c r="I6141" s="95"/>
      <c r="J6141" s="95"/>
      <c r="K6141" s="95"/>
      <c r="L6141" s="95"/>
      <c r="M6141" s="95"/>
      <c r="N6141" s="95"/>
      <c r="O6141" s="95"/>
      <c r="P6141" s="95"/>
      <c r="Q6141" s="95"/>
      <c r="R6141" s="95"/>
      <c r="S6141" s="95"/>
      <c r="T6141" s="95"/>
    </row>
    <row r="6142" spans="1:20" ht="23" customHeight="1" x14ac:dyDescent="0.2">
      <c r="A6142" s="204" t="s">
        <v>565</v>
      </c>
      <c r="B6142" s="205"/>
      <c r="C6142" s="205"/>
      <c r="D6142" s="205"/>
      <c r="E6142" s="205"/>
      <c r="F6142" s="205"/>
      <c r="G6142" s="206"/>
      <c r="H6142" s="166" t="s">
        <v>137</v>
      </c>
      <c r="I6142" s="167"/>
      <c r="J6142" s="167"/>
      <c r="K6142" s="167"/>
      <c r="L6142" s="167"/>
      <c r="M6142" s="168"/>
      <c r="N6142" s="169" t="s">
        <v>1</v>
      </c>
      <c r="O6142" s="169"/>
      <c r="P6142" s="169"/>
      <c r="Q6142" s="169"/>
      <c r="R6142" s="171"/>
      <c r="S6142" s="173" t="s">
        <v>2</v>
      </c>
      <c r="T6142" s="210"/>
    </row>
    <row r="6143" spans="1:20" ht="23" customHeight="1" thickBot="1" x14ac:dyDescent="0.25">
      <c r="A6143" s="207"/>
      <c r="B6143" s="208"/>
      <c r="C6143" s="208"/>
      <c r="D6143" s="208"/>
      <c r="E6143" s="208"/>
      <c r="F6143" s="208"/>
      <c r="G6143" s="209"/>
      <c r="H6143" s="177"/>
      <c r="I6143" s="178"/>
      <c r="J6143" s="178"/>
      <c r="K6143" s="178"/>
      <c r="L6143" s="178"/>
      <c r="M6143" s="179"/>
      <c r="N6143" s="170"/>
      <c r="O6143" s="170"/>
      <c r="P6143" s="170"/>
      <c r="Q6143" s="170"/>
      <c r="R6143" s="172"/>
      <c r="S6143" s="174"/>
      <c r="T6143" s="210"/>
    </row>
    <row r="6144" spans="1:20" outlineLevel="1" x14ac:dyDescent="0.2">
      <c r="A6144" s="212">
        <v>46163</v>
      </c>
      <c r="B6144" s="181"/>
      <c r="C6144" s="94"/>
      <c r="D6144" s="94"/>
      <c r="E6144" s="94"/>
      <c r="F6144" s="94"/>
      <c r="G6144" s="94"/>
      <c r="H6144" s="94"/>
      <c r="I6144" s="94"/>
      <c r="J6144" s="94"/>
      <c r="K6144" s="94"/>
      <c r="L6144" s="94"/>
      <c r="M6144" s="94"/>
      <c r="N6144" s="94"/>
      <c r="O6144" s="94"/>
      <c r="P6144" s="94"/>
      <c r="Q6144" s="94"/>
      <c r="R6144" s="94"/>
      <c r="S6144" s="93" t="s">
        <v>162</v>
      </c>
      <c r="T6144" s="211"/>
    </row>
    <row r="6145" spans="1:20" ht="17" outlineLevel="1" thickBot="1" x14ac:dyDescent="0.25">
      <c r="A6145" s="92"/>
      <c r="B6145" s="42"/>
      <c r="C6145" s="42"/>
      <c r="D6145" s="42"/>
      <c r="E6145" s="42"/>
      <c r="F6145" s="42"/>
      <c r="G6145" s="42"/>
      <c r="H6145" s="42"/>
      <c r="I6145" s="42"/>
      <c r="J6145" s="42"/>
      <c r="K6145" s="42"/>
      <c r="L6145" s="42"/>
      <c r="M6145" s="42"/>
      <c r="N6145" s="42"/>
      <c r="O6145" s="42"/>
      <c r="P6145" s="42"/>
      <c r="Q6145" s="42"/>
      <c r="R6145" s="42"/>
      <c r="S6145" s="47"/>
      <c r="T6145" s="211"/>
    </row>
    <row r="6146" spans="1:20" ht="17" customHeight="1" outlineLevel="1" thickBot="1" x14ac:dyDescent="0.25">
      <c r="A6146" s="182" t="e" vm="99">
        <v>#VALUE!</v>
      </c>
      <c r="B6146" s="183"/>
      <c r="C6146" s="91" t="s">
        <v>6</v>
      </c>
      <c r="D6146" s="90" t="s">
        <v>7</v>
      </c>
      <c r="E6146" s="106" t="s">
        <v>568</v>
      </c>
      <c r="F6146" s="42"/>
      <c r="G6146" s="42"/>
      <c r="H6146" s="84" t="s">
        <v>8</v>
      </c>
      <c r="I6146" s="88"/>
      <c r="J6146" s="88"/>
      <c r="K6146" s="88"/>
      <c r="L6146" s="88"/>
      <c r="M6146" s="88"/>
      <c r="N6146" s="88"/>
      <c r="O6146" s="88"/>
      <c r="P6146" s="88"/>
      <c r="Q6146" s="88"/>
      <c r="S6146" s="87"/>
      <c r="T6146" s="211"/>
    </row>
    <row r="6147" spans="1:20" ht="16" customHeight="1" outlineLevel="1" x14ac:dyDescent="0.2">
      <c r="A6147" s="184"/>
      <c r="B6147" s="185"/>
      <c r="C6147" s="188"/>
      <c r="D6147" s="86" t="s">
        <v>9</v>
      </c>
      <c r="E6147" s="85" t="s">
        <v>49</v>
      </c>
      <c r="F6147" s="42"/>
      <c r="G6147" s="42"/>
      <c r="H6147" s="84" t="s">
        <v>10</v>
      </c>
      <c r="I6147" s="83"/>
      <c r="J6147" s="83"/>
      <c r="K6147" s="83"/>
      <c r="L6147" s="83"/>
      <c r="M6147" s="83"/>
      <c r="N6147" s="83"/>
      <c r="O6147" s="83"/>
      <c r="P6147" s="83"/>
      <c r="Q6147" s="83"/>
      <c r="R6147" s="191"/>
      <c r="S6147" s="192"/>
      <c r="T6147" s="211"/>
    </row>
    <row r="6148" spans="1:20" ht="16" customHeight="1" outlineLevel="1" x14ac:dyDescent="0.2">
      <c r="A6148" s="184"/>
      <c r="B6148" s="185"/>
      <c r="C6148" s="189"/>
      <c r="D6148" s="63" t="s">
        <v>11</v>
      </c>
      <c r="E6148" s="119" t="s">
        <v>50</v>
      </c>
      <c r="F6148" s="42"/>
      <c r="G6148" s="48"/>
      <c r="H6148" s="81"/>
      <c r="I6148" s="80"/>
      <c r="J6148" s="80"/>
      <c r="K6148" s="80"/>
      <c r="L6148" s="80"/>
      <c r="M6148" s="80"/>
      <c r="N6148" s="80"/>
      <c r="O6148" s="80"/>
      <c r="P6148" s="80"/>
      <c r="Q6148" s="80"/>
      <c r="R6148" s="191"/>
      <c r="S6148" s="192"/>
      <c r="T6148" s="211"/>
    </row>
    <row r="6149" spans="1:20" ht="16" customHeight="1" outlineLevel="1" thickBot="1" x14ac:dyDescent="0.25">
      <c r="A6149" s="184"/>
      <c r="B6149" s="185"/>
      <c r="C6149" s="189"/>
      <c r="D6149" s="63" t="s">
        <v>12</v>
      </c>
      <c r="E6149" s="130"/>
      <c r="F6149" s="42"/>
      <c r="G6149" s="48"/>
      <c r="H6149" s="81"/>
      <c r="I6149" s="80"/>
      <c r="J6149" s="80"/>
      <c r="K6149" s="80"/>
      <c r="L6149" s="80"/>
      <c r="M6149" s="80"/>
      <c r="N6149" s="80"/>
      <c r="O6149" s="80"/>
      <c r="P6149" s="80"/>
      <c r="Q6149" s="80"/>
      <c r="R6149" s="152"/>
      <c r="S6149" s="153"/>
      <c r="T6149" s="211"/>
    </row>
    <row r="6150" spans="1:20" ht="16" customHeight="1" outlineLevel="1" thickBot="1" x14ac:dyDescent="0.25">
      <c r="A6150" s="184"/>
      <c r="B6150" s="185"/>
      <c r="C6150" s="189"/>
      <c r="D6150" s="63" t="s">
        <v>13</v>
      </c>
      <c r="E6150" s="105" t="b">
        <v>0</v>
      </c>
      <c r="F6150" s="42"/>
      <c r="G6150" s="48"/>
      <c r="H6150" s="59" t="s">
        <v>14</v>
      </c>
      <c r="I6150" s="58">
        <v>29</v>
      </c>
      <c r="J6150" s="58">
        <v>30</v>
      </c>
      <c r="K6150" s="58">
        <v>31</v>
      </c>
      <c r="L6150" s="58">
        <v>32</v>
      </c>
      <c r="M6150" s="58">
        <v>33</v>
      </c>
      <c r="N6150" s="58">
        <v>34</v>
      </c>
      <c r="O6150" s="58">
        <v>36</v>
      </c>
      <c r="P6150" s="58">
        <v>38</v>
      </c>
      <c r="Q6150" s="57">
        <v>40</v>
      </c>
      <c r="S6150" s="79"/>
      <c r="T6150" s="211"/>
    </row>
    <row r="6151" spans="1:20" outlineLevel="1" x14ac:dyDescent="0.2">
      <c r="A6151" s="184"/>
      <c r="B6151" s="185"/>
      <c r="C6151" s="189"/>
      <c r="D6151" s="193"/>
      <c r="E6151" s="194"/>
      <c r="F6151" s="42"/>
      <c r="G6151" s="48"/>
      <c r="H6151" s="78">
        <f t="shared" ref="H6151:H6158" si="583">SUM(I6151:Q6151)</f>
        <v>0</v>
      </c>
      <c r="I6151" s="77"/>
      <c r="J6151" s="77"/>
      <c r="K6151" s="77"/>
      <c r="L6151" s="77"/>
      <c r="M6151" s="77"/>
      <c r="N6151" s="77"/>
      <c r="O6151" s="77"/>
      <c r="P6151" s="77"/>
      <c r="Q6151" s="77"/>
      <c r="R6151" s="195" t="s">
        <v>15</v>
      </c>
      <c r="S6151" s="196"/>
      <c r="T6151" s="211"/>
    </row>
    <row r="6152" spans="1:20" ht="16" customHeight="1" outlineLevel="1" x14ac:dyDescent="0.2">
      <c r="A6152" s="184"/>
      <c r="B6152" s="185"/>
      <c r="C6152" s="189"/>
      <c r="D6152" s="63" t="s">
        <v>16</v>
      </c>
      <c r="E6152" s="76" t="s">
        <v>555</v>
      </c>
      <c r="F6152" s="42"/>
      <c r="G6152" s="48"/>
      <c r="H6152" s="73">
        <f t="shared" si="583"/>
        <v>0</v>
      </c>
      <c r="I6152" s="68"/>
      <c r="J6152" s="68"/>
      <c r="K6152" s="68"/>
      <c r="L6152" s="68"/>
      <c r="M6152" s="68"/>
      <c r="N6152" s="68"/>
      <c r="O6152" s="68"/>
      <c r="P6152" s="68"/>
      <c r="Q6152" s="68"/>
      <c r="R6152" s="197"/>
      <c r="S6152" s="192"/>
      <c r="T6152" s="211"/>
    </row>
    <row r="6153" spans="1:20" ht="16" customHeight="1" outlineLevel="1" x14ac:dyDescent="0.2">
      <c r="A6153" s="184"/>
      <c r="B6153" s="185"/>
      <c r="C6153" s="189"/>
      <c r="D6153" s="63" t="s">
        <v>17</v>
      </c>
      <c r="E6153" s="75" t="s">
        <v>556</v>
      </c>
      <c r="F6153" s="42"/>
      <c r="G6153" s="42"/>
      <c r="H6153" s="73">
        <f t="shared" si="583"/>
        <v>0</v>
      </c>
      <c r="I6153" s="68"/>
      <c r="J6153" s="68"/>
      <c r="K6153" s="68"/>
      <c r="L6153" s="68"/>
      <c r="M6153" s="68"/>
      <c r="N6153" s="68"/>
      <c r="O6153" s="68"/>
      <c r="P6153" s="68"/>
      <c r="Q6153" s="68"/>
      <c r="R6153" s="197"/>
      <c r="S6153" s="192"/>
      <c r="T6153" s="211"/>
    </row>
    <row r="6154" spans="1:20" outlineLevel="1" x14ac:dyDescent="0.2">
      <c r="A6154" s="184"/>
      <c r="B6154" s="185"/>
      <c r="C6154" s="189"/>
      <c r="D6154" s="193"/>
      <c r="E6154" s="194"/>
      <c r="F6154" s="42"/>
      <c r="G6154" s="48"/>
      <c r="H6154" s="73">
        <f t="shared" si="583"/>
        <v>0</v>
      </c>
      <c r="I6154" s="68"/>
      <c r="J6154" s="68"/>
      <c r="K6154" s="68"/>
      <c r="L6154" s="68"/>
      <c r="M6154" s="68"/>
      <c r="N6154" s="68"/>
      <c r="O6154" s="68"/>
      <c r="P6154" s="68"/>
      <c r="Q6154" s="68"/>
      <c r="R6154" s="197"/>
      <c r="S6154" s="192"/>
      <c r="T6154" s="211"/>
    </row>
    <row r="6155" spans="1:20" ht="16" customHeight="1" outlineLevel="1" x14ac:dyDescent="0.2">
      <c r="A6155" s="184"/>
      <c r="B6155" s="185"/>
      <c r="C6155" s="189"/>
      <c r="D6155" s="63" t="s">
        <v>18</v>
      </c>
      <c r="E6155" s="76">
        <v>47</v>
      </c>
      <c r="F6155" s="42"/>
      <c r="G6155" s="48"/>
      <c r="H6155" s="73">
        <f t="shared" si="583"/>
        <v>0</v>
      </c>
      <c r="I6155" s="68"/>
      <c r="J6155" s="68"/>
      <c r="K6155" s="68"/>
      <c r="L6155" s="68"/>
      <c r="M6155" s="68"/>
      <c r="N6155" s="68"/>
      <c r="O6155" s="68"/>
      <c r="P6155" s="68"/>
      <c r="Q6155" s="68"/>
      <c r="R6155" s="197"/>
      <c r="S6155" s="192"/>
      <c r="T6155" s="211"/>
    </row>
    <row r="6156" spans="1:20" ht="16" customHeight="1" outlineLevel="1" x14ac:dyDescent="0.2">
      <c r="A6156" s="184"/>
      <c r="B6156" s="185"/>
      <c r="C6156" s="189"/>
      <c r="D6156" s="63" t="s">
        <v>19</v>
      </c>
      <c r="E6156" s="75">
        <f>SUM(G6169:G6183)</f>
        <v>47.772000000000006</v>
      </c>
      <c r="F6156" s="42"/>
      <c r="G6156" s="42"/>
      <c r="H6156" s="73">
        <f t="shared" si="583"/>
        <v>0</v>
      </c>
      <c r="I6156" s="68"/>
      <c r="J6156" s="68"/>
      <c r="K6156" s="68"/>
      <c r="L6156" s="68"/>
      <c r="M6156" s="68"/>
      <c r="N6156" s="68"/>
      <c r="O6156" s="68"/>
      <c r="P6156" s="68"/>
      <c r="Q6156" s="68"/>
      <c r="R6156" s="197"/>
      <c r="S6156" s="192"/>
      <c r="T6156" s="211"/>
    </row>
    <row r="6157" spans="1:20" outlineLevel="1" x14ac:dyDescent="0.2">
      <c r="A6157" s="184"/>
      <c r="B6157" s="185"/>
      <c r="C6157" s="189"/>
      <c r="D6157" s="193"/>
      <c r="E6157" s="194"/>
      <c r="F6157" s="42"/>
      <c r="G6157" s="48"/>
      <c r="H6157" s="73">
        <f t="shared" si="583"/>
        <v>0</v>
      </c>
      <c r="I6157" s="68"/>
      <c r="J6157" s="68"/>
      <c r="K6157" s="68"/>
      <c r="L6157" s="68"/>
      <c r="M6157" s="68"/>
      <c r="N6157" s="68"/>
      <c r="O6157" s="68"/>
      <c r="P6157" s="68"/>
      <c r="Q6157" s="68"/>
      <c r="R6157" s="197"/>
      <c r="S6157" s="192"/>
      <c r="T6157" s="211"/>
    </row>
    <row r="6158" spans="1:20" ht="16" customHeight="1" outlineLevel="1" x14ac:dyDescent="0.2">
      <c r="A6158" s="184"/>
      <c r="B6158" s="185"/>
      <c r="C6158" s="189"/>
      <c r="D6158" s="63" t="s">
        <v>20</v>
      </c>
      <c r="E6158" s="75">
        <f>SUM(E6155:E6156)</f>
        <v>94.772000000000006</v>
      </c>
      <c r="F6158" s="42"/>
      <c r="G6158" s="74"/>
      <c r="H6158" s="73">
        <f t="shared" si="583"/>
        <v>0</v>
      </c>
      <c r="I6158" s="68"/>
      <c r="J6158" s="68"/>
      <c r="K6158" s="68"/>
      <c r="L6158" s="68"/>
      <c r="M6158" s="68"/>
      <c r="N6158" s="68"/>
      <c r="O6158" s="68"/>
      <c r="P6158" s="68"/>
      <c r="Q6158" s="68"/>
      <c r="R6158" s="197"/>
      <c r="S6158" s="192"/>
      <c r="T6158" s="211"/>
    </row>
    <row r="6159" spans="1:20" ht="16" customHeight="1" outlineLevel="1" x14ac:dyDescent="0.2">
      <c r="A6159" s="184"/>
      <c r="B6159" s="185"/>
      <c r="C6159" s="189"/>
      <c r="D6159" s="63" t="s">
        <v>21</v>
      </c>
      <c r="E6159" s="72">
        <f>SUM(E6161/E6158)</f>
        <v>2.9439074832228926</v>
      </c>
      <c r="F6159" s="42"/>
      <c r="G6159" s="71" t="s">
        <v>11</v>
      </c>
      <c r="H6159" s="69">
        <v>0</v>
      </c>
      <c r="I6159" s="68"/>
      <c r="J6159" s="68"/>
      <c r="K6159" s="68"/>
      <c r="L6159" s="68"/>
      <c r="M6159" s="68"/>
      <c r="N6159" s="68"/>
      <c r="O6159" s="68"/>
      <c r="P6159" s="68"/>
      <c r="Q6159" s="67"/>
      <c r="R6159" s="197"/>
      <c r="S6159" s="192"/>
      <c r="T6159" s="211"/>
    </row>
    <row r="6160" spans="1:20" ht="17" outlineLevel="1" thickBot="1" x14ac:dyDescent="0.25">
      <c r="A6160" s="184"/>
      <c r="B6160" s="185"/>
      <c r="C6160" s="189"/>
      <c r="D6160" s="193"/>
      <c r="E6160" s="194"/>
      <c r="F6160" s="42"/>
      <c r="G6160" s="70" t="s">
        <v>22</v>
      </c>
      <c r="H6160" s="69">
        <v>0</v>
      </c>
      <c r="I6160" s="68"/>
      <c r="J6160" s="68"/>
      <c r="K6160" s="68"/>
      <c r="L6160" s="68"/>
      <c r="M6160" s="68"/>
      <c r="N6160" s="68"/>
      <c r="O6160" s="68"/>
      <c r="P6160" s="68"/>
      <c r="Q6160" s="67"/>
      <c r="R6160" s="197"/>
      <c r="S6160" s="192"/>
      <c r="T6160" s="211"/>
    </row>
    <row r="6161" spans="1:20" ht="16" customHeight="1" outlineLevel="1" thickBot="1" x14ac:dyDescent="0.25">
      <c r="A6161" s="184"/>
      <c r="B6161" s="185"/>
      <c r="C6161" s="189"/>
      <c r="D6161" s="63" t="s">
        <v>23</v>
      </c>
      <c r="E6161" s="66">
        <v>279</v>
      </c>
      <c r="G6161" s="48"/>
      <c r="H6161" s="65">
        <f>SUM(H6159:H6160)</f>
        <v>0</v>
      </c>
      <c r="I6161" s="64">
        <f t="shared" ref="I6161:Q6161" si="584">SUM(I6151:I6158)</f>
        <v>0</v>
      </c>
      <c r="J6161" s="64">
        <f t="shared" si="584"/>
        <v>0</v>
      </c>
      <c r="K6161" s="64">
        <f t="shared" si="584"/>
        <v>0</v>
      </c>
      <c r="L6161" s="64">
        <f t="shared" si="584"/>
        <v>0</v>
      </c>
      <c r="M6161" s="64">
        <f t="shared" si="584"/>
        <v>0</v>
      </c>
      <c r="N6161" s="64">
        <f t="shared" si="584"/>
        <v>0</v>
      </c>
      <c r="O6161" s="64">
        <f t="shared" si="584"/>
        <v>0</v>
      </c>
      <c r="P6161" s="64">
        <f t="shared" si="584"/>
        <v>0</v>
      </c>
      <c r="Q6161" s="64">
        <f t="shared" si="584"/>
        <v>0</v>
      </c>
      <c r="R6161" s="197"/>
      <c r="S6161" s="192"/>
      <c r="T6161" s="211"/>
    </row>
    <row r="6162" spans="1:20" ht="17" customHeight="1" outlineLevel="1" thickBot="1" x14ac:dyDescent="0.25">
      <c r="A6162" s="184"/>
      <c r="B6162" s="185"/>
      <c r="C6162" s="189"/>
      <c r="D6162" s="63" t="s">
        <v>24</v>
      </c>
      <c r="E6162" s="62">
        <f>SUM(E6161/2.5)</f>
        <v>111.6</v>
      </c>
      <c r="F6162" s="42"/>
      <c r="G6162" s="61"/>
      <c r="H6162" s="60" t="s">
        <v>14</v>
      </c>
      <c r="I6162" s="59">
        <v>48</v>
      </c>
      <c r="J6162" s="58">
        <v>50</v>
      </c>
      <c r="K6162" s="58">
        <v>52</v>
      </c>
      <c r="L6162" s="58">
        <v>54</v>
      </c>
      <c r="M6162" s="58">
        <v>56</v>
      </c>
      <c r="N6162" s="58">
        <v>58</v>
      </c>
      <c r="O6162" s="58">
        <v>60</v>
      </c>
      <c r="P6162" s="58">
        <v>62</v>
      </c>
      <c r="Q6162" s="57">
        <v>64</v>
      </c>
      <c r="R6162" s="197"/>
      <c r="S6162" s="192"/>
      <c r="T6162" s="211"/>
    </row>
    <row r="6163" spans="1:20" ht="17" outlineLevel="1" thickBot="1" x14ac:dyDescent="0.25">
      <c r="A6163" s="186"/>
      <c r="B6163" s="187"/>
      <c r="C6163" s="190"/>
      <c r="D6163" s="56" t="s">
        <v>25</v>
      </c>
      <c r="E6163" s="55">
        <f>SUM(E6161/2.2)</f>
        <v>126.81818181818181</v>
      </c>
      <c r="F6163" s="42"/>
      <c r="G6163" s="42"/>
      <c r="H6163" s="42"/>
      <c r="I6163" s="42"/>
      <c r="J6163" s="42"/>
      <c r="K6163" s="42"/>
      <c r="L6163" s="42"/>
      <c r="M6163" s="42"/>
      <c r="N6163" s="42"/>
      <c r="O6163" s="42"/>
      <c r="P6163" s="42"/>
      <c r="Q6163" s="42"/>
      <c r="R6163" s="198"/>
      <c r="S6163" s="199"/>
      <c r="T6163" s="211"/>
    </row>
    <row r="6164" spans="1:20" ht="17" outlineLevel="1" thickBot="1" x14ac:dyDescent="0.25">
      <c r="A6164" s="54" t="s">
        <v>26</v>
      </c>
      <c r="B6164" s="53">
        <v>46224</v>
      </c>
      <c r="C6164" s="42"/>
      <c r="D6164" s="48"/>
      <c r="E6164" s="52"/>
      <c r="F6164" s="42"/>
      <c r="S6164" s="28"/>
      <c r="T6164" s="211"/>
    </row>
    <row r="6165" spans="1:20" outlineLevel="1" x14ac:dyDescent="0.2">
      <c r="A6165" s="51" t="s">
        <v>27</v>
      </c>
      <c r="B6165" s="50"/>
      <c r="C6165" s="42"/>
      <c r="D6165" s="48"/>
      <c r="E6165" s="42"/>
      <c r="F6165" s="42"/>
      <c r="R6165" s="42"/>
      <c r="S6165" s="47"/>
      <c r="T6165" s="211"/>
    </row>
    <row r="6166" spans="1:20" outlineLevel="1" x14ac:dyDescent="0.2">
      <c r="A6166" s="49"/>
      <c r="B6166" s="42"/>
      <c r="C6166" s="42"/>
      <c r="D6166" s="48"/>
      <c r="E6166" s="42"/>
      <c r="F6166" s="42"/>
      <c r="G6166" s="42"/>
      <c r="H6166" s="42"/>
      <c r="I6166" s="42"/>
      <c r="J6166" s="42"/>
      <c r="K6166" s="42"/>
      <c r="L6166" s="42"/>
      <c r="M6166" s="42"/>
      <c r="N6166" s="42"/>
      <c r="O6166" s="42"/>
      <c r="P6166" s="42"/>
      <c r="Q6166" s="42"/>
      <c r="R6166" s="42"/>
      <c r="S6166" s="47"/>
      <c r="T6166" s="211"/>
    </row>
    <row r="6167" spans="1:20" ht="17" outlineLevel="1" thickBot="1" x14ac:dyDescent="0.25">
      <c r="A6167" s="49" t="s">
        <v>28</v>
      </c>
      <c r="B6167" s="42"/>
      <c r="C6167" s="42"/>
      <c r="D6167" s="48"/>
      <c r="E6167" s="42"/>
      <c r="F6167" s="42"/>
      <c r="G6167" s="42"/>
      <c r="H6167" s="42"/>
      <c r="I6167" s="42"/>
      <c r="J6167" s="42"/>
      <c r="K6167" s="42"/>
      <c r="L6167" s="42"/>
      <c r="M6167" s="42"/>
      <c r="N6167" s="42"/>
      <c r="O6167" s="42"/>
      <c r="P6167" s="42"/>
      <c r="Q6167" s="42"/>
      <c r="R6167" s="42"/>
      <c r="S6167" s="47"/>
      <c r="T6167" s="211"/>
    </row>
    <row r="6168" spans="1:20" outlineLevel="1" x14ac:dyDescent="0.2">
      <c r="A6168" s="46" t="s">
        <v>29</v>
      </c>
      <c r="B6168" s="45" t="s">
        <v>30</v>
      </c>
      <c r="C6168" s="44" t="s">
        <v>31</v>
      </c>
      <c r="D6168" s="44" t="s">
        <v>32</v>
      </c>
      <c r="E6168" s="44" t="s">
        <v>33</v>
      </c>
      <c r="F6168" s="44" t="s">
        <v>34</v>
      </c>
      <c r="G6168" s="44" t="s">
        <v>35</v>
      </c>
      <c r="H6168" s="43" t="s">
        <v>36</v>
      </c>
      <c r="I6168" s="200" t="s">
        <v>37</v>
      </c>
      <c r="J6168" s="201"/>
      <c r="K6168" s="202"/>
      <c r="L6168" s="202"/>
      <c r="M6168" s="202"/>
      <c r="N6168" s="202"/>
      <c r="O6168" s="202"/>
      <c r="P6168" s="42"/>
      <c r="Q6168" s="42"/>
      <c r="R6168" s="42"/>
      <c r="S6168" s="28"/>
      <c r="T6168" s="211"/>
    </row>
    <row r="6169" spans="1:20" ht="17" outlineLevel="1" x14ac:dyDescent="0.2">
      <c r="A6169" s="38" t="s">
        <v>54</v>
      </c>
      <c r="B6169" s="37" t="s">
        <v>98</v>
      </c>
      <c r="C6169" s="36" t="s">
        <v>144</v>
      </c>
      <c r="D6169" s="35">
        <v>3.08</v>
      </c>
      <c r="E6169" s="41">
        <f>D6169*H6161</f>
        <v>0</v>
      </c>
      <c r="F6169" s="33" cm="1">
        <f t="array" ref="F6169">IFERROR(_xlfn.XLOOKUP(1,(TabFournisseurs[TYPE]=A6169)*(TabFournisseurs[SUPPLIER2]=B6169)*(TabFournisseurs[REF PRODUCT]=C6169),TabFournisseurs[Cost / per m]),0)</f>
        <v>13.4</v>
      </c>
      <c r="G6169" s="96">
        <f>F6169*D6169</f>
        <v>41.272000000000006</v>
      </c>
      <c r="H6169" s="40">
        <f>G6169*H6161</f>
        <v>0</v>
      </c>
      <c r="I6169" s="203"/>
      <c r="J6169" s="201"/>
      <c r="K6169" s="156"/>
      <c r="L6169" s="156"/>
      <c r="M6169" s="156"/>
      <c r="N6169" s="156"/>
      <c r="O6169" s="156"/>
      <c r="P6169" s="156"/>
      <c r="Q6169" s="156"/>
      <c r="R6169" s="156"/>
      <c r="S6169" s="157"/>
      <c r="T6169" s="211"/>
    </row>
    <row r="6170" spans="1:20" outlineLevel="1" x14ac:dyDescent="0.2">
      <c r="A6170" s="38"/>
      <c r="B6170" s="37"/>
      <c r="C6170" s="36"/>
      <c r="D6170" s="35"/>
      <c r="E6170" s="34">
        <f>D6170*H6161</f>
        <v>0</v>
      </c>
      <c r="F6170" s="33" cm="1">
        <f t="array" ref="F6170">IFERROR(_xlfn.XLOOKUP(1,(TabFournisseurs[TYPE]=A6170)*(TabFournisseurs[SUPPLIER2]=B6170)*(TabFournisseurs[REF PRODUCT]=C6170),TabFournisseurs[Cost / per m]),0)</f>
        <v>0</v>
      </c>
      <c r="G6170" s="32">
        <f t="shared" ref="G6170:G6172" si="585">F6170*D6170</f>
        <v>0</v>
      </c>
      <c r="H6170" s="31">
        <f>G6170*H6161</f>
        <v>0</v>
      </c>
      <c r="I6170" s="39"/>
      <c r="J6170" s="39"/>
      <c r="K6170" s="156"/>
      <c r="L6170" s="156"/>
      <c r="M6170" s="156"/>
      <c r="N6170" s="156"/>
      <c r="O6170" s="156"/>
      <c r="P6170" s="156"/>
      <c r="Q6170" s="156"/>
      <c r="R6170" s="156"/>
      <c r="S6170" s="157"/>
      <c r="T6170" s="211"/>
    </row>
    <row r="6171" spans="1:20" ht="17" outlineLevel="1" x14ac:dyDescent="0.2">
      <c r="A6171" s="38" t="s">
        <v>558</v>
      </c>
      <c r="B6171" s="37" t="s">
        <v>559</v>
      </c>
      <c r="C6171" s="36" t="s">
        <v>560</v>
      </c>
      <c r="D6171" s="35">
        <v>1</v>
      </c>
      <c r="E6171" s="34">
        <f>D6171*H6161</f>
        <v>0</v>
      </c>
      <c r="F6171" s="33" cm="1">
        <f t="array" ref="F6171">IFERROR(_xlfn.XLOOKUP(1,(TabFournisseurs[TYPE]=A6171)*(TabFournisseurs[SUPPLIER2]=B6171)*(TabFournisseurs[REF PRODUCT]=C6171),TabFournisseurs[Cost / per m]),0)</f>
        <v>0</v>
      </c>
      <c r="G6171" s="32">
        <f t="shared" si="585"/>
        <v>0</v>
      </c>
      <c r="H6171" s="31">
        <f>G6171*H6161</f>
        <v>0</v>
      </c>
      <c r="I6171" s="39"/>
      <c r="J6171" s="39"/>
      <c r="K6171" s="156"/>
      <c r="L6171" s="156"/>
      <c r="M6171" s="156"/>
      <c r="N6171" s="156"/>
      <c r="O6171" s="156"/>
      <c r="P6171" s="156"/>
      <c r="Q6171" s="156"/>
      <c r="R6171" s="156"/>
      <c r="S6171" s="157"/>
      <c r="T6171" s="211"/>
    </row>
    <row r="6172" spans="1:20" outlineLevel="1" x14ac:dyDescent="0.2">
      <c r="A6172" s="38"/>
      <c r="B6172" s="37"/>
      <c r="C6172" s="36"/>
      <c r="D6172" s="35"/>
      <c r="E6172" s="34">
        <f>D6172*H6161</f>
        <v>0</v>
      </c>
      <c r="F6172" s="33" cm="1">
        <f t="array" ref="F6172">IFERROR(_xlfn.XLOOKUP(1,(TabFournisseurs[TYPE]=A6172)*(TabFournisseurs[SUPPLIER2]=B6172)*(TabFournisseurs[REF PRODUCT]=C6172),TabFournisseurs[Cost / per m]),0)</f>
        <v>0</v>
      </c>
      <c r="G6172" s="32">
        <f t="shared" si="585"/>
        <v>0</v>
      </c>
      <c r="H6172" s="31">
        <f>G6172*H6161</f>
        <v>0</v>
      </c>
      <c r="I6172" s="30"/>
      <c r="J6172" s="30"/>
      <c r="K6172" s="156"/>
      <c r="L6172" s="156"/>
      <c r="M6172" s="156"/>
      <c r="N6172" s="156"/>
      <c r="O6172" s="156"/>
      <c r="P6172" s="156"/>
      <c r="Q6172" s="156"/>
      <c r="R6172" s="156"/>
      <c r="S6172" s="157"/>
      <c r="T6172" s="211"/>
    </row>
    <row r="6173" spans="1:20" outlineLevel="1" x14ac:dyDescent="0.2">
      <c r="A6173" s="38"/>
      <c r="B6173" s="37"/>
      <c r="C6173" s="36"/>
      <c r="D6173" s="35"/>
      <c r="E6173" s="34">
        <f>D6173*H6161</f>
        <v>0</v>
      </c>
      <c r="F6173" s="33" cm="1">
        <f t="array" ref="F6173">IFERROR(_xlfn.XLOOKUP(1,(TabFournisseurs[TYPE]=A6173)*(TabFournisseurs[SUPPLIER2]=B6173)*(TabFournisseurs[REF PRODUCT]=C6173),TabFournisseurs[Cost / per m]),0)</f>
        <v>0</v>
      </c>
      <c r="G6173" s="32">
        <f>F6173*D6173</f>
        <v>0</v>
      </c>
      <c r="H6173" s="31">
        <f>G6173*H6161</f>
        <v>0</v>
      </c>
      <c r="I6173" s="30"/>
      <c r="J6173" s="30"/>
      <c r="K6173" s="29"/>
      <c r="L6173" s="29"/>
      <c r="M6173" s="29"/>
      <c r="N6173" s="29"/>
      <c r="O6173" s="29"/>
      <c r="P6173" s="29"/>
      <c r="Q6173" s="29"/>
      <c r="R6173" s="29"/>
      <c r="S6173" s="28"/>
      <c r="T6173" s="211"/>
    </row>
    <row r="6174" spans="1:20" outlineLevel="1" x14ac:dyDescent="0.2">
      <c r="A6174" s="38"/>
      <c r="B6174" s="37"/>
      <c r="C6174" s="36"/>
      <c r="D6174" s="35"/>
      <c r="E6174" s="34">
        <f>D6174*H6161</f>
        <v>0</v>
      </c>
      <c r="F6174" s="33" cm="1">
        <f t="array" ref="F6174">IFERROR(_xlfn.XLOOKUP(1,(TabFournisseurs[TYPE]=A6174)*(TabFournisseurs[SUPPLIER2]=B6174)*(TabFournisseurs[REF PRODUCT]=C6174),TabFournisseurs[Cost / per m]),0)</f>
        <v>0</v>
      </c>
      <c r="G6174" s="32">
        <f>F6174*D6174</f>
        <v>0</v>
      </c>
      <c r="H6174" s="31">
        <f>G6174*H6161</f>
        <v>0</v>
      </c>
      <c r="I6174" s="158"/>
      <c r="J6174" s="159"/>
      <c r="K6174" s="29"/>
      <c r="L6174" s="29"/>
      <c r="M6174" s="29"/>
      <c r="N6174" s="29"/>
      <c r="O6174" s="29"/>
      <c r="P6174" s="29"/>
      <c r="Q6174" s="29"/>
      <c r="R6174" s="29"/>
      <c r="S6174" s="28"/>
      <c r="T6174" s="211"/>
    </row>
    <row r="6175" spans="1:20" outlineLevel="1" x14ac:dyDescent="0.2">
      <c r="A6175" s="38"/>
      <c r="B6175" s="37"/>
      <c r="C6175" s="36"/>
      <c r="D6175" s="35"/>
      <c r="E6175" s="34">
        <f>D6175*H6161</f>
        <v>0</v>
      </c>
      <c r="F6175" s="33" cm="1">
        <f t="array" ref="F6175">IFERROR(_xlfn.XLOOKUP(1,(TabFournisseurs[TYPE]=A6175)*(TabFournisseurs[SUPPLIER2]=B6175)*(TabFournisseurs[REF PRODUCT]=C6175),TabFournisseurs[Cost / per m]),0)</f>
        <v>0</v>
      </c>
      <c r="G6175" s="32">
        <f t="shared" ref="G6175:G6180" si="586">F6175*D6175</f>
        <v>0</v>
      </c>
      <c r="H6175" s="31">
        <f>G6175*H6161</f>
        <v>0</v>
      </c>
      <c r="I6175" s="30"/>
      <c r="J6175" s="30"/>
      <c r="K6175" s="29"/>
      <c r="L6175" s="29"/>
      <c r="M6175" s="29"/>
      <c r="N6175" s="29"/>
      <c r="O6175" s="29"/>
      <c r="P6175" s="29"/>
      <c r="Q6175" s="29"/>
      <c r="R6175" s="29"/>
      <c r="S6175" s="28"/>
      <c r="T6175" s="211"/>
    </row>
    <row r="6176" spans="1:20" outlineLevel="1" x14ac:dyDescent="0.2">
      <c r="A6176" s="38"/>
      <c r="B6176" s="37"/>
      <c r="C6176" s="36"/>
      <c r="D6176" s="35"/>
      <c r="E6176" s="34">
        <f>D6176*H6161</f>
        <v>0</v>
      </c>
      <c r="F6176" s="33" cm="1">
        <f t="array" ref="F6176">IFERROR(_xlfn.XLOOKUP(1,(TabFournisseurs[TYPE]=A6176)*(TabFournisseurs[SUPPLIER2]=B6176)*(TabFournisseurs[REF PRODUCT]=C6176),TabFournisseurs[Cost / per m]),0)</f>
        <v>0</v>
      </c>
      <c r="G6176" s="32">
        <f t="shared" si="586"/>
        <v>0</v>
      </c>
      <c r="H6176" s="31">
        <f>G6176*H6161</f>
        <v>0</v>
      </c>
      <c r="I6176" s="30"/>
      <c r="J6176" s="30"/>
      <c r="K6176" s="29"/>
      <c r="L6176" s="29"/>
      <c r="M6176" s="29"/>
      <c r="N6176" s="29"/>
      <c r="O6176" s="29"/>
      <c r="P6176" s="29"/>
      <c r="Q6176" s="29"/>
      <c r="R6176" s="29"/>
      <c r="S6176" s="28"/>
      <c r="T6176" s="211"/>
    </row>
    <row r="6177" spans="1:20" outlineLevel="1" x14ac:dyDescent="0.2">
      <c r="A6177" s="38"/>
      <c r="B6177" s="37"/>
      <c r="C6177" s="36"/>
      <c r="D6177" s="35"/>
      <c r="E6177" s="34">
        <f>D6177*H6161</f>
        <v>0</v>
      </c>
      <c r="F6177" s="33" cm="1">
        <f t="array" ref="F6177">IFERROR(_xlfn.XLOOKUP(1,(TabFournisseurs[TYPE]=A6177)*(TabFournisseurs[SUPPLIER2]=B6177)*(TabFournisseurs[REF PRODUCT]=C6177),TabFournisseurs[Cost / per m]),0)</f>
        <v>0</v>
      </c>
      <c r="G6177" s="32">
        <f t="shared" si="586"/>
        <v>0</v>
      </c>
      <c r="H6177" s="31">
        <f>G6177*H6161</f>
        <v>0</v>
      </c>
      <c r="I6177" s="30"/>
      <c r="J6177" s="30"/>
      <c r="K6177" s="29"/>
      <c r="L6177" s="29"/>
      <c r="M6177" s="29"/>
      <c r="N6177" s="29"/>
      <c r="O6177" s="29"/>
      <c r="P6177" s="29"/>
      <c r="Q6177" s="29"/>
      <c r="R6177" s="29"/>
      <c r="S6177" s="28"/>
      <c r="T6177" s="211"/>
    </row>
    <row r="6178" spans="1:20" outlineLevel="1" x14ac:dyDescent="0.2">
      <c r="A6178" s="38"/>
      <c r="B6178" s="37"/>
      <c r="C6178" s="36"/>
      <c r="D6178" s="35"/>
      <c r="E6178" s="34">
        <f>D6178*H6161</f>
        <v>0</v>
      </c>
      <c r="F6178" s="33" cm="1">
        <f t="array" ref="F6178">IFERROR(_xlfn.XLOOKUP(1,(TabFournisseurs[TYPE]=A6178)*(TabFournisseurs[SUPPLIER2]=B6178)*(TabFournisseurs[REF PRODUCT]=C6178),TabFournisseurs[Cost / per m]),0)</f>
        <v>0</v>
      </c>
      <c r="G6178" s="32">
        <f t="shared" si="586"/>
        <v>0</v>
      </c>
      <c r="H6178" s="31">
        <f>G6178*H6161</f>
        <v>0</v>
      </c>
      <c r="I6178" s="30"/>
      <c r="J6178" s="30"/>
      <c r="K6178" s="29"/>
      <c r="L6178" s="29"/>
      <c r="M6178" s="29"/>
      <c r="N6178" s="29"/>
      <c r="O6178" s="29"/>
      <c r="P6178" s="29"/>
      <c r="Q6178" s="29"/>
      <c r="R6178" s="29"/>
      <c r="S6178" s="28"/>
      <c r="T6178" s="211"/>
    </row>
    <row r="6179" spans="1:20" outlineLevel="1" x14ac:dyDescent="0.2">
      <c r="A6179" s="38"/>
      <c r="B6179" s="37"/>
      <c r="C6179" s="36"/>
      <c r="D6179" s="35"/>
      <c r="E6179" s="34">
        <f>D6179*H6161</f>
        <v>0</v>
      </c>
      <c r="F6179" s="33" cm="1">
        <f t="array" ref="F6179">IFERROR(_xlfn.XLOOKUP(1,(TabFournisseurs[TYPE]=A6179)*(TabFournisseurs[SUPPLIER2]=B6179)*(TabFournisseurs[REF PRODUCT]=C6179),TabFournisseurs[Cost / per m]),0)</f>
        <v>0</v>
      </c>
      <c r="G6179" s="32">
        <f t="shared" si="586"/>
        <v>0</v>
      </c>
      <c r="H6179" s="31">
        <f>G6179*H6161</f>
        <v>0</v>
      </c>
      <c r="I6179" s="30"/>
      <c r="J6179" s="30"/>
      <c r="K6179" s="29"/>
      <c r="L6179" s="29"/>
      <c r="M6179" s="29"/>
      <c r="N6179" s="29"/>
      <c r="O6179" s="29"/>
      <c r="P6179" s="29"/>
      <c r="Q6179" s="29"/>
      <c r="R6179" s="29"/>
      <c r="S6179" s="28"/>
      <c r="T6179" s="211"/>
    </row>
    <row r="6180" spans="1:20" outlineLevel="1" x14ac:dyDescent="0.2">
      <c r="A6180" s="38"/>
      <c r="B6180" s="37"/>
      <c r="C6180" s="36"/>
      <c r="D6180" s="35"/>
      <c r="E6180" s="34">
        <f>D6180*H6161</f>
        <v>0</v>
      </c>
      <c r="F6180" s="33" cm="1">
        <f t="array" ref="F6180">IFERROR(_xlfn.XLOOKUP(1,(TabFournisseurs[TYPE]=A6180)*(TabFournisseurs[SUPPLIER2]=B6180)*(TabFournisseurs[REF PRODUCT]=C6180),TabFournisseurs[Cost / per m]),0)</f>
        <v>0</v>
      </c>
      <c r="G6180" s="32">
        <f t="shared" si="586"/>
        <v>0</v>
      </c>
      <c r="H6180" s="31">
        <f>G6180*H6161</f>
        <v>0</v>
      </c>
      <c r="I6180" s="30"/>
      <c r="J6180" s="30"/>
      <c r="K6180" s="29"/>
      <c r="L6180" s="29"/>
      <c r="M6180" s="29"/>
      <c r="N6180" s="29"/>
      <c r="O6180" s="29"/>
      <c r="P6180" s="29"/>
      <c r="Q6180" s="29"/>
      <c r="R6180" s="29"/>
      <c r="S6180" s="28"/>
      <c r="T6180" s="211"/>
    </row>
    <row r="6181" spans="1:20" outlineLevel="1" x14ac:dyDescent="0.2">
      <c r="A6181" s="38"/>
      <c r="B6181" s="37"/>
      <c r="C6181" s="36"/>
      <c r="D6181" s="35">
        <v>1</v>
      </c>
      <c r="E6181" s="34">
        <f>D6181*H6161</f>
        <v>0</v>
      </c>
      <c r="F6181" s="33">
        <v>4</v>
      </c>
      <c r="G6181" s="129">
        <f>F6181*D6181</f>
        <v>4</v>
      </c>
      <c r="H6181" s="31">
        <f>G6181*H6161</f>
        <v>0</v>
      </c>
      <c r="I6181" s="30"/>
      <c r="J6181" s="30"/>
      <c r="K6181" s="29"/>
      <c r="L6181" s="29"/>
      <c r="M6181" s="29"/>
      <c r="N6181" s="29"/>
      <c r="O6181" s="29"/>
      <c r="P6181" s="29"/>
      <c r="Q6181" s="29"/>
      <c r="R6181" s="29"/>
      <c r="S6181" s="28"/>
      <c r="T6181" s="211"/>
    </row>
    <row r="6182" spans="1:20" ht="17" outlineLevel="1" x14ac:dyDescent="0.2">
      <c r="A6182" s="38" t="s">
        <v>38</v>
      </c>
      <c r="B6182" s="37" t="s">
        <v>40</v>
      </c>
      <c r="C6182" s="36" t="s">
        <v>41</v>
      </c>
      <c r="D6182" s="35">
        <v>1</v>
      </c>
      <c r="E6182" s="34">
        <f>D6182*H6161</f>
        <v>0</v>
      </c>
      <c r="F6182" s="33" cm="1">
        <f t="array" ref="F6182">IFERROR(_xlfn.XLOOKUP(1,(TabFournisseurs[TYPE]=A6182)*(TabFournisseurs[SUPPLIER2]=B6182)*(TabFournisseurs[REF PRODUCT]=C6182),TabFournisseurs[Cost / per m]),0)</f>
        <v>2</v>
      </c>
      <c r="G6182" s="32">
        <f t="shared" ref="G6182:G6183" si="587">F6182*D6182</f>
        <v>2</v>
      </c>
      <c r="H6182" s="31">
        <f>G6182*H6161</f>
        <v>0</v>
      </c>
      <c r="I6182" s="30"/>
      <c r="J6182" s="30"/>
      <c r="K6182" s="29"/>
      <c r="L6182" s="29"/>
      <c r="M6182" s="29"/>
      <c r="N6182" s="29"/>
      <c r="O6182" s="29"/>
      <c r="P6182" s="29"/>
      <c r="Q6182" s="29"/>
      <c r="R6182" s="29"/>
      <c r="S6182" s="28"/>
      <c r="T6182" s="211"/>
    </row>
    <row r="6183" spans="1:20" ht="18" outlineLevel="1" thickBot="1" x14ac:dyDescent="0.25">
      <c r="A6183" s="27" t="s">
        <v>38</v>
      </c>
      <c r="B6183" s="26" t="s">
        <v>42</v>
      </c>
      <c r="C6183" s="25" t="s">
        <v>43</v>
      </c>
      <c r="D6183" s="24">
        <v>1</v>
      </c>
      <c r="E6183" s="23">
        <f>D6183*H6161</f>
        <v>0</v>
      </c>
      <c r="F6183" s="22" cm="1">
        <f t="array" ref="F6183">IFERROR(_xlfn.XLOOKUP(1,(TabFournisseurs[TYPE]=A6183)*(TabFournisseurs[SUPPLIER2]=B6183)*(TabFournisseurs[REF PRODUCT]=C6183),TabFournisseurs[Cost / per m]),0)</f>
        <v>0.5</v>
      </c>
      <c r="G6183" s="21">
        <f t="shared" si="587"/>
        <v>0.5</v>
      </c>
      <c r="H6183" s="20">
        <f>G6183*H6161</f>
        <v>0</v>
      </c>
      <c r="I6183" s="19"/>
      <c r="J6183" s="19"/>
      <c r="K6183" s="18"/>
      <c r="L6183" s="18"/>
      <c r="M6183" s="18"/>
      <c r="N6183" s="18"/>
      <c r="O6183" s="18"/>
      <c r="P6183" s="18"/>
      <c r="Q6183" s="18"/>
      <c r="R6183" s="18"/>
      <c r="S6183" s="17"/>
      <c r="T6183" s="211"/>
    </row>
    <row r="6184" spans="1:20" ht="17" thickBot="1" x14ac:dyDescent="0.25">
      <c r="A6184" s="95"/>
      <c r="B6184" s="95"/>
      <c r="C6184" s="95"/>
      <c r="D6184" s="95"/>
      <c r="E6184" s="95"/>
      <c r="F6184" s="95"/>
      <c r="G6184" s="95"/>
      <c r="H6184" s="95"/>
      <c r="I6184" s="95"/>
      <c r="J6184" s="95"/>
      <c r="K6184" s="95"/>
      <c r="L6184" s="95"/>
      <c r="M6184" s="95"/>
      <c r="N6184" s="95"/>
      <c r="O6184" s="95"/>
      <c r="P6184" s="95"/>
      <c r="Q6184" s="95"/>
      <c r="R6184" s="95"/>
      <c r="S6184" s="95"/>
      <c r="T6184" s="95"/>
    </row>
    <row r="6185" spans="1:20" ht="23" customHeight="1" x14ac:dyDescent="0.2">
      <c r="A6185" s="204" t="s">
        <v>569</v>
      </c>
      <c r="B6185" s="205"/>
      <c r="C6185" s="205"/>
      <c r="D6185" s="205"/>
      <c r="E6185" s="205"/>
      <c r="F6185" s="205"/>
      <c r="G6185" s="206"/>
      <c r="H6185" s="166" t="s">
        <v>570</v>
      </c>
      <c r="I6185" s="167"/>
      <c r="J6185" s="167"/>
      <c r="K6185" s="167"/>
      <c r="L6185" s="167"/>
      <c r="M6185" s="168"/>
      <c r="N6185" s="169" t="s">
        <v>1</v>
      </c>
      <c r="O6185" s="169"/>
      <c r="P6185" s="169"/>
      <c r="Q6185" s="169"/>
      <c r="R6185" s="171"/>
      <c r="S6185" s="173" t="s">
        <v>2</v>
      </c>
      <c r="T6185" s="210"/>
    </row>
    <row r="6186" spans="1:20" ht="23" customHeight="1" thickBot="1" x14ac:dyDescent="0.25">
      <c r="A6186" s="207"/>
      <c r="B6186" s="208"/>
      <c r="C6186" s="208"/>
      <c r="D6186" s="208"/>
      <c r="E6186" s="208"/>
      <c r="F6186" s="208"/>
      <c r="G6186" s="209"/>
      <c r="H6186" s="177"/>
      <c r="I6186" s="178"/>
      <c r="J6186" s="178"/>
      <c r="K6186" s="178"/>
      <c r="L6186" s="178"/>
      <c r="M6186" s="179"/>
      <c r="N6186" s="170"/>
      <c r="O6186" s="170"/>
      <c r="P6186" s="170"/>
      <c r="Q6186" s="170"/>
      <c r="R6186" s="172"/>
      <c r="S6186" s="174"/>
      <c r="T6186" s="210"/>
    </row>
    <row r="6187" spans="1:20" outlineLevel="1" x14ac:dyDescent="0.2">
      <c r="A6187" s="212">
        <v>46163</v>
      </c>
      <c r="B6187" s="181"/>
      <c r="C6187" s="94"/>
      <c r="D6187" s="94"/>
      <c r="E6187" s="94"/>
      <c r="F6187" s="94"/>
      <c r="G6187" s="94"/>
      <c r="H6187" s="94"/>
      <c r="I6187" s="94"/>
      <c r="J6187" s="94"/>
      <c r="K6187" s="94"/>
      <c r="L6187" s="94"/>
      <c r="M6187" s="94"/>
      <c r="N6187" s="94"/>
      <c r="O6187" s="94"/>
      <c r="P6187" s="94"/>
      <c r="Q6187" s="94"/>
      <c r="R6187" s="94"/>
      <c r="S6187" s="93" t="s">
        <v>47</v>
      </c>
      <c r="T6187" s="211"/>
    </row>
    <row r="6188" spans="1:20" ht="17" outlineLevel="1" thickBot="1" x14ac:dyDescent="0.25">
      <c r="A6188" s="92"/>
      <c r="B6188" s="42"/>
      <c r="C6188" s="42"/>
      <c r="D6188" s="42"/>
      <c r="E6188" s="42"/>
      <c r="F6188" s="42"/>
      <c r="G6188" s="42"/>
      <c r="H6188" s="42"/>
      <c r="I6188" s="42"/>
      <c r="J6188" s="42"/>
      <c r="K6188" s="42"/>
      <c r="L6188" s="42"/>
      <c r="M6188" s="42"/>
      <c r="N6188" s="42"/>
      <c r="O6188" s="42"/>
      <c r="P6188" s="42"/>
      <c r="Q6188" s="42"/>
      <c r="R6188" s="42"/>
      <c r="S6188" s="47"/>
      <c r="T6188" s="211"/>
    </row>
    <row r="6189" spans="1:20" ht="17" customHeight="1" outlineLevel="1" thickBot="1" x14ac:dyDescent="0.25">
      <c r="A6189" s="182" t="e" vm="100">
        <v>#VALUE!</v>
      </c>
      <c r="B6189" s="183"/>
      <c r="C6189" s="91" t="s">
        <v>6</v>
      </c>
      <c r="D6189" s="90" t="s">
        <v>7</v>
      </c>
      <c r="E6189" s="106" t="s">
        <v>571</v>
      </c>
      <c r="F6189" s="42"/>
      <c r="G6189" s="42"/>
      <c r="H6189" s="84" t="s">
        <v>8</v>
      </c>
      <c r="I6189" s="88"/>
      <c r="J6189" s="88"/>
      <c r="K6189" s="88"/>
      <c r="L6189" s="88"/>
      <c r="M6189" s="88"/>
      <c r="N6189" s="88"/>
      <c r="O6189" s="88"/>
      <c r="P6189" s="88"/>
      <c r="Q6189" s="88"/>
      <c r="S6189" s="87"/>
      <c r="T6189" s="211"/>
    </row>
    <row r="6190" spans="1:20" ht="16" customHeight="1" outlineLevel="1" x14ac:dyDescent="0.2">
      <c r="A6190" s="184"/>
      <c r="B6190" s="185"/>
      <c r="C6190" s="188"/>
      <c r="D6190" s="86" t="s">
        <v>9</v>
      </c>
      <c r="E6190" s="85" t="s">
        <v>49</v>
      </c>
      <c r="F6190" s="42"/>
      <c r="G6190" s="42"/>
      <c r="H6190" s="84" t="s">
        <v>10</v>
      </c>
      <c r="I6190" s="83"/>
      <c r="J6190" s="83"/>
      <c r="K6190" s="83"/>
      <c r="L6190" s="83"/>
      <c r="M6190" s="83"/>
      <c r="N6190" s="83"/>
      <c r="O6190" s="83"/>
      <c r="P6190" s="83"/>
      <c r="Q6190" s="83"/>
      <c r="R6190" s="191"/>
      <c r="S6190" s="192"/>
      <c r="T6190" s="211"/>
    </row>
    <row r="6191" spans="1:20" ht="16" customHeight="1" outlineLevel="1" x14ac:dyDescent="0.2">
      <c r="A6191" s="184"/>
      <c r="B6191" s="185"/>
      <c r="C6191" s="189"/>
      <c r="D6191" s="63" t="s">
        <v>11</v>
      </c>
      <c r="E6191" s="119" t="s">
        <v>50</v>
      </c>
      <c r="F6191" s="42"/>
      <c r="G6191" s="48"/>
      <c r="H6191" s="81"/>
      <c r="I6191" s="80"/>
      <c r="J6191" s="80"/>
      <c r="K6191" s="80"/>
      <c r="L6191" s="80"/>
      <c r="M6191" s="80"/>
      <c r="N6191" s="80"/>
      <c r="O6191" s="80"/>
      <c r="P6191" s="80"/>
      <c r="Q6191" s="80"/>
      <c r="R6191" s="191"/>
      <c r="S6191" s="192"/>
      <c r="T6191" s="211"/>
    </row>
    <row r="6192" spans="1:20" ht="16" customHeight="1" outlineLevel="1" thickBot="1" x14ac:dyDescent="0.25">
      <c r="A6192" s="184"/>
      <c r="B6192" s="185"/>
      <c r="C6192" s="189"/>
      <c r="D6192" s="63" t="s">
        <v>12</v>
      </c>
      <c r="E6192" s="130"/>
      <c r="F6192" s="42"/>
      <c r="G6192" s="48"/>
      <c r="H6192" s="81"/>
      <c r="I6192" s="80"/>
      <c r="J6192" s="80"/>
      <c r="K6192" s="80"/>
      <c r="L6192" s="80"/>
      <c r="M6192" s="80"/>
      <c r="N6192" s="80"/>
      <c r="O6192" s="80"/>
      <c r="P6192" s="80"/>
      <c r="Q6192" s="80"/>
      <c r="R6192" s="152"/>
      <c r="S6192" s="153"/>
      <c r="T6192" s="211"/>
    </row>
    <row r="6193" spans="1:20" ht="16" customHeight="1" outlineLevel="1" thickBot="1" x14ac:dyDescent="0.25">
      <c r="A6193" s="184"/>
      <c r="B6193" s="185"/>
      <c r="C6193" s="189"/>
      <c r="D6193" s="63" t="s">
        <v>13</v>
      </c>
      <c r="E6193" s="105" t="b">
        <v>0</v>
      </c>
      <c r="F6193" s="42"/>
      <c r="G6193" s="48"/>
      <c r="H6193" s="59" t="s">
        <v>14</v>
      </c>
      <c r="I6193" s="58">
        <v>29</v>
      </c>
      <c r="J6193" s="58">
        <v>30</v>
      </c>
      <c r="K6193" s="58">
        <v>31</v>
      </c>
      <c r="L6193" s="58">
        <v>32</v>
      </c>
      <c r="M6193" s="58">
        <v>33</v>
      </c>
      <c r="N6193" s="58">
        <v>34</v>
      </c>
      <c r="O6193" s="58">
        <v>36</v>
      </c>
      <c r="P6193" s="58">
        <v>38</v>
      </c>
      <c r="Q6193" s="57">
        <v>40</v>
      </c>
      <c r="S6193" s="79"/>
      <c r="T6193" s="211"/>
    </row>
    <row r="6194" spans="1:20" outlineLevel="1" x14ac:dyDescent="0.2">
      <c r="A6194" s="184"/>
      <c r="B6194" s="185"/>
      <c r="C6194" s="189"/>
      <c r="D6194" s="193"/>
      <c r="E6194" s="194"/>
      <c r="F6194" s="42"/>
      <c r="G6194" s="48"/>
      <c r="H6194" s="78">
        <f t="shared" ref="H6194:H6201" si="588">SUM(I6194:Q6194)</f>
        <v>21</v>
      </c>
      <c r="I6194" s="77"/>
      <c r="J6194" s="77">
        <v>2</v>
      </c>
      <c r="K6194" s="77">
        <v>2</v>
      </c>
      <c r="L6194" s="77">
        <v>3</v>
      </c>
      <c r="M6194" s="77">
        <v>3</v>
      </c>
      <c r="N6194" s="77">
        <v>3</v>
      </c>
      <c r="O6194" s="77">
        <v>3</v>
      </c>
      <c r="P6194" s="77">
        <v>3</v>
      </c>
      <c r="Q6194" s="77">
        <v>2</v>
      </c>
      <c r="R6194" s="195" t="s">
        <v>510</v>
      </c>
      <c r="S6194" s="196"/>
      <c r="T6194" s="211"/>
    </row>
    <row r="6195" spans="1:20" ht="16" customHeight="1" outlineLevel="1" x14ac:dyDescent="0.2">
      <c r="A6195" s="184"/>
      <c r="B6195" s="185"/>
      <c r="C6195" s="189"/>
      <c r="D6195" s="63" t="s">
        <v>16</v>
      </c>
      <c r="E6195" s="76" t="s">
        <v>555</v>
      </c>
      <c r="F6195" s="42"/>
      <c r="G6195" s="48"/>
      <c r="H6195" s="73">
        <f t="shared" si="588"/>
        <v>0</v>
      </c>
      <c r="I6195" s="68"/>
      <c r="J6195" s="68"/>
      <c r="K6195" s="68"/>
      <c r="L6195" s="68"/>
      <c r="M6195" s="68"/>
      <c r="N6195" s="68"/>
      <c r="O6195" s="68"/>
      <c r="P6195" s="68"/>
      <c r="Q6195" s="68"/>
      <c r="R6195" s="197"/>
      <c r="S6195" s="192"/>
      <c r="T6195" s="211"/>
    </row>
    <row r="6196" spans="1:20" ht="16" customHeight="1" outlineLevel="1" x14ac:dyDescent="0.2">
      <c r="A6196" s="184"/>
      <c r="B6196" s="185"/>
      <c r="C6196" s="189"/>
      <c r="D6196" s="63" t="s">
        <v>17</v>
      </c>
      <c r="E6196" s="75" t="s">
        <v>556</v>
      </c>
      <c r="F6196" s="42"/>
      <c r="G6196" s="42"/>
      <c r="H6196" s="73">
        <f t="shared" si="588"/>
        <v>0</v>
      </c>
      <c r="I6196" s="68"/>
      <c r="J6196" s="68"/>
      <c r="K6196" s="68"/>
      <c r="L6196" s="68"/>
      <c r="M6196" s="68"/>
      <c r="N6196" s="68"/>
      <c r="O6196" s="68"/>
      <c r="P6196" s="68"/>
      <c r="Q6196" s="68"/>
      <c r="R6196" s="197"/>
      <c r="S6196" s="192"/>
      <c r="T6196" s="211"/>
    </row>
    <row r="6197" spans="1:20" outlineLevel="1" x14ac:dyDescent="0.2">
      <c r="A6197" s="184"/>
      <c r="B6197" s="185"/>
      <c r="C6197" s="189"/>
      <c r="D6197" s="193"/>
      <c r="E6197" s="194"/>
      <c r="F6197" s="42"/>
      <c r="G6197" s="48"/>
      <c r="H6197" s="73">
        <f t="shared" si="588"/>
        <v>0</v>
      </c>
      <c r="I6197" s="68"/>
      <c r="J6197" s="68"/>
      <c r="K6197" s="68"/>
      <c r="L6197" s="68"/>
      <c r="M6197" s="68"/>
      <c r="N6197" s="68"/>
      <c r="O6197" s="68"/>
      <c r="P6197" s="68"/>
      <c r="Q6197" s="68"/>
      <c r="R6197" s="197"/>
      <c r="S6197" s="192"/>
      <c r="T6197" s="211"/>
    </row>
    <row r="6198" spans="1:20" ht="16" customHeight="1" outlineLevel="1" x14ac:dyDescent="0.2">
      <c r="A6198" s="184"/>
      <c r="B6198" s="185"/>
      <c r="C6198" s="189"/>
      <c r="D6198" s="63" t="s">
        <v>18</v>
      </c>
      <c r="E6198" s="76">
        <v>47</v>
      </c>
      <c r="F6198" s="42"/>
      <c r="G6198" s="48"/>
      <c r="H6198" s="73">
        <f t="shared" si="588"/>
        <v>0</v>
      </c>
      <c r="I6198" s="68"/>
      <c r="J6198" s="68"/>
      <c r="K6198" s="68"/>
      <c r="L6198" s="68"/>
      <c r="M6198" s="68"/>
      <c r="N6198" s="68"/>
      <c r="O6198" s="68"/>
      <c r="P6198" s="68"/>
      <c r="Q6198" s="68"/>
      <c r="R6198" s="197"/>
      <c r="S6198" s="192"/>
      <c r="T6198" s="211"/>
    </row>
    <row r="6199" spans="1:20" ht="16" customHeight="1" outlineLevel="1" x14ac:dyDescent="0.2">
      <c r="A6199" s="184"/>
      <c r="B6199" s="185"/>
      <c r="C6199" s="189"/>
      <c r="D6199" s="63" t="s">
        <v>19</v>
      </c>
      <c r="E6199" s="75">
        <f>SUM(G6212:G6226)</f>
        <v>45.54</v>
      </c>
      <c r="F6199" s="42"/>
      <c r="G6199" s="42"/>
      <c r="H6199" s="73">
        <f t="shared" si="588"/>
        <v>0</v>
      </c>
      <c r="I6199" s="68"/>
      <c r="J6199" s="68"/>
      <c r="K6199" s="68"/>
      <c r="L6199" s="68"/>
      <c r="M6199" s="68"/>
      <c r="N6199" s="68"/>
      <c r="O6199" s="68"/>
      <c r="P6199" s="68"/>
      <c r="Q6199" s="68"/>
      <c r="R6199" s="197"/>
      <c r="S6199" s="192"/>
      <c r="T6199" s="211"/>
    </row>
    <row r="6200" spans="1:20" outlineLevel="1" x14ac:dyDescent="0.2">
      <c r="A6200" s="184"/>
      <c r="B6200" s="185"/>
      <c r="C6200" s="189"/>
      <c r="D6200" s="193"/>
      <c r="E6200" s="194"/>
      <c r="F6200" s="42"/>
      <c r="G6200" s="48"/>
      <c r="H6200" s="73">
        <f t="shared" si="588"/>
        <v>0</v>
      </c>
      <c r="I6200" s="68"/>
      <c r="J6200" s="68"/>
      <c r="K6200" s="68"/>
      <c r="L6200" s="68"/>
      <c r="M6200" s="68"/>
      <c r="N6200" s="68"/>
      <c r="O6200" s="68"/>
      <c r="P6200" s="68"/>
      <c r="Q6200" s="68"/>
      <c r="R6200" s="197"/>
      <c r="S6200" s="192"/>
      <c r="T6200" s="211"/>
    </row>
    <row r="6201" spans="1:20" ht="16" customHeight="1" outlineLevel="1" x14ac:dyDescent="0.2">
      <c r="A6201" s="184"/>
      <c r="B6201" s="185"/>
      <c r="C6201" s="189"/>
      <c r="D6201" s="63" t="s">
        <v>20</v>
      </c>
      <c r="E6201" s="75">
        <f>SUM(E6198:E6199)</f>
        <v>92.539999999999992</v>
      </c>
      <c r="F6201" s="42"/>
      <c r="G6201" s="74"/>
      <c r="H6201" s="73">
        <f t="shared" si="588"/>
        <v>0</v>
      </c>
      <c r="I6201" s="68"/>
      <c r="J6201" s="68"/>
      <c r="K6201" s="68"/>
      <c r="L6201" s="68"/>
      <c r="M6201" s="68"/>
      <c r="N6201" s="68"/>
      <c r="O6201" s="68"/>
      <c r="P6201" s="68"/>
      <c r="Q6201" s="68"/>
      <c r="R6201" s="197"/>
      <c r="S6201" s="192"/>
      <c r="T6201" s="211"/>
    </row>
    <row r="6202" spans="1:20" ht="16" customHeight="1" outlineLevel="1" x14ac:dyDescent="0.2">
      <c r="A6202" s="184"/>
      <c r="B6202" s="185"/>
      <c r="C6202" s="189"/>
      <c r="D6202" s="63" t="s">
        <v>21</v>
      </c>
      <c r="E6202" s="72">
        <f>SUM(E6204/E6201)</f>
        <v>3.187810676464232</v>
      </c>
      <c r="F6202" s="42"/>
      <c r="G6202" s="71" t="s">
        <v>11</v>
      </c>
      <c r="H6202" s="69">
        <f>H6194</f>
        <v>21</v>
      </c>
      <c r="I6202" s="68"/>
      <c r="J6202" s="68"/>
      <c r="K6202" s="68"/>
      <c r="L6202" s="68"/>
      <c r="M6202" s="68"/>
      <c r="N6202" s="68"/>
      <c r="O6202" s="68"/>
      <c r="P6202" s="68"/>
      <c r="Q6202" s="67"/>
      <c r="R6202" s="197"/>
      <c r="S6202" s="192"/>
      <c r="T6202" s="211"/>
    </row>
    <row r="6203" spans="1:20" ht="17" outlineLevel="1" thickBot="1" x14ac:dyDescent="0.25">
      <c r="A6203" s="184"/>
      <c r="B6203" s="185"/>
      <c r="C6203" s="189"/>
      <c r="D6203" s="193"/>
      <c r="E6203" s="194"/>
      <c r="F6203" s="42"/>
      <c r="G6203" s="70" t="s">
        <v>22</v>
      </c>
      <c r="H6203" s="69">
        <v>0</v>
      </c>
      <c r="I6203" s="68"/>
      <c r="J6203" s="68"/>
      <c r="K6203" s="68"/>
      <c r="L6203" s="68"/>
      <c r="M6203" s="68"/>
      <c r="N6203" s="68"/>
      <c r="O6203" s="68"/>
      <c r="P6203" s="68"/>
      <c r="Q6203" s="67"/>
      <c r="R6203" s="197"/>
      <c r="S6203" s="192"/>
      <c r="T6203" s="211"/>
    </row>
    <row r="6204" spans="1:20" ht="16" customHeight="1" outlineLevel="1" thickBot="1" x14ac:dyDescent="0.25">
      <c r="A6204" s="184"/>
      <c r="B6204" s="185"/>
      <c r="C6204" s="189"/>
      <c r="D6204" s="63" t="s">
        <v>23</v>
      </c>
      <c r="E6204" s="66">
        <v>295</v>
      </c>
      <c r="G6204" s="48"/>
      <c r="H6204" s="65">
        <f>SUM(H6202:H6203)</f>
        <v>21</v>
      </c>
      <c r="I6204" s="64">
        <f t="shared" ref="I6204:Q6204" si="589">SUM(I6194:I6201)</f>
        <v>0</v>
      </c>
      <c r="J6204" s="64">
        <f t="shared" si="589"/>
        <v>2</v>
      </c>
      <c r="K6204" s="64">
        <f t="shared" si="589"/>
        <v>2</v>
      </c>
      <c r="L6204" s="64">
        <f t="shared" si="589"/>
        <v>3</v>
      </c>
      <c r="M6204" s="64">
        <f t="shared" si="589"/>
        <v>3</v>
      </c>
      <c r="N6204" s="64">
        <f t="shared" si="589"/>
        <v>3</v>
      </c>
      <c r="O6204" s="64">
        <f t="shared" si="589"/>
        <v>3</v>
      </c>
      <c r="P6204" s="64">
        <f t="shared" si="589"/>
        <v>3</v>
      </c>
      <c r="Q6204" s="64">
        <f t="shared" si="589"/>
        <v>2</v>
      </c>
      <c r="R6204" s="197"/>
      <c r="S6204" s="192"/>
      <c r="T6204" s="211"/>
    </row>
    <row r="6205" spans="1:20" ht="17" customHeight="1" outlineLevel="1" thickBot="1" x14ac:dyDescent="0.25">
      <c r="A6205" s="184"/>
      <c r="B6205" s="185"/>
      <c r="C6205" s="189"/>
      <c r="D6205" s="63" t="s">
        <v>24</v>
      </c>
      <c r="E6205" s="62">
        <f>SUM(E6204/2.5)</f>
        <v>118</v>
      </c>
      <c r="F6205" s="42"/>
      <c r="G6205" s="61"/>
      <c r="H6205" s="60" t="s">
        <v>14</v>
      </c>
      <c r="I6205" s="59">
        <v>48</v>
      </c>
      <c r="J6205" s="58">
        <v>50</v>
      </c>
      <c r="K6205" s="58">
        <v>52</v>
      </c>
      <c r="L6205" s="58">
        <v>54</v>
      </c>
      <c r="M6205" s="58">
        <v>56</v>
      </c>
      <c r="N6205" s="58">
        <v>58</v>
      </c>
      <c r="O6205" s="58">
        <v>60</v>
      </c>
      <c r="P6205" s="58">
        <v>62</v>
      </c>
      <c r="Q6205" s="57">
        <v>64</v>
      </c>
      <c r="R6205" s="197"/>
      <c r="S6205" s="192"/>
      <c r="T6205" s="211"/>
    </row>
    <row r="6206" spans="1:20" ht="17" outlineLevel="1" thickBot="1" x14ac:dyDescent="0.25">
      <c r="A6206" s="186"/>
      <c r="B6206" s="187"/>
      <c r="C6206" s="190"/>
      <c r="D6206" s="56" t="s">
        <v>25</v>
      </c>
      <c r="E6206" s="55">
        <f>SUM(E6204/2.2)</f>
        <v>134.09090909090909</v>
      </c>
      <c r="F6206" s="42"/>
      <c r="G6206" s="42"/>
      <c r="H6206" s="42"/>
      <c r="I6206" s="42"/>
      <c r="J6206" s="42"/>
      <c r="K6206" s="42"/>
      <c r="L6206" s="42"/>
      <c r="M6206" s="42"/>
      <c r="N6206" s="42"/>
      <c r="O6206" s="42"/>
      <c r="P6206" s="42"/>
      <c r="Q6206" s="42"/>
      <c r="R6206" s="198"/>
      <c r="S6206" s="199"/>
      <c r="T6206" s="211"/>
    </row>
    <row r="6207" spans="1:20" ht="17" outlineLevel="1" thickBot="1" x14ac:dyDescent="0.25">
      <c r="A6207" s="54" t="s">
        <v>26</v>
      </c>
      <c r="B6207" s="53">
        <v>46224</v>
      </c>
      <c r="C6207" s="42"/>
      <c r="D6207" s="48"/>
      <c r="E6207" s="52"/>
      <c r="F6207" s="42"/>
      <c r="S6207" s="28"/>
      <c r="T6207" s="211"/>
    </row>
    <row r="6208" spans="1:20" outlineLevel="1" x14ac:dyDescent="0.2">
      <c r="A6208" s="51" t="s">
        <v>27</v>
      </c>
      <c r="B6208" s="50"/>
      <c r="C6208" s="42"/>
      <c r="D6208" s="48"/>
      <c r="E6208" s="42"/>
      <c r="F6208" s="42"/>
      <c r="R6208" s="42"/>
      <c r="S6208" s="47"/>
      <c r="T6208" s="211"/>
    </row>
    <row r="6209" spans="1:20" outlineLevel="1" x14ac:dyDescent="0.2">
      <c r="A6209" s="49"/>
      <c r="B6209" s="42"/>
      <c r="C6209" s="42"/>
      <c r="D6209" s="48"/>
      <c r="E6209" s="42"/>
      <c r="F6209" s="42"/>
      <c r="G6209" s="42"/>
      <c r="H6209" s="42"/>
      <c r="I6209" s="42"/>
      <c r="J6209" s="42"/>
      <c r="K6209" s="42"/>
      <c r="L6209" s="42"/>
      <c r="M6209" s="42"/>
      <c r="N6209" s="42"/>
      <c r="O6209" s="42"/>
      <c r="P6209" s="42"/>
      <c r="Q6209" s="42"/>
      <c r="R6209" s="42"/>
      <c r="S6209" s="47"/>
      <c r="T6209" s="211"/>
    </row>
    <row r="6210" spans="1:20" ht="17" outlineLevel="1" thickBot="1" x14ac:dyDescent="0.25">
      <c r="A6210" s="49" t="s">
        <v>28</v>
      </c>
      <c r="B6210" s="42"/>
      <c r="C6210" s="42"/>
      <c r="D6210" s="48"/>
      <c r="E6210" s="42"/>
      <c r="F6210" s="42"/>
      <c r="G6210" s="42"/>
      <c r="H6210" s="42"/>
      <c r="I6210" s="42"/>
      <c r="J6210" s="42"/>
      <c r="K6210" s="42"/>
      <c r="L6210" s="42"/>
      <c r="M6210" s="42"/>
      <c r="N6210" s="42"/>
      <c r="O6210" s="42"/>
      <c r="P6210" s="42"/>
      <c r="Q6210" s="42"/>
      <c r="R6210" s="42"/>
      <c r="S6210" s="47"/>
      <c r="T6210" s="211"/>
    </row>
    <row r="6211" spans="1:20" outlineLevel="1" x14ac:dyDescent="0.2">
      <c r="A6211" s="46" t="s">
        <v>29</v>
      </c>
      <c r="B6211" s="45" t="s">
        <v>30</v>
      </c>
      <c r="C6211" s="44" t="s">
        <v>31</v>
      </c>
      <c r="D6211" s="44" t="s">
        <v>32</v>
      </c>
      <c r="E6211" s="44" t="s">
        <v>33</v>
      </c>
      <c r="F6211" s="44" t="s">
        <v>34</v>
      </c>
      <c r="G6211" s="44" t="s">
        <v>35</v>
      </c>
      <c r="H6211" s="43" t="s">
        <v>36</v>
      </c>
      <c r="I6211" s="200" t="s">
        <v>37</v>
      </c>
      <c r="J6211" s="201"/>
      <c r="K6211" s="202"/>
      <c r="L6211" s="202"/>
      <c r="M6211" s="202"/>
      <c r="N6211" s="202"/>
      <c r="O6211" s="202"/>
      <c r="P6211" s="42"/>
      <c r="Q6211" s="42"/>
      <c r="R6211" s="42"/>
      <c r="S6211" s="28"/>
      <c r="T6211" s="211"/>
    </row>
    <row r="6212" spans="1:20" ht="17" outlineLevel="1" x14ac:dyDescent="0.2">
      <c r="A6212" s="38" t="s">
        <v>54</v>
      </c>
      <c r="B6212" s="37" t="s">
        <v>572</v>
      </c>
      <c r="C6212" s="36" t="s">
        <v>573</v>
      </c>
      <c r="D6212" s="35">
        <v>1.6</v>
      </c>
      <c r="E6212" s="41">
        <f>D6212*H6204</f>
        <v>33.6</v>
      </c>
      <c r="F6212" s="33" cm="1">
        <f t="array" ref="F6212">IFERROR(_xlfn.XLOOKUP(1,(TabFournisseurs[TYPE]=A6212)*(TabFournisseurs[SUPPLIER2]=B6212)*(TabFournisseurs[REF PRODUCT]=C6212),TabFournisseurs[Cost / per m]),0)</f>
        <v>24.4</v>
      </c>
      <c r="G6212" s="96">
        <f>F6212*D6212</f>
        <v>39.04</v>
      </c>
      <c r="H6212" s="40">
        <f>G6212*H6204</f>
        <v>819.84</v>
      </c>
      <c r="I6212" s="203"/>
      <c r="J6212" s="201"/>
      <c r="K6212" s="156"/>
      <c r="L6212" s="156"/>
      <c r="M6212" s="156"/>
      <c r="N6212" s="156"/>
      <c r="O6212" s="156"/>
      <c r="P6212" s="156"/>
      <c r="Q6212" s="156"/>
      <c r="R6212" s="156"/>
      <c r="S6212" s="157"/>
      <c r="T6212" s="211"/>
    </row>
    <row r="6213" spans="1:20" outlineLevel="1" x14ac:dyDescent="0.2">
      <c r="A6213" s="38"/>
      <c r="B6213" s="37"/>
      <c r="C6213" s="36"/>
      <c r="D6213" s="35"/>
      <c r="E6213" s="34">
        <f>D6213*H6204</f>
        <v>0</v>
      </c>
      <c r="F6213" s="33" cm="1">
        <f t="array" ref="F6213">IFERROR(_xlfn.XLOOKUP(1,(TabFournisseurs[TYPE]=A6213)*(TabFournisseurs[SUPPLIER2]=B6213)*(TabFournisseurs[REF PRODUCT]=C6213),TabFournisseurs[Cost / per m]),0)</f>
        <v>0</v>
      </c>
      <c r="G6213" s="32">
        <f t="shared" ref="G6213:G6223" si="590">F6213*D6213</f>
        <v>0</v>
      </c>
      <c r="H6213" s="31">
        <f>G6213*H6204</f>
        <v>0</v>
      </c>
      <c r="I6213" s="39"/>
      <c r="J6213" s="39"/>
      <c r="K6213" s="156"/>
      <c r="L6213" s="156"/>
      <c r="M6213" s="156"/>
      <c r="N6213" s="156"/>
      <c r="O6213" s="156"/>
      <c r="P6213" s="156"/>
      <c r="Q6213" s="156"/>
      <c r="R6213" s="156"/>
      <c r="S6213" s="157"/>
      <c r="T6213" s="211"/>
    </row>
    <row r="6214" spans="1:20" ht="17" outlineLevel="1" x14ac:dyDescent="0.2">
      <c r="A6214" s="38" t="s">
        <v>558</v>
      </c>
      <c r="B6214" s="37" t="s">
        <v>559</v>
      </c>
      <c r="C6214" s="36" t="s">
        <v>560</v>
      </c>
      <c r="D6214" s="35">
        <v>1</v>
      </c>
      <c r="E6214" s="34">
        <f>D6214*H6204</f>
        <v>21</v>
      </c>
      <c r="F6214" s="33" cm="1">
        <f t="array" ref="F6214">IFERROR(_xlfn.XLOOKUP(1,(TabFournisseurs[TYPE]=A6214)*(TabFournisseurs[SUPPLIER2]=B6214)*(TabFournisseurs[REF PRODUCT]=C6214),TabFournisseurs[Cost / per m]),0)</f>
        <v>0</v>
      </c>
      <c r="G6214" s="32">
        <f t="shared" si="590"/>
        <v>0</v>
      </c>
      <c r="H6214" s="31">
        <f>G6214*H6204</f>
        <v>0</v>
      </c>
      <c r="I6214" s="39"/>
      <c r="J6214" s="39"/>
      <c r="K6214" s="156"/>
      <c r="L6214" s="156"/>
      <c r="M6214" s="156"/>
      <c r="N6214" s="156"/>
      <c r="O6214" s="156"/>
      <c r="P6214" s="156"/>
      <c r="Q6214" s="156"/>
      <c r="R6214" s="156"/>
      <c r="S6214" s="157"/>
      <c r="T6214" s="211"/>
    </row>
    <row r="6215" spans="1:20" outlineLevel="1" x14ac:dyDescent="0.2">
      <c r="A6215" s="38"/>
      <c r="B6215" s="37"/>
      <c r="C6215" s="36"/>
      <c r="D6215" s="35"/>
      <c r="E6215" s="34">
        <f>D6215*H6204</f>
        <v>0</v>
      </c>
      <c r="F6215" s="33" cm="1">
        <f t="array" ref="F6215">IFERROR(_xlfn.XLOOKUP(1,(TabFournisseurs[TYPE]=A6215)*(TabFournisseurs[SUPPLIER2]=B6215)*(TabFournisseurs[REF PRODUCT]=C6215),TabFournisseurs[Cost / per m]),0)</f>
        <v>0</v>
      </c>
      <c r="G6215" s="32">
        <f t="shared" si="590"/>
        <v>0</v>
      </c>
      <c r="H6215" s="31">
        <f>G6215*H6204</f>
        <v>0</v>
      </c>
      <c r="I6215" s="30"/>
      <c r="J6215" s="30"/>
      <c r="K6215" s="156"/>
      <c r="L6215" s="156"/>
      <c r="M6215" s="156"/>
      <c r="N6215" s="156"/>
      <c r="O6215" s="156"/>
      <c r="P6215" s="156"/>
      <c r="Q6215" s="156"/>
      <c r="R6215" s="156"/>
      <c r="S6215" s="157"/>
      <c r="T6215" s="211"/>
    </row>
    <row r="6216" spans="1:20" outlineLevel="1" x14ac:dyDescent="0.2">
      <c r="A6216" s="38"/>
      <c r="B6216" s="37"/>
      <c r="C6216" s="36"/>
      <c r="D6216" s="35"/>
      <c r="E6216" s="34">
        <f>D6216*H6204</f>
        <v>0</v>
      </c>
      <c r="F6216" s="33" cm="1">
        <f t="array" ref="F6216">IFERROR(_xlfn.XLOOKUP(1,(TabFournisseurs[TYPE]=A6216)*(TabFournisseurs[SUPPLIER2]=B6216)*(TabFournisseurs[REF PRODUCT]=C6216),TabFournisseurs[Cost / per m]),0)</f>
        <v>0</v>
      </c>
      <c r="G6216" s="32">
        <f t="shared" si="590"/>
        <v>0</v>
      </c>
      <c r="H6216" s="31">
        <f>G6216*H6204</f>
        <v>0</v>
      </c>
      <c r="I6216" s="30"/>
      <c r="J6216" s="30"/>
      <c r="K6216" s="29"/>
      <c r="L6216" s="29"/>
      <c r="M6216" s="29"/>
      <c r="N6216" s="29"/>
      <c r="O6216" s="29"/>
      <c r="P6216" s="29"/>
      <c r="Q6216" s="29"/>
      <c r="R6216" s="29"/>
      <c r="S6216" s="28"/>
      <c r="T6216" s="211"/>
    </row>
    <row r="6217" spans="1:20" outlineLevel="1" x14ac:dyDescent="0.2">
      <c r="A6217" s="38"/>
      <c r="B6217" s="37"/>
      <c r="C6217" s="36"/>
      <c r="D6217" s="35"/>
      <c r="E6217" s="34">
        <f>D6217*H6204</f>
        <v>0</v>
      </c>
      <c r="F6217" s="33" cm="1">
        <f t="array" ref="F6217">IFERROR(_xlfn.XLOOKUP(1,(TabFournisseurs[TYPE]=A6217)*(TabFournisseurs[SUPPLIER2]=B6217)*(TabFournisseurs[REF PRODUCT]=C6217),TabFournisseurs[Cost / per m]),0)</f>
        <v>0</v>
      </c>
      <c r="G6217" s="32">
        <f t="shared" si="590"/>
        <v>0</v>
      </c>
      <c r="H6217" s="31">
        <f>G6217*H6204</f>
        <v>0</v>
      </c>
      <c r="I6217" s="158"/>
      <c r="J6217" s="159"/>
      <c r="K6217" s="29"/>
      <c r="L6217" s="29"/>
      <c r="M6217" s="29"/>
      <c r="N6217" s="29"/>
      <c r="O6217" s="29"/>
      <c r="P6217" s="29"/>
      <c r="Q6217" s="29"/>
      <c r="R6217" s="29"/>
      <c r="S6217" s="28"/>
      <c r="T6217" s="211"/>
    </row>
    <row r="6218" spans="1:20" outlineLevel="1" x14ac:dyDescent="0.2">
      <c r="A6218" s="38"/>
      <c r="B6218" s="37"/>
      <c r="C6218" s="36"/>
      <c r="D6218" s="35"/>
      <c r="E6218" s="34">
        <f>D6218*H6204</f>
        <v>0</v>
      </c>
      <c r="F6218" s="33" cm="1">
        <f t="array" ref="F6218">IFERROR(_xlfn.XLOOKUP(1,(TabFournisseurs[TYPE]=A6218)*(TabFournisseurs[SUPPLIER2]=B6218)*(TabFournisseurs[REF PRODUCT]=C6218),TabFournisseurs[Cost / per m]),0)</f>
        <v>0</v>
      </c>
      <c r="G6218" s="32">
        <f t="shared" si="590"/>
        <v>0</v>
      </c>
      <c r="H6218" s="31">
        <f>G6218*H6204</f>
        <v>0</v>
      </c>
      <c r="I6218" s="30"/>
      <c r="J6218" s="30"/>
      <c r="K6218" s="29"/>
      <c r="L6218" s="29"/>
      <c r="M6218" s="29"/>
      <c r="N6218" s="29"/>
      <c r="O6218" s="29"/>
      <c r="P6218" s="29"/>
      <c r="Q6218" s="29"/>
      <c r="R6218" s="29"/>
      <c r="S6218" s="28"/>
      <c r="T6218" s="211"/>
    </row>
    <row r="6219" spans="1:20" outlineLevel="1" x14ac:dyDescent="0.2">
      <c r="A6219" s="38"/>
      <c r="B6219" s="37"/>
      <c r="C6219" s="36"/>
      <c r="D6219" s="35"/>
      <c r="E6219" s="34">
        <f>D6219*H6204</f>
        <v>0</v>
      </c>
      <c r="F6219" s="33" cm="1">
        <f t="array" ref="F6219">IFERROR(_xlfn.XLOOKUP(1,(TabFournisseurs[TYPE]=A6219)*(TabFournisseurs[SUPPLIER2]=B6219)*(TabFournisseurs[REF PRODUCT]=C6219),TabFournisseurs[Cost / per m]),0)</f>
        <v>0</v>
      </c>
      <c r="G6219" s="32">
        <f t="shared" si="590"/>
        <v>0</v>
      </c>
      <c r="H6219" s="31">
        <f>G6219*H6204</f>
        <v>0</v>
      </c>
      <c r="I6219" s="30"/>
      <c r="J6219" s="30"/>
      <c r="K6219" s="29"/>
      <c r="L6219" s="29"/>
      <c r="M6219" s="29"/>
      <c r="N6219" s="29"/>
      <c r="O6219" s="29"/>
      <c r="P6219" s="29"/>
      <c r="Q6219" s="29"/>
      <c r="R6219" s="29"/>
      <c r="S6219" s="28"/>
      <c r="T6219" s="211"/>
    </row>
    <row r="6220" spans="1:20" outlineLevel="1" x14ac:dyDescent="0.2">
      <c r="A6220" s="38"/>
      <c r="B6220" s="37"/>
      <c r="C6220" s="36"/>
      <c r="D6220" s="35"/>
      <c r="E6220" s="34">
        <f>D6220*H6204</f>
        <v>0</v>
      </c>
      <c r="F6220" s="33" cm="1">
        <f t="array" ref="F6220">IFERROR(_xlfn.XLOOKUP(1,(TabFournisseurs[TYPE]=A6220)*(TabFournisseurs[SUPPLIER2]=B6220)*(TabFournisseurs[REF PRODUCT]=C6220),TabFournisseurs[Cost / per m]),0)</f>
        <v>0</v>
      </c>
      <c r="G6220" s="32">
        <f t="shared" si="590"/>
        <v>0</v>
      </c>
      <c r="H6220" s="31">
        <f>G6220*H6204</f>
        <v>0</v>
      </c>
      <c r="I6220" s="30"/>
      <c r="J6220" s="30"/>
      <c r="K6220" s="29"/>
      <c r="L6220" s="29"/>
      <c r="M6220" s="29"/>
      <c r="N6220" s="29"/>
      <c r="O6220" s="29"/>
      <c r="P6220" s="29"/>
      <c r="Q6220" s="29"/>
      <c r="R6220" s="29"/>
      <c r="S6220" s="28"/>
      <c r="T6220" s="211"/>
    </row>
    <row r="6221" spans="1:20" outlineLevel="1" x14ac:dyDescent="0.2">
      <c r="A6221" s="38"/>
      <c r="B6221" s="37"/>
      <c r="C6221" s="36"/>
      <c r="D6221" s="35"/>
      <c r="E6221" s="34">
        <f>D6221*H6204</f>
        <v>0</v>
      </c>
      <c r="F6221" s="33" cm="1">
        <f t="array" ref="F6221">IFERROR(_xlfn.XLOOKUP(1,(TabFournisseurs[TYPE]=A6221)*(TabFournisseurs[SUPPLIER2]=B6221)*(TabFournisseurs[REF PRODUCT]=C6221),TabFournisseurs[Cost / per m]),0)</f>
        <v>0</v>
      </c>
      <c r="G6221" s="32">
        <f t="shared" si="590"/>
        <v>0</v>
      </c>
      <c r="H6221" s="31">
        <f>G6221*H6204</f>
        <v>0</v>
      </c>
      <c r="I6221" s="30"/>
      <c r="J6221" s="30"/>
      <c r="K6221" s="29"/>
      <c r="L6221" s="29"/>
      <c r="M6221" s="29"/>
      <c r="N6221" s="29"/>
      <c r="O6221" s="29"/>
      <c r="P6221" s="29"/>
      <c r="Q6221" s="29"/>
      <c r="R6221" s="29"/>
      <c r="S6221" s="28"/>
      <c r="T6221" s="211"/>
    </row>
    <row r="6222" spans="1:20" outlineLevel="1" x14ac:dyDescent="0.2">
      <c r="A6222" s="38"/>
      <c r="B6222" s="37"/>
      <c r="C6222" s="36"/>
      <c r="D6222" s="35"/>
      <c r="E6222" s="34">
        <f>D6222*H6204</f>
        <v>0</v>
      </c>
      <c r="F6222" s="33" cm="1">
        <f t="array" ref="F6222">IFERROR(_xlfn.XLOOKUP(1,(TabFournisseurs[TYPE]=A6222)*(TabFournisseurs[SUPPLIER2]=B6222)*(TabFournisseurs[REF PRODUCT]=C6222),TabFournisseurs[Cost / per m]),0)</f>
        <v>0</v>
      </c>
      <c r="G6222" s="32">
        <f t="shared" si="590"/>
        <v>0</v>
      </c>
      <c r="H6222" s="31">
        <f>G6222*H6204</f>
        <v>0</v>
      </c>
      <c r="I6222" s="30"/>
      <c r="J6222" s="30"/>
      <c r="K6222" s="29"/>
      <c r="L6222" s="29"/>
      <c r="M6222" s="29"/>
      <c r="N6222" s="29"/>
      <c r="O6222" s="29"/>
      <c r="P6222" s="29"/>
      <c r="Q6222" s="29"/>
      <c r="R6222" s="29"/>
      <c r="S6222" s="28"/>
      <c r="T6222" s="211"/>
    </row>
    <row r="6223" spans="1:20" outlineLevel="1" x14ac:dyDescent="0.2">
      <c r="A6223" s="38"/>
      <c r="B6223" s="37"/>
      <c r="C6223" s="36"/>
      <c r="D6223" s="35"/>
      <c r="E6223" s="34">
        <f>D6223*H6204</f>
        <v>0</v>
      </c>
      <c r="F6223" s="33" cm="1">
        <f t="array" ref="F6223">IFERROR(_xlfn.XLOOKUP(1,(TabFournisseurs[TYPE]=A6223)*(TabFournisseurs[SUPPLIER2]=B6223)*(TabFournisseurs[REF PRODUCT]=C6223),TabFournisseurs[Cost / per m]),0)</f>
        <v>0</v>
      </c>
      <c r="G6223" s="32">
        <f t="shared" si="590"/>
        <v>0</v>
      </c>
      <c r="H6223" s="31">
        <f>G6223*H6204</f>
        <v>0</v>
      </c>
      <c r="I6223" s="30"/>
      <c r="J6223" s="30"/>
      <c r="K6223" s="29"/>
      <c r="L6223" s="29"/>
      <c r="M6223" s="29"/>
      <c r="N6223" s="29"/>
      <c r="O6223" s="29"/>
      <c r="P6223" s="29"/>
      <c r="Q6223" s="29"/>
      <c r="R6223" s="29"/>
      <c r="S6223" s="28"/>
      <c r="T6223" s="211"/>
    </row>
    <row r="6224" spans="1:20" outlineLevel="1" x14ac:dyDescent="0.2">
      <c r="A6224" s="38"/>
      <c r="B6224" s="37"/>
      <c r="C6224" s="36"/>
      <c r="D6224" s="35">
        <v>1</v>
      </c>
      <c r="E6224" s="34">
        <f>D6224*H6204</f>
        <v>21</v>
      </c>
      <c r="F6224" s="33">
        <v>4</v>
      </c>
      <c r="G6224" s="129">
        <f>F6224*D6224</f>
        <v>4</v>
      </c>
      <c r="H6224" s="31">
        <f>G6224*H6204</f>
        <v>84</v>
      </c>
      <c r="I6224" s="30"/>
      <c r="J6224" s="30"/>
      <c r="K6224" s="29"/>
      <c r="L6224" s="29"/>
      <c r="M6224" s="29"/>
      <c r="N6224" s="29"/>
      <c r="O6224" s="29"/>
      <c r="P6224" s="29"/>
      <c r="Q6224" s="29"/>
      <c r="R6224" s="29"/>
      <c r="S6224" s="28"/>
      <c r="T6224" s="211"/>
    </row>
    <row r="6225" spans="1:20" ht="17" outlineLevel="1" x14ac:dyDescent="0.2">
      <c r="A6225" s="38" t="s">
        <v>38</v>
      </c>
      <c r="B6225" s="37" t="s">
        <v>40</v>
      </c>
      <c r="C6225" s="36" t="s">
        <v>41</v>
      </c>
      <c r="D6225" s="35">
        <v>1</v>
      </c>
      <c r="E6225" s="34">
        <f>D6225*H6204</f>
        <v>21</v>
      </c>
      <c r="F6225" s="33" cm="1">
        <f t="array" ref="F6225">IFERROR(_xlfn.XLOOKUP(1,(TabFournisseurs[TYPE]=A6225)*(TabFournisseurs[SUPPLIER2]=B6225)*(TabFournisseurs[REF PRODUCT]=C6225),TabFournisseurs[Cost / per m]),0)</f>
        <v>2</v>
      </c>
      <c r="G6225" s="32">
        <f t="shared" ref="G6225:G6226" si="591">F6225*D6225</f>
        <v>2</v>
      </c>
      <c r="H6225" s="31">
        <f>G6225*H6204</f>
        <v>42</v>
      </c>
      <c r="I6225" s="30"/>
      <c r="J6225" s="30"/>
      <c r="K6225" s="29"/>
      <c r="L6225" s="29"/>
      <c r="M6225" s="29"/>
      <c r="N6225" s="29"/>
      <c r="O6225" s="29"/>
      <c r="P6225" s="29"/>
      <c r="Q6225" s="29"/>
      <c r="R6225" s="29"/>
      <c r="S6225" s="28"/>
      <c r="T6225" s="211"/>
    </row>
    <row r="6226" spans="1:20" ht="18" outlineLevel="1" thickBot="1" x14ac:dyDescent="0.25">
      <c r="A6226" s="27" t="s">
        <v>38</v>
      </c>
      <c r="B6226" s="26" t="s">
        <v>42</v>
      </c>
      <c r="C6226" s="25" t="s">
        <v>43</v>
      </c>
      <c r="D6226" s="24">
        <v>1</v>
      </c>
      <c r="E6226" s="23">
        <f>D6226*H6204</f>
        <v>21</v>
      </c>
      <c r="F6226" s="22" cm="1">
        <f t="array" ref="F6226">IFERROR(_xlfn.XLOOKUP(1,(TabFournisseurs[TYPE]=A6226)*(TabFournisseurs[SUPPLIER2]=B6226)*(TabFournisseurs[REF PRODUCT]=C6226),TabFournisseurs[Cost / per m]),0)</f>
        <v>0.5</v>
      </c>
      <c r="G6226" s="21">
        <f t="shared" si="591"/>
        <v>0.5</v>
      </c>
      <c r="H6226" s="20">
        <f>G6226*H6204</f>
        <v>10.5</v>
      </c>
      <c r="I6226" s="19"/>
      <c r="J6226" s="19"/>
      <c r="K6226" s="18"/>
      <c r="L6226" s="18"/>
      <c r="M6226" s="18"/>
      <c r="N6226" s="18"/>
      <c r="O6226" s="18"/>
      <c r="P6226" s="18"/>
      <c r="Q6226" s="18"/>
      <c r="R6226" s="18"/>
      <c r="S6226" s="17"/>
      <c r="T6226" s="211"/>
    </row>
    <row r="6227" spans="1:20" ht="17" thickBot="1" x14ac:dyDescent="0.25">
      <c r="A6227" s="95"/>
      <c r="B6227" s="95"/>
      <c r="C6227" s="95"/>
      <c r="D6227" s="95"/>
      <c r="E6227" s="95"/>
      <c r="F6227" s="95"/>
      <c r="G6227" s="95"/>
      <c r="H6227" s="95"/>
      <c r="I6227" s="95"/>
      <c r="J6227" s="95"/>
      <c r="K6227" s="95"/>
      <c r="L6227" s="95"/>
      <c r="M6227" s="95"/>
      <c r="N6227" s="95"/>
      <c r="O6227" s="95"/>
      <c r="P6227" s="95"/>
      <c r="Q6227" s="95"/>
      <c r="R6227" s="95"/>
      <c r="S6227" s="95"/>
      <c r="T6227" s="95"/>
    </row>
    <row r="6228" spans="1:20" ht="23" customHeight="1" x14ac:dyDescent="0.2">
      <c r="A6228" s="204" t="s">
        <v>569</v>
      </c>
      <c r="B6228" s="205"/>
      <c r="C6228" s="205"/>
      <c r="D6228" s="205"/>
      <c r="E6228" s="205"/>
      <c r="F6228" s="205"/>
      <c r="G6228" s="206"/>
      <c r="H6228" s="166" t="s">
        <v>574</v>
      </c>
      <c r="I6228" s="167"/>
      <c r="J6228" s="167"/>
      <c r="K6228" s="167"/>
      <c r="L6228" s="167"/>
      <c r="M6228" s="168"/>
      <c r="N6228" s="169" t="s">
        <v>1</v>
      </c>
      <c r="O6228" s="169"/>
      <c r="P6228" s="169"/>
      <c r="Q6228" s="169"/>
      <c r="R6228" s="171"/>
      <c r="S6228" s="173" t="s">
        <v>2</v>
      </c>
      <c r="T6228" s="210"/>
    </row>
    <row r="6229" spans="1:20" ht="23" customHeight="1" thickBot="1" x14ac:dyDescent="0.25">
      <c r="A6229" s="207"/>
      <c r="B6229" s="208"/>
      <c r="C6229" s="208"/>
      <c r="D6229" s="208"/>
      <c r="E6229" s="208"/>
      <c r="F6229" s="208"/>
      <c r="G6229" s="209"/>
      <c r="H6229" s="177"/>
      <c r="I6229" s="178"/>
      <c r="J6229" s="178"/>
      <c r="K6229" s="178"/>
      <c r="L6229" s="178"/>
      <c r="M6229" s="179"/>
      <c r="N6229" s="170"/>
      <c r="O6229" s="170"/>
      <c r="P6229" s="170"/>
      <c r="Q6229" s="170"/>
      <c r="R6229" s="172"/>
      <c r="S6229" s="174"/>
      <c r="T6229" s="210"/>
    </row>
    <row r="6230" spans="1:20" outlineLevel="1" x14ac:dyDescent="0.2">
      <c r="A6230" s="212">
        <v>46163</v>
      </c>
      <c r="B6230" s="181"/>
      <c r="C6230" s="94"/>
      <c r="D6230" s="94"/>
      <c r="E6230" s="94"/>
      <c r="F6230" s="94"/>
      <c r="G6230" s="94"/>
      <c r="H6230" s="94"/>
      <c r="I6230" s="94"/>
      <c r="J6230" s="94"/>
      <c r="K6230" s="94"/>
      <c r="L6230" s="94"/>
      <c r="M6230" s="94"/>
      <c r="N6230" s="94"/>
      <c r="O6230" s="94"/>
      <c r="P6230" s="94"/>
      <c r="Q6230" s="94"/>
      <c r="R6230" s="94"/>
      <c r="S6230" s="93" t="s">
        <v>47</v>
      </c>
      <c r="T6230" s="211"/>
    </row>
    <row r="6231" spans="1:20" ht="17" outlineLevel="1" thickBot="1" x14ac:dyDescent="0.25">
      <c r="A6231" s="92"/>
      <c r="B6231" s="42"/>
      <c r="C6231" s="42"/>
      <c r="D6231" s="42"/>
      <c r="E6231" s="42"/>
      <c r="F6231" s="42"/>
      <c r="G6231" s="42"/>
      <c r="H6231" s="42"/>
      <c r="I6231" s="42"/>
      <c r="J6231" s="42"/>
      <c r="K6231" s="42"/>
      <c r="L6231" s="42"/>
      <c r="M6231" s="42"/>
      <c r="N6231" s="42"/>
      <c r="O6231" s="42"/>
      <c r="P6231" s="42"/>
      <c r="Q6231" s="42"/>
      <c r="R6231" s="42"/>
      <c r="S6231" s="47"/>
      <c r="T6231" s="211"/>
    </row>
    <row r="6232" spans="1:20" ht="17" customHeight="1" outlineLevel="1" thickBot="1" x14ac:dyDescent="0.25">
      <c r="A6232" s="182" t="e" vm="101">
        <v>#VALUE!</v>
      </c>
      <c r="B6232" s="183"/>
      <c r="C6232" s="91" t="s">
        <v>6</v>
      </c>
      <c r="D6232" s="90" t="s">
        <v>7</v>
      </c>
      <c r="E6232" s="106" t="s">
        <v>571</v>
      </c>
      <c r="F6232" s="42"/>
      <c r="G6232" s="42"/>
      <c r="H6232" s="84" t="s">
        <v>8</v>
      </c>
      <c r="I6232" s="88"/>
      <c r="J6232" s="88"/>
      <c r="K6232" s="88"/>
      <c r="L6232" s="88"/>
      <c r="M6232" s="88"/>
      <c r="N6232" s="88"/>
      <c r="O6232" s="88"/>
      <c r="P6232" s="88"/>
      <c r="Q6232" s="88"/>
      <c r="S6232" s="87"/>
      <c r="T6232" s="211"/>
    </row>
    <row r="6233" spans="1:20" ht="16" customHeight="1" outlineLevel="1" x14ac:dyDescent="0.2">
      <c r="A6233" s="184"/>
      <c r="B6233" s="185"/>
      <c r="C6233" s="188"/>
      <c r="D6233" s="86" t="s">
        <v>9</v>
      </c>
      <c r="E6233" s="85" t="s">
        <v>49</v>
      </c>
      <c r="F6233" s="42"/>
      <c r="G6233" s="42"/>
      <c r="H6233" s="84" t="s">
        <v>10</v>
      </c>
      <c r="I6233" s="83"/>
      <c r="J6233" s="83"/>
      <c r="K6233" s="83"/>
      <c r="L6233" s="83"/>
      <c r="M6233" s="83"/>
      <c r="N6233" s="83"/>
      <c r="O6233" s="83"/>
      <c r="P6233" s="83"/>
      <c r="Q6233" s="83"/>
      <c r="R6233" s="191"/>
      <c r="S6233" s="192"/>
      <c r="T6233" s="211"/>
    </row>
    <row r="6234" spans="1:20" ht="16" customHeight="1" outlineLevel="1" x14ac:dyDescent="0.2">
      <c r="A6234" s="184"/>
      <c r="B6234" s="185"/>
      <c r="C6234" s="189"/>
      <c r="D6234" s="63" t="s">
        <v>11</v>
      </c>
      <c r="E6234" s="119" t="s">
        <v>50</v>
      </c>
      <c r="F6234" s="42"/>
      <c r="G6234" s="48"/>
      <c r="H6234" s="81"/>
      <c r="I6234" s="80"/>
      <c r="J6234" s="80"/>
      <c r="K6234" s="80"/>
      <c r="L6234" s="80"/>
      <c r="M6234" s="80"/>
      <c r="N6234" s="80"/>
      <c r="O6234" s="80"/>
      <c r="P6234" s="80"/>
      <c r="Q6234" s="80"/>
      <c r="R6234" s="191"/>
      <c r="S6234" s="192"/>
      <c r="T6234" s="211"/>
    </row>
    <row r="6235" spans="1:20" ht="16" customHeight="1" outlineLevel="1" thickBot="1" x14ac:dyDescent="0.25">
      <c r="A6235" s="184"/>
      <c r="B6235" s="185"/>
      <c r="C6235" s="189"/>
      <c r="D6235" s="63" t="s">
        <v>12</v>
      </c>
      <c r="E6235" s="130"/>
      <c r="F6235" s="42"/>
      <c r="G6235" s="48"/>
      <c r="H6235" s="81"/>
      <c r="I6235" s="80"/>
      <c r="J6235" s="80"/>
      <c r="K6235" s="80"/>
      <c r="L6235" s="80"/>
      <c r="M6235" s="80"/>
      <c r="N6235" s="80"/>
      <c r="O6235" s="80"/>
      <c r="P6235" s="80"/>
      <c r="Q6235" s="80"/>
      <c r="R6235" s="152"/>
      <c r="S6235" s="153"/>
      <c r="T6235" s="211"/>
    </row>
    <row r="6236" spans="1:20" ht="16" customHeight="1" outlineLevel="1" thickBot="1" x14ac:dyDescent="0.25">
      <c r="A6236" s="184"/>
      <c r="B6236" s="185"/>
      <c r="C6236" s="189"/>
      <c r="D6236" s="63" t="s">
        <v>13</v>
      </c>
      <c r="E6236" s="105" t="b">
        <v>0</v>
      </c>
      <c r="F6236" s="42"/>
      <c r="G6236" s="48"/>
      <c r="H6236" s="59" t="s">
        <v>14</v>
      </c>
      <c r="I6236" s="58">
        <v>29</v>
      </c>
      <c r="J6236" s="58">
        <v>30</v>
      </c>
      <c r="K6236" s="58">
        <v>31</v>
      </c>
      <c r="L6236" s="58">
        <v>32</v>
      </c>
      <c r="M6236" s="58">
        <v>33</v>
      </c>
      <c r="N6236" s="58">
        <v>34</v>
      </c>
      <c r="O6236" s="58">
        <v>36</v>
      </c>
      <c r="P6236" s="58">
        <v>38</v>
      </c>
      <c r="Q6236" s="57">
        <v>40</v>
      </c>
      <c r="S6236" s="79"/>
      <c r="T6236" s="211"/>
    </row>
    <row r="6237" spans="1:20" outlineLevel="1" x14ac:dyDescent="0.2">
      <c r="A6237" s="184"/>
      <c r="B6237" s="185"/>
      <c r="C6237" s="189"/>
      <c r="D6237" s="193"/>
      <c r="E6237" s="194"/>
      <c r="F6237" s="42"/>
      <c r="G6237" s="48"/>
      <c r="H6237" s="78">
        <f>SUM(I6237:Q6237)</f>
        <v>5</v>
      </c>
      <c r="I6237" s="77"/>
      <c r="J6237" s="77"/>
      <c r="K6237" s="77"/>
      <c r="L6237" s="77">
        <v>5</v>
      </c>
      <c r="M6237" s="77"/>
      <c r="N6237" s="77"/>
      <c r="O6237" s="77"/>
      <c r="P6237" s="77"/>
      <c r="Q6237" s="77"/>
      <c r="R6237" s="195" t="s">
        <v>510</v>
      </c>
      <c r="S6237" s="196"/>
      <c r="T6237" s="211"/>
    </row>
    <row r="6238" spans="1:20" ht="16" customHeight="1" outlineLevel="1" x14ac:dyDescent="0.2">
      <c r="A6238" s="184"/>
      <c r="B6238" s="185"/>
      <c r="C6238" s="189"/>
      <c r="D6238" s="63" t="s">
        <v>16</v>
      </c>
      <c r="E6238" s="76" t="s">
        <v>555</v>
      </c>
      <c r="F6238" s="42"/>
      <c r="G6238" s="48"/>
      <c r="H6238" s="73">
        <f t="shared" ref="H6238:H6244" si="592">SUM(I6238:Q6238)</f>
        <v>0</v>
      </c>
      <c r="I6238" s="68"/>
      <c r="J6238" s="68"/>
      <c r="K6238" s="68"/>
      <c r="L6238" s="68"/>
      <c r="M6238" s="68"/>
      <c r="N6238" s="68"/>
      <c r="O6238" s="68"/>
      <c r="P6238" s="68"/>
      <c r="Q6238" s="68"/>
      <c r="R6238" s="197"/>
      <c r="S6238" s="192"/>
      <c r="T6238" s="211"/>
    </row>
    <row r="6239" spans="1:20" ht="16" customHeight="1" outlineLevel="1" x14ac:dyDescent="0.2">
      <c r="A6239" s="184"/>
      <c r="B6239" s="185"/>
      <c r="C6239" s="189"/>
      <c r="D6239" s="63" t="s">
        <v>17</v>
      </c>
      <c r="E6239" s="75" t="s">
        <v>556</v>
      </c>
      <c r="F6239" s="42"/>
      <c r="G6239" s="42"/>
      <c r="H6239" s="73">
        <f t="shared" si="592"/>
        <v>0</v>
      </c>
      <c r="I6239" s="68"/>
      <c r="J6239" s="68"/>
      <c r="K6239" s="68"/>
      <c r="L6239" s="68"/>
      <c r="M6239" s="68"/>
      <c r="N6239" s="68"/>
      <c r="O6239" s="68"/>
      <c r="P6239" s="68"/>
      <c r="Q6239" s="68"/>
      <c r="R6239" s="197"/>
      <c r="S6239" s="192"/>
      <c r="T6239" s="211"/>
    </row>
    <row r="6240" spans="1:20" outlineLevel="1" x14ac:dyDescent="0.2">
      <c r="A6240" s="184"/>
      <c r="B6240" s="185"/>
      <c r="C6240" s="189"/>
      <c r="D6240" s="193"/>
      <c r="E6240" s="194"/>
      <c r="F6240" s="42"/>
      <c r="G6240" s="48"/>
      <c r="H6240" s="73">
        <f t="shared" si="592"/>
        <v>0</v>
      </c>
      <c r="I6240" s="68"/>
      <c r="J6240" s="68"/>
      <c r="K6240" s="68"/>
      <c r="L6240" s="68"/>
      <c r="M6240" s="68"/>
      <c r="N6240" s="68"/>
      <c r="O6240" s="68"/>
      <c r="P6240" s="68"/>
      <c r="Q6240" s="68"/>
      <c r="R6240" s="197"/>
      <c r="S6240" s="192"/>
      <c r="T6240" s="211"/>
    </row>
    <row r="6241" spans="1:20" ht="16" customHeight="1" outlineLevel="1" x14ac:dyDescent="0.2">
      <c r="A6241" s="184"/>
      <c r="B6241" s="185"/>
      <c r="C6241" s="189"/>
      <c r="D6241" s="63" t="s">
        <v>18</v>
      </c>
      <c r="E6241" s="76">
        <v>47</v>
      </c>
      <c r="F6241" s="42"/>
      <c r="G6241" s="48"/>
      <c r="H6241" s="73">
        <f t="shared" si="592"/>
        <v>0</v>
      </c>
      <c r="I6241" s="68"/>
      <c r="J6241" s="68"/>
      <c r="K6241" s="68"/>
      <c r="L6241" s="68"/>
      <c r="M6241" s="68"/>
      <c r="N6241" s="68"/>
      <c r="O6241" s="68"/>
      <c r="P6241" s="68"/>
      <c r="Q6241" s="68"/>
      <c r="R6241" s="197"/>
      <c r="S6241" s="192"/>
      <c r="T6241" s="211"/>
    </row>
    <row r="6242" spans="1:20" ht="16" customHeight="1" outlineLevel="1" x14ac:dyDescent="0.2">
      <c r="A6242" s="184"/>
      <c r="B6242" s="185"/>
      <c r="C6242" s="189"/>
      <c r="D6242" s="63" t="s">
        <v>19</v>
      </c>
      <c r="E6242" s="75">
        <f>SUM(G6255:G6269)</f>
        <v>45.54</v>
      </c>
      <c r="F6242" s="42"/>
      <c r="G6242" s="42"/>
      <c r="H6242" s="73">
        <f t="shared" si="592"/>
        <v>0</v>
      </c>
      <c r="I6242" s="68"/>
      <c r="J6242" s="68"/>
      <c r="K6242" s="68"/>
      <c r="L6242" s="68"/>
      <c r="M6242" s="68"/>
      <c r="N6242" s="68"/>
      <c r="O6242" s="68"/>
      <c r="P6242" s="68"/>
      <c r="Q6242" s="68"/>
      <c r="R6242" s="197"/>
      <c r="S6242" s="192"/>
      <c r="T6242" s="211"/>
    </row>
    <row r="6243" spans="1:20" outlineLevel="1" x14ac:dyDescent="0.2">
      <c r="A6243" s="184"/>
      <c r="B6243" s="185"/>
      <c r="C6243" s="189"/>
      <c r="D6243" s="193"/>
      <c r="E6243" s="194"/>
      <c r="F6243" s="42"/>
      <c r="G6243" s="48"/>
      <c r="H6243" s="73">
        <f t="shared" si="592"/>
        <v>0</v>
      </c>
      <c r="I6243" s="68"/>
      <c r="J6243" s="68"/>
      <c r="K6243" s="68"/>
      <c r="L6243" s="68"/>
      <c r="M6243" s="68"/>
      <c r="N6243" s="68"/>
      <c r="O6243" s="68"/>
      <c r="P6243" s="68"/>
      <c r="Q6243" s="68"/>
      <c r="R6243" s="197"/>
      <c r="S6243" s="192"/>
      <c r="T6243" s="211"/>
    </row>
    <row r="6244" spans="1:20" ht="16" customHeight="1" outlineLevel="1" x14ac:dyDescent="0.2">
      <c r="A6244" s="184"/>
      <c r="B6244" s="185"/>
      <c r="C6244" s="189"/>
      <c r="D6244" s="63" t="s">
        <v>20</v>
      </c>
      <c r="E6244" s="75">
        <f>SUM(E6241:E6242)</f>
        <v>92.539999999999992</v>
      </c>
      <c r="F6244" s="42"/>
      <c r="G6244" s="74"/>
      <c r="H6244" s="73">
        <f t="shared" si="592"/>
        <v>0</v>
      </c>
      <c r="I6244" s="68"/>
      <c r="J6244" s="68"/>
      <c r="K6244" s="68"/>
      <c r="L6244" s="68"/>
      <c r="M6244" s="68"/>
      <c r="N6244" s="68"/>
      <c r="O6244" s="68"/>
      <c r="P6244" s="68"/>
      <c r="Q6244" s="68"/>
      <c r="R6244" s="197"/>
      <c r="S6244" s="192"/>
      <c r="T6244" s="211"/>
    </row>
    <row r="6245" spans="1:20" ht="16" customHeight="1" outlineLevel="1" x14ac:dyDescent="0.2">
      <c r="A6245" s="184"/>
      <c r="B6245" s="185"/>
      <c r="C6245" s="189"/>
      <c r="D6245" s="63" t="s">
        <v>21</v>
      </c>
      <c r="E6245" s="72">
        <f>SUM(E6247/E6244)</f>
        <v>3.187810676464232</v>
      </c>
      <c r="F6245" s="42"/>
      <c r="G6245" s="71" t="s">
        <v>11</v>
      </c>
      <c r="H6245" s="69">
        <f>H6237</f>
        <v>5</v>
      </c>
      <c r="I6245" s="68"/>
      <c r="J6245" s="68"/>
      <c r="K6245" s="68"/>
      <c r="L6245" s="68"/>
      <c r="M6245" s="68"/>
      <c r="N6245" s="68"/>
      <c r="O6245" s="68"/>
      <c r="P6245" s="68"/>
      <c r="Q6245" s="67"/>
      <c r="R6245" s="197"/>
      <c r="S6245" s="192"/>
      <c r="T6245" s="211"/>
    </row>
    <row r="6246" spans="1:20" ht="17" outlineLevel="1" thickBot="1" x14ac:dyDescent="0.25">
      <c r="A6246" s="184"/>
      <c r="B6246" s="185"/>
      <c r="C6246" s="189"/>
      <c r="D6246" s="193"/>
      <c r="E6246" s="194"/>
      <c r="F6246" s="42"/>
      <c r="G6246" s="70" t="s">
        <v>22</v>
      </c>
      <c r="H6246" s="69">
        <v>0</v>
      </c>
      <c r="I6246" s="68"/>
      <c r="J6246" s="68"/>
      <c r="K6246" s="68"/>
      <c r="L6246" s="68"/>
      <c r="M6246" s="68"/>
      <c r="N6246" s="68"/>
      <c r="O6246" s="68"/>
      <c r="P6246" s="68"/>
      <c r="Q6246" s="67"/>
      <c r="R6246" s="197"/>
      <c r="S6246" s="192"/>
      <c r="T6246" s="211"/>
    </row>
    <row r="6247" spans="1:20" ht="16" customHeight="1" outlineLevel="1" thickBot="1" x14ac:dyDescent="0.25">
      <c r="A6247" s="184"/>
      <c r="B6247" s="185"/>
      <c r="C6247" s="189"/>
      <c r="D6247" s="63" t="s">
        <v>23</v>
      </c>
      <c r="E6247" s="66">
        <v>295</v>
      </c>
      <c r="G6247" s="48"/>
      <c r="H6247" s="65">
        <f>SUM(H6245:H6246)</f>
        <v>5</v>
      </c>
      <c r="I6247" s="64">
        <f t="shared" ref="I6247:Q6247" si="593">SUM(I6237:I6244)</f>
        <v>0</v>
      </c>
      <c r="J6247" s="64">
        <f t="shared" si="593"/>
        <v>0</v>
      </c>
      <c r="K6247" s="64">
        <f t="shared" si="593"/>
        <v>0</v>
      </c>
      <c r="L6247" s="64">
        <f t="shared" si="593"/>
        <v>5</v>
      </c>
      <c r="M6247" s="64">
        <f t="shared" si="593"/>
        <v>0</v>
      </c>
      <c r="N6247" s="64">
        <f t="shared" si="593"/>
        <v>0</v>
      </c>
      <c r="O6247" s="64">
        <f t="shared" si="593"/>
        <v>0</v>
      </c>
      <c r="P6247" s="64">
        <f t="shared" si="593"/>
        <v>0</v>
      </c>
      <c r="Q6247" s="64">
        <f t="shared" si="593"/>
        <v>0</v>
      </c>
      <c r="R6247" s="197"/>
      <c r="S6247" s="192"/>
      <c r="T6247" s="211"/>
    </row>
    <row r="6248" spans="1:20" ht="17" customHeight="1" outlineLevel="1" thickBot="1" x14ac:dyDescent="0.25">
      <c r="A6248" s="184"/>
      <c r="B6248" s="185"/>
      <c r="C6248" s="189"/>
      <c r="D6248" s="63" t="s">
        <v>24</v>
      </c>
      <c r="E6248" s="62">
        <f>SUM(E6247/2.5)</f>
        <v>118</v>
      </c>
      <c r="F6248" s="42"/>
      <c r="G6248" s="61"/>
      <c r="H6248" s="60" t="s">
        <v>14</v>
      </c>
      <c r="I6248" s="59">
        <v>48</v>
      </c>
      <c r="J6248" s="58">
        <v>50</v>
      </c>
      <c r="K6248" s="58">
        <v>52</v>
      </c>
      <c r="L6248" s="58">
        <v>54</v>
      </c>
      <c r="M6248" s="58">
        <v>56</v>
      </c>
      <c r="N6248" s="58">
        <v>58</v>
      </c>
      <c r="O6248" s="58">
        <v>60</v>
      </c>
      <c r="P6248" s="58">
        <v>62</v>
      </c>
      <c r="Q6248" s="57">
        <v>64</v>
      </c>
      <c r="R6248" s="197"/>
      <c r="S6248" s="192"/>
      <c r="T6248" s="211"/>
    </row>
    <row r="6249" spans="1:20" ht="17" outlineLevel="1" thickBot="1" x14ac:dyDescent="0.25">
      <c r="A6249" s="186"/>
      <c r="B6249" s="187"/>
      <c r="C6249" s="190"/>
      <c r="D6249" s="56" t="s">
        <v>25</v>
      </c>
      <c r="E6249" s="55">
        <f>SUM(E6247/2.2)</f>
        <v>134.09090909090909</v>
      </c>
      <c r="F6249" s="42"/>
      <c r="G6249" s="42"/>
      <c r="H6249" s="42"/>
      <c r="I6249" s="42"/>
      <c r="J6249" s="42"/>
      <c r="K6249" s="42"/>
      <c r="L6249" s="42"/>
      <c r="M6249" s="42"/>
      <c r="N6249" s="42"/>
      <c r="O6249" s="42"/>
      <c r="P6249" s="42"/>
      <c r="Q6249" s="42"/>
      <c r="R6249" s="198"/>
      <c r="S6249" s="199"/>
      <c r="T6249" s="211"/>
    </row>
    <row r="6250" spans="1:20" ht="17" outlineLevel="1" thickBot="1" x14ac:dyDescent="0.25">
      <c r="A6250" s="54" t="s">
        <v>26</v>
      </c>
      <c r="B6250" s="53">
        <v>46224</v>
      </c>
      <c r="C6250" s="42"/>
      <c r="D6250" s="48"/>
      <c r="E6250" s="52"/>
      <c r="F6250" s="42"/>
      <c r="S6250" s="28"/>
      <c r="T6250" s="211"/>
    </row>
    <row r="6251" spans="1:20" outlineLevel="1" x14ac:dyDescent="0.2">
      <c r="A6251" s="51" t="s">
        <v>27</v>
      </c>
      <c r="B6251" s="50"/>
      <c r="C6251" s="42"/>
      <c r="D6251" s="48"/>
      <c r="E6251" s="42"/>
      <c r="F6251" s="42"/>
      <c r="R6251" s="42"/>
      <c r="S6251" s="47"/>
      <c r="T6251" s="211"/>
    </row>
    <row r="6252" spans="1:20" outlineLevel="1" x14ac:dyDescent="0.2">
      <c r="A6252" s="49"/>
      <c r="B6252" s="42"/>
      <c r="C6252" s="42"/>
      <c r="D6252" s="48"/>
      <c r="E6252" s="42"/>
      <c r="F6252" s="42"/>
      <c r="G6252" s="42"/>
      <c r="H6252" s="42"/>
      <c r="I6252" s="42"/>
      <c r="J6252" s="42"/>
      <c r="K6252" s="42"/>
      <c r="L6252" s="42"/>
      <c r="M6252" s="42"/>
      <c r="N6252" s="42"/>
      <c r="O6252" s="42"/>
      <c r="P6252" s="42"/>
      <c r="Q6252" s="42"/>
      <c r="R6252" s="42"/>
      <c r="S6252" s="47"/>
      <c r="T6252" s="211"/>
    </row>
    <row r="6253" spans="1:20" ht="17" outlineLevel="1" thickBot="1" x14ac:dyDescent="0.25">
      <c r="A6253" s="49" t="s">
        <v>28</v>
      </c>
      <c r="B6253" s="42"/>
      <c r="C6253" s="42"/>
      <c r="D6253" s="48"/>
      <c r="E6253" s="42"/>
      <c r="F6253" s="42"/>
      <c r="G6253" s="42"/>
      <c r="H6253" s="42"/>
      <c r="I6253" s="42"/>
      <c r="J6253" s="42"/>
      <c r="K6253" s="42"/>
      <c r="L6253" s="42"/>
      <c r="M6253" s="42"/>
      <c r="N6253" s="42"/>
      <c r="O6253" s="42"/>
      <c r="P6253" s="42"/>
      <c r="Q6253" s="42"/>
      <c r="R6253" s="42"/>
      <c r="S6253" s="47"/>
      <c r="T6253" s="211"/>
    </row>
    <row r="6254" spans="1:20" outlineLevel="1" x14ac:dyDescent="0.2">
      <c r="A6254" s="46" t="s">
        <v>29</v>
      </c>
      <c r="B6254" s="45" t="s">
        <v>30</v>
      </c>
      <c r="C6254" s="44" t="s">
        <v>31</v>
      </c>
      <c r="D6254" s="44" t="s">
        <v>32</v>
      </c>
      <c r="E6254" s="44" t="s">
        <v>33</v>
      </c>
      <c r="F6254" s="44" t="s">
        <v>34</v>
      </c>
      <c r="G6254" s="44" t="s">
        <v>35</v>
      </c>
      <c r="H6254" s="43" t="s">
        <v>36</v>
      </c>
      <c r="I6254" s="200" t="s">
        <v>37</v>
      </c>
      <c r="J6254" s="201"/>
      <c r="K6254" s="202"/>
      <c r="L6254" s="202"/>
      <c r="M6254" s="202"/>
      <c r="N6254" s="202"/>
      <c r="O6254" s="202"/>
      <c r="P6254" s="42"/>
      <c r="Q6254" s="42"/>
      <c r="R6254" s="42"/>
      <c r="S6254" s="28"/>
      <c r="T6254" s="211"/>
    </row>
    <row r="6255" spans="1:20" ht="17" outlineLevel="1" x14ac:dyDescent="0.2">
      <c r="A6255" s="38" t="s">
        <v>54</v>
      </c>
      <c r="B6255" s="37" t="s">
        <v>572</v>
      </c>
      <c r="C6255" s="36" t="s">
        <v>575</v>
      </c>
      <c r="D6255" s="35">
        <v>1.6</v>
      </c>
      <c r="E6255" s="41">
        <f>D6255*H6247</f>
        <v>8</v>
      </c>
      <c r="F6255" s="33" cm="1">
        <f t="array" ref="F6255">IFERROR(_xlfn.XLOOKUP(1,(TabFournisseurs[TYPE]=A6255)*(TabFournisseurs[SUPPLIER2]=B6255)*(TabFournisseurs[REF PRODUCT]=C6255),TabFournisseurs[Cost / per m]),0)</f>
        <v>24.4</v>
      </c>
      <c r="G6255" s="96">
        <f>F6255*D6255</f>
        <v>39.04</v>
      </c>
      <c r="H6255" s="40">
        <f>G6255*H6247</f>
        <v>195.2</v>
      </c>
      <c r="I6255" s="203"/>
      <c r="J6255" s="201"/>
      <c r="K6255" s="156"/>
      <c r="L6255" s="156"/>
      <c r="M6255" s="156"/>
      <c r="N6255" s="156"/>
      <c r="O6255" s="156"/>
      <c r="P6255" s="156"/>
      <c r="Q6255" s="156"/>
      <c r="R6255" s="156"/>
      <c r="S6255" s="157"/>
      <c r="T6255" s="211"/>
    </row>
    <row r="6256" spans="1:20" outlineLevel="1" x14ac:dyDescent="0.2">
      <c r="A6256" s="38"/>
      <c r="B6256" s="37"/>
      <c r="C6256" s="36"/>
      <c r="D6256" s="35"/>
      <c r="E6256" s="34">
        <f>D6256*H6247</f>
        <v>0</v>
      </c>
      <c r="F6256" s="33" cm="1">
        <f t="array" ref="F6256">IFERROR(_xlfn.XLOOKUP(1,(TabFournisseurs[TYPE]=A6256)*(TabFournisseurs[SUPPLIER2]=B6256)*(TabFournisseurs[REF PRODUCT]=C6256),TabFournisseurs[Cost / per m]),0)</f>
        <v>0</v>
      </c>
      <c r="G6256" s="32">
        <f t="shared" ref="G6256:G6266" si="594">F6256*D6256</f>
        <v>0</v>
      </c>
      <c r="H6256" s="31">
        <f>G6256*H6247</f>
        <v>0</v>
      </c>
      <c r="I6256" s="39"/>
      <c r="J6256" s="39"/>
      <c r="K6256" s="156"/>
      <c r="L6256" s="156"/>
      <c r="M6256" s="156"/>
      <c r="N6256" s="156"/>
      <c r="O6256" s="156"/>
      <c r="P6256" s="156"/>
      <c r="Q6256" s="156"/>
      <c r="R6256" s="156"/>
      <c r="S6256" s="157"/>
      <c r="T6256" s="211"/>
    </row>
    <row r="6257" spans="1:20" ht="17" outlineLevel="1" x14ac:dyDescent="0.2">
      <c r="A6257" s="38" t="s">
        <v>558</v>
      </c>
      <c r="B6257" s="37" t="s">
        <v>559</v>
      </c>
      <c r="C6257" s="36" t="s">
        <v>560</v>
      </c>
      <c r="D6257" s="35">
        <v>1</v>
      </c>
      <c r="E6257" s="34">
        <f>D6257*H6247</f>
        <v>5</v>
      </c>
      <c r="F6257" s="33" cm="1">
        <f t="array" ref="F6257">IFERROR(_xlfn.XLOOKUP(1,(TabFournisseurs[TYPE]=A6257)*(TabFournisseurs[SUPPLIER2]=B6257)*(TabFournisseurs[REF PRODUCT]=C6257),TabFournisseurs[Cost / per m]),0)</f>
        <v>0</v>
      </c>
      <c r="G6257" s="32">
        <f t="shared" si="594"/>
        <v>0</v>
      </c>
      <c r="H6257" s="31">
        <f>G6257*H6247</f>
        <v>0</v>
      </c>
      <c r="I6257" s="39"/>
      <c r="J6257" s="39"/>
      <c r="K6257" s="156"/>
      <c r="L6257" s="156"/>
      <c r="M6257" s="156"/>
      <c r="N6257" s="156"/>
      <c r="O6257" s="156"/>
      <c r="P6257" s="156"/>
      <c r="Q6257" s="156"/>
      <c r="R6257" s="156"/>
      <c r="S6257" s="157"/>
      <c r="T6257" s="211"/>
    </row>
    <row r="6258" spans="1:20" outlineLevel="1" x14ac:dyDescent="0.2">
      <c r="A6258" s="38"/>
      <c r="B6258" s="37"/>
      <c r="C6258" s="36"/>
      <c r="D6258" s="35"/>
      <c r="E6258" s="34">
        <f>D6258*H6247</f>
        <v>0</v>
      </c>
      <c r="F6258" s="33" cm="1">
        <f t="array" ref="F6258">IFERROR(_xlfn.XLOOKUP(1,(TabFournisseurs[TYPE]=A6258)*(TabFournisseurs[SUPPLIER2]=B6258)*(TabFournisseurs[REF PRODUCT]=C6258),TabFournisseurs[Cost / per m]),0)</f>
        <v>0</v>
      </c>
      <c r="G6258" s="32">
        <f t="shared" si="594"/>
        <v>0</v>
      </c>
      <c r="H6258" s="31">
        <f>G6258*H6247</f>
        <v>0</v>
      </c>
      <c r="I6258" s="30"/>
      <c r="J6258" s="30"/>
      <c r="K6258" s="156"/>
      <c r="L6258" s="156"/>
      <c r="M6258" s="156"/>
      <c r="N6258" s="156"/>
      <c r="O6258" s="156"/>
      <c r="P6258" s="156"/>
      <c r="Q6258" s="156"/>
      <c r="R6258" s="156"/>
      <c r="S6258" s="157"/>
      <c r="T6258" s="211"/>
    </row>
    <row r="6259" spans="1:20" outlineLevel="1" x14ac:dyDescent="0.2">
      <c r="A6259" s="38"/>
      <c r="B6259" s="37"/>
      <c r="C6259" s="36"/>
      <c r="D6259" s="35"/>
      <c r="E6259" s="34">
        <f>D6259*H6247</f>
        <v>0</v>
      </c>
      <c r="F6259" s="33" cm="1">
        <f t="array" ref="F6259">IFERROR(_xlfn.XLOOKUP(1,(TabFournisseurs[TYPE]=A6259)*(TabFournisseurs[SUPPLIER2]=B6259)*(TabFournisseurs[REF PRODUCT]=C6259),TabFournisseurs[Cost / per m]),0)</f>
        <v>0</v>
      </c>
      <c r="G6259" s="32">
        <f t="shared" si="594"/>
        <v>0</v>
      </c>
      <c r="H6259" s="31">
        <f>G6259*H6247</f>
        <v>0</v>
      </c>
      <c r="I6259" s="30"/>
      <c r="J6259" s="30"/>
      <c r="K6259" s="29"/>
      <c r="L6259" s="29"/>
      <c r="M6259" s="29"/>
      <c r="N6259" s="29"/>
      <c r="O6259" s="29"/>
      <c r="P6259" s="29"/>
      <c r="Q6259" s="29"/>
      <c r="R6259" s="29"/>
      <c r="S6259" s="28"/>
      <c r="T6259" s="211"/>
    </row>
    <row r="6260" spans="1:20" outlineLevel="1" x14ac:dyDescent="0.2">
      <c r="A6260" s="38"/>
      <c r="B6260" s="37"/>
      <c r="C6260" s="36"/>
      <c r="D6260" s="35"/>
      <c r="E6260" s="34">
        <f>D6260*H6247</f>
        <v>0</v>
      </c>
      <c r="F6260" s="33" cm="1">
        <f t="array" ref="F6260">IFERROR(_xlfn.XLOOKUP(1,(TabFournisseurs[TYPE]=A6260)*(TabFournisseurs[SUPPLIER2]=B6260)*(TabFournisseurs[REF PRODUCT]=C6260),TabFournisseurs[Cost / per m]),0)</f>
        <v>0</v>
      </c>
      <c r="G6260" s="32">
        <f t="shared" si="594"/>
        <v>0</v>
      </c>
      <c r="H6260" s="31">
        <f>G6260*H6247</f>
        <v>0</v>
      </c>
      <c r="I6260" s="158"/>
      <c r="J6260" s="159"/>
      <c r="K6260" s="29"/>
      <c r="L6260" s="29"/>
      <c r="M6260" s="29"/>
      <c r="N6260" s="29"/>
      <c r="O6260" s="29"/>
      <c r="P6260" s="29"/>
      <c r="Q6260" s="29"/>
      <c r="R6260" s="29"/>
      <c r="S6260" s="28"/>
      <c r="T6260" s="211"/>
    </row>
    <row r="6261" spans="1:20" outlineLevel="1" x14ac:dyDescent="0.2">
      <c r="A6261" s="38"/>
      <c r="B6261" s="37"/>
      <c r="C6261" s="36"/>
      <c r="D6261" s="35"/>
      <c r="E6261" s="34">
        <f>D6261*H6247</f>
        <v>0</v>
      </c>
      <c r="F6261" s="33" cm="1">
        <f t="array" ref="F6261">IFERROR(_xlfn.XLOOKUP(1,(TabFournisseurs[TYPE]=A6261)*(TabFournisseurs[SUPPLIER2]=B6261)*(TabFournisseurs[REF PRODUCT]=C6261),TabFournisseurs[Cost / per m]),0)</f>
        <v>0</v>
      </c>
      <c r="G6261" s="32">
        <f t="shared" si="594"/>
        <v>0</v>
      </c>
      <c r="H6261" s="31">
        <f>G6261*H6247</f>
        <v>0</v>
      </c>
      <c r="I6261" s="30"/>
      <c r="J6261" s="30"/>
      <c r="K6261" s="29"/>
      <c r="L6261" s="29"/>
      <c r="M6261" s="29"/>
      <c r="N6261" s="29"/>
      <c r="O6261" s="29"/>
      <c r="P6261" s="29"/>
      <c r="Q6261" s="29"/>
      <c r="R6261" s="29"/>
      <c r="S6261" s="28"/>
      <c r="T6261" s="211"/>
    </row>
    <row r="6262" spans="1:20" outlineLevel="1" x14ac:dyDescent="0.2">
      <c r="A6262" s="38"/>
      <c r="B6262" s="37"/>
      <c r="C6262" s="36"/>
      <c r="D6262" s="35"/>
      <c r="E6262" s="34">
        <f>D6262*H6247</f>
        <v>0</v>
      </c>
      <c r="F6262" s="33" cm="1">
        <f t="array" ref="F6262">IFERROR(_xlfn.XLOOKUP(1,(TabFournisseurs[TYPE]=A6262)*(TabFournisseurs[SUPPLIER2]=B6262)*(TabFournisseurs[REF PRODUCT]=C6262),TabFournisseurs[Cost / per m]),0)</f>
        <v>0</v>
      </c>
      <c r="G6262" s="32">
        <f t="shared" si="594"/>
        <v>0</v>
      </c>
      <c r="H6262" s="31">
        <f>G6262*H6247</f>
        <v>0</v>
      </c>
      <c r="I6262" s="30"/>
      <c r="J6262" s="30"/>
      <c r="K6262" s="29"/>
      <c r="L6262" s="29"/>
      <c r="M6262" s="29"/>
      <c r="N6262" s="29"/>
      <c r="O6262" s="29"/>
      <c r="P6262" s="29"/>
      <c r="Q6262" s="29"/>
      <c r="R6262" s="29"/>
      <c r="S6262" s="28"/>
      <c r="T6262" s="211"/>
    </row>
    <row r="6263" spans="1:20" outlineLevel="1" x14ac:dyDescent="0.2">
      <c r="A6263" s="38"/>
      <c r="B6263" s="37"/>
      <c r="C6263" s="36"/>
      <c r="D6263" s="35"/>
      <c r="E6263" s="34">
        <f>D6263*H6247</f>
        <v>0</v>
      </c>
      <c r="F6263" s="33" cm="1">
        <f t="array" ref="F6263">IFERROR(_xlfn.XLOOKUP(1,(TabFournisseurs[TYPE]=A6263)*(TabFournisseurs[SUPPLIER2]=B6263)*(TabFournisseurs[REF PRODUCT]=C6263),TabFournisseurs[Cost / per m]),0)</f>
        <v>0</v>
      </c>
      <c r="G6263" s="32">
        <f t="shared" si="594"/>
        <v>0</v>
      </c>
      <c r="H6263" s="31">
        <f>G6263*H6247</f>
        <v>0</v>
      </c>
      <c r="I6263" s="30"/>
      <c r="J6263" s="30"/>
      <c r="K6263" s="29"/>
      <c r="L6263" s="29"/>
      <c r="M6263" s="29"/>
      <c r="N6263" s="29"/>
      <c r="O6263" s="29"/>
      <c r="P6263" s="29"/>
      <c r="Q6263" s="29"/>
      <c r="R6263" s="29"/>
      <c r="S6263" s="28"/>
      <c r="T6263" s="211"/>
    </row>
    <row r="6264" spans="1:20" outlineLevel="1" x14ac:dyDescent="0.2">
      <c r="A6264" s="38"/>
      <c r="B6264" s="37"/>
      <c r="C6264" s="36"/>
      <c r="D6264" s="35"/>
      <c r="E6264" s="34">
        <f>D6264*H6247</f>
        <v>0</v>
      </c>
      <c r="F6264" s="33" cm="1">
        <f t="array" ref="F6264">IFERROR(_xlfn.XLOOKUP(1,(TabFournisseurs[TYPE]=A6264)*(TabFournisseurs[SUPPLIER2]=B6264)*(TabFournisseurs[REF PRODUCT]=C6264),TabFournisseurs[Cost / per m]),0)</f>
        <v>0</v>
      </c>
      <c r="G6264" s="32">
        <f t="shared" si="594"/>
        <v>0</v>
      </c>
      <c r="H6264" s="31">
        <f>G6264*H6247</f>
        <v>0</v>
      </c>
      <c r="I6264" s="30"/>
      <c r="J6264" s="30"/>
      <c r="K6264" s="29"/>
      <c r="L6264" s="29"/>
      <c r="M6264" s="29"/>
      <c r="N6264" s="29"/>
      <c r="O6264" s="29"/>
      <c r="P6264" s="29"/>
      <c r="Q6264" s="29"/>
      <c r="R6264" s="29"/>
      <c r="S6264" s="28"/>
      <c r="T6264" s="211"/>
    </row>
    <row r="6265" spans="1:20" outlineLevel="1" x14ac:dyDescent="0.2">
      <c r="A6265" s="38"/>
      <c r="B6265" s="37"/>
      <c r="C6265" s="36"/>
      <c r="D6265" s="35"/>
      <c r="E6265" s="34">
        <f>D6265*H6247</f>
        <v>0</v>
      </c>
      <c r="F6265" s="33" cm="1">
        <f t="array" ref="F6265">IFERROR(_xlfn.XLOOKUP(1,(TabFournisseurs[TYPE]=A6265)*(TabFournisseurs[SUPPLIER2]=B6265)*(TabFournisseurs[REF PRODUCT]=C6265),TabFournisseurs[Cost / per m]),0)</f>
        <v>0</v>
      </c>
      <c r="G6265" s="32">
        <f t="shared" si="594"/>
        <v>0</v>
      </c>
      <c r="H6265" s="31">
        <f>G6265*H6247</f>
        <v>0</v>
      </c>
      <c r="I6265" s="30"/>
      <c r="J6265" s="30"/>
      <c r="K6265" s="29"/>
      <c r="L6265" s="29"/>
      <c r="M6265" s="29"/>
      <c r="N6265" s="29"/>
      <c r="O6265" s="29"/>
      <c r="P6265" s="29"/>
      <c r="Q6265" s="29"/>
      <c r="R6265" s="29"/>
      <c r="S6265" s="28"/>
      <c r="T6265" s="211"/>
    </row>
    <row r="6266" spans="1:20" outlineLevel="1" x14ac:dyDescent="0.2">
      <c r="A6266" s="38"/>
      <c r="B6266" s="37"/>
      <c r="C6266" s="36"/>
      <c r="D6266" s="35"/>
      <c r="E6266" s="34">
        <f>D6266*H6247</f>
        <v>0</v>
      </c>
      <c r="F6266" s="33" cm="1">
        <f t="array" ref="F6266">IFERROR(_xlfn.XLOOKUP(1,(TabFournisseurs[TYPE]=A6266)*(TabFournisseurs[SUPPLIER2]=B6266)*(TabFournisseurs[REF PRODUCT]=C6266),TabFournisseurs[Cost / per m]),0)</f>
        <v>0</v>
      </c>
      <c r="G6266" s="32">
        <f t="shared" si="594"/>
        <v>0</v>
      </c>
      <c r="H6266" s="31">
        <f>G6266*H6247</f>
        <v>0</v>
      </c>
      <c r="I6266" s="30"/>
      <c r="J6266" s="30"/>
      <c r="K6266" s="29"/>
      <c r="L6266" s="29"/>
      <c r="M6266" s="29"/>
      <c r="N6266" s="29"/>
      <c r="O6266" s="29"/>
      <c r="P6266" s="29"/>
      <c r="Q6266" s="29"/>
      <c r="R6266" s="29"/>
      <c r="S6266" s="28"/>
      <c r="T6266" s="211"/>
    </row>
    <row r="6267" spans="1:20" outlineLevel="1" x14ac:dyDescent="0.2">
      <c r="A6267" s="38"/>
      <c r="B6267" s="37"/>
      <c r="C6267" s="36"/>
      <c r="D6267" s="35">
        <v>1</v>
      </c>
      <c r="E6267" s="34">
        <f>D6267*H6247</f>
        <v>5</v>
      </c>
      <c r="F6267" s="33">
        <v>4</v>
      </c>
      <c r="G6267" s="129">
        <f>F6267*D6267</f>
        <v>4</v>
      </c>
      <c r="H6267" s="31">
        <f>G6267*H6247</f>
        <v>20</v>
      </c>
      <c r="I6267" s="30"/>
      <c r="J6267" s="30"/>
      <c r="K6267" s="29"/>
      <c r="L6267" s="29"/>
      <c r="M6267" s="29"/>
      <c r="N6267" s="29"/>
      <c r="O6267" s="29"/>
      <c r="P6267" s="29"/>
      <c r="Q6267" s="29"/>
      <c r="R6267" s="29"/>
      <c r="S6267" s="28"/>
      <c r="T6267" s="211"/>
    </row>
    <row r="6268" spans="1:20" ht="17" outlineLevel="1" x14ac:dyDescent="0.2">
      <c r="A6268" s="38" t="s">
        <v>38</v>
      </c>
      <c r="B6268" s="37" t="s">
        <v>40</v>
      </c>
      <c r="C6268" s="36" t="s">
        <v>41</v>
      </c>
      <c r="D6268" s="35">
        <v>1</v>
      </c>
      <c r="E6268" s="34">
        <f>D6268*H6247</f>
        <v>5</v>
      </c>
      <c r="F6268" s="33" cm="1">
        <f t="array" ref="F6268">IFERROR(_xlfn.XLOOKUP(1,(TabFournisseurs[TYPE]=A6268)*(TabFournisseurs[SUPPLIER2]=B6268)*(TabFournisseurs[REF PRODUCT]=C6268),TabFournisseurs[Cost / per m]),0)</f>
        <v>2</v>
      </c>
      <c r="G6268" s="32">
        <f t="shared" ref="G6268:G6269" si="595">F6268*D6268</f>
        <v>2</v>
      </c>
      <c r="H6268" s="31">
        <f>G6268*H6247</f>
        <v>10</v>
      </c>
      <c r="I6268" s="30"/>
      <c r="J6268" s="30"/>
      <c r="K6268" s="29"/>
      <c r="L6268" s="29"/>
      <c r="M6268" s="29"/>
      <c r="N6268" s="29"/>
      <c r="O6268" s="29"/>
      <c r="P6268" s="29"/>
      <c r="Q6268" s="29"/>
      <c r="R6268" s="29"/>
      <c r="S6268" s="28"/>
      <c r="T6268" s="211"/>
    </row>
    <row r="6269" spans="1:20" ht="18" outlineLevel="1" thickBot="1" x14ac:dyDescent="0.25">
      <c r="A6269" s="27" t="s">
        <v>38</v>
      </c>
      <c r="B6269" s="26" t="s">
        <v>42</v>
      </c>
      <c r="C6269" s="25" t="s">
        <v>43</v>
      </c>
      <c r="D6269" s="24">
        <v>1</v>
      </c>
      <c r="E6269" s="23">
        <f>D6269*H6247</f>
        <v>5</v>
      </c>
      <c r="F6269" s="22" cm="1">
        <f t="array" ref="F6269">IFERROR(_xlfn.XLOOKUP(1,(TabFournisseurs[TYPE]=A6269)*(TabFournisseurs[SUPPLIER2]=B6269)*(TabFournisseurs[REF PRODUCT]=C6269),TabFournisseurs[Cost / per m]),0)</f>
        <v>0.5</v>
      </c>
      <c r="G6269" s="21">
        <f t="shared" si="595"/>
        <v>0.5</v>
      </c>
      <c r="H6269" s="20">
        <f>G6269*H6247</f>
        <v>2.5</v>
      </c>
      <c r="I6269" s="19"/>
      <c r="J6269" s="19"/>
      <c r="K6269" s="18"/>
      <c r="L6269" s="18"/>
      <c r="M6269" s="18"/>
      <c r="N6269" s="18"/>
      <c r="O6269" s="18"/>
      <c r="P6269" s="18"/>
      <c r="Q6269" s="18"/>
      <c r="R6269" s="18"/>
      <c r="S6269" s="17"/>
      <c r="T6269" s="211"/>
    </row>
    <row r="6270" spans="1:20" ht="17" thickBot="1" x14ac:dyDescent="0.25">
      <c r="A6270" s="95"/>
      <c r="B6270" s="95"/>
      <c r="C6270" s="95"/>
      <c r="D6270" s="95"/>
      <c r="E6270" s="95"/>
      <c r="F6270" s="95"/>
      <c r="G6270" s="95"/>
      <c r="H6270" s="95"/>
      <c r="I6270" s="95"/>
      <c r="J6270" s="95"/>
      <c r="K6270" s="95"/>
      <c r="L6270" s="95"/>
      <c r="M6270" s="95"/>
      <c r="N6270" s="95"/>
      <c r="O6270" s="95"/>
      <c r="P6270" s="95"/>
      <c r="Q6270" s="95"/>
      <c r="R6270" s="95"/>
      <c r="S6270" s="95"/>
      <c r="T6270" s="95"/>
    </row>
    <row r="6271" spans="1:20" ht="23" customHeight="1" x14ac:dyDescent="0.2">
      <c r="A6271" s="204" t="s">
        <v>576</v>
      </c>
      <c r="B6271" s="205"/>
      <c r="C6271" s="205"/>
      <c r="D6271" s="205"/>
      <c r="E6271" s="205"/>
      <c r="F6271" s="205"/>
      <c r="G6271" s="206"/>
      <c r="H6271" s="166" t="s">
        <v>577</v>
      </c>
      <c r="I6271" s="167"/>
      <c r="J6271" s="167"/>
      <c r="K6271" s="167"/>
      <c r="L6271" s="167"/>
      <c r="M6271" s="168"/>
      <c r="N6271" s="169" t="s">
        <v>1</v>
      </c>
      <c r="O6271" s="169"/>
      <c r="P6271" s="169"/>
      <c r="Q6271" s="169"/>
      <c r="R6271" s="171"/>
      <c r="S6271" s="173" t="s">
        <v>2</v>
      </c>
      <c r="T6271" s="210"/>
    </row>
    <row r="6272" spans="1:20" ht="23" customHeight="1" thickBot="1" x14ac:dyDescent="0.25">
      <c r="A6272" s="207"/>
      <c r="B6272" s="208"/>
      <c r="C6272" s="208"/>
      <c r="D6272" s="208"/>
      <c r="E6272" s="208"/>
      <c r="F6272" s="208"/>
      <c r="G6272" s="209"/>
      <c r="H6272" s="177"/>
      <c r="I6272" s="178"/>
      <c r="J6272" s="178"/>
      <c r="K6272" s="178"/>
      <c r="L6272" s="178"/>
      <c r="M6272" s="179"/>
      <c r="N6272" s="170"/>
      <c r="O6272" s="170"/>
      <c r="P6272" s="170"/>
      <c r="Q6272" s="170"/>
      <c r="R6272" s="172"/>
      <c r="S6272" s="174"/>
      <c r="T6272" s="210"/>
    </row>
    <row r="6273" spans="1:20" outlineLevel="1" x14ac:dyDescent="0.2">
      <c r="A6273" s="180" t="s">
        <v>3</v>
      </c>
      <c r="B6273" s="181"/>
      <c r="C6273" s="94"/>
      <c r="D6273" s="94"/>
      <c r="E6273" s="94"/>
      <c r="F6273" s="94"/>
      <c r="G6273" s="94"/>
      <c r="H6273" s="94"/>
      <c r="I6273" s="94"/>
      <c r="J6273" s="94"/>
      <c r="K6273" s="94"/>
      <c r="L6273" s="94"/>
      <c r="M6273" s="94"/>
      <c r="N6273" s="94"/>
      <c r="O6273" s="94"/>
      <c r="P6273" s="94"/>
      <c r="Q6273" s="94"/>
      <c r="R6273" s="94"/>
      <c r="S6273" s="93" t="s">
        <v>162</v>
      </c>
      <c r="T6273" s="211"/>
    </row>
    <row r="6274" spans="1:20" ht="17" outlineLevel="1" thickBot="1" x14ac:dyDescent="0.25">
      <c r="A6274" s="92"/>
      <c r="B6274" s="42"/>
      <c r="C6274" s="42"/>
      <c r="D6274" s="42"/>
      <c r="E6274" s="42"/>
      <c r="F6274" s="42"/>
      <c r="G6274" s="42"/>
      <c r="H6274" s="42"/>
      <c r="I6274" s="42"/>
      <c r="J6274" s="42"/>
      <c r="K6274" s="42"/>
      <c r="L6274" s="42"/>
      <c r="M6274" s="42"/>
      <c r="N6274" s="42"/>
      <c r="O6274" s="42"/>
      <c r="P6274" s="42"/>
      <c r="Q6274" s="42"/>
      <c r="R6274" s="42"/>
      <c r="S6274" s="47"/>
      <c r="T6274" s="211"/>
    </row>
    <row r="6275" spans="1:20" ht="17" customHeight="1" outlineLevel="1" thickBot="1" x14ac:dyDescent="0.25">
      <c r="A6275" s="182" t="e" vm="102">
        <v>#VALUE!</v>
      </c>
      <c r="B6275" s="183"/>
      <c r="C6275" s="91" t="s">
        <v>6</v>
      </c>
      <c r="D6275" s="90" t="s">
        <v>7</v>
      </c>
      <c r="E6275" s="106" t="s">
        <v>578</v>
      </c>
      <c r="F6275" s="42"/>
      <c r="G6275" s="42"/>
      <c r="H6275" s="84" t="s">
        <v>8</v>
      </c>
      <c r="I6275" s="88"/>
      <c r="J6275" s="88"/>
      <c r="K6275" s="88"/>
      <c r="L6275" s="88"/>
      <c r="M6275" s="88"/>
      <c r="N6275" s="88"/>
      <c r="O6275" s="88"/>
      <c r="P6275" s="88"/>
      <c r="Q6275" s="88"/>
      <c r="S6275" s="87"/>
      <c r="T6275" s="211"/>
    </row>
    <row r="6276" spans="1:20" ht="16" customHeight="1" outlineLevel="1" x14ac:dyDescent="0.2">
      <c r="A6276" s="184"/>
      <c r="B6276" s="185"/>
      <c r="C6276" s="188"/>
      <c r="D6276" s="86" t="s">
        <v>9</v>
      </c>
      <c r="E6276" s="85" t="s">
        <v>49</v>
      </c>
      <c r="F6276" s="42"/>
      <c r="G6276" s="42"/>
      <c r="H6276" s="84" t="s">
        <v>10</v>
      </c>
      <c r="I6276" s="83"/>
      <c r="J6276" s="83"/>
      <c r="K6276" s="83"/>
      <c r="L6276" s="83"/>
      <c r="M6276" s="83"/>
      <c r="N6276" s="83"/>
      <c r="O6276" s="83"/>
      <c r="P6276" s="83"/>
      <c r="Q6276" s="83"/>
      <c r="R6276" s="191"/>
      <c r="S6276" s="192"/>
      <c r="T6276" s="211"/>
    </row>
    <row r="6277" spans="1:20" ht="16" customHeight="1" outlineLevel="1" x14ac:dyDescent="0.2">
      <c r="A6277" s="184"/>
      <c r="B6277" s="185"/>
      <c r="C6277" s="189"/>
      <c r="D6277" s="63" t="s">
        <v>11</v>
      </c>
      <c r="E6277" s="119" t="s">
        <v>50</v>
      </c>
      <c r="F6277" s="42"/>
      <c r="G6277" s="48"/>
      <c r="H6277" s="81"/>
      <c r="I6277" s="80"/>
      <c r="J6277" s="80"/>
      <c r="K6277" s="80"/>
      <c r="L6277" s="80"/>
      <c r="M6277" s="80"/>
      <c r="N6277" s="80"/>
      <c r="O6277" s="80"/>
      <c r="P6277" s="80"/>
      <c r="Q6277" s="80"/>
      <c r="R6277" s="191"/>
      <c r="S6277" s="192"/>
      <c r="T6277" s="211"/>
    </row>
    <row r="6278" spans="1:20" ht="16" customHeight="1" outlineLevel="1" thickBot="1" x14ac:dyDescent="0.25">
      <c r="A6278" s="184"/>
      <c r="B6278" s="185"/>
      <c r="C6278" s="189"/>
      <c r="D6278" s="63" t="s">
        <v>12</v>
      </c>
      <c r="E6278" s="130"/>
      <c r="F6278" s="42"/>
      <c r="G6278" s="48"/>
      <c r="H6278" s="81"/>
      <c r="I6278" s="80"/>
      <c r="J6278" s="80"/>
      <c r="K6278" s="80"/>
      <c r="L6278" s="80"/>
      <c r="M6278" s="80"/>
      <c r="N6278" s="80"/>
      <c r="O6278" s="80"/>
      <c r="P6278" s="80"/>
      <c r="Q6278" s="80"/>
      <c r="R6278" s="152"/>
      <c r="S6278" s="153"/>
      <c r="T6278" s="211"/>
    </row>
    <row r="6279" spans="1:20" ht="16" customHeight="1" outlineLevel="1" thickBot="1" x14ac:dyDescent="0.25">
      <c r="A6279" s="184"/>
      <c r="B6279" s="185"/>
      <c r="C6279" s="189"/>
      <c r="D6279" s="63" t="s">
        <v>13</v>
      </c>
      <c r="E6279" s="105" t="b">
        <v>0</v>
      </c>
      <c r="F6279" s="42"/>
      <c r="G6279" s="48"/>
      <c r="H6279" s="59" t="s">
        <v>14</v>
      </c>
      <c r="I6279" s="58">
        <v>29</v>
      </c>
      <c r="J6279" s="58">
        <v>30</v>
      </c>
      <c r="K6279" s="58">
        <v>31</v>
      </c>
      <c r="L6279" s="58">
        <v>32</v>
      </c>
      <c r="M6279" s="58">
        <v>33</v>
      </c>
      <c r="N6279" s="58">
        <v>34</v>
      </c>
      <c r="O6279" s="58">
        <v>36</v>
      </c>
      <c r="P6279" s="58">
        <v>38</v>
      </c>
      <c r="Q6279" s="57">
        <v>40</v>
      </c>
      <c r="S6279" s="79"/>
      <c r="T6279" s="211"/>
    </row>
    <row r="6280" spans="1:20" outlineLevel="1" x14ac:dyDescent="0.2">
      <c r="A6280" s="184"/>
      <c r="B6280" s="185"/>
      <c r="C6280" s="189"/>
      <c r="D6280" s="193"/>
      <c r="E6280" s="194"/>
      <c r="F6280" s="42"/>
      <c r="G6280" s="48"/>
      <c r="H6280" s="78">
        <f t="shared" ref="H6280:H6287" si="596">SUM(I6280:Q6280)</f>
        <v>0</v>
      </c>
      <c r="I6280" s="77"/>
      <c r="J6280" s="77"/>
      <c r="K6280" s="77"/>
      <c r="L6280" s="77"/>
      <c r="M6280" s="77"/>
      <c r="N6280" s="77"/>
      <c r="O6280" s="77"/>
      <c r="P6280" s="77"/>
      <c r="Q6280" s="77"/>
      <c r="R6280" s="195" t="s">
        <v>15</v>
      </c>
      <c r="S6280" s="196"/>
      <c r="T6280" s="211"/>
    </row>
    <row r="6281" spans="1:20" ht="16" customHeight="1" outlineLevel="1" x14ac:dyDescent="0.2">
      <c r="A6281" s="184"/>
      <c r="B6281" s="185"/>
      <c r="C6281" s="189"/>
      <c r="D6281" s="63" t="s">
        <v>16</v>
      </c>
      <c r="E6281" s="76" t="s">
        <v>555</v>
      </c>
      <c r="F6281" s="42"/>
      <c r="G6281" s="48"/>
      <c r="H6281" s="73">
        <f t="shared" si="596"/>
        <v>0</v>
      </c>
      <c r="I6281" s="68"/>
      <c r="J6281" s="68"/>
      <c r="K6281" s="68"/>
      <c r="L6281" s="68"/>
      <c r="M6281" s="68"/>
      <c r="N6281" s="68"/>
      <c r="O6281" s="68"/>
      <c r="P6281" s="68"/>
      <c r="Q6281" s="68"/>
      <c r="R6281" s="197"/>
      <c r="S6281" s="192"/>
      <c r="T6281" s="211"/>
    </row>
    <row r="6282" spans="1:20" ht="16" customHeight="1" outlineLevel="1" x14ac:dyDescent="0.2">
      <c r="A6282" s="184"/>
      <c r="B6282" s="185"/>
      <c r="C6282" s="189"/>
      <c r="D6282" s="63" t="s">
        <v>17</v>
      </c>
      <c r="E6282" s="75" t="s">
        <v>556</v>
      </c>
      <c r="F6282" s="42"/>
      <c r="G6282" s="42"/>
      <c r="H6282" s="73">
        <f t="shared" si="596"/>
        <v>0</v>
      </c>
      <c r="I6282" s="68"/>
      <c r="J6282" s="68"/>
      <c r="K6282" s="68"/>
      <c r="L6282" s="68"/>
      <c r="M6282" s="68"/>
      <c r="N6282" s="68"/>
      <c r="O6282" s="68"/>
      <c r="P6282" s="68"/>
      <c r="Q6282" s="68"/>
      <c r="R6282" s="197"/>
      <c r="S6282" s="192"/>
      <c r="T6282" s="211"/>
    </row>
    <row r="6283" spans="1:20" outlineLevel="1" x14ac:dyDescent="0.2">
      <c r="A6283" s="184"/>
      <c r="B6283" s="185"/>
      <c r="C6283" s="189"/>
      <c r="D6283" s="193"/>
      <c r="E6283" s="194"/>
      <c r="F6283" s="42"/>
      <c r="G6283" s="48"/>
      <c r="H6283" s="73">
        <f t="shared" si="596"/>
        <v>0</v>
      </c>
      <c r="I6283" s="68"/>
      <c r="J6283" s="68"/>
      <c r="K6283" s="68"/>
      <c r="L6283" s="68"/>
      <c r="M6283" s="68"/>
      <c r="N6283" s="68"/>
      <c r="O6283" s="68"/>
      <c r="P6283" s="68"/>
      <c r="Q6283" s="68"/>
      <c r="R6283" s="197"/>
      <c r="S6283" s="192"/>
      <c r="T6283" s="211"/>
    </row>
    <row r="6284" spans="1:20" ht="16" customHeight="1" outlineLevel="1" x14ac:dyDescent="0.2">
      <c r="A6284" s="184"/>
      <c r="B6284" s="185"/>
      <c r="C6284" s="189"/>
      <c r="D6284" s="63" t="s">
        <v>18</v>
      </c>
      <c r="E6284" s="76">
        <v>47</v>
      </c>
      <c r="F6284" s="42"/>
      <c r="G6284" s="48"/>
      <c r="H6284" s="73">
        <f t="shared" si="596"/>
        <v>0</v>
      </c>
      <c r="I6284" s="68"/>
      <c r="J6284" s="68"/>
      <c r="K6284" s="68"/>
      <c r="L6284" s="68"/>
      <c r="M6284" s="68"/>
      <c r="N6284" s="68"/>
      <c r="O6284" s="68"/>
      <c r="P6284" s="68"/>
      <c r="Q6284" s="68"/>
      <c r="R6284" s="197"/>
      <c r="S6284" s="192"/>
      <c r="T6284" s="211"/>
    </row>
    <row r="6285" spans="1:20" ht="16" customHeight="1" outlineLevel="1" x14ac:dyDescent="0.2">
      <c r="A6285" s="184"/>
      <c r="B6285" s="185"/>
      <c r="C6285" s="189"/>
      <c r="D6285" s="63" t="s">
        <v>19</v>
      </c>
      <c r="E6285" s="75">
        <f>SUM(G6298:G6312)</f>
        <v>15.38</v>
      </c>
      <c r="F6285" s="42"/>
      <c r="G6285" s="42"/>
      <c r="H6285" s="73">
        <f t="shared" si="596"/>
        <v>0</v>
      </c>
      <c r="I6285" s="68"/>
      <c r="J6285" s="68"/>
      <c r="K6285" s="68"/>
      <c r="L6285" s="68"/>
      <c r="M6285" s="68"/>
      <c r="N6285" s="68"/>
      <c r="O6285" s="68"/>
      <c r="P6285" s="68"/>
      <c r="Q6285" s="68"/>
      <c r="R6285" s="197"/>
      <c r="S6285" s="192"/>
      <c r="T6285" s="211"/>
    </row>
    <row r="6286" spans="1:20" outlineLevel="1" x14ac:dyDescent="0.2">
      <c r="A6286" s="184"/>
      <c r="B6286" s="185"/>
      <c r="C6286" s="189"/>
      <c r="D6286" s="193"/>
      <c r="E6286" s="194"/>
      <c r="F6286" s="42"/>
      <c r="G6286" s="48"/>
      <c r="H6286" s="73">
        <f t="shared" si="596"/>
        <v>0</v>
      </c>
      <c r="I6286" s="68"/>
      <c r="J6286" s="68"/>
      <c r="K6286" s="68"/>
      <c r="L6286" s="68"/>
      <c r="M6286" s="68"/>
      <c r="N6286" s="68"/>
      <c r="O6286" s="68"/>
      <c r="P6286" s="68"/>
      <c r="Q6286" s="68"/>
      <c r="R6286" s="197"/>
      <c r="S6286" s="192"/>
      <c r="T6286" s="211"/>
    </row>
    <row r="6287" spans="1:20" ht="16" customHeight="1" outlineLevel="1" x14ac:dyDescent="0.2">
      <c r="A6287" s="184"/>
      <c r="B6287" s="185"/>
      <c r="C6287" s="189"/>
      <c r="D6287" s="63" t="s">
        <v>20</v>
      </c>
      <c r="E6287" s="75">
        <f>SUM(E6284:E6285)</f>
        <v>62.38</v>
      </c>
      <c r="F6287" s="42"/>
      <c r="G6287" s="74"/>
      <c r="H6287" s="73">
        <f t="shared" si="596"/>
        <v>0</v>
      </c>
      <c r="I6287" s="68"/>
      <c r="J6287" s="68"/>
      <c r="K6287" s="68"/>
      <c r="L6287" s="68"/>
      <c r="M6287" s="68"/>
      <c r="N6287" s="68"/>
      <c r="O6287" s="68"/>
      <c r="P6287" s="68"/>
      <c r="Q6287" s="68"/>
      <c r="R6287" s="197"/>
      <c r="S6287" s="192"/>
      <c r="T6287" s="211"/>
    </row>
    <row r="6288" spans="1:20" ht="16" customHeight="1" outlineLevel="1" x14ac:dyDescent="0.2">
      <c r="A6288" s="184"/>
      <c r="B6288" s="185"/>
      <c r="C6288" s="189"/>
      <c r="D6288" s="63" t="s">
        <v>21</v>
      </c>
      <c r="E6288" s="72">
        <f>SUM(E6290/E6287)</f>
        <v>3.7672330875280537</v>
      </c>
      <c r="F6288" s="42"/>
      <c r="G6288" s="71" t="s">
        <v>11</v>
      </c>
      <c r="H6288" s="69">
        <v>0</v>
      </c>
      <c r="I6288" s="68"/>
      <c r="J6288" s="68"/>
      <c r="K6288" s="68"/>
      <c r="L6288" s="68"/>
      <c r="M6288" s="68"/>
      <c r="N6288" s="68"/>
      <c r="O6288" s="68"/>
      <c r="P6288" s="68"/>
      <c r="Q6288" s="67"/>
      <c r="R6288" s="197"/>
      <c r="S6288" s="192"/>
      <c r="T6288" s="211"/>
    </row>
    <row r="6289" spans="1:20" ht="17" outlineLevel="1" thickBot="1" x14ac:dyDescent="0.25">
      <c r="A6289" s="184"/>
      <c r="B6289" s="185"/>
      <c r="C6289" s="189"/>
      <c r="D6289" s="193"/>
      <c r="E6289" s="194"/>
      <c r="F6289" s="42"/>
      <c r="G6289" s="70" t="s">
        <v>22</v>
      </c>
      <c r="H6289" s="69">
        <v>0</v>
      </c>
      <c r="I6289" s="68"/>
      <c r="J6289" s="68"/>
      <c r="K6289" s="68"/>
      <c r="L6289" s="68"/>
      <c r="M6289" s="68"/>
      <c r="N6289" s="68"/>
      <c r="O6289" s="68"/>
      <c r="P6289" s="68"/>
      <c r="Q6289" s="67"/>
      <c r="R6289" s="197"/>
      <c r="S6289" s="192"/>
      <c r="T6289" s="211"/>
    </row>
    <row r="6290" spans="1:20" ht="16" customHeight="1" outlineLevel="1" thickBot="1" x14ac:dyDescent="0.25">
      <c r="A6290" s="184"/>
      <c r="B6290" s="185"/>
      <c r="C6290" s="189"/>
      <c r="D6290" s="63" t="s">
        <v>23</v>
      </c>
      <c r="E6290" s="66">
        <v>235</v>
      </c>
      <c r="G6290" s="48"/>
      <c r="H6290" s="65">
        <f>SUM(H6288:H6289)</f>
        <v>0</v>
      </c>
      <c r="I6290" s="64">
        <f t="shared" ref="I6290:Q6290" si="597">SUM(I6280:I6287)</f>
        <v>0</v>
      </c>
      <c r="J6290" s="64">
        <f t="shared" si="597"/>
        <v>0</v>
      </c>
      <c r="K6290" s="64">
        <f t="shared" si="597"/>
        <v>0</v>
      </c>
      <c r="L6290" s="64">
        <f t="shared" si="597"/>
        <v>0</v>
      </c>
      <c r="M6290" s="64">
        <f t="shared" si="597"/>
        <v>0</v>
      </c>
      <c r="N6290" s="64">
        <f t="shared" si="597"/>
        <v>0</v>
      </c>
      <c r="O6290" s="64">
        <f t="shared" si="597"/>
        <v>0</v>
      </c>
      <c r="P6290" s="64">
        <f t="shared" si="597"/>
        <v>0</v>
      </c>
      <c r="Q6290" s="64">
        <f t="shared" si="597"/>
        <v>0</v>
      </c>
      <c r="R6290" s="197"/>
      <c r="S6290" s="192"/>
      <c r="T6290" s="211"/>
    </row>
    <row r="6291" spans="1:20" ht="17" customHeight="1" outlineLevel="1" thickBot="1" x14ac:dyDescent="0.25">
      <c r="A6291" s="184"/>
      <c r="B6291" s="185"/>
      <c r="C6291" s="189"/>
      <c r="D6291" s="63" t="s">
        <v>24</v>
      </c>
      <c r="E6291" s="62">
        <f>SUM(E6290/2.5)</f>
        <v>94</v>
      </c>
      <c r="F6291" s="42"/>
      <c r="G6291" s="61"/>
      <c r="H6291" s="60" t="s">
        <v>14</v>
      </c>
      <c r="I6291" s="59">
        <v>48</v>
      </c>
      <c r="J6291" s="58">
        <v>50</v>
      </c>
      <c r="K6291" s="58">
        <v>52</v>
      </c>
      <c r="L6291" s="58">
        <v>54</v>
      </c>
      <c r="M6291" s="58">
        <v>56</v>
      </c>
      <c r="N6291" s="58">
        <v>58</v>
      </c>
      <c r="O6291" s="58">
        <v>60</v>
      </c>
      <c r="P6291" s="58">
        <v>62</v>
      </c>
      <c r="Q6291" s="57">
        <v>64</v>
      </c>
      <c r="R6291" s="197"/>
      <c r="S6291" s="192"/>
      <c r="T6291" s="211"/>
    </row>
    <row r="6292" spans="1:20" ht="17" outlineLevel="1" thickBot="1" x14ac:dyDescent="0.25">
      <c r="A6292" s="186"/>
      <c r="B6292" s="187"/>
      <c r="C6292" s="190"/>
      <c r="D6292" s="56" t="s">
        <v>25</v>
      </c>
      <c r="E6292" s="55">
        <f>SUM(E6290/2.2)</f>
        <v>106.81818181818181</v>
      </c>
      <c r="F6292" s="42"/>
      <c r="G6292" s="42"/>
      <c r="H6292" s="42"/>
      <c r="I6292" s="42"/>
      <c r="J6292" s="42"/>
      <c r="K6292" s="42"/>
      <c r="L6292" s="42"/>
      <c r="M6292" s="42"/>
      <c r="N6292" s="42"/>
      <c r="O6292" s="42"/>
      <c r="P6292" s="42"/>
      <c r="Q6292" s="42"/>
      <c r="R6292" s="198"/>
      <c r="S6292" s="199"/>
      <c r="T6292" s="211"/>
    </row>
    <row r="6293" spans="1:20" ht="17" outlineLevel="1" thickBot="1" x14ac:dyDescent="0.25">
      <c r="A6293" s="54" t="s">
        <v>26</v>
      </c>
      <c r="B6293" s="53">
        <v>46224</v>
      </c>
      <c r="C6293" s="42"/>
      <c r="D6293" s="48"/>
      <c r="E6293" s="52"/>
      <c r="F6293" s="42"/>
      <c r="S6293" s="28"/>
      <c r="T6293" s="211"/>
    </row>
    <row r="6294" spans="1:20" outlineLevel="1" x14ac:dyDescent="0.2">
      <c r="A6294" s="51" t="s">
        <v>27</v>
      </c>
      <c r="B6294" s="50"/>
      <c r="C6294" s="42"/>
      <c r="D6294" s="48"/>
      <c r="E6294" s="42"/>
      <c r="F6294" s="42"/>
      <c r="R6294" s="42"/>
      <c r="S6294" s="47"/>
      <c r="T6294" s="211"/>
    </row>
    <row r="6295" spans="1:20" outlineLevel="1" x14ac:dyDescent="0.2">
      <c r="A6295" s="49"/>
      <c r="B6295" s="42"/>
      <c r="C6295" s="42"/>
      <c r="D6295" s="48"/>
      <c r="E6295" s="42"/>
      <c r="F6295" s="42"/>
      <c r="G6295" s="42"/>
      <c r="H6295" s="42"/>
      <c r="I6295" s="42"/>
      <c r="J6295" s="42"/>
      <c r="K6295" s="42"/>
      <c r="L6295" s="42"/>
      <c r="M6295" s="42"/>
      <c r="N6295" s="42"/>
      <c r="O6295" s="42"/>
      <c r="P6295" s="42"/>
      <c r="Q6295" s="42"/>
      <c r="R6295" s="42"/>
      <c r="S6295" s="47"/>
      <c r="T6295" s="211"/>
    </row>
    <row r="6296" spans="1:20" ht="17" outlineLevel="1" thickBot="1" x14ac:dyDescent="0.25">
      <c r="A6296" s="49" t="s">
        <v>28</v>
      </c>
      <c r="B6296" s="42"/>
      <c r="C6296" s="42"/>
      <c r="D6296" s="48"/>
      <c r="E6296" s="42"/>
      <c r="F6296" s="42"/>
      <c r="G6296" s="42"/>
      <c r="H6296" s="42"/>
      <c r="I6296" s="42"/>
      <c r="J6296" s="42"/>
      <c r="K6296" s="42"/>
      <c r="L6296" s="42"/>
      <c r="M6296" s="42"/>
      <c r="N6296" s="42"/>
      <c r="O6296" s="42"/>
      <c r="P6296" s="42"/>
      <c r="Q6296" s="42"/>
      <c r="R6296" s="42"/>
      <c r="S6296" s="47"/>
      <c r="T6296" s="211"/>
    </row>
    <row r="6297" spans="1:20" outlineLevel="1" x14ac:dyDescent="0.2">
      <c r="A6297" s="46" t="s">
        <v>29</v>
      </c>
      <c r="B6297" s="45" t="s">
        <v>30</v>
      </c>
      <c r="C6297" s="44" t="s">
        <v>31</v>
      </c>
      <c r="D6297" s="44" t="s">
        <v>32</v>
      </c>
      <c r="E6297" s="44" t="s">
        <v>33</v>
      </c>
      <c r="F6297" s="44" t="s">
        <v>34</v>
      </c>
      <c r="G6297" s="44" t="s">
        <v>35</v>
      </c>
      <c r="H6297" s="43" t="s">
        <v>36</v>
      </c>
      <c r="I6297" s="200" t="s">
        <v>37</v>
      </c>
      <c r="J6297" s="201"/>
      <c r="K6297" s="202"/>
      <c r="L6297" s="202"/>
      <c r="M6297" s="202"/>
      <c r="N6297" s="202"/>
      <c r="O6297" s="202"/>
      <c r="P6297" s="42"/>
      <c r="Q6297" s="42"/>
      <c r="R6297" s="42"/>
      <c r="S6297" s="28"/>
      <c r="T6297" s="211"/>
    </row>
    <row r="6298" spans="1:20" ht="17" outlineLevel="1" x14ac:dyDescent="0.2">
      <c r="A6298" s="38" t="s">
        <v>54</v>
      </c>
      <c r="B6298" s="37" t="s">
        <v>128</v>
      </c>
      <c r="C6298" s="36" t="s">
        <v>579</v>
      </c>
      <c r="D6298" s="35">
        <v>1.35</v>
      </c>
      <c r="E6298" s="41">
        <f>D6298*H6290</f>
        <v>0</v>
      </c>
      <c r="F6298" s="33" cm="1">
        <f t="array" ref="F6298">IFERROR(_xlfn.XLOOKUP(1,(TabFournisseurs[TYPE]=A6298)*(TabFournisseurs[SUPPLIER2]=B6298)*(TabFournisseurs[REF PRODUCT]=C6298),TabFournisseurs[Cost / per m]),0)</f>
        <v>5.98</v>
      </c>
      <c r="G6298" s="96">
        <f>F6298*D6298</f>
        <v>8.0730000000000004</v>
      </c>
      <c r="H6298" s="40">
        <f>G6298*H6290</f>
        <v>0</v>
      </c>
      <c r="I6298" s="203"/>
      <c r="J6298" s="201"/>
      <c r="K6298" s="156"/>
      <c r="L6298" s="156"/>
      <c r="M6298" s="156"/>
      <c r="N6298" s="156"/>
      <c r="O6298" s="156"/>
      <c r="P6298" s="156"/>
      <c r="Q6298" s="156"/>
      <c r="R6298" s="156"/>
      <c r="S6298" s="157"/>
      <c r="T6298" s="211"/>
    </row>
    <row r="6299" spans="1:20" ht="17" outlineLevel="1" x14ac:dyDescent="0.2">
      <c r="A6299" s="38" t="s">
        <v>57</v>
      </c>
      <c r="B6299" s="37" t="s">
        <v>61</v>
      </c>
      <c r="C6299" s="36" t="s">
        <v>557</v>
      </c>
      <c r="D6299" s="35">
        <v>0.4</v>
      </c>
      <c r="E6299" s="34">
        <f>D6299*H6290</f>
        <v>0</v>
      </c>
      <c r="F6299" s="33" cm="1">
        <f t="array" ref="F6299">IFERROR(_xlfn.XLOOKUP(1,(TabFournisseurs[TYPE]=A6299)*(TabFournisseurs[SUPPLIER2]=B6299)*(TabFournisseurs[REF PRODUCT]=C6299),TabFournisseurs[Cost / per m]),0)</f>
        <v>5.5</v>
      </c>
      <c r="G6299" s="32">
        <f t="shared" ref="G6299:G6309" si="598">F6299*D6299</f>
        <v>2.2000000000000002</v>
      </c>
      <c r="H6299" s="31">
        <f>G6299*H6290</f>
        <v>0</v>
      </c>
      <c r="I6299" s="39"/>
      <c r="J6299" s="39"/>
      <c r="K6299" s="156"/>
      <c r="L6299" s="156"/>
      <c r="M6299" s="156"/>
      <c r="N6299" s="156"/>
      <c r="O6299" s="156"/>
      <c r="P6299" s="156"/>
      <c r="Q6299" s="156"/>
      <c r="R6299" s="156"/>
      <c r="S6299" s="157"/>
      <c r="T6299" s="211"/>
    </row>
    <row r="6300" spans="1:20" ht="17" outlineLevel="1" x14ac:dyDescent="0.2">
      <c r="A6300" s="38" t="s">
        <v>558</v>
      </c>
      <c r="B6300" s="37" t="s">
        <v>559</v>
      </c>
      <c r="C6300" s="36" t="s">
        <v>560</v>
      </c>
      <c r="D6300" s="35">
        <v>1</v>
      </c>
      <c r="E6300" s="34">
        <f>D6300*H6290</f>
        <v>0</v>
      </c>
      <c r="F6300" s="33" cm="1">
        <f t="array" ref="F6300">IFERROR(_xlfn.XLOOKUP(1,(TabFournisseurs[TYPE]=A6300)*(TabFournisseurs[SUPPLIER2]=B6300)*(TabFournisseurs[REF PRODUCT]=C6300),TabFournisseurs[Cost / per m]),0)</f>
        <v>0</v>
      </c>
      <c r="G6300" s="32">
        <f t="shared" si="598"/>
        <v>0</v>
      </c>
      <c r="H6300" s="31">
        <f>G6300*H6290</f>
        <v>0</v>
      </c>
      <c r="I6300" s="39"/>
      <c r="J6300" s="39"/>
      <c r="K6300" s="156"/>
      <c r="L6300" s="156"/>
      <c r="M6300" s="156"/>
      <c r="N6300" s="156"/>
      <c r="O6300" s="156"/>
      <c r="P6300" s="156"/>
      <c r="Q6300" s="156"/>
      <c r="R6300" s="156"/>
      <c r="S6300" s="157"/>
      <c r="T6300" s="211"/>
    </row>
    <row r="6301" spans="1:20" ht="17" outlineLevel="1" x14ac:dyDescent="0.2">
      <c r="A6301" s="38" t="s">
        <v>63</v>
      </c>
      <c r="B6301" s="37" t="s">
        <v>64</v>
      </c>
      <c r="C6301" s="36" t="s">
        <v>136</v>
      </c>
      <c r="D6301" s="35">
        <v>0.1</v>
      </c>
      <c r="E6301" s="34">
        <f>D6301*H6290</f>
        <v>0</v>
      </c>
      <c r="F6301" s="33" cm="1">
        <f t="array" ref="F6301">IFERROR(_xlfn.XLOOKUP(1,(TabFournisseurs[TYPE]=A6301)*(TabFournisseurs[SUPPLIER2]=B6301)*(TabFournisseurs[REF PRODUCT]=C6301),TabFournisseurs[Cost / per m]),0)</f>
        <v>0</v>
      </c>
      <c r="G6301" s="32">
        <f t="shared" si="598"/>
        <v>0</v>
      </c>
      <c r="H6301" s="31">
        <f>G6301*H6290</f>
        <v>0</v>
      </c>
      <c r="I6301" s="30"/>
      <c r="J6301" s="30"/>
      <c r="K6301" s="156"/>
      <c r="L6301" s="156"/>
      <c r="M6301" s="156"/>
      <c r="N6301" s="156"/>
      <c r="O6301" s="156"/>
      <c r="P6301" s="156"/>
      <c r="Q6301" s="156"/>
      <c r="R6301" s="156"/>
      <c r="S6301" s="157"/>
      <c r="T6301" s="211"/>
    </row>
    <row r="6302" spans="1:20" ht="17" outlineLevel="1" x14ac:dyDescent="0.2">
      <c r="A6302" s="38" t="s">
        <v>75</v>
      </c>
      <c r="B6302" s="37" t="s">
        <v>76</v>
      </c>
      <c r="C6302" s="36" t="s">
        <v>563</v>
      </c>
      <c r="D6302" s="35">
        <v>1</v>
      </c>
      <c r="E6302" s="34">
        <f>D6302*H6290</f>
        <v>0</v>
      </c>
      <c r="F6302" s="33" cm="1">
        <f t="array" ref="F6302">IFERROR(_xlfn.XLOOKUP(1,(TabFournisseurs[TYPE]=A6302)*(TabFournisseurs[SUPPLIER2]=B6302)*(TabFournisseurs[REF PRODUCT]=C6302),TabFournisseurs[Cost / per m]),0)</f>
        <v>0.38</v>
      </c>
      <c r="G6302" s="32">
        <f t="shared" si="598"/>
        <v>0.38</v>
      </c>
      <c r="H6302" s="31">
        <f>G6302*H6290</f>
        <v>0</v>
      </c>
      <c r="I6302" s="30"/>
      <c r="J6302" s="30"/>
      <c r="K6302" s="29"/>
      <c r="L6302" s="29"/>
      <c r="M6302" s="29"/>
      <c r="N6302" s="29"/>
      <c r="O6302" s="29"/>
      <c r="P6302" s="29"/>
      <c r="Q6302" s="29"/>
      <c r="R6302" s="29"/>
      <c r="S6302" s="28"/>
      <c r="T6302" s="211"/>
    </row>
    <row r="6303" spans="1:20" ht="17" outlineLevel="1" x14ac:dyDescent="0.2">
      <c r="A6303" s="38" t="s">
        <v>80</v>
      </c>
      <c r="B6303" s="37" t="s">
        <v>81</v>
      </c>
      <c r="C6303" s="36" t="s">
        <v>580</v>
      </c>
      <c r="D6303" s="35">
        <v>1</v>
      </c>
      <c r="E6303" s="34">
        <f>D6303*H6290</f>
        <v>0</v>
      </c>
      <c r="F6303" s="33" cm="1">
        <f t="array" ref="F6303">IFERROR(_xlfn.XLOOKUP(1,(TabFournisseurs[TYPE]=A6303)*(TabFournisseurs[SUPPLIER2]=B6303)*(TabFournisseurs[REF PRODUCT]=C6303),TabFournisseurs[Cost / per m]),0)</f>
        <v>0.09</v>
      </c>
      <c r="G6303" s="32">
        <f t="shared" si="598"/>
        <v>0.09</v>
      </c>
      <c r="H6303" s="31">
        <f>G6303*H6290</f>
        <v>0</v>
      </c>
      <c r="I6303" s="158"/>
      <c r="J6303" s="159"/>
      <c r="K6303" s="29"/>
      <c r="L6303" s="29"/>
      <c r="M6303" s="29"/>
      <c r="N6303" s="29"/>
      <c r="O6303" s="29"/>
      <c r="P6303" s="29"/>
      <c r="Q6303" s="29"/>
      <c r="R6303" s="29"/>
      <c r="S6303" s="28"/>
      <c r="T6303" s="211"/>
    </row>
    <row r="6304" spans="1:20" ht="17" outlineLevel="1" x14ac:dyDescent="0.2">
      <c r="A6304" s="38" t="s">
        <v>75</v>
      </c>
      <c r="B6304" s="37" t="s">
        <v>76</v>
      </c>
      <c r="C6304" s="36" t="s">
        <v>581</v>
      </c>
      <c r="D6304" s="35">
        <v>1</v>
      </c>
      <c r="E6304" s="34">
        <f>D6304*H6290</f>
        <v>0</v>
      </c>
      <c r="F6304" s="33" cm="1">
        <f t="array" ref="F6304">IFERROR(_xlfn.XLOOKUP(1,(TabFournisseurs[TYPE]=A6304)*(TabFournisseurs[SUPPLIER2]=B6304)*(TabFournisseurs[REF PRODUCT]=C6304),TabFournisseurs[Cost / per m]),0)</f>
        <v>0.13700000000000001</v>
      </c>
      <c r="G6304" s="32">
        <f t="shared" si="598"/>
        <v>0.13700000000000001</v>
      </c>
      <c r="H6304" s="31">
        <f>G6304*H6290</f>
        <v>0</v>
      </c>
      <c r="I6304" s="30"/>
      <c r="J6304" s="30"/>
      <c r="K6304" s="29"/>
      <c r="L6304" s="29"/>
      <c r="M6304" s="29"/>
      <c r="N6304" s="29"/>
      <c r="O6304" s="29"/>
      <c r="P6304" s="29"/>
      <c r="Q6304" s="29"/>
      <c r="R6304" s="29"/>
      <c r="S6304" s="28"/>
      <c r="T6304" s="211"/>
    </row>
    <row r="6305" spans="1:20" outlineLevel="1" x14ac:dyDescent="0.2">
      <c r="A6305" s="38"/>
      <c r="B6305" s="37"/>
      <c r="C6305" s="36"/>
      <c r="D6305" s="35"/>
      <c r="E6305" s="34">
        <f>D6305*H6290</f>
        <v>0</v>
      </c>
      <c r="F6305" s="33" cm="1">
        <f t="array" ref="F6305">IFERROR(_xlfn.XLOOKUP(1,(TabFournisseurs[TYPE]=A6305)*(TabFournisseurs[SUPPLIER2]=B6305)*(TabFournisseurs[REF PRODUCT]=C6305),TabFournisseurs[Cost / per m]),0)</f>
        <v>0</v>
      </c>
      <c r="G6305" s="32">
        <f t="shared" si="598"/>
        <v>0</v>
      </c>
      <c r="H6305" s="31">
        <f>G6305*H6290</f>
        <v>0</v>
      </c>
      <c r="I6305" s="30"/>
      <c r="J6305" s="30"/>
      <c r="K6305" s="29"/>
      <c r="L6305" s="29"/>
      <c r="M6305" s="29"/>
      <c r="N6305" s="29"/>
      <c r="O6305" s="29"/>
      <c r="P6305" s="29"/>
      <c r="Q6305" s="29"/>
      <c r="R6305" s="29"/>
      <c r="S6305" s="28"/>
      <c r="T6305" s="211"/>
    </row>
    <row r="6306" spans="1:20" outlineLevel="1" x14ac:dyDescent="0.2">
      <c r="A6306" s="38"/>
      <c r="B6306" s="37"/>
      <c r="C6306" s="36"/>
      <c r="D6306" s="35"/>
      <c r="E6306" s="34">
        <f>D6306*H6290</f>
        <v>0</v>
      </c>
      <c r="F6306" s="33" cm="1">
        <f t="array" ref="F6306">IFERROR(_xlfn.XLOOKUP(1,(TabFournisseurs[TYPE]=A6306)*(TabFournisseurs[SUPPLIER2]=B6306)*(TabFournisseurs[REF PRODUCT]=C6306),TabFournisseurs[Cost / per m]),0)</f>
        <v>0</v>
      </c>
      <c r="G6306" s="32">
        <f t="shared" si="598"/>
        <v>0</v>
      </c>
      <c r="H6306" s="31">
        <f>G6306*H6290</f>
        <v>0</v>
      </c>
      <c r="I6306" s="30"/>
      <c r="J6306" s="30"/>
      <c r="K6306" s="29"/>
      <c r="L6306" s="29"/>
      <c r="M6306" s="29"/>
      <c r="N6306" s="29"/>
      <c r="O6306" s="29"/>
      <c r="P6306" s="29"/>
      <c r="Q6306" s="29"/>
      <c r="R6306" s="29"/>
      <c r="S6306" s="28"/>
      <c r="T6306" s="211"/>
    </row>
    <row r="6307" spans="1:20" outlineLevel="1" x14ac:dyDescent="0.2">
      <c r="A6307" s="38"/>
      <c r="B6307" s="37"/>
      <c r="C6307" s="36"/>
      <c r="D6307" s="35"/>
      <c r="E6307" s="34">
        <f>D6307*H6290</f>
        <v>0</v>
      </c>
      <c r="F6307" s="33" cm="1">
        <f t="array" ref="F6307">IFERROR(_xlfn.XLOOKUP(1,(TabFournisseurs[TYPE]=A6307)*(TabFournisseurs[SUPPLIER2]=B6307)*(TabFournisseurs[REF PRODUCT]=C6307),TabFournisseurs[Cost / per m]),0)</f>
        <v>0</v>
      </c>
      <c r="G6307" s="32">
        <f t="shared" si="598"/>
        <v>0</v>
      </c>
      <c r="H6307" s="31">
        <f>G6307*H6290</f>
        <v>0</v>
      </c>
      <c r="I6307" s="30"/>
      <c r="J6307" s="30"/>
      <c r="K6307" s="29"/>
      <c r="L6307" s="29"/>
      <c r="M6307" s="29"/>
      <c r="N6307" s="29"/>
      <c r="O6307" s="29"/>
      <c r="P6307" s="29"/>
      <c r="Q6307" s="29"/>
      <c r="R6307" s="29"/>
      <c r="S6307" s="28"/>
      <c r="T6307" s="211"/>
    </row>
    <row r="6308" spans="1:20" outlineLevel="1" x14ac:dyDescent="0.2">
      <c r="A6308" s="38"/>
      <c r="B6308" s="37"/>
      <c r="C6308" s="36"/>
      <c r="D6308" s="35"/>
      <c r="E6308" s="34">
        <f>D6308*H6290</f>
        <v>0</v>
      </c>
      <c r="F6308" s="33" cm="1">
        <f t="array" ref="F6308">IFERROR(_xlfn.XLOOKUP(1,(TabFournisseurs[TYPE]=A6308)*(TabFournisseurs[SUPPLIER2]=B6308)*(TabFournisseurs[REF PRODUCT]=C6308),TabFournisseurs[Cost / per m]),0)</f>
        <v>0</v>
      </c>
      <c r="G6308" s="32">
        <f t="shared" si="598"/>
        <v>0</v>
      </c>
      <c r="H6308" s="31">
        <f>G6308*H6290</f>
        <v>0</v>
      </c>
      <c r="I6308" s="30"/>
      <c r="J6308" s="30"/>
      <c r="K6308" s="29"/>
      <c r="L6308" s="29"/>
      <c r="M6308" s="29"/>
      <c r="N6308" s="29"/>
      <c r="O6308" s="29"/>
      <c r="P6308" s="29"/>
      <c r="Q6308" s="29"/>
      <c r="R6308" s="29"/>
      <c r="S6308" s="28"/>
      <c r="T6308" s="211"/>
    </row>
    <row r="6309" spans="1:20" outlineLevel="1" x14ac:dyDescent="0.2">
      <c r="A6309" s="38"/>
      <c r="B6309" s="37"/>
      <c r="C6309" s="36"/>
      <c r="D6309" s="35"/>
      <c r="E6309" s="34">
        <f>D6309*H6290</f>
        <v>0</v>
      </c>
      <c r="F6309" s="33" cm="1">
        <f t="array" ref="F6309">IFERROR(_xlfn.XLOOKUP(1,(TabFournisseurs[TYPE]=A6309)*(TabFournisseurs[SUPPLIER2]=B6309)*(TabFournisseurs[REF PRODUCT]=C6309),TabFournisseurs[Cost / per m]),0)</f>
        <v>0</v>
      </c>
      <c r="G6309" s="32">
        <f t="shared" si="598"/>
        <v>0</v>
      </c>
      <c r="H6309" s="31">
        <f>G6309*H6290</f>
        <v>0</v>
      </c>
      <c r="I6309" s="30"/>
      <c r="J6309" s="30"/>
      <c r="K6309" s="29"/>
      <c r="L6309" s="29"/>
      <c r="M6309" s="29"/>
      <c r="N6309" s="29"/>
      <c r="O6309" s="29"/>
      <c r="P6309" s="29"/>
      <c r="Q6309" s="29"/>
      <c r="R6309" s="29"/>
      <c r="S6309" s="28"/>
      <c r="T6309" s="211"/>
    </row>
    <row r="6310" spans="1:20" ht="17" outlineLevel="1" x14ac:dyDescent="0.2">
      <c r="A6310" s="101" t="s">
        <v>38</v>
      </c>
      <c r="B6310" s="102" t="s">
        <v>39</v>
      </c>
      <c r="C6310" s="103" t="s">
        <v>102</v>
      </c>
      <c r="D6310" s="104">
        <v>1</v>
      </c>
      <c r="E6310" s="34">
        <f>D6310*H6290</f>
        <v>0</v>
      </c>
      <c r="F6310" s="33" cm="1">
        <f t="array" ref="F6310">IFERROR(_xlfn.XLOOKUP(1,(TabFournisseurs[TYPE]=A6310)*(TabFournisseurs[SUPPLIER2]=B6310)*(TabFournisseurs[REF PRODUCT]=C6310),TabFournisseurs[Cost / per m]),0)</f>
        <v>2</v>
      </c>
      <c r="G6310" s="129">
        <f>F6310*D6310</f>
        <v>2</v>
      </c>
      <c r="H6310" s="31">
        <f>G6310*H6290</f>
        <v>0</v>
      </c>
      <c r="I6310" s="30"/>
      <c r="J6310" s="30"/>
      <c r="K6310" s="29"/>
      <c r="L6310" s="29"/>
      <c r="M6310" s="29"/>
      <c r="N6310" s="29"/>
      <c r="O6310" s="29"/>
      <c r="P6310" s="29"/>
      <c r="Q6310" s="29"/>
      <c r="R6310" s="29"/>
      <c r="S6310" s="28"/>
      <c r="T6310" s="211"/>
    </row>
    <row r="6311" spans="1:20" ht="17" outlineLevel="1" x14ac:dyDescent="0.2">
      <c r="A6311" s="38" t="s">
        <v>38</v>
      </c>
      <c r="B6311" s="37" t="s">
        <v>40</v>
      </c>
      <c r="C6311" s="36" t="s">
        <v>41</v>
      </c>
      <c r="D6311" s="35">
        <v>1</v>
      </c>
      <c r="E6311" s="34">
        <f>D6311*H6290</f>
        <v>0</v>
      </c>
      <c r="F6311" s="33" cm="1">
        <f t="array" ref="F6311">IFERROR(_xlfn.XLOOKUP(1,(TabFournisseurs[TYPE]=A6311)*(TabFournisseurs[SUPPLIER2]=B6311)*(TabFournisseurs[REF PRODUCT]=C6311),TabFournisseurs[Cost / per m]),0)</f>
        <v>2</v>
      </c>
      <c r="G6311" s="32">
        <f t="shared" ref="G6311:G6312" si="599">F6311*D6311</f>
        <v>2</v>
      </c>
      <c r="H6311" s="31">
        <f>G6311*H6290</f>
        <v>0</v>
      </c>
      <c r="I6311" s="30"/>
      <c r="J6311" s="30"/>
      <c r="K6311" s="29"/>
      <c r="L6311" s="29"/>
      <c r="M6311" s="29"/>
      <c r="N6311" s="29"/>
      <c r="O6311" s="29"/>
      <c r="P6311" s="29"/>
      <c r="Q6311" s="29"/>
      <c r="R6311" s="29"/>
      <c r="S6311" s="28"/>
      <c r="T6311" s="211"/>
    </row>
    <row r="6312" spans="1:20" ht="18" outlineLevel="1" thickBot="1" x14ac:dyDescent="0.25">
      <c r="A6312" s="27" t="s">
        <v>38</v>
      </c>
      <c r="B6312" s="26" t="s">
        <v>42</v>
      </c>
      <c r="C6312" s="25" t="s">
        <v>43</v>
      </c>
      <c r="D6312" s="24">
        <v>1</v>
      </c>
      <c r="E6312" s="23">
        <f>D6312*H6290</f>
        <v>0</v>
      </c>
      <c r="F6312" s="22" cm="1">
        <f t="array" ref="F6312">IFERROR(_xlfn.XLOOKUP(1,(TabFournisseurs[TYPE]=A6312)*(TabFournisseurs[SUPPLIER2]=B6312)*(TabFournisseurs[REF PRODUCT]=C6312),TabFournisseurs[Cost / per m]),0)</f>
        <v>0.5</v>
      </c>
      <c r="G6312" s="21">
        <f t="shared" si="599"/>
        <v>0.5</v>
      </c>
      <c r="H6312" s="20">
        <f>G6312*H6290</f>
        <v>0</v>
      </c>
      <c r="I6312" s="19"/>
      <c r="J6312" s="19"/>
      <c r="K6312" s="18"/>
      <c r="L6312" s="18"/>
      <c r="M6312" s="18"/>
      <c r="N6312" s="18"/>
      <c r="O6312" s="18"/>
      <c r="P6312" s="18"/>
      <c r="Q6312" s="18"/>
      <c r="R6312" s="18"/>
      <c r="S6312" s="17"/>
      <c r="T6312" s="211"/>
    </row>
    <row r="6313" spans="1:20" ht="17" thickBot="1" x14ac:dyDescent="0.25">
      <c r="A6313" s="95"/>
      <c r="B6313" s="95"/>
      <c r="C6313" s="95"/>
      <c r="D6313" s="95"/>
      <c r="E6313" s="95"/>
      <c r="F6313" s="95"/>
      <c r="G6313" s="95"/>
      <c r="H6313" s="95"/>
      <c r="I6313" s="95"/>
      <c r="J6313" s="95"/>
      <c r="K6313" s="95"/>
      <c r="L6313" s="95"/>
      <c r="M6313" s="95"/>
      <c r="N6313" s="95"/>
      <c r="O6313" s="95"/>
      <c r="P6313" s="95"/>
      <c r="Q6313" s="95"/>
      <c r="R6313" s="95"/>
      <c r="S6313" s="95"/>
      <c r="T6313" s="95"/>
    </row>
    <row r="6314" spans="1:20" ht="23" customHeight="1" x14ac:dyDescent="0.2">
      <c r="A6314" s="204" t="s">
        <v>582</v>
      </c>
      <c r="B6314" s="205"/>
      <c r="C6314" s="205"/>
      <c r="D6314" s="205"/>
      <c r="E6314" s="205"/>
      <c r="F6314" s="205"/>
      <c r="G6314" s="206"/>
      <c r="H6314" s="166" t="s">
        <v>296</v>
      </c>
      <c r="I6314" s="167"/>
      <c r="J6314" s="167"/>
      <c r="K6314" s="167"/>
      <c r="L6314" s="167"/>
      <c r="M6314" s="168"/>
      <c r="N6314" s="169" t="s">
        <v>1</v>
      </c>
      <c r="O6314" s="169"/>
      <c r="P6314" s="169"/>
      <c r="Q6314" s="169"/>
      <c r="R6314" s="171"/>
      <c r="S6314" s="173" t="s">
        <v>2</v>
      </c>
      <c r="T6314" s="210"/>
    </row>
    <row r="6315" spans="1:20" ht="23" customHeight="1" thickBot="1" x14ac:dyDescent="0.25">
      <c r="A6315" s="207"/>
      <c r="B6315" s="208"/>
      <c r="C6315" s="208"/>
      <c r="D6315" s="208"/>
      <c r="E6315" s="208"/>
      <c r="F6315" s="208"/>
      <c r="G6315" s="209"/>
      <c r="H6315" s="177"/>
      <c r="I6315" s="178"/>
      <c r="J6315" s="178"/>
      <c r="K6315" s="178"/>
      <c r="L6315" s="178"/>
      <c r="M6315" s="179"/>
      <c r="N6315" s="170"/>
      <c r="O6315" s="170"/>
      <c r="P6315" s="170"/>
      <c r="Q6315" s="170"/>
      <c r="R6315" s="172"/>
      <c r="S6315" s="174"/>
      <c r="T6315" s="210"/>
    </row>
    <row r="6316" spans="1:20" outlineLevel="1" x14ac:dyDescent="0.2">
      <c r="A6316" s="212">
        <v>46163</v>
      </c>
      <c r="B6316" s="181"/>
      <c r="C6316" s="94"/>
      <c r="D6316" s="94"/>
      <c r="E6316" s="94"/>
      <c r="F6316" s="94"/>
      <c r="G6316" s="94"/>
      <c r="H6316" s="94"/>
      <c r="I6316" s="94"/>
      <c r="J6316" s="94"/>
      <c r="K6316" s="94"/>
      <c r="L6316" s="94"/>
      <c r="M6316" s="94"/>
      <c r="N6316" s="94"/>
      <c r="O6316" s="94"/>
      <c r="P6316" s="94"/>
      <c r="Q6316" s="94"/>
      <c r="R6316" s="94"/>
      <c r="S6316" s="93" t="s">
        <v>162</v>
      </c>
      <c r="T6316" s="211"/>
    </row>
    <row r="6317" spans="1:20" ht="17" outlineLevel="1" thickBot="1" x14ac:dyDescent="0.25">
      <c r="A6317" s="92"/>
      <c r="B6317" s="42"/>
      <c r="C6317" s="42"/>
      <c r="D6317" s="42"/>
      <c r="E6317" s="42"/>
      <c r="F6317" s="42"/>
      <c r="G6317" s="42"/>
      <c r="H6317" s="42"/>
      <c r="I6317" s="42"/>
      <c r="J6317" s="42"/>
      <c r="K6317" s="42"/>
      <c r="L6317" s="42"/>
      <c r="M6317" s="42"/>
      <c r="N6317" s="42"/>
      <c r="O6317" s="42"/>
      <c r="P6317" s="42"/>
      <c r="Q6317" s="42"/>
      <c r="R6317" s="42"/>
      <c r="S6317" s="47"/>
      <c r="T6317" s="211"/>
    </row>
    <row r="6318" spans="1:20" ht="17" customHeight="1" outlineLevel="1" thickBot="1" x14ac:dyDescent="0.25">
      <c r="A6318" s="182" t="e" vm="103">
        <v>#VALUE!</v>
      </c>
      <c r="B6318" s="183"/>
      <c r="C6318" s="91" t="s">
        <v>6</v>
      </c>
      <c r="D6318" s="90" t="s">
        <v>7</v>
      </c>
      <c r="E6318" s="106" t="s">
        <v>583</v>
      </c>
      <c r="F6318" s="42"/>
      <c r="G6318" s="42"/>
      <c r="H6318" s="84" t="s">
        <v>8</v>
      </c>
      <c r="I6318" s="88"/>
      <c r="J6318" s="88"/>
      <c r="K6318" s="88"/>
      <c r="L6318" s="88"/>
      <c r="M6318" s="88"/>
      <c r="N6318" s="88"/>
      <c r="O6318" s="88"/>
      <c r="P6318" s="88"/>
      <c r="Q6318" s="88"/>
      <c r="S6318" s="87"/>
      <c r="T6318" s="211"/>
    </row>
    <row r="6319" spans="1:20" ht="16" customHeight="1" outlineLevel="1" x14ac:dyDescent="0.2">
      <c r="A6319" s="184"/>
      <c r="B6319" s="185"/>
      <c r="C6319" s="188"/>
      <c r="D6319" s="86" t="s">
        <v>9</v>
      </c>
      <c r="E6319" s="85" t="s">
        <v>49</v>
      </c>
      <c r="F6319" s="42"/>
      <c r="G6319" s="42"/>
      <c r="H6319" s="84" t="s">
        <v>10</v>
      </c>
      <c r="I6319" s="83"/>
      <c r="J6319" s="83"/>
      <c r="K6319" s="83"/>
      <c r="L6319" s="83"/>
      <c r="M6319" s="83"/>
      <c r="N6319" s="83"/>
      <c r="O6319" s="83"/>
      <c r="P6319" s="83"/>
      <c r="Q6319" s="83"/>
      <c r="R6319" s="191"/>
      <c r="S6319" s="192"/>
      <c r="T6319" s="211"/>
    </row>
    <row r="6320" spans="1:20" ht="16" customHeight="1" outlineLevel="1" x14ac:dyDescent="0.2">
      <c r="A6320" s="184"/>
      <c r="B6320" s="185"/>
      <c r="C6320" s="189"/>
      <c r="D6320" s="63" t="s">
        <v>11</v>
      </c>
      <c r="E6320" s="119" t="s">
        <v>50</v>
      </c>
      <c r="F6320" s="42"/>
      <c r="G6320" s="48"/>
      <c r="H6320" s="81"/>
      <c r="I6320" s="80"/>
      <c r="J6320" s="80"/>
      <c r="K6320" s="80"/>
      <c r="L6320" s="80"/>
      <c r="M6320" s="80"/>
      <c r="N6320" s="80"/>
      <c r="O6320" s="80"/>
      <c r="P6320" s="80"/>
      <c r="Q6320" s="80"/>
      <c r="R6320" s="191"/>
      <c r="S6320" s="192"/>
      <c r="T6320" s="211"/>
    </row>
    <row r="6321" spans="1:20" ht="16" customHeight="1" outlineLevel="1" thickBot="1" x14ac:dyDescent="0.25">
      <c r="A6321" s="184"/>
      <c r="B6321" s="185"/>
      <c r="C6321" s="189"/>
      <c r="D6321" s="63" t="s">
        <v>12</v>
      </c>
      <c r="E6321" s="130"/>
      <c r="F6321" s="42"/>
      <c r="G6321" s="48"/>
      <c r="H6321" s="81"/>
      <c r="I6321" s="80"/>
      <c r="J6321" s="80"/>
      <c r="K6321" s="80"/>
      <c r="L6321" s="80"/>
      <c r="M6321" s="80"/>
      <c r="N6321" s="80"/>
      <c r="O6321" s="80"/>
      <c r="P6321" s="80"/>
      <c r="Q6321" s="80"/>
      <c r="R6321" s="152"/>
      <c r="S6321" s="153"/>
      <c r="T6321" s="211"/>
    </row>
    <row r="6322" spans="1:20" ht="16" customHeight="1" outlineLevel="1" thickBot="1" x14ac:dyDescent="0.25">
      <c r="A6322" s="184"/>
      <c r="B6322" s="185"/>
      <c r="C6322" s="189"/>
      <c r="D6322" s="63" t="s">
        <v>13</v>
      </c>
      <c r="E6322" s="105" t="b">
        <v>0</v>
      </c>
      <c r="F6322" s="42"/>
      <c r="G6322" s="48"/>
      <c r="H6322" s="59" t="s">
        <v>14</v>
      </c>
      <c r="I6322" s="58">
        <v>29</v>
      </c>
      <c r="J6322" s="58">
        <v>30</v>
      </c>
      <c r="K6322" s="58">
        <v>31</v>
      </c>
      <c r="L6322" s="58">
        <v>32</v>
      </c>
      <c r="M6322" s="58">
        <v>33</v>
      </c>
      <c r="N6322" s="58">
        <v>34</v>
      </c>
      <c r="O6322" s="58">
        <v>36</v>
      </c>
      <c r="P6322" s="58">
        <v>38</v>
      </c>
      <c r="Q6322" s="57">
        <v>40</v>
      </c>
      <c r="S6322" s="79"/>
      <c r="T6322" s="211"/>
    </row>
    <row r="6323" spans="1:20" outlineLevel="1" x14ac:dyDescent="0.2">
      <c r="A6323" s="184"/>
      <c r="B6323" s="185"/>
      <c r="C6323" s="189"/>
      <c r="D6323" s="193"/>
      <c r="E6323" s="194"/>
      <c r="F6323" s="42"/>
      <c r="G6323" s="48"/>
      <c r="H6323" s="78">
        <f t="shared" ref="H6323:H6330" si="600">SUM(I6323:Q6323)</f>
        <v>0</v>
      </c>
      <c r="I6323" s="77"/>
      <c r="J6323" s="77"/>
      <c r="K6323" s="77"/>
      <c r="L6323" s="77"/>
      <c r="M6323" s="77"/>
      <c r="N6323" s="77"/>
      <c r="O6323" s="77"/>
      <c r="P6323" s="77"/>
      <c r="Q6323" s="77"/>
      <c r="R6323" s="195" t="s">
        <v>15</v>
      </c>
      <c r="S6323" s="196"/>
      <c r="T6323" s="211"/>
    </row>
    <row r="6324" spans="1:20" ht="16" customHeight="1" outlineLevel="1" x14ac:dyDescent="0.2">
      <c r="A6324" s="184"/>
      <c r="B6324" s="185"/>
      <c r="C6324" s="189"/>
      <c r="D6324" s="63" t="s">
        <v>16</v>
      </c>
      <c r="E6324" s="76" t="s">
        <v>555</v>
      </c>
      <c r="F6324" s="42"/>
      <c r="G6324" s="48"/>
      <c r="H6324" s="73">
        <f t="shared" si="600"/>
        <v>0</v>
      </c>
      <c r="I6324" s="68"/>
      <c r="J6324" s="68"/>
      <c r="K6324" s="68"/>
      <c r="L6324" s="68"/>
      <c r="M6324" s="68"/>
      <c r="N6324" s="68"/>
      <c r="O6324" s="68"/>
      <c r="P6324" s="68"/>
      <c r="Q6324" s="68"/>
      <c r="R6324" s="197"/>
      <c r="S6324" s="192"/>
      <c r="T6324" s="211"/>
    </row>
    <row r="6325" spans="1:20" ht="16" customHeight="1" outlineLevel="1" x14ac:dyDescent="0.2">
      <c r="A6325" s="184"/>
      <c r="B6325" s="185"/>
      <c r="C6325" s="189"/>
      <c r="D6325" s="63" t="s">
        <v>17</v>
      </c>
      <c r="E6325" s="75" t="s">
        <v>556</v>
      </c>
      <c r="F6325" s="42"/>
      <c r="G6325" s="42"/>
      <c r="H6325" s="73">
        <f t="shared" si="600"/>
        <v>0</v>
      </c>
      <c r="I6325" s="68"/>
      <c r="J6325" s="68"/>
      <c r="K6325" s="68"/>
      <c r="L6325" s="68"/>
      <c r="M6325" s="68"/>
      <c r="N6325" s="68"/>
      <c r="O6325" s="68"/>
      <c r="P6325" s="68"/>
      <c r="Q6325" s="68"/>
      <c r="R6325" s="197"/>
      <c r="S6325" s="192"/>
      <c r="T6325" s="211"/>
    </row>
    <row r="6326" spans="1:20" outlineLevel="1" x14ac:dyDescent="0.2">
      <c r="A6326" s="184"/>
      <c r="B6326" s="185"/>
      <c r="C6326" s="189"/>
      <c r="D6326" s="193"/>
      <c r="E6326" s="194"/>
      <c r="F6326" s="42"/>
      <c r="G6326" s="48"/>
      <c r="H6326" s="73">
        <f t="shared" si="600"/>
        <v>0</v>
      </c>
      <c r="I6326" s="68"/>
      <c r="J6326" s="68"/>
      <c r="K6326" s="68"/>
      <c r="L6326" s="68"/>
      <c r="M6326" s="68"/>
      <c r="N6326" s="68"/>
      <c r="O6326" s="68"/>
      <c r="P6326" s="68"/>
      <c r="Q6326" s="68"/>
      <c r="R6326" s="197"/>
      <c r="S6326" s="192"/>
      <c r="T6326" s="211"/>
    </row>
    <row r="6327" spans="1:20" ht="16" customHeight="1" outlineLevel="1" x14ac:dyDescent="0.2">
      <c r="A6327" s="184"/>
      <c r="B6327" s="185"/>
      <c r="C6327" s="189"/>
      <c r="D6327" s="63" t="s">
        <v>18</v>
      </c>
      <c r="E6327" s="76">
        <v>47</v>
      </c>
      <c r="F6327" s="42"/>
      <c r="G6327" s="48"/>
      <c r="H6327" s="73">
        <f t="shared" si="600"/>
        <v>0</v>
      </c>
      <c r="I6327" s="68"/>
      <c r="J6327" s="68"/>
      <c r="K6327" s="68"/>
      <c r="L6327" s="68"/>
      <c r="M6327" s="68"/>
      <c r="N6327" s="68"/>
      <c r="O6327" s="68"/>
      <c r="P6327" s="68"/>
      <c r="Q6327" s="68"/>
      <c r="R6327" s="197"/>
      <c r="S6327" s="192"/>
      <c r="T6327" s="211"/>
    </row>
    <row r="6328" spans="1:20" ht="16" customHeight="1" outlineLevel="1" x14ac:dyDescent="0.2">
      <c r="A6328" s="184"/>
      <c r="B6328" s="185"/>
      <c r="C6328" s="189"/>
      <c r="D6328" s="63" t="s">
        <v>19</v>
      </c>
      <c r="E6328" s="75">
        <f>SUM(G6341:G6355)</f>
        <v>21.060000000000002</v>
      </c>
      <c r="F6328" s="42"/>
      <c r="G6328" s="42"/>
      <c r="H6328" s="73">
        <f t="shared" si="600"/>
        <v>0</v>
      </c>
      <c r="I6328" s="68"/>
      <c r="J6328" s="68"/>
      <c r="K6328" s="68"/>
      <c r="L6328" s="68"/>
      <c r="M6328" s="68"/>
      <c r="N6328" s="68"/>
      <c r="O6328" s="68"/>
      <c r="P6328" s="68"/>
      <c r="Q6328" s="68"/>
      <c r="R6328" s="197"/>
      <c r="S6328" s="192"/>
      <c r="T6328" s="211"/>
    </row>
    <row r="6329" spans="1:20" outlineLevel="1" x14ac:dyDescent="0.2">
      <c r="A6329" s="184"/>
      <c r="B6329" s="185"/>
      <c r="C6329" s="189"/>
      <c r="D6329" s="193"/>
      <c r="E6329" s="194"/>
      <c r="F6329" s="42"/>
      <c r="G6329" s="48"/>
      <c r="H6329" s="73">
        <f t="shared" si="600"/>
        <v>0</v>
      </c>
      <c r="I6329" s="68"/>
      <c r="J6329" s="68"/>
      <c r="K6329" s="68"/>
      <c r="L6329" s="68"/>
      <c r="M6329" s="68"/>
      <c r="N6329" s="68"/>
      <c r="O6329" s="68"/>
      <c r="P6329" s="68"/>
      <c r="Q6329" s="68"/>
      <c r="R6329" s="197"/>
      <c r="S6329" s="192"/>
      <c r="T6329" s="211"/>
    </row>
    <row r="6330" spans="1:20" ht="16" customHeight="1" outlineLevel="1" x14ac:dyDescent="0.2">
      <c r="A6330" s="184"/>
      <c r="B6330" s="185"/>
      <c r="C6330" s="189"/>
      <c r="D6330" s="63" t="s">
        <v>20</v>
      </c>
      <c r="E6330" s="75">
        <f>SUM(E6327:E6328)</f>
        <v>68.06</v>
      </c>
      <c r="F6330" s="42"/>
      <c r="G6330" s="74"/>
      <c r="H6330" s="73">
        <f t="shared" si="600"/>
        <v>0</v>
      </c>
      <c r="I6330" s="68"/>
      <c r="J6330" s="68"/>
      <c r="K6330" s="68"/>
      <c r="L6330" s="68"/>
      <c r="M6330" s="68"/>
      <c r="N6330" s="68"/>
      <c r="O6330" s="68"/>
      <c r="P6330" s="68"/>
      <c r="Q6330" s="68"/>
      <c r="R6330" s="197"/>
      <c r="S6330" s="192"/>
      <c r="T6330" s="211"/>
    </row>
    <row r="6331" spans="1:20" ht="16" customHeight="1" outlineLevel="1" x14ac:dyDescent="0.2">
      <c r="A6331" s="184"/>
      <c r="B6331" s="185"/>
      <c r="C6331" s="189"/>
      <c r="D6331" s="63" t="s">
        <v>21</v>
      </c>
      <c r="E6331" s="72">
        <f>SUM(E6333/E6330)</f>
        <v>3.9523949456362031</v>
      </c>
      <c r="F6331" s="42"/>
      <c r="G6331" s="71" t="s">
        <v>11</v>
      </c>
      <c r="H6331" s="69">
        <v>0</v>
      </c>
      <c r="I6331" s="68"/>
      <c r="J6331" s="68"/>
      <c r="K6331" s="68"/>
      <c r="L6331" s="68"/>
      <c r="M6331" s="68"/>
      <c r="N6331" s="68"/>
      <c r="O6331" s="68"/>
      <c r="P6331" s="68"/>
      <c r="Q6331" s="67"/>
      <c r="R6331" s="197"/>
      <c r="S6331" s="192"/>
      <c r="T6331" s="211"/>
    </row>
    <row r="6332" spans="1:20" ht="17" outlineLevel="1" thickBot="1" x14ac:dyDescent="0.25">
      <c r="A6332" s="184"/>
      <c r="B6332" s="185"/>
      <c r="C6332" s="189"/>
      <c r="D6332" s="193"/>
      <c r="E6332" s="194"/>
      <c r="F6332" s="42"/>
      <c r="G6332" s="70" t="s">
        <v>22</v>
      </c>
      <c r="H6332" s="69">
        <v>20</v>
      </c>
      <c r="I6332" s="68"/>
      <c r="J6332" s="68"/>
      <c r="K6332" s="68"/>
      <c r="L6332" s="68"/>
      <c r="M6332" s="68"/>
      <c r="N6332" s="68"/>
      <c r="O6332" s="68"/>
      <c r="P6332" s="68"/>
      <c r="Q6332" s="67"/>
      <c r="R6332" s="197"/>
      <c r="S6332" s="192"/>
      <c r="T6332" s="211"/>
    </row>
    <row r="6333" spans="1:20" ht="16" customHeight="1" outlineLevel="1" thickBot="1" x14ac:dyDescent="0.25">
      <c r="A6333" s="184"/>
      <c r="B6333" s="185"/>
      <c r="C6333" s="189"/>
      <c r="D6333" s="63" t="s">
        <v>23</v>
      </c>
      <c r="E6333" s="66">
        <v>269</v>
      </c>
      <c r="G6333" s="48"/>
      <c r="H6333" s="65">
        <f>SUM(H6331:H6332)</f>
        <v>20</v>
      </c>
      <c r="I6333" s="64">
        <f t="shared" ref="I6333:Q6333" si="601">SUM(I6323:I6330)</f>
        <v>0</v>
      </c>
      <c r="J6333" s="64">
        <f t="shared" si="601"/>
        <v>0</v>
      </c>
      <c r="K6333" s="64">
        <f t="shared" si="601"/>
        <v>0</v>
      </c>
      <c r="L6333" s="64">
        <f t="shared" si="601"/>
        <v>0</v>
      </c>
      <c r="M6333" s="64">
        <f t="shared" si="601"/>
        <v>0</v>
      </c>
      <c r="N6333" s="64">
        <f t="shared" si="601"/>
        <v>0</v>
      </c>
      <c r="O6333" s="64">
        <f t="shared" si="601"/>
        <v>0</v>
      </c>
      <c r="P6333" s="64">
        <f t="shared" si="601"/>
        <v>0</v>
      </c>
      <c r="Q6333" s="64">
        <f t="shared" si="601"/>
        <v>0</v>
      </c>
      <c r="R6333" s="197"/>
      <c r="S6333" s="192"/>
      <c r="T6333" s="211"/>
    </row>
    <row r="6334" spans="1:20" ht="17" customHeight="1" outlineLevel="1" thickBot="1" x14ac:dyDescent="0.25">
      <c r="A6334" s="184"/>
      <c r="B6334" s="185"/>
      <c r="C6334" s="189"/>
      <c r="D6334" s="63" t="s">
        <v>24</v>
      </c>
      <c r="E6334" s="62">
        <f>SUM(E6333/2.5)</f>
        <v>107.6</v>
      </c>
      <c r="F6334" s="42"/>
      <c r="G6334" s="61"/>
      <c r="H6334" s="60" t="s">
        <v>14</v>
      </c>
      <c r="I6334" s="59">
        <v>48</v>
      </c>
      <c r="J6334" s="58">
        <v>50</v>
      </c>
      <c r="K6334" s="58">
        <v>52</v>
      </c>
      <c r="L6334" s="58">
        <v>54</v>
      </c>
      <c r="M6334" s="58">
        <v>56</v>
      </c>
      <c r="N6334" s="58">
        <v>58</v>
      </c>
      <c r="O6334" s="58">
        <v>60</v>
      </c>
      <c r="P6334" s="58">
        <v>62</v>
      </c>
      <c r="Q6334" s="57">
        <v>64</v>
      </c>
      <c r="R6334" s="197"/>
      <c r="S6334" s="192"/>
      <c r="T6334" s="211"/>
    </row>
    <row r="6335" spans="1:20" ht="17" outlineLevel="1" thickBot="1" x14ac:dyDescent="0.25">
      <c r="A6335" s="186"/>
      <c r="B6335" s="187"/>
      <c r="C6335" s="190"/>
      <c r="D6335" s="56" t="s">
        <v>25</v>
      </c>
      <c r="E6335" s="55">
        <f>SUM(E6333/2.2)</f>
        <v>122.27272727272727</v>
      </c>
      <c r="F6335" s="42"/>
      <c r="G6335" s="42"/>
      <c r="H6335" s="42"/>
      <c r="I6335" s="42"/>
      <c r="J6335" s="42"/>
      <c r="K6335" s="42"/>
      <c r="L6335" s="42"/>
      <c r="M6335" s="42"/>
      <c r="N6335" s="42"/>
      <c r="O6335" s="42"/>
      <c r="P6335" s="42"/>
      <c r="Q6335" s="42"/>
      <c r="R6335" s="198"/>
      <c r="S6335" s="199"/>
      <c r="T6335" s="211"/>
    </row>
    <row r="6336" spans="1:20" ht="17" outlineLevel="1" thickBot="1" x14ac:dyDescent="0.25">
      <c r="A6336" s="54" t="s">
        <v>26</v>
      </c>
      <c r="B6336" s="53">
        <v>46224</v>
      </c>
      <c r="C6336" s="42"/>
      <c r="D6336" s="48"/>
      <c r="E6336" s="52"/>
      <c r="F6336" s="42"/>
      <c r="S6336" s="28"/>
      <c r="T6336" s="211"/>
    </row>
    <row r="6337" spans="1:20" outlineLevel="1" x14ac:dyDescent="0.2">
      <c r="A6337" s="51" t="s">
        <v>27</v>
      </c>
      <c r="B6337" s="50"/>
      <c r="C6337" s="42"/>
      <c r="D6337" s="48"/>
      <c r="E6337" s="42"/>
      <c r="F6337" s="42"/>
      <c r="R6337" s="42"/>
      <c r="S6337" s="47"/>
      <c r="T6337" s="211"/>
    </row>
    <row r="6338" spans="1:20" outlineLevel="1" x14ac:dyDescent="0.2">
      <c r="A6338" s="49"/>
      <c r="B6338" s="42"/>
      <c r="C6338" s="42"/>
      <c r="D6338" s="48"/>
      <c r="E6338" s="42"/>
      <c r="F6338" s="42"/>
      <c r="G6338" s="42"/>
      <c r="H6338" s="42"/>
      <c r="I6338" s="42"/>
      <c r="J6338" s="42"/>
      <c r="K6338" s="42"/>
      <c r="L6338" s="42"/>
      <c r="M6338" s="42"/>
      <c r="N6338" s="42"/>
      <c r="O6338" s="42"/>
      <c r="P6338" s="42"/>
      <c r="Q6338" s="42"/>
      <c r="R6338" s="42"/>
      <c r="S6338" s="47"/>
      <c r="T6338" s="211"/>
    </row>
    <row r="6339" spans="1:20" ht="17" outlineLevel="1" thickBot="1" x14ac:dyDescent="0.25">
      <c r="A6339" s="49" t="s">
        <v>28</v>
      </c>
      <c r="B6339" s="42"/>
      <c r="C6339" s="42"/>
      <c r="D6339" s="48"/>
      <c r="E6339" s="42"/>
      <c r="F6339" s="42"/>
      <c r="G6339" s="42"/>
      <c r="H6339" s="42"/>
      <c r="I6339" s="42"/>
      <c r="J6339" s="42"/>
      <c r="K6339" s="42"/>
      <c r="L6339" s="42"/>
      <c r="M6339" s="42"/>
      <c r="N6339" s="42"/>
      <c r="O6339" s="42"/>
      <c r="P6339" s="42"/>
      <c r="Q6339" s="42"/>
      <c r="R6339" s="42"/>
      <c r="S6339" s="47"/>
      <c r="T6339" s="211"/>
    </row>
    <row r="6340" spans="1:20" outlineLevel="1" x14ac:dyDescent="0.2">
      <c r="A6340" s="46" t="s">
        <v>29</v>
      </c>
      <c r="B6340" s="45" t="s">
        <v>30</v>
      </c>
      <c r="C6340" s="44" t="s">
        <v>31</v>
      </c>
      <c r="D6340" s="44" t="s">
        <v>32</v>
      </c>
      <c r="E6340" s="44" t="s">
        <v>33</v>
      </c>
      <c r="F6340" s="44" t="s">
        <v>34</v>
      </c>
      <c r="G6340" s="44" t="s">
        <v>35</v>
      </c>
      <c r="H6340" s="43" t="s">
        <v>36</v>
      </c>
      <c r="I6340" s="200" t="s">
        <v>37</v>
      </c>
      <c r="J6340" s="201"/>
      <c r="K6340" s="202"/>
      <c r="L6340" s="202"/>
      <c r="M6340" s="202"/>
      <c r="N6340" s="202"/>
      <c r="O6340" s="202"/>
      <c r="P6340" s="42"/>
      <c r="Q6340" s="42"/>
      <c r="R6340" s="42"/>
      <c r="S6340" s="28"/>
      <c r="T6340" s="211"/>
    </row>
    <row r="6341" spans="1:20" ht="17" outlineLevel="1" x14ac:dyDescent="0.2">
      <c r="A6341" s="38" t="s">
        <v>54</v>
      </c>
      <c r="B6341" s="37" t="s">
        <v>280</v>
      </c>
      <c r="C6341" s="36" t="s">
        <v>281</v>
      </c>
      <c r="D6341" s="35">
        <v>1.6</v>
      </c>
      <c r="E6341" s="41">
        <f>D6341*H6333</f>
        <v>32</v>
      </c>
      <c r="F6341" s="33" cm="1">
        <f t="array" ref="F6341">IFERROR(_xlfn.XLOOKUP(1,(TabFournisseurs[TYPE]=A6341)*(TabFournisseurs[SUPPLIER2]=B6341)*(TabFournisseurs[REF PRODUCT]=C6341),TabFournisseurs[Cost / per m]),0)</f>
        <v>11.3</v>
      </c>
      <c r="G6341" s="96">
        <f>F6341*D6341</f>
        <v>18.080000000000002</v>
      </c>
      <c r="H6341" s="40">
        <f>G6341*H6333</f>
        <v>361.6</v>
      </c>
      <c r="I6341" s="203"/>
      <c r="J6341" s="201"/>
      <c r="K6341" s="156"/>
      <c r="L6341" s="156"/>
      <c r="M6341" s="156"/>
      <c r="N6341" s="156"/>
      <c r="O6341" s="156"/>
      <c r="P6341" s="156"/>
      <c r="Q6341" s="156"/>
      <c r="R6341" s="156"/>
      <c r="S6341" s="157"/>
      <c r="T6341" s="211"/>
    </row>
    <row r="6342" spans="1:20" ht="17" outlineLevel="1" x14ac:dyDescent="0.2">
      <c r="A6342" s="38" t="s">
        <v>75</v>
      </c>
      <c r="B6342" s="37" t="s">
        <v>76</v>
      </c>
      <c r="C6342" s="36" t="s">
        <v>285</v>
      </c>
      <c r="D6342" s="35">
        <v>1</v>
      </c>
      <c r="E6342" s="34">
        <f>D6342*H6333</f>
        <v>20</v>
      </c>
      <c r="F6342" s="33" cm="1">
        <f t="array" ref="F6342">IFERROR(_xlfn.XLOOKUP(1,(TabFournisseurs[TYPE]=A6342)*(TabFournisseurs[SUPPLIER2]=B6342)*(TabFournisseurs[REF PRODUCT]=C6342),TabFournisseurs[Cost / per m]),0)</f>
        <v>0.27</v>
      </c>
      <c r="G6342" s="32">
        <f t="shared" ref="G6342:G6352" si="602">F6342*D6342</f>
        <v>0.27</v>
      </c>
      <c r="H6342" s="31">
        <f>G6342*H6333</f>
        <v>5.4</v>
      </c>
      <c r="I6342" s="39"/>
      <c r="J6342" s="39"/>
      <c r="K6342" s="156"/>
      <c r="L6342" s="156"/>
      <c r="M6342" s="156"/>
      <c r="N6342" s="156"/>
      <c r="O6342" s="156"/>
      <c r="P6342" s="156"/>
      <c r="Q6342" s="156"/>
      <c r="R6342" s="156"/>
      <c r="S6342" s="157"/>
      <c r="T6342" s="211"/>
    </row>
    <row r="6343" spans="1:20" ht="17" outlineLevel="1" x14ac:dyDescent="0.2">
      <c r="A6343" s="38" t="s">
        <v>78</v>
      </c>
      <c r="B6343" s="37" t="s">
        <v>76</v>
      </c>
      <c r="C6343" s="36" t="s">
        <v>79</v>
      </c>
      <c r="D6343" s="35">
        <v>1</v>
      </c>
      <c r="E6343" s="34">
        <f>D6343*H6333</f>
        <v>20</v>
      </c>
      <c r="F6343" s="33" cm="1">
        <f t="array" ref="F6343">IFERROR(_xlfn.XLOOKUP(1,(TabFournisseurs[TYPE]=A6343)*(TabFournisseurs[SUPPLIER2]=B6343)*(TabFournisseurs[REF PRODUCT]=C6343),TabFournisseurs[Cost / per m]),0)</f>
        <v>0.21</v>
      </c>
      <c r="G6343" s="32">
        <f t="shared" si="602"/>
        <v>0.21</v>
      </c>
      <c r="H6343" s="31">
        <f>G6343*H6333</f>
        <v>4.2</v>
      </c>
      <c r="I6343" s="39"/>
      <c r="J6343" s="39"/>
      <c r="K6343" s="156"/>
      <c r="L6343" s="156"/>
      <c r="M6343" s="156"/>
      <c r="N6343" s="156"/>
      <c r="O6343" s="156"/>
      <c r="P6343" s="156"/>
      <c r="Q6343" s="156"/>
      <c r="R6343" s="156"/>
      <c r="S6343" s="157"/>
      <c r="T6343" s="211"/>
    </row>
    <row r="6344" spans="1:20" ht="17" outlineLevel="1" x14ac:dyDescent="0.2">
      <c r="A6344" s="38" t="s">
        <v>558</v>
      </c>
      <c r="B6344" s="37" t="s">
        <v>559</v>
      </c>
      <c r="C6344" s="36" t="s">
        <v>560</v>
      </c>
      <c r="D6344" s="35">
        <v>1</v>
      </c>
      <c r="E6344" s="34">
        <f>D6344*H6333</f>
        <v>20</v>
      </c>
      <c r="F6344" s="33" cm="1">
        <f t="array" ref="F6344">IFERROR(_xlfn.XLOOKUP(1,(TabFournisseurs[TYPE]=A6344)*(TabFournisseurs[SUPPLIER2]=B6344)*(TabFournisseurs[REF PRODUCT]=C6344),TabFournisseurs[Cost / per m]),0)</f>
        <v>0</v>
      </c>
      <c r="G6344" s="32">
        <f t="shared" si="602"/>
        <v>0</v>
      </c>
      <c r="H6344" s="31">
        <f>G6344*H6333</f>
        <v>0</v>
      </c>
      <c r="I6344" s="30"/>
      <c r="J6344" s="30"/>
      <c r="K6344" s="156"/>
      <c r="L6344" s="156"/>
      <c r="M6344" s="156"/>
      <c r="N6344" s="156"/>
      <c r="O6344" s="156"/>
      <c r="P6344" s="156"/>
      <c r="Q6344" s="156"/>
      <c r="R6344" s="156"/>
      <c r="S6344" s="157"/>
      <c r="T6344" s="211"/>
    </row>
    <row r="6345" spans="1:20" outlineLevel="1" x14ac:dyDescent="0.2">
      <c r="A6345" s="38"/>
      <c r="B6345" s="37"/>
      <c r="C6345" s="36"/>
      <c r="D6345" s="35"/>
      <c r="E6345" s="34">
        <f>D6345*H6333</f>
        <v>0</v>
      </c>
      <c r="F6345" s="33" cm="1">
        <f t="array" ref="F6345">IFERROR(_xlfn.XLOOKUP(1,(TabFournisseurs[TYPE]=A6345)*(TabFournisseurs[SUPPLIER2]=B6345)*(TabFournisseurs[REF PRODUCT]=C6345),TabFournisseurs[Cost / per m]),0)</f>
        <v>0</v>
      </c>
      <c r="G6345" s="32">
        <f t="shared" si="602"/>
        <v>0</v>
      </c>
      <c r="H6345" s="31">
        <f>G6345*H6333</f>
        <v>0</v>
      </c>
      <c r="I6345" s="30"/>
      <c r="J6345" s="30"/>
      <c r="K6345" s="29"/>
      <c r="L6345" s="29"/>
      <c r="M6345" s="29"/>
      <c r="N6345" s="29"/>
      <c r="O6345" s="29"/>
      <c r="P6345" s="29"/>
      <c r="Q6345" s="29"/>
      <c r="R6345" s="29"/>
      <c r="S6345" s="28"/>
      <c r="T6345" s="211"/>
    </row>
    <row r="6346" spans="1:20" outlineLevel="1" x14ac:dyDescent="0.2">
      <c r="A6346" s="38"/>
      <c r="B6346" s="37"/>
      <c r="C6346" s="36"/>
      <c r="D6346" s="35"/>
      <c r="E6346" s="34">
        <f>D6346*H6333</f>
        <v>0</v>
      </c>
      <c r="F6346" s="33" cm="1">
        <f t="array" ref="F6346">IFERROR(_xlfn.XLOOKUP(1,(TabFournisseurs[TYPE]=A6346)*(TabFournisseurs[SUPPLIER2]=B6346)*(TabFournisseurs[REF PRODUCT]=C6346),TabFournisseurs[Cost / per m]),0)</f>
        <v>0</v>
      </c>
      <c r="G6346" s="32">
        <f t="shared" si="602"/>
        <v>0</v>
      </c>
      <c r="H6346" s="31">
        <f>G6346*H6333</f>
        <v>0</v>
      </c>
      <c r="I6346" s="158"/>
      <c r="J6346" s="159"/>
      <c r="K6346" s="29"/>
      <c r="L6346" s="29"/>
      <c r="M6346" s="29"/>
      <c r="N6346" s="29"/>
      <c r="O6346" s="29"/>
      <c r="P6346" s="29"/>
      <c r="Q6346" s="29"/>
      <c r="R6346" s="29"/>
      <c r="S6346" s="28"/>
      <c r="T6346" s="211"/>
    </row>
    <row r="6347" spans="1:20" outlineLevel="1" x14ac:dyDescent="0.2">
      <c r="A6347" s="38"/>
      <c r="B6347" s="37"/>
      <c r="C6347" s="36"/>
      <c r="D6347" s="35"/>
      <c r="E6347" s="34">
        <f>D6347*H6333</f>
        <v>0</v>
      </c>
      <c r="F6347" s="33" cm="1">
        <f t="array" ref="F6347">IFERROR(_xlfn.XLOOKUP(1,(TabFournisseurs[TYPE]=A6347)*(TabFournisseurs[SUPPLIER2]=B6347)*(TabFournisseurs[REF PRODUCT]=C6347),TabFournisseurs[Cost / per m]),0)</f>
        <v>0</v>
      </c>
      <c r="G6347" s="32">
        <f t="shared" si="602"/>
        <v>0</v>
      </c>
      <c r="H6347" s="31">
        <f>G6347*H6333</f>
        <v>0</v>
      </c>
      <c r="I6347" s="30"/>
      <c r="J6347" s="30"/>
      <c r="K6347" s="29"/>
      <c r="L6347" s="29"/>
      <c r="M6347" s="29"/>
      <c r="N6347" s="29"/>
      <c r="O6347" s="29"/>
      <c r="P6347" s="29"/>
      <c r="Q6347" s="29"/>
      <c r="R6347" s="29"/>
      <c r="S6347" s="28"/>
      <c r="T6347" s="211"/>
    </row>
    <row r="6348" spans="1:20" outlineLevel="1" x14ac:dyDescent="0.2">
      <c r="A6348" s="38"/>
      <c r="B6348" s="37"/>
      <c r="C6348" s="36"/>
      <c r="D6348" s="35"/>
      <c r="E6348" s="34">
        <f>D6348*H6333</f>
        <v>0</v>
      </c>
      <c r="F6348" s="33" cm="1">
        <f t="array" ref="F6348">IFERROR(_xlfn.XLOOKUP(1,(TabFournisseurs[TYPE]=A6348)*(TabFournisseurs[SUPPLIER2]=B6348)*(TabFournisseurs[REF PRODUCT]=C6348),TabFournisseurs[Cost / per m]),0)</f>
        <v>0</v>
      </c>
      <c r="G6348" s="32">
        <f t="shared" si="602"/>
        <v>0</v>
      </c>
      <c r="H6348" s="31">
        <f>G6348*H6333</f>
        <v>0</v>
      </c>
      <c r="I6348" s="30"/>
      <c r="J6348" s="30"/>
      <c r="K6348" s="29"/>
      <c r="L6348" s="29"/>
      <c r="M6348" s="29"/>
      <c r="N6348" s="29"/>
      <c r="O6348" s="29"/>
      <c r="P6348" s="29"/>
      <c r="Q6348" s="29"/>
      <c r="R6348" s="29"/>
      <c r="S6348" s="28"/>
      <c r="T6348" s="211"/>
    </row>
    <row r="6349" spans="1:20" outlineLevel="1" x14ac:dyDescent="0.2">
      <c r="A6349" s="38"/>
      <c r="B6349" s="37"/>
      <c r="C6349" s="36"/>
      <c r="D6349" s="35"/>
      <c r="E6349" s="34">
        <f>D6349*H6333</f>
        <v>0</v>
      </c>
      <c r="F6349" s="33" cm="1">
        <f t="array" ref="F6349">IFERROR(_xlfn.XLOOKUP(1,(TabFournisseurs[TYPE]=A6349)*(TabFournisseurs[SUPPLIER2]=B6349)*(TabFournisseurs[REF PRODUCT]=C6349),TabFournisseurs[Cost / per m]),0)</f>
        <v>0</v>
      </c>
      <c r="G6349" s="32">
        <f t="shared" si="602"/>
        <v>0</v>
      </c>
      <c r="H6349" s="31">
        <f>G6349*H6333</f>
        <v>0</v>
      </c>
      <c r="I6349" s="30"/>
      <c r="J6349" s="30"/>
      <c r="K6349" s="29"/>
      <c r="L6349" s="29"/>
      <c r="M6349" s="29"/>
      <c r="N6349" s="29"/>
      <c r="O6349" s="29"/>
      <c r="P6349" s="29"/>
      <c r="Q6349" s="29"/>
      <c r="R6349" s="29"/>
      <c r="S6349" s="28"/>
      <c r="T6349" s="211"/>
    </row>
    <row r="6350" spans="1:20" outlineLevel="1" x14ac:dyDescent="0.2">
      <c r="A6350" s="38"/>
      <c r="B6350" s="37"/>
      <c r="C6350" s="36"/>
      <c r="D6350" s="35"/>
      <c r="E6350" s="34">
        <f>D6350*H6333</f>
        <v>0</v>
      </c>
      <c r="F6350" s="33" cm="1">
        <f t="array" ref="F6350">IFERROR(_xlfn.XLOOKUP(1,(TabFournisseurs[TYPE]=A6350)*(TabFournisseurs[SUPPLIER2]=B6350)*(TabFournisseurs[REF PRODUCT]=C6350),TabFournisseurs[Cost / per m]),0)</f>
        <v>0</v>
      </c>
      <c r="G6350" s="32">
        <f t="shared" si="602"/>
        <v>0</v>
      </c>
      <c r="H6350" s="31">
        <f>G6350*H6333</f>
        <v>0</v>
      </c>
      <c r="I6350" s="30"/>
      <c r="J6350" s="30"/>
      <c r="K6350" s="29"/>
      <c r="L6350" s="29"/>
      <c r="M6350" s="29"/>
      <c r="N6350" s="29"/>
      <c r="O6350" s="29"/>
      <c r="P6350" s="29"/>
      <c r="Q6350" s="29"/>
      <c r="R6350" s="29"/>
      <c r="S6350" s="28"/>
      <c r="T6350" s="211"/>
    </row>
    <row r="6351" spans="1:20" outlineLevel="1" x14ac:dyDescent="0.2">
      <c r="A6351" s="38"/>
      <c r="B6351" s="37"/>
      <c r="C6351" s="36"/>
      <c r="D6351" s="35"/>
      <c r="E6351" s="34">
        <f>D6351*H6333</f>
        <v>0</v>
      </c>
      <c r="F6351" s="33" cm="1">
        <f t="array" ref="F6351">IFERROR(_xlfn.XLOOKUP(1,(TabFournisseurs[TYPE]=A6351)*(TabFournisseurs[SUPPLIER2]=B6351)*(TabFournisseurs[REF PRODUCT]=C6351),TabFournisseurs[Cost / per m]),0)</f>
        <v>0</v>
      </c>
      <c r="G6351" s="32">
        <f t="shared" si="602"/>
        <v>0</v>
      </c>
      <c r="H6351" s="31">
        <f>G6351*H6333</f>
        <v>0</v>
      </c>
      <c r="I6351" s="30"/>
      <c r="J6351" s="30"/>
      <c r="K6351" s="29"/>
      <c r="L6351" s="29"/>
      <c r="M6351" s="29"/>
      <c r="N6351" s="29"/>
      <c r="O6351" s="29"/>
      <c r="P6351" s="29"/>
      <c r="Q6351" s="29"/>
      <c r="R6351" s="29"/>
      <c r="S6351" s="28"/>
      <c r="T6351" s="211"/>
    </row>
    <row r="6352" spans="1:20" outlineLevel="1" x14ac:dyDescent="0.2">
      <c r="A6352" s="38"/>
      <c r="B6352" s="37"/>
      <c r="C6352" s="36"/>
      <c r="D6352" s="35"/>
      <c r="E6352" s="34">
        <f>D6352*H6333</f>
        <v>0</v>
      </c>
      <c r="F6352" s="33" cm="1">
        <f t="array" ref="F6352">IFERROR(_xlfn.XLOOKUP(1,(TabFournisseurs[TYPE]=A6352)*(TabFournisseurs[SUPPLIER2]=B6352)*(TabFournisseurs[REF PRODUCT]=C6352),TabFournisseurs[Cost / per m]),0)</f>
        <v>0</v>
      </c>
      <c r="G6352" s="32">
        <f t="shared" si="602"/>
        <v>0</v>
      </c>
      <c r="H6352" s="31">
        <f>G6352*H6333</f>
        <v>0</v>
      </c>
      <c r="I6352" s="30"/>
      <c r="J6352" s="30"/>
      <c r="K6352" s="29"/>
      <c r="L6352" s="29"/>
      <c r="M6352" s="29"/>
      <c r="N6352" s="29"/>
      <c r="O6352" s="29"/>
      <c r="P6352" s="29"/>
      <c r="Q6352" s="29"/>
      <c r="R6352" s="29"/>
      <c r="S6352" s="28"/>
      <c r="T6352" s="211"/>
    </row>
    <row r="6353" spans="1:20" ht="17" outlineLevel="1" x14ac:dyDescent="0.2">
      <c r="A6353" s="38" t="s">
        <v>38</v>
      </c>
      <c r="B6353" s="37" t="s">
        <v>39</v>
      </c>
      <c r="C6353" s="36" t="s">
        <v>102</v>
      </c>
      <c r="D6353" s="35">
        <v>1</v>
      </c>
      <c r="E6353" s="34">
        <f>D6353*H6333</f>
        <v>20</v>
      </c>
      <c r="F6353" s="33"/>
      <c r="G6353" s="129">
        <f>F6353*D6353</f>
        <v>0</v>
      </c>
      <c r="H6353" s="31">
        <f>G6353*H6333</f>
        <v>0</v>
      </c>
      <c r="I6353" s="30"/>
      <c r="J6353" s="30"/>
      <c r="K6353" s="29"/>
      <c r="L6353" s="29"/>
      <c r="M6353" s="29"/>
      <c r="N6353" s="29"/>
      <c r="O6353" s="29"/>
      <c r="P6353" s="29"/>
      <c r="Q6353" s="29"/>
      <c r="R6353" s="29"/>
      <c r="S6353" s="28"/>
      <c r="T6353" s="211"/>
    </row>
    <row r="6354" spans="1:20" ht="17" outlineLevel="1" x14ac:dyDescent="0.2">
      <c r="A6354" s="38" t="s">
        <v>38</v>
      </c>
      <c r="B6354" s="37" t="s">
        <v>40</v>
      </c>
      <c r="C6354" s="36" t="s">
        <v>41</v>
      </c>
      <c r="D6354" s="35">
        <v>1</v>
      </c>
      <c r="E6354" s="34">
        <f>D6354*H6333</f>
        <v>20</v>
      </c>
      <c r="F6354" s="33" cm="1">
        <f t="array" ref="F6354">IFERROR(_xlfn.XLOOKUP(1,(TabFournisseurs[TYPE]=A6354)*(TabFournisseurs[SUPPLIER2]=B6354)*(TabFournisseurs[REF PRODUCT]=C6354),TabFournisseurs[Cost / per m]),0)</f>
        <v>2</v>
      </c>
      <c r="G6354" s="32">
        <f t="shared" ref="G6354:G6355" si="603">F6354*D6354</f>
        <v>2</v>
      </c>
      <c r="H6354" s="31">
        <f>G6354*H6333</f>
        <v>40</v>
      </c>
      <c r="I6354" s="30"/>
      <c r="J6354" s="30"/>
      <c r="K6354" s="29"/>
      <c r="L6354" s="29"/>
      <c r="M6354" s="29"/>
      <c r="N6354" s="29"/>
      <c r="O6354" s="29"/>
      <c r="P6354" s="29"/>
      <c r="Q6354" s="29"/>
      <c r="R6354" s="29"/>
      <c r="S6354" s="28"/>
      <c r="T6354" s="211"/>
    </row>
    <row r="6355" spans="1:20" ht="18" outlineLevel="1" thickBot="1" x14ac:dyDescent="0.25">
      <c r="A6355" s="27" t="s">
        <v>38</v>
      </c>
      <c r="B6355" s="26" t="s">
        <v>42</v>
      </c>
      <c r="C6355" s="25" t="s">
        <v>43</v>
      </c>
      <c r="D6355" s="24">
        <v>1</v>
      </c>
      <c r="E6355" s="23">
        <f>D6355*H6333</f>
        <v>20</v>
      </c>
      <c r="F6355" s="22" cm="1">
        <f t="array" ref="F6355">IFERROR(_xlfn.XLOOKUP(1,(TabFournisseurs[TYPE]=A6355)*(TabFournisseurs[SUPPLIER2]=B6355)*(TabFournisseurs[REF PRODUCT]=C6355),TabFournisseurs[Cost / per m]),0)</f>
        <v>0.5</v>
      </c>
      <c r="G6355" s="21">
        <f t="shared" si="603"/>
        <v>0.5</v>
      </c>
      <c r="H6355" s="20">
        <f>G6355*H6333</f>
        <v>10</v>
      </c>
      <c r="I6355" s="19"/>
      <c r="J6355" s="19"/>
      <c r="K6355" s="18"/>
      <c r="L6355" s="18"/>
      <c r="M6355" s="18"/>
      <c r="N6355" s="18"/>
      <c r="O6355" s="18"/>
      <c r="P6355" s="18"/>
      <c r="Q6355" s="18"/>
      <c r="R6355" s="18"/>
      <c r="S6355" s="17"/>
      <c r="T6355" s="211"/>
    </row>
    <row r="6356" spans="1:20" ht="17" thickBot="1" x14ac:dyDescent="0.25">
      <c r="A6356" s="95"/>
      <c r="B6356" s="95"/>
      <c r="C6356" s="95"/>
      <c r="D6356" s="95"/>
      <c r="E6356" s="95"/>
      <c r="F6356" s="95"/>
      <c r="G6356" s="95"/>
      <c r="H6356" s="95"/>
      <c r="I6356" s="95"/>
      <c r="J6356" s="95"/>
      <c r="K6356" s="95"/>
      <c r="L6356" s="95"/>
      <c r="M6356" s="95"/>
      <c r="N6356" s="95"/>
      <c r="O6356" s="95"/>
      <c r="P6356" s="95"/>
      <c r="Q6356" s="95"/>
      <c r="R6356" s="95"/>
      <c r="S6356" s="95"/>
      <c r="T6356" s="95"/>
    </row>
    <row r="6357" spans="1:20" ht="23" customHeight="1" x14ac:dyDescent="0.2">
      <c r="A6357" s="204" t="s">
        <v>582</v>
      </c>
      <c r="B6357" s="205"/>
      <c r="C6357" s="205"/>
      <c r="D6357" s="205"/>
      <c r="E6357" s="205"/>
      <c r="F6357" s="205"/>
      <c r="G6357" s="206"/>
      <c r="H6357" s="166" t="s">
        <v>584</v>
      </c>
      <c r="I6357" s="167"/>
      <c r="J6357" s="167"/>
      <c r="K6357" s="167"/>
      <c r="L6357" s="167"/>
      <c r="M6357" s="168"/>
      <c r="N6357" s="169" t="s">
        <v>1</v>
      </c>
      <c r="O6357" s="169"/>
      <c r="P6357" s="169"/>
      <c r="Q6357" s="169"/>
      <c r="R6357" s="171"/>
      <c r="S6357" s="173" t="s">
        <v>2</v>
      </c>
      <c r="T6357" s="210"/>
    </row>
    <row r="6358" spans="1:20" ht="23" customHeight="1" thickBot="1" x14ac:dyDescent="0.25">
      <c r="A6358" s="207"/>
      <c r="B6358" s="208"/>
      <c r="C6358" s="208"/>
      <c r="D6358" s="208"/>
      <c r="E6358" s="208"/>
      <c r="F6358" s="208"/>
      <c r="G6358" s="209"/>
      <c r="H6358" s="177"/>
      <c r="I6358" s="178"/>
      <c r="J6358" s="178"/>
      <c r="K6358" s="178"/>
      <c r="L6358" s="178"/>
      <c r="M6358" s="179"/>
      <c r="N6358" s="170"/>
      <c r="O6358" s="170"/>
      <c r="P6358" s="170"/>
      <c r="Q6358" s="170"/>
      <c r="R6358" s="172"/>
      <c r="S6358" s="174"/>
      <c r="T6358" s="210"/>
    </row>
    <row r="6359" spans="1:20" outlineLevel="1" x14ac:dyDescent="0.2">
      <c r="A6359" s="212">
        <v>46163</v>
      </c>
      <c r="B6359" s="181"/>
      <c r="C6359" s="94"/>
      <c r="D6359" s="94"/>
      <c r="E6359" s="94"/>
      <c r="F6359" s="94"/>
      <c r="G6359" s="94"/>
      <c r="H6359" s="94"/>
      <c r="I6359" s="94"/>
      <c r="J6359" s="94"/>
      <c r="K6359" s="94"/>
      <c r="L6359" s="94"/>
      <c r="M6359" s="94"/>
      <c r="N6359" s="94"/>
      <c r="O6359" s="94"/>
      <c r="P6359" s="94"/>
      <c r="Q6359" s="94"/>
      <c r="R6359" s="94"/>
      <c r="S6359" s="93" t="s">
        <v>162</v>
      </c>
      <c r="T6359" s="211"/>
    </row>
    <row r="6360" spans="1:20" ht="17" outlineLevel="1" thickBot="1" x14ac:dyDescent="0.25">
      <c r="A6360" s="92"/>
      <c r="B6360" s="42"/>
      <c r="C6360" s="42"/>
      <c r="D6360" s="42"/>
      <c r="E6360" s="42"/>
      <c r="F6360" s="42"/>
      <c r="G6360" s="42"/>
      <c r="H6360" s="42"/>
      <c r="I6360" s="42"/>
      <c r="J6360" s="42"/>
      <c r="K6360" s="42"/>
      <c r="L6360" s="42"/>
      <c r="M6360" s="42"/>
      <c r="N6360" s="42"/>
      <c r="O6360" s="42"/>
      <c r="P6360" s="42"/>
      <c r="Q6360" s="42"/>
      <c r="R6360" s="42"/>
      <c r="S6360" s="47"/>
      <c r="T6360" s="211"/>
    </row>
    <row r="6361" spans="1:20" ht="17" customHeight="1" outlineLevel="1" thickBot="1" x14ac:dyDescent="0.25">
      <c r="A6361" s="182" t="e" vm="104">
        <v>#VALUE!</v>
      </c>
      <c r="B6361" s="183"/>
      <c r="C6361" s="91" t="s">
        <v>6</v>
      </c>
      <c r="D6361" s="90" t="s">
        <v>7</v>
      </c>
      <c r="E6361" s="106" t="s">
        <v>585</v>
      </c>
      <c r="F6361" s="42"/>
      <c r="G6361" s="42"/>
      <c r="H6361" s="84" t="s">
        <v>8</v>
      </c>
      <c r="I6361" s="88"/>
      <c r="J6361" s="88"/>
      <c r="K6361" s="88"/>
      <c r="L6361" s="88"/>
      <c r="M6361" s="88"/>
      <c r="N6361" s="88"/>
      <c r="O6361" s="88"/>
      <c r="P6361" s="88"/>
      <c r="Q6361" s="88"/>
      <c r="S6361" s="87"/>
      <c r="T6361" s="211"/>
    </row>
    <row r="6362" spans="1:20" ht="16" customHeight="1" outlineLevel="1" x14ac:dyDescent="0.2">
      <c r="A6362" s="184"/>
      <c r="B6362" s="185"/>
      <c r="C6362" s="188"/>
      <c r="D6362" s="86" t="s">
        <v>9</v>
      </c>
      <c r="E6362" s="85" t="s">
        <v>49</v>
      </c>
      <c r="F6362" s="42"/>
      <c r="G6362" s="42"/>
      <c r="H6362" s="84" t="s">
        <v>10</v>
      </c>
      <c r="I6362" s="83"/>
      <c r="J6362" s="83"/>
      <c r="K6362" s="83"/>
      <c r="L6362" s="83"/>
      <c r="M6362" s="83"/>
      <c r="N6362" s="83"/>
      <c r="O6362" s="83"/>
      <c r="P6362" s="83"/>
      <c r="Q6362" s="83"/>
      <c r="R6362" s="191"/>
      <c r="S6362" s="192"/>
      <c r="T6362" s="211"/>
    </row>
    <row r="6363" spans="1:20" ht="16" customHeight="1" outlineLevel="1" x14ac:dyDescent="0.2">
      <c r="A6363" s="184"/>
      <c r="B6363" s="185"/>
      <c r="C6363" s="189"/>
      <c r="D6363" s="63" t="s">
        <v>11</v>
      </c>
      <c r="E6363" s="119" t="s">
        <v>50</v>
      </c>
      <c r="F6363" s="42"/>
      <c r="G6363" s="48"/>
      <c r="H6363" s="81"/>
      <c r="I6363" s="80"/>
      <c r="J6363" s="80"/>
      <c r="K6363" s="80"/>
      <c r="L6363" s="80"/>
      <c r="M6363" s="80"/>
      <c r="N6363" s="80"/>
      <c r="O6363" s="80"/>
      <c r="P6363" s="80"/>
      <c r="Q6363" s="80"/>
      <c r="R6363" s="191"/>
      <c r="S6363" s="192"/>
      <c r="T6363" s="211"/>
    </row>
    <row r="6364" spans="1:20" ht="16" customHeight="1" outlineLevel="1" thickBot="1" x14ac:dyDescent="0.25">
      <c r="A6364" s="184"/>
      <c r="B6364" s="185"/>
      <c r="C6364" s="189"/>
      <c r="D6364" s="63" t="s">
        <v>12</v>
      </c>
      <c r="E6364" s="130" t="s">
        <v>288</v>
      </c>
      <c r="F6364" s="42"/>
      <c r="G6364" s="48"/>
      <c r="H6364" s="81"/>
      <c r="I6364" s="80"/>
      <c r="J6364" s="80"/>
      <c r="K6364" s="80"/>
      <c r="L6364" s="80"/>
      <c r="M6364" s="80"/>
      <c r="N6364" s="80"/>
      <c r="O6364" s="80"/>
      <c r="P6364" s="80"/>
      <c r="Q6364" s="80"/>
      <c r="R6364" s="152"/>
      <c r="S6364" s="153"/>
      <c r="T6364" s="211"/>
    </row>
    <row r="6365" spans="1:20" ht="16" customHeight="1" outlineLevel="1" thickBot="1" x14ac:dyDescent="0.25">
      <c r="A6365" s="184"/>
      <c r="B6365" s="185"/>
      <c r="C6365" s="189"/>
      <c r="D6365" s="63" t="s">
        <v>13</v>
      </c>
      <c r="E6365" s="105" t="b">
        <v>0</v>
      </c>
      <c r="F6365" s="42"/>
      <c r="G6365" s="48"/>
      <c r="H6365" s="59" t="s">
        <v>14</v>
      </c>
      <c r="I6365" s="58">
        <v>29</v>
      </c>
      <c r="J6365" s="58">
        <v>30</v>
      </c>
      <c r="K6365" s="58">
        <v>31</v>
      </c>
      <c r="L6365" s="58">
        <v>32</v>
      </c>
      <c r="M6365" s="58">
        <v>33</v>
      </c>
      <c r="N6365" s="58">
        <v>34</v>
      </c>
      <c r="O6365" s="58">
        <v>36</v>
      </c>
      <c r="P6365" s="58">
        <v>38</v>
      </c>
      <c r="Q6365" s="57">
        <v>40</v>
      </c>
      <c r="S6365" s="79"/>
      <c r="T6365" s="211"/>
    </row>
    <row r="6366" spans="1:20" outlineLevel="1" x14ac:dyDescent="0.2">
      <c r="A6366" s="184"/>
      <c r="B6366" s="185"/>
      <c r="C6366" s="189"/>
      <c r="D6366" s="193"/>
      <c r="E6366" s="194"/>
      <c r="F6366" s="42"/>
      <c r="G6366" s="48"/>
      <c r="H6366" s="78">
        <f t="shared" ref="H6366:H6373" si="604">SUM(I6366:Q6366)</f>
        <v>0</v>
      </c>
      <c r="I6366" s="77"/>
      <c r="J6366" s="77"/>
      <c r="K6366" s="77"/>
      <c r="L6366" s="77"/>
      <c r="M6366" s="77"/>
      <c r="N6366" s="77"/>
      <c r="O6366" s="77"/>
      <c r="P6366" s="77"/>
      <c r="Q6366" s="77"/>
      <c r="R6366" s="195" t="s">
        <v>15</v>
      </c>
      <c r="S6366" s="196"/>
      <c r="T6366" s="211"/>
    </row>
    <row r="6367" spans="1:20" ht="16" customHeight="1" outlineLevel="1" x14ac:dyDescent="0.2">
      <c r="A6367" s="184"/>
      <c r="B6367" s="185"/>
      <c r="C6367" s="189"/>
      <c r="D6367" s="63" t="s">
        <v>16</v>
      </c>
      <c r="E6367" s="76" t="s">
        <v>555</v>
      </c>
      <c r="F6367" s="42"/>
      <c r="G6367" s="48"/>
      <c r="H6367" s="73">
        <f t="shared" si="604"/>
        <v>0</v>
      </c>
      <c r="I6367" s="68"/>
      <c r="J6367" s="68"/>
      <c r="K6367" s="68"/>
      <c r="L6367" s="68"/>
      <c r="M6367" s="68"/>
      <c r="N6367" s="68"/>
      <c r="O6367" s="68"/>
      <c r="P6367" s="68"/>
      <c r="Q6367" s="68"/>
      <c r="R6367" s="197"/>
      <c r="S6367" s="192"/>
      <c r="T6367" s="211"/>
    </row>
    <row r="6368" spans="1:20" ht="16" customHeight="1" outlineLevel="1" x14ac:dyDescent="0.2">
      <c r="A6368" s="184"/>
      <c r="B6368" s="185"/>
      <c r="C6368" s="189"/>
      <c r="D6368" s="63" t="s">
        <v>17</v>
      </c>
      <c r="E6368" s="75" t="s">
        <v>556</v>
      </c>
      <c r="F6368" s="42"/>
      <c r="G6368" s="42"/>
      <c r="H6368" s="73">
        <f t="shared" si="604"/>
        <v>0</v>
      </c>
      <c r="I6368" s="68"/>
      <c r="J6368" s="68"/>
      <c r="K6368" s="68"/>
      <c r="L6368" s="68"/>
      <c r="M6368" s="68"/>
      <c r="N6368" s="68"/>
      <c r="O6368" s="68"/>
      <c r="P6368" s="68"/>
      <c r="Q6368" s="68"/>
      <c r="R6368" s="197"/>
      <c r="S6368" s="192"/>
      <c r="T6368" s="211"/>
    </row>
    <row r="6369" spans="1:20" outlineLevel="1" x14ac:dyDescent="0.2">
      <c r="A6369" s="184"/>
      <c r="B6369" s="185"/>
      <c r="C6369" s="189"/>
      <c r="D6369" s="193"/>
      <c r="E6369" s="194"/>
      <c r="F6369" s="42"/>
      <c r="G6369" s="48"/>
      <c r="H6369" s="73">
        <f t="shared" si="604"/>
        <v>0</v>
      </c>
      <c r="I6369" s="68"/>
      <c r="J6369" s="68"/>
      <c r="K6369" s="68"/>
      <c r="L6369" s="68"/>
      <c r="M6369" s="68"/>
      <c r="N6369" s="68"/>
      <c r="O6369" s="68"/>
      <c r="P6369" s="68"/>
      <c r="Q6369" s="68"/>
      <c r="R6369" s="197"/>
      <c r="S6369" s="192"/>
      <c r="T6369" s="211"/>
    </row>
    <row r="6370" spans="1:20" ht="16" customHeight="1" outlineLevel="1" x14ac:dyDescent="0.2">
      <c r="A6370" s="184"/>
      <c r="B6370" s="185"/>
      <c r="C6370" s="189"/>
      <c r="D6370" s="63" t="s">
        <v>18</v>
      </c>
      <c r="E6370" s="76">
        <v>47</v>
      </c>
      <c r="F6370" s="42"/>
      <c r="G6370" s="48"/>
      <c r="H6370" s="73">
        <f t="shared" si="604"/>
        <v>0</v>
      </c>
      <c r="I6370" s="68"/>
      <c r="J6370" s="68"/>
      <c r="K6370" s="68"/>
      <c r="L6370" s="68"/>
      <c r="M6370" s="68"/>
      <c r="N6370" s="68"/>
      <c r="O6370" s="68"/>
      <c r="P6370" s="68"/>
      <c r="Q6370" s="68"/>
      <c r="R6370" s="197"/>
      <c r="S6370" s="192"/>
      <c r="T6370" s="211"/>
    </row>
    <row r="6371" spans="1:20" ht="16" customHeight="1" outlineLevel="1" x14ac:dyDescent="0.2">
      <c r="A6371" s="184"/>
      <c r="B6371" s="185"/>
      <c r="C6371" s="189"/>
      <c r="D6371" s="63" t="s">
        <v>19</v>
      </c>
      <c r="E6371" s="75">
        <f>SUM(G6384:G6398)</f>
        <v>21.060000000000002</v>
      </c>
      <c r="F6371" s="42"/>
      <c r="G6371" s="42"/>
      <c r="H6371" s="73">
        <f t="shared" si="604"/>
        <v>0</v>
      </c>
      <c r="I6371" s="68"/>
      <c r="J6371" s="68"/>
      <c r="K6371" s="68"/>
      <c r="L6371" s="68"/>
      <c r="M6371" s="68"/>
      <c r="N6371" s="68"/>
      <c r="O6371" s="68"/>
      <c r="P6371" s="68"/>
      <c r="Q6371" s="68"/>
      <c r="R6371" s="197"/>
      <c r="S6371" s="192"/>
      <c r="T6371" s="211"/>
    </row>
    <row r="6372" spans="1:20" outlineLevel="1" x14ac:dyDescent="0.2">
      <c r="A6372" s="184"/>
      <c r="B6372" s="185"/>
      <c r="C6372" s="189"/>
      <c r="D6372" s="193"/>
      <c r="E6372" s="194"/>
      <c r="F6372" s="42"/>
      <c r="G6372" s="48"/>
      <c r="H6372" s="73">
        <f t="shared" si="604"/>
        <v>0</v>
      </c>
      <c r="I6372" s="68"/>
      <c r="J6372" s="68"/>
      <c r="K6372" s="68"/>
      <c r="L6372" s="68"/>
      <c r="M6372" s="68"/>
      <c r="N6372" s="68"/>
      <c r="O6372" s="68"/>
      <c r="P6372" s="68"/>
      <c r="Q6372" s="68"/>
      <c r="R6372" s="197"/>
      <c r="S6372" s="192"/>
      <c r="T6372" s="211"/>
    </row>
    <row r="6373" spans="1:20" ht="16" customHeight="1" outlineLevel="1" x14ac:dyDescent="0.2">
      <c r="A6373" s="184"/>
      <c r="B6373" s="185"/>
      <c r="C6373" s="189"/>
      <c r="D6373" s="63" t="s">
        <v>20</v>
      </c>
      <c r="E6373" s="75">
        <f>SUM(E6370:E6371)</f>
        <v>68.06</v>
      </c>
      <c r="F6373" s="42"/>
      <c r="G6373" s="74"/>
      <c r="H6373" s="73">
        <f t="shared" si="604"/>
        <v>0</v>
      </c>
      <c r="I6373" s="68"/>
      <c r="J6373" s="68"/>
      <c r="K6373" s="68"/>
      <c r="L6373" s="68"/>
      <c r="M6373" s="68"/>
      <c r="N6373" s="68"/>
      <c r="O6373" s="68"/>
      <c r="P6373" s="68"/>
      <c r="Q6373" s="68"/>
      <c r="R6373" s="197"/>
      <c r="S6373" s="192"/>
      <c r="T6373" s="211"/>
    </row>
    <row r="6374" spans="1:20" ht="16" customHeight="1" outlineLevel="1" x14ac:dyDescent="0.2">
      <c r="A6374" s="184"/>
      <c r="B6374" s="185"/>
      <c r="C6374" s="189"/>
      <c r="D6374" s="63" t="s">
        <v>21</v>
      </c>
      <c r="E6374" s="72">
        <f>SUM(E6376/E6373)</f>
        <v>3.9523949456362031</v>
      </c>
      <c r="F6374" s="42"/>
      <c r="G6374" s="71" t="s">
        <v>11</v>
      </c>
      <c r="H6374" s="69">
        <v>0</v>
      </c>
      <c r="I6374" s="68"/>
      <c r="J6374" s="68"/>
      <c r="K6374" s="68"/>
      <c r="L6374" s="68"/>
      <c r="M6374" s="68"/>
      <c r="N6374" s="68"/>
      <c r="O6374" s="68"/>
      <c r="P6374" s="68"/>
      <c r="Q6374" s="67"/>
      <c r="R6374" s="197"/>
      <c r="S6374" s="192"/>
      <c r="T6374" s="211"/>
    </row>
    <row r="6375" spans="1:20" ht="17" outlineLevel="1" thickBot="1" x14ac:dyDescent="0.25">
      <c r="A6375" s="184"/>
      <c r="B6375" s="185"/>
      <c r="C6375" s="189"/>
      <c r="D6375" s="193"/>
      <c r="E6375" s="194"/>
      <c r="F6375" s="42"/>
      <c r="G6375" s="70" t="s">
        <v>22</v>
      </c>
      <c r="H6375" s="69">
        <v>20</v>
      </c>
      <c r="I6375" s="68"/>
      <c r="J6375" s="68"/>
      <c r="K6375" s="68"/>
      <c r="L6375" s="68"/>
      <c r="M6375" s="68"/>
      <c r="N6375" s="68"/>
      <c r="O6375" s="68"/>
      <c r="P6375" s="68"/>
      <c r="Q6375" s="67"/>
      <c r="R6375" s="197"/>
      <c r="S6375" s="192"/>
      <c r="T6375" s="211"/>
    </row>
    <row r="6376" spans="1:20" ht="16" customHeight="1" outlineLevel="1" thickBot="1" x14ac:dyDescent="0.25">
      <c r="A6376" s="184"/>
      <c r="B6376" s="185"/>
      <c r="C6376" s="189"/>
      <c r="D6376" s="63" t="s">
        <v>23</v>
      </c>
      <c r="E6376" s="66">
        <v>269</v>
      </c>
      <c r="G6376" s="48"/>
      <c r="H6376" s="65">
        <f>SUM(H6374:H6375)</f>
        <v>20</v>
      </c>
      <c r="I6376" s="64">
        <f t="shared" ref="I6376:Q6376" si="605">SUM(I6366:I6373)</f>
        <v>0</v>
      </c>
      <c r="J6376" s="64">
        <f t="shared" si="605"/>
        <v>0</v>
      </c>
      <c r="K6376" s="64">
        <f t="shared" si="605"/>
        <v>0</v>
      </c>
      <c r="L6376" s="64">
        <f t="shared" si="605"/>
        <v>0</v>
      </c>
      <c r="M6376" s="64">
        <f t="shared" si="605"/>
        <v>0</v>
      </c>
      <c r="N6376" s="64">
        <f t="shared" si="605"/>
        <v>0</v>
      </c>
      <c r="O6376" s="64">
        <f t="shared" si="605"/>
        <v>0</v>
      </c>
      <c r="P6376" s="64">
        <f t="shared" si="605"/>
        <v>0</v>
      </c>
      <c r="Q6376" s="64">
        <f t="shared" si="605"/>
        <v>0</v>
      </c>
      <c r="R6376" s="197"/>
      <c r="S6376" s="192"/>
      <c r="T6376" s="211"/>
    </row>
    <row r="6377" spans="1:20" ht="17" customHeight="1" outlineLevel="1" thickBot="1" x14ac:dyDescent="0.25">
      <c r="A6377" s="184"/>
      <c r="B6377" s="185"/>
      <c r="C6377" s="189"/>
      <c r="D6377" s="63" t="s">
        <v>24</v>
      </c>
      <c r="E6377" s="62">
        <f>SUM(E6376/2.5)</f>
        <v>107.6</v>
      </c>
      <c r="F6377" s="42"/>
      <c r="G6377" s="61"/>
      <c r="H6377" s="60" t="s">
        <v>14</v>
      </c>
      <c r="I6377" s="59">
        <v>48</v>
      </c>
      <c r="J6377" s="58">
        <v>50</v>
      </c>
      <c r="K6377" s="58">
        <v>52</v>
      </c>
      <c r="L6377" s="58">
        <v>54</v>
      </c>
      <c r="M6377" s="58">
        <v>56</v>
      </c>
      <c r="N6377" s="58">
        <v>58</v>
      </c>
      <c r="O6377" s="58">
        <v>60</v>
      </c>
      <c r="P6377" s="58">
        <v>62</v>
      </c>
      <c r="Q6377" s="57">
        <v>64</v>
      </c>
      <c r="R6377" s="197"/>
      <c r="S6377" s="192"/>
      <c r="T6377" s="211"/>
    </row>
    <row r="6378" spans="1:20" ht="17" outlineLevel="1" thickBot="1" x14ac:dyDescent="0.25">
      <c r="A6378" s="186"/>
      <c r="B6378" s="187"/>
      <c r="C6378" s="190"/>
      <c r="D6378" s="56" t="s">
        <v>25</v>
      </c>
      <c r="E6378" s="55">
        <f>SUM(E6376/2.2)</f>
        <v>122.27272727272727</v>
      </c>
      <c r="F6378" s="42"/>
      <c r="G6378" s="42"/>
      <c r="H6378" s="42"/>
      <c r="I6378" s="42"/>
      <c r="J6378" s="42"/>
      <c r="K6378" s="42"/>
      <c r="L6378" s="42"/>
      <c r="M6378" s="42"/>
      <c r="N6378" s="42"/>
      <c r="O6378" s="42"/>
      <c r="P6378" s="42"/>
      <c r="Q6378" s="42"/>
      <c r="R6378" s="198"/>
      <c r="S6378" s="199"/>
      <c r="T6378" s="211"/>
    </row>
    <row r="6379" spans="1:20" ht="17" outlineLevel="1" thickBot="1" x14ac:dyDescent="0.25">
      <c r="A6379" s="54" t="s">
        <v>26</v>
      </c>
      <c r="B6379" s="53">
        <v>46224</v>
      </c>
      <c r="C6379" s="42"/>
      <c r="D6379" s="48"/>
      <c r="E6379" s="52"/>
      <c r="F6379" s="42"/>
      <c r="S6379" s="28"/>
      <c r="T6379" s="211"/>
    </row>
    <row r="6380" spans="1:20" outlineLevel="1" x14ac:dyDescent="0.2">
      <c r="A6380" s="51" t="s">
        <v>27</v>
      </c>
      <c r="B6380" s="50"/>
      <c r="C6380" s="42"/>
      <c r="D6380" s="48"/>
      <c r="E6380" s="42"/>
      <c r="F6380" s="42"/>
      <c r="R6380" s="42"/>
      <c r="S6380" s="47"/>
      <c r="T6380" s="211"/>
    </row>
    <row r="6381" spans="1:20" outlineLevel="1" x14ac:dyDescent="0.2">
      <c r="A6381" s="49"/>
      <c r="B6381" s="42"/>
      <c r="C6381" s="42"/>
      <c r="D6381" s="48"/>
      <c r="E6381" s="42"/>
      <c r="F6381" s="42"/>
      <c r="G6381" s="42"/>
      <c r="H6381" s="42"/>
      <c r="I6381" s="42"/>
      <c r="J6381" s="42"/>
      <c r="K6381" s="42"/>
      <c r="L6381" s="42"/>
      <c r="M6381" s="42"/>
      <c r="N6381" s="42"/>
      <c r="O6381" s="42"/>
      <c r="P6381" s="42"/>
      <c r="Q6381" s="42"/>
      <c r="R6381" s="42"/>
      <c r="S6381" s="47"/>
      <c r="T6381" s="211"/>
    </row>
    <row r="6382" spans="1:20" ht="17" outlineLevel="1" thickBot="1" x14ac:dyDescent="0.25">
      <c r="A6382" s="49" t="s">
        <v>28</v>
      </c>
      <c r="B6382" s="42"/>
      <c r="C6382" s="42"/>
      <c r="D6382" s="48"/>
      <c r="E6382" s="42"/>
      <c r="F6382" s="42"/>
      <c r="G6382" s="42"/>
      <c r="H6382" s="42"/>
      <c r="I6382" s="42"/>
      <c r="J6382" s="42"/>
      <c r="K6382" s="42"/>
      <c r="L6382" s="42"/>
      <c r="M6382" s="42"/>
      <c r="N6382" s="42"/>
      <c r="O6382" s="42"/>
      <c r="P6382" s="42"/>
      <c r="Q6382" s="42"/>
      <c r="R6382" s="42"/>
      <c r="S6382" s="47"/>
      <c r="T6382" s="211"/>
    </row>
    <row r="6383" spans="1:20" outlineLevel="1" x14ac:dyDescent="0.2">
      <c r="A6383" s="46" t="s">
        <v>29</v>
      </c>
      <c r="B6383" s="45" t="s">
        <v>30</v>
      </c>
      <c r="C6383" s="44" t="s">
        <v>31</v>
      </c>
      <c r="D6383" s="44" t="s">
        <v>32</v>
      </c>
      <c r="E6383" s="44" t="s">
        <v>33</v>
      </c>
      <c r="F6383" s="44" t="s">
        <v>34</v>
      </c>
      <c r="G6383" s="44" t="s">
        <v>35</v>
      </c>
      <c r="H6383" s="43" t="s">
        <v>36</v>
      </c>
      <c r="I6383" s="200" t="s">
        <v>37</v>
      </c>
      <c r="J6383" s="201"/>
      <c r="K6383" s="202"/>
      <c r="L6383" s="202"/>
      <c r="M6383" s="202"/>
      <c r="N6383" s="202"/>
      <c r="O6383" s="202"/>
      <c r="P6383" s="42"/>
      <c r="Q6383" s="42"/>
      <c r="R6383" s="42"/>
      <c r="S6383" s="28"/>
      <c r="T6383" s="211"/>
    </row>
    <row r="6384" spans="1:20" ht="17" outlineLevel="1" x14ac:dyDescent="0.2">
      <c r="A6384" s="38" t="s">
        <v>54</v>
      </c>
      <c r="B6384" s="37" t="s">
        <v>280</v>
      </c>
      <c r="C6384" s="36" t="s">
        <v>281</v>
      </c>
      <c r="D6384" s="35">
        <v>1.6</v>
      </c>
      <c r="E6384" s="41">
        <f>D6384*H6376</f>
        <v>32</v>
      </c>
      <c r="F6384" s="33" cm="1">
        <f t="array" ref="F6384">IFERROR(_xlfn.XLOOKUP(1,(TabFournisseurs[TYPE]=A6384)*(TabFournisseurs[SUPPLIER2]=B6384)*(TabFournisseurs[REF PRODUCT]=C6384),TabFournisseurs[Cost / per m]),0)</f>
        <v>11.3</v>
      </c>
      <c r="G6384" s="96">
        <f>F6384*D6384</f>
        <v>18.080000000000002</v>
      </c>
      <c r="H6384" s="40">
        <f>G6384*H6376</f>
        <v>361.6</v>
      </c>
      <c r="I6384" s="203"/>
      <c r="J6384" s="201"/>
      <c r="K6384" s="156"/>
      <c r="L6384" s="156"/>
      <c r="M6384" s="156"/>
      <c r="N6384" s="156"/>
      <c r="O6384" s="156"/>
      <c r="P6384" s="156"/>
      <c r="Q6384" s="156"/>
      <c r="R6384" s="156"/>
      <c r="S6384" s="157"/>
      <c r="T6384" s="211"/>
    </row>
    <row r="6385" spans="1:20" ht="17" outlineLevel="1" x14ac:dyDescent="0.2">
      <c r="A6385" s="38" t="s">
        <v>75</v>
      </c>
      <c r="B6385" s="37" t="s">
        <v>76</v>
      </c>
      <c r="C6385" s="36" t="s">
        <v>285</v>
      </c>
      <c r="D6385" s="35">
        <v>1</v>
      </c>
      <c r="E6385" s="34">
        <f>D6385*H6376</f>
        <v>20</v>
      </c>
      <c r="F6385" s="33" cm="1">
        <f t="array" ref="F6385">IFERROR(_xlfn.XLOOKUP(1,(TabFournisseurs[TYPE]=A6385)*(TabFournisseurs[SUPPLIER2]=B6385)*(TabFournisseurs[REF PRODUCT]=C6385),TabFournisseurs[Cost / per m]),0)</f>
        <v>0.27</v>
      </c>
      <c r="G6385" s="32">
        <f t="shared" ref="G6385:G6395" si="606">F6385*D6385</f>
        <v>0.27</v>
      </c>
      <c r="H6385" s="31">
        <f>G6385*H6376</f>
        <v>5.4</v>
      </c>
      <c r="I6385" s="39"/>
      <c r="J6385" s="39"/>
      <c r="K6385" s="156"/>
      <c r="L6385" s="156"/>
      <c r="M6385" s="156"/>
      <c r="N6385" s="156"/>
      <c r="O6385" s="156"/>
      <c r="P6385" s="156"/>
      <c r="Q6385" s="156"/>
      <c r="R6385" s="156"/>
      <c r="S6385" s="157"/>
      <c r="T6385" s="211"/>
    </row>
    <row r="6386" spans="1:20" ht="17" outlineLevel="1" x14ac:dyDescent="0.2">
      <c r="A6386" s="38" t="s">
        <v>78</v>
      </c>
      <c r="B6386" s="37" t="s">
        <v>76</v>
      </c>
      <c r="C6386" s="36" t="s">
        <v>79</v>
      </c>
      <c r="D6386" s="35">
        <v>1</v>
      </c>
      <c r="E6386" s="34">
        <f>D6386*H6376</f>
        <v>20</v>
      </c>
      <c r="F6386" s="33" cm="1">
        <f t="array" ref="F6386">IFERROR(_xlfn.XLOOKUP(1,(TabFournisseurs[TYPE]=A6386)*(TabFournisseurs[SUPPLIER2]=B6386)*(TabFournisseurs[REF PRODUCT]=C6386),TabFournisseurs[Cost / per m]),0)</f>
        <v>0.21</v>
      </c>
      <c r="G6386" s="32">
        <f t="shared" si="606"/>
        <v>0.21</v>
      </c>
      <c r="H6386" s="31">
        <f>G6386*H6376</f>
        <v>4.2</v>
      </c>
      <c r="I6386" s="39"/>
      <c r="J6386" s="39"/>
      <c r="K6386" s="156"/>
      <c r="L6386" s="156"/>
      <c r="M6386" s="156"/>
      <c r="N6386" s="156"/>
      <c r="O6386" s="156"/>
      <c r="P6386" s="156"/>
      <c r="Q6386" s="156"/>
      <c r="R6386" s="156"/>
      <c r="S6386" s="157"/>
      <c r="T6386" s="211"/>
    </row>
    <row r="6387" spans="1:20" ht="17" outlineLevel="1" x14ac:dyDescent="0.2">
      <c r="A6387" s="38" t="s">
        <v>558</v>
      </c>
      <c r="B6387" s="37" t="s">
        <v>559</v>
      </c>
      <c r="C6387" s="36" t="s">
        <v>560</v>
      </c>
      <c r="D6387" s="35">
        <v>1</v>
      </c>
      <c r="E6387" s="34">
        <f>D6387*H6376</f>
        <v>20</v>
      </c>
      <c r="F6387" s="33" cm="1">
        <f t="array" ref="F6387">IFERROR(_xlfn.XLOOKUP(1,(TabFournisseurs[TYPE]=A6387)*(TabFournisseurs[SUPPLIER2]=B6387)*(TabFournisseurs[REF PRODUCT]=C6387),TabFournisseurs[Cost / per m]),0)</f>
        <v>0</v>
      </c>
      <c r="G6387" s="32">
        <f t="shared" si="606"/>
        <v>0</v>
      </c>
      <c r="H6387" s="31">
        <f>G6387*H6376</f>
        <v>0</v>
      </c>
      <c r="I6387" s="30"/>
      <c r="J6387" s="30"/>
      <c r="K6387" s="156"/>
      <c r="L6387" s="156"/>
      <c r="M6387" s="156"/>
      <c r="N6387" s="156"/>
      <c r="O6387" s="156"/>
      <c r="P6387" s="156"/>
      <c r="Q6387" s="156"/>
      <c r="R6387" s="156"/>
      <c r="S6387" s="157"/>
      <c r="T6387" s="211"/>
    </row>
    <row r="6388" spans="1:20" outlineLevel="1" x14ac:dyDescent="0.2">
      <c r="A6388" s="38"/>
      <c r="B6388" s="37"/>
      <c r="C6388" s="36"/>
      <c r="D6388" s="35"/>
      <c r="E6388" s="34">
        <f>D6388*H6376</f>
        <v>0</v>
      </c>
      <c r="F6388" s="33" cm="1">
        <f t="array" ref="F6388">IFERROR(_xlfn.XLOOKUP(1,(TabFournisseurs[TYPE]=A6388)*(TabFournisseurs[SUPPLIER2]=B6388)*(TabFournisseurs[REF PRODUCT]=C6388),TabFournisseurs[Cost / per m]),0)</f>
        <v>0</v>
      </c>
      <c r="G6388" s="32">
        <f t="shared" si="606"/>
        <v>0</v>
      </c>
      <c r="H6388" s="31">
        <f>G6388*H6376</f>
        <v>0</v>
      </c>
      <c r="I6388" s="30"/>
      <c r="J6388" s="30"/>
      <c r="K6388" s="29"/>
      <c r="L6388" s="29"/>
      <c r="M6388" s="29"/>
      <c r="N6388" s="29"/>
      <c r="O6388" s="29"/>
      <c r="P6388" s="29"/>
      <c r="Q6388" s="29"/>
      <c r="R6388" s="29"/>
      <c r="S6388" s="28"/>
      <c r="T6388" s="211"/>
    </row>
    <row r="6389" spans="1:20" outlineLevel="1" x14ac:dyDescent="0.2">
      <c r="A6389" s="38"/>
      <c r="B6389" s="37"/>
      <c r="C6389" s="36"/>
      <c r="D6389" s="35"/>
      <c r="E6389" s="34">
        <f>D6389*H6376</f>
        <v>0</v>
      </c>
      <c r="F6389" s="33" cm="1">
        <f t="array" ref="F6389">IFERROR(_xlfn.XLOOKUP(1,(TabFournisseurs[TYPE]=A6389)*(TabFournisseurs[SUPPLIER2]=B6389)*(TabFournisseurs[REF PRODUCT]=C6389),TabFournisseurs[Cost / per m]),0)</f>
        <v>0</v>
      </c>
      <c r="G6389" s="32">
        <f t="shared" si="606"/>
        <v>0</v>
      </c>
      <c r="H6389" s="31">
        <f>G6389*H6376</f>
        <v>0</v>
      </c>
      <c r="I6389" s="158"/>
      <c r="J6389" s="159"/>
      <c r="K6389" s="29"/>
      <c r="L6389" s="29"/>
      <c r="M6389" s="29"/>
      <c r="N6389" s="29"/>
      <c r="O6389" s="29"/>
      <c r="P6389" s="29"/>
      <c r="Q6389" s="29"/>
      <c r="R6389" s="29"/>
      <c r="S6389" s="28"/>
      <c r="T6389" s="211"/>
    </row>
    <row r="6390" spans="1:20" outlineLevel="1" x14ac:dyDescent="0.2">
      <c r="A6390" s="38"/>
      <c r="B6390" s="37"/>
      <c r="C6390" s="36"/>
      <c r="D6390" s="35"/>
      <c r="E6390" s="34">
        <f>D6390*H6376</f>
        <v>0</v>
      </c>
      <c r="F6390" s="33" cm="1">
        <f t="array" ref="F6390">IFERROR(_xlfn.XLOOKUP(1,(TabFournisseurs[TYPE]=A6390)*(TabFournisseurs[SUPPLIER2]=B6390)*(TabFournisseurs[REF PRODUCT]=C6390),TabFournisseurs[Cost / per m]),0)</f>
        <v>0</v>
      </c>
      <c r="G6390" s="32">
        <f t="shared" si="606"/>
        <v>0</v>
      </c>
      <c r="H6390" s="31">
        <f>G6390*H6376</f>
        <v>0</v>
      </c>
      <c r="I6390" s="30"/>
      <c r="J6390" s="30"/>
      <c r="K6390" s="29"/>
      <c r="L6390" s="29"/>
      <c r="M6390" s="29"/>
      <c r="N6390" s="29"/>
      <c r="O6390" s="29"/>
      <c r="P6390" s="29"/>
      <c r="Q6390" s="29"/>
      <c r="R6390" s="29"/>
      <c r="S6390" s="28"/>
      <c r="T6390" s="211"/>
    </row>
    <row r="6391" spans="1:20" outlineLevel="1" x14ac:dyDescent="0.2">
      <c r="A6391" s="38"/>
      <c r="B6391" s="37"/>
      <c r="C6391" s="36"/>
      <c r="D6391" s="35"/>
      <c r="E6391" s="34">
        <f>D6391*H6376</f>
        <v>0</v>
      </c>
      <c r="F6391" s="33" cm="1">
        <f t="array" ref="F6391">IFERROR(_xlfn.XLOOKUP(1,(TabFournisseurs[TYPE]=A6391)*(TabFournisseurs[SUPPLIER2]=B6391)*(TabFournisseurs[REF PRODUCT]=C6391),TabFournisseurs[Cost / per m]),0)</f>
        <v>0</v>
      </c>
      <c r="G6391" s="32">
        <f t="shared" si="606"/>
        <v>0</v>
      </c>
      <c r="H6391" s="31">
        <f>G6391*H6376</f>
        <v>0</v>
      </c>
      <c r="I6391" s="30"/>
      <c r="J6391" s="30"/>
      <c r="K6391" s="29"/>
      <c r="L6391" s="29"/>
      <c r="M6391" s="29"/>
      <c r="N6391" s="29"/>
      <c r="O6391" s="29"/>
      <c r="P6391" s="29"/>
      <c r="Q6391" s="29"/>
      <c r="R6391" s="29"/>
      <c r="S6391" s="28"/>
      <c r="T6391" s="211"/>
    </row>
    <row r="6392" spans="1:20" outlineLevel="1" x14ac:dyDescent="0.2">
      <c r="A6392" s="38"/>
      <c r="B6392" s="37"/>
      <c r="C6392" s="36"/>
      <c r="D6392" s="35"/>
      <c r="E6392" s="34">
        <f>D6392*H6376</f>
        <v>0</v>
      </c>
      <c r="F6392" s="33" cm="1">
        <f t="array" ref="F6392">IFERROR(_xlfn.XLOOKUP(1,(TabFournisseurs[TYPE]=A6392)*(TabFournisseurs[SUPPLIER2]=B6392)*(TabFournisseurs[REF PRODUCT]=C6392),TabFournisseurs[Cost / per m]),0)</f>
        <v>0</v>
      </c>
      <c r="G6392" s="32">
        <f t="shared" si="606"/>
        <v>0</v>
      </c>
      <c r="H6392" s="31">
        <f>G6392*H6376</f>
        <v>0</v>
      </c>
      <c r="I6392" s="30"/>
      <c r="J6392" s="30"/>
      <c r="K6392" s="29"/>
      <c r="L6392" s="29"/>
      <c r="M6392" s="29"/>
      <c r="N6392" s="29"/>
      <c r="O6392" s="29"/>
      <c r="P6392" s="29"/>
      <c r="Q6392" s="29"/>
      <c r="R6392" s="29"/>
      <c r="S6392" s="28"/>
      <c r="T6392" s="211"/>
    </row>
    <row r="6393" spans="1:20" outlineLevel="1" x14ac:dyDescent="0.2">
      <c r="A6393" s="38"/>
      <c r="B6393" s="37"/>
      <c r="C6393" s="36"/>
      <c r="D6393" s="35"/>
      <c r="E6393" s="34">
        <f>D6393*H6376</f>
        <v>0</v>
      </c>
      <c r="F6393" s="33" cm="1">
        <f t="array" ref="F6393">IFERROR(_xlfn.XLOOKUP(1,(TabFournisseurs[TYPE]=A6393)*(TabFournisseurs[SUPPLIER2]=B6393)*(TabFournisseurs[REF PRODUCT]=C6393),TabFournisseurs[Cost / per m]),0)</f>
        <v>0</v>
      </c>
      <c r="G6393" s="32">
        <f t="shared" si="606"/>
        <v>0</v>
      </c>
      <c r="H6393" s="31">
        <f>G6393*H6376</f>
        <v>0</v>
      </c>
      <c r="I6393" s="30"/>
      <c r="J6393" s="30"/>
      <c r="K6393" s="29"/>
      <c r="L6393" s="29"/>
      <c r="M6393" s="29"/>
      <c r="N6393" s="29"/>
      <c r="O6393" s="29"/>
      <c r="P6393" s="29"/>
      <c r="Q6393" s="29"/>
      <c r="R6393" s="29"/>
      <c r="S6393" s="28"/>
      <c r="T6393" s="211"/>
    </row>
    <row r="6394" spans="1:20" outlineLevel="1" x14ac:dyDescent="0.2">
      <c r="A6394" s="38"/>
      <c r="B6394" s="37"/>
      <c r="C6394" s="36"/>
      <c r="D6394" s="35"/>
      <c r="E6394" s="34">
        <f>D6394*H6376</f>
        <v>0</v>
      </c>
      <c r="F6394" s="33" cm="1">
        <f t="array" ref="F6394">IFERROR(_xlfn.XLOOKUP(1,(TabFournisseurs[TYPE]=A6394)*(TabFournisseurs[SUPPLIER2]=B6394)*(TabFournisseurs[REF PRODUCT]=C6394),TabFournisseurs[Cost / per m]),0)</f>
        <v>0</v>
      </c>
      <c r="G6394" s="32">
        <f t="shared" si="606"/>
        <v>0</v>
      </c>
      <c r="H6394" s="31">
        <f>G6394*H6376</f>
        <v>0</v>
      </c>
      <c r="I6394" s="30"/>
      <c r="J6394" s="30"/>
      <c r="K6394" s="29"/>
      <c r="L6394" s="29"/>
      <c r="M6394" s="29"/>
      <c r="N6394" s="29"/>
      <c r="O6394" s="29"/>
      <c r="P6394" s="29"/>
      <c r="Q6394" s="29"/>
      <c r="R6394" s="29"/>
      <c r="S6394" s="28"/>
      <c r="T6394" s="211"/>
    </row>
    <row r="6395" spans="1:20" outlineLevel="1" x14ac:dyDescent="0.2">
      <c r="A6395" s="38"/>
      <c r="B6395" s="37"/>
      <c r="C6395" s="36"/>
      <c r="D6395" s="35"/>
      <c r="E6395" s="34">
        <f>D6395*H6376</f>
        <v>0</v>
      </c>
      <c r="F6395" s="33" cm="1">
        <f t="array" ref="F6395">IFERROR(_xlfn.XLOOKUP(1,(TabFournisseurs[TYPE]=A6395)*(TabFournisseurs[SUPPLIER2]=B6395)*(TabFournisseurs[REF PRODUCT]=C6395),TabFournisseurs[Cost / per m]),0)</f>
        <v>0</v>
      </c>
      <c r="G6395" s="32">
        <f t="shared" si="606"/>
        <v>0</v>
      </c>
      <c r="H6395" s="31">
        <f>G6395*H6376</f>
        <v>0</v>
      </c>
      <c r="I6395" s="30"/>
      <c r="J6395" s="30"/>
      <c r="K6395" s="29"/>
      <c r="L6395" s="29"/>
      <c r="M6395" s="29"/>
      <c r="N6395" s="29"/>
      <c r="O6395" s="29"/>
      <c r="P6395" s="29"/>
      <c r="Q6395" s="29"/>
      <c r="R6395" s="29"/>
      <c r="S6395" s="28"/>
      <c r="T6395" s="211"/>
    </row>
    <row r="6396" spans="1:20" ht="17" outlineLevel="1" x14ac:dyDescent="0.2">
      <c r="A6396" s="38" t="s">
        <v>38</v>
      </c>
      <c r="B6396" s="37" t="s">
        <v>39</v>
      </c>
      <c r="C6396" s="36" t="s">
        <v>102</v>
      </c>
      <c r="D6396" s="35">
        <v>1</v>
      </c>
      <c r="E6396" s="34">
        <f>D6396*H6376</f>
        <v>20</v>
      </c>
      <c r="F6396" s="33"/>
      <c r="G6396" s="129">
        <f>F6396*D6396</f>
        <v>0</v>
      </c>
      <c r="H6396" s="31">
        <f>G6396*H6376</f>
        <v>0</v>
      </c>
      <c r="I6396" s="30"/>
      <c r="J6396" s="30"/>
      <c r="K6396" s="29"/>
      <c r="L6396" s="29"/>
      <c r="M6396" s="29"/>
      <c r="N6396" s="29"/>
      <c r="O6396" s="29"/>
      <c r="P6396" s="29"/>
      <c r="Q6396" s="29"/>
      <c r="R6396" s="29"/>
      <c r="S6396" s="28"/>
      <c r="T6396" s="211"/>
    </row>
    <row r="6397" spans="1:20" ht="17" outlineLevel="1" x14ac:dyDescent="0.2">
      <c r="A6397" s="38" t="s">
        <v>38</v>
      </c>
      <c r="B6397" s="37" t="s">
        <v>40</v>
      </c>
      <c r="C6397" s="36" t="s">
        <v>41</v>
      </c>
      <c r="D6397" s="35">
        <v>1</v>
      </c>
      <c r="E6397" s="34">
        <f>D6397*H6376</f>
        <v>20</v>
      </c>
      <c r="F6397" s="33" cm="1">
        <f t="array" ref="F6397">IFERROR(_xlfn.XLOOKUP(1,(TabFournisseurs[TYPE]=A6397)*(TabFournisseurs[SUPPLIER2]=B6397)*(TabFournisseurs[REF PRODUCT]=C6397),TabFournisseurs[Cost / per m]),0)</f>
        <v>2</v>
      </c>
      <c r="G6397" s="32">
        <f t="shared" ref="G6397:G6398" si="607">F6397*D6397</f>
        <v>2</v>
      </c>
      <c r="H6397" s="31">
        <f>G6397*H6376</f>
        <v>40</v>
      </c>
      <c r="I6397" s="30"/>
      <c r="J6397" s="30"/>
      <c r="K6397" s="29"/>
      <c r="L6397" s="29"/>
      <c r="M6397" s="29"/>
      <c r="N6397" s="29"/>
      <c r="O6397" s="29"/>
      <c r="P6397" s="29"/>
      <c r="Q6397" s="29"/>
      <c r="R6397" s="29"/>
      <c r="S6397" s="28"/>
      <c r="T6397" s="211"/>
    </row>
    <row r="6398" spans="1:20" ht="18" outlineLevel="1" thickBot="1" x14ac:dyDescent="0.25">
      <c r="A6398" s="27" t="s">
        <v>38</v>
      </c>
      <c r="B6398" s="26" t="s">
        <v>42</v>
      </c>
      <c r="C6398" s="25" t="s">
        <v>43</v>
      </c>
      <c r="D6398" s="24">
        <v>1</v>
      </c>
      <c r="E6398" s="23">
        <f>D6398*H6376</f>
        <v>20</v>
      </c>
      <c r="F6398" s="22" cm="1">
        <f t="array" ref="F6398">IFERROR(_xlfn.XLOOKUP(1,(TabFournisseurs[TYPE]=A6398)*(TabFournisseurs[SUPPLIER2]=B6398)*(TabFournisseurs[REF PRODUCT]=C6398),TabFournisseurs[Cost / per m]),0)</f>
        <v>0.5</v>
      </c>
      <c r="G6398" s="21">
        <f t="shared" si="607"/>
        <v>0.5</v>
      </c>
      <c r="H6398" s="20">
        <f>G6398*H6376</f>
        <v>10</v>
      </c>
      <c r="I6398" s="19"/>
      <c r="J6398" s="19"/>
      <c r="K6398" s="18"/>
      <c r="L6398" s="18"/>
      <c r="M6398" s="18"/>
      <c r="N6398" s="18"/>
      <c r="O6398" s="18"/>
      <c r="P6398" s="18"/>
      <c r="Q6398" s="18"/>
      <c r="R6398" s="18"/>
      <c r="S6398" s="17"/>
      <c r="T6398" s="211"/>
    </row>
    <row r="6399" spans="1:20" ht="17" thickBot="1" x14ac:dyDescent="0.25">
      <c r="A6399" s="95"/>
      <c r="B6399" s="95"/>
      <c r="C6399" s="95"/>
      <c r="D6399" s="95"/>
      <c r="E6399" s="95"/>
      <c r="F6399" s="95"/>
      <c r="G6399" s="95"/>
      <c r="H6399" s="95"/>
      <c r="I6399" s="95"/>
      <c r="J6399" s="95"/>
      <c r="K6399" s="95"/>
      <c r="L6399" s="95"/>
      <c r="M6399" s="95"/>
      <c r="N6399" s="95"/>
      <c r="O6399" s="95"/>
      <c r="P6399" s="95"/>
      <c r="Q6399" s="95"/>
      <c r="R6399" s="95"/>
      <c r="S6399" s="95"/>
      <c r="T6399" s="95"/>
    </row>
    <row r="6400" spans="1:20" ht="23" customHeight="1" x14ac:dyDescent="0.2">
      <c r="A6400" s="204" t="s">
        <v>582</v>
      </c>
      <c r="B6400" s="205"/>
      <c r="C6400" s="205"/>
      <c r="D6400" s="205"/>
      <c r="E6400" s="205"/>
      <c r="F6400" s="205"/>
      <c r="G6400" s="206"/>
      <c r="H6400" s="166" t="s">
        <v>586</v>
      </c>
      <c r="I6400" s="167"/>
      <c r="J6400" s="167"/>
      <c r="K6400" s="167"/>
      <c r="L6400" s="167"/>
      <c r="M6400" s="168"/>
      <c r="N6400" s="169" t="s">
        <v>1</v>
      </c>
      <c r="O6400" s="169"/>
      <c r="P6400" s="169"/>
      <c r="Q6400" s="169"/>
      <c r="R6400" s="171"/>
      <c r="S6400" s="173" t="s">
        <v>2</v>
      </c>
      <c r="T6400" s="210"/>
    </row>
    <row r="6401" spans="1:20" ht="23" customHeight="1" thickBot="1" x14ac:dyDescent="0.25">
      <c r="A6401" s="207"/>
      <c r="B6401" s="208"/>
      <c r="C6401" s="208"/>
      <c r="D6401" s="208"/>
      <c r="E6401" s="208"/>
      <c r="F6401" s="208"/>
      <c r="G6401" s="209"/>
      <c r="H6401" s="177"/>
      <c r="I6401" s="178"/>
      <c r="J6401" s="178"/>
      <c r="K6401" s="178"/>
      <c r="L6401" s="178"/>
      <c r="M6401" s="179"/>
      <c r="N6401" s="170"/>
      <c r="O6401" s="170"/>
      <c r="P6401" s="170"/>
      <c r="Q6401" s="170"/>
      <c r="R6401" s="172"/>
      <c r="S6401" s="174"/>
      <c r="T6401" s="210"/>
    </row>
    <row r="6402" spans="1:20" outlineLevel="1" x14ac:dyDescent="0.2">
      <c r="A6402" s="212">
        <v>46163</v>
      </c>
      <c r="B6402" s="181"/>
      <c r="C6402" s="94"/>
      <c r="D6402" s="94"/>
      <c r="E6402" s="94"/>
      <c r="F6402" s="94"/>
      <c r="G6402" s="94"/>
      <c r="H6402" s="94"/>
      <c r="I6402" s="94"/>
      <c r="J6402" s="94"/>
      <c r="K6402" s="94"/>
      <c r="L6402" s="94"/>
      <c r="M6402" s="94"/>
      <c r="N6402" s="94"/>
      <c r="O6402" s="94"/>
      <c r="P6402" s="94"/>
      <c r="Q6402" s="94"/>
      <c r="R6402" s="94"/>
      <c r="S6402" s="93" t="s">
        <v>162</v>
      </c>
      <c r="T6402" s="211"/>
    </row>
    <row r="6403" spans="1:20" ht="17" outlineLevel="1" thickBot="1" x14ac:dyDescent="0.25">
      <c r="A6403" s="92"/>
      <c r="B6403" s="42"/>
      <c r="C6403" s="42"/>
      <c r="D6403" s="42"/>
      <c r="E6403" s="42"/>
      <c r="F6403" s="42"/>
      <c r="G6403" s="42"/>
      <c r="H6403" s="42"/>
      <c r="I6403" s="42"/>
      <c r="J6403" s="42"/>
      <c r="K6403" s="42"/>
      <c r="L6403" s="42"/>
      <c r="M6403" s="42"/>
      <c r="N6403" s="42"/>
      <c r="O6403" s="42"/>
      <c r="P6403" s="42"/>
      <c r="Q6403" s="42"/>
      <c r="R6403" s="42"/>
      <c r="S6403" s="47"/>
      <c r="T6403" s="211"/>
    </row>
    <row r="6404" spans="1:20" ht="17" customHeight="1" outlineLevel="1" thickBot="1" x14ac:dyDescent="0.25">
      <c r="A6404" s="182" t="e" vm="105">
        <v>#VALUE!</v>
      </c>
      <c r="B6404" s="183"/>
      <c r="C6404" s="91" t="s">
        <v>6</v>
      </c>
      <c r="D6404" s="90" t="s">
        <v>7</v>
      </c>
      <c r="E6404" s="106" t="s">
        <v>587</v>
      </c>
      <c r="F6404" s="42"/>
      <c r="G6404" s="42"/>
      <c r="H6404" s="84" t="s">
        <v>8</v>
      </c>
      <c r="I6404" s="88"/>
      <c r="J6404" s="88"/>
      <c r="K6404" s="88"/>
      <c r="L6404" s="88"/>
      <c r="M6404" s="88"/>
      <c r="N6404" s="88"/>
      <c r="O6404" s="88"/>
      <c r="P6404" s="88"/>
      <c r="Q6404" s="88"/>
      <c r="S6404" s="87"/>
      <c r="T6404" s="211"/>
    </row>
    <row r="6405" spans="1:20" ht="16" customHeight="1" outlineLevel="1" x14ac:dyDescent="0.2">
      <c r="A6405" s="184"/>
      <c r="B6405" s="185"/>
      <c r="C6405" s="188"/>
      <c r="D6405" s="86" t="s">
        <v>9</v>
      </c>
      <c r="E6405" s="85" t="s">
        <v>49</v>
      </c>
      <c r="F6405" s="42"/>
      <c r="G6405" s="42"/>
      <c r="H6405" s="84" t="s">
        <v>10</v>
      </c>
      <c r="I6405" s="83"/>
      <c r="J6405" s="83"/>
      <c r="K6405" s="83"/>
      <c r="L6405" s="83"/>
      <c r="M6405" s="83"/>
      <c r="N6405" s="83"/>
      <c r="O6405" s="83"/>
      <c r="P6405" s="83"/>
      <c r="Q6405" s="83"/>
      <c r="R6405" s="191"/>
      <c r="S6405" s="192"/>
      <c r="T6405" s="211"/>
    </row>
    <row r="6406" spans="1:20" ht="16" customHeight="1" outlineLevel="1" x14ac:dyDescent="0.2">
      <c r="A6406" s="184"/>
      <c r="B6406" s="185"/>
      <c r="C6406" s="189"/>
      <c r="D6406" s="63" t="s">
        <v>11</v>
      </c>
      <c r="E6406" s="119" t="s">
        <v>50</v>
      </c>
      <c r="F6406" s="42"/>
      <c r="G6406" s="48"/>
      <c r="H6406" s="81"/>
      <c r="I6406" s="80"/>
      <c r="J6406" s="80"/>
      <c r="K6406" s="80"/>
      <c r="L6406" s="80"/>
      <c r="M6406" s="80"/>
      <c r="N6406" s="80"/>
      <c r="O6406" s="80"/>
      <c r="P6406" s="80"/>
      <c r="Q6406" s="80"/>
      <c r="R6406" s="191"/>
      <c r="S6406" s="192"/>
      <c r="T6406" s="211"/>
    </row>
    <row r="6407" spans="1:20" ht="16" customHeight="1" outlineLevel="1" thickBot="1" x14ac:dyDescent="0.25">
      <c r="A6407" s="184"/>
      <c r="B6407" s="185"/>
      <c r="C6407" s="189"/>
      <c r="D6407" s="63" t="s">
        <v>12</v>
      </c>
      <c r="E6407" s="130" t="s">
        <v>588</v>
      </c>
      <c r="F6407" s="42"/>
      <c r="G6407" s="48"/>
      <c r="H6407" s="81"/>
      <c r="I6407" s="80"/>
      <c r="J6407" s="80"/>
      <c r="K6407" s="80"/>
      <c r="L6407" s="80"/>
      <c r="M6407" s="80"/>
      <c r="N6407" s="80"/>
      <c r="O6407" s="80"/>
      <c r="P6407" s="80"/>
      <c r="Q6407" s="80"/>
      <c r="R6407" s="152"/>
      <c r="S6407" s="153"/>
      <c r="T6407" s="211"/>
    </row>
    <row r="6408" spans="1:20" ht="16" customHeight="1" outlineLevel="1" thickBot="1" x14ac:dyDescent="0.25">
      <c r="A6408" s="184"/>
      <c r="B6408" s="185"/>
      <c r="C6408" s="189"/>
      <c r="D6408" s="63" t="s">
        <v>13</v>
      </c>
      <c r="E6408" s="105" t="b">
        <v>0</v>
      </c>
      <c r="F6408" s="42"/>
      <c r="G6408" s="48"/>
      <c r="H6408" s="59" t="s">
        <v>14</v>
      </c>
      <c r="I6408" s="58">
        <v>29</v>
      </c>
      <c r="J6408" s="58">
        <v>30</v>
      </c>
      <c r="K6408" s="58">
        <v>31</v>
      </c>
      <c r="L6408" s="58">
        <v>32</v>
      </c>
      <c r="M6408" s="58">
        <v>33</v>
      </c>
      <c r="N6408" s="58">
        <v>34</v>
      </c>
      <c r="O6408" s="58">
        <v>36</v>
      </c>
      <c r="P6408" s="58">
        <v>38</v>
      </c>
      <c r="Q6408" s="57">
        <v>40</v>
      </c>
      <c r="S6408" s="79"/>
      <c r="T6408" s="211"/>
    </row>
    <row r="6409" spans="1:20" outlineLevel="1" x14ac:dyDescent="0.2">
      <c r="A6409" s="184"/>
      <c r="B6409" s="185"/>
      <c r="C6409" s="189"/>
      <c r="D6409" s="193"/>
      <c r="E6409" s="194"/>
      <c r="F6409" s="42"/>
      <c r="G6409" s="48"/>
      <c r="H6409" s="78">
        <f t="shared" ref="H6409:H6416" si="608">SUM(I6409:Q6409)</f>
        <v>0</v>
      </c>
      <c r="I6409" s="77"/>
      <c r="J6409" s="77"/>
      <c r="K6409" s="77"/>
      <c r="L6409" s="77"/>
      <c r="M6409" s="77"/>
      <c r="N6409" s="77"/>
      <c r="O6409" s="77"/>
      <c r="P6409" s="77"/>
      <c r="Q6409" s="77"/>
      <c r="R6409" s="195" t="s">
        <v>15</v>
      </c>
      <c r="S6409" s="196"/>
      <c r="T6409" s="211"/>
    </row>
    <row r="6410" spans="1:20" ht="16" customHeight="1" outlineLevel="1" x14ac:dyDescent="0.2">
      <c r="A6410" s="184"/>
      <c r="B6410" s="185"/>
      <c r="C6410" s="189"/>
      <c r="D6410" s="63" t="s">
        <v>16</v>
      </c>
      <c r="E6410" s="76" t="s">
        <v>555</v>
      </c>
      <c r="F6410" s="42"/>
      <c r="G6410" s="48"/>
      <c r="H6410" s="73">
        <f t="shared" si="608"/>
        <v>0</v>
      </c>
      <c r="I6410" s="68"/>
      <c r="J6410" s="68"/>
      <c r="K6410" s="68"/>
      <c r="L6410" s="68"/>
      <c r="M6410" s="68"/>
      <c r="N6410" s="68"/>
      <c r="O6410" s="68"/>
      <c r="P6410" s="68"/>
      <c r="Q6410" s="68"/>
      <c r="R6410" s="197"/>
      <c r="S6410" s="192"/>
      <c r="T6410" s="211"/>
    </row>
    <row r="6411" spans="1:20" ht="16" customHeight="1" outlineLevel="1" x14ac:dyDescent="0.2">
      <c r="A6411" s="184"/>
      <c r="B6411" s="185"/>
      <c r="C6411" s="189"/>
      <c r="D6411" s="63" t="s">
        <v>17</v>
      </c>
      <c r="E6411" s="75" t="s">
        <v>556</v>
      </c>
      <c r="F6411" s="42"/>
      <c r="G6411" s="42"/>
      <c r="H6411" s="73">
        <f t="shared" si="608"/>
        <v>0</v>
      </c>
      <c r="I6411" s="68"/>
      <c r="J6411" s="68"/>
      <c r="K6411" s="68"/>
      <c r="L6411" s="68"/>
      <c r="M6411" s="68"/>
      <c r="N6411" s="68"/>
      <c r="O6411" s="68"/>
      <c r="P6411" s="68"/>
      <c r="Q6411" s="68"/>
      <c r="R6411" s="197"/>
      <c r="S6411" s="192"/>
      <c r="T6411" s="211"/>
    </row>
    <row r="6412" spans="1:20" outlineLevel="1" x14ac:dyDescent="0.2">
      <c r="A6412" s="184"/>
      <c r="B6412" s="185"/>
      <c r="C6412" s="189"/>
      <c r="D6412" s="193"/>
      <c r="E6412" s="194"/>
      <c r="F6412" s="42"/>
      <c r="G6412" s="48"/>
      <c r="H6412" s="73">
        <f t="shared" si="608"/>
        <v>0</v>
      </c>
      <c r="I6412" s="68"/>
      <c r="J6412" s="68"/>
      <c r="K6412" s="68"/>
      <c r="L6412" s="68"/>
      <c r="M6412" s="68"/>
      <c r="N6412" s="68"/>
      <c r="O6412" s="68"/>
      <c r="P6412" s="68"/>
      <c r="Q6412" s="68"/>
      <c r="R6412" s="197"/>
      <c r="S6412" s="192"/>
      <c r="T6412" s="211"/>
    </row>
    <row r="6413" spans="1:20" ht="16" customHeight="1" outlineLevel="1" x14ac:dyDescent="0.2">
      <c r="A6413" s="184"/>
      <c r="B6413" s="185"/>
      <c r="C6413" s="189"/>
      <c r="D6413" s="63" t="s">
        <v>18</v>
      </c>
      <c r="E6413" s="76">
        <v>47</v>
      </c>
      <c r="F6413" s="42"/>
      <c r="G6413" s="48"/>
      <c r="H6413" s="73">
        <f t="shared" si="608"/>
        <v>0</v>
      </c>
      <c r="I6413" s="68"/>
      <c r="J6413" s="68"/>
      <c r="K6413" s="68"/>
      <c r="L6413" s="68"/>
      <c r="M6413" s="68"/>
      <c r="N6413" s="68"/>
      <c r="O6413" s="68"/>
      <c r="P6413" s="68"/>
      <c r="Q6413" s="68"/>
      <c r="R6413" s="197"/>
      <c r="S6413" s="192"/>
      <c r="T6413" s="211"/>
    </row>
    <row r="6414" spans="1:20" ht="16" customHeight="1" outlineLevel="1" x14ac:dyDescent="0.2">
      <c r="A6414" s="184"/>
      <c r="B6414" s="185"/>
      <c r="C6414" s="189"/>
      <c r="D6414" s="63" t="s">
        <v>19</v>
      </c>
      <c r="E6414" s="75">
        <f>SUM(G6427:G6441)</f>
        <v>21.060000000000002</v>
      </c>
      <c r="F6414" s="42"/>
      <c r="G6414" s="42"/>
      <c r="H6414" s="73">
        <f t="shared" si="608"/>
        <v>0</v>
      </c>
      <c r="I6414" s="68"/>
      <c r="J6414" s="68"/>
      <c r="K6414" s="68"/>
      <c r="L6414" s="68"/>
      <c r="M6414" s="68"/>
      <c r="N6414" s="68"/>
      <c r="O6414" s="68"/>
      <c r="P6414" s="68"/>
      <c r="Q6414" s="68"/>
      <c r="R6414" s="197"/>
      <c r="S6414" s="192"/>
      <c r="T6414" s="211"/>
    </row>
    <row r="6415" spans="1:20" outlineLevel="1" x14ac:dyDescent="0.2">
      <c r="A6415" s="184"/>
      <c r="B6415" s="185"/>
      <c r="C6415" s="189"/>
      <c r="D6415" s="193"/>
      <c r="E6415" s="194"/>
      <c r="F6415" s="42"/>
      <c r="G6415" s="48"/>
      <c r="H6415" s="73">
        <f t="shared" si="608"/>
        <v>0</v>
      </c>
      <c r="I6415" s="68"/>
      <c r="J6415" s="68"/>
      <c r="K6415" s="68"/>
      <c r="L6415" s="68"/>
      <c r="M6415" s="68"/>
      <c r="N6415" s="68"/>
      <c r="O6415" s="68"/>
      <c r="P6415" s="68"/>
      <c r="Q6415" s="68"/>
      <c r="R6415" s="197"/>
      <c r="S6415" s="192"/>
      <c r="T6415" s="211"/>
    </row>
    <row r="6416" spans="1:20" ht="16" customHeight="1" outlineLevel="1" x14ac:dyDescent="0.2">
      <c r="A6416" s="184"/>
      <c r="B6416" s="185"/>
      <c r="C6416" s="189"/>
      <c r="D6416" s="63" t="s">
        <v>20</v>
      </c>
      <c r="E6416" s="75">
        <f>SUM(E6413:E6414)</f>
        <v>68.06</v>
      </c>
      <c r="F6416" s="42"/>
      <c r="G6416" s="74"/>
      <c r="H6416" s="73">
        <f t="shared" si="608"/>
        <v>0</v>
      </c>
      <c r="I6416" s="68"/>
      <c r="J6416" s="68"/>
      <c r="K6416" s="68"/>
      <c r="L6416" s="68"/>
      <c r="M6416" s="68"/>
      <c r="N6416" s="68"/>
      <c r="O6416" s="68"/>
      <c r="P6416" s="68"/>
      <c r="Q6416" s="68"/>
      <c r="R6416" s="197"/>
      <c r="S6416" s="192"/>
      <c r="T6416" s="211"/>
    </row>
    <row r="6417" spans="1:20" ht="16" customHeight="1" outlineLevel="1" x14ac:dyDescent="0.2">
      <c r="A6417" s="184"/>
      <c r="B6417" s="185"/>
      <c r="C6417" s="189"/>
      <c r="D6417" s="63" t="s">
        <v>21</v>
      </c>
      <c r="E6417" s="72">
        <f>SUM(E6419/E6416)</f>
        <v>3.9523949456362031</v>
      </c>
      <c r="F6417" s="42"/>
      <c r="G6417" s="71" t="s">
        <v>11</v>
      </c>
      <c r="H6417" s="69">
        <v>0</v>
      </c>
      <c r="I6417" s="68"/>
      <c r="J6417" s="68"/>
      <c r="K6417" s="68"/>
      <c r="L6417" s="68"/>
      <c r="M6417" s="68"/>
      <c r="N6417" s="68"/>
      <c r="O6417" s="68"/>
      <c r="P6417" s="68"/>
      <c r="Q6417" s="67"/>
      <c r="R6417" s="197"/>
      <c r="S6417" s="192"/>
      <c r="T6417" s="211"/>
    </row>
    <row r="6418" spans="1:20" ht="17" outlineLevel="1" thickBot="1" x14ac:dyDescent="0.25">
      <c r="A6418" s="184"/>
      <c r="B6418" s="185"/>
      <c r="C6418" s="189"/>
      <c r="D6418" s="193"/>
      <c r="E6418" s="194"/>
      <c r="F6418" s="42"/>
      <c r="G6418" s="70" t="s">
        <v>22</v>
      </c>
      <c r="H6418" s="69">
        <v>20</v>
      </c>
      <c r="I6418" s="68"/>
      <c r="J6418" s="68"/>
      <c r="K6418" s="68"/>
      <c r="L6418" s="68"/>
      <c r="M6418" s="68"/>
      <c r="N6418" s="68"/>
      <c r="O6418" s="68"/>
      <c r="P6418" s="68"/>
      <c r="Q6418" s="67"/>
      <c r="R6418" s="197"/>
      <c r="S6418" s="192"/>
      <c r="T6418" s="211"/>
    </row>
    <row r="6419" spans="1:20" ht="16" customHeight="1" outlineLevel="1" thickBot="1" x14ac:dyDescent="0.25">
      <c r="A6419" s="184"/>
      <c r="B6419" s="185"/>
      <c r="C6419" s="189"/>
      <c r="D6419" s="63" t="s">
        <v>23</v>
      </c>
      <c r="E6419" s="66">
        <v>269</v>
      </c>
      <c r="G6419" s="48"/>
      <c r="H6419" s="65">
        <f>SUM(H6417:H6418)</f>
        <v>20</v>
      </c>
      <c r="I6419" s="64">
        <f t="shared" ref="I6419:Q6419" si="609">SUM(I6409:I6416)</f>
        <v>0</v>
      </c>
      <c r="J6419" s="64">
        <f t="shared" si="609"/>
        <v>0</v>
      </c>
      <c r="K6419" s="64">
        <f t="shared" si="609"/>
        <v>0</v>
      </c>
      <c r="L6419" s="64">
        <f t="shared" si="609"/>
        <v>0</v>
      </c>
      <c r="M6419" s="64">
        <f t="shared" si="609"/>
        <v>0</v>
      </c>
      <c r="N6419" s="64">
        <f t="shared" si="609"/>
        <v>0</v>
      </c>
      <c r="O6419" s="64">
        <f t="shared" si="609"/>
        <v>0</v>
      </c>
      <c r="P6419" s="64">
        <f t="shared" si="609"/>
        <v>0</v>
      </c>
      <c r="Q6419" s="64">
        <f t="shared" si="609"/>
        <v>0</v>
      </c>
      <c r="R6419" s="197"/>
      <c r="S6419" s="192"/>
      <c r="T6419" s="211"/>
    </row>
    <row r="6420" spans="1:20" ht="17" customHeight="1" outlineLevel="1" thickBot="1" x14ac:dyDescent="0.25">
      <c r="A6420" s="184"/>
      <c r="B6420" s="185"/>
      <c r="C6420" s="189"/>
      <c r="D6420" s="63" t="s">
        <v>24</v>
      </c>
      <c r="E6420" s="62">
        <f>SUM(E6419/2.5)</f>
        <v>107.6</v>
      </c>
      <c r="F6420" s="42"/>
      <c r="G6420" s="61"/>
      <c r="H6420" s="60" t="s">
        <v>14</v>
      </c>
      <c r="I6420" s="59">
        <v>48</v>
      </c>
      <c r="J6420" s="58">
        <v>50</v>
      </c>
      <c r="K6420" s="58">
        <v>52</v>
      </c>
      <c r="L6420" s="58">
        <v>54</v>
      </c>
      <c r="M6420" s="58">
        <v>56</v>
      </c>
      <c r="N6420" s="58">
        <v>58</v>
      </c>
      <c r="O6420" s="58">
        <v>60</v>
      </c>
      <c r="P6420" s="58">
        <v>62</v>
      </c>
      <c r="Q6420" s="57">
        <v>64</v>
      </c>
      <c r="R6420" s="197"/>
      <c r="S6420" s="192"/>
      <c r="T6420" s="211"/>
    </row>
    <row r="6421" spans="1:20" ht="17" outlineLevel="1" thickBot="1" x14ac:dyDescent="0.25">
      <c r="A6421" s="186"/>
      <c r="B6421" s="187"/>
      <c r="C6421" s="190"/>
      <c r="D6421" s="56" t="s">
        <v>25</v>
      </c>
      <c r="E6421" s="55">
        <f>SUM(E6419/2.2)</f>
        <v>122.27272727272727</v>
      </c>
      <c r="F6421" s="42"/>
      <c r="G6421" s="42"/>
      <c r="H6421" s="42"/>
      <c r="I6421" s="42"/>
      <c r="J6421" s="42"/>
      <c r="K6421" s="42"/>
      <c r="L6421" s="42"/>
      <c r="M6421" s="42"/>
      <c r="N6421" s="42"/>
      <c r="O6421" s="42"/>
      <c r="P6421" s="42"/>
      <c r="Q6421" s="42"/>
      <c r="R6421" s="198"/>
      <c r="S6421" s="199"/>
      <c r="T6421" s="211"/>
    </row>
    <row r="6422" spans="1:20" ht="17" outlineLevel="1" thickBot="1" x14ac:dyDescent="0.25">
      <c r="A6422" s="54" t="s">
        <v>26</v>
      </c>
      <c r="B6422" s="53">
        <v>46224</v>
      </c>
      <c r="C6422" s="42"/>
      <c r="D6422" s="48"/>
      <c r="E6422" s="52"/>
      <c r="F6422" s="42"/>
      <c r="S6422" s="28"/>
      <c r="T6422" s="211"/>
    </row>
    <row r="6423" spans="1:20" outlineLevel="1" x14ac:dyDescent="0.2">
      <c r="A6423" s="51" t="s">
        <v>27</v>
      </c>
      <c r="B6423" s="50"/>
      <c r="C6423" s="42"/>
      <c r="D6423" s="48"/>
      <c r="E6423" s="42"/>
      <c r="F6423" s="42"/>
      <c r="R6423" s="42"/>
      <c r="S6423" s="47"/>
      <c r="T6423" s="211"/>
    </row>
    <row r="6424" spans="1:20" outlineLevel="1" x14ac:dyDescent="0.2">
      <c r="A6424" s="49"/>
      <c r="B6424" s="42"/>
      <c r="C6424" s="42"/>
      <c r="D6424" s="48"/>
      <c r="E6424" s="42"/>
      <c r="F6424" s="42"/>
      <c r="G6424" s="42"/>
      <c r="H6424" s="42"/>
      <c r="I6424" s="42"/>
      <c r="J6424" s="42"/>
      <c r="K6424" s="42"/>
      <c r="L6424" s="42"/>
      <c r="M6424" s="42"/>
      <c r="N6424" s="42"/>
      <c r="O6424" s="42"/>
      <c r="P6424" s="42"/>
      <c r="Q6424" s="42"/>
      <c r="R6424" s="42"/>
      <c r="S6424" s="47"/>
      <c r="T6424" s="211"/>
    </row>
    <row r="6425" spans="1:20" ht="17" outlineLevel="1" thickBot="1" x14ac:dyDescent="0.25">
      <c r="A6425" s="49" t="s">
        <v>28</v>
      </c>
      <c r="B6425" s="42"/>
      <c r="C6425" s="42"/>
      <c r="D6425" s="48"/>
      <c r="E6425" s="42"/>
      <c r="F6425" s="42"/>
      <c r="G6425" s="42"/>
      <c r="H6425" s="42"/>
      <c r="I6425" s="42"/>
      <c r="J6425" s="42"/>
      <c r="K6425" s="42"/>
      <c r="L6425" s="42"/>
      <c r="M6425" s="42"/>
      <c r="N6425" s="42"/>
      <c r="O6425" s="42"/>
      <c r="P6425" s="42"/>
      <c r="Q6425" s="42"/>
      <c r="R6425" s="42"/>
      <c r="S6425" s="47"/>
      <c r="T6425" s="211"/>
    </row>
    <row r="6426" spans="1:20" outlineLevel="1" x14ac:dyDescent="0.2">
      <c r="A6426" s="46" t="s">
        <v>29</v>
      </c>
      <c r="B6426" s="45" t="s">
        <v>30</v>
      </c>
      <c r="C6426" s="44" t="s">
        <v>31</v>
      </c>
      <c r="D6426" s="44" t="s">
        <v>32</v>
      </c>
      <c r="E6426" s="44" t="s">
        <v>33</v>
      </c>
      <c r="F6426" s="44" t="s">
        <v>34</v>
      </c>
      <c r="G6426" s="44" t="s">
        <v>35</v>
      </c>
      <c r="H6426" s="43" t="s">
        <v>36</v>
      </c>
      <c r="I6426" s="200" t="s">
        <v>37</v>
      </c>
      <c r="J6426" s="201"/>
      <c r="K6426" s="202"/>
      <c r="L6426" s="202"/>
      <c r="M6426" s="202"/>
      <c r="N6426" s="202"/>
      <c r="O6426" s="202"/>
      <c r="P6426" s="42"/>
      <c r="Q6426" s="42"/>
      <c r="R6426" s="42"/>
      <c r="S6426" s="28"/>
      <c r="T6426" s="211"/>
    </row>
    <row r="6427" spans="1:20" ht="17" outlineLevel="1" x14ac:dyDescent="0.2">
      <c r="A6427" s="38" t="s">
        <v>54</v>
      </c>
      <c r="B6427" s="37" t="s">
        <v>280</v>
      </c>
      <c r="C6427" s="36" t="s">
        <v>281</v>
      </c>
      <c r="D6427" s="35">
        <v>1.6</v>
      </c>
      <c r="E6427" s="41">
        <f>D6427*H6419</f>
        <v>32</v>
      </c>
      <c r="F6427" s="33" cm="1">
        <f t="array" ref="F6427">IFERROR(_xlfn.XLOOKUP(1,(TabFournisseurs[TYPE]=A6427)*(TabFournisseurs[SUPPLIER2]=B6427)*(TabFournisseurs[REF PRODUCT]=C6427),TabFournisseurs[Cost / per m]),0)</f>
        <v>11.3</v>
      </c>
      <c r="G6427" s="96">
        <f>F6427*D6427</f>
        <v>18.080000000000002</v>
      </c>
      <c r="H6427" s="40">
        <f>G6427*H6419</f>
        <v>361.6</v>
      </c>
      <c r="I6427" s="203"/>
      <c r="J6427" s="201"/>
      <c r="K6427" s="156"/>
      <c r="L6427" s="156"/>
      <c r="M6427" s="156"/>
      <c r="N6427" s="156"/>
      <c r="O6427" s="156"/>
      <c r="P6427" s="156"/>
      <c r="Q6427" s="156"/>
      <c r="R6427" s="156"/>
      <c r="S6427" s="157"/>
      <c r="T6427" s="211"/>
    </row>
    <row r="6428" spans="1:20" ht="17" outlineLevel="1" x14ac:dyDescent="0.2">
      <c r="A6428" s="38" t="s">
        <v>75</v>
      </c>
      <c r="B6428" s="37" t="s">
        <v>76</v>
      </c>
      <c r="C6428" s="36" t="s">
        <v>285</v>
      </c>
      <c r="D6428" s="35">
        <v>1</v>
      </c>
      <c r="E6428" s="34">
        <f>D6428*H6419</f>
        <v>20</v>
      </c>
      <c r="F6428" s="33" cm="1">
        <f t="array" ref="F6428">IFERROR(_xlfn.XLOOKUP(1,(TabFournisseurs[TYPE]=A6428)*(TabFournisseurs[SUPPLIER2]=B6428)*(TabFournisseurs[REF PRODUCT]=C6428),TabFournisseurs[Cost / per m]),0)</f>
        <v>0.27</v>
      </c>
      <c r="G6428" s="32">
        <f t="shared" ref="G6428:G6438" si="610">F6428*D6428</f>
        <v>0.27</v>
      </c>
      <c r="H6428" s="31">
        <f>G6428*H6419</f>
        <v>5.4</v>
      </c>
      <c r="I6428" s="39"/>
      <c r="J6428" s="39"/>
      <c r="K6428" s="156"/>
      <c r="L6428" s="156"/>
      <c r="M6428" s="156"/>
      <c r="N6428" s="156"/>
      <c r="O6428" s="156"/>
      <c r="P6428" s="156"/>
      <c r="Q6428" s="156"/>
      <c r="R6428" s="156"/>
      <c r="S6428" s="157"/>
      <c r="T6428" s="211"/>
    </row>
    <row r="6429" spans="1:20" ht="17" outlineLevel="1" x14ac:dyDescent="0.2">
      <c r="A6429" s="38" t="s">
        <v>78</v>
      </c>
      <c r="B6429" s="37" t="s">
        <v>76</v>
      </c>
      <c r="C6429" s="36" t="s">
        <v>79</v>
      </c>
      <c r="D6429" s="35">
        <v>1</v>
      </c>
      <c r="E6429" s="34">
        <f>D6429*H6419</f>
        <v>20</v>
      </c>
      <c r="F6429" s="33" cm="1">
        <f t="array" ref="F6429">IFERROR(_xlfn.XLOOKUP(1,(TabFournisseurs[TYPE]=A6429)*(TabFournisseurs[SUPPLIER2]=B6429)*(TabFournisseurs[REF PRODUCT]=C6429),TabFournisseurs[Cost / per m]),0)</f>
        <v>0.21</v>
      </c>
      <c r="G6429" s="32">
        <f t="shared" si="610"/>
        <v>0.21</v>
      </c>
      <c r="H6429" s="31">
        <f>G6429*H6419</f>
        <v>4.2</v>
      </c>
      <c r="I6429" s="39"/>
      <c r="J6429" s="39"/>
      <c r="K6429" s="156"/>
      <c r="L6429" s="156"/>
      <c r="M6429" s="156"/>
      <c r="N6429" s="156"/>
      <c r="O6429" s="156"/>
      <c r="P6429" s="156"/>
      <c r="Q6429" s="156"/>
      <c r="R6429" s="156"/>
      <c r="S6429" s="157"/>
      <c r="T6429" s="211"/>
    </row>
    <row r="6430" spans="1:20" ht="17" outlineLevel="1" x14ac:dyDescent="0.2">
      <c r="A6430" s="38" t="s">
        <v>558</v>
      </c>
      <c r="B6430" s="37" t="s">
        <v>559</v>
      </c>
      <c r="C6430" s="36" t="s">
        <v>560</v>
      </c>
      <c r="D6430" s="35">
        <v>1</v>
      </c>
      <c r="E6430" s="34">
        <f>D6430*H6419</f>
        <v>20</v>
      </c>
      <c r="F6430" s="33" cm="1">
        <f t="array" ref="F6430">IFERROR(_xlfn.XLOOKUP(1,(TabFournisseurs[TYPE]=A6430)*(TabFournisseurs[SUPPLIER2]=B6430)*(TabFournisseurs[REF PRODUCT]=C6430),TabFournisseurs[Cost / per m]),0)</f>
        <v>0</v>
      </c>
      <c r="G6430" s="32">
        <f t="shared" si="610"/>
        <v>0</v>
      </c>
      <c r="H6430" s="31">
        <f>G6430*H6419</f>
        <v>0</v>
      </c>
      <c r="I6430" s="30"/>
      <c r="J6430" s="30"/>
      <c r="K6430" s="156"/>
      <c r="L6430" s="156"/>
      <c r="M6430" s="156"/>
      <c r="N6430" s="156"/>
      <c r="O6430" s="156"/>
      <c r="P6430" s="156"/>
      <c r="Q6430" s="156"/>
      <c r="R6430" s="156"/>
      <c r="S6430" s="157"/>
      <c r="T6430" s="211"/>
    </row>
    <row r="6431" spans="1:20" outlineLevel="1" x14ac:dyDescent="0.2">
      <c r="A6431" s="38"/>
      <c r="B6431" s="37"/>
      <c r="C6431" s="36"/>
      <c r="D6431" s="35"/>
      <c r="E6431" s="34">
        <f>D6431*H6419</f>
        <v>0</v>
      </c>
      <c r="F6431" s="33" cm="1">
        <f t="array" ref="F6431">IFERROR(_xlfn.XLOOKUP(1,(TabFournisseurs[TYPE]=A6431)*(TabFournisseurs[SUPPLIER2]=B6431)*(TabFournisseurs[REF PRODUCT]=C6431),TabFournisseurs[Cost / per m]),0)</f>
        <v>0</v>
      </c>
      <c r="G6431" s="32">
        <f t="shared" si="610"/>
        <v>0</v>
      </c>
      <c r="H6431" s="31">
        <f>G6431*H6419</f>
        <v>0</v>
      </c>
      <c r="I6431" s="30"/>
      <c r="J6431" s="30"/>
      <c r="K6431" s="29"/>
      <c r="L6431" s="29"/>
      <c r="M6431" s="29"/>
      <c r="N6431" s="29"/>
      <c r="O6431" s="29"/>
      <c r="P6431" s="29"/>
      <c r="Q6431" s="29"/>
      <c r="R6431" s="29"/>
      <c r="S6431" s="28"/>
      <c r="T6431" s="211"/>
    </row>
    <row r="6432" spans="1:20" outlineLevel="1" x14ac:dyDescent="0.2">
      <c r="A6432" s="38"/>
      <c r="B6432" s="37"/>
      <c r="C6432" s="36"/>
      <c r="D6432" s="35"/>
      <c r="E6432" s="34">
        <f>D6432*H6419</f>
        <v>0</v>
      </c>
      <c r="F6432" s="33" cm="1">
        <f t="array" ref="F6432">IFERROR(_xlfn.XLOOKUP(1,(TabFournisseurs[TYPE]=A6432)*(TabFournisseurs[SUPPLIER2]=B6432)*(TabFournisseurs[REF PRODUCT]=C6432),TabFournisseurs[Cost / per m]),0)</f>
        <v>0</v>
      </c>
      <c r="G6432" s="32">
        <f t="shared" si="610"/>
        <v>0</v>
      </c>
      <c r="H6432" s="31">
        <f>G6432*H6419</f>
        <v>0</v>
      </c>
      <c r="I6432" s="158"/>
      <c r="J6432" s="159"/>
      <c r="K6432" s="29"/>
      <c r="L6432" s="29"/>
      <c r="M6432" s="29"/>
      <c r="N6432" s="29"/>
      <c r="O6432" s="29"/>
      <c r="P6432" s="29"/>
      <c r="Q6432" s="29"/>
      <c r="R6432" s="29"/>
      <c r="S6432" s="28"/>
      <c r="T6432" s="211"/>
    </row>
    <row r="6433" spans="1:20" outlineLevel="1" x14ac:dyDescent="0.2">
      <c r="A6433" s="38"/>
      <c r="B6433" s="37"/>
      <c r="C6433" s="36"/>
      <c r="D6433" s="35"/>
      <c r="E6433" s="34">
        <f>D6433*H6419</f>
        <v>0</v>
      </c>
      <c r="F6433" s="33" cm="1">
        <f t="array" ref="F6433">IFERROR(_xlfn.XLOOKUP(1,(TabFournisseurs[TYPE]=A6433)*(TabFournisseurs[SUPPLIER2]=B6433)*(TabFournisseurs[REF PRODUCT]=C6433),TabFournisseurs[Cost / per m]),0)</f>
        <v>0</v>
      </c>
      <c r="G6433" s="32">
        <f t="shared" si="610"/>
        <v>0</v>
      </c>
      <c r="H6433" s="31">
        <f>G6433*H6419</f>
        <v>0</v>
      </c>
      <c r="I6433" s="30"/>
      <c r="J6433" s="30"/>
      <c r="K6433" s="29"/>
      <c r="L6433" s="29"/>
      <c r="M6433" s="29"/>
      <c r="N6433" s="29"/>
      <c r="O6433" s="29"/>
      <c r="P6433" s="29"/>
      <c r="Q6433" s="29"/>
      <c r="R6433" s="29"/>
      <c r="S6433" s="28"/>
      <c r="T6433" s="211"/>
    </row>
    <row r="6434" spans="1:20" outlineLevel="1" x14ac:dyDescent="0.2">
      <c r="A6434" s="38"/>
      <c r="B6434" s="37"/>
      <c r="C6434" s="36"/>
      <c r="D6434" s="35"/>
      <c r="E6434" s="34">
        <f>D6434*H6419</f>
        <v>0</v>
      </c>
      <c r="F6434" s="33" cm="1">
        <f t="array" ref="F6434">IFERROR(_xlfn.XLOOKUP(1,(TabFournisseurs[TYPE]=A6434)*(TabFournisseurs[SUPPLIER2]=B6434)*(TabFournisseurs[REF PRODUCT]=C6434),TabFournisseurs[Cost / per m]),0)</f>
        <v>0</v>
      </c>
      <c r="G6434" s="32">
        <f t="shared" si="610"/>
        <v>0</v>
      </c>
      <c r="H6434" s="31">
        <f>G6434*H6419</f>
        <v>0</v>
      </c>
      <c r="I6434" s="30"/>
      <c r="J6434" s="30"/>
      <c r="K6434" s="29"/>
      <c r="L6434" s="29"/>
      <c r="M6434" s="29"/>
      <c r="N6434" s="29"/>
      <c r="O6434" s="29"/>
      <c r="P6434" s="29"/>
      <c r="Q6434" s="29"/>
      <c r="R6434" s="29"/>
      <c r="S6434" s="28"/>
      <c r="T6434" s="211"/>
    </row>
    <row r="6435" spans="1:20" outlineLevel="1" x14ac:dyDescent="0.2">
      <c r="A6435" s="38"/>
      <c r="B6435" s="37"/>
      <c r="C6435" s="36"/>
      <c r="D6435" s="35"/>
      <c r="E6435" s="34">
        <f>D6435*H6419</f>
        <v>0</v>
      </c>
      <c r="F6435" s="33" cm="1">
        <f t="array" ref="F6435">IFERROR(_xlfn.XLOOKUP(1,(TabFournisseurs[TYPE]=A6435)*(TabFournisseurs[SUPPLIER2]=B6435)*(TabFournisseurs[REF PRODUCT]=C6435),TabFournisseurs[Cost / per m]),0)</f>
        <v>0</v>
      </c>
      <c r="G6435" s="32">
        <f t="shared" si="610"/>
        <v>0</v>
      </c>
      <c r="H6435" s="31">
        <f>G6435*H6419</f>
        <v>0</v>
      </c>
      <c r="I6435" s="30"/>
      <c r="J6435" s="30"/>
      <c r="K6435" s="29"/>
      <c r="L6435" s="29"/>
      <c r="M6435" s="29"/>
      <c r="N6435" s="29"/>
      <c r="O6435" s="29"/>
      <c r="P6435" s="29"/>
      <c r="Q6435" s="29"/>
      <c r="R6435" s="29"/>
      <c r="S6435" s="28"/>
      <c r="T6435" s="211"/>
    </row>
    <row r="6436" spans="1:20" outlineLevel="1" x14ac:dyDescent="0.2">
      <c r="A6436" s="38"/>
      <c r="B6436" s="37"/>
      <c r="C6436" s="36"/>
      <c r="D6436" s="35"/>
      <c r="E6436" s="34">
        <f>D6436*H6419</f>
        <v>0</v>
      </c>
      <c r="F6436" s="33" cm="1">
        <f t="array" ref="F6436">IFERROR(_xlfn.XLOOKUP(1,(TabFournisseurs[TYPE]=A6436)*(TabFournisseurs[SUPPLIER2]=B6436)*(TabFournisseurs[REF PRODUCT]=C6436),TabFournisseurs[Cost / per m]),0)</f>
        <v>0</v>
      </c>
      <c r="G6436" s="32">
        <f t="shared" si="610"/>
        <v>0</v>
      </c>
      <c r="H6436" s="31">
        <f>G6436*H6419</f>
        <v>0</v>
      </c>
      <c r="I6436" s="30"/>
      <c r="J6436" s="30"/>
      <c r="K6436" s="29"/>
      <c r="L6436" s="29"/>
      <c r="M6436" s="29"/>
      <c r="N6436" s="29"/>
      <c r="O6436" s="29"/>
      <c r="P6436" s="29"/>
      <c r="Q6436" s="29"/>
      <c r="R6436" s="29"/>
      <c r="S6436" s="28"/>
      <c r="T6436" s="211"/>
    </row>
    <row r="6437" spans="1:20" outlineLevel="1" x14ac:dyDescent="0.2">
      <c r="A6437" s="38"/>
      <c r="B6437" s="37"/>
      <c r="C6437" s="36"/>
      <c r="D6437" s="35"/>
      <c r="E6437" s="34">
        <f>D6437*H6419</f>
        <v>0</v>
      </c>
      <c r="F6437" s="33" cm="1">
        <f t="array" ref="F6437">IFERROR(_xlfn.XLOOKUP(1,(TabFournisseurs[TYPE]=A6437)*(TabFournisseurs[SUPPLIER2]=B6437)*(TabFournisseurs[REF PRODUCT]=C6437),TabFournisseurs[Cost / per m]),0)</f>
        <v>0</v>
      </c>
      <c r="G6437" s="32">
        <f t="shared" si="610"/>
        <v>0</v>
      </c>
      <c r="H6437" s="31">
        <f>G6437*H6419</f>
        <v>0</v>
      </c>
      <c r="I6437" s="30"/>
      <c r="J6437" s="30"/>
      <c r="K6437" s="29"/>
      <c r="L6437" s="29"/>
      <c r="M6437" s="29"/>
      <c r="N6437" s="29"/>
      <c r="O6437" s="29"/>
      <c r="P6437" s="29"/>
      <c r="Q6437" s="29"/>
      <c r="R6437" s="29"/>
      <c r="S6437" s="28"/>
      <c r="T6437" s="211"/>
    </row>
    <row r="6438" spans="1:20" outlineLevel="1" x14ac:dyDescent="0.2">
      <c r="A6438" s="38"/>
      <c r="B6438" s="37"/>
      <c r="C6438" s="36"/>
      <c r="D6438" s="35"/>
      <c r="E6438" s="34">
        <f>D6438*H6419</f>
        <v>0</v>
      </c>
      <c r="F6438" s="33" cm="1">
        <f t="array" ref="F6438">IFERROR(_xlfn.XLOOKUP(1,(TabFournisseurs[TYPE]=A6438)*(TabFournisseurs[SUPPLIER2]=B6438)*(TabFournisseurs[REF PRODUCT]=C6438),TabFournisseurs[Cost / per m]),0)</f>
        <v>0</v>
      </c>
      <c r="G6438" s="32">
        <f t="shared" si="610"/>
        <v>0</v>
      </c>
      <c r="H6438" s="31">
        <f>G6438*H6419</f>
        <v>0</v>
      </c>
      <c r="I6438" s="30"/>
      <c r="J6438" s="30"/>
      <c r="K6438" s="29"/>
      <c r="L6438" s="29"/>
      <c r="M6438" s="29"/>
      <c r="N6438" s="29"/>
      <c r="O6438" s="29"/>
      <c r="P6438" s="29"/>
      <c r="Q6438" s="29"/>
      <c r="R6438" s="29"/>
      <c r="S6438" s="28"/>
      <c r="T6438" s="211"/>
    </row>
    <row r="6439" spans="1:20" ht="17" outlineLevel="1" x14ac:dyDescent="0.2">
      <c r="A6439" s="38" t="s">
        <v>38</v>
      </c>
      <c r="B6439" s="37" t="s">
        <v>39</v>
      </c>
      <c r="C6439" s="36" t="s">
        <v>102</v>
      </c>
      <c r="D6439" s="35">
        <v>1</v>
      </c>
      <c r="E6439" s="34">
        <f>D6439*H6419</f>
        <v>20</v>
      </c>
      <c r="F6439" s="33"/>
      <c r="G6439" s="129">
        <f>F6439*D6439</f>
        <v>0</v>
      </c>
      <c r="H6439" s="31">
        <f>G6439*H6419</f>
        <v>0</v>
      </c>
      <c r="I6439" s="30"/>
      <c r="J6439" s="30"/>
      <c r="K6439" s="29"/>
      <c r="L6439" s="29"/>
      <c r="M6439" s="29"/>
      <c r="N6439" s="29"/>
      <c r="O6439" s="29"/>
      <c r="P6439" s="29"/>
      <c r="Q6439" s="29"/>
      <c r="R6439" s="29"/>
      <c r="S6439" s="28"/>
      <c r="T6439" s="211"/>
    </row>
    <row r="6440" spans="1:20" ht="17" outlineLevel="1" x14ac:dyDescent="0.2">
      <c r="A6440" s="38" t="s">
        <v>38</v>
      </c>
      <c r="B6440" s="37" t="s">
        <v>40</v>
      </c>
      <c r="C6440" s="36" t="s">
        <v>41</v>
      </c>
      <c r="D6440" s="35">
        <v>1</v>
      </c>
      <c r="E6440" s="34">
        <f>D6440*H6419</f>
        <v>20</v>
      </c>
      <c r="F6440" s="33" cm="1">
        <f t="array" ref="F6440">IFERROR(_xlfn.XLOOKUP(1,(TabFournisseurs[TYPE]=A6440)*(TabFournisseurs[SUPPLIER2]=B6440)*(TabFournisseurs[REF PRODUCT]=C6440),TabFournisseurs[Cost / per m]),0)</f>
        <v>2</v>
      </c>
      <c r="G6440" s="32">
        <f t="shared" ref="G6440:G6441" si="611">F6440*D6440</f>
        <v>2</v>
      </c>
      <c r="H6440" s="31">
        <f>G6440*H6419</f>
        <v>40</v>
      </c>
      <c r="I6440" s="30"/>
      <c r="J6440" s="30"/>
      <c r="K6440" s="29"/>
      <c r="L6440" s="29"/>
      <c r="M6440" s="29"/>
      <c r="N6440" s="29"/>
      <c r="O6440" s="29"/>
      <c r="P6440" s="29"/>
      <c r="Q6440" s="29"/>
      <c r="R6440" s="29"/>
      <c r="S6440" s="28"/>
      <c r="T6440" s="211"/>
    </row>
    <row r="6441" spans="1:20" ht="18" outlineLevel="1" thickBot="1" x14ac:dyDescent="0.25">
      <c r="A6441" s="27" t="s">
        <v>38</v>
      </c>
      <c r="B6441" s="26" t="s">
        <v>42</v>
      </c>
      <c r="C6441" s="25" t="s">
        <v>43</v>
      </c>
      <c r="D6441" s="24">
        <v>1</v>
      </c>
      <c r="E6441" s="23">
        <f>D6441*H6419</f>
        <v>20</v>
      </c>
      <c r="F6441" s="22" cm="1">
        <f t="array" ref="F6441">IFERROR(_xlfn.XLOOKUP(1,(TabFournisseurs[TYPE]=A6441)*(TabFournisseurs[SUPPLIER2]=B6441)*(TabFournisseurs[REF PRODUCT]=C6441),TabFournisseurs[Cost / per m]),0)</f>
        <v>0.5</v>
      </c>
      <c r="G6441" s="21">
        <f t="shared" si="611"/>
        <v>0.5</v>
      </c>
      <c r="H6441" s="20">
        <f>G6441*H6419</f>
        <v>10</v>
      </c>
      <c r="I6441" s="19"/>
      <c r="J6441" s="19"/>
      <c r="K6441" s="18"/>
      <c r="L6441" s="18"/>
      <c r="M6441" s="18"/>
      <c r="N6441" s="18"/>
      <c r="O6441" s="18"/>
      <c r="P6441" s="18"/>
      <c r="Q6441" s="18"/>
      <c r="R6441" s="18"/>
      <c r="S6441" s="17"/>
      <c r="T6441" s="211"/>
    </row>
    <row r="6442" spans="1:20" ht="17" thickBot="1" x14ac:dyDescent="0.25">
      <c r="A6442" s="95"/>
      <c r="B6442" s="95"/>
      <c r="C6442" s="95"/>
      <c r="D6442" s="95"/>
      <c r="E6442" s="95"/>
      <c r="F6442" s="95"/>
      <c r="G6442" s="95"/>
      <c r="H6442" s="95"/>
      <c r="I6442" s="95"/>
      <c r="J6442" s="95"/>
      <c r="K6442" s="95"/>
      <c r="L6442" s="95"/>
      <c r="M6442" s="95"/>
      <c r="N6442" s="95"/>
      <c r="O6442" s="95"/>
      <c r="P6442" s="95"/>
      <c r="Q6442" s="95"/>
      <c r="R6442" s="95"/>
      <c r="S6442" s="95"/>
      <c r="T6442" s="95"/>
    </row>
    <row r="6443" spans="1:20" ht="23" customHeight="1" x14ac:dyDescent="0.2">
      <c r="A6443" s="204" t="s">
        <v>582</v>
      </c>
      <c r="B6443" s="205"/>
      <c r="C6443" s="205"/>
      <c r="D6443" s="205"/>
      <c r="E6443" s="205"/>
      <c r="F6443" s="205"/>
      <c r="G6443" s="206"/>
      <c r="H6443" s="166" t="s">
        <v>274</v>
      </c>
      <c r="I6443" s="167"/>
      <c r="J6443" s="167"/>
      <c r="K6443" s="167"/>
      <c r="L6443" s="167"/>
      <c r="M6443" s="168"/>
      <c r="N6443" s="169" t="s">
        <v>1</v>
      </c>
      <c r="O6443" s="169"/>
      <c r="P6443" s="169"/>
      <c r="Q6443" s="169"/>
      <c r="R6443" s="171"/>
      <c r="S6443" s="173" t="s">
        <v>2</v>
      </c>
      <c r="T6443" s="210"/>
    </row>
    <row r="6444" spans="1:20" ht="23" customHeight="1" thickBot="1" x14ac:dyDescent="0.25">
      <c r="A6444" s="207"/>
      <c r="B6444" s="208"/>
      <c r="C6444" s="208"/>
      <c r="D6444" s="208"/>
      <c r="E6444" s="208"/>
      <c r="F6444" s="208"/>
      <c r="G6444" s="209"/>
      <c r="H6444" s="177"/>
      <c r="I6444" s="178"/>
      <c r="J6444" s="178"/>
      <c r="K6444" s="178"/>
      <c r="L6444" s="178"/>
      <c r="M6444" s="179"/>
      <c r="N6444" s="170"/>
      <c r="O6444" s="170"/>
      <c r="P6444" s="170"/>
      <c r="Q6444" s="170"/>
      <c r="R6444" s="172"/>
      <c r="S6444" s="174"/>
      <c r="T6444" s="210"/>
    </row>
    <row r="6445" spans="1:20" outlineLevel="1" x14ac:dyDescent="0.2">
      <c r="A6445" s="212">
        <v>46163</v>
      </c>
      <c r="B6445" s="181"/>
      <c r="C6445" s="94"/>
      <c r="D6445" s="94"/>
      <c r="E6445" s="94"/>
      <c r="F6445" s="94"/>
      <c r="G6445" s="94"/>
      <c r="H6445" s="94"/>
      <c r="I6445" s="94"/>
      <c r="J6445" s="94"/>
      <c r="K6445" s="94"/>
      <c r="L6445" s="94"/>
      <c r="M6445" s="94"/>
      <c r="N6445" s="94"/>
      <c r="O6445" s="94"/>
      <c r="P6445" s="94"/>
      <c r="Q6445" s="94"/>
      <c r="R6445" s="94"/>
      <c r="S6445" s="93" t="s">
        <v>162</v>
      </c>
      <c r="T6445" s="211"/>
    </row>
    <row r="6446" spans="1:20" ht="17" outlineLevel="1" thickBot="1" x14ac:dyDescent="0.25">
      <c r="A6446" s="92"/>
      <c r="B6446" s="42"/>
      <c r="C6446" s="42"/>
      <c r="D6446" s="42"/>
      <c r="E6446" s="42"/>
      <c r="F6446" s="42"/>
      <c r="G6446" s="42"/>
      <c r="H6446" s="42"/>
      <c r="I6446" s="42"/>
      <c r="J6446" s="42"/>
      <c r="K6446" s="42"/>
      <c r="L6446" s="42"/>
      <c r="M6446" s="42"/>
      <c r="N6446" s="42"/>
      <c r="O6446" s="42"/>
      <c r="P6446" s="42"/>
      <c r="Q6446" s="42"/>
      <c r="R6446" s="42"/>
      <c r="S6446" s="47"/>
      <c r="T6446" s="211"/>
    </row>
    <row r="6447" spans="1:20" ht="17" customHeight="1" outlineLevel="1" thickBot="1" x14ac:dyDescent="0.25">
      <c r="A6447" s="182" t="e" vm="106">
        <v>#VALUE!</v>
      </c>
      <c r="B6447" s="183"/>
      <c r="C6447" s="91" t="s">
        <v>6</v>
      </c>
      <c r="D6447" s="90" t="s">
        <v>7</v>
      </c>
      <c r="E6447" s="106" t="s">
        <v>589</v>
      </c>
      <c r="F6447" s="42"/>
      <c r="G6447" s="42"/>
      <c r="H6447" s="84" t="s">
        <v>8</v>
      </c>
      <c r="I6447" s="88"/>
      <c r="J6447" s="88"/>
      <c r="K6447" s="88"/>
      <c r="L6447" s="88"/>
      <c r="M6447" s="88"/>
      <c r="N6447" s="88"/>
      <c r="O6447" s="88"/>
      <c r="P6447" s="88"/>
      <c r="Q6447" s="88"/>
      <c r="S6447" s="87"/>
      <c r="T6447" s="211"/>
    </row>
    <row r="6448" spans="1:20" ht="16" customHeight="1" outlineLevel="1" x14ac:dyDescent="0.2">
      <c r="A6448" s="184"/>
      <c r="B6448" s="185"/>
      <c r="C6448" s="188"/>
      <c r="D6448" s="86" t="s">
        <v>9</v>
      </c>
      <c r="E6448" s="85" t="s">
        <v>49</v>
      </c>
      <c r="F6448" s="42"/>
      <c r="G6448" s="42"/>
      <c r="H6448" s="84" t="s">
        <v>10</v>
      </c>
      <c r="I6448" s="83"/>
      <c r="J6448" s="83"/>
      <c r="K6448" s="83"/>
      <c r="L6448" s="83"/>
      <c r="M6448" s="83"/>
      <c r="N6448" s="83"/>
      <c r="O6448" s="83"/>
      <c r="P6448" s="83"/>
      <c r="Q6448" s="83"/>
      <c r="R6448" s="191"/>
      <c r="S6448" s="192"/>
      <c r="T6448" s="211"/>
    </row>
    <row r="6449" spans="1:20" ht="16" customHeight="1" outlineLevel="1" x14ac:dyDescent="0.2">
      <c r="A6449" s="184"/>
      <c r="B6449" s="185"/>
      <c r="C6449" s="189"/>
      <c r="D6449" s="63" t="s">
        <v>11</v>
      </c>
      <c r="E6449" s="119" t="s">
        <v>50</v>
      </c>
      <c r="F6449" s="42"/>
      <c r="G6449" s="48"/>
      <c r="H6449" s="81"/>
      <c r="I6449" s="80"/>
      <c r="J6449" s="80"/>
      <c r="K6449" s="80"/>
      <c r="L6449" s="80"/>
      <c r="M6449" s="80"/>
      <c r="N6449" s="80"/>
      <c r="O6449" s="80"/>
      <c r="P6449" s="80"/>
      <c r="Q6449" s="80"/>
      <c r="R6449" s="191"/>
      <c r="S6449" s="192"/>
      <c r="T6449" s="211"/>
    </row>
    <row r="6450" spans="1:20" ht="16" customHeight="1" outlineLevel="1" thickBot="1" x14ac:dyDescent="0.25">
      <c r="A6450" s="184"/>
      <c r="B6450" s="185"/>
      <c r="C6450" s="189"/>
      <c r="D6450" s="63" t="s">
        <v>12</v>
      </c>
      <c r="E6450" s="130" t="s">
        <v>457</v>
      </c>
      <c r="F6450" s="42"/>
      <c r="G6450" s="48"/>
      <c r="H6450" s="81"/>
      <c r="I6450" s="80"/>
      <c r="J6450" s="80"/>
      <c r="K6450" s="80"/>
      <c r="L6450" s="80"/>
      <c r="M6450" s="80"/>
      <c r="N6450" s="80"/>
      <c r="O6450" s="80"/>
      <c r="P6450" s="80"/>
      <c r="Q6450" s="80"/>
      <c r="R6450" s="152"/>
      <c r="S6450" s="153"/>
      <c r="T6450" s="211"/>
    </row>
    <row r="6451" spans="1:20" ht="16" customHeight="1" outlineLevel="1" thickBot="1" x14ac:dyDescent="0.25">
      <c r="A6451" s="184"/>
      <c r="B6451" s="185"/>
      <c r="C6451" s="189"/>
      <c r="D6451" s="63" t="s">
        <v>13</v>
      </c>
      <c r="E6451" s="105" t="b">
        <v>0</v>
      </c>
      <c r="F6451" s="42"/>
      <c r="G6451" s="48"/>
      <c r="H6451" s="59" t="s">
        <v>14</v>
      </c>
      <c r="I6451" s="58">
        <v>29</v>
      </c>
      <c r="J6451" s="58">
        <v>30</v>
      </c>
      <c r="K6451" s="58">
        <v>31</v>
      </c>
      <c r="L6451" s="58">
        <v>32</v>
      </c>
      <c r="M6451" s="58">
        <v>33</v>
      </c>
      <c r="N6451" s="58">
        <v>34</v>
      </c>
      <c r="O6451" s="58">
        <v>36</v>
      </c>
      <c r="P6451" s="58">
        <v>38</v>
      </c>
      <c r="Q6451" s="57">
        <v>40</v>
      </c>
      <c r="S6451" s="79"/>
      <c r="T6451" s="211"/>
    </row>
    <row r="6452" spans="1:20" outlineLevel="1" x14ac:dyDescent="0.2">
      <c r="A6452" s="184"/>
      <c r="B6452" s="185"/>
      <c r="C6452" s="189"/>
      <c r="D6452" s="193"/>
      <c r="E6452" s="194"/>
      <c r="F6452" s="42"/>
      <c r="G6452" s="48"/>
      <c r="H6452" s="78">
        <f t="shared" ref="H6452:H6459" si="612">SUM(I6452:Q6452)</f>
        <v>0</v>
      </c>
      <c r="I6452" s="77"/>
      <c r="J6452" s="77"/>
      <c r="K6452" s="77"/>
      <c r="L6452" s="77"/>
      <c r="M6452" s="77"/>
      <c r="N6452" s="77"/>
      <c r="O6452" s="77"/>
      <c r="P6452" s="77"/>
      <c r="Q6452" s="77"/>
      <c r="R6452" s="195" t="s">
        <v>15</v>
      </c>
      <c r="S6452" s="196"/>
      <c r="T6452" s="211"/>
    </row>
    <row r="6453" spans="1:20" ht="16" customHeight="1" outlineLevel="1" x14ac:dyDescent="0.2">
      <c r="A6453" s="184"/>
      <c r="B6453" s="185"/>
      <c r="C6453" s="189"/>
      <c r="D6453" s="63" t="s">
        <v>16</v>
      </c>
      <c r="E6453" s="76" t="s">
        <v>555</v>
      </c>
      <c r="F6453" s="42"/>
      <c r="G6453" s="48"/>
      <c r="H6453" s="73">
        <f t="shared" si="612"/>
        <v>0</v>
      </c>
      <c r="I6453" s="68"/>
      <c r="J6453" s="68"/>
      <c r="K6453" s="68"/>
      <c r="L6453" s="68"/>
      <c r="M6453" s="68"/>
      <c r="N6453" s="68"/>
      <c r="O6453" s="68"/>
      <c r="P6453" s="68"/>
      <c r="Q6453" s="68"/>
      <c r="R6453" s="197"/>
      <c r="S6453" s="192"/>
      <c r="T6453" s="211"/>
    </row>
    <row r="6454" spans="1:20" ht="16" customHeight="1" outlineLevel="1" x14ac:dyDescent="0.2">
      <c r="A6454" s="184"/>
      <c r="B6454" s="185"/>
      <c r="C6454" s="189"/>
      <c r="D6454" s="63" t="s">
        <v>17</v>
      </c>
      <c r="E6454" s="75" t="s">
        <v>556</v>
      </c>
      <c r="F6454" s="42"/>
      <c r="G6454" s="42"/>
      <c r="H6454" s="73">
        <f t="shared" si="612"/>
        <v>0</v>
      </c>
      <c r="I6454" s="68"/>
      <c r="J6454" s="68"/>
      <c r="K6454" s="68"/>
      <c r="L6454" s="68"/>
      <c r="M6454" s="68"/>
      <c r="N6454" s="68"/>
      <c r="O6454" s="68"/>
      <c r="P6454" s="68"/>
      <c r="Q6454" s="68"/>
      <c r="R6454" s="197"/>
      <c r="S6454" s="192"/>
      <c r="T6454" s="211"/>
    </row>
    <row r="6455" spans="1:20" outlineLevel="1" x14ac:dyDescent="0.2">
      <c r="A6455" s="184"/>
      <c r="B6455" s="185"/>
      <c r="C6455" s="189"/>
      <c r="D6455" s="193"/>
      <c r="E6455" s="194"/>
      <c r="F6455" s="42"/>
      <c r="G6455" s="48"/>
      <c r="H6455" s="73">
        <f t="shared" si="612"/>
        <v>0</v>
      </c>
      <c r="I6455" s="68"/>
      <c r="J6455" s="68"/>
      <c r="K6455" s="68"/>
      <c r="L6455" s="68"/>
      <c r="M6455" s="68"/>
      <c r="N6455" s="68"/>
      <c r="O6455" s="68"/>
      <c r="P6455" s="68"/>
      <c r="Q6455" s="68"/>
      <c r="R6455" s="197"/>
      <c r="S6455" s="192"/>
      <c r="T6455" s="211"/>
    </row>
    <row r="6456" spans="1:20" ht="16" customHeight="1" outlineLevel="1" x14ac:dyDescent="0.2">
      <c r="A6456" s="184"/>
      <c r="B6456" s="185"/>
      <c r="C6456" s="189"/>
      <c r="D6456" s="63" t="s">
        <v>18</v>
      </c>
      <c r="E6456" s="76">
        <v>47</v>
      </c>
      <c r="F6456" s="42"/>
      <c r="G6456" s="48"/>
      <c r="H6456" s="73">
        <f t="shared" si="612"/>
        <v>0</v>
      </c>
      <c r="I6456" s="68"/>
      <c r="J6456" s="68"/>
      <c r="K6456" s="68"/>
      <c r="L6456" s="68"/>
      <c r="M6456" s="68"/>
      <c r="N6456" s="68"/>
      <c r="O6456" s="68"/>
      <c r="P6456" s="68"/>
      <c r="Q6456" s="68"/>
      <c r="R6456" s="197"/>
      <c r="S6456" s="192"/>
      <c r="T6456" s="211"/>
    </row>
    <row r="6457" spans="1:20" ht="16" customHeight="1" outlineLevel="1" x14ac:dyDescent="0.2">
      <c r="A6457" s="184"/>
      <c r="B6457" s="185"/>
      <c r="C6457" s="189"/>
      <c r="D6457" s="63" t="s">
        <v>19</v>
      </c>
      <c r="E6457" s="75">
        <f>SUM(G6470:G6484)</f>
        <v>21.060000000000002</v>
      </c>
      <c r="F6457" s="42"/>
      <c r="G6457" s="42"/>
      <c r="H6457" s="73">
        <f t="shared" si="612"/>
        <v>0</v>
      </c>
      <c r="I6457" s="68"/>
      <c r="J6457" s="68"/>
      <c r="K6457" s="68"/>
      <c r="L6457" s="68"/>
      <c r="M6457" s="68"/>
      <c r="N6457" s="68"/>
      <c r="O6457" s="68"/>
      <c r="P6457" s="68"/>
      <c r="Q6457" s="68"/>
      <c r="R6457" s="197"/>
      <c r="S6457" s="192"/>
      <c r="T6457" s="211"/>
    </row>
    <row r="6458" spans="1:20" outlineLevel="1" x14ac:dyDescent="0.2">
      <c r="A6458" s="184"/>
      <c r="B6458" s="185"/>
      <c r="C6458" s="189"/>
      <c r="D6458" s="193"/>
      <c r="E6458" s="194"/>
      <c r="F6458" s="42"/>
      <c r="G6458" s="48"/>
      <c r="H6458" s="73">
        <f t="shared" si="612"/>
        <v>0</v>
      </c>
      <c r="I6458" s="68"/>
      <c r="J6458" s="68"/>
      <c r="K6458" s="68"/>
      <c r="L6458" s="68"/>
      <c r="M6458" s="68"/>
      <c r="N6458" s="68"/>
      <c r="O6458" s="68"/>
      <c r="P6458" s="68"/>
      <c r="Q6458" s="68"/>
      <c r="R6458" s="197"/>
      <c r="S6458" s="192"/>
      <c r="T6458" s="211"/>
    </row>
    <row r="6459" spans="1:20" ht="16" customHeight="1" outlineLevel="1" x14ac:dyDescent="0.2">
      <c r="A6459" s="184"/>
      <c r="B6459" s="185"/>
      <c r="C6459" s="189"/>
      <c r="D6459" s="63" t="s">
        <v>20</v>
      </c>
      <c r="E6459" s="75">
        <f>SUM(E6456:E6457)</f>
        <v>68.06</v>
      </c>
      <c r="F6459" s="42"/>
      <c r="G6459" s="74"/>
      <c r="H6459" s="73">
        <f t="shared" si="612"/>
        <v>0</v>
      </c>
      <c r="I6459" s="68"/>
      <c r="J6459" s="68"/>
      <c r="K6459" s="68"/>
      <c r="L6459" s="68"/>
      <c r="M6459" s="68"/>
      <c r="N6459" s="68"/>
      <c r="O6459" s="68"/>
      <c r="P6459" s="68"/>
      <c r="Q6459" s="68"/>
      <c r="R6459" s="197"/>
      <c r="S6459" s="192"/>
      <c r="T6459" s="211"/>
    </row>
    <row r="6460" spans="1:20" ht="16" customHeight="1" outlineLevel="1" x14ac:dyDescent="0.2">
      <c r="A6460" s="184"/>
      <c r="B6460" s="185"/>
      <c r="C6460" s="189"/>
      <c r="D6460" s="63" t="s">
        <v>21</v>
      </c>
      <c r="E6460" s="72">
        <f>SUM(E6462/E6459)</f>
        <v>3.9523949456362031</v>
      </c>
      <c r="F6460" s="42"/>
      <c r="G6460" s="71" t="s">
        <v>11</v>
      </c>
      <c r="H6460" s="69">
        <v>0</v>
      </c>
      <c r="I6460" s="68"/>
      <c r="J6460" s="68"/>
      <c r="K6460" s="68"/>
      <c r="L6460" s="68"/>
      <c r="M6460" s="68"/>
      <c r="N6460" s="68"/>
      <c r="O6460" s="68"/>
      <c r="P6460" s="68"/>
      <c r="Q6460" s="67"/>
      <c r="R6460" s="197"/>
      <c r="S6460" s="192"/>
      <c r="T6460" s="211"/>
    </row>
    <row r="6461" spans="1:20" ht="17" outlineLevel="1" thickBot="1" x14ac:dyDescent="0.25">
      <c r="A6461" s="184"/>
      <c r="B6461" s="185"/>
      <c r="C6461" s="189"/>
      <c r="D6461" s="193"/>
      <c r="E6461" s="194"/>
      <c r="F6461" s="42"/>
      <c r="G6461" s="70" t="s">
        <v>22</v>
      </c>
      <c r="H6461" s="69">
        <v>20</v>
      </c>
      <c r="I6461" s="68"/>
      <c r="J6461" s="68"/>
      <c r="K6461" s="68"/>
      <c r="L6461" s="68"/>
      <c r="M6461" s="68"/>
      <c r="N6461" s="68"/>
      <c r="O6461" s="68"/>
      <c r="P6461" s="68"/>
      <c r="Q6461" s="67"/>
      <c r="R6461" s="197"/>
      <c r="S6461" s="192"/>
      <c r="T6461" s="211"/>
    </row>
    <row r="6462" spans="1:20" ht="16" customHeight="1" outlineLevel="1" thickBot="1" x14ac:dyDescent="0.25">
      <c r="A6462" s="184"/>
      <c r="B6462" s="185"/>
      <c r="C6462" s="189"/>
      <c r="D6462" s="63" t="s">
        <v>23</v>
      </c>
      <c r="E6462" s="66">
        <v>269</v>
      </c>
      <c r="G6462" s="48"/>
      <c r="H6462" s="65">
        <f>SUM(H6460:H6461)</f>
        <v>20</v>
      </c>
      <c r="I6462" s="64">
        <f t="shared" ref="I6462:Q6462" si="613">SUM(I6452:I6459)</f>
        <v>0</v>
      </c>
      <c r="J6462" s="64">
        <f t="shared" si="613"/>
        <v>0</v>
      </c>
      <c r="K6462" s="64">
        <f t="shared" si="613"/>
        <v>0</v>
      </c>
      <c r="L6462" s="64">
        <f t="shared" si="613"/>
        <v>0</v>
      </c>
      <c r="M6462" s="64">
        <f t="shared" si="613"/>
        <v>0</v>
      </c>
      <c r="N6462" s="64">
        <f t="shared" si="613"/>
        <v>0</v>
      </c>
      <c r="O6462" s="64">
        <f t="shared" si="613"/>
        <v>0</v>
      </c>
      <c r="P6462" s="64">
        <f t="shared" si="613"/>
        <v>0</v>
      </c>
      <c r="Q6462" s="64">
        <f t="shared" si="613"/>
        <v>0</v>
      </c>
      <c r="R6462" s="197"/>
      <c r="S6462" s="192"/>
      <c r="T6462" s="211"/>
    </row>
    <row r="6463" spans="1:20" ht="17" customHeight="1" outlineLevel="1" thickBot="1" x14ac:dyDescent="0.25">
      <c r="A6463" s="184"/>
      <c r="B6463" s="185"/>
      <c r="C6463" s="189"/>
      <c r="D6463" s="63" t="s">
        <v>24</v>
      </c>
      <c r="E6463" s="62">
        <f>SUM(E6462/2.5)</f>
        <v>107.6</v>
      </c>
      <c r="F6463" s="42"/>
      <c r="G6463" s="61"/>
      <c r="H6463" s="60" t="s">
        <v>14</v>
      </c>
      <c r="I6463" s="59">
        <v>48</v>
      </c>
      <c r="J6463" s="58">
        <v>50</v>
      </c>
      <c r="K6463" s="58">
        <v>52</v>
      </c>
      <c r="L6463" s="58">
        <v>54</v>
      </c>
      <c r="M6463" s="58">
        <v>56</v>
      </c>
      <c r="N6463" s="58">
        <v>58</v>
      </c>
      <c r="O6463" s="58">
        <v>60</v>
      </c>
      <c r="P6463" s="58">
        <v>62</v>
      </c>
      <c r="Q6463" s="57">
        <v>64</v>
      </c>
      <c r="R6463" s="197"/>
      <c r="S6463" s="192"/>
      <c r="T6463" s="211"/>
    </row>
    <row r="6464" spans="1:20" ht="17" outlineLevel="1" thickBot="1" x14ac:dyDescent="0.25">
      <c r="A6464" s="186"/>
      <c r="B6464" s="187"/>
      <c r="C6464" s="190"/>
      <c r="D6464" s="56" t="s">
        <v>25</v>
      </c>
      <c r="E6464" s="55">
        <f>SUM(E6462/2.2)</f>
        <v>122.27272727272727</v>
      </c>
      <c r="F6464" s="42"/>
      <c r="G6464" s="42"/>
      <c r="H6464" s="42"/>
      <c r="I6464" s="42"/>
      <c r="J6464" s="42"/>
      <c r="K6464" s="42"/>
      <c r="L6464" s="42"/>
      <c r="M6464" s="42"/>
      <c r="N6464" s="42"/>
      <c r="O6464" s="42"/>
      <c r="P6464" s="42"/>
      <c r="Q6464" s="42"/>
      <c r="R6464" s="198"/>
      <c r="S6464" s="199"/>
      <c r="T6464" s="211"/>
    </row>
    <row r="6465" spans="1:20" ht="17" outlineLevel="1" thickBot="1" x14ac:dyDescent="0.25">
      <c r="A6465" s="54" t="s">
        <v>26</v>
      </c>
      <c r="B6465" s="53">
        <v>46224</v>
      </c>
      <c r="C6465" s="42"/>
      <c r="D6465" s="48"/>
      <c r="E6465" s="52"/>
      <c r="F6465" s="42"/>
      <c r="S6465" s="28"/>
      <c r="T6465" s="211"/>
    </row>
    <row r="6466" spans="1:20" outlineLevel="1" x14ac:dyDescent="0.2">
      <c r="A6466" s="51" t="s">
        <v>27</v>
      </c>
      <c r="B6466" s="50"/>
      <c r="C6466" s="42"/>
      <c r="D6466" s="48"/>
      <c r="E6466" s="42"/>
      <c r="F6466" s="42"/>
      <c r="R6466" s="42"/>
      <c r="S6466" s="47"/>
      <c r="T6466" s="211"/>
    </row>
    <row r="6467" spans="1:20" outlineLevel="1" x14ac:dyDescent="0.2">
      <c r="A6467" s="49"/>
      <c r="B6467" s="42"/>
      <c r="C6467" s="42"/>
      <c r="D6467" s="48"/>
      <c r="E6467" s="42"/>
      <c r="F6467" s="42"/>
      <c r="G6467" s="42"/>
      <c r="H6467" s="42"/>
      <c r="I6467" s="42"/>
      <c r="J6467" s="42"/>
      <c r="K6467" s="42"/>
      <c r="L6467" s="42"/>
      <c r="M6467" s="42"/>
      <c r="N6467" s="42"/>
      <c r="O6467" s="42"/>
      <c r="P6467" s="42"/>
      <c r="Q6467" s="42"/>
      <c r="R6467" s="42"/>
      <c r="S6467" s="47"/>
      <c r="T6467" s="211"/>
    </row>
    <row r="6468" spans="1:20" ht="17" outlineLevel="1" thickBot="1" x14ac:dyDescent="0.25">
      <c r="A6468" s="49" t="s">
        <v>28</v>
      </c>
      <c r="B6468" s="42"/>
      <c r="C6468" s="42"/>
      <c r="D6468" s="48"/>
      <c r="E6468" s="42"/>
      <c r="F6468" s="42"/>
      <c r="G6468" s="42"/>
      <c r="H6468" s="42"/>
      <c r="I6468" s="42"/>
      <c r="J6468" s="42"/>
      <c r="K6468" s="42"/>
      <c r="L6468" s="42"/>
      <c r="M6468" s="42"/>
      <c r="N6468" s="42"/>
      <c r="O6468" s="42"/>
      <c r="P6468" s="42"/>
      <c r="Q6468" s="42"/>
      <c r="R6468" s="42"/>
      <c r="S6468" s="47"/>
      <c r="T6468" s="211"/>
    </row>
    <row r="6469" spans="1:20" outlineLevel="1" x14ac:dyDescent="0.2">
      <c r="A6469" s="46" t="s">
        <v>29</v>
      </c>
      <c r="B6469" s="45" t="s">
        <v>30</v>
      </c>
      <c r="C6469" s="44" t="s">
        <v>31</v>
      </c>
      <c r="D6469" s="44" t="s">
        <v>32</v>
      </c>
      <c r="E6469" s="44" t="s">
        <v>33</v>
      </c>
      <c r="F6469" s="44" t="s">
        <v>34</v>
      </c>
      <c r="G6469" s="44" t="s">
        <v>35</v>
      </c>
      <c r="H6469" s="43" t="s">
        <v>36</v>
      </c>
      <c r="I6469" s="200" t="s">
        <v>37</v>
      </c>
      <c r="J6469" s="201"/>
      <c r="K6469" s="202"/>
      <c r="L6469" s="202"/>
      <c r="M6469" s="202"/>
      <c r="N6469" s="202"/>
      <c r="O6469" s="202"/>
      <c r="P6469" s="42"/>
      <c r="Q6469" s="42"/>
      <c r="R6469" s="42"/>
      <c r="S6469" s="28"/>
      <c r="T6469" s="211"/>
    </row>
    <row r="6470" spans="1:20" ht="17" outlineLevel="1" x14ac:dyDescent="0.2">
      <c r="A6470" s="38" t="s">
        <v>54</v>
      </c>
      <c r="B6470" s="37" t="s">
        <v>280</v>
      </c>
      <c r="C6470" s="36" t="s">
        <v>281</v>
      </c>
      <c r="D6470" s="35">
        <v>1.6</v>
      </c>
      <c r="E6470" s="41">
        <f>D6470*H6462</f>
        <v>32</v>
      </c>
      <c r="F6470" s="33" cm="1">
        <f t="array" ref="F6470">IFERROR(_xlfn.XLOOKUP(1,(TabFournisseurs[TYPE]=A6470)*(TabFournisseurs[SUPPLIER2]=B6470)*(TabFournisseurs[REF PRODUCT]=C6470),TabFournisseurs[Cost / per m]),0)</f>
        <v>11.3</v>
      </c>
      <c r="G6470" s="96">
        <f>F6470*D6470</f>
        <v>18.080000000000002</v>
      </c>
      <c r="H6470" s="40">
        <f>G6470*H6462</f>
        <v>361.6</v>
      </c>
      <c r="I6470" s="203"/>
      <c r="J6470" s="201"/>
      <c r="K6470" s="156"/>
      <c r="L6470" s="156"/>
      <c r="M6470" s="156"/>
      <c r="N6470" s="156"/>
      <c r="O6470" s="156"/>
      <c r="P6470" s="156"/>
      <c r="Q6470" s="156"/>
      <c r="R6470" s="156"/>
      <c r="S6470" s="157"/>
      <c r="T6470" s="211"/>
    </row>
    <row r="6471" spans="1:20" ht="17" outlineLevel="1" x14ac:dyDescent="0.2">
      <c r="A6471" s="38" t="s">
        <v>75</v>
      </c>
      <c r="B6471" s="37" t="s">
        <v>76</v>
      </c>
      <c r="C6471" s="36" t="s">
        <v>285</v>
      </c>
      <c r="D6471" s="35">
        <v>1</v>
      </c>
      <c r="E6471" s="34">
        <f>D6471*H6462</f>
        <v>20</v>
      </c>
      <c r="F6471" s="33" cm="1">
        <f t="array" ref="F6471">IFERROR(_xlfn.XLOOKUP(1,(TabFournisseurs[TYPE]=A6471)*(TabFournisseurs[SUPPLIER2]=B6471)*(TabFournisseurs[REF PRODUCT]=C6471),TabFournisseurs[Cost / per m]),0)</f>
        <v>0.27</v>
      </c>
      <c r="G6471" s="32">
        <f t="shared" ref="G6471:G6481" si="614">F6471*D6471</f>
        <v>0.27</v>
      </c>
      <c r="H6471" s="31">
        <f>G6471*H6462</f>
        <v>5.4</v>
      </c>
      <c r="I6471" s="39"/>
      <c r="J6471" s="39"/>
      <c r="K6471" s="156"/>
      <c r="L6471" s="156"/>
      <c r="M6471" s="156"/>
      <c r="N6471" s="156"/>
      <c r="O6471" s="156"/>
      <c r="P6471" s="156"/>
      <c r="Q6471" s="156"/>
      <c r="R6471" s="156"/>
      <c r="S6471" s="157"/>
      <c r="T6471" s="211"/>
    </row>
    <row r="6472" spans="1:20" ht="17" outlineLevel="1" x14ac:dyDescent="0.2">
      <c r="A6472" s="38" t="s">
        <v>78</v>
      </c>
      <c r="B6472" s="37" t="s">
        <v>76</v>
      </c>
      <c r="C6472" s="36" t="s">
        <v>79</v>
      </c>
      <c r="D6472" s="35">
        <v>1</v>
      </c>
      <c r="E6472" s="34">
        <f>D6472*H6462</f>
        <v>20</v>
      </c>
      <c r="F6472" s="33" cm="1">
        <f t="array" ref="F6472">IFERROR(_xlfn.XLOOKUP(1,(TabFournisseurs[TYPE]=A6472)*(TabFournisseurs[SUPPLIER2]=B6472)*(TabFournisseurs[REF PRODUCT]=C6472),TabFournisseurs[Cost / per m]),0)</f>
        <v>0.21</v>
      </c>
      <c r="G6472" s="32">
        <f t="shared" si="614"/>
        <v>0.21</v>
      </c>
      <c r="H6472" s="31">
        <f>G6472*H6462</f>
        <v>4.2</v>
      </c>
      <c r="I6472" s="39"/>
      <c r="J6472" s="39"/>
      <c r="K6472" s="156"/>
      <c r="L6472" s="156"/>
      <c r="M6472" s="156"/>
      <c r="N6472" s="156"/>
      <c r="O6472" s="156"/>
      <c r="P6472" s="156"/>
      <c r="Q6472" s="156"/>
      <c r="R6472" s="156"/>
      <c r="S6472" s="157"/>
      <c r="T6472" s="211"/>
    </row>
    <row r="6473" spans="1:20" ht="17" outlineLevel="1" x14ac:dyDescent="0.2">
      <c r="A6473" s="38" t="s">
        <v>558</v>
      </c>
      <c r="B6473" s="37" t="s">
        <v>559</v>
      </c>
      <c r="C6473" s="36" t="s">
        <v>560</v>
      </c>
      <c r="D6473" s="35">
        <v>1</v>
      </c>
      <c r="E6473" s="34">
        <f>D6473*H6462</f>
        <v>20</v>
      </c>
      <c r="F6473" s="33" cm="1">
        <f t="array" ref="F6473">IFERROR(_xlfn.XLOOKUP(1,(TabFournisseurs[TYPE]=A6473)*(TabFournisseurs[SUPPLIER2]=B6473)*(TabFournisseurs[REF PRODUCT]=C6473),TabFournisseurs[Cost / per m]),0)</f>
        <v>0</v>
      </c>
      <c r="G6473" s="32">
        <f t="shared" si="614"/>
        <v>0</v>
      </c>
      <c r="H6473" s="31">
        <f>G6473*H6462</f>
        <v>0</v>
      </c>
      <c r="I6473" s="30"/>
      <c r="J6473" s="30"/>
      <c r="K6473" s="156"/>
      <c r="L6473" s="156"/>
      <c r="M6473" s="156"/>
      <c r="N6473" s="156"/>
      <c r="O6473" s="156"/>
      <c r="P6473" s="156"/>
      <c r="Q6473" s="156"/>
      <c r="R6473" s="156"/>
      <c r="S6473" s="157"/>
      <c r="T6473" s="211"/>
    </row>
    <row r="6474" spans="1:20" outlineLevel="1" x14ac:dyDescent="0.2">
      <c r="A6474" s="38"/>
      <c r="B6474" s="37"/>
      <c r="C6474" s="36"/>
      <c r="D6474" s="35"/>
      <c r="E6474" s="34">
        <f>D6474*H6462</f>
        <v>0</v>
      </c>
      <c r="F6474" s="33" cm="1">
        <f t="array" ref="F6474">IFERROR(_xlfn.XLOOKUP(1,(TabFournisseurs[TYPE]=A6474)*(TabFournisseurs[SUPPLIER2]=B6474)*(TabFournisseurs[REF PRODUCT]=C6474),TabFournisseurs[Cost / per m]),0)</f>
        <v>0</v>
      </c>
      <c r="G6474" s="32">
        <f t="shared" si="614"/>
        <v>0</v>
      </c>
      <c r="H6474" s="31">
        <f>G6474*H6462</f>
        <v>0</v>
      </c>
      <c r="I6474" s="30"/>
      <c r="J6474" s="30"/>
      <c r="K6474" s="29"/>
      <c r="L6474" s="29"/>
      <c r="M6474" s="29"/>
      <c r="N6474" s="29"/>
      <c r="O6474" s="29"/>
      <c r="P6474" s="29"/>
      <c r="Q6474" s="29"/>
      <c r="R6474" s="29"/>
      <c r="S6474" s="28"/>
      <c r="T6474" s="211"/>
    </row>
    <row r="6475" spans="1:20" outlineLevel="1" x14ac:dyDescent="0.2">
      <c r="A6475" s="38"/>
      <c r="B6475" s="37"/>
      <c r="C6475" s="36"/>
      <c r="D6475" s="35"/>
      <c r="E6475" s="34">
        <f>D6475*H6462</f>
        <v>0</v>
      </c>
      <c r="F6475" s="33" cm="1">
        <f t="array" ref="F6475">IFERROR(_xlfn.XLOOKUP(1,(TabFournisseurs[TYPE]=A6475)*(TabFournisseurs[SUPPLIER2]=B6475)*(TabFournisseurs[REF PRODUCT]=C6475),TabFournisseurs[Cost / per m]),0)</f>
        <v>0</v>
      </c>
      <c r="G6475" s="32">
        <f t="shared" si="614"/>
        <v>0</v>
      </c>
      <c r="H6475" s="31">
        <f>G6475*H6462</f>
        <v>0</v>
      </c>
      <c r="I6475" s="158"/>
      <c r="J6475" s="159"/>
      <c r="K6475" s="29"/>
      <c r="L6475" s="29"/>
      <c r="M6475" s="29"/>
      <c r="N6475" s="29"/>
      <c r="O6475" s="29"/>
      <c r="P6475" s="29"/>
      <c r="Q6475" s="29"/>
      <c r="R6475" s="29"/>
      <c r="S6475" s="28"/>
      <c r="T6475" s="211"/>
    </row>
    <row r="6476" spans="1:20" outlineLevel="1" x14ac:dyDescent="0.2">
      <c r="A6476" s="38"/>
      <c r="B6476" s="37"/>
      <c r="C6476" s="36"/>
      <c r="D6476" s="35"/>
      <c r="E6476" s="34">
        <f>D6476*H6462</f>
        <v>0</v>
      </c>
      <c r="F6476" s="33" cm="1">
        <f t="array" ref="F6476">IFERROR(_xlfn.XLOOKUP(1,(TabFournisseurs[TYPE]=A6476)*(TabFournisseurs[SUPPLIER2]=B6476)*(TabFournisseurs[REF PRODUCT]=C6476),TabFournisseurs[Cost / per m]),0)</f>
        <v>0</v>
      </c>
      <c r="G6476" s="32">
        <f t="shared" si="614"/>
        <v>0</v>
      </c>
      <c r="H6476" s="31">
        <f>G6476*H6462</f>
        <v>0</v>
      </c>
      <c r="I6476" s="30"/>
      <c r="J6476" s="30"/>
      <c r="K6476" s="29"/>
      <c r="L6476" s="29"/>
      <c r="M6476" s="29"/>
      <c r="N6476" s="29"/>
      <c r="O6476" s="29"/>
      <c r="P6476" s="29"/>
      <c r="Q6476" s="29"/>
      <c r="R6476" s="29"/>
      <c r="S6476" s="28"/>
      <c r="T6476" s="211"/>
    </row>
    <row r="6477" spans="1:20" outlineLevel="1" x14ac:dyDescent="0.2">
      <c r="A6477" s="38"/>
      <c r="B6477" s="37"/>
      <c r="C6477" s="36"/>
      <c r="D6477" s="35"/>
      <c r="E6477" s="34">
        <f>D6477*H6462</f>
        <v>0</v>
      </c>
      <c r="F6477" s="33" cm="1">
        <f t="array" ref="F6477">IFERROR(_xlfn.XLOOKUP(1,(TabFournisseurs[TYPE]=A6477)*(TabFournisseurs[SUPPLIER2]=B6477)*(TabFournisseurs[REF PRODUCT]=C6477),TabFournisseurs[Cost / per m]),0)</f>
        <v>0</v>
      </c>
      <c r="G6477" s="32">
        <f t="shared" si="614"/>
        <v>0</v>
      </c>
      <c r="H6477" s="31">
        <f>G6477*H6462</f>
        <v>0</v>
      </c>
      <c r="I6477" s="30"/>
      <c r="J6477" s="30"/>
      <c r="K6477" s="29"/>
      <c r="L6477" s="29"/>
      <c r="M6477" s="29"/>
      <c r="N6477" s="29"/>
      <c r="O6477" s="29"/>
      <c r="P6477" s="29"/>
      <c r="Q6477" s="29"/>
      <c r="R6477" s="29"/>
      <c r="S6477" s="28"/>
      <c r="T6477" s="211"/>
    </row>
    <row r="6478" spans="1:20" outlineLevel="1" x14ac:dyDescent="0.2">
      <c r="A6478" s="38"/>
      <c r="B6478" s="37"/>
      <c r="C6478" s="36"/>
      <c r="D6478" s="35"/>
      <c r="E6478" s="34">
        <f>D6478*H6462</f>
        <v>0</v>
      </c>
      <c r="F6478" s="33" cm="1">
        <f t="array" ref="F6478">IFERROR(_xlfn.XLOOKUP(1,(TabFournisseurs[TYPE]=A6478)*(TabFournisseurs[SUPPLIER2]=B6478)*(TabFournisseurs[REF PRODUCT]=C6478),TabFournisseurs[Cost / per m]),0)</f>
        <v>0</v>
      </c>
      <c r="G6478" s="32">
        <f t="shared" si="614"/>
        <v>0</v>
      </c>
      <c r="H6478" s="31">
        <f>G6478*H6462</f>
        <v>0</v>
      </c>
      <c r="I6478" s="30"/>
      <c r="J6478" s="30"/>
      <c r="K6478" s="29"/>
      <c r="L6478" s="29"/>
      <c r="M6478" s="29"/>
      <c r="N6478" s="29"/>
      <c r="O6478" s="29"/>
      <c r="P6478" s="29"/>
      <c r="Q6478" s="29"/>
      <c r="R6478" s="29"/>
      <c r="S6478" s="28"/>
      <c r="T6478" s="211"/>
    </row>
    <row r="6479" spans="1:20" outlineLevel="1" x14ac:dyDescent="0.2">
      <c r="A6479" s="38"/>
      <c r="B6479" s="37"/>
      <c r="C6479" s="36"/>
      <c r="D6479" s="35"/>
      <c r="E6479" s="34">
        <f>D6479*H6462</f>
        <v>0</v>
      </c>
      <c r="F6479" s="33" cm="1">
        <f t="array" ref="F6479">IFERROR(_xlfn.XLOOKUP(1,(TabFournisseurs[TYPE]=A6479)*(TabFournisseurs[SUPPLIER2]=B6479)*(TabFournisseurs[REF PRODUCT]=C6479),TabFournisseurs[Cost / per m]),0)</f>
        <v>0</v>
      </c>
      <c r="G6479" s="32">
        <f t="shared" si="614"/>
        <v>0</v>
      </c>
      <c r="H6479" s="31">
        <f>G6479*H6462</f>
        <v>0</v>
      </c>
      <c r="I6479" s="30"/>
      <c r="J6479" s="30"/>
      <c r="K6479" s="29"/>
      <c r="L6479" s="29"/>
      <c r="M6479" s="29"/>
      <c r="N6479" s="29"/>
      <c r="O6479" s="29"/>
      <c r="P6479" s="29"/>
      <c r="Q6479" s="29"/>
      <c r="R6479" s="29"/>
      <c r="S6479" s="28"/>
      <c r="T6479" s="211"/>
    </row>
    <row r="6480" spans="1:20" outlineLevel="1" x14ac:dyDescent="0.2">
      <c r="A6480" s="38"/>
      <c r="B6480" s="37"/>
      <c r="C6480" s="36"/>
      <c r="D6480" s="35"/>
      <c r="E6480" s="34">
        <f>D6480*H6462</f>
        <v>0</v>
      </c>
      <c r="F6480" s="33" cm="1">
        <f t="array" ref="F6480">IFERROR(_xlfn.XLOOKUP(1,(TabFournisseurs[TYPE]=A6480)*(TabFournisseurs[SUPPLIER2]=B6480)*(TabFournisseurs[REF PRODUCT]=C6480),TabFournisseurs[Cost / per m]),0)</f>
        <v>0</v>
      </c>
      <c r="G6480" s="32">
        <f t="shared" si="614"/>
        <v>0</v>
      </c>
      <c r="H6480" s="31">
        <f>G6480*H6462</f>
        <v>0</v>
      </c>
      <c r="I6480" s="30"/>
      <c r="J6480" s="30"/>
      <c r="K6480" s="29"/>
      <c r="L6480" s="29"/>
      <c r="M6480" s="29"/>
      <c r="N6480" s="29"/>
      <c r="O6480" s="29"/>
      <c r="P6480" s="29"/>
      <c r="Q6480" s="29"/>
      <c r="R6480" s="29"/>
      <c r="S6480" s="28"/>
      <c r="T6480" s="211"/>
    </row>
    <row r="6481" spans="1:20" outlineLevel="1" x14ac:dyDescent="0.2">
      <c r="A6481" s="38"/>
      <c r="B6481" s="37"/>
      <c r="C6481" s="36"/>
      <c r="D6481" s="35"/>
      <c r="E6481" s="34">
        <f>D6481*H6462</f>
        <v>0</v>
      </c>
      <c r="F6481" s="33" cm="1">
        <f t="array" ref="F6481">IFERROR(_xlfn.XLOOKUP(1,(TabFournisseurs[TYPE]=A6481)*(TabFournisseurs[SUPPLIER2]=B6481)*(TabFournisseurs[REF PRODUCT]=C6481),TabFournisseurs[Cost / per m]),0)</f>
        <v>0</v>
      </c>
      <c r="G6481" s="32">
        <f t="shared" si="614"/>
        <v>0</v>
      </c>
      <c r="H6481" s="31">
        <f>G6481*H6462</f>
        <v>0</v>
      </c>
      <c r="I6481" s="30"/>
      <c r="J6481" s="30"/>
      <c r="K6481" s="29"/>
      <c r="L6481" s="29"/>
      <c r="M6481" s="29"/>
      <c r="N6481" s="29"/>
      <c r="O6481" s="29"/>
      <c r="P6481" s="29"/>
      <c r="Q6481" s="29"/>
      <c r="R6481" s="29"/>
      <c r="S6481" s="28"/>
      <c r="T6481" s="211"/>
    </row>
    <row r="6482" spans="1:20" ht="17" outlineLevel="1" x14ac:dyDescent="0.2">
      <c r="A6482" s="38" t="s">
        <v>38</v>
      </c>
      <c r="B6482" s="37" t="s">
        <v>39</v>
      </c>
      <c r="C6482" s="36" t="s">
        <v>102</v>
      </c>
      <c r="D6482" s="35">
        <v>1</v>
      </c>
      <c r="E6482" s="34">
        <f>D6482*H6462</f>
        <v>20</v>
      </c>
      <c r="F6482" s="33"/>
      <c r="G6482" s="129">
        <f>F6482*D6482</f>
        <v>0</v>
      </c>
      <c r="H6482" s="31">
        <f>G6482*H6462</f>
        <v>0</v>
      </c>
      <c r="I6482" s="30"/>
      <c r="J6482" s="30"/>
      <c r="K6482" s="29"/>
      <c r="L6482" s="29"/>
      <c r="M6482" s="29"/>
      <c r="N6482" s="29"/>
      <c r="O6482" s="29"/>
      <c r="P6482" s="29"/>
      <c r="Q6482" s="29"/>
      <c r="R6482" s="29"/>
      <c r="S6482" s="28"/>
      <c r="T6482" s="211"/>
    </row>
    <row r="6483" spans="1:20" ht="17" outlineLevel="1" x14ac:dyDescent="0.2">
      <c r="A6483" s="38" t="s">
        <v>38</v>
      </c>
      <c r="B6483" s="37" t="s">
        <v>40</v>
      </c>
      <c r="C6483" s="36" t="s">
        <v>41</v>
      </c>
      <c r="D6483" s="35">
        <v>1</v>
      </c>
      <c r="E6483" s="34">
        <f>D6483*H6462</f>
        <v>20</v>
      </c>
      <c r="F6483" s="33" cm="1">
        <f t="array" ref="F6483">IFERROR(_xlfn.XLOOKUP(1,(TabFournisseurs[TYPE]=A6483)*(TabFournisseurs[SUPPLIER2]=B6483)*(TabFournisseurs[REF PRODUCT]=C6483),TabFournisseurs[Cost / per m]),0)</f>
        <v>2</v>
      </c>
      <c r="G6483" s="32">
        <f t="shared" ref="G6483:G6484" si="615">F6483*D6483</f>
        <v>2</v>
      </c>
      <c r="H6483" s="31">
        <f>G6483*H6462</f>
        <v>40</v>
      </c>
      <c r="I6483" s="30"/>
      <c r="J6483" s="30"/>
      <c r="K6483" s="29"/>
      <c r="L6483" s="29"/>
      <c r="M6483" s="29"/>
      <c r="N6483" s="29"/>
      <c r="O6483" s="29"/>
      <c r="P6483" s="29"/>
      <c r="Q6483" s="29"/>
      <c r="R6483" s="29"/>
      <c r="S6483" s="28"/>
      <c r="T6483" s="211"/>
    </row>
    <row r="6484" spans="1:20" ht="18" outlineLevel="1" thickBot="1" x14ac:dyDescent="0.25">
      <c r="A6484" s="27" t="s">
        <v>38</v>
      </c>
      <c r="B6484" s="26" t="s">
        <v>42</v>
      </c>
      <c r="C6484" s="25" t="s">
        <v>43</v>
      </c>
      <c r="D6484" s="24">
        <v>1</v>
      </c>
      <c r="E6484" s="23">
        <f>D6484*H6462</f>
        <v>20</v>
      </c>
      <c r="F6484" s="22" cm="1">
        <f t="array" ref="F6484">IFERROR(_xlfn.XLOOKUP(1,(TabFournisseurs[TYPE]=A6484)*(TabFournisseurs[SUPPLIER2]=B6484)*(TabFournisseurs[REF PRODUCT]=C6484),TabFournisseurs[Cost / per m]),0)</f>
        <v>0.5</v>
      </c>
      <c r="G6484" s="21">
        <f t="shared" si="615"/>
        <v>0.5</v>
      </c>
      <c r="H6484" s="20">
        <f>G6484*H6462</f>
        <v>10</v>
      </c>
      <c r="I6484" s="19"/>
      <c r="J6484" s="19"/>
      <c r="K6484" s="18"/>
      <c r="L6484" s="18"/>
      <c r="M6484" s="18"/>
      <c r="N6484" s="18"/>
      <c r="O6484" s="18"/>
      <c r="P6484" s="18"/>
      <c r="Q6484" s="18"/>
      <c r="R6484" s="18"/>
      <c r="S6484" s="17"/>
      <c r="T6484" s="211"/>
    </row>
    <row r="6485" spans="1:20" ht="17" thickBot="1" x14ac:dyDescent="0.25">
      <c r="A6485" s="95"/>
      <c r="B6485" s="95"/>
      <c r="C6485" s="95"/>
      <c r="D6485" s="95"/>
      <c r="E6485" s="95"/>
      <c r="F6485" s="95"/>
      <c r="G6485" s="95"/>
      <c r="H6485" s="95"/>
      <c r="I6485" s="95"/>
      <c r="J6485" s="95"/>
      <c r="K6485" s="95"/>
      <c r="L6485" s="95"/>
      <c r="M6485" s="95"/>
      <c r="N6485" s="95"/>
      <c r="O6485" s="95"/>
      <c r="P6485" s="95"/>
      <c r="Q6485" s="95"/>
      <c r="R6485" s="95"/>
      <c r="S6485" s="95"/>
      <c r="T6485" s="95"/>
    </row>
    <row r="6486" spans="1:20" ht="23" customHeight="1" x14ac:dyDescent="0.2">
      <c r="A6486" s="204" t="s">
        <v>582</v>
      </c>
      <c r="B6486" s="205"/>
      <c r="C6486" s="205"/>
      <c r="D6486" s="205"/>
      <c r="E6486" s="205"/>
      <c r="F6486" s="205"/>
      <c r="G6486" s="206"/>
      <c r="H6486" s="166" t="s">
        <v>91</v>
      </c>
      <c r="I6486" s="167"/>
      <c r="J6486" s="167"/>
      <c r="K6486" s="167"/>
      <c r="L6486" s="167"/>
      <c r="M6486" s="168"/>
      <c r="N6486" s="169" t="s">
        <v>1</v>
      </c>
      <c r="O6486" s="169"/>
      <c r="P6486" s="169"/>
      <c r="Q6486" s="169"/>
      <c r="R6486" s="171"/>
      <c r="S6486" s="173" t="s">
        <v>2</v>
      </c>
      <c r="T6486" s="210"/>
    </row>
    <row r="6487" spans="1:20" ht="23" customHeight="1" thickBot="1" x14ac:dyDescent="0.25">
      <c r="A6487" s="207"/>
      <c r="B6487" s="208"/>
      <c r="C6487" s="208"/>
      <c r="D6487" s="208"/>
      <c r="E6487" s="208"/>
      <c r="F6487" s="208"/>
      <c r="G6487" s="209"/>
      <c r="H6487" s="177"/>
      <c r="I6487" s="178"/>
      <c r="J6487" s="178"/>
      <c r="K6487" s="178"/>
      <c r="L6487" s="178"/>
      <c r="M6487" s="179"/>
      <c r="N6487" s="170"/>
      <c r="O6487" s="170"/>
      <c r="P6487" s="170"/>
      <c r="Q6487" s="170"/>
      <c r="R6487" s="172"/>
      <c r="S6487" s="174"/>
      <c r="T6487" s="210"/>
    </row>
    <row r="6488" spans="1:20" outlineLevel="1" x14ac:dyDescent="0.2">
      <c r="A6488" s="212">
        <v>46163</v>
      </c>
      <c r="B6488" s="181"/>
      <c r="C6488" s="94"/>
      <c r="D6488" s="94"/>
      <c r="E6488" s="94"/>
      <c r="F6488" s="94"/>
      <c r="G6488" s="94"/>
      <c r="H6488" s="94"/>
      <c r="I6488" s="94"/>
      <c r="J6488" s="94"/>
      <c r="K6488" s="94"/>
      <c r="L6488" s="94"/>
      <c r="M6488" s="94"/>
      <c r="N6488" s="94"/>
      <c r="O6488" s="94"/>
      <c r="P6488" s="94"/>
      <c r="Q6488" s="94"/>
      <c r="R6488" s="94"/>
      <c r="S6488" s="93" t="s">
        <v>162</v>
      </c>
      <c r="T6488" s="211"/>
    </row>
    <row r="6489" spans="1:20" ht="17" outlineLevel="1" thickBot="1" x14ac:dyDescent="0.25">
      <c r="A6489" s="92"/>
      <c r="B6489" s="42"/>
      <c r="C6489" s="42"/>
      <c r="D6489" s="42"/>
      <c r="E6489" s="42"/>
      <c r="F6489" s="42"/>
      <c r="G6489" s="42"/>
      <c r="H6489" s="42"/>
      <c r="I6489" s="42"/>
      <c r="J6489" s="42"/>
      <c r="K6489" s="42"/>
      <c r="L6489" s="42"/>
      <c r="M6489" s="42"/>
      <c r="N6489" s="42"/>
      <c r="O6489" s="42"/>
      <c r="P6489" s="42"/>
      <c r="Q6489" s="42"/>
      <c r="R6489" s="42"/>
      <c r="S6489" s="47"/>
      <c r="T6489" s="211"/>
    </row>
    <row r="6490" spans="1:20" ht="17" customHeight="1" outlineLevel="1" thickBot="1" x14ac:dyDescent="0.25">
      <c r="A6490" s="182" t="e" vm="107">
        <v>#VALUE!</v>
      </c>
      <c r="B6490" s="183"/>
      <c r="C6490" s="91" t="s">
        <v>6</v>
      </c>
      <c r="D6490" s="90" t="s">
        <v>7</v>
      </c>
      <c r="E6490" s="106" t="s">
        <v>590</v>
      </c>
      <c r="F6490" s="42"/>
      <c r="G6490" s="42"/>
      <c r="H6490" s="84" t="s">
        <v>8</v>
      </c>
      <c r="I6490" s="88"/>
      <c r="J6490" s="88"/>
      <c r="K6490" s="88"/>
      <c r="L6490" s="88"/>
      <c r="M6490" s="88"/>
      <c r="N6490" s="88"/>
      <c r="O6490" s="88"/>
      <c r="P6490" s="88"/>
      <c r="Q6490" s="88"/>
      <c r="S6490" s="87"/>
      <c r="T6490" s="211"/>
    </row>
    <row r="6491" spans="1:20" ht="16" customHeight="1" outlineLevel="1" x14ac:dyDescent="0.2">
      <c r="A6491" s="184"/>
      <c r="B6491" s="185"/>
      <c r="C6491" s="188"/>
      <c r="D6491" s="86" t="s">
        <v>9</v>
      </c>
      <c r="E6491" s="85" t="s">
        <v>49</v>
      </c>
      <c r="F6491" s="42"/>
      <c r="G6491" s="42"/>
      <c r="H6491" s="84" t="s">
        <v>10</v>
      </c>
      <c r="I6491" s="83"/>
      <c r="J6491" s="83"/>
      <c r="K6491" s="83"/>
      <c r="L6491" s="83"/>
      <c r="M6491" s="83"/>
      <c r="N6491" s="83"/>
      <c r="O6491" s="83"/>
      <c r="P6491" s="83"/>
      <c r="Q6491" s="83"/>
      <c r="R6491" s="191"/>
      <c r="S6491" s="192"/>
      <c r="T6491" s="211"/>
    </row>
    <row r="6492" spans="1:20" ht="16" customHeight="1" outlineLevel="1" x14ac:dyDescent="0.2">
      <c r="A6492" s="184"/>
      <c r="B6492" s="185"/>
      <c r="C6492" s="189"/>
      <c r="D6492" s="63" t="s">
        <v>11</v>
      </c>
      <c r="E6492" s="119" t="s">
        <v>50</v>
      </c>
      <c r="F6492" s="42"/>
      <c r="G6492" s="48"/>
      <c r="H6492" s="81"/>
      <c r="I6492" s="80"/>
      <c r="J6492" s="80"/>
      <c r="K6492" s="80"/>
      <c r="L6492" s="80"/>
      <c r="M6492" s="80"/>
      <c r="N6492" s="80"/>
      <c r="O6492" s="80"/>
      <c r="P6492" s="80"/>
      <c r="Q6492" s="80"/>
      <c r="R6492" s="191"/>
      <c r="S6492" s="192"/>
      <c r="T6492" s="211"/>
    </row>
    <row r="6493" spans="1:20" ht="16" customHeight="1" outlineLevel="1" thickBot="1" x14ac:dyDescent="0.25">
      <c r="A6493" s="184"/>
      <c r="B6493" s="185"/>
      <c r="C6493" s="189"/>
      <c r="D6493" s="63" t="s">
        <v>12</v>
      </c>
      <c r="E6493" s="130"/>
      <c r="F6493" s="42"/>
      <c r="G6493" s="48"/>
      <c r="H6493" s="81"/>
      <c r="I6493" s="80"/>
      <c r="J6493" s="80"/>
      <c r="K6493" s="80"/>
      <c r="L6493" s="80"/>
      <c r="M6493" s="80"/>
      <c r="N6493" s="80"/>
      <c r="O6493" s="80"/>
      <c r="P6493" s="80"/>
      <c r="Q6493" s="80"/>
      <c r="R6493" s="152"/>
      <c r="S6493" s="153"/>
      <c r="T6493" s="211"/>
    </row>
    <row r="6494" spans="1:20" ht="16" customHeight="1" outlineLevel="1" thickBot="1" x14ac:dyDescent="0.25">
      <c r="A6494" s="184"/>
      <c r="B6494" s="185"/>
      <c r="C6494" s="189"/>
      <c r="D6494" s="63" t="s">
        <v>13</v>
      </c>
      <c r="E6494" s="105" t="b">
        <v>0</v>
      </c>
      <c r="F6494" s="42"/>
      <c r="G6494" s="48"/>
      <c r="H6494" s="59" t="s">
        <v>14</v>
      </c>
      <c r="I6494" s="58">
        <v>29</v>
      </c>
      <c r="J6494" s="58">
        <v>30</v>
      </c>
      <c r="K6494" s="58">
        <v>31</v>
      </c>
      <c r="L6494" s="58">
        <v>32</v>
      </c>
      <c r="M6494" s="58">
        <v>33</v>
      </c>
      <c r="N6494" s="58">
        <v>34</v>
      </c>
      <c r="O6494" s="58">
        <v>36</v>
      </c>
      <c r="P6494" s="58">
        <v>38</v>
      </c>
      <c r="Q6494" s="57">
        <v>40</v>
      </c>
      <c r="S6494" s="79"/>
      <c r="T6494" s="211"/>
    </row>
    <row r="6495" spans="1:20" outlineLevel="1" x14ac:dyDescent="0.2">
      <c r="A6495" s="184"/>
      <c r="B6495" s="185"/>
      <c r="C6495" s="189"/>
      <c r="D6495" s="193"/>
      <c r="E6495" s="194"/>
      <c r="F6495" s="42"/>
      <c r="G6495" s="48"/>
      <c r="H6495" s="78">
        <f t="shared" ref="H6495:H6502" si="616">SUM(I6495:Q6495)</f>
        <v>0</v>
      </c>
      <c r="I6495" s="77"/>
      <c r="J6495" s="77"/>
      <c r="K6495" s="77"/>
      <c r="L6495" s="77"/>
      <c r="M6495" s="77"/>
      <c r="N6495" s="77"/>
      <c r="O6495" s="77"/>
      <c r="P6495" s="77"/>
      <c r="Q6495" s="77"/>
      <c r="R6495" s="195" t="s">
        <v>15</v>
      </c>
      <c r="S6495" s="196"/>
      <c r="T6495" s="211"/>
    </row>
    <row r="6496" spans="1:20" ht="16" customHeight="1" outlineLevel="1" x14ac:dyDescent="0.2">
      <c r="A6496" s="184"/>
      <c r="B6496" s="185"/>
      <c r="C6496" s="189"/>
      <c r="D6496" s="63" t="s">
        <v>16</v>
      </c>
      <c r="E6496" s="76" t="s">
        <v>555</v>
      </c>
      <c r="F6496" s="42"/>
      <c r="G6496" s="48"/>
      <c r="H6496" s="73">
        <f t="shared" si="616"/>
        <v>0</v>
      </c>
      <c r="I6496" s="68"/>
      <c r="J6496" s="68"/>
      <c r="K6496" s="68"/>
      <c r="L6496" s="68"/>
      <c r="M6496" s="68"/>
      <c r="N6496" s="68"/>
      <c r="O6496" s="68"/>
      <c r="P6496" s="68"/>
      <c r="Q6496" s="68"/>
      <c r="R6496" s="197"/>
      <c r="S6496" s="192"/>
      <c r="T6496" s="211"/>
    </row>
    <row r="6497" spans="1:20" ht="16" customHeight="1" outlineLevel="1" x14ac:dyDescent="0.2">
      <c r="A6497" s="184"/>
      <c r="B6497" s="185"/>
      <c r="C6497" s="189"/>
      <c r="D6497" s="63" t="s">
        <v>17</v>
      </c>
      <c r="E6497" s="75" t="s">
        <v>556</v>
      </c>
      <c r="F6497" s="42"/>
      <c r="G6497" s="42"/>
      <c r="H6497" s="73">
        <f t="shared" si="616"/>
        <v>0</v>
      </c>
      <c r="I6497" s="68"/>
      <c r="J6497" s="68"/>
      <c r="K6497" s="68"/>
      <c r="L6497" s="68"/>
      <c r="M6497" s="68"/>
      <c r="N6497" s="68"/>
      <c r="O6497" s="68"/>
      <c r="P6497" s="68"/>
      <c r="Q6497" s="68"/>
      <c r="R6497" s="197"/>
      <c r="S6497" s="192"/>
      <c r="T6497" s="211"/>
    </row>
    <row r="6498" spans="1:20" outlineLevel="1" x14ac:dyDescent="0.2">
      <c r="A6498" s="184"/>
      <c r="B6498" s="185"/>
      <c r="C6498" s="189"/>
      <c r="D6498" s="193"/>
      <c r="E6498" s="194"/>
      <c r="F6498" s="42"/>
      <c r="G6498" s="48"/>
      <c r="H6498" s="73">
        <f t="shared" si="616"/>
        <v>0</v>
      </c>
      <c r="I6498" s="68"/>
      <c r="J6498" s="68"/>
      <c r="K6498" s="68"/>
      <c r="L6498" s="68"/>
      <c r="M6498" s="68"/>
      <c r="N6498" s="68"/>
      <c r="O6498" s="68"/>
      <c r="P6498" s="68"/>
      <c r="Q6498" s="68"/>
      <c r="R6498" s="197"/>
      <c r="S6498" s="192"/>
      <c r="T6498" s="211"/>
    </row>
    <row r="6499" spans="1:20" ht="16" customHeight="1" outlineLevel="1" x14ac:dyDescent="0.2">
      <c r="A6499" s="184"/>
      <c r="B6499" s="185"/>
      <c r="C6499" s="189"/>
      <c r="D6499" s="63" t="s">
        <v>18</v>
      </c>
      <c r="E6499" s="76">
        <v>47</v>
      </c>
      <c r="F6499" s="42"/>
      <c r="G6499" s="48"/>
      <c r="H6499" s="73">
        <f t="shared" si="616"/>
        <v>0</v>
      </c>
      <c r="I6499" s="68"/>
      <c r="J6499" s="68"/>
      <c r="K6499" s="68"/>
      <c r="L6499" s="68"/>
      <c r="M6499" s="68"/>
      <c r="N6499" s="68"/>
      <c r="O6499" s="68"/>
      <c r="P6499" s="68"/>
      <c r="Q6499" s="68"/>
      <c r="R6499" s="197"/>
      <c r="S6499" s="192"/>
      <c r="T6499" s="211"/>
    </row>
    <row r="6500" spans="1:20" ht="16" customHeight="1" outlineLevel="1" x14ac:dyDescent="0.2">
      <c r="A6500" s="184"/>
      <c r="B6500" s="185"/>
      <c r="C6500" s="189"/>
      <c r="D6500" s="63" t="s">
        <v>19</v>
      </c>
      <c r="E6500" s="75">
        <f>SUM(G6513:G6527)</f>
        <v>21.060000000000002</v>
      </c>
      <c r="F6500" s="42"/>
      <c r="G6500" s="42"/>
      <c r="H6500" s="73">
        <f t="shared" si="616"/>
        <v>0</v>
      </c>
      <c r="I6500" s="68"/>
      <c r="J6500" s="68"/>
      <c r="K6500" s="68"/>
      <c r="L6500" s="68"/>
      <c r="M6500" s="68"/>
      <c r="N6500" s="68"/>
      <c r="O6500" s="68"/>
      <c r="P6500" s="68"/>
      <c r="Q6500" s="68"/>
      <c r="R6500" s="197"/>
      <c r="S6500" s="192"/>
      <c r="T6500" s="211"/>
    </row>
    <row r="6501" spans="1:20" outlineLevel="1" x14ac:dyDescent="0.2">
      <c r="A6501" s="184"/>
      <c r="B6501" s="185"/>
      <c r="C6501" s="189"/>
      <c r="D6501" s="193"/>
      <c r="E6501" s="194"/>
      <c r="F6501" s="42"/>
      <c r="G6501" s="48"/>
      <c r="H6501" s="73">
        <f t="shared" si="616"/>
        <v>0</v>
      </c>
      <c r="I6501" s="68"/>
      <c r="J6501" s="68"/>
      <c r="K6501" s="68"/>
      <c r="L6501" s="68"/>
      <c r="M6501" s="68"/>
      <c r="N6501" s="68"/>
      <c r="O6501" s="68"/>
      <c r="P6501" s="68"/>
      <c r="Q6501" s="68"/>
      <c r="R6501" s="197"/>
      <c r="S6501" s="192"/>
      <c r="T6501" s="211"/>
    </row>
    <row r="6502" spans="1:20" ht="16" customHeight="1" outlineLevel="1" x14ac:dyDescent="0.2">
      <c r="A6502" s="184"/>
      <c r="B6502" s="185"/>
      <c r="C6502" s="189"/>
      <c r="D6502" s="63" t="s">
        <v>20</v>
      </c>
      <c r="E6502" s="75">
        <f>SUM(E6499:E6500)</f>
        <v>68.06</v>
      </c>
      <c r="F6502" s="42"/>
      <c r="G6502" s="74"/>
      <c r="H6502" s="73">
        <f t="shared" si="616"/>
        <v>0</v>
      </c>
      <c r="I6502" s="68"/>
      <c r="J6502" s="68"/>
      <c r="K6502" s="68"/>
      <c r="L6502" s="68"/>
      <c r="M6502" s="68"/>
      <c r="N6502" s="68"/>
      <c r="O6502" s="68"/>
      <c r="P6502" s="68"/>
      <c r="Q6502" s="68"/>
      <c r="R6502" s="197"/>
      <c r="S6502" s="192"/>
      <c r="T6502" s="211"/>
    </row>
    <row r="6503" spans="1:20" ht="16" customHeight="1" outlineLevel="1" x14ac:dyDescent="0.2">
      <c r="A6503" s="184"/>
      <c r="B6503" s="185"/>
      <c r="C6503" s="189"/>
      <c r="D6503" s="63" t="s">
        <v>21</v>
      </c>
      <c r="E6503" s="72">
        <f>SUM(E6505/E6502)</f>
        <v>3.9523949456362031</v>
      </c>
      <c r="F6503" s="42"/>
      <c r="G6503" s="71" t="s">
        <v>11</v>
      </c>
      <c r="H6503" s="69">
        <v>0</v>
      </c>
      <c r="I6503" s="68"/>
      <c r="J6503" s="68"/>
      <c r="K6503" s="68"/>
      <c r="L6503" s="68"/>
      <c r="M6503" s="68"/>
      <c r="N6503" s="68"/>
      <c r="O6503" s="68"/>
      <c r="P6503" s="68"/>
      <c r="Q6503" s="67"/>
      <c r="R6503" s="197"/>
      <c r="S6503" s="192"/>
      <c r="T6503" s="211"/>
    </row>
    <row r="6504" spans="1:20" ht="17" outlineLevel="1" thickBot="1" x14ac:dyDescent="0.25">
      <c r="A6504" s="184"/>
      <c r="B6504" s="185"/>
      <c r="C6504" s="189"/>
      <c r="D6504" s="193"/>
      <c r="E6504" s="194"/>
      <c r="F6504" s="42"/>
      <c r="G6504" s="70" t="s">
        <v>22</v>
      </c>
      <c r="H6504" s="69">
        <v>20</v>
      </c>
      <c r="I6504" s="68"/>
      <c r="J6504" s="68"/>
      <c r="K6504" s="68"/>
      <c r="L6504" s="68"/>
      <c r="M6504" s="68"/>
      <c r="N6504" s="68"/>
      <c r="O6504" s="68"/>
      <c r="P6504" s="68"/>
      <c r="Q6504" s="67"/>
      <c r="R6504" s="197"/>
      <c r="S6504" s="192"/>
      <c r="T6504" s="211"/>
    </row>
    <row r="6505" spans="1:20" ht="16" customHeight="1" outlineLevel="1" thickBot="1" x14ac:dyDescent="0.25">
      <c r="A6505" s="184"/>
      <c r="B6505" s="185"/>
      <c r="C6505" s="189"/>
      <c r="D6505" s="63" t="s">
        <v>23</v>
      </c>
      <c r="E6505" s="66">
        <v>269</v>
      </c>
      <c r="G6505" s="48"/>
      <c r="H6505" s="65">
        <f>SUM(H6503:H6504)</f>
        <v>20</v>
      </c>
      <c r="I6505" s="64">
        <f t="shared" ref="I6505:Q6505" si="617">SUM(I6495:I6502)</f>
        <v>0</v>
      </c>
      <c r="J6505" s="64">
        <f t="shared" si="617"/>
        <v>0</v>
      </c>
      <c r="K6505" s="64">
        <f t="shared" si="617"/>
        <v>0</v>
      </c>
      <c r="L6505" s="64">
        <f t="shared" si="617"/>
        <v>0</v>
      </c>
      <c r="M6505" s="64">
        <f t="shared" si="617"/>
        <v>0</v>
      </c>
      <c r="N6505" s="64">
        <f t="shared" si="617"/>
        <v>0</v>
      </c>
      <c r="O6505" s="64">
        <f t="shared" si="617"/>
        <v>0</v>
      </c>
      <c r="P6505" s="64">
        <f t="shared" si="617"/>
        <v>0</v>
      </c>
      <c r="Q6505" s="64">
        <f t="shared" si="617"/>
        <v>0</v>
      </c>
      <c r="R6505" s="197"/>
      <c r="S6505" s="192"/>
      <c r="T6505" s="211"/>
    </row>
    <row r="6506" spans="1:20" ht="17" customHeight="1" outlineLevel="1" thickBot="1" x14ac:dyDescent="0.25">
      <c r="A6506" s="184"/>
      <c r="B6506" s="185"/>
      <c r="C6506" s="189"/>
      <c r="D6506" s="63" t="s">
        <v>24</v>
      </c>
      <c r="E6506" s="62">
        <f>SUM(E6505/2.5)</f>
        <v>107.6</v>
      </c>
      <c r="F6506" s="42"/>
      <c r="G6506" s="61"/>
      <c r="H6506" s="60" t="s">
        <v>14</v>
      </c>
      <c r="I6506" s="59">
        <v>48</v>
      </c>
      <c r="J6506" s="58">
        <v>50</v>
      </c>
      <c r="K6506" s="58">
        <v>52</v>
      </c>
      <c r="L6506" s="58">
        <v>54</v>
      </c>
      <c r="M6506" s="58">
        <v>56</v>
      </c>
      <c r="N6506" s="58">
        <v>58</v>
      </c>
      <c r="O6506" s="58">
        <v>60</v>
      </c>
      <c r="P6506" s="58">
        <v>62</v>
      </c>
      <c r="Q6506" s="57">
        <v>64</v>
      </c>
      <c r="R6506" s="197"/>
      <c r="S6506" s="192"/>
      <c r="T6506" s="211"/>
    </row>
    <row r="6507" spans="1:20" ht="17" outlineLevel="1" thickBot="1" x14ac:dyDescent="0.25">
      <c r="A6507" s="186"/>
      <c r="B6507" s="187"/>
      <c r="C6507" s="190"/>
      <c r="D6507" s="56" t="s">
        <v>25</v>
      </c>
      <c r="E6507" s="55">
        <f>SUM(E6505/2.2)</f>
        <v>122.27272727272727</v>
      </c>
      <c r="F6507" s="42"/>
      <c r="G6507" s="42"/>
      <c r="H6507" s="42"/>
      <c r="I6507" s="42"/>
      <c r="J6507" s="42"/>
      <c r="K6507" s="42"/>
      <c r="L6507" s="42"/>
      <c r="M6507" s="42"/>
      <c r="N6507" s="42"/>
      <c r="O6507" s="42"/>
      <c r="P6507" s="42"/>
      <c r="Q6507" s="42"/>
      <c r="R6507" s="198"/>
      <c r="S6507" s="199"/>
      <c r="T6507" s="211"/>
    </row>
    <row r="6508" spans="1:20" ht="17" outlineLevel="1" thickBot="1" x14ac:dyDescent="0.25">
      <c r="A6508" s="54" t="s">
        <v>26</v>
      </c>
      <c r="B6508" s="53">
        <v>46224</v>
      </c>
      <c r="C6508" s="42"/>
      <c r="D6508" s="48"/>
      <c r="E6508" s="52"/>
      <c r="F6508" s="42"/>
      <c r="S6508" s="28"/>
      <c r="T6508" s="211"/>
    </row>
    <row r="6509" spans="1:20" outlineLevel="1" x14ac:dyDescent="0.2">
      <c r="A6509" s="51" t="s">
        <v>27</v>
      </c>
      <c r="B6509" s="50"/>
      <c r="C6509" s="42"/>
      <c r="D6509" s="48"/>
      <c r="E6509" s="42"/>
      <c r="F6509" s="42"/>
      <c r="R6509" s="42"/>
      <c r="S6509" s="47"/>
      <c r="T6509" s="211"/>
    </row>
    <row r="6510" spans="1:20" outlineLevel="1" x14ac:dyDescent="0.2">
      <c r="A6510" s="49"/>
      <c r="B6510" s="42"/>
      <c r="C6510" s="42"/>
      <c r="D6510" s="48"/>
      <c r="E6510" s="42"/>
      <c r="F6510" s="42"/>
      <c r="G6510" s="42"/>
      <c r="H6510" s="42"/>
      <c r="I6510" s="42"/>
      <c r="J6510" s="42"/>
      <c r="K6510" s="42"/>
      <c r="L6510" s="42"/>
      <c r="M6510" s="42"/>
      <c r="N6510" s="42"/>
      <c r="O6510" s="42"/>
      <c r="P6510" s="42"/>
      <c r="Q6510" s="42"/>
      <c r="R6510" s="42"/>
      <c r="S6510" s="47"/>
      <c r="T6510" s="211"/>
    </row>
    <row r="6511" spans="1:20" ht="17" outlineLevel="1" thickBot="1" x14ac:dyDescent="0.25">
      <c r="A6511" s="49" t="s">
        <v>28</v>
      </c>
      <c r="B6511" s="42"/>
      <c r="C6511" s="42"/>
      <c r="D6511" s="48"/>
      <c r="E6511" s="42"/>
      <c r="F6511" s="42"/>
      <c r="G6511" s="42"/>
      <c r="H6511" s="42"/>
      <c r="I6511" s="42"/>
      <c r="J6511" s="42"/>
      <c r="K6511" s="42"/>
      <c r="L6511" s="42"/>
      <c r="M6511" s="42"/>
      <c r="N6511" s="42"/>
      <c r="O6511" s="42"/>
      <c r="P6511" s="42"/>
      <c r="Q6511" s="42"/>
      <c r="R6511" s="42"/>
      <c r="S6511" s="47"/>
      <c r="T6511" s="211"/>
    </row>
    <row r="6512" spans="1:20" outlineLevel="1" x14ac:dyDescent="0.2">
      <c r="A6512" s="46" t="s">
        <v>29</v>
      </c>
      <c r="B6512" s="45" t="s">
        <v>30</v>
      </c>
      <c r="C6512" s="44" t="s">
        <v>31</v>
      </c>
      <c r="D6512" s="44" t="s">
        <v>32</v>
      </c>
      <c r="E6512" s="44" t="s">
        <v>33</v>
      </c>
      <c r="F6512" s="44" t="s">
        <v>34</v>
      </c>
      <c r="G6512" s="44" t="s">
        <v>35</v>
      </c>
      <c r="H6512" s="43" t="s">
        <v>36</v>
      </c>
      <c r="I6512" s="200" t="s">
        <v>37</v>
      </c>
      <c r="J6512" s="201"/>
      <c r="K6512" s="202"/>
      <c r="L6512" s="202"/>
      <c r="M6512" s="202"/>
      <c r="N6512" s="202"/>
      <c r="O6512" s="202"/>
      <c r="P6512" s="42"/>
      <c r="Q6512" s="42"/>
      <c r="R6512" s="42"/>
      <c r="S6512" s="28"/>
      <c r="T6512" s="211"/>
    </row>
    <row r="6513" spans="1:20" ht="17" outlineLevel="1" x14ac:dyDescent="0.2">
      <c r="A6513" s="38" t="s">
        <v>54</v>
      </c>
      <c r="B6513" s="37" t="s">
        <v>280</v>
      </c>
      <c r="C6513" s="36" t="s">
        <v>281</v>
      </c>
      <c r="D6513" s="35">
        <v>1.6</v>
      </c>
      <c r="E6513" s="41">
        <f>D6513*H6505</f>
        <v>32</v>
      </c>
      <c r="F6513" s="33" cm="1">
        <f t="array" ref="F6513">IFERROR(_xlfn.XLOOKUP(1,(TabFournisseurs[TYPE]=A6513)*(TabFournisseurs[SUPPLIER2]=B6513)*(TabFournisseurs[REF PRODUCT]=C6513),TabFournisseurs[Cost / per m]),0)</f>
        <v>11.3</v>
      </c>
      <c r="G6513" s="96">
        <f>F6513*D6513</f>
        <v>18.080000000000002</v>
      </c>
      <c r="H6513" s="40">
        <f>G6513*H6505</f>
        <v>361.6</v>
      </c>
      <c r="I6513" s="203"/>
      <c r="J6513" s="201"/>
      <c r="K6513" s="156"/>
      <c r="L6513" s="156"/>
      <c r="M6513" s="156"/>
      <c r="N6513" s="156"/>
      <c r="O6513" s="156"/>
      <c r="P6513" s="156"/>
      <c r="Q6513" s="156"/>
      <c r="R6513" s="156"/>
      <c r="S6513" s="157"/>
      <c r="T6513" s="211"/>
    </row>
    <row r="6514" spans="1:20" ht="17" outlineLevel="1" x14ac:dyDescent="0.2">
      <c r="A6514" s="38" t="s">
        <v>75</v>
      </c>
      <c r="B6514" s="37" t="s">
        <v>76</v>
      </c>
      <c r="C6514" s="36" t="s">
        <v>285</v>
      </c>
      <c r="D6514" s="35">
        <v>1</v>
      </c>
      <c r="E6514" s="34">
        <f>D6514*H6505</f>
        <v>20</v>
      </c>
      <c r="F6514" s="33" cm="1">
        <f t="array" ref="F6514">IFERROR(_xlfn.XLOOKUP(1,(TabFournisseurs[TYPE]=A6514)*(TabFournisseurs[SUPPLIER2]=B6514)*(TabFournisseurs[REF PRODUCT]=C6514),TabFournisseurs[Cost / per m]),0)</f>
        <v>0.27</v>
      </c>
      <c r="G6514" s="32">
        <f t="shared" ref="G6514:G6524" si="618">F6514*D6514</f>
        <v>0.27</v>
      </c>
      <c r="H6514" s="31">
        <f>G6514*H6505</f>
        <v>5.4</v>
      </c>
      <c r="I6514" s="39"/>
      <c r="J6514" s="39"/>
      <c r="K6514" s="156"/>
      <c r="L6514" s="156"/>
      <c r="M6514" s="156"/>
      <c r="N6514" s="156"/>
      <c r="O6514" s="156"/>
      <c r="P6514" s="156"/>
      <c r="Q6514" s="156"/>
      <c r="R6514" s="156"/>
      <c r="S6514" s="157"/>
      <c r="T6514" s="211"/>
    </row>
    <row r="6515" spans="1:20" ht="17" outlineLevel="1" x14ac:dyDescent="0.2">
      <c r="A6515" s="38" t="s">
        <v>78</v>
      </c>
      <c r="B6515" s="37" t="s">
        <v>76</v>
      </c>
      <c r="C6515" s="36" t="s">
        <v>79</v>
      </c>
      <c r="D6515" s="35">
        <v>1</v>
      </c>
      <c r="E6515" s="34">
        <f>D6515*H6505</f>
        <v>20</v>
      </c>
      <c r="F6515" s="33" cm="1">
        <f t="array" ref="F6515">IFERROR(_xlfn.XLOOKUP(1,(TabFournisseurs[TYPE]=A6515)*(TabFournisseurs[SUPPLIER2]=B6515)*(TabFournisseurs[REF PRODUCT]=C6515),TabFournisseurs[Cost / per m]),0)</f>
        <v>0.21</v>
      </c>
      <c r="G6515" s="32">
        <f t="shared" si="618"/>
        <v>0.21</v>
      </c>
      <c r="H6515" s="31">
        <f>G6515*H6505</f>
        <v>4.2</v>
      </c>
      <c r="I6515" s="39"/>
      <c r="J6515" s="39"/>
      <c r="K6515" s="156"/>
      <c r="L6515" s="156"/>
      <c r="M6515" s="156"/>
      <c r="N6515" s="156"/>
      <c r="O6515" s="156"/>
      <c r="P6515" s="156"/>
      <c r="Q6515" s="156"/>
      <c r="R6515" s="156"/>
      <c r="S6515" s="157"/>
      <c r="T6515" s="211"/>
    </row>
    <row r="6516" spans="1:20" ht="17" outlineLevel="1" x14ac:dyDescent="0.2">
      <c r="A6516" s="38" t="s">
        <v>558</v>
      </c>
      <c r="B6516" s="37" t="s">
        <v>559</v>
      </c>
      <c r="C6516" s="36" t="s">
        <v>560</v>
      </c>
      <c r="D6516" s="35">
        <v>1</v>
      </c>
      <c r="E6516" s="34">
        <f>D6516*H6505</f>
        <v>20</v>
      </c>
      <c r="F6516" s="33" cm="1">
        <f t="array" ref="F6516">IFERROR(_xlfn.XLOOKUP(1,(TabFournisseurs[TYPE]=A6516)*(TabFournisseurs[SUPPLIER2]=B6516)*(TabFournisseurs[REF PRODUCT]=C6516),TabFournisseurs[Cost / per m]),0)</f>
        <v>0</v>
      </c>
      <c r="G6516" s="32">
        <f t="shared" si="618"/>
        <v>0</v>
      </c>
      <c r="H6516" s="31">
        <f>G6516*H6505</f>
        <v>0</v>
      </c>
      <c r="I6516" s="30"/>
      <c r="J6516" s="30"/>
      <c r="K6516" s="156"/>
      <c r="L6516" s="156"/>
      <c r="M6516" s="156"/>
      <c r="N6516" s="156"/>
      <c r="O6516" s="156"/>
      <c r="P6516" s="156"/>
      <c r="Q6516" s="156"/>
      <c r="R6516" s="156"/>
      <c r="S6516" s="157"/>
      <c r="T6516" s="211"/>
    </row>
    <row r="6517" spans="1:20" outlineLevel="1" x14ac:dyDescent="0.2">
      <c r="A6517" s="38"/>
      <c r="B6517" s="37"/>
      <c r="C6517" s="36"/>
      <c r="D6517" s="35"/>
      <c r="E6517" s="34">
        <f>D6517*H6505</f>
        <v>0</v>
      </c>
      <c r="F6517" s="33" cm="1">
        <f t="array" ref="F6517">IFERROR(_xlfn.XLOOKUP(1,(TabFournisseurs[TYPE]=A6517)*(TabFournisseurs[SUPPLIER2]=B6517)*(TabFournisseurs[REF PRODUCT]=C6517),TabFournisseurs[Cost / per m]),0)</f>
        <v>0</v>
      </c>
      <c r="G6517" s="32">
        <f t="shared" si="618"/>
        <v>0</v>
      </c>
      <c r="H6517" s="31">
        <f>G6517*H6505</f>
        <v>0</v>
      </c>
      <c r="I6517" s="30"/>
      <c r="J6517" s="30"/>
      <c r="K6517" s="29"/>
      <c r="L6517" s="29"/>
      <c r="M6517" s="29"/>
      <c r="N6517" s="29"/>
      <c r="O6517" s="29"/>
      <c r="P6517" s="29"/>
      <c r="Q6517" s="29"/>
      <c r="R6517" s="29"/>
      <c r="S6517" s="28"/>
      <c r="T6517" s="211"/>
    </row>
    <row r="6518" spans="1:20" outlineLevel="1" x14ac:dyDescent="0.2">
      <c r="A6518" s="38"/>
      <c r="B6518" s="37"/>
      <c r="C6518" s="36"/>
      <c r="D6518" s="35"/>
      <c r="E6518" s="34">
        <f>D6518*H6505</f>
        <v>0</v>
      </c>
      <c r="F6518" s="33" cm="1">
        <f t="array" ref="F6518">IFERROR(_xlfn.XLOOKUP(1,(TabFournisseurs[TYPE]=A6518)*(TabFournisseurs[SUPPLIER2]=B6518)*(TabFournisseurs[REF PRODUCT]=C6518),TabFournisseurs[Cost / per m]),0)</f>
        <v>0</v>
      </c>
      <c r="G6518" s="32">
        <f t="shared" si="618"/>
        <v>0</v>
      </c>
      <c r="H6518" s="31">
        <f>G6518*H6505</f>
        <v>0</v>
      </c>
      <c r="I6518" s="158"/>
      <c r="J6518" s="159"/>
      <c r="K6518" s="29"/>
      <c r="L6518" s="29"/>
      <c r="M6518" s="29"/>
      <c r="N6518" s="29"/>
      <c r="O6518" s="29"/>
      <c r="P6518" s="29"/>
      <c r="Q6518" s="29"/>
      <c r="R6518" s="29"/>
      <c r="S6518" s="28"/>
      <c r="T6518" s="211"/>
    </row>
    <row r="6519" spans="1:20" outlineLevel="1" x14ac:dyDescent="0.2">
      <c r="A6519" s="38"/>
      <c r="B6519" s="37"/>
      <c r="C6519" s="36"/>
      <c r="D6519" s="35"/>
      <c r="E6519" s="34">
        <f>D6519*H6505</f>
        <v>0</v>
      </c>
      <c r="F6519" s="33" cm="1">
        <f t="array" ref="F6519">IFERROR(_xlfn.XLOOKUP(1,(TabFournisseurs[TYPE]=A6519)*(TabFournisseurs[SUPPLIER2]=B6519)*(TabFournisseurs[REF PRODUCT]=C6519),TabFournisseurs[Cost / per m]),0)</f>
        <v>0</v>
      </c>
      <c r="G6519" s="32">
        <f t="shared" si="618"/>
        <v>0</v>
      </c>
      <c r="H6519" s="31">
        <f>G6519*H6505</f>
        <v>0</v>
      </c>
      <c r="I6519" s="30"/>
      <c r="J6519" s="30"/>
      <c r="K6519" s="29"/>
      <c r="L6519" s="29"/>
      <c r="M6519" s="29"/>
      <c r="N6519" s="29"/>
      <c r="O6519" s="29"/>
      <c r="P6519" s="29"/>
      <c r="Q6519" s="29"/>
      <c r="R6519" s="29"/>
      <c r="S6519" s="28"/>
      <c r="T6519" s="211"/>
    </row>
    <row r="6520" spans="1:20" outlineLevel="1" x14ac:dyDescent="0.2">
      <c r="A6520" s="38"/>
      <c r="B6520" s="37"/>
      <c r="C6520" s="36"/>
      <c r="D6520" s="35"/>
      <c r="E6520" s="34">
        <f>D6520*H6505</f>
        <v>0</v>
      </c>
      <c r="F6520" s="33" cm="1">
        <f t="array" ref="F6520">IFERROR(_xlfn.XLOOKUP(1,(TabFournisseurs[TYPE]=A6520)*(TabFournisseurs[SUPPLIER2]=B6520)*(TabFournisseurs[REF PRODUCT]=C6520),TabFournisseurs[Cost / per m]),0)</f>
        <v>0</v>
      </c>
      <c r="G6520" s="32">
        <f t="shared" si="618"/>
        <v>0</v>
      </c>
      <c r="H6520" s="31">
        <f>G6520*H6505</f>
        <v>0</v>
      </c>
      <c r="I6520" s="30"/>
      <c r="J6520" s="30"/>
      <c r="K6520" s="29"/>
      <c r="L6520" s="29"/>
      <c r="M6520" s="29"/>
      <c r="N6520" s="29"/>
      <c r="O6520" s="29"/>
      <c r="P6520" s="29"/>
      <c r="Q6520" s="29"/>
      <c r="R6520" s="29"/>
      <c r="S6520" s="28"/>
      <c r="T6520" s="211"/>
    </row>
    <row r="6521" spans="1:20" outlineLevel="1" x14ac:dyDescent="0.2">
      <c r="A6521" s="38"/>
      <c r="B6521" s="37"/>
      <c r="C6521" s="36"/>
      <c r="D6521" s="35"/>
      <c r="E6521" s="34">
        <f>D6521*H6505</f>
        <v>0</v>
      </c>
      <c r="F6521" s="33" cm="1">
        <f t="array" ref="F6521">IFERROR(_xlfn.XLOOKUP(1,(TabFournisseurs[TYPE]=A6521)*(TabFournisseurs[SUPPLIER2]=B6521)*(TabFournisseurs[REF PRODUCT]=C6521),TabFournisseurs[Cost / per m]),0)</f>
        <v>0</v>
      </c>
      <c r="G6521" s="32">
        <f t="shared" si="618"/>
        <v>0</v>
      </c>
      <c r="H6521" s="31">
        <f>G6521*H6505</f>
        <v>0</v>
      </c>
      <c r="I6521" s="30"/>
      <c r="J6521" s="30"/>
      <c r="K6521" s="29"/>
      <c r="L6521" s="29"/>
      <c r="M6521" s="29"/>
      <c r="N6521" s="29"/>
      <c r="O6521" s="29"/>
      <c r="P6521" s="29"/>
      <c r="Q6521" s="29"/>
      <c r="R6521" s="29"/>
      <c r="S6521" s="28"/>
      <c r="T6521" s="211"/>
    </row>
    <row r="6522" spans="1:20" outlineLevel="1" x14ac:dyDescent="0.2">
      <c r="A6522" s="38"/>
      <c r="B6522" s="37"/>
      <c r="C6522" s="36"/>
      <c r="D6522" s="35"/>
      <c r="E6522" s="34">
        <f>D6522*H6505</f>
        <v>0</v>
      </c>
      <c r="F6522" s="33" cm="1">
        <f t="array" ref="F6522">IFERROR(_xlfn.XLOOKUP(1,(TabFournisseurs[TYPE]=A6522)*(TabFournisseurs[SUPPLIER2]=B6522)*(TabFournisseurs[REF PRODUCT]=C6522),TabFournisseurs[Cost / per m]),0)</f>
        <v>0</v>
      </c>
      <c r="G6522" s="32">
        <f t="shared" si="618"/>
        <v>0</v>
      </c>
      <c r="H6522" s="31">
        <f>G6522*H6505</f>
        <v>0</v>
      </c>
      <c r="I6522" s="30"/>
      <c r="J6522" s="30"/>
      <c r="K6522" s="29"/>
      <c r="L6522" s="29"/>
      <c r="M6522" s="29"/>
      <c r="N6522" s="29"/>
      <c r="O6522" s="29"/>
      <c r="P6522" s="29"/>
      <c r="Q6522" s="29"/>
      <c r="R6522" s="29"/>
      <c r="S6522" s="28"/>
      <c r="T6522" s="211"/>
    </row>
    <row r="6523" spans="1:20" outlineLevel="1" x14ac:dyDescent="0.2">
      <c r="A6523" s="38"/>
      <c r="B6523" s="37"/>
      <c r="C6523" s="36"/>
      <c r="D6523" s="35"/>
      <c r="E6523" s="34">
        <f>D6523*H6505</f>
        <v>0</v>
      </c>
      <c r="F6523" s="33" cm="1">
        <f t="array" ref="F6523">IFERROR(_xlfn.XLOOKUP(1,(TabFournisseurs[TYPE]=A6523)*(TabFournisseurs[SUPPLIER2]=B6523)*(TabFournisseurs[REF PRODUCT]=C6523),TabFournisseurs[Cost / per m]),0)</f>
        <v>0</v>
      </c>
      <c r="G6523" s="32">
        <f t="shared" si="618"/>
        <v>0</v>
      </c>
      <c r="H6523" s="31">
        <f>G6523*H6505</f>
        <v>0</v>
      </c>
      <c r="I6523" s="30"/>
      <c r="J6523" s="30"/>
      <c r="K6523" s="29"/>
      <c r="L6523" s="29"/>
      <c r="M6523" s="29"/>
      <c r="N6523" s="29"/>
      <c r="O6523" s="29"/>
      <c r="P6523" s="29"/>
      <c r="Q6523" s="29"/>
      <c r="R6523" s="29"/>
      <c r="S6523" s="28"/>
      <c r="T6523" s="211"/>
    </row>
    <row r="6524" spans="1:20" outlineLevel="1" x14ac:dyDescent="0.2">
      <c r="A6524" s="38"/>
      <c r="B6524" s="37"/>
      <c r="C6524" s="36"/>
      <c r="D6524" s="35"/>
      <c r="E6524" s="34">
        <f>D6524*H6505</f>
        <v>0</v>
      </c>
      <c r="F6524" s="33" cm="1">
        <f t="array" ref="F6524">IFERROR(_xlfn.XLOOKUP(1,(TabFournisseurs[TYPE]=A6524)*(TabFournisseurs[SUPPLIER2]=B6524)*(TabFournisseurs[REF PRODUCT]=C6524),TabFournisseurs[Cost / per m]),0)</f>
        <v>0</v>
      </c>
      <c r="G6524" s="32">
        <f t="shared" si="618"/>
        <v>0</v>
      </c>
      <c r="H6524" s="31">
        <f>G6524*H6505</f>
        <v>0</v>
      </c>
      <c r="I6524" s="30"/>
      <c r="J6524" s="30"/>
      <c r="K6524" s="29"/>
      <c r="L6524" s="29"/>
      <c r="M6524" s="29"/>
      <c r="N6524" s="29"/>
      <c r="O6524" s="29"/>
      <c r="P6524" s="29"/>
      <c r="Q6524" s="29"/>
      <c r="R6524" s="29"/>
      <c r="S6524" s="28"/>
      <c r="T6524" s="211"/>
    </row>
    <row r="6525" spans="1:20" ht="17" outlineLevel="1" x14ac:dyDescent="0.2">
      <c r="A6525" s="38" t="s">
        <v>38</v>
      </c>
      <c r="B6525" s="37" t="s">
        <v>39</v>
      </c>
      <c r="C6525" s="36" t="s">
        <v>102</v>
      </c>
      <c r="D6525" s="35">
        <v>1</v>
      </c>
      <c r="E6525" s="34">
        <f>D6525*H6505</f>
        <v>20</v>
      </c>
      <c r="F6525" s="33"/>
      <c r="G6525" s="129">
        <f>F6525*D6525</f>
        <v>0</v>
      </c>
      <c r="H6525" s="31">
        <f>G6525*H6505</f>
        <v>0</v>
      </c>
      <c r="I6525" s="30"/>
      <c r="J6525" s="30"/>
      <c r="K6525" s="29"/>
      <c r="L6525" s="29"/>
      <c r="M6525" s="29"/>
      <c r="N6525" s="29"/>
      <c r="O6525" s="29"/>
      <c r="P6525" s="29"/>
      <c r="Q6525" s="29"/>
      <c r="R6525" s="29"/>
      <c r="S6525" s="28"/>
      <c r="T6525" s="211"/>
    </row>
    <row r="6526" spans="1:20" ht="17" outlineLevel="1" x14ac:dyDescent="0.2">
      <c r="A6526" s="38" t="s">
        <v>38</v>
      </c>
      <c r="B6526" s="37" t="s">
        <v>40</v>
      </c>
      <c r="C6526" s="36" t="s">
        <v>41</v>
      </c>
      <c r="D6526" s="35">
        <v>1</v>
      </c>
      <c r="E6526" s="34">
        <f>D6526*H6505</f>
        <v>20</v>
      </c>
      <c r="F6526" s="33" cm="1">
        <f t="array" ref="F6526">IFERROR(_xlfn.XLOOKUP(1,(TabFournisseurs[TYPE]=A6526)*(TabFournisseurs[SUPPLIER2]=B6526)*(TabFournisseurs[REF PRODUCT]=C6526),TabFournisseurs[Cost / per m]),0)</f>
        <v>2</v>
      </c>
      <c r="G6526" s="32">
        <f t="shared" ref="G6526:G6527" si="619">F6526*D6526</f>
        <v>2</v>
      </c>
      <c r="H6526" s="31">
        <f>G6526*H6505</f>
        <v>40</v>
      </c>
      <c r="I6526" s="30"/>
      <c r="J6526" s="30"/>
      <c r="K6526" s="29"/>
      <c r="L6526" s="29"/>
      <c r="M6526" s="29"/>
      <c r="N6526" s="29"/>
      <c r="O6526" s="29"/>
      <c r="P6526" s="29"/>
      <c r="Q6526" s="29"/>
      <c r="R6526" s="29"/>
      <c r="S6526" s="28"/>
      <c r="T6526" s="211"/>
    </row>
    <row r="6527" spans="1:20" ht="18" outlineLevel="1" thickBot="1" x14ac:dyDescent="0.25">
      <c r="A6527" s="27" t="s">
        <v>38</v>
      </c>
      <c r="B6527" s="26" t="s">
        <v>42</v>
      </c>
      <c r="C6527" s="25" t="s">
        <v>43</v>
      </c>
      <c r="D6527" s="24">
        <v>1</v>
      </c>
      <c r="E6527" s="23">
        <f>D6527*H6505</f>
        <v>20</v>
      </c>
      <c r="F6527" s="22" cm="1">
        <f t="array" ref="F6527">IFERROR(_xlfn.XLOOKUP(1,(TabFournisseurs[TYPE]=A6527)*(TabFournisseurs[SUPPLIER2]=B6527)*(TabFournisseurs[REF PRODUCT]=C6527),TabFournisseurs[Cost / per m]),0)</f>
        <v>0.5</v>
      </c>
      <c r="G6527" s="21">
        <f t="shared" si="619"/>
        <v>0.5</v>
      </c>
      <c r="H6527" s="20">
        <f>G6527*H6505</f>
        <v>10</v>
      </c>
      <c r="I6527" s="19"/>
      <c r="J6527" s="19"/>
      <c r="K6527" s="18"/>
      <c r="L6527" s="18"/>
      <c r="M6527" s="18"/>
      <c r="N6527" s="18"/>
      <c r="O6527" s="18"/>
      <c r="P6527" s="18"/>
      <c r="Q6527" s="18"/>
      <c r="R6527" s="18"/>
      <c r="S6527" s="17"/>
      <c r="T6527" s="211"/>
    </row>
    <row r="6528" spans="1:20" ht="17" thickBot="1" x14ac:dyDescent="0.25">
      <c r="A6528" s="95"/>
      <c r="B6528" s="95"/>
      <c r="C6528" s="95"/>
      <c r="D6528" s="95"/>
      <c r="E6528" s="95"/>
      <c r="F6528" s="95"/>
      <c r="G6528" s="95"/>
      <c r="H6528" s="95"/>
      <c r="I6528" s="95"/>
      <c r="J6528" s="95"/>
      <c r="K6528" s="95"/>
      <c r="L6528" s="95"/>
      <c r="M6528" s="95"/>
      <c r="N6528" s="95"/>
      <c r="O6528" s="95"/>
      <c r="P6528" s="95"/>
      <c r="Q6528" s="95"/>
      <c r="R6528" s="95"/>
      <c r="S6528" s="95"/>
      <c r="T6528" s="95"/>
    </row>
    <row r="6529" spans="1:20" ht="23" customHeight="1" x14ac:dyDescent="0.2">
      <c r="A6529" s="204" t="s">
        <v>582</v>
      </c>
      <c r="B6529" s="205"/>
      <c r="C6529" s="205"/>
      <c r="D6529" s="205"/>
      <c r="E6529" s="205"/>
      <c r="F6529" s="205"/>
      <c r="G6529" s="206"/>
      <c r="H6529" s="166" t="s">
        <v>591</v>
      </c>
      <c r="I6529" s="167"/>
      <c r="J6529" s="167"/>
      <c r="K6529" s="167"/>
      <c r="L6529" s="167"/>
      <c r="M6529" s="168"/>
      <c r="N6529" s="169" t="s">
        <v>1</v>
      </c>
      <c r="O6529" s="169"/>
      <c r="P6529" s="169"/>
      <c r="Q6529" s="169"/>
      <c r="R6529" s="171"/>
      <c r="S6529" s="173" t="s">
        <v>2</v>
      </c>
      <c r="T6529" s="210"/>
    </row>
    <row r="6530" spans="1:20" ht="23" customHeight="1" thickBot="1" x14ac:dyDescent="0.25">
      <c r="A6530" s="207"/>
      <c r="B6530" s="208"/>
      <c r="C6530" s="208"/>
      <c r="D6530" s="208"/>
      <c r="E6530" s="208"/>
      <c r="F6530" s="208"/>
      <c r="G6530" s="209"/>
      <c r="H6530" s="177"/>
      <c r="I6530" s="178"/>
      <c r="J6530" s="178"/>
      <c r="K6530" s="178"/>
      <c r="L6530" s="178"/>
      <c r="M6530" s="179"/>
      <c r="N6530" s="170"/>
      <c r="O6530" s="170"/>
      <c r="P6530" s="170"/>
      <c r="Q6530" s="170"/>
      <c r="R6530" s="172"/>
      <c r="S6530" s="174"/>
      <c r="T6530" s="210"/>
    </row>
    <row r="6531" spans="1:20" outlineLevel="1" x14ac:dyDescent="0.2">
      <c r="A6531" s="212">
        <v>46163</v>
      </c>
      <c r="B6531" s="181"/>
      <c r="C6531" s="94"/>
      <c r="D6531" s="94"/>
      <c r="E6531" s="94"/>
      <c r="F6531" s="94"/>
      <c r="G6531" s="94"/>
      <c r="H6531" s="94"/>
      <c r="I6531" s="94"/>
      <c r="J6531" s="94"/>
      <c r="K6531" s="94"/>
      <c r="L6531" s="94"/>
      <c r="M6531" s="94"/>
      <c r="N6531" s="94"/>
      <c r="O6531" s="94"/>
      <c r="P6531" s="94"/>
      <c r="Q6531" s="94"/>
      <c r="R6531" s="94"/>
      <c r="S6531" s="93" t="s">
        <v>162</v>
      </c>
      <c r="T6531" s="211"/>
    </row>
    <row r="6532" spans="1:20" ht="17" outlineLevel="1" thickBot="1" x14ac:dyDescent="0.25">
      <c r="A6532" s="92"/>
      <c r="B6532" s="42"/>
      <c r="C6532" s="42"/>
      <c r="D6532" s="42"/>
      <c r="E6532" s="42"/>
      <c r="F6532" s="42"/>
      <c r="G6532" s="42"/>
      <c r="H6532" s="42"/>
      <c r="I6532" s="42"/>
      <c r="J6532" s="42"/>
      <c r="K6532" s="42"/>
      <c r="L6532" s="42"/>
      <c r="M6532" s="42"/>
      <c r="N6532" s="42"/>
      <c r="O6532" s="42"/>
      <c r="P6532" s="42"/>
      <c r="Q6532" s="42"/>
      <c r="R6532" s="42"/>
      <c r="S6532" s="47"/>
      <c r="T6532" s="211"/>
    </row>
    <row r="6533" spans="1:20" ht="17" customHeight="1" outlineLevel="1" thickBot="1" x14ac:dyDescent="0.25">
      <c r="A6533" s="182" t="e" vm="108">
        <v>#VALUE!</v>
      </c>
      <c r="B6533" s="183"/>
      <c r="C6533" s="91" t="s">
        <v>6</v>
      </c>
      <c r="D6533" s="90" t="s">
        <v>7</v>
      </c>
      <c r="E6533" s="106" t="s">
        <v>592</v>
      </c>
      <c r="F6533" s="42"/>
      <c r="G6533" s="42"/>
      <c r="H6533" s="84" t="s">
        <v>8</v>
      </c>
      <c r="I6533" s="88"/>
      <c r="J6533" s="88"/>
      <c r="K6533" s="88"/>
      <c r="L6533" s="88"/>
      <c r="M6533" s="88"/>
      <c r="N6533" s="88"/>
      <c r="O6533" s="88"/>
      <c r="P6533" s="88"/>
      <c r="Q6533" s="88"/>
      <c r="S6533" s="87"/>
      <c r="T6533" s="211"/>
    </row>
    <row r="6534" spans="1:20" ht="16" customHeight="1" outlineLevel="1" x14ac:dyDescent="0.2">
      <c r="A6534" s="184"/>
      <c r="B6534" s="185"/>
      <c r="C6534" s="188"/>
      <c r="D6534" s="86" t="s">
        <v>9</v>
      </c>
      <c r="E6534" s="85" t="s">
        <v>49</v>
      </c>
      <c r="F6534" s="42"/>
      <c r="G6534" s="42"/>
      <c r="H6534" s="84" t="s">
        <v>10</v>
      </c>
      <c r="I6534" s="83"/>
      <c r="J6534" s="83"/>
      <c r="K6534" s="83"/>
      <c r="L6534" s="83"/>
      <c r="M6534" s="83"/>
      <c r="N6534" s="83"/>
      <c r="O6534" s="83"/>
      <c r="P6534" s="83"/>
      <c r="Q6534" s="83"/>
      <c r="R6534" s="191"/>
      <c r="S6534" s="192"/>
      <c r="T6534" s="211"/>
    </row>
    <row r="6535" spans="1:20" ht="16" customHeight="1" outlineLevel="1" x14ac:dyDescent="0.2">
      <c r="A6535" s="184"/>
      <c r="B6535" s="185"/>
      <c r="C6535" s="189"/>
      <c r="D6535" s="63" t="s">
        <v>11</v>
      </c>
      <c r="E6535" s="119" t="s">
        <v>50</v>
      </c>
      <c r="F6535" s="42"/>
      <c r="G6535" s="48"/>
      <c r="H6535" s="81"/>
      <c r="I6535" s="80"/>
      <c r="J6535" s="80"/>
      <c r="K6535" s="80"/>
      <c r="L6535" s="80"/>
      <c r="M6535" s="80"/>
      <c r="N6535" s="80"/>
      <c r="O6535" s="80"/>
      <c r="P6535" s="80"/>
      <c r="Q6535" s="80"/>
      <c r="R6535" s="191"/>
      <c r="S6535" s="192"/>
      <c r="T6535" s="211"/>
    </row>
    <row r="6536" spans="1:20" ht="16" customHeight="1" outlineLevel="1" thickBot="1" x14ac:dyDescent="0.25">
      <c r="A6536" s="184"/>
      <c r="B6536" s="185"/>
      <c r="C6536" s="189"/>
      <c r="D6536" s="63" t="s">
        <v>12</v>
      </c>
      <c r="E6536" s="130"/>
      <c r="F6536" s="42"/>
      <c r="G6536" s="48"/>
      <c r="H6536" s="81"/>
      <c r="I6536" s="80"/>
      <c r="J6536" s="80"/>
      <c r="K6536" s="80"/>
      <c r="L6536" s="80"/>
      <c r="M6536" s="80"/>
      <c r="N6536" s="80"/>
      <c r="O6536" s="80"/>
      <c r="P6536" s="80"/>
      <c r="Q6536" s="80"/>
      <c r="R6536" s="152"/>
      <c r="S6536" s="153"/>
      <c r="T6536" s="211"/>
    </row>
    <row r="6537" spans="1:20" ht="16" customHeight="1" outlineLevel="1" thickBot="1" x14ac:dyDescent="0.25">
      <c r="A6537" s="184"/>
      <c r="B6537" s="185"/>
      <c r="C6537" s="189"/>
      <c r="D6537" s="63" t="s">
        <v>13</v>
      </c>
      <c r="E6537" s="105" t="b">
        <v>0</v>
      </c>
      <c r="F6537" s="42"/>
      <c r="G6537" s="48"/>
      <c r="H6537" s="59" t="s">
        <v>14</v>
      </c>
      <c r="I6537" s="58">
        <v>29</v>
      </c>
      <c r="J6537" s="58">
        <v>30</v>
      </c>
      <c r="K6537" s="58">
        <v>31</v>
      </c>
      <c r="L6537" s="58">
        <v>32</v>
      </c>
      <c r="M6537" s="58">
        <v>33</v>
      </c>
      <c r="N6537" s="58">
        <v>34</v>
      </c>
      <c r="O6537" s="58">
        <v>36</v>
      </c>
      <c r="P6537" s="58">
        <v>38</v>
      </c>
      <c r="Q6537" s="57">
        <v>40</v>
      </c>
      <c r="S6537" s="79"/>
      <c r="T6537" s="211"/>
    </row>
    <row r="6538" spans="1:20" outlineLevel="1" x14ac:dyDescent="0.2">
      <c r="A6538" s="184"/>
      <c r="B6538" s="185"/>
      <c r="C6538" s="189"/>
      <c r="D6538" s="193"/>
      <c r="E6538" s="194"/>
      <c r="F6538" s="42"/>
      <c r="G6538" s="48"/>
      <c r="H6538" s="78">
        <f t="shared" ref="H6538:H6545" si="620">SUM(I6538:Q6538)</f>
        <v>0</v>
      </c>
      <c r="I6538" s="77"/>
      <c r="J6538" s="77"/>
      <c r="K6538" s="77"/>
      <c r="L6538" s="77"/>
      <c r="M6538" s="77"/>
      <c r="N6538" s="77"/>
      <c r="O6538" s="77"/>
      <c r="P6538" s="77"/>
      <c r="Q6538" s="77"/>
      <c r="R6538" s="195" t="s">
        <v>15</v>
      </c>
      <c r="S6538" s="196"/>
      <c r="T6538" s="211"/>
    </row>
    <row r="6539" spans="1:20" ht="16" customHeight="1" outlineLevel="1" x14ac:dyDescent="0.2">
      <c r="A6539" s="184"/>
      <c r="B6539" s="185"/>
      <c r="C6539" s="189"/>
      <c r="D6539" s="63" t="s">
        <v>16</v>
      </c>
      <c r="E6539" s="76" t="s">
        <v>555</v>
      </c>
      <c r="F6539" s="42"/>
      <c r="G6539" s="48"/>
      <c r="H6539" s="73">
        <f t="shared" si="620"/>
        <v>0</v>
      </c>
      <c r="I6539" s="68"/>
      <c r="J6539" s="68"/>
      <c r="K6539" s="68"/>
      <c r="L6539" s="68"/>
      <c r="M6539" s="68"/>
      <c r="N6539" s="68"/>
      <c r="O6539" s="68"/>
      <c r="P6539" s="68"/>
      <c r="Q6539" s="68"/>
      <c r="R6539" s="197"/>
      <c r="S6539" s="192"/>
      <c r="T6539" s="211"/>
    </row>
    <row r="6540" spans="1:20" ht="16" customHeight="1" outlineLevel="1" x14ac:dyDescent="0.2">
      <c r="A6540" s="184"/>
      <c r="B6540" s="185"/>
      <c r="C6540" s="189"/>
      <c r="D6540" s="63" t="s">
        <v>17</v>
      </c>
      <c r="E6540" s="75" t="s">
        <v>556</v>
      </c>
      <c r="F6540" s="42"/>
      <c r="G6540" s="42"/>
      <c r="H6540" s="73">
        <f t="shared" si="620"/>
        <v>0</v>
      </c>
      <c r="I6540" s="68"/>
      <c r="J6540" s="68"/>
      <c r="K6540" s="68"/>
      <c r="L6540" s="68"/>
      <c r="M6540" s="68"/>
      <c r="N6540" s="68"/>
      <c r="O6540" s="68"/>
      <c r="P6540" s="68"/>
      <c r="Q6540" s="68"/>
      <c r="R6540" s="197"/>
      <c r="S6540" s="192"/>
      <c r="T6540" s="211"/>
    </row>
    <row r="6541" spans="1:20" outlineLevel="1" x14ac:dyDescent="0.2">
      <c r="A6541" s="184"/>
      <c r="B6541" s="185"/>
      <c r="C6541" s="189"/>
      <c r="D6541" s="193"/>
      <c r="E6541" s="194"/>
      <c r="F6541" s="42"/>
      <c r="G6541" s="48"/>
      <c r="H6541" s="73">
        <f t="shared" si="620"/>
        <v>0</v>
      </c>
      <c r="I6541" s="68"/>
      <c r="J6541" s="68"/>
      <c r="K6541" s="68"/>
      <c r="L6541" s="68"/>
      <c r="M6541" s="68"/>
      <c r="N6541" s="68"/>
      <c r="O6541" s="68"/>
      <c r="P6541" s="68"/>
      <c r="Q6541" s="68"/>
      <c r="R6541" s="197"/>
      <c r="S6541" s="192"/>
      <c r="T6541" s="211"/>
    </row>
    <row r="6542" spans="1:20" ht="16" customHeight="1" outlineLevel="1" x14ac:dyDescent="0.2">
      <c r="A6542" s="184"/>
      <c r="B6542" s="185"/>
      <c r="C6542" s="189"/>
      <c r="D6542" s="63" t="s">
        <v>18</v>
      </c>
      <c r="E6542" s="76">
        <v>47</v>
      </c>
      <c r="F6542" s="42"/>
      <c r="G6542" s="48"/>
      <c r="H6542" s="73">
        <f t="shared" si="620"/>
        <v>0</v>
      </c>
      <c r="I6542" s="68"/>
      <c r="J6542" s="68"/>
      <c r="K6542" s="68"/>
      <c r="L6542" s="68"/>
      <c r="M6542" s="68"/>
      <c r="N6542" s="68"/>
      <c r="O6542" s="68"/>
      <c r="P6542" s="68"/>
      <c r="Q6542" s="68"/>
      <c r="R6542" s="197"/>
      <c r="S6542" s="192"/>
      <c r="T6542" s="211"/>
    </row>
    <row r="6543" spans="1:20" ht="16" customHeight="1" outlineLevel="1" x14ac:dyDescent="0.2">
      <c r="A6543" s="184"/>
      <c r="B6543" s="185"/>
      <c r="C6543" s="189"/>
      <c r="D6543" s="63" t="s">
        <v>19</v>
      </c>
      <c r="E6543" s="75">
        <f>SUM(G6556:G6570)</f>
        <v>21.060000000000002</v>
      </c>
      <c r="F6543" s="42"/>
      <c r="G6543" s="42"/>
      <c r="H6543" s="73">
        <f t="shared" si="620"/>
        <v>0</v>
      </c>
      <c r="I6543" s="68"/>
      <c r="J6543" s="68"/>
      <c r="K6543" s="68"/>
      <c r="L6543" s="68"/>
      <c r="M6543" s="68"/>
      <c r="N6543" s="68"/>
      <c r="O6543" s="68"/>
      <c r="P6543" s="68"/>
      <c r="Q6543" s="68"/>
      <c r="R6543" s="197"/>
      <c r="S6543" s="192"/>
      <c r="T6543" s="211"/>
    </row>
    <row r="6544" spans="1:20" outlineLevel="1" x14ac:dyDescent="0.2">
      <c r="A6544" s="184"/>
      <c r="B6544" s="185"/>
      <c r="C6544" s="189"/>
      <c r="D6544" s="193"/>
      <c r="E6544" s="194"/>
      <c r="F6544" s="42"/>
      <c r="G6544" s="48"/>
      <c r="H6544" s="73">
        <f t="shared" si="620"/>
        <v>0</v>
      </c>
      <c r="I6544" s="68"/>
      <c r="J6544" s="68"/>
      <c r="K6544" s="68"/>
      <c r="L6544" s="68"/>
      <c r="M6544" s="68"/>
      <c r="N6544" s="68"/>
      <c r="O6544" s="68"/>
      <c r="P6544" s="68"/>
      <c r="Q6544" s="68"/>
      <c r="R6544" s="197"/>
      <c r="S6544" s="192"/>
      <c r="T6544" s="211"/>
    </row>
    <row r="6545" spans="1:20" ht="16" customHeight="1" outlineLevel="1" x14ac:dyDescent="0.2">
      <c r="A6545" s="184"/>
      <c r="B6545" s="185"/>
      <c r="C6545" s="189"/>
      <c r="D6545" s="63" t="s">
        <v>20</v>
      </c>
      <c r="E6545" s="75">
        <f>SUM(E6542:E6543)</f>
        <v>68.06</v>
      </c>
      <c r="F6545" s="42"/>
      <c r="G6545" s="74"/>
      <c r="H6545" s="73">
        <f t="shared" si="620"/>
        <v>0</v>
      </c>
      <c r="I6545" s="68"/>
      <c r="J6545" s="68"/>
      <c r="K6545" s="68"/>
      <c r="L6545" s="68"/>
      <c r="M6545" s="68"/>
      <c r="N6545" s="68"/>
      <c r="O6545" s="68"/>
      <c r="P6545" s="68"/>
      <c r="Q6545" s="68"/>
      <c r="R6545" s="197"/>
      <c r="S6545" s="192"/>
      <c r="T6545" s="211"/>
    </row>
    <row r="6546" spans="1:20" ht="16" customHeight="1" outlineLevel="1" x14ac:dyDescent="0.2">
      <c r="A6546" s="184"/>
      <c r="B6546" s="185"/>
      <c r="C6546" s="189"/>
      <c r="D6546" s="63" t="s">
        <v>21</v>
      </c>
      <c r="E6546" s="72">
        <f>SUM(E6548/E6545)</f>
        <v>3.9523949456362031</v>
      </c>
      <c r="F6546" s="42"/>
      <c r="G6546" s="71" t="s">
        <v>11</v>
      </c>
      <c r="H6546" s="69">
        <v>0</v>
      </c>
      <c r="I6546" s="68"/>
      <c r="J6546" s="68"/>
      <c r="K6546" s="68"/>
      <c r="L6546" s="68"/>
      <c r="M6546" s="68"/>
      <c r="N6546" s="68"/>
      <c r="O6546" s="68"/>
      <c r="P6546" s="68"/>
      <c r="Q6546" s="67"/>
      <c r="R6546" s="197"/>
      <c r="S6546" s="192"/>
      <c r="T6546" s="211"/>
    </row>
    <row r="6547" spans="1:20" ht="17" outlineLevel="1" thickBot="1" x14ac:dyDescent="0.25">
      <c r="A6547" s="184"/>
      <c r="B6547" s="185"/>
      <c r="C6547" s="189"/>
      <c r="D6547" s="193"/>
      <c r="E6547" s="194"/>
      <c r="F6547" s="42"/>
      <c r="G6547" s="70" t="s">
        <v>22</v>
      </c>
      <c r="H6547" s="69">
        <v>0</v>
      </c>
      <c r="I6547" s="68"/>
      <c r="J6547" s="68"/>
      <c r="K6547" s="68"/>
      <c r="L6547" s="68"/>
      <c r="M6547" s="68"/>
      <c r="N6547" s="68"/>
      <c r="O6547" s="68"/>
      <c r="P6547" s="68"/>
      <c r="Q6547" s="67"/>
      <c r="R6547" s="197"/>
      <c r="S6547" s="192"/>
      <c r="T6547" s="211"/>
    </row>
    <row r="6548" spans="1:20" ht="16" customHeight="1" outlineLevel="1" thickBot="1" x14ac:dyDescent="0.25">
      <c r="A6548" s="184"/>
      <c r="B6548" s="185"/>
      <c r="C6548" s="189"/>
      <c r="D6548" s="63" t="s">
        <v>23</v>
      </c>
      <c r="E6548" s="66">
        <v>269</v>
      </c>
      <c r="G6548" s="48"/>
      <c r="H6548" s="65">
        <f>SUM(H6546:H6547)</f>
        <v>0</v>
      </c>
      <c r="I6548" s="64">
        <f t="shared" ref="I6548:Q6548" si="621">SUM(I6538:I6545)</f>
        <v>0</v>
      </c>
      <c r="J6548" s="64">
        <f t="shared" si="621"/>
        <v>0</v>
      </c>
      <c r="K6548" s="64">
        <f t="shared" si="621"/>
        <v>0</v>
      </c>
      <c r="L6548" s="64">
        <f t="shared" si="621"/>
        <v>0</v>
      </c>
      <c r="M6548" s="64">
        <f t="shared" si="621"/>
        <v>0</v>
      </c>
      <c r="N6548" s="64">
        <f t="shared" si="621"/>
        <v>0</v>
      </c>
      <c r="O6548" s="64">
        <f t="shared" si="621"/>
        <v>0</v>
      </c>
      <c r="P6548" s="64">
        <f t="shared" si="621"/>
        <v>0</v>
      </c>
      <c r="Q6548" s="64">
        <f t="shared" si="621"/>
        <v>0</v>
      </c>
      <c r="R6548" s="197"/>
      <c r="S6548" s="192"/>
      <c r="T6548" s="211"/>
    </row>
    <row r="6549" spans="1:20" ht="17" customHeight="1" outlineLevel="1" thickBot="1" x14ac:dyDescent="0.25">
      <c r="A6549" s="184"/>
      <c r="B6549" s="185"/>
      <c r="C6549" s="189"/>
      <c r="D6549" s="63" t="s">
        <v>24</v>
      </c>
      <c r="E6549" s="62">
        <f>SUM(E6548/2.5)</f>
        <v>107.6</v>
      </c>
      <c r="F6549" s="42"/>
      <c r="G6549" s="61"/>
      <c r="H6549" s="60" t="s">
        <v>14</v>
      </c>
      <c r="I6549" s="59">
        <v>48</v>
      </c>
      <c r="J6549" s="58">
        <v>50</v>
      </c>
      <c r="K6549" s="58">
        <v>52</v>
      </c>
      <c r="L6549" s="58">
        <v>54</v>
      </c>
      <c r="M6549" s="58">
        <v>56</v>
      </c>
      <c r="N6549" s="58">
        <v>58</v>
      </c>
      <c r="O6549" s="58">
        <v>60</v>
      </c>
      <c r="P6549" s="58">
        <v>62</v>
      </c>
      <c r="Q6549" s="57">
        <v>64</v>
      </c>
      <c r="R6549" s="197"/>
      <c r="S6549" s="192"/>
      <c r="T6549" s="211"/>
    </row>
    <row r="6550" spans="1:20" ht="17" outlineLevel="1" thickBot="1" x14ac:dyDescent="0.25">
      <c r="A6550" s="186"/>
      <c r="B6550" s="187"/>
      <c r="C6550" s="190"/>
      <c r="D6550" s="56" t="s">
        <v>25</v>
      </c>
      <c r="E6550" s="55">
        <f>SUM(E6548/2.2)</f>
        <v>122.27272727272727</v>
      </c>
      <c r="F6550" s="42"/>
      <c r="G6550" s="42"/>
      <c r="H6550" s="42"/>
      <c r="I6550" s="42"/>
      <c r="J6550" s="42"/>
      <c r="K6550" s="42"/>
      <c r="L6550" s="42"/>
      <c r="M6550" s="42"/>
      <c r="N6550" s="42"/>
      <c r="O6550" s="42"/>
      <c r="P6550" s="42"/>
      <c r="Q6550" s="42"/>
      <c r="R6550" s="198"/>
      <c r="S6550" s="199"/>
      <c r="T6550" s="211"/>
    </row>
    <row r="6551" spans="1:20" ht="17" outlineLevel="1" thickBot="1" x14ac:dyDescent="0.25">
      <c r="A6551" s="54" t="s">
        <v>26</v>
      </c>
      <c r="B6551" s="53">
        <v>46224</v>
      </c>
      <c r="C6551" s="42"/>
      <c r="D6551" s="48"/>
      <c r="E6551" s="52"/>
      <c r="F6551" s="42"/>
      <c r="S6551" s="28"/>
      <c r="T6551" s="211"/>
    </row>
    <row r="6552" spans="1:20" outlineLevel="1" x14ac:dyDescent="0.2">
      <c r="A6552" s="51" t="s">
        <v>27</v>
      </c>
      <c r="B6552" s="50"/>
      <c r="C6552" s="42"/>
      <c r="D6552" s="48"/>
      <c r="E6552" s="42"/>
      <c r="F6552" s="42"/>
      <c r="R6552" s="42"/>
      <c r="S6552" s="47"/>
      <c r="T6552" s="211"/>
    </row>
    <row r="6553" spans="1:20" outlineLevel="1" x14ac:dyDescent="0.2">
      <c r="A6553" s="49"/>
      <c r="B6553" s="42"/>
      <c r="C6553" s="42"/>
      <c r="D6553" s="48"/>
      <c r="E6553" s="42"/>
      <c r="F6553" s="42"/>
      <c r="G6553" s="42"/>
      <c r="H6553" s="42"/>
      <c r="I6553" s="42"/>
      <c r="J6553" s="42"/>
      <c r="K6553" s="42"/>
      <c r="L6553" s="42"/>
      <c r="M6553" s="42"/>
      <c r="N6553" s="42"/>
      <c r="O6553" s="42"/>
      <c r="P6553" s="42"/>
      <c r="Q6553" s="42"/>
      <c r="R6553" s="42"/>
      <c r="S6553" s="47"/>
      <c r="T6553" s="211"/>
    </row>
    <row r="6554" spans="1:20" ht="17" outlineLevel="1" thickBot="1" x14ac:dyDescent="0.25">
      <c r="A6554" s="49" t="s">
        <v>28</v>
      </c>
      <c r="B6554" s="42"/>
      <c r="C6554" s="42"/>
      <c r="D6554" s="48"/>
      <c r="E6554" s="42"/>
      <c r="F6554" s="42"/>
      <c r="G6554" s="42"/>
      <c r="H6554" s="42"/>
      <c r="I6554" s="42"/>
      <c r="J6554" s="42"/>
      <c r="K6554" s="42"/>
      <c r="L6554" s="42"/>
      <c r="M6554" s="42"/>
      <c r="N6554" s="42"/>
      <c r="O6554" s="42"/>
      <c r="P6554" s="42"/>
      <c r="Q6554" s="42"/>
      <c r="R6554" s="42"/>
      <c r="S6554" s="47"/>
      <c r="T6554" s="211"/>
    </row>
    <row r="6555" spans="1:20" outlineLevel="1" x14ac:dyDescent="0.2">
      <c r="A6555" s="46" t="s">
        <v>29</v>
      </c>
      <c r="B6555" s="45" t="s">
        <v>30</v>
      </c>
      <c r="C6555" s="44" t="s">
        <v>31</v>
      </c>
      <c r="D6555" s="44" t="s">
        <v>32</v>
      </c>
      <c r="E6555" s="44" t="s">
        <v>33</v>
      </c>
      <c r="F6555" s="44" t="s">
        <v>34</v>
      </c>
      <c r="G6555" s="44" t="s">
        <v>35</v>
      </c>
      <c r="H6555" s="43" t="s">
        <v>36</v>
      </c>
      <c r="I6555" s="200" t="s">
        <v>37</v>
      </c>
      <c r="J6555" s="201"/>
      <c r="K6555" s="202"/>
      <c r="L6555" s="202"/>
      <c r="M6555" s="202"/>
      <c r="N6555" s="202"/>
      <c r="O6555" s="202"/>
      <c r="P6555" s="42"/>
      <c r="Q6555" s="42"/>
      <c r="R6555" s="42"/>
      <c r="S6555" s="28"/>
      <c r="T6555" s="211"/>
    </row>
    <row r="6556" spans="1:20" ht="17" outlineLevel="1" x14ac:dyDescent="0.2">
      <c r="A6556" s="38" t="s">
        <v>54</v>
      </c>
      <c r="B6556" s="37" t="s">
        <v>280</v>
      </c>
      <c r="C6556" s="36" t="s">
        <v>281</v>
      </c>
      <c r="D6556" s="35">
        <v>1.6</v>
      </c>
      <c r="E6556" s="41">
        <f>D6556*H6548</f>
        <v>0</v>
      </c>
      <c r="F6556" s="33" cm="1">
        <f t="array" ref="F6556">IFERROR(_xlfn.XLOOKUP(1,(TabFournisseurs[TYPE]=A6556)*(TabFournisseurs[SUPPLIER2]=B6556)*(TabFournisseurs[REF PRODUCT]=C6556),TabFournisseurs[Cost / per m]),0)</f>
        <v>11.3</v>
      </c>
      <c r="G6556" s="96">
        <f>F6556*D6556</f>
        <v>18.080000000000002</v>
      </c>
      <c r="H6556" s="40">
        <f>G6556*H6548</f>
        <v>0</v>
      </c>
      <c r="I6556" s="203"/>
      <c r="J6556" s="201"/>
      <c r="K6556" s="156"/>
      <c r="L6556" s="156"/>
      <c r="M6556" s="156"/>
      <c r="N6556" s="156"/>
      <c r="O6556" s="156"/>
      <c r="P6556" s="156"/>
      <c r="Q6556" s="156"/>
      <c r="R6556" s="156"/>
      <c r="S6556" s="157"/>
      <c r="T6556" s="211"/>
    </row>
    <row r="6557" spans="1:20" ht="17" outlineLevel="1" x14ac:dyDescent="0.2">
      <c r="A6557" s="38" t="s">
        <v>75</v>
      </c>
      <c r="B6557" s="37" t="s">
        <v>76</v>
      </c>
      <c r="C6557" s="36" t="s">
        <v>285</v>
      </c>
      <c r="D6557" s="35">
        <v>1</v>
      </c>
      <c r="E6557" s="34">
        <f>D6557*H6548</f>
        <v>0</v>
      </c>
      <c r="F6557" s="33" cm="1">
        <f t="array" ref="F6557">IFERROR(_xlfn.XLOOKUP(1,(TabFournisseurs[TYPE]=A6557)*(TabFournisseurs[SUPPLIER2]=B6557)*(TabFournisseurs[REF PRODUCT]=C6557),TabFournisseurs[Cost / per m]),0)</f>
        <v>0.27</v>
      </c>
      <c r="G6557" s="32">
        <f t="shared" ref="G6557:G6567" si="622">F6557*D6557</f>
        <v>0.27</v>
      </c>
      <c r="H6557" s="31">
        <f>G6557*H6548</f>
        <v>0</v>
      </c>
      <c r="I6557" s="39"/>
      <c r="J6557" s="39"/>
      <c r="K6557" s="156"/>
      <c r="L6557" s="156"/>
      <c r="M6557" s="156"/>
      <c r="N6557" s="156"/>
      <c r="O6557" s="156"/>
      <c r="P6557" s="156"/>
      <c r="Q6557" s="156"/>
      <c r="R6557" s="156"/>
      <c r="S6557" s="157"/>
      <c r="T6557" s="211"/>
    </row>
    <row r="6558" spans="1:20" ht="17" outlineLevel="1" x14ac:dyDescent="0.2">
      <c r="A6558" s="38" t="s">
        <v>78</v>
      </c>
      <c r="B6558" s="37" t="s">
        <v>76</v>
      </c>
      <c r="C6558" s="36" t="s">
        <v>79</v>
      </c>
      <c r="D6558" s="35">
        <v>1</v>
      </c>
      <c r="E6558" s="34">
        <f>D6558*H6548</f>
        <v>0</v>
      </c>
      <c r="F6558" s="33" cm="1">
        <f t="array" ref="F6558">IFERROR(_xlfn.XLOOKUP(1,(TabFournisseurs[TYPE]=A6558)*(TabFournisseurs[SUPPLIER2]=B6558)*(TabFournisseurs[REF PRODUCT]=C6558),TabFournisseurs[Cost / per m]),0)</f>
        <v>0.21</v>
      </c>
      <c r="G6558" s="32">
        <f t="shared" si="622"/>
        <v>0.21</v>
      </c>
      <c r="H6558" s="31">
        <f>G6558*H6548</f>
        <v>0</v>
      </c>
      <c r="I6558" s="39"/>
      <c r="J6558" s="39"/>
      <c r="K6558" s="156"/>
      <c r="L6558" s="156"/>
      <c r="M6558" s="156"/>
      <c r="N6558" s="156"/>
      <c r="O6558" s="156"/>
      <c r="P6558" s="156"/>
      <c r="Q6558" s="156"/>
      <c r="R6558" s="156"/>
      <c r="S6558" s="157"/>
      <c r="T6558" s="211"/>
    </row>
    <row r="6559" spans="1:20" ht="17" outlineLevel="1" x14ac:dyDescent="0.2">
      <c r="A6559" s="38" t="s">
        <v>558</v>
      </c>
      <c r="B6559" s="37" t="s">
        <v>559</v>
      </c>
      <c r="C6559" s="36" t="s">
        <v>560</v>
      </c>
      <c r="D6559" s="35">
        <v>1</v>
      </c>
      <c r="E6559" s="34">
        <f>D6559*H6548</f>
        <v>0</v>
      </c>
      <c r="F6559" s="33" cm="1">
        <f t="array" ref="F6559">IFERROR(_xlfn.XLOOKUP(1,(TabFournisseurs[TYPE]=A6559)*(TabFournisseurs[SUPPLIER2]=B6559)*(TabFournisseurs[REF PRODUCT]=C6559),TabFournisseurs[Cost / per m]),0)</f>
        <v>0</v>
      </c>
      <c r="G6559" s="32">
        <f t="shared" si="622"/>
        <v>0</v>
      </c>
      <c r="H6559" s="31">
        <f>G6559*H6548</f>
        <v>0</v>
      </c>
      <c r="I6559" s="30"/>
      <c r="J6559" s="30"/>
      <c r="K6559" s="156"/>
      <c r="L6559" s="156"/>
      <c r="M6559" s="156"/>
      <c r="N6559" s="156"/>
      <c r="O6559" s="156"/>
      <c r="P6559" s="156"/>
      <c r="Q6559" s="156"/>
      <c r="R6559" s="156"/>
      <c r="S6559" s="157"/>
      <c r="T6559" s="211"/>
    </row>
    <row r="6560" spans="1:20" outlineLevel="1" x14ac:dyDescent="0.2">
      <c r="A6560" s="38"/>
      <c r="B6560" s="37"/>
      <c r="C6560" s="36"/>
      <c r="D6560" s="35"/>
      <c r="E6560" s="34">
        <f>D6560*H6548</f>
        <v>0</v>
      </c>
      <c r="F6560" s="33" cm="1">
        <f t="array" ref="F6560">IFERROR(_xlfn.XLOOKUP(1,(TabFournisseurs[TYPE]=A6560)*(TabFournisseurs[SUPPLIER2]=B6560)*(TabFournisseurs[REF PRODUCT]=C6560),TabFournisseurs[Cost / per m]),0)</f>
        <v>0</v>
      </c>
      <c r="G6560" s="32">
        <f t="shared" si="622"/>
        <v>0</v>
      </c>
      <c r="H6560" s="31">
        <f>G6560*H6548</f>
        <v>0</v>
      </c>
      <c r="I6560" s="30"/>
      <c r="J6560" s="30"/>
      <c r="K6560" s="29"/>
      <c r="L6560" s="29"/>
      <c r="M6560" s="29"/>
      <c r="N6560" s="29"/>
      <c r="O6560" s="29"/>
      <c r="P6560" s="29"/>
      <c r="Q6560" s="29"/>
      <c r="R6560" s="29"/>
      <c r="S6560" s="28"/>
      <c r="T6560" s="211"/>
    </row>
    <row r="6561" spans="1:20" outlineLevel="1" x14ac:dyDescent="0.2">
      <c r="A6561" s="38"/>
      <c r="B6561" s="37"/>
      <c r="C6561" s="36"/>
      <c r="D6561" s="35"/>
      <c r="E6561" s="34">
        <f>D6561*H6548</f>
        <v>0</v>
      </c>
      <c r="F6561" s="33" cm="1">
        <f t="array" ref="F6561">IFERROR(_xlfn.XLOOKUP(1,(TabFournisseurs[TYPE]=A6561)*(TabFournisseurs[SUPPLIER2]=B6561)*(TabFournisseurs[REF PRODUCT]=C6561),TabFournisseurs[Cost / per m]),0)</f>
        <v>0</v>
      </c>
      <c r="G6561" s="32">
        <f t="shared" si="622"/>
        <v>0</v>
      </c>
      <c r="H6561" s="31">
        <f>G6561*H6548</f>
        <v>0</v>
      </c>
      <c r="I6561" s="158"/>
      <c r="J6561" s="159"/>
      <c r="K6561" s="29"/>
      <c r="L6561" s="29"/>
      <c r="M6561" s="29"/>
      <c r="N6561" s="29"/>
      <c r="O6561" s="29"/>
      <c r="P6561" s="29"/>
      <c r="Q6561" s="29"/>
      <c r="R6561" s="29"/>
      <c r="S6561" s="28"/>
      <c r="T6561" s="211"/>
    </row>
    <row r="6562" spans="1:20" outlineLevel="1" x14ac:dyDescent="0.2">
      <c r="A6562" s="38"/>
      <c r="B6562" s="37"/>
      <c r="C6562" s="36"/>
      <c r="D6562" s="35"/>
      <c r="E6562" s="34">
        <f>D6562*H6548</f>
        <v>0</v>
      </c>
      <c r="F6562" s="33" cm="1">
        <f t="array" ref="F6562">IFERROR(_xlfn.XLOOKUP(1,(TabFournisseurs[TYPE]=A6562)*(TabFournisseurs[SUPPLIER2]=B6562)*(TabFournisseurs[REF PRODUCT]=C6562),TabFournisseurs[Cost / per m]),0)</f>
        <v>0</v>
      </c>
      <c r="G6562" s="32">
        <f t="shared" si="622"/>
        <v>0</v>
      </c>
      <c r="H6562" s="31">
        <f>G6562*H6548</f>
        <v>0</v>
      </c>
      <c r="I6562" s="30"/>
      <c r="J6562" s="30"/>
      <c r="K6562" s="29"/>
      <c r="L6562" s="29"/>
      <c r="M6562" s="29"/>
      <c r="N6562" s="29"/>
      <c r="O6562" s="29"/>
      <c r="P6562" s="29"/>
      <c r="Q6562" s="29"/>
      <c r="R6562" s="29"/>
      <c r="S6562" s="28"/>
      <c r="T6562" s="211"/>
    </row>
    <row r="6563" spans="1:20" outlineLevel="1" x14ac:dyDescent="0.2">
      <c r="A6563" s="38"/>
      <c r="B6563" s="37"/>
      <c r="C6563" s="36"/>
      <c r="D6563" s="35"/>
      <c r="E6563" s="34">
        <f>D6563*H6548</f>
        <v>0</v>
      </c>
      <c r="F6563" s="33" cm="1">
        <f t="array" ref="F6563">IFERROR(_xlfn.XLOOKUP(1,(TabFournisseurs[TYPE]=A6563)*(TabFournisseurs[SUPPLIER2]=B6563)*(TabFournisseurs[REF PRODUCT]=C6563),TabFournisseurs[Cost / per m]),0)</f>
        <v>0</v>
      </c>
      <c r="G6563" s="32">
        <f t="shared" si="622"/>
        <v>0</v>
      </c>
      <c r="H6563" s="31">
        <f>G6563*H6548</f>
        <v>0</v>
      </c>
      <c r="I6563" s="30"/>
      <c r="J6563" s="30"/>
      <c r="K6563" s="29"/>
      <c r="L6563" s="29"/>
      <c r="M6563" s="29"/>
      <c r="N6563" s="29"/>
      <c r="O6563" s="29"/>
      <c r="P6563" s="29"/>
      <c r="Q6563" s="29"/>
      <c r="R6563" s="29"/>
      <c r="S6563" s="28"/>
      <c r="T6563" s="211"/>
    </row>
    <row r="6564" spans="1:20" outlineLevel="1" x14ac:dyDescent="0.2">
      <c r="A6564" s="38"/>
      <c r="B6564" s="37"/>
      <c r="C6564" s="36"/>
      <c r="D6564" s="35"/>
      <c r="E6564" s="34">
        <f>D6564*H6548</f>
        <v>0</v>
      </c>
      <c r="F6564" s="33" cm="1">
        <f t="array" ref="F6564">IFERROR(_xlfn.XLOOKUP(1,(TabFournisseurs[TYPE]=A6564)*(TabFournisseurs[SUPPLIER2]=B6564)*(TabFournisseurs[REF PRODUCT]=C6564),TabFournisseurs[Cost / per m]),0)</f>
        <v>0</v>
      </c>
      <c r="G6564" s="32">
        <f t="shared" si="622"/>
        <v>0</v>
      </c>
      <c r="H6564" s="31">
        <f>G6564*H6548</f>
        <v>0</v>
      </c>
      <c r="I6564" s="30"/>
      <c r="J6564" s="30"/>
      <c r="K6564" s="29"/>
      <c r="L6564" s="29"/>
      <c r="M6564" s="29"/>
      <c r="N6564" s="29"/>
      <c r="O6564" s="29"/>
      <c r="P6564" s="29"/>
      <c r="Q6564" s="29"/>
      <c r="R6564" s="29"/>
      <c r="S6564" s="28"/>
      <c r="T6564" s="211"/>
    </row>
    <row r="6565" spans="1:20" outlineLevel="1" x14ac:dyDescent="0.2">
      <c r="A6565" s="38"/>
      <c r="B6565" s="37"/>
      <c r="C6565" s="36"/>
      <c r="D6565" s="35"/>
      <c r="E6565" s="34">
        <f>D6565*H6548</f>
        <v>0</v>
      </c>
      <c r="F6565" s="33" cm="1">
        <f t="array" ref="F6565">IFERROR(_xlfn.XLOOKUP(1,(TabFournisseurs[TYPE]=A6565)*(TabFournisseurs[SUPPLIER2]=B6565)*(TabFournisseurs[REF PRODUCT]=C6565),TabFournisseurs[Cost / per m]),0)</f>
        <v>0</v>
      </c>
      <c r="G6565" s="32">
        <f t="shared" si="622"/>
        <v>0</v>
      </c>
      <c r="H6565" s="31">
        <f>G6565*H6548</f>
        <v>0</v>
      </c>
      <c r="I6565" s="30"/>
      <c r="J6565" s="30"/>
      <c r="K6565" s="29"/>
      <c r="L6565" s="29"/>
      <c r="M6565" s="29"/>
      <c r="N6565" s="29"/>
      <c r="O6565" s="29"/>
      <c r="P6565" s="29"/>
      <c r="Q6565" s="29"/>
      <c r="R6565" s="29"/>
      <c r="S6565" s="28"/>
      <c r="T6565" s="211"/>
    </row>
    <row r="6566" spans="1:20" outlineLevel="1" x14ac:dyDescent="0.2">
      <c r="A6566" s="38"/>
      <c r="B6566" s="37"/>
      <c r="C6566" s="36"/>
      <c r="D6566" s="35"/>
      <c r="E6566" s="34">
        <f>D6566*H6548</f>
        <v>0</v>
      </c>
      <c r="F6566" s="33" cm="1">
        <f t="array" ref="F6566">IFERROR(_xlfn.XLOOKUP(1,(TabFournisseurs[TYPE]=A6566)*(TabFournisseurs[SUPPLIER2]=B6566)*(TabFournisseurs[REF PRODUCT]=C6566),TabFournisseurs[Cost / per m]),0)</f>
        <v>0</v>
      </c>
      <c r="G6566" s="32">
        <f t="shared" si="622"/>
        <v>0</v>
      </c>
      <c r="H6566" s="31">
        <f>G6566*H6548</f>
        <v>0</v>
      </c>
      <c r="I6566" s="30"/>
      <c r="J6566" s="30"/>
      <c r="K6566" s="29"/>
      <c r="L6566" s="29"/>
      <c r="M6566" s="29"/>
      <c r="N6566" s="29"/>
      <c r="O6566" s="29"/>
      <c r="P6566" s="29"/>
      <c r="Q6566" s="29"/>
      <c r="R6566" s="29"/>
      <c r="S6566" s="28"/>
      <c r="T6566" s="211"/>
    </row>
    <row r="6567" spans="1:20" outlineLevel="1" x14ac:dyDescent="0.2">
      <c r="A6567" s="38"/>
      <c r="B6567" s="37"/>
      <c r="C6567" s="36"/>
      <c r="D6567" s="35"/>
      <c r="E6567" s="34">
        <f>D6567*H6548</f>
        <v>0</v>
      </c>
      <c r="F6567" s="33" cm="1">
        <f t="array" ref="F6567">IFERROR(_xlfn.XLOOKUP(1,(TabFournisseurs[TYPE]=A6567)*(TabFournisseurs[SUPPLIER2]=B6567)*(TabFournisseurs[REF PRODUCT]=C6567),TabFournisseurs[Cost / per m]),0)</f>
        <v>0</v>
      </c>
      <c r="G6567" s="32">
        <f t="shared" si="622"/>
        <v>0</v>
      </c>
      <c r="H6567" s="31">
        <f>G6567*H6548</f>
        <v>0</v>
      </c>
      <c r="I6567" s="30"/>
      <c r="J6567" s="30"/>
      <c r="K6567" s="29"/>
      <c r="L6567" s="29"/>
      <c r="M6567" s="29"/>
      <c r="N6567" s="29"/>
      <c r="O6567" s="29"/>
      <c r="P6567" s="29"/>
      <c r="Q6567" s="29"/>
      <c r="R6567" s="29"/>
      <c r="S6567" s="28"/>
      <c r="T6567" s="211"/>
    </row>
    <row r="6568" spans="1:20" ht="17" outlineLevel="1" x14ac:dyDescent="0.2">
      <c r="A6568" s="38" t="s">
        <v>38</v>
      </c>
      <c r="B6568" s="37" t="s">
        <v>39</v>
      </c>
      <c r="C6568" s="36" t="s">
        <v>102</v>
      </c>
      <c r="D6568" s="35">
        <v>1</v>
      </c>
      <c r="E6568" s="34">
        <f>D6568*H6548</f>
        <v>0</v>
      </c>
      <c r="F6568" s="33"/>
      <c r="G6568" s="129">
        <f>F6568*D6568</f>
        <v>0</v>
      </c>
      <c r="H6568" s="31">
        <f>G6568*H6548</f>
        <v>0</v>
      </c>
      <c r="I6568" s="30"/>
      <c r="J6568" s="30"/>
      <c r="K6568" s="29"/>
      <c r="L6568" s="29"/>
      <c r="M6568" s="29"/>
      <c r="N6568" s="29"/>
      <c r="O6568" s="29"/>
      <c r="P6568" s="29"/>
      <c r="Q6568" s="29"/>
      <c r="R6568" s="29"/>
      <c r="S6568" s="28"/>
      <c r="T6568" s="211"/>
    </row>
    <row r="6569" spans="1:20" ht="17" outlineLevel="1" x14ac:dyDescent="0.2">
      <c r="A6569" s="38" t="s">
        <v>38</v>
      </c>
      <c r="B6569" s="37" t="s">
        <v>40</v>
      </c>
      <c r="C6569" s="36" t="s">
        <v>41</v>
      </c>
      <c r="D6569" s="35">
        <v>1</v>
      </c>
      <c r="E6569" s="34">
        <f>D6569*H6548</f>
        <v>0</v>
      </c>
      <c r="F6569" s="33" cm="1">
        <f t="array" ref="F6569">IFERROR(_xlfn.XLOOKUP(1,(TabFournisseurs[TYPE]=A6569)*(TabFournisseurs[SUPPLIER2]=B6569)*(TabFournisseurs[REF PRODUCT]=C6569),TabFournisseurs[Cost / per m]),0)</f>
        <v>2</v>
      </c>
      <c r="G6569" s="32">
        <f t="shared" ref="G6569:G6570" si="623">F6569*D6569</f>
        <v>2</v>
      </c>
      <c r="H6569" s="31">
        <f>G6569*H6548</f>
        <v>0</v>
      </c>
      <c r="I6569" s="30"/>
      <c r="J6569" s="30"/>
      <c r="K6569" s="29"/>
      <c r="L6569" s="29"/>
      <c r="M6569" s="29"/>
      <c r="N6569" s="29"/>
      <c r="O6569" s="29"/>
      <c r="P6569" s="29"/>
      <c r="Q6569" s="29"/>
      <c r="R6569" s="29"/>
      <c r="S6569" s="28"/>
      <c r="T6569" s="211"/>
    </row>
    <row r="6570" spans="1:20" ht="18" outlineLevel="1" thickBot="1" x14ac:dyDescent="0.25">
      <c r="A6570" s="27" t="s">
        <v>38</v>
      </c>
      <c r="B6570" s="26" t="s">
        <v>42</v>
      </c>
      <c r="C6570" s="25" t="s">
        <v>43</v>
      </c>
      <c r="D6570" s="24">
        <v>1</v>
      </c>
      <c r="E6570" s="23">
        <f>D6570*H6548</f>
        <v>0</v>
      </c>
      <c r="F6570" s="22" cm="1">
        <f t="array" ref="F6570">IFERROR(_xlfn.XLOOKUP(1,(TabFournisseurs[TYPE]=A6570)*(TabFournisseurs[SUPPLIER2]=B6570)*(TabFournisseurs[REF PRODUCT]=C6570),TabFournisseurs[Cost / per m]),0)</f>
        <v>0.5</v>
      </c>
      <c r="G6570" s="21">
        <f t="shared" si="623"/>
        <v>0.5</v>
      </c>
      <c r="H6570" s="20">
        <f>G6570*H6548</f>
        <v>0</v>
      </c>
      <c r="I6570" s="19"/>
      <c r="J6570" s="19"/>
      <c r="K6570" s="18"/>
      <c r="L6570" s="18"/>
      <c r="M6570" s="18"/>
      <c r="N6570" s="18"/>
      <c r="O6570" s="18"/>
      <c r="P6570" s="18"/>
      <c r="Q6570" s="18"/>
      <c r="R6570" s="18"/>
      <c r="S6570" s="17"/>
      <c r="T6570" s="211"/>
    </row>
    <row r="6571" spans="1:20" ht="17" thickBot="1" x14ac:dyDescent="0.25">
      <c r="A6571" s="95"/>
      <c r="B6571" s="95"/>
      <c r="C6571" s="95"/>
      <c r="D6571" s="95"/>
      <c r="E6571" s="95"/>
      <c r="F6571" s="95"/>
      <c r="G6571" s="95"/>
      <c r="H6571" s="95"/>
      <c r="I6571" s="95"/>
      <c r="J6571" s="95"/>
      <c r="K6571" s="95"/>
      <c r="L6571" s="95"/>
      <c r="M6571" s="95"/>
      <c r="N6571" s="95"/>
      <c r="O6571" s="95"/>
      <c r="P6571" s="95"/>
      <c r="Q6571" s="95"/>
      <c r="R6571" s="95"/>
      <c r="S6571" s="95"/>
      <c r="T6571" s="95"/>
    </row>
    <row r="6572" spans="1:20" ht="23" customHeight="1" x14ac:dyDescent="0.2">
      <c r="A6572" s="204" t="s">
        <v>593</v>
      </c>
      <c r="B6572" s="205"/>
      <c r="C6572" s="205"/>
      <c r="D6572" s="205"/>
      <c r="E6572" s="205"/>
      <c r="F6572" s="205"/>
      <c r="G6572" s="206"/>
      <c r="H6572" s="166" t="s">
        <v>91</v>
      </c>
      <c r="I6572" s="167"/>
      <c r="J6572" s="167"/>
      <c r="K6572" s="167"/>
      <c r="L6572" s="167"/>
      <c r="M6572" s="168"/>
      <c r="N6572" s="169" t="s">
        <v>1</v>
      </c>
      <c r="O6572" s="169"/>
      <c r="P6572" s="169"/>
      <c r="Q6572" s="169"/>
      <c r="R6572" s="171"/>
      <c r="S6572" s="173" t="s">
        <v>2</v>
      </c>
      <c r="T6572" s="210"/>
    </row>
    <row r="6573" spans="1:20" ht="23" customHeight="1" thickBot="1" x14ac:dyDescent="0.25">
      <c r="A6573" s="207"/>
      <c r="B6573" s="208"/>
      <c r="C6573" s="208"/>
      <c r="D6573" s="208"/>
      <c r="E6573" s="208"/>
      <c r="F6573" s="208"/>
      <c r="G6573" s="209"/>
      <c r="H6573" s="177"/>
      <c r="I6573" s="178"/>
      <c r="J6573" s="178"/>
      <c r="K6573" s="178"/>
      <c r="L6573" s="178"/>
      <c r="M6573" s="179"/>
      <c r="N6573" s="170"/>
      <c r="O6573" s="170"/>
      <c r="P6573" s="170"/>
      <c r="Q6573" s="170"/>
      <c r="R6573" s="172"/>
      <c r="S6573" s="174"/>
      <c r="T6573" s="210"/>
    </row>
    <row r="6574" spans="1:20" outlineLevel="1" x14ac:dyDescent="0.2">
      <c r="A6574" s="180" t="s">
        <v>3</v>
      </c>
      <c r="B6574" s="181"/>
      <c r="C6574" s="94"/>
      <c r="D6574" s="94"/>
      <c r="E6574" s="94"/>
      <c r="F6574" s="94"/>
      <c r="G6574" s="94"/>
      <c r="H6574" s="94"/>
      <c r="I6574" s="94"/>
      <c r="J6574" s="94"/>
      <c r="K6574" s="94"/>
      <c r="L6574" s="94"/>
      <c r="M6574" s="94"/>
      <c r="N6574" s="94"/>
      <c r="O6574" s="94"/>
      <c r="P6574" s="94"/>
      <c r="Q6574" s="94"/>
      <c r="R6574" s="94"/>
      <c r="S6574" s="93" t="s">
        <v>162</v>
      </c>
      <c r="T6574" s="211"/>
    </row>
    <row r="6575" spans="1:20" ht="17" outlineLevel="1" thickBot="1" x14ac:dyDescent="0.25">
      <c r="A6575" s="92"/>
      <c r="B6575" s="42"/>
      <c r="C6575" s="42"/>
      <c r="D6575" s="42"/>
      <c r="E6575" s="42"/>
      <c r="F6575" s="42"/>
      <c r="G6575" s="42"/>
      <c r="H6575" s="42"/>
      <c r="I6575" s="42"/>
      <c r="J6575" s="42"/>
      <c r="K6575" s="42"/>
      <c r="L6575" s="42"/>
      <c r="M6575" s="42"/>
      <c r="N6575" s="42"/>
      <c r="O6575" s="42"/>
      <c r="P6575" s="42"/>
      <c r="Q6575" s="42"/>
      <c r="R6575" s="42"/>
      <c r="S6575" s="47"/>
      <c r="T6575" s="211"/>
    </row>
    <row r="6576" spans="1:20" ht="17" customHeight="1" outlineLevel="1" thickBot="1" x14ac:dyDescent="0.25">
      <c r="A6576" s="182" t="e" vm="109">
        <v>#VALUE!</v>
      </c>
      <c r="B6576" s="183"/>
      <c r="C6576" s="91" t="s">
        <v>6</v>
      </c>
      <c r="D6576" s="90" t="s">
        <v>7</v>
      </c>
      <c r="E6576" s="106" t="s">
        <v>594</v>
      </c>
      <c r="F6576" s="42"/>
      <c r="G6576" s="42"/>
      <c r="H6576" s="84" t="s">
        <v>8</v>
      </c>
      <c r="I6576" s="88"/>
      <c r="J6576" s="88"/>
      <c r="K6576" s="88"/>
      <c r="L6576" s="88"/>
      <c r="M6576" s="88"/>
      <c r="N6576" s="88"/>
      <c r="O6576" s="88"/>
      <c r="P6576" s="88"/>
      <c r="Q6576" s="88"/>
      <c r="S6576" s="87"/>
      <c r="T6576" s="211"/>
    </row>
    <row r="6577" spans="1:20" ht="16" customHeight="1" outlineLevel="1" x14ac:dyDescent="0.2">
      <c r="A6577" s="184"/>
      <c r="B6577" s="185"/>
      <c r="C6577" s="188"/>
      <c r="D6577" s="86" t="s">
        <v>9</v>
      </c>
      <c r="E6577" s="85" t="s">
        <v>49</v>
      </c>
      <c r="F6577" s="42"/>
      <c r="G6577" s="42"/>
      <c r="H6577" s="84" t="s">
        <v>10</v>
      </c>
      <c r="I6577" s="83"/>
      <c r="J6577" s="83"/>
      <c r="K6577" s="83"/>
      <c r="L6577" s="83"/>
      <c r="M6577" s="83"/>
      <c r="N6577" s="83"/>
      <c r="O6577" s="83"/>
      <c r="P6577" s="83"/>
      <c r="Q6577" s="83"/>
      <c r="R6577" s="191"/>
      <c r="S6577" s="192"/>
      <c r="T6577" s="211"/>
    </row>
    <row r="6578" spans="1:20" ht="16" customHeight="1" outlineLevel="1" x14ac:dyDescent="0.2">
      <c r="A6578" s="184"/>
      <c r="B6578" s="185"/>
      <c r="C6578" s="189"/>
      <c r="D6578" s="63" t="s">
        <v>11</v>
      </c>
      <c r="E6578" s="119" t="s">
        <v>50</v>
      </c>
      <c r="F6578" s="42"/>
      <c r="G6578" s="48"/>
      <c r="H6578" s="81"/>
      <c r="I6578" s="80"/>
      <c r="J6578" s="80"/>
      <c r="K6578" s="80"/>
      <c r="L6578" s="80"/>
      <c r="M6578" s="80"/>
      <c r="N6578" s="80"/>
      <c r="O6578" s="80"/>
      <c r="P6578" s="80"/>
      <c r="Q6578" s="80"/>
      <c r="R6578" s="191"/>
      <c r="S6578" s="192"/>
      <c r="T6578" s="211"/>
    </row>
    <row r="6579" spans="1:20" ht="16" customHeight="1" outlineLevel="1" thickBot="1" x14ac:dyDescent="0.25">
      <c r="A6579" s="184"/>
      <c r="B6579" s="185"/>
      <c r="C6579" s="189"/>
      <c r="D6579" s="63" t="s">
        <v>12</v>
      </c>
      <c r="E6579" s="130"/>
      <c r="F6579" s="42"/>
      <c r="G6579" s="48"/>
      <c r="H6579" s="81"/>
      <c r="I6579" s="80"/>
      <c r="J6579" s="80"/>
      <c r="K6579" s="80"/>
      <c r="L6579" s="80"/>
      <c r="M6579" s="80"/>
      <c r="N6579" s="80"/>
      <c r="O6579" s="80"/>
      <c r="P6579" s="80"/>
      <c r="Q6579" s="80"/>
      <c r="R6579" s="152"/>
      <c r="S6579" s="153"/>
      <c r="T6579" s="211"/>
    </row>
    <row r="6580" spans="1:20" ht="16" customHeight="1" outlineLevel="1" thickBot="1" x14ac:dyDescent="0.25">
      <c r="A6580" s="184"/>
      <c r="B6580" s="185"/>
      <c r="C6580" s="189"/>
      <c r="D6580" s="63" t="s">
        <v>13</v>
      </c>
      <c r="E6580" s="105" t="b">
        <v>0</v>
      </c>
      <c r="F6580" s="42"/>
      <c r="G6580" s="48"/>
      <c r="H6580" s="59" t="s">
        <v>14</v>
      </c>
      <c r="I6580" s="58">
        <v>29</v>
      </c>
      <c r="J6580" s="58">
        <v>30</v>
      </c>
      <c r="K6580" s="58">
        <v>31</v>
      </c>
      <c r="L6580" s="58">
        <v>32</v>
      </c>
      <c r="M6580" s="58">
        <v>33</v>
      </c>
      <c r="N6580" s="58">
        <v>34</v>
      </c>
      <c r="O6580" s="58">
        <v>36</v>
      </c>
      <c r="P6580" s="58">
        <v>38</v>
      </c>
      <c r="Q6580" s="57">
        <v>40</v>
      </c>
      <c r="S6580" s="79"/>
      <c r="T6580" s="211"/>
    </row>
    <row r="6581" spans="1:20" outlineLevel="1" x14ac:dyDescent="0.2">
      <c r="A6581" s="184"/>
      <c r="B6581" s="185"/>
      <c r="C6581" s="189"/>
      <c r="D6581" s="193"/>
      <c r="E6581" s="194"/>
      <c r="F6581" s="42"/>
      <c r="G6581" s="48"/>
      <c r="H6581" s="78">
        <f t="shared" ref="H6581:H6588" si="624">SUM(I6581:Q6581)</f>
        <v>0</v>
      </c>
      <c r="I6581" s="77"/>
      <c r="J6581" s="77"/>
      <c r="K6581" s="77"/>
      <c r="L6581" s="77"/>
      <c r="M6581" s="77"/>
      <c r="N6581" s="77"/>
      <c r="O6581" s="77"/>
      <c r="P6581" s="77"/>
      <c r="Q6581" s="77"/>
      <c r="R6581" s="195" t="s">
        <v>15</v>
      </c>
      <c r="S6581" s="196"/>
      <c r="T6581" s="211"/>
    </row>
    <row r="6582" spans="1:20" ht="16" customHeight="1" outlineLevel="1" x14ac:dyDescent="0.2">
      <c r="A6582" s="184"/>
      <c r="B6582" s="185"/>
      <c r="C6582" s="189"/>
      <c r="D6582" s="63" t="s">
        <v>16</v>
      </c>
      <c r="E6582" s="76" t="s">
        <v>555</v>
      </c>
      <c r="F6582" s="42"/>
      <c r="G6582" s="48"/>
      <c r="H6582" s="73">
        <f t="shared" si="624"/>
        <v>0</v>
      </c>
      <c r="I6582" s="68"/>
      <c r="J6582" s="68"/>
      <c r="K6582" s="68"/>
      <c r="L6582" s="68"/>
      <c r="M6582" s="68"/>
      <c r="N6582" s="68"/>
      <c r="O6582" s="68"/>
      <c r="P6582" s="68"/>
      <c r="Q6582" s="68"/>
      <c r="R6582" s="197"/>
      <c r="S6582" s="192"/>
      <c r="T6582" s="211"/>
    </row>
    <row r="6583" spans="1:20" ht="16" customHeight="1" outlineLevel="1" x14ac:dyDescent="0.2">
      <c r="A6583" s="184"/>
      <c r="B6583" s="185"/>
      <c r="C6583" s="189"/>
      <c r="D6583" s="63" t="s">
        <v>17</v>
      </c>
      <c r="E6583" s="75" t="s">
        <v>556</v>
      </c>
      <c r="F6583" s="42"/>
      <c r="G6583" s="42"/>
      <c r="H6583" s="73">
        <f t="shared" si="624"/>
        <v>0</v>
      </c>
      <c r="I6583" s="68"/>
      <c r="J6583" s="68"/>
      <c r="K6583" s="68"/>
      <c r="L6583" s="68"/>
      <c r="M6583" s="68"/>
      <c r="N6583" s="68"/>
      <c r="O6583" s="68"/>
      <c r="P6583" s="68"/>
      <c r="Q6583" s="68"/>
      <c r="R6583" s="197"/>
      <c r="S6583" s="192"/>
      <c r="T6583" s="211"/>
    </row>
    <row r="6584" spans="1:20" outlineLevel="1" x14ac:dyDescent="0.2">
      <c r="A6584" s="184"/>
      <c r="B6584" s="185"/>
      <c r="C6584" s="189"/>
      <c r="D6584" s="193"/>
      <c r="E6584" s="194"/>
      <c r="F6584" s="42"/>
      <c r="G6584" s="48"/>
      <c r="H6584" s="73">
        <f t="shared" si="624"/>
        <v>0</v>
      </c>
      <c r="I6584" s="68"/>
      <c r="J6584" s="68"/>
      <c r="K6584" s="68"/>
      <c r="L6584" s="68"/>
      <c r="M6584" s="68"/>
      <c r="N6584" s="68"/>
      <c r="O6584" s="68"/>
      <c r="P6584" s="68"/>
      <c r="Q6584" s="68"/>
      <c r="R6584" s="197"/>
      <c r="S6584" s="192"/>
      <c r="T6584" s="211"/>
    </row>
    <row r="6585" spans="1:20" ht="16" customHeight="1" outlineLevel="1" x14ac:dyDescent="0.2">
      <c r="A6585" s="184"/>
      <c r="B6585" s="185"/>
      <c r="C6585" s="189"/>
      <c r="D6585" s="63" t="s">
        <v>18</v>
      </c>
      <c r="E6585" s="76">
        <v>47</v>
      </c>
      <c r="F6585" s="42"/>
      <c r="G6585" s="48"/>
      <c r="H6585" s="73">
        <f t="shared" si="624"/>
        <v>0</v>
      </c>
      <c r="I6585" s="68"/>
      <c r="J6585" s="68"/>
      <c r="K6585" s="68"/>
      <c r="L6585" s="68"/>
      <c r="M6585" s="68"/>
      <c r="N6585" s="68"/>
      <c r="O6585" s="68"/>
      <c r="P6585" s="68"/>
      <c r="Q6585" s="68"/>
      <c r="R6585" s="197"/>
      <c r="S6585" s="192"/>
      <c r="T6585" s="211"/>
    </row>
    <row r="6586" spans="1:20" ht="16" customHeight="1" outlineLevel="1" x14ac:dyDescent="0.2">
      <c r="A6586" s="184"/>
      <c r="B6586" s="185"/>
      <c r="C6586" s="189"/>
      <c r="D6586" s="63" t="s">
        <v>19</v>
      </c>
      <c r="E6586" s="75">
        <f>SUM(G6599:G6613)</f>
        <v>14.441800000000002</v>
      </c>
      <c r="F6586" s="42"/>
      <c r="G6586" s="42"/>
      <c r="H6586" s="73">
        <f t="shared" si="624"/>
        <v>0</v>
      </c>
      <c r="I6586" s="68"/>
      <c r="J6586" s="68"/>
      <c r="K6586" s="68"/>
      <c r="L6586" s="68"/>
      <c r="M6586" s="68"/>
      <c r="N6586" s="68"/>
      <c r="O6586" s="68"/>
      <c r="P6586" s="68"/>
      <c r="Q6586" s="68"/>
      <c r="R6586" s="197"/>
      <c r="S6586" s="192"/>
      <c r="T6586" s="211"/>
    </row>
    <row r="6587" spans="1:20" outlineLevel="1" x14ac:dyDescent="0.2">
      <c r="A6587" s="184"/>
      <c r="B6587" s="185"/>
      <c r="C6587" s="189"/>
      <c r="D6587" s="193"/>
      <c r="E6587" s="194"/>
      <c r="F6587" s="42"/>
      <c r="G6587" s="48"/>
      <c r="H6587" s="73">
        <f t="shared" si="624"/>
        <v>0</v>
      </c>
      <c r="I6587" s="68"/>
      <c r="J6587" s="68"/>
      <c r="K6587" s="68"/>
      <c r="L6587" s="68"/>
      <c r="M6587" s="68"/>
      <c r="N6587" s="68"/>
      <c r="O6587" s="68"/>
      <c r="P6587" s="68"/>
      <c r="Q6587" s="68"/>
      <c r="R6587" s="197"/>
      <c r="S6587" s="192"/>
      <c r="T6587" s="211"/>
    </row>
    <row r="6588" spans="1:20" ht="16" customHeight="1" outlineLevel="1" x14ac:dyDescent="0.2">
      <c r="A6588" s="184"/>
      <c r="B6588" s="185"/>
      <c r="C6588" s="189"/>
      <c r="D6588" s="63" t="s">
        <v>20</v>
      </c>
      <c r="E6588" s="75">
        <f>SUM(E6585:E6586)</f>
        <v>61.441800000000001</v>
      </c>
      <c r="F6588" s="42"/>
      <c r="G6588" s="74"/>
      <c r="H6588" s="73">
        <f t="shared" si="624"/>
        <v>0</v>
      </c>
      <c r="I6588" s="68"/>
      <c r="J6588" s="68"/>
      <c r="K6588" s="68"/>
      <c r="L6588" s="68"/>
      <c r="M6588" s="68"/>
      <c r="N6588" s="68"/>
      <c r="O6588" s="68"/>
      <c r="P6588" s="68"/>
      <c r="Q6588" s="68"/>
      <c r="R6588" s="197"/>
      <c r="S6588" s="192"/>
      <c r="T6588" s="211"/>
    </row>
    <row r="6589" spans="1:20" ht="16" customHeight="1" outlineLevel="1" x14ac:dyDescent="0.2">
      <c r="A6589" s="184"/>
      <c r="B6589" s="185"/>
      <c r="C6589" s="189"/>
      <c r="D6589" s="63" t="s">
        <v>21</v>
      </c>
      <c r="E6589" s="72">
        <f>SUM(E6591/E6588)</f>
        <v>3.9875133866520835</v>
      </c>
      <c r="F6589" s="42"/>
      <c r="G6589" s="71" t="s">
        <v>11</v>
      </c>
      <c r="H6589" s="69">
        <v>0</v>
      </c>
      <c r="I6589" s="68"/>
      <c r="J6589" s="68"/>
      <c r="K6589" s="68"/>
      <c r="L6589" s="68"/>
      <c r="M6589" s="68"/>
      <c r="N6589" s="68"/>
      <c r="O6589" s="68"/>
      <c r="P6589" s="68"/>
      <c r="Q6589" s="67"/>
      <c r="R6589" s="197"/>
      <c r="S6589" s="192"/>
      <c r="T6589" s="211"/>
    </row>
    <row r="6590" spans="1:20" ht="17" outlineLevel="1" thickBot="1" x14ac:dyDescent="0.25">
      <c r="A6590" s="184"/>
      <c r="B6590" s="185"/>
      <c r="C6590" s="189"/>
      <c r="D6590" s="193"/>
      <c r="E6590" s="194"/>
      <c r="F6590" s="42"/>
      <c r="G6590" s="70" t="s">
        <v>22</v>
      </c>
      <c r="H6590" s="69">
        <v>0</v>
      </c>
      <c r="I6590" s="68"/>
      <c r="J6590" s="68"/>
      <c r="K6590" s="68"/>
      <c r="L6590" s="68"/>
      <c r="M6590" s="68"/>
      <c r="N6590" s="68"/>
      <c r="O6590" s="68"/>
      <c r="P6590" s="68"/>
      <c r="Q6590" s="67"/>
      <c r="R6590" s="197"/>
      <c r="S6590" s="192"/>
      <c r="T6590" s="211"/>
    </row>
    <row r="6591" spans="1:20" ht="16" customHeight="1" outlineLevel="1" thickBot="1" x14ac:dyDescent="0.25">
      <c r="A6591" s="184"/>
      <c r="B6591" s="185"/>
      <c r="C6591" s="189"/>
      <c r="D6591" s="63" t="s">
        <v>23</v>
      </c>
      <c r="E6591" s="66">
        <v>245</v>
      </c>
      <c r="G6591" s="48"/>
      <c r="H6591" s="65">
        <f>SUM(H6589:H6590)</f>
        <v>0</v>
      </c>
      <c r="I6591" s="64">
        <f t="shared" ref="I6591:Q6591" si="625">SUM(I6581:I6588)</f>
        <v>0</v>
      </c>
      <c r="J6591" s="64">
        <f t="shared" si="625"/>
        <v>0</v>
      </c>
      <c r="K6591" s="64">
        <f t="shared" si="625"/>
        <v>0</v>
      </c>
      <c r="L6591" s="64">
        <f t="shared" si="625"/>
        <v>0</v>
      </c>
      <c r="M6591" s="64">
        <f t="shared" si="625"/>
        <v>0</v>
      </c>
      <c r="N6591" s="64">
        <f t="shared" si="625"/>
        <v>0</v>
      </c>
      <c r="O6591" s="64">
        <f t="shared" si="625"/>
        <v>0</v>
      </c>
      <c r="P6591" s="64">
        <f t="shared" si="625"/>
        <v>0</v>
      </c>
      <c r="Q6591" s="64">
        <f t="shared" si="625"/>
        <v>0</v>
      </c>
      <c r="R6591" s="197"/>
      <c r="S6591" s="192"/>
      <c r="T6591" s="211"/>
    </row>
    <row r="6592" spans="1:20" ht="17" customHeight="1" outlineLevel="1" thickBot="1" x14ac:dyDescent="0.25">
      <c r="A6592" s="184"/>
      <c r="B6592" s="185"/>
      <c r="C6592" s="189"/>
      <c r="D6592" s="63" t="s">
        <v>24</v>
      </c>
      <c r="E6592" s="62">
        <f>SUM(E6591/2.5)</f>
        <v>98</v>
      </c>
      <c r="F6592" s="42"/>
      <c r="G6592" s="61"/>
      <c r="H6592" s="60" t="s">
        <v>14</v>
      </c>
      <c r="I6592" s="59">
        <v>48</v>
      </c>
      <c r="J6592" s="58">
        <v>50</v>
      </c>
      <c r="K6592" s="58">
        <v>52</v>
      </c>
      <c r="L6592" s="58">
        <v>54</v>
      </c>
      <c r="M6592" s="58">
        <v>56</v>
      </c>
      <c r="N6592" s="58">
        <v>58</v>
      </c>
      <c r="O6592" s="58">
        <v>60</v>
      </c>
      <c r="P6592" s="58">
        <v>62</v>
      </c>
      <c r="Q6592" s="57">
        <v>64</v>
      </c>
      <c r="R6592" s="197"/>
      <c r="S6592" s="192"/>
      <c r="T6592" s="211"/>
    </row>
    <row r="6593" spans="1:20" ht="17" outlineLevel="1" thickBot="1" x14ac:dyDescent="0.25">
      <c r="A6593" s="186"/>
      <c r="B6593" s="187"/>
      <c r="C6593" s="190"/>
      <c r="D6593" s="56" t="s">
        <v>25</v>
      </c>
      <c r="E6593" s="55">
        <f>SUM(E6591/2.2)</f>
        <v>111.36363636363636</v>
      </c>
      <c r="F6593" s="42"/>
      <c r="G6593" s="42"/>
      <c r="H6593" s="42"/>
      <c r="I6593" s="42"/>
      <c r="J6593" s="42"/>
      <c r="K6593" s="42"/>
      <c r="L6593" s="42"/>
      <c r="M6593" s="42"/>
      <c r="N6593" s="42"/>
      <c r="O6593" s="42"/>
      <c r="P6593" s="42"/>
      <c r="Q6593" s="42"/>
      <c r="R6593" s="198"/>
      <c r="S6593" s="199"/>
      <c r="T6593" s="211"/>
    </row>
    <row r="6594" spans="1:20" ht="17" outlineLevel="1" thickBot="1" x14ac:dyDescent="0.25">
      <c r="A6594" s="54" t="s">
        <v>26</v>
      </c>
      <c r="B6594" s="53">
        <v>46224</v>
      </c>
      <c r="C6594" s="42"/>
      <c r="D6594" s="48"/>
      <c r="E6594" s="112">
        <v>46157</v>
      </c>
      <c r="F6594" s="42"/>
      <c r="S6594" s="28"/>
      <c r="T6594" s="211"/>
    </row>
    <row r="6595" spans="1:20" outlineLevel="1" x14ac:dyDescent="0.2">
      <c r="A6595" s="51" t="s">
        <v>27</v>
      </c>
      <c r="B6595" s="50"/>
      <c r="C6595" s="42"/>
      <c r="D6595" s="48"/>
      <c r="E6595" s="42"/>
      <c r="F6595" s="42"/>
      <c r="R6595" s="42"/>
      <c r="S6595" s="47"/>
      <c r="T6595" s="211"/>
    </row>
    <row r="6596" spans="1:20" outlineLevel="1" x14ac:dyDescent="0.2">
      <c r="A6596" s="49"/>
      <c r="B6596" s="42"/>
      <c r="C6596" s="42"/>
      <c r="D6596" s="48"/>
      <c r="E6596" s="42"/>
      <c r="F6596" s="42"/>
      <c r="G6596" s="42"/>
      <c r="H6596" s="42"/>
      <c r="I6596" s="42"/>
      <c r="J6596" s="42"/>
      <c r="K6596" s="42"/>
      <c r="L6596" s="42"/>
      <c r="M6596" s="42"/>
      <c r="N6596" s="42"/>
      <c r="O6596" s="42"/>
      <c r="P6596" s="42"/>
      <c r="Q6596" s="42"/>
      <c r="R6596" s="42"/>
      <c r="S6596" s="47"/>
      <c r="T6596" s="211"/>
    </row>
    <row r="6597" spans="1:20" ht="17" outlineLevel="1" thickBot="1" x14ac:dyDescent="0.25">
      <c r="A6597" s="49" t="s">
        <v>28</v>
      </c>
      <c r="B6597" s="42"/>
      <c r="C6597" s="42"/>
      <c r="D6597" s="48"/>
      <c r="E6597" s="42"/>
      <c r="F6597" s="42"/>
      <c r="G6597" s="42"/>
      <c r="H6597" s="42"/>
      <c r="I6597" s="42"/>
      <c r="J6597" s="42"/>
      <c r="K6597" s="42"/>
      <c r="L6597" s="42"/>
      <c r="M6597" s="42"/>
      <c r="N6597" s="42"/>
      <c r="O6597" s="42"/>
      <c r="P6597" s="42"/>
      <c r="Q6597" s="42"/>
      <c r="R6597" s="42"/>
      <c r="S6597" s="47"/>
      <c r="T6597" s="211"/>
    </row>
    <row r="6598" spans="1:20" outlineLevel="1" x14ac:dyDescent="0.2">
      <c r="A6598" s="46" t="s">
        <v>29</v>
      </c>
      <c r="B6598" s="45" t="s">
        <v>30</v>
      </c>
      <c r="C6598" s="44" t="s">
        <v>31</v>
      </c>
      <c r="D6598" s="44" t="s">
        <v>32</v>
      </c>
      <c r="E6598" s="44" t="s">
        <v>33</v>
      </c>
      <c r="F6598" s="44" t="s">
        <v>34</v>
      </c>
      <c r="G6598" s="44" t="s">
        <v>35</v>
      </c>
      <c r="H6598" s="43" t="s">
        <v>36</v>
      </c>
      <c r="I6598" s="200" t="s">
        <v>37</v>
      </c>
      <c r="J6598" s="201"/>
      <c r="K6598" s="202"/>
      <c r="L6598" s="202"/>
      <c r="M6598" s="202"/>
      <c r="N6598" s="202"/>
      <c r="O6598" s="202"/>
      <c r="P6598" s="42"/>
      <c r="Q6598" s="42"/>
      <c r="R6598" s="42"/>
      <c r="S6598" s="28"/>
      <c r="T6598" s="211"/>
    </row>
    <row r="6599" spans="1:20" ht="17" outlineLevel="1" x14ac:dyDescent="0.2">
      <c r="A6599" s="38" t="s">
        <v>54</v>
      </c>
      <c r="B6599" s="37" t="s">
        <v>199</v>
      </c>
      <c r="C6599" s="36" t="s">
        <v>595</v>
      </c>
      <c r="D6599" s="35">
        <v>1.56</v>
      </c>
      <c r="E6599" s="41">
        <f>D6599*H6591</f>
        <v>0</v>
      </c>
      <c r="F6599" s="33" cm="1">
        <f t="array" ref="F6599">IFERROR(_xlfn.XLOOKUP(1,(TabFournisseurs[TYPE]=A6599)*(TabFournisseurs[SUPPLIER2]=B6599)*(TabFournisseurs[REF PRODUCT]=C6599),TabFournisseurs[Cost / per m]),0)</f>
        <v>6.33</v>
      </c>
      <c r="G6599" s="96">
        <f>F6599*D6599</f>
        <v>9.8748000000000005</v>
      </c>
      <c r="H6599" s="40">
        <f>G6599*H6591</f>
        <v>0</v>
      </c>
      <c r="I6599" s="203"/>
      <c r="J6599" s="201"/>
      <c r="K6599" s="156"/>
      <c r="L6599" s="156"/>
      <c r="M6599" s="156"/>
      <c r="N6599" s="156"/>
      <c r="O6599" s="156"/>
      <c r="P6599" s="156"/>
      <c r="Q6599" s="156"/>
      <c r="R6599" s="156"/>
      <c r="S6599" s="157"/>
      <c r="T6599" s="211"/>
    </row>
    <row r="6600" spans="1:20" ht="17" outlineLevel="1" x14ac:dyDescent="0.2">
      <c r="A6600" s="38" t="s">
        <v>57</v>
      </c>
      <c r="B6600" s="37" t="s">
        <v>282</v>
      </c>
      <c r="C6600" s="36" t="s">
        <v>283</v>
      </c>
      <c r="D6600" s="35">
        <v>0.4</v>
      </c>
      <c r="E6600" s="34">
        <f>D6600*H6591</f>
        <v>0</v>
      </c>
      <c r="F6600" s="33" cm="1">
        <f t="array" ref="F6600">IFERROR(_xlfn.XLOOKUP(1,(TabFournisseurs[TYPE]=A6600)*(TabFournisseurs[SUPPLIER2]=B6600)*(TabFournisseurs[REF PRODUCT]=C6600),TabFournisseurs[Cost / per m]),0)</f>
        <v>3.5</v>
      </c>
      <c r="G6600" s="32">
        <f t="shared" ref="G6600:G6610" si="626">F6600*D6600</f>
        <v>1.4000000000000001</v>
      </c>
      <c r="H6600" s="31">
        <f>G6600*H6591</f>
        <v>0</v>
      </c>
      <c r="I6600" s="39"/>
      <c r="J6600" s="39"/>
      <c r="K6600" s="156"/>
      <c r="L6600" s="156"/>
      <c r="M6600" s="156"/>
      <c r="N6600" s="156"/>
      <c r="O6600" s="156"/>
      <c r="P6600" s="156"/>
      <c r="Q6600" s="156"/>
      <c r="R6600" s="156"/>
      <c r="S6600" s="157"/>
      <c r="T6600" s="211"/>
    </row>
    <row r="6601" spans="1:20" ht="17" outlineLevel="1" x14ac:dyDescent="0.2">
      <c r="A6601" s="38" t="s">
        <v>63</v>
      </c>
      <c r="B6601" s="37" t="s">
        <v>64</v>
      </c>
      <c r="C6601" s="36" t="s">
        <v>136</v>
      </c>
      <c r="D6601" s="35">
        <v>0.1</v>
      </c>
      <c r="E6601" s="34">
        <f>D6601*H6591</f>
        <v>0</v>
      </c>
      <c r="F6601" s="33" cm="1">
        <f t="array" ref="F6601">IFERROR(_xlfn.XLOOKUP(1,(TabFournisseurs[TYPE]=A6601)*(TabFournisseurs[SUPPLIER2]=B6601)*(TabFournisseurs[REF PRODUCT]=C6601),TabFournisseurs[Cost / per m]),0)</f>
        <v>0</v>
      </c>
      <c r="G6601" s="32">
        <f t="shared" si="626"/>
        <v>0</v>
      </c>
      <c r="H6601" s="31">
        <f>G6601*H6591</f>
        <v>0</v>
      </c>
      <c r="I6601" s="39"/>
      <c r="J6601" s="39"/>
      <c r="K6601" s="156"/>
      <c r="L6601" s="156"/>
      <c r="M6601" s="156"/>
      <c r="N6601" s="156"/>
      <c r="O6601" s="156"/>
      <c r="P6601" s="156"/>
      <c r="Q6601" s="156"/>
      <c r="R6601" s="156"/>
      <c r="S6601" s="157"/>
      <c r="T6601" s="211"/>
    </row>
    <row r="6602" spans="1:20" ht="17" outlineLevel="1" x14ac:dyDescent="0.2">
      <c r="A6602" s="38" t="s">
        <v>558</v>
      </c>
      <c r="B6602" s="37" t="s">
        <v>559</v>
      </c>
      <c r="C6602" s="36" t="s">
        <v>560</v>
      </c>
      <c r="D6602" s="35">
        <v>1</v>
      </c>
      <c r="E6602" s="34">
        <f>D6602*H6591</f>
        <v>0</v>
      </c>
      <c r="F6602" s="33" cm="1">
        <f t="array" ref="F6602">IFERROR(_xlfn.XLOOKUP(1,(TabFournisseurs[TYPE]=A6602)*(TabFournisseurs[SUPPLIER2]=B6602)*(TabFournisseurs[REF PRODUCT]=C6602),TabFournisseurs[Cost / per m]),0)</f>
        <v>0</v>
      </c>
      <c r="G6602" s="32">
        <f t="shared" si="626"/>
        <v>0</v>
      </c>
      <c r="H6602" s="31">
        <f>G6602*H6591</f>
        <v>0</v>
      </c>
      <c r="I6602" s="30"/>
      <c r="J6602" s="30"/>
      <c r="K6602" s="156"/>
      <c r="L6602" s="156"/>
      <c r="M6602" s="156"/>
      <c r="N6602" s="156"/>
      <c r="O6602" s="156"/>
      <c r="P6602" s="156"/>
      <c r="Q6602" s="156"/>
      <c r="R6602" s="156"/>
      <c r="S6602" s="157"/>
      <c r="T6602" s="211"/>
    </row>
    <row r="6603" spans="1:20" ht="17" outlineLevel="1" x14ac:dyDescent="0.2">
      <c r="A6603" s="38" t="s">
        <v>80</v>
      </c>
      <c r="B6603" s="37" t="s">
        <v>81</v>
      </c>
      <c r="C6603" s="36" t="s">
        <v>308</v>
      </c>
      <c r="D6603" s="35">
        <v>1</v>
      </c>
      <c r="E6603" s="34">
        <f>D6603*H6591</f>
        <v>0</v>
      </c>
      <c r="F6603" s="33" cm="1">
        <f t="array" ref="F6603">IFERROR(_xlfn.XLOOKUP(1,(TabFournisseurs[TYPE]=A6603)*(TabFournisseurs[SUPPLIER2]=B6603)*(TabFournisseurs[REF PRODUCT]=C6603),TabFournisseurs[Cost / per m]),0)</f>
        <v>0.05</v>
      </c>
      <c r="G6603" s="32">
        <f t="shared" si="626"/>
        <v>0.05</v>
      </c>
      <c r="H6603" s="31">
        <f>G6603*H6591</f>
        <v>0</v>
      </c>
      <c r="I6603" s="30"/>
      <c r="J6603" s="30"/>
      <c r="K6603" s="29"/>
      <c r="L6603" s="29"/>
      <c r="M6603" s="29"/>
      <c r="N6603" s="29"/>
      <c r="O6603" s="29"/>
      <c r="P6603" s="29"/>
      <c r="Q6603" s="29"/>
      <c r="R6603" s="29"/>
      <c r="S6603" s="28"/>
      <c r="T6603" s="211"/>
    </row>
    <row r="6604" spans="1:20" ht="17" outlineLevel="1" x14ac:dyDescent="0.2">
      <c r="A6604" s="38" t="s">
        <v>75</v>
      </c>
      <c r="B6604" s="37" t="s">
        <v>76</v>
      </c>
      <c r="C6604" s="36" t="s">
        <v>285</v>
      </c>
      <c r="D6604" s="35">
        <v>1</v>
      </c>
      <c r="E6604" s="34">
        <f>D6604*H6591</f>
        <v>0</v>
      </c>
      <c r="F6604" s="33" cm="1">
        <f t="array" ref="F6604">IFERROR(_xlfn.XLOOKUP(1,(TabFournisseurs[TYPE]=A6604)*(TabFournisseurs[SUPPLIER2]=B6604)*(TabFournisseurs[REF PRODUCT]=C6604),TabFournisseurs[Cost / per m]),0)</f>
        <v>0.27</v>
      </c>
      <c r="G6604" s="32">
        <f t="shared" si="626"/>
        <v>0.27</v>
      </c>
      <c r="H6604" s="31">
        <f>G6604*H6591</f>
        <v>0</v>
      </c>
      <c r="I6604" s="158"/>
      <c r="J6604" s="159"/>
      <c r="K6604" s="29"/>
      <c r="L6604" s="29"/>
      <c r="M6604" s="29"/>
      <c r="N6604" s="29"/>
      <c r="O6604" s="29"/>
      <c r="P6604" s="29"/>
      <c r="Q6604" s="29"/>
      <c r="R6604" s="29"/>
      <c r="S6604" s="28"/>
      <c r="T6604" s="211"/>
    </row>
    <row r="6605" spans="1:20" ht="17" outlineLevel="1" x14ac:dyDescent="0.2">
      <c r="A6605" s="38" t="s">
        <v>75</v>
      </c>
      <c r="B6605" s="37" t="s">
        <v>76</v>
      </c>
      <c r="C6605" s="36" t="s">
        <v>581</v>
      </c>
      <c r="D6605" s="35">
        <v>1</v>
      </c>
      <c r="E6605" s="34">
        <f>D6605*H6591</f>
        <v>0</v>
      </c>
      <c r="F6605" s="33" cm="1">
        <f t="array" ref="F6605">IFERROR(_xlfn.XLOOKUP(1,(TabFournisseurs[TYPE]=A6605)*(TabFournisseurs[SUPPLIER2]=B6605)*(TabFournisseurs[REF PRODUCT]=C6605),TabFournisseurs[Cost / per m]),0)</f>
        <v>0.13700000000000001</v>
      </c>
      <c r="G6605" s="32">
        <f t="shared" si="626"/>
        <v>0.13700000000000001</v>
      </c>
      <c r="H6605" s="31">
        <f>G6605*H6591</f>
        <v>0</v>
      </c>
      <c r="I6605" s="30"/>
      <c r="J6605" s="30"/>
      <c r="K6605" s="29"/>
      <c r="L6605" s="29"/>
      <c r="M6605" s="29"/>
      <c r="N6605" s="29"/>
      <c r="O6605" s="29"/>
      <c r="P6605" s="29"/>
      <c r="Q6605" s="29"/>
      <c r="R6605" s="29"/>
      <c r="S6605" s="28"/>
      <c r="T6605" s="211"/>
    </row>
    <row r="6606" spans="1:20" ht="17" outlineLevel="1" x14ac:dyDescent="0.2">
      <c r="A6606" s="38" t="s">
        <v>78</v>
      </c>
      <c r="B6606" s="37" t="s">
        <v>76</v>
      </c>
      <c r="C6606" s="36" t="s">
        <v>79</v>
      </c>
      <c r="D6606" s="35">
        <v>1</v>
      </c>
      <c r="E6606" s="34">
        <f>D6606*H6591</f>
        <v>0</v>
      </c>
      <c r="F6606" s="33" cm="1">
        <f t="array" ref="F6606">IFERROR(_xlfn.XLOOKUP(1,(TabFournisseurs[TYPE]=A6606)*(TabFournisseurs[SUPPLIER2]=B6606)*(TabFournisseurs[REF PRODUCT]=C6606),TabFournisseurs[Cost / per m]),0)</f>
        <v>0.21</v>
      </c>
      <c r="G6606" s="32">
        <f t="shared" si="626"/>
        <v>0.21</v>
      </c>
      <c r="H6606" s="31">
        <f>G6606*H6591</f>
        <v>0</v>
      </c>
      <c r="I6606" s="30"/>
      <c r="J6606" s="30"/>
      <c r="K6606" s="29"/>
      <c r="L6606" s="29"/>
      <c r="M6606" s="29"/>
      <c r="N6606" s="29"/>
      <c r="O6606" s="29"/>
      <c r="P6606" s="29"/>
      <c r="Q6606" s="29"/>
      <c r="R6606" s="29"/>
      <c r="S6606" s="28"/>
      <c r="T6606" s="211"/>
    </row>
    <row r="6607" spans="1:20" outlineLevel="1" x14ac:dyDescent="0.2">
      <c r="A6607" s="38"/>
      <c r="B6607" s="37"/>
      <c r="C6607" s="36"/>
      <c r="D6607" s="35"/>
      <c r="E6607" s="34">
        <f>D6607*H6591</f>
        <v>0</v>
      </c>
      <c r="F6607" s="33" cm="1">
        <f t="array" ref="F6607">IFERROR(_xlfn.XLOOKUP(1,(TabFournisseurs[TYPE]=A6607)*(TabFournisseurs[SUPPLIER2]=B6607)*(TabFournisseurs[REF PRODUCT]=C6607),TabFournisseurs[Cost / per m]),0)</f>
        <v>0</v>
      </c>
      <c r="G6607" s="32">
        <f t="shared" si="626"/>
        <v>0</v>
      </c>
      <c r="H6607" s="31">
        <f>G6607*H6591</f>
        <v>0</v>
      </c>
      <c r="I6607" s="30"/>
      <c r="J6607" s="30"/>
      <c r="K6607" s="29"/>
      <c r="L6607" s="29"/>
      <c r="M6607" s="29"/>
      <c r="N6607" s="29"/>
      <c r="O6607" s="29"/>
      <c r="P6607" s="29"/>
      <c r="Q6607" s="29"/>
      <c r="R6607" s="29"/>
      <c r="S6607" s="28"/>
      <c r="T6607" s="211"/>
    </row>
    <row r="6608" spans="1:20" outlineLevel="1" x14ac:dyDescent="0.2">
      <c r="A6608" s="38"/>
      <c r="B6608" s="37"/>
      <c r="C6608" s="36"/>
      <c r="D6608" s="35"/>
      <c r="E6608" s="34">
        <f>D6608*H6591</f>
        <v>0</v>
      </c>
      <c r="F6608" s="33" cm="1">
        <f t="array" ref="F6608">IFERROR(_xlfn.XLOOKUP(1,(TabFournisseurs[TYPE]=A6608)*(TabFournisseurs[SUPPLIER2]=B6608)*(TabFournisseurs[REF PRODUCT]=C6608),TabFournisseurs[Cost / per m]),0)</f>
        <v>0</v>
      </c>
      <c r="G6608" s="32">
        <f t="shared" si="626"/>
        <v>0</v>
      </c>
      <c r="H6608" s="31">
        <f>G6608*H6591</f>
        <v>0</v>
      </c>
      <c r="I6608" s="30"/>
      <c r="J6608" s="30"/>
      <c r="K6608" s="29"/>
      <c r="L6608" s="29"/>
      <c r="M6608" s="29"/>
      <c r="N6608" s="29"/>
      <c r="O6608" s="29"/>
      <c r="P6608" s="29"/>
      <c r="Q6608" s="29"/>
      <c r="R6608" s="29"/>
      <c r="S6608" s="28"/>
      <c r="T6608" s="211"/>
    </row>
    <row r="6609" spans="1:20" outlineLevel="1" x14ac:dyDescent="0.2">
      <c r="A6609" s="38"/>
      <c r="B6609" s="37"/>
      <c r="C6609" s="36"/>
      <c r="D6609" s="35"/>
      <c r="E6609" s="34">
        <f>D6609*H6591</f>
        <v>0</v>
      </c>
      <c r="F6609" s="33" cm="1">
        <f t="array" ref="F6609">IFERROR(_xlfn.XLOOKUP(1,(TabFournisseurs[TYPE]=A6609)*(TabFournisseurs[SUPPLIER2]=B6609)*(TabFournisseurs[REF PRODUCT]=C6609),TabFournisseurs[Cost / per m]),0)</f>
        <v>0</v>
      </c>
      <c r="G6609" s="32">
        <f t="shared" si="626"/>
        <v>0</v>
      </c>
      <c r="H6609" s="31">
        <f>G6609*H6591</f>
        <v>0</v>
      </c>
      <c r="I6609" s="30"/>
      <c r="J6609" s="30"/>
      <c r="K6609" s="29"/>
      <c r="L6609" s="29"/>
      <c r="M6609" s="29"/>
      <c r="N6609" s="29"/>
      <c r="O6609" s="29"/>
      <c r="P6609" s="29"/>
      <c r="Q6609" s="29"/>
      <c r="R6609" s="29"/>
      <c r="S6609" s="28"/>
      <c r="T6609" s="211"/>
    </row>
    <row r="6610" spans="1:20" outlineLevel="1" x14ac:dyDescent="0.2">
      <c r="A6610" s="38"/>
      <c r="B6610" s="37"/>
      <c r="C6610" s="36"/>
      <c r="D6610" s="35"/>
      <c r="E6610" s="34">
        <f>D6610*H6591</f>
        <v>0</v>
      </c>
      <c r="F6610" s="33" cm="1">
        <f t="array" ref="F6610">IFERROR(_xlfn.XLOOKUP(1,(TabFournisseurs[TYPE]=A6610)*(TabFournisseurs[SUPPLIER2]=B6610)*(TabFournisseurs[REF PRODUCT]=C6610),TabFournisseurs[Cost / per m]),0)</f>
        <v>0</v>
      </c>
      <c r="G6610" s="32">
        <f t="shared" si="626"/>
        <v>0</v>
      </c>
      <c r="H6610" s="31">
        <f>G6610*H6591</f>
        <v>0</v>
      </c>
      <c r="I6610" s="30"/>
      <c r="J6610" s="30"/>
      <c r="K6610" s="29"/>
      <c r="L6610" s="29"/>
      <c r="M6610" s="29"/>
      <c r="N6610" s="29"/>
      <c r="O6610" s="29"/>
      <c r="P6610" s="29"/>
      <c r="Q6610" s="29"/>
      <c r="R6610" s="29"/>
      <c r="S6610" s="28"/>
      <c r="T6610" s="211"/>
    </row>
    <row r="6611" spans="1:20" ht="17" outlineLevel="1" x14ac:dyDescent="0.2">
      <c r="A6611" s="101" t="s">
        <v>38</v>
      </c>
      <c r="B6611" s="102" t="s">
        <v>39</v>
      </c>
      <c r="C6611" s="103" t="s">
        <v>102</v>
      </c>
      <c r="D6611" s="104"/>
      <c r="E6611" s="34">
        <f>D6611*H6591</f>
        <v>0</v>
      </c>
      <c r="F6611" s="33"/>
      <c r="G6611" s="129">
        <f>F6611*D6611</f>
        <v>0</v>
      </c>
      <c r="H6611" s="31">
        <f>G6611*H6591</f>
        <v>0</v>
      </c>
      <c r="I6611" s="30"/>
      <c r="J6611" s="30"/>
      <c r="K6611" s="29"/>
      <c r="L6611" s="29"/>
      <c r="M6611" s="29"/>
      <c r="N6611" s="29"/>
      <c r="O6611" s="29"/>
      <c r="P6611" s="29"/>
      <c r="Q6611" s="29"/>
      <c r="R6611" s="29"/>
      <c r="S6611" s="28"/>
      <c r="T6611" s="211"/>
    </row>
    <row r="6612" spans="1:20" ht="17" outlineLevel="1" x14ac:dyDescent="0.2">
      <c r="A6612" s="38" t="s">
        <v>38</v>
      </c>
      <c r="B6612" s="37" t="s">
        <v>40</v>
      </c>
      <c r="C6612" s="36" t="s">
        <v>41</v>
      </c>
      <c r="D6612" s="35">
        <v>1</v>
      </c>
      <c r="E6612" s="34">
        <f>D6612*H6591</f>
        <v>0</v>
      </c>
      <c r="F6612" s="33" cm="1">
        <f t="array" ref="F6612">IFERROR(_xlfn.XLOOKUP(1,(TabFournisseurs[TYPE]=A6612)*(TabFournisseurs[SUPPLIER2]=B6612)*(TabFournisseurs[REF PRODUCT]=C6612),TabFournisseurs[Cost / per m]),0)</f>
        <v>2</v>
      </c>
      <c r="G6612" s="32">
        <f t="shared" ref="G6612:G6613" si="627">F6612*D6612</f>
        <v>2</v>
      </c>
      <c r="H6612" s="31">
        <f>G6612*H6591</f>
        <v>0</v>
      </c>
      <c r="I6612" s="30"/>
      <c r="J6612" s="30"/>
      <c r="K6612" s="29"/>
      <c r="L6612" s="29"/>
      <c r="M6612" s="29"/>
      <c r="N6612" s="29"/>
      <c r="O6612" s="29"/>
      <c r="P6612" s="29"/>
      <c r="Q6612" s="29"/>
      <c r="R6612" s="29"/>
      <c r="S6612" s="28"/>
      <c r="T6612" s="211"/>
    </row>
    <row r="6613" spans="1:20" ht="18" outlineLevel="1" thickBot="1" x14ac:dyDescent="0.25">
      <c r="A6613" s="27" t="s">
        <v>38</v>
      </c>
      <c r="B6613" s="26" t="s">
        <v>42</v>
      </c>
      <c r="C6613" s="25" t="s">
        <v>43</v>
      </c>
      <c r="D6613" s="24">
        <v>1</v>
      </c>
      <c r="E6613" s="23">
        <f>D6613*H6591</f>
        <v>0</v>
      </c>
      <c r="F6613" s="22" cm="1">
        <f t="array" ref="F6613">IFERROR(_xlfn.XLOOKUP(1,(TabFournisseurs[TYPE]=A6613)*(TabFournisseurs[SUPPLIER2]=B6613)*(TabFournisseurs[REF PRODUCT]=C6613),TabFournisseurs[Cost / per m]),0)</f>
        <v>0.5</v>
      </c>
      <c r="G6613" s="21">
        <f t="shared" si="627"/>
        <v>0.5</v>
      </c>
      <c r="H6613" s="20">
        <f>G6613*H6591</f>
        <v>0</v>
      </c>
      <c r="I6613" s="19"/>
      <c r="J6613" s="19"/>
      <c r="K6613" s="18"/>
      <c r="L6613" s="18"/>
      <c r="M6613" s="18"/>
      <c r="N6613" s="18"/>
      <c r="O6613" s="18"/>
      <c r="P6613" s="18"/>
      <c r="Q6613" s="18"/>
      <c r="R6613" s="18"/>
      <c r="S6613" s="17"/>
      <c r="T6613" s="211"/>
    </row>
    <row r="6614" spans="1:20" ht="17" thickBot="1" x14ac:dyDescent="0.25">
      <c r="A6614" s="95"/>
      <c r="B6614" s="95"/>
      <c r="C6614" s="95"/>
      <c r="D6614" s="95"/>
      <c r="E6614" s="95"/>
      <c r="F6614" s="95"/>
      <c r="G6614" s="95"/>
      <c r="H6614" s="95"/>
      <c r="I6614" s="95"/>
      <c r="J6614" s="95"/>
      <c r="K6614" s="95"/>
      <c r="L6614" s="95"/>
      <c r="M6614" s="95"/>
      <c r="N6614" s="95"/>
      <c r="O6614" s="95"/>
      <c r="P6614" s="95"/>
      <c r="Q6614" s="95"/>
      <c r="R6614" s="95"/>
      <c r="S6614" s="95"/>
      <c r="T6614" s="95"/>
    </row>
    <row r="6615" spans="1:20" ht="23" customHeight="1" x14ac:dyDescent="0.2">
      <c r="A6615" s="204" t="s">
        <v>593</v>
      </c>
      <c r="B6615" s="205"/>
      <c r="C6615" s="205"/>
      <c r="D6615" s="205"/>
      <c r="E6615" s="205"/>
      <c r="F6615" s="205"/>
      <c r="G6615" s="206"/>
      <c r="H6615" s="166" t="s">
        <v>105</v>
      </c>
      <c r="I6615" s="167"/>
      <c r="J6615" s="167"/>
      <c r="K6615" s="167"/>
      <c r="L6615" s="167"/>
      <c r="M6615" s="168"/>
      <c r="N6615" s="169" t="s">
        <v>1</v>
      </c>
      <c r="O6615" s="169"/>
      <c r="P6615" s="169"/>
      <c r="Q6615" s="169"/>
      <c r="R6615" s="171"/>
      <c r="S6615" s="173" t="s">
        <v>2</v>
      </c>
      <c r="T6615" s="210"/>
    </row>
    <row r="6616" spans="1:20" ht="23" customHeight="1" thickBot="1" x14ac:dyDescent="0.25">
      <c r="A6616" s="207"/>
      <c r="B6616" s="208"/>
      <c r="C6616" s="208"/>
      <c r="D6616" s="208"/>
      <c r="E6616" s="208"/>
      <c r="F6616" s="208"/>
      <c r="G6616" s="209"/>
      <c r="H6616" s="177"/>
      <c r="I6616" s="178"/>
      <c r="J6616" s="178"/>
      <c r="K6616" s="178"/>
      <c r="L6616" s="178"/>
      <c r="M6616" s="179"/>
      <c r="N6616" s="170"/>
      <c r="O6616" s="170"/>
      <c r="P6616" s="170"/>
      <c r="Q6616" s="170"/>
      <c r="R6616" s="172"/>
      <c r="S6616" s="174"/>
      <c r="T6616" s="210"/>
    </row>
    <row r="6617" spans="1:20" outlineLevel="1" x14ac:dyDescent="0.2">
      <c r="A6617" s="180" t="s">
        <v>3</v>
      </c>
      <c r="B6617" s="181"/>
      <c r="C6617" s="94"/>
      <c r="D6617" s="94"/>
      <c r="E6617" s="94"/>
      <c r="F6617" s="94"/>
      <c r="G6617" s="94"/>
      <c r="H6617" s="94"/>
      <c r="I6617" s="94"/>
      <c r="J6617" s="94"/>
      <c r="K6617" s="94"/>
      <c r="L6617" s="94"/>
      <c r="M6617" s="94"/>
      <c r="N6617" s="94"/>
      <c r="O6617" s="94"/>
      <c r="P6617" s="94"/>
      <c r="Q6617" s="94"/>
      <c r="R6617" s="94"/>
      <c r="S6617" s="93" t="s">
        <v>162</v>
      </c>
      <c r="T6617" s="211"/>
    </row>
    <row r="6618" spans="1:20" ht="17" outlineLevel="1" thickBot="1" x14ac:dyDescent="0.25">
      <c r="A6618" s="92"/>
      <c r="B6618" s="42"/>
      <c r="C6618" s="42"/>
      <c r="D6618" s="42"/>
      <c r="E6618" s="42"/>
      <c r="F6618" s="42"/>
      <c r="G6618" s="42"/>
      <c r="H6618" s="42"/>
      <c r="I6618" s="42"/>
      <c r="J6618" s="42"/>
      <c r="K6618" s="42"/>
      <c r="L6618" s="42"/>
      <c r="M6618" s="42"/>
      <c r="N6618" s="42"/>
      <c r="O6618" s="42"/>
      <c r="P6618" s="42"/>
      <c r="Q6618" s="42"/>
      <c r="R6618" s="42"/>
      <c r="S6618" s="47"/>
      <c r="T6618" s="211"/>
    </row>
    <row r="6619" spans="1:20" ht="17" customHeight="1" outlineLevel="1" thickBot="1" x14ac:dyDescent="0.25">
      <c r="A6619" s="182" t="e" vm="110">
        <v>#VALUE!</v>
      </c>
      <c r="B6619" s="183"/>
      <c r="C6619" s="91" t="s">
        <v>6</v>
      </c>
      <c r="D6619" s="90" t="s">
        <v>7</v>
      </c>
      <c r="E6619" s="106" t="s">
        <v>596</v>
      </c>
      <c r="F6619" s="42"/>
      <c r="G6619" s="42"/>
      <c r="H6619" s="84" t="s">
        <v>8</v>
      </c>
      <c r="I6619" s="88"/>
      <c r="J6619" s="88"/>
      <c r="K6619" s="88"/>
      <c r="L6619" s="88"/>
      <c r="M6619" s="88"/>
      <c r="N6619" s="88"/>
      <c r="O6619" s="88"/>
      <c r="P6619" s="88"/>
      <c r="Q6619" s="88"/>
      <c r="S6619" s="87"/>
      <c r="T6619" s="211"/>
    </row>
    <row r="6620" spans="1:20" ht="16" customHeight="1" outlineLevel="1" x14ac:dyDescent="0.2">
      <c r="A6620" s="184"/>
      <c r="B6620" s="185"/>
      <c r="C6620" s="188"/>
      <c r="D6620" s="86" t="s">
        <v>9</v>
      </c>
      <c r="E6620" s="85" t="s">
        <v>49</v>
      </c>
      <c r="F6620" s="42"/>
      <c r="G6620" s="42"/>
      <c r="H6620" s="84" t="s">
        <v>10</v>
      </c>
      <c r="I6620" s="83"/>
      <c r="J6620" s="83"/>
      <c r="K6620" s="83"/>
      <c r="L6620" s="83"/>
      <c r="M6620" s="83"/>
      <c r="N6620" s="83"/>
      <c r="O6620" s="83"/>
      <c r="P6620" s="83"/>
      <c r="Q6620" s="83"/>
      <c r="R6620" s="191"/>
      <c r="S6620" s="192"/>
      <c r="T6620" s="211"/>
    </row>
    <row r="6621" spans="1:20" ht="16" customHeight="1" outlineLevel="1" x14ac:dyDescent="0.2">
      <c r="A6621" s="184"/>
      <c r="B6621" s="185"/>
      <c r="C6621" s="189"/>
      <c r="D6621" s="63" t="s">
        <v>11</v>
      </c>
      <c r="E6621" s="119" t="s">
        <v>50</v>
      </c>
      <c r="F6621" s="42"/>
      <c r="G6621" s="48"/>
      <c r="H6621" s="81"/>
      <c r="I6621" s="80"/>
      <c r="J6621" s="80"/>
      <c r="K6621" s="80"/>
      <c r="L6621" s="80"/>
      <c r="M6621" s="80"/>
      <c r="N6621" s="80"/>
      <c r="O6621" s="80"/>
      <c r="P6621" s="80"/>
      <c r="Q6621" s="80"/>
      <c r="R6621" s="191"/>
      <c r="S6621" s="192"/>
      <c r="T6621" s="211"/>
    </row>
    <row r="6622" spans="1:20" ht="16" customHeight="1" outlineLevel="1" thickBot="1" x14ac:dyDescent="0.25">
      <c r="A6622" s="184"/>
      <c r="B6622" s="185"/>
      <c r="C6622" s="189"/>
      <c r="D6622" s="63" t="s">
        <v>12</v>
      </c>
      <c r="E6622" s="130"/>
      <c r="F6622" s="42"/>
      <c r="G6622" s="48"/>
      <c r="H6622" s="81"/>
      <c r="I6622" s="80"/>
      <c r="J6622" s="80"/>
      <c r="K6622" s="80"/>
      <c r="L6622" s="80"/>
      <c r="M6622" s="80"/>
      <c r="N6622" s="80"/>
      <c r="O6622" s="80"/>
      <c r="P6622" s="80"/>
      <c r="Q6622" s="80"/>
      <c r="R6622" s="152"/>
      <c r="S6622" s="153"/>
      <c r="T6622" s="211"/>
    </row>
    <row r="6623" spans="1:20" ht="16" customHeight="1" outlineLevel="1" thickBot="1" x14ac:dyDescent="0.25">
      <c r="A6623" s="184"/>
      <c r="B6623" s="185"/>
      <c r="C6623" s="189"/>
      <c r="D6623" s="63" t="s">
        <v>13</v>
      </c>
      <c r="E6623" s="105" t="b">
        <v>0</v>
      </c>
      <c r="F6623" s="42"/>
      <c r="G6623" s="48"/>
      <c r="H6623" s="59" t="s">
        <v>14</v>
      </c>
      <c r="I6623" s="58">
        <v>29</v>
      </c>
      <c r="J6623" s="58">
        <v>30</v>
      </c>
      <c r="K6623" s="58">
        <v>31</v>
      </c>
      <c r="L6623" s="58">
        <v>32</v>
      </c>
      <c r="M6623" s="58">
        <v>33</v>
      </c>
      <c r="N6623" s="58">
        <v>34</v>
      </c>
      <c r="O6623" s="58">
        <v>36</v>
      </c>
      <c r="P6623" s="58">
        <v>38</v>
      </c>
      <c r="Q6623" s="57">
        <v>40</v>
      </c>
      <c r="S6623" s="79"/>
      <c r="T6623" s="211"/>
    </row>
    <row r="6624" spans="1:20" outlineLevel="1" x14ac:dyDescent="0.2">
      <c r="A6624" s="184"/>
      <c r="B6624" s="185"/>
      <c r="C6624" s="189"/>
      <c r="D6624" s="193"/>
      <c r="E6624" s="194"/>
      <c r="F6624" s="42"/>
      <c r="G6624" s="48"/>
      <c r="H6624" s="78">
        <f t="shared" ref="H6624:H6631" si="628">SUM(I6624:Q6624)</f>
        <v>0</v>
      </c>
      <c r="I6624" s="77"/>
      <c r="J6624" s="77"/>
      <c r="K6624" s="77"/>
      <c r="L6624" s="77"/>
      <c r="M6624" s="77"/>
      <c r="N6624" s="77"/>
      <c r="O6624" s="77"/>
      <c r="P6624" s="77"/>
      <c r="Q6624" s="77"/>
      <c r="R6624" s="195" t="s">
        <v>15</v>
      </c>
      <c r="S6624" s="196"/>
      <c r="T6624" s="211"/>
    </row>
    <row r="6625" spans="1:20" ht="16" customHeight="1" outlineLevel="1" x14ac:dyDescent="0.2">
      <c r="A6625" s="184"/>
      <c r="B6625" s="185"/>
      <c r="C6625" s="189"/>
      <c r="D6625" s="63" t="s">
        <v>16</v>
      </c>
      <c r="E6625" s="76" t="s">
        <v>555</v>
      </c>
      <c r="F6625" s="42"/>
      <c r="G6625" s="48"/>
      <c r="H6625" s="73">
        <f t="shared" si="628"/>
        <v>0</v>
      </c>
      <c r="I6625" s="68"/>
      <c r="J6625" s="68"/>
      <c r="K6625" s="68"/>
      <c r="L6625" s="68"/>
      <c r="M6625" s="68"/>
      <c r="N6625" s="68"/>
      <c r="O6625" s="68"/>
      <c r="P6625" s="68"/>
      <c r="Q6625" s="68"/>
      <c r="R6625" s="197"/>
      <c r="S6625" s="192"/>
      <c r="T6625" s="211"/>
    </row>
    <row r="6626" spans="1:20" ht="16" customHeight="1" outlineLevel="1" x14ac:dyDescent="0.2">
      <c r="A6626" s="184"/>
      <c r="B6626" s="185"/>
      <c r="C6626" s="189"/>
      <c r="D6626" s="63" t="s">
        <v>17</v>
      </c>
      <c r="E6626" s="75" t="s">
        <v>556</v>
      </c>
      <c r="F6626" s="42"/>
      <c r="G6626" s="42"/>
      <c r="H6626" s="73">
        <f t="shared" si="628"/>
        <v>0</v>
      </c>
      <c r="I6626" s="68"/>
      <c r="J6626" s="68"/>
      <c r="K6626" s="68"/>
      <c r="L6626" s="68"/>
      <c r="M6626" s="68"/>
      <c r="N6626" s="68"/>
      <c r="O6626" s="68"/>
      <c r="P6626" s="68"/>
      <c r="Q6626" s="68"/>
      <c r="R6626" s="197"/>
      <c r="S6626" s="192"/>
      <c r="T6626" s="211"/>
    </row>
    <row r="6627" spans="1:20" outlineLevel="1" x14ac:dyDescent="0.2">
      <c r="A6627" s="184"/>
      <c r="B6627" s="185"/>
      <c r="C6627" s="189"/>
      <c r="D6627" s="193"/>
      <c r="E6627" s="194"/>
      <c r="F6627" s="42"/>
      <c r="G6627" s="48"/>
      <c r="H6627" s="73">
        <f t="shared" si="628"/>
        <v>0</v>
      </c>
      <c r="I6627" s="68"/>
      <c r="J6627" s="68"/>
      <c r="K6627" s="68"/>
      <c r="L6627" s="68"/>
      <c r="M6627" s="68"/>
      <c r="N6627" s="68"/>
      <c r="O6627" s="68"/>
      <c r="P6627" s="68"/>
      <c r="Q6627" s="68"/>
      <c r="R6627" s="197"/>
      <c r="S6627" s="192"/>
      <c r="T6627" s="211"/>
    </row>
    <row r="6628" spans="1:20" ht="16" customHeight="1" outlineLevel="1" x14ac:dyDescent="0.2">
      <c r="A6628" s="184"/>
      <c r="B6628" s="185"/>
      <c r="C6628" s="189"/>
      <c r="D6628" s="63" t="s">
        <v>18</v>
      </c>
      <c r="E6628" s="76">
        <v>47</v>
      </c>
      <c r="F6628" s="42"/>
      <c r="G6628" s="48"/>
      <c r="H6628" s="73">
        <f t="shared" si="628"/>
        <v>0</v>
      </c>
      <c r="I6628" s="68"/>
      <c r="J6628" s="68"/>
      <c r="K6628" s="68"/>
      <c r="L6628" s="68"/>
      <c r="M6628" s="68"/>
      <c r="N6628" s="68"/>
      <c r="O6628" s="68"/>
      <c r="P6628" s="68"/>
      <c r="Q6628" s="68"/>
      <c r="R6628" s="197"/>
      <c r="S6628" s="192"/>
      <c r="T6628" s="211"/>
    </row>
    <row r="6629" spans="1:20" ht="16" customHeight="1" outlineLevel="1" x14ac:dyDescent="0.2">
      <c r="A6629" s="184"/>
      <c r="B6629" s="185"/>
      <c r="C6629" s="189"/>
      <c r="D6629" s="63" t="s">
        <v>19</v>
      </c>
      <c r="E6629" s="75">
        <f>SUM(G6642:G6656)</f>
        <v>14.441800000000002</v>
      </c>
      <c r="F6629" s="42"/>
      <c r="G6629" s="42"/>
      <c r="H6629" s="73">
        <f t="shared" si="628"/>
        <v>0</v>
      </c>
      <c r="I6629" s="68"/>
      <c r="J6629" s="68"/>
      <c r="K6629" s="68"/>
      <c r="L6629" s="68"/>
      <c r="M6629" s="68"/>
      <c r="N6629" s="68"/>
      <c r="O6629" s="68"/>
      <c r="P6629" s="68"/>
      <c r="Q6629" s="68"/>
      <c r="R6629" s="197"/>
      <c r="S6629" s="192"/>
      <c r="T6629" s="211"/>
    </row>
    <row r="6630" spans="1:20" outlineLevel="1" x14ac:dyDescent="0.2">
      <c r="A6630" s="184"/>
      <c r="B6630" s="185"/>
      <c r="C6630" s="189"/>
      <c r="D6630" s="193"/>
      <c r="E6630" s="194"/>
      <c r="F6630" s="42"/>
      <c r="G6630" s="48"/>
      <c r="H6630" s="73">
        <f t="shared" si="628"/>
        <v>0</v>
      </c>
      <c r="I6630" s="68"/>
      <c r="J6630" s="68"/>
      <c r="K6630" s="68"/>
      <c r="L6630" s="68"/>
      <c r="M6630" s="68"/>
      <c r="N6630" s="68"/>
      <c r="O6630" s="68"/>
      <c r="P6630" s="68"/>
      <c r="Q6630" s="68"/>
      <c r="R6630" s="197"/>
      <c r="S6630" s="192"/>
      <c r="T6630" s="211"/>
    </row>
    <row r="6631" spans="1:20" ht="16" customHeight="1" outlineLevel="1" x14ac:dyDescent="0.2">
      <c r="A6631" s="184"/>
      <c r="B6631" s="185"/>
      <c r="C6631" s="189"/>
      <c r="D6631" s="63" t="s">
        <v>20</v>
      </c>
      <c r="E6631" s="75">
        <f>SUM(E6628:E6629)</f>
        <v>61.441800000000001</v>
      </c>
      <c r="F6631" s="42"/>
      <c r="G6631" s="74"/>
      <c r="H6631" s="73">
        <f t="shared" si="628"/>
        <v>0</v>
      </c>
      <c r="I6631" s="68"/>
      <c r="J6631" s="68"/>
      <c r="K6631" s="68"/>
      <c r="L6631" s="68"/>
      <c r="M6631" s="68"/>
      <c r="N6631" s="68"/>
      <c r="O6631" s="68"/>
      <c r="P6631" s="68"/>
      <c r="Q6631" s="68"/>
      <c r="R6631" s="197"/>
      <c r="S6631" s="192"/>
      <c r="T6631" s="211"/>
    </row>
    <row r="6632" spans="1:20" ht="16" customHeight="1" outlineLevel="1" x14ac:dyDescent="0.2">
      <c r="A6632" s="184"/>
      <c r="B6632" s="185"/>
      <c r="C6632" s="189"/>
      <c r="D6632" s="63" t="s">
        <v>21</v>
      </c>
      <c r="E6632" s="72">
        <f>SUM(E6634/E6631)</f>
        <v>3.9875133866520835</v>
      </c>
      <c r="F6632" s="42"/>
      <c r="G6632" s="71" t="s">
        <v>11</v>
      </c>
      <c r="H6632" s="69">
        <v>0</v>
      </c>
      <c r="I6632" s="68"/>
      <c r="J6632" s="68"/>
      <c r="K6632" s="68"/>
      <c r="L6632" s="68"/>
      <c r="M6632" s="68"/>
      <c r="N6632" s="68"/>
      <c r="O6632" s="68"/>
      <c r="P6632" s="68"/>
      <c r="Q6632" s="67"/>
      <c r="R6632" s="197"/>
      <c r="S6632" s="192"/>
      <c r="T6632" s="211"/>
    </row>
    <row r="6633" spans="1:20" ht="17" outlineLevel="1" thickBot="1" x14ac:dyDescent="0.25">
      <c r="A6633" s="184"/>
      <c r="B6633" s="185"/>
      <c r="C6633" s="189"/>
      <c r="D6633" s="193"/>
      <c r="E6633" s="194"/>
      <c r="F6633" s="42"/>
      <c r="G6633" s="70" t="s">
        <v>22</v>
      </c>
      <c r="H6633" s="69">
        <v>0</v>
      </c>
      <c r="I6633" s="68"/>
      <c r="J6633" s="68"/>
      <c r="K6633" s="68"/>
      <c r="L6633" s="68"/>
      <c r="M6633" s="68"/>
      <c r="N6633" s="68"/>
      <c r="O6633" s="68"/>
      <c r="P6633" s="68"/>
      <c r="Q6633" s="67"/>
      <c r="R6633" s="197"/>
      <c r="S6633" s="192"/>
      <c r="T6633" s="211"/>
    </row>
    <row r="6634" spans="1:20" ht="16" customHeight="1" outlineLevel="1" thickBot="1" x14ac:dyDescent="0.25">
      <c r="A6634" s="184"/>
      <c r="B6634" s="185"/>
      <c r="C6634" s="189"/>
      <c r="D6634" s="63" t="s">
        <v>23</v>
      </c>
      <c r="E6634" s="66">
        <v>245</v>
      </c>
      <c r="G6634" s="48"/>
      <c r="H6634" s="65">
        <f>SUM(H6632:H6633)</f>
        <v>0</v>
      </c>
      <c r="I6634" s="64">
        <f t="shared" ref="I6634:Q6634" si="629">SUM(I6624:I6631)</f>
        <v>0</v>
      </c>
      <c r="J6634" s="64">
        <f t="shared" si="629"/>
        <v>0</v>
      </c>
      <c r="K6634" s="64">
        <f t="shared" si="629"/>
        <v>0</v>
      </c>
      <c r="L6634" s="64">
        <f t="shared" si="629"/>
        <v>0</v>
      </c>
      <c r="M6634" s="64">
        <f t="shared" si="629"/>
        <v>0</v>
      </c>
      <c r="N6634" s="64">
        <f t="shared" si="629"/>
        <v>0</v>
      </c>
      <c r="O6634" s="64">
        <f t="shared" si="629"/>
        <v>0</v>
      </c>
      <c r="P6634" s="64">
        <f t="shared" si="629"/>
        <v>0</v>
      </c>
      <c r="Q6634" s="64">
        <f t="shared" si="629"/>
        <v>0</v>
      </c>
      <c r="R6634" s="197"/>
      <c r="S6634" s="192"/>
      <c r="T6634" s="211"/>
    </row>
    <row r="6635" spans="1:20" ht="17" customHeight="1" outlineLevel="1" thickBot="1" x14ac:dyDescent="0.25">
      <c r="A6635" s="184"/>
      <c r="B6635" s="185"/>
      <c r="C6635" s="189"/>
      <c r="D6635" s="63" t="s">
        <v>24</v>
      </c>
      <c r="E6635" s="62">
        <f>SUM(E6634/2.5)</f>
        <v>98</v>
      </c>
      <c r="F6635" s="42"/>
      <c r="G6635" s="61"/>
      <c r="H6635" s="60" t="s">
        <v>14</v>
      </c>
      <c r="I6635" s="59">
        <v>48</v>
      </c>
      <c r="J6635" s="58">
        <v>50</v>
      </c>
      <c r="K6635" s="58">
        <v>52</v>
      </c>
      <c r="L6635" s="58">
        <v>54</v>
      </c>
      <c r="M6635" s="58">
        <v>56</v>
      </c>
      <c r="N6635" s="58">
        <v>58</v>
      </c>
      <c r="O6635" s="58">
        <v>60</v>
      </c>
      <c r="P6635" s="58">
        <v>62</v>
      </c>
      <c r="Q6635" s="57">
        <v>64</v>
      </c>
      <c r="R6635" s="197"/>
      <c r="S6635" s="192"/>
      <c r="T6635" s="211"/>
    </row>
    <row r="6636" spans="1:20" ht="17" outlineLevel="1" thickBot="1" x14ac:dyDescent="0.25">
      <c r="A6636" s="186"/>
      <c r="B6636" s="187"/>
      <c r="C6636" s="190"/>
      <c r="D6636" s="56" t="s">
        <v>25</v>
      </c>
      <c r="E6636" s="55">
        <f>SUM(E6634/2.2)</f>
        <v>111.36363636363636</v>
      </c>
      <c r="F6636" s="42"/>
      <c r="G6636" s="42"/>
      <c r="H6636" s="42"/>
      <c r="I6636" s="42"/>
      <c r="J6636" s="42"/>
      <c r="K6636" s="42"/>
      <c r="L6636" s="42"/>
      <c r="M6636" s="42"/>
      <c r="N6636" s="42"/>
      <c r="O6636" s="42"/>
      <c r="P6636" s="42"/>
      <c r="Q6636" s="42"/>
      <c r="R6636" s="198"/>
      <c r="S6636" s="199"/>
      <c r="T6636" s="211"/>
    </row>
    <row r="6637" spans="1:20" ht="17" outlineLevel="1" thickBot="1" x14ac:dyDescent="0.25">
      <c r="A6637" s="54" t="s">
        <v>26</v>
      </c>
      <c r="B6637" s="53">
        <v>46224</v>
      </c>
      <c r="C6637" s="42"/>
      <c r="D6637" s="48"/>
      <c r="E6637" s="112">
        <v>46157</v>
      </c>
      <c r="F6637" s="42"/>
      <c r="S6637" s="28"/>
      <c r="T6637" s="211"/>
    </row>
    <row r="6638" spans="1:20" outlineLevel="1" x14ac:dyDescent="0.2">
      <c r="A6638" s="51" t="s">
        <v>27</v>
      </c>
      <c r="B6638" s="50"/>
      <c r="C6638" s="42"/>
      <c r="D6638" s="48"/>
      <c r="E6638" s="42"/>
      <c r="F6638" s="42"/>
      <c r="R6638" s="42"/>
      <c r="S6638" s="47"/>
      <c r="T6638" s="211"/>
    </row>
    <row r="6639" spans="1:20" outlineLevel="1" x14ac:dyDescent="0.2">
      <c r="A6639" s="49"/>
      <c r="B6639" s="42"/>
      <c r="C6639" s="42"/>
      <c r="D6639" s="48"/>
      <c r="E6639" s="42"/>
      <c r="F6639" s="42"/>
      <c r="G6639" s="42"/>
      <c r="H6639" s="42"/>
      <c r="I6639" s="42"/>
      <c r="J6639" s="42"/>
      <c r="K6639" s="42"/>
      <c r="L6639" s="42"/>
      <c r="M6639" s="42"/>
      <c r="N6639" s="42"/>
      <c r="O6639" s="42"/>
      <c r="P6639" s="42"/>
      <c r="Q6639" s="42"/>
      <c r="R6639" s="42"/>
      <c r="S6639" s="47"/>
      <c r="T6639" s="211"/>
    </row>
    <row r="6640" spans="1:20" ht="17" outlineLevel="1" thickBot="1" x14ac:dyDescent="0.25">
      <c r="A6640" s="49" t="s">
        <v>28</v>
      </c>
      <c r="B6640" s="42"/>
      <c r="C6640" s="42"/>
      <c r="D6640" s="48"/>
      <c r="E6640" s="42"/>
      <c r="F6640" s="42"/>
      <c r="G6640" s="42"/>
      <c r="H6640" s="42"/>
      <c r="I6640" s="42"/>
      <c r="J6640" s="42"/>
      <c r="K6640" s="42"/>
      <c r="L6640" s="42"/>
      <c r="M6640" s="42"/>
      <c r="N6640" s="42"/>
      <c r="O6640" s="42"/>
      <c r="P6640" s="42"/>
      <c r="Q6640" s="42"/>
      <c r="R6640" s="42"/>
      <c r="S6640" s="47"/>
      <c r="T6640" s="211"/>
    </row>
    <row r="6641" spans="1:20" outlineLevel="1" x14ac:dyDescent="0.2">
      <c r="A6641" s="46" t="s">
        <v>29</v>
      </c>
      <c r="B6641" s="45" t="s">
        <v>30</v>
      </c>
      <c r="C6641" s="44" t="s">
        <v>31</v>
      </c>
      <c r="D6641" s="44" t="s">
        <v>32</v>
      </c>
      <c r="E6641" s="44" t="s">
        <v>33</v>
      </c>
      <c r="F6641" s="44" t="s">
        <v>34</v>
      </c>
      <c r="G6641" s="44" t="s">
        <v>35</v>
      </c>
      <c r="H6641" s="43" t="s">
        <v>36</v>
      </c>
      <c r="I6641" s="200" t="s">
        <v>37</v>
      </c>
      <c r="J6641" s="201"/>
      <c r="K6641" s="202"/>
      <c r="L6641" s="202"/>
      <c r="M6641" s="202"/>
      <c r="N6641" s="202"/>
      <c r="O6641" s="202"/>
      <c r="P6641" s="42"/>
      <c r="Q6641" s="42"/>
      <c r="R6641" s="42"/>
      <c r="S6641" s="28"/>
      <c r="T6641" s="211"/>
    </row>
    <row r="6642" spans="1:20" ht="17" outlineLevel="1" x14ac:dyDescent="0.2">
      <c r="A6642" s="38" t="s">
        <v>54</v>
      </c>
      <c r="B6642" s="37" t="s">
        <v>199</v>
      </c>
      <c r="C6642" s="36" t="s">
        <v>595</v>
      </c>
      <c r="D6642" s="35">
        <v>1.56</v>
      </c>
      <c r="E6642" s="41">
        <f>D6642*H6634</f>
        <v>0</v>
      </c>
      <c r="F6642" s="33" cm="1">
        <f t="array" ref="F6642">IFERROR(_xlfn.XLOOKUP(1,(TabFournisseurs[TYPE]=A6642)*(TabFournisseurs[SUPPLIER2]=B6642)*(TabFournisseurs[REF PRODUCT]=C6642),TabFournisseurs[Cost / per m]),0)</f>
        <v>6.33</v>
      </c>
      <c r="G6642" s="96">
        <f>F6642*D6642</f>
        <v>9.8748000000000005</v>
      </c>
      <c r="H6642" s="40">
        <f>G6642*H6634</f>
        <v>0</v>
      </c>
      <c r="I6642" s="203"/>
      <c r="J6642" s="201"/>
      <c r="K6642" s="156"/>
      <c r="L6642" s="156"/>
      <c r="M6642" s="156"/>
      <c r="N6642" s="156"/>
      <c r="O6642" s="156"/>
      <c r="P6642" s="156"/>
      <c r="Q6642" s="156"/>
      <c r="R6642" s="156"/>
      <c r="S6642" s="157"/>
      <c r="T6642" s="211"/>
    </row>
    <row r="6643" spans="1:20" ht="17" outlineLevel="1" x14ac:dyDescent="0.2">
      <c r="A6643" s="38" t="s">
        <v>57</v>
      </c>
      <c r="B6643" s="37" t="s">
        <v>282</v>
      </c>
      <c r="C6643" s="36" t="s">
        <v>283</v>
      </c>
      <c r="D6643" s="35">
        <v>0.4</v>
      </c>
      <c r="E6643" s="34">
        <f>D6643*H6634</f>
        <v>0</v>
      </c>
      <c r="F6643" s="33" cm="1">
        <f t="array" ref="F6643">IFERROR(_xlfn.XLOOKUP(1,(TabFournisseurs[TYPE]=A6643)*(TabFournisseurs[SUPPLIER2]=B6643)*(TabFournisseurs[REF PRODUCT]=C6643),TabFournisseurs[Cost / per m]),0)</f>
        <v>3.5</v>
      </c>
      <c r="G6643" s="32">
        <f t="shared" ref="G6643:G6653" si="630">F6643*D6643</f>
        <v>1.4000000000000001</v>
      </c>
      <c r="H6643" s="31">
        <f>G6643*H6634</f>
        <v>0</v>
      </c>
      <c r="I6643" s="39"/>
      <c r="J6643" s="39"/>
      <c r="K6643" s="156"/>
      <c r="L6643" s="156"/>
      <c r="M6643" s="156"/>
      <c r="N6643" s="156"/>
      <c r="O6643" s="156"/>
      <c r="P6643" s="156"/>
      <c r="Q6643" s="156"/>
      <c r="R6643" s="156"/>
      <c r="S6643" s="157"/>
      <c r="T6643" s="211"/>
    </row>
    <row r="6644" spans="1:20" ht="17" outlineLevel="1" x14ac:dyDescent="0.2">
      <c r="A6644" s="38" t="s">
        <v>63</v>
      </c>
      <c r="B6644" s="37" t="s">
        <v>64</v>
      </c>
      <c r="C6644" s="36" t="s">
        <v>136</v>
      </c>
      <c r="D6644" s="35">
        <v>0.1</v>
      </c>
      <c r="E6644" s="34">
        <f>D6644*H6634</f>
        <v>0</v>
      </c>
      <c r="F6644" s="33" cm="1">
        <f t="array" ref="F6644">IFERROR(_xlfn.XLOOKUP(1,(TabFournisseurs[TYPE]=A6644)*(TabFournisseurs[SUPPLIER2]=B6644)*(TabFournisseurs[REF PRODUCT]=C6644),TabFournisseurs[Cost / per m]),0)</f>
        <v>0</v>
      </c>
      <c r="G6644" s="32">
        <f t="shared" si="630"/>
        <v>0</v>
      </c>
      <c r="H6644" s="31">
        <f>G6644*H6634</f>
        <v>0</v>
      </c>
      <c r="I6644" s="39"/>
      <c r="J6644" s="39"/>
      <c r="K6644" s="156"/>
      <c r="L6644" s="156"/>
      <c r="M6644" s="156"/>
      <c r="N6644" s="156"/>
      <c r="O6644" s="156"/>
      <c r="P6644" s="156"/>
      <c r="Q6644" s="156"/>
      <c r="R6644" s="156"/>
      <c r="S6644" s="157"/>
      <c r="T6644" s="211"/>
    </row>
    <row r="6645" spans="1:20" ht="17" outlineLevel="1" x14ac:dyDescent="0.2">
      <c r="A6645" s="38" t="s">
        <v>558</v>
      </c>
      <c r="B6645" s="37" t="s">
        <v>559</v>
      </c>
      <c r="C6645" s="36" t="s">
        <v>560</v>
      </c>
      <c r="D6645" s="35">
        <v>1</v>
      </c>
      <c r="E6645" s="34">
        <f>D6645*H6634</f>
        <v>0</v>
      </c>
      <c r="F6645" s="33" cm="1">
        <f t="array" ref="F6645">IFERROR(_xlfn.XLOOKUP(1,(TabFournisseurs[TYPE]=A6645)*(TabFournisseurs[SUPPLIER2]=B6645)*(TabFournisseurs[REF PRODUCT]=C6645),TabFournisseurs[Cost / per m]),0)</f>
        <v>0</v>
      </c>
      <c r="G6645" s="32">
        <f t="shared" si="630"/>
        <v>0</v>
      </c>
      <c r="H6645" s="31">
        <f>G6645*H6634</f>
        <v>0</v>
      </c>
      <c r="I6645" s="30"/>
      <c r="J6645" s="30"/>
      <c r="K6645" s="156"/>
      <c r="L6645" s="156"/>
      <c r="M6645" s="156"/>
      <c r="N6645" s="156"/>
      <c r="O6645" s="156"/>
      <c r="P6645" s="156"/>
      <c r="Q6645" s="156"/>
      <c r="R6645" s="156"/>
      <c r="S6645" s="157"/>
      <c r="T6645" s="211"/>
    </row>
    <row r="6646" spans="1:20" ht="17" outlineLevel="1" x14ac:dyDescent="0.2">
      <c r="A6646" s="38" t="s">
        <v>80</v>
      </c>
      <c r="B6646" s="37" t="s">
        <v>81</v>
      </c>
      <c r="C6646" s="36" t="s">
        <v>308</v>
      </c>
      <c r="D6646" s="35">
        <v>1</v>
      </c>
      <c r="E6646" s="34">
        <f>D6646*H6634</f>
        <v>0</v>
      </c>
      <c r="F6646" s="33" cm="1">
        <f t="array" ref="F6646">IFERROR(_xlfn.XLOOKUP(1,(TabFournisseurs[TYPE]=A6646)*(TabFournisseurs[SUPPLIER2]=B6646)*(TabFournisseurs[REF PRODUCT]=C6646),TabFournisseurs[Cost / per m]),0)</f>
        <v>0.05</v>
      </c>
      <c r="G6646" s="32">
        <f t="shared" si="630"/>
        <v>0.05</v>
      </c>
      <c r="H6646" s="31">
        <f>G6646*H6634</f>
        <v>0</v>
      </c>
      <c r="I6646" s="30"/>
      <c r="J6646" s="30"/>
      <c r="K6646" s="29"/>
      <c r="L6646" s="29"/>
      <c r="M6646" s="29"/>
      <c r="N6646" s="29"/>
      <c r="O6646" s="29"/>
      <c r="P6646" s="29"/>
      <c r="Q6646" s="29"/>
      <c r="R6646" s="29"/>
      <c r="S6646" s="28"/>
      <c r="T6646" s="211"/>
    </row>
    <row r="6647" spans="1:20" ht="17" outlineLevel="1" x14ac:dyDescent="0.2">
      <c r="A6647" s="38" t="s">
        <v>75</v>
      </c>
      <c r="B6647" s="37" t="s">
        <v>76</v>
      </c>
      <c r="C6647" s="36" t="s">
        <v>285</v>
      </c>
      <c r="D6647" s="35">
        <v>1</v>
      </c>
      <c r="E6647" s="34">
        <f>D6647*H6634</f>
        <v>0</v>
      </c>
      <c r="F6647" s="33" cm="1">
        <f t="array" ref="F6647">IFERROR(_xlfn.XLOOKUP(1,(TabFournisseurs[TYPE]=A6647)*(TabFournisseurs[SUPPLIER2]=B6647)*(TabFournisseurs[REF PRODUCT]=C6647),TabFournisseurs[Cost / per m]),0)</f>
        <v>0.27</v>
      </c>
      <c r="G6647" s="32">
        <f t="shared" si="630"/>
        <v>0.27</v>
      </c>
      <c r="H6647" s="31">
        <f>G6647*H6634</f>
        <v>0</v>
      </c>
      <c r="I6647" s="158"/>
      <c r="J6647" s="159"/>
      <c r="K6647" s="29"/>
      <c r="L6647" s="29"/>
      <c r="M6647" s="29"/>
      <c r="N6647" s="29"/>
      <c r="O6647" s="29"/>
      <c r="P6647" s="29"/>
      <c r="Q6647" s="29"/>
      <c r="R6647" s="29"/>
      <c r="S6647" s="28"/>
      <c r="T6647" s="211"/>
    </row>
    <row r="6648" spans="1:20" ht="17" outlineLevel="1" x14ac:dyDescent="0.2">
      <c r="A6648" s="38" t="s">
        <v>75</v>
      </c>
      <c r="B6648" s="37" t="s">
        <v>76</v>
      </c>
      <c r="C6648" s="36" t="s">
        <v>581</v>
      </c>
      <c r="D6648" s="35">
        <v>1</v>
      </c>
      <c r="E6648" s="34">
        <f>D6648*H6634</f>
        <v>0</v>
      </c>
      <c r="F6648" s="33" cm="1">
        <f t="array" ref="F6648">IFERROR(_xlfn.XLOOKUP(1,(TabFournisseurs[TYPE]=A6648)*(TabFournisseurs[SUPPLIER2]=B6648)*(TabFournisseurs[REF PRODUCT]=C6648),TabFournisseurs[Cost / per m]),0)</f>
        <v>0.13700000000000001</v>
      </c>
      <c r="G6648" s="32">
        <f t="shared" si="630"/>
        <v>0.13700000000000001</v>
      </c>
      <c r="H6648" s="31">
        <f>G6648*H6634</f>
        <v>0</v>
      </c>
      <c r="I6648" s="30"/>
      <c r="J6648" s="30"/>
      <c r="K6648" s="29"/>
      <c r="L6648" s="29"/>
      <c r="M6648" s="29"/>
      <c r="N6648" s="29"/>
      <c r="O6648" s="29"/>
      <c r="P6648" s="29"/>
      <c r="Q6648" s="29"/>
      <c r="R6648" s="29"/>
      <c r="S6648" s="28"/>
      <c r="T6648" s="211"/>
    </row>
    <row r="6649" spans="1:20" ht="17" outlineLevel="1" x14ac:dyDescent="0.2">
      <c r="A6649" s="38" t="s">
        <v>78</v>
      </c>
      <c r="B6649" s="37" t="s">
        <v>76</v>
      </c>
      <c r="C6649" s="36" t="s">
        <v>79</v>
      </c>
      <c r="D6649" s="35">
        <v>1</v>
      </c>
      <c r="E6649" s="34">
        <f>D6649*H6634</f>
        <v>0</v>
      </c>
      <c r="F6649" s="33" cm="1">
        <f t="array" ref="F6649">IFERROR(_xlfn.XLOOKUP(1,(TabFournisseurs[TYPE]=A6649)*(TabFournisseurs[SUPPLIER2]=B6649)*(TabFournisseurs[REF PRODUCT]=C6649),TabFournisseurs[Cost / per m]),0)</f>
        <v>0.21</v>
      </c>
      <c r="G6649" s="32">
        <f t="shared" si="630"/>
        <v>0.21</v>
      </c>
      <c r="H6649" s="31">
        <f>G6649*H6634</f>
        <v>0</v>
      </c>
      <c r="I6649" s="30"/>
      <c r="J6649" s="30"/>
      <c r="K6649" s="29"/>
      <c r="L6649" s="29"/>
      <c r="M6649" s="29"/>
      <c r="N6649" s="29"/>
      <c r="O6649" s="29"/>
      <c r="P6649" s="29"/>
      <c r="Q6649" s="29"/>
      <c r="R6649" s="29"/>
      <c r="S6649" s="28"/>
      <c r="T6649" s="211"/>
    </row>
    <row r="6650" spans="1:20" outlineLevel="1" x14ac:dyDescent="0.2">
      <c r="A6650" s="38"/>
      <c r="B6650" s="37"/>
      <c r="C6650" s="36"/>
      <c r="D6650" s="35"/>
      <c r="E6650" s="34">
        <f>D6650*H6634</f>
        <v>0</v>
      </c>
      <c r="F6650" s="33" cm="1">
        <f t="array" ref="F6650">IFERROR(_xlfn.XLOOKUP(1,(TabFournisseurs[TYPE]=A6650)*(TabFournisseurs[SUPPLIER2]=B6650)*(TabFournisseurs[REF PRODUCT]=C6650),TabFournisseurs[Cost / per m]),0)</f>
        <v>0</v>
      </c>
      <c r="G6650" s="32">
        <f t="shared" si="630"/>
        <v>0</v>
      </c>
      <c r="H6650" s="31">
        <f>G6650*H6634</f>
        <v>0</v>
      </c>
      <c r="I6650" s="30"/>
      <c r="J6650" s="30"/>
      <c r="K6650" s="29"/>
      <c r="L6650" s="29"/>
      <c r="M6650" s="29"/>
      <c r="N6650" s="29"/>
      <c r="O6650" s="29"/>
      <c r="P6650" s="29"/>
      <c r="Q6650" s="29"/>
      <c r="R6650" s="29"/>
      <c r="S6650" s="28"/>
      <c r="T6650" s="211"/>
    </row>
    <row r="6651" spans="1:20" outlineLevel="1" x14ac:dyDescent="0.2">
      <c r="A6651" s="38"/>
      <c r="B6651" s="37"/>
      <c r="C6651" s="36"/>
      <c r="D6651" s="35"/>
      <c r="E6651" s="34">
        <f>D6651*H6634</f>
        <v>0</v>
      </c>
      <c r="F6651" s="33" cm="1">
        <f t="array" ref="F6651">IFERROR(_xlfn.XLOOKUP(1,(TabFournisseurs[TYPE]=A6651)*(TabFournisseurs[SUPPLIER2]=B6651)*(TabFournisseurs[REF PRODUCT]=C6651),TabFournisseurs[Cost / per m]),0)</f>
        <v>0</v>
      </c>
      <c r="G6651" s="32">
        <f t="shared" si="630"/>
        <v>0</v>
      </c>
      <c r="H6651" s="31">
        <f>G6651*H6634</f>
        <v>0</v>
      </c>
      <c r="I6651" s="30"/>
      <c r="J6651" s="30"/>
      <c r="K6651" s="29"/>
      <c r="L6651" s="29"/>
      <c r="M6651" s="29"/>
      <c r="N6651" s="29"/>
      <c r="O6651" s="29"/>
      <c r="P6651" s="29"/>
      <c r="Q6651" s="29"/>
      <c r="R6651" s="29"/>
      <c r="S6651" s="28"/>
      <c r="T6651" s="211"/>
    </row>
    <row r="6652" spans="1:20" outlineLevel="1" x14ac:dyDescent="0.2">
      <c r="A6652" s="38"/>
      <c r="B6652" s="37"/>
      <c r="C6652" s="36"/>
      <c r="D6652" s="35"/>
      <c r="E6652" s="34">
        <f>D6652*H6634</f>
        <v>0</v>
      </c>
      <c r="F6652" s="33" cm="1">
        <f t="array" ref="F6652">IFERROR(_xlfn.XLOOKUP(1,(TabFournisseurs[TYPE]=A6652)*(TabFournisseurs[SUPPLIER2]=B6652)*(TabFournisseurs[REF PRODUCT]=C6652),TabFournisseurs[Cost / per m]),0)</f>
        <v>0</v>
      </c>
      <c r="G6652" s="32">
        <f t="shared" si="630"/>
        <v>0</v>
      </c>
      <c r="H6652" s="31">
        <f>G6652*H6634</f>
        <v>0</v>
      </c>
      <c r="I6652" s="30"/>
      <c r="J6652" s="30"/>
      <c r="K6652" s="29"/>
      <c r="L6652" s="29"/>
      <c r="M6652" s="29"/>
      <c r="N6652" s="29"/>
      <c r="O6652" s="29"/>
      <c r="P6652" s="29"/>
      <c r="Q6652" s="29"/>
      <c r="R6652" s="29"/>
      <c r="S6652" s="28"/>
      <c r="T6652" s="211"/>
    </row>
    <row r="6653" spans="1:20" outlineLevel="1" x14ac:dyDescent="0.2">
      <c r="A6653" s="38"/>
      <c r="B6653" s="37"/>
      <c r="C6653" s="36"/>
      <c r="D6653" s="35"/>
      <c r="E6653" s="34">
        <f>D6653*H6634</f>
        <v>0</v>
      </c>
      <c r="F6653" s="33" cm="1">
        <f t="array" ref="F6653">IFERROR(_xlfn.XLOOKUP(1,(TabFournisseurs[TYPE]=A6653)*(TabFournisseurs[SUPPLIER2]=B6653)*(TabFournisseurs[REF PRODUCT]=C6653),TabFournisseurs[Cost / per m]),0)</f>
        <v>0</v>
      </c>
      <c r="G6653" s="32">
        <f t="shared" si="630"/>
        <v>0</v>
      </c>
      <c r="H6653" s="31">
        <f>G6653*H6634</f>
        <v>0</v>
      </c>
      <c r="I6653" s="30"/>
      <c r="J6653" s="30"/>
      <c r="K6653" s="29"/>
      <c r="L6653" s="29"/>
      <c r="M6653" s="29"/>
      <c r="N6653" s="29"/>
      <c r="O6653" s="29"/>
      <c r="P6653" s="29"/>
      <c r="Q6653" s="29"/>
      <c r="R6653" s="29"/>
      <c r="S6653" s="28"/>
      <c r="T6653" s="211"/>
    </row>
    <row r="6654" spans="1:20" ht="17" outlineLevel="1" x14ac:dyDescent="0.2">
      <c r="A6654" s="101" t="s">
        <v>38</v>
      </c>
      <c r="B6654" s="102" t="s">
        <v>39</v>
      </c>
      <c r="C6654" s="103" t="s">
        <v>102</v>
      </c>
      <c r="D6654" s="104"/>
      <c r="E6654" s="34">
        <f>D6654*H6634</f>
        <v>0</v>
      </c>
      <c r="F6654" s="33"/>
      <c r="G6654" s="129">
        <f>F6654*D6654</f>
        <v>0</v>
      </c>
      <c r="H6654" s="31">
        <f>G6654*H6634</f>
        <v>0</v>
      </c>
      <c r="I6654" s="30"/>
      <c r="J6654" s="30"/>
      <c r="K6654" s="29"/>
      <c r="L6654" s="29"/>
      <c r="M6654" s="29"/>
      <c r="N6654" s="29"/>
      <c r="O6654" s="29"/>
      <c r="P6654" s="29"/>
      <c r="Q6654" s="29"/>
      <c r="R6654" s="29"/>
      <c r="S6654" s="28"/>
      <c r="T6654" s="211"/>
    </row>
    <row r="6655" spans="1:20" ht="17" outlineLevel="1" x14ac:dyDescent="0.2">
      <c r="A6655" s="38" t="s">
        <v>38</v>
      </c>
      <c r="B6655" s="37" t="s">
        <v>40</v>
      </c>
      <c r="C6655" s="36" t="s">
        <v>41</v>
      </c>
      <c r="D6655" s="35">
        <v>1</v>
      </c>
      <c r="E6655" s="34">
        <f>D6655*H6634</f>
        <v>0</v>
      </c>
      <c r="F6655" s="33" cm="1">
        <f t="array" ref="F6655">IFERROR(_xlfn.XLOOKUP(1,(TabFournisseurs[TYPE]=A6655)*(TabFournisseurs[SUPPLIER2]=B6655)*(TabFournisseurs[REF PRODUCT]=C6655),TabFournisseurs[Cost / per m]),0)</f>
        <v>2</v>
      </c>
      <c r="G6655" s="32">
        <f t="shared" ref="G6655:G6656" si="631">F6655*D6655</f>
        <v>2</v>
      </c>
      <c r="H6655" s="31">
        <f>G6655*H6634</f>
        <v>0</v>
      </c>
      <c r="I6655" s="30"/>
      <c r="J6655" s="30"/>
      <c r="K6655" s="29"/>
      <c r="L6655" s="29"/>
      <c r="M6655" s="29"/>
      <c r="N6655" s="29"/>
      <c r="O6655" s="29"/>
      <c r="P6655" s="29"/>
      <c r="Q6655" s="29"/>
      <c r="R6655" s="29"/>
      <c r="S6655" s="28"/>
      <c r="T6655" s="211"/>
    </row>
    <row r="6656" spans="1:20" ht="18" outlineLevel="1" thickBot="1" x14ac:dyDescent="0.25">
      <c r="A6656" s="27" t="s">
        <v>38</v>
      </c>
      <c r="B6656" s="26" t="s">
        <v>42</v>
      </c>
      <c r="C6656" s="25" t="s">
        <v>43</v>
      </c>
      <c r="D6656" s="24">
        <v>1</v>
      </c>
      <c r="E6656" s="23">
        <f>D6656*H6634</f>
        <v>0</v>
      </c>
      <c r="F6656" s="22" cm="1">
        <f t="array" ref="F6656">IFERROR(_xlfn.XLOOKUP(1,(TabFournisseurs[TYPE]=A6656)*(TabFournisseurs[SUPPLIER2]=B6656)*(TabFournisseurs[REF PRODUCT]=C6656),TabFournisseurs[Cost / per m]),0)</f>
        <v>0.5</v>
      </c>
      <c r="G6656" s="21">
        <f t="shared" si="631"/>
        <v>0.5</v>
      </c>
      <c r="H6656" s="20">
        <f>G6656*H6634</f>
        <v>0</v>
      </c>
      <c r="I6656" s="19"/>
      <c r="J6656" s="19"/>
      <c r="K6656" s="18"/>
      <c r="L6656" s="18"/>
      <c r="M6656" s="18"/>
      <c r="N6656" s="18"/>
      <c r="O6656" s="18"/>
      <c r="P6656" s="18"/>
      <c r="Q6656" s="18"/>
      <c r="R6656" s="18"/>
      <c r="S6656" s="17"/>
      <c r="T6656" s="211"/>
    </row>
    <row r="6657" spans="1:20" ht="17" thickBot="1" x14ac:dyDescent="0.25">
      <c r="A6657" s="95"/>
      <c r="B6657" s="95"/>
      <c r="C6657" s="95"/>
      <c r="D6657" s="95"/>
      <c r="E6657" s="95"/>
      <c r="F6657" s="95"/>
      <c r="G6657" s="95"/>
      <c r="H6657" s="95"/>
      <c r="I6657" s="95"/>
      <c r="J6657" s="95"/>
      <c r="K6657" s="95"/>
      <c r="L6657" s="95"/>
      <c r="M6657" s="95"/>
      <c r="N6657" s="95"/>
      <c r="O6657" s="95"/>
      <c r="P6657" s="95"/>
      <c r="Q6657" s="95"/>
      <c r="R6657" s="95"/>
      <c r="S6657" s="95"/>
      <c r="T6657" s="95"/>
    </row>
    <row r="6658" spans="1:20" ht="23" customHeight="1" x14ac:dyDescent="0.2">
      <c r="A6658" s="204" t="s">
        <v>593</v>
      </c>
      <c r="B6658" s="205"/>
      <c r="C6658" s="205"/>
      <c r="D6658" s="205"/>
      <c r="E6658" s="205"/>
      <c r="F6658" s="205"/>
      <c r="G6658" s="206"/>
      <c r="H6658" s="166" t="s">
        <v>152</v>
      </c>
      <c r="I6658" s="167"/>
      <c r="J6658" s="167"/>
      <c r="K6658" s="167"/>
      <c r="L6658" s="167"/>
      <c r="M6658" s="168"/>
      <c r="N6658" s="169" t="s">
        <v>1</v>
      </c>
      <c r="O6658" s="169"/>
      <c r="P6658" s="169"/>
      <c r="Q6658" s="169"/>
      <c r="R6658" s="171"/>
      <c r="S6658" s="173" t="s">
        <v>2</v>
      </c>
      <c r="T6658" s="210"/>
    </row>
    <row r="6659" spans="1:20" ht="23" customHeight="1" thickBot="1" x14ac:dyDescent="0.25">
      <c r="A6659" s="207"/>
      <c r="B6659" s="208"/>
      <c r="C6659" s="208"/>
      <c r="D6659" s="208"/>
      <c r="E6659" s="208"/>
      <c r="F6659" s="208"/>
      <c r="G6659" s="209"/>
      <c r="H6659" s="177"/>
      <c r="I6659" s="178"/>
      <c r="J6659" s="178"/>
      <c r="K6659" s="178"/>
      <c r="L6659" s="178"/>
      <c r="M6659" s="179"/>
      <c r="N6659" s="170"/>
      <c r="O6659" s="170"/>
      <c r="P6659" s="170"/>
      <c r="Q6659" s="170"/>
      <c r="R6659" s="172"/>
      <c r="S6659" s="174"/>
      <c r="T6659" s="210"/>
    </row>
    <row r="6660" spans="1:20" outlineLevel="1" x14ac:dyDescent="0.2">
      <c r="A6660" s="180" t="s">
        <v>3</v>
      </c>
      <c r="B6660" s="181"/>
      <c r="C6660" s="94"/>
      <c r="D6660" s="94"/>
      <c r="E6660" s="94"/>
      <c r="F6660" s="94"/>
      <c r="G6660" s="94"/>
      <c r="H6660" s="94"/>
      <c r="I6660" s="94"/>
      <c r="J6660" s="94"/>
      <c r="K6660" s="94"/>
      <c r="L6660" s="94"/>
      <c r="M6660" s="94"/>
      <c r="N6660" s="94"/>
      <c r="O6660" s="94"/>
      <c r="P6660" s="94"/>
      <c r="Q6660" s="94"/>
      <c r="R6660" s="94"/>
      <c r="S6660" s="93" t="s">
        <v>162</v>
      </c>
      <c r="T6660" s="211"/>
    </row>
    <row r="6661" spans="1:20" ht="17" outlineLevel="1" thickBot="1" x14ac:dyDescent="0.25">
      <c r="A6661" s="92"/>
      <c r="B6661" s="42"/>
      <c r="C6661" s="42"/>
      <c r="D6661" s="42"/>
      <c r="E6661" s="42"/>
      <c r="F6661" s="42"/>
      <c r="G6661" s="42"/>
      <c r="H6661" s="42"/>
      <c r="I6661" s="42"/>
      <c r="J6661" s="42"/>
      <c r="K6661" s="42"/>
      <c r="L6661" s="42"/>
      <c r="M6661" s="42"/>
      <c r="N6661" s="42"/>
      <c r="O6661" s="42"/>
      <c r="P6661" s="42"/>
      <c r="Q6661" s="42"/>
      <c r="R6661" s="42"/>
      <c r="S6661" s="47"/>
      <c r="T6661" s="211"/>
    </row>
    <row r="6662" spans="1:20" ht="17" customHeight="1" outlineLevel="1" thickBot="1" x14ac:dyDescent="0.25">
      <c r="A6662" s="182" t="e" vm="111">
        <v>#VALUE!</v>
      </c>
      <c r="B6662" s="183"/>
      <c r="C6662" s="91" t="s">
        <v>6</v>
      </c>
      <c r="D6662" s="90" t="s">
        <v>7</v>
      </c>
      <c r="E6662" s="106" t="s">
        <v>597</v>
      </c>
      <c r="F6662" s="42"/>
      <c r="G6662" s="42"/>
      <c r="H6662" s="84" t="s">
        <v>8</v>
      </c>
      <c r="I6662" s="88"/>
      <c r="J6662" s="88"/>
      <c r="K6662" s="88"/>
      <c r="L6662" s="88"/>
      <c r="M6662" s="88"/>
      <c r="N6662" s="88"/>
      <c r="O6662" s="88"/>
      <c r="P6662" s="88"/>
      <c r="Q6662" s="88"/>
      <c r="S6662" s="87"/>
      <c r="T6662" s="211"/>
    </row>
    <row r="6663" spans="1:20" ht="16" customHeight="1" outlineLevel="1" x14ac:dyDescent="0.2">
      <c r="A6663" s="184"/>
      <c r="B6663" s="185"/>
      <c r="C6663" s="188"/>
      <c r="D6663" s="86" t="s">
        <v>9</v>
      </c>
      <c r="E6663" s="85" t="s">
        <v>49</v>
      </c>
      <c r="F6663" s="42"/>
      <c r="G6663" s="42"/>
      <c r="H6663" s="84" t="s">
        <v>10</v>
      </c>
      <c r="I6663" s="83"/>
      <c r="J6663" s="83"/>
      <c r="K6663" s="83"/>
      <c r="L6663" s="83"/>
      <c r="M6663" s="83"/>
      <c r="N6663" s="83"/>
      <c r="O6663" s="83"/>
      <c r="P6663" s="83"/>
      <c r="Q6663" s="83"/>
      <c r="R6663" s="191"/>
      <c r="S6663" s="192"/>
      <c r="T6663" s="211"/>
    </row>
    <row r="6664" spans="1:20" ht="16" customHeight="1" outlineLevel="1" x14ac:dyDescent="0.2">
      <c r="A6664" s="184"/>
      <c r="B6664" s="185"/>
      <c r="C6664" s="189"/>
      <c r="D6664" s="63" t="s">
        <v>11</v>
      </c>
      <c r="E6664" s="119" t="s">
        <v>50</v>
      </c>
      <c r="F6664" s="42"/>
      <c r="G6664" s="48"/>
      <c r="H6664" s="81"/>
      <c r="I6664" s="80"/>
      <c r="J6664" s="80"/>
      <c r="K6664" s="80"/>
      <c r="L6664" s="80"/>
      <c r="M6664" s="80"/>
      <c r="N6664" s="80"/>
      <c r="O6664" s="80"/>
      <c r="P6664" s="80"/>
      <c r="Q6664" s="80"/>
      <c r="R6664" s="191"/>
      <c r="S6664" s="192"/>
      <c r="T6664" s="211"/>
    </row>
    <row r="6665" spans="1:20" ht="16" customHeight="1" outlineLevel="1" thickBot="1" x14ac:dyDescent="0.25">
      <c r="A6665" s="184"/>
      <c r="B6665" s="185"/>
      <c r="C6665" s="189"/>
      <c r="D6665" s="63" t="s">
        <v>12</v>
      </c>
      <c r="E6665" s="130"/>
      <c r="F6665" s="42"/>
      <c r="G6665" s="48"/>
      <c r="H6665" s="81"/>
      <c r="I6665" s="80"/>
      <c r="J6665" s="80"/>
      <c r="K6665" s="80"/>
      <c r="L6665" s="80"/>
      <c r="M6665" s="80"/>
      <c r="N6665" s="80"/>
      <c r="O6665" s="80"/>
      <c r="P6665" s="80"/>
      <c r="Q6665" s="80"/>
      <c r="R6665" s="152"/>
      <c r="S6665" s="153"/>
      <c r="T6665" s="211"/>
    </row>
    <row r="6666" spans="1:20" ht="16" customHeight="1" outlineLevel="1" thickBot="1" x14ac:dyDescent="0.25">
      <c r="A6666" s="184"/>
      <c r="B6666" s="185"/>
      <c r="C6666" s="189"/>
      <c r="D6666" s="63" t="s">
        <v>13</v>
      </c>
      <c r="E6666" s="105" t="b">
        <v>0</v>
      </c>
      <c r="F6666" s="42"/>
      <c r="G6666" s="48"/>
      <c r="H6666" s="59" t="s">
        <v>14</v>
      </c>
      <c r="I6666" s="58">
        <v>29</v>
      </c>
      <c r="J6666" s="58">
        <v>30</v>
      </c>
      <c r="K6666" s="58">
        <v>31</v>
      </c>
      <c r="L6666" s="58">
        <v>32</v>
      </c>
      <c r="M6666" s="58">
        <v>33</v>
      </c>
      <c r="N6666" s="58">
        <v>34</v>
      </c>
      <c r="O6666" s="58">
        <v>36</v>
      </c>
      <c r="P6666" s="58">
        <v>38</v>
      </c>
      <c r="Q6666" s="57">
        <v>40</v>
      </c>
      <c r="S6666" s="79"/>
      <c r="T6666" s="211"/>
    </row>
    <row r="6667" spans="1:20" outlineLevel="1" x14ac:dyDescent="0.2">
      <c r="A6667" s="184"/>
      <c r="B6667" s="185"/>
      <c r="C6667" s="189"/>
      <c r="D6667" s="193"/>
      <c r="E6667" s="194"/>
      <c r="F6667" s="42"/>
      <c r="G6667" s="48"/>
      <c r="H6667" s="78">
        <f t="shared" ref="H6667:H6674" si="632">SUM(I6667:Q6667)</f>
        <v>0</v>
      </c>
      <c r="I6667" s="77"/>
      <c r="J6667" s="77"/>
      <c r="K6667" s="77"/>
      <c r="L6667" s="77"/>
      <c r="M6667" s="77"/>
      <c r="N6667" s="77"/>
      <c r="O6667" s="77"/>
      <c r="P6667" s="77"/>
      <c r="Q6667" s="77"/>
      <c r="R6667" s="195" t="s">
        <v>15</v>
      </c>
      <c r="S6667" s="196"/>
      <c r="T6667" s="211"/>
    </row>
    <row r="6668" spans="1:20" ht="16" customHeight="1" outlineLevel="1" x14ac:dyDescent="0.2">
      <c r="A6668" s="184"/>
      <c r="B6668" s="185"/>
      <c r="C6668" s="189"/>
      <c r="D6668" s="63" t="s">
        <v>16</v>
      </c>
      <c r="E6668" s="76" t="s">
        <v>555</v>
      </c>
      <c r="F6668" s="42"/>
      <c r="G6668" s="48"/>
      <c r="H6668" s="73">
        <f t="shared" si="632"/>
        <v>0</v>
      </c>
      <c r="I6668" s="68"/>
      <c r="J6668" s="68"/>
      <c r="K6668" s="68"/>
      <c r="L6668" s="68"/>
      <c r="M6668" s="68"/>
      <c r="N6668" s="68"/>
      <c r="O6668" s="68"/>
      <c r="P6668" s="68"/>
      <c r="Q6668" s="68"/>
      <c r="R6668" s="197"/>
      <c r="S6668" s="192"/>
      <c r="T6668" s="211"/>
    </row>
    <row r="6669" spans="1:20" ht="16" customHeight="1" outlineLevel="1" x14ac:dyDescent="0.2">
      <c r="A6669" s="184"/>
      <c r="B6669" s="185"/>
      <c r="C6669" s="189"/>
      <c r="D6669" s="63" t="s">
        <v>17</v>
      </c>
      <c r="E6669" s="75" t="s">
        <v>556</v>
      </c>
      <c r="F6669" s="42"/>
      <c r="G6669" s="42"/>
      <c r="H6669" s="73">
        <f t="shared" si="632"/>
        <v>0</v>
      </c>
      <c r="I6669" s="68"/>
      <c r="J6669" s="68"/>
      <c r="K6669" s="68"/>
      <c r="L6669" s="68"/>
      <c r="M6669" s="68"/>
      <c r="N6669" s="68"/>
      <c r="O6669" s="68"/>
      <c r="P6669" s="68"/>
      <c r="Q6669" s="68"/>
      <c r="R6669" s="197"/>
      <c r="S6669" s="192"/>
      <c r="T6669" s="211"/>
    </row>
    <row r="6670" spans="1:20" outlineLevel="1" x14ac:dyDescent="0.2">
      <c r="A6670" s="184"/>
      <c r="B6670" s="185"/>
      <c r="C6670" s="189"/>
      <c r="D6670" s="193"/>
      <c r="E6670" s="194"/>
      <c r="F6670" s="42"/>
      <c r="G6670" s="48"/>
      <c r="H6670" s="73">
        <f t="shared" si="632"/>
        <v>0</v>
      </c>
      <c r="I6670" s="68"/>
      <c r="J6670" s="68"/>
      <c r="K6670" s="68"/>
      <c r="L6670" s="68"/>
      <c r="M6670" s="68"/>
      <c r="N6670" s="68"/>
      <c r="O6670" s="68"/>
      <c r="P6670" s="68"/>
      <c r="Q6670" s="68"/>
      <c r="R6670" s="197"/>
      <c r="S6670" s="192"/>
      <c r="T6670" s="211"/>
    </row>
    <row r="6671" spans="1:20" ht="16" customHeight="1" outlineLevel="1" x14ac:dyDescent="0.2">
      <c r="A6671" s="184"/>
      <c r="B6671" s="185"/>
      <c r="C6671" s="189"/>
      <c r="D6671" s="63" t="s">
        <v>18</v>
      </c>
      <c r="E6671" s="76">
        <v>47</v>
      </c>
      <c r="F6671" s="42"/>
      <c r="G6671" s="48"/>
      <c r="H6671" s="73">
        <f t="shared" si="632"/>
        <v>0</v>
      </c>
      <c r="I6671" s="68"/>
      <c r="J6671" s="68"/>
      <c r="K6671" s="68"/>
      <c r="L6671" s="68"/>
      <c r="M6671" s="68"/>
      <c r="N6671" s="68"/>
      <c r="O6671" s="68"/>
      <c r="P6671" s="68"/>
      <c r="Q6671" s="68"/>
      <c r="R6671" s="197"/>
      <c r="S6671" s="192"/>
      <c r="T6671" s="211"/>
    </row>
    <row r="6672" spans="1:20" ht="16" customHeight="1" outlineLevel="1" x14ac:dyDescent="0.2">
      <c r="A6672" s="184"/>
      <c r="B6672" s="185"/>
      <c r="C6672" s="189"/>
      <c r="D6672" s="63" t="s">
        <v>19</v>
      </c>
      <c r="E6672" s="75">
        <f>SUM(G6685:G6699)</f>
        <v>14.441800000000002</v>
      </c>
      <c r="F6672" s="42"/>
      <c r="G6672" s="42"/>
      <c r="H6672" s="73">
        <f t="shared" si="632"/>
        <v>0</v>
      </c>
      <c r="I6672" s="68"/>
      <c r="J6672" s="68"/>
      <c r="K6672" s="68"/>
      <c r="L6672" s="68"/>
      <c r="M6672" s="68"/>
      <c r="N6672" s="68"/>
      <c r="O6672" s="68"/>
      <c r="P6672" s="68"/>
      <c r="Q6672" s="68"/>
      <c r="R6672" s="197"/>
      <c r="S6672" s="192"/>
      <c r="T6672" s="211"/>
    </row>
    <row r="6673" spans="1:20" outlineLevel="1" x14ac:dyDescent="0.2">
      <c r="A6673" s="184"/>
      <c r="B6673" s="185"/>
      <c r="C6673" s="189"/>
      <c r="D6673" s="193"/>
      <c r="E6673" s="194"/>
      <c r="F6673" s="42"/>
      <c r="G6673" s="48"/>
      <c r="H6673" s="73">
        <f t="shared" si="632"/>
        <v>0</v>
      </c>
      <c r="I6673" s="68"/>
      <c r="J6673" s="68"/>
      <c r="K6673" s="68"/>
      <c r="L6673" s="68"/>
      <c r="M6673" s="68"/>
      <c r="N6673" s="68"/>
      <c r="O6673" s="68"/>
      <c r="P6673" s="68"/>
      <c r="Q6673" s="68"/>
      <c r="R6673" s="197"/>
      <c r="S6673" s="192"/>
      <c r="T6673" s="211"/>
    </row>
    <row r="6674" spans="1:20" ht="16" customHeight="1" outlineLevel="1" x14ac:dyDescent="0.2">
      <c r="A6674" s="184"/>
      <c r="B6674" s="185"/>
      <c r="C6674" s="189"/>
      <c r="D6674" s="63" t="s">
        <v>20</v>
      </c>
      <c r="E6674" s="75">
        <f>SUM(E6671:E6672)</f>
        <v>61.441800000000001</v>
      </c>
      <c r="F6674" s="42"/>
      <c r="G6674" s="74"/>
      <c r="H6674" s="73">
        <f t="shared" si="632"/>
        <v>0</v>
      </c>
      <c r="I6674" s="68"/>
      <c r="J6674" s="68"/>
      <c r="K6674" s="68"/>
      <c r="L6674" s="68"/>
      <c r="M6674" s="68"/>
      <c r="N6674" s="68"/>
      <c r="O6674" s="68"/>
      <c r="P6674" s="68"/>
      <c r="Q6674" s="68"/>
      <c r="R6674" s="197"/>
      <c r="S6674" s="192"/>
      <c r="T6674" s="211"/>
    </row>
    <row r="6675" spans="1:20" ht="16" customHeight="1" outlineLevel="1" x14ac:dyDescent="0.2">
      <c r="A6675" s="184"/>
      <c r="B6675" s="185"/>
      <c r="C6675" s="189"/>
      <c r="D6675" s="63" t="s">
        <v>21</v>
      </c>
      <c r="E6675" s="72">
        <f>SUM(E6677/E6674)</f>
        <v>3.9875133866520835</v>
      </c>
      <c r="F6675" s="42"/>
      <c r="G6675" s="71" t="s">
        <v>11</v>
      </c>
      <c r="H6675" s="69">
        <v>0</v>
      </c>
      <c r="I6675" s="68"/>
      <c r="J6675" s="68"/>
      <c r="K6675" s="68"/>
      <c r="L6675" s="68"/>
      <c r="M6675" s="68"/>
      <c r="N6675" s="68"/>
      <c r="O6675" s="68"/>
      <c r="P6675" s="68"/>
      <c r="Q6675" s="67"/>
      <c r="R6675" s="197"/>
      <c r="S6675" s="192"/>
      <c r="T6675" s="211"/>
    </row>
    <row r="6676" spans="1:20" ht="17" outlineLevel="1" thickBot="1" x14ac:dyDescent="0.25">
      <c r="A6676" s="184"/>
      <c r="B6676" s="185"/>
      <c r="C6676" s="189"/>
      <c r="D6676" s="193"/>
      <c r="E6676" s="194"/>
      <c r="F6676" s="42"/>
      <c r="G6676" s="70" t="s">
        <v>22</v>
      </c>
      <c r="H6676" s="69">
        <v>0</v>
      </c>
      <c r="I6676" s="68"/>
      <c r="J6676" s="68"/>
      <c r="K6676" s="68"/>
      <c r="L6676" s="68"/>
      <c r="M6676" s="68"/>
      <c r="N6676" s="68"/>
      <c r="O6676" s="68"/>
      <c r="P6676" s="68"/>
      <c r="Q6676" s="67"/>
      <c r="R6676" s="197"/>
      <c r="S6676" s="192"/>
      <c r="T6676" s="211"/>
    </row>
    <row r="6677" spans="1:20" ht="16" customHeight="1" outlineLevel="1" thickBot="1" x14ac:dyDescent="0.25">
      <c r="A6677" s="184"/>
      <c r="B6677" s="185"/>
      <c r="C6677" s="189"/>
      <c r="D6677" s="63" t="s">
        <v>23</v>
      </c>
      <c r="E6677" s="66">
        <v>245</v>
      </c>
      <c r="G6677" s="48"/>
      <c r="H6677" s="65">
        <f>SUM(H6675:H6676)</f>
        <v>0</v>
      </c>
      <c r="I6677" s="64">
        <f t="shared" ref="I6677:Q6677" si="633">SUM(I6667:I6674)</f>
        <v>0</v>
      </c>
      <c r="J6677" s="64">
        <f t="shared" si="633"/>
        <v>0</v>
      </c>
      <c r="K6677" s="64">
        <f t="shared" si="633"/>
        <v>0</v>
      </c>
      <c r="L6677" s="64">
        <f t="shared" si="633"/>
        <v>0</v>
      </c>
      <c r="M6677" s="64">
        <f t="shared" si="633"/>
        <v>0</v>
      </c>
      <c r="N6677" s="64">
        <f t="shared" si="633"/>
        <v>0</v>
      </c>
      <c r="O6677" s="64">
        <f t="shared" si="633"/>
        <v>0</v>
      </c>
      <c r="P6677" s="64">
        <f t="shared" si="633"/>
        <v>0</v>
      </c>
      <c r="Q6677" s="64">
        <f t="shared" si="633"/>
        <v>0</v>
      </c>
      <c r="R6677" s="197"/>
      <c r="S6677" s="192"/>
      <c r="T6677" s="211"/>
    </row>
    <row r="6678" spans="1:20" ht="17" customHeight="1" outlineLevel="1" thickBot="1" x14ac:dyDescent="0.25">
      <c r="A6678" s="184"/>
      <c r="B6678" s="185"/>
      <c r="C6678" s="189"/>
      <c r="D6678" s="63" t="s">
        <v>24</v>
      </c>
      <c r="E6678" s="62">
        <f>SUM(E6677/2.5)</f>
        <v>98</v>
      </c>
      <c r="F6678" s="42"/>
      <c r="G6678" s="61"/>
      <c r="H6678" s="60" t="s">
        <v>14</v>
      </c>
      <c r="I6678" s="59">
        <v>48</v>
      </c>
      <c r="J6678" s="58">
        <v>50</v>
      </c>
      <c r="K6678" s="58">
        <v>52</v>
      </c>
      <c r="L6678" s="58">
        <v>54</v>
      </c>
      <c r="M6678" s="58">
        <v>56</v>
      </c>
      <c r="N6678" s="58">
        <v>58</v>
      </c>
      <c r="O6678" s="58">
        <v>60</v>
      </c>
      <c r="P6678" s="58">
        <v>62</v>
      </c>
      <c r="Q6678" s="57">
        <v>64</v>
      </c>
      <c r="R6678" s="197"/>
      <c r="S6678" s="192"/>
      <c r="T6678" s="211"/>
    </row>
    <row r="6679" spans="1:20" ht="17" outlineLevel="1" thickBot="1" x14ac:dyDescent="0.25">
      <c r="A6679" s="186"/>
      <c r="B6679" s="187"/>
      <c r="C6679" s="190"/>
      <c r="D6679" s="56" t="s">
        <v>25</v>
      </c>
      <c r="E6679" s="55">
        <f>SUM(E6677/2.2)</f>
        <v>111.36363636363636</v>
      </c>
      <c r="F6679" s="42"/>
      <c r="G6679" s="42"/>
      <c r="H6679" s="42"/>
      <c r="I6679" s="42"/>
      <c r="J6679" s="42"/>
      <c r="K6679" s="42"/>
      <c r="L6679" s="42"/>
      <c r="M6679" s="42"/>
      <c r="N6679" s="42"/>
      <c r="O6679" s="42"/>
      <c r="P6679" s="42"/>
      <c r="Q6679" s="42"/>
      <c r="R6679" s="198"/>
      <c r="S6679" s="199"/>
      <c r="T6679" s="211"/>
    </row>
    <row r="6680" spans="1:20" ht="17" outlineLevel="1" thickBot="1" x14ac:dyDescent="0.25">
      <c r="A6680" s="54" t="s">
        <v>26</v>
      </c>
      <c r="B6680" s="53">
        <v>46224</v>
      </c>
      <c r="C6680" s="42"/>
      <c r="D6680" s="48"/>
      <c r="E6680" s="112">
        <v>46157</v>
      </c>
      <c r="F6680" s="42"/>
      <c r="S6680" s="28"/>
      <c r="T6680" s="211"/>
    </row>
    <row r="6681" spans="1:20" outlineLevel="1" x14ac:dyDescent="0.2">
      <c r="A6681" s="51" t="s">
        <v>27</v>
      </c>
      <c r="B6681" s="50"/>
      <c r="C6681" s="42"/>
      <c r="D6681" s="48"/>
      <c r="E6681" s="42"/>
      <c r="F6681" s="42"/>
      <c r="R6681" s="42"/>
      <c r="S6681" s="47"/>
      <c r="T6681" s="211"/>
    </row>
    <row r="6682" spans="1:20" outlineLevel="1" x14ac:dyDescent="0.2">
      <c r="A6682" s="49"/>
      <c r="B6682" s="42"/>
      <c r="C6682" s="42"/>
      <c r="D6682" s="48"/>
      <c r="E6682" s="42"/>
      <c r="F6682" s="42"/>
      <c r="G6682" s="42"/>
      <c r="H6682" s="42"/>
      <c r="I6682" s="42"/>
      <c r="J6682" s="42"/>
      <c r="K6682" s="42"/>
      <c r="L6682" s="42"/>
      <c r="M6682" s="42"/>
      <c r="N6682" s="42"/>
      <c r="O6682" s="42"/>
      <c r="P6682" s="42"/>
      <c r="Q6682" s="42"/>
      <c r="R6682" s="42"/>
      <c r="S6682" s="47"/>
      <c r="T6682" s="211"/>
    </row>
    <row r="6683" spans="1:20" ht="17" outlineLevel="1" thickBot="1" x14ac:dyDescent="0.25">
      <c r="A6683" s="49" t="s">
        <v>28</v>
      </c>
      <c r="B6683" s="42"/>
      <c r="C6683" s="42"/>
      <c r="D6683" s="48"/>
      <c r="E6683" s="42"/>
      <c r="F6683" s="42"/>
      <c r="G6683" s="42"/>
      <c r="H6683" s="42"/>
      <c r="I6683" s="42"/>
      <c r="J6683" s="42"/>
      <c r="K6683" s="42"/>
      <c r="L6683" s="42"/>
      <c r="M6683" s="42"/>
      <c r="N6683" s="42"/>
      <c r="O6683" s="42"/>
      <c r="P6683" s="42"/>
      <c r="Q6683" s="42"/>
      <c r="R6683" s="42"/>
      <c r="S6683" s="47"/>
      <c r="T6683" s="211"/>
    </row>
    <row r="6684" spans="1:20" outlineLevel="1" x14ac:dyDescent="0.2">
      <c r="A6684" s="46" t="s">
        <v>29</v>
      </c>
      <c r="B6684" s="45" t="s">
        <v>30</v>
      </c>
      <c r="C6684" s="44" t="s">
        <v>31</v>
      </c>
      <c r="D6684" s="44" t="s">
        <v>32</v>
      </c>
      <c r="E6684" s="44" t="s">
        <v>33</v>
      </c>
      <c r="F6684" s="44" t="s">
        <v>34</v>
      </c>
      <c r="G6684" s="44" t="s">
        <v>35</v>
      </c>
      <c r="H6684" s="43" t="s">
        <v>36</v>
      </c>
      <c r="I6684" s="200" t="s">
        <v>37</v>
      </c>
      <c r="J6684" s="201"/>
      <c r="K6684" s="202"/>
      <c r="L6684" s="202"/>
      <c r="M6684" s="202"/>
      <c r="N6684" s="202"/>
      <c r="O6684" s="202"/>
      <c r="P6684" s="42"/>
      <c r="Q6684" s="42"/>
      <c r="R6684" s="42"/>
      <c r="S6684" s="28"/>
      <c r="T6684" s="211"/>
    </row>
    <row r="6685" spans="1:20" ht="17" outlineLevel="1" x14ac:dyDescent="0.2">
      <c r="A6685" s="38" t="s">
        <v>54</v>
      </c>
      <c r="B6685" s="37" t="s">
        <v>199</v>
      </c>
      <c r="C6685" s="36" t="s">
        <v>595</v>
      </c>
      <c r="D6685" s="35">
        <v>1.56</v>
      </c>
      <c r="E6685" s="41">
        <f>D6685*H6677</f>
        <v>0</v>
      </c>
      <c r="F6685" s="33" cm="1">
        <f t="array" ref="F6685">IFERROR(_xlfn.XLOOKUP(1,(TabFournisseurs[TYPE]=A6685)*(TabFournisseurs[SUPPLIER2]=B6685)*(TabFournisseurs[REF PRODUCT]=C6685),TabFournisseurs[Cost / per m]),0)</f>
        <v>6.33</v>
      </c>
      <c r="G6685" s="96">
        <f>F6685*D6685</f>
        <v>9.8748000000000005</v>
      </c>
      <c r="H6685" s="40">
        <f>G6685*H6677</f>
        <v>0</v>
      </c>
      <c r="I6685" s="203"/>
      <c r="J6685" s="201"/>
      <c r="K6685" s="156"/>
      <c r="L6685" s="156"/>
      <c r="M6685" s="156"/>
      <c r="N6685" s="156"/>
      <c r="O6685" s="156"/>
      <c r="P6685" s="156"/>
      <c r="Q6685" s="156"/>
      <c r="R6685" s="156"/>
      <c r="S6685" s="157"/>
      <c r="T6685" s="211"/>
    </row>
    <row r="6686" spans="1:20" ht="17" outlineLevel="1" x14ac:dyDescent="0.2">
      <c r="A6686" s="38" t="s">
        <v>57</v>
      </c>
      <c r="B6686" s="37" t="s">
        <v>282</v>
      </c>
      <c r="C6686" s="36" t="s">
        <v>283</v>
      </c>
      <c r="D6686" s="35">
        <v>0.4</v>
      </c>
      <c r="E6686" s="34">
        <f>D6686*H6677</f>
        <v>0</v>
      </c>
      <c r="F6686" s="33" cm="1">
        <f t="array" ref="F6686">IFERROR(_xlfn.XLOOKUP(1,(TabFournisseurs[TYPE]=A6686)*(TabFournisseurs[SUPPLIER2]=B6686)*(TabFournisseurs[REF PRODUCT]=C6686),TabFournisseurs[Cost / per m]),0)</f>
        <v>3.5</v>
      </c>
      <c r="G6686" s="32">
        <f t="shared" ref="G6686:G6696" si="634">F6686*D6686</f>
        <v>1.4000000000000001</v>
      </c>
      <c r="H6686" s="31">
        <f>G6686*H6677</f>
        <v>0</v>
      </c>
      <c r="I6686" s="39"/>
      <c r="J6686" s="39"/>
      <c r="K6686" s="156"/>
      <c r="L6686" s="156"/>
      <c r="M6686" s="156"/>
      <c r="N6686" s="156"/>
      <c r="O6686" s="156"/>
      <c r="P6686" s="156"/>
      <c r="Q6686" s="156"/>
      <c r="R6686" s="156"/>
      <c r="S6686" s="157"/>
      <c r="T6686" s="211"/>
    </row>
    <row r="6687" spans="1:20" ht="17" outlineLevel="1" x14ac:dyDescent="0.2">
      <c r="A6687" s="38" t="s">
        <v>63</v>
      </c>
      <c r="B6687" s="37" t="s">
        <v>64</v>
      </c>
      <c r="C6687" s="36" t="s">
        <v>136</v>
      </c>
      <c r="D6687" s="35">
        <v>0.1</v>
      </c>
      <c r="E6687" s="34">
        <f>D6687*H6677</f>
        <v>0</v>
      </c>
      <c r="F6687" s="33" cm="1">
        <f t="array" ref="F6687">IFERROR(_xlfn.XLOOKUP(1,(TabFournisseurs[TYPE]=A6687)*(TabFournisseurs[SUPPLIER2]=B6687)*(TabFournisseurs[REF PRODUCT]=C6687),TabFournisseurs[Cost / per m]),0)</f>
        <v>0</v>
      </c>
      <c r="G6687" s="32">
        <f t="shared" si="634"/>
        <v>0</v>
      </c>
      <c r="H6687" s="31">
        <f>G6687*H6677</f>
        <v>0</v>
      </c>
      <c r="I6687" s="39"/>
      <c r="J6687" s="39"/>
      <c r="K6687" s="156"/>
      <c r="L6687" s="156"/>
      <c r="M6687" s="156"/>
      <c r="N6687" s="156"/>
      <c r="O6687" s="156"/>
      <c r="P6687" s="156"/>
      <c r="Q6687" s="156"/>
      <c r="R6687" s="156"/>
      <c r="S6687" s="157"/>
      <c r="T6687" s="211"/>
    </row>
    <row r="6688" spans="1:20" ht="17" outlineLevel="1" x14ac:dyDescent="0.2">
      <c r="A6688" s="38" t="s">
        <v>558</v>
      </c>
      <c r="B6688" s="37" t="s">
        <v>559</v>
      </c>
      <c r="C6688" s="36" t="s">
        <v>560</v>
      </c>
      <c r="D6688" s="35">
        <v>1</v>
      </c>
      <c r="E6688" s="34">
        <f>D6688*H6677</f>
        <v>0</v>
      </c>
      <c r="F6688" s="33" cm="1">
        <f t="array" ref="F6688">IFERROR(_xlfn.XLOOKUP(1,(TabFournisseurs[TYPE]=A6688)*(TabFournisseurs[SUPPLIER2]=B6688)*(TabFournisseurs[REF PRODUCT]=C6688),TabFournisseurs[Cost / per m]),0)</f>
        <v>0</v>
      </c>
      <c r="G6688" s="32">
        <f t="shared" si="634"/>
        <v>0</v>
      </c>
      <c r="H6688" s="31">
        <f>G6688*H6677</f>
        <v>0</v>
      </c>
      <c r="I6688" s="30"/>
      <c r="J6688" s="30"/>
      <c r="K6688" s="156"/>
      <c r="L6688" s="156"/>
      <c r="M6688" s="156"/>
      <c r="N6688" s="156"/>
      <c r="O6688" s="156"/>
      <c r="P6688" s="156"/>
      <c r="Q6688" s="156"/>
      <c r="R6688" s="156"/>
      <c r="S6688" s="157"/>
      <c r="T6688" s="211"/>
    </row>
    <row r="6689" spans="1:20" ht="17" outlineLevel="1" x14ac:dyDescent="0.2">
      <c r="A6689" s="38" t="s">
        <v>80</v>
      </c>
      <c r="B6689" s="37" t="s">
        <v>81</v>
      </c>
      <c r="C6689" s="36" t="s">
        <v>308</v>
      </c>
      <c r="D6689" s="35">
        <v>1</v>
      </c>
      <c r="E6689" s="34">
        <f>D6689*H6677</f>
        <v>0</v>
      </c>
      <c r="F6689" s="33" cm="1">
        <f t="array" ref="F6689">IFERROR(_xlfn.XLOOKUP(1,(TabFournisseurs[TYPE]=A6689)*(TabFournisseurs[SUPPLIER2]=B6689)*(TabFournisseurs[REF PRODUCT]=C6689),TabFournisseurs[Cost / per m]),0)</f>
        <v>0.05</v>
      </c>
      <c r="G6689" s="32">
        <f t="shared" si="634"/>
        <v>0.05</v>
      </c>
      <c r="H6689" s="31">
        <f>G6689*H6677</f>
        <v>0</v>
      </c>
      <c r="I6689" s="30"/>
      <c r="J6689" s="30"/>
      <c r="K6689" s="29"/>
      <c r="L6689" s="29"/>
      <c r="M6689" s="29"/>
      <c r="N6689" s="29"/>
      <c r="O6689" s="29"/>
      <c r="P6689" s="29"/>
      <c r="Q6689" s="29"/>
      <c r="R6689" s="29"/>
      <c r="S6689" s="28"/>
      <c r="T6689" s="211"/>
    </row>
    <row r="6690" spans="1:20" ht="17" outlineLevel="1" x14ac:dyDescent="0.2">
      <c r="A6690" s="38" t="s">
        <v>75</v>
      </c>
      <c r="B6690" s="37" t="s">
        <v>76</v>
      </c>
      <c r="C6690" s="36" t="s">
        <v>285</v>
      </c>
      <c r="D6690" s="35">
        <v>1</v>
      </c>
      <c r="E6690" s="34">
        <f>D6690*H6677</f>
        <v>0</v>
      </c>
      <c r="F6690" s="33" cm="1">
        <f t="array" ref="F6690">IFERROR(_xlfn.XLOOKUP(1,(TabFournisseurs[TYPE]=A6690)*(TabFournisseurs[SUPPLIER2]=B6690)*(TabFournisseurs[REF PRODUCT]=C6690),TabFournisseurs[Cost / per m]),0)</f>
        <v>0.27</v>
      </c>
      <c r="G6690" s="32">
        <f t="shared" si="634"/>
        <v>0.27</v>
      </c>
      <c r="H6690" s="31">
        <f>G6690*H6677</f>
        <v>0</v>
      </c>
      <c r="I6690" s="158"/>
      <c r="J6690" s="159"/>
      <c r="K6690" s="29"/>
      <c r="L6690" s="29"/>
      <c r="M6690" s="29"/>
      <c r="N6690" s="29"/>
      <c r="O6690" s="29"/>
      <c r="P6690" s="29"/>
      <c r="Q6690" s="29"/>
      <c r="R6690" s="29"/>
      <c r="S6690" s="28"/>
      <c r="T6690" s="211"/>
    </row>
    <row r="6691" spans="1:20" ht="17" outlineLevel="1" x14ac:dyDescent="0.2">
      <c r="A6691" s="38" t="s">
        <v>75</v>
      </c>
      <c r="B6691" s="37" t="s">
        <v>76</v>
      </c>
      <c r="C6691" s="36" t="s">
        <v>581</v>
      </c>
      <c r="D6691" s="35">
        <v>1</v>
      </c>
      <c r="E6691" s="34">
        <f>D6691*H6677</f>
        <v>0</v>
      </c>
      <c r="F6691" s="33" cm="1">
        <f t="array" ref="F6691">IFERROR(_xlfn.XLOOKUP(1,(TabFournisseurs[TYPE]=A6691)*(TabFournisseurs[SUPPLIER2]=B6691)*(TabFournisseurs[REF PRODUCT]=C6691),TabFournisseurs[Cost / per m]),0)</f>
        <v>0.13700000000000001</v>
      </c>
      <c r="G6691" s="32">
        <f t="shared" si="634"/>
        <v>0.13700000000000001</v>
      </c>
      <c r="H6691" s="31">
        <f>G6691*H6677</f>
        <v>0</v>
      </c>
      <c r="I6691" s="30"/>
      <c r="J6691" s="30"/>
      <c r="K6691" s="29"/>
      <c r="L6691" s="29"/>
      <c r="M6691" s="29"/>
      <c r="N6691" s="29"/>
      <c r="O6691" s="29"/>
      <c r="P6691" s="29"/>
      <c r="Q6691" s="29"/>
      <c r="R6691" s="29"/>
      <c r="S6691" s="28"/>
      <c r="T6691" s="211"/>
    </row>
    <row r="6692" spans="1:20" ht="17" outlineLevel="1" x14ac:dyDescent="0.2">
      <c r="A6692" s="38" t="s">
        <v>78</v>
      </c>
      <c r="B6692" s="37" t="s">
        <v>76</v>
      </c>
      <c r="C6692" s="36" t="s">
        <v>79</v>
      </c>
      <c r="D6692" s="35">
        <v>1</v>
      </c>
      <c r="E6692" s="34">
        <f>D6692*H6677</f>
        <v>0</v>
      </c>
      <c r="F6692" s="33" cm="1">
        <f t="array" ref="F6692">IFERROR(_xlfn.XLOOKUP(1,(TabFournisseurs[TYPE]=A6692)*(TabFournisseurs[SUPPLIER2]=B6692)*(TabFournisseurs[REF PRODUCT]=C6692),TabFournisseurs[Cost / per m]),0)</f>
        <v>0.21</v>
      </c>
      <c r="G6692" s="32">
        <f t="shared" si="634"/>
        <v>0.21</v>
      </c>
      <c r="H6692" s="31">
        <f>G6692*H6677</f>
        <v>0</v>
      </c>
      <c r="I6692" s="30"/>
      <c r="J6692" s="30"/>
      <c r="K6692" s="29"/>
      <c r="L6692" s="29"/>
      <c r="M6692" s="29"/>
      <c r="N6692" s="29"/>
      <c r="O6692" s="29"/>
      <c r="P6692" s="29"/>
      <c r="Q6692" s="29"/>
      <c r="R6692" s="29"/>
      <c r="S6692" s="28"/>
      <c r="T6692" s="211"/>
    </row>
    <row r="6693" spans="1:20" outlineLevel="1" x14ac:dyDescent="0.2">
      <c r="A6693" s="38"/>
      <c r="B6693" s="37"/>
      <c r="C6693" s="36"/>
      <c r="D6693" s="35"/>
      <c r="E6693" s="34">
        <f>D6693*H6677</f>
        <v>0</v>
      </c>
      <c r="F6693" s="33" cm="1">
        <f t="array" ref="F6693">IFERROR(_xlfn.XLOOKUP(1,(TabFournisseurs[TYPE]=A6693)*(TabFournisseurs[SUPPLIER2]=B6693)*(TabFournisseurs[REF PRODUCT]=C6693),TabFournisseurs[Cost / per m]),0)</f>
        <v>0</v>
      </c>
      <c r="G6693" s="32">
        <f t="shared" si="634"/>
        <v>0</v>
      </c>
      <c r="H6693" s="31">
        <f>G6693*H6677</f>
        <v>0</v>
      </c>
      <c r="I6693" s="30"/>
      <c r="J6693" s="30"/>
      <c r="K6693" s="29"/>
      <c r="L6693" s="29"/>
      <c r="M6693" s="29"/>
      <c r="N6693" s="29"/>
      <c r="O6693" s="29"/>
      <c r="P6693" s="29"/>
      <c r="Q6693" s="29"/>
      <c r="R6693" s="29"/>
      <c r="S6693" s="28"/>
      <c r="T6693" s="211"/>
    </row>
    <row r="6694" spans="1:20" outlineLevel="1" x14ac:dyDescent="0.2">
      <c r="A6694" s="38"/>
      <c r="B6694" s="37"/>
      <c r="C6694" s="36"/>
      <c r="D6694" s="35"/>
      <c r="E6694" s="34">
        <f>D6694*H6677</f>
        <v>0</v>
      </c>
      <c r="F6694" s="33" cm="1">
        <f t="array" ref="F6694">IFERROR(_xlfn.XLOOKUP(1,(TabFournisseurs[TYPE]=A6694)*(TabFournisseurs[SUPPLIER2]=B6694)*(TabFournisseurs[REF PRODUCT]=C6694),TabFournisseurs[Cost / per m]),0)</f>
        <v>0</v>
      </c>
      <c r="G6694" s="32">
        <f t="shared" si="634"/>
        <v>0</v>
      </c>
      <c r="H6694" s="31">
        <f>G6694*H6677</f>
        <v>0</v>
      </c>
      <c r="I6694" s="30"/>
      <c r="J6694" s="30"/>
      <c r="K6694" s="29"/>
      <c r="L6694" s="29"/>
      <c r="M6694" s="29"/>
      <c r="N6694" s="29"/>
      <c r="O6694" s="29"/>
      <c r="P6694" s="29"/>
      <c r="Q6694" s="29"/>
      <c r="R6694" s="29"/>
      <c r="S6694" s="28"/>
      <c r="T6694" s="211"/>
    </row>
    <row r="6695" spans="1:20" outlineLevel="1" x14ac:dyDescent="0.2">
      <c r="A6695" s="38"/>
      <c r="B6695" s="37"/>
      <c r="C6695" s="36"/>
      <c r="D6695" s="35"/>
      <c r="E6695" s="34">
        <f>D6695*H6677</f>
        <v>0</v>
      </c>
      <c r="F6695" s="33" cm="1">
        <f t="array" ref="F6695">IFERROR(_xlfn.XLOOKUP(1,(TabFournisseurs[TYPE]=A6695)*(TabFournisseurs[SUPPLIER2]=B6695)*(TabFournisseurs[REF PRODUCT]=C6695),TabFournisseurs[Cost / per m]),0)</f>
        <v>0</v>
      </c>
      <c r="G6695" s="32">
        <f t="shared" si="634"/>
        <v>0</v>
      </c>
      <c r="H6695" s="31">
        <f>G6695*H6677</f>
        <v>0</v>
      </c>
      <c r="I6695" s="30"/>
      <c r="J6695" s="30"/>
      <c r="K6695" s="29"/>
      <c r="L6695" s="29"/>
      <c r="M6695" s="29"/>
      <c r="N6695" s="29"/>
      <c r="O6695" s="29"/>
      <c r="P6695" s="29"/>
      <c r="Q6695" s="29"/>
      <c r="R6695" s="29"/>
      <c r="S6695" s="28"/>
      <c r="T6695" s="211"/>
    </row>
    <row r="6696" spans="1:20" outlineLevel="1" x14ac:dyDescent="0.2">
      <c r="A6696" s="38"/>
      <c r="B6696" s="37"/>
      <c r="C6696" s="36"/>
      <c r="D6696" s="35"/>
      <c r="E6696" s="34">
        <f>D6696*H6677</f>
        <v>0</v>
      </c>
      <c r="F6696" s="33" cm="1">
        <f t="array" ref="F6696">IFERROR(_xlfn.XLOOKUP(1,(TabFournisseurs[TYPE]=A6696)*(TabFournisseurs[SUPPLIER2]=B6696)*(TabFournisseurs[REF PRODUCT]=C6696),TabFournisseurs[Cost / per m]),0)</f>
        <v>0</v>
      </c>
      <c r="G6696" s="32">
        <f t="shared" si="634"/>
        <v>0</v>
      </c>
      <c r="H6696" s="31">
        <f>G6696*H6677</f>
        <v>0</v>
      </c>
      <c r="I6696" s="30"/>
      <c r="J6696" s="30"/>
      <c r="K6696" s="29"/>
      <c r="L6696" s="29"/>
      <c r="M6696" s="29"/>
      <c r="N6696" s="29"/>
      <c r="O6696" s="29"/>
      <c r="P6696" s="29"/>
      <c r="Q6696" s="29"/>
      <c r="R6696" s="29"/>
      <c r="S6696" s="28"/>
      <c r="T6696" s="211"/>
    </row>
    <row r="6697" spans="1:20" ht="17" outlineLevel="1" x14ac:dyDescent="0.2">
      <c r="A6697" s="101" t="s">
        <v>38</v>
      </c>
      <c r="B6697" s="102" t="s">
        <v>39</v>
      </c>
      <c r="C6697" s="103" t="s">
        <v>102</v>
      </c>
      <c r="D6697" s="104"/>
      <c r="E6697" s="34">
        <f>D6697*H6677</f>
        <v>0</v>
      </c>
      <c r="F6697" s="33"/>
      <c r="G6697" s="129">
        <f>F6697*D6697</f>
        <v>0</v>
      </c>
      <c r="H6697" s="31">
        <f>G6697*H6677</f>
        <v>0</v>
      </c>
      <c r="I6697" s="30"/>
      <c r="J6697" s="30"/>
      <c r="K6697" s="29"/>
      <c r="L6697" s="29"/>
      <c r="M6697" s="29"/>
      <c r="N6697" s="29"/>
      <c r="O6697" s="29"/>
      <c r="P6697" s="29"/>
      <c r="Q6697" s="29"/>
      <c r="R6697" s="29"/>
      <c r="S6697" s="28"/>
      <c r="T6697" s="211"/>
    </row>
    <row r="6698" spans="1:20" ht="17" outlineLevel="1" x14ac:dyDescent="0.2">
      <c r="A6698" s="38" t="s">
        <v>38</v>
      </c>
      <c r="B6698" s="37" t="s">
        <v>40</v>
      </c>
      <c r="C6698" s="36" t="s">
        <v>41</v>
      </c>
      <c r="D6698" s="35">
        <v>1</v>
      </c>
      <c r="E6698" s="34">
        <f>D6698*H6677</f>
        <v>0</v>
      </c>
      <c r="F6698" s="33" cm="1">
        <f t="array" ref="F6698">IFERROR(_xlfn.XLOOKUP(1,(TabFournisseurs[TYPE]=A6698)*(TabFournisseurs[SUPPLIER2]=B6698)*(TabFournisseurs[REF PRODUCT]=C6698),TabFournisseurs[Cost / per m]),0)</f>
        <v>2</v>
      </c>
      <c r="G6698" s="32">
        <f t="shared" ref="G6698:G6699" si="635">F6698*D6698</f>
        <v>2</v>
      </c>
      <c r="H6698" s="31">
        <f>G6698*H6677</f>
        <v>0</v>
      </c>
      <c r="I6698" s="30"/>
      <c r="J6698" s="30"/>
      <c r="K6698" s="29"/>
      <c r="L6698" s="29"/>
      <c r="M6698" s="29"/>
      <c r="N6698" s="29"/>
      <c r="O6698" s="29"/>
      <c r="P6698" s="29"/>
      <c r="Q6698" s="29"/>
      <c r="R6698" s="29"/>
      <c r="S6698" s="28"/>
      <c r="T6698" s="211"/>
    </row>
    <row r="6699" spans="1:20" ht="18" outlineLevel="1" thickBot="1" x14ac:dyDescent="0.25">
      <c r="A6699" s="27" t="s">
        <v>38</v>
      </c>
      <c r="B6699" s="26" t="s">
        <v>42</v>
      </c>
      <c r="C6699" s="25" t="s">
        <v>43</v>
      </c>
      <c r="D6699" s="24">
        <v>1</v>
      </c>
      <c r="E6699" s="23">
        <f>D6699*H6677</f>
        <v>0</v>
      </c>
      <c r="F6699" s="22" cm="1">
        <f t="array" ref="F6699">IFERROR(_xlfn.XLOOKUP(1,(TabFournisseurs[TYPE]=A6699)*(TabFournisseurs[SUPPLIER2]=B6699)*(TabFournisseurs[REF PRODUCT]=C6699),TabFournisseurs[Cost / per m]),0)</f>
        <v>0.5</v>
      </c>
      <c r="G6699" s="21">
        <f t="shared" si="635"/>
        <v>0.5</v>
      </c>
      <c r="H6699" s="20">
        <f>G6699*H6677</f>
        <v>0</v>
      </c>
      <c r="I6699" s="19"/>
      <c r="J6699" s="19"/>
      <c r="K6699" s="18"/>
      <c r="L6699" s="18"/>
      <c r="M6699" s="18"/>
      <c r="N6699" s="18"/>
      <c r="O6699" s="18"/>
      <c r="P6699" s="18"/>
      <c r="Q6699" s="18"/>
      <c r="R6699" s="18"/>
      <c r="S6699" s="17"/>
      <c r="T6699" s="211"/>
    </row>
    <row r="6700" spans="1:20" ht="17" thickBot="1" x14ac:dyDescent="0.25">
      <c r="A6700" s="95"/>
      <c r="B6700" s="95"/>
      <c r="C6700" s="95"/>
      <c r="D6700" s="95"/>
      <c r="E6700" s="95"/>
      <c r="F6700" s="95"/>
      <c r="G6700" s="95"/>
      <c r="H6700" s="95"/>
      <c r="I6700" s="95"/>
      <c r="J6700" s="95"/>
      <c r="K6700" s="95"/>
      <c r="L6700" s="95"/>
      <c r="M6700" s="95"/>
      <c r="N6700" s="95"/>
      <c r="O6700" s="95"/>
      <c r="P6700" s="95"/>
      <c r="Q6700" s="95"/>
      <c r="R6700" s="95"/>
      <c r="S6700" s="95"/>
      <c r="T6700" s="95"/>
    </row>
    <row r="6701" spans="1:20" ht="23" customHeight="1" x14ac:dyDescent="0.2">
      <c r="A6701" s="204" t="s">
        <v>598</v>
      </c>
      <c r="B6701" s="205"/>
      <c r="C6701" s="205"/>
      <c r="D6701" s="205"/>
      <c r="E6701" s="205"/>
      <c r="F6701" s="205"/>
      <c r="G6701" s="206"/>
      <c r="H6701" s="166" t="s">
        <v>152</v>
      </c>
      <c r="I6701" s="167"/>
      <c r="J6701" s="167"/>
      <c r="K6701" s="167"/>
      <c r="L6701" s="167"/>
      <c r="M6701" s="168"/>
      <c r="N6701" s="169" t="s">
        <v>1</v>
      </c>
      <c r="O6701" s="169"/>
      <c r="P6701" s="169"/>
      <c r="Q6701" s="169"/>
      <c r="R6701" s="171"/>
      <c r="S6701" s="173" t="s">
        <v>2</v>
      </c>
      <c r="T6701" s="210"/>
    </row>
    <row r="6702" spans="1:20" ht="23" customHeight="1" thickBot="1" x14ac:dyDescent="0.25">
      <c r="A6702" s="207"/>
      <c r="B6702" s="208"/>
      <c r="C6702" s="208"/>
      <c r="D6702" s="208"/>
      <c r="E6702" s="208"/>
      <c r="F6702" s="208"/>
      <c r="G6702" s="209"/>
      <c r="H6702" s="177"/>
      <c r="I6702" s="178"/>
      <c r="J6702" s="178"/>
      <c r="K6702" s="178"/>
      <c r="L6702" s="178"/>
      <c r="M6702" s="179"/>
      <c r="N6702" s="170"/>
      <c r="O6702" s="170"/>
      <c r="P6702" s="170"/>
      <c r="Q6702" s="170"/>
      <c r="R6702" s="172"/>
      <c r="S6702" s="174"/>
      <c r="T6702" s="210"/>
    </row>
    <row r="6703" spans="1:20" outlineLevel="1" x14ac:dyDescent="0.2">
      <c r="A6703" s="212">
        <v>46163</v>
      </c>
      <c r="B6703" s="181"/>
      <c r="C6703" s="94"/>
      <c r="D6703" s="94"/>
      <c r="E6703" s="94"/>
      <c r="F6703" s="94"/>
      <c r="G6703" s="94"/>
      <c r="H6703" s="94"/>
      <c r="I6703" s="94"/>
      <c r="J6703" s="94"/>
      <c r="K6703" s="94"/>
      <c r="L6703" s="94"/>
      <c r="M6703" s="94"/>
      <c r="N6703" s="94"/>
      <c r="O6703" s="94"/>
      <c r="P6703" s="94"/>
      <c r="Q6703" s="94"/>
      <c r="R6703" s="94"/>
      <c r="S6703" s="93" t="s">
        <v>47</v>
      </c>
      <c r="T6703" s="211"/>
    </row>
    <row r="6704" spans="1:20" ht="17" outlineLevel="1" thickBot="1" x14ac:dyDescent="0.25">
      <c r="A6704" s="92"/>
      <c r="B6704" s="42"/>
      <c r="C6704" s="42"/>
      <c r="D6704" s="42"/>
      <c r="E6704" s="42"/>
      <c r="F6704" s="42"/>
      <c r="G6704" s="42"/>
      <c r="H6704" s="42"/>
      <c r="I6704" s="42"/>
      <c r="J6704" s="42"/>
      <c r="K6704" s="42"/>
      <c r="L6704" s="42"/>
      <c r="M6704" s="42"/>
      <c r="N6704" s="42"/>
      <c r="O6704" s="42"/>
      <c r="P6704" s="42"/>
      <c r="Q6704" s="42"/>
      <c r="R6704" s="42"/>
      <c r="S6704" s="47"/>
      <c r="T6704" s="211"/>
    </row>
    <row r="6705" spans="1:20" ht="17" customHeight="1" outlineLevel="1" thickBot="1" x14ac:dyDescent="0.25">
      <c r="A6705" s="182" t="e" vm="112">
        <v>#VALUE!</v>
      </c>
      <c r="B6705" s="183"/>
      <c r="C6705" s="91" t="s">
        <v>6</v>
      </c>
      <c r="D6705" s="90" t="s">
        <v>7</v>
      </c>
      <c r="E6705" s="106" t="s">
        <v>599</v>
      </c>
      <c r="F6705" s="42"/>
      <c r="G6705" s="42"/>
      <c r="H6705" s="84" t="s">
        <v>8</v>
      </c>
      <c r="I6705" s="88"/>
      <c r="J6705" s="88"/>
      <c r="K6705" s="88"/>
      <c r="L6705" s="88"/>
      <c r="M6705" s="88"/>
      <c r="N6705" s="88"/>
      <c r="O6705" s="88"/>
      <c r="P6705" s="88"/>
      <c r="Q6705" s="88"/>
      <c r="S6705" s="87"/>
      <c r="T6705" s="211"/>
    </row>
    <row r="6706" spans="1:20" ht="16" customHeight="1" outlineLevel="1" x14ac:dyDescent="0.2">
      <c r="A6706" s="184"/>
      <c r="B6706" s="185"/>
      <c r="C6706" s="188"/>
      <c r="D6706" s="86" t="s">
        <v>9</v>
      </c>
      <c r="E6706" s="85" t="s">
        <v>49</v>
      </c>
      <c r="F6706" s="42"/>
      <c r="G6706" s="42"/>
      <c r="H6706" s="84" t="s">
        <v>10</v>
      </c>
      <c r="I6706" s="83"/>
      <c r="J6706" s="83"/>
      <c r="K6706" s="83"/>
      <c r="L6706" s="83"/>
      <c r="M6706" s="83"/>
      <c r="N6706" s="83"/>
      <c r="O6706" s="83"/>
      <c r="P6706" s="83"/>
      <c r="Q6706" s="83"/>
      <c r="R6706" s="191"/>
      <c r="S6706" s="192"/>
      <c r="T6706" s="211"/>
    </row>
    <row r="6707" spans="1:20" ht="16" customHeight="1" outlineLevel="1" x14ac:dyDescent="0.2">
      <c r="A6707" s="184"/>
      <c r="B6707" s="185"/>
      <c r="C6707" s="189"/>
      <c r="D6707" s="63" t="s">
        <v>11</v>
      </c>
      <c r="E6707" s="119" t="s">
        <v>50</v>
      </c>
      <c r="F6707" s="42"/>
      <c r="G6707" s="48"/>
      <c r="H6707" s="81"/>
      <c r="I6707" s="80"/>
      <c r="J6707" s="80"/>
      <c r="K6707" s="80"/>
      <c r="L6707" s="80"/>
      <c r="M6707" s="80"/>
      <c r="N6707" s="80"/>
      <c r="O6707" s="80"/>
      <c r="P6707" s="80"/>
      <c r="Q6707" s="80"/>
      <c r="R6707" s="191"/>
      <c r="S6707" s="192"/>
      <c r="T6707" s="211"/>
    </row>
    <row r="6708" spans="1:20" ht="16" customHeight="1" outlineLevel="1" thickBot="1" x14ac:dyDescent="0.25">
      <c r="A6708" s="184"/>
      <c r="B6708" s="185"/>
      <c r="C6708" s="189"/>
      <c r="D6708" s="63" t="s">
        <v>12</v>
      </c>
      <c r="E6708" s="130" t="s">
        <v>600</v>
      </c>
      <c r="F6708" s="42"/>
      <c r="G6708" s="48"/>
      <c r="H6708" s="81"/>
      <c r="I6708" s="80"/>
      <c r="J6708" s="80"/>
      <c r="K6708" s="80"/>
      <c r="L6708" s="80"/>
      <c r="M6708" s="80"/>
      <c r="N6708" s="80"/>
      <c r="O6708" s="80"/>
      <c r="P6708" s="80"/>
      <c r="Q6708" s="80"/>
      <c r="R6708" s="152"/>
      <c r="S6708" s="153"/>
      <c r="T6708" s="211"/>
    </row>
    <row r="6709" spans="1:20" ht="16" customHeight="1" outlineLevel="1" thickBot="1" x14ac:dyDescent="0.25">
      <c r="A6709" s="184"/>
      <c r="B6709" s="185"/>
      <c r="C6709" s="189"/>
      <c r="D6709" s="63" t="s">
        <v>13</v>
      </c>
      <c r="E6709" s="105" t="b">
        <v>0</v>
      </c>
      <c r="F6709" s="42"/>
      <c r="G6709" s="48"/>
      <c r="H6709" s="59" t="s">
        <v>14</v>
      </c>
      <c r="I6709" s="58">
        <v>29</v>
      </c>
      <c r="J6709" s="58">
        <v>30</v>
      </c>
      <c r="K6709" s="58">
        <v>31</v>
      </c>
      <c r="L6709" s="58">
        <v>32</v>
      </c>
      <c r="M6709" s="58">
        <v>33</v>
      </c>
      <c r="N6709" s="58">
        <v>34</v>
      </c>
      <c r="O6709" s="58">
        <v>36</v>
      </c>
      <c r="P6709" s="58">
        <v>38</v>
      </c>
      <c r="Q6709" s="57">
        <v>40</v>
      </c>
      <c r="S6709" s="79"/>
      <c r="T6709" s="211"/>
    </row>
    <row r="6710" spans="1:20" outlineLevel="1" x14ac:dyDescent="0.2">
      <c r="A6710" s="184"/>
      <c r="B6710" s="185"/>
      <c r="C6710" s="189"/>
      <c r="D6710" s="193"/>
      <c r="E6710" s="194"/>
      <c r="F6710" s="42"/>
      <c r="G6710" s="48"/>
      <c r="H6710" s="78">
        <f t="shared" ref="H6710:H6717" si="636">SUM(I6710:Q6710)</f>
        <v>19</v>
      </c>
      <c r="I6710" s="77"/>
      <c r="J6710" s="77">
        <v>3</v>
      </c>
      <c r="K6710" s="77">
        <v>4</v>
      </c>
      <c r="L6710" s="77">
        <v>6</v>
      </c>
      <c r="M6710" s="77">
        <v>4</v>
      </c>
      <c r="N6710" s="77"/>
      <c r="O6710" s="77"/>
      <c r="P6710" s="77">
        <v>2</v>
      </c>
      <c r="Q6710" s="77"/>
      <c r="R6710" s="195" t="s">
        <v>510</v>
      </c>
      <c r="S6710" s="196"/>
      <c r="T6710" s="211"/>
    </row>
    <row r="6711" spans="1:20" ht="16" customHeight="1" outlineLevel="1" x14ac:dyDescent="0.2">
      <c r="A6711" s="184"/>
      <c r="B6711" s="185"/>
      <c r="C6711" s="189"/>
      <c r="D6711" s="63" t="s">
        <v>16</v>
      </c>
      <c r="E6711" s="76" t="s">
        <v>555</v>
      </c>
      <c r="F6711" s="42"/>
      <c r="G6711" s="48"/>
      <c r="H6711" s="73">
        <f t="shared" si="636"/>
        <v>0</v>
      </c>
      <c r="I6711" s="68"/>
      <c r="J6711" s="68"/>
      <c r="K6711" s="68"/>
      <c r="L6711" s="68"/>
      <c r="M6711" s="68"/>
      <c r="N6711" s="68"/>
      <c r="O6711" s="68"/>
      <c r="P6711" s="68"/>
      <c r="Q6711" s="68"/>
      <c r="R6711" s="197"/>
      <c r="S6711" s="192"/>
      <c r="T6711" s="211"/>
    </row>
    <row r="6712" spans="1:20" ht="16" customHeight="1" outlineLevel="1" x14ac:dyDescent="0.2">
      <c r="A6712" s="184"/>
      <c r="B6712" s="185"/>
      <c r="C6712" s="189"/>
      <c r="D6712" s="63" t="s">
        <v>17</v>
      </c>
      <c r="E6712" s="75" t="s">
        <v>601</v>
      </c>
      <c r="F6712" s="42"/>
      <c r="G6712" s="42"/>
      <c r="H6712" s="73">
        <f t="shared" si="636"/>
        <v>0</v>
      </c>
      <c r="I6712" s="68"/>
      <c r="J6712" s="68"/>
      <c r="K6712" s="68"/>
      <c r="L6712" s="68"/>
      <c r="M6712" s="68"/>
      <c r="N6712" s="68"/>
      <c r="O6712" s="68"/>
      <c r="P6712" s="68"/>
      <c r="Q6712" s="68"/>
      <c r="R6712" s="197"/>
      <c r="S6712" s="192"/>
      <c r="T6712" s="211"/>
    </row>
    <row r="6713" spans="1:20" outlineLevel="1" x14ac:dyDescent="0.2">
      <c r="A6713" s="184"/>
      <c r="B6713" s="185"/>
      <c r="C6713" s="189"/>
      <c r="D6713" s="193"/>
      <c r="E6713" s="194"/>
      <c r="F6713" s="42"/>
      <c r="G6713" s="48"/>
      <c r="H6713" s="73">
        <f t="shared" si="636"/>
        <v>0</v>
      </c>
      <c r="I6713" s="68"/>
      <c r="J6713" s="68"/>
      <c r="K6713" s="68"/>
      <c r="L6713" s="68"/>
      <c r="M6713" s="68"/>
      <c r="N6713" s="68"/>
      <c r="O6713" s="68"/>
      <c r="P6713" s="68"/>
      <c r="Q6713" s="68"/>
      <c r="R6713" s="197"/>
      <c r="S6713" s="192"/>
      <c r="T6713" s="211"/>
    </row>
    <row r="6714" spans="1:20" ht="16" customHeight="1" outlineLevel="1" x14ac:dyDescent="0.2">
      <c r="A6714" s="184"/>
      <c r="B6714" s="185"/>
      <c r="C6714" s="189"/>
      <c r="D6714" s="63" t="s">
        <v>18</v>
      </c>
      <c r="E6714" s="76">
        <v>47</v>
      </c>
      <c r="F6714" s="42"/>
      <c r="G6714" s="48"/>
      <c r="H6714" s="73">
        <f t="shared" si="636"/>
        <v>0</v>
      </c>
      <c r="I6714" s="68"/>
      <c r="J6714" s="68"/>
      <c r="K6714" s="68"/>
      <c r="L6714" s="68"/>
      <c r="M6714" s="68"/>
      <c r="N6714" s="68"/>
      <c r="O6714" s="68"/>
      <c r="P6714" s="68"/>
      <c r="Q6714" s="68"/>
      <c r="R6714" s="197"/>
      <c r="S6714" s="192"/>
      <c r="T6714" s="211"/>
    </row>
    <row r="6715" spans="1:20" ht="16" customHeight="1" outlineLevel="1" x14ac:dyDescent="0.2">
      <c r="A6715" s="184"/>
      <c r="B6715" s="185"/>
      <c r="C6715" s="189"/>
      <c r="D6715" s="63" t="s">
        <v>19</v>
      </c>
      <c r="E6715" s="75">
        <f>SUM(G6728:G6742)</f>
        <v>18.754000000000001</v>
      </c>
      <c r="F6715" s="42"/>
      <c r="G6715" s="42"/>
      <c r="H6715" s="73">
        <f t="shared" si="636"/>
        <v>0</v>
      </c>
      <c r="I6715" s="68"/>
      <c r="J6715" s="68"/>
      <c r="K6715" s="68"/>
      <c r="L6715" s="68"/>
      <c r="M6715" s="68"/>
      <c r="N6715" s="68"/>
      <c r="O6715" s="68"/>
      <c r="P6715" s="68"/>
      <c r="Q6715" s="68"/>
      <c r="R6715" s="197"/>
      <c r="S6715" s="192"/>
      <c r="T6715" s="211"/>
    </row>
    <row r="6716" spans="1:20" outlineLevel="1" x14ac:dyDescent="0.2">
      <c r="A6716" s="184"/>
      <c r="B6716" s="185"/>
      <c r="C6716" s="189"/>
      <c r="D6716" s="193"/>
      <c r="E6716" s="194"/>
      <c r="F6716" s="42"/>
      <c r="G6716" s="48"/>
      <c r="H6716" s="73">
        <f t="shared" si="636"/>
        <v>0</v>
      </c>
      <c r="I6716" s="68"/>
      <c r="J6716" s="68"/>
      <c r="K6716" s="68"/>
      <c r="L6716" s="68"/>
      <c r="M6716" s="68"/>
      <c r="N6716" s="68"/>
      <c r="O6716" s="68"/>
      <c r="P6716" s="68"/>
      <c r="Q6716" s="68"/>
      <c r="R6716" s="197"/>
      <c r="S6716" s="192"/>
      <c r="T6716" s="211"/>
    </row>
    <row r="6717" spans="1:20" ht="16" customHeight="1" outlineLevel="1" x14ac:dyDescent="0.2">
      <c r="A6717" s="184"/>
      <c r="B6717" s="185"/>
      <c r="C6717" s="189"/>
      <c r="D6717" s="63" t="s">
        <v>20</v>
      </c>
      <c r="E6717" s="75">
        <f>SUM(E6714:E6715)</f>
        <v>65.754000000000005</v>
      </c>
      <c r="F6717" s="42"/>
      <c r="G6717" s="74"/>
      <c r="H6717" s="73">
        <f t="shared" si="636"/>
        <v>0</v>
      </c>
      <c r="I6717" s="68"/>
      <c r="J6717" s="68"/>
      <c r="K6717" s="68"/>
      <c r="L6717" s="68"/>
      <c r="M6717" s="68"/>
      <c r="N6717" s="68"/>
      <c r="O6717" s="68"/>
      <c r="P6717" s="68"/>
      <c r="Q6717" s="68"/>
      <c r="R6717" s="197"/>
      <c r="S6717" s="192"/>
      <c r="T6717" s="211"/>
    </row>
    <row r="6718" spans="1:20" ht="16" customHeight="1" outlineLevel="1" x14ac:dyDescent="0.2">
      <c r="A6718" s="184"/>
      <c r="B6718" s="185"/>
      <c r="C6718" s="189"/>
      <c r="D6718" s="63" t="s">
        <v>21</v>
      </c>
      <c r="E6718" s="72">
        <f>SUM(E6720/E6717)</f>
        <v>3.573927061471545</v>
      </c>
      <c r="F6718" s="42"/>
      <c r="G6718" s="71" t="s">
        <v>11</v>
      </c>
      <c r="H6718" s="69">
        <f>H6710</f>
        <v>19</v>
      </c>
      <c r="I6718" s="68"/>
      <c r="J6718" s="68"/>
      <c r="K6718" s="68"/>
      <c r="L6718" s="68"/>
      <c r="M6718" s="68"/>
      <c r="N6718" s="68"/>
      <c r="O6718" s="68"/>
      <c r="P6718" s="68"/>
      <c r="Q6718" s="67"/>
      <c r="R6718" s="197"/>
      <c r="S6718" s="192"/>
      <c r="T6718" s="211"/>
    </row>
    <row r="6719" spans="1:20" ht="17" outlineLevel="1" thickBot="1" x14ac:dyDescent="0.25">
      <c r="A6719" s="184"/>
      <c r="B6719" s="185"/>
      <c r="C6719" s="189"/>
      <c r="D6719" s="193"/>
      <c r="E6719" s="194"/>
      <c r="F6719" s="42"/>
      <c r="G6719" s="70" t="s">
        <v>22</v>
      </c>
      <c r="H6719" s="69">
        <v>0</v>
      </c>
      <c r="I6719" s="68"/>
      <c r="J6719" s="68"/>
      <c r="K6719" s="68"/>
      <c r="L6719" s="68"/>
      <c r="M6719" s="68"/>
      <c r="N6719" s="68"/>
      <c r="O6719" s="68"/>
      <c r="P6719" s="68"/>
      <c r="Q6719" s="67"/>
      <c r="R6719" s="197"/>
      <c r="S6719" s="192"/>
      <c r="T6719" s="211"/>
    </row>
    <row r="6720" spans="1:20" ht="16" customHeight="1" outlineLevel="1" thickBot="1" x14ac:dyDescent="0.25">
      <c r="A6720" s="184"/>
      <c r="B6720" s="185"/>
      <c r="C6720" s="189"/>
      <c r="D6720" s="63" t="s">
        <v>23</v>
      </c>
      <c r="E6720" s="66">
        <v>235</v>
      </c>
      <c r="G6720" s="48"/>
      <c r="H6720" s="65">
        <f>SUM(H6718:H6719)</f>
        <v>19</v>
      </c>
      <c r="I6720" s="64">
        <f t="shared" ref="I6720:Q6720" si="637">SUM(I6710:I6717)</f>
        <v>0</v>
      </c>
      <c r="J6720" s="64">
        <f t="shared" si="637"/>
        <v>3</v>
      </c>
      <c r="K6720" s="64">
        <f t="shared" si="637"/>
        <v>4</v>
      </c>
      <c r="L6720" s="64">
        <f t="shared" si="637"/>
        <v>6</v>
      </c>
      <c r="M6720" s="64">
        <f t="shared" si="637"/>
        <v>4</v>
      </c>
      <c r="N6720" s="64">
        <f t="shared" si="637"/>
        <v>0</v>
      </c>
      <c r="O6720" s="64">
        <f t="shared" si="637"/>
        <v>0</v>
      </c>
      <c r="P6720" s="64">
        <f t="shared" si="637"/>
        <v>2</v>
      </c>
      <c r="Q6720" s="64">
        <f t="shared" si="637"/>
        <v>0</v>
      </c>
      <c r="R6720" s="197"/>
      <c r="S6720" s="192"/>
      <c r="T6720" s="211"/>
    </row>
    <row r="6721" spans="1:20" ht="17" customHeight="1" outlineLevel="1" thickBot="1" x14ac:dyDescent="0.25">
      <c r="A6721" s="184"/>
      <c r="B6721" s="185"/>
      <c r="C6721" s="189"/>
      <c r="D6721" s="63" t="s">
        <v>24</v>
      </c>
      <c r="E6721" s="62">
        <f>SUM(E6720/2.5)</f>
        <v>94</v>
      </c>
      <c r="F6721" s="42"/>
      <c r="G6721" s="61"/>
      <c r="H6721" s="60" t="s">
        <v>14</v>
      </c>
      <c r="I6721" s="59">
        <v>48</v>
      </c>
      <c r="J6721" s="58">
        <v>50</v>
      </c>
      <c r="K6721" s="58">
        <v>52</v>
      </c>
      <c r="L6721" s="58">
        <v>54</v>
      </c>
      <c r="M6721" s="58">
        <v>56</v>
      </c>
      <c r="N6721" s="58">
        <v>58</v>
      </c>
      <c r="O6721" s="58">
        <v>60</v>
      </c>
      <c r="P6721" s="58">
        <v>62</v>
      </c>
      <c r="Q6721" s="57">
        <v>64</v>
      </c>
      <c r="R6721" s="197"/>
      <c r="S6721" s="192"/>
      <c r="T6721" s="211"/>
    </row>
    <row r="6722" spans="1:20" ht="17" outlineLevel="1" thickBot="1" x14ac:dyDescent="0.25">
      <c r="A6722" s="186"/>
      <c r="B6722" s="187"/>
      <c r="C6722" s="190"/>
      <c r="D6722" s="56" t="s">
        <v>25</v>
      </c>
      <c r="E6722" s="55">
        <f>SUM(E6720/2.2)</f>
        <v>106.81818181818181</v>
      </c>
      <c r="F6722" s="42"/>
      <c r="G6722" s="42"/>
      <c r="H6722" s="42"/>
      <c r="I6722" s="42"/>
      <c r="J6722" s="42"/>
      <c r="K6722" s="42"/>
      <c r="L6722" s="42"/>
      <c r="M6722" s="42"/>
      <c r="N6722" s="42"/>
      <c r="O6722" s="42"/>
      <c r="P6722" s="42"/>
      <c r="Q6722" s="42"/>
      <c r="R6722" s="198"/>
      <c r="S6722" s="199"/>
      <c r="T6722" s="211"/>
    </row>
    <row r="6723" spans="1:20" ht="17" outlineLevel="1" thickBot="1" x14ac:dyDescent="0.25">
      <c r="A6723" s="54" t="s">
        <v>26</v>
      </c>
      <c r="B6723" s="53">
        <v>46224</v>
      </c>
      <c r="C6723" s="42"/>
      <c r="D6723" s="48"/>
      <c r="E6723" s="52"/>
      <c r="F6723" s="42"/>
      <c r="S6723" s="28"/>
      <c r="T6723" s="211"/>
    </row>
    <row r="6724" spans="1:20" outlineLevel="1" x14ac:dyDescent="0.2">
      <c r="A6724" s="51" t="s">
        <v>27</v>
      </c>
      <c r="B6724" s="50"/>
      <c r="C6724" s="42"/>
      <c r="D6724" s="48"/>
      <c r="E6724" s="42"/>
      <c r="F6724" s="42"/>
      <c r="R6724" s="42"/>
      <c r="S6724" s="47"/>
      <c r="T6724" s="211"/>
    </row>
    <row r="6725" spans="1:20" outlineLevel="1" x14ac:dyDescent="0.2">
      <c r="A6725" s="49"/>
      <c r="B6725" s="42"/>
      <c r="C6725" s="42"/>
      <c r="D6725" s="48"/>
      <c r="E6725" s="42"/>
      <c r="F6725" s="42"/>
      <c r="G6725" s="42"/>
      <c r="H6725" s="42"/>
      <c r="I6725" s="42"/>
      <c r="J6725" s="42"/>
      <c r="K6725" s="42"/>
      <c r="L6725" s="42"/>
      <c r="M6725" s="42"/>
      <c r="N6725" s="42"/>
      <c r="O6725" s="42"/>
      <c r="P6725" s="42"/>
      <c r="Q6725" s="42"/>
      <c r="R6725" s="42"/>
      <c r="S6725" s="47"/>
      <c r="T6725" s="211"/>
    </row>
    <row r="6726" spans="1:20" ht="17" outlineLevel="1" thickBot="1" x14ac:dyDescent="0.25">
      <c r="A6726" s="49" t="s">
        <v>28</v>
      </c>
      <c r="B6726" s="42"/>
      <c r="C6726" s="42"/>
      <c r="D6726" s="48"/>
      <c r="E6726" s="42"/>
      <c r="F6726" s="42"/>
      <c r="G6726" s="42"/>
      <c r="H6726" s="42"/>
      <c r="I6726" s="42"/>
      <c r="J6726" s="42"/>
      <c r="K6726" s="42"/>
      <c r="L6726" s="42"/>
      <c r="M6726" s="42"/>
      <c r="N6726" s="42"/>
      <c r="O6726" s="42"/>
      <c r="P6726" s="42"/>
      <c r="Q6726" s="42"/>
      <c r="R6726" s="42"/>
      <c r="S6726" s="47"/>
      <c r="T6726" s="211"/>
    </row>
    <row r="6727" spans="1:20" outlineLevel="1" x14ac:dyDescent="0.2">
      <c r="A6727" s="46" t="s">
        <v>29</v>
      </c>
      <c r="B6727" s="45" t="s">
        <v>30</v>
      </c>
      <c r="C6727" s="44" t="s">
        <v>31</v>
      </c>
      <c r="D6727" s="44" t="s">
        <v>32</v>
      </c>
      <c r="E6727" s="44" t="s">
        <v>33</v>
      </c>
      <c r="F6727" s="44" t="s">
        <v>34</v>
      </c>
      <c r="G6727" s="44" t="s">
        <v>35</v>
      </c>
      <c r="H6727" s="43" t="s">
        <v>36</v>
      </c>
      <c r="I6727" s="200" t="s">
        <v>37</v>
      </c>
      <c r="J6727" s="201"/>
      <c r="K6727" s="202"/>
      <c r="L6727" s="202"/>
      <c r="M6727" s="202"/>
      <c r="N6727" s="202"/>
      <c r="O6727" s="202"/>
      <c r="P6727" s="42"/>
      <c r="Q6727" s="42"/>
      <c r="R6727" s="42"/>
      <c r="S6727" s="28"/>
      <c r="T6727" s="211"/>
    </row>
    <row r="6728" spans="1:20" ht="17" outlineLevel="1" x14ac:dyDescent="0.2">
      <c r="A6728" s="38" t="s">
        <v>54</v>
      </c>
      <c r="B6728" s="37" t="s">
        <v>454</v>
      </c>
      <c r="C6728" s="36" t="s">
        <v>455</v>
      </c>
      <c r="D6728" s="35">
        <v>1.62</v>
      </c>
      <c r="E6728" s="41">
        <f>D6728*H6720</f>
        <v>30.78</v>
      </c>
      <c r="F6728" s="33" cm="1">
        <f t="array" ref="F6728">IFERROR(_xlfn.XLOOKUP(1,(TabFournisseurs[TYPE]=A6728)*(TabFournisseurs[SUPPLIER2]=B6728)*(TabFournisseurs[REF PRODUCT]=C6728),TabFournisseurs[Cost / per m]),0)</f>
        <v>7.6</v>
      </c>
      <c r="G6728" s="96">
        <f>F6728*D6728</f>
        <v>12.311999999999999</v>
      </c>
      <c r="H6728" s="40">
        <f>G6728*H6720</f>
        <v>233.928</v>
      </c>
      <c r="I6728" s="203"/>
      <c r="J6728" s="201"/>
      <c r="K6728" s="156"/>
      <c r="L6728" s="156"/>
      <c r="M6728" s="156"/>
      <c r="N6728" s="156"/>
      <c r="O6728" s="156"/>
      <c r="P6728" s="156"/>
      <c r="Q6728" s="156"/>
      <c r="R6728" s="156"/>
      <c r="S6728" s="157"/>
      <c r="T6728" s="211"/>
    </row>
    <row r="6729" spans="1:20" ht="17" outlineLevel="1" x14ac:dyDescent="0.2">
      <c r="A6729" s="38" t="s">
        <v>57</v>
      </c>
      <c r="B6729" s="37" t="s">
        <v>282</v>
      </c>
      <c r="C6729" s="36" t="s">
        <v>283</v>
      </c>
      <c r="D6729" s="35">
        <v>0.4</v>
      </c>
      <c r="E6729" s="34">
        <f>D6729*H6720</f>
        <v>7.6000000000000005</v>
      </c>
      <c r="F6729" s="33" cm="1">
        <f t="array" ref="F6729">IFERROR(_xlfn.XLOOKUP(1,(TabFournisseurs[TYPE]=A6729)*(TabFournisseurs[SUPPLIER2]=B6729)*(TabFournisseurs[REF PRODUCT]=C6729),TabFournisseurs[Cost / per m]),0)</f>
        <v>3.5</v>
      </c>
      <c r="G6729" s="32">
        <f t="shared" ref="G6729:G6739" si="638">F6729*D6729</f>
        <v>1.4000000000000001</v>
      </c>
      <c r="H6729" s="31">
        <f>G6729*H6720</f>
        <v>26.6</v>
      </c>
      <c r="I6729" s="39"/>
      <c r="J6729" s="39"/>
      <c r="K6729" s="156"/>
      <c r="L6729" s="156"/>
      <c r="M6729" s="156"/>
      <c r="N6729" s="156"/>
      <c r="O6729" s="156"/>
      <c r="P6729" s="156"/>
      <c r="Q6729" s="156"/>
      <c r="R6729" s="156"/>
      <c r="S6729" s="157"/>
      <c r="T6729" s="211"/>
    </row>
    <row r="6730" spans="1:20" ht="17" outlineLevel="1" x14ac:dyDescent="0.2">
      <c r="A6730" s="38" t="s">
        <v>558</v>
      </c>
      <c r="B6730" s="37" t="s">
        <v>559</v>
      </c>
      <c r="C6730" s="36" t="s">
        <v>560</v>
      </c>
      <c r="D6730" s="35">
        <v>1</v>
      </c>
      <c r="E6730" s="34">
        <f>D6730*H6720</f>
        <v>19</v>
      </c>
      <c r="F6730" s="33" cm="1">
        <f t="array" ref="F6730">IFERROR(_xlfn.XLOOKUP(1,(TabFournisseurs[TYPE]=A6730)*(TabFournisseurs[SUPPLIER2]=B6730)*(TabFournisseurs[REF PRODUCT]=C6730),TabFournisseurs[Cost / per m]),0)</f>
        <v>0</v>
      </c>
      <c r="G6730" s="32">
        <f t="shared" si="638"/>
        <v>0</v>
      </c>
      <c r="H6730" s="31">
        <f>G6730*H6720</f>
        <v>0</v>
      </c>
      <c r="I6730" s="39"/>
      <c r="J6730" s="39"/>
      <c r="K6730" s="156"/>
      <c r="L6730" s="156"/>
      <c r="M6730" s="156"/>
      <c r="N6730" s="156"/>
      <c r="O6730" s="156"/>
      <c r="P6730" s="156"/>
      <c r="Q6730" s="156"/>
      <c r="R6730" s="156"/>
      <c r="S6730" s="157"/>
      <c r="T6730" s="211"/>
    </row>
    <row r="6731" spans="1:20" ht="17" outlineLevel="1" x14ac:dyDescent="0.2">
      <c r="A6731" s="38" t="s">
        <v>63</v>
      </c>
      <c r="B6731" s="37" t="s">
        <v>64</v>
      </c>
      <c r="C6731" s="36" t="s">
        <v>136</v>
      </c>
      <c r="D6731" s="35">
        <v>0.1</v>
      </c>
      <c r="E6731" s="34">
        <f>D6731*H6720</f>
        <v>1.9000000000000001</v>
      </c>
      <c r="F6731" s="33" cm="1">
        <f t="array" ref="F6731">IFERROR(_xlfn.XLOOKUP(1,(TabFournisseurs[TYPE]=A6731)*(TabFournisseurs[SUPPLIER2]=B6731)*(TabFournisseurs[REF PRODUCT]=C6731),TabFournisseurs[Cost / per m]),0)</f>
        <v>0</v>
      </c>
      <c r="G6731" s="32">
        <f t="shared" si="638"/>
        <v>0</v>
      </c>
      <c r="H6731" s="31">
        <f>G6731*H6720</f>
        <v>0</v>
      </c>
      <c r="I6731" s="30"/>
      <c r="J6731" s="30"/>
      <c r="K6731" s="156"/>
      <c r="L6731" s="156"/>
      <c r="M6731" s="156"/>
      <c r="N6731" s="156"/>
      <c r="O6731" s="156"/>
      <c r="P6731" s="156"/>
      <c r="Q6731" s="156"/>
      <c r="R6731" s="156"/>
      <c r="S6731" s="157"/>
      <c r="T6731" s="211"/>
    </row>
    <row r="6732" spans="1:20" ht="17" outlineLevel="1" x14ac:dyDescent="0.2">
      <c r="A6732" s="38" t="s">
        <v>80</v>
      </c>
      <c r="B6732" s="37" t="s">
        <v>81</v>
      </c>
      <c r="C6732" s="36" t="s">
        <v>308</v>
      </c>
      <c r="D6732" s="35">
        <v>1</v>
      </c>
      <c r="E6732" s="34">
        <f>D6732*H6720</f>
        <v>19</v>
      </c>
      <c r="F6732" s="33" cm="1">
        <f t="array" ref="F6732">IFERROR(_xlfn.XLOOKUP(1,(TabFournisseurs[TYPE]=A6732)*(TabFournisseurs[SUPPLIER2]=B6732)*(TabFournisseurs[REF PRODUCT]=C6732),TabFournisseurs[Cost / per m]),0)</f>
        <v>0.05</v>
      </c>
      <c r="G6732" s="32">
        <f t="shared" si="638"/>
        <v>0.05</v>
      </c>
      <c r="H6732" s="31">
        <f>G6732*H6720</f>
        <v>0.95000000000000007</v>
      </c>
      <c r="I6732" s="30"/>
      <c r="J6732" s="30"/>
      <c r="K6732" s="29"/>
      <c r="L6732" s="29"/>
      <c r="M6732" s="29"/>
      <c r="N6732" s="29"/>
      <c r="O6732" s="29"/>
      <c r="P6732" s="29"/>
      <c r="Q6732" s="29"/>
      <c r="R6732" s="29"/>
      <c r="S6732" s="28"/>
      <c r="T6732" s="211"/>
    </row>
    <row r="6733" spans="1:20" ht="17" outlineLevel="1" x14ac:dyDescent="0.2">
      <c r="A6733" s="38" t="s">
        <v>75</v>
      </c>
      <c r="B6733" s="37" t="s">
        <v>76</v>
      </c>
      <c r="C6733" s="36" t="s">
        <v>581</v>
      </c>
      <c r="D6733" s="35">
        <v>1</v>
      </c>
      <c r="E6733" s="34">
        <f>D6733*H6720</f>
        <v>19</v>
      </c>
      <c r="F6733" s="33" cm="1">
        <f t="array" ref="F6733">IFERROR(_xlfn.XLOOKUP(1,(TabFournisseurs[TYPE]=A6733)*(TabFournisseurs[SUPPLIER2]=B6733)*(TabFournisseurs[REF PRODUCT]=C6733),TabFournisseurs[Cost / per m]),0)</f>
        <v>0.13700000000000001</v>
      </c>
      <c r="G6733" s="32">
        <f t="shared" si="638"/>
        <v>0.13700000000000001</v>
      </c>
      <c r="H6733" s="31">
        <f>G6733*H6720</f>
        <v>2.6030000000000002</v>
      </c>
      <c r="I6733" s="158"/>
      <c r="J6733" s="159"/>
      <c r="K6733" s="29"/>
      <c r="L6733" s="29"/>
      <c r="M6733" s="29"/>
      <c r="N6733" s="29"/>
      <c r="O6733" s="29"/>
      <c r="P6733" s="29"/>
      <c r="Q6733" s="29"/>
      <c r="R6733" s="29"/>
      <c r="S6733" s="28"/>
      <c r="T6733" s="211"/>
    </row>
    <row r="6734" spans="1:20" ht="17" outlineLevel="1" x14ac:dyDescent="0.2">
      <c r="A6734" s="38" t="s">
        <v>75</v>
      </c>
      <c r="B6734" s="37" t="s">
        <v>76</v>
      </c>
      <c r="C6734" s="36" t="s">
        <v>602</v>
      </c>
      <c r="D6734" s="35">
        <v>1</v>
      </c>
      <c r="E6734" s="34">
        <f>D6734*H6720</f>
        <v>19</v>
      </c>
      <c r="F6734" s="33" cm="1">
        <f t="array" ref="F6734">IFERROR(_xlfn.XLOOKUP(1,(TabFournisseurs[TYPE]=A6734)*(TabFournisseurs[SUPPLIER2]=B6734)*(TabFournisseurs[REF PRODUCT]=C6734),TabFournisseurs[Cost / per m]),0)</f>
        <v>0.35499999999999998</v>
      </c>
      <c r="G6734" s="32">
        <f t="shared" si="638"/>
        <v>0.35499999999999998</v>
      </c>
      <c r="H6734" s="31">
        <f>G6734*H6720</f>
        <v>6.7449999999999992</v>
      </c>
      <c r="I6734" s="30"/>
      <c r="J6734" s="30"/>
      <c r="K6734" s="29"/>
      <c r="L6734" s="29"/>
      <c r="M6734" s="29"/>
      <c r="N6734" s="29"/>
      <c r="O6734" s="29"/>
      <c r="P6734" s="29"/>
      <c r="Q6734" s="29"/>
      <c r="R6734" s="29"/>
      <c r="S6734" s="28"/>
      <c r="T6734" s="211"/>
    </row>
    <row r="6735" spans="1:20" outlineLevel="1" x14ac:dyDescent="0.2">
      <c r="A6735" s="38"/>
      <c r="B6735" s="37"/>
      <c r="C6735" s="36"/>
      <c r="D6735" s="35"/>
      <c r="E6735" s="34">
        <f>D6735*H6720</f>
        <v>0</v>
      </c>
      <c r="F6735" s="33" cm="1">
        <f t="array" ref="F6735">IFERROR(_xlfn.XLOOKUP(1,(TabFournisseurs[TYPE]=A6735)*(TabFournisseurs[SUPPLIER2]=B6735)*(TabFournisseurs[REF PRODUCT]=C6735),TabFournisseurs[Cost / per m]),0)</f>
        <v>0</v>
      </c>
      <c r="G6735" s="32">
        <f t="shared" si="638"/>
        <v>0</v>
      </c>
      <c r="H6735" s="31">
        <f>G6735*H6720</f>
        <v>0</v>
      </c>
      <c r="I6735" s="30"/>
      <c r="J6735" s="30"/>
      <c r="K6735" s="29"/>
      <c r="L6735" s="29"/>
      <c r="M6735" s="29"/>
      <c r="N6735" s="29"/>
      <c r="O6735" s="29"/>
      <c r="P6735" s="29"/>
      <c r="Q6735" s="29"/>
      <c r="R6735" s="29"/>
      <c r="S6735" s="28"/>
      <c r="T6735" s="211"/>
    </row>
    <row r="6736" spans="1:20" outlineLevel="1" x14ac:dyDescent="0.2">
      <c r="A6736" s="38"/>
      <c r="B6736" s="37"/>
      <c r="C6736" s="36"/>
      <c r="D6736" s="35"/>
      <c r="E6736" s="34">
        <f>D6736*H6720</f>
        <v>0</v>
      </c>
      <c r="F6736" s="33" cm="1">
        <f t="array" ref="F6736">IFERROR(_xlfn.XLOOKUP(1,(TabFournisseurs[TYPE]=A6736)*(TabFournisseurs[SUPPLIER2]=B6736)*(TabFournisseurs[REF PRODUCT]=C6736),TabFournisseurs[Cost / per m]),0)</f>
        <v>0</v>
      </c>
      <c r="G6736" s="32">
        <f t="shared" si="638"/>
        <v>0</v>
      </c>
      <c r="H6736" s="31">
        <f>G6736*H6720</f>
        <v>0</v>
      </c>
      <c r="I6736" s="30"/>
      <c r="J6736" s="30"/>
      <c r="K6736" s="29"/>
      <c r="L6736" s="29"/>
      <c r="M6736" s="29"/>
      <c r="N6736" s="29"/>
      <c r="O6736" s="29"/>
      <c r="P6736" s="29"/>
      <c r="Q6736" s="29"/>
      <c r="R6736" s="29"/>
      <c r="S6736" s="28"/>
      <c r="T6736" s="211"/>
    </row>
    <row r="6737" spans="1:20" outlineLevel="1" x14ac:dyDescent="0.2">
      <c r="A6737" s="38"/>
      <c r="B6737" s="37"/>
      <c r="C6737" s="36"/>
      <c r="D6737" s="35"/>
      <c r="E6737" s="34">
        <f>D6737*H6720</f>
        <v>0</v>
      </c>
      <c r="F6737" s="33" cm="1">
        <f t="array" ref="F6737">IFERROR(_xlfn.XLOOKUP(1,(TabFournisseurs[TYPE]=A6737)*(TabFournisseurs[SUPPLIER2]=B6737)*(TabFournisseurs[REF PRODUCT]=C6737),TabFournisseurs[Cost / per m]),0)</f>
        <v>0</v>
      </c>
      <c r="G6737" s="32">
        <f t="shared" si="638"/>
        <v>0</v>
      </c>
      <c r="H6737" s="31">
        <f>G6737*H6720</f>
        <v>0</v>
      </c>
      <c r="I6737" s="30"/>
      <c r="J6737" s="30"/>
      <c r="K6737" s="29"/>
      <c r="L6737" s="29"/>
      <c r="M6737" s="29"/>
      <c r="N6737" s="29"/>
      <c r="O6737" s="29"/>
      <c r="P6737" s="29"/>
      <c r="Q6737" s="29"/>
      <c r="R6737" s="29"/>
      <c r="S6737" s="28"/>
      <c r="T6737" s="211"/>
    </row>
    <row r="6738" spans="1:20" outlineLevel="1" x14ac:dyDescent="0.2">
      <c r="A6738" s="38"/>
      <c r="B6738" s="37"/>
      <c r="C6738" s="36"/>
      <c r="D6738" s="35"/>
      <c r="E6738" s="34">
        <f>D6738*H6720</f>
        <v>0</v>
      </c>
      <c r="F6738" s="33" cm="1">
        <f t="array" ref="F6738">IFERROR(_xlfn.XLOOKUP(1,(TabFournisseurs[TYPE]=A6738)*(TabFournisseurs[SUPPLIER2]=B6738)*(TabFournisseurs[REF PRODUCT]=C6738),TabFournisseurs[Cost / per m]),0)</f>
        <v>0</v>
      </c>
      <c r="G6738" s="32">
        <f t="shared" si="638"/>
        <v>0</v>
      </c>
      <c r="H6738" s="31">
        <f>G6738*H6720</f>
        <v>0</v>
      </c>
      <c r="I6738" s="30"/>
      <c r="J6738" s="30"/>
      <c r="K6738" s="29"/>
      <c r="L6738" s="29"/>
      <c r="M6738" s="29"/>
      <c r="N6738" s="29"/>
      <c r="O6738" s="29"/>
      <c r="P6738" s="29"/>
      <c r="Q6738" s="29"/>
      <c r="R6738" s="29"/>
      <c r="S6738" s="28"/>
      <c r="T6738" s="211"/>
    </row>
    <row r="6739" spans="1:20" outlineLevel="1" x14ac:dyDescent="0.2">
      <c r="A6739" s="38"/>
      <c r="B6739" s="37"/>
      <c r="C6739" s="36"/>
      <c r="D6739" s="35"/>
      <c r="E6739" s="34">
        <f>D6739*H6720</f>
        <v>0</v>
      </c>
      <c r="F6739" s="33" cm="1">
        <f t="array" ref="F6739">IFERROR(_xlfn.XLOOKUP(1,(TabFournisseurs[TYPE]=A6739)*(TabFournisseurs[SUPPLIER2]=B6739)*(TabFournisseurs[REF PRODUCT]=C6739),TabFournisseurs[Cost / per m]),0)</f>
        <v>0</v>
      </c>
      <c r="G6739" s="32">
        <f t="shared" si="638"/>
        <v>0</v>
      </c>
      <c r="H6739" s="31">
        <f>G6739*H6720</f>
        <v>0</v>
      </c>
      <c r="I6739" s="30"/>
      <c r="J6739" s="30"/>
      <c r="K6739" s="29"/>
      <c r="L6739" s="29"/>
      <c r="M6739" s="29"/>
      <c r="N6739" s="29"/>
      <c r="O6739" s="29"/>
      <c r="P6739" s="29"/>
      <c r="Q6739" s="29"/>
      <c r="R6739" s="29"/>
      <c r="S6739" s="28"/>
      <c r="T6739" s="211"/>
    </row>
    <row r="6740" spans="1:20" ht="17" outlineLevel="1" x14ac:dyDescent="0.2">
      <c r="A6740" s="38" t="s">
        <v>38</v>
      </c>
      <c r="B6740" s="37" t="s">
        <v>39</v>
      </c>
      <c r="C6740" s="36" t="s">
        <v>102</v>
      </c>
      <c r="D6740" s="35">
        <v>1</v>
      </c>
      <c r="E6740" s="34">
        <f>D6740*H6720</f>
        <v>19</v>
      </c>
      <c r="F6740" s="33" cm="1">
        <f t="array" ref="F6740">IFERROR(_xlfn.XLOOKUP(1,(TabFournisseurs[TYPE]=A6740)*(TabFournisseurs[SUPPLIER2]=B6740)*(TabFournisseurs[REF PRODUCT]=C6740),TabFournisseurs[Cost / per m]),0)</f>
        <v>2</v>
      </c>
      <c r="G6740" s="129">
        <f>F6740*D6740</f>
        <v>2</v>
      </c>
      <c r="H6740" s="31">
        <f>G6740*H6720</f>
        <v>38</v>
      </c>
      <c r="I6740" s="30"/>
      <c r="J6740" s="30"/>
      <c r="K6740" s="29"/>
      <c r="L6740" s="29"/>
      <c r="M6740" s="29"/>
      <c r="N6740" s="29"/>
      <c r="O6740" s="29"/>
      <c r="P6740" s="29"/>
      <c r="Q6740" s="29"/>
      <c r="R6740" s="29"/>
      <c r="S6740" s="28"/>
      <c r="T6740" s="211"/>
    </row>
    <row r="6741" spans="1:20" ht="17" outlineLevel="1" x14ac:dyDescent="0.2">
      <c r="A6741" s="38" t="s">
        <v>38</v>
      </c>
      <c r="B6741" s="37" t="s">
        <v>40</v>
      </c>
      <c r="C6741" s="36" t="s">
        <v>41</v>
      </c>
      <c r="D6741" s="35">
        <v>1</v>
      </c>
      <c r="E6741" s="34">
        <f>D6741*H6720</f>
        <v>19</v>
      </c>
      <c r="F6741" s="33" cm="1">
        <f t="array" ref="F6741">IFERROR(_xlfn.XLOOKUP(1,(TabFournisseurs[TYPE]=A6741)*(TabFournisseurs[SUPPLIER2]=B6741)*(TabFournisseurs[REF PRODUCT]=C6741),TabFournisseurs[Cost / per m]),0)</f>
        <v>2</v>
      </c>
      <c r="G6741" s="32">
        <f t="shared" ref="G6741:G6742" si="639">F6741*D6741</f>
        <v>2</v>
      </c>
      <c r="H6741" s="31">
        <f>G6741*H6720</f>
        <v>38</v>
      </c>
      <c r="I6741" s="30"/>
      <c r="J6741" s="30"/>
      <c r="K6741" s="29"/>
      <c r="L6741" s="29"/>
      <c r="M6741" s="29"/>
      <c r="N6741" s="29"/>
      <c r="O6741" s="29"/>
      <c r="P6741" s="29"/>
      <c r="Q6741" s="29"/>
      <c r="R6741" s="29"/>
      <c r="S6741" s="28"/>
      <c r="T6741" s="211"/>
    </row>
    <row r="6742" spans="1:20" ht="18" outlineLevel="1" thickBot="1" x14ac:dyDescent="0.25">
      <c r="A6742" s="27" t="s">
        <v>38</v>
      </c>
      <c r="B6742" s="26" t="s">
        <v>42</v>
      </c>
      <c r="C6742" s="25" t="s">
        <v>43</v>
      </c>
      <c r="D6742" s="24">
        <v>1</v>
      </c>
      <c r="E6742" s="23">
        <f>D6742*H6720</f>
        <v>19</v>
      </c>
      <c r="F6742" s="22" cm="1">
        <f t="array" ref="F6742">IFERROR(_xlfn.XLOOKUP(1,(TabFournisseurs[TYPE]=A6742)*(TabFournisseurs[SUPPLIER2]=B6742)*(TabFournisseurs[REF PRODUCT]=C6742),TabFournisseurs[Cost / per m]),0)</f>
        <v>0.5</v>
      </c>
      <c r="G6742" s="21">
        <f t="shared" si="639"/>
        <v>0.5</v>
      </c>
      <c r="H6742" s="20">
        <f>G6742*H6720</f>
        <v>9.5</v>
      </c>
      <c r="I6742" s="19"/>
      <c r="J6742" s="19"/>
      <c r="K6742" s="18"/>
      <c r="L6742" s="18"/>
      <c r="M6742" s="18"/>
      <c r="N6742" s="18"/>
      <c r="O6742" s="18"/>
      <c r="P6742" s="18"/>
      <c r="Q6742" s="18"/>
      <c r="R6742" s="18"/>
      <c r="S6742" s="17"/>
      <c r="T6742" s="211"/>
    </row>
    <row r="6743" spans="1:20" ht="17" thickBot="1" x14ac:dyDescent="0.25">
      <c r="A6743" s="95"/>
      <c r="B6743" s="95"/>
      <c r="C6743" s="95"/>
      <c r="D6743" s="95"/>
      <c r="E6743" s="95"/>
      <c r="F6743" s="95"/>
      <c r="G6743" s="95"/>
      <c r="H6743" s="95"/>
      <c r="I6743" s="95"/>
      <c r="J6743" s="95"/>
      <c r="K6743" s="95"/>
      <c r="L6743" s="95"/>
      <c r="M6743" s="95"/>
      <c r="N6743" s="95"/>
      <c r="O6743" s="95"/>
      <c r="P6743" s="95"/>
      <c r="Q6743" s="95"/>
      <c r="R6743" s="95"/>
      <c r="S6743" s="95"/>
      <c r="T6743" s="95"/>
    </row>
    <row r="6744" spans="1:20" ht="23" customHeight="1" x14ac:dyDescent="0.2">
      <c r="A6744" s="204" t="s">
        <v>603</v>
      </c>
      <c r="B6744" s="205"/>
      <c r="C6744" s="205"/>
      <c r="D6744" s="205"/>
      <c r="E6744" s="205"/>
      <c r="F6744" s="205"/>
      <c r="G6744" s="206"/>
      <c r="H6744" s="166" t="s">
        <v>91</v>
      </c>
      <c r="I6744" s="167"/>
      <c r="J6744" s="167"/>
      <c r="K6744" s="167"/>
      <c r="L6744" s="167"/>
      <c r="M6744" s="168"/>
      <c r="N6744" s="169" t="s">
        <v>1</v>
      </c>
      <c r="O6744" s="169"/>
      <c r="P6744" s="169"/>
      <c r="Q6744" s="169"/>
      <c r="R6744" s="171"/>
      <c r="S6744" s="173" t="s">
        <v>2</v>
      </c>
      <c r="T6744" s="210"/>
    </row>
    <row r="6745" spans="1:20" ht="23" customHeight="1" thickBot="1" x14ac:dyDescent="0.25">
      <c r="A6745" s="207"/>
      <c r="B6745" s="208"/>
      <c r="C6745" s="208"/>
      <c r="D6745" s="208"/>
      <c r="E6745" s="208"/>
      <c r="F6745" s="208"/>
      <c r="G6745" s="209"/>
      <c r="H6745" s="177"/>
      <c r="I6745" s="178"/>
      <c r="J6745" s="178"/>
      <c r="K6745" s="178"/>
      <c r="L6745" s="178"/>
      <c r="M6745" s="179"/>
      <c r="N6745" s="170"/>
      <c r="O6745" s="170"/>
      <c r="P6745" s="170"/>
      <c r="Q6745" s="170"/>
      <c r="R6745" s="172"/>
      <c r="S6745" s="174"/>
      <c r="T6745" s="210"/>
    </row>
    <row r="6746" spans="1:20" outlineLevel="1" x14ac:dyDescent="0.2">
      <c r="A6746" s="212">
        <v>46163</v>
      </c>
      <c r="B6746" s="181"/>
      <c r="C6746" s="94"/>
      <c r="D6746" s="94"/>
      <c r="E6746" s="94"/>
      <c r="F6746" s="94"/>
      <c r="G6746" s="94"/>
      <c r="H6746" s="94"/>
      <c r="I6746" s="94"/>
      <c r="J6746" s="94"/>
      <c r="K6746" s="94"/>
      <c r="L6746" s="94"/>
      <c r="M6746" s="94"/>
      <c r="N6746" s="94"/>
      <c r="O6746" s="94"/>
      <c r="P6746" s="94"/>
      <c r="Q6746" s="94"/>
      <c r="R6746" s="94"/>
      <c r="S6746" s="93" t="s">
        <v>47</v>
      </c>
      <c r="T6746" s="211"/>
    </row>
    <row r="6747" spans="1:20" ht="17" outlineLevel="1" thickBot="1" x14ac:dyDescent="0.25">
      <c r="A6747" s="92"/>
      <c r="B6747" s="42"/>
      <c r="C6747" s="42"/>
      <c r="D6747" s="42"/>
      <c r="E6747" s="42"/>
      <c r="F6747" s="42"/>
      <c r="G6747" s="42"/>
      <c r="H6747" s="42"/>
      <c r="I6747" s="42"/>
      <c r="J6747" s="42"/>
      <c r="K6747" s="42"/>
      <c r="L6747" s="42"/>
      <c r="M6747" s="42"/>
      <c r="N6747" s="42"/>
      <c r="O6747" s="42"/>
      <c r="P6747" s="42"/>
      <c r="Q6747" s="42"/>
      <c r="R6747" s="42"/>
      <c r="S6747" s="47"/>
      <c r="T6747" s="211"/>
    </row>
    <row r="6748" spans="1:20" ht="17" customHeight="1" outlineLevel="1" thickBot="1" x14ac:dyDescent="0.25">
      <c r="A6748" s="182" t="e" vm="113">
        <v>#VALUE!</v>
      </c>
      <c r="B6748" s="183"/>
      <c r="C6748" s="91" t="s">
        <v>6</v>
      </c>
      <c r="D6748" s="90" t="s">
        <v>7</v>
      </c>
      <c r="E6748" s="106" t="s">
        <v>604</v>
      </c>
      <c r="F6748" s="42"/>
      <c r="G6748" s="42"/>
      <c r="H6748" s="84" t="s">
        <v>8</v>
      </c>
      <c r="I6748" s="88"/>
      <c r="J6748" s="88"/>
      <c r="K6748" s="88"/>
      <c r="L6748" s="88"/>
      <c r="M6748" s="88"/>
      <c r="N6748" s="88"/>
      <c r="O6748" s="88"/>
      <c r="P6748" s="88"/>
      <c r="Q6748" s="88"/>
      <c r="S6748" s="87"/>
      <c r="T6748" s="211"/>
    </row>
    <row r="6749" spans="1:20" ht="16" customHeight="1" outlineLevel="1" x14ac:dyDescent="0.2">
      <c r="A6749" s="184"/>
      <c r="B6749" s="185"/>
      <c r="C6749" s="188"/>
      <c r="D6749" s="86" t="s">
        <v>9</v>
      </c>
      <c r="E6749" s="85" t="s">
        <v>49</v>
      </c>
      <c r="F6749" s="42"/>
      <c r="G6749" s="42"/>
      <c r="H6749" s="84" t="s">
        <v>10</v>
      </c>
      <c r="I6749" s="83"/>
      <c r="J6749" s="83"/>
      <c r="K6749" s="83"/>
      <c r="L6749" s="83"/>
      <c r="M6749" s="83"/>
      <c r="N6749" s="83"/>
      <c r="O6749" s="83"/>
      <c r="P6749" s="83"/>
      <c r="Q6749" s="83"/>
      <c r="R6749" s="191"/>
      <c r="S6749" s="192"/>
      <c r="T6749" s="211"/>
    </row>
    <row r="6750" spans="1:20" ht="16" customHeight="1" outlineLevel="1" x14ac:dyDescent="0.2">
      <c r="A6750" s="184"/>
      <c r="B6750" s="185"/>
      <c r="C6750" s="189"/>
      <c r="D6750" s="63" t="s">
        <v>11</v>
      </c>
      <c r="E6750" s="119" t="s">
        <v>50</v>
      </c>
      <c r="F6750" s="42"/>
      <c r="G6750" s="48"/>
      <c r="H6750" s="81"/>
      <c r="I6750" s="80"/>
      <c r="J6750" s="80"/>
      <c r="K6750" s="80"/>
      <c r="L6750" s="80"/>
      <c r="M6750" s="80"/>
      <c r="N6750" s="80"/>
      <c r="O6750" s="80"/>
      <c r="P6750" s="80"/>
      <c r="Q6750" s="80"/>
      <c r="R6750" s="191"/>
      <c r="S6750" s="192"/>
      <c r="T6750" s="211"/>
    </row>
    <row r="6751" spans="1:20" ht="16" customHeight="1" outlineLevel="1" thickBot="1" x14ac:dyDescent="0.25">
      <c r="A6751" s="184"/>
      <c r="B6751" s="185"/>
      <c r="C6751" s="189"/>
      <c r="D6751" s="63" t="s">
        <v>12</v>
      </c>
      <c r="E6751" s="130" t="s">
        <v>605</v>
      </c>
      <c r="F6751" s="42"/>
      <c r="G6751" s="48"/>
      <c r="H6751" s="81"/>
      <c r="I6751" s="80"/>
      <c r="J6751" s="80"/>
      <c r="K6751" s="80"/>
      <c r="L6751" s="80"/>
      <c r="M6751" s="80"/>
      <c r="N6751" s="80"/>
      <c r="O6751" s="80"/>
      <c r="P6751" s="80"/>
      <c r="Q6751" s="80"/>
      <c r="R6751" s="152"/>
      <c r="S6751" s="153"/>
      <c r="T6751" s="211"/>
    </row>
    <row r="6752" spans="1:20" ht="16" customHeight="1" outlineLevel="1" thickBot="1" x14ac:dyDescent="0.25">
      <c r="A6752" s="184"/>
      <c r="B6752" s="185"/>
      <c r="C6752" s="189"/>
      <c r="D6752" s="63" t="s">
        <v>13</v>
      </c>
      <c r="E6752" s="105" t="b">
        <v>0</v>
      </c>
      <c r="F6752" s="42"/>
      <c r="G6752" s="48"/>
      <c r="H6752" s="59" t="s">
        <v>14</v>
      </c>
      <c r="I6752" s="58">
        <v>29</v>
      </c>
      <c r="J6752" s="58">
        <v>30</v>
      </c>
      <c r="K6752" s="58">
        <v>31</v>
      </c>
      <c r="L6752" s="58">
        <v>32</v>
      </c>
      <c r="M6752" s="58">
        <v>33</v>
      </c>
      <c r="N6752" s="58">
        <v>34</v>
      </c>
      <c r="O6752" s="58">
        <v>36</v>
      </c>
      <c r="P6752" s="58">
        <v>38</v>
      </c>
      <c r="Q6752" s="57">
        <v>40</v>
      </c>
      <c r="S6752" s="79"/>
      <c r="T6752" s="211"/>
    </row>
    <row r="6753" spans="1:20" outlineLevel="1" x14ac:dyDescent="0.2">
      <c r="A6753" s="184"/>
      <c r="B6753" s="185"/>
      <c r="C6753" s="189"/>
      <c r="D6753" s="193"/>
      <c r="E6753" s="194"/>
      <c r="F6753" s="42"/>
      <c r="G6753" s="48"/>
      <c r="H6753" s="78">
        <f t="shared" ref="H6753:H6760" si="640">SUM(I6753:Q6753)</f>
        <v>10</v>
      </c>
      <c r="I6753" s="77"/>
      <c r="J6753" s="77"/>
      <c r="K6753" s="77"/>
      <c r="L6753" s="77">
        <v>4</v>
      </c>
      <c r="M6753" s="77">
        <v>6</v>
      </c>
      <c r="N6753" s="77"/>
      <c r="O6753" s="77"/>
      <c r="P6753" s="77"/>
      <c r="Q6753" s="77"/>
      <c r="R6753" s="195" t="s">
        <v>510</v>
      </c>
      <c r="S6753" s="196"/>
      <c r="T6753" s="211"/>
    </row>
    <row r="6754" spans="1:20" ht="16" customHeight="1" outlineLevel="1" x14ac:dyDescent="0.2">
      <c r="A6754" s="184"/>
      <c r="B6754" s="185"/>
      <c r="C6754" s="189"/>
      <c r="D6754" s="63" t="s">
        <v>16</v>
      </c>
      <c r="E6754" s="76" t="s">
        <v>555</v>
      </c>
      <c r="F6754" s="42"/>
      <c r="G6754" s="48"/>
      <c r="H6754" s="73">
        <f t="shared" si="640"/>
        <v>0</v>
      </c>
      <c r="I6754" s="68"/>
      <c r="J6754" s="68"/>
      <c r="K6754" s="68"/>
      <c r="L6754" s="68"/>
      <c r="M6754" s="68"/>
      <c r="N6754" s="68"/>
      <c r="O6754" s="68"/>
      <c r="P6754" s="68"/>
      <c r="Q6754" s="68"/>
      <c r="R6754" s="197"/>
      <c r="S6754" s="192"/>
      <c r="T6754" s="211"/>
    </row>
    <row r="6755" spans="1:20" ht="16" customHeight="1" outlineLevel="1" x14ac:dyDescent="0.2">
      <c r="A6755" s="184"/>
      <c r="B6755" s="185"/>
      <c r="C6755" s="189"/>
      <c r="D6755" s="63" t="s">
        <v>17</v>
      </c>
      <c r="E6755" s="75" t="s">
        <v>601</v>
      </c>
      <c r="F6755" s="42"/>
      <c r="G6755" s="42"/>
      <c r="H6755" s="73">
        <f t="shared" si="640"/>
        <v>0</v>
      </c>
      <c r="I6755" s="68"/>
      <c r="J6755" s="68"/>
      <c r="K6755" s="68"/>
      <c r="L6755" s="68"/>
      <c r="M6755" s="68"/>
      <c r="N6755" s="68"/>
      <c r="O6755" s="68"/>
      <c r="P6755" s="68"/>
      <c r="Q6755" s="68"/>
      <c r="R6755" s="197"/>
      <c r="S6755" s="192"/>
      <c r="T6755" s="211"/>
    </row>
    <row r="6756" spans="1:20" outlineLevel="1" x14ac:dyDescent="0.2">
      <c r="A6756" s="184"/>
      <c r="B6756" s="185"/>
      <c r="C6756" s="189"/>
      <c r="D6756" s="193"/>
      <c r="E6756" s="194"/>
      <c r="F6756" s="42"/>
      <c r="G6756" s="48"/>
      <c r="H6756" s="73">
        <f t="shared" si="640"/>
        <v>0</v>
      </c>
      <c r="I6756" s="68"/>
      <c r="J6756" s="68"/>
      <c r="K6756" s="68"/>
      <c r="L6756" s="68"/>
      <c r="M6756" s="68"/>
      <c r="N6756" s="68"/>
      <c r="O6756" s="68"/>
      <c r="P6756" s="68"/>
      <c r="Q6756" s="68"/>
      <c r="R6756" s="197"/>
      <c r="S6756" s="192"/>
      <c r="T6756" s="211"/>
    </row>
    <row r="6757" spans="1:20" ht="16" customHeight="1" outlineLevel="1" x14ac:dyDescent="0.2">
      <c r="A6757" s="184"/>
      <c r="B6757" s="185"/>
      <c r="C6757" s="189"/>
      <c r="D6757" s="63" t="s">
        <v>18</v>
      </c>
      <c r="E6757" s="76">
        <v>47</v>
      </c>
      <c r="F6757" s="42"/>
      <c r="G6757" s="48"/>
      <c r="H6757" s="73">
        <f t="shared" si="640"/>
        <v>0</v>
      </c>
      <c r="I6757" s="68"/>
      <c r="J6757" s="68"/>
      <c r="K6757" s="68"/>
      <c r="L6757" s="68"/>
      <c r="M6757" s="68"/>
      <c r="N6757" s="68"/>
      <c r="O6757" s="68"/>
      <c r="P6757" s="68"/>
      <c r="Q6757" s="68"/>
      <c r="R6757" s="197"/>
      <c r="S6757" s="192"/>
      <c r="T6757" s="211"/>
    </row>
    <row r="6758" spans="1:20" ht="16" customHeight="1" outlineLevel="1" x14ac:dyDescent="0.2">
      <c r="A6758" s="184"/>
      <c r="B6758" s="185"/>
      <c r="C6758" s="189"/>
      <c r="D6758" s="63" t="s">
        <v>19</v>
      </c>
      <c r="E6758" s="75">
        <f>SUM(G6771:G6785)</f>
        <v>18.754000000000001</v>
      </c>
      <c r="F6758" s="42"/>
      <c r="G6758" s="42"/>
      <c r="H6758" s="73">
        <f t="shared" si="640"/>
        <v>0</v>
      </c>
      <c r="I6758" s="68"/>
      <c r="J6758" s="68"/>
      <c r="K6758" s="68"/>
      <c r="L6758" s="68"/>
      <c r="M6758" s="68"/>
      <c r="N6758" s="68"/>
      <c r="O6758" s="68"/>
      <c r="P6758" s="68"/>
      <c r="Q6758" s="68"/>
      <c r="R6758" s="197"/>
      <c r="S6758" s="192"/>
      <c r="T6758" s="211"/>
    </row>
    <row r="6759" spans="1:20" outlineLevel="1" x14ac:dyDescent="0.2">
      <c r="A6759" s="184"/>
      <c r="B6759" s="185"/>
      <c r="C6759" s="189"/>
      <c r="D6759" s="193"/>
      <c r="E6759" s="194"/>
      <c r="F6759" s="42"/>
      <c r="G6759" s="48"/>
      <c r="H6759" s="73">
        <f t="shared" si="640"/>
        <v>0</v>
      </c>
      <c r="I6759" s="68"/>
      <c r="J6759" s="68"/>
      <c r="K6759" s="68"/>
      <c r="L6759" s="68"/>
      <c r="M6759" s="68"/>
      <c r="N6759" s="68"/>
      <c r="O6759" s="68"/>
      <c r="P6759" s="68"/>
      <c r="Q6759" s="68"/>
      <c r="R6759" s="197"/>
      <c r="S6759" s="192"/>
      <c r="T6759" s="211"/>
    </row>
    <row r="6760" spans="1:20" ht="16" customHeight="1" outlineLevel="1" x14ac:dyDescent="0.2">
      <c r="A6760" s="184"/>
      <c r="B6760" s="185"/>
      <c r="C6760" s="189"/>
      <c r="D6760" s="63" t="s">
        <v>20</v>
      </c>
      <c r="E6760" s="75">
        <f>SUM(E6757:E6758)</f>
        <v>65.754000000000005</v>
      </c>
      <c r="F6760" s="42"/>
      <c r="G6760" s="74"/>
      <c r="H6760" s="73">
        <f t="shared" si="640"/>
        <v>0</v>
      </c>
      <c r="I6760" s="68"/>
      <c r="J6760" s="68"/>
      <c r="K6760" s="68"/>
      <c r="L6760" s="68"/>
      <c r="M6760" s="68"/>
      <c r="N6760" s="68"/>
      <c r="O6760" s="68"/>
      <c r="P6760" s="68"/>
      <c r="Q6760" s="68"/>
      <c r="R6760" s="197"/>
      <c r="S6760" s="192"/>
      <c r="T6760" s="211"/>
    </row>
    <row r="6761" spans="1:20" ht="16" customHeight="1" outlineLevel="1" x14ac:dyDescent="0.2">
      <c r="A6761" s="184"/>
      <c r="B6761" s="185"/>
      <c r="C6761" s="189"/>
      <c r="D6761" s="63" t="s">
        <v>21</v>
      </c>
      <c r="E6761" s="72">
        <f>SUM(E6763/E6760)</f>
        <v>3.573927061471545</v>
      </c>
      <c r="F6761" s="42"/>
      <c r="G6761" s="71" t="s">
        <v>11</v>
      </c>
      <c r="H6761" s="69">
        <f>H6753</f>
        <v>10</v>
      </c>
      <c r="I6761" s="68"/>
      <c r="J6761" s="68"/>
      <c r="K6761" s="68"/>
      <c r="L6761" s="68"/>
      <c r="M6761" s="68"/>
      <c r="N6761" s="68"/>
      <c r="O6761" s="68"/>
      <c r="P6761" s="68"/>
      <c r="Q6761" s="67"/>
      <c r="R6761" s="197"/>
      <c r="S6761" s="192"/>
      <c r="T6761" s="211"/>
    </row>
    <row r="6762" spans="1:20" ht="17" outlineLevel="1" thickBot="1" x14ac:dyDescent="0.25">
      <c r="A6762" s="184"/>
      <c r="B6762" s="185"/>
      <c r="C6762" s="189"/>
      <c r="D6762" s="193"/>
      <c r="E6762" s="194"/>
      <c r="F6762" s="42"/>
      <c r="G6762" s="70" t="s">
        <v>22</v>
      </c>
      <c r="H6762" s="69">
        <v>0</v>
      </c>
      <c r="I6762" s="68"/>
      <c r="J6762" s="68"/>
      <c r="K6762" s="68"/>
      <c r="L6762" s="68"/>
      <c r="M6762" s="68"/>
      <c r="N6762" s="68"/>
      <c r="O6762" s="68"/>
      <c r="P6762" s="68"/>
      <c r="Q6762" s="67"/>
      <c r="R6762" s="197"/>
      <c r="S6762" s="192"/>
      <c r="T6762" s="211"/>
    </row>
    <row r="6763" spans="1:20" ht="16" customHeight="1" outlineLevel="1" thickBot="1" x14ac:dyDescent="0.25">
      <c r="A6763" s="184"/>
      <c r="B6763" s="185"/>
      <c r="C6763" s="189"/>
      <c r="D6763" s="63" t="s">
        <v>23</v>
      </c>
      <c r="E6763" s="66">
        <v>235</v>
      </c>
      <c r="G6763" s="48"/>
      <c r="H6763" s="65">
        <f>SUM(H6761:H6762)</f>
        <v>10</v>
      </c>
      <c r="I6763" s="64">
        <f t="shared" ref="I6763:Q6763" si="641">SUM(I6753:I6760)</f>
        <v>0</v>
      </c>
      <c r="J6763" s="64">
        <f t="shared" si="641"/>
        <v>0</v>
      </c>
      <c r="K6763" s="64">
        <f t="shared" si="641"/>
        <v>0</v>
      </c>
      <c r="L6763" s="64">
        <f t="shared" si="641"/>
        <v>4</v>
      </c>
      <c r="M6763" s="64">
        <f t="shared" si="641"/>
        <v>6</v>
      </c>
      <c r="N6763" s="64">
        <f t="shared" si="641"/>
        <v>0</v>
      </c>
      <c r="O6763" s="64">
        <f t="shared" si="641"/>
        <v>0</v>
      </c>
      <c r="P6763" s="64">
        <f t="shared" si="641"/>
        <v>0</v>
      </c>
      <c r="Q6763" s="64">
        <f t="shared" si="641"/>
        <v>0</v>
      </c>
      <c r="R6763" s="197"/>
      <c r="S6763" s="192"/>
      <c r="T6763" s="211"/>
    </row>
    <row r="6764" spans="1:20" ht="17" customHeight="1" outlineLevel="1" thickBot="1" x14ac:dyDescent="0.25">
      <c r="A6764" s="184"/>
      <c r="B6764" s="185"/>
      <c r="C6764" s="189"/>
      <c r="D6764" s="63" t="s">
        <v>24</v>
      </c>
      <c r="E6764" s="62">
        <f>SUM(E6763/2.5)</f>
        <v>94</v>
      </c>
      <c r="F6764" s="42"/>
      <c r="G6764" s="61"/>
      <c r="H6764" s="60" t="s">
        <v>14</v>
      </c>
      <c r="I6764" s="59">
        <v>48</v>
      </c>
      <c r="J6764" s="58">
        <v>50</v>
      </c>
      <c r="K6764" s="58">
        <v>52</v>
      </c>
      <c r="L6764" s="58">
        <v>54</v>
      </c>
      <c r="M6764" s="58">
        <v>56</v>
      </c>
      <c r="N6764" s="58">
        <v>58</v>
      </c>
      <c r="O6764" s="58">
        <v>60</v>
      </c>
      <c r="P6764" s="58">
        <v>62</v>
      </c>
      <c r="Q6764" s="57">
        <v>64</v>
      </c>
      <c r="R6764" s="197"/>
      <c r="S6764" s="192"/>
      <c r="T6764" s="211"/>
    </row>
    <row r="6765" spans="1:20" ht="17" outlineLevel="1" thickBot="1" x14ac:dyDescent="0.25">
      <c r="A6765" s="186"/>
      <c r="B6765" s="187"/>
      <c r="C6765" s="190"/>
      <c r="D6765" s="56" t="s">
        <v>25</v>
      </c>
      <c r="E6765" s="55">
        <f>SUM(E6763/2.2)</f>
        <v>106.81818181818181</v>
      </c>
      <c r="F6765" s="42"/>
      <c r="G6765" s="42"/>
      <c r="H6765" s="42"/>
      <c r="I6765" s="42"/>
      <c r="J6765" s="42"/>
      <c r="K6765" s="42"/>
      <c r="L6765" s="42"/>
      <c r="M6765" s="42"/>
      <c r="N6765" s="42"/>
      <c r="O6765" s="42"/>
      <c r="P6765" s="42"/>
      <c r="Q6765" s="42"/>
      <c r="R6765" s="198"/>
      <c r="S6765" s="199"/>
      <c r="T6765" s="211"/>
    </row>
    <row r="6766" spans="1:20" ht="17" outlineLevel="1" thickBot="1" x14ac:dyDescent="0.25">
      <c r="A6766" s="54" t="s">
        <v>26</v>
      </c>
      <c r="B6766" s="53">
        <v>46224</v>
      </c>
      <c r="C6766" s="42"/>
      <c r="D6766" s="48"/>
      <c r="E6766" s="52"/>
      <c r="F6766" s="42"/>
      <c r="S6766" s="28"/>
      <c r="T6766" s="211"/>
    </row>
    <row r="6767" spans="1:20" outlineLevel="1" x14ac:dyDescent="0.2">
      <c r="A6767" s="51" t="s">
        <v>27</v>
      </c>
      <c r="B6767" s="50"/>
      <c r="C6767" s="42"/>
      <c r="D6767" s="48"/>
      <c r="E6767" s="42"/>
      <c r="F6767" s="42"/>
      <c r="R6767" s="42"/>
      <c r="S6767" s="47"/>
      <c r="T6767" s="211"/>
    </row>
    <row r="6768" spans="1:20" outlineLevel="1" x14ac:dyDescent="0.2">
      <c r="A6768" s="49"/>
      <c r="B6768" s="42"/>
      <c r="C6768" s="42"/>
      <c r="D6768" s="48"/>
      <c r="E6768" s="42"/>
      <c r="F6768" s="42"/>
      <c r="G6768" s="42"/>
      <c r="H6768" s="42"/>
      <c r="I6768" s="42"/>
      <c r="J6768" s="42"/>
      <c r="K6768" s="42"/>
      <c r="L6768" s="42"/>
      <c r="M6768" s="42"/>
      <c r="N6768" s="42"/>
      <c r="O6768" s="42"/>
      <c r="P6768" s="42"/>
      <c r="Q6768" s="42"/>
      <c r="R6768" s="42"/>
      <c r="S6768" s="47"/>
      <c r="T6768" s="211"/>
    </row>
    <row r="6769" spans="1:20" ht="17" outlineLevel="1" thickBot="1" x14ac:dyDescent="0.25">
      <c r="A6769" s="49" t="s">
        <v>28</v>
      </c>
      <c r="B6769" s="42"/>
      <c r="C6769" s="42"/>
      <c r="D6769" s="48"/>
      <c r="E6769" s="42"/>
      <c r="F6769" s="42"/>
      <c r="G6769" s="42"/>
      <c r="H6769" s="42"/>
      <c r="I6769" s="42"/>
      <c r="J6769" s="42"/>
      <c r="K6769" s="42"/>
      <c r="L6769" s="42"/>
      <c r="M6769" s="42"/>
      <c r="N6769" s="42"/>
      <c r="O6769" s="42"/>
      <c r="P6769" s="42"/>
      <c r="Q6769" s="42"/>
      <c r="R6769" s="42"/>
      <c r="S6769" s="47"/>
      <c r="T6769" s="211"/>
    </row>
    <row r="6770" spans="1:20" outlineLevel="1" x14ac:dyDescent="0.2">
      <c r="A6770" s="46" t="s">
        <v>29</v>
      </c>
      <c r="B6770" s="45" t="s">
        <v>30</v>
      </c>
      <c r="C6770" s="44" t="s">
        <v>31</v>
      </c>
      <c r="D6770" s="44" t="s">
        <v>32</v>
      </c>
      <c r="E6770" s="44" t="s">
        <v>33</v>
      </c>
      <c r="F6770" s="44" t="s">
        <v>34</v>
      </c>
      <c r="G6770" s="44" t="s">
        <v>35</v>
      </c>
      <c r="H6770" s="43" t="s">
        <v>36</v>
      </c>
      <c r="I6770" s="200" t="s">
        <v>37</v>
      </c>
      <c r="J6770" s="201"/>
      <c r="K6770" s="202"/>
      <c r="L6770" s="202"/>
      <c r="M6770" s="202"/>
      <c r="N6770" s="202"/>
      <c r="O6770" s="202"/>
      <c r="P6770" s="42"/>
      <c r="Q6770" s="42"/>
      <c r="R6770" s="42"/>
      <c r="S6770" s="28"/>
      <c r="T6770" s="211"/>
    </row>
    <row r="6771" spans="1:20" ht="17" outlineLevel="1" x14ac:dyDescent="0.2">
      <c r="A6771" s="38" t="s">
        <v>54</v>
      </c>
      <c r="B6771" s="37" t="s">
        <v>454</v>
      </c>
      <c r="C6771" s="36" t="s">
        <v>455</v>
      </c>
      <c r="D6771" s="35">
        <v>1.62</v>
      </c>
      <c r="E6771" s="41">
        <f>D6771*H6763</f>
        <v>16.200000000000003</v>
      </c>
      <c r="F6771" s="33" cm="1">
        <f t="array" ref="F6771">IFERROR(_xlfn.XLOOKUP(1,(TabFournisseurs[TYPE]=A6771)*(TabFournisseurs[SUPPLIER2]=B6771)*(TabFournisseurs[REF PRODUCT]=C6771),TabFournisseurs[Cost / per m]),0)</f>
        <v>7.6</v>
      </c>
      <c r="G6771" s="96">
        <f>F6771*D6771</f>
        <v>12.311999999999999</v>
      </c>
      <c r="H6771" s="40">
        <f>G6771*H6763</f>
        <v>123.11999999999999</v>
      </c>
      <c r="I6771" s="203"/>
      <c r="J6771" s="201"/>
      <c r="K6771" s="156"/>
      <c r="L6771" s="156"/>
      <c r="M6771" s="156"/>
      <c r="N6771" s="156"/>
      <c r="O6771" s="156"/>
      <c r="P6771" s="156"/>
      <c r="Q6771" s="156"/>
      <c r="R6771" s="156"/>
      <c r="S6771" s="157"/>
      <c r="T6771" s="211"/>
    </row>
    <row r="6772" spans="1:20" ht="17" outlineLevel="1" x14ac:dyDescent="0.2">
      <c r="A6772" s="38" t="s">
        <v>57</v>
      </c>
      <c r="B6772" s="37" t="s">
        <v>282</v>
      </c>
      <c r="C6772" s="36" t="s">
        <v>283</v>
      </c>
      <c r="D6772" s="35">
        <v>0.4</v>
      </c>
      <c r="E6772" s="34">
        <f>D6772*H6763</f>
        <v>4</v>
      </c>
      <c r="F6772" s="33" cm="1">
        <f t="array" ref="F6772">IFERROR(_xlfn.XLOOKUP(1,(TabFournisseurs[TYPE]=A6772)*(TabFournisseurs[SUPPLIER2]=B6772)*(TabFournisseurs[REF PRODUCT]=C6772),TabFournisseurs[Cost / per m]),0)</f>
        <v>3.5</v>
      </c>
      <c r="G6772" s="32">
        <f t="shared" ref="G6772:G6782" si="642">F6772*D6772</f>
        <v>1.4000000000000001</v>
      </c>
      <c r="H6772" s="31">
        <f>G6772*H6763</f>
        <v>14.000000000000002</v>
      </c>
      <c r="I6772" s="39"/>
      <c r="J6772" s="39"/>
      <c r="K6772" s="156"/>
      <c r="L6772" s="156"/>
      <c r="M6772" s="156"/>
      <c r="N6772" s="156"/>
      <c r="O6772" s="156"/>
      <c r="P6772" s="156"/>
      <c r="Q6772" s="156"/>
      <c r="R6772" s="156"/>
      <c r="S6772" s="157"/>
      <c r="T6772" s="211"/>
    </row>
    <row r="6773" spans="1:20" ht="17" outlineLevel="1" x14ac:dyDescent="0.2">
      <c r="A6773" s="38" t="s">
        <v>558</v>
      </c>
      <c r="B6773" s="37" t="s">
        <v>559</v>
      </c>
      <c r="C6773" s="36" t="s">
        <v>560</v>
      </c>
      <c r="D6773" s="35">
        <v>1</v>
      </c>
      <c r="E6773" s="34">
        <f>D6773*H6763</f>
        <v>10</v>
      </c>
      <c r="F6773" s="33" cm="1">
        <f t="array" ref="F6773">IFERROR(_xlfn.XLOOKUP(1,(TabFournisseurs[TYPE]=A6773)*(TabFournisseurs[SUPPLIER2]=B6773)*(TabFournisseurs[REF PRODUCT]=C6773),TabFournisseurs[Cost / per m]),0)</f>
        <v>0</v>
      </c>
      <c r="G6773" s="32">
        <f t="shared" si="642"/>
        <v>0</v>
      </c>
      <c r="H6773" s="31">
        <f>G6773*H6763</f>
        <v>0</v>
      </c>
      <c r="I6773" s="39"/>
      <c r="J6773" s="39"/>
      <c r="K6773" s="156"/>
      <c r="L6773" s="156"/>
      <c r="M6773" s="156"/>
      <c r="N6773" s="156"/>
      <c r="O6773" s="156"/>
      <c r="P6773" s="156"/>
      <c r="Q6773" s="156"/>
      <c r="R6773" s="156"/>
      <c r="S6773" s="157"/>
      <c r="T6773" s="211"/>
    </row>
    <row r="6774" spans="1:20" ht="17" outlineLevel="1" x14ac:dyDescent="0.2">
      <c r="A6774" s="38" t="s">
        <v>63</v>
      </c>
      <c r="B6774" s="37" t="s">
        <v>64</v>
      </c>
      <c r="C6774" s="36" t="s">
        <v>136</v>
      </c>
      <c r="D6774" s="35">
        <v>0.1</v>
      </c>
      <c r="E6774" s="34">
        <f>D6774*H6763</f>
        <v>1</v>
      </c>
      <c r="F6774" s="33" cm="1">
        <f t="array" ref="F6774">IFERROR(_xlfn.XLOOKUP(1,(TabFournisseurs[TYPE]=A6774)*(TabFournisseurs[SUPPLIER2]=B6774)*(TabFournisseurs[REF PRODUCT]=C6774),TabFournisseurs[Cost / per m]),0)</f>
        <v>0</v>
      </c>
      <c r="G6774" s="32">
        <f t="shared" si="642"/>
        <v>0</v>
      </c>
      <c r="H6774" s="31">
        <f>G6774*H6763</f>
        <v>0</v>
      </c>
      <c r="I6774" s="30"/>
      <c r="J6774" s="30"/>
      <c r="K6774" s="156"/>
      <c r="L6774" s="156"/>
      <c r="M6774" s="156"/>
      <c r="N6774" s="156"/>
      <c r="O6774" s="156"/>
      <c r="P6774" s="156"/>
      <c r="Q6774" s="156"/>
      <c r="R6774" s="156"/>
      <c r="S6774" s="157"/>
      <c r="T6774" s="211"/>
    </row>
    <row r="6775" spans="1:20" ht="17" outlineLevel="1" x14ac:dyDescent="0.2">
      <c r="A6775" s="38" t="s">
        <v>80</v>
      </c>
      <c r="B6775" s="37" t="s">
        <v>81</v>
      </c>
      <c r="C6775" s="36" t="s">
        <v>308</v>
      </c>
      <c r="D6775" s="35">
        <v>1</v>
      </c>
      <c r="E6775" s="34">
        <f>D6775*H6763</f>
        <v>10</v>
      </c>
      <c r="F6775" s="33" cm="1">
        <f t="array" ref="F6775">IFERROR(_xlfn.XLOOKUP(1,(TabFournisseurs[TYPE]=A6775)*(TabFournisseurs[SUPPLIER2]=B6775)*(TabFournisseurs[REF PRODUCT]=C6775),TabFournisseurs[Cost / per m]),0)</f>
        <v>0.05</v>
      </c>
      <c r="G6775" s="32">
        <f t="shared" si="642"/>
        <v>0.05</v>
      </c>
      <c r="H6775" s="31">
        <f>G6775*H6763</f>
        <v>0.5</v>
      </c>
      <c r="I6775" s="30"/>
      <c r="J6775" s="30"/>
      <c r="K6775" s="29"/>
      <c r="L6775" s="29"/>
      <c r="M6775" s="29"/>
      <c r="N6775" s="29"/>
      <c r="O6775" s="29"/>
      <c r="P6775" s="29"/>
      <c r="Q6775" s="29"/>
      <c r="R6775" s="29"/>
      <c r="S6775" s="28"/>
      <c r="T6775" s="211"/>
    </row>
    <row r="6776" spans="1:20" ht="17" outlineLevel="1" x14ac:dyDescent="0.2">
      <c r="A6776" s="38" t="s">
        <v>75</v>
      </c>
      <c r="B6776" s="37" t="s">
        <v>76</v>
      </c>
      <c r="C6776" s="36" t="s">
        <v>581</v>
      </c>
      <c r="D6776" s="35">
        <v>1</v>
      </c>
      <c r="E6776" s="34">
        <f>D6776*H6763</f>
        <v>10</v>
      </c>
      <c r="F6776" s="33" cm="1">
        <f t="array" ref="F6776">IFERROR(_xlfn.XLOOKUP(1,(TabFournisseurs[TYPE]=A6776)*(TabFournisseurs[SUPPLIER2]=B6776)*(TabFournisseurs[REF PRODUCT]=C6776),TabFournisseurs[Cost / per m]),0)</f>
        <v>0.13700000000000001</v>
      </c>
      <c r="G6776" s="32">
        <f t="shared" si="642"/>
        <v>0.13700000000000001</v>
      </c>
      <c r="H6776" s="31">
        <f>G6776*H6763</f>
        <v>1.37</v>
      </c>
      <c r="I6776" s="158"/>
      <c r="J6776" s="159"/>
      <c r="K6776" s="29"/>
      <c r="L6776" s="29"/>
      <c r="M6776" s="29"/>
      <c r="N6776" s="29"/>
      <c r="O6776" s="29"/>
      <c r="P6776" s="29"/>
      <c r="Q6776" s="29"/>
      <c r="R6776" s="29"/>
      <c r="S6776" s="28"/>
      <c r="T6776" s="211"/>
    </row>
    <row r="6777" spans="1:20" ht="17" outlineLevel="1" x14ac:dyDescent="0.2">
      <c r="A6777" s="38" t="s">
        <v>75</v>
      </c>
      <c r="B6777" s="37" t="s">
        <v>76</v>
      </c>
      <c r="C6777" s="36" t="s">
        <v>602</v>
      </c>
      <c r="D6777" s="35">
        <v>1</v>
      </c>
      <c r="E6777" s="34">
        <f>D6777*H6763</f>
        <v>10</v>
      </c>
      <c r="F6777" s="33" cm="1">
        <f t="array" ref="F6777">IFERROR(_xlfn.XLOOKUP(1,(TabFournisseurs[TYPE]=A6777)*(TabFournisseurs[SUPPLIER2]=B6777)*(TabFournisseurs[REF PRODUCT]=C6777),TabFournisseurs[Cost / per m]),0)</f>
        <v>0.35499999999999998</v>
      </c>
      <c r="G6777" s="32">
        <f t="shared" si="642"/>
        <v>0.35499999999999998</v>
      </c>
      <c r="H6777" s="31">
        <f>G6777*H6763</f>
        <v>3.55</v>
      </c>
      <c r="I6777" s="30"/>
      <c r="J6777" s="30"/>
      <c r="K6777" s="29"/>
      <c r="L6777" s="29"/>
      <c r="M6777" s="29"/>
      <c r="N6777" s="29"/>
      <c r="O6777" s="29"/>
      <c r="P6777" s="29"/>
      <c r="Q6777" s="29"/>
      <c r="R6777" s="29"/>
      <c r="S6777" s="28"/>
      <c r="T6777" s="211"/>
    </row>
    <row r="6778" spans="1:20" outlineLevel="1" x14ac:dyDescent="0.2">
      <c r="A6778" s="38"/>
      <c r="B6778" s="37"/>
      <c r="C6778" s="36"/>
      <c r="D6778" s="35"/>
      <c r="E6778" s="34">
        <f>D6778*H6763</f>
        <v>0</v>
      </c>
      <c r="F6778" s="33" cm="1">
        <f t="array" ref="F6778">IFERROR(_xlfn.XLOOKUP(1,(TabFournisseurs[TYPE]=A6778)*(TabFournisseurs[SUPPLIER2]=B6778)*(TabFournisseurs[REF PRODUCT]=C6778),TabFournisseurs[Cost / per m]),0)</f>
        <v>0</v>
      </c>
      <c r="G6778" s="32">
        <f t="shared" si="642"/>
        <v>0</v>
      </c>
      <c r="H6778" s="31">
        <f>G6778*H6763</f>
        <v>0</v>
      </c>
      <c r="I6778" s="30"/>
      <c r="J6778" s="30"/>
      <c r="K6778" s="29"/>
      <c r="L6778" s="29"/>
      <c r="M6778" s="29"/>
      <c r="N6778" s="29"/>
      <c r="O6778" s="29"/>
      <c r="P6778" s="29"/>
      <c r="Q6778" s="29"/>
      <c r="R6778" s="29"/>
      <c r="S6778" s="28"/>
      <c r="T6778" s="211"/>
    </row>
    <row r="6779" spans="1:20" outlineLevel="1" x14ac:dyDescent="0.2">
      <c r="A6779" s="38"/>
      <c r="B6779" s="37"/>
      <c r="C6779" s="36"/>
      <c r="D6779" s="35"/>
      <c r="E6779" s="34">
        <f>D6779*H6763</f>
        <v>0</v>
      </c>
      <c r="F6779" s="33" cm="1">
        <f t="array" ref="F6779">IFERROR(_xlfn.XLOOKUP(1,(TabFournisseurs[TYPE]=A6779)*(TabFournisseurs[SUPPLIER2]=B6779)*(TabFournisseurs[REF PRODUCT]=C6779),TabFournisseurs[Cost / per m]),0)</f>
        <v>0</v>
      </c>
      <c r="G6779" s="32">
        <f t="shared" si="642"/>
        <v>0</v>
      </c>
      <c r="H6779" s="31">
        <f>G6779*H6763</f>
        <v>0</v>
      </c>
      <c r="I6779" s="30"/>
      <c r="J6779" s="30"/>
      <c r="K6779" s="29"/>
      <c r="L6779" s="29"/>
      <c r="M6779" s="29"/>
      <c r="N6779" s="29"/>
      <c r="O6779" s="29"/>
      <c r="P6779" s="29"/>
      <c r="Q6779" s="29"/>
      <c r="R6779" s="29"/>
      <c r="S6779" s="28"/>
      <c r="T6779" s="211"/>
    </row>
    <row r="6780" spans="1:20" outlineLevel="1" x14ac:dyDescent="0.2">
      <c r="A6780" s="38"/>
      <c r="B6780" s="37"/>
      <c r="C6780" s="36"/>
      <c r="D6780" s="35"/>
      <c r="E6780" s="34">
        <f>D6780*H6763</f>
        <v>0</v>
      </c>
      <c r="F6780" s="33" cm="1">
        <f t="array" ref="F6780">IFERROR(_xlfn.XLOOKUP(1,(TabFournisseurs[TYPE]=A6780)*(TabFournisseurs[SUPPLIER2]=B6780)*(TabFournisseurs[REF PRODUCT]=C6780),TabFournisseurs[Cost / per m]),0)</f>
        <v>0</v>
      </c>
      <c r="G6780" s="32">
        <f t="shared" si="642"/>
        <v>0</v>
      </c>
      <c r="H6780" s="31">
        <f>G6780*H6763</f>
        <v>0</v>
      </c>
      <c r="I6780" s="30"/>
      <c r="J6780" s="30"/>
      <c r="K6780" s="29"/>
      <c r="L6780" s="29"/>
      <c r="M6780" s="29"/>
      <c r="N6780" s="29"/>
      <c r="O6780" s="29"/>
      <c r="P6780" s="29"/>
      <c r="Q6780" s="29"/>
      <c r="R6780" s="29"/>
      <c r="S6780" s="28"/>
      <c r="T6780" s="211"/>
    </row>
    <row r="6781" spans="1:20" outlineLevel="1" x14ac:dyDescent="0.2">
      <c r="A6781" s="38"/>
      <c r="B6781" s="37"/>
      <c r="C6781" s="36"/>
      <c r="D6781" s="35"/>
      <c r="E6781" s="34">
        <f>D6781*H6763</f>
        <v>0</v>
      </c>
      <c r="F6781" s="33" cm="1">
        <f t="array" ref="F6781">IFERROR(_xlfn.XLOOKUP(1,(TabFournisseurs[TYPE]=A6781)*(TabFournisseurs[SUPPLIER2]=B6781)*(TabFournisseurs[REF PRODUCT]=C6781),TabFournisseurs[Cost / per m]),0)</f>
        <v>0</v>
      </c>
      <c r="G6781" s="32">
        <f t="shared" si="642"/>
        <v>0</v>
      </c>
      <c r="H6781" s="31">
        <f>G6781*H6763</f>
        <v>0</v>
      </c>
      <c r="I6781" s="30"/>
      <c r="J6781" s="30"/>
      <c r="K6781" s="29"/>
      <c r="L6781" s="29"/>
      <c r="M6781" s="29"/>
      <c r="N6781" s="29"/>
      <c r="O6781" s="29"/>
      <c r="P6781" s="29"/>
      <c r="Q6781" s="29"/>
      <c r="R6781" s="29"/>
      <c r="S6781" s="28"/>
      <c r="T6781" s="211"/>
    </row>
    <row r="6782" spans="1:20" outlineLevel="1" x14ac:dyDescent="0.2">
      <c r="A6782" s="38"/>
      <c r="B6782" s="37"/>
      <c r="C6782" s="36"/>
      <c r="D6782" s="35"/>
      <c r="E6782" s="34">
        <f>D6782*H6763</f>
        <v>0</v>
      </c>
      <c r="F6782" s="33" cm="1">
        <f t="array" ref="F6782">IFERROR(_xlfn.XLOOKUP(1,(TabFournisseurs[TYPE]=A6782)*(TabFournisseurs[SUPPLIER2]=B6782)*(TabFournisseurs[REF PRODUCT]=C6782),TabFournisseurs[Cost / per m]),0)</f>
        <v>0</v>
      </c>
      <c r="G6782" s="32">
        <f t="shared" si="642"/>
        <v>0</v>
      </c>
      <c r="H6782" s="31">
        <f>G6782*H6763</f>
        <v>0</v>
      </c>
      <c r="I6782" s="30"/>
      <c r="J6782" s="30"/>
      <c r="K6782" s="29"/>
      <c r="L6782" s="29"/>
      <c r="M6782" s="29"/>
      <c r="N6782" s="29"/>
      <c r="O6782" s="29"/>
      <c r="P6782" s="29"/>
      <c r="Q6782" s="29"/>
      <c r="R6782" s="29"/>
      <c r="S6782" s="28"/>
      <c r="T6782" s="211"/>
    </row>
    <row r="6783" spans="1:20" ht="17" outlineLevel="1" x14ac:dyDescent="0.2">
      <c r="A6783" s="38" t="s">
        <v>38</v>
      </c>
      <c r="B6783" s="37" t="s">
        <v>39</v>
      </c>
      <c r="C6783" s="36" t="s">
        <v>102</v>
      </c>
      <c r="D6783" s="35">
        <v>1</v>
      </c>
      <c r="E6783" s="34">
        <f>D6783*H6763</f>
        <v>10</v>
      </c>
      <c r="F6783" s="33" cm="1">
        <f t="array" ref="F6783">IFERROR(_xlfn.XLOOKUP(1,(TabFournisseurs[TYPE]=A6783)*(TabFournisseurs[SUPPLIER2]=B6783)*(TabFournisseurs[REF PRODUCT]=C6783),TabFournisseurs[Cost / per m]),0)</f>
        <v>2</v>
      </c>
      <c r="G6783" s="129">
        <f>F6783*D6783</f>
        <v>2</v>
      </c>
      <c r="H6783" s="31">
        <f>G6783*H6763</f>
        <v>20</v>
      </c>
      <c r="I6783" s="30"/>
      <c r="J6783" s="30"/>
      <c r="K6783" s="29"/>
      <c r="L6783" s="29"/>
      <c r="M6783" s="29"/>
      <c r="N6783" s="29"/>
      <c r="O6783" s="29"/>
      <c r="P6783" s="29"/>
      <c r="Q6783" s="29"/>
      <c r="R6783" s="29"/>
      <c r="S6783" s="28"/>
      <c r="T6783" s="211"/>
    </row>
    <row r="6784" spans="1:20" ht="17" outlineLevel="1" x14ac:dyDescent="0.2">
      <c r="A6784" s="38" t="s">
        <v>38</v>
      </c>
      <c r="B6784" s="37" t="s">
        <v>40</v>
      </c>
      <c r="C6784" s="36" t="s">
        <v>41</v>
      </c>
      <c r="D6784" s="35">
        <v>1</v>
      </c>
      <c r="E6784" s="34">
        <f>D6784*H6763</f>
        <v>10</v>
      </c>
      <c r="F6784" s="33" cm="1">
        <f t="array" ref="F6784">IFERROR(_xlfn.XLOOKUP(1,(TabFournisseurs[TYPE]=A6784)*(TabFournisseurs[SUPPLIER2]=B6784)*(TabFournisseurs[REF PRODUCT]=C6784),TabFournisseurs[Cost / per m]),0)</f>
        <v>2</v>
      </c>
      <c r="G6784" s="32">
        <f t="shared" ref="G6784:G6785" si="643">F6784*D6784</f>
        <v>2</v>
      </c>
      <c r="H6784" s="31">
        <f>G6784*H6763</f>
        <v>20</v>
      </c>
      <c r="I6784" s="30"/>
      <c r="J6784" s="30"/>
      <c r="K6784" s="29"/>
      <c r="L6784" s="29"/>
      <c r="M6784" s="29"/>
      <c r="N6784" s="29"/>
      <c r="O6784" s="29"/>
      <c r="P6784" s="29"/>
      <c r="Q6784" s="29"/>
      <c r="R6784" s="29"/>
      <c r="S6784" s="28"/>
      <c r="T6784" s="211"/>
    </row>
    <row r="6785" spans="1:20" ht="18" outlineLevel="1" thickBot="1" x14ac:dyDescent="0.25">
      <c r="A6785" s="27" t="s">
        <v>38</v>
      </c>
      <c r="B6785" s="26" t="s">
        <v>42</v>
      </c>
      <c r="C6785" s="25" t="s">
        <v>43</v>
      </c>
      <c r="D6785" s="24">
        <v>1</v>
      </c>
      <c r="E6785" s="23">
        <f>D6785*H6763</f>
        <v>10</v>
      </c>
      <c r="F6785" s="22" cm="1">
        <f t="array" ref="F6785">IFERROR(_xlfn.XLOOKUP(1,(TabFournisseurs[TYPE]=A6785)*(TabFournisseurs[SUPPLIER2]=B6785)*(TabFournisseurs[REF PRODUCT]=C6785),TabFournisseurs[Cost / per m]),0)</f>
        <v>0.5</v>
      </c>
      <c r="G6785" s="21">
        <f t="shared" si="643"/>
        <v>0.5</v>
      </c>
      <c r="H6785" s="20">
        <f>G6785*H6763</f>
        <v>5</v>
      </c>
      <c r="I6785" s="19"/>
      <c r="J6785" s="19"/>
      <c r="K6785" s="18"/>
      <c r="L6785" s="18"/>
      <c r="M6785" s="18"/>
      <c r="N6785" s="18"/>
      <c r="O6785" s="18"/>
      <c r="P6785" s="18"/>
      <c r="Q6785" s="18"/>
      <c r="R6785" s="18"/>
      <c r="S6785" s="17"/>
      <c r="T6785" s="211"/>
    </row>
    <row r="6786" spans="1:20" ht="17" thickBot="1" x14ac:dyDescent="0.25">
      <c r="A6786" s="95"/>
      <c r="B6786" s="95"/>
      <c r="C6786" s="95"/>
      <c r="D6786" s="95"/>
      <c r="E6786" s="95"/>
      <c r="F6786" s="95"/>
      <c r="G6786" s="95"/>
      <c r="H6786" s="95"/>
      <c r="I6786" s="95"/>
      <c r="J6786" s="95"/>
      <c r="K6786" s="95"/>
      <c r="L6786" s="95"/>
      <c r="M6786" s="95"/>
      <c r="N6786" s="95"/>
      <c r="O6786" s="95"/>
      <c r="P6786" s="95"/>
      <c r="Q6786" s="95"/>
      <c r="R6786" s="95"/>
      <c r="S6786" s="95"/>
      <c r="T6786" s="95"/>
    </row>
    <row r="6787" spans="1:20" ht="23" customHeight="1" x14ac:dyDescent="0.2">
      <c r="A6787" s="160" t="s">
        <v>606</v>
      </c>
      <c r="B6787" s="161"/>
      <c r="C6787" s="161"/>
      <c r="D6787" s="161"/>
      <c r="E6787" s="161"/>
      <c r="F6787" s="161"/>
      <c r="G6787" s="162"/>
      <c r="H6787" s="166" t="s">
        <v>45</v>
      </c>
      <c r="I6787" s="167"/>
      <c r="J6787" s="167"/>
      <c r="K6787" s="167"/>
      <c r="L6787" s="167"/>
      <c r="M6787" s="168"/>
      <c r="N6787" s="169" t="s">
        <v>1</v>
      </c>
      <c r="O6787" s="169"/>
      <c r="P6787" s="169"/>
      <c r="Q6787" s="169"/>
      <c r="R6787" s="171"/>
      <c r="S6787" s="173" t="s">
        <v>2</v>
      </c>
      <c r="T6787" s="210"/>
    </row>
    <row r="6788" spans="1:20" ht="23" customHeight="1" thickBot="1" x14ac:dyDescent="0.25">
      <c r="A6788" s="163"/>
      <c r="B6788" s="164"/>
      <c r="C6788" s="164"/>
      <c r="D6788" s="164"/>
      <c r="E6788" s="164"/>
      <c r="F6788" s="164"/>
      <c r="G6788" s="165"/>
      <c r="H6788" s="177"/>
      <c r="I6788" s="178"/>
      <c r="J6788" s="178"/>
      <c r="K6788" s="178"/>
      <c r="L6788" s="178"/>
      <c r="M6788" s="179"/>
      <c r="N6788" s="170"/>
      <c r="O6788" s="170"/>
      <c r="P6788" s="170"/>
      <c r="Q6788" s="170"/>
      <c r="R6788" s="172"/>
      <c r="S6788" s="174"/>
      <c r="T6788" s="210"/>
    </row>
    <row r="6789" spans="1:20" outlineLevel="1" x14ac:dyDescent="0.2">
      <c r="A6789" s="180" t="s">
        <v>3</v>
      </c>
      <c r="B6789" s="181"/>
      <c r="C6789" s="94"/>
      <c r="D6789" s="94"/>
      <c r="E6789" s="94"/>
      <c r="F6789" s="94"/>
      <c r="G6789" s="94"/>
      <c r="H6789" s="94"/>
      <c r="I6789" s="94"/>
      <c r="J6789" s="94"/>
      <c r="K6789" s="94"/>
      <c r="L6789" s="94"/>
      <c r="M6789" s="94"/>
      <c r="N6789" s="94"/>
      <c r="O6789" s="94"/>
      <c r="P6789" s="94"/>
      <c r="Q6789" s="94"/>
      <c r="R6789" s="94"/>
      <c r="S6789" s="93" t="s">
        <v>85</v>
      </c>
      <c r="T6789" s="211"/>
    </row>
    <row r="6790" spans="1:20" ht="17" outlineLevel="1" thickBot="1" x14ac:dyDescent="0.25">
      <c r="A6790" s="92"/>
      <c r="B6790" s="42"/>
      <c r="C6790" s="42"/>
      <c r="D6790" s="42"/>
      <c r="E6790" s="42"/>
      <c r="F6790" s="42"/>
      <c r="G6790" s="42"/>
      <c r="H6790" s="42"/>
      <c r="I6790" s="42"/>
      <c r="J6790" s="42"/>
      <c r="K6790" s="42"/>
      <c r="L6790" s="42"/>
      <c r="M6790" s="42"/>
      <c r="N6790" s="42"/>
      <c r="O6790" s="42"/>
      <c r="P6790" s="42"/>
      <c r="Q6790" s="42"/>
      <c r="R6790" s="42"/>
      <c r="S6790" s="47"/>
      <c r="T6790" s="211"/>
    </row>
    <row r="6791" spans="1:20" ht="17" customHeight="1" outlineLevel="1" thickBot="1" x14ac:dyDescent="0.25">
      <c r="A6791" s="182" t="s">
        <v>5</v>
      </c>
      <c r="B6791" s="183"/>
      <c r="C6791" s="91" t="s">
        <v>6</v>
      </c>
      <c r="D6791" s="90" t="s">
        <v>7</v>
      </c>
      <c r="E6791" s="89">
        <v>14</v>
      </c>
      <c r="F6791" s="42"/>
      <c r="G6791" s="42"/>
      <c r="H6791" s="84" t="s">
        <v>8</v>
      </c>
      <c r="I6791" s="88"/>
      <c r="J6791" s="88"/>
      <c r="K6791" s="88"/>
      <c r="L6791" s="88"/>
      <c r="M6791" s="88"/>
      <c r="N6791" s="88"/>
      <c r="O6791" s="88"/>
      <c r="P6791" s="88"/>
      <c r="Q6791" s="88"/>
      <c r="S6791" s="87"/>
      <c r="T6791" s="211"/>
    </row>
    <row r="6792" spans="1:20" ht="16" customHeight="1" outlineLevel="1" x14ac:dyDescent="0.2">
      <c r="A6792" s="184"/>
      <c r="B6792" s="185"/>
      <c r="C6792" s="188"/>
      <c r="D6792" s="86" t="s">
        <v>9</v>
      </c>
      <c r="E6792" s="85" t="s">
        <v>86</v>
      </c>
      <c r="F6792" s="42"/>
      <c r="G6792" s="42"/>
      <c r="H6792" s="84" t="s">
        <v>10</v>
      </c>
      <c r="I6792" s="83"/>
      <c r="J6792" s="83"/>
      <c r="K6792" s="83"/>
      <c r="L6792" s="83"/>
      <c r="M6792" s="83"/>
      <c r="N6792" s="83"/>
      <c r="O6792" s="83"/>
      <c r="P6792" s="83"/>
      <c r="Q6792" s="83"/>
      <c r="R6792" s="191"/>
      <c r="S6792" s="192"/>
      <c r="T6792" s="211"/>
    </row>
    <row r="6793" spans="1:20" ht="16" customHeight="1" outlineLevel="1" x14ac:dyDescent="0.2">
      <c r="A6793" s="184"/>
      <c r="B6793" s="185"/>
      <c r="C6793" s="189"/>
      <c r="D6793" s="63" t="s">
        <v>11</v>
      </c>
      <c r="E6793" s="82"/>
      <c r="F6793" s="42"/>
      <c r="G6793" s="48"/>
      <c r="H6793" s="81"/>
      <c r="I6793" s="80"/>
      <c r="J6793" s="80"/>
      <c r="K6793" s="80"/>
      <c r="L6793" s="80"/>
      <c r="M6793" s="80"/>
      <c r="N6793" s="80"/>
      <c r="O6793" s="80"/>
      <c r="P6793" s="80"/>
      <c r="Q6793" s="80"/>
      <c r="R6793" s="191"/>
      <c r="S6793" s="192"/>
      <c r="T6793" s="211"/>
    </row>
    <row r="6794" spans="1:20" ht="16" customHeight="1" outlineLevel="1" thickBot="1" x14ac:dyDescent="0.25">
      <c r="A6794" s="184"/>
      <c r="B6794" s="185"/>
      <c r="C6794" s="189"/>
      <c r="D6794" s="63" t="s">
        <v>12</v>
      </c>
      <c r="E6794" s="130"/>
      <c r="F6794" s="42"/>
      <c r="G6794" s="48"/>
      <c r="H6794" s="81"/>
      <c r="I6794" s="80"/>
      <c r="J6794" s="80"/>
      <c r="K6794" s="80"/>
      <c r="L6794" s="80"/>
      <c r="M6794" s="80"/>
      <c r="N6794" s="80"/>
      <c r="O6794" s="80"/>
      <c r="P6794" s="80"/>
      <c r="Q6794" s="80"/>
      <c r="R6794" s="152"/>
      <c r="S6794" s="153"/>
      <c r="T6794" s="211"/>
    </row>
    <row r="6795" spans="1:20" ht="16" customHeight="1" outlineLevel="1" thickBot="1" x14ac:dyDescent="0.25">
      <c r="A6795" s="184"/>
      <c r="B6795" s="185"/>
      <c r="C6795" s="189"/>
      <c r="D6795" s="63" t="s">
        <v>13</v>
      </c>
      <c r="E6795" s="105" t="b">
        <v>0</v>
      </c>
      <c r="F6795" s="42"/>
      <c r="G6795" s="48"/>
      <c r="H6795" s="59" t="s">
        <v>14</v>
      </c>
      <c r="I6795" s="58">
        <v>48</v>
      </c>
      <c r="J6795" s="58">
        <v>50</v>
      </c>
      <c r="K6795" s="58">
        <v>52</v>
      </c>
      <c r="L6795" s="58">
        <v>54</v>
      </c>
      <c r="M6795" s="58">
        <v>56</v>
      </c>
      <c r="N6795" s="58">
        <v>58</v>
      </c>
      <c r="O6795" s="58">
        <v>60</v>
      </c>
      <c r="P6795" s="58">
        <v>62</v>
      </c>
      <c r="Q6795" s="57">
        <v>64</v>
      </c>
      <c r="S6795" s="79"/>
      <c r="T6795" s="211"/>
    </row>
    <row r="6796" spans="1:20" outlineLevel="1" x14ac:dyDescent="0.2">
      <c r="A6796" s="184"/>
      <c r="B6796" s="185"/>
      <c r="C6796" s="189"/>
      <c r="D6796" s="193"/>
      <c r="E6796" s="194"/>
      <c r="F6796" s="42"/>
      <c r="G6796" s="48"/>
      <c r="H6796" s="78">
        <f t="shared" ref="H6796:H6803" si="644">SUM(I6796:Q6796)</f>
        <v>0</v>
      </c>
      <c r="I6796" s="77"/>
      <c r="J6796" s="77"/>
      <c r="K6796" s="77"/>
      <c r="L6796" s="77"/>
      <c r="M6796" s="77"/>
      <c r="N6796" s="77"/>
      <c r="O6796" s="77"/>
      <c r="P6796" s="77"/>
      <c r="Q6796" s="77"/>
      <c r="R6796" s="195" t="s">
        <v>15</v>
      </c>
      <c r="S6796" s="196"/>
      <c r="T6796" s="211"/>
    </row>
    <row r="6797" spans="1:20" ht="16" customHeight="1" outlineLevel="1" x14ac:dyDescent="0.2">
      <c r="A6797" s="184"/>
      <c r="B6797" s="185"/>
      <c r="C6797" s="189"/>
      <c r="D6797" s="63" t="s">
        <v>16</v>
      </c>
      <c r="E6797" s="76" t="s">
        <v>607</v>
      </c>
      <c r="F6797" s="42"/>
      <c r="G6797" s="48"/>
      <c r="H6797" s="73">
        <f t="shared" si="644"/>
        <v>0</v>
      </c>
      <c r="I6797" s="68"/>
      <c r="J6797" s="68"/>
      <c r="K6797" s="68"/>
      <c r="L6797" s="68"/>
      <c r="M6797" s="68"/>
      <c r="N6797" s="68"/>
      <c r="O6797" s="68"/>
      <c r="P6797" s="68"/>
      <c r="Q6797" s="68"/>
      <c r="R6797" s="197"/>
      <c r="S6797" s="192"/>
      <c r="T6797" s="211"/>
    </row>
    <row r="6798" spans="1:20" ht="16" customHeight="1" outlineLevel="1" x14ac:dyDescent="0.2">
      <c r="A6798" s="184"/>
      <c r="B6798" s="185"/>
      <c r="C6798" s="189"/>
      <c r="D6798" s="63" t="s">
        <v>17</v>
      </c>
      <c r="E6798" s="75"/>
      <c r="F6798" s="42"/>
      <c r="G6798" s="42"/>
      <c r="H6798" s="73">
        <f t="shared" si="644"/>
        <v>0</v>
      </c>
      <c r="I6798" s="68"/>
      <c r="J6798" s="68"/>
      <c r="K6798" s="68"/>
      <c r="L6798" s="68"/>
      <c r="M6798" s="68"/>
      <c r="N6798" s="68"/>
      <c r="O6798" s="68"/>
      <c r="P6798" s="68"/>
      <c r="Q6798" s="68"/>
      <c r="R6798" s="197"/>
      <c r="S6798" s="192"/>
      <c r="T6798" s="211"/>
    </row>
    <row r="6799" spans="1:20" outlineLevel="1" x14ac:dyDescent="0.2">
      <c r="A6799" s="184"/>
      <c r="B6799" s="185"/>
      <c r="C6799" s="189"/>
      <c r="D6799" s="193"/>
      <c r="E6799" s="194"/>
      <c r="F6799" s="42"/>
      <c r="G6799" s="48"/>
      <c r="H6799" s="73">
        <f t="shared" si="644"/>
        <v>0</v>
      </c>
      <c r="I6799" s="68"/>
      <c r="J6799" s="68"/>
      <c r="K6799" s="68"/>
      <c r="L6799" s="68"/>
      <c r="M6799" s="68"/>
      <c r="N6799" s="68"/>
      <c r="O6799" s="68"/>
      <c r="P6799" s="68"/>
      <c r="Q6799" s="68"/>
      <c r="R6799" s="197"/>
      <c r="S6799" s="192"/>
      <c r="T6799" s="211"/>
    </row>
    <row r="6800" spans="1:20" ht="16" customHeight="1" outlineLevel="1" x14ac:dyDescent="0.2">
      <c r="A6800" s="184"/>
      <c r="B6800" s="185"/>
      <c r="C6800" s="189"/>
      <c r="D6800" s="63" t="s">
        <v>18</v>
      </c>
      <c r="E6800" s="76"/>
      <c r="F6800" s="42"/>
      <c r="G6800" s="48"/>
      <c r="H6800" s="73">
        <f t="shared" si="644"/>
        <v>0</v>
      </c>
      <c r="I6800" s="68"/>
      <c r="J6800" s="68"/>
      <c r="K6800" s="68"/>
      <c r="L6800" s="68"/>
      <c r="M6800" s="68"/>
      <c r="N6800" s="68"/>
      <c r="O6800" s="68"/>
      <c r="P6800" s="68"/>
      <c r="Q6800" s="68"/>
      <c r="R6800" s="197"/>
      <c r="S6800" s="192"/>
      <c r="T6800" s="211"/>
    </row>
    <row r="6801" spans="1:20" ht="16" customHeight="1" outlineLevel="1" x14ac:dyDescent="0.2">
      <c r="A6801" s="184"/>
      <c r="B6801" s="185"/>
      <c r="C6801" s="189"/>
      <c r="D6801" s="63" t="s">
        <v>19</v>
      </c>
      <c r="E6801" s="75">
        <f>SUM(G6814:G6828)</f>
        <v>2.5</v>
      </c>
      <c r="F6801" s="42"/>
      <c r="G6801" s="42"/>
      <c r="H6801" s="73">
        <f t="shared" si="644"/>
        <v>0</v>
      </c>
      <c r="I6801" s="68"/>
      <c r="J6801" s="68"/>
      <c r="K6801" s="68"/>
      <c r="L6801" s="68"/>
      <c r="M6801" s="68"/>
      <c r="N6801" s="68"/>
      <c r="O6801" s="68"/>
      <c r="P6801" s="68"/>
      <c r="Q6801" s="68"/>
      <c r="R6801" s="197"/>
      <c r="S6801" s="192"/>
      <c r="T6801" s="211"/>
    </row>
    <row r="6802" spans="1:20" outlineLevel="1" x14ac:dyDescent="0.2">
      <c r="A6802" s="184"/>
      <c r="B6802" s="185"/>
      <c r="C6802" s="189"/>
      <c r="D6802" s="193"/>
      <c r="E6802" s="194"/>
      <c r="F6802" s="42"/>
      <c r="G6802" s="48"/>
      <c r="H6802" s="73">
        <f t="shared" si="644"/>
        <v>0</v>
      </c>
      <c r="I6802" s="68"/>
      <c r="J6802" s="68"/>
      <c r="K6802" s="68"/>
      <c r="L6802" s="68"/>
      <c r="M6802" s="68"/>
      <c r="N6802" s="68"/>
      <c r="O6802" s="68"/>
      <c r="P6802" s="68"/>
      <c r="Q6802" s="68"/>
      <c r="R6802" s="197"/>
      <c r="S6802" s="192"/>
      <c r="T6802" s="211"/>
    </row>
    <row r="6803" spans="1:20" ht="16" customHeight="1" outlineLevel="1" x14ac:dyDescent="0.2">
      <c r="A6803" s="184"/>
      <c r="B6803" s="185"/>
      <c r="C6803" s="189"/>
      <c r="D6803" s="63" t="s">
        <v>20</v>
      </c>
      <c r="E6803" s="75">
        <f>SUM(E6800:E6801)</f>
        <v>2.5</v>
      </c>
      <c r="F6803" s="42"/>
      <c r="G6803" s="74"/>
      <c r="H6803" s="73">
        <f t="shared" si="644"/>
        <v>0</v>
      </c>
      <c r="I6803" s="68"/>
      <c r="J6803" s="68"/>
      <c r="K6803" s="68"/>
      <c r="L6803" s="68"/>
      <c r="M6803" s="68"/>
      <c r="N6803" s="68"/>
      <c r="O6803" s="68"/>
      <c r="P6803" s="68"/>
      <c r="Q6803" s="68"/>
      <c r="R6803" s="197"/>
      <c r="S6803" s="192"/>
      <c r="T6803" s="211"/>
    </row>
    <row r="6804" spans="1:20" ht="16" customHeight="1" outlineLevel="1" x14ac:dyDescent="0.2">
      <c r="A6804" s="184"/>
      <c r="B6804" s="185"/>
      <c r="C6804" s="189"/>
      <c r="D6804" s="63" t="s">
        <v>21</v>
      </c>
      <c r="E6804" s="72">
        <f>SUM(E6806/E6803)</f>
        <v>94</v>
      </c>
      <c r="F6804" s="42"/>
      <c r="G6804" s="71" t="s">
        <v>11</v>
      </c>
      <c r="H6804" s="69">
        <f>H6796</f>
        <v>0</v>
      </c>
      <c r="I6804" s="68"/>
      <c r="J6804" s="68"/>
      <c r="K6804" s="68"/>
      <c r="L6804" s="68"/>
      <c r="M6804" s="68"/>
      <c r="N6804" s="68"/>
      <c r="O6804" s="68"/>
      <c r="P6804" s="68"/>
      <c r="Q6804" s="67"/>
      <c r="R6804" s="197"/>
      <c r="S6804" s="192"/>
      <c r="T6804" s="211"/>
    </row>
    <row r="6805" spans="1:20" ht="17" outlineLevel="1" thickBot="1" x14ac:dyDescent="0.25">
      <c r="A6805" s="184"/>
      <c r="B6805" s="185"/>
      <c r="C6805" s="189"/>
      <c r="D6805" s="193"/>
      <c r="E6805" s="194"/>
      <c r="F6805" s="42"/>
      <c r="G6805" s="70" t="s">
        <v>22</v>
      </c>
      <c r="H6805" s="69">
        <v>0</v>
      </c>
      <c r="I6805" s="68"/>
      <c r="J6805" s="68"/>
      <c r="K6805" s="68"/>
      <c r="L6805" s="68"/>
      <c r="M6805" s="68"/>
      <c r="N6805" s="68"/>
      <c r="O6805" s="68"/>
      <c r="P6805" s="68"/>
      <c r="Q6805" s="67"/>
      <c r="R6805" s="197"/>
      <c r="S6805" s="192"/>
      <c r="T6805" s="211"/>
    </row>
    <row r="6806" spans="1:20" ht="16" customHeight="1" outlineLevel="1" thickBot="1" x14ac:dyDescent="0.25">
      <c r="A6806" s="184"/>
      <c r="B6806" s="185"/>
      <c r="C6806" s="189"/>
      <c r="D6806" s="63" t="s">
        <v>23</v>
      </c>
      <c r="E6806" s="66">
        <v>235</v>
      </c>
      <c r="G6806" s="48"/>
      <c r="H6806" s="65">
        <f>SUM(H6804:H6805)</f>
        <v>0</v>
      </c>
      <c r="I6806" s="64">
        <f t="shared" ref="I6806:Q6806" si="645">SUM(I6796:I6803)</f>
        <v>0</v>
      </c>
      <c r="J6806" s="64">
        <f t="shared" si="645"/>
        <v>0</v>
      </c>
      <c r="K6806" s="64">
        <f t="shared" si="645"/>
        <v>0</v>
      </c>
      <c r="L6806" s="64">
        <f t="shared" si="645"/>
        <v>0</v>
      </c>
      <c r="M6806" s="64">
        <f t="shared" si="645"/>
        <v>0</v>
      </c>
      <c r="N6806" s="64">
        <f t="shared" si="645"/>
        <v>0</v>
      </c>
      <c r="O6806" s="64">
        <f t="shared" si="645"/>
        <v>0</v>
      </c>
      <c r="P6806" s="64">
        <f t="shared" si="645"/>
        <v>0</v>
      </c>
      <c r="Q6806" s="64">
        <f t="shared" si="645"/>
        <v>0</v>
      </c>
      <c r="R6806" s="197"/>
      <c r="S6806" s="192"/>
      <c r="T6806" s="211"/>
    </row>
    <row r="6807" spans="1:20" ht="17" customHeight="1" outlineLevel="1" thickBot="1" x14ac:dyDescent="0.25">
      <c r="A6807" s="184"/>
      <c r="B6807" s="185"/>
      <c r="C6807" s="189"/>
      <c r="D6807" s="63" t="s">
        <v>24</v>
      </c>
      <c r="E6807" s="62">
        <f>SUM(E6806/2.5)</f>
        <v>94</v>
      </c>
      <c r="F6807" s="42"/>
      <c r="G6807" s="61"/>
      <c r="H6807" s="60" t="s">
        <v>14</v>
      </c>
      <c r="I6807" s="59">
        <v>48</v>
      </c>
      <c r="J6807" s="58">
        <v>50</v>
      </c>
      <c r="K6807" s="58">
        <v>52</v>
      </c>
      <c r="L6807" s="58">
        <v>54</v>
      </c>
      <c r="M6807" s="58">
        <v>56</v>
      </c>
      <c r="N6807" s="58">
        <v>58</v>
      </c>
      <c r="O6807" s="58">
        <v>60</v>
      </c>
      <c r="P6807" s="58">
        <v>62</v>
      </c>
      <c r="Q6807" s="57">
        <v>64</v>
      </c>
      <c r="R6807" s="197"/>
      <c r="S6807" s="192"/>
      <c r="T6807" s="211"/>
    </row>
    <row r="6808" spans="1:20" ht="17" outlineLevel="1" thickBot="1" x14ac:dyDescent="0.25">
      <c r="A6808" s="186"/>
      <c r="B6808" s="187"/>
      <c r="C6808" s="190"/>
      <c r="D6808" s="56" t="s">
        <v>25</v>
      </c>
      <c r="E6808" s="55">
        <f>SUM(E6806/2.2)</f>
        <v>106.81818181818181</v>
      </c>
      <c r="F6808" s="42"/>
      <c r="G6808" s="42"/>
      <c r="H6808" s="42"/>
      <c r="I6808" s="42"/>
      <c r="J6808" s="42"/>
      <c r="K6808" s="42"/>
      <c r="L6808" s="42"/>
      <c r="M6808" s="42"/>
      <c r="N6808" s="42"/>
      <c r="O6808" s="42"/>
      <c r="P6808" s="42"/>
      <c r="Q6808" s="42"/>
      <c r="R6808" s="198"/>
      <c r="S6808" s="199"/>
      <c r="T6808" s="211"/>
    </row>
    <row r="6809" spans="1:20" ht="17" outlineLevel="1" thickBot="1" x14ac:dyDescent="0.25">
      <c r="A6809" s="54" t="s">
        <v>26</v>
      </c>
      <c r="B6809" s="53"/>
      <c r="C6809" s="42"/>
      <c r="D6809" s="48"/>
      <c r="E6809" s="52"/>
      <c r="F6809" s="42"/>
      <c r="S6809" s="28"/>
      <c r="T6809" s="211"/>
    </row>
    <row r="6810" spans="1:20" outlineLevel="1" x14ac:dyDescent="0.2">
      <c r="A6810" s="51" t="s">
        <v>27</v>
      </c>
      <c r="B6810" s="50"/>
      <c r="C6810" s="42"/>
      <c r="D6810" s="48"/>
      <c r="E6810" s="42"/>
      <c r="F6810" s="42"/>
      <c r="R6810" s="42"/>
      <c r="S6810" s="47"/>
      <c r="T6810" s="211"/>
    </row>
    <row r="6811" spans="1:20" outlineLevel="1" x14ac:dyDescent="0.2">
      <c r="A6811" s="49"/>
      <c r="B6811" s="42"/>
      <c r="C6811" s="42"/>
      <c r="D6811" s="48"/>
      <c r="E6811" s="42"/>
      <c r="F6811" s="42"/>
      <c r="G6811" s="42"/>
      <c r="H6811" s="42"/>
      <c r="I6811" s="42"/>
      <c r="J6811" s="42"/>
      <c r="K6811" s="42"/>
      <c r="L6811" s="42"/>
      <c r="M6811" s="42"/>
      <c r="N6811" s="42"/>
      <c r="O6811" s="42"/>
      <c r="P6811" s="42"/>
      <c r="Q6811" s="42"/>
      <c r="R6811" s="42"/>
      <c r="S6811" s="47"/>
      <c r="T6811" s="211"/>
    </row>
    <row r="6812" spans="1:20" ht="17" outlineLevel="1" thickBot="1" x14ac:dyDescent="0.25">
      <c r="A6812" s="49" t="s">
        <v>28</v>
      </c>
      <c r="B6812" s="42"/>
      <c r="C6812" s="42"/>
      <c r="D6812" s="48"/>
      <c r="E6812" s="42"/>
      <c r="F6812" s="42"/>
      <c r="G6812" s="42"/>
      <c r="H6812" s="42"/>
      <c r="I6812" s="42"/>
      <c r="J6812" s="42"/>
      <c r="K6812" s="42"/>
      <c r="L6812" s="42"/>
      <c r="M6812" s="42"/>
      <c r="N6812" s="42"/>
      <c r="O6812" s="42"/>
      <c r="P6812" s="42"/>
      <c r="Q6812" s="42"/>
      <c r="R6812" s="42"/>
      <c r="S6812" s="47"/>
      <c r="T6812" s="211"/>
    </row>
    <row r="6813" spans="1:20" outlineLevel="1" x14ac:dyDescent="0.2">
      <c r="A6813" s="46" t="s">
        <v>29</v>
      </c>
      <c r="B6813" s="45" t="s">
        <v>30</v>
      </c>
      <c r="C6813" s="44" t="s">
        <v>31</v>
      </c>
      <c r="D6813" s="44" t="s">
        <v>32</v>
      </c>
      <c r="E6813" s="44" t="s">
        <v>33</v>
      </c>
      <c r="F6813" s="44" t="s">
        <v>34</v>
      </c>
      <c r="G6813" s="44" t="s">
        <v>35</v>
      </c>
      <c r="H6813" s="43" t="s">
        <v>36</v>
      </c>
      <c r="I6813" s="200" t="s">
        <v>37</v>
      </c>
      <c r="J6813" s="201"/>
      <c r="K6813" s="202"/>
      <c r="L6813" s="202"/>
      <c r="M6813" s="202"/>
      <c r="N6813" s="202"/>
      <c r="O6813" s="202"/>
      <c r="P6813" s="42"/>
      <c r="Q6813" s="42"/>
      <c r="R6813" s="42"/>
      <c r="S6813" s="28"/>
      <c r="T6813" s="211"/>
    </row>
    <row r="6814" spans="1:20" outlineLevel="1" x14ac:dyDescent="0.2">
      <c r="A6814" s="38"/>
      <c r="B6814" s="37"/>
      <c r="C6814" s="36"/>
      <c r="D6814" s="35"/>
      <c r="E6814" s="41">
        <f>D6814*H6806</f>
        <v>0</v>
      </c>
      <c r="F6814" s="33" cm="1">
        <f t="array" ref="F6814">IFERROR(_xlfn.XLOOKUP(1,(TabFournisseurs[TYPE]=A6814)*(TabFournisseurs[SUPPLIER2]=B6814)*(TabFournisseurs[REF PRODUCT]=C6814),TabFournisseurs[Cost / per m]),0)</f>
        <v>0</v>
      </c>
      <c r="G6814" s="96">
        <f>F6814*D6814</f>
        <v>0</v>
      </c>
      <c r="H6814" s="40">
        <f>G6814*H6806</f>
        <v>0</v>
      </c>
      <c r="I6814" s="203"/>
      <c r="J6814" s="201"/>
      <c r="K6814" s="156"/>
      <c r="L6814" s="156"/>
      <c r="M6814" s="156"/>
      <c r="N6814" s="156"/>
      <c r="O6814" s="156"/>
      <c r="P6814" s="156"/>
      <c r="Q6814" s="156"/>
      <c r="R6814" s="156"/>
      <c r="S6814" s="157"/>
      <c r="T6814" s="211"/>
    </row>
    <row r="6815" spans="1:20" outlineLevel="1" x14ac:dyDescent="0.2">
      <c r="A6815" s="38"/>
      <c r="B6815" s="37"/>
      <c r="C6815" s="36"/>
      <c r="D6815" s="35"/>
      <c r="E6815" s="34">
        <f>D6815*H6806</f>
        <v>0</v>
      </c>
      <c r="F6815" s="33" cm="1">
        <f t="array" ref="F6815">IFERROR(_xlfn.XLOOKUP(1,(TabFournisseurs[TYPE]=A6815)*(TabFournisseurs[SUPPLIER2]=B6815)*(TabFournisseurs[REF PRODUCT]=C6815),TabFournisseurs[Cost / per m]),0)</f>
        <v>0</v>
      </c>
      <c r="G6815" s="32">
        <f t="shared" ref="G6815:G6825" si="646">F6815*D6815</f>
        <v>0</v>
      </c>
      <c r="H6815" s="31">
        <f>G6815*H6806</f>
        <v>0</v>
      </c>
      <c r="I6815" s="39"/>
      <c r="J6815" s="39"/>
      <c r="K6815" s="156"/>
      <c r="L6815" s="156"/>
      <c r="M6815" s="156"/>
      <c r="N6815" s="156"/>
      <c r="O6815" s="156"/>
      <c r="P6815" s="156"/>
      <c r="Q6815" s="156"/>
      <c r="R6815" s="156"/>
      <c r="S6815" s="157"/>
      <c r="T6815" s="211"/>
    </row>
    <row r="6816" spans="1:20" outlineLevel="1" x14ac:dyDescent="0.2">
      <c r="A6816" s="38"/>
      <c r="B6816" s="37"/>
      <c r="C6816" s="36"/>
      <c r="D6816" s="35"/>
      <c r="E6816" s="34">
        <f>D6816*H6806</f>
        <v>0</v>
      </c>
      <c r="F6816" s="33" cm="1">
        <f t="array" ref="F6816">IFERROR(_xlfn.XLOOKUP(1,(TabFournisseurs[TYPE]=A6816)*(TabFournisseurs[SUPPLIER2]=B6816)*(TabFournisseurs[REF PRODUCT]=C6816),TabFournisseurs[Cost / per m]),0)</f>
        <v>0</v>
      </c>
      <c r="G6816" s="32">
        <f t="shared" si="646"/>
        <v>0</v>
      </c>
      <c r="H6816" s="31">
        <f>G6816*H6806</f>
        <v>0</v>
      </c>
      <c r="I6816" s="39"/>
      <c r="J6816" s="39"/>
      <c r="K6816" s="156"/>
      <c r="L6816" s="156"/>
      <c r="M6816" s="156"/>
      <c r="N6816" s="156"/>
      <c r="O6816" s="156"/>
      <c r="P6816" s="156"/>
      <c r="Q6816" s="156"/>
      <c r="R6816" s="156"/>
      <c r="S6816" s="157"/>
      <c r="T6816" s="211"/>
    </row>
    <row r="6817" spans="1:20" outlineLevel="1" x14ac:dyDescent="0.2">
      <c r="A6817" s="38"/>
      <c r="B6817" s="37"/>
      <c r="C6817" s="36"/>
      <c r="D6817" s="35"/>
      <c r="E6817" s="34">
        <f>D6817*H6806</f>
        <v>0</v>
      </c>
      <c r="F6817" s="33" cm="1">
        <f t="array" ref="F6817">IFERROR(_xlfn.XLOOKUP(1,(TabFournisseurs[TYPE]=A6817)*(TabFournisseurs[SUPPLIER2]=B6817)*(TabFournisseurs[REF PRODUCT]=C6817),TabFournisseurs[Cost / per m]),0)</f>
        <v>0</v>
      </c>
      <c r="G6817" s="32">
        <f t="shared" si="646"/>
        <v>0</v>
      </c>
      <c r="H6817" s="31">
        <f>G6817*H6806</f>
        <v>0</v>
      </c>
      <c r="I6817" s="30"/>
      <c r="J6817" s="30"/>
      <c r="K6817" s="156"/>
      <c r="L6817" s="156"/>
      <c r="M6817" s="156"/>
      <c r="N6817" s="156"/>
      <c r="O6817" s="156"/>
      <c r="P6817" s="156"/>
      <c r="Q6817" s="156"/>
      <c r="R6817" s="156"/>
      <c r="S6817" s="157"/>
      <c r="T6817" s="211"/>
    </row>
    <row r="6818" spans="1:20" outlineLevel="1" x14ac:dyDescent="0.2">
      <c r="A6818" s="38"/>
      <c r="B6818" s="37"/>
      <c r="C6818" s="36"/>
      <c r="D6818" s="35"/>
      <c r="E6818" s="34">
        <f>D6818*H6806</f>
        <v>0</v>
      </c>
      <c r="F6818" s="33" cm="1">
        <f t="array" ref="F6818">IFERROR(_xlfn.XLOOKUP(1,(TabFournisseurs[TYPE]=A6818)*(TabFournisseurs[SUPPLIER2]=B6818)*(TabFournisseurs[REF PRODUCT]=C6818),TabFournisseurs[Cost / per m]),0)</f>
        <v>0</v>
      </c>
      <c r="G6818" s="32">
        <f t="shared" si="646"/>
        <v>0</v>
      </c>
      <c r="H6818" s="31">
        <f>G6818*H6806</f>
        <v>0</v>
      </c>
      <c r="I6818" s="30"/>
      <c r="J6818" s="30"/>
      <c r="K6818" s="29"/>
      <c r="L6818" s="29"/>
      <c r="M6818" s="29"/>
      <c r="N6818" s="29"/>
      <c r="O6818" s="29"/>
      <c r="P6818" s="29"/>
      <c r="Q6818" s="29"/>
      <c r="R6818" s="29"/>
      <c r="S6818" s="28"/>
      <c r="T6818" s="211"/>
    </row>
    <row r="6819" spans="1:20" outlineLevel="1" x14ac:dyDescent="0.2">
      <c r="A6819" s="38"/>
      <c r="B6819" s="37"/>
      <c r="C6819" s="36"/>
      <c r="D6819" s="35"/>
      <c r="E6819" s="34">
        <f>D6819*H6806</f>
        <v>0</v>
      </c>
      <c r="F6819" s="33" cm="1">
        <f t="array" ref="F6819">IFERROR(_xlfn.XLOOKUP(1,(TabFournisseurs[TYPE]=A6819)*(TabFournisseurs[SUPPLIER2]=B6819)*(TabFournisseurs[REF PRODUCT]=C6819),TabFournisseurs[Cost / per m]),0)</f>
        <v>0</v>
      </c>
      <c r="G6819" s="32">
        <f t="shared" si="646"/>
        <v>0</v>
      </c>
      <c r="H6819" s="31">
        <f>G6819*H6806</f>
        <v>0</v>
      </c>
      <c r="I6819" s="158"/>
      <c r="J6819" s="159"/>
      <c r="K6819" s="29"/>
      <c r="L6819" s="29"/>
      <c r="M6819" s="29"/>
      <c r="N6819" s="29"/>
      <c r="O6819" s="29"/>
      <c r="P6819" s="29"/>
      <c r="Q6819" s="29"/>
      <c r="R6819" s="29"/>
      <c r="S6819" s="28"/>
      <c r="T6819" s="211"/>
    </row>
    <row r="6820" spans="1:20" outlineLevel="1" x14ac:dyDescent="0.2">
      <c r="A6820" s="38"/>
      <c r="B6820" s="37"/>
      <c r="C6820" s="36"/>
      <c r="D6820" s="35"/>
      <c r="E6820" s="34">
        <f>D6820*H6806</f>
        <v>0</v>
      </c>
      <c r="F6820" s="33" cm="1">
        <f t="array" ref="F6820">IFERROR(_xlfn.XLOOKUP(1,(TabFournisseurs[TYPE]=A6820)*(TabFournisseurs[SUPPLIER2]=B6820)*(TabFournisseurs[REF PRODUCT]=C6820),TabFournisseurs[Cost / per m]),0)</f>
        <v>0</v>
      </c>
      <c r="G6820" s="32">
        <f t="shared" si="646"/>
        <v>0</v>
      </c>
      <c r="H6820" s="31">
        <f>G6820*H6806</f>
        <v>0</v>
      </c>
      <c r="I6820" s="30"/>
      <c r="J6820" s="30"/>
      <c r="K6820" s="29"/>
      <c r="L6820" s="29"/>
      <c r="M6820" s="29"/>
      <c r="N6820" s="29"/>
      <c r="O6820" s="29"/>
      <c r="P6820" s="29"/>
      <c r="Q6820" s="29"/>
      <c r="R6820" s="29"/>
      <c r="S6820" s="28"/>
      <c r="T6820" s="211"/>
    </row>
    <row r="6821" spans="1:20" outlineLevel="1" x14ac:dyDescent="0.2">
      <c r="A6821" s="38"/>
      <c r="B6821" s="37"/>
      <c r="C6821" s="36"/>
      <c r="D6821" s="35"/>
      <c r="E6821" s="34">
        <f>D6821*H6806</f>
        <v>0</v>
      </c>
      <c r="F6821" s="33" cm="1">
        <f t="array" ref="F6821">IFERROR(_xlfn.XLOOKUP(1,(TabFournisseurs[TYPE]=A6821)*(TabFournisseurs[SUPPLIER2]=B6821)*(TabFournisseurs[REF PRODUCT]=C6821),TabFournisseurs[Cost / per m]),0)</f>
        <v>0</v>
      </c>
      <c r="G6821" s="32">
        <f t="shared" si="646"/>
        <v>0</v>
      </c>
      <c r="H6821" s="31">
        <f>G6821*H6806</f>
        <v>0</v>
      </c>
      <c r="I6821" s="30"/>
      <c r="J6821" s="30"/>
      <c r="K6821" s="29"/>
      <c r="L6821" s="29"/>
      <c r="M6821" s="29"/>
      <c r="N6821" s="29"/>
      <c r="O6821" s="29"/>
      <c r="P6821" s="29"/>
      <c r="Q6821" s="29"/>
      <c r="R6821" s="29"/>
      <c r="S6821" s="28"/>
      <c r="T6821" s="211"/>
    </row>
    <row r="6822" spans="1:20" outlineLevel="1" x14ac:dyDescent="0.2">
      <c r="A6822" s="38"/>
      <c r="B6822" s="37"/>
      <c r="C6822" s="36"/>
      <c r="D6822" s="35"/>
      <c r="E6822" s="34">
        <f>D6822*H6806</f>
        <v>0</v>
      </c>
      <c r="F6822" s="33" cm="1">
        <f t="array" ref="F6822">IFERROR(_xlfn.XLOOKUP(1,(TabFournisseurs[TYPE]=A6822)*(TabFournisseurs[SUPPLIER2]=B6822)*(TabFournisseurs[REF PRODUCT]=C6822),TabFournisseurs[Cost / per m]),0)</f>
        <v>0</v>
      </c>
      <c r="G6822" s="32">
        <f t="shared" si="646"/>
        <v>0</v>
      </c>
      <c r="H6822" s="31">
        <f>G6822*H6806</f>
        <v>0</v>
      </c>
      <c r="I6822" s="30"/>
      <c r="J6822" s="30"/>
      <c r="K6822" s="29"/>
      <c r="L6822" s="29"/>
      <c r="M6822" s="29"/>
      <c r="N6822" s="29"/>
      <c r="O6822" s="29"/>
      <c r="P6822" s="29"/>
      <c r="Q6822" s="29"/>
      <c r="R6822" s="29"/>
      <c r="S6822" s="28"/>
      <c r="T6822" s="211"/>
    </row>
    <row r="6823" spans="1:20" outlineLevel="1" x14ac:dyDescent="0.2">
      <c r="A6823" s="38"/>
      <c r="B6823" s="37"/>
      <c r="C6823" s="36"/>
      <c r="D6823" s="35"/>
      <c r="E6823" s="34">
        <f>D6823*H6806</f>
        <v>0</v>
      </c>
      <c r="F6823" s="33" cm="1">
        <f t="array" ref="F6823">IFERROR(_xlfn.XLOOKUP(1,(TabFournisseurs[TYPE]=A6823)*(TabFournisseurs[SUPPLIER2]=B6823)*(TabFournisseurs[REF PRODUCT]=C6823),TabFournisseurs[Cost / per m]),0)</f>
        <v>0</v>
      </c>
      <c r="G6823" s="32">
        <f t="shared" si="646"/>
        <v>0</v>
      </c>
      <c r="H6823" s="31">
        <f>G6823*H6806</f>
        <v>0</v>
      </c>
      <c r="I6823" s="30"/>
      <c r="J6823" s="30"/>
      <c r="K6823" s="29"/>
      <c r="L6823" s="29"/>
      <c r="M6823" s="29"/>
      <c r="N6823" s="29"/>
      <c r="O6823" s="29"/>
      <c r="P6823" s="29"/>
      <c r="Q6823" s="29"/>
      <c r="R6823" s="29"/>
      <c r="S6823" s="28"/>
      <c r="T6823" s="211"/>
    </row>
    <row r="6824" spans="1:20" outlineLevel="1" x14ac:dyDescent="0.2">
      <c r="A6824" s="38"/>
      <c r="B6824" s="37"/>
      <c r="C6824" s="36"/>
      <c r="D6824" s="35"/>
      <c r="E6824" s="34">
        <f>D6824*H6806</f>
        <v>0</v>
      </c>
      <c r="F6824" s="33" cm="1">
        <f t="array" ref="F6824">IFERROR(_xlfn.XLOOKUP(1,(TabFournisseurs[TYPE]=A6824)*(TabFournisseurs[SUPPLIER2]=B6824)*(TabFournisseurs[REF PRODUCT]=C6824),TabFournisseurs[Cost / per m]),0)</f>
        <v>0</v>
      </c>
      <c r="G6824" s="32">
        <f t="shared" si="646"/>
        <v>0</v>
      </c>
      <c r="H6824" s="31">
        <f>G6824*H6806</f>
        <v>0</v>
      </c>
      <c r="I6824" s="30"/>
      <c r="J6824" s="30"/>
      <c r="K6824" s="29"/>
      <c r="L6824" s="29"/>
      <c r="M6824" s="29"/>
      <c r="N6824" s="29"/>
      <c r="O6824" s="29"/>
      <c r="P6824" s="29"/>
      <c r="Q6824" s="29"/>
      <c r="R6824" s="29"/>
      <c r="S6824" s="28"/>
      <c r="T6824" s="211"/>
    </row>
    <row r="6825" spans="1:20" outlineLevel="1" x14ac:dyDescent="0.2">
      <c r="A6825" s="38"/>
      <c r="B6825" s="37"/>
      <c r="C6825" s="36"/>
      <c r="D6825" s="35"/>
      <c r="E6825" s="34">
        <f>D6825*H6806</f>
        <v>0</v>
      </c>
      <c r="F6825" s="33" cm="1">
        <f t="array" ref="F6825">IFERROR(_xlfn.XLOOKUP(1,(TabFournisseurs[TYPE]=A6825)*(TabFournisseurs[SUPPLIER2]=B6825)*(TabFournisseurs[REF PRODUCT]=C6825),TabFournisseurs[Cost / per m]),0)</f>
        <v>0</v>
      </c>
      <c r="G6825" s="32">
        <f t="shared" si="646"/>
        <v>0</v>
      </c>
      <c r="H6825" s="31">
        <f>G6825*H6806</f>
        <v>0</v>
      </c>
      <c r="I6825" s="30"/>
      <c r="J6825" s="30"/>
      <c r="K6825" s="29"/>
      <c r="L6825" s="29"/>
      <c r="M6825" s="29"/>
      <c r="N6825" s="29"/>
      <c r="O6825" s="29"/>
      <c r="P6825" s="29"/>
      <c r="Q6825" s="29"/>
      <c r="R6825" s="29"/>
      <c r="S6825" s="28"/>
      <c r="T6825" s="211"/>
    </row>
    <row r="6826" spans="1:20" ht="17" outlineLevel="1" x14ac:dyDescent="0.2">
      <c r="A6826" s="101" t="s">
        <v>38</v>
      </c>
      <c r="B6826" s="102" t="s">
        <v>39</v>
      </c>
      <c r="C6826" s="103" t="s">
        <v>102</v>
      </c>
      <c r="D6826" s="104"/>
      <c r="E6826" s="34">
        <f>D6826*H6806</f>
        <v>0</v>
      </c>
      <c r="F6826" s="33"/>
      <c r="G6826" s="129">
        <f>F6826*D6826</f>
        <v>0</v>
      </c>
      <c r="H6826" s="31">
        <f>G6826*H6806</f>
        <v>0</v>
      </c>
      <c r="I6826" s="30"/>
      <c r="J6826" s="30"/>
      <c r="K6826" s="29"/>
      <c r="L6826" s="29"/>
      <c r="M6826" s="29"/>
      <c r="N6826" s="29"/>
      <c r="O6826" s="29"/>
      <c r="P6826" s="29"/>
      <c r="Q6826" s="29"/>
      <c r="R6826" s="29"/>
      <c r="S6826" s="28"/>
      <c r="T6826" s="211"/>
    </row>
    <row r="6827" spans="1:20" ht="17" outlineLevel="1" x14ac:dyDescent="0.2">
      <c r="A6827" s="38" t="s">
        <v>38</v>
      </c>
      <c r="B6827" s="37" t="s">
        <v>40</v>
      </c>
      <c r="C6827" s="36" t="s">
        <v>41</v>
      </c>
      <c r="D6827" s="35">
        <v>1</v>
      </c>
      <c r="E6827" s="34">
        <f>D6827*H6806</f>
        <v>0</v>
      </c>
      <c r="F6827" s="33" cm="1">
        <f t="array" ref="F6827">IFERROR(_xlfn.XLOOKUP(1,(TabFournisseurs[TYPE]=A6827)*(TabFournisseurs[SUPPLIER2]=B6827)*(TabFournisseurs[REF PRODUCT]=C6827),TabFournisseurs[Cost / per m]),0)</f>
        <v>2</v>
      </c>
      <c r="G6827" s="32">
        <f t="shared" ref="G6827:G6828" si="647">F6827*D6827</f>
        <v>2</v>
      </c>
      <c r="H6827" s="31">
        <f>G6827*H6806</f>
        <v>0</v>
      </c>
      <c r="I6827" s="30"/>
      <c r="J6827" s="30"/>
      <c r="K6827" s="29"/>
      <c r="L6827" s="29"/>
      <c r="M6827" s="29"/>
      <c r="N6827" s="29"/>
      <c r="O6827" s="29"/>
      <c r="P6827" s="29"/>
      <c r="Q6827" s="29"/>
      <c r="R6827" s="29"/>
      <c r="S6827" s="28"/>
      <c r="T6827" s="211"/>
    </row>
    <row r="6828" spans="1:20" ht="18" outlineLevel="1" thickBot="1" x14ac:dyDescent="0.25">
      <c r="A6828" s="27" t="s">
        <v>38</v>
      </c>
      <c r="B6828" s="26" t="s">
        <v>42</v>
      </c>
      <c r="C6828" s="25" t="s">
        <v>43</v>
      </c>
      <c r="D6828" s="24">
        <v>1</v>
      </c>
      <c r="E6828" s="23">
        <f>D6828*H6806</f>
        <v>0</v>
      </c>
      <c r="F6828" s="22" cm="1">
        <f t="array" ref="F6828">IFERROR(_xlfn.XLOOKUP(1,(TabFournisseurs[TYPE]=A6828)*(TabFournisseurs[SUPPLIER2]=B6828)*(TabFournisseurs[REF PRODUCT]=C6828),TabFournisseurs[Cost / per m]),0)</f>
        <v>0.5</v>
      </c>
      <c r="G6828" s="21">
        <f t="shared" si="647"/>
        <v>0.5</v>
      </c>
      <c r="H6828" s="20">
        <f>G6828*H6806</f>
        <v>0</v>
      </c>
      <c r="I6828" s="19"/>
      <c r="J6828" s="19"/>
      <c r="K6828" s="18"/>
      <c r="L6828" s="18"/>
      <c r="M6828" s="18"/>
      <c r="N6828" s="18"/>
      <c r="O6828" s="18"/>
      <c r="P6828" s="18"/>
      <c r="Q6828" s="18"/>
      <c r="R6828" s="18"/>
      <c r="S6828" s="17"/>
      <c r="T6828" s="211"/>
    </row>
    <row r="6829" spans="1:20" ht="17" thickBot="1" x14ac:dyDescent="0.25">
      <c r="A6829" s="95"/>
      <c r="B6829" s="95"/>
      <c r="C6829" s="95"/>
      <c r="D6829" s="95"/>
      <c r="E6829" s="95"/>
      <c r="F6829" s="95"/>
      <c r="G6829" s="95"/>
      <c r="H6829" s="95"/>
      <c r="I6829" s="95"/>
      <c r="J6829" s="95"/>
      <c r="K6829" s="95"/>
      <c r="L6829" s="95"/>
      <c r="M6829" s="95"/>
      <c r="N6829" s="95"/>
      <c r="O6829" s="95"/>
      <c r="P6829" s="95"/>
      <c r="Q6829" s="95"/>
      <c r="R6829" s="95"/>
      <c r="S6829" s="95"/>
      <c r="T6829" s="95"/>
    </row>
    <row r="6830" spans="1:20" ht="23" customHeight="1" x14ac:dyDescent="0.2">
      <c r="A6830" s="204" t="s">
        <v>606</v>
      </c>
      <c r="B6830" s="205"/>
      <c r="C6830" s="205"/>
      <c r="D6830" s="205"/>
      <c r="E6830" s="205"/>
      <c r="F6830" s="205"/>
      <c r="G6830" s="206"/>
      <c r="H6830" s="166" t="s">
        <v>608</v>
      </c>
      <c r="I6830" s="167"/>
      <c r="J6830" s="167"/>
      <c r="K6830" s="167"/>
      <c r="L6830" s="167"/>
      <c r="M6830" s="168"/>
      <c r="N6830" s="169" t="s">
        <v>1</v>
      </c>
      <c r="O6830" s="169"/>
      <c r="P6830" s="169"/>
      <c r="Q6830" s="169"/>
      <c r="R6830" s="171"/>
      <c r="S6830" s="173" t="s">
        <v>2</v>
      </c>
      <c r="T6830" s="175"/>
    </row>
    <row r="6831" spans="1:20" ht="23" customHeight="1" thickBot="1" x14ac:dyDescent="0.25">
      <c r="A6831" s="207"/>
      <c r="B6831" s="208"/>
      <c r="C6831" s="208"/>
      <c r="D6831" s="208"/>
      <c r="E6831" s="208"/>
      <c r="F6831" s="208"/>
      <c r="G6831" s="209"/>
      <c r="H6831" s="177"/>
      <c r="I6831" s="178"/>
      <c r="J6831" s="178"/>
      <c r="K6831" s="178"/>
      <c r="L6831" s="178"/>
      <c r="M6831" s="179"/>
      <c r="N6831" s="170"/>
      <c r="O6831" s="170"/>
      <c r="P6831" s="170"/>
      <c r="Q6831" s="170"/>
      <c r="R6831" s="172"/>
      <c r="S6831" s="174"/>
      <c r="T6831" s="175"/>
    </row>
    <row r="6832" spans="1:20" outlineLevel="1" x14ac:dyDescent="0.2">
      <c r="A6832" s="180" t="s">
        <v>3</v>
      </c>
      <c r="B6832" s="181"/>
      <c r="C6832" s="94"/>
      <c r="D6832" s="94"/>
      <c r="E6832" s="94"/>
      <c r="F6832" s="94"/>
      <c r="G6832" s="94"/>
      <c r="H6832" s="94"/>
      <c r="I6832" s="94"/>
      <c r="J6832" s="94"/>
      <c r="K6832" s="94"/>
      <c r="L6832" s="94"/>
      <c r="M6832" s="94"/>
      <c r="N6832" s="94"/>
      <c r="O6832" s="94"/>
      <c r="P6832" s="94"/>
      <c r="Q6832" s="94"/>
      <c r="R6832" s="94"/>
      <c r="S6832" s="93" t="s">
        <v>4</v>
      </c>
      <c r="T6832" s="176"/>
    </row>
    <row r="6833" spans="1:20" ht="17" outlineLevel="1" thickBot="1" x14ac:dyDescent="0.25">
      <c r="A6833" s="92"/>
      <c r="B6833" s="42"/>
      <c r="C6833" s="42"/>
      <c r="D6833" s="42"/>
      <c r="E6833" s="42"/>
      <c r="F6833" s="42"/>
      <c r="G6833" s="42"/>
      <c r="H6833" s="42"/>
      <c r="I6833" s="42"/>
      <c r="J6833" s="42"/>
      <c r="K6833" s="42"/>
      <c r="L6833" s="42"/>
      <c r="M6833" s="42"/>
      <c r="N6833" s="42"/>
      <c r="O6833" s="42"/>
      <c r="P6833" s="42"/>
      <c r="Q6833" s="42"/>
      <c r="R6833" s="42"/>
      <c r="S6833" s="47"/>
      <c r="T6833" s="176"/>
    </row>
    <row r="6834" spans="1:20" ht="17" customHeight="1" outlineLevel="1" thickBot="1" x14ac:dyDescent="0.25">
      <c r="A6834" s="182" t="s">
        <v>5</v>
      </c>
      <c r="B6834" s="183"/>
      <c r="C6834" s="91" t="s">
        <v>6</v>
      </c>
      <c r="D6834" s="90" t="s">
        <v>7</v>
      </c>
      <c r="E6834" s="89">
        <v>14</v>
      </c>
      <c r="F6834" s="42"/>
      <c r="G6834" s="42"/>
      <c r="H6834" s="84" t="s">
        <v>8</v>
      </c>
      <c r="I6834" s="88"/>
      <c r="J6834" s="88"/>
      <c r="K6834" s="88"/>
      <c r="L6834" s="88"/>
      <c r="M6834" s="88"/>
      <c r="N6834" s="88"/>
      <c r="O6834" s="88"/>
      <c r="P6834" s="88"/>
      <c r="Q6834" s="88"/>
      <c r="S6834" s="87"/>
      <c r="T6834" s="176"/>
    </row>
    <row r="6835" spans="1:20" ht="16" customHeight="1" outlineLevel="1" x14ac:dyDescent="0.2">
      <c r="A6835" s="184"/>
      <c r="B6835" s="185"/>
      <c r="C6835" s="188"/>
      <c r="D6835" s="86" t="s">
        <v>9</v>
      </c>
      <c r="E6835" s="85"/>
      <c r="F6835" s="42"/>
      <c r="G6835" s="42"/>
      <c r="H6835" s="84" t="s">
        <v>10</v>
      </c>
      <c r="I6835" s="83"/>
      <c r="J6835" s="83"/>
      <c r="K6835" s="83"/>
      <c r="L6835" s="83"/>
      <c r="M6835" s="83"/>
      <c r="N6835" s="83"/>
      <c r="O6835" s="83"/>
      <c r="P6835" s="83"/>
      <c r="Q6835" s="83"/>
      <c r="R6835" s="191"/>
      <c r="S6835" s="192"/>
      <c r="T6835" s="176"/>
    </row>
    <row r="6836" spans="1:20" ht="16" customHeight="1" outlineLevel="1" x14ac:dyDescent="0.2">
      <c r="A6836" s="184"/>
      <c r="B6836" s="185"/>
      <c r="C6836" s="189"/>
      <c r="D6836" s="63" t="s">
        <v>11</v>
      </c>
      <c r="E6836" s="82"/>
      <c r="F6836" s="42"/>
      <c r="G6836" s="48"/>
      <c r="H6836" s="81"/>
      <c r="I6836" s="80"/>
      <c r="J6836" s="80"/>
      <c r="K6836" s="80"/>
      <c r="L6836" s="80"/>
      <c r="M6836" s="80"/>
      <c r="N6836" s="80"/>
      <c r="O6836" s="80"/>
      <c r="P6836" s="80"/>
      <c r="Q6836" s="80"/>
      <c r="R6836" s="191"/>
      <c r="S6836" s="192"/>
      <c r="T6836" s="176"/>
    </row>
    <row r="6837" spans="1:20" ht="16" customHeight="1" outlineLevel="1" thickBot="1" x14ac:dyDescent="0.25">
      <c r="A6837" s="184"/>
      <c r="B6837" s="185"/>
      <c r="C6837" s="189"/>
      <c r="D6837" s="63" t="s">
        <v>12</v>
      </c>
      <c r="E6837" s="130"/>
      <c r="F6837" s="42"/>
      <c r="G6837" s="48"/>
      <c r="H6837" s="81"/>
      <c r="I6837" s="80"/>
      <c r="J6837" s="80"/>
      <c r="K6837" s="80"/>
      <c r="L6837" s="80"/>
      <c r="M6837" s="80"/>
      <c r="N6837" s="80"/>
      <c r="O6837" s="80"/>
      <c r="P6837" s="80"/>
      <c r="Q6837" s="80"/>
      <c r="R6837" s="152"/>
      <c r="S6837" s="153"/>
      <c r="T6837" s="176"/>
    </row>
    <row r="6838" spans="1:20" ht="16" customHeight="1" outlineLevel="1" thickBot="1" x14ac:dyDescent="0.25">
      <c r="A6838" s="184"/>
      <c r="B6838" s="185"/>
      <c r="C6838" s="189"/>
      <c r="D6838" s="63" t="s">
        <v>13</v>
      </c>
      <c r="E6838" s="105" t="b">
        <v>0</v>
      </c>
      <c r="F6838" s="42"/>
      <c r="G6838" s="48"/>
      <c r="H6838" s="59" t="s">
        <v>14</v>
      </c>
      <c r="I6838" s="58">
        <v>48</v>
      </c>
      <c r="J6838" s="58">
        <v>50</v>
      </c>
      <c r="K6838" s="58">
        <v>52</v>
      </c>
      <c r="L6838" s="58">
        <v>54</v>
      </c>
      <c r="M6838" s="58">
        <v>56</v>
      </c>
      <c r="N6838" s="58">
        <v>58</v>
      </c>
      <c r="O6838" s="58">
        <v>60</v>
      </c>
      <c r="P6838" s="58">
        <v>62</v>
      </c>
      <c r="Q6838" s="57">
        <v>64</v>
      </c>
      <c r="S6838" s="79"/>
      <c r="T6838" s="176"/>
    </row>
    <row r="6839" spans="1:20" outlineLevel="1" x14ac:dyDescent="0.2">
      <c r="A6839" s="184"/>
      <c r="B6839" s="185"/>
      <c r="C6839" s="189"/>
      <c r="D6839" s="193"/>
      <c r="E6839" s="194"/>
      <c r="F6839" s="42"/>
      <c r="G6839" s="48"/>
      <c r="H6839" s="78">
        <f t="shared" ref="H6839:H6846" si="648">SUM(I6839:Q6839)</f>
        <v>0</v>
      </c>
      <c r="I6839" s="77"/>
      <c r="J6839" s="77"/>
      <c r="K6839" s="77"/>
      <c r="L6839" s="77"/>
      <c r="M6839" s="77"/>
      <c r="N6839" s="77"/>
      <c r="O6839" s="77"/>
      <c r="P6839" s="77"/>
      <c r="Q6839" s="77"/>
      <c r="R6839" s="195" t="s">
        <v>15</v>
      </c>
      <c r="S6839" s="196"/>
      <c r="T6839" s="176"/>
    </row>
    <row r="6840" spans="1:20" ht="16" customHeight="1" outlineLevel="1" x14ac:dyDescent="0.2">
      <c r="A6840" s="184"/>
      <c r="B6840" s="185"/>
      <c r="C6840" s="189"/>
      <c r="D6840" s="63" t="s">
        <v>16</v>
      </c>
      <c r="E6840" s="76"/>
      <c r="F6840" s="42"/>
      <c r="G6840" s="48"/>
      <c r="H6840" s="73">
        <f t="shared" si="648"/>
        <v>0</v>
      </c>
      <c r="I6840" s="68"/>
      <c r="J6840" s="68"/>
      <c r="K6840" s="68"/>
      <c r="L6840" s="68"/>
      <c r="M6840" s="68"/>
      <c r="N6840" s="68"/>
      <c r="O6840" s="68"/>
      <c r="P6840" s="68"/>
      <c r="Q6840" s="68"/>
      <c r="R6840" s="197"/>
      <c r="S6840" s="192"/>
      <c r="T6840" s="176"/>
    </row>
    <row r="6841" spans="1:20" ht="16" customHeight="1" outlineLevel="1" x14ac:dyDescent="0.2">
      <c r="A6841" s="184"/>
      <c r="B6841" s="185"/>
      <c r="C6841" s="189"/>
      <c r="D6841" s="63" t="s">
        <v>17</v>
      </c>
      <c r="E6841" s="75"/>
      <c r="F6841" s="42"/>
      <c r="G6841" s="42"/>
      <c r="H6841" s="73">
        <f t="shared" si="648"/>
        <v>0</v>
      </c>
      <c r="I6841" s="68"/>
      <c r="J6841" s="68"/>
      <c r="K6841" s="68"/>
      <c r="L6841" s="68"/>
      <c r="M6841" s="68"/>
      <c r="N6841" s="68"/>
      <c r="O6841" s="68"/>
      <c r="P6841" s="68"/>
      <c r="Q6841" s="68"/>
      <c r="R6841" s="197"/>
      <c r="S6841" s="192"/>
      <c r="T6841" s="176"/>
    </row>
    <row r="6842" spans="1:20" outlineLevel="1" x14ac:dyDescent="0.2">
      <c r="A6842" s="184"/>
      <c r="B6842" s="185"/>
      <c r="C6842" s="189"/>
      <c r="D6842" s="193"/>
      <c r="E6842" s="194"/>
      <c r="F6842" s="42"/>
      <c r="G6842" s="48"/>
      <c r="H6842" s="73">
        <f t="shared" si="648"/>
        <v>0</v>
      </c>
      <c r="I6842" s="68"/>
      <c r="J6842" s="68"/>
      <c r="K6842" s="68"/>
      <c r="L6842" s="68"/>
      <c r="M6842" s="68"/>
      <c r="N6842" s="68"/>
      <c r="O6842" s="68"/>
      <c r="P6842" s="68"/>
      <c r="Q6842" s="68"/>
      <c r="R6842" s="197"/>
      <c r="S6842" s="192"/>
      <c r="T6842" s="176"/>
    </row>
    <row r="6843" spans="1:20" ht="16" customHeight="1" outlineLevel="1" x14ac:dyDescent="0.2">
      <c r="A6843" s="184"/>
      <c r="B6843" s="185"/>
      <c r="C6843" s="189"/>
      <c r="D6843" s="63" t="s">
        <v>18</v>
      </c>
      <c r="E6843" s="76"/>
      <c r="F6843" s="42"/>
      <c r="G6843" s="48"/>
      <c r="H6843" s="73">
        <f t="shared" si="648"/>
        <v>0</v>
      </c>
      <c r="I6843" s="68"/>
      <c r="J6843" s="68"/>
      <c r="K6843" s="68"/>
      <c r="L6843" s="68"/>
      <c r="M6843" s="68"/>
      <c r="N6843" s="68"/>
      <c r="O6843" s="68"/>
      <c r="P6843" s="68"/>
      <c r="Q6843" s="68"/>
      <c r="R6843" s="197"/>
      <c r="S6843" s="192"/>
      <c r="T6843" s="176"/>
    </row>
    <row r="6844" spans="1:20" ht="16" customHeight="1" outlineLevel="1" x14ac:dyDescent="0.2">
      <c r="A6844" s="184"/>
      <c r="B6844" s="185"/>
      <c r="C6844" s="189"/>
      <c r="D6844" s="63" t="s">
        <v>19</v>
      </c>
      <c r="E6844" s="75">
        <f>SUM(G6857:G6871)</f>
        <v>2.5</v>
      </c>
      <c r="F6844" s="42"/>
      <c r="G6844" s="42"/>
      <c r="H6844" s="73">
        <f t="shared" si="648"/>
        <v>0</v>
      </c>
      <c r="I6844" s="68"/>
      <c r="J6844" s="68"/>
      <c r="K6844" s="68"/>
      <c r="L6844" s="68"/>
      <c r="M6844" s="68"/>
      <c r="N6844" s="68"/>
      <c r="O6844" s="68"/>
      <c r="P6844" s="68"/>
      <c r="Q6844" s="68"/>
      <c r="R6844" s="197"/>
      <c r="S6844" s="192"/>
      <c r="T6844" s="176"/>
    </row>
    <row r="6845" spans="1:20" outlineLevel="1" x14ac:dyDescent="0.2">
      <c r="A6845" s="184"/>
      <c r="B6845" s="185"/>
      <c r="C6845" s="189"/>
      <c r="D6845" s="193"/>
      <c r="E6845" s="194"/>
      <c r="F6845" s="42"/>
      <c r="G6845" s="48"/>
      <c r="H6845" s="73">
        <f t="shared" si="648"/>
        <v>0</v>
      </c>
      <c r="I6845" s="68"/>
      <c r="J6845" s="68"/>
      <c r="K6845" s="68"/>
      <c r="L6845" s="68"/>
      <c r="M6845" s="68"/>
      <c r="N6845" s="68"/>
      <c r="O6845" s="68"/>
      <c r="P6845" s="68"/>
      <c r="Q6845" s="68"/>
      <c r="R6845" s="197"/>
      <c r="S6845" s="192"/>
      <c r="T6845" s="176"/>
    </row>
    <row r="6846" spans="1:20" ht="16" customHeight="1" outlineLevel="1" x14ac:dyDescent="0.2">
      <c r="A6846" s="184"/>
      <c r="B6846" s="185"/>
      <c r="C6846" s="189"/>
      <c r="D6846" s="63" t="s">
        <v>20</v>
      </c>
      <c r="E6846" s="75">
        <f>SUM(E6843:E6844)</f>
        <v>2.5</v>
      </c>
      <c r="F6846" s="42"/>
      <c r="G6846" s="74"/>
      <c r="H6846" s="73">
        <f t="shared" si="648"/>
        <v>0</v>
      </c>
      <c r="I6846" s="68"/>
      <c r="J6846" s="68"/>
      <c r="K6846" s="68"/>
      <c r="L6846" s="68"/>
      <c r="M6846" s="68"/>
      <c r="N6846" s="68"/>
      <c r="O6846" s="68"/>
      <c r="P6846" s="68"/>
      <c r="Q6846" s="68"/>
      <c r="R6846" s="197"/>
      <c r="S6846" s="192"/>
      <c r="T6846" s="176"/>
    </row>
    <row r="6847" spans="1:20" ht="16" customHeight="1" outlineLevel="1" x14ac:dyDescent="0.2">
      <c r="A6847" s="184"/>
      <c r="B6847" s="185"/>
      <c r="C6847" s="189"/>
      <c r="D6847" s="63" t="s">
        <v>21</v>
      </c>
      <c r="E6847" s="72">
        <f>SUM(E6849/E6846)</f>
        <v>0</v>
      </c>
      <c r="F6847" s="42"/>
      <c r="G6847" s="71" t="s">
        <v>11</v>
      </c>
      <c r="H6847" s="69">
        <v>0</v>
      </c>
      <c r="I6847" s="68"/>
      <c r="J6847" s="68"/>
      <c r="K6847" s="68"/>
      <c r="L6847" s="68"/>
      <c r="M6847" s="68"/>
      <c r="N6847" s="68"/>
      <c r="O6847" s="68"/>
      <c r="P6847" s="68"/>
      <c r="Q6847" s="67"/>
      <c r="R6847" s="197"/>
      <c r="S6847" s="192"/>
      <c r="T6847" s="176"/>
    </row>
    <row r="6848" spans="1:20" ht="17" outlineLevel="1" thickBot="1" x14ac:dyDescent="0.25">
      <c r="A6848" s="184"/>
      <c r="B6848" s="185"/>
      <c r="C6848" s="189"/>
      <c r="D6848" s="193"/>
      <c r="E6848" s="194"/>
      <c r="F6848" s="42"/>
      <c r="G6848" s="70" t="s">
        <v>22</v>
      </c>
      <c r="H6848" s="69">
        <v>0</v>
      </c>
      <c r="I6848" s="68"/>
      <c r="J6848" s="68"/>
      <c r="K6848" s="68"/>
      <c r="L6848" s="68"/>
      <c r="M6848" s="68"/>
      <c r="N6848" s="68"/>
      <c r="O6848" s="68"/>
      <c r="P6848" s="68"/>
      <c r="Q6848" s="67"/>
      <c r="R6848" s="197"/>
      <c r="S6848" s="192"/>
      <c r="T6848" s="176"/>
    </row>
    <row r="6849" spans="1:20" ht="16" customHeight="1" outlineLevel="1" thickBot="1" x14ac:dyDescent="0.25">
      <c r="A6849" s="184"/>
      <c r="B6849" s="185"/>
      <c r="C6849" s="189"/>
      <c r="D6849" s="63" t="s">
        <v>23</v>
      </c>
      <c r="E6849" s="66"/>
      <c r="G6849" s="48"/>
      <c r="H6849" s="65">
        <f>SUM(H6847:H6848)</f>
        <v>0</v>
      </c>
      <c r="I6849" s="64">
        <f t="shared" ref="I6849:Q6849" si="649">SUM(I6839:I6846)</f>
        <v>0</v>
      </c>
      <c r="J6849" s="64">
        <f t="shared" si="649"/>
        <v>0</v>
      </c>
      <c r="K6849" s="64">
        <f t="shared" si="649"/>
        <v>0</v>
      </c>
      <c r="L6849" s="64">
        <f t="shared" si="649"/>
        <v>0</v>
      </c>
      <c r="M6849" s="64">
        <f t="shared" si="649"/>
        <v>0</v>
      </c>
      <c r="N6849" s="64">
        <f t="shared" si="649"/>
        <v>0</v>
      </c>
      <c r="O6849" s="64">
        <f t="shared" si="649"/>
        <v>0</v>
      </c>
      <c r="P6849" s="64">
        <f t="shared" si="649"/>
        <v>0</v>
      </c>
      <c r="Q6849" s="64">
        <f t="shared" si="649"/>
        <v>0</v>
      </c>
      <c r="R6849" s="197"/>
      <c r="S6849" s="192"/>
      <c r="T6849" s="176"/>
    </row>
    <row r="6850" spans="1:20" ht="17" customHeight="1" outlineLevel="1" thickBot="1" x14ac:dyDescent="0.25">
      <c r="A6850" s="184"/>
      <c r="B6850" s="185"/>
      <c r="C6850" s="189"/>
      <c r="D6850" s="63" t="s">
        <v>24</v>
      </c>
      <c r="E6850" s="62">
        <f>SUM(E6849/2.5)</f>
        <v>0</v>
      </c>
      <c r="F6850" s="42"/>
      <c r="G6850" s="61"/>
      <c r="H6850" s="60" t="s">
        <v>14</v>
      </c>
      <c r="I6850" s="59">
        <v>48</v>
      </c>
      <c r="J6850" s="58">
        <v>50</v>
      </c>
      <c r="K6850" s="58">
        <v>52</v>
      </c>
      <c r="L6850" s="58">
        <v>54</v>
      </c>
      <c r="M6850" s="58">
        <v>56</v>
      </c>
      <c r="N6850" s="58">
        <v>58</v>
      </c>
      <c r="O6850" s="58">
        <v>60</v>
      </c>
      <c r="P6850" s="58">
        <v>62</v>
      </c>
      <c r="Q6850" s="57">
        <v>64</v>
      </c>
      <c r="R6850" s="197"/>
      <c r="S6850" s="192"/>
      <c r="T6850" s="176"/>
    </row>
    <row r="6851" spans="1:20" ht="17" outlineLevel="1" thickBot="1" x14ac:dyDescent="0.25">
      <c r="A6851" s="186"/>
      <c r="B6851" s="187"/>
      <c r="C6851" s="190"/>
      <c r="D6851" s="56" t="s">
        <v>25</v>
      </c>
      <c r="E6851" s="55">
        <f>SUM(E6849/2.2)</f>
        <v>0</v>
      </c>
      <c r="F6851" s="42"/>
      <c r="G6851" s="42"/>
      <c r="H6851" s="42"/>
      <c r="I6851" s="42"/>
      <c r="J6851" s="42"/>
      <c r="K6851" s="42"/>
      <c r="L6851" s="42"/>
      <c r="M6851" s="42"/>
      <c r="N6851" s="42"/>
      <c r="O6851" s="42"/>
      <c r="P6851" s="42"/>
      <c r="Q6851" s="42"/>
      <c r="R6851" s="198"/>
      <c r="S6851" s="199"/>
      <c r="T6851" s="176"/>
    </row>
    <row r="6852" spans="1:20" ht="17" outlineLevel="1" thickBot="1" x14ac:dyDescent="0.25">
      <c r="A6852" s="54" t="s">
        <v>26</v>
      </c>
      <c r="B6852" s="53"/>
      <c r="C6852" s="42"/>
      <c r="D6852" s="48"/>
      <c r="E6852" s="52"/>
      <c r="F6852" s="42"/>
      <c r="S6852" s="28"/>
      <c r="T6852" s="176"/>
    </row>
    <row r="6853" spans="1:20" outlineLevel="1" x14ac:dyDescent="0.2">
      <c r="A6853" s="51" t="s">
        <v>27</v>
      </c>
      <c r="B6853" s="50"/>
      <c r="C6853" s="42"/>
      <c r="D6853" s="48"/>
      <c r="E6853" s="42"/>
      <c r="F6853" s="42"/>
      <c r="R6853" s="42"/>
      <c r="S6853" s="47"/>
      <c r="T6853" s="176"/>
    </row>
    <row r="6854" spans="1:20" outlineLevel="1" x14ac:dyDescent="0.2">
      <c r="A6854" s="49"/>
      <c r="B6854" s="42"/>
      <c r="C6854" s="42"/>
      <c r="D6854" s="48"/>
      <c r="E6854" s="42"/>
      <c r="F6854" s="42"/>
      <c r="G6854" s="42"/>
      <c r="H6854" s="42"/>
      <c r="I6854" s="42"/>
      <c r="J6854" s="42"/>
      <c r="K6854" s="42"/>
      <c r="L6854" s="42"/>
      <c r="M6854" s="42"/>
      <c r="N6854" s="42"/>
      <c r="O6854" s="42"/>
      <c r="P6854" s="42"/>
      <c r="Q6854" s="42"/>
      <c r="R6854" s="42"/>
      <c r="S6854" s="47"/>
      <c r="T6854" s="176"/>
    </row>
    <row r="6855" spans="1:20" ht="17" outlineLevel="1" thickBot="1" x14ac:dyDescent="0.25">
      <c r="A6855" s="49" t="s">
        <v>28</v>
      </c>
      <c r="B6855" s="42"/>
      <c r="C6855" s="42"/>
      <c r="D6855" s="48"/>
      <c r="E6855" s="42"/>
      <c r="F6855" s="42"/>
      <c r="G6855" s="42"/>
      <c r="H6855" s="42"/>
      <c r="I6855" s="42"/>
      <c r="J6855" s="42"/>
      <c r="K6855" s="42"/>
      <c r="L6855" s="42"/>
      <c r="M6855" s="42"/>
      <c r="N6855" s="42"/>
      <c r="O6855" s="42"/>
      <c r="P6855" s="42"/>
      <c r="Q6855" s="42"/>
      <c r="R6855" s="42"/>
      <c r="S6855" s="47"/>
      <c r="T6855" s="176"/>
    </row>
    <row r="6856" spans="1:20" outlineLevel="1" x14ac:dyDescent="0.2">
      <c r="A6856" s="46" t="s">
        <v>29</v>
      </c>
      <c r="B6856" s="45" t="s">
        <v>30</v>
      </c>
      <c r="C6856" s="44" t="s">
        <v>31</v>
      </c>
      <c r="D6856" s="44" t="s">
        <v>32</v>
      </c>
      <c r="E6856" s="44" t="s">
        <v>33</v>
      </c>
      <c r="F6856" s="44" t="s">
        <v>34</v>
      </c>
      <c r="G6856" s="44" t="s">
        <v>35</v>
      </c>
      <c r="H6856" s="43" t="s">
        <v>36</v>
      </c>
      <c r="I6856" s="200" t="s">
        <v>37</v>
      </c>
      <c r="J6856" s="201"/>
      <c r="K6856" s="202"/>
      <c r="L6856" s="202"/>
      <c r="M6856" s="202"/>
      <c r="N6856" s="202"/>
      <c r="O6856" s="202"/>
      <c r="P6856" s="42"/>
      <c r="Q6856" s="42"/>
      <c r="R6856" s="42"/>
      <c r="S6856" s="28"/>
      <c r="T6856" s="176"/>
    </row>
    <row r="6857" spans="1:20" outlineLevel="1" x14ac:dyDescent="0.2">
      <c r="A6857" s="38"/>
      <c r="B6857" s="37"/>
      <c r="C6857" s="36"/>
      <c r="D6857" s="35"/>
      <c r="E6857" s="41">
        <f>D6857*H6849</f>
        <v>0</v>
      </c>
      <c r="F6857" s="33" cm="1">
        <f t="array" ref="F6857">IFERROR(_xlfn.XLOOKUP(1,(TabFournisseurs[TYPE]=A6857)*(TabFournisseurs[SUPPLIER2]=B6857)*(TabFournisseurs[REF PRODUCT]=C6857),TabFournisseurs[Cost / per m]),0)</f>
        <v>0</v>
      </c>
      <c r="G6857" s="96">
        <f>F6857*D6857</f>
        <v>0</v>
      </c>
      <c r="H6857" s="40">
        <f>G6857*H6849</f>
        <v>0</v>
      </c>
      <c r="I6857" s="203"/>
      <c r="J6857" s="201"/>
      <c r="K6857" s="156"/>
      <c r="L6857" s="156"/>
      <c r="M6857" s="156"/>
      <c r="N6857" s="156"/>
      <c r="O6857" s="156"/>
      <c r="P6857" s="156"/>
      <c r="Q6857" s="156"/>
      <c r="R6857" s="156"/>
      <c r="S6857" s="157"/>
      <c r="T6857" s="176"/>
    </row>
    <row r="6858" spans="1:20" outlineLevel="1" x14ac:dyDescent="0.2">
      <c r="A6858" s="38"/>
      <c r="B6858" s="37"/>
      <c r="C6858" s="36"/>
      <c r="D6858" s="35"/>
      <c r="E6858" s="34">
        <f>D6858*H6849</f>
        <v>0</v>
      </c>
      <c r="F6858" s="33" cm="1">
        <f t="array" ref="F6858">IFERROR(_xlfn.XLOOKUP(1,(TabFournisseurs[TYPE]=A6858)*(TabFournisseurs[SUPPLIER2]=B6858)*(TabFournisseurs[REF PRODUCT]=C6858),TabFournisseurs[Cost / per m]),0)</f>
        <v>0</v>
      </c>
      <c r="G6858" s="32">
        <f t="shared" ref="G6858:G6868" si="650">F6858*D6858</f>
        <v>0</v>
      </c>
      <c r="H6858" s="31">
        <f>G6858*H6849</f>
        <v>0</v>
      </c>
      <c r="I6858" s="39"/>
      <c r="J6858" s="39"/>
      <c r="K6858" s="156"/>
      <c r="L6858" s="156"/>
      <c r="M6858" s="156"/>
      <c r="N6858" s="156"/>
      <c r="O6858" s="156"/>
      <c r="P6858" s="156"/>
      <c r="Q6858" s="156"/>
      <c r="R6858" s="156"/>
      <c r="S6858" s="157"/>
      <c r="T6858" s="176"/>
    </row>
    <row r="6859" spans="1:20" outlineLevel="1" x14ac:dyDescent="0.2">
      <c r="A6859" s="38"/>
      <c r="B6859" s="37"/>
      <c r="C6859" s="36"/>
      <c r="D6859" s="35"/>
      <c r="E6859" s="34">
        <f>D6859*H6849</f>
        <v>0</v>
      </c>
      <c r="F6859" s="33" cm="1">
        <f t="array" ref="F6859">IFERROR(_xlfn.XLOOKUP(1,(TabFournisseurs[TYPE]=A6859)*(TabFournisseurs[SUPPLIER2]=B6859)*(TabFournisseurs[REF PRODUCT]=C6859),TabFournisseurs[Cost / per m]),0)</f>
        <v>0</v>
      </c>
      <c r="G6859" s="32">
        <f t="shared" si="650"/>
        <v>0</v>
      </c>
      <c r="H6859" s="31">
        <f>G6859*H6849</f>
        <v>0</v>
      </c>
      <c r="I6859" s="39"/>
      <c r="J6859" s="39"/>
      <c r="K6859" s="156"/>
      <c r="L6859" s="156"/>
      <c r="M6859" s="156"/>
      <c r="N6859" s="156"/>
      <c r="O6859" s="156"/>
      <c r="P6859" s="156"/>
      <c r="Q6859" s="156"/>
      <c r="R6859" s="156"/>
      <c r="S6859" s="157"/>
      <c r="T6859" s="176"/>
    </row>
    <row r="6860" spans="1:20" outlineLevel="1" x14ac:dyDescent="0.2">
      <c r="A6860" s="38"/>
      <c r="B6860" s="37"/>
      <c r="C6860" s="36"/>
      <c r="D6860" s="35"/>
      <c r="E6860" s="34">
        <f>D6860*H6849</f>
        <v>0</v>
      </c>
      <c r="F6860" s="33" cm="1">
        <f t="array" ref="F6860">IFERROR(_xlfn.XLOOKUP(1,(TabFournisseurs[TYPE]=A6860)*(TabFournisseurs[SUPPLIER2]=B6860)*(TabFournisseurs[REF PRODUCT]=C6860),TabFournisseurs[Cost / per m]),0)</f>
        <v>0</v>
      </c>
      <c r="G6860" s="32">
        <f t="shared" si="650"/>
        <v>0</v>
      </c>
      <c r="H6860" s="31">
        <f>G6860*H6849</f>
        <v>0</v>
      </c>
      <c r="I6860" s="30"/>
      <c r="J6860" s="30"/>
      <c r="K6860" s="156"/>
      <c r="L6860" s="156"/>
      <c r="M6860" s="156"/>
      <c r="N6860" s="156"/>
      <c r="O6860" s="156"/>
      <c r="P6860" s="156"/>
      <c r="Q6860" s="156"/>
      <c r="R6860" s="156"/>
      <c r="S6860" s="157"/>
      <c r="T6860" s="176"/>
    </row>
    <row r="6861" spans="1:20" outlineLevel="1" x14ac:dyDescent="0.2">
      <c r="A6861" s="38"/>
      <c r="B6861" s="37"/>
      <c r="C6861" s="36"/>
      <c r="D6861" s="35"/>
      <c r="E6861" s="34">
        <f>D6861*H6849</f>
        <v>0</v>
      </c>
      <c r="F6861" s="33" cm="1">
        <f t="array" ref="F6861">IFERROR(_xlfn.XLOOKUP(1,(TabFournisseurs[TYPE]=A6861)*(TabFournisseurs[SUPPLIER2]=B6861)*(TabFournisseurs[REF PRODUCT]=C6861),TabFournisseurs[Cost / per m]),0)</f>
        <v>0</v>
      </c>
      <c r="G6861" s="32">
        <f t="shared" si="650"/>
        <v>0</v>
      </c>
      <c r="H6861" s="31">
        <f>G6861*H6849</f>
        <v>0</v>
      </c>
      <c r="I6861" s="30"/>
      <c r="J6861" s="30"/>
      <c r="K6861" s="29"/>
      <c r="L6861" s="29"/>
      <c r="M6861" s="29"/>
      <c r="N6861" s="29"/>
      <c r="O6861" s="29"/>
      <c r="P6861" s="29"/>
      <c r="Q6861" s="29"/>
      <c r="R6861" s="29"/>
      <c r="S6861" s="28"/>
      <c r="T6861" s="176"/>
    </row>
    <row r="6862" spans="1:20" outlineLevel="1" x14ac:dyDescent="0.2">
      <c r="A6862" s="38"/>
      <c r="B6862" s="37"/>
      <c r="C6862" s="36"/>
      <c r="D6862" s="35"/>
      <c r="E6862" s="34">
        <f>D6862*H6849</f>
        <v>0</v>
      </c>
      <c r="F6862" s="33" cm="1">
        <f t="array" ref="F6862">IFERROR(_xlfn.XLOOKUP(1,(TabFournisseurs[TYPE]=A6862)*(TabFournisseurs[SUPPLIER2]=B6862)*(TabFournisseurs[REF PRODUCT]=C6862),TabFournisseurs[Cost / per m]),0)</f>
        <v>0</v>
      </c>
      <c r="G6862" s="32">
        <f t="shared" si="650"/>
        <v>0</v>
      </c>
      <c r="H6862" s="31">
        <f>G6862*H6849</f>
        <v>0</v>
      </c>
      <c r="I6862" s="158"/>
      <c r="J6862" s="159"/>
      <c r="K6862" s="29"/>
      <c r="L6862" s="29"/>
      <c r="M6862" s="29"/>
      <c r="N6862" s="29"/>
      <c r="O6862" s="29"/>
      <c r="P6862" s="29"/>
      <c r="Q6862" s="29"/>
      <c r="R6862" s="29"/>
      <c r="S6862" s="28"/>
      <c r="T6862" s="176"/>
    </row>
    <row r="6863" spans="1:20" outlineLevel="1" x14ac:dyDescent="0.2">
      <c r="A6863" s="38"/>
      <c r="B6863" s="37"/>
      <c r="C6863" s="36"/>
      <c r="D6863" s="35"/>
      <c r="E6863" s="34">
        <f>D6863*H6849</f>
        <v>0</v>
      </c>
      <c r="F6863" s="33" cm="1">
        <f t="array" ref="F6863">IFERROR(_xlfn.XLOOKUP(1,(TabFournisseurs[TYPE]=A6863)*(TabFournisseurs[SUPPLIER2]=B6863)*(TabFournisseurs[REF PRODUCT]=C6863),TabFournisseurs[Cost / per m]),0)</f>
        <v>0</v>
      </c>
      <c r="G6863" s="32">
        <f t="shared" si="650"/>
        <v>0</v>
      </c>
      <c r="H6863" s="31">
        <f>G6863*H6849</f>
        <v>0</v>
      </c>
      <c r="I6863" s="30"/>
      <c r="J6863" s="30"/>
      <c r="K6863" s="29"/>
      <c r="L6863" s="29"/>
      <c r="M6863" s="29"/>
      <c r="N6863" s="29"/>
      <c r="O6863" s="29"/>
      <c r="P6863" s="29"/>
      <c r="Q6863" s="29"/>
      <c r="R6863" s="29"/>
      <c r="S6863" s="28"/>
      <c r="T6863" s="176"/>
    </row>
    <row r="6864" spans="1:20" outlineLevel="1" x14ac:dyDescent="0.2">
      <c r="A6864" s="38"/>
      <c r="B6864" s="37"/>
      <c r="C6864" s="36"/>
      <c r="D6864" s="35"/>
      <c r="E6864" s="34">
        <f>D6864*H6849</f>
        <v>0</v>
      </c>
      <c r="F6864" s="33" cm="1">
        <f t="array" ref="F6864">IFERROR(_xlfn.XLOOKUP(1,(TabFournisseurs[TYPE]=A6864)*(TabFournisseurs[SUPPLIER2]=B6864)*(TabFournisseurs[REF PRODUCT]=C6864),TabFournisseurs[Cost / per m]),0)</f>
        <v>0</v>
      </c>
      <c r="G6864" s="32">
        <f t="shared" si="650"/>
        <v>0</v>
      </c>
      <c r="H6864" s="31">
        <f>G6864*H6849</f>
        <v>0</v>
      </c>
      <c r="I6864" s="30"/>
      <c r="J6864" s="30"/>
      <c r="K6864" s="29"/>
      <c r="L6864" s="29"/>
      <c r="M6864" s="29"/>
      <c r="N6864" s="29"/>
      <c r="O6864" s="29"/>
      <c r="P6864" s="29"/>
      <c r="Q6864" s="29"/>
      <c r="R6864" s="29"/>
      <c r="S6864" s="28"/>
      <c r="T6864" s="176"/>
    </row>
    <row r="6865" spans="1:20" outlineLevel="1" x14ac:dyDescent="0.2">
      <c r="A6865" s="38"/>
      <c r="B6865" s="37"/>
      <c r="C6865" s="36"/>
      <c r="D6865" s="35"/>
      <c r="E6865" s="34">
        <f>D6865*H6849</f>
        <v>0</v>
      </c>
      <c r="F6865" s="33" cm="1">
        <f t="array" ref="F6865">IFERROR(_xlfn.XLOOKUP(1,(TabFournisseurs[TYPE]=A6865)*(TabFournisseurs[SUPPLIER2]=B6865)*(TabFournisseurs[REF PRODUCT]=C6865),TabFournisseurs[Cost / per m]),0)</f>
        <v>0</v>
      </c>
      <c r="G6865" s="32">
        <f t="shared" si="650"/>
        <v>0</v>
      </c>
      <c r="H6865" s="31">
        <f>G6865*H6849</f>
        <v>0</v>
      </c>
      <c r="I6865" s="30"/>
      <c r="J6865" s="30"/>
      <c r="K6865" s="29"/>
      <c r="L6865" s="29"/>
      <c r="M6865" s="29"/>
      <c r="N6865" s="29"/>
      <c r="O6865" s="29"/>
      <c r="P6865" s="29"/>
      <c r="Q6865" s="29"/>
      <c r="R6865" s="29"/>
      <c r="S6865" s="28"/>
      <c r="T6865" s="176"/>
    </row>
    <row r="6866" spans="1:20" outlineLevel="1" x14ac:dyDescent="0.2">
      <c r="A6866" s="38"/>
      <c r="B6866" s="37"/>
      <c r="C6866" s="36"/>
      <c r="D6866" s="35"/>
      <c r="E6866" s="34">
        <f>D6866*H6849</f>
        <v>0</v>
      </c>
      <c r="F6866" s="33" cm="1">
        <f t="array" ref="F6866">IFERROR(_xlfn.XLOOKUP(1,(TabFournisseurs[TYPE]=A6866)*(TabFournisseurs[SUPPLIER2]=B6866)*(TabFournisseurs[REF PRODUCT]=C6866),TabFournisseurs[Cost / per m]),0)</f>
        <v>0</v>
      </c>
      <c r="G6866" s="32">
        <f t="shared" si="650"/>
        <v>0</v>
      </c>
      <c r="H6866" s="31">
        <f>G6866*H6849</f>
        <v>0</v>
      </c>
      <c r="I6866" s="30"/>
      <c r="J6866" s="30"/>
      <c r="K6866" s="29"/>
      <c r="L6866" s="29"/>
      <c r="M6866" s="29"/>
      <c r="N6866" s="29"/>
      <c r="O6866" s="29"/>
      <c r="P6866" s="29"/>
      <c r="Q6866" s="29"/>
      <c r="R6866" s="29"/>
      <c r="S6866" s="28"/>
      <c r="T6866" s="176"/>
    </row>
    <row r="6867" spans="1:20" outlineLevel="1" x14ac:dyDescent="0.2">
      <c r="A6867" s="38"/>
      <c r="B6867" s="37"/>
      <c r="C6867" s="36"/>
      <c r="D6867" s="35"/>
      <c r="E6867" s="34">
        <f>D6867*H6849</f>
        <v>0</v>
      </c>
      <c r="F6867" s="33" cm="1">
        <f t="array" ref="F6867">IFERROR(_xlfn.XLOOKUP(1,(TabFournisseurs[TYPE]=A6867)*(TabFournisseurs[SUPPLIER2]=B6867)*(TabFournisseurs[REF PRODUCT]=C6867),TabFournisseurs[Cost / per m]),0)</f>
        <v>0</v>
      </c>
      <c r="G6867" s="32">
        <f t="shared" si="650"/>
        <v>0</v>
      </c>
      <c r="H6867" s="31">
        <f>G6867*H6849</f>
        <v>0</v>
      </c>
      <c r="I6867" s="30"/>
      <c r="J6867" s="30"/>
      <c r="K6867" s="29"/>
      <c r="L6867" s="29"/>
      <c r="M6867" s="29"/>
      <c r="N6867" s="29"/>
      <c r="O6867" s="29"/>
      <c r="P6867" s="29"/>
      <c r="Q6867" s="29"/>
      <c r="R6867" s="29"/>
      <c r="S6867" s="28"/>
      <c r="T6867" s="176"/>
    </row>
    <row r="6868" spans="1:20" outlineLevel="1" x14ac:dyDescent="0.2">
      <c r="A6868" s="38"/>
      <c r="B6868" s="37"/>
      <c r="C6868" s="36"/>
      <c r="D6868" s="35"/>
      <c r="E6868" s="34">
        <f>D6868*H6849</f>
        <v>0</v>
      </c>
      <c r="F6868" s="33" cm="1">
        <f t="array" ref="F6868">IFERROR(_xlfn.XLOOKUP(1,(TabFournisseurs[TYPE]=A6868)*(TabFournisseurs[SUPPLIER2]=B6868)*(TabFournisseurs[REF PRODUCT]=C6868),TabFournisseurs[Cost / per m]),0)</f>
        <v>0</v>
      </c>
      <c r="G6868" s="32">
        <f t="shared" si="650"/>
        <v>0</v>
      </c>
      <c r="H6868" s="31">
        <f>G6868*H6849</f>
        <v>0</v>
      </c>
      <c r="I6868" s="30"/>
      <c r="J6868" s="30"/>
      <c r="K6868" s="29"/>
      <c r="L6868" s="29"/>
      <c r="M6868" s="29"/>
      <c r="N6868" s="29"/>
      <c r="O6868" s="29"/>
      <c r="P6868" s="29"/>
      <c r="Q6868" s="29"/>
      <c r="R6868" s="29"/>
      <c r="S6868" s="28"/>
      <c r="T6868" s="176"/>
    </row>
    <row r="6869" spans="1:20" ht="17" outlineLevel="1" x14ac:dyDescent="0.2">
      <c r="A6869" s="101" t="s">
        <v>38</v>
      </c>
      <c r="B6869" s="102" t="s">
        <v>39</v>
      </c>
      <c r="C6869" s="103" t="s">
        <v>102</v>
      </c>
      <c r="D6869" s="104"/>
      <c r="E6869" s="34">
        <f>D6869*H6849</f>
        <v>0</v>
      </c>
      <c r="F6869" s="33"/>
      <c r="G6869" s="129">
        <f>F6869*D6869</f>
        <v>0</v>
      </c>
      <c r="H6869" s="31">
        <f>G6869*H6849</f>
        <v>0</v>
      </c>
      <c r="I6869" s="30"/>
      <c r="J6869" s="30"/>
      <c r="K6869" s="29"/>
      <c r="L6869" s="29"/>
      <c r="M6869" s="29"/>
      <c r="N6869" s="29"/>
      <c r="O6869" s="29"/>
      <c r="P6869" s="29"/>
      <c r="Q6869" s="29"/>
      <c r="R6869" s="29"/>
      <c r="S6869" s="28"/>
      <c r="T6869" s="176"/>
    </row>
    <row r="6870" spans="1:20" ht="17" outlineLevel="1" x14ac:dyDescent="0.2">
      <c r="A6870" s="38" t="s">
        <v>38</v>
      </c>
      <c r="B6870" s="37" t="s">
        <v>40</v>
      </c>
      <c r="C6870" s="36" t="s">
        <v>41</v>
      </c>
      <c r="D6870" s="35">
        <v>1</v>
      </c>
      <c r="E6870" s="34">
        <f>D6870*H6849</f>
        <v>0</v>
      </c>
      <c r="F6870" s="33" cm="1">
        <f t="array" ref="F6870">IFERROR(_xlfn.XLOOKUP(1,(TabFournisseurs[TYPE]=A6870)*(TabFournisseurs[SUPPLIER2]=B6870)*(TabFournisseurs[REF PRODUCT]=C6870),TabFournisseurs[Cost / per m]),0)</f>
        <v>2</v>
      </c>
      <c r="G6870" s="32">
        <f t="shared" ref="G6870:G6871" si="651">F6870*D6870</f>
        <v>2</v>
      </c>
      <c r="H6870" s="31">
        <f>G6870*H6849</f>
        <v>0</v>
      </c>
      <c r="I6870" s="30"/>
      <c r="J6870" s="30"/>
      <c r="K6870" s="29"/>
      <c r="L6870" s="29"/>
      <c r="M6870" s="29"/>
      <c r="N6870" s="29"/>
      <c r="O6870" s="29"/>
      <c r="P6870" s="29"/>
      <c r="Q6870" s="29"/>
      <c r="R6870" s="29"/>
      <c r="S6870" s="28"/>
      <c r="T6870" s="176"/>
    </row>
    <row r="6871" spans="1:20" ht="18" outlineLevel="1" thickBot="1" x14ac:dyDescent="0.25">
      <c r="A6871" s="27" t="s">
        <v>38</v>
      </c>
      <c r="B6871" s="26" t="s">
        <v>42</v>
      </c>
      <c r="C6871" s="25" t="s">
        <v>43</v>
      </c>
      <c r="D6871" s="24">
        <v>1</v>
      </c>
      <c r="E6871" s="23">
        <f>D6871*H6849</f>
        <v>0</v>
      </c>
      <c r="F6871" s="22" cm="1">
        <f t="array" ref="F6871">IFERROR(_xlfn.XLOOKUP(1,(TabFournisseurs[TYPE]=A6871)*(TabFournisseurs[SUPPLIER2]=B6871)*(TabFournisseurs[REF PRODUCT]=C6871),TabFournisseurs[Cost / per m]),0)</f>
        <v>0.5</v>
      </c>
      <c r="G6871" s="21">
        <f t="shared" si="651"/>
        <v>0.5</v>
      </c>
      <c r="H6871" s="20">
        <f>G6871*H6849</f>
        <v>0</v>
      </c>
      <c r="I6871" s="19"/>
      <c r="J6871" s="19"/>
      <c r="K6871" s="18"/>
      <c r="L6871" s="18"/>
      <c r="M6871" s="18"/>
      <c r="N6871" s="18"/>
      <c r="O6871" s="18"/>
      <c r="P6871" s="18"/>
      <c r="Q6871" s="18"/>
      <c r="R6871" s="18"/>
      <c r="S6871" s="17"/>
      <c r="T6871" s="176"/>
    </row>
    <row r="6872" spans="1:20" ht="17" thickBot="1" x14ac:dyDescent="0.25">
      <c r="A6872" s="95"/>
      <c r="B6872" s="95"/>
      <c r="C6872" s="95"/>
      <c r="D6872" s="95"/>
      <c r="E6872" s="95"/>
      <c r="F6872" s="95"/>
      <c r="G6872" s="95"/>
      <c r="H6872" s="95"/>
      <c r="I6872" s="95"/>
      <c r="J6872" s="95"/>
      <c r="K6872" s="95"/>
      <c r="L6872" s="95"/>
      <c r="M6872" s="95"/>
      <c r="N6872" s="95"/>
      <c r="O6872" s="95"/>
      <c r="P6872" s="95"/>
      <c r="Q6872" s="95"/>
      <c r="R6872" s="95"/>
      <c r="S6872" s="95"/>
      <c r="T6872" s="95"/>
    </row>
    <row r="6873" spans="1:20" ht="23" customHeight="1" x14ac:dyDescent="0.2">
      <c r="A6873" s="204" t="s">
        <v>609</v>
      </c>
      <c r="B6873" s="205"/>
      <c r="C6873" s="205"/>
      <c r="D6873" s="205"/>
      <c r="E6873" s="205"/>
      <c r="F6873" s="205"/>
      <c r="G6873" s="206"/>
      <c r="H6873" s="166"/>
      <c r="I6873" s="167"/>
      <c r="J6873" s="167"/>
      <c r="K6873" s="167"/>
      <c r="L6873" s="167"/>
      <c r="M6873" s="168"/>
      <c r="N6873" s="169" t="s">
        <v>1</v>
      </c>
      <c r="O6873" s="169"/>
      <c r="P6873" s="169"/>
      <c r="Q6873" s="169"/>
      <c r="R6873" s="171"/>
      <c r="S6873" s="173" t="s">
        <v>2</v>
      </c>
      <c r="T6873" s="175"/>
    </row>
    <row r="6874" spans="1:20" ht="23" customHeight="1" thickBot="1" x14ac:dyDescent="0.25">
      <c r="A6874" s="207"/>
      <c r="B6874" s="208"/>
      <c r="C6874" s="208"/>
      <c r="D6874" s="208"/>
      <c r="E6874" s="208"/>
      <c r="F6874" s="208"/>
      <c r="G6874" s="209"/>
      <c r="H6874" s="177"/>
      <c r="I6874" s="178"/>
      <c r="J6874" s="178"/>
      <c r="K6874" s="178"/>
      <c r="L6874" s="178"/>
      <c r="M6874" s="179"/>
      <c r="N6874" s="170"/>
      <c r="O6874" s="170"/>
      <c r="P6874" s="170"/>
      <c r="Q6874" s="170"/>
      <c r="R6874" s="172"/>
      <c r="S6874" s="174"/>
      <c r="T6874" s="175"/>
    </row>
    <row r="6875" spans="1:20" outlineLevel="1" x14ac:dyDescent="0.2">
      <c r="A6875" s="180" t="s">
        <v>3</v>
      </c>
      <c r="B6875" s="181"/>
      <c r="C6875" s="94"/>
      <c r="D6875" s="94"/>
      <c r="E6875" s="94"/>
      <c r="F6875" s="94"/>
      <c r="G6875" s="94"/>
      <c r="H6875" s="94" t="s">
        <v>610</v>
      </c>
      <c r="I6875" s="94"/>
      <c r="J6875" s="94"/>
      <c r="K6875" s="94"/>
      <c r="L6875" s="94"/>
      <c r="M6875" s="94"/>
      <c r="N6875" s="94"/>
      <c r="O6875" s="94"/>
      <c r="P6875" s="94"/>
      <c r="Q6875" s="94"/>
      <c r="R6875" s="94"/>
      <c r="S6875" s="93" t="s">
        <v>4</v>
      </c>
      <c r="T6875" s="176"/>
    </row>
    <row r="6876" spans="1:20" ht="17" outlineLevel="1" thickBot="1" x14ac:dyDescent="0.25">
      <c r="A6876" s="92"/>
      <c r="B6876" s="42"/>
      <c r="C6876" s="42"/>
      <c r="D6876" s="42"/>
      <c r="E6876" s="42"/>
      <c r="F6876" s="42"/>
      <c r="G6876" s="42"/>
      <c r="H6876" s="42"/>
      <c r="I6876" s="42"/>
      <c r="J6876" s="42"/>
      <c r="K6876" s="42"/>
      <c r="L6876" s="42"/>
      <c r="M6876" s="42"/>
      <c r="N6876" s="42"/>
      <c r="O6876" s="42"/>
      <c r="P6876" s="42"/>
      <c r="Q6876" s="42"/>
      <c r="R6876" s="42"/>
      <c r="S6876" s="47"/>
      <c r="T6876" s="176"/>
    </row>
    <row r="6877" spans="1:20" ht="17" customHeight="1" outlineLevel="1" thickBot="1" x14ac:dyDescent="0.25">
      <c r="A6877" s="182" t="e" vm="114">
        <v>#VALUE!</v>
      </c>
      <c r="B6877" s="183"/>
      <c r="C6877" s="91" t="s">
        <v>6</v>
      </c>
      <c r="D6877" s="90" t="s">
        <v>7</v>
      </c>
      <c r="E6877" s="89"/>
      <c r="F6877" s="42"/>
      <c r="G6877" s="42"/>
      <c r="H6877" s="84" t="s">
        <v>8</v>
      </c>
      <c r="I6877" s="88"/>
      <c r="J6877" s="88"/>
      <c r="K6877" s="88"/>
      <c r="L6877" s="88"/>
      <c r="M6877" s="88"/>
      <c r="N6877" s="88"/>
      <c r="O6877" s="88"/>
      <c r="P6877" s="88"/>
      <c r="Q6877" s="88"/>
      <c r="S6877" s="87"/>
      <c r="T6877" s="176"/>
    </row>
    <row r="6878" spans="1:20" ht="16" customHeight="1" outlineLevel="1" x14ac:dyDescent="0.2">
      <c r="A6878" s="184"/>
      <c r="B6878" s="185"/>
      <c r="C6878" s="188"/>
      <c r="D6878" s="86" t="s">
        <v>9</v>
      </c>
      <c r="E6878" s="85"/>
      <c r="F6878" s="42"/>
      <c r="G6878" s="42"/>
      <c r="H6878" s="84" t="s">
        <v>10</v>
      </c>
      <c r="I6878" s="83"/>
      <c r="J6878" s="83"/>
      <c r="K6878" s="83"/>
      <c r="L6878" s="83"/>
      <c r="M6878" s="83"/>
      <c r="N6878" s="83"/>
      <c r="O6878" s="83"/>
      <c r="P6878" s="83"/>
      <c r="Q6878" s="83"/>
      <c r="R6878" s="191"/>
      <c r="S6878" s="192"/>
      <c r="T6878" s="176"/>
    </row>
    <row r="6879" spans="1:20" ht="16" customHeight="1" outlineLevel="1" x14ac:dyDescent="0.2">
      <c r="A6879" s="184"/>
      <c r="B6879" s="185"/>
      <c r="C6879" s="189"/>
      <c r="D6879" s="63" t="s">
        <v>11</v>
      </c>
      <c r="E6879" s="82" t="s">
        <v>611</v>
      </c>
      <c r="F6879" s="42"/>
      <c r="G6879" s="48"/>
      <c r="H6879" s="81"/>
      <c r="I6879" s="80"/>
      <c r="J6879" s="80"/>
      <c r="K6879" s="80"/>
      <c r="L6879" s="80"/>
      <c r="M6879" s="80"/>
      <c r="N6879" s="80"/>
      <c r="O6879" s="80"/>
      <c r="P6879" s="80"/>
      <c r="Q6879" s="80"/>
      <c r="R6879" s="191"/>
      <c r="S6879" s="192"/>
      <c r="T6879" s="176"/>
    </row>
    <row r="6880" spans="1:20" ht="16" customHeight="1" outlineLevel="1" thickBot="1" x14ac:dyDescent="0.25">
      <c r="A6880" s="184"/>
      <c r="B6880" s="185"/>
      <c r="C6880" s="189"/>
      <c r="D6880" s="63" t="s">
        <v>12</v>
      </c>
      <c r="E6880" s="130"/>
      <c r="F6880" s="42"/>
      <c r="G6880" s="48"/>
      <c r="H6880" s="81"/>
      <c r="I6880" s="80"/>
      <c r="J6880" s="80"/>
      <c r="K6880" s="80"/>
      <c r="L6880" s="80"/>
      <c r="M6880" s="80"/>
      <c r="N6880" s="80"/>
      <c r="O6880" s="80"/>
      <c r="P6880" s="80"/>
      <c r="Q6880" s="80"/>
      <c r="R6880" s="152"/>
      <c r="S6880" s="153"/>
      <c r="T6880" s="176"/>
    </row>
    <row r="6881" spans="1:20" ht="16" customHeight="1" outlineLevel="1" thickBot="1" x14ac:dyDescent="0.25">
      <c r="A6881" s="184"/>
      <c r="B6881" s="185"/>
      <c r="C6881" s="189"/>
      <c r="D6881" s="63" t="s">
        <v>13</v>
      </c>
      <c r="E6881" s="105" t="b">
        <v>0</v>
      </c>
      <c r="F6881" s="42"/>
      <c r="G6881" s="48"/>
      <c r="H6881" s="59" t="s">
        <v>14</v>
      </c>
      <c r="I6881" s="58">
        <v>48</v>
      </c>
      <c r="J6881" s="58">
        <v>50</v>
      </c>
      <c r="K6881" s="58">
        <v>52</v>
      </c>
      <c r="L6881" s="58">
        <v>54</v>
      </c>
      <c r="M6881" s="58">
        <v>56</v>
      </c>
      <c r="N6881" s="58">
        <v>58</v>
      </c>
      <c r="O6881" s="58">
        <v>60</v>
      </c>
      <c r="P6881" s="58">
        <v>62</v>
      </c>
      <c r="Q6881" s="57">
        <v>64</v>
      </c>
      <c r="S6881" s="79"/>
      <c r="T6881" s="176"/>
    </row>
    <row r="6882" spans="1:20" outlineLevel="1" x14ac:dyDescent="0.2">
      <c r="A6882" s="184"/>
      <c r="B6882" s="185"/>
      <c r="C6882" s="189"/>
      <c r="D6882" s="193"/>
      <c r="E6882" s="194"/>
      <c r="F6882" s="42"/>
      <c r="G6882" s="48"/>
      <c r="H6882" s="78">
        <f t="shared" ref="H6882:H6889" si="652">SUM(I6882:Q6882)</f>
        <v>0</v>
      </c>
      <c r="I6882" s="77"/>
      <c r="J6882" s="77"/>
      <c r="K6882" s="77"/>
      <c r="L6882" s="77"/>
      <c r="M6882" s="77"/>
      <c r="N6882" s="77"/>
      <c r="O6882" s="77"/>
      <c r="P6882" s="77"/>
      <c r="Q6882" s="77"/>
      <c r="R6882" s="195" t="s">
        <v>15</v>
      </c>
      <c r="S6882" s="196"/>
      <c r="T6882" s="176"/>
    </row>
    <row r="6883" spans="1:20" ht="16" customHeight="1" outlineLevel="1" x14ac:dyDescent="0.2">
      <c r="A6883" s="184"/>
      <c r="B6883" s="185"/>
      <c r="C6883" s="189"/>
      <c r="D6883" s="63" t="s">
        <v>16</v>
      </c>
      <c r="E6883" s="76"/>
      <c r="F6883" s="42"/>
      <c r="G6883" s="48"/>
      <c r="H6883" s="73">
        <f t="shared" si="652"/>
        <v>0</v>
      </c>
      <c r="I6883" s="68"/>
      <c r="J6883" s="68"/>
      <c r="K6883" s="68"/>
      <c r="L6883" s="68"/>
      <c r="M6883" s="68"/>
      <c r="N6883" s="68"/>
      <c r="O6883" s="68"/>
      <c r="P6883" s="68"/>
      <c r="Q6883" s="68"/>
      <c r="R6883" s="197"/>
      <c r="S6883" s="192"/>
      <c r="T6883" s="176"/>
    </row>
    <row r="6884" spans="1:20" ht="16" customHeight="1" outlineLevel="1" x14ac:dyDescent="0.2">
      <c r="A6884" s="184"/>
      <c r="B6884" s="185"/>
      <c r="C6884" s="189"/>
      <c r="D6884" s="63" t="s">
        <v>17</v>
      </c>
      <c r="E6884" s="75"/>
      <c r="F6884" s="42"/>
      <c r="G6884" s="42"/>
      <c r="H6884" s="73">
        <f t="shared" si="652"/>
        <v>0</v>
      </c>
      <c r="I6884" s="68"/>
      <c r="J6884" s="68"/>
      <c r="K6884" s="68"/>
      <c r="L6884" s="68"/>
      <c r="M6884" s="68"/>
      <c r="N6884" s="68"/>
      <c r="O6884" s="68"/>
      <c r="P6884" s="68"/>
      <c r="Q6884" s="68"/>
      <c r="R6884" s="197"/>
      <c r="S6884" s="192"/>
      <c r="T6884" s="176"/>
    </row>
    <row r="6885" spans="1:20" outlineLevel="1" x14ac:dyDescent="0.2">
      <c r="A6885" s="184"/>
      <c r="B6885" s="185"/>
      <c r="C6885" s="189"/>
      <c r="D6885" s="193"/>
      <c r="E6885" s="194"/>
      <c r="F6885" s="42"/>
      <c r="G6885" s="48"/>
      <c r="H6885" s="73">
        <f t="shared" si="652"/>
        <v>0</v>
      </c>
      <c r="I6885" s="68"/>
      <c r="J6885" s="68"/>
      <c r="K6885" s="68"/>
      <c r="L6885" s="68"/>
      <c r="M6885" s="68"/>
      <c r="N6885" s="68"/>
      <c r="O6885" s="68"/>
      <c r="P6885" s="68"/>
      <c r="Q6885" s="68"/>
      <c r="R6885" s="197"/>
      <c r="S6885" s="192"/>
      <c r="T6885" s="176"/>
    </row>
    <row r="6886" spans="1:20" ht="16" customHeight="1" outlineLevel="1" x14ac:dyDescent="0.2">
      <c r="A6886" s="184"/>
      <c r="B6886" s="185"/>
      <c r="C6886" s="189"/>
      <c r="D6886" s="63" t="s">
        <v>18</v>
      </c>
      <c r="E6886" s="76">
        <v>28.9</v>
      </c>
      <c r="F6886" s="42"/>
      <c r="G6886" s="48"/>
      <c r="H6886" s="73">
        <f t="shared" si="652"/>
        <v>0</v>
      </c>
      <c r="I6886" s="68"/>
      <c r="J6886" s="68"/>
      <c r="K6886" s="68"/>
      <c r="L6886" s="68"/>
      <c r="M6886" s="68"/>
      <c r="N6886" s="68"/>
      <c r="O6886" s="68"/>
      <c r="P6886" s="68"/>
      <c r="Q6886" s="68"/>
      <c r="R6886" s="197"/>
      <c r="S6886" s="192"/>
      <c r="T6886" s="176"/>
    </row>
    <row r="6887" spans="1:20" ht="16" customHeight="1" outlineLevel="1" x14ac:dyDescent="0.2">
      <c r="A6887" s="184"/>
      <c r="B6887" s="185"/>
      <c r="C6887" s="189"/>
      <c r="D6887" s="63" t="s">
        <v>19</v>
      </c>
      <c r="E6887" s="75">
        <f>SUM(G6900:G6914)</f>
        <v>25.2225</v>
      </c>
      <c r="F6887" s="42"/>
      <c r="G6887" s="42"/>
      <c r="H6887" s="73">
        <f t="shared" si="652"/>
        <v>0</v>
      </c>
      <c r="I6887" s="68"/>
      <c r="J6887" s="68"/>
      <c r="K6887" s="68"/>
      <c r="L6887" s="68"/>
      <c r="M6887" s="68"/>
      <c r="N6887" s="68"/>
      <c r="O6887" s="68"/>
      <c r="P6887" s="68"/>
      <c r="Q6887" s="68"/>
      <c r="R6887" s="197"/>
      <c r="S6887" s="192"/>
      <c r="T6887" s="176"/>
    </row>
    <row r="6888" spans="1:20" outlineLevel="1" x14ac:dyDescent="0.2">
      <c r="A6888" s="184"/>
      <c r="B6888" s="185"/>
      <c r="C6888" s="189"/>
      <c r="D6888" s="193"/>
      <c r="E6888" s="194"/>
      <c r="F6888" s="42"/>
      <c r="G6888" s="48"/>
      <c r="H6888" s="73">
        <f t="shared" si="652"/>
        <v>0</v>
      </c>
      <c r="I6888" s="68"/>
      <c r="J6888" s="68"/>
      <c r="K6888" s="68"/>
      <c r="L6888" s="68"/>
      <c r="M6888" s="68"/>
      <c r="N6888" s="68"/>
      <c r="O6888" s="68"/>
      <c r="P6888" s="68"/>
      <c r="Q6888" s="68"/>
      <c r="R6888" s="197"/>
      <c r="S6888" s="192"/>
      <c r="T6888" s="176"/>
    </row>
    <row r="6889" spans="1:20" ht="16" customHeight="1" outlineLevel="1" x14ac:dyDescent="0.2">
      <c r="A6889" s="184"/>
      <c r="B6889" s="185"/>
      <c r="C6889" s="189"/>
      <c r="D6889" s="63" t="s">
        <v>20</v>
      </c>
      <c r="E6889" s="75">
        <f>SUM(E6886:E6887)</f>
        <v>54.122500000000002</v>
      </c>
      <c r="F6889" s="42"/>
      <c r="G6889" s="74"/>
      <c r="H6889" s="73">
        <f t="shared" si="652"/>
        <v>0</v>
      </c>
      <c r="I6889" s="68"/>
      <c r="J6889" s="68"/>
      <c r="K6889" s="68"/>
      <c r="L6889" s="68"/>
      <c r="M6889" s="68"/>
      <c r="N6889" s="68"/>
      <c r="O6889" s="68"/>
      <c r="P6889" s="68"/>
      <c r="Q6889" s="68"/>
      <c r="R6889" s="197"/>
      <c r="S6889" s="192"/>
      <c r="T6889" s="176"/>
    </row>
    <row r="6890" spans="1:20" ht="16" customHeight="1" outlineLevel="1" x14ac:dyDescent="0.2">
      <c r="A6890" s="184"/>
      <c r="B6890" s="185"/>
      <c r="C6890" s="189"/>
      <c r="D6890" s="63" t="s">
        <v>21</v>
      </c>
      <c r="E6890" s="72">
        <f>SUM(E6892/E6889)</f>
        <v>4.3420019400434198</v>
      </c>
      <c r="F6890" s="42"/>
      <c r="G6890" s="71" t="s">
        <v>11</v>
      </c>
      <c r="H6890" s="69">
        <v>0</v>
      </c>
      <c r="I6890" s="68"/>
      <c r="J6890" s="68"/>
      <c r="K6890" s="68"/>
      <c r="L6890" s="68"/>
      <c r="M6890" s="68"/>
      <c r="N6890" s="68"/>
      <c r="O6890" s="68"/>
      <c r="P6890" s="68"/>
      <c r="Q6890" s="67"/>
      <c r="R6890" s="197"/>
      <c r="S6890" s="192"/>
      <c r="T6890" s="176"/>
    </row>
    <row r="6891" spans="1:20" ht="17" outlineLevel="1" thickBot="1" x14ac:dyDescent="0.25">
      <c r="A6891" s="184"/>
      <c r="B6891" s="185"/>
      <c r="C6891" s="189"/>
      <c r="D6891" s="193"/>
      <c r="E6891" s="194"/>
      <c r="F6891" s="42"/>
      <c r="G6891" s="70" t="s">
        <v>22</v>
      </c>
      <c r="H6891" s="69">
        <v>0</v>
      </c>
      <c r="I6891" s="68"/>
      <c r="J6891" s="68"/>
      <c r="K6891" s="68"/>
      <c r="L6891" s="68"/>
      <c r="M6891" s="68"/>
      <c r="N6891" s="68"/>
      <c r="O6891" s="68"/>
      <c r="P6891" s="68"/>
      <c r="Q6891" s="67"/>
      <c r="R6891" s="197"/>
      <c r="S6891" s="192"/>
      <c r="T6891" s="176"/>
    </row>
    <row r="6892" spans="1:20" ht="16" customHeight="1" outlineLevel="1" thickBot="1" x14ac:dyDescent="0.25">
      <c r="A6892" s="184"/>
      <c r="B6892" s="185"/>
      <c r="C6892" s="189"/>
      <c r="D6892" s="63" t="s">
        <v>23</v>
      </c>
      <c r="E6892" s="66">
        <v>235</v>
      </c>
      <c r="G6892" s="48"/>
      <c r="H6892" s="65">
        <f>SUM(H6890:H6891)</f>
        <v>0</v>
      </c>
      <c r="I6892" s="64">
        <f t="shared" ref="I6892:Q6892" si="653">SUM(I6882:I6889)</f>
        <v>0</v>
      </c>
      <c r="J6892" s="64">
        <f t="shared" si="653"/>
        <v>0</v>
      </c>
      <c r="K6892" s="64">
        <f t="shared" si="653"/>
        <v>0</v>
      </c>
      <c r="L6892" s="64">
        <f t="shared" si="653"/>
        <v>0</v>
      </c>
      <c r="M6892" s="64">
        <f t="shared" si="653"/>
        <v>0</v>
      </c>
      <c r="N6892" s="64">
        <f t="shared" si="653"/>
        <v>0</v>
      </c>
      <c r="O6892" s="64">
        <f t="shared" si="653"/>
        <v>0</v>
      </c>
      <c r="P6892" s="64">
        <f t="shared" si="653"/>
        <v>0</v>
      </c>
      <c r="Q6892" s="64">
        <f t="shared" si="653"/>
        <v>0</v>
      </c>
      <c r="R6892" s="197"/>
      <c r="S6892" s="192"/>
      <c r="T6892" s="176"/>
    </row>
    <row r="6893" spans="1:20" ht="17" customHeight="1" outlineLevel="1" thickBot="1" x14ac:dyDescent="0.25">
      <c r="A6893" s="184"/>
      <c r="B6893" s="185"/>
      <c r="C6893" s="189"/>
      <c r="D6893" s="63" t="s">
        <v>24</v>
      </c>
      <c r="E6893" s="62">
        <f>SUM(E6892/2.5)</f>
        <v>94</v>
      </c>
      <c r="F6893" s="42"/>
      <c r="G6893" s="61"/>
      <c r="H6893" s="60" t="s">
        <v>14</v>
      </c>
      <c r="I6893" s="59">
        <v>48</v>
      </c>
      <c r="J6893" s="58">
        <v>50</v>
      </c>
      <c r="K6893" s="58">
        <v>52</v>
      </c>
      <c r="L6893" s="58">
        <v>54</v>
      </c>
      <c r="M6893" s="58">
        <v>56</v>
      </c>
      <c r="N6893" s="58">
        <v>58</v>
      </c>
      <c r="O6893" s="58">
        <v>60</v>
      </c>
      <c r="P6893" s="58">
        <v>62</v>
      </c>
      <c r="Q6893" s="57">
        <v>64</v>
      </c>
      <c r="R6893" s="197"/>
      <c r="S6893" s="192"/>
      <c r="T6893" s="176"/>
    </row>
    <row r="6894" spans="1:20" ht="17" outlineLevel="1" thickBot="1" x14ac:dyDescent="0.25">
      <c r="A6894" s="186"/>
      <c r="B6894" s="187"/>
      <c r="C6894" s="190"/>
      <c r="D6894" s="56" t="s">
        <v>25</v>
      </c>
      <c r="E6894" s="55">
        <f>SUM(E6892/2.2)</f>
        <v>106.81818181818181</v>
      </c>
      <c r="F6894" s="42"/>
      <c r="G6894" s="42"/>
      <c r="H6894" s="42"/>
      <c r="I6894" s="42"/>
      <c r="J6894" s="42"/>
      <c r="K6894" s="42"/>
      <c r="L6894" s="42"/>
      <c r="M6894" s="42"/>
      <c r="N6894" s="42"/>
      <c r="O6894" s="42"/>
      <c r="P6894" s="42"/>
      <c r="Q6894" s="42"/>
      <c r="R6894" s="198"/>
      <c r="S6894" s="199"/>
      <c r="T6894" s="176"/>
    </row>
    <row r="6895" spans="1:20" ht="17" outlineLevel="1" thickBot="1" x14ac:dyDescent="0.25">
      <c r="A6895" s="54" t="s">
        <v>26</v>
      </c>
      <c r="B6895" s="53"/>
      <c r="C6895" s="42"/>
      <c r="D6895" s="48"/>
      <c r="E6895" s="112">
        <v>46197</v>
      </c>
      <c r="F6895" s="42"/>
      <c r="S6895" s="28"/>
      <c r="T6895" s="176"/>
    </row>
    <row r="6896" spans="1:20" outlineLevel="1" x14ac:dyDescent="0.2">
      <c r="A6896" s="51" t="s">
        <v>27</v>
      </c>
      <c r="B6896" s="50"/>
      <c r="C6896" s="42"/>
      <c r="D6896" s="48"/>
      <c r="E6896" s="42"/>
      <c r="F6896" s="42"/>
      <c r="R6896" s="42"/>
      <c r="S6896" s="47"/>
      <c r="T6896" s="176"/>
    </row>
    <row r="6897" spans="1:20" outlineLevel="1" x14ac:dyDescent="0.2">
      <c r="A6897" s="49"/>
      <c r="B6897" s="42"/>
      <c r="C6897" s="42"/>
      <c r="D6897" s="48"/>
      <c r="E6897" s="42"/>
      <c r="F6897" s="42"/>
      <c r="G6897" s="42"/>
      <c r="H6897" s="42"/>
      <c r="I6897" s="42"/>
      <c r="J6897" s="42"/>
      <c r="K6897" s="42"/>
      <c r="L6897" s="42"/>
      <c r="M6897" s="42"/>
      <c r="N6897" s="42"/>
      <c r="O6897" s="42"/>
      <c r="P6897" s="42"/>
      <c r="Q6897" s="42"/>
      <c r="R6897" s="42"/>
      <c r="S6897" s="47"/>
      <c r="T6897" s="176"/>
    </row>
    <row r="6898" spans="1:20" ht="17" outlineLevel="1" thickBot="1" x14ac:dyDescent="0.25">
      <c r="A6898" s="49" t="s">
        <v>28</v>
      </c>
      <c r="B6898" s="42"/>
      <c r="C6898" s="42"/>
      <c r="D6898" s="48"/>
      <c r="E6898" s="42"/>
      <c r="F6898" s="42"/>
      <c r="G6898" s="42"/>
      <c r="H6898" s="42"/>
      <c r="I6898" s="42"/>
      <c r="J6898" s="42"/>
      <c r="K6898" s="42"/>
      <c r="L6898" s="42"/>
      <c r="M6898" s="42"/>
      <c r="N6898" s="42"/>
      <c r="O6898" s="42"/>
      <c r="P6898" s="42"/>
      <c r="Q6898" s="42"/>
      <c r="R6898" s="42"/>
      <c r="S6898" s="47"/>
      <c r="T6898" s="176"/>
    </row>
    <row r="6899" spans="1:20" outlineLevel="1" x14ac:dyDescent="0.2">
      <c r="A6899" s="46" t="s">
        <v>29</v>
      </c>
      <c r="B6899" s="45" t="s">
        <v>30</v>
      </c>
      <c r="C6899" s="44" t="s">
        <v>31</v>
      </c>
      <c r="D6899" s="44" t="s">
        <v>32</v>
      </c>
      <c r="E6899" s="44" t="s">
        <v>33</v>
      </c>
      <c r="F6899" s="44" t="s">
        <v>34</v>
      </c>
      <c r="G6899" s="44" t="s">
        <v>35</v>
      </c>
      <c r="H6899" s="43" t="s">
        <v>36</v>
      </c>
      <c r="I6899" s="200" t="s">
        <v>37</v>
      </c>
      <c r="J6899" s="201"/>
      <c r="K6899" s="202"/>
      <c r="L6899" s="202"/>
      <c r="M6899" s="202"/>
      <c r="N6899" s="202"/>
      <c r="O6899" s="202"/>
      <c r="P6899" s="42"/>
      <c r="Q6899" s="42"/>
      <c r="R6899" s="42"/>
      <c r="S6899" s="28"/>
      <c r="T6899" s="176"/>
    </row>
    <row r="6900" spans="1:20" ht="17" outlineLevel="1" x14ac:dyDescent="0.2">
      <c r="A6900" s="38" t="s">
        <v>54</v>
      </c>
      <c r="B6900" s="37" t="s">
        <v>504</v>
      </c>
      <c r="C6900" s="36" t="s">
        <v>612</v>
      </c>
      <c r="D6900" s="35">
        <v>0.82</v>
      </c>
      <c r="E6900" s="41">
        <f>D6900*H6892</f>
        <v>0</v>
      </c>
      <c r="F6900" s="33" cm="1">
        <f t="array" ref="F6900">IFERROR(_xlfn.XLOOKUP(1,(TabFournisseurs[TYPE]=A6900)*(TabFournisseurs[SUPPLIER2]=B6900)*(TabFournisseurs[REF PRODUCT]=C6900),TabFournisseurs[Cost / per m]),0)</f>
        <v>12.9</v>
      </c>
      <c r="G6900" s="96">
        <f>F6900*D6900</f>
        <v>10.577999999999999</v>
      </c>
      <c r="H6900" s="40">
        <f>G6900*H6892</f>
        <v>0</v>
      </c>
      <c r="I6900" s="203"/>
      <c r="J6900" s="201"/>
      <c r="K6900" s="156"/>
      <c r="L6900" s="156"/>
      <c r="M6900" s="156"/>
      <c r="N6900" s="156"/>
      <c r="O6900" s="156"/>
      <c r="P6900" s="156"/>
      <c r="Q6900" s="156"/>
      <c r="R6900" s="156"/>
      <c r="S6900" s="157"/>
      <c r="T6900" s="176"/>
    </row>
    <row r="6901" spans="1:20" ht="17" outlineLevel="1" x14ac:dyDescent="0.2">
      <c r="A6901" s="38" t="s">
        <v>54</v>
      </c>
      <c r="B6901" s="37" t="s">
        <v>504</v>
      </c>
      <c r="C6901" s="36" t="s">
        <v>613</v>
      </c>
      <c r="D6901" s="35">
        <v>0.53</v>
      </c>
      <c r="E6901" s="34">
        <f>D6901*H6892</f>
        <v>0</v>
      </c>
      <c r="F6901" s="33" cm="1">
        <f t="array" ref="F6901">IFERROR(_xlfn.XLOOKUP(1,(TabFournisseurs[TYPE]=A6901)*(TabFournisseurs[SUPPLIER2]=B6901)*(TabFournisseurs[REF PRODUCT]=C6901),TabFournisseurs[Cost / per m]),0)</f>
        <v>12.9</v>
      </c>
      <c r="G6901" s="32">
        <f t="shared" ref="G6901:G6911" si="654">F6901*D6901</f>
        <v>6.8370000000000006</v>
      </c>
      <c r="H6901" s="31">
        <f>G6901*H6892</f>
        <v>0</v>
      </c>
      <c r="I6901" s="39"/>
      <c r="J6901" s="39"/>
      <c r="K6901" s="156"/>
      <c r="L6901" s="156"/>
      <c r="M6901" s="156"/>
      <c r="N6901" s="156"/>
      <c r="O6901" s="156"/>
      <c r="P6901" s="156"/>
      <c r="Q6901" s="156"/>
      <c r="R6901" s="156"/>
      <c r="S6901" s="157"/>
      <c r="T6901" s="176"/>
    </row>
    <row r="6902" spans="1:20" ht="17" outlineLevel="1" x14ac:dyDescent="0.2">
      <c r="A6902" s="38" t="s">
        <v>54</v>
      </c>
      <c r="B6902" s="37" t="s">
        <v>199</v>
      </c>
      <c r="C6902" s="36" t="s">
        <v>614</v>
      </c>
      <c r="D6902" s="35">
        <v>0.63</v>
      </c>
      <c r="E6902" s="34">
        <f>D6902*H6892</f>
        <v>0</v>
      </c>
      <c r="F6902" s="33" cm="1">
        <f t="array" ref="F6902">IFERROR(_xlfn.XLOOKUP(1,(TabFournisseurs[TYPE]=A6902)*(TabFournisseurs[SUPPLIER2]=B6902)*(TabFournisseurs[REF PRODUCT]=C6902),TabFournisseurs[Cost / per m]),0)</f>
        <v>5.25</v>
      </c>
      <c r="G6902" s="32">
        <f t="shared" si="654"/>
        <v>3.3075000000000001</v>
      </c>
      <c r="H6902" s="31">
        <f>G6902*H6892</f>
        <v>0</v>
      </c>
      <c r="I6902" s="39"/>
      <c r="J6902" s="39"/>
      <c r="K6902" s="156"/>
      <c r="L6902" s="156"/>
      <c r="M6902" s="156"/>
      <c r="N6902" s="156"/>
      <c r="O6902" s="156"/>
      <c r="P6902" s="156"/>
      <c r="Q6902" s="156"/>
      <c r="R6902" s="156"/>
      <c r="S6902" s="157"/>
      <c r="T6902" s="176"/>
    </row>
    <row r="6903" spans="1:20" outlineLevel="1" x14ac:dyDescent="0.2">
      <c r="A6903" s="38"/>
      <c r="B6903" s="37"/>
      <c r="C6903" s="36"/>
      <c r="D6903" s="35"/>
      <c r="E6903" s="34">
        <f>D6903*H6892</f>
        <v>0</v>
      </c>
      <c r="F6903" s="33" cm="1">
        <f t="array" ref="F6903">IFERROR(_xlfn.XLOOKUP(1,(TabFournisseurs[TYPE]=A6903)*(TabFournisseurs[SUPPLIER2]=B6903)*(TabFournisseurs[REF PRODUCT]=C6903),TabFournisseurs[Cost / per m]),0)</f>
        <v>0</v>
      </c>
      <c r="G6903" s="32">
        <f t="shared" si="654"/>
        <v>0</v>
      </c>
      <c r="H6903" s="31">
        <f>G6903*H6892</f>
        <v>0</v>
      </c>
      <c r="I6903" s="30"/>
      <c r="J6903" s="30"/>
      <c r="K6903" s="156"/>
      <c r="L6903" s="156"/>
      <c r="M6903" s="156"/>
      <c r="N6903" s="156"/>
      <c r="O6903" s="156"/>
      <c r="P6903" s="156"/>
      <c r="Q6903" s="156"/>
      <c r="R6903" s="156"/>
      <c r="S6903" s="157"/>
      <c r="T6903" s="176"/>
    </row>
    <row r="6904" spans="1:20" outlineLevel="1" x14ac:dyDescent="0.2">
      <c r="A6904" s="38"/>
      <c r="B6904" s="37"/>
      <c r="C6904" s="36"/>
      <c r="D6904" s="35"/>
      <c r="E6904" s="34">
        <f>D6904*H6892</f>
        <v>0</v>
      </c>
      <c r="F6904" s="33" cm="1">
        <f t="array" ref="F6904">IFERROR(_xlfn.XLOOKUP(1,(TabFournisseurs[TYPE]=A6904)*(TabFournisseurs[SUPPLIER2]=B6904)*(TabFournisseurs[REF PRODUCT]=C6904),TabFournisseurs[Cost / per m]),0)</f>
        <v>0</v>
      </c>
      <c r="G6904" s="32">
        <f t="shared" si="654"/>
        <v>0</v>
      </c>
      <c r="H6904" s="31">
        <f>G6904*H6892</f>
        <v>0</v>
      </c>
      <c r="I6904" s="30"/>
      <c r="J6904" s="30"/>
      <c r="K6904" s="29"/>
      <c r="L6904" s="29"/>
      <c r="M6904" s="29"/>
      <c r="N6904" s="29"/>
      <c r="O6904" s="29"/>
      <c r="P6904" s="29"/>
      <c r="Q6904" s="29"/>
      <c r="R6904" s="29"/>
      <c r="S6904" s="28"/>
      <c r="T6904" s="176"/>
    </row>
    <row r="6905" spans="1:20" outlineLevel="1" x14ac:dyDescent="0.2">
      <c r="A6905" s="38"/>
      <c r="B6905" s="37"/>
      <c r="C6905" s="36"/>
      <c r="D6905" s="35"/>
      <c r="E6905" s="34">
        <f>D6905*H6892</f>
        <v>0</v>
      </c>
      <c r="F6905" s="33" cm="1">
        <f t="array" ref="F6905">IFERROR(_xlfn.XLOOKUP(1,(TabFournisseurs[TYPE]=A6905)*(TabFournisseurs[SUPPLIER2]=B6905)*(TabFournisseurs[REF PRODUCT]=C6905),TabFournisseurs[Cost / per m]),0)</f>
        <v>0</v>
      </c>
      <c r="G6905" s="32">
        <f t="shared" si="654"/>
        <v>0</v>
      </c>
      <c r="H6905" s="31">
        <f>G6905*H6892</f>
        <v>0</v>
      </c>
      <c r="I6905" s="158"/>
      <c r="J6905" s="159"/>
      <c r="K6905" s="29"/>
      <c r="L6905" s="29"/>
      <c r="M6905" s="29"/>
      <c r="N6905" s="29"/>
      <c r="O6905" s="29"/>
      <c r="P6905" s="29"/>
      <c r="Q6905" s="29"/>
      <c r="R6905" s="29"/>
      <c r="S6905" s="28"/>
      <c r="T6905" s="176"/>
    </row>
    <row r="6906" spans="1:20" outlineLevel="1" x14ac:dyDescent="0.2">
      <c r="A6906" s="38"/>
      <c r="B6906" s="37"/>
      <c r="C6906" s="36"/>
      <c r="D6906" s="35"/>
      <c r="E6906" s="34">
        <f>D6906*H6892</f>
        <v>0</v>
      </c>
      <c r="F6906" s="33" cm="1">
        <f t="array" ref="F6906">IFERROR(_xlfn.XLOOKUP(1,(TabFournisseurs[TYPE]=A6906)*(TabFournisseurs[SUPPLIER2]=B6906)*(TabFournisseurs[REF PRODUCT]=C6906),TabFournisseurs[Cost / per m]),0)</f>
        <v>0</v>
      </c>
      <c r="G6906" s="32">
        <f t="shared" si="654"/>
        <v>0</v>
      </c>
      <c r="H6906" s="31">
        <f>G6906*H6892</f>
        <v>0</v>
      </c>
      <c r="I6906" s="30"/>
      <c r="J6906" s="30"/>
      <c r="K6906" s="29"/>
      <c r="L6906" s="29"/>
      <c r="M6906" s="29"/>
      <c r="N6906" s="29"/>
      <c r="O6906" s="29"/>
      <c r="P6906" s="29"/>
      <c r="Q6906" s="29"/>
      <c r="R6906" s="29"/>
      <c r="S6906" s="28"/>
      <c r="T6906" s="176"/>
    </row>
    <row r="6907" spans="1:20" outlineLevel="1" x14ac:dyDescent="0.2">
      <c r="A6907" s="38"/>
      <c r="B6907" s="37"/>
      <c r="C6907" s="36"/>
      <c r="D6907" s="35"/>
      <c r="E6907" s="34">
        <f>D6907*H6892</f>
        <v>0</v>
      </c>
      <c r="F6907" s="33" cm="1">
        <f t="array" ref="F6907">IFERROR(_xlfn.XLOOKUP(1,(TabFournisseurs[TYPE]=A6907)*(TabFournisseurs[SUPPLIER2]=B6907)*(TabFournisseurs[REF PRODUCT]=C6907),TabFournisseurs[Cost / per m]),0)</f>
        <v>0</v>
      </c>
      <c r="G6907" s="32">
        <f t="shared" si="654"/>
        <v>0</v>
      </c>
      <c r="H6907" s="31">
        <f>G6907*H6892</f>
        <v>0</v>
      </c>
      <c r="I6907" s="30"/>
      <c r="J6907" s="30"/>
      <c r="K6907" s="29"/>
      <c r="L6907" s="29"/>
      <c r="M6907" s="29"/>
      <c r="N6907" s="29"/>
      <c r="O6907" s="29"/>
      <c r="P6907" s="29"/>
      <c r="Q6907" s="29"/>
      <c r="R6907" s="29"/>
      <c r="S6907" s="28"/>
      <c r="T6907" s="176"/>
    </row>
    <row r="6908" spans="1:20" outlineLevel="1" x14ac:dyDescent="0.2">
      <c r="A6908" s="38"/>
      <c r="B6908" s="37"/>
      <c r="C6908" s="35" t="s">
        <v>615</v>
      </c>
      <c r="D6908" s="35"/>
      <c r="E6908" s="34">
        <f>D6908*H6892</f>
        <v>0</v>
      </c>
      <c r="F6908" s="33" cm="1">
        <f t="array" ref="F6908">IFERROR(_xlfn.XLOOKUP(1,(TabFournisseurs[TYPE]=A6908)*(TabFournisseurs[SUPPLIER2]=B6908)*(TabFournisseurs[REF PRODUCT]=C6908),TabFournisseurs[Cost / per m]),0)</f>
        <v>0</v>
      </c>
      <c r="G6908" s="32">
        <f t="shared" si="654"/>
        <v>0</v>
      </c>
      <c r="H6908" s="31">
        <f>G6908*H6892</f>
        <v>0</v>
      </c>
      <c r="I6908" s="30"/>
      <c r="J6908" s="30"/>
      <c r="K6908" s="29"/>
      <c r="L6908" s="29"/>
      <c r="M6908" s="29"/>
      <c r="N6908" s="29"/>
      <c r="O6908" s="29"/>
      <c r="P6908" s="29"/>
      <c r="Q6908" s="29"/>
      <c r="R6908" s="29"/>
      <c r="S6908" s="28"/>
      <c r="T6908" s="176"/>
    </row>
    <row r="6909" spans="1:20" outlineLevel="1" x14ac:dyDescent="0.2">
      <c r="A6909" s="38"/>
      <c r="B6909" s="37"/>
      <c r="C6909" s="36"/>
      <c r="D6909" s="35"/>
      <c r="E6909" s="34">
        <f>D6909*H6892</f>
        <v>0</v>
      </c>
      <c r="F6909" s="33" cm="1">
        <f t="array" ref="F6909">IFERROR(_xlfn.XLOOKUP(1,(TabFournisseurs[TYPE]=A6909)*(TabFournisseurs[SUPPLIER2]=B6909)*(TabFournisseurs[REF PRODUCT]=C6909),TabFournisseurs[Cost / per m]),0)</f>
        <v>0</v>
      </c>
      <c r="G6909" s="32">
        <f t="shared" si="654"/>
        <v>0</v>
      </c>
      <c r="H6909" s="31">
        <f>G6909*H6892</f>
        <v>0</v>
      </c>
      <c r="I6909" s="30"/>
      <c r="J6909" s="30"/>
      <c r="K6909" s="29"/>
      <c r="L6909" s="29"/>
      <c r="M6909" s="29"/>
      <c r="N6909" s="29"/>
      <c r="O6909" s="29"/>
      <c r="P6909" s="29"/>
      <c r="Q6909" s="29"/>
      <c r="R6909" s="29"/>
      <c r="S6909" s="28"/>
      <c r="T6909" s="176"/>
    </row>
    <row r="6910" spans="1:20" outlineLevel="1" x14ac:dyDescent="0.2">
      <c r="A6910" s="38"/>
      <c r="B6910" s="37"/>
      <c r="C6910" s="36"/>
      <c r="D6910" s="35"/>
      <c r="E6910" s="34">
        <f>D6910*H6892</f>
        <v>0</v>
      </c>
      <c r="F6910" s="33" cm="1">
        <f t="array" ref="F6910">IFERROR(_xlfn.XLOOKUP(1,(TabFournisseurs[TYPE]=A6910)*(TabFournisseurs[SUPPLIER2]=B6910)*(TabFournisseurs[REF PRODUCT]=C6910),TabFournisseurs[Cost / per m]),0)</f>
        <v>0</v>
      </c>
      <c r="G6910" s="32">
        <f t="shared" si="654"/>
        <v>0</v>
      </c>
      <c r="H6910" s="31">
        <f>G6910*H6892</f>
        <v>0</v>
      </c>
      <c r="I6910" s="30"/>
      <c r="J6910" s="30"/>
      <c r="K6910" s="29"/>
      <c r="L6910" s="29"/>
      <c r="M6910" s="29"/>
      <c r="N6910" s="29"/>
      <c r="O6910" s="29"/>
      <c r="P6910" s="29"/>
      <c r="Q6910" s="29"/>
      <c r="R6910" s="29"/>
      <c r="S6910" s="28"/>
      <c r="T6910" s="176"/>
    </row>
    <row r="6911" spans="1:20" outlineLevel="1" x14ac:dyDescent="0.2">
      <c r="A6911" s="38"/>
      <c r="B6911" s="37"/>
      <c r="C6911" s="36"/>
      <c r="D6911" s="35"/>
      <c r="E6911" s="34">
        <f>D6911*H6892</f>
        <v>0</v>
      </c>
      <c r="F6911" s="33" cm="1">
        <f t="array" ref="F6911">IFERROR(_xlfn.XLOOKUP(1,(TabFournisseurs[TYPE]=A6911)*(TabFournisseurs[SUPPLIER2]=B6911)*(TabFournisseurs[REF PRODUCT]=C6911),TabFournisseurs[Cost / per m]),0)</f>
        <v>0</v>
      </c>
      <c r="G6911" s="32">
        <f t="shared" si="654"/>
        <v>0</v>
      </c>
      <c r="H6911" s="31">
        <f>G6911*H6892</f>
        <v>0</v>
      </c>
      <c r="I6911" s="30"/>
      <c r="J6911" s="30"/>
      <c r="K6911" s="29"/>
      <c r="L6911" s="29"/>
      <c r="M6911" s="29"/>
      <c r="N6911" s="29"/>
      <c r="O6911" s="29"/>
      <c r="P6911" s="29"/>
      <c r="Q6911" s="29"/>
      <c r="R6911" s="29"/>
      <c r="S6911" s="28"/>
      <c r="T6911" s="176"/>
    </row>
    <row r="6912" spans="1:20" outlineLevel="1" x14ac:dyDescent="0.2">
      <c r="A6912" s="38"/>
      <c r="B6912" s="37"/>
      <c r="C6912" s="36"/>
      <c r="D6912" s="35"/>
      <c r="E6912" s="34">
        <f>D6912*H6892</f>
        <v>0</v>
      </c>
      <c r="F6912" s="33"/>
      <c r="G6912" s="129">
        <f>F6912*D6912</f>
        <v>0</v>
      </c>
      <c r="H6912" s="31">
        <f>G6912*H6892</f>
        <v>0</v>
      </c>
      <c r="I6912" s="30"/>
      <c r="J6912" s="30"/>
      <c r="K6912" s="29"/>
      <c r="L6912" s="29"/>
      <c r="M6912" s="29"/>
      <c r="N6912" s="29"/>
      <c r="O6912" s="29"/>
      <c r="P6912" s="29"/>
      <c r="Q6912" s="29"/>
      <c r="R6912" s="29"/>
      <c r="S6912" s="28"/>
      <c r="T6912" s="176"/>
    </row>
    <row r="6913" spans="1:20" ht="17" outlineLevel="1" x14ac:dyDescent="0.2">
      <c r="A6913" s="38" t="s">
        <v>38</v>
      </c>
      <c r="B6913" s="37" t="s">
        <v>40</v>
      </c>
      <c r="C6913" s="36" t="s">
        <v>83</v>
      </c>
      <c r="D6913" s="35">
        <v>1</v>
      </c>
      <c r="E6913" s="34">
        <f>D6913*H6892</f>
        <v>0</v>
      </c>
      <c r="F6913" s="33" cm="1">
        <f t="array" ref="F6913">IFERROR(_xlfn.XLOOKUP(1,(TabFournisseurs[TYPE]=A6913)*(TabFournisseurs[SUPPLIER2]=B6913)*(TabFournisseurs[REF PRODUCT]=C6913),TabFournisseurs[Cost / per m]),0)</f>
        <v>4</v>
      </c>
      <c r="G6913" s="32">
        <f t="shared" ref="G6913:G6914" si="655">F6913*D6913</f>
        <v>4</v>
      </c>
      <c r="H6913" s="31">
        <f>G6913*H6892</f>
        <v>0</v>
      </c>
      <c r="I6913" s="30"/>
      <c r="J6913" s="30"/>
      <c r="K6913" s="29"/>
      <c r="L6913" s="29"/>
      <c r="M6913" s="29"/>
      <c r="N6913" s="29"/>
      <c r="O6913" s="29"/>
      <c r="P6913" s="29"/>
      <c r="Q6913" s="29"/>
      <c r="R6913" s="29"/>
      <c r="S6913" s="28"/>
      <c r="T6913" s="176"/>
    </row>
    <row r="6914" spans="1:20" ht="18" outlineLevel="1" thickBot="1" x14ac:dyDescent="0.25">
      <c r="A6914" s="27" t="s">
        <v>38</v>
      </c>
      <c r="B6914" s="26" t="s">
        <v>42</v>
      </c>
      <c r="C6914" s="25" t="s">
        <v>43</v>
      </c>
      <c r="D6914" s="24">
        <v>1</v>
      </c>
      <c r="E6914" s="23">
        <f>D6914*H6892</f>
        <v>0</v>
      </c>
      <c r="F6914" s="22" cm="1">
        <f t="array" ref="F6914">IFERROR(_xlfn.XLOOKUP(1,(TabFournisseurs[TYPE]=A6914)*(TabFournisseurs[SUPPLIER2]=B6914)*(TabFournisseurs[REF PRODUCT]=C6914),TabFournisseurs[Cost / per m]),0)</f>
        <v>0.5</v>
      </c>
      <c r="G6914" s="21">
        <f t="shared" si="655"/>
        <v>0.5</v>
      </c>
      <c r="H6914" s="20">
        <f>G6914*H6892</f>
        <v>0</v>
      </c>
      <c r="I6914" s="19"/>
      <c r="J6914" s="19"/>
      <c r="K6914" s="18"/>
      <c r="L6914" s="18"/>
      <c r="M6914" s="18"/>
      <c r="N6914" s="18"/>
      <c r="O6914" s="18"/>
      <c r="P6914" s="18"/>
      <c r="Q6914" s="18"/>
      <c r="R6914" s="18"/>
      <c r="S6914" s="17"/>
      <c r="T6914" s="176"/>
    </row>
    <row r="6915" spans="1:20" ht="17" thickBot="1" x14ac:dyDescent="0.25">
      <c r="A6915" s="95"/>
      <c r="B6915" s="95"/>
      <c r="C6915" s="95"/>
      <c r="D6915" s="95"/>
      <c r="E6915" s="95"/>
      <c r="F6915" s="95"/>
      <c r="G6915" s="95"/>
      <c r="H6915" s="95"/>
      <c r="I6915" s="95"/>
      <c r="J6915" s="95"/>
      <c r="K6915" s="95"/>
      <c r="L6915" s="95"/>
      <c r="M6915" s="95"/>
      <c r="N6915" s="95"/>
      <c r="O6915" s="95"/>
      <c r="P6915" s="95"/>
      <c r="Q6915" s="95"/>
      <c r="R6915" s="95"/>
      <c r="S6915" s="95"/>
      <c r="T6915" s="95"/>
    </row>
    <row r="6916" spans="1:20" ht="23" customHeight="1" x14ac:dyDescent="0.2">
      <c r="A6916" s="204" t="s">
        <v>0</v>
      </c>
      <c r="B6916" s="205"/>
      <c r="C6916" s="205"/>
      <c r="D6916" s="205"/>
      <c r="E6916" s="205"/>
      <c r="F6916" s="205"/>
      <c r="G6916" s="206"/>
      <c r="H6916" s="166"/>
      <c r="I6916" s="167"/>
      <c r="J6916" s="167"/>
      <c r="K6916" s="167"/>
      <c r="L6916" s="167"/>
      <c r="M6916" s="168"/>
      <c r="N6916" s="169" t="s">
        <v>1</v>
      </c>
      <c r="O6916" s="169"/>
      <c r="P6916" s="169"/>
      <c r="Q6916" s="169"/>
      <c r="R6916" s="171"/>
      <c r="S6916" s="173" t="s">
        <v>2</v>
      </c>
      <c r="T6916" s="175"/>
    </row>
    <row r="6917" spans="1:20" ht="23" customHeight="1" thickBot="1" x14ac:dyDescent="0.25">
      <c r="A6917" s="207"/>
      <c r="B6917" s="208"/>
      <c r="C6917" s="208"/>
      <c r="D6917" s="208"/>
      <c r="E6917" s="208"/>
      <c r="F6917" s="208"/>
      <c r="G6917" s="209"/>
      <c r="H6917" s="177"/>
      <c r="I6917" s="178"/>
      <c r="J6917" s="178"/>
      <c r="K6917" s="178"/>
      <c r="L6917" s="178"/>
      <c r="M6917" s="179"/>
      <c r="N6917" s="170"/>
      <c r="O6917" s="170"/>
      <c r="P6917" s="170"/>
      <c r="Q6917" s="170"/>
      <c r="R6917" s="172"/>
      <c r="S6917" s="174"/>
      <c r="T6917" s="175"/>
    </row>
    <row r="6918" spans="1:20" outlineLevel="1" x14ac:dyDescent="0.2">
      <c r="A6918" s="180" t="s">
        <v>3</v>
      </c>
      <c r="B6918" s="181"/>
      <c r="C6918" s="94"/>
      <c r="D6918" s="94"/>
      <c r="E6918" s="94"/>
      <c r="F6918" s="94"/>
      <c r="G6918" s="94"/>
      <c r="H6918" s="94"/>
      <c r="I6918" s="94"/>
      <c r="J6918" s="94"/>
      <c r="K6918" s="94"/>
      <c r="L6918" s="94"/>
      <c r="M6918" s="94"/>
      <c r="N6918" s="94"/>
      <c r="O6918" s="94"/>
      <c r="P6918" s="94"/>
      <c r="Q6918" s="94"/>
      <c r="R6918" s="94"/>
      <c r="S6918" s="93" t="s">
        <v>4</v>
      </c>
      <c r="T6918" s="176"/>
    </row>
    <row r="6919" spans="1:20" ht="17" outlineLevel="1" thickBot="1" x14ac:dyDescent="0.25">
      <c r="A6919" s="92"/>
      <c r="B6919" s="42"/>
      <c r="C6919" s="42"/>
      <c r="D6919" s="42"/>
      <c r="E6919" s="42"/>
      <c r="F6919" s="42"/>
      <c r="G6919" s="42"/>
      <c r="H6919" s="42"/>
      <c r="I6919" s="42"/>
      <c r="J6919" s="42"/>
      <c r="K6919" s="42"/>
      <c r="L6919" s="42"/>
      <c r="M6919" s="42"/>
      <c r="N6919" s="42"/>
      <c r="O6919" s="42"/>
      <c r="P6919" s="42"/>
      <c r="Q6919" s="42"/>
      <c r="R6919" s="42"/>
      <c r="S6919" s="47"/>
      <c r="T6919" s="176"/>
    </row>
    <row r="6920" spans="1:20" ht="17" customHeight="1" outlineLevel="1" thickBot="1" x14ac:dyDescent="0.25">
      <c r="A6920" s="182" t="s">
        <v>5</v>
      </c>
      <c r="B6920" s="183"/>
      <c r="C6920" s="91" t="s">
        <v>6</v>
      </c>
      <c r="D6920" s="90" t="s">
        <v>7</v>
      </c>
      <c r="E6920" s="89">
        <v>14</v>
      </c>
      <c r="F6920" s="42"/>
      <c r="G6920" s="42"/>
      <c r="H6920" s="84" t="s">
        <v>8</v>
      </c>
      <c r="I6920" s="88"/>
      <c r="J6920" s="88"/>
      <c r="K6920" s="88"/>
      <c r="L6920" s="88"/>
      <c r="M6920" s="88"/>
      <c r="N6920" s="88"/>
      <c r="O6920" s="88"/>
      <c r="P6920" s="88"/>
      <c r="Q6920" s="88"/>
      <c r="S6920" s="87"/>
      <c r="T6920" s="176"/>
    </row>
    <row r="6921" spans="1:20" ht="16" customHeight="1" outlineLevel="1" x14ac:dyDescent="0.2">
      <c r="A6921" s="184"/>
      <c r="B6921" s="185"/>
      <c r="C6921" s="188"/>
      <c r="D6921" s="86" t="s">
        <v>9</v>
      </c>
      <c r="E6921" s="85"/>
      <c r="F6921" s="42"/>
      <c r="G6921" s="42"/>
      <c r="H6921" s="84" t="s">
        <v>10</v>
      </c>
      <c r="I6921" s="83"/>
      <c r="J6921" s="83"/>
      <c r="K6921" s="83"/>
      <c r="L6921" s="83"/>
      <c r="M6921" s="83"/>
      <c r="N6921" s="83"/>
      <c r="O6921" s="83"/>
      <c r="P6921" s="83"/>
      <c r="Q6921" s="83"/>
      <c r="R6921" s="191"/>
      <c r="S6921" s="192"/>
      <c r="T6921" s="176"/>
    </row>
    <row r="6922" spans="1:20" ht="16" customHeight="1" outlineLevel="1" x14ac:dyDescent="0.2">
      <c r="A6922" s="184"/>
      <c r="B6922" s="185"/>
      <c r="C6922" s="189"/>
      <c r="D6922" s="63" t="s">
        <v>11</v>
      </c>
      <c r="E6922" s="82"/>
      <c r="F6922" s="42"/>
      <c r="G6922" s="48"/>
      <c r="H6922" s="81"/>
      <c r="I6922" s="80"/>
      <c r="J6922" s="80"/>
      <c r="K6922" s="80"/>
      <c r="L6922" s="80"/>
      <c r="M6922" s="80"/>
      <c r="N6922" s="80"/>
      <c r="O6922" s="80"/>
      <c r="P6922" s="80"/>
      <c r="Q6922" s="80"/>
      <c r="R6922" s="191"/>
      <c r="S6922" s="192"/>
      <c r="T6922" s="176"/>
    </row>
    <row r="6923" spans="1:20" ht="16" customHeight="1" outlineLevel="1" thickBot="1" x14ac:dyDescent="0.25">
      <c r="A6923" s="184"/>
      <c r="B6923" s="185"/>
      <c r="C6923" s="189"/>
      <c r="D6923" s="63" t="s">
        <v>12</v>
      </c>
      <c r="E6923" s="130"/>
      <c r="F6923" s="42"/>
      <c r="G6923" s="48"/>
      <c r="H6923" s="81"/>
      <c r="I6923" s="80"/>
      <c r="J6923" s="80"/>
      <c r="K6923" s="80"/>
      <c r="L6923" s="80"/>
      <c r="M6923" s="80"/>
      <c r="N6923" s="80"/>
      <c r="O6923" s="80"/>
      <c r="P6923" s="80"/>
      <c r="Q6923" s="80"/>
      <c r="R6923" s="152"/>
      <c r="S6923" s="153"/>
      <c r="T6923" s="176"/>
    </row>
    <row r="6924" spans="1:20" ht="16" customHeight="1" outlineLevel="1" thickBot="1" x14ac:dyDescent="0.25">
      <c r="A6924" s="184"/>
      <c r="B6924" s="185"/>
      <c r="C6924" s="189"/>
      <c r="D6924" s="63" t="s">
        <v>13</v>
      </c>
      <c r="E6924" s="105" t="b">
        <v>0</v>
      </c>
      <c r="F6924" s="42"/>
      <c r="G6924" s="48"/>
      <c r="H6924" s="59" t="s">
        <v>14</v>
      </c>
      <c r="I6924" s="58">
        <v>48</v>
      </c>
      <c r="J6924" s="58">
        <v>50</v>
      </c>
      <c r="K6924" s="58">
        <v>52</v>
      </c>
      <c r="L6924" s="58">
        <v>54</v>
      </c>
      <c r="M6924" s="58">
        <v>56</v>
      </c>
      <c r="N6924" s="58">
        <v>58</v>
      </c>
      <c r="O6924" s="58">
        <v>60</v>
      </c>
      <c r="P6924" s="58">
        <v>62</v>
      </c>
      <c r="Q6924" s="57">
        <v>64</v>
      </c>
      <c r="S6924" s="79"/>
      <c r="T6924" s="176"/>
    </row>
    <row r="6925" spans="1:20" outlineLevel="1" x14ac:dyDescent="0.2">
      <c r="A6925" s="184"/>
      <c r="B6925" s="185"/>
      <c r="C6925" s="189"/>
      <c r="D6925" s="193"/>
      <c r="E6925" s="194"/>
      <c r="F6925" s="42"/>
      <c r="G6925" s="48"/>
      <c r="H6925" s="78">
        <f t="shared" ref="H6925:H6932" si="656">SUM(I6925:Q6925)</f>
        <v>0</v>
      </c>
      <c r="I6925" s="77"/>
      <c r="J6925" s="77"/>
      <c r="K6925" s="77"/>
      <c r="L6925" s="77"/>
      <c r="M6925" s="77"/>
      <c r="N6925" s="77"/>
      <c r="O6925" s="77"/>
      <c r="P6925" s="77"/>
      <c r="Q6925" s="77"/>
      <c r="R6925" s="195" t="s">
        <v>15</v>
      </c>
      <c r="S6925" s="196"/>
      <c r="T6925" s="176"/>
    </row>
    <row r="6926" spans="1:20" ht="16" customHeight="1" outlineLevel="1" x14ac:dyDescent="0.2">
      <c r="A6926" s="184"/>
      <c r="B6926" s="185"/>
      <c r="C6926" s="189"/>
      <c r="D6926" s="63" t="s">
        <v>16</v>
      </c>
      <c r="E6926" s="76"/>
      <c r="F6926" s="42"/>
      <c r="G6926" s="48"/>
      <c r="H6926" s="73">
        <f t="shared" si="656"/>
        <v>0</v>
      </c>
      <c r="I6926" s="68"/>
      <c r="J6926" s="68"/>
      <c r="K6926" s="68"/>
      <c r="L6926" s="68"/>
      <c r="M6926" s="68"/>
      <c r="N6926" s="68"/>
      <c r="O6926" s="68"/>
      <c r="P6926" s="68"/>
      <c r="Q6926" s="68"/>
      <c r="R6926" s="197"/>
      <c r="S6926" s="192"/>
      <c r="T6926" s="176"/>
    </row>
    <row r="6927" spans="1:20" ht="16" customHeight="1" outlineLevel="1" x14ac:dyDescent="0.2">
      <c r="A6927" s="184"/>
      <c r="B6927" s="185"/>
      <c r="C6927" s="189"/>
      <c r="D6927" s="63" t="s">
        <v>17</v>
      </c>
      <c r="E6927" s="75"/>
      <c r="F6927" s="42"/>
      <c r="G6927" s="42"/>
      <c r="H6927" s="73">
        <f t="shared" si="656"/>
        <v>0</v>
      </c>
      <c r="I6927" s="68"/>
      <c r="J6927" s="68"/>
      <c r="K6927" s="68"/>
      <c r="L6927" s="68"/>
      <c r="M6927" s="68"/>
      <c r="N6927" s="68"/>
      <c r="O6927" s="68"/>
      <c r="P6927" s="68"/>
      <c r="Q6927" s="68"/>
      <c r="R6927" s="197"/>
      <c r="S6927" s="192"/>
      <c r="T6927" s="176"/>
    </row>
    <row r="6928" spans="1:20" outlineLevel="1" x14ac:dyDescent="0.2">
      <c r="A6928" s="184"/>
      <c r="B6928" s="185"/>
      <c r="C6928" s="189"/>
      <c r="D6928" s="193"/>
      <c r="E6928" s="194"/>
      <c r="F6928" s="42"/>
      <c r="G6928" s="48"/>
      <c r="H6928" s="73">
        <f t="shared" si="656"/>
        <v>0</v>
      </c>
      <c r="I6928" s="68"/>
      <c r="J6928" s="68"/>
      <c r="K6928" s="68"/>
      <c r="L6928" s="68"/>
      <c r="M6928" s="68"/>
      <c r="N6928" s="68"/>
      <c r="O6928" s="68"/>
      <c r="P6928" s="68"/>
      <c r="Q6928" s="68"/>
      <c r="R6928" s="197"/>
      <c r="S6928" s="192"/>
      <c r="T6928" s="176"/>
    </row>
    <row r="6929" spans="1:20" ht="16" customHeight="1" outlineLevel="1" x14ac:dyDescent="0.2">
      <c r="A6929" s="184"/>
      <c r="B6929" s="185"/>
      <c r="C6929" s="189"/>
      <c r="D6929" s="63" t="s">
        <v>18</v>
      </c>
      <c r="E6929" s="76"/>
      <c r="F6929" s="42"/>
      <c r="G6929" s="48"/>
      <c r="H6929" s="73">
        <f t="shared" si="656"/>
        <v>0</v>
      </c>
      <c r="I6929" s="68"/>
      <c r="J6929" s="68"/>
      <c r="K6929" s="68"/>
      <c r="L6929" s="68"/>
      <c r="M6929" s="68"/>
      <c r="N6929" s="68"/>
      <c r="O6929" s="68"/>
      <c r="P6929" s="68"/>
      <c r="Q6929" s="68"/>
      <c r="R6929" s="197"/>
      <c r="S6929" s="192"/>
      <c r="T6929" s="176"/>
    </row>
    <row r="6930" spans="1:20" ht="16" customHeight="1" outlineLevel="1" x14ac:dyDescent="0.2">
      <c r="A6930" s="184"/>
      <c r="B6930" s="185"/>
      <c r="C6930" s="189"/>
      <c r="D6930" s="63" t="s">
        <v>19</v>
      </c>
      <c r="E6930" s="75">
        <f>SUM(G6943:G6957)</f>
        <v>2.5</v>
      </c>
      <c r="F6930" s="42"/>
      <c r="G6930" s="42"/>
      <c r="H6930" s="73">
        <f t="shared" si="656"/>
        <v>0</v>
      </c>
      <c r="I6930" s="68"/>
      <c r="J6930" s="68"/>
      <c r="K6930" s="68"/>
      <c r="L6930" s="68"/>
      <c r="M6930" s="68"/>
      <c r="N6930" s="68"/>
      <c r="O6930" s="68"/>
      <c r="P6930" s="68"/>
      <c r="Q6930" s="68"/>
      <c r="R6930" s="197"/>
      <c r="S6930" s="192"/>
      <c r="T6930" s="176"/>
    </row>
    <row r="6931" spans="1:20" outlineLevel="1" x14ac:dyDescent="0.2">
      <c r="A6931" s="184"/>
      <c r="B6931" s="185"/>
      <c r="C6931" s="189"/>
      <c r="D6931" s="193"/>
      <c r="E6931" s="194"/>
      <c r="F6931" s="42"/>
      <c r="G6931" s="48"/>
      <c r="H6931" s="73">
        <f t="shared" si="656"/>
        <v>0</v>
      </c>
      <c r="I6931" s="68"/>
      <c r="J6931" s="68"/>
      <c r="K6931" s="68"/>
      <c r="L6931" s="68"/>
      <c r="M6931" s="68"/>
      <c r="N6931" s="68"/>
      <c r="O6931" s="68"/>
      <c r="P6931" s="68"/>
      <c r="Q6931" s="68"/>
      <c r="R6931" s="197"/>
      <c r="S6931" s="192"/>
      <c r="T6931" s="176"/>
    </row>
    <row r="6932" spans="1:20" ht="16" customHeight="1" outlineLevel="1" x14ac:dyDescent="0.2">
      <c r="A6932" s="184"/>
      <c r="B6932" s="185"/>
      <c r="C6932" s="189"/>
      <c r="D6932" s="63" t="s">
        <v>20</v>
      </c>
      <c r="E6932" s="75">
        <f>SUM(E6929:E6930)</f>
        <v>2.5</v>
      </c>
      <c r="F6932" s="42"/>
      <c r="G6932" s="74"/>
      <c r="H6932" s="73">
        <f t="shared" si="656"/>
        <v>0</v>
      </c>
      <c r="I6932" s="68"/>
      <c r="J6932" s="68"/>
      <c r="K6932" s="68"/>
      <c r="L6932" s="68"/>
      <c r="M6932" s="68"/>
      <c r="N6932" s="68"/>
      <c r="O6932" s="68"/>
      <c r="P6932" s="68"/>
      <c r="Q6932" s="68"/>
      <c r="R6932" s="197"/>
      <c r="S6932" s="192"/>
      <c r="T6932" s="176"/>
    </row>
    <row r="6933" spans="1:20" ht="16" customHeight="1" outlineLevel="1" x14ac:dyDescent="0.2">
      <c r="A6933" s="184"/>
      <c r="B6933" s="185"/>
      <c r="C6933" s="189"/>
      <c r="D6933" s="63" t="s">
        <v>21</v>
      </c>
      <c r="E6933" s="72">
        <f>SUM(E6935/E6932)</f>
        <v>0</v>
      </c>
      <c r="F6933" s="42"/>
      <c r="G6933" s="71" t="s">
        <v>11</v>
      </c>
      <c r="H6933" s="69">
        <v>0</v>
      </c>
      <c r="I6933" s="68"/>
      <c r="J6933" s="68"/>
      <c r="K6933" s="68"/>
      <c r="L6933" s="68"/>
      <c r="M6933" s="68"/>
      <c r="N6933" s="68"/>
      <c r="O6933" s="68"/>
      <c r="P6933" s="68"/>
      <c r="Q6933" s="67"/>
      <c r="R6933" s="197"/>
      <c r="S6933" s="192"/>
      <c r="T6933" s="176"/>
    </row>
    <row r="6934" spans="1:20" ht="17" outlineLevel="1" thickBot="1" x14ac:dyDescent="0.25">
      <c r="A6934" s="184"/>
      <c r="B6934" s="185"/>
      <c r="C6934" s="189"/>
      <c r="D6934" s="193"/>
      <c r="E6934" s="194"/>
      <c r="F6934" s="42"/>
      <c r="G6934" s="70" t="s">
        <v>22</v>
      </c>
      <c r="H6934" s="69">
        <v>0</v>
      </c>
      <c r="I6934" s="68"/>
      <c r="J6934" s="68"/>
      <c r="K6934" s="68"/>
      <c r="L6934" s="68"/>
      <c r="M6934" s="68"/>
      <c r="N6934" s="68"/>
      <c r="O6934" s="68"/>
      <c r="P6934" s="68"/>
      <c r="Q6934" s="67"/>
      <c r="R6934" s="197"/>
      <c r="S6934" s="192"/>
      <c r="T6934" s="176"/>
    </row>
    <row r="6935" spans="1:20" ht="16" customHeight="1" outlineLevel="1" thickBot="1" x14ac:dyDescent="0.25">
      <c r="A6935" s="184"/>
      <c r="B6935" s="185"/>
      <c r="C6935" s="189"/>
      <c r="D6935" s="63" t="s">
        <v>23</v>
      </c>
      <c r="E6935" s="66"/>
      <c r="G6935" s="48"/>
      <c r="H6935" s="65">
        <f>SUM(H6933:H6934)</f>
        <v>0</v>
      </c>
      <c r="I6935" s="64">
        <f t="shared" ref="I6935:Q6935" si="657">SUM(I6925:I6932)</f>
        <v>0</v>
      </c>
      <c r="J6935" s="64">
        <f t="shared" si="657"/>
        <v>0</v>
      </c>
      <c r="K6935" s="64">
        <f t="shared" si="657"/>
        <v>0</v>
      </c>
      <c r="L6935" s="64">
        <f t="shared" si="657"/>
        <v>0</v>
      </c>
      <c r="M6935" s="64">
        <f t="shared" si="657"/>
        <v>0</v>
      </c>
      <c r="N6935" s="64">
        <f t="shared" si="657"/>
        <v>0</v>
      </c>
      <c r="O6935" s="64">
        <f t="shared" si="657"/>
        <v>0</v>
      </c>
      <c r="P6935" s="64">
        <f t="shared" si="657"/>
        <v>0</v>
      </c>
      <c r="Q6935" s="64">
        <f t="shared" si="657"/>
        <v>0</v>
      </c>
      <c r="R6935" s="197"/>
      <c r="S6935" s="192"/>
      <c r="T6935" s="176"/>
    </row>
    <row r="6936" spans="1:20" ht="17" customHeight="1" outlineLevel="1" thickBot="1" x14ac:dyDescent="0.25">
      <c r="A6936" s="184"/>
      <c r="B6936" s="185"/>
      <c r="C6936" s="189"/>
      <c r="D6936" s="63" t="s">
        <v>24</v>
      </c>
      <c r="E6936" s="62">
        <f>SUM(E6935/2.5)</f>
        <v>0</v>
      </c>
      <c r="F6936" s="42"/>
      <c r="G6936" s="61"/>
      <c r="H6936" s="60" t="s">
        <v>14</v>
      </c>
      <c r="I6936" s="59">
        <v>48</v>
      </c>
      <c r="J6936" s="58">
        <v>50</v>
      </c>
      <c r="K6936" s="58">
        <v>52</v>
      </c>
      <c r="L6936" s="58">
        <v>54</v>
      </c>
      <c r="M6936" s="58">
        <v>56</v>
      </c>
      <c r="N6936" s="58">
        <v>58</v>
      </c>
      <c r="O6936" s="58">
        <v>60</v>
      </c>
      <c r="P6936" s="58">
        <v>62</v>
      </c>
      <c r="Q6936" s="57">
        <v>64</v>
      </c>
      <c r="R6936" s="197"/>
      <c r="S6936" s="192"/>
      <c r="T6936" s="176"/>
    </row>
    <row r="6937" spans="1:20" ht="17" outlineLevel="1" thickBot="1" x14ac:dyDescent="0.25">
      <c r="A6937" s="186"/>
      <c r="B6937" s="187"/>
      <c r="C6937" s="190"/>
      <c r="D6937" s="56" t="s">
        <v>25</v>
      </c>
      <c r="E6937" s="55">
        <f>SUM(E6935/2.2)</f>
        <v>0</v>
      </c>
      <c r="F6937" s="42"/>
      <c r="G6937" s="42"/>
      <c r="H6937" s="42"/>
      <c r="I6937" s="42"/>
      <c r="J6937" s="42"/>
      <c r="K6937" s="42"/>
      <c r="L6937" s="42"/>
      <c r="M6937" s="42"/>
      <c r="N6937" s="42"/>
      <c r="O6937" s="42"/>
      <c r="P6937" s="42"/>
      <c r="Q6937" s="42"/>
      <c r="R6937" s="198"/>
      <c r="S6937" s="199"/>
      <c r="T6937" s="176"/>
    </row>
    <row r="6938" spans="1:20" ht="17" outlineLevel="1" thickBot="1" x14ac:dyDescent="0.25">
      <c r="A6938" s="54" t="s">
        <v>26</v>
      </c>
      <c r="B6938" s="53"/>
      <c r="C6938" s="42"/>
      <c r="D6938" s="48"/>
      <c r="E6938" s="52"/>
      <c r="F6938" s="42"/>
      <c r="S6938" s="28"/>
      <c r="T6938" s="176"/>
    </row>
    <row r="6939" spans="1:20" outlineLevel="1" x14ac:dyDescent="0.2">
      <c r="A6939" s="51" t="s">
        <v>27</v>
      </c>
      <c r="B6939" s="50"/>
      <c r="C6939" s="42"/>
      <c r="D6939" s="48"/>
      <c r="E6939" s="42"/>
      <c r="F6939" s="42"/>
      <c r="R6939" s="42"/>
      <c r="S6939" s="47"/>
      <c r="T6939" s="176"/>
    </row>
    <row r="6940" spans="1:20" outlineLevel="1" x14ac:dyDescent="0.2">
      <c r="A6940" s="49"/>
      <c r="B6940" s="42"/>
      <c r="C6940" s="42"/>
      <c r="D6940" s="48"/>
      <c r="E6940" s="42"/>
      <c r="F6940" s="42"/>
      <c r="G6940" s="42"/>
      <c r="H6940" s="42"/>
      <c r="I6940" s="42"/>
      <c r="J6940" s="42"/>
      <c r="K6940" s="42"/>
      <c r="L6940" s="42"/>
      <c r="M6940" s="42"/>
      <c r="N6940" s="42"/>
      <c r="O6940" s="42"/>
      <c r="P6940" s="42"/>
      <c r="Q6940" s="42"/>
      <c r="R6940" s="42"/>
      <c r="S6940" s="47"/>
      <c r="T6940" s="176"/>
    </row>
    <row r="6941" spans="1:20" ht="17" outlineLevel="1" thickBot="1" x14ac:dyDescent="0.25">
      <c r="A6941" s="49" t="s">
        <v>28</v>
      </c>
      <c r="B6941" s="42"/>
      <c r="C6941" s="42"/>
      <c r="D6941" s="48"/>
      <c r="E6941" s="42"/>
      <c r="F6941" s="42"/>
      <c r="G6941" s="42"/>
      <c r="H6941" s="42"/>
      <c r="I6941" s="42"/>
      <c r="J6941" s="42"/>
      <c r="K6941" s="42"/>
      <c r="L6941" s="42"/>
      <c r="M6941" s="42"/>
      <c r="N6941" s="42"/>
      <c r="O6941" s="42"/>
      <c r="P6941" s="42"/>
      <c r="Q6941" s="42"/>
      <c r="R6941" s="42"/>
      <c r="S6941" s="47"/>
      <c r="T6941" s="176"/>
    </row>
    <row r="6942" spans="1:20" outlineLevel="1" x14ac:dyDescent="0.2">
      <c r="A6942" s="46" t="s">
        <v>29</v>
      </c>
      <c r="B6942" s="45" t="s">
        <v>30</v>
      </c>
      <c r="C6942" s="44" t="s">
        <v>31</v>
      </c>
      <c r="D6942" s="44" t="s">
        <v>32</v>
      </c>
      <c r="E6942" s="44" t="s">
        <v>33</v>
      </c>
      <c r="F6942" s="44" t="s">
        <v>34</v>
      </c>
      <c r="G6942" s="44" t="s">
        <v>35</v>
      </c>
      <c r="H6942" s="43" t="s">
        <v>36</v>
      </c>
      <c r="I6942" s="200" t="s">
        <v>37</v>
      </c>
      <c r="J6942" s="201"/>
      <c r="K6942" s="202"/>
      <c r="L6942" s="202"/>
      <c r="M6942" s="202"/>
      <c r="N6942" s="202"/>
      <c r="O6942" s="202"/>
      <c r="P6942" s="42"/>
      <c r="Q6942" s="42"/>
      <c r="R6942" s="42"/>
      <c r="S6942" s="28"/>
      <c r="T6942" s="176"/>
    </row>
    <row r="6943" spans="1:20" outlineLevel="1" x14ac:dyDescent="0.2">
      <c r="A6943" s="38"/>
      <c r="B6943" s="37"/>
      <c r="C6943" s="36"/>
      <c r="D6943" s="35"/>
      <c r="E6943" s="41">
        <f>D6943*H6935</f>
        <v>0</v>
      </c>
      <c r="F6943" s="33" cm="1">
        <f t="array" ref="F6943">IFERROR(_xlfn.XLOOKUP(1,(TabFournisseurs[TYPE]=A6943)*(TabFournisseurs[SUPPLIER2]=B6943)*(TabFournisseurs[REF PRODUCT]=C6943),TabFournisseurs[Cost / per m]),0)</f>
        <v>0</v>
      </c>
      <c r="G6943" s="96">
        <f>F6943*D6943</f>
        <v>0</v>
      </c>
      <c r="H6943" s="40">
        <f>G6943*H6935</f>
        <v>0</v>
      </c>
      <c r="I6943" s="203"/>
      <c r="J6943" s="201"/>
      <c r="K6943" s="156"/>
      <c r="L6943" s="156"/>
      <c r="M6943" s="156"/>
      <c r="N6943" s="156"/>
      <c r="O6943" s="156"/>
      <c r="P6943" s="156"/>
      <c r="Q6943" s="156"/>
      <c r="R6943" s="156"/>
      <c r="S6943" s="157"/>
      <c r="T6943" s="176"/>
    </row>
    <row r="6944" spans="1:20" outlineLevel="1" x14ac:dyDescent="0.2">
      <c r="A6944" s="38"/>
      <c r="B6944" s="37"/>
      <c r="C6944" s="36"/>
      <c r="D6944" s="35"/>
      <c r="E6944" s="34">
        <f>D6944*H6935</f>
        <v>0</v>
      </c>
      <c r="F6944" s="33" cm="1">
        <f t="array" ref="F6944">IFERROR(_xlfn.XLOOKUP(1,(TabFournisseurs[TYPE]=A6944)*(TabFournisseurs[SUPPLIER2]=B6944)*(TabFournisseurs[REF PRODUCT]=C6944),TabFournisseurs[Cost / per m]),0)</f>
        <v>0</v>
      </c>
      <c r="G6944" s="32">
        <f t="shared" ref="G6944:G6954" si="658">F6944*D6944</f>
        <v>0</v>
      </c>
      <c r="H6944" s="31">
        <f>G6944*H6935</f>
        <v>0</v>
      </c>
      <c r="I6944" s="39"/>
      <c r="J6944" s="39"/>
      <c r="K6944" s="156"/>
      <c r="L6944" s="156"/>
      <c r="M6944" s="156"/>
      <c r="N6944" s="156"/>
      <c r="O6944" s="156"/>
      <c r="P6944" s="156"/>
      <c r="Q6944" s="156"/>
      <c r="R6944" s="156"/>
      <c r="S6944" s="157"/>
      <c r="T6944" s="176"/>
    </row>
    <row r="6945" spans="1:20" outlineLevel="1" x14ac:dyDescent="0.2">
      <c r="A6945" s="38"/>
      <c r="B6945" s="37"/>
      <c r="C6945" s="36"/>
      <c r="D6945" s="35"/>
      <c r="E6945" s="34">
        <f>D6945*H6935</f>
        <v>0</v>
      </c>
      <c r="F6945" s="33" cm="1">
        <f t="array" ref="F6945">IFERROR(_xlfn.XLOOKUP(1,(TabFournisseurs[TYPE]=A6945)*(TabFournisseurs[SUPPLIER2]=B6945)*(TabFournisseurs[REF PRODUCT]=C6945),TabFournisseurs[Cost / per m]),0)</f>
        <v>0</v>
      </c>
      <c r="G6945" s="32">
        <f t="shared" si="658"/>
        <v>0</v>
      </c>
      <c r="H6945" s="31">
        <f>G6945*H6935</f>
        <v>0</v>
      </c>
      <c r="I6945" s="39"/>
      <c r="J6945" s="39"/>
      <c r="K6945" s="156"/>
      <c r="L6945" s="156"/>
      <c r="M6945" s="156"/>
      <c r="N6945" s="156"/>
      <c r="O6945" s="156"/>
      <c r="P6945" s="156"/>
      <c r="Q6945" s="156"/>
      <c r="R6945" s="156"/>
      <c r="S6945" s="157"/>
      <c r="T6945" s="176"/>
    </row>
    <row r="6946" spans="1:20" outlineLevel="1" x14ac:dyDescent="0.2">
      <c r="A6946" s="38"/>
      <c r="B6946" s="37"/>
      <c r="C6946" s="36"/>
      <c r="D6946" s="35"/>
      <c r="E6946" s="34">
        <f>D6946*H6935</f>
        <v>0</v>
      </c>
      <c r="F6946" s="33" cm="1">
        <f t="array" ref="F6946">IFERROR(_xlfn.XLOOKUP(1,(TabFournisseurs[TYPE]=A6946)*(TabFournisseurs[SUPPLIER2]=B6946)*(TabFournisseurs[REF PRODUCT]=C6946),TabFournisseurs[Cost / per m]),0)</f>
        <v>0</v>
      </c>
      <c r="G6946" s="32">
        <f t="shared" si="658"/>
        <v>0</v>
      </c>
      <c r="H6946" s="31">
        <f>G6946*H6935</f>
        <v>0</v>
      </c>
      <c r="I6946" s="30"/>
      <c r="J6946" s="30"/>
      <c r="K6946" s="156"/>
      <c r="L6946" s="156"/>
      <c r="M6946" s="156"/>
      <c r="N6946" s="156"/>
      <c r="O6946" s="156"/>
      <c r="P6946" s="156"/>
      <c r="Q6946" s="156"/>
      <c r="R6946" s="156"/>
      <c r="S6946" s="157"/>
      <c r="T6946" s="176"/>
    </row>
    <row r="6947" spans="1:20" outlineLevel="1" x14ac:dyDescent="0.2">
      <c r="A6947" s="38"/>
      <c r="B6947" s="37"/>
      <c r="C6947" s="36"/>
      <c r="D6947" s="35"/>
      <c r="E6947" s="34">
        <f>D6947*H6935</f>
        <v>0</v>
      </c>
      <c r="F6947" s="33" cm="1">
        <f t="array" ref="F6947">IFERROR(_xlfn.XLOOKUP(1,(TabFournisseurs[TYPE]=A6947)*(TabFournisseurs[SUPPLIER2]=B6947)*(TabFournisseurs[REF PRODUCT]=C6947),TabFournisseurs[Cost / per m]),0)</f>
        <v>0</v>
      </c>
      <c r="G6947" s="32">
        <f t="shared" si="658"/>
        <v>0</v>
      </c>
      <c r="H6947" s="31">
        <f>G6947*H6935</f>
        <v>0</v>
      </c>
      <c r="I6947" s="30"/>
      <c r="J6947" s="30"/>
      <c r="K6947" s="29"/>
      <c r="L6947" s="29"/>
      <c r="M6947" s="29"/>
      <c r="N6947" s="29"/>
      <c r="O6947" s="29"/>
      <c r="P6947" s="29"/>
      <c r="Q6947" s="29"/>
      <c r="R6947" s="29"/>
      <c r="S6947" s="28"/>
      <c r="T6947" s="176"/>
    </row>
    <row r="6948" spans="1:20" outlineLevel="1" x14ac:dyDescent="0.2">
      <c r="A6948" s="38"/>
      <c r="B6948" s="37"/>
      <c r="C6948" s="36"/>
      <c r="D6948" s="35"/>
      <c r="E6948" s="34">
        <f>D6948*H6935</f>
        <v>0</v>
      </c>
      <c r="F6948" s="33" cm="1">
        <f t="array" ref="F6948">IFERROR(_xlfn.XLOOKUP(1,(TabFournisseurs[TYPE]=A6948)*(TabFournisseurs[SUPPLIER2]=B6948)*(TabFournisseurs[REF PRODUCT]=C6948),TabFournisseurs[Cost / per m]),0)</f>
        <v>0</v>
      </c>
      <c r="G6948" s="32">
        <f t="shared" si="658"/>
        <v>0</v>
      </c>
      <c r="H6948" s="31">
        <f>G6948*H6935</f>
        <v>0</v>
      </c>
      <c r="I6948" s="158"/>
      <c r="J6948" s="159"/>
      <c r="K6948" s="29"/>
      <c r="L6948" s="29"/>
      <c r="M6948" s="29"/>
      <c r="N6948" s="29"/>
      <c r="O6948" s="29"/>
      <c r="P6948" s="29"/>
      <c r="Q6948" s="29"/>
      <c r="R6948" s="29"/>
      <c r="S6948" s="28"/>
      <c r="T6948" s="176"/>
    </row>
    <row r="6949" spans="1:20" outlineLevel="1" x14ac:dyDescent="0.2">
      <c r="A6949" s="38"/>
      <c r="B6949" s="37"/>
      <c r="C6949" s="36"/>
      <c r="D6949" s="35"/>
      <c r="E6949" s="34">
        <f>D6949*H6935</f>
        <v>0</v>
      </c>
      <c r="F6949" s="33" cm="1">
        <f t="array" ref="F6949">IFERROR(_xlfn.XLOOKUP(1,(TabFournisseurs[TYPE]=A6949)*(TabFournisseurs[SUPPLIER2]=B6949)*(TabFournisseurs[REF PRODUCT]=C6949),TabFournisseurs[Cost / per m]),0)</f>
        <v>0</v>
      </c>
      <c r="G6949" s="32">
        <f t="shared" si="658"/>
        <v>0</v>
      </c>
      <c r="H6949" s="31">
        <f>G6949*H6935</f>
        <v>0</v>
      </c>
      <c r="I6949" s="30"/>
      <c r="J6949" s="30"/>
      <c r="K6949" s="29"/>
      <c r="L6949" s="29"/>
      <c r="M6949" s="29"/>
      <c r="N6949" s="29"/>
      <c r="O6949" s="29"/>
      <c r="P6949" s="29"/>
      <c r="Q6949" s="29"/>
      <c r="R6949" s="29"/>
      <c r="S6949" s="28"/>
      <c r="T6949" s="176"/>
    </row>
    <row r="6950" spans="1:20" outlineLevel="1" x14ac:dyDescent="0.2">
      <c r="A6950" s="38"/>
      <c r="B6950" s="37"/>
      <c r="C6950" s="36"/>
      <c r="D6950" s="35"/>
      <c r="E6950" s="34">
        <f>D6950*H6935</f>
        <v>0</v>
      </c>
      <c r="F6950" s="33" cm="1">
        <f t="array" ref="F6950">IFERROR(_xlfn.XLOOKUP(1,(TabFournisseurs[TYPE]=A6950)*(TabFournisseurs[SUPPLIER2]=B6950)*(TabFournisseurs[REF PRODUCT]=C6950),TabFournisseurs[Cost / per m]),0)</f>
        <v>0</v>
      </c>
      <c r="G6950" s="32">
        <f t="shared" si="658"/>
        <v>0</v>
      </c>
      <c r="H6950" s="31">
        <f>G6950*H6935</f>
        <v>0</v>
      </c>
      <c r="I6950" s="30"/>
      <c r="J6950" s="30"/>
      <c r="K6950" s="29"/>
      <c r="L6950" s="29"/>
      <c r="M6950" s="29"/>
      <c r="N6950" s="29"/>
      <c r="O6950" s="29"/>
      <c r="P6950" s="29"/>
      <c r="Q6950" s="29"/>
      <c r="R6950" s="29"/>
      <c r="S6950" s="28"/>
      <c r="T6950" s="176"/>
    </row>
    <row r="6951" spans="1:20" outlineLevel="1" x14ac:dyDescent="0.2">
      <c r="A6951" s="38"/>
      <c r="B6951" s="37"/>
      <c r="C6951" s="36"/>
      <c r="D6951" s="35"/>
      <c r="E6951" s="34">
        <f>D6951*H6935</f>
        <v>0</v>
      </c>
      <c r="F6951" s="33" cm="1">
        <f t="array" ref="F6951">IFERROR(_xlfn.XLOOKUP(1,(TabFournisseurs[TYPE]=A6951)*(TabFournisseurs[SUPPLIER2]=B6951)*(TabFournisseurs[REF PRODUCT]=C6951),TabFournisseurs[Cost / per m]),0)</f>
        <v>0</v>
      </c>
      <c r="G6951" s="32">
        <f t="shared" si="658"/>
        <v>0</v>
      </c>
      <c r="H6951" s="31">
        <f>G6951*H6935</f>
        <v>0</v>
      </c>
      <c r="I6951" s="30"/>
      <c r="J6951" s="30"/>
      <c r="K6951" s="29"/>
      <c r="L6951" s="29"/>
      <c r="M6951" s="29"/>
      <c r="N6951" s="29"/>
      <c r="O6951" s="29"/>
      <c r="P6951" s="29"/>
      <c r="Q6951" s="29"/>
      <c r="R6951" s="29"/>
      <c r="S6951" s="28"/>
      <c r="T6951" s="176"/>
    </row>
    <row r="6952" spans="1:20" outlineLevel="1" x14ac:dyDescent="0.2">
      <c r="A6952" s="38"/>
      <c r="B6952" s="37"/>
      <c r="C6952" s="36"/>
      <c r="D6952" s="35"/>
      <c r="E6952" s="34">
        <f>D6952*H6935</f>
        <v>0</v>
      </c>
      <c r="F6952" s="33" cm="1">
        <f t="array" ref="F6952">IFERROR(_xlfn.XLOOKUP(1,(TabFournisseurs[TYPE]=A6952)*(TabFournisseurs[SUPPLIER2]=B6952)*(TabFournisseurs[REF PRODUCT]=C6952),TabFournisseurs[Cost / per m]),0)</f>
        <v>0</v>
      </c>
      <c r="G6952" s="32">
        <f t="shared" si="658"/>
        <v>0</v>
      </c>
      <c r="H6952" s="31">
        <f>G6952*H6935</f>
        <v>0</v>
      </c>
      <c r="I6952" s="30"/>
      <c r="J6952" s="30"/>
      <c r="K6952" s="29"/>
      <c r="L6952" s="29"/>
      <c r="M6952" s="29"/>
      <c r="N6952" s="29"/>
      <c r="O6952" s="29"/>
      <c r="P6952" s="29"/>
      <c r="Q6952" s="29"/>
      <c r="R6952" s="29"/>
      <c r="S6952" s="28"/>
      <c r="T6952" s="176"/>
    </row>
    <row r="6953" spans="1:20" outlineLevel="1" x14ac:dyDescent="0.2">
      <c r="A6953" s="38"/>
      <c r="B6953" s="37"/>
      <c r="C6953" s="36"/>
      <c r="D6953" s="35"/>
      <c r="E6953" s="34">
        <f>D6953*H6935</f>
        <v>0</v>
      </c>
      <c r="F6953" s="33" cm="1">
        <f t="array" ref="F6953">IFERROR(_xlfn.XLOOKUP(1,(TabFournisseurs[TYPE]=A6953)*(TabFournisseurs[SUPPLIER2]=B6953)*(TabFournisseurs[REF PRODUCT]=C6953),TabFournisseurs[Cost / per m]),0)</f>
        <v>0</v>
      </c>
      <c r="G6953" s="32">
        <f t="shared" si="658"/>
        <v>0</v>
      </c>
      <c r="H6953" s="31">
        <f>G6953*H6935</f>
        <v>0</v>
      </c>
      <c r="I6953" s="30"/>
      <c r="J6953" s="30"/>
      <c r="K6953" s="29"/>
      <c r="L6953" s="29"/>
      <c r="M6953" s="29"/>
      <c r="N6953" s="29"/>
      <c r="O6953" s="29"/>
      <c r="P6953" s="29"/>
      <c r="Q6953" s="29"/>
      <c r="R6953" s="29"/>
      <c r="S6953" s="28"/>
      <c r="T6953" s="176"/>
    </row>
    <row r="6954" spans="1:20" outlineLevel="1" x14ac:dyDescent="0.2">
      <c r="A6954" s="38"/>
      <c r="B6954" s="37"/>
      <c r="C6954" s="36"/>
      <c r="D6954" s="35"/>
      <c r="E6954" s="34">
        <f>D6954*H6935</f>
        <v>0</v>
      </c>
      <c r="F6954" s="33" cm="1">
        <f t="array" ref="F6954">IFERROR(_xlfn.XLOOKUP(1,(TabFournisseurs[TYPE]=A6954)*(TabFournisseurs[SUPPLIER2]=B6954)*(TabFournisseurs[REF PRODUCT]=C6954),TabFournisseurs[Cost / per m]),0)</f>
        <v>0</v>
      </c>
      <c r="G6954" s="32">
        <f t="shared" si="658"/>
        <v>0</v>
      </c>
      <c r="H6954" s="31">
        <f>G6954*H6935</f>
        <v>0</v>
      </c>
      <c r="I6954" s="30"/>
      <c r="J6954" s="30"/>
      <c r="K6954" s="29"/>
      <c r="L6954" s="29"/>
      <c r="M6954" s="29"/>
      <c r="N6954" s="29"/>
      <c r="O6954" s="29"/>
      <c r="P6954" s="29"/>
      <c r="Q6954" s="29"/>
      <c r="R6954" s="29"/>
      <c r="S6954" s="28"/>
      <c r="T6954" s="176"/>
    </row>
    <row r="6955" spans="1:20" ht="17" outlineLevel="1" x14ac:dyDescent="0.2">
      <c r="A6955" s="101" t="s">
        <v>38</v>
      </c>
      <c r="B6955" s="102" t="s">
        <v>39</v>
      </c>
      <c r="C6955" s="103" t="s">
        <v>102</v>
      </c>
      <c r="D6955" s="104"/>
      <c r="E6955" s="34">
        <f>D6955*H6935</f>
        <v>0</v>
      </c>
      <c r="F6955" s="33"/>
      <c r="G6955" s="129">
        <f>F6955*D6955</f>
        <v>0</v>
      </c>
      <c r="H6955" s="31">
        <f>G6955*H6935</f>
        <v>0</v>
      </c>
      <c r="I6955" s="30"/>
      <c r="J6955" s="30"/>
      <c r="K6955" s="29"/>
      <c r="L6955" s="29"/>
      <c r="M6955" s="29"/>
      <c r="N6955" s="29"/>
      <c r="O6955" s="29"/>
      <c r="P6955" s="29"/>
      <c r="Q6955" s="29"/>
      <c r="R6955" s="29"/>
      <c r="S6955" s="28"/>
      <c r="T6955" s="176"/>
    </row>
    <row r="6956" spans="1:20" ht="17" outlineLevel="1" x14ac:dyDescent="0.2">
      <c r="A6956" s="38" t="s">
        <v>38</v>
      </c>
      <c r="B6956" s="37" t="s">
        <v>40</v>
      </c>
      <c r="C6956" s="36" t="s">
        <v>41</v>
      </c>
      <c r="D6956" s="35">
        <v>1</v>
      </c>
      <c r="E6956" s="34">
        <f>D6956*H6935</f>
        <v>0</v>
      </c>
      <c r="F6956" s="33" cm="1">
        <f t="array" ref="F6956">IFERROR(_xlfn.XLOOKUP(1,(TabFournisseurs[TYPE]=A6956)*(TabFournisseurs[SUPPLIER2]=B6956)*(TabFournisseurs[REF PRODUCT]=C6956),TabFournisseurs[Cost / per m]),0)</f>
        <v>2</v>
      </c>
      <c r="G6956" s="32">
        <f t="shared" ref="G6956:G6957" si="659">F6956*D6956</f>
        <v>2</v>
      </c>
      <c r="H6956" s="31">
        <f>G6956*H6935</f>
        <v>0</v>
      </c>
      <c r="I6956" s="30"/>
      <c r="J6956" s="30"/>
      <c r="K6956" s="29"/>
      <c r="L6956" s="29"/>
      <c r="M6956" s="29"/>
      <c r="N6956" s="29"/>
      <c r="O6956" s="29"/>
      <c r="P6956" s="29"/>
      <c r="Q6956" s="29"/>
      <c r="R6956" s="29"/>
      <c r="S6956" s="28"/>
      <c r="T6956" s="176"/>
    </row>
    <row r="6957" spans="1:20" ht="18" outlineLevel="1" thickBot="1" x14ac:dyDescent="0.25">
      <c r="A6957" s="27" t="s">
        <v>38</v>
      </c>
      <c r="B6957" s="26" t="s">
        <v>42</v>
      </c>
      <c r="C6957" s="25" t="s">
        <v>43</v>
      </c>
      <c r="D6957" s="24">
        <v>1</v>
      </c>
      <c r="E6957" s="23">
        <f>D6957*H6935</f>
        <v>0</v>
      </c>
      <c r="F6957" s="22" cm="1">
        <f t="array" ref="F6957">IFERROR(_xlfn.XLOOKUP(1,(TabFournisseurs[TYPE]=A6957)*(TabFournisseurs[SUPPLIER2]=B6957)*(TabFournisseurs[REF PRODUCT]=C6957),TabFournisseurs[Cost / per m]),0)</f>
        <v>0.5</v>
      </c>
      <c r="G6957" s="21">
        <f t="shared" si="659"/>
        <v>0.5</v>
      </c>
      <c r="H6957" s="20">
        <f>G6957*H6935</f>
        <v>0</v>
      </c>
      <c r="I6957" s="19"/>
      <c r="J6957" s="19"/>
      <c r="K6957" s="18"/>
      <c r="L6957" s="18"/>
      <c r="M6957" s="18"/>
      <c r="N6957" s="18"/>
      <c r="O6957" s="18"/>
      <c r="P6957" s="18"/>
      <c r="Q6957" s="18"/>
      <c r="R6957" s="18"/>
      <c r="S6957" s="17"/>
      <c r="T6957" s="176"/>
    </row>
    <row r="6958" spans="1:20" ht="17" thickBot="1" x14ac:dyDescent="0.25">
      <c r="A6958" s="95"/>
      <c r="B6958" s="95"/>
      <c r="C6958" s="95"/>
      <c r="D6958" s="95"/>
      <c r="E6958" s="95"/>
      <c r="F6958" s="95"/>
      <c r="G6958" s="95"/>
      <c r="H6958" s="95"/>
      <c r="I6958" s="95"/>
      <c r="J6958" s="95"/>
      <c r="K6958" s="95"/>
      <c r="L6958" s="95"/>
      <c r="M6958" s="95"/>
      <c r="N6958" s="95"/>
      <c r="O6958" s="95"/>
      <c r="P6958" s="95"/>
      <c r="Q6958" s="95"/>
      <c r="R6958" s="95"/>
      <c r="S6958" s="95"/>
      <c r="T6958" s="95"/>
    </row>
    <row r="6959" spans="1:20" ht="23" customHeight="1" x14ac:dyDescent="0.2">
      <c r="A6959" s="204" t="s">
        <v>0</v>
      </c>
      <c r="B6959" s="205"/>
      <c r="C6959" s="205"/>
      <c r="D6959" s="205"/>
      <c r="E6959" s="205"/>
      <c r="F6959" s="205"/>
      <c r="G6959" s="206"/>
      <c r="H6959" s="166"/>
      <c r="I6959" s="167"/>
      <c r="J6959" s="167"/>
      <c r="K6959" s="167"/>
      <c r="L6959" s="167"/>
      <c r="M6959" s="168"/>
      <c r="N6959" s="169" t="s">
        <v>1</v>
      </c>
      <c r="O6959" s="169"/>
      <c r="P6959" s="169"/>
      <c r="Q6959" s="169"/>
      <c r="R6959" s="171"/>
      <c r="S6959" s="173" t="s">
        <v>2</v>
      </c>
      <c r="T6959" s="175"/>
    </row>
    <row r="6960" spans="1:20" ht="23" customHeight="1" thickBot="1" x14ac:dyDescent="0.25">
      <c r="A6960" s="207"/>
      <c r="B6960" s="208"/>
      <c r="C6960" s="208"/>
      <c r="D6960" s="208"/>
      <c r="E6960" s="208"/>
      <c r="F6960" s="208"/>
      <c r="G6960" s="209"/>
      <c r="H6960" s="177"/>
      <c r="I6960" s="178"/>
      <c r="J6960" s="178"/>
      <c r="K6960" s="178"/>
      <c r="L6960" s="178"/>
      <c r="M6960" s="179"/>
      <c r="N6960" s="170"/>
      <c r="O6960" s="170"/>
      <c r="P6960" s="170"/>
      <c r="Q6960" s="170"/>
      <c r="R6960" s="172"/>
      <c r="S6960" s="174"/>
      <c r="T6960" s="175"/>
    </row>
    <row r="6961" spans="1:20" outlineLevel="1" x14ac:dyDescent="0.2">
      <c r="A6961" s="180" t="s">
        <v>3</v>
      </c>
      <c r="B6961" s="181"/>
      <c r="C6961" s="94"/>
      <c r="D6961" s="94"/>
      <c r="E6961" s="94"/>
      <c r="F6961" s="94"/>
      <c r="G6961" s="94"/>
      <c r="H6961" s="94"/>
      <c r="I6961" s="94"/>
      <c r="J6961" s="94"/>
      <c r="K6961" s="94"/>
      <c r="L6961" s="94"/>
      <c r="M6961" s="94"/>
      <c r="N6961" s="94"/>
      <c r="O6961" s="94"/>
      <c r="P6961" s="94"/>
      <c r="Q6961" s="94"/>
      <c r="R6961" s="94"/>
      <c r="S6961" s="93" t="s">
        <v>4</v>
      </c>
      <c r="T6961" s="176"/>
    </row>
    <row r="6962" spans="1:20" ht="17" outlineLevel="1" thickBot="1" x14ac:dyDescent="0.25">
      <c r="A6962" s="92"/>
      <c r="B6962" s="42"/>
      <c r="C6962" s="42"/>
      <c r="D6962" s="42"/>
      <c r="E6962" s="42"/>
      <c r="F6962" s="42"/>
      <c r="G6962" s="42"/>
      <c r="H6962" s="42"/>
      <c r="I6962" s="42"/>
      <c r="J6962" s="42"/>
      <c r="K6962" s="42"/>
      <c r="L6962" s="42"/>
      <c r="M6962" s="42"/>
      <c r="N6962" s="42"/>
      <c r="O6962" s="42"/>
      <c r="P6962" s="42"/>
      <c r="Q6962" s="42"/>
      <c r="R6962" s="42"/>
      <c r="S6962" s="47"/>
      <c r="T6962" s="176"/>
    </row>
    <row r="6963" spans="1:20" ht="17" customHeight="1" outlineLevel="1" thickBot="1" x14ac:dyDescent="0.25">
      <c r="A6963" s="182" t="s">
        <v>5</v>
      </c>
      <c r="B6963" s="183"/>
      <c r="C6963" s="91" t="s">
        <v>6</v>
      </c>
      <c r="D6963" s="90" t="s">
        <v>7</v>
      </c>
      <c r="E6963" s="89">
        <v>14</v>
      </c>
      <c r="F6963" s="42"/>
      <c r="G6963" s="42"/>
      <c r="H6963" s="84" t="s">
        <v>8</v>
      </c>
      <c r="I6963" s="88"/>
      <c r="J6963" s="88"/>
      <c r="K6963" s="88"/>
      <c r="L6963" s="88"/>
      <c r="M6963" s="88"/>
      <c r="N6963" s="88"/>
      <c r="O6963" s="88"/>
      <c r="P6963" s="88"/>
      <c r="Q6963" s="88"/>
      <c r="S6963" s="87"/>
      <c r="T6963" s="176"/>
    </row>
    <row r="6964" spans="1:20" ht="16" customHeight="1" outlineLevel="1" x14ac:dyDescent="0.2">
      <c r="A6964" s="184"/>
      <c r="B6964" s="185"/>
      <c r="C6964" s="188"/>
      <c r="D6964" s="86" t="s">
        <v>9</v>
      </c>
      <c r="E6964" s="85"/>
      <c r="F6964" s="42"/>
      <c r="G6964" s="42"/>
      <c r="H6964" s="84" t="s">
        <v>10</v>
      </c>
      <c r="I6964" s="83"/>
      <c r="J6964" s="83"/>
      <c r="K6964" s="83"/>
      <c r="L6964" s="83"/>
      <c r="M6964" s="83"/>
      <c r="N6964" s="83"/>
      <c r="O6964" s="83"/>
      <c r="P6964" s="83"/>
      <c r="Q6964" s="83"/>
      <c r="R6964" s="191"/>
      <c r="S6964" s="192"/>
      <c r="T6964" s="176"/>
    </row>
    <row r="6965" spans="1:20" ht="16" customHeight="1" outlineLevel="1" x14ac:dyDescent="0.2">
      <c r="A6965" s="184"/>
      <c r="B6965" s="185"/>
      <c r="C6965" s="189"/>
      <c r="D6965" s="63" t="s">
        <v>11</v>
      </c>
      <c r="E6965" s="82"/>
      <c r="F6965" s="42"/>
      <c r="G6965" s="48"/>
      <c r="H6965" s="81"/>
      <c r="I6965" s="80"/>
      <c r="J6965" s="80"/>
      <c r="K6965" s="80"/>
      <c r="L6965" s="80"/>
      <c r="M6965" s="80"/>
      <c r="N6965" s="80"/>
      <c r="O6965" s="80"/>
      <c r="P6965" s="80"/>
      <c r="Q6965" s="80"/>
      <c r="R6965" s="191"/>
      <c r="S6965" s="192"/>
      <c r="T6965" s="176"/>
    </row>
    <row r="6966" spans="1:20" ht="16" customHeight="1" outlineLevel="1" thickBot="1" x14ac:dyDescent="0.25">
      <c r="A6966" s="184"/>
      <c r="B6966" s="185"/>
      <c r="C6966" s="189"/>
      <c r="D6966" s="63" t="s">
        <v>12</v>
      </c>
      <c r="E6966" s="130"/>
      <c r="F6966" s="42"/>
      <c r="G6966" s="48"/>
      <c r="H6966" s="81"/>
      <c r="I6966" s="80"/>
      <c r="J6966" s="80"/>
      <c r="K6966" s="80"/>
      <c r="L6966" s="80"/>
      <c r="M6966" s="80"/>
      <c r="N6966" s="80"/>
      <c r="O6966" s="80"/>
      <c r="P6966" s="80"/>
      <c r="Q6966" s="80"/>
      <c r="R6966" s="152"/>
      <c r="S6966" s="153"/>
      <c r="T6966" s="176"/>
    </row>
    <row r="6967" spans="1:20" ht="16" customHeight="1" outlineLevel="1" thickBot="1" x14ac:dyDescent="0.25">
      <c r="A6967" s="184"/>
      <c r="B6967" s="185"/>
      <c r="C6967" s="189"/>
      <c r="D6967" s="63" t="s">
        <v>13</v>
      </c>
      <c r="E6967" s="105" t="b">
        <v>0</v>
      </c>
      <c r="F6967" s="42"/>
      <c r="G6967" s="48"/>
      <c r="H6967" s="59" t="s">
        <v>14</v>
      </c>
      <c r="I6967" s="58">
        <v>48</v>
      </c>
      <c r="J6967" s="58">
        <v>50</v>
      </c>
      <c r="K6967" s="58">
        <v>52</v>
      </c>
      <c r="L6967" s="58">
        <v>54</v>
      </c>
      <c r="M6967" s="58">
        <v>56</v>
      </c>
      <c r="N6967" s="58">
        <v>58</v>
      </c>
      <c r="O6967" s="58">
        <v>60</v>
      </c>
      <c r="P6967" s="58">
        <v>62</v>
      </c>
      <c r="Q6967" s="57">
        <v>64</v>
      </c>
      <c r="S6967" s="79"/>
      <c r="T6967" s="176"/>
    </row>
    <row r="6968" spans="1:20" outlineLevel="1" x14ac:dyDescent="0.2">
      <c r="A6968" s="184"/>
      <c r="B6968" s="185"/>
      <c r="C6968" s="189"/>
      <c r="D6968" s="193"/>
      <c r="E6968" s="194"/>
      <c r="F6968" s="42"/>
      <c r="G6968" s="48"/>
      <c r="H6968" s="78">
        <f t="shared" ref="H6968:H6975" si="660">SUM(I6968:Q6968)</f>
        <v>0</v>
      </c>
      <c r="I6968" s="77"/>
      <c r="J6968" s="77"/>
      <c r="K6968" s="77"/>
      <c r="L6968" s="77"/>
      <c r="M6968" s="77"/>
      <c r="N6968" s="77"/>
      <c r="O6968" s="77"/>
      <c r="P6968" s="77"/>
      <c r="Q6968" s="77"/>
      <c r="R6968" s="195" t="s">
        <v>15</v>
      </c>
      <c r="S6968" s="196"/>
      <c r="T6968" s="176"/>
    </row>
    <row r="6969" spans="1:20" ht="16" customHeight="1" outlineLevel="1" x14ac:dyDescent="0.2">
      <c r="A6969" s="184"/>
      <c r="B6969" s="185"/>
      <c r="C6969" s="189"/>
      <c r="D6969" s="63" t="s">
        <v>16</v>
      </c>
      <c r="E6969" s="76"/>
      <c r="F6969" s="42"/>
      <c r="G6969" s="48"/>
      <c r="H6969" s="73">
        <f t="shared" si="660"/>
        <v>0</v>
      </c>
      <c r="I6969" s="68"/>
      <c r="J6969" s="68"/>
      <c r="K6969" s="68"/>
      <c r="L6969" s="68"/>
      <c r="M6969" s="68"/>
      <c r="N6969" s="68"/>
      <c r="O6969" s="68"/>
      <c r="P6969" s="68"/>
      <c r="Q6969" s="68"/>
      <c r="R6969" s="197"/>
      <c r="S6969" s="192"/>
      <c r="T6969" s="176"/>
    </row>
    <row r="6970" spans="1:20" ht="16" customHeight="1" outlineLevel="1" x14ac:dyDescent="0.2">
      <c r="A6970" s="184"/>
      <c r="B6970" s="185"/>
      <c r="C6970" s="189"/>
      <c r="D6970" s="63" t="s">
        <v>17</v>
      </c>
      <c r="E6970" s="75"/>
      <c r="F6970" s="42"/>
      <c r="G6970" s="42"/>
      <c r="H6970" s="73">
        <f t="shared" si="660"/>
        <v>0</v>
      </c>
      <c r="I6970" s="68"/>
      <c r="J6970" s="68"/>
      <c r="K6970" s="68"/>
      <c r="L6970" s="68"/>
      <c r="M6970" s="68"/>
      <c r="N6970" s="68"/>
      <c r="O6970" s="68"/>
      <c r="P6970" s="68"/>
      <c r="Q6970" s="68"/>
      <c r="R6970" s="197"/>
      <c r="S6970" s="192"/>
      <c r="T6970" s="176"/>
    </row>
    <row r="6971" spans="1:20" outlineLevel="1" x14ac:dyDescent="0.2">
      <c r="A6971" s="184"/>
      <c r="B6971" s="185"/>
      <c r="C6971" s="189"/>
      <c r="D6971" s="193"/>
      <c r="E6971" s="194"/>
      <c r="F6971" s="42"/>
      <c r="G6971" s="48"/>
      <c r="H6971" s="73">
        <f t="shared" si="660"/>
        <v>0</v>
      </c>
      <c r="I6971" s="68"/>
      <c r="J6971" s="68"/>
      <c r="K6971" s="68"/>
      <c r="L6971" s="68"/>
      <c r="M6971" s="68"/>
      <c r="N6971" s="68"/>
      <c r="O6971" s="68"/>
      <c r="P6971" s="68"/>
      <c r="Q6971" s="68"/>
      <c r="R6971" s="197"/>
      <c r="S6971" s="192"/>
      <c r="T6971" s="176"/>
    </row>
    <row r="6972" spans="1:20" ht="16" customHeight="1" outlineLevel="1" x14ac:dyDescent="0.2">
      <c r="A6972" s="184"/>
      <c r="B6972" s="185"/>
      <c r="C6972" s="189"/>
      <c r="D6972" s="63" t="s">
        <v>18</v>
      </c>
      <c r="E6972" s="76"/>
      <c r="F6972" s="42"/>
      <c r="G6972" s="48"/>
      <c r="H6972" s="73">
        <f t="shared" si="660"/>
        <v>0</v>
      </c>
      <c r="I6972" s="68"/>
      <c r="J6972" s="68"/>
      <c r="K6972" s="68"/>
      <c r="L6972" s="68"/>
      <c r="M6972" s="68"/>
      <c r="N6972" s="68"/>
      <c r="O6972" s="68"/>
      <c r="P6972" s="68"/>
      <c r="Q6972" s="68"/>
      <c r="R6972" s="197"/>
      <c r="S6972" s="192"/>
      <c r="T6972" s="176"/>
    </row>
    <row r="6973" spans="1:20" ht="16" customHeight="1" outlineLevel="1" x14ac:dyDescent="0.2">
      <c r="A6973" s="184"/>
      <c r="B6973" s="185"/>
      <c r="C6973" s="189"/>
      <c r="D6973" s="63" t="s">
        <v>19</v>
      </c>
      <c r="E6973" s="75">
        <f>SUM(G6986:G7000)</f>
        <v>2.5</v>
      </c>
      <c r="F6973" s="42"/>
      <c r="G6973" s="42"/>
      <c r="H6973" s="73">
        <f t="shared" si="660"/>
        <v>0</v>
      </c>
      <c r="I6973" s="68"/>
      <c r="J6973" s="68"/>
      <c r="K6973" s="68"/>
      <c r="L6973" s="68"/>
      <c r="M6973" s="68"/>
      <c r="N6973" s="68"/>
      <c r="O6973" s="68"/>
      <c r="P6973" s="68"/>
      <c r="Q6973" s="68"/>
      <c r="R6973" s="197"/>
      <c r="S6973" s="192"/>
      <c r="T6973" s="176"/>
    </row>
    <row r="6974" spans="1:20" outlineLevel="1" x14ac:dyDescent="0.2">
      <c r="A6974" s="184"/>
      <c r="B6974" s="185"/>
      <c r="C6974" s="189"/>
      <c r="D6974" s="193"/>
      <c r="E6974" s="194"/>
      <c r="F6974" s="42"/>
      <c r="G6974" s="48"/>
      <c r="H6974" s="73">
        <f t="shared" si="660"/>
        <v>0</v>
      </c>
      <c r="I6974" s="68"/>
      <c r="J6974" s="68"/>
      <c r="K6974" s="68"/>
      <c r="L6974" s="68"/>
      <c r="M6974" s="68"/>
      <c r="N6974" s="68"/>
      <c r="O6974" s="68"/>
      <c r="P6974" s="68"/>
      <c r="Q6974" s="68"/>
      <c r="R6974" s="197"/>
      <c r="S6974" s="192"/>
      <c r="T6974" s="176"/>
    </row>
    <row r="6975" spans="1:20" ht="16" customHeight="1" outlineLevel="1" x14ac:dyDescent="0.2">
      <c r="A6975" s="184"/>
      <c r="B6975" s="185"/>
      <c r="C6975" s="189"/>
      <c r="D6975" s="63" t="s">
        <v>20</v>
      </c>
      <c r="E6975" s="75">
        <f>SUM(E6972:E6973)</f>
        <v>2.5</v>
      </c>
      <c r="F6975" s="42"/>
      <c r="G6975" s="74"/>
      <c r="H6975" s="73">
        <f t="shared" si="660"/>
        <v>0</v>
      </c>
      <c r="I6975" s="68"/>
      <c r="J6975" s="68"/>
      <c r="K6975" s="68"/>
      <c r="L6975" s="68"/>
      <c r="M6975" s="68"/>
      <c r="N6975" s="68"/>
      <c r="O6975" s="68"/>
      <c r="P6975" s="68"/>
      <c r="Q6975" s="68"/>
      <c r="R6975" s="197"/>
      <c r="S6975" s="192"/>
      <c r="T6975" s="176"/>
    </row>
    <row r="6976" spans="1:20" ht="16" customHeight="1" outlineLevel="1" x14ac:dyDescent="0.2">
      <c r="A6976" s="184"/>
      <c r="B6976" s="185"/>
      <c r="C6976" s="189"/>
      <c r="D6976" s="63" t="s">
        <v>21</v>
      </c>
      <c r="E6976" s="72">
        <f>SUM(E6978/E6975)</f>
        <v>0</v>
      </c>
      <c r="F6976" s="42"/>
      <c r="G6976" s="71" t="s">
        <v>11</v>
      </c>
      <c r="H6976" s="69">
        <v>0</v>
      </c>
      <c r="I6976" s="68"/>
      <c r="J6976" s="68"/>
      <c r="K6976" s="68"/>
      <c r="L6976" s="68"/>
      <c r="M6976" s="68"/>
      <c r="N6976" s="68"/>
      <c r="O6976" s="68"/>
      <c r="P6976" s="68"/>
      <c r="Q6976" s="67"/>
      <c r="R6976" s="197"/>
      <c r="S6976" s="192"/>
      <c r="T6976" s="176"/>
    </row>
    <row r="6977" spans="1:20" ht="17" outlineLevel="1" thickBot="1" x14ac:dyDescent="0.25">
      <c r="A6977" s="184"/>
      <c r="B6977" s="185"/>
      <c r="C6977" s="189"/>
      <c r="D6977" s="193"/>
      <c r="E6977" s="194"/>
      <c r="F6977" s="42"/>
      <c r="G6977" s="70" t="s">
        <v>22</v>
      </c>
      <c r="H6977" s="69">
        <v>0</v>
      </c>
      <c r="I6977" s="68"/>
      <c r="J6977" s="68"/>
      <c r="K6977" s="68"/>
      <c r="L6977" s="68"/>
      <c r="M6977" s="68"/>
      <c r="N6977" s="68"/>
      <c r="O6977" s="68"/>
      <c r="P6977" s="68"/>
      <c r="Q6977" s="67"/>
      <c r="R6977" s="197"/>
      <c r="S6977" s="192"/>
      <c r="T6977" s="176"/>
    </row>
    <row r="6978" spans="1:20" ht="16" customHeight="1" outlineLevel="1" thickBot="1" x14ac:dyDescent="0.25">
      <c r="A6978" s="184"/>
      <c r="B6978" s="185"/>
      <c r="C6978" s="189"/>
      <c r="D6978" s="63" t="s">
        <v>23</v>
      </c>
      <c r="E6978" s="66"/>
      <c r="G6978" s="48"/>
      <c r="H6978" s="65">
        <f>SUM(H6976:H6977)</f>
        <v>0</v>
      </c>
      <c r="I6978" s="64">
        <f t="shared" ref="I6978:Q6978" si="661">SUM(I6968:I6975)</f>
        <v>0</v>
      </c>
      <c r="J6978" s="64">
        <f t="shared" si="661"/>
        <v>0</v>
      </c>
      <c r="K6978" s="64">
        <f t="shared" si="661"/>
        <v>0</v>
      </c>
      <c r="L6978" s="64">
        <f t="shared" si="661"/>
        <v>0</v>
      </c>
      <c r="M6978" s="64">
        <f t="shared" si="661"/>
        <v>0</v>
      </c>
      <c r="N6978" s="64">
        <f t="shared" si="661"/>
        <v>0</v>
      </c>
      <c r="O6978" s="64">
        <f t="shared" si="661"/>
        <v>0</v>
      </c>
      <c r="P6978" s="64">
        <f t="shared" si="661"/>
        <v>0</v>
      </c>
      <c r="Q6978" s="64">
        <f t="shared" si="661"/>
        <v>0</v>
      </c>
      <c r="R6978" s="197"/>
      <c r="S6978" s="192"/>
      <c r="T6978" s="176"/>
    </row>
    <row r="6979" spans="1:20" ht="17" customHeight="1" outlineLevel="1" thickBot="1" x14ac:dyDescent="0.25">
      <c r="A6979" s="184"/>
      <c r="B6979" s="185"/>
      <c r="C6979" s="189"/>
      <c r="D6979" s="63" t="s">
        <v>24</v>
      </c>
      <c r="E6979" s="62">
        <f>SUM(E6978/2.5)</f>
        <v>0</v>
      </c>
      <c r="F6979" s="42"/>
      <c r="G6979" s="61"/>
      <c r="H6979" s="60" t="s">
        <v>14</v>
      </c>
      <c r="I6979" s="59">
        <v>48</v>
      </c>
      <c r="J6979" s="58">
        <v>50</v>
      </c>
      <c r="K6979" s="58">
        <v>52</v>
      </c>
      <c r="L6979" s="58">
        <v>54</v>
      </c>
      <c r="M6979" s="58">
        <v>56</v>
      </c>
      <c r="N6979" s="58">
        <v>58</v>
      </c>
      <c r="O6979" s="58">
        <v>60</v>
      </c>
      <c r="P6979" s="58">
        <v>62</v>
      </c>
      <c r="Q6979" s="57">
        <v>64</v>
      </c>
      <c r="R6979" s="197"/>
      <c r="S6979" s="192"/>
      <c r="T6979" s="176"/>
    </row>
    <row r="6980" spans="1:20" ht="17" outlineLevel="1" thickBot="1" x14ac:dyDescent="0.25">
      <c r="A6980" s="186"/>
      <c r="B6980" s="187"/>
      <c r="C6980" s="190"/>
      <c r="D6980" s="56" t="s">
        <v>25</v>
      </c>
      <c r="E6980" s="55">
        <f>SUM(E6978/2.2)</f>
        <v>0</v>
      </c>
      <c r="F6980" s="42"/>
      <c r="G6980" s="42"/>
      <c r="H6980" s="42"/>
      <c r="I6980" s="42"/>
      <c r="J6980" s="42"/>
      <c r="K6980" s="42"/>
      <c r="L6980" s="42"/>
      <c r="M6980" s="42"/>
      <c r="N6980" s="42"/>
      <c r="O6980" s="42"/>
      <c r="P6980" s="42"/>
      <c r="Q6980" s="42"/>
      <c r="R6980" s="198"/>
      <c r="S6980" s="199"/>
      <c r="T6980" s="176"/>
    </row>
    <row r="6981" spans="1:20" ht="17" outlineLevel="1" thickBot="1" x14ac:dyDescent="0.25">
      <c r="A6981" s="54" t="s">
        <v>26</v>
      </c>
      <c r="B6981" s="53"/>
      <c r="C6981" s="42"/>
      <c r="D6981" s="48"/>
      <c r="E6981" s="52"/>
      <c r="F6981" s="42"/>
      <c r="S6981" s="28"/>
      <c r="T6981" s="176"/>
    </row>
    <row r="6982" spans="1:20" outlineLevel="1" x14ac:dyDescent="0.2">
      <c r="A6982" s="51" t="s">
        <v>27</v>
      </c>
      <c r="B6982" s="50"/>
      <c r="C6982" s="42"/>
      <c r="D6982" s="48"/>
      <c r="E6982" s="42"/>
      <c r="F6982" s="42"/>
      <c r="R6982" s="42"/>
      <c r="S6982" s="47"/>
      <c r="T6982" s="176"/>
    </row>
    <row r="6983" spans="1:20" outlineLevel="1" x14ac:dyDescent="0.2">
      <c r="A6983" s="49"/>
      <c r="B6983" s="42"/>
      <c r="C6983" s="42"/>
      <c r="D6983" s="48"/>
      <c r="E6983" s="42"/>
      <c r="F6983" s="42"/>
      <c r="G6983" s="42"/>
      <c r="H6983" s="42"/>
      <c r="I6983" s="42"/>
      <c r="J6983" s="42"/>
      <c r="K6983" s="42"/>
      <c r="L6983" s="42"/>
      <c r="M6983" s="42"/>
      <c r="N6983" s="42"/>
      <c r="O6983" s="42"/>
      <c r="P6983" s="42"/>
      <c r="Q6983" s="42"/>
      <c r="R6983" s="42"/>
      <c r="S6983" s="47"/>
      <c r="T6983" s="176"/>
    </row>
    <row r="6984" spans="1:20" ht="17" outlineLevel="1" thickBot="1" x14ac:dyDescent="0.25">
      <c r="A6984" s="49" t="s">
        <v>28</v>
      </c>
      <c r="B6984" s="42"/>
      <c r="C6984" s="42"/>
      <c r="D6984" s="48"/>
      <c r="E6984" s="42"/>
      <c r="F6984" s="42"/>
      <c r="G6984" s="42"/>
      <c r="H6984" s="42"/>
      <c r="I6984" s="42"/>
      <c r="J6984" s="42"/>
      <c r="K6984" s="42"/>
      <c r="L6984" s="42"/>
      <c r="M6984" s="42"/>
      <c r="N6984" s="42"/>
      <c r="O6984" s="42"/>
      <c r="P6984" s="42"/>
      <c r="Q6984" s="42"/>
      <c r="R6984" s="42"/>
      <c r="S6984" s="47"/>
      <c r="T6984" s="176"/>
    </row>
    <row r="6985" spans="1:20" outlineLevel="1" x14ac:dyDescent="0.2">
      <c r="A6985" s="46" t="s">
        <v>29</v>
      </c>
      <c r="B6985" s="45" t="s">
        <v>30</v>
      </c>
      <c r="C6985" s="44" t="s">
        <v>31</v>
      </c>
      <c r="D6985" s="44" t="s">
        <v>32</v>
      </c>
      <c r="E6985" s="44" t="s">
        <v>33</v>
      </c>
      <c r="F6985" s="44" t="s">
        <v>34</v>
      </c>
      <c r="G6985" s="44" t="s">
        <v>35</v>
      </c>
      <c r="H6985" s="43" t="s">
        <v>36</v>
      </c>
      <c r="I6985" s="200" t="s">
        <v>37</v>
      </c>
      <c r="J6985" s="201"/>
      <c r="K6985" s="202"/>
      <c r="L6985" s="202"/>
      <c r="M6985" s="202"/>
      <c r="N6985" s="202"/>
      <c r="O6985" s="202"/>
      <c r="P6985" s="42"/>
      <c r="Q6985" s="42"/>
      <c r="R6985" s="42"/>
      <c r="S6985" s="28"/>
      <c r="T6985" s="176"/>
    </row>
    <row r="6986" spans="1:20" outlineLevel="1" x14ac:dyDescent="0.2">
      <c r="A6986" s="38"/>
      <c r="B6986" s="37"/>
      <c r="C6986" s="36"/>
      <c r="D6986" s="35"/>
      <c r="E6986" s="41">
        <f>D6986*H6978</f>
        <v>0</v>
      </c>
      <c r="F6986" s="33" cm="1">
        <f t="array" ref="F6986">IFERROR(_xlfn.XLOOKUP(1,(TabFournisseurs[TYPE]=A6986)*(TabFournisseurs[SUPPLIER2]=B6986)*(TabFournisseurs[REF PRODUCT]=C6986),TabFournisseurs[Cost / per m]),0)</f>
        <v>0</v>
      </c>
      <c r="G6986" s="96">
        <f>F6986*D6986</f>
        <v>0</v>
      </c>
      <c r="H6986" s="40">
        <f>G6986*H6978</f>
        <v>0</v>
      </c>
      <c r="I6986" s="203"/>
      <c r="J6986" s="201"/>
      <c r="K6986" s="156"/>
      <c r="L6986" s="156"/>
      <c r="M6986" s="156"/>
      <c r="N6986" s="156"/>
      <c r="O6986" s="156"/>
      <c r="P6986" s="156"/>
      <c r="Q6986" s="156"/>
      <c r="R6986" s="156"/>
      <c r="S6986" s="157"/>
      <c r="T6986" s="176"/>
    </row>
    <row r="6987" spans="1:20" outlineLevel="1" x14ac:dyDescent="0.2">
      <c r="A6987" s="38"/>
      <c r="B6987" s="37"/>
      <c r="C6987" s="36"/>
      <c r="D6987" s="35"/>
      <c r="E6987" s="34">
        <f>D6987*H6978</f>
        <v>0</v>
      </c>
      <c r="F6987" s="33" cm="1">
        <f t="array" ref="F6987">IFERROR(_xlfn.XLOOKUP(1,(TabFournisseurs[TYPE]=A6987)*(TabFournisseurs[SUPPLIER2]=B6987)*(TabFournisseurs[REF PRODUCT]=C6987),TabFournisseurs[Cost / per m]),0)</f>
        <v>0</v>
      </c>
      <c r="G6987" s="32">
        <f t="shared" ref="G6987:G6997" si="662">F6987*D6987</f>
        <v>0</v>
      </c>
      <c r="H6987" s="31">
        <f>G6987*H6978</f>
        <v>0</v>
      </c>
      <c r="I6987" s="39"/>
      <c r="J6987" s="39"/>
      <c r="K6987" s="156"/>
      <c r="L6987" s="156"/>
      <c r="M6987" s="156"/>
      <c r="N6987" s="156"/>
      <c r="O6987" s="156"/>
      <c r="P6987" s="156"/>
      <c r="Q6987" s="156"/>
      <c r="R6987" s="156"/>
      <c r="S6987" s="157"/>
      <c r="T6987" s="176"/>
    </row>
    <row r="6988" spans="1:20" outlineLevel="1" x14ac:dyDescent="0.2">
      <c r="A6988" s="38"/>
      <c r="B6988" s="37"/>
      <c r="C6988" s="36"/>
      <c r="D6988" s="35"/>
      <c r="E6988" s="34">
        <f>D6988*H6978</f>
        <v>0</v>
      </c>
      <c r="F6988" s="33" cm="1">
        <f t="array" ref="F6988">IFERROR(_xlfn.XLOOKUP(1,(TabFournisseurs[TYPE]=A6988)*(TabFournisseurs[SUPPLIER2]=B6988)*(TabFournisseurs[REF PRODUCT]=C6988),TabFournisseurs[Cost / per m]),0)</f>
        <v>0</v>
      </c>
      <c r="G6988" s="32">
        <f t="shared" si="662"/>
        <v>0</v>
      </c>
      <c r="H6988" s="31">
        <f>G6988*H6978</f>
        <v>0</v>
      </c>
      <c r="I6988" s="39"/>
      <c r="J6988" s="39"/>
      <c r="K6988" s="156"/>
      <c r="L6988" s="156"/>
      <c r="M6988" s="156"/>
      <c r="N6988" s="156"/>
      <c r="O6988" s="156"/>
      <c r="P6988" s="156"/>
      <c r="Q6988" s="156"/>
      <c r="R6988" s="156"/>
      <c r="S6988" s="157"/>
      <c r="T6988" s="176"/>
    </row>
    <row r="6989" spans="1:20" outlineLevel="1" x14ac:dyDescent="0.2">
      <c r="A6989" s="38"/>
      <c r="B6989" s="37"/>
      <c r="C6989" s="36"/>
      <c r="D6989" s="35"/>
      <c r="E6989" s="34">
        <f>D6989*H6978</f>
        <v>0</v>
      </c>
      <c r="F6989" s="33" cm="1">
        <f t="array" ref="F6989">IFERROR(_xlfn.XLOOKUP(1,(TabFournisseurs[TYPE]=A6989)*(TabFournisseurs[SUPPLIER2]=B6989)*(TabFournisseurs[REF PRODUCT]=C6989),TabFournisseurs[Cost / per m]),0)</f>
        <v>0</v>
      </c>
      <c r="G6989" s="32">
        <f t="shared" si="662"/>
        <v>0</v>
      </c>
      <c r="H6989" s="31">
        <f>G6989*H6978</f>
        <v>0</v>
      </c>
      <c r="I6989" s="30"/>
      <c r="J6989" s="30"/>
      <c r="K6989" s="156"/>
      <c r="L6989" s="156"/>
      <c r="M6989" s="156"/>
      <c r="N6989" s="156"/>
      <c r="O6989" s="156"/>
      <c r="P6989" s="156"/>
      <c r="Q6989" s="156"/>
      <c r="R6989" s="156"/>
      <c r="S6989" s="157"/>
      <c r="T6989" s="176"/>
    </row>
    <row r="6990" spans="1:20" outlineLevel="1" x14ac:dyDescent="0.2">
      <c r="A6990" s="38"/>
      <c r="B6990" s="37"/>
      <c r="C6990" s="36"/>
      <c r="D6990" s="35"/>
      <c r="E6990" s="34">
        <f>D6990*H6978</f>
        <v>0</v>
      </c>
      <c r="F6990" s="33" cm="1">
        <f t="array" ref="F6990">IFERROR(_xlfn.XLOOKUP(1,(TabFournisseurs[TYPE]=A6990)*(TabFournisseurs[SUPPLIER2]=B6990)*(TabFournisseurs[REF PRODUCT]=C6990),TabFournisseurs[Cost / per m]),0)</f>
        <v>0</v>
      </c>
      <c r="G6990" s="32">
        <f t="shared" si="662"/>
        <v>0</v>
      </c>
      <c r="H6990" s="31">
        <f>G6990*H6978</f>
        <v>0</v>
      </c>
      <c r="I6990" s="30"/>
      <c r="J6990" s="30"/>
      <c r="K6990" s="29"/>
      <c r="L6990" s="29"/>
      <c r="M6990" s="29"/>
      <c r="N6990" s="29"/>
      <c r="O6990" s="29"/>
      <c r="P6990" s="29"/>
      <c r="Q6990" s="29"/>
      <c r="R6990" s="29"/>
      <c r="S6990" s="28"/>
      <c r="T6990" s="176"/>
    </row>
    <row r="6991" spans="1:20" outlineLevel="1" x14ac:dyDescent="0.2">
      <c r="A6991" s="38"/>
      <c r="B6991" s="37"/>
      <c r="C6991" s="36"/>
      <c r="D6991" s="35"/>
      <c r="E6991" s="34">
        <f>D6991*H6978</f>
        <v>0</v>
      </c>
      <c r="F6991" s="33" cm="1">
        <f t="array" ref="F6991">IFERROR(_xlfn.XLOOKUP(1,(TabFournisseurs[TYPE]=A6991)*(TabFournisseurs[SUPPLIER2]=B6991)*(TabFournisseurs[REF PRODUCT]=C6991),TabFournisseurs[Cost / per m]),0)</f>
        <v>0</v>
      </c>
      <c r="G6991" s="32">
        <f t="shared" si="662"/>
        <v>0</v>
      </c>
      <c r="H6991" s="31">
        <f>G6991*H6978</f>
        <v>0</v>
      </c>
      <c r="I6991" s="158"/>
      <c r="J6991" s="159"/>
      <c r="K6991" s="29"/>
      <c r="L6991" s="29"/>
      <c r="M6991" s="29"/>
      <c r="N6991" s="29"/>
      <c r="O6991" s="29"/>
      <c r="P6991" s="29"/>
      <c r="Q6991" s="29"/>
      <c r="R6991" s="29"/>
      <c r="S6991" s="28"/>
      <c r="T6991" s="176"/>
    </row>
    <row r="6992" spans="1:20" outlineLevel="1" x14ac:dyDescent="0.2">
      <c r="A6992" s="38"/>
      <c r="B6992" s="37"/>
      <c r="C6992" s="36"/>
      <c r="D6992" s="35"/>
      <c r="E6992" s="34">
        <f>D6992*H6978</f>
        <v>0</v>
      </c>
      <c r="F6992" s="33" cm="1">
        <f t="array" ref="F6992">IFERROR(_xlfn.XLOOKUP(1,(TabFournisseurs[TYPE]=A6992)*(TabFournisseurs[SUPPLIER2]=B6992)*(TabFournisseurs[REF PRODUCT]=C6992),TabFournisseurs[Cost / per m]),0)</f>
        <v>0</v>
      </c>
      <c r="G6992" s="32">
        <f t="shared" si="662"/>
        <v>0</v>
      </c>
      <c r="H6992" s="31">
        <f>G6992*H6978</f>
        <v>0</v>
      </c>
      <c r="I6992" s="30"/>
      <c r="J6992" s="30"/>
      <c r="K6992" s="29"/>
      <c r="L6992" s="29"/>
      <c r="M6992" s="29"/>
      <c r="N6992" s="29"/>
      <c r="O6992" s="29"/>
      <c r="P6992" s="29"/>
      <c r="Q6992" s="29"/>
      <c r="R6992" s="29"/>
      <c r="S6992" s="28"/>
      <c r="T6992" s="176"/>
    </row>
    <row r="6993" spans="1:20" outlineLevel="1" x14ac:dyDescent="0.2">
      <c r="A6993" s="38"/>
      <c r="B6993" s="37"/>
      <c r="C6993" s="36"/>
      <c r="D6993" s="35"/>
      <c r="E6993" s="34">
        <f>D6993*H6978</f>
        <v>0</v>
      </c>
      <c r="F6993" s="33" cm="1">
        <f t="array" ref="F6993">IFERROR(_xlfn.XLOOKUP(1,(TabFournisseurs[TYPE]=A6993)*(TabFournisseurs[SUPPLIER2]=B6993)*(TabFournisseurs[REF PRODUCT]=C6993),TabFournisseurs[Cost / per m]),0)</f>
        <v>0</v>
      </c>
      <c r="G6993" s="32">
        <f t="shared" si="662"/>
        <v>0</v>
      </c>
      <c r="H6993" s="31">
        <f>G6993*H6978</f>
        <v>0</v>
      </c>
      <c r="I6993" s="30"/>
      <c r="J6993" s="30"/>
      <c r="K6993" s="29"/>
      <c r="L6993" s="29"/>
      <c r="M6993" s="29"/>
      <c r="N6993" s="29"/>
      <c r="O6993" s="29"/>
      <c r="P6993" s="29"/>
      <c r="Q6993" s="29"/>
      <c r="R6993" s="29"/>
      <c r="S6993" s="28"/>
      <c r="T6993" s="176"/>
    </row>
    <row r="6994" spans="1:20" outlineLevel="1" x14ac:dyDescent="0.2">
      <c r="A6994" s="38"/>
      <c r="B6994" s="37"/>
      <c r="C6994" s="36"/>
      <c r="D6994" s="35"/>
      <c r="E6994" s="34">
        <f>D6994*H6978</f>
        <v>0</v>
      </c>
      <c r="F6994" s="33" cm="1">
        <f t="array" ref="F6994">IFERROR(_xlfn.XLOOKUP(1,(TabFournisseurs[TYPE]=A6994)*(TabFournisseurs[SUPPLIER2]=B6994)*(TabFournisseurs[REF PRODUCT]=C6994),TabFournisseurs[Cost / per m]),0)</f>
        <v>0</v>
      </c>
      <c r="G6994" s="32">
        <f t="shared" si="662"/>
        <v>0</v>
      </c>
      <c r="H6994" s="31">
        <f>G6994*H6978</f>
        <v>0</v>
      </c>
      <c r="I6994" s="30"/>
      <c r="J6994" s="30"/>
      <c r="K6994" s="29"/>
      <c r="L6994" s="29"/>
      <c r="M6994" s="29"/>
      <c r="N6994" s="29"/>
      <c r="O6994" s="29"/>
      <c r="P6994" s="29"/>
      <c r="Q6994" s="29"/>
      <c r="R6994" s="29"/>
      <c r="S6994" s="28"/>
      <c r="T6994" s="176"/>
    </row>
    <row r="6995" spans="1:20" outlineLevel="1" x14ac:dyDescent="0.2">
      <c r="A6995" s="38"/>
      <c r="B6995" s="37"/>
      <c r="C6995" s="36"/>
      <c r="D6995" s="35"/>
      <c r="E6995" s="34">
        <f>D6995*H6978</f>
        <v>0</v>
      </c>
      <c r="F6995" s="33" cm="1">
        <f t="array" ref="F6995">IFERROR(_xlfn.XLOOKUP(1,(TabFournisseurs[TYPE]=A6995)*(TabFournisseurs[SUPPLIER2]=B6995)*(TabFournisseurs[REF PRODUCT]=C6995),TabFournisseurs[Cost / per m]),0)</f>
        <v>0</v>
      </c>
      <c r="G6995" s="32">
        <f t="shared" si="662"/>
        <v>0</v>
      </c>
      <c r="H6995" s="31">
        <f>G6995*H6978</f>
        <v>0</v>
      </c>
      <c r="I6995" s="30"/>
      <c r="J6995" s="30"/>
      <c r="K6995" s="29"/>
      <c r="L6995" s="29"/>
      <c r="M6995" s="29"/>
      <c r="N6995" s="29"/>
      <c r="O6995" s="29"/>
      <c r="P6995" s="29"/>
      <c r="Q6995" s="29"/>
      <c r="R6995" s="29"/>
      <c r="S6995" s="28"/>
      <c r="T6995" s="176"/>
    </row>
    <row r="6996" spans="1:20" outlineLevel="1" x14ac:dyDescent="0.2">
      <c r="A6996" s="38"/>
      <c r="B6996" s="37"/>
      <c r="C6996" s="36"/>
      <c r="D6996" s="35"/>
      <c r="E6996" s="34">
        <f>D6996*H6978</f>
        <v>0</v>
      </c>
      <c r="F6996" s="33" cm="1">
        <f t="array" ref="F6996">IFERROR(_xlfn.XLOOKUP(1,(TabFournisseurs[TYPE]=A6996)*(TabFournisseurs[SUPPLIER2]=B6996)*(TabFournisseurs[REF PRODUCT]=C6996),TabFournisseurs[Cost / per m]),0)</f>
        <v>0</v>
      </c>
      <c r="G6996" s="32">
        <f t="shared" si="662"/>
        <v>0</v>
      </c>
      <c r="H6996" s="31">
        <f>G6996*H6978</f>
        <v>0</v>
      </c>
      <c r="I6996" s="30"/>
      <c r="J6996" s="30"/>
      <c r="K6996" s="29"/>
      <c r="L6996" s="29"/>
      <c r="M6996" s="29"/>
      <c r="N6996" s="29"/>
      <c r="O6996" s="29"/>
      <c r="P6996" s="29"/>
      <c r="Q6996" s="29"/>
      <c r="R6996" s="29"/>
      <c r="S6996" s="28"/>
      <c r="T6996" s="176"/>
    </row>
    <row r="6997" spans="1:20" outlineLevel="1" x14ac:dyDescent="0.2">
      <c r="A6997" s="38"/>
      <c r="B6997" s="37"/>
      <c r="C6997" s="36"/>
      <c r="D6997" s="35"/>
      <c r="E6997" s="34">
        <f>D6997*H6978</f>
        <v>0</v>
      </c>
      <c r="F6997" s="33" cm="1">
        <f t="array" ref="F6997">IFERROR(_xlfn.XLOOKUP(1,(TabFournisseurs[TYPE]=A6997)*(TabFournisseurs[SUPPLIER2]=B6997)*(TabFournisseurs[REF PRODUCT]=C6997),TabFournisseurs[Cost / per m]),0)</f>
        <v>0</v>
      </c>
      <c r="G6997" s="32">
        <f t="shared" si="662"/>
        <v>0</v>
      </c>
      <c r="H6997" s="31">
        <f>G6997*H6978</f>
        <v>0</v>
      </c>
      <c r="I6997" s="30"/>
      <c r="J6997" s="30"/>
      <c r="K6997" s="29"/>
      <c r="L6997" s="29"/>
      <c r="M6997" s="29"/>
      <c r="N6997" s="29"/>
      <c r="O6997" s="29"/>
      <c r="P6997" s="29"/>
      <c r="Q6997" s="29"/>
      <c r="R6997" s="29"/>
      <c r="S6997" s="28"/>
      <c r="T6997" s="176"/>
    </row>
    <row r="6998" spans="1:20" ht="17" outlineLevel="1" x14ac:dyDescent="0.2">
      <c r="A6998" s="101" t="s">
        <v>38</v>
      </c>
      <c r="B6998" s="102" t="s">
        <v>39</v>
      </c>
      <c r="C6998" s="103" t="s">
        <v>102</v>
      </c>
      <c r="D6998" s="104"/>
      <c r="E6998" s="34">
        <f>D6998*H6978</f>
        <v>0</v>
      </c>
      <c r="F6998" s="33"/>
      <c r="G6998" s="129">
        <f>F6998*D6998</f>
        <v>0</v>
      </c>
      <c r="H6998" s="31">
        <f>G6998*H6978</f>
        <v>0</v>
      </c>
      <c r="I6998" s="30"/>
      <c r="J6998" s="30"/>
      <c r="K6998" s="29"/>
      <c r="L6998" s="29"/>
      <c r="M6998" s="29"/>
      <c r="N6998" s="29"/>
      <c r="O6998" s="29"/>
      <c r="P6998" s="29"/>
      <c r="Q6998" s="29"/>
      <c r="R6998" s="29"/>
      <c r="S6998" s="28"/>
      <c r="T6998" s="176"/>
    </row>
    <row r="6999" spans="1:20" ht="17" outlineLevel="1" x14ac:dyDescent="0.2">
      <c r="A6999" s="38" t="s">
        <v>38</v>
      </c>
      <c r="B6999" s="37" t="s">
        <v>40</v>
      </c>
      <c r="C6999" s="36" t="s">
        <v>41</v>
      </c>
      <c r="D6999" s="35">
        <v>1</v>
      </c>
      <c r="E6999" s="34">
        <f>D6999*H6978</f>
        <v>0</v>
      </c>
      <c r="F6999" s="33" cm="1">
        <f t="array" ref="F6999">IFERROR(_xlfn.XLOOKUP(1,(TabFournisseurs[TYPE]=A6999)*(TabFournisseurs[SUPPLIER2]=B6999)*(TabFournisseurs[REF PRODUCT]=C6999),TabFournisseurs[Cost / per m]),0)</f>
        <v>2</v>
      </c>
      <c r="G6999" s="32">
        <f t="shared" ref="G6999:G7000" si="663">F6999*D6999</f>
        <v>2</v>
      </c>
      <c r="H6999" s="31">
        <f>G6999*H6978</f>
        <v>0</v>
      </c>
      <c r="I6999" s="30"/>
      <c r="J6999" s="30"/>
      <c r="K6999" s="29"/>
      <c r="L6999" s="29"/>
      <c r="M6999" s="29"/>
      <c r="N6999" s="29"/>
      <c r="O6999" s="29"/>
      <c r="P6999" s="29"/>
      <c r="Q6999" s="29"/>
      <c r="R6999" s="29"/>
      <c r="S6999" s="28"/>
      <c r="T6999" s="176"/>
    </row>
    <row r="7000" spans="1:20" ht="18" outlineLevel="1" thickBot="1" x14ac:dyDescent="0.25">
      <c r="A7000" s="27" t="s">
        <v>38</v>
      </c>
      <c r="B7000" s="26" t="s">
        <v>42</v>
      </c>
      <c r="C7000" s="25" t="s">
        <v>43</v>
      </c>
      <c r="D7000" s="24">
        <v>1</v>
      </c>
      <c r="E7000" s="23">
        <f>D7000*H6978</f>
        <v>0</v>
      </c>
      <c r="F7000" s="22" cm="1">
        <f t="array" ref="F7000">IFERROR(_xlfn.XLOOKUP(1,(TabFournisseurs[TYPE]=A7000)*(TabFournisseurs[SUPPLIER2]=B7000)*(TabFournisseurs[REF PRODUCT]=C7000),TabFournisseurs[Cost / per m]),0)</f>
        <v>0.5</v>
      </c>
      <c r="G7000" s="21">
        <f t="shared" si="663"/>
        <v>0.5</v>
      </c>
      <c r="H7000" s="20">
        <f>G7000*H6978</f>
        <v>0</v>
      </c>
      <c r="I7000" s="19"/>
      <c r="J7000" s="19"/>
      <c r="K7000" s="18"/>
      <c r="L7000" s="18"/>
      <c r="M7000" s="18"/>
      <c r="N7000" s="18"/>
      <c r="O7000" s="18"/>
      <c r="P7000" s="18"/>
      <c r="Q7000" s="18"/>
      <c r="R7000" s="18"/>
      <c r="S7000" s="17"/>
      <c r="T7000" s="176"/>
    </row>
    <row r="7001" spans="1:20" ht="17" thickBot="1" x14ac:dyDescent="0.25">
      <c r="A7001" s="95"/>
      <c r="B7001" s="95"/>
      <c r="C7001" s="95"/>
      <c r="D7001" s="95"/>
      <c r="E7001" s="95"/>
      <c r="F7001" s="95"/>
      <c r="G7001" s="95"/>
      <c r="H7001" s="95"/>
      <c r="I7001" s="95"/>
      <c r="J7001" s="95"/>
      <c r="K7001" s="95"/>
      <c r="L7001" s="95"/>
      <c r="M7001" s="95"/>
      <c r="N7001" s="95"/>
      <c r="O7001" s="95"/>
      <c r="P7001" s="95"/>
      <c r="Q7001" s="95"/>
      <c r="R7001" s="95"/>
      <c r="S7001" s="95"/>
      <c r="T7001" s="95"/>
    </row>
    <row r="7002" spans="1:20" ht="23" customHeight="1" x14ac:dyDescent="0.2">
      <c r="A7002" s="204" t="s">
        <v>0</v>
      </c>
      <c r="B7002" s="205"/>
      <c r="C7002" s="205"/>
      <c r="D7002" s="205"/>
      <c r="E7002" s="205"/>
      <c r="F7002" s="205"/>
      <c r="G7002" s="206"/>
      <c r="H7002" s="166"/>
      <c r="I7002" s="167"/>
      <c r="J7002" s="167"/>
      <c r="K7002" s="167"/>
      <c r="L7002" s="167"/>
      <c r="M7002" s="168"/>
      <c r="N7002" s="169" t="s">
        <v>1</v>
      </c>
      <c r="O7002" s="169"/>
      <c r="P7002" s="169"/>
      <c r="Q7002" s="169"/>
      <c r="R7002" s="171"/>
      <c r="S7002" s="173" t="s">
        <v>2</v>
      </c>
      <c r="T7002" s="175"/>
    </row>
    <row r="7003" spans="1:20" ht="23" customHeight="1" thickBot="1" x14ac:dyDescent="0.25">
      <c r="A7003" s="207"/>
      <c r="B7003" s="208"/>
      <c r="C7003" s="208"/>
      <c r="D7003" s="208"/>
      <c r="E7003" s="208"/>
      <c r="F7003" s="208"/>
      <c r="G7003" s="209"/>
      <c r="H7003" s="177"/>
      <c r="I7003" s="178"/>
      <c r="J7003" s="178"/>
      <c r="K7003" s="178"/>
      <c r="L7003" s="178"/>
      <c r="M7003" s="179"/>
      <c r="N7003" s="170"/>
      <c r="O7003" s="170"/>
      <c r="P7003" s="170"/>
      <c r="Q7003" s="170"/>
      <c r="R7003" s="172"/>
      <c r="S7003" s="174"/>
      <c r="T7003" s="175"/>
    </row>
    <row r="7004" spans="1:20" outlineLevel="1" x14ac:dyDescent="0.2">
      <c r="A7004" s="180" t="s">
        <v>3</v>
      </c>
      <c r="B7004" s="181"/>
      <c r="C7004" s="94"/>
      <c r="D7004" s="94"/>
      <c r="E7004" s="94"/>
      <c r="F7004" s="94"/>
      <c r="G7004" s="94"/>
      <c r="H7004" s="94"/>
      <c r="I7004" s="94"/>
      <c r="J7004" s="94"/>
      <c r="K7004" s="94"/>
      <c r="L7004" s="94"/>
      <c r="M7004" s="94"/>
      <c r="N7004" s="94"/>
      <c r="O7004" s="94"/>
      <c r="P7004" s="94"/>
      <c r="Q7004" s="94"/>
      <c r="R7004" s="94"/>
      <c r="S7004" s="93" t="s">
        <v>4</v>
      </c>
      <c r="T7004" s="176"/>
    </row>
    <row r="7005" spans="1:20" ht="17" outlineLevel="1" thickBot="1" x14ac:dyDescent="0.25">
      <c r="A7005" s="92"/>
      <c r="B7005" s="42"/>
      <c r="C7005" s="42"/>
      <c r="D7005" s="42"/>
      <c r="E7005" s="42"/>
      <c r="F7005" s="42"/>
      <c r="G7005" s="42"/>
      <c r="H7005" s="42"/>
      <c r="I7005" s="42"/>
      <c r="J7005" s="42"/>
      <c r="K7005" s="42"/>
      <c r="L7005" s="42"/>
      <c r="M7005" s="42"/>
      <c r="N7005" s="42"/>
      <c r="O7005" s="42"/>
      <c r="P7005" s="42"/>
      <c r="Q7005" s="42"/>
      <c r="R7005" s="42"/>
      <c r="S7005" s="47"/>
      <c r="T7005" s="176"/>
    </row>
    <row r="7006" spans="1:20" ht="17" customHeight="1" outlineLevel="1" thickBot="1" x14ac:dyDescent="0.25">
      <c r="A7006" s="182" t="s">
        <v>5</v>
      </c>
      <c r="B7006" s="183"/>
      <c r="C7006" s="91" t="s">
        <v>6</v>
      </c>
      <c r="D7006" s="90" t="s">
        <v>7</v>
      </c>
      <c r="E7006" s="89">
        <v>14</v>
      </c>
      <c r="F7006" s="42"/>
      <c r="G7006" s="42"/>
      <c r="H7006" s="84" t="s">
        <v>8</v>
      </c>
      <c r="I7006" s="88"/>
      <c r="J7006" s="88"/>
      <c r="K7006" s="88"/>
      <c r="L7006" s="88"/>
      <c r="M7006" s="88"/>
      <c r="N7006" s="88"/>
      <c r="O7006" s="88"/>
      <c r="P7006" s="88"/>
      <c r="Q7006" s="88"/>
      <c r="S7006" s="87"/>
      <c r="T7006" s="176"/>
    </row>
    <row r="7007" spans="1:20" ht="16" customHeight="1" outlineLevel="1" x14ac:dyDescent="0.2">
      <c r="A7007" s="184"/>
      <c r="B7007" s="185"/>
      <c r="C7007" s="188"/>
      <c r="D7007" s="86" t="s">
        <v>9</v>
      </c>
      <c r="E7007" s="85"/>
      <c r="F7007" s="42"/>
      <c r="G7007" s="42"/>
      <c r="H7007" s="84" t="s">
        <v>10</v>
      </c>
      <c r="I7007" s="83"/>
      <c r="J7007" s="83"/>
      <c r="K7007" s="83"/>
      <c r="L7007" s="83"/>
      <c r="M7007" s="83"/>
      <c r="N7007" s="83"/>
      <c r="O7007" s="83"/>
      <c r="P7007" s="83"/>
      <c r="Q7007" s="83"/>
      <c r="R7007" s="191"/>
      <c r="S7007" s="192"/>
      <c r="T7007" s="176"/>
    </row>
    <row r="7008" spans="1:20" ht="16" customHeight="1" outlineLevel="1" x14ac:dyDescent="0.2">
      <c r="A7008" s="184"/>
      <c r="B7008" s="185"/>
      <c r="C7008" s="189"/>
      <c r="D7008" s="63" t="s">
        <v>11</v>
      </c>
      <c r="E7008" s="82"/>
      <c r="F7008" s="42"/>
      <c r="G7008" s="48"/>
      <c r="H7008" s="81"/>
      <c r="I7008" s="80"/>
      <c r="J7008" s="80"/>
      <c r="K7008" s="80"/>
      <c r="L7008" s="80"/>
      <c r="M7008" s="80"/>
      <c r="N7008" s="80"/>
      <c r="O7008" s="80"/>
      <c r="P7008" s="80"/>
      <c r="Q7008" s="80"/>
      <c r="R7008" s="191"/>
      <c r="S7008" s="192"/>
      <c r="T7008" s="176"/>
    </row>
    <row r="7009" spans="1:20" ht="16" customHeight="1" outlineLevel="1" thickBot="1" x14ac:dyDescent="0.25">
      <c r="A7009" s="184"/>
      <c r="B7009" s="185"/>
      <c r="C7009" s="189"/>
      <c r="D7009" s="63" t="s">
        <v>12</v>
      </c>
      <c r="E7009" s="130"/>
      <c r="F7009" s="42"/>
      <c r="G7009" s="48"/>
      <c r="H7009" s="81"/>
      <c r="I7009" s="80"/>
      <c r="J7009" s="80"/>
      <c r="K7009" s="80"/>
      <c r="L7009" s="80"/>
      <c r="M7009" s="80"/>
      <c r="N7009" s="80"/>
      <c r="O7009" s="80"/>
      <c r="P7009" s="80"/>
      <c r="Q7009" s="80"/>
      <c r="R7009" s="152"/>
      <c r="S7009" s="153"/>
      <c r="T7009" s="176"/>
    </row>
    <row r="7010" spans="1:20" ht="16" customHeight="1" outlineLevel="1" thickBot="1" x14ac:dyDescent="0.25">
      <c r="A7010" s="184"/>
      <c r="B7010" s="185"/>
      <c r="C7010" s="189"/>
      <c r="D7010" s="63" t="s">
        <v>13</v>
      </c>
      <c r="E7010" s="105" t="b">
        <v>0</v>
      </c>
      <c r="F7010" s="42"/>
      <c r="G7010" s="48"/>
      <c r="H7010" s="59" t="s">
        <v>14</v>
      </c>
      <c r="I7010" s="58">
        <v>48</v>
      </c>
      <c r="J7010" s="58">
        <v>50</v>
      </c>
      <c r="K7010" s="58">
        <v>52</v>
      </c>
      <c r="L7010" s="58">
        <v>54</v>
      </c>
      <c r="M7010" s="58">
        <v>56</v>
      </c>
      <c r="N7010" s="58">
        <v>58</v>
      </c>
      <c r="O7010" s="58">
        <v>60</v>
      </c>
      <c r="P7010" s="58">
        <v>62</v>
      </c>
      <c r="Q7010" s="57">
        <v>64</v>
      </c>
      <c r="S7010" s="79"/>
      <c r="T7010" s="176"/>
    </row>
    <row r="7011" spans="1:20" outlineLevel="1" x14ac:dyDescent="0.2">
      <c r="A7011" s="184"/>
      <c r="B7011" s="185"/>
      <c r="C7011" s="189"/>
      <c r="D7011" s="193"/>
      <c r="E7011" s="194"/>
      <c r="F7011" s="42"/>
      <c r="G7011" s="48"/>
      <c r="H7011" s="78">
        <f t="shared" ref="H7011:H7018" si="664">SUM(I7011:Q7011)</f>
        <v>0</v>
      </c>
      <c r="I7011" s="77"/>
      <c r="J7011" s="77"/>
      <c r="K7011" s="77"/>
      <c r="L7011" s="77"/>
      <c r="M7011" s="77"/>
      <c r="N7011" s="77"/>
      <c r="O7011" s="77"/>
      <c r="P7011" s="77"/>
      <c r="Q7011" s="77"/>
      <c r="R7011" s="195" t="s">
        <v>15</v>
      </c>
      <c r="S7011" s="196"/>
      <c r="T7011" s="176"/>
    </row>
    <row r="7012" spans="1:20" ht="16" customHeight="1" outlineLevel="1" x14ac:dyDescent="0.2">
      <c r="A7012" s="184"/>
      <c r="B7012" s="185"/>
      <c r="C7012" s="189"/>
      <c r="D7012" s="63" t="s">
        <v>16</v>
      </c>
      <c r="E7012" s="76"/>
      <c r="F7012" s="42"/>
      <c r="G7012" s="48"/>
      <c r="H7012" s="73">
        <f t="shared" si="664"/>
        <v>0</v>
      </c>
      <c r="I7012" s="68"/>
      <c r="J7012" s="68"/>
      <c r="K7012" s="68"/>
      <c r="L7012" s="68"/>
      <c r="M7012" s="68"/>
      <c r="N7012" s="68"/>
      <c r="O7012" s="68"/>
      <c r="P7012" s="68"/>
      <c r="Q7012" s="68"/>
      <c r="R7012" s="197"/>
      <c r="S7012" s="192"/>
      <c r="T7012" s="176"/>
    </row>
    <row r="7013" spans="1:20" ht="16" customHeight="1" outlineLevel="1" x14ac:dyDescent="0.2">
      <c r="A7013" s="184"/>
      <c r="B7013" s="185"/>
      <c r="C7013" s="189"/>
      <c r="D7013" s="63" t="s">
        <v>17</v>
      </c>
      <c r="E7013" s="75"/>
      <c r="F7013" s="42"/>
      <c r="G7013" s="42"/>
      <c r="H7013" s="73">
        <f t="shared" si="664"/>
        <v>0</v>
      </c>
      <c r="I7013" s="68"/>
      <c r="J7013" s="68"/>
      <c r="K7013" s="68"/>
      <c r="L7013" s="68"/>
      <c r="M7013" s="68"/>
      <c r="N7013" s="68"/>
      <c r="O7013" s="68"/>
      <c r="P7013" s="68"/>
      <c r="Q7013" s="68"/>
      <c r="R7013" s="197"/>
      <c r="S7013" s="192"/>
      <c r="T7013" s="176"/>
    </row>
    <row r="7014" spans="1:20" outlineLevel="1" x14ac:dyDescent="0.2">
      <c r="A7014" s="184"/>
      <c r="B7014" s="185"/>
      <c r="C7014" s="189"/>
      <c r="D7014" s="193"/>
      <c r="E7014" s="194"/>
      <c r="F7014" s="42"/>
      <c r="G7014" s="48"/>
      <c r="H7014" s="73">
        <f t="shared" si="664"/>
        <v>0</v>
      </c>
      <c r="I7014" s="68"/>
      <c r="J7014" s="68"/>
      <c r="K7014" s="68"/>
      <c r="L7014" s="68"/>
      <c r="M7014" s="68"/>
      <c r="N7014" s="68"/>
      <c r="O7014" s="68"/>
      <c r="P7014" s="68"/>
      <c r="Q7014" s="68"/>
      <c r="R7014" s="197"/>
      <c r="S7014" s="192"/>
      <c r="T7014" s="176"/>
    </row>
    <row r="7015" spans="1:20" ht="16" customHeight="1" outlineLevel="1" x14ac:dyDescent="0.2">
      <c r="A7015" s="184"/>
      <c r="B7015" s="185"/>
      <c r="C7015" s="189"/>
      <c r="D7015" s="63" t="s">
        <v>18</v>
      </c>
      <c r="E7015" s="76"/>
      <c r="F7015" s="42"/>
      <c r="G7015" s="48"/>
      <c r="H7015" s="73">
        <f t="shared" si="664"/>
        <v>0</v>
      </c>
      <c r="I7015" s="68"/>
      <c r="J7015" s="68"/>
      <c r="K7015" s="68"/>
      <c r="L7015" s="68"/>
      <c r="M7015" s="68"/>
      <c r="N7015" s="68"/>
      <c r="O7015" s="68"/>
      <c r="P7015" s="68"/>
      <c r="Q7015" s="68"/>
      <c r="R7015" s="197"/>
      <c r="S7015" s="192"/>
      <c r="T7015" s="176"/>
    </row>
    <row r="7016" spans="1:20" ht="16" customHeight="1" outlineLevel="1" x14ac:dyDescent="0.2">
      <c r="A7016" s="184"/>
      <c r="B7016" s="185"/>
      <c r="C7016" s="189"/>
      <c r="D7016" s="63" t="s">
        <v>19</v>
      </c>
      <c r="E7016" s="75">
        <f>SUM(G7029:G7043)</f>
        <v>2.5</v>
      </c>
      <c r="F7016" s="42"/>
      <c r="G7016" s="42"/>
      <c r="H7016" s="73">
        <f t="shared" si="664"/>
        <v>0</v>
      </c>
      <c r="I7016" s="68"/>
      <c r="J7016" s="68"/>
      <c r="K7016" s="68"/>
      <c r="L7016" s="68"/>
      <c r="M7016" s="68"/>
      <c r="N7016" s="68"/>
      <c r="O7016" s="68"/>
      <c r="P7016" s="68"/>
      <c r="Q7016" s="68"/>
      <c r="R7016" s="197"/>
      <c r="S7016" s="192"/>
      <c r="T7016" s="176"/>
    </row>
    <row r="7017" spans="1:20" outlineLevel="1" x14ac:dyDescent="0.2">
      <c r="A7017" s="184"/>
      <c r="B7017" s="185"/>
      <c r="C7017" s="189"/>
      <c r="D7017" s="193"/>
      <c r="E7017" s="194"/>
      <c r="F7017" s="42"/>
      <c r="G7017" s="48"/>
      <c r="H7017" s="73">
        <f t="shared" si="664"/>
        <v>0</v>
      </c>
      <c r="I7017" s="68"/>
      <c r="J7017" s="68"/>
      <c r="K7017" s="68"/>
      <c r="L7017" s="68"/>
      <c r="M7017" s="68"/>
      <c r="N7017" s="68"/>
      <c r="O7017" s="68"/>
      <c r="P7017" s="68"/>
      <c r="Q7017" s="68"/>
      <c r="R7017" s="197"/>
      <c r="S7017" s="192"/>
      <c r="T7017" s="176"/>
    </row>
    <row r="7018" spans="1:20" ht="16" customHeight="1" outlineLevel="1" x14ac:dyDescent="0.2">
      <c r="A7018" s="184"/>
      <c r="B7018" s="185"/>
      <c r="C7018" s="189"/>
      <c r="D7018" s="63" t="s">
        <v>20</v>
      </c>
      <c r="E7018" s="75">
        <f>SUM(E7015:E7016)</f>
        <v>2.5</v>
      </c>
      <c r="F7018" s="42"/>
      <c r="G7018" s="74"/>
      <c r="H7018" s="73">
        <f t="shared" si="664"/>
        <v>0</v>
      </c>
      <c r="I7018" s="68"/>
      <c r="J7018" s="68"/>
      <c r="K7018" s="68"/>
      <c r="L7018" s="68"/>
      <c r="M7018" s="68"/>
      <c r="N7018" s="68"/>
      <c r="O7018" s="68"/>
      <c r="P7018" s="68"/>
      <c r="Q7018" s="68"/>
      <c r="R7018" s="197"/>
      <c r="S7018" s="192"/>
      <c r="T7018" s="176"/>
    </row>
    <row r="7019" spans="1:20" ht="16" customHeight="1" outlineLevel="1" x14ac:dyDescent="0.2">
      <c r="A7019" s="184"/>
      <c r="B7019" s="185"/>
      <c r="C7019" s="189"/>
      <c r="D7019" s="63" t="s">
        <v>21</v>
      </c>
      <c r="E7019" s="72">
        <f>SUM(E7021/E7018)</f>
        <v>0</v>
      </c>
      <c r="F7019" s="42"/>
      <c r="G7019" s="71" t="s">
        <v>11</v>
      </c>
      <c r="H7019" s="69">
        <v>0</v>
      </c>
      <c r="I7019" s="68"/>
      <c r="J7019" s="68"/>
      <c r="K7019" s="68"/>
      <c r="L7019" s="68"/>
      <c r="M7019" s="68"/>
      <c r="N7019" s="68"/>
      <c r="O7019" s="68"/>
      <c r="P7019" s="68"/>
      <c r="Q7019" s="67"/>
      <c r="R7019" s="197"/>
      <c r="S7019" s="192"/>
      <c r="T7019" s="176"/>
    </row>
    <row r="7020" spans="1:20" ht="17" outlineLevel="1" thickBot="1" x14ac:dyDescent="0.25">
      <c r="A7020" s="184"/>
      <c r="B7020" s="185"/>
      <c r="C7020" s="189"/>
      <c r="D7020" s="193"/>
      <c r="E7020" s="194"/>
      <c r="F7020" s="42"/>
      <c r="G7020" s="70" t="s">
        <v>22</v>
      </c>
      <c r="H7020" s="69">
        <v>0</v>
      </c>
      <c r="I7020" s="68"/>
      <c r="J7020" s="68"/>
      <c r="K7020" s="68"/>
      <c r="L7020" s="68"/>
      <c r="M7020" s="68"/>
      <c r="N7020" s="68"/>
      <c r="O7020" s="68"/>
      <c r="P7020" s="68"/>
      <c r="Q7020" s="67"/>
      <c r="R7020" s="197"/>
      <c r="S7020" s="192"/>
      <c r="T7020" s="176"/>
    </row>
    <row r="7021" spans="1:20" ht="16" customHeight="1" outlineLevel="1" thickBot="1" x14ac:dyDescent="0.25">
      <c r="A7021" s="184"/>
      <c r="B7021" s="185"/>
      <c r="C7021" s="189"/>
      <c r="D7021" s="63" t="s">
        <v>23</v>
      </c>
      <c r="E7021" s="66"/>
      <c r="G7021" s="48"/>
      <c r="H7021" s="65">
        <f>SUM(H7019:H7020)</f>
        <v>0</v>
      </c>
      <c r="I7021" s="64">
        <f t="shared" ref="I7021:Q7021" si="665">SUM(I7011:I7018)</f>
        <v>0</v>
      </c>
      <c r="J7021" s="64">
        <f t="shared" si="665"/>
        <v>0</v>
      </c>
      <c r="K7021" s="64">
        <f t="shared" si="665"/>
        <v>0</v>
      </c>
      <c r="L7021" s="64">
        <f t="shared" si="665"/>
        <v>0</v>
      </c>
      <c r="M7021" s="64">
        <f t="shared" si="665"/>
        <v>0</v>
      </c>
      <c r="N7021" s="64">
        <f t="shared" si="665"/>
        <v>0</v>
      </c>
      <c r="O7021" s="64">
        <f t="shared" si="665"/>
        <v>0</v>
      </c>
      <c r="P7021" s="64">
        <f t="shared" si="665"/>
        <v>0</v>
      </c>
      <c r="Q7021" s="64">
        <f t="shared" si="665"/>
        <v>0</v>
      </c>
      <c r="R7021" s="197"/>
      <c r="S7021" s="192"/>
      <c r="T7021" s="176"/>
    </row>
    <row r="7022" spans="1:20" ht="17" customHeight="1" outlineLevel="1" thickBot="1" x14ac:dyDescent="0.25">
      <c r="A7022" s="184"/>
      <c r="B7022" s="185"/>
      <c r="C7022" s="189"/>
      <c r="D7022" s="63" t="s">
        <v>24</v>
      </c>
      <c r="E7022" s="62">
        <f>SUM(E7021/2.5)</f>
        <v>0</v>
      </c>
      <c r="F7022" s="42"/>
      <c r="G7022" s="61"/>
      <c r="H7022" s="60" t="s">
        <v>14</v>
      </c>
      <c r="I7022" s="59">
        <v>48</v>
      </c>
      <c r="J7022" s="58">
        <v>50</v>
      </c>
      <c r="K7022" s="58">
        <v>52</v>
      </c>
      <c r="L7022" s="58">
        <v>54</v>
      </c>
      <c r="M7022" s="58">
        <v>56</v>
      </c>
      <c r="N7022" s="58">
        <v>58</v>
      </c>
      <c r="O7022" s="58">
        <v>60</v>
      </c>
      <c r="P7022" s="58">
        <v>62</v>
      </c>
      <c r="Q7022" s="57">
        <v>64</v>
      </c>
      <c r="R7022" s="197"/>
      <c r="S7022" s="192"/>
      <c r="T7022" s="176"/>
    </row>
    <row r="7023" spans="1:20" ht="17" outlineLevel="1" thickBot="1" x14ac:dyDescent="0.25">
      <c r="A7023" s="186"/>
      <c r="B7023" s="187"/>
      <c r="C7023" s="190"/>
      <c r="D7023" s="56" t="s">
        <v>25</v>
      </c>
      <c r="E7023" s="55">
        <f>SUM(E7021/2.2)</f>
        <v>0</v>
      </c>
      <c r="F7023" s="42"/>
      <c r="G7023" s="42"/>
      <c r="H7023" s="42"/>
      <c r="I7023" s="42"/>
      <c r="J7023" s="42"/>
      <c r="K7023" s="42"/>
      <c r="L7023" s="42"/>
      <c r="M7023" s="42"/>
      <c r="N7023" s="42"/>
      <c r="O7023" s="42"/>
      <c r="P7023" s="42"/>
      <c r="Q7023" s="42"/>
      <c r="R7023" s="198"/>
      <c r="S7023" s="199"/>
      <c r="T7023" s="176"/>
    </row>
    <row r="7024" spans="1:20" ht="17" outlineLevel="1" thickBot="1" x14ac:dyDescent="0.25">
      <c r="A7024" s="54" t="s">
        <v>26</v>
      </c>
      <c r="B7024" s="53"/>
      <c r="C7024" s="42"/>
      <c r="D7024" s="48"/>
      <c r="E7024" s="52"/>
      <c r="F7024" s="42"/>
      <c r="S7024" s="28"/>
      <c r="T7024" s="176"/>
    </row>
    <row r="7025" spans="1:20" outlineLevel="1" x14ac:dyDescent="0.2">
      <c r="A7025" s="51" t="s">
        <v>27</v>
      </c>
      <c r="B7025" s="50"/>
      <c r="C7025" s="42"/>
      <c r="D7025" s="48"/>
      <c r="E7025" s="42"/>
      <c r="F7025" s="42"/>
      <c r="R7025" s="42"/>
      <c r="S7025" s="47"/>
      <c r="T7025" s="176"/>
    </row>
    <row r="7026" spans="1:20" outlineLevel="1" x14ac:dyDescent="0.2">
      <c r="A7026" s="49"/>
      <c r="B7026" s="42"/>
      <c r="C7026" s="42"/>
      <c r="D7026" s="48"/>
      <c r="E7026" s="42"/>
      <c r="F7026" s="42"/>
      <c r="G7026" s="42"/>
      <c r="H7026" s="42"/>
      <c r="I7026" s="42"/>
      <c r="J7026" s="42"/>
      <c r="K7026" s="42"/>
      <c r="L7026" s="42"/>
      <c r="M7026" s="42"/>
      <c r="N7026" s="42"/>
      <c r="O7026" s="42"/>
      <c r="P7026" s="42"/>
      <c r="Q7026" s="42"/>
      <c r="R7026" s="42"/>
      <c r="S7026" s="47"/>
      <c r="T7026" s="176"/>
    </row>
    <row r="7027" spans="1:20" ht="17" outlineLevel="1" thickBot="1" x14ac:dyDescent="0.25">
      <c r="A7027" s="49" t="s">
        <v>28</v>
      </c>
      <c r="B7027" s="42"/>
      <c r="C7027" s="42"/>
      <c r="D7027" s="48"/>
      <c r="E7027" s="42"/>
      <c r="F7027" s="42"/>
      <c r="G7027" s="42"/>
      <c r="H7027" s="42"/>
      <c r="I7027" s="42"/>
      <c r="J7027" s="42"/>
      <c r="K7027" s="42"/>
      <c r="L7027" s="42"/>
      <c r="M7027" s="42"/>
      <c r="N7027" s="42"/>
      <c r="O7027" s="42"/>
      <c r="P7027" s="42"/>
      <c r="Q7027" s="42"/>
      <c r="R7027" s="42"/>
      <c r="S7027" s="47"/>
      <c r="T7027" s="176"/>
    </row>
    <row r="7028" spans="1:20" outlineLevel="1" x14ac:dyDescent="0.2">
      <c r="A7028" s="46" t="s">
        <v>29</v>
      </c>
      <c r="B7028" s="45" t="s">
        <v>30</v>
      </c>
      <c r="C7028" s="44" t="s">
        <v>31</v>
      </c>
      <c r="D7028" s="44" t="s">
        <v>32</v>
      </c>
      <c r="E7028" s="44" t="s">
        <v>33</v>
      </c>
      <c r="F7028" s="44" t="s">
        <v>34</v>
      </c>
      <c r="G7028" s="44" t="s">
        <v>35</v>
      </c>
      <c r="H7028" s="43" t="s">
        <v>36</v>
      </c>
      <c r="I7028" s="200" t="s">
        <v>37</v>
      </c>
      <c r="J7028" s="201"/>
      <c r="K7028" s="202"/>
      <c r="L7028" s="202"/>
      <c r="M7028" s="202"/>
      <c r="N7028" s="202"/>
      <c r="O7028" s="202"/>
      <c r="P7028" s="42"/>
      <c r="Q7028" s="42"/>
      <c r="R7028" s="42"/>
      <c r="S7028" s="28"/>
      <c r="T7028" s="176"/>
    </row>
    <row r="7029" spans="1:20" outlineLevel="1" x14ac:dyDescent="0.2">
      <c r="A7029" s="38"/>
      <c r="B7029" s="37"/>
      <c r="C7029" s="36"/>
      <c r="D7029" s="35"/>
      <c r="E7029" s="41">
        <f>D7029*H7021</f>
        <v>0</v>
      </c>
      <c r="F7029" s="33" cm="1">
        <f t="array" ref="F7029">IFERROR(_xlfn.XLOOKUP(1,(TabFournisseurs[TYPE]=A7029)*(TabFournisseurs[SUPPLIER2]=B7029)*(TabFournisseurs[REF PRODUCT]=C7029),TabFournisseurs[Cost / per m]),0)</f>
        <v>0</v>
      </c>
      <c r="G7029" s="96">
        <f>F7029*D7029</f>
        <v>0</v>
      </c>
      <c r="H7029" s="40">
        <f>G7029*H7021</f>
        <v>0</v>
      </c>
      <c r="I7029" s="203"/>
      <c r="J7029" s="201"/>
      <c r="K7029" s="156"/>
      <c r="L7029" s="156"/>
      <c r="M7029" s="156"/>
      <c r="N7029" s="156"/>
      <c r="O7029" s="156"/>
      <c r="P7029" s="156"/>
      <c r="Q7029" s="156"/>
      <c r="R7029" s="156"/>
      <c r="S7029" s="157"/>
      <c r="T7029" s="176"/>
    </row>
    <row r="7030" spans="1:20" outlineLevel="1" x14ac:dyDescent="0.2">
      <c r="A7030" s="38"/>
      <c r="B7030" s="37"/>
      <c r="C7030" s="36"/>
      <c r="D7030" s="35"/>
      <c r="E7030" s="34">
        <f>D7030*H7021</f>
        <v>0</v>
      </c>
      <c r="F7030" s="33" cm="1">
        <f t="array" ref="F7030">IFERROR(_xlfn.XLOOKUP(1,(TabFournisseurs[TYPE]=A7030)*(TabFournisseurs[SUPPLIER2]=B7030)*(TabFournisseurs[REF PRODUCT]=C7030),TabFournisseurs[Cost / per m]),0)</f>
        <v>0</v>
      </c>
      <c r="G7030" s="32">
        <f t="shared" ref="G7030:G7040" si="666">F7030*D7030</f>
        <v>0</v>
      </c>
      <c r="H7030" s="31">
        <f>G7030*H7021</f>
        <v>0</v>
      </c>
      <c r="I7030" s="39"/>
      <c r="J7030" s="39"/>
      <c r="K7030" s="156"/>
      <c r="L7030" s="156"/>
      <c r="M7030" s="156"/>
      <c r="N7030" s="156"/>
      <c r="O7030" s="156"/>
      <c r="P7030" s="156"/>
      <c r="Q7030" s="156"/>
      <c r="R7030" s="156"/>
      <c r="S7030" s="157"/>
      <c r="T7030" s="176"/>
    </row>
    <row r="7031" spans="1:20" outlineLevel="1" x14ac:dyDescent="0.2">
      <c r="A7031" s="38"/>
      <c r="B7031" s="37"/>
      <c r="C7031" s="36"/>
      <c r="D7031" s="35"/>
      <c r="E7031" s="34">
        <f>D7031*H7021</f>
        <v>0</v>
      </c>
      <c r="F7031" s="33" cm="1">
        <f t="array" ref="F7031">IFERROR(_xlfn.XLOOKUP(1,(TabFournisseurs[TYPE]=A7031)*(TabFournisseurs[SUPPLIER2]=B7031)*(TabFournisseurs[REF PRODUCT]=C7031),TabFournisseurs[Cost / per m]),0)</f>
        <v>0</v>
      </c>
      <c r="G7031" s="32">
        <f t="shared" si="666"/>
        <v>0</v>
      </c>
      <c r="H7031" s="31">
        <f>G7031*H7021</f>
        <v>0</v>
      </c>
      <c r="I7031" s="39"/>
      <c r="J7031" s="39"/>
      <c r="K7031" s="156"/>
      <c r="L7031" s="156"/>
      <c r="M7031" s="156"/>
      <c r="N7031" s="156"/>
      <c r="O7031" s="156"/>
      <c r="P7031" s="156"/>
      <c r="Q7031" s="156"/>
      <c r="R7031" s="156"/>
      <c r="S7031" s="157"/>
      <c r="T7031" s="176"/>
    </row>
    <row r="7032" spans="1:20" outlineLevel="1" x14ac:dyDescent="0.2">
      <c r="A7032" s="38"/>
      <c r="B7032" s="37"/>
      <c r="C7032" s="36"/>
      <c r="D7032" s="35"/>
      <c r="E7032" s="34">
        <f>D7032*H7021</f>
        <v>0</v>
      </c>
      <c r="F7032" s="33" cm="1">
        <f t="array" ref="F7032">IFERROR(_xlfn.XLOOKUP(1,(TabFournisseurs[TYPE]=A7032)*(TabFournisseurs[SUPPLIER2]=B7032)*(TabFournisseurs[REF PRODUCT]=C7032),TabFournisseurs[Cost / per m]),0)</f>
        <v>0</v>
      </c>
      <c r="G7032" s="32">
        <f t="shared" si="666"/>
        <v>0</v>
      </c>
      <c r="H7032" s="31">
        <f>G7032*H7021</f>
        <v>0</v>
      </c>
      <c r="I7032" s="30"/>
      <c r="J7032" s="30"/>
      <c r="K7032" s="156"/>
      <c r="L7032" s="156"/>
      <c r="M7032" s="156"/>
      <c r="N7032" s="156"/>
      <c r="O7032" s="156"/>
      <c r="P7032" s="156"/>
      <c r="Q7032" s="156"/>
      <c r="R7032" s="156"/>
      <c r="S7032" s="157"/>
      <c r="T7032" s="176"/>
    </row>
    <row r="7033" spans="1:20" outlineLevel="1" x14ac:dyDescent="0.2">
      <c r="A7033" s="38"/>
      <c r="B7033" s="37"/>
      <c r="C7033" s="36"/>
      <c r="D7033" s="35"/>
      <c r="E7033" s="34">
        <f>D7033*H7021</f>
        <v>0</v>
      </c>
      <c r="F7033" s="33" cm="1">
        <f t="array" ref="F7033">IFERROR(_xlfn.XLOOKUP(1,(TabFournisseurs[TYPE]=A7033)*(TabFournisseurs[SUPPLIER2]=B7033)*(TabFournisseurs[REF PRODUCT]=C7033),TabFournisseurs[Cost / per m]),0)</f>
        <v>0</v>
      </c>
      <c r="G7033" s="32">
        <f t="shared" si="666"/>
        <v>0</v>
      </c>
      <c r="H7033" s="31">
        <f>G7033*H7021</f>
        <v>0</v>
      </c>
      <c r="I7033" s="30"/>
      <c r="J7033" s="30"/>
      <c r="K7033" s="29"/>
      <c r="L7033" s="29"/>
      <c r="M7033" s="29"/>
      <c r="N7033" s="29"/>
      <c r="O7033" s="29"/>
      <c r="P7033" s="29"/>
      <c r="Q7033" s="29"/>
      <c r="R7033" s="29"/>
      <c r="S7033" s="28"/>
      <c r="T7033" s="176"/>
    </row>
    <row r="7034" spans="1:20" outlineLevel="1" x14ac:dyDescent="0.2">
      <c r="A7034" s="38"/>
      <c r="B7034" s="37"/>
      <c r="C7034" s="36"/>
      <c r="D7034" s="35"/>
      <c r="E7034" s="34">
        <f>D7034*H7021</f>
        <v>0</v>
      </c>
      <c r="F7034" s="33" cm="1">
        <f t="array" ref="F7034">IFERROR(_xlfn.XLOOKUP(1,(TabFournisseurs[TYPE]=A7034)*(TabFournisseurs[SUPPLIER2]=B7034)*(TabFournisseurs[REF PRODUCT]=C7034),TabFournisseurs[Cost / per m]),0)</f>
        <v>0</v>
      </c>
      <c r="G7034" s="32">
        <f t="shared" si="666"/>
        <v>0</v>
      </c>
      <c r="H7034" s="31">
        <f>G7034*H7021</f>
        <v>0</v>
      </c>
      <c r="I7034" s="158"/>
      <c r="J7034" s="159"/>
      <c r="K7034" s="29"/>
      <c r="L7034" s="29"/>
      <c r="M7034" s="29"/>
      <c r="N7034" s="29"/>
      <c r="O7034" s="29"/>
      <c r="P7034" s="29"/>
      <c r="Q7034" s="29"/>
      <c r="R7034" s="29"/>
      <c r="S7034" s="28"/>
      <c r="T7034" s="176"/>
    </row>
    <row r="7035" spans="1:20" outlineLevel="1" x14ac:dyDescent="0.2">
      <c r="A7035" s="38"/>
      <c r="B7035" s="37"/>
      <c r="C7035" s="36"/>
      <c r="D7035" s="35"/>
      <c r="E7035" s="34">
        <f>D7035*H7021</f>
        <v>0</v>
      </c>
      <c r="F7035" s="33" cm="1">
        <f t="array" ref="F7035">IFERROR(_xlfn.XLOOKUP(1,(TabFournisseurs[TYPE]=A7035)*(TabFournisseurs[SUPPLIER2]=B7035)*(TabFournisseurs[REF PRODUCT]=C7035),TabFournisseurs[Cost / per m]),0)</f>
        <v>0</v>
      </c>
      <c r="G7035" s="32">
        <f t="shared" si="666"/>
        <v>0</v>
      </c>
      <c r="H7035" s="31">
        <f>G7035*H7021</f>
        <v>0</v>
      </c>
      <c r="I7035" s="30"/>
      <c r="J7035" s="30"/>
      <c r="K7035" s="29"/>
      <c r="L7035" s="29"/>
      <c r="M7035" s="29"/>
      <c r="N7035" s="29"/>
      <c r="O7035" s="29"/>
      <c r="P7035" s="29"/>
      <c r="Q7035" s="29"/>
      <c r="R7035" s="29"/>
      <c r="S7035" s="28"/>
      <c r="T7035" s="176"/>
    </row>
    <row r="7036" spans="1:20" outlineLevel="1" x14ac:dyDescent="0.2">
      <c r="A7036" s="38"/>
      <c r="B7036" s="37"/>
      <c r="C7036" s="36"/>
      <c r="D7036" s="35"/>
      <c r="E7036" s="34">
        <f>D7036*H7021</f>
        <v>0</v>
      </c>
      <c r="F7036" s="33" cm="1">
        <f t="array" ref="F7036">IFERROR(_xlfn.XLOOKUP(1,(TabFournisseurs[TYPE]=A7036)*(TabFournisseurs[SUPPLIER2]=B7036)*(TabFournisseurs[REF PRODUCT]=C7036),TabFournisseurs[Cost / per m]),0)</f>
        <v>0</v>
      </c>
      <c r="G7036" s="32">
        <f t="shared" si="666"/>
        <v>0</v>
      </c>
      <c r="H7036" s="31">
        <f>G7036*H7021</f>
        <v>0</v>
      </c>
      <c r="I7036" s="30"/>
      <c r="J7036" s="30"/>
      <c r="K7036" s="29"/>
      <c r="L7036" s="29"/>
      <c r="M7036" s="29"/>
      <c r="N7036" s="29"/>
      <c r="O7036" s="29"/>
      <c r="P7036" s="29"/>
      <c r="Q7036" s="29"/>
      <c r="R7036" s="29"/>
      <c r="S7036" s="28"/>
      <c r="T7036" s="176"/>
    </row>
    <row r="7037" spans="1:20" outlineLevel="1" x14ac:dyDescent="0.2">
      <c r="A7037" s="38"/>
      <c r="B7037" s="37"/>
      <c r="C7037" s="36"/>
      <c r="D7037" s="35"/>
      <c r="E7037" s="34">
        <f>D7037*H7021</f>
        <v>0</v>
      </c>
      <c r="F7037" s="33" cm="1">
        <f t="array" ref="F7037">IFERROR(_xlfn.XLOOKUP(1,(TabFournisseurs[TYPE]=A7037)*(TabFournisseurs[SUPPLIER2]=B7037)*(TabFournisseurs[REF PRODUCT]=C7037),TabFournisseurs[Cost / per m]),0)</f>
        <v>0</v>
      </c>
      <c r="G7037" s="32">
        <f t="shared" si="666"/>
        <v>0</v>
      </c>
      <c r="H7037" s="31">
        <f>G7037*H7021</f>
        <v>0</v>
      </c>
      <c r="I7037" s="30"/>
      <c r="J7037" s="30"/>
      <c r="K7037" s="29"/>
      <c r="L7037" s="29"/>
      <c r="M7037" s="29"/>
      <c r="N7037" s="29"/>
      <c r="O7037" s="29"/>
      <c r="P7037" s="29"/>
      <c r="Q7037" s="29"/>
      <c r="R7037" s="29"/>
      <c r="S7037" s="28"/>
      <c r="T7037" s="176"/>
    </row>
    <row r="7038" spans="1:20" outlineLevel="1" x14ac:dyDescent="0.2">
      <c r="A7038" s="38"/>
      <c r="B7038" s="37"/>
      <c r="C7038" s="36"/>
      <c r="D7038" s="35"/>
      <c r="E7038" s="34">
        <f>D7038*H7021</f>
        <v>0</v>
      </c>
      <c r="F7038" s="33" cm="1">
        <f t="array" ref="F7038">IFERROR(_xlfn.XLOOKUP(1,(TabFournisseurs[TYPE]=A7038)*(TabFournisseurs[SUPPLIER2]=B7038)*(TabFournisseurs[REF PRODUCT]=C7038),TabFournisseurs[Cost / per m]),0)</f>
        <v>0</v>
      </c>
      <c r="G7038" s="32">
        <f t="shared" si="666"/>
        <v>0</v>
      </c>
      <c r="H7038" s="31">
        <f>G7038*H7021</f>
        <v>0</v>
      </c>
      <c r="I7038" s="30"/>
      <c r="J7038" s="30"/>
      <c r="K7038" s="29"/>
      <c r="L7038" s="29"/>
      <c r="M7038" s="29"/>
      <c r="N7038" s="29"/>
      <c r="O7038" s="29"/>
      <c r="P7038" s="29"/>
      <c r="Q7038" s="29"/>
      <c r="R7038" s="29"/>
      <c r="S7038" s="28"/>
      <c r="T7038" s="176"/>
    </row>
    <row r="7039" spans="1:20" outlineLevel="1" x14ac:dyDescent="0.2">
      <c r="A7039" s="38"/>
      <c r="B7039" s="37"/>
      <c r="C7039" s="36"/>
      <c r="D7039" s="35"/>
      <c r="E7039" s="34">
        <f>D7039*H7021</f>
        <v>0</v>
      </c>
      <c r="F7039" s="33" cm="1">
        <f t="array" ref="F7039">IFERROR(_xlfn.XLOOKUP(1,(TabFournisseurs[TYPE]=A7039)*(TabFournisseurs[SUPPLIER2]=B7039)*(TabFournisseurs[REF PRODUCT]=C7039),TabFournisseurs[Cost / per m]),0)</f>
        <v>0</v>
      </c>
      <c r="G7039" s="32">
        <f t="shared" si="666"/>
        <v>0</v>
      </c>
      <c r="H7039" s="31">
        <f>G7039*H7021</f>
        <v>0</v>
      </c>
      <c r="I7039" s="30"/>
      <c r="J7039" s="30"/>
      <c r="K7039" s="29"/>
      <c r="L7039" s="29"/>
      <c r="M7039" s="29"/>
      <c r="N7039" s="29"/>
      <c r="O7039" s="29"/>
      <c r="P7039" s="29"/>
      <c r="Q7039" s="29"/>
      <c r="R7039" s="29"/>
      <c r="S7039" s="28"/>
      <c r="T7039" s="176"/>
    </row>
    <row r="7040" spans="1:20" outlineLevel="1" x14ac:dyDescent="0.2">
      <c r="A7040" s="38"/>
      <c r="B7040" s="37"/>
      <c r="C7040" s="36"/>
      <c r="D7040" s="35"/>
      <c r="E7040" s="34">
        <f>D7040*H7021</f>
        <v>0</v>
      </c>
      <c r="F7040" s="33" cm="1">
        <f t="array" ref="F7040">IFERROR(_xlfn.XLOOKUP(1,(TabFournisseurs[TYPE]=A7040)*(TabFournisseurs[SUPPLIER2]=B7040)*(TabFournisseurs[REF PRODUCT]=C7040),TabFournisseurs[Cost / per m]),0)</f>
        <v>0</v>
      </c>
      <c r="G7040" s="32">
        <f t="shared" si="666"/>
        <v>0</v>
      </c>
      <c r="H7040" s="31">
        <f>G7040*H7021</f>
        <v>0</v>
      </c>
      <c r="I7040" s="30"/>
      <c r="J7040" s="30"/>
      <c r="K7040" s="29"/>
      <c r="L7040" s="29"/>
      <c r="M7040" s="29"/>
      <c r="N7040" s="29"/>
      <c r="O7040" s="29"/>
      <c r="P7040" s="29"/>
      <c r="Q7040" s="29"/>
      <c r="R7040" s="29"/>
      <c r="S7040" s="28"/>
      <c r="T7040" s="176"/>
    </row>
    <row r="7041" spans="1:20" ht="17" outlineLevel="1" x14ac:dyDescent="0.2">
      <c r="A7041" s="101" t="s">
        <v>38</v>
      </c>
      <c r="B7041" s="102" t="s">
        <v>39</v>
      </c>
      <c r="C7041" s="103" t="s">
        <v>102</v>
      </c>
      <c r="D7041" s="104"/>
      <c r="E7041" s="34">
        <f>D7041*H7021</f>
        <v>0</v>
      </c>
      <c r="F7041" s="33"/>
      <c r="G7041" s="129">
        <f>F7041*D7041</f>
        <v>0</v>
      </c>
      <c r="H7041" s="31">
        <f>G7041*H7021</f>
        <v>0</v>
      </c>
      <c r="I7041" s="30"/>
      <c r="J7041" s="30"/>
      <c r="K7041" s="29"/>
      <c r="L7041" s="29"/>
      <c r="M7041" s="29"/>
      <c r="N7041" s="29"/>
      <c r="O7041" s="29"/>
      <c r="P7041" s="29"/>
      <c r="Q7041" s="29"/>
      <c r="R7041" s="29"/>
      <c r="S7041" s="28"/>
      <c r="T7041" s="176"/>
    </row>
    <row r="7042" spans="1:20" ht="17" outlineLevel="1" x14ac:dyDescent="0.2">
      <c r="A7042" s="38" t="s">
        <v>38</v>
      </c>
      <c r="B7042" s="37" t="s">
        <v>40</v>
      </c>
      <c r="C7042" s="36" t="s">
        <v>41</v>
      </c>
      <c r="D7042" s="35">
        <v>1</v>
      </c>
      <c r="E7042" s="34">
        <f>D7042*H7021</f>
        <v>0</v>
      </c>
      <c r="F7042" s="33" cm="1">
        <f t="array" ref="F7042">IFERROR(_xlfn.XLOOKUP(1,(TabFournisseurs[TYPE]=A7042)*(TabFournisseurs[SUPPLIER2]=B7042)*(TabFournisseurs[REF PRODUCT]=C7042),TabFournisseurs[Cost / per m]),0)</f>
        <v>2</v>
      </c>
      <c r="G7042" s="32">
        <f t="shared" ref="G7042:G7043" si="667">F7042*D7042</f>
        <v>2</v>
      </c>
      <c r="H7042" s="31">
        <f>G7042*H7021</f>
        <v>0</v>
      </c>
      <c r="I7042" s="30"/>
      <c r="J7042" s="30"/>
      <c r="K7042" s="29"/>
      <c r="L7042" s="29"/>
      <c r="M7042" s="29"/>
      <c r="N7042" s="29"/>
      <c r="O7042" s="29"/>
      <c r="P7042" s="29"/>
      <c r="Q7042" s="29"/>
      <c r="R7042" s="29"/>
      <c r="S7042" s="28"/>
      <c r="T7042" s="176"/>
    </row>
    <row r="7043" spans="1:20" ht="18" outlineLevel="1" thickBot="1" x14ac:dyDescent="0.25">
      <c r="A7043" s="27" t="s">
        <v>38</v>
      </c>
      <c r="B7043" s="26" t="s">
        <v>42</v>
      </c>
      <c r="C7043" s="25" t="s">
        <v>43</v>
      </c>
      <c r="D7043" s="24">
        <v>1</v>
      </c>
      <c r="E7043" s="23">
        <f>D7043*H7021</f>
        <v>0</v>
      </c>
      <c r="F7043" s="22" cm="1">
        <f t="array" ref="F7043">IFERROR(_xlfn.XLOOKUP(1,(TabFournisseurs[TYPE]=A7043)*(TabFournisseurs[SUPPLIER2]=B7043)*(TabFournisseurs[REF PRODUCT]=C7043),TabFournisseurs[Cost / per m]),0)</f>
        <v>0.5</v>
      </c>
      <c r="G7043" s="21">
        <f t="shared" si="667"/>
        <v>0.5</v>
      </c>
      <c r="H7043" s="20">
        <f>G7043*H7021</f>
        <v>0</v>
      </c>
      <c r="I7043" s="19"/>
      <c r="J7043" s="19"/>
      <c r="K7043" s="18"/>
      <c r="L7043" s="18"/>
      <c r="M7043" s="18"/>
      <c r="N7043" s="18"/>
      <c r="O7043" s="18"/>
      <c r="P7043" s="18"/>
      <c r="Q7043" s="18"/>
      <c r="R7043" s="18"/>
      <c r="S7043" s="17"/>
      <c r="T7043" s="176"/>
    </row>
    <row r="7044" spans="1:20" ht="17" thickBot="1" x14ac:dyDescent="0.25">
      <c r="A7044" s="95"/>
      <c r="B7044" s="95"/>
      <c r="C7044" s="95"/>
      <c r="D7044" s="95"/>
      <c r="E7044" s="95"/>
      <c r="F7044" s="95"/>
      <c r="G7044" s="95"/>
      <c r="H7044" s="95"/>
      <c r="I7044" s="95"/>
      <c r="J7044" s="95"/>
      <c r="K7044" s="95"/>
      <c r="L7044" s="95"/>
      <c r="M7044" s="95"/>
      <c r="N7044" s="95"/>
      <c r="O7044" s="95"/>
      <c r="P7044" s="95"/>
      <c r="Q7044" s="95"/>
      <c r="R7044" s="95"/>
      <c r="S7044" s="95"/>
      <c r="T7044" s="95"/>
    </row>
    <row r="7045" spans="1:20" ht="23" customHeight="1" x14ac:dyDescent="0.2">
      <c r="A7045" s="204" t="s">
        <v>0</v>
      </c>
      <c r="B7045" s="205"/>
      <c r="C7045" s="205"/>
      <c r="D7045" s="205"/>
      <c r="E7045" s="205"/>
      <c r="F7045" s="205"/>
      <c r="G7045" s="206"/>
      <c r="H7045" s="166"/>
      <c r="I7045" s="167"/>
      <c r="J7045" s="167"/>
      <c r="K7045" s="167"/>
      <c r="L7045" s="167"/>
      <c r="M7045" s="168"/>
      <c r="N7045" s="169" t="s">
        <v>1</v>
      </c>
      <c r="O7045" s="169"/>
      <c r="P7045" s="169"/>
      <c r="Q7045" s="169"/>
      <c r="R7045" s="171"/>
      <c r="S7045" s="173" t="s">
        <v>2</v>
      </c>
      <c r="T7045" s="175"/>
    </row>
    <row r="7046" spans="1:20" ht="23" customHeight="1" thickBot="1" x14ac:dyDescent="0.25">
      <c r="A7046" s="207"/>
      <c r="B7046" s="208"/>
      <c r="C7046" s="208"/>
      <c r="D7046" s="208"/>
      <c r="E7046" s="208"/>
      <c r="F7046" s="208"/>
      <c r="G7046" s="209"/>
      <c r="H7046" s="177"/>
      <c r="I7046" s="178"/>
      <c r="J7046" s="178"/>
      <c r="K7046" s="178"/>
      <c r="L7046" s="178"/>
      <c r="M7046" s="179"/>
      <c r="N7046" s="170"/>
      <c r="O7046" s="170"/>
      <c r="P7046" s="170"/>
      <c r="Q7046" s="170"/>
      <c r="R7046" s="172"/>
      <c r="S7046" s="174"/>
      <c r="T7046" s="175"/>
    </row>
    <row r="7047" spans="1:20" outlineLevel="1" x14ac:dyDescent="0.2">
      <c r="A7047" s="180" t="s">
        <v>3</v>
      </c>
      <c r="B7047" s="181"/>
      <c r="C7047" s="94"/>
      <c r="D7047" s="94"/>
      <c r="E7047" s="94"/>
      <c r="F7047" s="94"/>
      <c r="G7047" s="94"/>
      <c r="H7047" s="94"/>
      <c r="I7047" s="94"/>
      <c r="J7047" s="94"/>
      <c r="K7047" s="94"/>
      <c r="L7047" s="94"/>
      <c r="M7047" s="94"/>
      <c r="N7047" s="94"/>
      <c r="O7047" s="94"/>
      <c r="P7047" s="94"/>
      <c r="Q7047" s="94"/>
      <c r="R7047" s="94"/>
      <c r="S7047" s="93" t="s">
        <v>4</v>
      </c>
      <c r="T7047" s="176"/>
    </row>
    <row r="7048" spans="1:20" ht="17" outlineLevel="1" thickBot="1" x14ac:dyDescent="0.25">
      <c r="A7048" s="92"/>
      <c r="B7048" s="42"/>
      <c r="C7048" s="42"/>
      <c r="D7048" s="42"/>
      <c r="E7048" s="42"/>
      <c r="F7048" s="42"/>
      <c r="G7048" s="42"/>
      <c r="H7048" s="42"/>
      <c r="I7048" s="42"/>
      <c r="J7048" s="42"/>
      <c r="K7048" s="42"/>
      <c r="L7048" s="42"/>
      <c r="M7048" s="42"/>
      <c r="N7048" s="42"/>
      <c r="O7048" s="42"/>
      <c r="P7048" s="42"/>
      <c r="Q7048" s="42"/>
      <c r="R7048" s="42"/>
      <c r="S7048" s="47"/>
      <c r="T7048" s="176"/>
    </row>
    <row r="7049" spans="1:20" ht="17" customHeight="1" outlineLevel="1" thickBot="1" x14ac:dyDescent="0.25">
      <c r="A7049" s="182" t="s">
        <v>5</v>
      </c>
      <c r="B7049" s="183"/>
      <c r="C7049" s="91" t="s">
        <v>6</v>
      </c>
      <c r="D7049" s="90" t="s">
        <v>7</v>
      </c>
      <c r="E7049" s="89">
        <v>14</v>
      </c>
      <c r="F7049" s="42"/>
      <c r="G7049" s="42"/>
      <c r="H7049" s="84" t="s">
        <v>8</v>
      </c>
      <c r="I7049" s="88"/>
      <c r="J7049" s="88"/>
      <c r="K7049" s="88"/>
      <c r="L7049" s="88"/>
      <c r="M7049" s="88"/>
      <c r="N7049" s="88"/>
      <c r="O7049" s="88"/>
      <c r="P7049" s="88"/>
      <c r="Q7049" s="88"/>
      <c r="S7049" s="87"/>
      <c r="T7049" s="176"/>
    </row>
    <row r="7050" spans="1:20" ht="16" customHeight="1" outlineLevel="1" x14ac:dyDescent="0.2">
      <c r="A7050" s="184"/>
      <c r="B7050" s="185"/>
      <c r="C7050" s="188"/>
      <c r="D7050" s="86" t="s">
        <v>9</v>
      </c>
      <c r="E7050" s="85"/>
      <c r="F7050" s="42"/>
      <c r="G7050" s="42"/>
      <c r="H7050" s="84" t="s">
        <v>10</v>
      </c>
      <c r="I7050" s="83"/>
      <c r="J7050" s="83"/>
      <c r="K7050" s="83"/>
      <c r="L7050" s="83"/>
      <c r="M7050" s="83"/>
      <c r="N7050" s="83"/>
      <c r="O7050" s="83"/>
      <c r="P7050" s="83"/>
      <c r="Q7050" s="83"/>
      <c r="R7050" s="191"/>
      <c r="S7050" s="192"/>
      <c r="T7050" s="176"/>
    </row>
    <row r="7051" spans="1:20" ht="16" customHeight="1" outlineLevel="1" x14ac:dyDescent="0.2">
      <c r="A7051" s="184"/>
      <c r="B7051" s="185"/>
      <c r="C7051" s="189"/>
      <c r="D7051" s="63" t="s">
        <v>11</v>
      </c>
      <c r="E7051" s="82"/>
      <c r="F7051" s="42"/>
      <c r="G7051" s="48"/>
      <c r="H7051" s="81"/>
      <c r="I7051" s="80"/>
      <c r="J7051" s="80"/>
      <c r="K7051" s="80"/>
      <c r="L7051" s="80"/>
      <c r="M7051" s="80"/>
      <c r="N7051" s="80"/>
      <c r="O7051" s="80"/>
      <c r="P7051" s="80"/>
      <c r="Q7051" s="80"/>
      <c r="R7051" s="191"/>
      <c r="S7051" s="192"/>
      <c r="T7051" s="176"/>
    </row>
    <row r="7052" spans="1:20" ht="16" customHeight="1" outlineLevel="1" thickBot="1" x14ac:dyDescent="0.25">
      <c r="A7052" s="184"/>
      <c r="B7052" s="185"/>
      <c r="C7052" s="189"/>
      <c r="D7052" s="63" t="s">
        <v>12</v>
      </c>
      <c r="E7052" s="130"/>
      <c r="F7052" s="42"/>
      <c r="G7052" s="48"/>
      <c r="H7052" s="81"/>
      <c r="I7052" s="80"/>
      <c r="J7052" s="80"/>
      <c r="K7052" s="80"/>
      <c r="L7052" s="80"/>
      <c r="M7052" s="80"/>
      <c r="N7052" s="80"/>
      <c r="O7052" s="80"/>
      <c r="P7052" s="80"/>
      <c r="Q7052" s="80"/>
      <c r="R7052" s="152"/>
      <c r="S7052" s="153"/>
      <c r="T7052" s="176"/>
    </row>
    <row r="7053" spans="1:20" ht="16" customHeight="1" outlineLevel="1" thickBot="1" x14ac:dyDescent="0.25">
      <c r="A7053" s="184"/>
      <c r="B7053" s="185"/>
      <c r="C7053" s="189"/>
      <c r="D7053" s="63" t="s">
        <v>13</v>
      </c>
      <c r="E7053" s="105" t="b">
        <v>0</v>
      </c>
      <c r="F7053" s="42"/>
      <c r="G7053" s="48"/>
      <c r="H7053" s="59" t="s">
        <v>14</v>
      </c>
      <c r="I7053" s="58">
        <v>48</v>
      </c>
      <c r="J7053" s="58">
        <v>50</v>
      </c>
      <c r="K7053" s="58">
        <v>52</v>
      </c>
      <c r="L7053" s="58">
        <v>54</v>
      </c>
      <c r="M7053" s="58">
        <v>56</v>
      </c>
      <c r="N7053" s="58">
        <v>58</v>
      </c>
      <c r="O7053" s="58">
        <v>60</v>
      </c>
      <c r="P7053" s="58">
        <v>62</v>
      </c>
      <c r="Q7053" s="57">
        <v>64</v>
      </c>
      <c r="S7053" s="79"/>
      <c r="T7053" s="176"/>
    </row>
    <row r="7054" spans="1:20" outlineLevel="1" x14ac:dyDescent="0.2">
      <c r="A7054" s="184"/>
      <c r="B7054" s="185"/>
      <c r="C7054" s="189"/>
      <c r="D7054" s="193"/>
      <c r="E7054" s="194"/>
      <c r="F7054" s="42"/>
      <c r="G7054" s="48"/>
      <c r="H7054" s="78">
        <f t="shared" ref="H7054:H7061" si="668">SUM(I7054:Q7054)</f>
        <v>0</v>
      </c>
      <c r="I7054" s="77"/>
      <c r="J7054" s="77"/>
      <c r="K7054" s="77"/>
      <c r="L7054" s="77"/>
      <c r="M7054" s="77"/>
      <c r="N7054" s="77"/>
      <c r="O7054" s="77"/>
      <c r="P7054" s="77"/>
      <c r="Q7054" s="77"/>
      <c r="R7054" s="195" t="s">
        <v>15</v>
      </c>
      <c r="S7054" s="196"/>
      <c r="T7054" s="176"/>
    </row>
    <row r="7055" spans="1:20" ht="16" customHeight="1" outlineLevel="1" x14ac:dyDescent="0.2">
      <c r="A7055" s="184"/>
      <c r="B7055" s="185"/>
      <c r="C7055" s="189"/>
      <c r="D7055" s="63" t="s">
        <v>16</v>
      </c>
      <c r="E7055" s="76"/>
      <c r="F7055" s="42"/>
      <c r="G7055" s="48"/>
      <c r="H7055" s="73">
        <f t="shared" si="668"/>
        <v>0</v>
      </c>
      <c r="I7055" s="68"/>
      <c r="J7055" s="68"/>
      <c r="K7055" s="68"/>
      <c r="L7055" s="68"/>
      <c r="M7055" s="68"/>
      <c r="N7055" s="68"/>
      <c r="O7055" s="68"/>
      <c r="P7055" s="68"/>
      <c r="Q7055" s="68"/>
      <c r="R7055" s="197"/>
      <c r="S7055" s="192"/>
      <c r="T7055" s="176"/>
    </row>
    <row r="7056" spans="1:20" ht="16" customHeight="1" outlineLevel="1" x14ac:dyDescent="0.2">
      <c r="A7056" s="184"/>
      <c r="B7056" s="185"/>
      <c r="C7056" s="189"/>
      <c r="D7056" s="63" t="s">
        <v>17</v>
      </c>
      <c r="E7056" s="75"/>
      <c r="F7056" s="42"/>
      <c r="G7056" s="42"/>
      <c r="H7056" s="73">
        <f t="shared" si="668"/>
        <v>0</v>
      </c>
      <c r="I7056" s="68"/>
      <c r="J7056" s="68"/>
      <c r="K7056" s="68"/>
      <c r="L7056" s="68"/>
      <c r="M7056" s="68"/>
      <c r="N7056" s="68"/>
      <c r="O7056" s="68"/>
      <c r="P7056" s="68"/>
      <c r="Q7056" s="68"/>
      <c r="R7056" s="197"/>
      <c r="S7056" s="192"/>
      <c r="T7056" s="176"/>
    </row>
    <row r="7057" spans="1:20" outlineLevel="1" x14ac:dyDescent="0.2">
      <c r="A7057" s="184"/>
      <c r="B7057" s="185"/>
      <c r="C7057" s="189"/>
      <c r="D7057" s="193"/>
      <c r="E7057" s="194"/>
      <c r="F7057" s="42"/>
      <c r="G7057" s="48"/>
      <c r="H7057" s="73">
        <f t="shared" si="668"/>
        <v>0</v>
      </c>
      <c r="I7057" s="68"/>
      <c r="J7057" s="68"/>
      <c r="K7057" s="68"/>
      <c r="L7057" s="68"/>
      <c r="M7057" s="68"/>
      <c r="N7057" s="68"/>
      <c r="O7057" s="68"/>
      <c r="P7057" s="68"/>
      <c r="Q7057" s="68"/>
      <c r="R7057" s="197"/>
      <c r="S7057" s="192"/>
      <c r="T7057" s="176"/>
    </row>
    <row r="7058" spans="1:20" ht="16" customHeight="1" outlineLevel="1" x14ac:dyDescent="0.2">
      <c r="A7058" s="184"/>
      <c r="B7058" s="185"/>
      <c r="C7058" s="189"/>
      <c r="D7058" s="63" t="s">
        <v>18</v>
      </c>
      <c r="E7058" s="76"/>
      <c r="F7058" s="42"/>
      <c r="G7058" s="48"/>
      <c r="H7058" s="73">
        <f t="shared" si="668"/>
        <v>0</v>
      </c>
      <c r="I7058" s="68"/>
      <c r="J7058" s="68"/>
      <c r="K7058" s="68"/>
      <c r="L7058" s="68"/>
      <c r="M7058" s="68"/>
      <c r="N7058" s="68"/>
      <c r="O7058" s="68"/>
      <c r="P7058" s="68"/>
      <c r="Q7058" s="68"/>
      <c r="R7058" s="197"/>
      <c r="S7058" s="192"/>
      <c r="T7058" s="176"/>
    </row>
    <row r="7059" spans="1:20" ht="16" customHeight="1" outlineLevel="1" x14ac:dyDescent="0.2">
      <c r="A7059" s="184"/>
      <c r="B7059" s="185"/>
      <c r="C7059" s="189"/>
      <c r="D7059" s="63" t="s">
        <v>19</v>
      </c>
      <c r="E7059" s="75">
        <f>SUM(G7072:G7086)</f>
        <v>2.5</v>
      </c>
      <c r="F7059" s="42"/>
      <c r="G7059" s="42"/>
      <c r="H7059" s="73">
        <f t="shared" si="668"/>
        <v>0</v>
      </c>
      <c r="I7059" s="68"/>
      <c r="J7059" s="68"/>
      <c r="K7059" s="68"/>
      <c r="L7059" s="68"/>
      <c r="M7059" s="68"/>
      <c r="N7059" s="68"/>
      <c r="O7059" s="68"/>
      <c r="P7059" s="68"/>
      <c r="Q7059" s="68"/>
      <c r="R7059" s="197"/>
      <c r="S7059" s="192"/>
      <c r="T7059" s="176"/>
    </row>
    <row r="7060" spans="1:20" outlineLevel="1" x14ac:dyDescent="0.2">
      <c r="A7060" s="184"/>
      <c r="B7060" s="185"/>
      <c r="C7060" s="189"/>
      <c r="D7060" s="193"/>
      <c r="E7060" s="194"/>
      <c r="F7060" s="42"/>
      <c r="G7060" s="48"/>
      <c r="H7060" s="73">
        <f t="shared" si="668"/>
        <v>0</v>
      </c>
      <c r="I7060" s="68"/>
      <c r="J7060" s="68"/>
      <c r="K7060" s="68"/>
      <c r="L7060" s="68"/>
      <c r="M7060" s="68"/>
      <c r="N7060" s="68"/>
      <c r="O7060" s="68"/>
      <c r="P7060" s="68"/>
      <c r="Q7060" s="68"/>
      <c r="R7060" s="197"/>
      <c r="S7060" s="192"/>
      <c r="T7060" s="176"/>
    </row>
    <row r="7061" spans="1:20" ht="16" customHeight="1" outlineLevel="1" x14ac:dyDescent="0.2">
      <c r="A7061" s="184"/>
      <c r="B7061" s="185"/>
      <c r="C7061" s="189"/>
      <c r="D7061" s="63" t="s">
        <v>20</v>
      </c>
      <c r="E7061" s="75">
        <f>SUM(E7058:E7059)</f>
        <v>2.5</v>
      </c>
      <c r="F7061" s="42"/>
      <c r="G7061" s="74"/>
      <c r="H7061" s="73">
        <f t="shared" si="668"/>
        <v>0</v>
      </c>
      <c r="I7061" s="68"/>
      <c r="J7061" s="68"/>
      <c r="K7061" s="68"/>
      <c r="L7061" s="68"/>
      <c r="M7061" s="68"/>
      <c r="N7061" s="68"/>
      <c r="O7061" s="68"/>
      <c r="P7061" s="68"/>
      <c r="Q7061" s="68"/>
      <c r="R7061" s="197"/>
      <c r="S7061" s="192"/>
      <c r="T7061" s="176"/>
    </row>
    <row r="7062" spans="1:20" ht="16" customHeight="1" outlineLevel="1" x14ac:dyDescent="0.2">
      <c r="A7062" s="184"/>
      <c r="B7062" s="185"/>
      <c r="C7062" s="189"/>
      <c r="D7062" s="63" t="s">
        <v>21</v>
      </c>
      <c r="E7062" s="72">
        <f>SUM(E7064/E7061)</f>
        <v>0</v>
      </c>
      <c r="F7062" s="42"/>
      <c r="G7062" s="71" t="s">
        <v>11</v>
      </c>
      <c r="H7062" s="69">
        <v>0</v>
      </c>
      <c r="I7062" s="68"/>
      <c r="J7062" s="68"/>
      <c r="K7062" s="68"/>
      <c r="L7062" s="68"/>
      <c r="M7062" s="68"/>
      <c r="N7062" s="68"/>
      <c r="O7062" s="68"/>
      <c r="P7062" s="68"/>
      <c r="Q7062" s="67"/>
      <c r="R7062" s="197"/>
      <c r="S7062" s="192"/>
      <c r="T7062" s="176"/>
    </row>
    <row r="7063" spans="1:20" ht="17" outlineLevel="1" thickBot="1" x14ac:dyDescent="0.25">
      <c r="A7063" s="184"/>
      <c r="B7063" s="185"/>
      <c r="C7063" s="189"/>
      <c r="D7063" s="193"/>
      <c r="E7063" s="194"/>
      <c r="F7063" s="42"/>
      <c r="G7063" s="70" t="s">
        <v>22</v>
      </c>
      <c r="H7063" s="69">
        <v>0</v>
      </c>
      <c r="I7063" s="68"/>
      <c r="J7063" s="68"/>
      <c r="K7063" s="68"/>
      <c r="L7063" s="68"/>
      <c r="M7063" s="68"/>
      <c r="N7063" s="68"/>
      <c r="O7063" s="68"/>
      <c r="P7063" s="68"/>
      <c r="Q7063" s="67"/>
      <c r="R7063" s="197"/>
      <c r="S7063" s="192"/>
      <c r="T7063" s="176"/>
    </row>
    <row r="7064" spans="1:20" ht="16" customHeight="1" outlineLevel="1" thickBot="1" x14ac:dyDescent="0.25">
      <c r="A7064" s="184"/>
      <c r="B7064" s="185"/>
      <c r="C7064" s="189"/>
      <c r="D7064" s="63" t="s">
        <v>23</v>
      </c>
      <c r="E7064" s="66"/>
      <c r="G7064" s="48"/>
      <c r="H7064" s="65">
        <f>SUM(H7062:H7063)</f>
        <v>0</v>
      </c>
      <c r="I7064" s="64">
        <f t="shared" ref="I7064:Q7064" si="669">SUM(I7054:I7061)</f>
        <v>0</v>
      </c>
      <c r="J7064" s="64">
        <f t="shared" si="669"/>
        <v>0</v>
      </c>
      <c r="K7064" s="64">
        <f t="shared" si="669"/>
        <v>0</v>
      </c>
      <c r="L7064" s="64">
        <f t="shared" si="669"/>
        <v>0</v>
      </c>
      <c r="M7064" s="64">
        <f t="shared" si="669"/>
        <v>0</v>
      </c>
      <c r="N7064" s="64">
        <f t="shared" si="669"/>
        <v>0</v>
      </c>
      <c r="O7064" s="64">
        <f t="shared" si="669"/>
        <v>0</v>
      </c>
      <c r="P7064" s="64">
        <f t="shared" si="669"/>
        <v>0</v>
      </c>
      <c r="Q7064" s="64">
        <f t="shared" si="669"/>
        <v>0</v>
      </c>
      <c r="R7064" s="197"/>
      <c r="S7064" s="192"/>
      <c r="T7064" s="176"/>
    </row>
    <row r="7065" spans="1:20" ht="17" customHeight="1" outlineLevel="1" thickBot="1" x14ac:dyDescent="0.25">
      <c r="A7065" s="184"/>
      <c r="B7065" s="185"/>
      <c r="C7065" s="189"/>
      <c r="D7065" s="63" t="s">
        <v>24</v>
      </c>
      <c r="E7065" s="62">
        <f>SUM(E7064/2.5)</f>
        <v>0</v>
      </c>
      <c r="F7065" s="42"/>
      <c r="G7065" s="61"/>
      <c r="H7065" s="60" t="s">
        <v>14</v>
      </c>
      <c r="I7065" s="59">
        <v>48</v>
      </c>
      <c r="J7065" s="58">
        <v>50</v>
      </c>
      <c r="K7065" s="58">
        <v>52</v>
      </c>
      <c r="L7065" s="58">
        <v>54</v>
      </c>
      <c r="M7065" s="58">
        <v>56</v>
      </c>
      <c r="N7065" s="58">
        <v>58</v>
      </c>
      <c r="O7065" s="58">
        <v>60</v>
      </c>
      <c r="P7065" s="58">
        <v>62</v>
      </c>
      <c r="Q7065" s="57">
        <v>64</v>
      </c>
      <c r="R7065" s="197"/>
      <c r="S7065" s="192"/>
      <c r="T7065" s="176"/>
    </row>
    <row r="7066" spans="1:20" ht="17" outlineLevel="1" thickBot="1" x14ac:dyDescent="0.25">
      <c r="A7066" s="186"/>
      <c r="B7066" s="187"/>
      <c r="C7066" s="190"/>
      <c r="D7066" s="56" t="s">
        <v>25</v>
      </c>
      <c r="E7066" s="55">
        <f>SUM(E7064/2.2)</f>
        <v>0</v>
      </c>
      <c r="F7066" s="42"/>
      <c r="G7066" s="42"/>
      <c r="H7066" s="42"/>
      <c r="I7066" s="42"/>
      <c r="J7066" s="42"/>
      <c r="K7066" s="42"/>
      <c r="L7066" s="42"/>
      <c r="M7066" s="42"/>
      <c r="N7066" s="42"/>
      <c r="O7066" s="42"/>
      <c r="P7066" s="42"/>
      <c r="Q7066" s="42"/>
      <c r="R7066" s="198"/>
      <c r="S7066" s="199"/>
      <c r="T7066" s="176"/>
    </row>
    <row r="7067" spans="1:20" ht="17" outlineLevel="1" thickBot="1" x14ac:dyDescent="0.25">
      <c r="A7067" s="54" t="s">
        <v>26</v>
      </c>
      <c r="B7067" s="53"/>
      <c r="C7067" s="42"/>
      <c r="D7067" s="48"/>
      <c r="E7067" s="52"/>
      <c r="F7067" s="42"/>
      <c r="S7067" s="28"/>
      <c r="T7067" s="176"/>
    </row>
    <row r="7068" spans="1:20" outlineLevel="1" x14ac:dyDescent="0.2">
      <c r="A7068" s="51" t="s">
        <v>27</v>
      </c>
      <c r="B7068" s="50"/>
      <c r="C7068" s="42"/>
      <c r="D7068" s="48"/>
      <c r="E7068" s="42"/>
      <c r="F7068" s="42"/>
      <c r="R7068" s="42"/>
      <c r="S7068" s="47"/>
      <c r="T7068" s="176"/>
    </row>
    <row r="7069" spans="1:20" outlineLevel="1" x14ac:dyDescent="0.2">
      <c r="A7069" s="49"/>
      <c r="B7069" s="42"/>
      <c r="C7069" s="42"/>
      <c r="D7069" s="48"/>
      <c r="E7069" s="42"/>
      <c r="F7069" s="42"/>
      <c r="G7069" s="42"/>
      <c r="H7069" s="42"/>
      <c r="I7069" s="42"/>
      <c r="J7069" s="42"/>
      <c r="K7069" s="42"/>
      <c r="L7069" s="42"/>
      <c r="M7069" s="42"/>
      <c r="N7069" s="42"/>
      <c r="O7069" s="42"/>
      <c r="P7069" s="42"/>
      <c r="Q7069" s="42"/>
      <c r="R7069" s="42"/>
      <c r="S7069" s="47"/>
      <c r="T7069" s="176"/>
    </row>
    <row r="7070" spans="1:20" ht="17" outlineLevel="1" thickBot="1" x14ac:dyDescent="0.25">
      <c r="A7070" s="49" t="s">
        <v>28</v>
      </c>
      <c r="B7070" s="42"/>
      <c r="C7070" s="42"/>
      <c r="D7070" s="48"/>
      <c r="E7070" s="42"/>
      <c r="F7070" s="42"/>
      <c r="G7070" s="42"/>
      <c r="H7070" s="42"/>
      <c r="I7070" s="42"/>
      <c r="J7070" s="42"/>
      <c r="K7070" s="42"/>
      <c r="L7070" s="42"/>
      <c r="M7070" s="42"/>
      <c r="N7070" s="42"/>
      <c r="O7070" s="42"/>
      <c r="P7070" s="42"/>
      <c r="Q7070" s="42"/>
      <c r="R7070" s="42"/>
      <c r="S7070" s="47"/>
      <c r="T7070" s="176"/>
    </row>
    <row r="7071" spans="1:20" outlineLevel="1" x14ac:dyDescent="0.2">
      <c r="A7071" s="46" t="s">
        <v>29</v>
      </c>
      <c r="B7071" s="45" t="s">
        <v>30</v>
      </c>
      <c r="C7071" s="44" t="s">
        <v>31</v>
      </c>
      <c r="D7071" s="44" t="s">
        <v>32</v>
      </c>
      <c r="E7071" s="44" t="s">
        <v>33</v>
      </c>
      <c r="F7071" s="44" t="s">
        <v>34</v>
      </c>
      <c r="G7071" s="44" t="s">
        <v>35</v>
      </c>
      <c r="H7071" s="43" t="s">
        <v>36</v>
      </c>
      <c r="I7071" s="200" t="s">
        <v>37</v>
      </c>
      <c r="J7071" s="201"/>
      <c r="K7071" s="202"/>
      <c r="L7071" s="202"/>
      <c r="M7071" s="202"/>
      <c r="N7071" s="202"/>
      <c r="O7071" s="202"/>
      <c r="P7071" s="42"/>
      <c r="Q7071" s="42"/>
      <c r="R7071" s="42"/>
      <c r="S7071" s="28"/>
      <c r="T7071" s="176"/>
    </row>
    <row r="7072" spans="1:20" outlineLevel="1" x14ac:dyDescent="0.2">
      <c r="A7072" s="38"/>
      <c r="B7072" s="37"/>
      <c r="C7072" s="36"/>
      <c r="D7072" s="35"/>
      <c r="E7072" s="41">
        <f>D7072*H7064</f>
        <v>0</v>
      </c>
      <c r="F7072" s="33" cm="1">
        <f t="array" ref="F7072">IFERROR(_xlfn.XLOOKUP(1,(TabFournisseurs[TYPE]=A7072)*(TabFournisseurs[SUPPLIER2]=B7072)*(TabFournisseurs[REF PRODUCT]=C7072),TabFournisseurs[Cost / per m]),0)</f>
        <v>0</v>
      </c>
      <c r="G7072" s="96">
        <f>F7072*D7072</f>
        <v>0</v>
      </c>
      <c r="H7072" s="40">
        <f>G7072*H7064</f>
        <v>0</v>
      </c>
      <c r="I7072" s="203"/>
      <c r="J7072" s="201"/>
      <c r="K7072" s="156"/>
      <c r="L7072" s="156"/>
      <c r="M7072" s="156"/>
      <c r="N7072" s="156"/>
      <c r="O7072" s="156"/>
      <c r="P7072" s="156"/>
      <c r="Q7072" s="156"/>
      <c r="R7072" s="156"/>
      <c r="S7072" s="157"/>
      <c r="T7072" s="176"/>
    </row>
    <row r="7073" spans="1:20" outlineLevel="1" x14ac:dyDescent="0.2">
      <c r="A7073" s="38"/>
      <c r="B7073" s="37"/>
      <c r="C7073" s="36"/>
      <c r="D7073" s="35"/>
      <c r="E7073" s="34">
        <f>D7073*H7064</f>
        <v>0</v>
      </c>
      <c r="F7073" s="33" cm="1">
        <f t="array" ref="F7073">IFERROR(_xlfn.XLOOKUP(1,(TabFournisseurs[TYPE]=A7073)*(TabFournisseurs[SUPPLIER2]=B7073)*(TabFournisseurs[REF PRODUCT]=C7073),TabFournisseurs[Cost / per m]),0)</f>
        <v>0</v>
      </c>
      <c r="G7073" s="32">
        <f t="shared" ref="G7073:G7083" si="670">F7073*D7073</f>
        <v>0</v>
      </c>
      <c r="H7073" s="31">
        <f>G7073*H7064</f>
        <v>0</v>
      </c>
      <c r="I7073" s="39"/>
      <c r="J7073" s="39"/>
      <c r="K7073" s="156"/>
      <c r="L7073" s="156"/>
      <c r="M7073" s="156"/>
      <c r="N7073" s="156"/>
      <c r="O7073" s="156"/>
      <c r="P7073" s="156"/>
      <c r="Q7073" s="156"/>
      <c r="R7073" s="156"/>
      <c r="S7073" s="157"/>
      <c r="T7073" s="176"/>
    </row>
    <row r="7074" spans="1:20" outlineLevel="1" x14ac:dyDescent="0.2">
      <c r="A7074" s="38"/>
      <c r="B7074" s="37"/>
      <c r="C7074" s="36"/>
      <c r="D7074" s="35"/>
      <c r="E7074" s="34">
        <f>D7074*H7064</f>
        <v>0</v>
      </c>
      <c r="F7074" s="33" cm="1">
        <f t="array" ref="F7074">IFERROR(_xlfn.XLOOKUP(1,(TabFournisseurs[TYPE]=A7074)*(TabFournisseurs[SUPPLIER2]=B7074)*(TabFournisseurs[REF PRODUCT]=C7074),TabFournisseurs[Cost / per m]),0)</f>
        <v>0</v>
      </c>
      <c r="G7074" s="32">
        <f t="shared" si="670"/>
        <v>0</v>
      </c>
      <c r="H7074" s="31">
        <f>G7074*H7064</f>
        <v>0</v>
      </c>
      <c r="I7074" s="39"/>
      <c r="J7074" s="39"/>
      <c r="K7074" s="156"/>
      <c r="L7074" s="156"/>
      <c r="M7074" s="156"/>
      <c r="N7074" s="156"/>
      <c r="O7074" s="156"/>
      <c r="P7074" s="156"/>
      <c r="Q7074" s="156"/>
      <c r="R7074" s="156"/>
      <c r="S7074" s="157"/>
      <c r="T7074" s="176"/>
    </row>
    <row r="7075" spans="1:20" outlineLevel="1" x14ac:dyDescent="0.2">
      <c r="A7075" s="38"/>
      <c r="B7075" s="37"/>
      <c r="C7075" s="36"/>
      <c r="D7075" s="35"/>
      <c r="E7075" s="34">
        <f>D7075*H7064</f>
        <v>0</v>
      </c>
      <c r="F7075" s="33" cm="1">
        <f t="array" ref="F7075">IFERROR(_xlfn.XLOOKUP(1,(TabFournisseurs[TYPE]=A7075)*(TabFournisseurs[SUPPLIER2]=B7075)*(TabFournisseurs[REF PRODUCT]=C7075),TabFournisseurs[Cost / per m]),0)</f>
        <v>0</v>
      </c>
      <c r="G7075" s="32">
        <f t="shared" si="670"/>
        <v>0</v>
      </c>
      <c r="H7075" s="31">
        <f>G7075*H7064</f>
        <v>0</v>
      </c>
      <c r="I7075" s="30"/>
      <c r="J7075" s="30"/>
      <c r="K7075" s="156"/>
      <c r="L7075" s="156"/>
      <c r="M7075" s="156"/>
      <c r="N7075" s="156"/>
      <c r="O7075" s="156"/>
      <c r="P7075" s="156"/>
      <c r="Q7075" s="156"/>
      <c r="R7075" s="156"/>
      <c r="S7075" s="157"/>
      <c r="T7075" s="176"/>
    </row>
    <row r="7076" spans="1:20" outlineLevel="1" x14ac:dyDescent="0.2">
      <c r="A7076" s="38"/>
      <c r="B7076" s="37"/>
      <c r="C7076" s="36"/>
      <c r="D7076" s="35"/>
      <c r="E7076" s="34">
        <f>D7076*H7064</f>
        <v>0</v>
      </c>
      <c r="F7076" s="33" cm="1">
        <f t="array" ref="F7076">IFERROR(_xlfn.XLOOKUP(1,(TabFournisseurs[TYPE]=A7076)*(TabFournisseurs[SUPPLIER2]=B7076)*(TabFournisseurs[REF PRODUCT]=C7076),TabFournisseurs[Cost / per m]),0)</f>
        <v>0</v>
      </c>
      <c r="G7076" s="32">
        <f t="shared" si="670"/>
        <v>0</v>
      </c>
      <c r="H7076" s="31">
        <f>G7076*H7064</f>
        <v>0</v>
      </c>
      <c r="I7076" s="30"/>
      <c r="J7076" s="30"/>
      <c r="K7076" s="29"/>
      <c r="L7076" s="29"/>
      <c r="M7076" s="29"/>
      <c r="N7076" s="29"/>
      <c r="O7076" s="29"/>
      <c r="P7076" s="29"/>
      <c r="Q7076" s="29"/>
      <c r="R7076" s="29"/>
      <c r="S7076" s="28"/>
      <c r="T7076" s="176"/>
    </row>
    <row r="7077" spans="1:20" outlineLevel="1" x14ac:dyDescent="0.2">
      <c r="A7077" s="38"/>
      <c r="B7077" s="37"/>
      <c r="C7077" s="36"/>
      <c r="D7077" s="35"/>
      <c r="E7077" s="34">
        <f>D7077*H7064</f>
        <v>0</v>
      </c>
      <c r="F7077" s="33" cm="1">
        <f t="array" ref="F7077">IFERROR(_xlfn.XLOOKUP(1,(TabFournisseurs[TYPE]=A7077)*(TabFournisseurs[SUPPLIER2]=B7077)*(TabFournisseurs[REF PRODUCT]=C7077),TabFournisseurs[Cost / per m]),0)</f>
        <v>0</v>
      </c>
      <c r="G7077" s="32">
        <f t="shared" si="670"/>
        <v>0</v>
      </c>
      <c r="H7077" s="31">
        <f>G7077*H7064</f>
        <v>0</v>
      </c>
      <c r="I7077" s="158"/>
      <c r="J7077" s="159"/>
      <c r="K7077" s="29"/>
      <c r="L7077" s="29"/>
      <c r="M7077" s="29"/>
      <c r="N7077" s="29"/>
      <c r="O7077" s="29"/>
      <c r="P7077" s="29"/>
      <c r="Q7077" s="29"/>
      <c r="R7077" s="29"/>
      <c r="S7077" s="28"/>
      <c r="T7077" s="176"/>
    </row>
    <row r="7078" spans="1:20" outlineLevel="1" x14ac:dyDescent="0.2">
      <c r="A7078" s="38"/>
      <c r="B7078" s="37"/>
      <c r="C7078" s="36"/>
      <c r="D7078" s="35"/>
      <c r="E7078" s="34">
        <f>D7078*H7064</f>
        <v>0</v>
      </c>
      <c r="F7078" s="33" cm="1">
        <f t="array" ref="F7078">IFERROR(_xlfn.XLOOKUP(1,(TabFournisseurs[TYPE]=A7078)*(TabFournisseurs[SUPPLIER2]=B7078)*(TabFournisseurs[REF PRODUCT]=C7078),TabFournisseurs[Cost / per m]),0)</f>
        <v>0</v>
      </c>
      <c r="G7078" s="32">
        <f t="shared" si="670"/>
        <v>0</v>
      </c>
      <c r="H7078" s="31">
        <f>G7078*H7064</f>
        <v>0</v>
      </c>
      <c r="I7078" s="30"/>
      <c r="J7078" s="30"/>
      <c r="K7078" s="29"/>
      <c r="L7078" s="29"/>
      <c r="M7078" s="29"/>
      <c r="N7078" s="29"/>
      <c r="O7078" s="29"/>
      <c r="P7078" s="29"/>
      <c r="Q7078" s="29"/>
      <c r="R7078" s="29"/>
      <c r="S7078" s="28"/>
      <c r="T7078" s="176"/>
    </row>
    <row r="7079" spans="1:20" outlineLevel="1" x14ac:dyDescent="0.2">
      <c r="A7079" s="38"/>
      <c r="B7079" s="37"/>
      <c r="C7079" s="36"/>
      <c r="D7079" s="35"/>
      <c r="E7079" s="34">
        <f>D7079*H7064</f>
        <v>0</v>
      </c>
      <c r="F7079" s="33" cm="1">
        <f t="array" ref="F7079">IFERROR(_xlfn.XLOOKUP(1,(TabFournisseurs[TYPE]=A7079)*(TabFournisseurs[SUPPLIER2]=B7079)*(TabFournisseurs[REF PRODUCT]=C7079),TabFournisseurs[Cost / per m]),0)</f>
        <v>0</v>
      </c>
      <c r="G7079" s="32">
        <f t="shared" si="670"/>
        <v>0</v>
      </c>
      <c r="H7079" s="31">
        <f>G7079*H7064</f>
        <v>0</v>
      </c>
      <c r="I7079" s="30"/>
      <c r="J7079" s="30"/>
      <c r="K7079" s="29"/>
      <c r="L7079" s="29"/>
      <c r="M7079" s="29"/>
      <c r="N7079" s="29"/>
      <c r="O7079" s="29"/>
      <c r="P7079" s="29"/>
      <c r="Q7079" s="29"/>
      <c r="R7079" s="29"/>
      <c r="S7079" s="28"/>
      <c r="T7079" s="176"/>
    </row>
    <row r="7080" spans="1:20" outlineLevel="1" x14ac:dyDescent="0.2">
      <c r="A7080" s="38"/>
      <c r="B7080" s="37"/>
      <c r="C7080" s="36"/>
      <c r="D7080" s="35"/>
      <c r="E7080" s="34">
        <f>D7080*H7064</f>
        <v>0</v>
      </c>
      <c r="F7080" s="33" cm="1">
        <f t="array" ref="F7080">IFERROR(_xlfn.XLOOKUP(1,(TabFournisseurs[TYPE]=A7080)*(TabFournisseurs[SUPPLIER2]=B7080)*(TabFournisseurs[REF PRODUCT]=C7080),TabFournisseurs[Cost / per m]),0)</f>
        <v>0</v>
      </c>
      <c r="G7080" s="32">
        <f t="shared" si="670"/>
        <v>0</v>
      </c>
      <c r="H7080" s="31">
        <f>G7080*H7064</f>
        <v>0</v>
      </c>
      <c r="I7080" s="30"/>
      <c r="J7080" s="30"/>
      <c r="K7080" s="29"/>
      <c r="L7080" s="29"/>
      <c r="M7080" s="29"/>
      <c r="N7080" s="29"/>
      <c r="O7080" s="29"/>
      <c r="P7080" s="29"/>
      <c r="Q7080" s="29"/>
      <c r="R7080" s="29"/>
      <c r="S7080" s="28"/>
      <c r="T7080" s="176"/>
    </row>
    <row r="7081" spans="1:20" outlineLevel="1" x14ac:dyDescent="0.2">
      <c r="A7081" s="38"/>
      <c r="B7081" s="37"/>
      <c r="C7081" s="36"/>
      <c r="D7081" s="35"/>
      <c r="E7081" s="34">
        <f>D7081*H7064</f>
        <v>0</v>
      </c>
      <c r="F7081" s="33" cm="1">
        <f t="array" ref="F7081">IFERROR(_xlfn.XLOOKUP(1,(TabFournisseurs[TYPE]=A7081)*(TabFournisseurs[SUPPLIER2]=B7081)*(TabFournisseurs[REF PRODUCT]=C7081),TabFournisseurs[Cost / per m]),0)</f>
        <v>0</v>
      </c>
      <c r="G7081" s="32">
        <f t="shared" si="670"/>
        <v>0</v>
      </c>
      <c r="H7081" s="31">
        <f>G7081*H7064</f>
        <v>0</v>
      </c>
      <c r="I7081" s="30"/>
      <c r="J7081" s="30"/>
      <c r="K7081" s="29"/>
      <c r="L7081" s="29"/>
      <c r="M7081" s="29"/>
      <c r="N7081" s="29"/>
      <c r="O7081" s="29"/>
      <c r="P7081" s="29"/>
      <c r="Q7081" s="29"/>
      <c r="R7081" s="29"/>
      <c r="S7081" s="28"/>
      <c r="T7081" s="176"/>
    </row>
    <row r="7082" spans="1:20" outlineLevel="1" x14ac:dyDescent="0.2">
      <c r="A7082" s="38"/>
      <c r="B7082" s="37"/>
      <c r="C7082" s="36"/>
      <c r="D7082" s="35"/>
      <c r="E7082" s="34">
        <f>D7082*H7064</f>
        <v>0</v>
      </c>
      <c r="F7082" s="33" cm="1">
        <f t="array" ref="F7082">IFERROR(_xlfn.XLOOKUP(1,(TabFournisseurs[TYPE]=A7082)*(TabFournisseurs[SUPPLIER2]=B7082)*(TabFournisseurs[REF PRODUCT]=C7082),TabFournisseurs[Cost / per m]),0)</f>
        <v>0</v>
      </c>
      <c r="G7082" s="32">
        <f t="shared" si="670"/>
        <v>0</v>
      </c>
      <c r="H7082" s="31">
        <f>G7082*H7064</f>
        <v>0</v>
      </c>
      <c r="I7082" s="30"/>
      <c r="J7082" s="30"/>
      <c r="K7082" s="29"/>
      <c r="L7082" s="29"/>
      <c r="M7082" s="29"/>
      <c r="N7082" s="29"/>
      <c r="O7082" s="29"/>
      <c r="P7082" s="29"/>
      <c r="Q7082" s="29"/>
      <c r="R7082" s="29"/>
      <c r="S7082" s="28"/>
      <c r="T7082" s="176"/>
    </row>
    <row r="7083" spans="1:20" outlineLevel="1" x14ac:dyDescent="0.2">
      <c r="A7083" s="38"/>
      <c r="B7083" s="37"/>
      <c r="C7083" s="36"/>
      <c r="D7083" s="35"/>
      <c r="E7083" s="34">
        <f>D7083*H7064</f>
        <v>0</v>
      </c>
      <c r="F7083" s="33" cm="1">
        <f t="array" ref="F7083">IFERROR(_xlfn.XLOOKUP(1,(TabFournisseurs[TYPE]=A7083)*(TabFournisseurs[SUPPLIER2]=B7083)*(TabFournisseurs[REF PRODUCT]=C7083),TabFournisseurs[Cost / per m]),0)</f>
        <v>0</v>
      </c>
      <c r="G7083" s="32">
        <f t="shared" si="670"/>
        <v>0</v>
      </c>
      <c r="H7083" s="31">
        <f>G7083*H7064</f>
        <v>0</v>
      </c>
      <c r="I7083" s="30"/>
      <c r="J7083" s="30"/>
      <c r="K7083" s="29"/>
      <c r="L7083" s="29"/>
      <c r="M7083" s="29"/>
      <c r="N7083" s="29"/>
      <c r="O7083" s="29"/>
      <c r="P7083" s="29"/>
      <c r="Q7083" s="29"/>
      <c r="R7083" s="29"/>
      <c r="S7083" s="28"/>
      <c r="T7083" s="176"/>
    </row>
    <row r="7084" spans="1:20" ht="17" outlineLevel="1" x14ac:dyDescent="0.2">
      <c r="A7084" s="101" t="s">
        <v>38</v>
      </c>
      <c r="B7084" s="102" t="s">
        <v>39</v>
      </c>
      <c r="C7084" s="103" t="s">
        <v>102</v>
      </c>
      <c r="D7084" s="104"/>
      <c r="E7084" s="34">
        <f>D7084*H7064</f>
        <v>0</v>
      </c>
      <c r="F7084" s="33"/>
      <c r="G7084" s="129">
        <f>F7084*D7084</f>
        <v>0</v>
      </c>
      <c r="H7084" s="31">
        <f>G7084*H7064</f>
        <v>0</v>
      </c>
      <c r="I7084" s="30"/>
      <c r="J7084" s="30"/>
      <c r="K7084" s="29"/>
      <c r="L7084" s="29"/>
      <c r="M7084" s="29"/>
      <c r="N7084" s="29"/>
      <c r="O7084" s="29"/>
      <c r="P7084" s="29"/>
      <c r="Q7084" s="29"/>
      <c r="R7084" s="29"/>
      <c r="S7084" s="28"/>
      <c r="T7084" s="176"/>
    </row>
    <row r="7085" spans="1:20" ht="17" outlineLevel="1" x14ac:dyDescent="0.2">
      <c r="A7085" s="38" t="s">
        <v>38</v>
      </c>
      <c r="B7085" s="37" t="s">
        <v>40</v>
      </c>
      <c r="C7085" s="36" t="s">
        <v>41</v>
      </c>
      <c r="D7085" s="35">
        <v>1</v>
      </c>
      <c r="E7085" s="34">
        <f>D7085*H7064</f>
        <v>0</v>
      </c>
      <c r="F7085" s="33" cm="1">
        <f t="array" ref="F7085">IFERROR(_xlfn.XLOOKUP(1,(TabFournisseurs[TYPE]=A7085)*(TabFournisseurs[SUPPLIER2]=B7085)*(TabFournisseurs[REF PRODUCT]=C7085),TabFournisseurs[Cost / per m]),0)</f>
        <v>2</v>
      </c>
      <c r="G7085" s="32">
        <f t="shared" ref="G7085:G7086" si="671">F7085*D7085</f>
        <v>2</v>
      </c>
      <c r="H7085" s="31">
        <f>G7085*H7064</f>
        <v>0</v>
      </c>
      <c r="I7085" s="30"/>
      <c r="J7085" s="30"/>
      <c r="K7085" s="29"/>
      <c r="L7085" s="29"/>
      <c r="M7085" s="29"/>
      <c r="N7085" s="29"/>
      <c r="O7085" s="29"/>
      <c r="P7085" s="29"/>
      <c r="Q7085" s="29"/>
      <c r="R7085" s="29"/>
      <c r="S7085" s="28"/>
      <c r="T7085" s="176"/>
    </row>
    <row r="7086" spans="1:20" ht="18" outlineLevel="1" thickBot="1" x14ac:dyDescent="0.25">
      <c r="A7086" s="27" t="s">
        <v>38</v>
      </c>
      <c r="B7086" s="26" t="s">
        <v>42</v>
      </c>
      <c r="C7086" s="25" t="s">
        <v>43</v>
      </c>
      <c r="D7086" s="24">
        <v>1</v>
      </c>
      <c r="E7086" s="23">
        <f>D7086*H7064</f>
        <v>0</v>
      </c>
      <c r="F7086" s="22" cm="1">
        <f t="array" ref="F7086">IFERROR(_xlfn.XLOOKUP(1,(TabFournisseurs[TYPE]=A7086)*(TabFournisseurs[SUPPLIER2]=B7086)*(TabFournisseurs[REF PRODUCT]=C7086),TabFournisseurs[Cost / per m]),0)</f>
        <v>0.5</v>
      </c>
      <c r="G7086" s="21">
        <f t="shared" si="671"/>
        <v>0.5</v>
      </c>
      <c r="H7086" s="20">
        <f>G7086*H7064</f>
        <v>0</v>
      </c>
      <c r="I7086" s="19"/>
      <c r="J7086" s="19"/>
      <c r="K7086" s="18"/>
      <c r="L7086" s="18"/>
      <c r="M7086" s="18"/>
      <c r="N7086" s="18"/>
      <c r="O7086" s="18"/>
      <c r="P7086" s="18"/>
      <c r="Q7086" s="18"/>
      <c r="R7086" s="18"/>
      <c r="S7086" s="17"/>
      <c r="T7086" s="176"/>
    </row>
    <row r="7087" spans="1:20" ht="17" thickBot="1" x14ac:dyDescent="0.25">
      <c r="A7087" s="95"/>
      <c r="B7087" s="95"/>
      <c r="C7087" s="95"/>
      <c r="D7087" s="95"/>
      <c r="E7087" s="95"/>
      <c r="F7087" s="95"/>
      <c r="G7087" s="95"/>
      <c r="H7087" s="95"/>
      <c r="I7087" s="95"/>
      <c r="J7087" s="95"/>
      <c r="K7087" s="95"/>
      <c r="L7087" s="95"/>
      <c r="M7087" s="95"/>
      <c r="N7087" s="95"/>
      <c r="O7087" s="95"/>
      <c r="P7087" s="95"/>
      <c r="Q7087" s="95"/>
      <c r="R7087" s="95"/>
      <c r="S7087" s="95"/>
      <c r="T7087" s="95"/>
    </row>
    <row r="7088" spans="1:20" ht="23" customHeight="1" x14ac:dyDescent="0.2">
      <c r="A7088" s="204" t="s">
        <v>0</v>
      </c>
      <c r="B7088" s="205"/>
      <c r="C7088" s="205"/>
      <c r="D7088" s="205"/>
      <c r="E7088" s="205"/>
      <c r="F7088" s="205"/>
      <c r="G7088" s="206"/>
      <c r="H7088" s="166"/>
      <c r="I7088" s="167"/>
      <c r="J7088" s="167"/>
      <c r="K7088" s="167"/>
      <c r="L7088" s="167"/>
      <c r="M7088" s="168"/>
      <c r="N7088" s="169" t="s">
        <v>1</v>
      </c>
      <c r="O7088" s="169"/>
      <c r="P7088" s="169"/>
      <c r="Q7088" s="169"/>
      <c r="R7088" s="171"/>
      <c r="S7088" s="173" t="s">
        <v>2</v>
      </c>
      <c r="T7088" s="175"/>
    </row>
    <row r="7089" spans="1:20" ht="23" customHeight="1" thickBot="1" x14ac:dyDescent="0.25">
      <c r="A7089" s="207"/>
      <c r="B7089" s="208"/>
      <c r="C7089" s="208"/>
      <c r="D7089" s="208"/>
      <c r="E7089" s="208"/>
      <c r="F7089" s="208"/>
      <c r="G7089" s="209"/>
      <c r="H7089" s="177"/>
      <c r="I7089" s="178"/>
      <c r="J7089" s="178"/>
      <c r="K7089" s="178"/>
      <c r="L7089" s="178"/>
      <c r="M7089" s="179"/>
      <c r="N7089" s="170"/>
      <c r="O7089" s="170"/>
      <c r="P7089" s="170"/>
      <c r="Q7089" s="170"/>
      <c r="R7089" s="172"/>
      <c r="S7089" s="174"/>
      <c r="T7089" s="175"/>
    </row>
    <row r="7090" spans="1:20" outlineLevel="1" x14ac:dyDescent="0.2">
      <c r="A7090" s="180" t="s">
        <v>3</v>
      </c>
      <c r="B7090" s="181"/>
      <c r="C7090" s="94"/>
      <c r="D7090" s="94"/>
      <c r="E7090" s="94"/>
      <c r="F7090" s="94"/>
      <c r="G7090" s="94"/>
      <c r="H7090" s="94"/>
      <c r="I7090" s="94"/>
      <c r="J7090" s="94"/>
      <c r="K7090" s="94"/>
      <c r="L7090" s="94"/>
      <c r="M7090" s="94"/>
      <c r="N7090" s="94"/>
      <c r="O7090" s="94"/>
      <c r="P7090" s="94"/>
      <c r="Q7090" s="94"/>
      <c r="R7090" s="94"/>
      <c r="S7090" s="93" t="s">
        <v>4</v>
      </c>
      <c r="T7090" s="176"/>
    </row>
    <row r="7091" spans="1:20" ht="17" outlineLevel="1" thickBot="1" x14ac:dyDescent="0.25">
      <c r="A7091" s="92"/>
      <c r="B7091" s="42"/>
      <c r="C7091" s="42"/>
      <c r="D7091" s="42"/>
      <c r="E7091" s="42"/>
      <c r="F7091" s="42"/>
      <c r="G7091" s="42"/>
      <c r="H7091" s="42"/>
      <c r="I7091" s="42"/>
      <c r="J7091" s="42"/>
      <c r="K7091" s="42"/>
      <c r="L7091" s="42"/>
      <c r="M7091" s="42"/>
      <c r="N7091" s="42"/>
      <c r="O7091" s="42"/>
      <c r="P7091" s="42"/>
      <c r="Q7091" s="42"/>
      <c r="R7091" s="42"/>
      <c r="S7091" s="47"/>
      <c r="T7091" s="176"/>
    </row>
    <row r="7092" spans="1:20" ht="17" customHeight="1" outlineLevel="1" thickBot="1" x14ac:dyDescent="0.25">
      <c r="A7092" s="182" t="s">
        <v>5</v>
      </c>
      <c r="B7092" s="183"/>
      <c r="C7092" s="91" t="s">
        <v>6</v>
      </c>
      <c r="D7092" s="90" t="s">
        <v>7</v>
      </c>
      <c r="E7092" s="89">
        <v>14</v>
      </c>
      <c r="F7092" s="42"/>
      <c r="G7092" s="42"/>
      <c r="H7092" s="84" t="s">
        <v>8</v>
      </c>
      <c r="I7092" s="88"/>
      <c r="J7092" s="88"/>
      <c r="K7092" s="88"/>
      <c r="L7092" s="88"/>
      <c r="M7092" s="88"/>
      <c r="N7092" s="88"/>
      <c r="O7092" s="88"/>
      <c r="P7092" s="88"/>
      <c r="Q7092" s="88"/>
      <c r="S7092" s="87"/>
      <c r="T7092" s="176"/>
    </row>
    <row r="7093" spans="1:20" ht="16" customHeight="1" outlineLevel="1" x14ac:dyDescent="0.2">
      <c r="A7093" s="184"/>
      <c r="B7093" s="185"/>
      <c r="C7093" s="188"/>
      <c r="D7093" s="86" t="s">
        <v>9</v>
      </c>
      <c r="E7093" s="85"/>
      <c r="F7093" s="42"/>
      <c r="G7093" s="42"/>
      <c r="H7093" s="84" t="s">
        <v>10</v>
      </c>
      <c r="I7093" s="83"/>
      <c r="J7093" s="83"/>
      <c r="K7093" s="83"/>
      <c r="L7093" s="83"/>
      <c r="M7093" s="83"/>
      <c r="N7093" s="83"/>
      <c r="O7093" s="83"/>
      <c r="P7093" s="83"/>
      <c r="Q7093" s="83"/>
      <c r="R7093" s="191"/>
      <c r="S7093" s="192"/>
      <c r="T7093" s="176"/>
    </row>
    <row r="7094" spans="1:20" ht="16" customHeight="1" outlineLevel="1" x14ac:dyDescent="0.2">
      <c r="A7094" s="184"/>
      <c r="B7094" s="185"/>
      <c r="C7094" s="189"/>
      <c r="D7094" s="63" t="s">
        <v>11</v>
      </c>
      <c r="E7094" s="82"/>
      <c r="F7094" s="42"/>
      <c r="G7094" s="48"/>
      <c r="H7094" s="81"/>
      <c r="I7094" s="80"/>
      <c r="J7094" s="80"/>
      <c r="K7094" s="80"/>
      <c r="L7094" s="80"/>
      <c r="M7094" s="80"/>
      <c r="N7094" s="80"/>
      <c r="O7094" s="80"/>
      <c r="P7094" s="80"/>
      <c r="Q7094" s="80"/>
      <c r="R7094" s="191"/>
      <c r="S7094" s="192"/>
      <c r="T7094" s="176"/>
    </row>
    <row r="7095" spans="1:20" ht="16" customHeight="1" outlineLevel="1" thickBot="1" x14ac:dyDescent="0.25">
      <c r="A7095" s="184"/>
      <c r="B7095" s="185"/>
      <c r="C7095" s="189"/>
      <c r="D7095" s="63" t="s">
        <v>12</v>
      </c>
      <c r="E7095" s="130"/>
      <c r="F7095" s="42"/>
      <c r="G7095" s="48"/>
      <c r="H7095" s="81"/>
      <c r="I7095" s="80"/>
      <c r="J7095" s="80"/>
      <c r="K7095" s="80"/>
      <c r="L7095" s="80"/>
      <c r="M7095" s="80"/>
      <c r="N7095" s="80"/>
      <c r="O7095" s="80"/>
      <c r="P7095" s="80"/>
      <c r="Q7095" s="80"/>
      <c r="R7095" s="152"/>
      <c r="S7095" s="153"/>
      <c r="T7095" s="176"/>
    </row>
    <row r="7096" spans="1:20" ht="16" customHeight="1" outlineLevel="1" thickBot="1" x14ac:dyDescent="0.25">
      <c r="A7096" s="184"/>
      <c r="B7096" s="185"/>
      <c r="C7096" s="189"/>
      <c r="D7096" s="63" t="s">
        <v>13</v>
      </c>
      <c r="E7096" s="105" t="b">
        <v>0</v>
      </c>
      <c r="F7096" s="42"/>
      <c r="G7096" s="48"/>
      <c r="H7096" s="59" t="s">
        <v>14</v>
      </c>
      <c r="I7096" s="58">
        <v>48</v>
      </c>
      <c r="J7096" s="58">
        <v>50</v>
      </c>
      <c r="K7096" s="58">
        <v>52</v>
      </c>
      <c r="L7096" s="58">
        <v>54</v>
      </c>
      <c r="M7096" s="58">
        <v>56</v>
      </c>
      <c r="N7096" s="58">
        <v>58</v>
      </c>
      <c r="O7096" s="58">
        <v>60</v>
      </c>
      <c r="P7096" s="58">
        <v>62</v>
      </c>
      <c r="Q7096" s="57">
        <v>64</v>
      </c>
      <c r="S7096" s="79"/>
      <c r="T7096" s="176"/>
    </row>
    <row r="7097" spans="1:20" outlineLevel="1" x14ac:dyDescent="0.2">
      <c r="A7097" s="184"/>
      <c r="B7097" s="185"/>
      <c r="C7097" s="189"/>
      <c r="D7097" s="193"/>
      <c r="E7097" s="194"/>
      <c r="F7097" s="42"/>
      <c r="G7097" s="48"/>
      <c r="H7097" s="78">
        <f t="shared" ref="H7097:H7104" si="672">SUM(I7097:Q7097)</f>
        <v>0</v>
      </c>
      <c r="I7097" s="77"/>
      <c r="J7097" s="77"/>
      <c r="K7097" s="77"/>
      <c r="L7097" s="77"/>
      <c r="M7097" s="77"/>
      <c r="N7097" s="77"/>
      <c r="O7097" s="77"/>
      <c r="P7097" s="77"/>
      <c r="Q7097" s="77"/>
      <c r="R7097" s="195" t="s">
        <v>15</v>
      </c>
      <c r="S7097" s="196"/>
      <c r="T7097" s="176"/>
    </row>
    <row r="7098" spans="1:20" ht="16" customHeight="1" outlineLevel="1" x14ac:dyDescent="0.2">
      <c r="A7098" s="184"/>
      <c r="B7098" s="185"/>
      <c r="C7098" s="189"/>
      <c r="D7098" s="63" t="s">
        <v>16</v>
      </c>
      <c r="E7098" s="76"/>
      <c r="F7098" s="42"/>
      <c r="G7098" s="48"/>
      <c r="H7098" s="73">
        <f t="shared" si="672"/>
        <v>0</v>
      </c>
      <c r="I7098" s="68"/>
      <c r="J7098" s="68"/>
      <c r="K7098" s="68"/>
      <c r="L7098" s="68"/>
      <c r="M7098" s="68"/>
      <c r="N7098" s="68"/>
      <c r="O7098" s="68"/>
      <c r="P7098" s="68"/>
      <c r="Q7098" s="68"/>
      <c r="R7098" s="197"/>
      <c r="S7098" s="192"/>
      <c r="T7098" s="176"/>
    </row>
    <row r="7099" spans="1:20" ht="16" customHeight="1" outlineLevel="1" x14ac:dyDescent="0.2">
      <c r="A7099" s="184"/>
      <c r="B7099" s="185"/>
      <c r="C7099" s="189"/>
      <c r="D7099" s="63" t="s">
        <v>17</v>
      </c>
      <c r="E7099" s="75"/>
      <c r="F7099" s="42"/>
      <c r="G7099" s="42"/>
      <c r="H7099" s="73">
        <f t="shared" si="672"/>
        <v>0</v>
      </c>
      <c r="I7099" s="68"/>
      <c r="J7099" s="68"/>
      <c r="K7099" s="68"/>
      <c r="L7099" s="68"/>
      <c r="M7099" s="68"/>
      <c r="N7099" s="68"/>
      <c r="O7099" s="68"/>
      <c r="P7099" s="68"/>
      <c r="Q7099" s="68"/>
      <c r="R7099" s="197"/>
      <c r="S7099" s="192"/>
      <c r="T7099" s="176"/>
    </row>
    <row r="7100" spans="1:20" outlineLevel="1" x14ac:dyDescent="0.2">
      <c r="A7100" s="184"/>
      <c r="B7100" s="185"/>
      <c r="C7100" s="189"/>
      <c r="D7100" s="193"/>
      <c r="E7100" s="194"/>
      <c r="F7100" s="42"/>
      <c r="G7100" s="48"/>
      <c r="H7100" s="73">
        <f t="shared" si="672"/>
        <v>0</v>
      </c>
      <c r="I7100" s="68"/>
      <c r="J7100" s="68"/>
      <c r="K7100" s="68"/>
      <c r="L7100" s="68"/>
      <c r="M7100" s="68"/>
      <c r="N7100" s="68"/>
      <c r="O7100" s="68"/>
      <c r="P7100" s="68"/>
      <c r="Q7100" s="68"/>
      <c r="R7100" s="197"/>
      <c r="S7100" s="192"/>
      <c r="T7100" s="176"/>
    </row>
    <row r="7101" spans="1:20" ht="16" customHeight="1" outlineLevel="1" x14ac:dyDescent="0.2">
      <c r="A7101" s="184"/>
      <c r="B7101" s="185"/>
      <c r="C7101" s="189"/>
      <c r="D7101" s="63" t="s">
        <v>18</v>
      </c>
      <c r="E7101" s="76"/>
      <c r="F7101" s="42"/>
      <c r="G7101" s="48"/>
      <c r="H7101" s="73">
        <f t="shared" si="672"/>
        <v>0</v>
      </c>
      <c r="I7101" s="68"/>
      <c r="J7101" s="68"/>
      <c r="K7101" s="68"/>
      <c r="L7101" s="68"/>
      <c r="M7101" s="68"/>
      <c r="N7101" s="68"/>
      <c r="O7101" s="68"/>
      <c r="P7101" s="68"/>
      <c r="Q7101" s="68"/>
      <c r="R7101" s="197"/>
      <c r="S7101" s="192"/>
      <c r="T7101" s="176"/>
    </row>
    <row r="7102" spans="1:20" ht="16" customHeight="1" outlineLevel="1" x14ac:dyDescent="0.2">
      <c r="A7102" s="184"/>
      <c r="B7102" s="185"/>
      <c r="C7102" s="189"/>
      <c r="D7102" s="63" t="s">
        <v>19</v>
      </c>
      <c r="E7102" s="75">
        <f>SUM(G7115:G7129)</f>
        <v>2.5</v>
      </c>
      <c r="F7102" s="42"/>
      <c r="G7102" s="42"/>
      <c r="H7102" s="73">
        <f t="shared" si="672"/>
        <v>0</v>
      </c>
      <c r="I7102" s="68"/>
      <c r="J7102" s="68"/>
      <c r="K7102" s="68"/>
      <c r="L7102" s="68"/>
      <c r="M7102" s="68"/>
      <c r="N7102" s="68"/>
      <c r="O7102" s="68"/>
      <c r="P7102" s="68"/>
      <c r="Q7102" s="68"/>
      <c r="R7102" s="197"/>
      <c r="S7102" s="192"/>
      <c r="T7102" s="176"/>
    </row>
    <row r="7103" spans="1:20" outlineLevel="1" x14ac:dyDescent="0.2">
      <c r="A7103" s="184"/>
      <c r="B7103" s="185"/>
      <c r="C7103" s="189"/>
      <c r="D7103" s="193"/>
      <c r="E7103" s="194"/>
      <c r="F7103" s="42"/>
      <c r="G7103" s="48"/>
      <c r="H7103" s="73">
        <f t="shared" si="672"/>
        <v>0</v>
      </c>
      <c r="I7103" s="68"/>
      <c r="J7103" s="68"/>
      <c r="K7103" s="68"/>
      <c r="L7103" s="68"/>
      <c r="M7103" s="68"/>
      <c r="N7103" s="68"/>
      <c r="O7103" s="68"/>
      <c r="P7103" s="68"/>
      <c r="Q7103" s="68"/>
      <c r="R7103" s="197"/>
      <c r="S7103" s="192"/>
      <c r="T7103" s="176"/>
    </row>
    <row r="7104" spans="1:20" ht="16" customHeight="1" outlineLevel="1" x14ac:dyDescent="0.2">
      <c r="A7104" s="184"/>
      <c r="B7104" s="185"/>
      <c r="C7104" s="189"/>
      <c r="D7104" s="63" t="s">
        <v>20</v>
      </c>
      <c r="E7104" s="75">
        <f>SUM(E7101:E7102)</f>
        <v>2.5</v>
      </c>
      <c r="F7104" s="42"/>
      <c r="G7104" s="74"/>
      <c r="H7104" s="73">
        <f t="shared" si="672"/>
        <v>0</v>
      </c>
      <c r="I7104" s="68"/>
      <c r="J7104" s="68"/>
      <c r="K7104" s="68"/>
      <c r="L7104" s="68"/>
      <c r="M7104" s="68"/>
      <c r="N7104" s="68"/>
      <c r="O7104" s="68"/>
      <c r="P7104" s="68"/>
      <c r="Q7104" s="68"/>
      <c r="R7104" s="197"/>
      <c r="S7104" s="192"/>
      <c r="T7104" s="176"/>
    </row>
    <row r="7105" spans="1:20" ht="16" customHeight="1" outlineLevel="1" x14ac:dyDescent="0.2">
      <c r="A7105" s="184"/>
      <c r="B7105" s="185"/>
      <c r="C7105" s="189"/>
      <c r="D7105" s="63" t="s">
        <v>21</v>
      </c>
      <c r="E7105" s="72">
        <f>SUM(E7107/E7104)</f>
        <v>0</v>
      </c>
      <c r="F7105" s="42"/>
      <c r="G7105" s="71" t="s">
        <v>11</v>
      </c>
      <c r="H7105" s="69">
        <v>0</v>
      </c>
      <c r="I7105" s="68"/>
      <c r="J7105" s="68"/>
      <c r="K7105" s="68"/>
      <c r="L7105" s="68"/>
      <c r="M7105" s="68"/>
      <c r="N7105" s="68"/>
      <c r="O7105" s="68"/>
      <c r="P7105" s="68"/>
      <c r="Q7105" s="67"/>
      <c r="R7105" s="197"/>
      <c r="S7105" s="192"/>
      <c r="T7105" s="176"/>
    </row>
    <row r="7106" spans="1:20" ht="17" outlineLevel="1" thickBot="1" x14ac:dyDescent="0.25">
      <c r="A7106" s="184"/>
      <c r="B7106" s="185"/>
      <c r="C7106" s="189"/>
      <c r="D7106" s="193"/>
      <c r="E7106" s="194"/>
      <c r="F7106" s="42"/>
      <c r="G7106" s="70" t="s">
        <v>22</v>
      </c>
      <c r="H7106" s="69">
        <v>0</v>
      </c>
      <c r="I7106" s="68"/>
      <c r="J7106" s="68"/>
      <c r="K7106" s="68"/>
      <c r="L7106" s="68"/>
      <c r="M7106" s="68"/>
      <c r="N7106" s="68"/>
      <c r="O7106" s="68"/>
      <c r="P7106" s="68"/>
      <c r="Q7106" s="67"/>
      <c r="R7106" s="197"/>
      <c r="S7106" s="192"/>
      <c r="T7106" s="176"/>
    </row>
    <row r="7107" spans="1:20" ht="16" customHeight="1" outlineLevel="1" thickBot="1" x14ac:dyDescent="0.25">
      <c r="A7107" s="184"/>
      <c r="B7107" s="185"/>
      <c r="C7107" s="189"/>
      <c r="D7107" s="63" t="s">
        <v>23</v>
      </c>
      <c r="E7107" s="66"/>
      <c r="G7107" s="48"/>
      <c r="H7107" s="65">
        <f>SUM(H7105:H7106)</f>
        <v>0</v>
      </c>
      <c r="I7107" s="64">
        <f t="shared" ref="I7107:Q7107" si="673">SUM(I7097:I7104)</f>
        <v>0</v>
      </c>
      <c r="J7107" s="64">
        <f t="shared" si="673"/>
        <v>0</v>
      </c>
      <c r="K7107" s="64">
        <f t="shared" si="673"/>
        <v>0</v>
      </c>
      <c r="L7107" s="64">
        <f t="shared" si="673"/>
        <v>0</v>
      </c>
      <c r="M7107" s="64">
        <f t="shared" si="673"/>
        <v>0</v>
      </c>
      <c r="N7107" s="64">
        <f t="shared" si="673"/>
        <v>0</v>
      </c>
      <c r="O7107" s="64">
        <f t="shared" si="673"/>
        <v>0</v>
      </c>
      <c r="P7107" s="64">
        <f t="shared" si="673"/>
        <v>0</v>
      </c>
      <c r="Q7107" s="64">
        <f t="shared" si="673"/>
        <v>0</v>
      </c>
      <c r="R7107" s="197"/>
      <c r="S7107" s="192"/>
      <c r="T7107" s="176"/>
    </row>
    <row r="7108" spans="1:20" ht="17" customHeight="1" outlineLevel="1" thickBot="1" x14ac:dyDescent="0.25">
      <c r="A7108" s="184"/>
      <c r="B7108" s="185"/>
      <c r="C7108" s="189"/>
      <c r="D7108" s="63" t="s">
        <v>24</v>
      </c>
      <c r="E7108" s="62">
        <f>SUM(E7107/2.5)</f>
        <v>0</v>
      </c>
      <c r="F7108" s="42"/>
      <c r="G7108" s="61"/>
      <c r="H7108" s="60" t="s">
        <v>14</v>
      </c>
      <c r="I7108" s="59">
        <v>48</v>
      </c>
      <c r="J7108" s="58">
        <v>50</v>
      </c>
      <c r="K7108" s="58">
        <v>52</v>
      </c>
      <c r="L7108" s="58">
        <v>54</v>
      </c>
      <c r="M7108" s="58">
        <v>56</v>
      </c>
      <c r="N7108" s="58">
        <v>58</v>
      </c>
      <c r="O7108" s="58">
        <v>60</v>
      </c>
      <c r="P7108" s="58">
        <v>62</v>
      </c>
      <c r="Q7108" s="57">
        <v>64</v>
      </c>
      <c r="R7108" s="197"/>
      <c r="S7108" s="192"/>
      <c r="T7108" s="176"/>
    </row>
    <row r="7109" spans="1:20" ht="17" outlineLevel="1" thickBot="1" x14ac:dyDescent="0.25">
      <c r="A7109" s="186"/>
      <c r="B7109" s="187"/>
      <c r="C7109" s="190"/>
      <c r="D7109" s="56" t="s">
        <v>25</v>
      </c>
      <c r="E7109" s="55">
        <f>SUM(E7107/2.2)</f>
        <v>0</v>
      </c>
      <c r="F7109" s="42"/>
      <c r="G7109" s="42"/>
      <c r="H7109" s="42"/>
      <c r="I7109" s="42"/>
      <c r="J7109" s="42"/>
      <c r="K7109" s="42"/>
      <c r="L7109" s="42"/>
      <c r="M7109" s="42"/>
      <c r="N7109" s="42"/>
      <c r="O7109" s="42"/>
      <c r="P7109" s="42"/>
      <c r="Q7109" s="42"/>
      <c r="R7109" s="198"/>
      <c r="S7109" s="199"/>
      <c r="T7109" s="176"/>
    </row>
    <row r="7110" spans="1:20" ht="17" outlineLevel="1" thickBot="1" x14ac:dyDescent="0.25">
      <c r="A7110" s="54" t="s">
        <v>26</v>
      </c>
      <c r="B7110" s="53"/>
      <c r="C7110" s="42"/>
      <c r="D7110" s="48"/>
      <c r="E7110" s="52"/>
      <c r="F7110" s="42"/>
      <c r="S7110" s="28"/>
      <c r="T7110" s="176"/>
    </row>
    <row r="7111" spans="1:20" outlineLevel="1" x14ac:dyDescent="0.2">
      <c r="A7111" s="51" t="s">
        <v>27</v>
      </c>
      <c r="B7111" s="50"/>
      <c r="C7111" s="42"/>
      <c r="D7111" s="48"/>
      <c r="E7111" s="42"/>
      <c r="F7111" s="42"/>
      <c r="R7111" s="42"/>
      <c r="S7111" s="47"/>
      <c r="T7111" s="176"/>
    </row>
    <row r="7112" spans="1:20" outlineLevel="1" x14ac:dyDescent="0.2">
      <c r="A7112" s="49"/>
      <c r="B7112" s="42"/>
      <c r="C7112" s="42"/>
      <c r="D7112" s="48"/>
      <c r="E7112" s="42"/>
      <c r="F7112" s="42"/>
      <c r="G7112" s="42"/>
      <c r="H7112" s="42"/>
      <c r="I7112" s="42"/>
      <c r="J7112" s="42"/>
      <c r="K7112" s="42"/>
      <c r="L7112" s="42"/>
      <c r="M7112" s="42"/>
      <c r="N7112" s="42"/>
      <c r="O7112" s="42"/>
      <c r="P7112" s="42"/>
      <c r="Q7112" s="42"/>
      <c r="R7112" s="42"/>
      <c r="S7112" s="47"/>
      <c r="T7112" s="176"/>
    </row>
    <row r="7113" spans="1:20" ht="17" outlineLevel="1" thickBot="1" x14ac:dyDescent="0.25">
      <c r="A7113" s="49" t="s">
        <v>28</v>
      </c>
      <c r="B7113" s="42"/>
      <c r="C7113" s="42"/>
      <c r="D7113" s="48"/>
      <c r="E7113" s="42"/>
      <c r="F7113" s="42"/>
      <c r="G7113" s="42"/>
      <c r="H7113" s="42"/>
      <c r="I7113" s="42"/>
      <c r="J7113" s="42"/>
      <c r="K7113" s="42"/>
      <c r="L7113" s="42"/>
      <c r="M7113" s="42"/>
      <c r="N7113" s="42"/>
      <c r="O7113" s="42"/>
      <c r="P7113" s="42"/>
      <c r="Q7113" s="42"/>
      <c r="R7113" s="42"/>
      <c r="S7113" s="47"/>
      <c r="T7113" s="176"/>
    </row>
    <row r="7114" spans="1:20" outlineLevel="1" x14ac:dyDescent="0.2">
      <c r="A7114" s="46" t="s">
        <v>29</v>
      </c>
      <c r="B7114" s="45" t="s">
        <v>30</v>
      </c>
      <c r="C7114" s="44" t="s">
        <v>31</v>
      </c>
      <c r="D7114" s="44" t="s">
        <v>32</v>
      </c>
      <c r="E7114" s="44" t="s">
        <v>33</v>
      </c>
      <c r="F7114" s="44" t="s">
        <v>34</v>
      </c>
      <c r="G7114" s="44" t="s">
        <v>35</v>
      </c>
      <c r="H7114" s="43" t="s">
        <v>36</v>
      </c>
      <c r="I7114" s="200" t="s">
        <v>37</v>
      </c>
      <c r="J7114" s="201"/>
      <c r="K7114" s="202"/>
      <c r="L7114" s="202"/>
      <c r="M7114" s="202"/>
      <c r="N7114" s="202"/>
      <c r="O7114" s="202"/>
      <c r="P7114" s="42"/>
      <c r="Q7114" s="42"/>
      <c r="R7114" s="42"/>
      <c r="S7114" s="28"/>
      <c r="T7114" s="176"/>
    </row>
    <row r="7115" spans="1:20" outlineLevel="1" x14ac:dyDescent="0.2">
      <c r="A7115" s="38"/>
      <c r="B7115" s="37"/>
      <c r="C7115" s="36"/>
      <c r="D7115" s="35"/>
      <c r="E7115" s="41">
        <f>D7115*H7107</f>
        <v>0</v>
      </c>
      <c r="F7115" s="33" cm="1">
        <f t="array" ref="F7115">IFERROR(_xlfn.XLOOKUP(1,(TabFournisseurs[TYPE]=A7115)*(TabFournisseurs[SUPPLIER2]=B7115)*(TabFournisseurs[REF PRODUCT]=C7115),TabFournisseurs[Cost / per m]),0)</f>
        <v>0</v>
      </c>
      <c r="G7115" s="96">
        <f>F7115*D7115</f>
        <v>0</v>
      </c>
      <c r="H7115" s="40">
        <f>G7115*H7107</f>
        <v>0</v>
      </c>
      <c r="I7115" s="203"/>
      <c r="J7115" s="201"/>
      <c r="K7115" s="156"/>
      <c r="L7115" s="156"/>
      <c r="M7115" s="156"/>
      <c r="N7115" s="156"/>
      <c r="O7115" s="156"/>
      <c r="P7115" s="156"/>
      <c r="Q7115" s="156"/>
      <c r="R7115" s="156"/>
      <c r="S7115" s="157"/>
      <c r="T7115" s="176"/>
    </row>
    <row r="7116" spans="1:20" outlineLevel="1" x14ac:dyDescent="0.2">
      <c r="A7116" s="38"/>
      <c r="B7116" s="37"/>
      <c r="C7116" s="36"/>
      <c r="D7116" s="35"/>
      <c r="E7116" s="34">
        <f>D7116*H7107</f>
        <v>0</v>
      </c>
      <c r="F7116" s="33" cm="1">
        <f t="array" ref="F7116">IFERROR(_xlfn.XLOOKUP(1,(TabFournisseurs[TYPE]=A7116)*(TabFournisseurs[SUPPLIER2]=B7116)*(TabFournisseurs[REF PRODUCT]=C7116),TabFournisseurs[Cost / per m]),0)</f>
        <v>0</v>
      </c>
      <c r="G7116" s="32">
        <f t="shared" ref="G7116:G7126" si="674">F7116*D7116</f>
        <v>0</v>
      </c>
      <c r="H7116" s="31">
        <f>G7116*H7107</f>
        <v>0</v>
      </c>
      <c r="I7116" s="39"/>
      <c r="J7116" s="39"/>
      <c r="K7116" s="156"/>
      <c r="L7116" s="156"/>
      <c r="M7116" s="156"/>
      <c r="N7116" s="156"/>
      <c r="O7116" s="156"/>
      <c r="P7116" s="156"/>
      <c r="Q7116" s="156"/>
      <c r="R7116" s="156"/>
      <c r="S7116" s="157"/>
      <c r="T7116" s="176"/>
    </row>
    <row r="7117" spans="1:20" outlineLevel="1" x14ac:dyDescent="0.2">
      <c r="A7117" s="38"/>
      <c r="B7117" s="37"/>
      <c r="C7117" s="36"/>
      <c r="D7117" s="35"/>
      <c r="E7117" s="34">
        <f>D7117*H7107</f>
        <v>0</v>
      </c>
      <c r="F7117" s="33" cm="1">
        <f t="array" ref="F7117">IFERROR(_xlfn.XLOOKUP(1,(TabFournisseurs[TYPE]=A7117)*(TabFournisseurs[SUPPLIER2]=B7117)*(TabFournisseurs[REF PRODUCT]=C7117),TabFournisseurs[Cost / per m]),0)</f>
        <v>0</v>
      </c>
      <c r="G7117" s="32">
        <f t="shared" si="674"/>
        <v>0</v>
      </c>
      <c r="H7117" s="31">
        <f>G7117*H7107</f>
        <v>0</v>
      </c>
      <c r="I7117" s="39"/>
      <c r="J7117" s="39"/>
      <c r="K7117" s="156"/>
      <c r="L7117" s="156"/>
      <c r="M7117" s="156"/>
      <c r="N7117" s="156"/>
      <c r="O7117" s="156"/>
      <c r="P7117" s="156"/>
      <c r="Q7117" s="156"/>
      <c r="R7117" s="156"/>
      <c r="S7117" s="157"/>
      <c r="T7117" s="176"/>
    </row>
    <row r="7118" spans="1:20" outlineLevel="1" x14ac:dyDescent="0.2">
      <c r="A7118" s="38"/>
      <c r="B7118" s="37"/>
      <c r="C7118" s="36"/>
      <c r="D7118" s="35"/>
      <c r="E7118" s="34">
        <f>D7118*H7107</f>
        <v>0</v>
      </c>
      <c r="F7118" s="33" cm="1">
        <f t="array" ref="F7118">IFERROR(_xlfn.XLOOKUP(1,(TabFournisseurs[TYPE]=A7118)*(TabFournisseurs[SUPPLIER2]=B7118)*(TabFournisseurs[REF PRODUCT]=C7118),TabFournisseurs[Cost / per m]),0)</f>
        <v>0</v>
      </c>
      <c r="G7118" s="32">
        <f t="shared" si="674"/>
        <v>0</v>
      </c>
      <c r="H7118" s="31">
        <f>G7118*H7107</f>
        <v>0</v>
      </c>
      <c r="I7118" s="30"/>
      <c r="J7118" s="30"/>
      <c r="K7118" s="156"/>
      <c r="L7118" s="156"/>
      <c r="M7118" s="156"/>
      <c r="N7118" s="156"/>
      <c r="O7118" s="156"/>
      <c r="P7118" s="156"/>
      <c r="Q7118" s="156"/>
      <c r="R7118" s="156"/>
      <c r="S7118" s="157"/>
      <c r="T7118" s="176"/>
    </row>
    <row r="7119" spans="1:20" outlineLevel="1" x14ac:dyDescent="0.2">
      <c r="A7119" s="38"/>
      <c r="B7119" s="37"/>
      <c r="C7119" s="36"/>
      <c r="D7119" s="35"/>
      <c r="E7119" s="34">
        <f>D7119*H7107</f>
        <v>0</v>
      </c>
      <c r="F7119" s="33" cm="1">
        <f t="array" ref="F7119">IFERROR(_xlfn.XLOOKUP(1,(TabFournisseurs[TYPE]=A7119)*(TabFournisseurs[SUPPLIER2]=B7119)*(TabFournisseurs[REF PRODUCT]=C7119),TabFournisseurs[Cost / per m]),0)</f>
        <v>0</v>
      </c>
      <c r="G7119" s="32">
        <f t="shared" si="674"/>
        <v>0</v>
      </c>
      <c r="H7119" s="31">
        <f>G7119*H7107</f>
        <v>0</v>
      </c>
      <c r="I7119" s="30"/>
      <c r="J7119" s="30"/>
      <c r="K7119" s="29"/>
      <c r="L7119" s="29"/>
      <c r="M7119" s="29"/>
      <c r="N7119" s="29"/>
      <c r="O7119" s="29"/>
      <c r="P7119" s="29"/>
      <c r="Q7119" s="29"/>
      <c r="R7119" s="29"/>
      <c r="S7119" s="28"/>
      <c r="T7119" s="176"/>
    </row>
    <row r="7120" spans="1:20" outlineLevel="1" x14ac:dyDescent="0.2">
      <c r="A7120" s="38"/>
      <c r="B7120" s="37"/>
      <c r="C7120" s="36"/>
      <c r="D7120" s="35"/>
      <c r="E7120" s="34">
        <f>D7120*H7107</f>
        <v>0</v>
      </c>
      <c r="F7120" s="33" cm="1">
        <f t="array" ref="F7120">IFERROR(_xlfn.XLOOKUP(1,(TabFournisseurs[TYPE]=A7120)*(TabFournisseurs[SUPPLIER2]=B7120)*(TabFournisseurs[REF PRODUCT]=C7120),TabFournisseurs[Cost / per m]),0)</f>
        <v>0</v>
      </c>
      <c r="G7120" s="32">
        <f t="shared" si="674"/>
        <v>0</v>
      </c>
      <c r="H7120" s="31">
        <f>G7120*H7107</f>
        <v>0</v>
      </c>
      <c r="I7120" s="158"/>
      <c r="J7120" s="159"/>
      <c r="K7120" s="29"/>
      <c r="L7120" s="29"/>
      <c r="M7120" s="29"/>
      <c r="N7120" s="29"/>
      <c r="O7120" s="29"/>
      <c r="P7120" s="29"/>
      <c r="Q7120" s="29"/>
      <c r="R7120" s="29"/>
      <c r="S7120" s="28"/>
      <c r="T7120" s="176"/>
    </row>
    <row r="7121" spans="1:20" outlineLevel="1" x14ac:dyDescent="0.2">
      <c r="A7121" s="38"/>
      <c r="B7121" s="37"/>
      <c r="C7121" s="36"/>
      <c r="D7121" s="35"/>
      <c r="E7121" s="34">
        <f>D7121*H7107</f>
        <v>0</v>
      </c>
      <c r="F7121" s="33" cm="1">
        <f t="array" ref="F7121">IFERROR(_xlfn.XLOOKUP(1,(TabFournisseurs[TYPE]=A7121)*(TabFournisseurs[SUPPLIER2]=B7121)*(TabFournisseurs[REF PRODUCT]=C7121),TabFournisseurs[Cost / per m]),0)</f>
        <v>0</v>
      </c>
      <c r="G7121" s="32">
        <f t="shared" si="674"/>
        <v>0</v>
      </c>
      <c r="H7121" s="31">
        <f>G7121*H7107</f>
        <v>0</v>
      </c>
      <c r="I7121" s="30"/>
      <c r="J7121" s="30"/>
      <c r="K7121" s="29"/>
      <c r="L7121" s="29"/>
      <c r="M7121" s="29"/>
      <c r="N7121" s="29"/>
      <c r="O7121" s="29"/>
      <c r="P7121" s="29"/>
      <c r="Q7121" s="29"/>
      <c r="R7121" s="29"/>
      <c r="S7121" s="28"/>
      <c r="T7121" s="176"/>
    </row>
    <row r="7122" spans="1:20" outlineLevel="1" x14ac:dyDescent="0.2">
      <c r="A7122" s="38"/>
      <c r="B7122" s="37"/>
      <c r="C7122" s="36"/>
      <c r="D7122" s="35"/>
      <c r="E7122" s="34">
        <f>D7122*H7107</f>
        <v>0</v>
      </c>
      <c r="F7122" s="33" cm="1">
        <f t="array" ref="F7122">IFERROR(_xlfn.XLOOKUP(1,(TabFournisseurs[TYPE]=A7122)*(TabFournisseurs[SUPPLIER2]=B7122)*(TabFournisseurs[REF PRODUCT]=C7122),TabFournisseurs[Cost / per m]),0)</f>
        <v>0</v>
      </c>
      <c r="G7122" s="32">
        <f t="shared" si="674"/>
        <v>0</v>
      </c>
      <c r="H7122" s="31">
        <f>G7122*H7107</f>
        <v>0</v>
      </c>
      <c r="I7122" s="30"/>
      <c r="J7122" s="30"/>
      <c r="K7122" s="29"/>
      <c r="L7122" s="29"/>
      <c r="M7122" s="29"/>
      <c r="N7122" s="29"/>
      <c r="O7122" s="29"/>
      <c r="P7122" s="29"/>
      <c r="Q7122" s="29"/>
      <c r="R7122" s="29"/>
      <c r="S7122" s="28"/>
      <c r="T7122" s="176"/>
    </row>
    <row r="7123" spans="1:20" outlineLevel="1" x14ac:dyDescent="0.2">
      <c r="A7123" s="38"/>
      <c r="B7123" s="37"/>
      <c r="C7123" s="36"/>
      <c r="D7123" s="35"/>
      <c r="E7123" s="34">
        <f>D7123*H7107</f>
        <v>0</v>
      </c>
      <c r="F7123" s="33" cm="1">
        <f t="array" ref="F7123">IFERROR(_xlfn.XLOOKUP(1,(TabFournisseurs[TYPE]=A7123)*(TabFournisseurs[SUPPLIER2]=B7123)*(TabFournisseurs[REF PRODUCT]=C7123),TabFournisseurs[Cost / per m]),0)</f>
        <v>0</v>
      </c>
      <c r="G7123" s="32">
        <f t="shared" si="674"/>
        <v>0</v>
      </c>
      <c r="H7123" s="31">
        <f>G7123*H7107</f>
        <v>0</v>
      </c>
      <c r="I7123" s="30"/>
      <c r="J7123" s="30"/>
      <c r="K7123" s="29"/>
      <c r="L7123" s="29"/>
      <c r="M7123" s="29"/>
      <c r="N7123" s="29"/>
      <c r="O7123" s="29"/>
      <c r="P7123" s="29"/>
      <c r="Q7123" s="29"/>
      <c r="R7123" s="29"/>
      <c r="S7123" s="28"/>
      <c r="T7123" s="176"/>
    </row>
    <row r="7124" spans="1:20" outlineLevel="1" x14ac:dyDescent="0.2">
      <c r="A7124" s="38"/>
      <c r="B7124" s="37"/>
      <c r="C7124" s="36"/>
      <c r="D7124" s="35"/>
      <c r="E7124" s="34">
        <f>D7124*H7107</f>
        <v>0</v>
      </c>
      <c r="F7124" s="33" cm="1">
        <f t="array" ref="F7124">IFERROR(_xlfn.XLOOKUP(1,(TabFournisseurs[TYPE]=A7124)*(TabFournisseurs[SUPPLIER2]=B7124)*(TabFournisseurs[REF PRODUCT]=C7124),TabFournisseurs[Cost / per m]),0)</f>
        <v>0</v>
      </c>
      <c r="G7124" s="32">
        <f t="shared" si="674"/>
        <v>0</v>
      </c>
      <c r="H7124" s="31">
        <f>G7124*H7107</f>
        <v>0</v>
      </c>
      <c r="I7124" s="30"/>
      <c r="J7124" s="30"/>
      <c r="K7124" s="29"/>
      <c r="L7124" s="29"/>
      <c r="M7124" s="29"/>
      <c r="N7124" s="29"/>
      <c r="O7124" s="29"/>
      <c r="P7124" s="29"/>
      <c r="Q7124" s="29"/>
      <c r="R7124" s="29"/>
      <c r="S7124" s="28"/>
      <c r="T7124" s="176"/>
    </row>
    <row r="7125" spans="1:20" outlineLevel="1" x14ac:dyDescent="0.2">
      <c r="A7125" s="38"/>
      <c r="B7125" s="37"/>
      <c r="C7125" s="36"/>
      <c r="D7125" s="35"/>
      <c r="E7125" s="34">
        <f>D7125*H7107</f>
        <v>0</v>
      </c>
      <c r="F7125" s="33" cm="1">
        <f t="array" ref="F7125">IFERROR(_xlfn.XLOOKUP(1,(TabFournisseurs[TYPE]=A7125)*(TabFournisseurs[SUPPLIER2]=B7125)*(TabFournisseurs[REF PRODUCT]=C7125),TabFournisseurs[Cost / per m]),0)</f>
        <v>0</v>
      </c>
      <c r="G7125" s="32">
        <f t="shared" si="674"/>
        <v>0</v>
      </c>
      <c r="H7125" s="31">
        <f>G7125*H7107</f>
        <v>0</v>
      </c>
      <c r="I7125" s="30"/>
      <c r="J7125" s="30"/>
      <c r="K7125" s="29"/>
      <c r="L7125" s="29"/>
      <c r="M7125" s="29"/>
      <c r="N7125" s="29"/>
      <c r="O7125" s="29"/>
      <c r="P7125" s="29"/>
      <c r="Q7125" s="29"/>
      <c r="R7125" s="29"/>
      <c r="S7125" s="28"/>
      <c r="T7125" s="176"/>
    </row>
    <row r="7126" spans="1:20" outlineLevel="1" x14ac:dyDescent="0.2">
      <c r="A7126" s="38"/>
      <c r="B7126" s="37"/>
      <c r="C7126" s="36"/>
      <c r="D7126" s="35"/>
      <c r="E7126" s="34">
        <f>D7126*H7107</f>
        <v>0</v>
      </c>
      <c r="F7126" s="33" cm="1">
        <f t="array" ref="F7126">IFERROR(_xlfn.XLOOKUP(1,(TabFournisseurs[TYPE]=A7126)*(TabFournisseurs[SUPPLIER2]=B7126)*(TabFournisseurs[REF PRODUCT]=C7126),TabFournisseurs[Cost / per m]),0)</f>
        <v>0</v>
      </c>
      <c r="G7126" s="32">
        <f t="shared" si="674"/>
        <v>0</v>
      </c>
      <c r="H7126" s="31">
        <f>G7126*H7107</f>
        <v>0</v>
      </c>
      <c r="I7126" s="30"/>
      <c r="J7126" s="30"/>
      <c r="K7126" s="29"/>
      <c r="L7126" s="29"/>
      <c r="M7126" s="29"/>
      <c r="N7126" s="29"/>
      <c r="O7126" s="29"/>
      <c r="P7126" s="29"/>
      <c r="Q7126" s="29"/>
      <c r="R7126" s="29"/>
      <c r="S7126" s="28"/>
      <c r="T7126" s="176"/>
    </row>
    <row r="7127" spans="1:20" ht="17" outlineLevel="1" x14ac:dyDescent="0.2">
      <c r="A7127" s="101" t="s">
        <v>38</v>
      </c>
      <c r="B7127" s="102" t="s">
        <v>39</v>
      </c>
      <c r="C7127" s="103" t="s">
        <v>102</v>
      </c>
      <c r="D7127" s="104"/>
      <c r="E7127" s="34">
        <f>D7127*H7107</f>
        <v>0</v>
      </c>
      <c r="F7127" s="33"/>
      <c r="G7127" s="129">
        <f>F7127*D7127</f>
        <v>0</v>
      </c>
      <c r="H7127" s="31">
        <f>G7127*H7107</f>
        <v>0</v>
      </c>
      <c r="I7127" s="30"/>
      <c r="J7127" s="30"/>
      <c r="K7127" s="29"/>
      <c r="L7127" s="29"/>
      <c r="M7127" s="29"/>
      <c r="N7127" s="29"/>
      <c r="O7127" s="29"/>
      <c r="P7127" s="29"/>
      <c r="Q7127" s="29"/>
      <c r="R7127" s="29"/>
      <c r="S7127" s="28"/>
      <c r="T7127" s="176"/>
    </row>
    <row r="7128" spans="1:20" ht="17" outlineLevel="1" x14ac:dyDescent="0.2">
      <c r="A7128" s="38" t="s">
        <v>38</v>
      </c>
      <c r="B7128" s="37" t="s">
        <v>40</v>
      </c>
      <c r="C7128" s="36" t="s">
        <v>41</v>
      </c>
      <c r="D7128" s="35">
        <v>1</v>
      </c>
      <c r="E7128" s="34">
        <f>D7128*H7107</f>
        <v>0</v>
      </c>
      <c r="F7128" s="33" cm="1">
        <f t="array" ref="F7128">IFERROR(_xlfn.XLOOKUP(1,(TabFournisseurs[TYPE]=A7128)*(TabFournisseurs[SUPPLIER2]=B7128)*(TabFournisseurs[REF PRODUCT]=C7128),TabFournisseurs[Cost / per m]),0)</f>
        <v>2</v>
      </c>
      <c r="G7128" s="32">
        <f t="shared" ref="G7128:G7129" si="675">F7128*D7128</f>
        <v>2</v>
      </c>
      <c r="H7128" s="31">
        <f>G7128*H7107</f>
        <v>0</v>
      </c>
      <c r="I7128" s="30"/>
      <c r="J7128" s="30"/>
      <c r="K7128" s="29"/>
      <c r="L7128" s="29"/>
      <c r="M7128" s="29"/>
      <c r="N7128" s="29"/>
      <c r="O7128" s="29"/>
      <c r="P7128" s="29"/>
      <c r="Q7128" s="29"/>
      <c r="R7128" s="29"/>
      <c r="S7128" s="28"/>
      <c r="T7128" s="176"/>
    </row>
    <row r="7129" spans="1:20" ht="18" outlineLevel="1" thickBot="1" x14ac:dyDescent="0.25">
      <c r="A7129" s="27" t="s">
        <v>38</v>
      </c>
      <c r="B7129" s="26" t="s">
        <v>42</v>
      </c>
      <c r="C7129" s="25" t="s">
        <v>43</v>
      </c>
      <c r="D7129" s="24">
        <v>1</v>
      </c>
      <c r="E7129" s="23">
        <f>D7129*H7107</f>
        <v>0</v>
      </c>
      <c r="F7129" s="22" cm="1">
        <f t="array" ref="F7129">IFERROR(_xlfn.XLOOKUP(1,(TabFournisseurs[TYPE]=A7129)*(TabFournisseurs[SUPPLIER2]=B7129)*(TabFournisseurs[REF PRODUCT]=C7129),TabFournisseurs[Cost / per m]),0)</f>
        <v>0.5</v>
      </c>
      <c r="G7129" s="21">
        <f t="shared" si="675"/>
        <v>0.5</v>
      </c>
      <c r="H7129" s="20">
        <f>G7129*H7107</f>
        <v>0</v>
      </c>
      <c r="I7129" s="19"/>
      <c r="J7129" s="19"/>
      <c r="K7129" s="18"/>
      <c r="L7129" s="18"/>
      <c r="M7129" s="18"/>
      <c r="N7129" s="18"/>
      <c r="O7129" s="18"/>
      <c r="P7129" s="18"/>
      <c r="Q7129" s="18"/>
      <c r="R7129" s="18"/>
      <c r="S7129" s="17"/>
      <c r="T7129" s="176"/>
    </row>
    <row r="7130" spans="1:20" ht="17" thickBot="1" x14ac:dyDescent="0.25">
      <c r="A7130" s="95"/>
      <c r="B7130" s="95"/>
      <c r="C7130" s="95"/>
      <c r="D7130" s="95"/>
      <c r="E7130" s="95"/>
      <c r="F7130" s="95"/>
      <c r="G7130" s="95"/>
      <c r="H7130" s="95"/>
      <c r="I7130" s="95"/>
      <c r="J7130" s="95"/>
      <c r="K7130" s="95"/>
      <c r="L7130" s="95"/>
      <c r="M7130" s="95"/>
      <c r="N7130" s="95"/>
      <c r="O7130" s="95"/>
      <c r="P7130" s="95"/>
      <c r="Q7130" s="95"/>
      <c r="R7130" s="95"/>
      <c r="S7130" s="95"/>
      <c r="T7130" s="95"/>
    </row>
    <row r="7131" spans="1:20" ht="23" customHeight="1" x14ac:dyDescent="0.2">
      <c r="A7131" s="204" t="s">
        <v>0</v>
      </c>
      <c r="B7131" s="205"/>
      <c r="C7131" s="205"/>
      <c r="D7131" s="205"/>
      <c r="E7131" s="205"/>
      <c r="F7131" s="205"/>
      <c r="G7131" s="206"/>
      <c r="H7131" s="166"/>
      <c r="I7131" s="167"/>
      <c r="J7131" s="167"/>
      <c r="K7131" s="167"/>
      <c r="L7131" s="167"/>
      <c r="M7131" s="168"/>
      <c r="N7131" s="169" t="s">
        <v>1</v>
      </c>
      <c r="O7131" s="169"/>
      <c r="P7131" s="169"/>
      <c r="Q7131" s="169"/>
      <c r="R7131" s="171"/>
      <c r="S7131" s="173" t="s">
        <v>2</v>
      </c>
      <c r="T7131" s="175"/>
    </row>
    <row r="7132" spans="1:20" ht="23" customHeight="1" thickBot="1" x14ac:dyDescent="0.25">
      <c r="A7132" s="207"/>
      <c r="B7132" s="208"/>
      <c r="C7132" s="208"/>
      <c r="D7132" s="208"/>
      <c r="E7132" s="208"/>
      <c r="F7132" s="208"/>
      <c r="G7132" s="209"/>
      <c r="H7132" s="177"/>
      <c r="I7132" s="178"/>
      <c r="J7132" s="178"/>
      <c r="K7132" s="178"/>
      <c r="L7132" s="178"/>
      <c r="M7132" s="179"/>
      <c r="N7132" s="170"/>
      <c r="O7132" s="170"/>
      <c r="P7132" s="170"/>
      <c r="Q7132" s="170"/>
      <c r="R7132" s="172"/>
      <c r="S7132" s="174"/>
      <c r="T7132" s="175"/>
    </row>
    <row r="7133" spans="1:20" outlineLevel="1" x14ac:dyDescent="0.2">
      <c r="A7133" s="180" t="s">
        <v>3</v>
      </c>
      <c r="B7133" s="181"/>
      <c r="C7133" s="94"/>
      <c r="D7133" s="94"/>
      <c r="E7133" s="94"/>
      <c r="F7133" s="94"/>
      <c r="G7133" s="94"/>
      <c r="H7133" s="94"/>
      <c r="I7133" s="94"/>
      <c r="J7133" s="94"/>
      <c r="K7133" s="94"/>
      <c r="L7133" s="94"/>
      <c r="M7133" s="94"/>
      <c r="N7133" s="94"/>
      <c r="O7133" s="94"/>
      <c r="P7133" s="94"/>
      <c r="Q7133" s="94"/>
      <c r="R7133" s="94"/>
      <c r="S7133" s="93" t="s">
        <v>4</v>
      </c>
      <c r="T7133" s="176"/>
    </row>
    <row r="7134" spans="1:20" ht="17" outlineLevel="1" thickBot="1" x14ac:dyDescent="0.25">
      <c r="A7134" s="92"/>
      <c r="B7134" s="42"/>
      <c r="C7134" s="42"/>
      <c r="D7134" s="42"/>
      <c r="E7134" s="42"/>
      <c r="F7134" s="42"/>
      <c r="G7134" s="42"/>
      <c r="H7134" s="42"/>
      <c r="I7134" s="42"/>
      <c r="J7134" s="42"/>
      <c r="K7134" s="42"/>
      <c r="L7134" s="42"/>
      <c r="M7134" s="42"/>
      <c r="N7134" s="42"/>
      <c r="O7134" s="42"/>
      <c r="P7134" s="42"/>
      <c r="Q7134" s="42"/>
      <c r="R7134" s="42"/>
      <c r="S7134" s="47"/>
      <c r="T7134" s="176"/>
    </row>
    <row r="7135" spans="1:20" ht="17" customHeight="1" outlineLevel="1" thickBot="1" x14ac:dyDescent="0.25">
      <c r="A7135" s="182" t="s">
        <v>5</v>
      </c>
      <c r="B7135" s="183"/>
      <c r="C7135" s="91" t="s">
        <v>6</v>
      </c>
      <c r="D7135" s="90" t="s">
        <v>7</v>
      </c>
      <c r="E7135" s="89">
        <v>14</v>
      </c>
      <c r="F7135" s="42"/>
      <c r="G7135" s="42"/>
      <c r="H7135" s="84" t="s">
        <v>8</v>
      </c>
      <c r="I7135" s="88"/>
      <c r="J7135" s="88"/>
      <c r="K7135" s="88"/>
      <c r="L7135" s="88"/>
      <c r="M7135" s="88"/>
      <c r="N7135" s="88"/>
      <c r="O7135" s="88"/>
      <c r="P7135" s="88"/>
      <c r="Q7135" s="88"/>
      <c r="S7135" s="87"/>
      <c r="T7135" s="176"/>
    </row>
    <row r="7136" spans="1:20" ht="16" customHeight="1" outlineLevel="1" x14ac:dyDescent="0.2">
      <c r="A7136" s="184"/>
      <c r="B7136" s="185"/>
      <c r="C7136" s="188"/>
      <c r="D7136" s="86" t="s">
        <v>9</v>
      </c>
      <c r="E7136" s="85"/>
      <c r="F7136" s="42"/>
      <c r="G7136" s="42"/>
      <c r="H7136" s="84" t="s">
        <v>10</v>
      </c>
      <c r="I7136" s="83"/>
      <c r="J7136" s="83"/>
      <c r="K7136" s="83"/>
      <c r="L7136" s="83"/>
      <c r="M7136" s="83"/>
      <c r="N7136" s="83"/>
      <c r="O7136" s="83"/>
      <c r="P7136" s="83"/>
      <c r="Q7136" s="83"/>
      <c r="R7136" s="191"/>
      <c r="S7136" s="192"/>
      <c r="T7136" s="176"/>
    </row>
    <row r="7137" spans="1:20" ht="16" customHeight="1" outlineLevel="1" x14ac:dyDescent="0.2">
      <c r="A7137" s="184"/>
      <c r="B7137" s="185"/>
      <c r="C7137" s="189"/>
      <c r="D7137" s="63" t="s">
        <v>11</v>
      </c>
      <c r="E7137" s="82"/>
      <c r="F7137" s="42"/>
      <c r="G7137" s="48"/>
      <c r="H7137" s="81"/>
      <c r="I7137" s="80"/>
      <c r="J7137" s="80"/>
      <c r="K7137" s="80"/>
      <c r="L7137" s="80"/>
      <c r="M7137" s="80"/>
      <c r="N7137" s="80"/>
      <c r="O7137" s="80"/>
      <c r="P7137" s="80"/>
      <c r="Q7137" s="80"/>
      <c r="R7137" s="191"/>
      <c r="S7137" s="192"/>
      <c r="T7137" s="176"/>
    </row>
    <row r="7138" spans="1:20" ht="16" customHeight="1" outlineLevel="1" thickBot="1" x14ac:dyDescent="0.25">
      <c r="A7138" s="184"/>
      <c r="B7138" s="185"/>
      <c r="C7138" s="189"/>
      <c r="D7138" s="63" t="s">
        <v>12</v>
      </c>
      <c r="E7138" s="130"/>
      <c r="F7138" s="42"/>
      <c r="G7138" s="48"/>
      <c r="H7138" s="81"/>
      <c r="I7138" s="80"/>
      <c r="J7138" s="80"/>
      <c r="K7138" s="80"/>
      <c r="L7138" s="80"/>
      <c r="M7138" s="80"/>
      <c r="N7138" s="80"/>
      <c r="O7138" s="80"/>
      <c r="P7138" s="80"/>
      <c r="Q7138" s="80"/>
      <c r="R7138" s="152"/>
      <c r="S7138" s="153"/>
      <c r="T7138" s="176"/>
    </row>
    <row r="7139" spans="1:20" ht="16" customHeight="1" outlineLevel="1" thickBot="1" x14ac:dyDescent="0.25">
      <c r="A7139" s="184"/>
      <c r="B7139" s="185"/>
      <c r="C7139" s="189"/>
      <c r="D7139" s="63" t="s">
        <v>13</v>
      </c>
      <c r="E7139" s="105" t="b">
        <v>0</v>
      </c>
      <c r="F7139" s="42"/>
      <c r="G7139" s="48"/>
      <c r="H7139" s="59" t="s">
        <v>14</v>
      </c>
      <c r="I7139" s="58">
        <v>48</v>
      </c>
      <c r="J7139" s="58">
        <v>50</v>
      </c>
      <c r="K7139" s="58">
        <v>52</v>
      </c>
      <c r="L7139" s="58">
        <v>54</v>
      </c>
      <c r="M7139" s="58">
        <v>56</v>
      </c>
      <c r="N7139" s="58">
        <v>58</v>
      </c>
      <c r="O7139" s="58">
        <v>60</v>
      </c>
      <c r="P7139" s="58">
        <v>62</v>
      </c>
      <c r="Q7139" s="57">
        <v>64</v>
      </c>
      <c r="S7139" s="79"/>
      <c r="T7139" s="176"/>
    </row>
    <row r="7140" spans="1:20" outlineLevel="1" x14ac:dyDescent="0.2">
      <c r="A7140" s="184"/>
      <c r="B7140" s="185"/>
      <c r="C7140" s="189"/>
      <c r="D7140" s="193"/>
      <c r="E7140" s="194"/>
      <c r="F7140" s="42"/>
      <c r="G7140" s="48"/>
      <c r="H7140" s="78">
        <f t="shared" ref="H7140:H7147" si="676">SUM(I7140:Q7140)</f>
        <v>0</v>
      </c>
      <c r="I7140" s="77"/>
      <c r="J7140" s="77"/>
      <c r="K7140" s="77"/>
      <c r="L7140" s="77"/>
      <c r="M7140" s="77"/>
      <c r="N7140" s="77"/>
      <c r="O7140" s="77"/>
      <c r="P7140" s="77"/>
      <c r="Q7140" s="77"/>
      <c r="R7140" s="195" t="s">
        <v>15</v>
      </c>
      <c r="S7140" s="196"/>
      <c r="T7140" s="176"/>
    </row>
    <row r="7141" spans="1:20" ht="16" customHeight="1" outlineLevel="1" x14ac:dyDescent="0.2">
      <c r="A7141" s="184"/>
      <c r="B7141" s="185"/>
      <c r="C7141" s="189"/>
      <c r="D7141" s="63" t="s">
        <v>16</v>
      </c>
      <c r="E7141" s="76"/>
      <c r="F7141" s="42"/>
      <c r="G7141" s="48"/>
      <c r="H7141" s="73">
        <f t="shared" si="676"/>
        <v>0</v>
      </c>
      <c r="I7141" s="68"/>
      <c r="J7141" s="68"/>
      <c r="K7141" s="68"/>
      <c r="L7141" s="68"/>
      <c r="M7141" s="68"/>
      <c r="N7141" s="68"/>
      <c r="O7141" s="68"/>
      <c r="P7141" s="68"/>
      <c r="Q7141" s="68"/>
      <c r="R7141" s="197"/>
      <c r="S7141" s="192"/>
      <c r="T7141" s="176"/>
    </row>
    <row r="7142" spans="1:20" ht="16" customHeight="1" outlineLevel="1" x14ac:dyDescent="0.2">
      <c r="A7142" s="184"/>
      <c r="B7142" s="185"/>
      <c r="C7142" s="189"/>
      <c r="D7142" s="63" t="s">
        <v>17</v>
      </c>
      <c r="E7142" s="75"/>
      <c r="F7142" s="42"/>
      <c r="G7142" s="42"/>
      <c r="H7142" s="73">
        <f t="shared" si="676"/>
        <v>0</v>
      </c>
      <c r="I7142" s="68"/>
      <c r="J7142" s="68"/>
      <c r="K7142" s="68"/>
      <c r="L7142" s="68"/>
      <c r="M7142" s="68"/>
      <c r="N7142" s="68"/>
      <c r="O7142" s="68"/>
      <c r="P7142" s="68"/>
      <c r="Q7142" s="68"/>
      <c r="R7142" s="197"/>
      <c r="S7142" s="192"/>
      <c r="T7142" s="176"/>
    </row>
    <row r="7143" spans="1:20" outlineLevel="1" x14ac:dyDescent="0.2">
      <c r="A7143" s="184"/>
      <c r="B7143" s="185"/>
      <c r="C7143" s="189"/>
      <c r="D7143" s="193"/>
      <c r="E7143" s="194"/>
      <c r="F7143" s="42"/>
      <c r="G7143" s="48"/>
      <c r="H7143" s="73">
        <f t="shared" si="676"/>
        <v>0</v>
      </c>
      <c r="I7143" s="68"/>
      <c r="J7143" s="68"/>
      <c r="K7143" s="68"/>
      <c r="L7143" s="68"/>
      <c r="M7143" s="68"/>
      <c r="N7143" s="68"/>
      <c r="O7143" s="68"/>
      <c r="P7143" s="68"/>
      <c r="Q7143" s="68"/>
      <c r="R7143" s="197"/>
      <c r="S7143" s="192"/>
      <c r="T7143" s="176"/>
    </row>
    <row r="7144" spans="1:20" ht="16" customHeight="1" outlineLevel="1" x14ac:dyDescent="0.2">
      <c r="A7144" s="184"/>
      <c r="B7144" s="185"/>
      <c r="C7144" s="189"/>
      <c r="D7144" s="63" t="s">
        <v>18</v>
      </c>
      <c r="E7144" s="76"/>
      <c r="F7144" s="42"/>
      <c r="G7144" s="48"/>
      <c r="H7144" s="73">
        <f t="shared" si="676"/>
        <v>0</v>
      </c>
      <c r="I7144" s="68"/>
      <c r="J7144" s="68"/>
      <c r="K7144" s="68"/>
      <c r="L7144" s="68"/>
      <c r="M7144" s="68"/>
      <c r="N7144" s="68"/>
      <c r="O7144" s="68"/>
      <c r="P7144" s="68"/>
      <c r="Q7144" s="68"/>
      <c r="R7144" s="197"/>
      <c r="S7144" s="192"/>
      <c r="T7144" s="176"/>
    </row>
    <row r="7145" spans="1:20" ht="16" customHeight="1" outlineLevel="1" x14ac:dyDescent="0.2">
      <c r="A7145" s="184"/>
      <c r="B7145" s="185"/>
      <c r="C7145" s="189"/>
      <c r="D7145" s="63" t="s">
        <v>19</v>
      </c>
      <c r="E7145" s="75">
        <f>SUM(G7158:G7172)</f>
        <v>2.5</v>
      </c>
      <c r="F7145" s="42"/>
      <c r="G7145" s="42"/>
      <c r="H7145" s="73">
        <f t="shared" si="676"/>
        <v>0</v>
      </c>
      <c r="I7145" s="68"/>
      <c r="J7145" s="68"/>
      <c r="K7145" s="68"/>
      <c r="L7145" s="68"/>
      <c r="M7145" s="68"/>
      <c r="N7145" s="68"/>
      <c r="O7145" s="68"/>
      <c r="P7145" s="68"/>
      <c r="Q7145" s="68"/>
      <c r="R7145" s="197"/>
      <c r="S7145" s="192"/>
      <c r="T7145" s="176"/>
    </row>
    <row r="7146" spans="1:20" outlineLevel="1" x14ac:dyDescent="0.2">
      <c r="A7146" s="184"/>
      <c r="B7146" s="185"/>
      <c r="C7146" s="189"/>
      <c r="D7146" s="193"/>
      <c r="E7146" s="194"/>
      <c r="F7146" s="42"/>
      <c r="G7146" s="48"/>
      <c r="H7146" s="73">
        <f t="shared" si="676"/>
        <v>0</v>
      </c>
      <c r="I7146" s="68"/>
      <c r="J7146" s="68"/>
      <c r="K7146" s="68"/>
      <c r="L7146" s="68"/>
      <c r="M7146" s="68"/>
      <c r="N7146" s="68"/>
      <c r="O7146" s="68"/>
      <c r="P7146" s="68"/>
      <c r="Q7146" s="68"/>
      <c r="R7146" s="197"/>
      <c r="S7146" s="192"/>
      <c r="T7146" s="176"/>
    </row>
    <row r="7147" spans="1:20" ht="16" customHeight="1" outlineLevel="1" x14ac:dyDescent="0.2">
      <c r="A7147" s="184"/>
      <c r="B7147" s="185"/>
      <c r="C7147" s="189"/>
      <c r="D7147" s="63" t="s">
        <v>20</v>
      </c>
      <c r="E7147" s="75">
        <f>SUM(E7144:E7145)</f>
        <v>2.5</v>
      </c>
      <c r="F7147" s="42"/>
      <c r="G7147" s="74"/>
      <c r="H7147" s="73">
        <f t="shared" si="676"/>
        <v>0</v>
      </c>
      <c r="I7147" s="68"/>
      <c r="J7147" s="68"/>
      <c r="K7147" s="68"/>
      <c r="L7147" s="68"/>
      <c r="M7147" s="68"/>
      <c r="N7147" s="68"/>
      <c r="O7147" s="68"/>
      <c r="P7147" s="68"/>
      <c r="Q7147" s="68"/>
      <c r="R7147" s="197"/>
      <c r="S7147" s="192"/>
      <c r="T7147" s="176"/>
    </row>
    <row r="7148" spans="1:20" ht="16" customHeight="1" outlineLevel="1" x14ac:dyDescent="0.2">
      <c r="A7148" s="184"/>
      <c r="B7148" s="185"/>
      <c r="C7148" s="189"/>
      <c r="D7148" s="63" t="s">
        <v>21</v>
      </c>
      <c r="E7148" s="72">
        <f>SUM(E7150/E7147)</f>
        <v>0</v>
      </c>
      <c r="F7148" s="42"/>
      <c r="G7148" s="71" t="s">
        <v>11</v>
      </c>
      <c r="H7148" s="69">
        <v>0</v>
      </c>
      <c r="I7148" s="68"/>
      <c r="J7148" s="68"/>
      <c r="K7148" s="68"/>
      <c r="L7148" s="68"/>
      <c r="M7148" s="68"/>
      <c r="N7148" s="68"/>
      <c r="O7148" s="68"/>
      <c r="P7148" s="68"/>
      <c r="Q7148" s="67"/>
      <c r="R7148" s="197"/>
      <c r="S7148" s="192"/>
      <c r="T7148" s="176"/>
    </row>
    <row r="7149" spans="1:20" ht="17" outlineLevel="1" thickBot="1" x14ac:dyDescent="0.25">
      <c r="A7149" s="184"/>
      <c r="B7149" s="185"/>
      <c r="C7149" s="189"/>
      <c r="D7149" s="193"/>
      <c r="E7149" s="194"/>
      <c r="F7149" s="42"/>
      <c r="G7149" s="70" t="s">
        <v>22</v>
      </c>
      <c r="H7149" s="69">
        <v>0</v>
      </c>
      <c r="I7149" s="68"/>
      <c r="J7149" s="68"/>
      <c r="K7149" s="68"/>
      <c r="L7149" s="68"/>
      <c r="M7149" s="68"/>
      <c r="N7149" s="68"/>
      <c r="O7149" s="68"/>
      <c r="P7149" s="68"/>
      <c r="Q7149" s="67"/>
      <c r="R7149" s="197"/>
      <c r="S7149" s="192"/>
      <c r="T7149" s="176"/>
    </row>
    <row r="7150" spans="1:20" ht="16" customHeight="1" outlineLevel="1" thickBot="1" x14ac:dyDescent="0.25">
      <c r="A7150" s="184"/>
      <c r="B7150" s="185"/>
      <c r="C7150" s="189"/>
      <c r="D7150" s="63" t="s">
        <v>23</v>
      </c>
      <c r="E7150" s="66"/>
      <c r="G7150" s="48"/>
      <c r="H7150" s="65">
        <f>SUM(H7148:H7149)</f>
        <v>0</v>
      </c>
      <c r="I7150" s="64">
        <f t="shared" ref="I7150:Q7150" si="677">SUM(I7140:I7147)</f>
        <v>0</v>
      </c>
      <c r="J7150" s="64">
        <f t="shared" si="677"/>
        <v>0</v>
      </c>
      <c r="K7150" s="64">
        <f t="shared" si="677"/>
        <v>0</v>
      </c>
      <c r="L7150" s="64">
        <f t="shared" si="677"/>
        <v>0</v>
      </c>
      <c r="M7150" s="64">
        <f t="shared" si="677"/>
        <v>0</v>
      </c>
      <c r="N7150" s="64">
        <f t="shared" si="677"/>
        <v>0</v>
      </c>
      <c r="O7150" s="64">
        <f t="shared" si="677"/>
        <v>0</v>
      </c>
      <c r="P7150" s="64">
        <f t="shared" si="677"/>
        <v>0</v>
      </c>
      <c r="Q7150" s="64">
        <f t="shared" si="677"/>
        <v>0</v>
      </c>
      <c r="R7150" s="197"/>
      <c r="S7150" s="192"/>
      <c r="T7150" s="176"/>
    </row>
    <row r="7151" spans="1:20" ht="17" customHeight="1" outlineLevel="1" thickBot="1" x14ac:dyDescent="0.25">
      <c r="A7151" s="184"/>
      <c r="B7151" s="185"/>
      <c r="C7151" s="189"/>
      <c r="D7151" s="63" t="s">
        <v>24</v>
      </c>
      <c r="E7151" s="62">
        <f>SUM(E7150/2.5)</f>
        <v>0</v>
      </c>
      <c r="F7151" s="42"/>
      <c r="G7151" s="61"/>
      <c r="H7151" s="60" t="s">
        <v>14</v>
      </c>
      <c r="I7151" s="59">
        <v>48</v>
      </c>
      <c r="J7151" s="58">
        <v>50</v>
      </c>
      <c r="K7151" s="58">
        <v>52</v>
      </c>
      <c r="L7151" s="58">
        <v>54</v>
      </c>
      <c r="M7151" s="58">
        <v>56</v>
      </c>
      <c r="N7151" s="58">
        <v>58</v>
      </c>
      <c r="O7151" s="58">
        <v>60</v>
      </c>
      <c r="P7151" s="58">
        <v>62</v>
      </c>
      <c r="Q7151" s="57">
        <v>64</v>
      </c>
      <c r="R7151" s="197"/>
      <c r="S7151" s="192"/>
      <c r="T7151" s="176"/>
    </row>
    <row r="7152" spans="1:20" ht="17" outlineLevel="1" thickBot="1" x14ac:dyDescent="0.25">
      <c r="A7152" s="186"/>
      <c r="B7152" s="187"/>
      <c r="C7152" s="190"/>
      <c r="D7152" s="56" t="s">
        <v>25</v>
      </c>
      <c r="E7152" s="55">
        <f>SUM(E7150/2.2)</f>
        <v>0</v>
      </c>
      <c r="F7152" s="42"/>
      <c r="G7152" s="42"/>
      <c r="H7152" s="42"/>
      <c r="I7152" s="42"/>
      <c r="J7152" s="42"/>
      <c r="K7152" s="42"/>
      <c r="L7152" s="42"/>
      <c r="M7152" s="42"/>
      <c r="N7152" s="42"/>
      <c r="O7152" s="42"/>
      <c r="P7152" s="42"/>
      <c r="Q7152" s="42"/>
      <c r="R7152" s="198"/>
      <c r="S7152" s="199"/>
      <c r="T7152" s="176"/>
    </row>
    <row r="7153" spans="1:20" ht="17" outlineLevel="1" thickBot="1" x14ac:dyDescent="0.25">
      <c r="A7153" s="54" t="s">
        <v>26</v>
      </c>
      <c r="B7153" s="53"/>
      <c r="C7153" s="42"/>
      <c r="D7153" s="48"/>
      <c r="E7153" s="52"/>
      <c r="F7153" s="42"/>
      <c r="S7153" s="28"/>
      <c r="T7153" s="176"/>
    </row>
    <row r="7154" spans="1:20" outlineLevel="1" x14ac:dyDescent="0.2">
      <c r="A7154" s="51" t="s">
        <v>27</v>
      </c>
      <c r="B7154" s="50"/>
      <c r="C7154" s="42"/>
      <c r="D7154" s="48"/>
      <c r="E7154" s="42"/>
      <c r="F7154" s="42"/>
      <c r="R7154" s="42"/>
      <c r="S7154" s="47"/>
      <c r="T7154" s="176"/>
    </row>
    <row r="7155" spans="1:20" outlineLevel="1" x14ac:dyDescent="0.2">
      <c r="A7155" s="49"/>
      <c r="B7155" s="42"/>
      <c r="C7155" s="42"/>
      <c r="D7155" s="48"/>
      <c r="E7155" s="42"/>
      <c r="F7155" s="42"/>
      <c r="G7155" s="42"/>
      <c r="H7155" s="42"/>
      <c r="I7155" s="42"/>
      <c r="J7155" s="42"/>
      <c r="K7155" s="42"/>
      <c r="L7155" s="42"/>
      <c r="M7155" s="42"/>
      <c r="N7155" s="42"/>
      <c r="O7155" s="42"/>
      <c r="P7155" s="42"/>
      <c r="Q7155" s="42"/>
      <c r="R7155" s="42"/>
      <c r="S7155" s="47"/>
      <c r="T7155" s="176"/>
    </row>
    <row r="7156" spans="1:20" ht="17" outlineLevel="1" thickBot="1" x14ac:dyDescent="0.25">
      <c r="A7156" s="49" t="s">
        <v>28</v>
      </c>
      <c r="B7156" s="42"/>
      <c r="C7156" s="42"/>
      <c r="D7156" s="48"/>
      <c r="E7156" s="42"/>
      <c r="F7156" s="42"/>
      <c r="G7156" s="42"/>
      <c r="H7156" s="42"/>
      <c r="I7156" s="42"/>
      <c r="J7156" s="42"/>
      <c r="K7156" s="42"/>
      <c r="L7156" s="42"/>
      <c r="M7156" s="42"/>
      <c r="N7156" s="42"/>
      <c r="O7156" s="42"/>
      <c r="P7156" s="42"/>
      <c r="Q7156" s="42"/>
      <c r="R7156" s="42"/>
      <c r="S7156" s="47"/>
      <c r="T7156" s="176"/>
    </row>
    <row r="7157" spans="1:20" outlineLevel="1" x14ac:dyDescent="0.2">
      <c r="A7157" s="46" t="s">
        <v>29</v>
      </c>
      <c r="B7157" s="45" t="s">
        <v>30</v>
      </c>
      <c r="C7157" s="44" t="s">
        <v>31</v>
      </c>
      <c r="D7157" s="44" t="s">
        <v>32</v>
      </c>
      <c r="E7157" s="44" t="s">
        <v>33</v>
      </c>
      <c r="F7157" s="44" t="s">
        <v>34</v>
      </c>
      <c r="G7157" s="44" t="s">
        <v>35</v>
      </c>
      <c r="H7157" s="43" t="s">
        <v>36</v>
      </c>
      <c r="I7157" s="200" t="s">
        <v>37</v>
      </c>
      <c r="J7157" s="201"/>
      <c r="K7157" s="202"/>
      <c r="L7157" s="202"/>
      <c r="M7157" s="202"/>
      <c r="N7157" s="202"/>
      <c r="O7157" s="202"/>
      <c r="P7157" s="42"/>
      <c r="Q7157" s="42"/>
      <c r="R7157" s="42"/>
      <c r="S7157" s="28"/>
      <c r="T7157" s="176"/>
    </row>
    <row r="7158" spans="1:20" outlineLevel="1" x14ac:dyDescent="0.2">
      <c r="A7158" s="38"/>
      <c r="B7158" s="37"/>
      <c r="C7158" s="36"/>
      <c r="D7158" s="35"/>
      <c r="E7158" s="41">
        <f>D7158*H7150</f>
        <v>0</v>
      </c>
      <c r="F7158" s="33" cm="1">
        <f t="array" ref="F7158">IFERROR(_xlfn.XLOOKUP(1,(TabFournisseurs[TYPE]=A7158)*(TabFournisseurs[SUPPLIER2]=B7158)*(TabFournisseurs[REF PRODUCT]=C7158),TabFournisseurs[Cost / per m]),0)</f>
        <v>0</v>
      </c>
      <c r="G7158" s="96">
        <f>F7158*D7158</f>
        <v>0</v>
      </c>
      <c r="H7158" s="40">
        <f>G7158*H7150</f>
        <v>0</v>
      </c>
      <c r="I7158" s="203"/>
      <c r="J7158" s="201"/>
      <c r="K7158" s="156"/>
      <c r="L7158" s="156"/>
      <c r="M7158" s="156"/>
      <c r="N7158" s="156"/>
      <c r="O7158" s="156"/>
      <c r="P7158" s="156"/>
      <c r="Q7158" s="156"/>
      <c r="R7158" s="156"/>
      <c r="S7158" s="157"/>
      <c r="T7158" s="176"/>
    </row>
    <row r="7159" spans="1:20" outlineLevel="1" x14ac:dyDescent="0.2">
      <c r="A7159" s="38"/>
      <c r="B7159" s="37"/>
      <c r="C7159" s="36"/>
      <c r="D7159" s="35"/>
      <c r="E7159" s="34">
        <f>D7159*H7150</f>
        <v>0</v>
      </c>
      <c r="F7159" s="33" cm="1">
        <f t="array" ref="F7159">IFERROR(_xlfn.XLOOKUP(1,(TabFournisseurs[TYPE]=A7159)*(TabFournisseurs[SUPPLIER2]=B7159)*(TabFournisseurs[REF PRODUCT]=C7159),TabFournisseurs[Cost / per m]),0)</f>
        <v>0</v>
      </c>
      <c r="G7159" s="32">
        <f t="shared" ref="G7159:G7169" si="678">F7159*D7159</f>
        <v>0</v>
      </c>
      <c r="H7159" s="31">
        <f>G7159*H7150</f>
        <v>0</v>
      </c>
      <c r="I7159" s="39"/>
      <c r="J7159" s="39"/>
      <c r="K7159" s="156"/>
      <c r="L7159" s="156"/>
      <c r="M7159" s="156"/>
      <c r="N7159" s="156"/>
      <c r="O7159" s="156"/>
      <c r="P7159" s="156"/>
      <c r="Q7159" s="156"/>
      <c r="R7159" s="156"/>
      <c r="S7159" s="157"/>
      <c r="T7159" s="176"/>
    </row>
    <row r="7160" spans="1:20" outlineLevel="1" x14ac:dyDescent="0.2">
      <c r="A7160" s="38"/>
      <c r="B7160" s="37"/>
      <c r="C7160" s="36"/>
      <c r="D7160" s="35"/>
      <c r="E7160" s="34">
        <f>D7160*H7150</f>
        <v>0</v>
      </c>
      <c r="F7160" s="33" cm="1">
        <f t="array" ref="F7160">IFERROR(_xlfn.XLOOKUP(1,(TabFournisseurs[TYPE]=A7160)*(TabFournisseurs[SUPPLIER2]=B7160)*(TabFournisseurs[REF PRODUCT]=C7160),TabFournisseurs[Cost / per m]),0)</f>
        <v>0</v>
      </c>
      <c r="G7160" s="32">
        <f t="shared" si="678"/>
        <v>0</v>
      </c>
      <c r="H7160" s="31">
        <f>G7160*H7150</f>
        <v>0</v>
      </c>
      <c r="I7160" s="39"/>
      <c r="J7160" s="39"/>
      <c r="K7160" s="156"/>
      <c r="L7160" s="156"/>
      <c r="M7160" s="156"/>
      <c r="N7160" s="156"/>
      <c r="O7160" s="156"/>
      <c r="P7160" s="156"/>
      <c r="Q7160" s="156"/>
      <c r="R7160" s="156"/>
      <c r="S7160" s="157"/>
      <c r="T7160" s="176"/>
    </row>
    <row r="7161" spans="1:20" outlineLevel="1" x14ac:dyDescent="0.2">
      <c r="A7161" s="38"/>
      <c r="B7161" s="37"/>
      <c r="C7161" s="36"/>
      <c r="D7161" s="35"/>
      <c r="E7161" s="34">
        <f>D7161*H7150</f>
        <v>0</v>
      </c>
      <c r="F7161" s="33" cm="1">
        <f t="array" ref="F7161">IFERROR(_xlfn.XLOOKUP(1,(TabFournisseurs[TYPE]=A7161)*(TabFournisseurs[SUPPLIER2]=B7161)*(TabFournisseurs[REF PRODUCT]=C7161),TabFournisseurs[Cost / per m]),0)</f>
        <v>0</v>
      </c>
      <c r="G7161" s="32">
        <f t="shared" si="678"/>
        <v>0</v>
      </c>
      <c r="H7161" s="31">
        <f>G7161*H7150</f>
        <v>0</v>
      </c>
      <c r="I7161" s="30"/>
      <c r="J7161" s="30"/>
      <c r="K7161" s="156"/>
      <c r="L7161" s="156"/>
      <c r="M7161" s="156"/>
      <c r="N7161" s="156"/>
      <c r="O7161" s="156"/>
      <c r="P7161" s="156"/>
      <c r="Q7161" s="156"/>
      <c r="R7161" s="156"/>
      <c r="S7161" s="157"/>
      <c r="T7161" s="176"/>
    </row>
    <row r="7162" spans="1:20" outlineLevel="1" x14ac:dyDescent="0.2">
      <c r="A7162" s="38"/>
      <c r="B7162" s="37"/>
      <c r="C7162" s="36"/>
      <c r="D7162" s="35"/>
      <c r="E7162" s="34">
        <f>D7162*H7150</f>
        <v>0</v>
      </c>
      <c r="F7162" s="33" cm="1">
        <f t="array" ref="F7162">IFERROR(_xlfn.XLOOKUP(1,(TabFournisseurs[TYPE]=A7162)*(TabFournisseurs[SUPPLIER2]=B7162)*(TabFournisseurs[REF PRODUCT]=C7162),TabFournisseurs[Cost / per m]),0)</f>
        <v>0</v>
      </c>
      <c r="G7162" s="32">
        <f t="shared" si="678"/>
        <v>0</v>
      </c>
      <c r="H7162" s="31">
        <f>G7162*H7150</f>
        <v>0</v>
      </c>
      <c r="I7162" s="30"/>
      <c r="J7162" s="30"/>
      <c r="K7162" s="29"/>
      <c r="L7162" s="29"/>
      <c r="M7162" s="29"/>
      <c r="N7162" s="29"/>
      <c r="O7162" s="29"/>
      <c r="P7162" s="29"/>
      <c r="Q7162" s="29"/>
      <c r="R7162" s="29"/>
      <c r="S7162" s="28"/>
      <c r="T7162" s="176"/>
    </row>
    <row r="7163" spans="1:20" outlineLevel="1" x14ac:dyDescent="0.2">
      <c r="A7163" s="38"/>
      <c r="B7163" s="37"/>
      <c r="C7163" s="36"/>
      <c r="D7163" s="35"/>
      <c r="E7163" s="34">
        <f>D7163*H7150</f>
        <v>0</v>
      </c>
      <c r="F7163" s="33" cm="1">
        <f t="array" ref="F7163">IFERROR(_xlfn.XLOOKUP(1,(TabFournisseurs[TYPE]=A7163)*(TabFournisseurs[SUPPLIER2]=B7163)*(TabFournisseurs[REF PRODUCT]=C7163),TabFournisseurs[Cost / per m]),0)</f>
        <v>0</v>
      </c>
      <c r="G7163" s="32">
        <f t="shared" si="678"/>
        <v>0</v>
      </c>
      <c r="H7163" s="31">
        <f>G7163*H7150</f>
        <v>0</v>
      </c>
      <c r="I7163" s="158"/>
      <c r="J7163" s="159"/>
      <c r="K7163" s="29"/>
      <c r="L7163" s="29"/>
      <c r="M7163" s="29"/>
      <c r="N7163" s="29"/>
      <c r="O7163" s="29"/>
      <c r="P7163" s="29"/>
      <c r="Q7163" s="29"/>
      <c r="R7163" s="29"/>
      <c r="S7163" s="28"/>
      <c r="T7163" s="176"/>
    </row>
    <row r="7164" spans="1:20" outlineLevel="1" x14ac:dyDescent="0.2">
      <c r="A7164" s="38"/>
      <c r="B7164" s="37"/>
      <c r="C7164" s="36"/>
      <c r="D7164" s="35"/>
      <c r="E7164" s="34">
        <f>D7164*H7150</f>
        <v>0</v>
      </c>
      <c r="F7164" s="33" cm="1">
        <f t="array" ref="F7164">IFERROR(_xlfn.XLOOKUP(1,(TabFournisseurs[TYPE]=A7164)*(TabFournisseurs[SUPPLIER2]=B7164)*(TabFournisseurs[REF PRODUCT]=C7164),TabFournisseurs[Cost / per m]),0)</f>
        <v>0</v>
      </c>
      <c r="G7164" s="32">
        <f t="shared" si="678"/>
        <v>0</v>
      </c>
      <c r="H7164" s="31">
        <f>G7164*H7150</f>
        <v>0</v>
      </c>
      <c r="I7164" s="30"/>
      <c r="J7164" s="30"/>
      <c r="K7164" s="29"/>
      <c r="L7164" s="29"/>
      <c r="M7164" s="29"/>
      <c r="N7164" s="29"/>
      <c r="O7164" s="29"/>
      <c r="P7164" s="29"/>
      <c r="Q7164" s="29"/>
      <c r="R7164" s="29"/>
      <c r="S7164" s="28"/>
      <c r="T7164" s="176"/>
    </row>
    <row r="7165" spans="1:20" outlineLevel="1" x14ac:dyDescent="0.2">
      <c r="A7165" s="38"/>
      <c r="B7165" s="37"/>
      <c r="C7165" s="36"/>
      <c r="D7165" s="35"/>
      <c r="E7165" s="34">
        <f>D7165*H7150</f>
        <v>0</v>
      </c>
      <c r="F7165" s="33" cm="1">
        <f t="array" ref="F7165">IFERROR(_xlfn.XLOOKUP(1,(TabFournisseurs[TYPE]=A7165)*(TabFournisseurs[SUPPLIER2]=B7165)*(TabFournisseurs[REF PRODUCT]=C7165),TabFournisseurs[Cost / per m]),0)</f>
        <v>0</v>
      </c>
      <c r="G7165" s="32">
        <f t="shared" si="678"/>
        <v>0</v>
      </c>
      <c r="H7165" s="31">
        <f>G7165*H7150</f>
        <v>0</v>
      </c>
      <c r="I7165" s="30"/>
      <c r="J7165" s="30"/>
      <c r="K7165" s="29"/>
      <c r="L7165" s="29"/>
      <c r="M7165" s="29"/>
      <c r="N7165" s="29"/>
      <c r="O7165" s="29"/>
      <c r="P7165" s="29"/>
      <c r="Q7165" s="29"/>
      <c r="R7165" s="29"/>
      <c r="S7165" s="28"/>
      <c r="T7165" s="176"/>
    </row>
    <row r="7166" spans="1:20" outlineLevel="1" x14ac:dyDescent="0.2">
      <c r="A7166" s="38"/>
      <c r="B7166" s="37"/>
      <c r="C7166" s="36"/>
      <c r="D7166" s="35"/>
      <c r="E7166" s="34">
        <f>D7166*H7150</f>
        <v>0</v>
      </c>
      <c r="F7166" s="33" cm="1">
        <f t="array" ref="F7166">IFERROR(_xlfn.XLOOKUP(1,(TabFournisseurs[TYPE]=A7166)*(TabFournisseurs[SUPPLIER2]=B7166)*(TabFournisseurs[REF PRODUCT]=C7166),TabFournisseurs[Cost / per m]),0)</f>
        <v>0</v>
      </c>
      <c r="G7166" s="32">
        <f t="shared" si="678"/>
        <v>0</v>
      </c>
      <c r="H7166" s="31">
        <f>G7166*H7150</f>
        <v>0</v>
      </c>
      <c r="I7166" s="30"/>
      <c r="J7166" s="30"/>
      <c r="K7166" s="29"/>
      <c r="L7166" s="29"/>
      <c r="M7166" s="29"/>
      <c r="N7166" s="29"/>
      <c r="O7166" s="29"/>
      <c r="P7166" s="29"/>
      <c r="Q7166" s="29"/>
      <c r="R7166" s="29"/>
      <c r="S7166" s="28"/>
      <c r="T7166" s="176"/>
    </row>
    <row r="7167" spans="1:20" outlineLevel="1" x14ac:dyDescent="0.2">
      <c r="A7167" s="38"/>
      <c r="B7167" s="37"/>
      <c r="C7167" s="36"/>
      <c r="D7167" s="35"/>
      <c r="E7167" s="34">
        <f>D7167*H7150</f>
        <v>0</v>
      </c>
      <c r="F7167" s="33" cm="1">
        <f t="array" ref="F7167">IFERROR(_xlfn.XLOOKUP(1,(TabFournisseurs[TYPE]=A7167)*(TabFournisseurs[SUPPLIER2]=B7167)*(TabFournisseurs[REF PRODUCT]=C7167),TabFournisseurs[Cost / per m]),0)</f>
        <v>0</v>
      </c>
      <c r="G7167" s="32">
        <f t="shared" si="678"/>
        <v>0</v>
      </c>
      <c r="H7167" s="31">
        <f>G7167*H7150</f>
        <v>0</v>
      </c>
      <c r="I7167" s="30"/>
      <c r="J7167" s="30"/>
      <c r="K7167" s="29"/>
      <c r="L7167" s="29"/>
      <c r="M7167" s="29"/>
      <c r="N7167" s="29"/>
      <c r="O7167" s="29"/>
      <c r="P7167" s="29"/>
      <c r="Q7167" s="29"/>
      <c r="R7167" s="29"/>
      <c r="S7167" s="28"/>
      <c r="T7167" s="176"/>
    </row>
    <row r="7168" spans="1:20" outlineLevel="1" x14ac:dyDescent="0.2">
      <c r="A7168" s="38"/>
      <c r="B7168" s="37"/>
      <c r="C7168" s="36"/>
      <c r="D7168" s="35"/>
      <c r="E7168" s="34">
        <f>D7168*H7150</f>
        <v>0</v>
      </c>
      <c r="F7168" s="33" cm="1">
        <f t="array" ref="F7168">IFERROR(_xlfn.XLOOKUP(1,(TabFournisseurs[TYPE]=A7168)*(TabFournisseurs[SUPPLIER2]=B7168)*(TabFournisseurs[REF PRODUCT]=C7168),TabFournisseurs[Cost / per m]),0)</f>
        <v>0</v>
      </c>
      <c r="G7168" s="32">
        <f t="shared" si="678"/>
        <v>0</v>
      </c>
      <c r="H7168" s="31">
        <f>G7168*H7150</f>
        <v>0</v>
      </c>
      <c r="I7168" s="30"/>
      <c r="J7168" s="30"/>
      <c r="K7168" s="29"/>
      <c r="L7168" s="29"/>
      <c r="M7168" s="29"/>
      <c r="N7168" s="29"/>
      <c r="O7168" s="29"/>
      <c r="P7168" s="29"/>
      <c r="Q7168" s="29"/>
      <c r="R7168" s="29"/>
      <c r="S7168" s="28"/>
      <c r="T7168" s="176"/>
    </row>
    <row r="7169" spans="1:20" outlineLevel="1" x14ac:dyDescent="0.2">
      <c r="A7169" s="38"/>
      <c r="B7169" s="37"/>
      <c r="C7169" s="36"/>
      <c r="D7169" s="35"/>
      <c r="E7169" s="34">
        <f>D7169*H7150</f>
        <v>0</v>
      </c>
      <c r="F7169" s="33" cm="1">
        <f t="array" ref="F7169">IFERROR(_xlfn.XLOOKUP(1,(TabFournisseurs[TYPE]=A7169)*(TabFournisseurs[SUPPLIER2]=B7169)*(TabFournisseurs[REF PRODUCT]=C7169),TabFournisseurs[Cost / per m]),0)</f>
        <v>0</v>
      </c>
      <c r="G7169" s="32">
        <f t="shared" si="678"/>
        <v>0</v>
      </c>
      <c r="H7169" s="31">
        <f>G7169*H7150</f>
        <v>0</v>
      </c>
      <c r="I7169" s="30"/>
      <c r="J7169" s="30"/>
      <c r="K7169" s="29"/>
      <c r="L7169" s="29"/>
      <c r="M7169" s="29"/>
      <c r="N7169" s="29"/>
      <c r="O7169" s="29"/>
      <c r="P7169" s="29"/>
      <c r="Q7169" s="29"/>
      <c r="R7169" s="29"/>
      <c r="S7169" s="28"/>
      <c r="T7169" s="176"/>
    </row>
    <row r="7170" spans="1:20" ht="17" outlineLevel="1" x14ac:dyDescent="0.2">
      <c r="A7170" s="101" t="s">
        <v>38</v>
      </c>
      <c r="B7170" s="102" t="s">
        <v>39</v>
      </c>
      <c r="C7170" s="103" t="s">
        <v>102</v>
      </c>
      <c r="D7170" s="104"/>
      <c r="E7170" s="34">
        <f>D7170*H7150</f>
        <v>0</v>
      </c>
      <c r="F7170" s="33"/>
      <c r="G7170" s="129">
        <f>F7170*D7170</f>
        <v>0</v>
      </c>
      <c r="H7170" s="31">
        <f>G7170*H7150</f>
        <v>0</v>
      </c>
      <c r="I7170" s="30"/>
      <c r="J7170" s="30"/>
      <c r="K7170" s="29"/>
      <c r="L7170" s="29"/>
      <c r="M7170" s="29"/>
      <c r="N7170" s="29"/>
      <c r="O7170" s="29"/>
      <c r="P7170" s="29"/>
      <c r="Q7170" s="29"/>
      <c r="R7170" s="29"/>
      <c r="S7170" s="28"/>
      <c r="T7170" s="176"/>
    </row>
    <row r="7171" spans="1:20" ht="17" outlineLevel="1" x14ac:dyDescent="0.2">
      <c r="A7171" s="38" t="s">
        <v>38</v>
      </c>
      <c r="B7171" s="37" t="s">
        <v>40</v>
      </c>
      <c r="C7171" s="36" t="s">
        <v>41</v>
      </c>
      <c r="D7171" s="35">
        <v>1</v>
      </c>
      <c r="E7171" s="34">
        <f>D7171*H7150</f>
        <v>0</v>
      </c>
      <c r="F7171" s="33" cm="1">
        <f t="array" ref="F7171">IFERROR(_xlfn.XLOOKUP(1,(TabFournisseurs[TYPE]=A7171)*(TabFournisseurs[SUPPLIER2]=B7171)*(TabFournisseurs[REF PRODUCT]=C7171),TabFournisseurs[Cost / per m]),0)</f>
        <v>2</v>
      </c>
      <c r="G7171" s="32">
        <f t="shared" ref="G7171:G7172" si="679">F7171*D7171</f>
        <v>2</v>
      </c>
      <c r="H7171" s="31">
        <f>G7171*H7150</f>
        <v>0</v>
      </c>
      <c r="I7171" s="30"/>
      <c r="J7171" s="30"/>
      <c r="K7171" s="29"/>
      <c r="L7171" s="29"/>
      <c r="M7171" s="29"/>
      <c r="N7171" s="29"/>
      <c r="O7171" s="29"/>
      <c r="P7171" s="29"/>
      <c r="Q7171" s="29"/>
      <c r="R7171" s="29"/>
      <c r="S7171" s="28"/>
      <c r="T7171" s="176"/>
    </row>
    <row r="7172" spans="1:20" ht="18" outlineLevel="1" thickBot="1" x14ac:dyDescent="0.25">
      <c r="A7172" s="27" t="s">
        <v>38</v>
      </c>
      <c r="B7172" s="26" t="s">
        <v>42</v>
      </c>
      <c r="C7172" s="25" t="s">
        <v>43</v>
      </c>
      <c r="D7172" s="24">
        <v>1</v>
      </c>
      <c r="E7172" s="23">
        <f>D7172*H7150</f>
        <v>0</v>
      </c>
      <c r="F7172" s="22" cm="1">
        <f t="array" ref="F7172">IFERROR(_xlfn.XLOOKUP(1,(TabFournisseurs[TYPE]=A7172)*(TabFournisseurs[SUPPLIER2]=B7172)*(TabFournisseurs[REF PRODUCT]=C7172),TabFournisseurs[Cost / per m]),0)</f>
        <v>0.5</v>
      </c>
      <c r="G7172" s="21">
        <f t="shared" si="679"/>
        <v>0.5</v>
      </c>
      <c r="H7172" s="20">
        <f>G7172*H7150</f>
        <v>0</v>
      </c>
      <c r="I7172" s="19"/>
      <c r="J7172" s="19"/>
      <c r="K7172" s="18"/>
      <c r="L7172" s="18"/>
      <c r="M7172" s="18"/>
      <c r="N7172" s="18"/>
      <c r="O7172" s="18"/>
      <c r="P7172" s="18"/>
      <c r="Q7172" s="18"/>
      <c r="R7172" s="18"/>
      <c r="S7172" s="17"/>
      <c r="T7172" s="176"/>
    </row>
    <row r="7173" spans="1:20" ht="17" thickBot="1" x14ac:dyDescent="0.25">
      <c r="A7173" s="95"/>
      <c r="B7173" s="95"/>
      <c r="C7173" s="95"/>
      <c r="D7173" s="95"/>
      <c r="E7173" s="95"/>
      <c r="F7173" s="95"/>
      <c r="G7173" s="95"/>
      <c r="H7173" s="95"/>
      <c r="I7173" s="95"/>
      <c r="J7173" s="95"/>
      <c r="K7173" s="95"/>
      <c r="L7173" s="95"/>
      <c r="M7173" s="95"/>
      <c r="N7173" s="95"/>
      <c r="O7173" s="95"/>
      <c r="P7173" s="95"/>
      <c r="Q7173" s="95"/>
      <c r="R7173" s="95"/>
      <c r="S7173" s="95"/>
      <c r="T7173" s="95"/>
    </row>
    <row r="7174" spans="1:20" ht="23" customHeight="1" x14ac:dyDescent="0.2">
      <c r="A7174" s="204" t="s">
        <v>0</v>
      </c>
      <c r="B7174" s="205"/>
      <c r="C7174" s="205"/>
      <c r="D7174" s="205"/>
      <c r="E7174" s="205"/>
      <c r="F7174" s="205"/>
      <c r="G7174" s="206"/>
      <c r="H7174" s="166"/>
      <c r="I7174" s="167"/>
      <c r="J7174" s="167"/>
      <c r="K7174" s="167"/>
      <c r="L7174" s="167"/>
      <c r="M7174" s="168"/>
      <c r="N7174" s="169" t="s">
        <v>1</v>
      </c>
      <c r="O7174" s="169"/>
      <c r="P7174" s="169"/>
      <c r="Q7174" s="169"/>
      <c r="R7174" s="171"/>
      <c r="S7174" s="173" t="s">
        <v>2</v>
      </c>
      <c r="T7174" s="175"/>
    </row>
    <row r="7175" spans="1:20" ht="23" customHeight="1" thickBot="1" x14ac:dyDescent="0.25">
      <c r="A7175" s="207"/>
      <c r="B7175" s="208"/>
      <c r="C7175" s="208"/>
      <c r="D7175" s="208"/>
      <c r="E7175" s="208"/>
      <c r="F7175" s="208"/>
      <c r="G7175" s="209"/>
      <c r="H7175" s="177"/>
      <c r="I7175" s="178"/>
      <c r="J7175" s="178"/>
      <c r="K7175" s="178"/>
      <c r="L7175" s="178"/>
      <c r="M7175" s="179"/>
      <c r="N7175" s="170"/>
      <c r="O7175" s="170"/>
      <c r="P7175" s="170"/>
      <c r="Q7175" s="170"/>
      <c r="R7175" s="172"/>
      <c r="S7175" s="174"/>
      <c r="T7175" s="175"/>
    </row>
    <row r="7176" spans="1:20" outlineLevel="1" x14ac:dyDescent="0.2">
      <c r="A7176" s="180" t="s">
        <v>3</v>
      </c>
      <c r="B7176" s="181"/>
      <c r="C7176" s="94"/>
      <c r="D7176" s="94"/>
      <c r="E7176" s="94"/>
      <c r="F7176" s="94"/>
      <c r="G7176" s="94"/>
      <c r="H7176" s="94"/>
      <c r="I7176" s="94"/>
      <c r="J7176" s="94"/>
      <c r="K7176" s="94"/>
      <c r="L7176" s="94"/>
      <c r="M7176" s="94"/>
      <c r="N7176" s="94"/>
      <c r="O7176" s="94"/>
      <c r="P7176" s="94"/>
      <c r="Q7176" s="94"/>
      <c r="R7176" s="94"/>
      <c r="S7176" s="93" t="s">
        <v>4</v>
      </c>
      <c r="T7176" s="176"/>
    </row>
    <row r="7177" spans="1:20" ht="17" outlineLevel="1" thickBot="1" x14ac:dyDescent="0.25">
      <c r="A7177" s="92"/>
      <c r="B7177" s="42"/>
      <c r="C7177" s="42"/>
      <c r="D7177" s="42"/>
      <c r="E7177" s="42"/>
      <c r="F7177" s="42"/>
      <c r="G7177" s="42"/>
      <c r="H7177" s="42"/>
      <c r="I7177" s="42"/>
      <c r="J7177" s="42"/>
      <c r="K7177" s="42"/>
      <c r="L7177" s="42"/>
      <c r="M7177" s="42"/>
      <c r="N7177" s="42"/>
      <c r="O7177" s="42"/>
      <c r="P7177" s="42"/>
      <c r="Q7177" s="42"/>
      <c r="R7177" s="42"/>
      <c r="S7177" s="47"/>
      <c r="T7177" s="176"/>
    </row>
    <row r="7178" spans="1:20" ht="17" customHeight="1" outlineLevel="1" thickBot="1" x14ac:dyDescent="0.25">
      <c r="A7178" s="182" t="s">
        <v>5</v>
      </c>
      <c r="B7178" s="183"/>
      <c r="C7178" s="91" t="s">
        <v>6</v>
      </c>
      <c r="D7178" s="90" t="s">
        <v>7</v>
      </c>
      <c r="E7178" s="89">
        <v>14</v>
      </c>
      <c r="F7178" s="42"/>
      <c r="G7178" s="42"/>
      <c r="H7178" s="84" t="s">
        <v>8</v>
      </c>
      <c r="I7178" s="88"/>
      <c r="J7178" s="88"/>
      <c r="K7178" s="88"/>
      <c r="L7178" s="88"/>
      <c r="M7178" s="88"/>
      <c r="N7178" s="88"/>
      <c r="O7178" s="88"/>
      <c r="P7178" s="88"/>
      <c r="Q7178" s="88"/>
      <c r="S7178" s="87"/>
      <c r="T7178" s="176"/>
    </row>
    <row r="7179" spans="1:20" ht="16" customHeight="1" outlineLevel="1" x14ac:dyDescent="0.2">
      <c r="A7179" s="184"/>
      <c r="B7179" s="185"/>
      <c r="C7179" s="188"/>
      <c r="D7179" s="86" t="s">
        <v>9</v>
      </c>
      <c r="E7179" s="85"/>
      <c r="F7179" s="42"/>
      <c r="G7179" s="42"/>
      <c r="H7179" s="84" t="s">
        <v>10</v>
      </c>
      <c r="I7179" s="83"/>
      <c r="J7179" s="83"/>
      <c r="K7179" s="83"/>
      <c r="L7179" s="83"/>
      <c r="M7179" s="83"/>
      <c r="N7179" s="83"/>
      <c r="O7179" s="83"/>
      <c r="P7179" s="83"/>
      <c r="Q7179" s="83"/>
      <c r="R7179" s="191"/>
      <c r="S7179" s="192"/>
      <c r="T7179" s="176"/>
    </row>
    <row r="7180" spans="1:20" ht="16" customHeight="1" outlineLevel="1" x14ac:dyDescent="0.2">
      <c r="A7180" s="184"/>
      <c r="B7180" s="185"/>
      <c r="C7180" s="189"/>
      <c r="D7180" s="63" t="s">
        <v>11</v>
      </c>
      <c r="E7180" s="82"/>
      <c r="F7180" s="42"/>
      <c r="G7180" s="48"/>
      <c r="H7180" s="81"/>
      <c r="I7180" s="80"/>
      <c r="J7180" s="80"/>
      <c r="K7180" s="80"/>
      <c r="L7180" s="80"/>
      <c r="M7180" s="80"/>
      <c r="N7180" s="80"/>
      <c r="O7180" s="80"/>
      <c r="P7180" s="80"/>
      <c r="Q7180" s="80"/>
      <c r="R7180" s="191"/>
      <c r="S7180" s="192"/>
      <c r="T7180" s="176"/>
    </row>
    <row r="7181" spans="1:20" ht="16" customHeight="1" outlineLevel="1" thickBot="1" x14ac:dyDescent="0.25">
      <c r="A7181" s="184"/>
      <c r="B7181" s="185"/>
      <c r="C7181" s="189"/>
      <c r="D7181" s="63" t="s">
        <v>12</v>
      </c>
      <c r="E7181" s="130"/>
      <c r="F7181" s="42"/>
      <c r="G7181" s="48"/>
      <c r="H7181" s="81"/>
      <c r="I7181" s="80"/>
      <c r="J7181" s="80"/>
      <c r="K7181" s="80"/>
      <c r="L7181" s="80"/>
      <c r="M7181" s="80"/>
      <c r="N7181" s="80"/>
      <c r="O7181" s="80"/>
      <c r="P7181" s="80"/>
      <c r="Q7181" s="80"/>
      <c r="R7181" s="152"/>
      <c r="S7181" s="153"/>
      <c r="T7181" s="176"/>
    </row>
    <row r="7182" spans="1:20" ht="16" customHeight="1" outlineLevel="1" thickBot="1" x14ac:dyDescent="0.25">
      <c r="A7182" s="184"/>
      <c r="B7182" s="185"/>
      <c r="C7182" s="189"/>
      <c r="D7182" s="63" t="s">
        <v>13</v>
      </c>
      <c r="E7182" s="105" t="b">
        <v>0</v>
      </c>
      <c r="F7182" s="42"/>
      <c r="G7182" s="48"/>
      <c r="H7182" s="59" t="s">
        <v>14</v>
      </c>
      <c r="I7182" s="58">
        <v>48</v>
      </c>
      <c r="J7182" s="58">
        <v>50</v>
      </c>
      <c r="K7182" s="58">
        <v>52</v>
      </c>
      <c r="L7182" s="58">
        <v>54</v>
      </c>
      <c r="M7182" s="58">
        <v>56</v>
      </c>
      <c r="N7182" s="58">
        <v>58</v>
      </c>
      <c r="O7182" s="58">
        <v>60</v>
      </c>
      <c r="P7182" s="58">
        <v>62</v>
      </c>
      <c r="Q7182" s="57">
        <v>64</v>
      </c>
      <c r="S7182" s="79"/>
      <c r="T7182" s="176"/>
    </row>
    <row r="7183" spans="1:20" outlineLevel="1" x14ac:dyDescent="0.2">
      <c r="A7183" s="184"/>
      <c r="B7183" s="185"/>
      <c r="C7183" s="189"/>
      <c r="D7183" s="193"/>
      <c r="E7183" s="194"/>
      <c r="F7183" s="42"/>
      <c r="G7183" s="48"/>
      <c r="H7183" s="78">
        <f t="shared" ref="H7183:H7190" si="680">SUM(I7183:Q7183)</f>
        <v>0</v>
      </c>
      <c r="I7183" s="77"/>
      <c r="J7183" s="77"/>
      <c r="K7183" s="77"/>
      <c r="L7183" s="77"/>
      <c r="M7183" s="77"/>
      <c r="N7183" s="77"/>
      <c r="O7183" s="77"/>
      <c r="P7183" s="77"/>
      <c r="Q7183" s="77"/>
      <c r="R7183" s="195" t="s">
        <v>15</v>
      </c>
      <c r="S7183" s="196"/>
      <c r="T7183" s="176"/>
    </row>
    <row r="7184" spans="1:20" ht="16" customHeight="1" outlineLevel="1" x14ac:dyDescent="0.2">
      <c r="A7184" s="184"/>
      <c r="B7184" s="185"/>
      <c r="C7184" s="189"/>
      <c r="D7184" s="63" t="s">
        <v>16</v>
      </c>
      <c r="E7184" s="76"/>
      <c r="F7184" s="42"/>
      <c r="G7184" s="48"/>
      <c r="H7184" s="73">
        <f t="shared" si="680"/>
        <v>0</v>
      </c>
      <c r="I7184" s="68"/>
      <c r="J7184" s="68"/>
      <c r="K7184" s="68"/>
      <c r="L7184" s="68"/>
      <c r="M7184" s="68"/>
      <c r="N7184" s="68"/>
      <c r="O7184" s="68"/>
      <c r="P7184" s="68"/>
      <c r="Q7184" s="68"/>
      <c r="R7184" s="197"/>
      <c r="S7184" s="192"/>
      <c r="T7184" s="176"/>
    </row>
    <row r="7185" spans="1:20" ht="16" customHeight="1" outlineLevel="1" x14ac:dyDescent="0.2">
      <c r="A7185" s="184"/>
      <c r="B7185" s="185"/>
      <c r="C7185" s="189"/>
      <c r="D7185" s="63" t="s">
        <v>17</v>
      </c>
      <c r="E7185" s="75"/>
      <c r="F7185" s="42"/>
      <c r="G7185" s="42"/>
      <c r="H7185" s="73">
        <f t="shared" si="680"/>
        <v>0</v>
      </c>
      <c r="I7185" s="68"/>
      <c r="J7185" s="68"/>
      <c r="K7185" s="68"/>
      <c r="L7185" s="68"/>
      <c r="M7185" s="68"/>
      <c r="N7185" s="68"/>
      <c r="O7185" s="68"/>
      <c r="P7185" s="68"/>
      <c r="Q7185" s="68"/>
      <c r="R7185" s="197"/>
      <c r="S7185" s="192"/>
      <c r="T7185" s="176"/>
    </row>
    <row r="7186" spans="1:20" outlineLevel="1" x14ac:dyDescent="0.2">
      <c r="A7186" s="184"/>
      <c r="B7186" s="185"/>
      <c r="C7186" s="189"/>
      <c r="D7186" s="193"/>
      <c r="E7186" s="194"/>
      <c r="F7186" s="42"/>
      <c r="G7186" s="48"/>
      <c r="H7186" s="73">
        <f t="shared" si="680"/>
        <v>0</v>
      </c>
      <c r="I7186" s="68"/>
      <c r="J7186" s="68"/>
      <c r="K7186" s="68"/>
      <c r="L7186" s="68"/>
      <c r="M7186" s="68"/>
      <c r="N7186" s="68"/>
      <c r="O7186" s="68"/>
      <c r="P7186" s="68"/>
      <c r="Q7186" s="68"/>
      <c r="R7186" s="197"/>
      <c r="S7186" s="192"/>
      <c r="T7186" s="176"/>
    </row>
    <row r="7187" spans="1:20" ht="16" customHeight="1" outlineLevel="1" x14ac:dyDescent="0.2">
      <c r="A7187" s="184"/>
      <c r="B7187" s="185"/>
      <c r="C7187" s="189"/>
      <c r="D7187" s="63" t="s">
        <v>18</v>
      </c>
      <c r="E7187" s="76"/>
      <c r="F7187" s="42"/>
      <c r="G7187" s="48"/>
      <c r="H7187" s="73">
        <f t="shared" si="680"/>
        <v>0</v>
      </c>
      <c r="I7187" s="68"/>
      <c r="J7187" s="68"/>
      <c r="K7187" s="68"/>
      <c r="L7187" s="68"/>
      <c r="M7187" s="68"/>
      <c r="N7187" s="68"/>
      <c r="O7187" s="68"/>
      <c r="P7187" s="68"/>
      <c r="Q7187" s="68"/>
      <c r="R7187" s="197"/>
      <c r="S7187" s="192"/>
      <c r="T7187" s="176"/>
    </row>
    <row r="7188" spans="1:20" ht="16" customHeight="1" outlineLevel="1" x14ac:dyDescent="0.2">
      <c r="A7188" s="184"/>
      <c r="B7188" s="185"/>
      <c r="C7188" s="189"/>
      <c r="D7188" s="63" t="s">
        <v>19</v>
      </c>
      <c r="E7188" s="75">
        <f>SUM(G7201:G7215)</f>
        <v>2.5</v>
      </c>
      <c r="F7188" s="42"/>
      <c r="G7188" s="42"/>
      <c r="H7188" s="73">
        <f t="shared" si="680"/>
        <v>0</v>
      </c>
      <c r="I7188" s="68"/>
      <c r="J7188" s="68"/>
      <c r="K7188" s="68"/>
      <c r="L7188" s="68"/>
      <c r="M7188" s="68"/>
      <c r="N7188" s="68"/>
      <c r="O7188" s="68"/>
      <c r="P7188" s="68"/>
      <c r="Q7188" s="68"/>
      <c r="R7188" s="197"/>
      <c r="S7188" s="192"/>
      <c r="T7188" s="176"/>
    </row>
    <row r="7189" spans="1:20" outlineLevel="1" x14ac:dyDescent="0.2">
      <c r="A7189" s="184"/>
      <c r="B7189" s="185"/>
      <c r="C7189" s="189"/>
      <c r="D7189" s="193"/>
      <c r="E7189" s="194"/>
      <c r="F7189" s="42"/>
      <c r="G7189" s="48"/>
      <c r="H7189" s="73">
        <f t="shared" si="680"/>
        <v>0</v>
      </c>
      <c r="I7189" s="68"/>
      <c r="J7189" s="68"/>
      <c r="K7189" s="68"/>
      <c r="L7189" s="68"/>
      <c r="M7189" s="68"/>
      <c r="N7189" s="68"/>
      <c r="O7189" s="68"/>
      <c r="P7189" s="68"/>
      <c r="Q7189" s="68"/>
      <c r="R7189" s="197"/>
      <c r="S7189" s="192"/>
      <c r="T7189" s="176"/>
    </row>
    <row r="7190" spans="1:20" ht="16" customHeight="1" outlineLevel="1" x14ac:dyDescent="0.2">
      <c r="A7190" s="184"/>
      <c r="B7190" s="185"/>
      <c r="C7190" s="189"/>
      <c r="D7190" s="63" t="s">
        <v>20</v>
      </c>
      <c r="E7190" s="75">
        <f>SUM(E7187:E7188)</f>
        <v>2.5</v>
      </c>
      <c r="F7190" s="42"/>
      <c r="G7190" s="74"/>
      <c r="H7190" s="73">
        <f t="shared" si="680"/>
        <v>0</v>
      </c>
      <c r="I7190" s="68"/>
      <c r="J7190" s="68"/>
      <c r="K7190" s="68"/>
      <c r="L7190" s="68"/>
      <c r="M7190" s="68"/>
      <c r="N7190" s="68"/>
      <c r="O7190" s="68"/>
      <c r="P7190" s="68"/>
      <c r="Q7190" s="68"/>
      <c r="R7190" s="197"/>
      <c r="S7190" s="192"/>
      <c r="T7190" s="176"/>
    </row>
    <row r="7191" spans="1:20" ht="16" customHeight="1" outlineLevel="1" x14ac:dyDescent="0.2">
      <c r="A7191" s="184"/>
      <c r="B7191" s="185"/>
      <c r="C7191" s="189"/>
      <c r="D7191" s="63" t="s">
        <v>21</v>
      </c>
      <c r="E7191" s="72">
        <f>SUM(E7193/E7190)</f>
        <v>0</v>
      </c>
      <c r="F7191" s="42"/>
      <c r="G7191" s="71" t="s">
        <v>11</v>
      </c>
      <c r="H7191" s="69">
        <v>0</v>
      </c>
      <c r="I7191" s="68"/>
      <c r="J7191" s="68"/>
      <c r="K7191" s="68"/>
      <c r="L7191" s="68"/>
      <c r="M7191" s="68"/>
      <c r="N7191" s="68"/>
      <c r="O7191" s="68"/>
      <c r="P7191" s="68"/>
      <c r="Q7191" s="67"/>
      <c r="R7191" s="197"/>
      <c r="S7191" s="192"/>
      <c r="T7191" s="176"/>
    </row>
    <row r="7192" spans="1:20" ht="17" outlineLevel="1" thickBot="1" x14ac:dyDescent="0.25">
      <c r="A7192" s="184"/>
      <c r="B7192" s="185"/>
      <c r="C7192" s="189"/>
      <c r="D7192" s="193"/>
      <c r="E7192" s="194"/>
      <c r="F7192" s="42"/>
      <c r="G7192" s="70" t="s">
        <v>22</v>
      </c>
      <c r="H7192" s="69">
        <v>0</v>
      </c>
      <c r="I7192" s="68"/>
      <c r="J7192" s="68"/>
      <c r="K7192" s="68"/>
      <c r="L7192" s="68"/>
      <c r="M7192" s="68"/>
      <c r="N7192" s="68"/>
      <c r="O7192" s="68"/>
      <c r="P7192" s="68"/>
      <c r="Q7192" s="67"/>
      <c r="R7192" s="197"/>
      <c r="S7192" s="192"/>
      <c r="T7192" s="176"/>
    </row>
    <row r="7193" spans="1:20" ht="16" customHeight="1" outlineLevel="1" thickBot="1" x14ac:dyDescent="0.25">
      <c r="A7193" s="184"/>
      <c r="B7193" s="185"/>
      <c r="C7193" s="189"/>
      <c r="D7193" s="63" t="s">
        <v>23</v>
      </c>
      <c r="E7193" s="66"/>
      <c r="G7193" s="48"/>
      <c r="H7193" s="65">
        <f>SUM(H7191:H7192)</f>
        <v>0</v>
      </c>
      <c r="I7193" s="64">
        <f t="shared" ref="I7193:Q7193" si="681">SUM(I7183:I7190)</f>
        <v>0</v>
      </c>
      <c r="J7193" s="64">
        <f t="shared" si="681"/>
        <v>0</v>
      </c>
      <c r="K7193" s="64">
        <f t="shared" si="681"/>
        <v>0</v>
      </c>
      <c r="L7193" s="64">
        <f t="shared" si="681"/>
        <v>0</v>
      </c>
      <c r="M7193" s="64">
        <f t="shared" si="681"/>
        <v>0</v>
      </c>
      <c r="N7193" s="64">
        <f t="shared" si="681"/>
        <v>0</v>
      </c>
      <c r="O7193" s="64">
        <f t="shared" si="681"/>
        <v>0</v>
      </c>
      <c r="P7193" s="64">
        <f t="shared" si="681"/>
        <v>0</v>
      </c>
      <c r="Q7193" s="64">
        <f t="shared" si="681"/>
        <v>0</v>
      </c>
      <c r="R7193" s="197"/>
      <c r="S7193" s="192"/>
      <c r="T7193" s="176"/>
    </row>
    <row r="7194" spans="1:20" ht="17" customHeight="1" outlineLevel="1" thickBot="1" x14ac:dyDescent="0.25">
      <c r="A7194" s="184"/>
      <c r="B7194" s="185"/>
      <c r="C7194" s="189"/>
      <c r="D7194" s="63" t="s">
        <v>24</v>
      </c>
      <c r="E7194" s="62">
        <f>SUM(E7193/2.5)</f>
        <v>0</v>
      </c>
      <c r="F7194" s="42"/>
      <c r="G7194" s="61"/>
      <c r="H7194" s="60" t="s">
        <v>14</v>
      </c>
      <c r="I7194" s="59">
        <v>48</v>
      </c>
      <c r="J7194" s="58">
        <v>50</v>
      </c>
      <c r="K7194" s="58">
        <v>52</v>
      </c>
      <c r="L7194" s="58">
        <v>54</v>
      </c>
      <c r="M7194" s="58">
        <v>56</v>
      </c>
      <c r="N7194" s="58">
        <v>58</v>
      </c>
      <c r="O7194" s="58">
        <v>60</v>
      </c>
      <c r="P7194" s="58">
        <v>62</v>
      </c>
      <c r="Q7194" s="57">
        <v>64</v>
      </c>
      <c r="R7194" s="197"/>
      <c r="S7194" s="192"/>
      <c r="T7194" s="176"/>
    </row>
    <row r="7195" spans="1:20" ht="17" outlineLevel="1" thickBot="1" x14ac:dyDescent="0.25">
      <c r="A7195" s="186"/>
      <c r="B7195" s="187"/>
      <c r="C7195" s="190"/>
      <c r="D7195" s="56" t="s">
        <v>25</v>
      </c>
      <c r="E7195" s="55">
        <f>SUM(E7193/2.2)</f>
        <v>0</v>
      </c>
      <c r="F7195" s="42"/>
      <c r="G7195" s="42"/>
      <c r="H7195" s="42"/>
      <c r="I7195" s="42"/>
      <c r="J7195" s="42"/>
      <c r="K7195" s="42"/>
      <c r="L7195" s="42"/>
      <c r="M7195" s="42"/>
      <c r="N7195" s="42"/>
      <c r="O7195" s="42"/>
      <c r="P7195" s="42"/>
      <c r="Q7195" s="42"/>
      <c r="R7195" s="198"/>
      <c r="S7195" s="199"/>
      <c r="T7195" s="176"/>
    </row>
    <row r="7196" spans="1:20" ht="17" outlineLevel="1" thickBot="1" x14ac:dyDescent="0.25">
      <c r="A7196" s="54" t="s">
        <v>26</v>
      </c>
      <c r="B7196" s="53"/>
      <c r="C7196" s="42"/>
      <c r="D7196" s="48"/>
      <c r="E7196" s="52"/>
      <c r="F7196" s="42"/>
      <c r="S7196" s="28"/>
      <c r="T7196" s="176"/>
    </row>
    <row r="7197" spans="1:20" outlineLevel="1" x14ac:dyDescent="0.2">
      <c r="A7197" s="51" t="s">
        <v>27</v>
      </c>
      <c r="B7197" s="50"/>
      <c r="C7197" s="42"/>
      <c r="D7197" s="48"/>
      <c r="E7197" s="42"/>
      <c r="F7197" s="42"/>
      <c r="R7197" s="42"/>
      <c r="S7197" s="47"/>
      <c r="T7197" s="176"/>
    </row>
    <row r="7198" spans="1:20" outlineLevel="1" x14ac:dyDescent="0.2">
      <c r="A7198" s="49"/>
      <c r="B7198" s="42"/>
      <c r="C7198" s="42"/>
      <c r="D7198" s="48"/>
      <c r="E7198" s="42"/>
      <c r="F7198" s="42"/>
      <c r="G7198" s="42"/>
      <c r="H7198" s="42"/>
      <c r="I7198" s="42"/>
      <c r="J7198" s="42"/>
      <c r="K7198" s="42"/>
      <c r="L7198" s="42"/>
      <c r="M7198" s="42"/>
      <c r="N7198" s="42"/>
      <c r="O7198" s="42"/>
      <c r="P7198" s="42"/>
      <c r="Q7198" s="42"/>
      <c r="R7198" s="42"/>
      <c r="S7198" s="47"/>
      <c r="T7198" s="176"/>
    </row>
    <row r="7199" spans="1:20" ht="17" outlineLevel="1" thickBot="1" x14ac:dyDescent="0.25">
      <c r="A7199" s="49" t="s">
        <v>28</v>
      </c>
      <c r="B7199" s="42"/>
      <c r="C7199" s="42"/>
      <c r="D7199" s="48"/>
      <c r="E7199" s="42"/>
      <c r="F7199" s="42"/>
      <c r="G7199" s="42"/>
      <c r="H7199" s="42"/>
      <c r="I7199" s="42"/>
      <c r="J7199" s="42"/>
      <c r="K7199" s="42"/>
      <c r="L7199" s="42"/>
      <c r="M7199" s="42"/>
      <c r="N7199" s="42"/>
      <c r="O7199" s="42"/>
      <c r="P7199" s="42"/>
      <c r="Q7199" s="42"/>
      <c r="R7199" s="42"/>
      <c r="S7199" s="47"/>
      <c r="T7199" s="176"/>
    </row>
    <row r="7200" spans="1:20" outlineLevel="1" x14ac:dyDescent="0.2">
      <c r="A7200" s="46" t="s">
        <v>29</v>
      </c>
      <c r="B7200" s="45" t="s">
        <v>30</v>
      </c>
      <c r="C7200" s="44" t="s">
        <v>31</v>
      </c>
      <c r="D7200" s="44" t="s">
        <v>32</v>
      </c>
      <c r="E7200" s="44" t="s">
        <v>33</v>
      </c>
      <c r="F7200" s="44" t="s">
        <v>34</v>
      </c>
      <c r="G7200" s="44" t="s">
        <v>35</v>
      </c>
      <c r="H7200" s="43" t="s">
        <v>36</v>
      </c>
      <c r="I7200" s="200" t="s">
        <v>37</v>
      </c>
      <c r="J7200" s="201"/>
      <c r="K7200" s="202"/>
      <c r="L7200" s="202"/>
      <c r="M7200" s="202"/>
      <c r="N7200" s="202"/>
      <c r="O7200" s="202"/>
      <c r="P7200" s="42"/>
      <c r="Q7200" s="42"/>
      <c r="R7200" s="42"/>
      <c r="S7200" s="28"/>
      <c r="T7200" s="176"/>
    </row>
    <row r="7201" spans="1:20" outlineLevel="1" x14ac:dyDescent="0.2">
      <c r="A7201" s="38"/>
      <c r="B7201" s="37"/>
      <c r="C7201" s="36"/>
      <c r="D7201" s="35"/>
      <c r="E7201" s="41">
        <f>D7201*H7193</f>
        <v>0</v>
      </c>
      <c r="F7201" s="33" cm="1">
        <f t="array" ref="F7201">IFERROR(_xlfn.XLOOKUP(1,(TabFournisseurs[TYPE]=A7201)*(TabFournisseurs[SUPPLIER2]=B7201)*(TabFournisseurs[REF PRODUCT]=C7201),TabFournisseurs[Cost / per m]),0)</f>
        <v>0</v>
      </c>
      <c r="G7201" s="96">
        <f>F7201*D7201</f>
        <v>0</v>
      </c>
      <c r="H7201" s="40">
        <f>G7201*H7193</f>
        <v>0</v>
      </c>
      <c r="I7201" s="203"/>
      <c r="J7201" s="201"/>
      <c r="K7201" s="156"/>
      <c r="L7201" s="156"/>
      <c r="M7201" s="156"/>
      <c r="N7201" s="156"/>
      <c r="O7201" s="156"/>
      <c r="P7201" s="156"/>
      <c r="Q7201" s="156"/>
      <c r="R7201" s="156"/>
      <c r="S7201" s="157"/>
      <c r="T7201" s="176"/>
    </row>
    <row r="7202" spans="1:20" outlineLevel="1" x14ac:dyDescent="0.2">
      <c r="A7202" s="38"/>
      <c r="B7202" s="37"/>
      <c r="C7202" s="36"/>
      <c r="D7202" s="35"/>
      <c r="E7202" s="34">
        <f>D7202*H7193</f>
        <v>0</v>
      </c>
      <c r="F7202" s="33" cm="1">
        <f t="array" ref="F7202">IFERROR(_xlfn.XLOOKUP(1,(TabFournisseurs[TYPE]=A7202)*(TabFournisseurs[SUPPLIER2]=B7202)*(TabFournisseurs[REF PRODUCT]=C7202),TabFournisseurs[Cost / per m]),0)</f>
        <v>0</v>
      </c>
      <c r="G7202" s="32">
        <f t="shared" ref="G7202:G7212" si="682">F7202*D7202</f>
        <v>0</v>
      </c>
      <c r="H7202" s="31">
        <f>G7202*H7193</f>
        <v>0</v>
      </c>
      <c r="I7202" s="39"/>
      <c r="J7202" s="39"/>
      <c r="K7202" s="156"/>
      <c r="L7202" s="156"/>
      <c r="M7202" s="156"/>
      <c r="N7202" s="156"/>
      <c r="O7202" s="156"/>
      <c r="P7202" s="156"/>
      <c r="Q7202" s="156"/>
      <c r="R7202" s="156"/>
      <c r="S7202" s="157"/>
      <c r="T7202" s="176"/>
    </row>
    <row r="7203" spans="1:20" outlineLevel="1" x14ac:dyDescent="0.2">
      <c r="A7203" s="38"/>
      <c r="B7203" s="37"/>
      <c r="C7203" s="36"/>
      <c r="D7203" s="35"/>
      <c r="E7203" s="34">
        <f>D7203*H7193</f>
        <v>0</v>
      </c>
      <c r="F7203" s="33" cm="1">
        <f t="array" ref="F7203">IFERROR(_xlfn.XLOOKUP(1,(TabFournisseurs[TYPE]=A7203)*(TabFournisseurs[SUPPLIER2]=B7203)*(TabFournisseurs[REF PRODUCT]=C7203),TabFournisseurs[Cost / per m]),0)</f>
        <v>0</v>
      </c>
      <c r="G7203" s="32">
        <f t="shared" si="682"/>
        <v>0</v>
      </c>
      <c r="H7203" s="31">
        <f>G7203*H7193</f>
        <v>0</v>
      </c>
      <c r="I7203" s="39"/>
      <c r="J7203" s="39"/>
      <c r="K7203" s="156"/>
      <c r="L7203" s="156"/>
      <c r="M7203" s="156"/>
      <c r="N7203" s="156"/>
      <c r="O7203" s="156"/>
      <c r="P7203" s="156"/>
      <c r="Q7203" s="156"/>
      <c r="R7203" s="156"/>
      <c r="S7203" s="157"/>
      <c r="T7203" s="176"/>
    </row>
    <row r="7204" spans="1:20" outlineLevel="1" x14ac:dyDescent="0.2">
      <c r="A7204" s="38"/>
      <c r="B7204" s="37"/>
      <c r="C7204" s="36"/>
      <c r="D7204" s="35"/>
      <c r="E7204" s="34">
        <f>D7204*H7193</f>
        <v>0</v>
      </c>
      <c r="F7204" s="33" cm="1">
        <f t="array" ref="F7204">IFERROR(_xlfn.XLOOKUP(1,(TabFournisseurs[TYPE]=A7204)*(TabFournisseurs[SUPPLIER2]=B7204)*(TabFournisseurs[REF PRODUCT]=C7204),TabFournisseurs[Cost / per m]),0)</f>
        <v>0</v>
      </c>
      <c r="G7204" s="32">
        <f t="shared" si="682"/>
        <v>0</v>
      </c>
      <c r="H7204" s="31">
        <f>G7204*H7193</f>
        <v>0</v>
      </c>
      <c r="I7204" s="30"/>
      <c r="J7204" s="30"/>
      <c r="K7204" s="156"/>
      <c r="L7204" s="156"/>
      <c r="M7204" s="156"/>
      <c r="N7204" s="156"/>
      <c r="O7204" s="156"/>
      <c r="P7204" s="156"/>
      <c r="Q7204" s="156"/>
      <c r="R7204" s="156"/>
      <c r="S7204" s="157"/>
      <c r="T7204" s="176"/>
    </row>
    <row r="7205" spans="1:20" outlineLevel="1" x14ac:dyDescent="0.2">
      <c r="A7205" s="38"/>
      <c r="B7205" s="37"/>
      <c r="C7205" s="36"/>
      <c r="D7205" s="35"/>
      <c r="E7205" s="34">
        <f>D7205*H7193</f>
        <v>0</v>
      </c>
      <c r="F7205" s="33" cm="1">
        <f t="array" ref="F7205">IFERROR(_xlfn.XLOOKUP(1,(TabFournisseurs[TYPE]=A7205)*(TabFournisseurs[SUPPLIER2]=B7205)*(TabFournisseurs[REF PRODUCT]=C7205),TabFournisseurs[Cost / per m]),0)</f>
        <v>0</v>
      </c>
      <c r="G7205" s="32">
        <f t="shared" si="682"/>
        <v>0</v>
      </c>
      <c r="H7205" s="31">
        <f>G7205*H7193</f>
        <v>0</v>
      </c>
      <c r="I7205" s="30"/>
      <c r="J7205" s="30"/>
      <c r="K7205" s="29"/>
      <c r="L7205" s="29"/>
      <c r="M7205" s="29"/>
      <c r="N7205" s="29"/>
      <c r="O7205" s="29"/>
      <c r="P7205" s="29"/>
      <c r="Q7205" s="29"/>
      <c r="R7205" s="29"/>
      <c r="S7205" s="28"/>
      <c r="T7205" s="176"/>
    </row>
    <row r="7206" spans="1:20" outlineLevel="1" x14ac:dyDescent="0.2">
      <c r="A7206" s="38"/>
      <c r="B7206" s="37"/>
      <c r="C7206" s="36"/>
      <c r="D7206" s="35"/>
      <c r="E7206" s="34">
        <f>D7206*H7193</f>
        <v>0</v>
      </c>
      <c r="F7206" s="33" cm="1">
        <f t="array" ref="F7206">IFERROR(_xlfn.XLOOKUP(1,(TabFournisseurs[TYPE]=A7206)*(TabFournisseurs[SUPPLIER2]=B7206)*(TabFournisseurs[REF PRODUCT]=C7206),TabFournisseurs[Cost / per m]),0)</f>
        <v>0</v>
      </c>
      <c r="G7206" s="32">
        <f t="shared" si="682"/>
        <v>0</v>
      </c>
      <c r="H7206" s="31">
        <f>G7206*H7193</f>
        <v>0</v>
      </c>
      <c r="I7206" s="158"/>
      <c r="J7206" s="159"/>
      <c r="K7206" s="29"/>
      <c r="L7206" s="29"/>
      <c r="M7206" s="29"/>
      <c r="N7206" s="29"/>
      <c r="O7206" s="29"/>
      <c r="P7206" s="29"/>
      <c r="Q7206" s="29"/>
      <c r="R7206" s="29"/>
      <c r="S7206" s="28"/>
      <c r="T7206" s="176"/>
    </row>
    <row r="7207" spans="1:20" outlineLevel="1" x14ac:dyDescent="0.2">
      <c r="A7207" s="38"/>
      <c r="B7207" s="37"/>
      <c r="C7207" s="36"/>
      <c r="D7207" s="35"/>
      <c r="E7207" s="34">
        <f>D7207*H7193</f>
        <v>0</v>
      </c>
      <c r="F7207" s="33" cm="1">
        <f t="array" ref="F7207">IFERROR(_xlfn.XLOOKUP(1,(TabFournisseurs[TYPE]=A7207)*(TabFournisseurs[SUPPLIER2]=B7207)*(TabFournisseurs[REF PRODUCT]=C7207),TabFournisseurs[Cost / per m]),0)</f>
        <v>0</v>
      </c>
      <c r="G7207" s="32">
        <f t="shared" si="682"/>
        <v>0</v>
      </c>
      <c r="H7207" s="31">
        <f>G7207*H7193</f>
        <v>0</v>
      </c>
      <c r="I7207" s="30"/>
      <c r="J7207" s="30"/>
      <c r="K7207" s="29"/>
      <c r="L7207" s="29"/>
      <c r="M7207" s="29"/>
      <c r="N7207" s="29"/>
      <c r="O7207" s="29"/>
      <c r="P7207" s="29"/>
      <c r="Q7207" s="29"/>
      <c r="R7207" s="29"/>
      <c r="S7207" s="28"/>
      <c r="T7207" s="176"/>
    </row>
    <row r="7208" spans="1:20" outlineLevel="1" x14ac:dyDescent="0.2">
      <c r="A7208" s="38"/>
      <c r="B7208" s="37"/>
      <c r="C7208" s="36"/>
      <c r="D7208" s="35"/>
      <c r="E7208" s="34">
        <f>D7208*H7193</f>
        <v>0</v>
      </c>
      <c r="F7208" s="33" cm="1">
        <f t="array" ref="F7208">IFERROR(_xlfn.XLOOKUP(1,(TabFournisseurs[TYPE]=A7208)*(TabFournisseurs[SUPPLIER2]=B7208)*(TabFournisseurs[REF PRODUCT]=C7208),TabFournisseurs[Cost / per m]),0)</f>
        <v>0</v>
      </c>
      <c r="G7208" s="32">
        <f t="shared" si="682"/>
        <v>0</v>
      </c>
      <c r="H7208" s="31">
        <f>G7208*H7193</f>
        <v>0</v>
      </c>
      <c r="I7208" s="30"/>
      <c r="J7208" s="30"/>
      <c r="K7208" s="29"/>
      <c r="L7208" s="29"/>
      <c r="M7208" s="29"/>
      <c r="N7208" s="29"/>
      <c r="O7208" s="29"/>
      <c r="P7208" s="29"/>
      <c r="Q7208" s="29"/>
      <c r="R7208" s="29"/>
      <c r="S7208" s="28"/>
      <c r="T7208" s="176"/>
    </row>
    <row r="7209" spans="1:20" outlineLevel="1" x14ac:dyDescent="0.2">
      <c r="A7209" s="38"/>
      <c r="B7209" s="37"/>
      <c r="C7209" s="36"/>
      <c r="D7209" s="35"/>
      <c r="E7209" s="34">
        <f>D7209*H7193</f>
        <v>0</v>
      </c>
      <c r="F7209" s="33" cm="1">
        <f t="array" ref="F7209">IFERROR(_xlfn.XLOOKUP(1,(TabFournisseurs[TYPE]=A7209)*(TabFournisseurs[SUPPLIER2]=B7209)*(TabFournisseurs[REF PRODUCT]=C7209),TabFournisseurs[Cost / per m]),0)</f>
        <v>0</v>
      </c>
      <c r="G7209" s="32">
        <f t="shared" si="682"/>
        <v>0</v>
      </c>
      <c r="H7209" s="31">
        <f>G7209*H7193</f>
        <v>0</v>
      </c>
      <c r="I7209" s="30"/>
      <c r="J7209" s="30"/>
      <c r="K7209" s="29"/>
      <c r="L7209" s="29"/>
      <c r="M7209" s="29"/>
      <c r="N7209" s="29"/>
      <c r="O7209" s="29"/>
      <c r="P7209" s="29"/>
      <c r="Q7209" s="29"/>
      <c r="R7209" s="29"/>
      <c r="S7209" s="28"/>
      <c r="T7209" s="176"/>
    </row>
    <row r="7210" spans="1:20" outlineLevel="1" x14ac:dyDescent="0.2">
      <c r="A7210" s="38"/>
      <c r="B7210" s="37"/>
      <c r="C7210" s="36"/>
      <c r="D7210" s="35"/>
      <c r="E7210" s="34">
        <f>D7210*H7193</f>
        <v>0</v>
      </c>
      <c r="F7210" s="33" cm="1">
        <f t="array" ref="F7210">IFERROR(_xlfn.XLOOKUP(1,(TabFournisseurs[TYPE]=A7210)*(TabFournisseurs[SUPPLIER2]=B7210)*(TabFournisseurs[REF PRODUCT]=C7210),TabFournisseurs[Cost / per m]),0)</f>
        <v>0</v>
      </c>
      <c r="G7210" s="32">
        <f t="shared" si="682"/>
        <v>0</v>
      </c>
      <c r="H7210" s="31">
        <f>G7210*H7193</f>
        <v>0</v>
      </c>
      <c r="I7210" s="30"/>
      <c r="J7210" s="30"/>
      <c r="K7210" s="29"/>
      <c r="L7210" s="29"/>
      <c r="M7210" s="29"/>
      <c r="N7210" s="29"/>
      <c r="O7210" s="29"/>
      <c r="P7210" s="29"/>
      <c r="Q7210" s="29"/>
      <c r="R7210" s="29"/>
      <c r="S7210" s="28"/>
      <c r="T7210" s="176"/>
    </row>
    <row r="7211" spans="1:20" outlineLevel="1" x14ac:dyDescent="0.2">
      <c r="A7211" s="38"/>
      <c r="B7211" s="37"/>
      <c r="C7211" s="36"/>
      <c r="D7211" s="35"/>
      <c r="E7211" s="34">
        <f>D7211*H7193</f>
        <v>0</v>
      </c>
      <c r="F7211" s="33" cm="1">
        <f t="array" ref="F7211">IFERROR(_xlfn.XLOOKUP(1,(TabFournisseurs[TYPE]=A7211)*(TabFournisseurs[SUPPLIER2]=B7211)*(TabFournisseurs[REF PRODUCT]=C7211),TabFournisseurs[Cost / per m]),0)</f>
        <v>0</v>
      </c>
      <c r="G7211" s="32">
        <f t="shared" si="682"/>
        <v>0</v>
      </c>
      <c r="H7211" s="31">
        <f>G7211*H7193</f>
        <v>0</v>
      </c>
      <c r="I7211" s="30"/>
      <c r="J7211" s="30"/>
      <c r="K7211" s="29"/>
      <c r="L7211" s="29"/>
      <c r="M7211" s="29"/>
      <c r="N7211" s="29"/>
      <c r="O7211" s="29"/>
      <c r="P7211" s="29"/>
      <c r="Q7211" s="29"/>
      <c r="R7211" s="29"/>
      <c r="S7211" s="28"/>
      <c r="T7211" s="176"/>
    </row>
    <row r="7212" spans="1:20" outlineLevel="1" x14ac:dyDescent="0.2">
      <c r="A7212" s="38"/>
      <c r="B7212" s="37"/>
      <c r="C7212" s="36"/>
      <c r="D7212" s="35"/>
      <c r="E7212" s="34">
        <f>D7212*H7193</f>
        <v>0</v>
      </c>
      <c r="F7212" s="33" cm="1">
        <f t="array" ref="F7212">IFERROR(_xlfn.XLOOKUP(1,(TabFournisseurs[TYPE]=A7212)*(TabFournisseurs[SUPPLIER2]=B7212)*(TabFournisseurs[REF PRODUCT]=C7212),TabFournisseurs[Cost / per m]),0)</f>
        <v>0</v>
      </c>
      <c r="G7212" s="32">
        <f t="shared" si="682"/>
        <v>0</v>
      </c>
      <c r="H7212" s="31">
        <f>G7212*H7193</f>
        <v>0</v>
      </c>
      <c r="I7212" s="30"/>
      <c r="J7212" s="30"/>
      <c r="K7212" s="29"/>
      <c r="L7212" s="29"/>
      <c r="M7212" s="29"/>
      <c r="N7212" s="29"/>
      <c r="O7212" s="29"/>
      <c r="P7212" s="29"/>
      <c r="Q7212" s="29"/>
      <c r="R7212" s="29"/>
      <c r="S7212" s="28"/>
      <c r="T7212" s="176"/>
    </row>
    <row r="7213" spans="1:20" ht="17" outlineLevel="1" x14ac:dyDescent="0.2">
      <c r="A7213" s="101" t="s">
        <v>38</v>
      </c>
      <c r="B7213" s="102" t="s">
        <v>39</v>
      </c>
      <c r="C7213" s="103" t="s">
        <v>102</v>
      </c>
      <c r="D7213" s="104"/>
      <c r="E7213" s="34">
        <f>D7213*H7193</f>
        <v>0</v>
      </c>
      <c r="F7213" s="33"/>
      <c r="G7213" s="129">
        <f>F7213*D7213</f>
        <v>0</v>
      </c>
      <c r="H7213" s="31">
        <f>G7213*H7193</f>
        <v>0</v>
      </c>
      <c r="I7213" s="30"/>
      <c r="J7213" s="30"/>
      <c r="K7213" s="29"/>
      <c r="L7213" s="29"/>
      <c r="M7213" s="29"/>
      <c r="N7213" s="29"/>
      <c r="O7213" s="29"/>
      <c r="P7213" s="29"/>
      <c r="Q7213" s="29"/>
      <c r="R7213" s="29"/>
      <c r="S7213" s="28"/>
      <c r="T7213" s="176"/>
    </row>
    <row r="7214" spans="1:20" ht="17" outlineLevel="1" x14ac:dyDescent="0.2">
      <c r="A7214" s="38" t="s">
        <v>38</v>
      </c>
      <c r="B7214" s="37" t="s">
        <v>40</v>
      </c>
      <c r="C7214" s="36" t="s">
        <v>41</v>
      </c>
      <c r="D7214" s="35">
        <v>1</v>
      </c>
      <c r="E7214" s="34">
        <f>D7214*H7193</f>
        <v>0</v>
      </c>
      <c r="F7214" s="33" cm="1">
        <f t="array" ref="F7214">IFERROR(_xlfn.XLOOKUP(1,(TabFournisseurs[TYPE]=A7214)*(TabFournisseurs[SUPPLIER2]=B7214)*(TabFournisseurs[REF PRODUCT]=C7214),TabFournisseurs[Cost / per m]),0)</f>
        <v>2</v>
      </c>
      <c r="G7214" s="32">
        <f t="shared" ref="G7214:G7215" si="683">F7214*D7214</f>
        <v>2</v>
      </c>
      <c r="H7214" s="31">
        <f>G7214*H7193</f>
        <v>0</v>
      </c>
      <c r="I7214" s="30"/>
      <c r="J7214" s="30"/>
      <c r="K7214" s="29"/>
      <c r="L7214" s="29"/>
      <c r="M7214" s="29"/>
      <c r="N7214" s="29"/>
      <c r="O7214" s="29"/>
      <c r="P7214" s="29"/>
      <c r="Q7214" s="29"/>
      <c r="R7214" s="29"/>
      <c r="S7214" s="28"/>
      <c r="T7214" s="176"/>
    </row>
    <row r="7215" spans="1:20" ht="18" outlineLevel="1" thickBot="1" x14ac:dyDescent="0.25">
      <c r="A7215" s="27" t="s">
        <v>38</v>
      </c>
      <c r="B7215" s="26" t="s">
        <v>42</v>
      </c>
      <c r="C7215" s="25" t="s">
        <v>43</v>
      </c>
      <c r="D7215" s="24">
        <v>1</v>
      </c>
      <c r="E7215" s="23">
        <f>D7215*H7193</f>
        <v>0</v>
      </c>
      <c r="F7215" s="22" cm="1">
        <f t="array" ref="F7215">IFERROR(_xlfn.XLOOKUP(1,(TabFournisseurs[TYPE]=A7215)*(TabFournisseurs[SUPPLIER2]=B7215)*(TabFournisseurs[REF PRODUCT]=C7215),TabFournisseurs[Cost / per m]),0)</f>
        <v>0.5</v>
      </c>
      <c r="G7215" s="21">
        <f t="shared" si="683"/>
        <v>0.5</v>
      </c>
      <c r="H7215" s="20">
        <f>G7215*H7193</f>
        <v>0</v>
      </c>
      <c r="I7215" s="19"/>
      <c r="J7215" s="19"/>
      <c r="K7215" s="18"/>
      <c r="L7215" s="18"/>
      <c r="M7215" s="18"/>
      <c r="N7215" s="18"/>
      <c r="O7215" s="18"/>
      <c r="P7215" s="18"/>
      <c r="Q7215" s="18"/>
      <c r="R7215" s="18"/>
      <c r="S7215" s="17"/>
      <c r="T7215" s="176"/>
    </row>
    <row r="7216" spans="1:20" ht="17" thickBot="1" x14ac:dyDescent="0.25">
      <c r="A7216" s="95"/>
      <c r="B7216" s="95"/>
      <c r="C7216" s="95"/>
      <c r="D7216" s="95"/>
      <c r="E7216" s="95"/>
      <c r="F7216" s="95"/>
      <c r="G7216" s="95"/>
      <c r="H7216" s="95"/>
      <c r="I7216" s="95"/>
      <c r="J7216" s="95"/>
      <c r="K7216" s="95"/>
      <c r="L7216" s="95"/>
      <c r="M7216" s="95"/>
      <c r="N7216" s="95"/>
      <c r="O7216" s="95"/>
      <c r="P7216" s="95"/>
      <c r="Q7216" s="95"/>
      <c r="R7216" s="95"/>
      <c r="S7216" s="95"/>
      <c r="T7216" s="95"/>
    </row>
    <row r="7217" spans="1:20" ht="23" customHeight="1" x14ac:dyDescent="0.2">
      <c r="A7217" s="204" t="s">
        <v>0</v>
      </c>
      <c r="B7217" s="205"/>
      <c r="C7217" s="205"/>
      <c r="D7217" s="205"/>
      <c r="E7217" s="205"/>
      <c r="F7217" s="205"/>
      <c r="G7217" s="206"/>
      <c r="H7217" s="166"/>
      <c r="I7217" s="167"/>
      <c r="J7217" s="167"/>
      <c r="K7217" s="167"/>
      <c r="L7217" s="167"/>
      <c r="M7217" s="168"/>
      <c r="N7217" s="169" t="s">
        <v>1</v>
      </c>
      <c r="O7217" s="169"/>
      <c r="P7217" s="169"/>
      <c r="Q7217" s="169"/>
      <c r="R7217" s="171"/>
      <c r="S7217" s="173" t="s">
        <v>2</v>
      </c>
      <c r="T7217" s="175"/>
    </row>
    <row r="7218" spans="1:20" ht="23" customHeight="1" thickBot="1" x14ac:dyDescent="0.25">
      <c r="A7218" s="207"/>
      <c r="B7218" s="208"/>
      <c r="C7218" s="208"/>
      <c r="D7218" s="208"/>
      <c r="E7218" s="208"/>
      <c r="F7218" s="208"/>
      <c r="G7218" s="209"/>
      <c r="H7218" s="177"/>
      <c r="I7218" s="178"/>
      <c r="J7218" s="178"/>
      <c r="K7218" s="178"/>
      <c r="L7218" s="178"/>
      <c r="M7218" s="179"/>
      <c r="N7218" s="170"/>
      <c r="O7218" s="170"/>
      <c r="P7218" s="170"/>
      <c r="Q7218" s="170"/>
      <c r="R7218" s="172"/>
      <c r="S7218" s="174"/>
      <c r="T7218" s="175"/>
    </row>
    <row r="7219" spans="1:20" outlineLevel="1" x14ac:dyDescent="0.2">
      <c r="A7219" s="180" t="s">
        <v>3</v>
      </c>
      <c r="B7219" s="181"/>
      <c r="C7219" s="94"/>
      <c r="D7219" s="94"/>
      <c r="E7219" s="94"/>
      <c r="F7219" s="94"/>
      <c r="G7219" s="94"/>
      <c r="H7219" s="94"/>
      <c r="I7219" s="94"/>
      <c r="J7219" s="94"/>
      <c r="K7219" s="94"/>
      <c r="L7219" s="94"/>
      <c r="M7219" s="94"/>
      <c r="N7219" s="94"/>
      <c r="O7219" s="94"/>
      <c r="P7219" s="94"/>
      <c r="Q7219" s="94"/>
      <c r="R7219" s="94"/>
      <c r="S7219" s="93" t="s">
        <v>4</v>
      </c>
      <c r="T7219" s="176"/>
    </row>
    <row r="7220" spans="1:20" ht="17" outlineLevel="1" thickBot="1" x14ac:dyDescent="0.25">
      <c r="A7220" s="92"/>
      <c r="B7220" s="42"/>
      <c r="C7220" s="42"/>
      <c r="D7220" s="42"/>
      <c r="E7220" s="42"/>
      <c r="F7220" s="42"/>
      <c r="G7220" s="42"/>
      <c r="H7220" s="42"/>
      <c r="I7220" s="42"/>
      <c r="J7220" s="42"/>
      <c r="K7220" s="42"/>
      <c r="L7220" s="42"/>
      <c r="M7220" s="42"/>
      <c r="N7220" s="42"/>
      <c r="O7220" s="42"/>
      <c r="P7220" s="42"/>
      <c r="Q7220" s="42"/>
      <c r="R7220" s="42"/>
      <c r="S7220" s="47"/>
      <c r="T7220" s="176"/>
    </row>
    <row r="7221" spans="1:20" ht="17" customHeight="1" outlineLevel="1" thickBot="1" x14ac:dyDescent="0.25">
      <c r="A7221" s="182" t="s">
        <v>5</v>
      </c>
      <c r="B7221" s="183"/>
      <c r="C7221" s="91" t="s">
        <v>6</v>
      </c>
      <c r="D7221" s="90" t="s">
        <v>7</v>
      </c>
      <c r="E7221" s="89">
        <v>14</v>
      </c>
      <c r="F7221" s="42"/>
      <c r="G7221" s="42"/>
      <c r="H7221" s="84" t="s">
        <v>8</v>
      </c>
      <c r="I7221" s="88"/>
      <c r="J7221" s="88"/>
      <c r="K7221" s="88"/>
      <c r="L7221" s="88"/>
      <c r="M7221" s="88"/>
      <c r="N7221" s="88"/>
      <c r="O7221" s="88"/>
      <c r="P7221" s="88"/>
      <c r="Q7221" s="88"/>
      <c r="S7221" s="87"/>
      <c r="T7221" s="176"/>
    </row>
    <row r="7222" spans="1:20" ht="16" customHeight="1" outlineLevel="1" x14ac:dyDescent="0.2">
      <c r="A7222" s="184"/>
      <c r="B7222" s="185"/>
      <c r="C7222" s="188"/>
      <c r="D7222" s="86" t="s">
        <v>9</v>
      </c>
      <c r="E7222" s="85"/>
      <c r="F7222" s="42"/>
      <c r="G7222" s="42"/>
      <c r="H7222" s="84" t="s">
        <v>10</v>
      </c>
      <c r="I7222" s="83"/>
      <c r="J7222" s="83"/>
      <c r="K7222" s="83"/>
      <c r="L7222" s="83"/>
      <c r="M7222" s="83"/>
      <c r="N7222" s="83"/>
      <c r="O7222" s="83"/>
      <c r="P7222" s="83"/>
      <c r="Q7222" s="83"/>
      <c r="R7222" s="191"/>
      <c r="S7222" s="192"/>
      <c r="T7222" s="176"/>
    </row>
    <row r="7223" spans="1:20" ht="16" customHeight="1" outlineLevel="1" x14ac:dyDescent="0.2">
      <c r="A7223" s="184"/>
      <c r="B7223" s="185"/>
      <c r="C7223" s="189"/>
      <c r="D7223" s="63" t="s">
        <v>11</v>
      </c>
      <c r="E7223" s="82"/>
      <c r="F7223" s="42"/>
      <c r="G7223" s="48"/>
      <c r="H7223" s="81"/>
      <c r="I7223" s="80"/>
      <c r="J7223" s="80"/>
      <c r="K7223" s="80"/>
      <c r="L7223" s="80"/>
      <c r="M7223" s="80"/>
      <c r="N7223" s="80"/>
      <c r="O7223" s="80"/>
      <c r="P7223" s="80"/>
      <c r="Q7223" s="80"/>
      <c r="R7223" s="191"/>
      <c r="S7223" s="192"/>
      <c r="T7223" s="176"/>
    </row>
    <row r="7224" spans="1:20" ht="16" customHeight="1" outlineLevel="1" thickBot="1" x14ac:dyDescent="0.25">
      <c r="A7224" s="184"/>
      <c r="B7224" s="185"/>
      <c r="C7224" s="189"/>
      <c r="D7224" s="63" t="s">
        <v>12</v>
      </c>
      <c r="E7224" s="130"/>
      <c r="F7224" s="42"/>
      <c r="G7224" s="48"/>
      <c r="H7224" s="81"/>
      <c r="I7224" s="80"/>
      <c r="J7224" s="80"/>
      <c r="K7224" s="80"/>
      <c r="L7224" s="80"/>
      <c r="M7224" s="80"/>
      <c r="N7224" s="80"/>
      <c r="O7224" s="80"/>
      <c r="P7224" s="80"/>
      <c r="Q7224" s="80"/>
      <c r="R7224" s="152"/>
      <c r="S7224" s="153"/>
      <c r="T7224" s="176"/>
    </row>
    <row r="7225" spans="1:20" ht="16" customHeight="1" outlineLevel="1" thickBot="1" x14ac:dyDescent="0.25">
      <c r="A7225" s="184"/>
      <c r="B7225" s="185"/>
      <c r="C7225" s="189"/>
      <c r="D7225" s="63" t="s">
        <v>13</v>
      </c>
      <c r="E7225" s="105" t="b">
        <v>0</v>
      </c>
      <c r="F7225" s="42"/>
      <c r="G7225" s="48"/>
      <c r="H7225" s="59" t="s">
        <v>14</v>
      </c>
      <c r="I7225" s="58">
        <v>48</v>
      </c>
      <c r="J7225" s="58">
        <v>50</v>
      </c>
      <c r="K7225" s="58">
        <v>52</v>
      </c>
      <c r="L7225" s="58">
        <v>54</v>
      </c>
      <c r="M7225" s="58">
        <v>56</v>
      </c>
      <c r="N7225" s="58">
        <v>58</v>
      </c>
      <c r="O7225" s="58">
        <v>60</v>
      </c>
      <c r="P7225" s="58">
        <v>62</v>
      </c>
      <c r="Q7225" s="57">
        <v>64</v>
      </c>
      <c r="S7225" s="79"/>
      <c r="T7225" s="176"/>
    </row>
    <row r="7226" spans="1:20" outlineLevel="1" x14ac:dyDescent="0.2">
      <c r="A7226" s="184"/>
      <c r="B7226" s="185"/>
      <c r="C7226" s="189"/>
      <c r="D7226" s="193"/>
      <c r="E7226" s="194"/>
      <c r="F7226" s="42"/>
      <c r="G7226" s="48"/>
      <c r="H7226" s="78">
        <f t="shared" ref="H7226:H7233" si="684">SUM(I7226:Q7226)</f>
        <v>0</v>
      </c>
      <c r="I7226" s="77"/>
      <c r="J7226" s="77"/>
      <c r="K7226" s="77"/>
      <c r="L7226" s="77"/>
      <c r="M7226" s="77"/>
      <c r="N7226" s="77"/>
      <c r="O7226" s="77"/>
      <c r="P7226" s="77"/>
      <c r="Q7226" s="77"/>
      <c r="R7226" s="195" t="s">
        <v>15</v>
      </c>
      <c r="S7226" s="196"/>
      <c r="T7226" s="176"/>
    </row>
    <row r="7227" spans="1:20" ht="16" customHeight="1" outlineLevel="1" x14ac:dyDescent="0.2">
      <c r="A7227" s="184"/>
      <c r="B7227" s="185"/>
      <c r="C7227" s="189"/>
      <c r="D7227" s="63" t="s">
        <v>16</v>
      </c>
      <c r="E7227" s="76"/>
      <c r="F7227" s="42"/>
      <c r="G7227" s="48"/>
      <c r="H7227" s="73">
        <f t="shared" si="684"/>
        <v>0</v>
      </c>
      <c r="I7227" s="68"/>
      <c r="J7227" s="68"/>
      <c r="K7227" s="68"/>
      <c r="L7227" s="68"/>
      <c r="M7227" s="68"/>
      <c r="N7227" s="68"/>
      <c r="O7227" s="68"/>
      <c r="P7227" s="68"/>
      <c r="Q7227" s="68"/>
      <c r="R7227" s="197"/>
      <c r="S7227" s="192"/>
      <c r="T7227" s="176"/>
    </row>
    <row r="7228" spans="1:20" ht="16" customHeight="1" outlineLevel="1" x14ac:dyDescent="0.2">
      <c r="A7228" s="184"/>
      <c r="B7228" s="185"/>
      <c r="C7228" s="189"/>
      <c r="D7228" s="63" t="s">
        <v>17</v>
      </c>
      <c r="E7228" s="75"/>
      <c r="F7228" s="42"/>
      <c r="G7228" s="42"/>
      <c r="H7228" s="73">
        <f t="shared" si="684"/>
        <v>0</v>
      </c>
      <c r="I7228" s="68"/>
      <c r="J7228" s="68"/>
      <c r="K7228" s="68"/>
      <c r="L7228" s="68"/>
      <c r="M7228" s="68"/>
      <c r="N7228" s="68"/>
      <c r="O7228" s="68"/>
      <c r="P7228" s="68"/>
      <c r="Q7228" s="68"/>
      <c r="R7228" s="197"/>
      <c r="S7228" s="192"/>
      <c r="T7228" s="176"/>
    </row>
    <row r="7229" spans="1:20" outlineLevel="1" x14ac:dyDescent="0.2">
      <c r="A7229" s="184"/>
      <c r="B7229" s="185"/>
      <c r="C7229" s="189"/>
      <c r="D7229" s="193"/>
      <c r="E7229" s="194"/>
      <c r="F7229" s="42"/>
      <c r="G7229" s="48"/>
      <c r="H7229" s="73">
        <f t="shared" si="684"/>
        <v>0</v>
      </c>
      <c r="I7229" s="68"/>
      <c r="J7229" s="68"/>
      <c r="K7229" s="68"/>
      <c r="L7229" s="68"/>
      <c r="M7229" s="68"/>
      <c r="N7229" s="68"/>
      <c r="O7229" s="68"/>
      <c r="P7229" s="68"/>
      <c r="Q7229" s="68"/>
      <c r="R7229" s="197"/>
      <c r="S7229" s="192"/>
      <c r="T7229" s="176"/>
    </row>
    <row r="7230" spans="1:20" ht="16" customHeight="1" outlineLevel="1" x14ac:dyDescent="0.2">
      <c r="A7230" s="184"/>
      <c r="B7230" s="185"/>
      <c r="C7230" s="189"/>
      <c r="D7230" s="63" t="s">
        <v>18</v>
      </c>
      <c r="E7230" s="76"/>
      <c r="F7230" s="42"/>
      <c r="G7230" s="48"/>
      <c r="H7230" s="73">
        <f t="shared" si="684"/>
        <v>0</v>
      </c>
      <c r="I7230" s="68"/>
      <c r="J7230" s="68"/>
      <c r="K7230" s="68"/>
      <c r="L7230" s="68"/>
      <c r="M7230" s="68"/>
      <c r="N7230" s="68"/>
      <c r="O7230" s="68"/>
      <c r="P7230" s="68"/>
      <c r="Q7230" s="68"/>
      <c r="R7230" s="197"/>
      <c r="S7230" s="192"/>
      <c r="T7230" s="176"/>
    </row>
    <row r="7231" spans="1:20" ht="16" customHeight="1" outlineLevel="1" x14ac:dyDescent="0.2">
      <c r="A7231" s="184"/>
      <c r="B7231" s="185"/>
      <c r="C7231" s="189"/>
      <c r="D7231" s="63" t="s">
        <v>19</v>
      </c>
      <c r="E7231" s="75">
        <f>SUM(G7244:G7258)</f>
        <v>2.5</v>
      </c>
      <c r="F7231" s="42"/>
      <c r="G7231" s="42"/>
      <c r="H7231" s="73">
        <f t="shared" si="684"/>
        <v>0</v>
      </c>
      <c r="I7231" s="68"/>
      <c r="J7231" s="68"/>
      <c r="K7231" s="68"/>
      <c r="L7231" s="68"/>
      <c r="M7231" s="68"/>
      <c r="N7231" s="68"/>
      <c r="O7231" s="68"/>
      <c r="P7231" s="68"/>
      <c r="Q7231" s="68"/>
      <c r="R7231" s="197"/>
      <c r="S7231" s="192"/>
      <c r="T7231" s="176"/>
    </row>
    <row r="7232" spans="1:20" outlineLevel="1" x14ac:dyDescent="0.2">
      <c r="A7232" s="184"/>
      <c r="B7232" s="185"/>
      <c r="C7232" s="189"/>
      <c r="D7232" s="193"/>
      <c r="E7232" s="194"/>
      <c r="F7232" s="42"/>
      <c r="G7232" s="48"/>
      <c r="H7232" s="73">
        <f t="shared" si="684"/>
        <v>0</v>
      </c>
      <c r="I7232" s="68"/>
      <c r="J7232" s="68"/>
      <c r="K7232" s="68"/>
      <c r="L7232" s="68"/>
      <c r="M7232" s="68"/>
      <c r="N7232" s="68"/>
      <c r="O7232" s="68"/>
      <c r="P7232" s="68"/>
      <c r="Q7232" s="68"/>
      <c r="R7232" s="197"/>
      <c r="S7232" s="192"/>
      <c r="T7232" s="176"/>
    </row>
    <row r="7233" spans="1:20" ht="16" customHeight="1" outlineLevel="1" x14ac:dyDescent="0.2">
      <c r="A7233" s="184"/>
      <c r="B7233" s="185"/>
      <c r="C7233" s="189"/>
      <c r="D7233" s="63" t="s">
        <v>20</v>
      </c>
      <c r="E7233" s="75">
        <f>SUM(E7230:E7231)</f>
        <v>2.5</v>
      </c>
      <c r="F7233" s="42"/>
      <c r="G7233" s="74"/>
      <c r="H7233" s="73">
        <f t="shared" si="684"/>
        <v>0</v>
      </c>
      <c r="I7233" s="68"/>
      <c r="J7233" s="68"/>
      <c r="K7233" s="68"/>
      <c r="L7233" s="68"/>
      <c r="M7233" s="68"/>
      <c r="N7233" s="68"/>
      <c r="O7233" s="68"/>
      <c r="P7233" s="68"/>
      <c r="Q7233" s="68"/>
      <c r="R7233" s="197"/>
      <c r="S7233" s="192"/>
      <c r="T7233" s="176"/>
    </row>
    <row r="7234" spans="1:20" ht="16" customHeight="1" outlineLevel="1" x14ac:dyDescent="0.2">
      <c r="A7234" s="184"/>
      <c r="B7234" s="185"/>
      <c r="C7234" s="189"/>
      <c r="D7234" s="63" t="s">
        <v>21</v>
      </c>
      <c r="E7234" s="72">
        <f>SUM(E7236/E7233)</f>
        <v>0</v>
      </c>
      <c r="F7234" s="42"/>
      <c r="G7234" s="71" t="s">
        <v>11</v>
      </c>
      <c r="H7234" s="69">
        <v>0</v>
      </c>
      <c r="I7234" s="68"/>
      <c r="J7234" s="68"/>
      <c r="K7234" s="68"/>
      <c r="L7234" s="68"/>
      <c r="M7234" s="68"/>
      <c r="N7234" s="68"/>
      <c r="O7234" s="68"/>
      <c r="P7234" s="68"/>
      <c r="Q7234" s="67"/>
      <c r="R7234" s="197"/>
      <c r="S7234" s="192"/>
      <c r="T7234" s="176"/>
    </row>
    <row r="7235" spans="1:20" ht="17" outlineLevel="1" thickBot="1" x14ac:dyDescent="0.25">
      <c r="A7235" s="184"/>
      <c r="B7235" s="185"/>
      <c r="C7235" s="189"/>
      <c r="D7235" s="193"/>
      <c r="E7235" s="194"/>
      <c r="F7235" s="42"/>
      <c r="G7235" s="70" t="s">
        <v>22</v>
      </c>
      <c r="H7235" s="69">
        <v>0</v>
      </c>
      <c r="I7235" s="68"/>
      <c r="J7235" s="68"/>
      <c r="K7235" s="68"/>
      <c r="L7235" s="68"/>
      <c r="M7235" s="68"/>
      <c r="N7235" s="68"/>
      <c r="O7235" s="68"/>
      <c r="P7235" s="68"/>
      <c r="Q7235" s="67"/>
      <c r="R7235" s="197"/>
      <c r="S7235" s="192"/>
      <c r="T7235" s="176"/>
    </row>
    <row r="7236" spans="1:20" ht="16" customHeight="1" outlineLevel="1" thickBot="1" x14ac:dyDescent="0.25">
      <c r="A7236" s="184"/>
      <c r="B7236" s="185"/>
      <c r="C7236" s="189"/>
      <c r="D7236" s="63" t="s">
        <v>23</v>
      </c>
      <c r="E7236" s="66"/>
      <c r="G7236" s="48"/>
      <c r="H7236" s="65">
        <f>SUM(H7234:H7235)</f>
        <v>0</v>
      </c>
      <c r="I7236" s="64">
        <f t="shared" ref="I7236:Q7236" si="685">SUM(I7226:I7233)</f>
        <v>0</v>
      </c>
      <c r="J7236" s="64">
        <f t="shared" si="685"/>
        <v>0</v>
      </c>
      <c r="K7236" s="64">
        <f t="shared" si="685"/>
        <v>0</v>
      </c>
      <c r="L7236" s="64">
        <f t="shared" si="685"/>
        <v>0</v>
      </c>
      <c r="M7236" s="64">
        <f t="shared" si="685"/>
        <v>0</v>
      </c>
      <c r="N7236" s="64">
        <f t="shared" si="685"/>
        <v>0</v>
      </c>
      <c r="O7236" s="64">
        <f t="shared" si="685"/>
        <v>0</v>
      </c>
      <c r="P7236" s="64">
        <f t="shared" si="685"/>
        <v>0</v>
      </c>
      <c r="Q7236" s="64">
        <f t="shared" si="685"/>
        <v>0</v>
      </c>
      <c r="R7236" s="197"/>
      <c r="S7236" s="192"/>
      <c r="T7236" s="176"/>
    </row>
    <row r="7237" spans="1:20" ht="17" customHeight="1" outlineLevel="1" thickBot="1" x14ac:dyDescent="0.25">
      <c r="A7237" s="184"/>
      <c r="B7237" s="185"/>
      <c r="C7237" s="189"/>
      <c r="D7237" s="63" t="s">
        <v>24</v>
      </c>
      <c r="E7237" s="62">
        <f>SUM(E7236/2.5)</f>
        <v>0</v>
      </c>
      <c r="F7237" s="42"/>
      <c r="G7237" s="61"/>
      <c r="H7237" s="60" t="s">
        <v>14</v>
      </c>
      <c r="I7237" s="59">
        <v>48</v>
      </c>
      <c r="J7237" s="58">
        <v>50</v>
      </c>
      <c r="K7237" s="58">
        <v>52</v>
      </c>
      <c r="L7237" s="58">
        <v>54</v>
      </c>
      <c r="M7237" s="58">
        <v>56</v>
      </c>
      <c r="N7237" s="58">
        <v>58</v>
      </c>
      <c r="O7237" s="58">
        <v>60</v>
      </c>
      <c r="P7237" s="58">
        <v>62</v>
      </c>
      <c r="Q7237" s="57">
        <v>64</v>
      </c>
      <c r="R7237" s="197"/>
      <c r="S7237" s="192"/>
      <c r="T7237" s="176"/>
    </row>
    <row r="7238" spans="1:20" ht="17" outlineLevel="1" thickBot="1" x14ac:dyDescent="0.25">
      <c r="A7238" s="186"/>
      <c r="B7238" s="187"/>
      <c r="C7238" s="190"/>
      <c r="D7238" s="56" t="s">
        <v>25</v>
      </c>
      <c r="E7238" s="55">
        <f>SUM(E7236/2.2)</f>
        <v>0</v>
      </c>
      <c r="F7238" s="42"/>
      <c r="G7238" s="42"/>
      <c r="H7238" s="42"/>
      <c r="I7238" s="42"/>
      <c r="J7238" s="42"/>
      <c r="K7238" s="42"/>
      <c r="L7238" s="42"/>
      <c r="M7238" s="42"/>
      <c r="N7238" s="42"/>
      <c r="O7238" s="42"/>
      <c r="P7238" s="42"/>
      <c r="Q7238" s="42"/>
      <c r="R7238" s="198"/>
      <c r="S7238" s="199"/>
      <c r="T7238" s="176"/>
    </row>
    <row r="7239" spans="1:20" ht="17" outlineLevel="1" thickBot="1" x14ac:dyDescent="0.25">
      <c r="A7239" s="54" t="s">
        <v>26</v>
      </c>
      <c r="B7239" s="53"/>
      <c r="C7239" s="42"/>
      <c r="D7239" s="48"/>
      <c r="E7239" s="52"/>
      <c r="F7239" s="42"/>
      <c r="S7239" s="28"/>
      <c r="T7239" s="176"/>
    </row>
    <row r="7240" spans="1:20" outlineLevel="1" x14ac:dyDescent="0.2">
      <c r="A7240" s="51" t="s">
        <v>27</v>
      </c>
      <c r="B7240" s="50"/>
      <c r="C7240" s="42"/>
      <c r="D7240" s="48"/>
      <c r="E7240" s="42"/>
      <c r="F7240" s="42"/>
      <c r="R7240" s="42"/>
      <c r="S7240" s="47"/>
      <c r="T7240" s="176"/>
    </row>
    <row r="7241" spans="1:20" outlineLevel="1" x14ac:dyDescent="0.2">
      <c r="A7241" s="49"/>
      <c r="B7241" s="42"/>
      <c r="C7241" s="42"/>
      <c r="D7241" s="48"/>
      <c r="E7241" s="42"/>
      <c r="F7241" s="42"/>
      <c r="G7241" s="42"/>
      <c r="H7241" s="42"/>
      <c r="I7241" s="42"/>
      <c r="J7241" s="42"/>
      <c r="K7241" s="42"/>
      <c r="L7241" s="42"/>
      <c r="M7241" s="42"/>
      <c r="N7241" s="42"/>
      <c r="O7241" s="42"/>
      <c r="P7241" s="42"/>
      <c r="Q7241" s="42"/>
      <c r="R7241" s="42"/>
      <c r="S7241" s="47"/>
      <c r="T7241" s="176"/>
    </row>
    <row r="7242" spans="1:20" ht="17" outlineLevel="1" thickBot="1" x14ac:dyDescent="0.25">
      <c r="A7242" s="49" t="s">
        <v>28</v>
      </c>
      <c r="B7242" s="42"/>
      <c r="C7242" s="42"/>
      <c r="D7242" s="48"/>
      <c r="E7242" s="42"/>
      <c r="F7242" s="42"/>
      <c r="G7242" s="42"/>
      <c r="H7242" s="42"/>
      <c r="I7242" s="42"/>
      <c r="J7242" s="42"/>
      <c r="K7242" s="42"/>
      <c r="L7242" s="42"/>
      <c r="M7242" s="42"/>
      <c r="N7242" s="42"/>
      <c r="O7242" s="42"/>
      <c r="P7242" s="42"/>
      <c r="Q7242" s="42"/>
      <c r="R7242" s="42"/>
      <c r="S7242" s="47"/>
      <c r="T7242" s="176"/>
    </row>
    <row r="7243" spans="1:20" outlineLevel="1" x14ac:dyDescent="0.2">
      <c r="A7243" s="46" t="s">
        <v>29</v>
      </c>
      <c r="B7243" s="45" t="s">
        <v>30</v>
      </c>
      <c r="C7243" s="44" t="s">
        <v>31</v>
      </c>
      <c r="D7243" s="44" t="s">
        <v>32</v>
      </c>
      <c r="E7243" s="44" t="s">
        <v>33</v>
      </c>
      <c r="F7243" s="44" t="s">
        <v>34</v>
      </c>
      <c r="G7243" s="44" t="s">
        <v>35</v>
      </c>
      <c r="H7243" s="43" t="s">
        <v>36</v>
      </c>
      <c r="I7243" s="200" t="s">
        <v>37</v>
      </c>
      <c r="J7243" s="201"/>
      <c r="K7243" s="202"/>
      <c r="L7243" s="202"/>
      <c r="M7243" s="202"/>
      <c r="N7243" s="202"/>
      <c r="O7243" s="202"/>
      <c r="P7243" s="42"/>
      <c r="Q7243" s="42"/>
      <c r="R7243" s="42"/>
      <c r="S7243" s="28"/>
      <c r="T7243" s="176"/>
    </row>
    <row r="7244" spans="1:20" outlineLevel="1" x14ac:dyDescent="0.2">
      <c r="A7244" s="38"/>
      <c r="B7244" s="37"/>
      <c r="C7244" s="36"/>
      <c r="D7244" s="35"/>
      <c r="E7244" s="41">
        <f>D7244*H7236</f>
        <v>0</v>
      </c>
      <c r="F7244" s="33" cm="1">
        <f t="array" ref="F7244">IFERROR(_xlfn.XLOOKUP(1,(TabFournisseurs[TYPE]=A7244)*(TabFournisseurs[SUPPLIER2]=B7244)*(TabFournisseurs[REF PRODUCT]=C7244),TabFournisseurs[Cost / per m]),0)</f>
        <v>0</v>
      </c>
      <c r="G7244" s="96">
        <f>F7244*D7244</f>
        <v>0</v>
      </c>
      <c r="H7244" s="40">
        <f>G7244*H7236</f>
        <v>0</v>
      </c>
      <c r="I7244" s="203"/>
      <c r="J7244" s="201"/>
      <c r="K7244" s="156"/>
      <c r="L7244" s="156"/>
      <c r="M7244" s="156"/>
      <c r="N7244" s="156"/>
      <c r="O7244" s="156"/>
      <c r="P7244" s="156"/>
      <c r="Q7244" s="156"/>
      <c r="R7244" s="156"/>
      <c r="S7244" s="157"/>
      <c r="T7244" s="176"/>
    </row>
    <row r="7245" spans="1:20" outlineLevel="1" x14ac:dyDescent="0.2">
      <c r="A7245" s="38"/>
      <c r="B7245" s="37"/>
      <c r="C7245" s="36"/>
      <c r="D7245" s="35"/>
      <c r="E7245" s="34">
        <f>D7245*H7236</f>
        <v>0</v>
      </c>
      <c r="F7245" s="33" cm="1">
        <f t="array" ref="F7245">IFERROR(_xlfn.XLOOKUP(1,(TabFournisseurs[TYPE]=A7245)*(TabFournisseurs[SUPPLIER2]=B7245)*(TabFournisseurs[REF PRODUCT]=C7245),TabFournisseurs[Cost / per m]),0)</f>
        <v>0</v>
      </c>
      <c r="G7245" s="32">
        <f t="shared" ref="G7245:G7255" si="686">F7245*D7245</f>
        <v>0</v>
      </c>
      <c r="H7245" s="31">
        <f>G7245*H7236</f>
        <v>0</v>
      </c>
      <c r="I7245" s="39"/>
      <c r="J7245" s="39"/>
      <c r="K7245" s="156"/>
      <c r="L7245" s="156"/>
      <c r="M7245" s="156"/>
      <c r="N7245" s="156"/>
      <c r="O7245" s="156"/>
      <c r="P7245" s="156"/>
      <c r="Q7245" s="156"/>
      <c r="R7245" s="156"/>
      <c r="S7245" s="157"/>
      <c r="T7245" s="176"/>
    </row>
    <row r="7246" spans="1:20" outlineLevel="1" x14ac:dyDescent="0.2">
      <c r="A7246" s="38"/>
      <c r="B7246" s="37"/>
      <c r="C7246" s="36"/>
      <c r="D7246" s="35"/>
      <c r="E7246" s="34">
        <f>D7246*H7236</f>
        <v>0</v>
      </c>
      <c r="F7246" s="33" cm="1">
        <f t="array" ref="F7246">IFERROR(_xlfn.XLOOKUP(1,(TabFournisseurs[TYPE]=A7246)*(TabFournisseurs[SUPPLIER2]=B7246)*(TabFournisseurs[REF PRODUCT]=C7246),TabFournisseurs[Cost / per m]),0)</f>
        <v>0</v>
      </c>
      <c r="G7246" s="32">
        <f t="shared" si="686"/>
        <v>0</v>
      </c>
      <c r="H7246" s="31">
        <f>G7246*H7236</f>
        <v>0</v>
      </c>
      <c r="I7246" s="39"/>
      <c r="J7246" s="39"/>
      <c r="K7246" s="156"/>
      <c r="L7246" s="156"/>
      <c r="M7246" s="156"/>
      <c r="N7246" s="156"/>
      <c r="O7246" s="156"/>
      <c r="P7246" s="156"/>
      <c r="Q7246" s="156"/>
      <c r="R7246" s="156"/>
      <c r="S7246" s="157"/>
      <c r="T7246" s="176"/>
    </row>
    <row r="7247" spans="1:20" outlineLevel="1" x14ac:dyDescent="0.2">
      <c r="A7247" s="38"/>
      <c r="B7247" s="37"/>
      <c r="C7247" s="36"/>
      <c r="D7247" s="35"/>
      <c r="E7247" s="34">
        <f>D7247*H7236</f>
        <v>0</v>
      </c>
      <c r="F7247" s="33" cm="1">
        <f t="array" ref="F7247">IFERROR(_xlfn.XLOOKUP(1,(TabFournisseurs[TYPE]=A7247)*(TabFournisseurs[SUPPLIER2]=B7247)*(TabFournisseurs[REF PRODUCT]=C7247),TabFournisseurs[Cost / per m]),0)</f>
        <v>0</v>
      </c>
      <c r="G7247" s="32">
        <f t="shared" si="686"/>
        <v>0</v>
      </c>
      <c r="H7247" s="31">
        <f>G7247*H7236</f>
        <v>0</v>
      </c>
      <c r="I7247" s="30"/>
      <c r="J7247" s="30"/>
      <c r="K7247" s="156"/>
      <c r="L7247" s="156"/>
      <c r="M7247" s="156"/>
      <c r="N7247" s="156"/>
      <c r="O7247" s="156"/>
      <c r="P7247" s="156"/>
      <c r="Q7247" s="156"/>
      <c r="R7247" s="156"/>
      <c r="S7247" s="157"/>
      <c r="T7247" s="176"/>
    </row>
    <row r="7248" spans="1:20" outlineLevel="1" x14ac:dyDescent="0.2">
      <c r="A7248" s="38"/>
      <c r="B7248" s="37"/>
      <c r="C7248" s="36"/>
      <c r="D7248" s="35"/>
      <c r="E7248" s="34">
        <f>D7248*H7236</f>
        <v>0</v>
      </c>
      <c r="F7248" s="33" cm="1">
        <f t="array" ref="F7248">IFERROR(_xlfn.XLOOKUP(1,(TabFournisseurs[TYPE]=A7248)*(TabFournisseurs[SUPPLIER2]=B7248)*(TabFournisseurs[REF PRODUCT]=C7248),TabFournisseurs[Cost / per m]),0)</f>
        <v>0</v>
      </c>
      <c r="G7248" s="32">
        <f t="shared" si="686"/>
        <v>0</v>
      </c>
      <c r="H7248" s="31">
        <f>G7248*H7236</f>
        <v>0</v>
      </c>
      <c r="I7248" s="30"/>
      <c r="J7248" s="30"/>
      <c r="K7248" s="29"/>
      <c r="L7248" s="29"/>
      <c r="M7248" s="29"/>
      <c r="N7248" s="29"/>
      <c r="O7248" s="29"/>
      <c r="P7248" s="29"/>
      <c r="Q7248" s="29"/>
      <c r="R7248" s="29"/>
      <c r="S7248" s="28"/>
      <c r="T7248" s="176"/>
    </row>
    <row r="7249" spans="1:20" outlineLevel="1" x14ac:dyDescent="0.2">
      <c r="A7249" s="38"/>
      <c r="B7249" s="37"/>
      <c r="C7249" s="36"/>
      <c r="D7249" s="35"/>
      <c r="E7249" s="34">
        <f>D7249*H7236</f>
        <v>0</v>
      </c>
      <c r="F7249" s="33" cm="1">
        <f t="array" ref="F7249">IFERROR(_xlfn.XLOOKUP(1,(TabFournisseurs[TYPE]=A7249)*(TabFournisseurs[SUPPLIER2]=B7249)*(TabFournisseurs[REF PRODUCT]=C7249),TabFournisseurs[Cost / per m]),0)</f>
        <v>0</v>
      </c>
      <c r="G7249" s="32">
        <f t="shared" si="686"/>
        <v>0</v>
      </c>
      <c r="H7249" s="31">
        <f>G7249*H7236</f>
        <v>0</v>
      </c>
      <c r="I7249" s="158"/>
      <c r="J7249" s="159"/>
      <c r="K7249" s="29"/>
      <c r="L7249" s="29"/>
      <c r="M7249" s="29"/>
      <c r="N7249" s="29"/>
      <c r="O7249" s="29"/>
      <c r="P7249" s="29"/>
      <c r="Q7249" s="29"/>
      <c r="R7249" s="29"/>
      <c r="S7249" s="28"/>
      <c r="T7249" s="176"/>
    </row>
    <row r="7250" spans="1:20" outlineLevel="1" x14ac:dyDescent="0.2">
      <c r="A7250" s="38"/>
      <c r="B7250" s="37"/>
      <c r="C7250" s="36"/>
      <c r="D7250" s="35"/>
      <c r="E7250" s="34">
        <f>D7250*H7236</f>
        <v>0</v>
      </c>
      <c r="F7250" s="33" cm="1">
        <f t="array" ref="F7250">IFERROR(_xlfn.XLOOKUP(1,(TabFournisseurs[TYPE]=A7250)*(TabFournisseurs[SUPPLIER2]=B7250)*(TabFournisseurs[REF PRODUCT]=C7250),TabFournisseurs[Cost / per m]),0)</f>
        <v>0</v>
      </c>
      <c r="G7250" s="32">
        <f t="shared" si="686"/>
        <v>0</v>
      </c>
      <c r="H7250" s="31">
        <f>G7250*H7236</f>
        <v>0</v>
      </c>
      <c r="I7250" s="30"/>
      <c r="J7250" s="30"/>
      <c r="K7250" s="29"/>
      <c r="L7250" s="29"/>
      <c r="M7250" s="29"/>
      <c r="N7250" s="29"/>
      <c r="O7250" s="29"/>
      <c r="P7250" s="29"/>
      <c r="Q7250" s="29"/>
      <c r="R7250" s="29"/>
      <c r="S7250" s="28"/>
      <c r="T7250" s="176"/>
    </row>
    <row r="7251" spans="1:20" outlineLevel="1" x14ac:dyDescent="0.2">
      <c r="A7251" s="38"/>
      <c r="B7251" s="37"/>
      <c r="C7251" s="36"/>
      <c r="D7251" s="35"/>
      <c r="E7251" s="34">
        <f>D7251*H7236</f>
        <v>0</v>
      </c>
      <c r="F7251" s="33" cm="1">
        <f t="array" ref="F7251">IFERROR(_xlfn.XLOOKUP(1,(TabFournisseurs[TYPE]=A7251)*(TabFournisseurs[SUPPLIER2]=B7251)*(TabFournisseurs[REF PRODUCT]=C7251),TabFournisseurs[Cost / per m]),0)</f>
        <v>0</v>
      </c>
      <c r="G7251" s="32">
        <f t="shared" si="686"/>
        <v>0</v>
      </c>
      <c r="H7251" s="31">
        <f>G7251*H7236</f>
        <v>0</v>
      </c>
      <c r="I7251" s="30"/>
      <c r="J7251" s="30"/>
      <c r="K7251" s="29"/>
      <c r="L7251" s="29"/>
      <c r="M7251" s="29"/>
      <c r="N7251" s="29"/>
      <c r="O7251" s="29"/>
      <c r="P7251" s="29"/>
      <c r="Q7251" s="29"/>
      <c r="R7251" s="29"/>
      <c r="S7251" s="28"/>
      <c r="T7251" s="176"/>
    </row>
    <row r="7252" spans="1:20" outlineLevel="1" x14ac:dyDescent="0.2">
      <c r="A7252" s="38"/>
      <c r="B7252" s="37"/>
      <c r="C7252" s="36"/>
      <c r="D7252" s="35"/>
      <c r="E7252" s="34">
        <f>D7252*H7236</f>
        <v>0</v>
      </c>
      <c r="F7252" s="33" cm="1">
        <f t="array" ref="F7252">IFERROR(_xlfn.XLOOKUP(1,(TabFournisseurs[TYPE]=A7252)*(TabFournisseurs[SUPPLIER2]=B7252)*(TabFournisseurs[REF PRODUCT]=C7252),TabFournisseurs[Cost / per m]),0)</f>
        <v>0</v>
      </c>
      <c r="G7252" s="32">
        <f t="shared" si="686"/>
        <v>0</v>
      </c>
      <c r="H7252" s="31">
        <f>G7252*H7236</f>
        <v>0</v>
      </c>
      <c r="I7252" s="30"/>
      <c r="J7252" s="30"/>
      <c r="K7252" s="29"/>
      <c r="L7252" s="29"/>
      <c r="M7252" s="29"/>
      <c r="N7252" s="29"/>
      <c r="O7252" s="29"/>
      <c r="P7252" s="29"/>
      <c r="Q7252" s="29"/>
      <c r="R7252" s="29"/>
      <c r="S7252" s="28"/>
      <c r="T7252" s="176"/>
    </row>
    <row r="7253" spans="1:20" outlineLevel="1" x14ac:dyDescent="0.2">
      <c r="A7253" s="38"/>
      <c r="B7253" s="37"/>
      <c r="C7253" s="36"/>
      <c r="D7253" s="35"/>
      <c r="E7253" s="34">
        <f>D7253*H7236</f>
        <v>0</v>
      </c>
      <c r="F7253" s="33" cm="1">
        <f t="array" ref="F7253">IFERROR(_xlfn.XLOOKUP(1,(TabFournisseurs[TYPE]=A7253)*(TabFournisseurs[SUPPLIER2]=B7253)*(TabFournisseurs[REF PRODUCT]=C7253),TabFournisseurs[Cost / per m]),0)</f>
        <v>0</v>
      </c>
      <c r="G7253" s="32">
        <f t="shared" si="686"/>
        <v>0</v>
      </c>
      <c r="H7253" s="31">
        <f>G7253*H7236</f>
        <v>0</v>
      </c>
      <c r="I7253" s="30"/>
      <c r="J7253" s="30"/>
      <c r="K7253" s="29"/>
      <c r="L7253" s="29"/>
      <c r="M7253" s="29"/>
      <c r="N7253" s="29"/>
      <c r="O7253" s="29"/>
      <c r="P7253" s="29"/>
      <c r="Q7253" s="29"/>
      <c r="R7253" s="29"/>
      <c r="S7253" s="28"/>
      <c r="T7253" s="176"/>
    </row>
    <row r="7254" spans="1:20" outlineLevel="1" x14ac:dyDescent="0.2">
      <c r="A7254" s="38"/>
      <c r="B7254" s="37"/>
      <c r="C7254" s="36"/>
      <c r="D7254" s="35"/>
      <c r="E7254" s="34">
        <f>D7254*H7236</f>
        <v>0</v>
      </c>
      <c r="F7254" s="33" cm="1">
        <f t="array" ref="F7254">IFERROR(_xlfn.XLOOKUP(1,(TabFournisseurs[TYPE]=A7254)*(TabFournisseurs[SUPPLIER2]=B7254)*(TabFournisseurs[REF PRODUCT]=C7254),TabFournisseurs[Cost / per m]),0)</f>
        <v>0</v>
      </c>
      <c r="G7254" s="32">
        <f t="shared" si="686"/>
        <v>0</v>
      </c>
      <c r="H7254" s="31">
        <f>G7254*H7236</f>
        <v>0</v>
      </c>
      <c r="I7254" s="30"/>
      <c r="J7254" s="30"/>
      <c r="K7254" s="29"/>
      <c r="L7254" s="29"/>
      <c r="M7254" s="29"/>
      <c r="N7254" s="29"/>
      <c r="O7254" s="29"/>
      <c r="P7254" s="29"/>
      <c r="Q7254" s="29"/>
      <c r="R7254" s="29"/>
      <c r="S7254" s="28"/>
      <c r="T7254" s="176"/>
    </row>
    <row r="7255" spans="1:20" outlineLevel="1" x14ac:dyDescent="0.2">
      <c r="A7255" s="38"/>
      <c r="B7255" s="37"/>
      <c r="C7255" s="36"/>
      <c r="D7255" s="35"/>
      <c r="E7255" s="34">
        <f>D7255*H7236</f>
        <v>0</v>
      </c>
      <c r="F7255" s="33" cm="1">
        <f t="array" ref="F7255">IFERROR(_xlfn.XLOOKUP(1,(TabFournisseurs[TYPE]=A7255)*(TabFournisseurs[SUPPLIER2]=B7255)*(TabFournisseurs[REF PRODUCT]=C7255),TabFournisseurs[Cost / per m]),0)</f>
        <v>0</v>
      </c>
      <c r="G7255" s="32">
        <f t="shared" si="686"/>
        <v>0</v>
      </c>
      <c r="H7255" s="31">
        <f>G7255*H7236</f>
        <v>0</v>
      </c>
      <c r="I7255" s="30"/>
      <c r="J7255" s="30"/>
      <c r="K7255" s="29"/>
      <c r="L7255" s="29"/>
      <c r="M7255" s="29"/>
      <c r="N7255" s="29"/>
      <c r="O7255" s="29"/>
      <c r="P7255" s="29"/>
      <c r="Q7255" s="29"/>
      <c r="R7255" s="29"/>
      <c r="S7255" s="28"/>
      <c r="T7255" s="176"/>
    </row>
    <row r="7256" spans="1:20" ht="17" outlineLevel="1" x14ac:dyDescent="0.2">
      <c r="A7256" s="101" t="s">
        <v>38</v>
      </c>
      <c r="B7256" s="102" t="s">
        <v>39</v>
      </c>
      <c r="C7256" s="103" t="s">
        <v>102</v>
      </c>
      <c r="D7256" s="104"/>
      <c r="E7256" s="34">
        <f>D7256*H7236</f>
        <v>0</v>
      </c>
      <c r="F7256" s="33"/>
      <c r="G7256" s="129">
        <f>F7256*D7256</f>
        <v>0</v>
      </c>
      <c r="H7256" s="31">
        <f>G7256*H7236</f>
        <v>0</v>
      </c>
      <c r="I7256" s="30"/>
      <c r="J7256" s="30"/>
      <c r="K7256" s="29"/>
      <c r="L7256" s="29"/>
      <c r="M7256" s="29"/>
      <c r="N7256" s="29"/>
      <c r="O7256" s="29"/>
      <c r="P7256" s="29"/>
      <c r="Q7256" s="29"/>
      <c r="R7256" s="29"/>
      <c r="S7256" s="28"/>
      <c r="T7256" s="176"/>
    </row>
    <row r="7257" spans="1:20" ht="17" outlineLevel="1" x14ac:dyDescent="0.2">
      <c r="A7257" s="38" t="s">
        <v>38</v>
      </c>
      <c r="B7257" s="37" t="s">
        <v>40</v>
      </c>
      <c r="C7257" s="36" t="s">
        <v>41</v>
      </c>
      <c r="D7257" s="35">
        <v>1</v>
      </c>
      <c r="E7257" s="34">
        <f>D7257*H7236</f>
        <v>0</v>
      </c>
      <c r="F7257" s="33" cm="1">
        <f t="array" ref="F7257">IFERROR(_xlfn.XLOOKUP(1,(TabFournisseurs[TYPE]=A7257)*(TabFournisseurs[SUPPLIER2]=B7257)*(TabFournisseurs[REF PRODUCT]=C7257),TabFournisseurs[Cost / per m]),0)</f>
        <v>2</v>
      </c>
      <c r="G7257" s="32">
        <f t="shared" ref="G7257:G7258" si="687">F7257*D7257</f>
        <v>2</v>
      </c>
      <c r="H7257" s="31">
        <f>G7257*H7236</f>
        <v>0</v>
      </c>
      <c r="I7257" s="30"/>
      <c r="J7257" s="30"/>
      <c r="K7257" s="29"/>
      <c r="L7257" s="29"/>
      <c r="M7257" s="29"/>
      <c r="N7257" s="29"/>
      <c r="O7257" s="29"/>
      <c r="P7257" s="29"/>
      <c r="Q7257" s="29"/>
      <c r="R7257" s="29"/>
      <c r="S7257" s="28"/>
      <c r="T7257" s="176"/>
    </row>
    <row r="7258" spans="1:20" ht="18" outlineLevel="1" thickBot="1" x14ac:dyDescent="0.25">
      <c r="A7258" s="27" t="s">
        <v>38</v>
      </c>
      <c r="B7258" s="26" t="s">
        <v>42</v>
      </c>
      <c r="C7258" s="25" t="s">
        <v>43</v>
      </c>
      <c r="D7258" s="24">
        <v>1</v>
      </c>
      <c r="E7258" s="23">
        <f>D7258*H7236</f>
        <v>0</v>
      </c>
      <c r="F7258" s="22" cm="1">
        <f t="array" ref="F7258">IFERROR(_xlfn.XLOOKUP(1,(TabFournisseurs[TYPE]=A7258)*(TabFournisseurs[SUPPLIER2]=B7258)*(TabFournisseurs[REF PRODUCT]=C7258),TabFournisseurs[Cost / per m]),0)</f>
        <v>0.5</v>
      </c>
      <c r="G7258" s="21">
        <f t="shared" si="687"/>
        <v>0.5</v>
      </c>
      <c r="H7258" s="20">
        <f>G7258*H7236</f>
        <v>0</v>
      </c>
      <c r="I7258" s="19"/>
      <c r="J7258" s="19"/>
      <c r="K7258" s="18"/>
      <c r="L7258" s="18"/>
      <c r="M7258" s="18"/>
      <c r="N7258" s="18"/>
      <c r="O7258" s="18"/>
      <c r="P7258" s="18"/>
      <c r="Q7258" s="18"/>
      <c r="R7258" s="18"/>
      <c r="S7258" s="17"/>
      <c r="T7258" s="176"/>
    </row>
    <row r="7259" spans="1:20" ht="17" thickBot="1" x14ac:dyDescent="0.25">
      <c r="A7259" s="95"/>
      <c r="B7259" s="95"/>
      <c r="C7259" s="95"/>
      <c r="D7259" s="95"/>
      <c r="E7259" s="95"/>
      <c r="F7259" s="95"/>
      <c r="G7259" s="95"/>
      <c r="H7259" s="95"/>
      <c r="I7259" s="95"/>
      <c r="J7259" s="95"/>
      <c r="K7259" s="95"/>
      <c r="L7259" s="95"/>
      <c r="M7259" s="95"/>
      <c r="N7259" s="95"/>
      <c r="O7259" s="95"/>
      <c r="P7259" s="95"/>
      <c r="Q7259" s="95"/>
      <c r="R7259" s="95"/>
      <c r="S7259" s="95"/>
      <c r="T7259" s="95"/>
    </row>
    <row r="7260" spans="1:20" ht="23" customHeight="1" x14ac:dyDescent="0.2">
      <c r="A7260" s="204" t="s">
        <v>0</v>
      </c>
      <c r="B7260" s="205"/>
      <c r="C7260" s="205"/>
      <c r="D7260" s="205"/>
      <c r="E7260" s="205"/>
      <c r="F7260" s="205"/>
      <c r="G7260" s="206"/>
      <c r="H7260" s="166"/>
      <c r="I7260" s="167"/>
      <c r="J7260" s="167"/>
      <c r="K7260" s="167"/>
      <c r="L7260" s="167"/>
      <c r="M7260" s="168"/>
      <c r="N7260" s="169" t="s">
        <v>1</v>
      </c>
      <c r="O7260" s="169"/>
      <c r="P7260" s="169"/>
      <c r="Q7260" s="169"/>
      <c r="R7260" s="171"/>
      <c r="S7260" s="173" t="s">
        <v>2</v>
      </c>
      <c r="T7260" s="175"/>
    </row>
    <row r="7261" spans="1:20" ht="23" customHeight="1" thickBot="1" x14ac:dyDescent="0.25">
      <c r="A7261" s="207"/>
      <c r="B7261" s="208"/>
      <c r="C7261" s="208"/>
      <c r="D7261" s="208"/>
      <c r="E7261" s="208"/>
      <c r="F7261" s="208"/>
      <c r="G7261" s="209"/>
      <c r="H7261" s="177"/>
      <c r="I7261" s="178"/>
      <c r="J7261" s="178"/>
      <c r="K7261" s="178"/>
      <c r="L7261" s="178"/>
      <c r="M7261" s="179"/>
      <c r="N7261" s="170"/>
      <c r="O7261" s="170"/>
      <c r="P7261" s="170"/>
      <c r="Q7261" s="170"/>
      <c r="R7261" s="172"/>
      <c r="S7261" s="174"/>
      <c r="T7261" s="175"/>
    </row>
    <row r="7262" spans="1:20" outlineLevel="1" x14ac:dyDescent="0.2">
      <c r="A7262" s="180" t="s">
        <v>3</v>
      </c>
      <c r="B7262" s="181"/>
      <c r="C7262" s="94"/>
      <c r="D7262" s="94"/>
      <c r="E7262" s="94"/>
      <c r="F7262" s="94"/>
      <c r="G7262" s="94"/>
      <c r="H7262" s="94"/>
      <c r="I7262" s="94"/>
      <c r="J7262" s="94"/>
      <c r="K7262" s="94"/>
      <c r="L7262" s="94"/>
      <c r="M7262" s="94"/>
      <c r="N7262" s="94"/>
      <c r="O7262" s="94"/>
      <c r="P7262" s="94"/>
      <c r="Q7262" s="94"/>
      <c r="R7262" s="94"/>
      <c r="S7262" s="93" t="s">
        <v>4</v>
      </c>
      <c r="T7262" s="176"/>
    </row>
    <row r="7263" spans="1:20" ht="17" outlineLevel="1" thickBot="1" x14ac:dyDescent="0.25">
      <c r="A7263" s="92"/>
      <c r="B7263" s="42"/>
      <c r="C7263" s="42"/>
      <c r="D7263" s="42"/>
      <c r="E7263" s="42"/>
      <c r="F7263" s="42"/>
      <c r="G7263" s="42"/>
      <c r="H7263" s="42"/>
      <c r="I7263" s="42"/>
      <c r="J7263" s="42"/>
      <c r="K7263" s="42"/>
      <c r="L7263" s="42"/>
      <c r="M7263" s="42"/>
      <c r="N7263" s="42"/>
      <c r="O7263" s="42"/>
      <c r="P7263" s="42"/>
      <c r="Q7263" s="42"/>
      <c r="R7263" s="42"/>
      <c r="S7263" s="47"/>
      <c r="T7263" s="176"/>
    </row>
    <row r="7264" spans="1:20" ht="17" customHeight="1" outlineLevel="1" thickBot="1" x14ac:dyDescent="0.25">
      <c r="A7264" s="182" t="s">
        <v>5</v>
      </c>
      <c r="B7264" s="183"/>
      <c r="C7264" s="91" t="s">
        <v>6</v>
      </c>
      <c r="D7264" s="90" t="s">
        <v>7</v>
      </c>
      <c r="E7264" s="89">
        <v>14</v>
      </c>
      <c r="F7264" s="42"/>
      <c r="G7264" s="42"/>
      <c r="H7264" s="84" t="s">
        <v>8</v>
      </c>
      <c r="I7264" s="88"/>
      <c r="J7264" s="88"/>
      <c r="K7264" s="88"/>
      <c r="L7264" s="88"/>
      <c r="M7264" s="88"/>
      <c r="N7264" s="88"/>
      <c r="O7264" s="88"/>
      <c r="P7264" s="88"/>
      <c r="Q7264" s="88"/>
      <c r="S7264" s="87"/>
      <c r="T7264" s="176"/>
    </row>
    <row r="7265" spans="1:20" ht="16" customHeight="1" outlineLevel="1" x14ac:dyDescent="0.2">
      <c r="A7265" s="184"/>
      <c r="B7265" s="185"/>
      <c r="C7265" s="188"/>
      <c r="D7265" s="86" t="s">
        <v>9</v>
      </c>
      <c r="E7265" s="85"/>
      <c r="F7265" s="42"/>
      <c r="G7265" s="42"/>
      <c r="H7265" s="84" t="s">
        <v>10</v>
      </c>
      <c r="I7265" s="83"/>
      <c r="J7265" s="83"/>
      <c r="K7265" s="83"/>
      <c r="L7265" s="83"/>
      <c r="M7265" s="83"/>
      <c r="N7265" s="83"/>
      <c r="O7265" s="83"/>
      <c r="P7265" s="83"/>
      <c r="Q7265" s="83"/>
      <c r="R7265" s="191"/>
      <c r="S7265" s="192"/>
      <c r="T7265" s="176"/>
    </row>
    <row r="7266" spans="1:20" ht="16" customHeight="1" outlineLevel="1" x14ac:dyDescent="0.2">
      <c r="A7266" s="184"/>
      <c r="B7266" s="185"/>
      <c r="C7266" s="189"/>
      <c r="D7266" s="63" t="s">
        <v>11</v>
      </c>
      <c r="E7266" s="82"/>
      <c r="F7266" s="42"/>
      <c r="G7266" s="48"/>
      <c r="H7266" s="81"/>
      <c r="I7266" s="80"/>
      <c r="J7266" s="80"/>
      <c r="K7266" s="80"/>
      <c r="L7266" s="80"/>
      <c r="M7266" s="80"/>
      <c r="N7266" s="80"/>
      <c r="O7266" s="80"/>
      <c r="P7266" s="80"/>
      <c r="Q7266" s="80"/>
      <c r="R7266" s="191"/>
      <c r="S7266" s="192"/>
      <c r="T7266" s="176"/>
    </row>
    <row r="7267" spans="1:20" ht="16" customHeight="1" outlineLevel="1" thickBot="1" x14ac:dyDescent="0.25">
      <c r="A7267" s="184"/>
      <c r="B7267" s="185"/>
      <c r="C7267" s="189"/>
      <c r="D7267" s="63" t="s">
        <v>12</v>
      </c>
      <c r="E7267" s="130"/>
      <c r="F7267" s="42"/>
      <c r="G7267" s="48"/>
      <c r="H7267" s="81"/>
      <c r="I7267" s="80"/>
      <c r="J7267" s="80"/>
      <c r="K7267" s="80"/>
      <c r="L7267" s="80"/>
      <c r="M7267" s="80"/>
      <c r="N7267" s="80"/>
      <c r="O7267" s="80"/>
      <c r="P7267" s="80"/>
      <c r="Q7267" s="80"/>
      <c r="R7267" s="152"/>
      <c r="S7267" s="153"/>
      <c r="T7267" s="176"/>
    </row>
    <row r="7268" spans="1:20" ht="16" customHeight="1" outlineLevel="1" thickBot="1" x14ac:dyDescent="0.25">
      <c r="A7268" s="184"/>
      <c r="B7268" s="185"/>
      <c r="C7268" s="189"/>
      <c r="D7268" s="63" t="s">
        <v>13</v>
      </c>
      <c r="E7268" s="105" t="b">
        <v>0</v>
      </c>
      <c r="F7268" s="42"/>
      <c r="G7268" s="48"/>
      <c r="H7268" s="59" t="s">
        <v>14</v>
      </c>
      <c r="I7268" s="58">
        <v>48</v>
      </c>
      <c r="J7268" s="58">
        <v>50</v>
      </c>
      <c r="K7268" s="58">
        <v>52</v>
      </c>
      <c r="L7268" s="58">
        <v>54</v>
      </c>
      <c r="M7268" s="58">
        <v>56</v>
      </c>
      <c r="N7268" s="58">
        <v>58</v>
      </c>
      <c r="O7268" s="58">
        <v>60</v>
      </c>
      <c r="P7268" s="58">
        <v>62</v>
      </c>
      <c r="Q7268" s="57">
        <v>64</v>
      </c>
      <c r="S7268" s="79"/>
      <c r="T7268" s="176"/>
    </row>
    <row r="7269" spans="1:20" outlineLevel="1" x14ac:dyDescent="0.2">
      <c r="A7269" s="184"/>
      <c r="B7269" s="185"/>
      <c r="C7269" s="189"/>
      <c r="D7269" s="193"/>
      <c r="E7269" s="194"/>
      <c r="F7269" s="42"/>
      <c r="G7269" s="48"/>
      <c r="H7269" s="78">
        <f t="shared" ref="H7269:H7276" si="688">SUM(I7269:Q7269)</f>
        <v>0</v>
      </c>
      <c r="I7269" s="77"/>
      <c r="J7269" s="77"/>
      <c r="K7269" s="77"/>
      <c r="L7269" s="77"/>
      <c r="M7269" s="77"/>
      <c r="N7269" s="77"/>
      <c r="O7269" s="77"/>
      <c r="P7269" s="77"/>
      <c r="Q7269" s="77"/>
      <c r="R7269" s="195" t="s">
        <v>15</v>
      </c>
      <c r="S7269" s="196"/>
      <c r="T7269" s="176"/>
    </row>
    <row r="7270" spans="1:20" ht="16" customHeight="1" outlineLevel="1" x14ac:dyDescent="0.2">
      <c r="A7270" s="184"/>
      <c r="B7270" s="185"/>
      <c r="C7270" s="189"/>
      <c r="D7270" s="63" t="s">
        <v>16</v>
      </c>
      <c r="E7270" s="76"/>
      <c r="F7270" s="42"/>
      <c r="G7270" s="48"/>
      <c r="H7270" s="73">
        <f t="shared" si="688"/>
        <v>0</v>
      </c>
      <c r="I7270" s="68"/>
      <c r="J7270" s="68"/>
      <c r="K7270" s="68"/>
      <c r="L7270" s="68"/>
      <c r="M7270" s="68"/>
      <c r="N7270" s="68"/>
      <c r="O7270" s="68"/>
      <c r="P7270" s="68"/>
      <c r="Q7270" s="68"/>
      <c r="R7270" s="197"/>
      <c r="S7270" s="192"/>
      <c r="T7270" s="176"/>
    </row>
    <row r="7271" spans="1:20" ht="16" customHeight="1" outlineLevel="1" x14ac:dyDescent="0.2">
      <c r="A7271" s="184"/>
      <c r="B7271" s="185"/>
      <c r="C7271" s="189"/>
      <c r="D7271" s="63" t="s">
        <v>17</v>
      </c>
      <c r="E7271" s="75"/>
      <c r="F7271" s="42"/>
      <c r="G7271" s="42"/>
      <c r="H7271" s="73">
        <f t="shared" si="688"/>
        <v>0</v>
      </c>
      <c r="I7271" s="68"/>
      <c r="J7271" s="68"/>
      <c r="K7271" s="68"/>
      <c r="L7271" s="68"/>
      <c r="M7271" s="68"/>
      <c r="N7271" s="68"/>
      <c r="O7271" s="68"/>
      <c r="P7271" s="68"/>
      <c r="Q7271" s="68"/>
      <c r="R7271" s="197"/>
      <c r="S7271" s="192"/>
      <c r="T7271" s="176"/>
    </row>
    <row r="7272" spans="1:20" outlineLevel="1" x14ac:dyDescent="0.2">
      <c r="A7272" s="184"/>
      <c r="B7272" s="185"/>
      <c r="C7272" s="189"/>
      <c r="D7272" s="193"/>
      <c r="E7272" s="194"/>
      <c r="F7272" s="42"/>
      <c r="G7272" s="48"/>
      <c r="H7272" s="73">
        <f t="shared" si="688"/>
        <v>0</v>
      </c>
      <c r="I7272" s="68"/>
      <c r="J7272" s="68"/>
      <c r="K7272" s="68"/>
      <c r="L7272" s="68"/>
      <c r="M7272" s="68"/>
      <c r="N7272" s="68"/>
      <c r="O7272" s="68"/>
      <c r="P7272" s="68"/>
      <c r="Q7272" s="68"/>
      <c r="R7272" s="197"/>
      <c r="S7272" s="192"/>
      <c r="T7272" s="176"/>
    </row>
    <row r="7273" spans="1:20" ht="16" customHeight="1" outlineLevel="1" x14ac:dyDescent="0.2">
      <c r="A7273" s="184"/>
      <c r="B7273" s="185"/>
      <c r="C7273" s="189"/>
      <c r="D7273" s="63" t="s">
        <v>18</v>
      </c>
      <c r="E7273" s="76"/>
      <c r="F7273" s="42"/>
      <c r="G7273" s="48"/>
      <c r="H7273" s="73">
        <f t="shared" si="688"/>
        <v>0</v>
      </c>
      <c r="I7273" s="68"/>
      <c r="J7273" s="68"/>
      <c r="K7273" s="68"/>
      <c r="L7273" s="68"/>
      <c r="M7273" s="68"/>
      <c r="N7273" s="68"/>
      <c r="O7273" s="68"/>
      <c r="P7273" s="68"/>
      <c r="Q7273" s="68"/>
      <c r="R7273" s="197"/>
      <c r="S7273" s="192"/>
      <c r="T7273" s="176"/>
    </row>
    <row r="7274" spans="1:20" ht="16" customHeight="1" outlineLevel="1" x14ac:dyDescent="0.2">
      <c r="A7274" s="184"/>
      <c r="B7274" s="185"/>
      <c r="C7274" s="189"/>
      <c r="D7274" s="63" t="s">
        <v>19</v>
      </c>
      <c r="E7274" s="75">
        <f>SUM(G7287:G7301)</f>
        <v>2.5</v>
      </c>
      <c r="F7274" s="42"/>
      <c r="G7274" s="42"/>
      <c r="H7274" s="73">
        <f t="shared" si="688"/>
        <v>0</v>
      </c>
      <c r="I7274" s="68"/>
      <c r="J7274" s="68"/>
      <c r="K7274" s="68"/>
      <c r="L7274" s="68"/>
      <c r="M7274" s="68"/>
      <c r="N7274" s="68"/>
      <c r="O7274" s="68"/>
      <c r="P7274" s="68"/>
      <c r="Q7274" s="68"/>
      <c r="R7274" s="197"/>
      <c r="S7274" s="192"/>
      <c r="T7274" s="176"/>
    </row>
    <row r="7275" spans="1:20" outlineLevel="1" x14ac:dyDescent="0.2">
      <c r="A7275" s="184"/>
      <c r="B7275" s="185"/>
      <c r="C7275" s="189"/>
      <c r="D7275" s="193"/>
      <c r="E7275" s="194"/>
      <c r="F7275" s="42"/>
      <c r="G7275" s="48"/>
      <c r="H7275" s="73">
        <f t="shared" si="688"/>
        <v>0</v>
      </c>
      <c r="I7275" s="68"/>
      <c r="J7275" s="68"/>
      <c r="K7275" s="68"/>
      <c r="L7275" s="68"/>
      <c r="M7275" s="68"/>
      <c r="N7275" s="68"/>
      <c r="O7275" s="68"/>
      <c r="P7275" s="68"/>
      <c r="Q7275" s="68"/>
      <c r="R7275" s="197"/>
      <c r="S7275" s="192"/>
      <c r="T7275" s="176"/>
    </row>
    <row r="7276" spans="1:20" ht="16" customHeight="1" outlineLevel="1" x14ac:dyDescent="0.2">
      <c r="A7276" s="184"/>
      <c r="B7276" s="185"/>
      <c r="C7276" s="189"/>
      <c r="D7276" s="63" t="s">
        <v>20</v>
      </c>
      <c r="E7276" s="75">
        <f>SUM(E7273:E7274)</f>
        <v>2.5</v>
      </c>
      <c r="F7276" s="42"/>
      <c r="G7276" s="74"/>
      <c r="H7276" s="73">
        <f t="shared" si="688"/>
        <v>0</v>
      </c>
      <c r="I7276" s="68"/>
      <c r="J7276" s="68"/>
      <c r="K7276" s="68"/>
      <c r="L7276" s="68"/>
      <c r="M7276" s="68"/>
      <c r="N7276" s="68"/>
      <c r="O7276" s="68"/>
      <c r="P7276" s="68"/>
      <c r="Q7276" s="68"/>
      <c r="R7276" s="197"/>
      <c r="S7276" s="192"/>
      <c r="T7276" s="176"/>
    </row>
    <row r="7277" spans="1:20" ht="16" customHeight="1" outlineLevel="1" x14ac:dyDescent="0.2">
      <c r="A7277" s="184"/>
      <c r="B7277" s="185"/>
      <c r="C7277" s="189"/>
      <c r="D7277" s="63" t="s">
        <v>21</v>
      </c>
      <c r="E7277" s="72">
        <f>SUM(E7279/E7276)</f>
        <v>0</v>
      </c>
      <c r="F7277" s="42"/>
      <c r="G7277" s="71" t="s">
        <v>11</v>
      </c>
      <c r="H7277" s="69">
        <v>0</v>
      </c>
      <c r="I7277" s="68"/>
      <c r="J7277" s="68"/>
      <c r="K7277" s="68"/>
      <c r="L7277" s="68"/>
      <c r="M7277" s="68"/>
      <c r="N7277" s="68"/>
      <c r="O7277" s="68"/>
      <c r="P7277" s="68"/>
      <c r="Q7277" s="67"/>
      <c r="R7277" s="197"/>
      <c r="S7277" s="192"/>
      <c r="T7277" s="176"/>
    </row>
    <row r="7278" spans="1:20" ht="17" outlineLevel="1" thickBot="1" x14ac:dyDescent="0.25">
      <c r="A7278" s="184"/>
      <c r="B7278" s="185"/>
      <c r="C7278" s="189"/>
      <c r="D7278" s="193"/>
      <c r="E7278" s="194"/>
      <c r="F7278" s="42"/>
      <c r="G7278" s="70" t="s">
        <v>22</v>
      </c>
      <c r="H7278" s="69">
        <v>0</v>
      </c>
      <c r="I7278" s="68"/>
      <c r="J7278" s="68"/>
      <c r="K7278" s="68"/>
      <c r="L7278" s="68"/>
      <c r="M7278" s="68"/>
      <c r="N7278" s="68"/>
      <c r="O7278" s="68"/>
      <c r="P7278" s="68"/>
      <c r="Q7278" s="67"/>
      <c r="R7278" s="197"/>
      <c r="S7278" s="192"/>
      <c r="T7278" s="176"/>
    </row>
    <row r="7279" spans="1:20" ht="16" customHeight="1" outlineLevel="1" thickBot="1" x14ac:dyDescent="0.25">
      <c r="A7279" s="184"/>
      <c r="B7279" s="185"/>
      <c r="C7279" s="189"/>
      <c r="D7279" s="63" t="s">
        <v>23</v>
      </c>
      <c r="E7279" s="66"/>
      <c r="G7279" s="48"/>
      <c r="H7279" s="65">
        <f>SUM(H7277:H7278)</f>
        <v>0</v>
      </c>
      <c r="I7279" s="64">
        <f t="shared" ref="I7279:Q7279" si="689">SUM(I7269:I7276)</f>
        <v>0</v>
      </c>
      <c r="J7279" s="64">
        <f t="shared" si="689"/>
        <v>0</v>
      </c>
      <c r="K7279" s="64">
        <f t="shared" si="689"/>
        <v>0</v>
      </c>
      <c r="L7279" s="64">
        <f t="shared" si="689"/>
        <v>0</v>
      </c>
      <c r="M7279" s="64">
        <f t="shared" si="689"/>
        <v>0</v>
      </c>
      <c r="N7279" s="64">
        <f t="shared" si="689"/>
        <v>0</v>
      </c>
      <c r="O7279" s="64">
        <f t="shared" si="689"/>
        <v>0</v>
      </c>
      <c r="P7279" s="64">
        <f t="shared" si="689"/>
        <v>0</v>
      </c>
      <c r="Q7279" s="64">
        <f t="shared" si="689"/>
        <v>0</v>
      </c>
      <c r="R7279" s="197"/>
      <c r="S7279" s="192"/>
      <c r="T7279" s="176"/>
    </row>
    <row r="7280" spans="1:20" ht="17" customHeight="1" outlineLevel="1" thickBot="1" x14ac:dyDescent="0.25">
      <c r="A7280" s="184"/>
      <c r="B7280" s="185"/>
      <c r="C7280" s="189"/>
      <c r="D7280" s="63" t="s">
        <v>24</v>
      </c>
      <c r="E7280" s="62">
        <f>SUM(E7279/2.5)</f>
        <v>0</v>
      </c>
      <c r="F7280" s="42"/>
      <c r="G7280" s="61"/>
      <c r="H7280" s="60" t="s">
        <v>14</v>
      </c>
      <c r="I7280" s="59">
        <v>48</v>
      </c>
      <c r="J7280" s="58">
        <v>50</v>
      </c>
      <c r="K7280" s="58">
        <v>52</v>
      </c>
      <c r="L7280" s="58">
        <v>54</v>
      </c>
      <c r="M7280" s="58">
        <v>56</v>
      </c>
      <c r="N7280" s="58">
        <v>58</v>
      </c>
      <c r="O7280" s="58">
        <v>60</v>
      </c>
      <c r="P7280" s="58">
        <v>62</v>
      </c>
      <c r="Q7280" s="57">
        <v>64</v>
      </c>
      <c r="R7280" s="197"/>
      <c r="S7280" s="192"/>
      <c r="T7280" s="176"/>
    </row>
    <row r="7281" spans="1:20" ht="17" outlineLevel="1" thickBot="1" x14ac:dyDescent="0.25">
      <c r="A7281" s="186"/>
      <c r="B7281" s="187"/>
      <c r="C7281" s="190"/>
      <c r="D7281" s="56" t="s">
        <v>25</v>
      </c>
      <c r="E7281" s="55">
        <f>SUM(E7279/2.2)</f>
        <v>0</v>
      </c>
      <c r="F7281" s="42"/>
      <c r="G7281" s="42"/>
      <c r="H7281" s="42"/>
      <c r="I7281" s="42"/>
      <c r="J7281" s="42"/>
      <c r="K7281" s="42"/>
      <c r="L7281" s="42"/>
      <c r="M7281" s="42"/>
      <c r="N7281" s="42"/>
      <c r="O7281" s="42"/>
      <c r="P7281" s="42"/>
      <c r="Q7281" s="42"/>
      <c r="R7281" s="198"/>
      <c r="S7281" s="199"/>
      <c r="T7281" s="176"/>
    </row>
    <row r="7282" spans="1:20" ht="17" outlineLevel="1" thickBot="1" x14ac:dyDescent="0.25">
      <c r="A7282" s="54" t="s">
        <v>26</v>
      </c>
      <c r="B7282" s="53"/>
      <c r="C7282" s="42"/>
      <c r="D7282" s="48"/>
      <c r="E7282" s="52"/>
      <c r="F7282" s="42"/>
      <c r="S7282" s="28"/>
      <c r="T7282" s="176"/>
    </row>
    <row r="7283" spans="1:20" outlineLevel="1" x14ac:dyDescent="0.2">
      <c r="A7283" s="51" t="s">
        <v>27</v>
      </c>
      <c r="B7283" s="50"/>
      <c r="C7283" s="42"/>
      <c r="D7283" s="48"/>
      <c r="E7283" s="42"/>
      <c r="F7283" s="42"/>
      <c r="R7283" s="42"/>
      <c r="S7283" s="47"/>
      <c r="T7283" s="176"/>
    </row>
    <row r="7284" spans="1:20" outlineLevel="1" x14ac:dyDescent="0.2">
      <c r="A7284" s="49"/>
      <c r="B7284" s="42"/>
      <c r="C7284" s="42"/>
      <c r="D7284" s="48"/>
      <c r="E7284" s="42"/>
      <c r="F7284" s="42"/>
      <c r="G7284" s="42"/>
      <c r="H7284" s="42"/>
      <c r="I7284" s="42"/>
      <c r="J7284" s="42"/>
      <c r="K7284" s="42"/>
      <c r="L7284" s="42"/>
      <c r="M7284" s="42"/>
      <c r="N7284" s="42"/>
      <c r="O7284" s="42"/>
      <c r="P7284" s="42"/>
      <c r="Q7284" s="42"/>
      <c r="R7284" s="42"/>
      <c r="S7284" s="47"/>
      <c r="T7284" s="176"/>
    </row>
    <row r="7285" spans="1:20" ht="17" outlineLevel="1" thickBot="1" x14ac:dyDescent="0.25">
      <c r="A7285" s="49" t="s">
        <v>28</v>
      </c>
      <c r="B7285" s="42"/>
      <c r="C7285" s="42"/>
      <c r="D7285" s="48"/>
      <c r="E7285" s="42"/>
      <c r="F7285" s="42"/>
      <c r="G7285" s="42"/>
      <c r="H7285" s="42"/>
      <c r="I7285" s="42"/>
      <c r="J7285" s="42"/>
      <c r="K7285" s="42"/>
      <c r="L7285" s="42"/>
      <c r="M7285" s="42"/>
      <c r="N7285" s="42"/>
      <c r="O7285" s="42"/>
      <c r="P7285" s="42"/>
      <c r="Q7285" s="42"/>
      <c r="R7285" s="42"/>
      <c r="S7285" s="47"/>
      <c r="T7285" s="176"/>
    </row>
    <row r="7286" spans="1:20" outlineLevel="1" x14ac:dyDescent="0.2">
      <c r="A7286" s="46" t="s">
        <v>29</v>
      </c>
      <c r="B7286" s="45" t="s">
        <v>30</v>
      </c>
      <c r="C7286" s="44" t="s">
        <v>31</v>
      </c>
      <c r="D7286" s="44" t="s">
        <v>32</v>
      </c>
      <c r="E7286" s="44" t="s">
        <v>33</v>
      </c>
      <c r="F7286" s="44" t="s">
        <v>34</v>
      </c>
      <c r="G7286" s="44" t="s">
        <v>35</v>
      </c>
      <c r="H7286" s="43" t="s">
        <v>36</v>
      </c>
      <c r="I7286" s="200" t="s">
        <v>37</v>
      </c>
      <c r="J7286" s="201"/>
      <c r="K7286" s="202"/>
      <c r="L7286" s="202"/>
      <c r="M7286" s="202"/>
      <c r="N7286" s="202"/>
      <c r="O7286" s="202"/>
      <c r="P7286" s="42"/>
      <c r="Q7286" s="42"/>
      <c r="R7286" s="42"/>
      <c r="S7286" s="28"/>
      <c r="T7286" s="176"/>
    </row>
    <row r="7287" spans="1:20" outlineLevel="1" x14ac:dyDescent="0.2">
      <c r="A7287" s="38"/>
      <c r="B7287" s="37"/>
      <c r="C7287" s="36"/>
      <c r="D7287" s="35"/>
      <c r="E7287" s="41">
        <f>D7287*H7279</f>
        <v>0</v>
      </c>
      <c r="F7287" s="33" cm="1">
        <f t="array" ref="F7287">IFERROR(_xlfn.XLOOKUP(1,(TabFournisseurs[TYPE]=A7287)*(TabFournisseurs[SUPPLIER2]=B7287)*(TabFournisseurs[REF PRODUCT]=C7287),TabFournisseurs[Cost / per m]),0)</f>
        <v>0</v>
      </c>
      <c r="G7287" s="96">
        <f>F7287*D7287</f>
        <v>0</v>
      </c>
      <c r="H7287" s="40">
        <f>G7287*H7279</f>
        <v>0</v>
      </c>
      <c r="I7287" s="203"/>
      <c r="J7287" s="201"/>
      <c r="K7287" s="156"/>
      <c r="L7287" s="156"/>
      <c r="M7287" s="156"/>
      <c r="N7287" s="156"/>
      <c r="O7287" s="156"/>
      <c r="P7287" s="156"/>
      <c r="Q7287" s="156"/>
      <c r="R7287" s="156"/>
      <c r="S7287" s="157"/>
      <c r="T7287" s="176"/>
    </row>
    <row r="7288" spans="1:20" outlineLevel="1" x14ac:dyDescent="0.2">
      <c r="A7288" s="38"/>
      <c r="B7288" s="37"/>
      <c r="C7288" s="36"/>
      <c r="D7288" s="35"/>
      <c r="E7288" s="34">
        <f>D7288*H7279</f>
        <v>0</v>
      </c>
      <c r="F7288" s="33" cm="1">
        <f t="array" ref="F7288">IFERROR(_xlfn.XLOOKUP(1,(TabFournisseurs[TYPE]=A7288)*(TabFournisseurs[SUPPLIER2]=B7288)*(TabFournisseurs[REF PRODUCT]=C7288),TabFournisseurs[Cost / per m]),0)</f>
        <v>0</v>
      </c>
      <c r="G7288" s="32">
        <f t="shared" ref="G7288:G7298" si="690">F7288*D7288</f>
        <v>0</v>
      </c>
      <c r="H7288" s="31">
        <f>G7288*H7279</f>
        <v>0</v>
      </c>
      <c r="I7288" s="39"/>
      <c r="J7288" s="39"/>
      <c r="K7288" s="156"/>
      <c r="L7288" s="156"/>
      <c r="M7288" s="156"/>
      <c r="N7288" s="156"/>
      <c r="O7288" s="156"/>
      <c r="P7288" s="156"/>
      <c r="Q7288" s="156"/>
      <c r="R7288" s="156"/>
      <c r="S7288" s="157"/>
      <c r="T7288" s="176"/>
    </row>
    <row r="7289" spans="1:20" outlineLevel="1" x14ac:dyDescent="0.2">
      <c r="A7289" s="38"/>
      <c r="B7289" s="37"/>
      <c r="C7289" s="36"/>
      <c r="D7289" s="35"/>
      <c r="E7289" s="34">
        <f>D7289*H7279</f>
        <v>0</v>
      </c>
      <c r="F7289" s="33" cm="1">
        <f t="array" ref="F7289">IFERROR(_xlfn.XLOOKUP(1,(TabFournisseurs[TYPE]=A7289)*(TabFournisseurs[SUPPLIER2]=B7289)*(TabFournisseurs[REF PRODUCT]=C7289),TabFournisseurs[Cost / per m]),0)</f>
        <v>0</v>
      </c>
      <c r="G7289" s="32">
        <f t="shared" si="690"/>
        <v>0</v>
      </c>
      <c r="H7289" s="31">
        <f>G7289*H7279</f>
        <v>0</v>
      </c>
      <c r="I7289" s="39"/>
      <c r="J7289" s="39"/>
      <c r="K7289" s="156"/>
      <c r="L7289" s="156"/>
      <c r="M7289" s="156"/>
      <c r="N7289" s="156"/>
      <c r="O7289" s="156"/>
      <c r="P7289" s="156"/>
      <c r="Q7289" s="156"/>
      <c r="R7289" s="156"/>
      <c r="S7289" s="157"/>
      <c r="T7289" s="176"/>
    </row>
    <row r="7290" spans="1:20" outlineLevel="1" x14ac:dyDescent="0.2">
      <c r="A7290" s="38"/>
      <c r="B7290" s="37"/>
      <c r="C7290" s="36"/>
      <c r="D7290" s="35"/>
      <c r="E7290" s="34">
        <f>D7290*H7279</f>
        <v>0</v>
      </c>
      <c r="F7290" s="33" cm="1">
        <f t="array" ref="F7290">IFERROR(_xlfn.XLOOKUP(1,(TabFournisseurs[TYPE]=A7290)*(TabFournisseurs[SUPPLIER2]=B7290)*(TabFournisseurs[REF PRODUCT]=C7290),TabFournisseurs[Cost / per m]),0)</f>
        <v>0</v>
      </c>
      <c r="G7290" s="32">
        <f t="shared" si="690"/>
        <v>0</v>
      </c>
      <c r="H7290" s="31">
        <f>G7290*H7279</f>
        <v>0</v>
      </c>
      <c r="I7290" s="30"/>
      <c r="J7290" s="30"/>
      <c r="K7290" s="156"/>
      <c r="L7290" s="156"/>
      <c r="M7290" s="156"/>
      <c r="N7290" s="156"/>
      <c r="O7290" s="156"/>
      <c r="P7290" s="156"/>
      <c r="Q7290" s="156"/>
      <c r="R7290" s="156"/>
      <c r="S7290" s="157"/>
      <c r="T7290" s="176"/>
    </row>
    <row r="7291" spans="1:20" outlineLevel="1" x14ac:dyDescent="0.2">
      <c r="A7291" s="38"/>
      <c r="B7291" s="37"/>
      <c r="C7291" s="36"/>
      <c r="D7291" s="35"/>
      <c r="E7291" s="34">
        <f>D7291*H7279</f>
        <v>0</v>
      </c>
      <c r="F7291" s="33" cm="1">
        <f t="array" ref="F7291">IFERROR(_xlfn.XLOOKUP(1,(TabFournisseurs[TYPE]=A7291)*(TabFournisseurs[SUPPLIER2]=B7291)*(TabFournisseurs[REF PRODUCT]=C7291),TabFournisseurs[Cost / per m]),0)</f>
        <v>0</v>
      </c>
      <c r="G7291" s="32">
        <f t="shared" si="690"/>
        <v>0</v>
      </c>
      <c r="H7291" s="31">
        <f>G7291*H7279</f>
        <v>0</v>
      </c>
      <c r="I7291" s="30"/>
      <c r="J7291" s="30"/>
      <c r="K7291" s="29"/>
      <c r="L7291" s="29"/>
      <c r="M7291" s="29"/>
      <c r="N7291" s="29"/>
      <c r="O7291" s="29"/>
      <c r="P7291" s="29"/>
      <c r="Q7291" s="29"/>
      <c r="R7291" s="29"/>
      <c r="S7291" s="28"/>
      <c r="T7291" s="176"/>
    </row>
    <row r="7292" spans="1:20" outlineLevel="1" x14ac:dyDescent="0.2">
      <c r="A7292" s="38"/>
      <c r="B7292" s="37"/>
      <c r="C7292" s="36"/>
      <c r="D7292" s="35"/>
      <c r="E7292" s="34">
        <f>D7292*H7279</f>
        <v>0</v>
      </c>
      <c r="F7292" s="33" cm="1">
        <f t="array" ref="F7292">IFERROR(_xlfn.XLOOKUP(1,(TabFournisseurs[TYPE]=A7292)*(TabFournisseurs[SUPPLIER2]=B7292)*(TabFournisseurs[REF PRODUCT]=C7292),TabFournisseurs[Cost / per m]),0)</f>
        <v>0</v>
      </c>
      <c r="G7292" s="32">
        <f t="shared" si="690"/>
        <v>0</v>
      </c>
      <c r="H7292" s="31">
        <f>G7292*H7279</f>
        <v>0</v>
      </c>
      <c r="I7292" s="158"/>
      <c r="J7292" s="159"/>
      <c r="K7292" s="29"/>
      <c r="L7292" s="29"/>
      <c r="M7292" s="29"/>
      <c r="N7292" s="29"/>
      <c r="O7292" s="29"/>
      <c r="P7292" s="29"/>
      <c r="Q7292" s="29"/>
      <c r="R7292" s="29"/>
      <c r="S7292" s="28"/>
      <c r="T7292" s="176"/>
    </row>
    <row r="7293" spans="1:20" outlineLevel="1" x14ac:dyDescent="0.2">
      <c r="A7293" s="38"/>
      <c r="B7293" s="37"/>
      <c r="C7293" s="36"/>
      <c r="D7293" s="35"/>
      <c r="E7293" s="34">
        <f>D7293*H7279</f>
        <v>0</v>
      </c>
      <c r="F7293" s="33" cm="1">
        <f t="array" ref="F7293">IFERROR(_xlfn.XLOOKUP(1,(TabFournisseurs[TYPE]=A7293)*(TabFournisseurs[SUPPLIER2]=B7293)*(TabFournisseurs[REF PRODUCT]=C7293),TabFournisseurs[Cost / per m]),0)</f>
        <v>0</v>
      </c>
      <c r="G7293" s="32">
        <f t="shared" si="690"/>
        <v>0</v>
      </c>
      <c r="H7293" s="31">
        <f>G7293*H7279</f>
        <v>0</v>
      </c>
      <c r="I7293" s="30"/>
      <c r="J7293" s="30"/>
      <c r="K7293" s="29"/>
      <c r="L7293" s="29"/>
      <c r="M7293" s="29"/>
      <c r="N7293" s="29"/>
      <c r="O7293" s="29"/>
      <c r="P7293" s="29"/>
      <c r="Q7293" s="29"/>
      <c r="R7293" s="29"/>
      <c r="S7293" s="28"/>
      <c r="T7293" s="176"/>
    </row>
    <row r="7294" spans="1:20" outlineLevel="1" x14ac:dyDescent="0.2">
      <c r="A7294" s="38"/>
      <c r="B7294" s="37"/>
      <c r="C7294" s="36"/>
      <c r="D7294" s="35"/>
      <c r="E7294" s="34">
        <f>D7294*H7279</f>
        <v>0</v>
      </c>
      <c r="F7294" s="33" cm="1">
        <f t="array" ref="F7294">IFERROR(_xlfn.XLOOKUP(1,(TabFournisseurs[TYPE]=A7294)*(TabFournisseurs[SUPPLIER2]=B7294)*(TabFournisseurs[REF PRODUCT]=C7294),TabFournisseurs[Cost / per m]),0)</f>
        <v>0</v>
      </c>
      <c r="G7294" s="32">
        <f t="shared" si="690"/>
        <v>0</v>
      </c>
      <c r="H7294" s="31">
        <f>G7294*H7279</f>
        <v>0</v>
      </c>
      <c r="I7294" s="30"/>
      <c r="J7294" s="30"/>
      <c r="K7294" s="29"/>
      <c r="L7294" s="29"/>
      <c r="M7294" s="29"/>
      <c r="N7294" s="29"/>
      <c r="O7294" s="29"/>
      <c r="P7294" s="29"/>
      <c r="Q7294" s="29"/>
      <c r="R7294" s="29"/>
      <c r="S7294" s="28"/>
      <c r="T7294" s="176"/>
    </row>
    <row r="7295" spans="1:20" outlineLevel="1" x14ac:dyDescent="0.2">
      <c r="A7295" s="38"/>
      <c r="B7295" s="37"/>
      <c r="C7295" s="36"/>
      <c r="D7295" s="35"/>
      <c r="E7295" s="34">
        <f>D7295*H7279</f>
        <v>0</v>
      </c>
      <c r="F7295" s="33" cm="1">
        <f t="array" ref="F7295">IFERROR(_xlfn.XLOOKUP(1,(TabFournisseurs[TYPE]=A7295)*(TabFournisseurs[SUPPLIER2]=B7295)*(TabFournisseurs[REF PRODUCT]=C7295),TabFournisseurs[Cost / per m]),0)</f>
        <v>0</v>
      </c>
      <c r="G7295" s="32">
        <f t="shared" si="690"/>
        <v>0</v>
      </c>
      <c r="H7295" s="31">
        <f>G7295*H7279</f>
        <v>0</v>
      </c>
      <c r="I7295" s="30"/>
      <c r="J7295" s="30"/>
      <c r="K7295" s="29"/>
      <c r="L7295" s="29"/>
      <c r="M7295" s="29"/>
      <c r="N7295" s="29"/>
      <c r="O7295" s="29"/>
      <c r="P7295" s="29"/>
      <c r="Q7295" s="29"/>
      <c r="R7295" s="29"/>
      <c r="S7295" s="28"/>
      <c r="T7295" s="176"/>
    </row>
    <row r="7296" spans="1:20" outlineLevel="1" x14ac:dyDescent="0.2">
      <c r="A7296" s="38"/>
      <c r="B7296" s="37"/>
      <c r="C7296" s="36"/>
      <c r="D7296" s="35"/>
      <c r="E7296" s="34">
        <f>D7296*H7279</f>
        <v>0</v>
      </c>
      <c r="F7296" s="33" cm="1">
        <f t="array" ref="F7296">IFERROR(_xlfn.XLOOKUP(1,(TabFournisseurs[TYPE]=A7296)*(TabFournisseurs[SUPPLIER2]=B7296)*(TabFournisseurs[REF PRODUCT]=C7296),TabFournisseurs[Cost / per m]),0)</f>
        <v>0</v>
      </c>
      <c r="G7296" s="32">
        <f t="shared" si="690"/>
        <v>0</v>
      </c>
      <c r="H7296" s="31">
        <f>G7296*H7279</f>
        <v>0</v>
      </c>
      <c r="I7296" s="30"/>
      <c r="J7296" s="30"/>
      <c r="K7296" s="29"/>
      <c r="L7296" s="29"/>
      <c r="M7296" s="29"/>
      <c r="N7296" s="29"/>
      <c r="O7296" s="29"/>
      <c r="P7296" s="29"/>
      <c r="Q7296" s="29"/>
      <c r="R7296" s="29"/>
      <c r="S7296" s="28"/>
      <c r="T7296" s="176"/>
    </row>
    <row r="7297" spans="1:20" outlineLevel="1" x14ac:dyDescent="0.2">
      <c r="A7297" s="38"/>
      <c r="B7297" s="37"/>
      <c r="C7297" s="36"/>
      <c r="D7297" s="35"/>
      <c r="E7297" s="34">
        <f>D7297*H7279</f>
        <v>0</v>
      </c>
      <c r="F7297" s="33" cm="1">
        <f t="array" ref="F7297">IFERROR(_xlfn.XLOOKUP(1,(TabFournisseurs[TYPE]=A7297)*(TabFournisseurs[SUPPLIER2]=B7297)*(TabFournisseurs[REF PRODUCT]=C7297),TabFournisseurs[Cost / per m]),0)</f>
        <v>0</v>
      </c>
      <c r="G7297" s="32">
        <f t="shared" si="690"/>
        <v>0</v>
      </c>
      <c r="H7297" s="31">
        <f>G7297*H7279</f>
        <v>0</v>
      </c>
      <c r="I7297" s="30"/>
      <c r="J7297" s="30"/>
      <c r="K7297" s="29"/>
      <c r="L7297" s="29"/>
      <c r="M7297" s="29"/>
      <c r="N7297" s="29"/>
      <c r="O7297" s="29"/>
      <c r="P7297" s="29"/>
      <c r="Q7297" s="29"/>
      <c r="R7297" s="29"/>
      <c r="S7297" s="28"/>
      <c r="T7297" s="176"/>
    </row>
    <row r="7298" spans="1:20" outlineLevel="1" x14ac:dyDescent="0.2">
      <c r="A7298" s="38"/>
      <c r="B7298" s="37"/>
      <c r="C7298" s="36"/>
      <c r="D7298" s="35"/>
      <c r="E7298" s="34">
        <f>D7298*H7279</f>
        <v>0</v>
      </c>
      <c r="F7298" s="33" cm="1">
        <f t="array" ref="F7298">IFERROR(_xlfn.XLOOKUP(1,(TabFournisseurs[TYPE]=A7298)*(TabFournisseurs[SUPPLIER2]=B7298)*(TabFournisseurs[REF PRODUCT]=C7298),TabFournisseurs[Cost / per m]),0)</f>
        <v>0</v>
      </c>
      <c r="G7298" s="32">
        <f t="shared" si="690"/>
        <v>0</v>
      </c>
      <c r="H7298" s="31">
        <f>G7298*H7279</f>
        <v>0</v>
      </c>
      <c r="I7298" s="30"/>
      <c r="J7298" s="30"/>
      <c r="K7298" s="29"/>
      <c r="L7298" s="29"/>
      <c r="M7298" s="29"/>
      <c r="N7298" s="29"/>
      <c r="O7298" s="29"/>
      <c r="P7298" s="29"/>
      <c r="Q7298" s="29"/>
      <c r="R7298" s="29"/>
      <c r="S7298" s="28"/>
      <c r="T7298" s="176"/>
    </row>
    <row r="7299" spans="1:20" ht="17" outlineLevel="1" x14ac:dyDescent="0.2">
      <c r="A7299" s="101" t="s">
        <v>38</v>
      </c>
      <c r="B7299" s="102" t="s">
        <v>39</v>
      </c>
      <c r="C7299" s="103" t="s">
        <v>102</v>
      </c>
      <c r="D7299" s="104"/>
      <c r="E7299" s="34">
        <f>D7299*H7279</f>
        <v>0</v>
      </c>
      <c r="F7299" s="33"/>
      <c r="G7299" s="129">
        <f>F7299*D7299</f>
        <v>0</v>
      </c>
      <c r="H7299" s="31">
        <f>G7299*H7279</f>
        <v>0</v>
      </c>
      <c r="I7299" s="30"/>
      <c r="J7299" s="30"/>
      <c r="K7299" s="29"/>
      <c r="L7299" s="29"/>
      <c r="M7299" s="29"/>
      <c r="N7299" s="29"/>
      <c r="O7299" s="29"/>
      <c r="P7299" s="29"/>
      <c r="Q7299" s="29"/>
      <c r="R7299" s="29"/>
      <c r="S7299" s="28"/>
      <c r="T7299" s="176"/>
    </row>
    <row r="7300" spans="1:20" ht="17" outlineLevel="1" x14ac:dyDescent="0.2">
      <c r="A7300" s="38" t="s">
        <v>38</v>
      </c>
      <c r="B7300" s="37" t="s">
        <v>40</v>
      </c>
      <c r="C7300" s="36" t="s">
        <v>41</v>
      </c>
      <c r="D7300" s="35">
        <v>1</v>
      </c>
      <c r="E7300" s="34">
        <f>D7300*H7279</f>
        <v>0</v>
      </c>
      <c r="F7300" s="33" cm="1">
        <f t="array" ref="F7300">IFERROR(_xlfn.XLOOKUP(1,(TabFournisseurs[TYPE]=A7300)*(TabFournisseurs[SUPPLIER2]=B7300)*(TabFournisseurs[REF PRODUCT]=C7300),TabFournisseurs[Cost / per m]),0)</f>
        <v>2</v>
      </c>
      <c r="G7300" s="32">
        <f t="shared" ref="G7300:G7301" si="691">F7300*D7300</f>
        <v>2</v>
      </c>
      <c r="H7300" s="31">
        <f>G7300*H7279</f>
        <v>0</v>
      </c>
      <c r="I7300" s="30"/>
      <c r="J7300" s="30"/>
      <c r="K7300" s="29"/>
      <c r="L7300" s="29"/>
      <c r="M7300" s="29"/>
      <c r="N7300" s="29"/>
      <c r="O7300" s="29"/>
      <c r="P7300" s="29"/>
      <c r="Q7300" s="29"/>
      <c r="R7300" s="29"/>
      <c r="S7300" s="28"/>
      <c r="T7300" s="176"/>
    </row>
    <row r="7301" spans="1:20" ht="18" outlineLevel="1" thickBot="1" x14ac:dyDescent="0.25">
      <c r="A7301" s="27" t="s">
        <v>38</v>
      </c>
      <c r="B7301" s="26" t="s">
        <v>42</v>
      </c>
      <c r="C7301" s="25" t="s">
        <v>43</v>
      </c>
      <c r="D7301" s="24">
        <v>1</v>
      </c>
      <c r="E7301" s="23">
        <f>D7301*H7279</f>
        <v>0</v>
      </c>
      <c r="F7301" s="22" cm="1">
        <f t="array" ref="F7301">IFERROR(_xlfn.XLOOKUP(1,(TabFournisseurs[TYPE]=A7301)*(TabFournisseurs[SUPPLIER2]=B7301)*(TabFournisseurs[REF PRODUCT]=C7301),TabFournisseurs[Cost / per m]),0)</f>
        <v>0.5</v>
      </c>
      <c r="G7301" s="21">
        <f t="shared" si="691"/>
        <v>0.5</v>
      </c>
      <c r="H7301" s="20">
        <f>G7301*H7279</f>
        <v>0</v>
      </c>
      <c r="I7301" s="19"/>
      <c r="J7301" s="19"/>
      <c r="K7301" s="18"/>
      <c r="L7301" s="18"/>
      <c r="M7301" s="18"/>
      <c r="N7301" s="18"/>
      <c r="O7301" s="18"/>
      <c r="P7301" s="18"/>
      <c r="Q7301" s="18"/>
      <c r="R7301" s="18"/>
      <c r="S7301" s="17"/>
      <c r="T7301" s="176"/>
    </row>
    <row r="7302" spans="1:20" ht="17" thickBot="1" x14ac:dyDescent="0.25">
      <c r="A7302" s="95"/>
      <c r="B7302" s="95"/>
      <c r="C7302" s="95"/>
      <c r="D7302" s="95"/>
      <c r="E7302" s="95"/>
      <c r="F7302" s="95"/>
      <c r="G7302" s="95"/>
      <c r="H7302" s="95"/>
      <c r="I7302" s="95"/>
      <c r="J7302" s="95"/>
      <c r="K7302" s="95"/>
      <c r="L7302" s="95"/>
      <c r="M7302" s="95"/>
      <c r="N7302" s="95"/>
      <c r="O7302" s="95"/>
      <c r="P7302" s="95"/>
      <c r="Q7302" s="95"/>
      <c r="R7302" s="95"/>
      <c r="S7302" s="95"/>
      <c r="T7302" s="95"/>
    </row>
    <row r="7303" spans="1:20" ht="23" customHeight="1" x14ac:dyDescent="0.2">
      <c r="A7303" s="204" t="s">
        <v>0</v>
      </c>
      <c r="B7303" s="205"/>
      <c r="C7303" s="205"/>
      <c r="D7303" s="205"/>
      <c r="E7303" s="205"/>
      <c r="F7303" s="205"/>
      <c r="G7303" s="206"/>
      <c r="H7303" s="166"/>
      <c r="I7303" s="167"/>
      <c r="J7303" s="167"/>
      <c r="K7303" s="167"/>
      <c r="L7303" s="167"/>
      <c r="M7303" s="168"/>
      <c r="N7303" s="169" t="s">
        <v>1</v>
      </c>
      <c r="O7303" s="169"/>
      <c r="P7303" s="169"/>
      <c r="Q7303" s="169"/>
      <c r="R7303" s="171"/>
      <c r="S7303" s="173" t="s">
        <v>2</v>
      </c>
      <c r="T7303" s="175"/>
    </row>
    <row r="7304" spans="1:20" ht="23" customHeight="1" thickBot="1" x14ac:dyDescent="0.25">
      <c r="A7304" s="207"/>
      <c r="B7304" s="208"/>
      <c r="C7304" s="208"/>
      <c r="D7304" s="208"/>
      <c r="E7304" s="208"/>
      <c r="F7304" s="208"/>
      <c r="G7304" s="209"/>
      <c r="H7304" s="177"/>
      <c r="I7304" s="178"/>
      <c r="J7304" s="178"/>
      <c r="K7304" s="178"/>
      <c r="L7304" s="178"/>
      <c r="M7304" s="179"/>
      <c r="N7304" s="170"/>
      <c r="O7304" s="170"/>
      <c r="P7304" s="170"/>
      <c r="Q7304" s="170"/>
      <c r="R7304" s="172"/>
      <c r="S7304" s="174"/>
      <c r="T7304" s="175"/>
    </row>
    <row r="7305" spans="1:20" outlineLevel="1" x14ac:dyDescent="0.2">
      <c r="A7305" s="180" t="s">
        <v>3</v>
      </c>
      <c r="B7305" s="181"/>
      <c r="C7305" s="94"/>
      <c r="D7305" s="94"/>
      <c r="E7305" s="94"/>
      <c r="F7305" s="94"/>
      <c r="G7305" s="94"/>
      <c r="H7305" s="94"/>
      <c r="I7305" s="94"/>
      <c r="J7305" s="94"/>
      <c r="K7305" s="94"/>
      <c r="L7305" s="94"/>
      <c r="M7305" s="94"/>
      <c r="N7305" s="94"/>
      <c r="O7305" s="94"/>
      <c r="P7305" s="94"/>
      <c r="Q7305" s="94"/>
      <c r="R7305" s="94"/>
      <c r="S7305" s="93" t="s">
        <v>4</v>
      </c>
      <c r="T7305" s="176"/>
    </row>
    <row r="7306" spans="1:20" ht="17" outlineLevel="1" thickBot="1" x14ac:dyDescent="0.25">
      <c r="A7306" s="92"/>
      <c r="B7306" s="42"/>
      <c r="C7306" s="42"/>
      <c r="D7306" s="42"/>
      <c r="E7306" s="42"/>
      <c r="F7306" s="42"/>
      <c r="G7306" s="42"/>
      <c r="H7306" s="42"/>
      <c r="I7306" s="42"/>
      <c r="J7306" s="42"/>
      <c r="K7306" s="42"/>
      <c r="L7306" s="42"/>
      <c r="M7306" s="42"/>
      <c r="N7306" s="42"/>
      <c r="O7306" s="42"/>
      <c r="P7306" s="42"/>
      <c r="Q7306" s="42"/>
      <c r="R7306" s="42"/>
      <c r="S7306" s="47"/>
      <c r="T7306" s="176"/>
    </row>
    <row r="7307" spans="1:20" ht="17" customHeight="1" outlineLevel="1" thickBot="1" x14ac:dyDescent="0.25">
      <c r="A7307" s="182" t="s">
        <v>5</v>
      </c>
      <c r="B7307" s="183"/>
      <c r="C7307" s="91" t="s">
        <v>6</v>
      </c>
      <c r="D7307" s="90" t="s">
        <v>7</v>
      </c>
      <c r="E7307" s="89">
        <v>14</v>
      </c>
      <c r="F7307" s="42"/>
      <c r="G7307" s="42"/>
      <c r="H7307" s="84" t="s">
        <v>8</v>
      </c>
      <c r="I7307" s="88"/>
      <c r="J7307" s="88"/>
      <c r="K7307" s="88"/>
      <c r="L7307" s="88"/>
      <c r="M7307" s="88"/>
      <c r="N7307" s="88"/>
      <c r="O7307" s="88"/>
      <c r="P7307" s="88"/>
      <c r="Q7307" s="88"/>
      <c r="S7307" s="87"/>
      <c r="T7307" s="176"/>
    </row>
    <row r="7308" spans="1:20" ht="16" customHeight="1" outlineLevel="1" x14ac:dyDescent="0.2">
      <c r="A7308" s="184"/>
      <c r="B7308" s="185"/>
      <c r="C7308" s="188"/>
      <c r="D7308" s="86" t="s">
        <v>9</v>
      </c>
      <c r="E7308" s="85"/>
      <c r="F7308" s="42"/>
      <c r="G7308" s="42"/>
      <c r="H7308" s="84" t="s">
        <v>10</v>
      </c>
      <c r="I7308" s="83"/>
      <c r="J7308" s="83"/>
      <c r="K7308" s="83"/>
      <c r="L7308" s="83"/>
      <c r="M7308" s="83"/>
      <c r="N7308" s="83"/>
      <c r="O7308" s="83"/>
      <c r="P7308" s="83"/>
      <c r="Q7308" s="83"/>
      <c r="R7308" s="191"/>
      <c r="S7308" s="192"/>
      <c r="T7308" s="176"/>
    </row>
    <row r="7309" spans="1:20" ht="16" customHeight="1" outlineLevel="1" x14ac:dyDescent="0.2">
      <c r="A7309" s="184"/>
      <c r="B7309" s="185"/>
      <c r="C7309" s="189"/>
      <c r="D7309" s="63" t="s">
        <v>11</v>
      </c>
      <c r="E7309" s="82"/>
      <c r="F7309" s="42"/>
      <c r="G7309" s="48"/>
      <c r="H7309" s="81"/>
      <c r="I7309" s="80"/>
      <c r="J7309" s="80"/>
      <c r="K7309" s="80"/>
      <c r="L7309" s="80"/>
      <c r="M7309" s="80"/>
      <c r="N7309" s="80"/>
      <c r="O7309" s="80"/>
      <c r="P7309" s="80"/>
      <c r="Q7309" s="80"/>
      <c r="R7309" s="191"/>
      <c r="S7309" s="192"/>
      <c r="T7309" s="176"/>
    </row>
    <row r="7310" spans="1:20" ht="16" customHeight="1" outlineLevel="1" thickBot="1" x14ac:dyDescent="0.25">
      <c r="A7310" s="184"/>
      <c r="B7310" s="185"/>
      <c r="C7310" s="189"/>
      <c r="D7310" s="63" t="s">
        <v>12</v>
      </c>
      <c r="E7310" s="130"/>
      <c r="F7310" s="42"/>
      <c r="G7310" s="48"/>
      <c r="H7310" s="81"/>
      <c r="I7310" s="80"/>
      <c r="J7310" s="80"/>
      <c r="K7310" s="80"/>
      <c r="L7310" s="80"/>
      <c r="M7310" s="80"/>
      <c r="N7310" s="80"/>
      <c r="O7310" s="80"/>
      <c r="P7310" s="80"/>
      <c r="Q7310" s="80"/>
      <c r="R7310" s="152"/>
      <c r="S7310" s="153"/>
      <c r="T7310" s="176"/>
    </row>
    <row r="7311" spans="1:20" ht="16" customHeight="1" outlineLevel="1" thickBot="1" x14ac:dyDescent="0.25">
      <c r="A7311" s="184"/>
      <c r="B7311" s="185"/>
      <c r="C7311" s="189"/>
      <c r="D7311" s="63" t="s">
        <v>13</v>
      </c>
      <c r="E7311" s="105" t="b">
        <v>0</v>
      </c>
      <c r="F7311" s="42"/>
      <c r="G7311" s="48"/>
      <c r="H7311" s="59" t="s">
        <v>14</v>
      </c>
      <c r="I7311" s="58">
        <v>48</v>
      </c>
      <c r="J7311" s="58">
        <v>50</v>
      </c>
      <c r="K7311" s="58">
        <v>52</v>
      </c>
      <c r="L7311" s="58">
        <v>54</v>
      </c>
      <c r="M7311" s="58">
        <v>56</v>
      </c>
      <c r="N7311" s="58">
        <v>58</v>
      </c>
      <c r="O7311" s="58">
        <v>60</v>
      </c>
      <c r="P7311" s="58">
        <v>62</v>
      </c>
      <c r="Q7311" s="57">
        <v>64</v>
      </c>
      <c r="S7311" s="79"/>
      <c r="T7311" s="176"/>
    </row>
    <row r="7312" spans="1:20" outlineLevel="1" x14ac:dyDescent="0.2">
      <c r="A7312" s="184"/>
      <c r="B7312" s="185"/>
      <c r="C7312" s="189"/>
      <c r="D7312" s="193"/>
      <c r="E7312" s="194"/>
      <c r="F7312" s="42"/>
      <c r="G7312" s="48"/>
      <c r="H7312" s="78">
        <f t="shared" ref="H7312:H7319" si="692">SUM(I7312:Q7312)</f>
        <v>0</v>
      </c>
      <c r="I7312" s="77"/>
      <c r="J7312" s="77"/>
      <c r="K7312" s="77"/>
      <c r="L7312" s="77"/>
      <c r="M7312" s="77"/>
      <c r="N7312" s="77"/>
      <c r="O7312" s="77"/>
      <c r="P7312" s="77"/>
      <c r="Q7312" s="77"/>
      <c r="R7312" s="195" t="s">
        <v>15</v>
      </c>
      <c r="S7312" s="196"/>
      <c r="T7312" s="176"/>
    </row>
    <row r="7313" spans="1:20" ht="16" customHeight="1" outlineLevel="1" x14ac:dyDescent="0.2">
      <c r="A7313" s="184"/>
      <c r="B7313" s="185"/>
      <c r="C7313" s="189"/>
      <c r="D7313" s="63" t="s">
        <v>16</v>
      </c>
      <c r="E7313" s="76"/>
      <c r="F7313" s="42"/>
      <c r="G7313" s="48"/>
      <c r="H7313" s="73">
        <f t="shared" si="692"/>
        <v>0</v>
      </c>
      <c r="I7313" s="68"/>
      <c r="J7313" s="68"/>
      <c r="K7313" s="68"/>
      <c r="L7313" s="68"/>
      <c r="M7313" s="68"/>
      <c r="N7313" s="68"/>
      <c r="O7313" s="68"/>
      <c r="P7313" s="68"/>
      <c r="Q7313" s="68"/>
      <c r="R7313" s="197"/>
      <c r="S7313" s="192"/>
      <c r="T7313" s="176"/>
    </row>
    <row r="7314" spans="1:20" ht="16" customHeight="1" outlineLevel="1" x14ac:dyDescent="0.2">
      <c r="A7314" s="184"/>
      <c r="B7314" s="185"/>
      <c r="C7314" s="189"/>
      <c r="D7314" s="63" t="s">
        <v>17</v>
      </c>
      <c r="E7314" s="75"/>
      <c r="F7314" s="42"/>
      <c r="G7314" s="42"/>
      <c r="H7314" s="73">
        <f t="shared" si="692"/>
        <v>0</v>
      </c>
      <c r="I7314" s="68"/>
      <c r="J7314" s="68"/>
      <c r="K7314" s="68"/>
      <c r="L7314" s="68"/>
      <c r="M7314" s="68"/>
      <c r="N7314" s="68"/>
      <c r="O7314" s="68"/>
      <c r="P7314" s="68"/>
      <c r="Q7314" s="68"/>
      <c r="R7314" s="197"/>
      <c r="S7314" s="192"/>
      <c r="T7314" s="176"/>
    </row>
    <row r="7315" spans="1:20" outlineLevel="1" x14ac:dyDescent="0.2">
      <c r="A7315" s="184"/>
      <c r="B7315" s="185"/>
      <c r="C7315" s="189"/>
      <c r="D7315" s="193"/>
      <c r="E7315" s="194"/>
      <c r="F7315" s="42"/>
      <c r="G7315" s="48"/>
      <c r="H7315" s="73">
        <f t="shared" si="692"/>
        <v>0</v>
      </c>
      <c r="I7315" s="68"/>
      <c r="J7315" s="68"/>
      <c r="K7315" s="68"/>
      <c r="L7315" s="68"/>
      <c r="M7315" s="68"/>
      <c r="N7315" s="68"/>
      <c r="O7315" s="68"/>
      <c r="P7315" s="68"/>
      <c r="Q7315" s="68"/>
      <c r="R7315" s="197"/>
      <c r="S7315" s="192"/>
      <c r="T7315" s="176"/>
    </row>
    <row r="7316" spans="1:20" ht="16" customHeight="1" outlineLevel="1" x14ac:dyDescent="0.2">
      <c r="A7316" s="184"/>
      <c r="B7316" s="185"/>
      <c r="C7316" s="189"/>
      <c r="D7316" s="63" t="s">
        <v>18</v>
      </c>
      <c r="E7316" s="76"/>
      <c r="F7316" s="42"/>
      <c r="G7316" s="48"/>
      <c r="H7316" s="73">
        <f t="shared" si="692"/>
        <v>0</v>
      </c>
      <c r="I7316" s="68"/>
      <c r="J7316" s="68"/>
      <c r="K7316" s="68"/>
      <c r="L7316" s="68"/>
      <c r="M7316" s="68"/>
      <c r="N7316" s="68"/>
      <c r="O7316" s="68"/>
      <c r="P7316" s="68"/>
      <c r="Q7316" s="68"/>
      <c r="R7316" s="197"/>
      <c r="S7316" s="192"/>
      <c r="T7316" s="176"/>
    </row>
    <row r="7317" spans="1:20" ht="16" customHeight="1" outlineLevel="1" x14ac:dyDescent="0.2">
      <c r="A7317" s="184"/>
      <c r="B7317" s="185"/>
      <c r="C7317" s="189"/>
      <c r="D7317" s="63" t="s">
        <v>19</v>
      </c>
      <c r="E7317" s="75">
        <f>SUM(G7330:G7344)</f>
        <v>2.5</v>
      </c>
      <c r="F7317" s="42"/>
      <c r="G7317" s="42"/>
      <c r="H7317" s="73">
        <f t="shared" si="692"/>
        <v>0</v>
      </c>
      <c r="I7317" s="68"/>
      <c r="J7317" s="68"/>
      <c r="K7317" s="68"/>
      <c r="L7317" s="68"/>
      <c r="M7317" s="68"/>
      <c r="N7317" s="68"/>
      <c r="O7317" s="68"/>
      <c r="P7317" s="68"/>
      <c r="Q7317" s="68"/>
      <c r="R7317" s="197"/>
      <c r="S7317" s="192"/>
      <c r="T7317" s="176"/>
    </row>
    <row r="7318" spans="1:20" outlineLevel="1" x14ac:dyDescent="0.2">
      <c r="A7318" s="184"/>
      <c r="B7318" s="185"/>
      <c r="C7318" s="189"/>
      <c r="D7318" s="193"/>
      <c r="E7318" s="194"/>
      <c r="F7318" s="42"/>
      <c r="G7318" s="48"/>
      <c r="H7318" s="73">
        <f t="shared" si="692"/>
        <v>0</v>
      </c>
      <c r="I7318" s="68"/>
      <c r="J7318" s="68"/>
      <c r="K7318" s="68"/>
      <c r="L7318" s="68"/>
      <c r="M7318" s="68"/>
      <c r="N7318" s="68"/>
      <c r="O7318" s="68"/>
      <c r="P7318" s="68"/>
      <c r="Q7318" s="68"/>
      <c r="R7318" s="197"/>
      <c r="S7318" s="192"/>
      <c r="T7318" s="176"/>
    </row>
    <row r="7319" spans="1:20" ht="16" customHeight="1" outlineLevel="1" x14ac:dyDescent="0.2">
      <c r="A7319" s="184"/>
      <c r="B7319" s="185"/>
      <c r="C7319" s="189"/>
      <c r="D7319" s="63" t="s">
        <v>20</v>
      </c>
      <c r="E7319" s="75">
        <f>SUM(E7316:E7317)</f>
        <v>2.5</v>
      </c>
      <c r="F7319" s="42"/>
      <c r="G7319" s="74"/>
      <c r="H7319" s="73">
        <f t="shared" si="692"/>
        <v>0</v>
      </c>
      <c r="I7319" s="68"/>
      <c r="J7319" s="68"/>
      <c r="K7319" s="68"/>
      <c r="L7319" s="68"/>
      <c r="M7319" s="68"/>
      <c r="N7319" s="68"/>
      <c r="O7319" s="68"/>
      <c r="P7319" s="68"/>
      <c r="Q7319" s="68"/>
      <c r="R7319" s="197"/>
      <c r="S7319" s="192"/>
      <c r="T7319" s="176"/>
    </row>
    <row r="7320" spans="1:20" ht="16" customHeight="1" outlineLevel="1" x14ac:dyDescent="0.2">
      <c r="A7320" s="184"/>
      <c r="B7320" s="185"/>
      <c r="C7320" s="189"/>
      <c r="D7320" s="63" t="s">
        <v>21</v>
      </c>
      <c r="E7320" s="72">
        <f>SUM(E7322/E7319)</f>
        <v>0</v>
      </c>
      <c r="F7320" s="42"/>
      <c r="G7320" s="71" t="s">
        <v>11</v>
      </c>
      <c r="H7320" s="69">
        <v>0</v>
      </c>
      <c r="I7320" s="68"/>
      <c r="J7320" s="68"/>
      <c r="K7320" s="68"/>
      <c r="L7320" s="68"/>
      <c r="M7320" s="68"/>
      <c r="N7320" s="68"/>
      <c r="O7320" s="68"/>
      <c r="P7320" s="68"/>
      <c r="Q7320" s="67"/>
      <c r="R7320" s="197"/>
      <c r="S7320" s="192"/>
      <c r="T7320" s="176"/>
    </row>
    <row r="7321" spans="1:20" ht="17" outlineLevel="1" thickBot="1" x14ac:dyDescent="0.25">
      <c r="A7321" s="184"/>
      <c r="B7321" s="185"/>
      <c r="C7321" s="189"/>
      <c r="D7321" s="193"/>
      <c r="E7321" s="194"/>
      <c r="F7321" s="42"/>
      <c r="G7321" s="70" t="s">
        <v>22</v>
      </c>
      <c r="H7321" s="69">
        <v>0</v>
      </c>
      <c r="I7321" s="68"/>
      <c r="J7321" s="68"/>
      <c r="K7321" s="68"/>
      <c r="L7321" s="68"/>
      <c r="M7321" s="68"/>
      <c r="N7321" s="68"/>
      <c r="O7321" s="68"/>
      <c r="P7321" s="68"/>
      <c r="Q7321" s="67"/>
      <c r="R7321" s="197"/>
      <c r="S7321" s="192"/>
      <c r="T7321" s="176"/>
    </row>
    <row r="7322" spans="1:20" ht="16" customHeight="1" outlineLevel="1" thickBot="1" x14ac:dyDescent="0.25">
      <c r="A7322" s="184"/>
      <c r="B7322" s="185"/>
      <c r="C7322" s="189"/>
      <c r="D7322" s="63" t="s">
        <v>23</v>
      </c>
      <c r="E7322" s="66"/>
      <c r="G7322" s="48"/>
      <c r="H7322" s="65">
        <f>SUM(H7320:H7321)</f>
        <v>0</v>
      </c>
      <c r="I7322" s="64">
        <f t="shared" ref="I7322:Q7322" si="693">SUM(I7312:I7319)</f>
        <v>0</v>
      </c>
      <c r="J7322" s="64">
        <f t="shared" si="693"/>
        <v>0</v>
      </c>
      <c r="K7322" s="64">
        <f t="shared" si="693"/>
        <v>0</v>
      </c>
      <c r="L7322" s="64">
        <f t="shared" si="693"/>
        <v>0</v>
      </c>
      <c r="M7322" s="64">
        <f t="shared" si="693"/>
        <v>0</v>
      </c>
      <c r="N7322" s="64">
        <f t="shared" si="693"/>
        <v>0</v>
      </c>
      <c r="O7322" s="64">
        <f t="shared" si="693"/>
        <v>0</v>
      </c>
      <c r="P7322" s="64">
        <f t="shared" si="693"/>
        <v>0</v>
      </c>
      <c r="Q7322" s="64">
        <f t="shared" si="693"/>
        <v>0</v>
      </c>
      <c r="R7322" s="197"/>
      <c r="S7322" s="192"/>
      <c r="T7322" s="176"/>
    </row>
    <row r="7323" spans="1:20" ht="17" customHeight="1" outlineLevel="1" thickBot="1" x14ac:dyDescent="0.25">
      <c r="A7323" s="184"/>
      <c r="B7323" s="185"/>
      <c r="C7323" s="189"/>
      <c r="D7323" s="63" t="s">
        <v>24</v>
      </c>
      <c r="E7323" s="62">
        <f>SUM(E7322/2.5)</f>
        <v>0</v>
      </c>
      <c r="F7323" s="42"/>
      <c r="G7323" s="61"/>
      <c r="H7323" s="60" t="s">
        <v>14</v>
      </c>
      <c r="I7323" s="59">
        <v>48</v>
      </c>
      <c r="J7323" s="58">
        <v>50</v>
      </c>
      <c r="K7323" s="58">
        <v>52</v>
      </c>
      <c r="L7323" s="58">
        <v>54</v>
      </c>
      <c r="M7323" s="58">
        <v>56</v>
      </c>
      <c r="N7323" s="58">
        <v>58</v>
      </c>
      <c r="O7323" s="58">
        <v>60</v>
      </c>
      <c r="P7323" s="58">
        <v>62</v>
      </c>
      <c r="Q7323" s="57">
        <v>64</v>
      </c>
      <c r="R7323" s="197"/>
      <c r="S7323" s="192"/>
      <c r="T7323" s="176"/>
    </row>
    <row r="7324" spans="1:20" ht="17" outlineLevel="1" thickBot="1" x14ac:dyDescent="0.25">
      <c r="A7324" s="186"/>
      <c r="B7324" s="187"/>
      <c r="C7324" s="190"/>
      <c r="D7324" s="56" t="s">
        <v>25</v>
      </c>
      <c r="E7324" s="55">
        <f>SUM(E7322/2.2)</f>
        <v>0</v>
      </c>
      <c r="F7324" s="42"/>
      <c r="G7324" s="42"/>
      <c r="H7324" s="42"/>
      <c r="I7324" s="42"/>
      <c r="J7324" s="42"/>
      <c r="K7324" s="42"/>
      <c r="L7324" s="42"/>
      <c r="M7324" s="42"/>
      <c r="N7324" s="42"/>
      <c r="O7324" s="42"/>
      <c r="P7324" s="42"/>
      <c r="Q7324" s="42"/>
      <c r="R7324" s="198"/>
      <c r="S7324" s="199"/>
      <c r="T7324" s="176"/>
    </row>
    <row r="7325" spans="1:20" ht="17" outlineLevel="1" thickBot="1" x14ac:dyDescent="0.25">
      <c r="A7325" s="54" t="s">
        <v>26</v>
      </c>
      <c r="B7325" s="53"/>
      <c r="C7325" s="42"/>
      <c r="D7325" s="48"/>
      <c r="E7325" s="52"/>
      <c r="F7325" s="42"/>
      <c r="S7325" s="28"/>
      <c r="T7325" s="176"/>
    </row>
    <row r="7326" spans="1:20" outlineLevel="1" x14ac:dyDescent="0.2">
      <c r="A7326" s="51" t="s">
        <v>27</v>
      </c>
      <c r="B7326" s="50"/>
      <c r="C7326" s="42"/>
      <c r="D7326" s="48"/>
      <c r="E7326" s="42"/>
      <c r="F7326" s="42"/>
      <c r="R7326" s="42"/>
      <c r="S7326" s="47"/>
      <c r="T7326" s="176"/>
    </row>
    <row r="7327" spans="1:20" outlineLevel="1" x14ac:dyDescent="0.2">
      <c r="A7327" s="49"/>
      <c r="B7327" s="42"/>
      <c r="C7327" s="42"/>
      <c r="D7327" s="48"/>
      <c r="E7327" s="42"/>
      <c r="F7327" s="42"/>
      <c r="G7327" s="42"/>
      <c r="H7327" s="42"/>
      <c r="I7327" s="42"/>
      <c r="J7327" s="42"/>
      <c r="K7327" s="42"/>
      <c r="L7327" s="42"/>
      <c r="M7327" s="42"/>
      <c r="N7327" s="42"/>
      <c r="O7327" s="42"/>
      <c r="P7327" s="42"/>
      <c r="Q7327" s="42"/>
      <c r="R7327" s="42"/>
      <c r="S7327" s="47"/>
      <c r="T7327" s="176"/>
    </row>
    <row r="7328" spans="1:20" ht="17" outlineLevel="1" thickBot="1" x14ac:dyDescent="0.25">
      <c r="A7328" s="49" t="s">
        <v>28</v>
      </c>
      <c r="B7328" s="42"/>
      <c r="C7328" s="42"/>
      <c r="D7328" s="48"/>
      <c r="E7328" s="42"/>
      <c r="F7328" s="42"/>
      <c r="G7328" s="42"/>
      <c r="H7328" s="42"/>
      <c r="I7328" s="42"/>
      <c r="J7328" s="42"/>
      <c r="K7328" s="42"/>
      <c r="L7328" s="42"/>
      <c r="M7328" s="42"/>
      <c r="N7328" s="42"/>
      <c r="O7328" s="42"/>
      <c r="P7328" s="42"/>
      <c r="Q7328" s="42"/>
      <c r="R7328" s="42"/>
      <c r="S7328" s="47"/>
      <c r="T7328" s="176"/>
    </row>
    <row r="7329" spans="1:20" outlineLevel="1" x14ac:dyDescent="0.2">
      <c r="A7329" s="46" t="s">
        <v>29</v>
      </c>
      <c r="B7329" s="45" t="s">
        <v>30</v>
      </c>
      <c r="C7329" s="44" t="s">
        <v>31</v>
      </c>
      <c r="D7329" s="44" t="s">
        <v>32</v>
      </c>
      <c r="E7329" s="44" t="s">
        <v>33</v>
      </c>
      <c r="F7329" s="44" t="s">
        <v>34</v>
      </c>
      <c r="G7329" s="44" t="s">
        <v>35</v>
      </c>
      <c r="H7329" s="43" t="s">
        <v>36</v>
      </c>
      <c r="I7329" s="200" t="s">
        <v>37</v>
      </c>
      <c r="J7329" s="201"/>
      <c r="K7329" s="202"/>
      <c r="L7329" s="202"/>
      <c r="M7329" s="202"/>
      <c r="N7329" s="202"/>
      <c r="O7329" s="202"/>
      <c r="P7329" s="42"/>
      <c r="Q7329" s="42"/>
      <c r="R7329" s="42"/>
      <c r="S7329" s="28"/>
      <c r="T7329" s="176"/>
    </row>
    <row r="7330" spans="1:20" outlineLevel="1" x14ac:dyDescent="0.2">
      <c r="A7330" s="38"/>
      <c r="B7330" s="37"/>
      <c r="C7330" s="36"/>
      <c r="D7330" s="35"/>
      <c r="E7330" s="41">
        <f>D7330*H7322</f>
        <v>0</v>
      </c>
      <c r="F7330" s="33" cm="1">
        <f t="array" ref="F7330">IFERROR(_xlfn.XLOOKUP(1,(TabFournisseurs[TYPE]=A7330)*(TabFournisseurs[SUPPLIER2]=B7330)*(TabFournisseurs[REF PRODUCT]=C7330),TabFournisseurs[Cost / per m]),0)</f>
        <v>0</v>
      </c>
      <c r="G7330" s="96">
        <f>F7330*D7330</f>
        <v>0</v>
      </c>
      <c r="H7330" s="40">
        <f>G7330*H7322</f>
        <v>0</v>
      </c>
      <c r="I7330" s="203"/>
      <c r="J7330" s="201"/>
      <c r="K7330" s="156"/>
      <c r="L7330" s="156"/>
      <c r="M7330" s="156"/>
      <c r="N7330" s="156"/>
      <c r="O7330" s="156"/>
      <c r="P7330" s="156"/>
      <c r="Q7330" s="156"/>
      <c r="R7330" s="156"/>
      <c r="S7330" s="157"/>
      <c r="T7330" s="176"/>
    </row>
    <row r="7331" spans="1:20" outlineLevel="1" x14ac:dyDescent="0.2">
      <c r="A7331" s="38"/>
      <c r="B7331" s="37"/>
      <c r="C7331" s="36"/>
      <c r="D7331" s="35"/>
      <c r="E7331" s="34">
        <f>D7331*H7322</f>
        <v>0</v>
      </c>
      <c r="F7331" s="33" cm="1">
        <f t="array" ref="F7331">IFERROR(_xlfn.XLOOKUP(1,(TabFournisseurs[TYPE]=A7331)*(TabFournisseurs[SUPPLIER2]=B7331)*(TabFournisseurs[REF PRODUCT]=C7331),TabFournisseurs[Cost / per m]),0)</f>
        <v>0</v>
      </c>
      <c r="G7331" s="32">
        <f t="shared" ref="G7331:G7341" si="694">F7331*D7331</f>
        <v>0</v>
      </c>
      <c r="H7331" s="31">
        <f>G7331*H7322</f>
        <v>0</v>
      </c>
      <c r="I7331" s="39"/>
      <c r="J7331" s="39"/>
      <c r="K7331" s="156"/>
      <c r="L7331" s="156"/>
      <c r="M7331" s="156"/>
      <c r="N7331" s="156"/>
      <c r="O7331" s="156"/>
      <c r="P7331" s="156"/>
      <c r="Q7331" s="156"/>
      <c r="R7331" s="156"/>
      <c r="S7331" s="157"/>
      <c r="T7331" s="176"/>
    </row>
    <row r="7332" spans="1:20" outlineLevel="1" x14ac:dyDescent="0.2">
      <c r="A7332" s="38"/>
      <c r="B7332" s="37"/>
      <c r="C7332" s="36"/>
      <c r="D7332" s="35"/>
      <c r="E7332" s="34">
        <f>D7332*H7322</f>
        <v>0</v>
      </c>
      <c r="F7332" s="33" cm="1">
        <f t="array" ref="F7332">IFERROR(_xlfn.XLOOKUP(1,(TabFournisseurs[TYPE]=A7332)*(TabFournisseurs[SUPPLIER2]=B7332)*(TabFournisseurs[REF PRODUCT]=C7332),TabFournisseurs[Cost / per m]),0)</f>
        <v>0</v>
      </c>
      <c r="G7332" s="32">
        <f t="shared" si="694"/>
        <v>0</v>
      </c>
      <c r="H7332" s="31">
        <f>G7332*H7322</f>
        <v>0</v>
      </c>
      <c r="I7332" s="39"/>
      <c r="J7332" s="39"/>
      <c r="K7332" s="156"/>
      <c r="L7332" s="156"/>
      <c r="M7332" s="156"/>
      <c r="N7332" s="156"/>
      <c r="O7332" s="156"/>
      <c r="P7332" s="156"/>
      <c r="Q7332" s="156"/>
      <c r="R7332" s="156"/>
      <c r="S7332" s="157"/>
      <c r="T7332" s="176"/>
    </row>
    <row r="7333" spans="1:20" outlineLevel="1" x14ac:dyDescent="0.2">
      <c r="A7333" s="38"/>
      <c r="B7333" s="37"/>
      <c r="C7333" s="36"/>
      <c r="D7333" s="35"/>
      <c r="E7333" s="34">
        <f>D7333*H7322</f>
        <v>0</v>
      </c>
      <c r="F7333" s="33" cm="1">
        <f t="array" ref="F7333">IFERROR(_xlfn.XLOOKUP(1,(TabFournisseurs[TYPE]=A7333)*(TabFournisseurs[SUPPLIER2]=B7333)*(TabFournisseurs[REF PRODUCT]=C7333),TabFournisseurs[Cost / per m]),0)</f>
        <v>0</v>
      </c>
      <c r="G7333" s="32">
        <f t="shared" si="694"/>
        <v>0</v>
      </c>
      <c r="H7333" s="31">
        <f>G7333*H7322</f>
        <v>0</v>
      </c>
      <c r="I7333" s="30"/>
      <c r="J7333" s="30"/>
      <c r="K7333" s="156"/>
      <c r="L7333" s="156"/>
      <c r="M7333" s="156"/>
      <c r="N7333" s="156"/>
      <c r="O7333" s="156"/>
      <c r="P7333" s="156"/>
      <c r="Q7333" s="156"/>
      <c r="R7333" s="156"/>
      <c r="S7333" s="157"/>
      <c r="T7333" s="176"/>
    </row>
    <row r="7334" spans="1:20" outlineLevel="1" x14ac:dyDescent="0.2">
      <c r="A7334" s="38"/>
      <c r="B7334" s="37"/>
      <c r="C7334" s="36"/>
      <c r="D7334" s="35"/>
      <c r="E7334" s="34">
        <f>D7334*H7322</f>
        <v>0</v>
      </c>
      <c r="F7334" s="33" cm="1">
        <f t="array" ref="F7334">IFERROR(_xlfn.XLOOKUP(1,(TabFournisseurs[TYPE]=A7334)*(TabFournisseurs[SUPPLIER2]=B7334)*(TabFournisseurs[REF PRODUCT]=C7334),TabFournisseurs[Cost / per m]),0)</f>
        <v>0</v>
      </c>
      <c r="G7334" s="32">
        <f t="shared" si="694"/>
        <v>0</v>
      </c>
      <c r="H7334" s="31">
        <f>G7334*H7322</f>
        <v>0</v>
      </c>
      <c r="I7334" s="30"/>
      <c r="J7334" s="30"/>
      <c r="K7334" s="29"/>
      <c r="L7334" s="29"/>
      <c r="M7334" s="29"/>
      <c r="N7334" s="29"/>
      <c r="O7334" s="29"/>
      <c r="P7334" s="29"/>
      <c r="Q7334" s="29"/>
      <c r="R7334" s="29"/>
      <c r="S7334" s="28"/>
      <c r="T7334" s="176"/>
    </row>
    <row r="7335" spans="1:20" outlineLevel="1" x14ac:dyDescent="0.2">
      <c r="A7335" s="38"/>
      <c r="B7335" s="37"/>
      <c r="C7335" s="36"/>
      <c r="D7335" s="35"/>
      <c r="E7335" s="34">
        <f>D7335*H7322</f>
        <v>0</v>
      </c>
      <c r="F7335" s="33" cm="1">
        <f t="array" ref="F7335">IFERROR(_xlfn.XLOOKUP(1,(TabFournisseurs[TYPE]=A7335)*(TabFournisseurs[SUPPLIER2]=B7335)*(TabFournisseurs[REF PRODUCT]=C7335),TabFournisseurs[Cost / per m]),0)</f>
        <v>0</v>
      </c>
      <c r="G7335" s="32">
        <f t="shared" si="694"/>
        <v>0</v>
      </c>
      <c r="H7335" s="31">
        <f>G7335*H7322</f>
        <v>0</v>
      </c>
      <c r="I7335" s="158"/>
      <c r="J7335" s="159"/>
      <c r="K7335" s="29"/>
      <c r="L7335" s="29"/>
      <c r="M7335" s="29"/>
      <c r="N7335" s="29"/>
      <c r="O7335" s="29"/>
      <c r="P7335" s="29"/>
      <c r="Q7335" s="29"/>
      <c r="R7335" s="29"/>
      <c r="S7335" s="28"/>
      <c r="T7335" s="176"/>
    </row>
    <row r="7336" spans="1:20" outlineLevel="1" x14ac:dyDescent="0.2">
      <c r="A7336" s="38"/>
      <c r="B7336" s="37"/>
      <c r="C7336" s="36"/>
      <c r="D7336" s="35"/>
      <c r="E7336" s="34">
        <f>D7336*H7322</f>
        <v>0</v>
      </c>
      <c r="F7336" s="33" cm="1">
        <f t="array" ref="F7336">IFERROR(_xlfn.XLOOKUP(1,(TabFournisseurs[TYPE]=A7336)*(TabFournisseurs[SUPPLIER2]=B7336)*(TabFournisseurs[REF PRODUCT]=C7336),TabFournisseurs[Cost / per m]),0)</f>
        <v>0</v>
      </c>
      <c r="G7336" s="32">
        <f t="shared" si="694"/>
        <v>0</v>
      </c>
      <c r="H7336" s="31">
        <f>G7336*H7322</f>
        <v>0</v>
      </c>
      <c r="I7336" s="30"/>
      <c r="J7336" s="30"/>
      <c r="K7336" s="29"/>
      <c r="L7336" s="29"/>
      <c r="M7336" s="29"/>
      <c r="N7336" s="29"/>
      <c r="O7336" s="29"/>
      <c r="P7336" s="29"/>
      <c r="Q7336" s="29"/>
      <c r="R7336" s="29"/>
      <c r="S7336" s="28"/>
      <c r="T7336" s="176"/>
    </row>
    <row r="7337" spans="1:20" outlineLevel="1" x14ac:dyDescent="0.2">
      <c r="A7337" s="38"/>
      <c r="B7337" s="37"/>
      <c r="C7337" s="36"/>
      <c r="D7337" s="35"/>
      <c r="E7337" s="34">
        <f>D7337*H7322</f>
        <v>0</v>
      </c>
      <c r="F7337" s="33" cm="1">
        <f t="array" ref="F7337">IFERROR(_xlfn.XLOOKUP(1,(TabFournisseurs[TYPE]=A7337)*(TabFournisseurs[SUPPLIER2]=B7337)*(TabFournisseurs[REF PRODUCT]=C7337),TabFournisseurs[Cost / per m]),0)</f>
        <v>0</v>
      </c>
      <c r="G7337" s="32">
        <f t="shared" si="694"/>
        <v>0</v>
      </c>
      <c r="H7337" s="31">
        <f>G7337*H7322</f>
        <v>0</v>
      </c>
      <c r="I7337" s="30"/>
      <c r="J7337" s="30"/>
      <c r="K7337" s="29"/>
      <c r="L7337" s="29"/>
      <c r="M7337" s="29"/>
      <c r="N7337" s="29"/>
      <c r="O7337" s="29"/>
      <c r="P7337" s="29"/>
      <c r="Q7337" s="29"/>
      <c r="R7337" s="29"/>
      <c r="S7337" s="28"/>
      <c r="T7337" s="176"/>
    </row>
    <row r="7338" spans="1:20" outlineLevel="1" x14ac:dyDescent="0.2">
      <c r="A7338" s="38"/>
      <c r="B7338" s="37"/>
      <c r="C7338" s="36"/>
      <c r="D7338" s="35"/>
      <c r="E7338" s="34">
        <f>D7338*H7322</f>
        <v>0</v>
      </c>
      <c r="F7338" s="33" cm="1">
        <f t="array" ref="F7338">IFERROR(_xlfn.XLOOKUP(1,(TabFournisseurs[TYPE]=A7338)*(TabFournisseurs[SUPPLIER2]=B7338)*(TabFournisseurs[REF PRODUCT]=C7338),TabFournisseurs[Cost / per m]),0)</f>
        <v>0</v>
      </c>
      <c r="G7338" s="32">
        <f t="shared" si="694"/>
        <v>0</v>
      </c>
      <c r="H7338" s="31">
        <f>G7338*H7322</f>
        <v>0</v>
      </c>
      <c r="I7338" s="30"/>
      <c r="J7338" s="30"/>
      <c r="K7338" s="29"/>
      <c r="L7338" s="29"/>
      <c r="M7338" s="29"/>
      <c r="N7338" s="29"/>
      <c r="O7338" s="29"/>
      <c r="P7338" s="29"/>
      <c r="Q7338" s="29"/>
      <c r="R7338" s="29"/>
      <c r="S7338" s="28"/>
      <c r="T7338" s="176"/>
    </row>
    <row r="7339" spans="1:20" outlineLevel="1" x14ac:dyDescent="0.2">
      <c r="A7339" s="38"/>
      <c r="B7339" s="37"/>
      <c r="C7339" s="36"/>
      <c r="D7339" s="35"/>
      <c r="E7339" s="34">
        <f>D7339*H7322</f>
        <v>0</v>
      </c>
      <c r="F7339" s="33" cm="1">
        <f t="array" ref="F7339">IFERROR(_xlfn.XLOOKUP(1,(TabFournisseurs[TYPE]=A7339)*(TabFournisseurs[SUPPLIER2]=B7339)*(TabFournisseurs[REF PRODUCT]=C7339),TabFournisseurs[Cost / per m]),0)</f>
        <v>0</v>
      </c>
      <c r="G7339" s="32">
        <f t="shared" si="694"/>
        <v>0</v>
      </c>
      <c r="H7339" s="31">
        <f>G7339*H7322</f>
        <v>0</v>
      </c>
      <c r="I7339" s="30"/>
      <c r="J7339" s="30"/>
      <c r="K7339" s="29"/>
      <c r="L7339" s="29"/>
      <c r="M7339" s="29"/>
      <c r="N7339" s="29"/>
      <c r="O7339" s="29"/>
      <c r="P7339" s="29"/>
      <c r="Q7339" s="29"/>
      <c r="R7339" s="29"/>
      <c r="S7339" s="28"/>
      <c r="T7339" s="176"/>
    </row>
    <row r="7340" spans="1:20" outlineLevel="1" x14ac:dyDescent="0.2">
      <c r="A7340" s="38"/>
      <c r="B7340" s="37"/>
      <c r="C7340" s="36"/>
      <c r="D7340" s="35"/>
      <c r="E7340" s="34">
        <f>D7340*H7322</f>
        <v>0</v>
      </c>
      <c r="F7340" s="33" cm="1">
        <f t="array" ref="F7340">IFERROR(_xlfn.XLOOKUP(1,(TabFournisseurs[TYPE]=A7340)*(TabFournisseurs[SUPPLIER2]=B7340)*(TabFournisseurs[REF PRODUCT]=C7340),TabFournisseurs[Cost / per m]),0)</f>
        <v>0</v>
      </c>
      <c r="G7340" s="32">
        <f t="shared" si="694"/>
        <v>0</v>
      </c>
      <c r="H7340" s="31">
        <f>G7340*H7322</f>
        <v>0</v>
      </c>
      <c r="I7340" s="30"/>
      <c r="J7340" s="30"/>
      <c r="K7340" s="29"/>
      <c r="L7340" s="29"/>
      <c r="M7340" s="29"/>
      <c r="N7340" s="29"/>
      <c r="O7340" s="29"/>
      <c r="P7340" s="29"/>
      <c r="Q7340" s="29"/>
      <c r="R7340" s="29"/>
      <c r="S7340" s="28"/>
      <c r="T7340" s="176"/>
    </row>
    <row r="7341" spans="1:20" outlineLevel="1" x14ac:dyDescent="0.2">
      <c r="A7341" s="38"/>
      <c r="B7341" s="37"/>
      <c r="C7341" s="36"/>
      <c r="D7341" s="35"/>
      <c r="E7341" s="34">
        <f>D7341*H7322</f>
        <v>0</v>
      </c>
      <c r="F7341" s="33" cm="1">
        <f t="array" ref="F7341">IFERROR(_xlfn.XLOOKUP(1,(TabFournisseurs[TYPE]=A7341)*(TabFournisseurs[SUPPLIER2]=B7341)*(TabFournisseurs[REF PRODUCT]=C7341),TabFournisseurs[Cost / per m]),0)</f>
        <v>0</v>
      </c>
      <c r="G7341" s="32">
        <f t="shared" si="694"/>
        <v>0</v>
      </c>
      <c r="H7341" s="31">
        <f>G7341*H7322</f>
        <v>0</v>
      </c>
      <c r="I7341" s="30"/>
      <c r="J7341" s="30"/>
      <c r="K7341" s="29"/>
      <c r="L7341" s="29"/>
      <c r="M7341" s="29"/>
      <c r="N7341" s="29"/>
      <c r="O7341" s="29"/>
      <c r="P7341" s="29"/>
      <c r="Q7341" s="29"/>
      <c r="R7341" s="29"/>
      <c r="S7341" s="28"/>
      <c r="T7341" s="176"/>
    </row>
    <row r="7342" spans="1:20" ht="17" outlineLevel="1" x14ac:dyDescent="0.2">
      <c r="A7342" s="101" t="s">
        <v>38</v>
      </c>
      <c r="B7342" s="102" t="s">
        <v>39</v>
      </c>
      <c r="C7342" s="103" t="s">
        <v>102</v>
      </c>
      <c r="D7342" s="104"/>
      <c r="E7342" s="34">
        <f>D7342*H7322</f>
        <v>0</v>
      </c>
      <c r="F7342" s="33"/>
      <c r="G7342" s="129">
        <f>F7342*D7342</f>
        <v>0</v>
      </c>
      <c r="H7342" s="31">
        <f>G7342*H7322</f>
        <v>0</v>
      </c>
      <c r="I7342" s="30"/>
      <c r="J7342" s="30"/>
      <c r="K7342" s="29"/>
      <c r="L7342" s="29"/>
      <c r="M7342" s="29"/>
      <c r="N7342" s="29"/>
      <c r="O7342" s="29"/>
      <c r="P7342" s="29"/>
      <c r="Q7342" s="29"/>
      <c r="R7342" s="29"/>
      <c r="S7342" s="28"/>
      <c r="T7342" s="176"/>
    </row>
    <row r="7343" spans="1:20" ht="17" outlineLevel="1" x14ac:dyDescent="0.2">
      <c r="A7343" s="38" t="s">
        <v>38</v>
      </c>
      <c r="B7343" s="37" t="s">
        <v>40</v>
      </c>
      <c r="C7343" s="36" t="s">
        <v>41</v>
      </c>
      <c r="D7343" s="35">
        <v>1</v>
      </c>
      <c r="E7343" s="34">
        <f>D7343*H7322</f>
        <v>0</v>
      </c>
      <c r="F7343" s="33" cm="1">
        <f t="array" ref="F7343">IFERROR(_xlfn.XLOOKUP(1,(TabFournisseurs[TYPE]=A7343)*(TabFournisseurs[SUPPLIER2]=B7343)*(TabFournisseurs[REF PRODUCT]=C7343),TabFournisseurs[Cost / per m]),0)</f>
        <v>2</v>
      </c>
      <c r="G7343" s="32">
        <f t="shared" ref="G7343:G7344" si="695">F7343*D7343</f>
        <v>2</v>
      </c>
      <c r="H7343" s="31">
        <f>G7343*H7322</f>
        <v>0</v>
      </c>
      <c r="I7343" s="30"/>
      <c r="J7343" s="30"/>
      <c r="K7343" s="29"/>
      <c r="L7343" s="29"/>
      <c r="M7343" s="29"/>
      <c r="N7343" s="29"/>
      <c r="O7343" s="29"/>
      <c r="P7343" s="29"/>
      <c r="Q7343" s="29"/>
      <c r="R7343" s="29"/>
      <c r="S7343" s="28"/>
      <c r="T7343" s="176"/>
    </row>
    <row r="7344" spans="1:20" ht="18" outlineLevel="1" thickBot="1" x14ac:dyDescent="0.25">
      <c r="A7344" s="27" t="s">
        <v>38</v>
      </c>
      <c r="B7344" s="26" t="s">
        <v>42</v>
      </c>
      <c r="C7344" s="25" t="s">
        <v>43</v>
      </c>
      <c r="D7344" s="24">
        <v>1</v>
      </c>
      <c r="E7344" s="23">
        <f>D7344*H7322</f>
        <v>0</v>
      </c>
      <c r="F7344" s="22" cm="1">
        <f t="array" ref="F7344">IFERROR(_xlfn.XLOOKUP(1,(TabFournisseurs[TYPE]=A7344)*(TabFournisseurs[SUPPLIER2]=B7344)*(TabFournisseurs[REF PRODUCT]=C7344),TabFournisseurs[Cost / per m]),0)</f>
        <v>0.5</v>
      </c>
      <c r="G7344" s="21">
        <f t="shared" si="695"/>
        <v>0.5</v>
      </c>
      <c r="H7344" s="20">
        <f>G7344*H7322</f>
        <v>0</v>
      </c>
      <c r="I7344" s="19"/>
      <c r="J7344" s="19"/>
      <c r="K7344" s="18"/>
      <c r="L7344" s="18"/>
      <c r="M7344" s="18"/>
      <c r="N7344" s="18"/>
      <c r="O7344" s="18"/>
      <c r="P7344" s="18"/>
      <c r="Q7344" s="18"/>
      <c r="R7344" s="18"/>
      <c r="S7344" s="17"/>
      <c r="T7344" s="176"/>
    </row>
    <row r="7345" spans="1:20" ht="17" thickBot="1" x14ac:dyDescent="0.25">
      <c r="A7345" s="95"/>
      <c r="B7345" s="95"/>
      <c r="C7345" s="95"/>
      <c r="D7345" s="95"/>
      <c r="E7345" s="95"/>
      <c r="F7345" s="95"/>
      <c r="G7345" s="95"/>
      <c r="H7345" s="95"/>
      <c r="I7345" s="95"/>
      <c r="J7345" s="95"/>
      <c r="K7345" s="95"/>
      <c r="L7345" s="95"/>
      <c r="M7345" s="95"/>
      <c r="N7345" s="95"/>
      <c r="O7345" s="95"/>
      <c r="P7345" s="95"/>
      <c r="Q7345" s="95"/>
      <c r="R7345" s="95"/>
      <c r="S7345" s="95"/>
      <c r="T7345" s="95"/>
    </row>
    <row r="7346" spans="1:20" ht="23" customHeight="1" x14ac:dyDescent="0.2">
      <c r="A7346" s="204" t="s">
        <v>0</v>
      </c>
      <c r="B7346" s="205"/>
      <c r="C7346" s="205"/>
      <c r="D7346" s="205"/>
      <c r="E7346" s="205"/>
      <c r="F7346" s="205"/>
      <c r="G7346" s="206"/>
      <c r="H7346" s="166"/>
      <c r="I7346" s="167"/>
      <c r="J7346" s="167"/>
      <c r="K7346" s="167"/>
      <c r="L7346" s="167"/>
      <c r="M7346" s="168"/>
      <c r="N7346" s="169" t="s">
        <v>1</v>
      </c>
      <c r="O7346" s="169"/>
      <c r="P7346" s="169"/>
      <c r="Q7346" s="169"/>
      <c r="R7346" s="171"/>
      <c r="S7346" s="173" t="s">
        <v>2</v>
      </c>
      <c r="T7346" s="175"/>
    </row>
    <row r="7347" spans="1:20" ht="23" customHeight="1" thickBot="1" x14ac:dyDescent="0.25">
      <c r="A7347" s="207"/>
      <c r="B7347" s="208"/>
      <c r="C7347" s="208"/>
      <c r="D7347" s="208"/>
      <c r="E7347" s="208"/>
      <c r="F7347" s="208"/>
      <c r="G7347" s="209"/>
      <c r="H7347" s="177"/>
      <c r="I7347" s="178"/>
      <c r="J7347" s="178"/>
      <c r="K7347" s="178"/>
      <c r="L7347" s="178"/>
      <c r="M7347" s="179"/>
      <c r="N7347" s="170"/>
      <c r="O7347" s="170"/>
      <c r="P7347" s="170"/>
      <c r="Q7347" s="170"/>
      <c r="R7347" s="172"/>
      <c r="S7347" s="174"/>
      <c r="T7347" s="175"/>
    </row>
    <row r="7348" spans="1:20" outlineLevel="1" x14ac:dyDescent="0.2">
      <c r="A7348" s="180" t="s">
        <v>3</v>
      </c>
      <c r="B7348" s="181"/>
      <c r="C7348" s="94"/>
      <c r="D7348" s="94"/>
      <c r="E7348" s="94"/>
      <c r="F7348" s="94"/>
      <c r="G7348" s="94"/>
      <c r="H7348" s="94"/>
      <c r="I7348" s="94"/>
      <c r="J7348" s="94"/>
      <c r="K7348" s="94"/>
      <c r="L7348" s="94"/>
      <c r="M7348" s="94"/>
      <c r="N7348" s="94"/>
      <c r="O7348" s="94"/>
      <c r="P7348" s="94"/>
      <c r="Q7348" s="94"/>
      <c r="R7348" s="94"/>
      <c r="S7348" s="93" t="s">
        <v>4</v>
      </c>
      <c r="T7348" s="176"/>
    </row>
    <row r="7349" spans="1:20" ht="17" outlineLevel="1" thickBot="1" x14ac:dyDescent="0.25">
      <c r="A7349" s="92"/>
      <c r="B7349" s="42"/>
      <c r="C7349" s="42"/>
      <c r="D7349" s="42"/>
      <c r="E7349" s="42"/>
      <c r="F7349" s="42"/>
      <c r="G7349" s="42"/>
      <c r="H7349" s="42"/>
      <c r="I7349" s="42"/>
      <c r="J7349" s="42"/>
      <c r="K7349" s="42"/>
      <c r="L7349" s="42"/>
      <c r="M7349" s="42"/>
      <c r="N7349" s="42"/>
      <c r="O7349" s="42"/>
      <c r="P7349" s="42"/>
      <c r="Q7349" s="42"/>
      <c r="R7349" s="42"/>
      <c r="S7349" s="47"/>
      <c r="T7349" s="176"/>
    </row>
    <row r="7350" spans="1:20" ht="17" customHeight="1" outlineLevel="1" thickBot="1" x14ac:dyDescent="0.25">
      <c r="A7350" s="182" t="s">
        <v>5</v>
      </c>
      <c r="B7350" s="183"/>
      <c r="C7350" s="91" t="s">
        <v>6</v>
      </c>
      <c r="D7350" s="90" t="s">
        <v>7</v>
      </c>
      <c r="E7350" s="89">
        <v>14</v>
      </c>
      <c r="F7350" s="42"/>
      <c r="G7350" s="42"/>
      <c r="H7350" s="84" t="s">
        <v>8</v>
      </c>
      <c r="I7350" s="88"/>
      <c r="J7350" s="88"/>
      <c r="K7350" s="88"/>
      <c r="L7350" s="88"/>
      <c r="M7350" s="88"/>
      <c r="N7350" s="88"/>
      <c r="O7350" s="88"/>
      <c r="P7350" s="88"/>
      <c r="Q7350" s="88"/>
      <c r="S7350" s="87"/>
      <c r="T7350" s="176"/>
    </row>
    <row r="7351" spans="1:20" ht="16" customHeight="1" outlineLevel="1" x14ac:dyDescent="0.2">
      <c r="A7351" s="184"/>
      <c r="B7351" s="185"/>
      <c r="C7351" s="188"/>
      <c r="D7351" s="86" t="s">
        <v>9</v>
      </c>
      <c r="E7351" s="85"/>
      <c r="F7351" s="42"/>
      <c r="G7351" s="42"/>
      <c r="H7351" s="84" t="s">
        <v>10</v>
      </c>
      <c r="I7351" s="83"/>
      <c r="J7351" s="83"/>
      <c r="K7351" s="83"/>
      <c r="L7351" s="83"/>
      <c r="M7351" s="83"/>
      <c r="N7351" s="83"/>
      <c r="O7351" s="83"/>
      <c r="P7351" s="83"/>
      <c r="Q7351" s="83"/>
      <c r="R7351" s="191"/>
      <c r="S7351" s="192"/>
      <c r="T7351" s="176"/>
    </row>
    <row r="7352" spans="1:20" ht="16" customHeight="1" outlineLevel="1" x14ac:dyDescent="0.2">
      <c r="A7352" s="184"/>
      <c r="B7352" s="185"/>
      <c r="C7352" s="189"/>
      <c r="D7352" s="63" t="s">
        <v>11</v>
      </c>
      <c r="E7352" s="82"/>
      <c r="F7352" s="42"/>
      <c r="G7352" s="48"/>
      <c r="H7352" s="81"/>
      <c r="I7352" s="80"/>
      <c r="J7352" s="80"/>
      <c r="K7352" s="80"/>
      <c r="L7352" s="80"/>
      <c r="M7352" s="80"/>
      <c r="N7352" s="80"/>
      <c r="O7352" s="80"/>
      <c r="P7352" s="80"/>
      <c r="Q7352" s="80"/>
      <c r="R7352" s="191"/>
      <c r="S7352" s="192"/>
      <c r="T7352" s="176"/>
    </row>
    <row r="7353" spans="1:20" ht="16" customHeight="1" outlineLevel="1" thickBot="1" x14ac:dyDescent="0.25">
      <c r="A7353" s="184"/>
      <c r="B7353" s="185"/>
      <c r="C7353" s="189"/>
      <c r="D7353" s="63" t="s">
        <v>12</v>
      </c>
      <c r="E7353" s="130"/>
      <c r="F7353" s="42"/>
      <c r="G7353" s="48"/>
      <c r="H7353" s="81"/>
      <c r="I7353" s="80"/>
      <c r="J7353" s="80"/>
      <c r="K7353" s="80"/>
      <c r="L7353" s="80"/>
      <c r="M7353" s="80"/>
      <c r="N7353" s="80"/>
      <c r="O7353" s="80"/>
      <c r="P7353" s="80"/>
      <c r="Q7353" s="80"/>
      <c r="R7353" s="152"/>
      <c r="S7353" s="153"/>
      <c r="T7353" s="176"/>
    </row>
    <row r="7354" spans="1:20" ht="16" customHeight="1" outlineLevel="1" thickBot="1" x14ac:dyDescent="0.25">
      <c r="A7354" s="184"/>
      <c r="B7354" s="185"/>
      <c r="C7354" s="189"/>
      <c r="D7354" s="63" t="s">
        <v>13</v>
      </c>
      <c r="E7354" s="105" t="b">
        <v>0</v>
      </c>
      <c r="F7354" s="42"/>
      <c r="G7354" s="48"/>
      <c r="H7354" s="59" t="s">
        <v>14</v>
      </c>
      <c r="I7354" s="58">
        <v>48</v>
      </c>
      <c r="J7354" s="58">
        <v>50</v>
      </c>
      <c r="K7354" s="58">
        <v>52</v>
      </c>
      <c r="L7354" s="58">
        <v>54</v>
      </c>
      <c r="M7354" s="58">
        <v>56</v>
      </c>
      <c r="N7354" s="58">
        <v>58</v>
      </c>
      <c r="O7354" s="58">
        <v>60</v>
      </c>
      <c r="P7354" s="58">
        <v>62</v>
      </c>
      <c r="Q7354" s="57">
        <v>64</v>
      </c>
      <c r="S7354" s="79"/>
      <c r="T7354" s="176"/>
    </row>
    <row r="7355" spans="1:20" outlineLevel="1" x14ac:dyDescent="0.2">
      <c r="A7355" s="184"/>
      <c r="B7355" s="185"/>
      <c r="C7355" s="189"/>
      <c r="D7355" s="193"/>
      <c r="E7355" s="194"/>
      <c r="F7355" s="42"/>
      <c r="G7355" s="48"/>
      <c r="H7355" s="78">
        <f t="shared" ref="H7355:H7362" si="696">SUM(I7355:Q7355)</f>
        <v>0</v>
      </c>
      <c r="I7355" s="77"/>
      <c r="J7355" s="77"/>
      <c r="K7355" s="77"/>
      <c r="L7355" s="77"/>
      <c r="M7355" s="77"/>
      <c r="N7355" s="77"/>
      <c r="O7355" s="77"/>
      <c r="P7355" s="77"/>
      <c r="Q7355" s="77"/>
      <c r="R7355" s="195" t="s">
        <v>15</v>
      </c>
      <c r="S7355" s="196"/>
      <c r="T7355" s="176"/>
    </row>
    <row r="7356" spans="1:20" ht="16" customHeight="1" outlineLevel="1" x14ac:dyDescent="0.2">
      <c r="A7356" s="184"/>
      <c r="B7356" s="185"/>
      <c r="C7356" s="189"/>
      <c r="D7356" s="63" t="s">
        <v>16</v>
      </c>
      <c r="E7356" s="76"/>
      <c r="F7356" s="42"/>
      <c r="G7356" s="48"/>
      <c r="H7356" s="73">
        <f t="shared" si="696"/>
        <v>0</v>
      </c>
      <c r="I7356" s="68"/>
      <c r="J7356" s="68"/>
      <c r="K7356" s="68"/>
      <c r="L7356" s="68"/>
      <c r="M7356" s="68"/>
      <c r="N7356" s="68"/>
      <c r="O7356" s="68"/>
      <c r="P7356" s="68"/>
      <c r="Q7356" s="68"/>
      <c r="R7356" s="197"/>
      <c r="S7356" s="192"/>
      <c r="T7356" s="176"/>
    </row>
    <row r="7357" spans="1:20" ht="16" customHeight="1" outlineLevel="1" x14ac:dyDescent="0.2">
      <c r="A7357" s="184"/>
      <c r="B7357" s="185"/>
      <c r="C7357" s="189"/>
      <c r="D7357" s="63" t="s">
        <v>17</v>
      </c>
      <c r="E7357" s="75"/>
      <c r="F7357" s="42"/>
      <c r="G7357" s="42"/>
      <c r="H7357" s="73">
        <f t="shared" si="696"/>
        <v>0</v>
      </c>
      <c r="I7357" s="68"/>
      <c r="J7357" s="68"/>
      <c r="K7357" s="68"/>
      <c r="L7357" s="68"/>
      <c r="M7357" s="68"/>
      <c r="N7357" s="68"/>
      <c r="O7357" s="68"/>
      <c r="P7357" s="68"/>
      <c r="Q7357" s="68"/>
      <c r="R7357" s="197"/>
      <c r="S7357" s="192"/>
      <c r="T7357" s="176"/>
    </row>
    <row r="7358" spans="1:20" outlineLevel="1" x14ac:dyDescent="0.2">
      <c r="A7358" s="184"/>
      <c r="B7358" s="185"/>
      <c r="C7358" s="189"/>
      <c r="D7358" s="193"/>
      <c r="E7358" s="194"/>
      <c r="F7358" s="42"/>
      <c r="G7358" s="48"/>
      <c r="H7358" s="73">
        <f t="shared" si="696"/>
        <v>0</v>
      </c>
      <c r="I7358" s="68"/>
      <c r="J7358" s="68"/>
      <c r="K7358" s="68"/>
      <c r="L7358" s="68"/>
      <c r="M7358" s="68"/>
      <c r="N7358" s="68"/>
      <c r="O7358" s="68"/>
      <c r="P7358" s="68"/>
      <c r="Q7358" s="68"/>
      <c r="R7358" s="197"/>
      <c r="S7358" s="192"/>
      <c r="T7358" s="176"/>
    </row>
    <row r="7359" spans="1:20" ht="16" customHeight="1" outlineLevel="1" x14ac:dyDescent="0.2">
      <c r="A7359" s="184"/>
      <c r="B7359" s="185"/>
      <c r="C7359" s="189"/>
      <c r="D7359" s="63" t="s">
        <v>18</v>
      </c>
      <c r="E7359" s="76"/>
      <c r="F7359" s="42"/>
      <c r="G7359" s="48"/>
      <c r="H7359" s="73">
        <f t="shared" si="696"/>
        <v>0</v>
      </c>
      <c r="I7359" s="68"/>
      <c r="J7359" s="68"/>
      <c r="K7359" s="68"/>
      <c r="L7359" s="68"/>
      <c r="M7359" s="68"/>
      <c r="N7359" s="68"/>
      <c r="O7359" s="68"/>
      <c r="P7359" s="68"/>
      <c r="Q7359" s="68"/>
      <c r="R7359" s="197"/>
      <c r="S7359" s="192"/>
      <c r="T7359" s="176"/>
    </row>
    <row r="7360" spans="1:20" ht="16" customHeight="1" outlineLevel="1" x14ac:dyDescent="0.2">
      <c r="A7360" s="184"/>
      <c r="B7360" s="185"/>
      <c r="C7360" s="189"/>
      <c r="D7360" s="63" t="s">
        <v>19</v>
      </c>
      <c r="E7360" s="75">
        <f>SUM(G7373:G7387)</f>
        <v>2.5</v>
      </c>
      <c r="F7360" s="42"/>
      <c r="G7360" s="42"/>
      <c r="H7360" s="73">
        <f t="shared" si="696"/>
        <v>0</v>
      </c>
      <c r="I7360" s="68"/>
      <c r="J7360" s="68"/>
      <c r="K7360" s="68"/>
      <c r="L7360" s="68"/>
      <c r="M7360" s="68"/>
      <c r="N7360" s="68"/>
      <c r="O7360" s="68"/>
      <c r="P7360" s="68"/>
      <c r="Q7360" s="68"/>
      <c r="R7360" s="197"/>
      <c r="S7360" s="192"/>
      <c r="T7360" s="176"/>
    </row>
    <row r="7361" spans="1:20" outlineLevel="1" x14ac:dyDescent="0.2">
      <c r="A7361" s="184"/>
      <c r="B7361" s="185"/>
      <c r="C7361" s="189"/>
      <c r="D7361" s="193"/>
      <c r="E7361" s="194"/>
      <c r="F7361" s="42"/>
      <c r="G7361" s="48"/>
      <c r="H7361" s="73">
        <f t="shared" si="696"/>
        <v>0</v>
      </c>
      <c r="I7361" s="68"/>
      <c r="J7361" s="68"/>
      <c r="K7361" s="68"/>
      <c r="L7361" s="68"/>
      <c r="M7361" s="68"/>
      <c r="N7361" s="68"/>
      <c r="O7361" s="68"/>
      <c r="P7361" s="68"/>
      <c r="Q7361" s="68"/>
      <c r="R7361" s="197"/>
      <c r="S7361" s="192"/>
      <c r="T7361" s="176"/>
    </row>
    <row r="7362" spans="1:20" ht="16" customHeight="1" outlineLevel="1" x14ac:dyDescent="0.2">
      <c r="A7362" s="184"/>
      <c r="B7362" s="185"/>
      <c r="C7362" s="189"/>
      <c r="D7362" s="63" t="s">
        <v>20</v>
      </c>
      <c r="E7362" s="75">
        <f>SUM(E7359:E7360)</f>
        <v>2.5</v>
      </c>
      <c r="F7362" s="42"/>
      <c r="G7362" s="74"/>
      <c r="H7362" s="73">
        <f t="shared" si="696"/>
        <v>0</v>
      </c>
      <c r="I7362" s="68"/>
      <c r="J7362" s="68"/>
      <c r="K7362" s="68"/>
      <c r="L7362" s="68"/>
      <c r="M7362" s="68"/>
      <c r="N7362" s="68"/>
      <c r="O7362" s="68"/>
      <c r="P7362" s="68"/>
      <c r="Q7362" s="68"/>
      <c r="R7362" s="197"/>
      <c r="S7362" s="192"/>
      <c r="T7362" s="176"/>
    </row>
    <row r="7363" spans="1:20" ht="16" customHeight="1" outlineLevel="1" x14ac:dyDescent="0.2">
      <c r="A7363" s="184"/>
      <c r="B7363" s="185"/>
      <c r="C7363" s="189"/>
      <c r="D7363" s="63" t="s">
        <v>21</v>
      </c>
      <c r="E7363" s="72">
        <f>SUM(E7365/E7362)</f>
        <v>0</v>
      </c>
      <c r="F7363" s="42"/>
      <c r="G7363" s="71" t="s">
        <v>11</v>
      </c>
      <c r="H7363" s="69">
        <v>0</v>
      </c>
      <c r="I7363" s="68"/>
      <c r="J7363" s="68"/>
      <c r="K7363" s="68"/>
      <c r="L7363" s="68"/>
      <c r="M7363" s="68"/>
      <c r="N7363" s="68"/>
      <c r="O7363" s="68"/>
      <c r="P7363" s="68"/>
      <c r="Q7363" s="67"/>
      <c r="R7363" s="197"/>
      <c r="S7363" s="192"/>
      <c r="T7363" s="176"/>
    </row>
    <row r="7364" spans="1:20" ht="17" outlineLevel="1" thickBot="1" x14ac:dyDescent="0.25">
      <c r="A7364" s="184"/>
      <c r="B7364" s="185"/>
      <c r="C7364" s="189"/>
      <c r="D7364" s="193"/>
      <c r="E7364" s="194"/>
      <c r="F7364" s="42"/>
      <c r="G7364" s="70" t="s">
        <v>22</v>
      </c>
      <c r="H7364" s="69">
        <v>0</v>
      </c>
      <c r="I7364" s="68"/>
      <c r="J7364" s="68"/>
      <c r="K7364" s="68"/>
      <c r="L7364" s="68"/>
      <c r="M7364" s="68"/>
      <c r="N7364" s="68"/>
      <c r="O7364" s="68"/>
      <c r="P7364" s="68"/>
      <c r="Q7364" s="67"/>
      <c r="R7364" s="197"/>
      <c r="S7364" s="192"/>
      <c r="T7364" s="176"/>
    </row>
    <row r="7365" spans="1:20" ht="16" customHeight="1" outlineLevel="1" thickBot="1" x14ac:dyDescent="0.25">
      <c r="A7365" s="184"/>
      <c r="B7365" s="185"/>
      <c r="C7365" s="189"/>
      <c r="D7365" s="63" t="s">
        <v>23</v>
      </c>
      <c r="E7365" s="66"/>
      <c r="G7365" s="48"/>
      <c r="H7365" s="65">
        <f>SUM(H7363:H7364)</f>
        <v>0</v>
      </c>
      <c r="I7365" s="64">
        <f t="shared" ref="I7365:Q7365" si="697">SUM(I7355:I7362)</f>
        <v>0</v>
      </c>
      <c r="J7365" s="64">
        <f t="shared" si="697"/>
        <v>0</v>
      </c>
      <c r="K7365" s="64">
        <f t="shared" si="697"/>
        <v>0</v>
      </c>
      <c r="L7365" s="64">
        <f t="shared" si="697"/>
        <v>0</v>
      </c>
      <c r="M7365" s="64">
        <f t="shared" si="697"/>
        <v>0</v>
      </c>
      <c r="N7365" s="64">
        <f t="shared" si="697"/>
        <v>0</v>
      </c>
      <c r="O7365" s="64">
        <f t="shared" si="697"/>
        <v>0</v>
      </c>
      <c r="P7365" s="64">
        <f t="shared" si="697"/>
        <v>0</v>
      </c>
      <c r="Q7365" s="64">
        <f t="shared" si="697"/>
        <v>0</v>
      </c>
      <c r="R7365" s="197"/>
      <c r="S7365" s="192"/>
      <c r="T7365" s="176"/>
    </row>
    <row r="7366" spans="1:20" ht="17" customHeight="1" outlineLevel="1" thickBot="1" x14ac:dyDescent="0.25">
      <c r="A7366" s="184"/>
      <c r="B7366" s="185"/>
      <c r="C7366" s="189"/>
      <c r="D7366" s="63" t="s">
        <v>24</v>
      </c>
      <c r="E7366" s="62">
        <f>SUM(E7365/2.5)</f>
        <v>0</v>
      </c>
      <c r="F7366" s="42"/>
      <c r="G7366" s="61"/>
      <c r="H7366" s="60" t="s">
        <v>14</v>
      </c>
      <c r="I7366" s="59">
        <v>48</v>
      </c>
      <c r="J7366" s="58">
        <v>50</v>
      </c>
      <c r="K7366" s="58">
        <v>52</v>
      </c>
      <c r="L7366" s="58">
        <v>54</v>
      </c>
      <c r="M7366" s="58">
        <v>56</v>
      </c>
      <c r="N7366" s="58">
        <v>58</v>
      </c>
      <c r="O7366" s="58">
        <v>60</v>
      </c>
      <c r="P7366" s="58">
        <v>62</v>
      </c>
      <c r="Q7366" s="57">
        <v>64</v>
      </c>
      <c r="R7366" s="197"/>
      <c r="S7366" s="192"/>
      <c r="T7366" s="176"/>
    </row>
    <row r="7367" spans="1:20" ht="17" outlineLevel="1" thickBot="1" x14ac:dyDescent="0.25">
      <c r="A7367" s="186"/>
      <c r="B7367" s="187"/>
      <c r="C7367" s="190"/>
      <c r="D7367" s="56" t="s">
        <v>25</v>
      </c>
      <c r="E7367" s="55">
        <f>SUM(E7365/2.2)</f>
        <v>0</v>
      </c>
      <c r="F7367" s="42"/>
      <c r="G7367" s="42"/>
      <c r="H7367" s="42"/>
      <c r="I7367" s="42"/>
      <c r="J7367" s="42"/>
      <c r="K7367" s="42"/>
      <c r="L7367" s="42"/>
      <c r="M7367" s="42"/>
      <c r="N7367" s="42"/>
      <c r="O7367" s="42"/>
      <c r="P7367" s="42"/>
      <c r="Q7367" s="42"/>
      <c r="R7367" s="198"/>
      <c r="S7367" s="199"/>
      <c r="T7367" s="176"/>
    </row>
    <row r="7368" spans="1:20" ht="17" outlineLevel="1" thickBot="1" x14ac:dyDescent="0.25">
      <c r="A7368" s="54" t="s">
        <v>26</v>
      </c>
      <c r="B7368" s="53"/>
      <c r="C7368" s="42"/>
      <c r="D7368" s="48"/>
      <c r="E7368" s="52"/>
      <c r="F7368" s="42"/>
      <c r="S7368" s="28"/>
      <c r="T7368" s="176"/>
    </row>
    <row r="7369" spans="1:20" outlineLevel="1" x14ac:dyDescent="0.2">
      <c r="A7369" s="51" t="s">
        <v>27</v>
      </c>
      <c r="B7369" s="50"/>
      <c r="C7369" s="42"/>
      <c r="D7369" s="48"/>
      <c r="E7369" s="42"/>
      <c r="F7369" s="42"/>
      <c r="R7369" s="42"/>
      <c r="S7369" s="47"/>
      <c r="T7369" s="176"/>
    </row>
    <row r="7370" spans="1:20" outlineLevel="1" x14ac:dyDescent="0.2">
      <c r="A7370" s="49"/>
      <c r="B7370" s="42"/>
      <c r="C7370" s="42"/>
      <c r="D7370" s="48"/>
      <c r="E7370" s="42"/>
      <c r="F7370" s="42"/>
      <c r="G7370" s="42"/>
      <c r="H7370" s="42"/>
      <c r="I7370" s="42"/>
      <c r="J7370" s="42"/>
      <c r="K7370" s="42"/>
      <c r="L7370" s="42"/>
      <c r="M7370" s="42"/>
      <c r="N7370" s="42"/>
      <c r="O7370" s="42"/>
      <c r="P7370" s="42"/>
      <c r="Q7370" s="42"/>
      <c r="R7370" s="42"/>
      <c r="S7370" s="47"/>
      <c r="T7370" s="176"/>
    </row>
    <row r="7371" spans="1:20" ht="17" outlineLevel="1" thickBot="1" x14ac:dyDescent="0.25">
      <c r="A7371" s="49" t="s">
        <v>28</v>
      </c>
      <c r="B7371" s="42"/>
      <c r="C7371" s="42"/>
      <c r="D7371" s="48"/>
      <c r="E7371" s="42"/>
      <c r="F7371" s="42"/>
      <c r="G7371" s="42"/>
      <c r="H7371" s="42"/>
      <c r="I7371" s="42"/>
      <c r="J7371" s="42"/>
      <c r="K7371" s="42"/>
      <c r="L7371" s="42"/>
      <c r="M7371" s="42"/>
      <c r="N7371" s="42"/>
      <c r="O7371" s="42"/>
      <c r="P7371" s="42"/>
      <c r="Q7371" s="42"/>
      <c r="R7371" s="42"/>
      <c r="S7371" s="47"/>
      <c r="T7371" s="176"/>
    </row>
    <row r="7372" spans="1:20" outlineLevel="1" x14ac:dyDescent="0.2">
      <c r="A7372" s="46" t="s">
        <v>29</v>
      </c>
      <c r="B7372" s="45" t="s">
        <v>30</v>
      </c>
      <c r="C7372" s="44" t="s">
        <v>31</v>
      </c>
      <c r="D7372" s="44" t="s">
        <v>32</v>
      </c>
      <c r="E7372" s="44" t="s">
        <v>33</v>
      </c>
      <c r="F7372" s="44" t="s">
        <v>34</v>
      </c>
      <c r="G7372" s="44" t="s">
        <v>35</v>
      </c>
      <c r="H7372" s="43" t="s">
        <v>36</v>
      </c>
      <c r="I7372" s="200" t="s">
        <v>37</v>
      </c>
      <c r="J7372" s="201"/>
      <c r="K7372" s="202"/>
      <c r="L7372" s="202"/>
      <c r="M7372" s="202"/>
      <c r="N7372" s="202"/>
      <c r="O7372" s="202"/>
      <c r="P7372" s="42"/>
      <c r="Q7372" s="42"/>
      <c r="R7372" s="42"/>
      <c r="S7372" s="28"/>
      <c r="T7372" s="176"/>
    </row>
    <row r="7373" spans="1:20" outlineLevel="1" x14ac:dyDescent="0.2">
      <c r="A7373" s="38"/>
      <c r="B7373" s="37"/>
      <c r="C7373" s="36"/>
      <c r="D7373" s="35"/>
      <c r="E7373" s="41">
        <f>D7373*H7365</f>
        <v>0</v>
      </c>
      <c r="F7373" s="33" cm="1">
        <f t="array" ref="F7373">IFERROR(_xlfn.XLOOKUP(1,(TabFournisseurs[TYPE]=A7373)*(TabFournisseurs[SUPPLIER2]=B7373)*(TabFournisseurs[REF PRODUCT]=C7373),TabFournisseurs[Cost / per m]),0)</f>
        <v>0</v>
      </c>
      <c r="G7373" s="96">
        <f>F7373*D7373</f>
        <v>0</v>
      </c>
      <c r="H7373" s="40">
        <f>G7373*H7365</f>
        <v>0</v>
      </c>
      <c r="I7373" s="203"/>
      <c r="J7373" s="201"/>
      <c r="K7373" s="156"/>
      <c r="L7373" s="156"/>
      <c r="M7373" s="156"/>
      <c r="N7373" s="156"/>
      <c r="O7373" s="156"/>
      <c r="P7373" s="156"/>
      <c r="Q7373" s="156"/>
      <c r="R7373" s="156"/>
      <c r="S7373" s="157"/>
      <c r="T7373" s="176"/>
    </row>
    <row r="7374" spans="1:20" outlineLevel="1" x14ac:dyDescent="0.2">
      <c r="A7374" s="38"/>
      <c r="B7374" s="37"/>
      <c r="C7374" s="36"/>
      <c r="D7374" s="35"/>
      <c r="E7374" s="34">
        <f>D7374*H7365</f>
        <v>0</v>
      </c>
      <c r="F7374" s="33" cm="1">
        <f t="array" ref="F7374">IFERROR(_xlfn.XLOOKUP(1,(TabFournisseurs[TYPE]=A7374)*(TabFournisseurs[SUPPLIER2]=B7374)*(TabFournisseurs[REF PRODUCT]=C7374),TabFournisseurs[Cost / per m]),0)</f>
        <v>0</v>
      </c>
      <c r="G7374" s="32">
        <f t="shared" ref="G7374:G7384" si="698">F7374*D7374</f>
        <v>0</v>
      </c>
      <c r="H7374" s="31">
        <f>G7374*H7365</f>
        <v>0</v>
      </c>
      <c r="I7374" s="39"/>
      <c r="J7374" s="39"/>
      <c r="K7374" s="156"/>
      <c r="L7374" s="156"/>
      <c r="M7374" s="156"/>
      <c r="N7374" s="156"/>
      <c r="O7374" s="156"/>
      <c r="P7374" s="156"/>
      <c r="Q7374" s="156"/>
      <c r="R7374" s="156"/>
      <c r="S7374" s="157"/>
      <c r="T7374" s="176"/>
    </row>
    <row r="7375" spans="1:20" outlineLevel="1" x14ac:dyDescent="0.2">
      <c r="A7375" s="38"/>
      <c r="B7375" s="37"/>
      <c r="C7375" s="36"/>
      <c r="D7375" s="35"/>
      <c r="E7375" s="34">
        <f>D7375*H7365</f>
        <v>0</v>
      </c>
      <c r="F7375" s="33" cm="1">
        <f t="array" ref="F7375">IFERROR(_xlfn.XLOOKUP(1,(TabFournisseurs[TYPE]=A7375)*(TabFournisseurs[SUPPLIER2]=B7375)*(TabFournisseurs[REF PRODUCT]=C7375),TabFournisseurs[Cost / per m]),0)</f>
        <v>0</v>
      </c>
      <c r="G7375" s="32">
        <f t="shared" si="698"/>
        <v>0</v>
      </c>
      <c r="H7375" s="31">
        <f>G7375*H7365</f>
        <v>0</v>
      </c>
      <c r="I7375" s="39"/>
      <c r="J7375" s="39"/>
      <c r="K7375" s="156"/>
      <c r="L7375" s="156"/>
      <c r="M7375" s="156"/>
      <c r="N7375" s="156"/>
      <c r="O7375" s="156"/>
      <c r="P7375" s="156"/>
      <c r="Q7375" s="156"/>
      <c r="R7375" s="156"/>
      <c r="S7375" s="157"/>
      <c r="T7375" s="176"/>
    </row>
    <row r="7376" spans="1:20" outlineLevel="1" x14ac:dyDescent="0.2">
      <c r="A7376" s="38"/>
      <c r="B7376" s="37"/>
      <c r="C7376" s="36"/>
      <c r="D7376" s="35"/>
      <c r="E7376" s="34">
        <f>D7376*H7365</f>
        <v>0</v>
      </c>
      <c r="F7376" s="33" cm="1">
        <f t="array" ref="F7376">IFERROR(_xlfn.XLOOKUP(1,(TabFournisseurs[TYPE]=A7376)*(TabFournisseurs[SUPPLIER2]=B7376)*(TabFournisseurs[REF PRODUCT]=C7376),TabFournisseurs[Cost / per m]),0)</f>
        <v>0</v>
      </c>
      <c r="G7376" s="32">
        <f t="shared" si="698"/>
        <v>0</v>
      </c>
      <c r="H7376" s="31">
        <f>G7376*H7365</f>
        <v>0</v>
      </c>
      <c r="I7376" s="30"/>
      <c r="J7376" s="30"/>
      <c r="K7376" s="156"/>
      <c r="L7376" s="156"/>
      <c r="M7376" s="156"/>
      <c r="N7376" s="156"/>
      <c r="O7376" s="156"/>
      <c r="P7376" s="156"/>
      <c r="Q7376" s="156"/>
      <c r="R7376" s="156"/>
      <c r="S7376" s="157"/>
      <c r="T7376" s="176"/>
    </row>
    <row r="7377" spans="1:20" outlineLevel="1" x14ac:dyDescent="0.2">
      <c r="A7377" s="38"/>
      <c r="B7377" s="37"/>
      <c r="C7377" s="36"/>
      <c r="D7377" s="35"/>
      <c r="E7377" s="34">
        <f>D7377*H7365</f>
        <v>0</v>
      </c>
      <c r="F7377" s="33" cm="1">
        <f t="array" ref="F7377">IFERROR(_xlfn.XLOOKUP(1,(TabFournisseurs[TYPE]=A7377)*(TabFournisseurs[SUPPLIER2]=B7377)*(TabFournisseurs[REF PRODUCT]=C7377),TabFournisseurs[Cost / per m]),0)</f>
        <v>0</v>
      </c>
      <c r="G7377" s="32">
        <f t="shared" si="698"/>
        <v>0</v>
      </c>
      <c r="H7377" s="31">
        <f>G7377*H7365</f>
        <v>0</v>
      </c>
      <c r="I7377" s="30"/>
      <c r="J7377" s="30"/>
      <c r="K7377" s="29"/>
      <c r="L7377" s="29"/>
      <c r="M7377" s="29"/>
      <c r="N7377" s="29"/>
      <c r="O7377" s="29"/>
      <c r="P7377" s="29"/>
      <c r="Q7377" s="29"/>
      <c r="R7377" s="29"/>
      <c r="S7377" s="28"/>
      <c r="T7377" s="176"/>
    </row>
    <row r="7378" spans="1:20" outlineLevel="1" x14ac:dyDescent="0.2">
      <c r="A7378" s="38"/>
      <c r="B7378" s="37"/>
      <c r="C7378" s="36"/>
      <c r="D7378" s="35"/>
      <c r="E7378" s="34">
        <f>D7378*H7365</f>
        <v>0</v>
      </c>
      <c r="F7378" s="33" cm="1">
        <f t="array" ref="F7378">IFERROR(_xlfn.XLOOKUP(1,(TabFournisseurs[TYPE]=A7378)*(TabFournisseurs[SUPPLIER2]=B7378)*(TabFournisseurs[REF PRODUCT]=C7378),TabFournisseurs[Cost / per m]),0)</f>
        <v>0</v>
      </c>
      <c r="G7378" s="32">
        <f t="shared" si="698"/>
        <v>0</v>
      </c>
      <c r="H7378" s="31">
        <f>G7378*H7365</f>
        <v>0</v>
      </c>
      <c r="I7378" s="158"/>
      <c r="J7378" s="159"/>
      <c r="K7378" s="29"/>
      <c r="L7378" s="29"/>
      <c r="M7378" s="29"/>
      <c r="N7378" s="29"/>
      <c r="O7378" s="29"/>
      <c r="P7378" s="29"/>
      <c r="Q7378" s="29"/>
      <c r="R7378" s="29"/>
      <c r="S7378" s="28"/>
      <c r="T7378" s="176"/>
    </row>
    <row r="7379" spans="1:20" outlineLevel="1" x14ac:dyDescent="0.2">
      <c r="A7379" s="38"/>
      <c r="B7379" s="37"/>
      <c r="C7379" s="36"/>
      <c r="D7379" s="35"/>
      <c r="E7379" s="34">
        <f>D7379*H7365</f>
        <v>0</v>
      </c>
      <c r="F7379" s="33" cm="1">
        <f t="array" ref="F7379">IFERROR(_xlfn.XLOOKUP(1,(TabFournisseurs[TYPE]=A7379)*(TabFournisseurs[SUPPLIER2]=B7379)*(TabFournisseurs[REF PRODUCT]=C7379),TabFournisseurs[Cost / per m]),0)</f>
        <v>0</v>
      </c>
      <c r="G7379" s="32">
        <f t="shared" si="698"/>
        <v>0</v>
      </c>
      <c r="H7379" s="31">
        <f>G7379*H7365</f>
        <v>0</v>
      </c>
      <c r="I7379" s="30"/>
      <c r="J7379" s="30"/>
      <c r="K7379" s="29"/>
      <c r="L7379" s="29"/>
      <c r="M7379" s="29"/>
      <c r="N7379" s="29"/>
      <c r="O7379" s="29"/>
      <c r="P7379" s="29"/>
      <c r="Q7379" s="29"/>
      <c r="R7379" s="29"/>
      <c r="S7379" s="28"/>
      <c r="T7379" s="176"/>
    </row>
    <row r="7380" spans="1:20" outlineLevel="1" x14ac:dyDescent="0.2">
      <c r="A7380" s="38"/>
      <c r="B7380" s="37"/>
      <c r="C7380" s="36"/>
      <c r="D7380" s="35"/>
      <c r="E7380" s="34">
        <f>D7380*H7365</f>
        <v>0</v>
      </c>
      <c r="F7380" s="33" cm="1">
        <f t="array" ref="F7380">IFERROR(_xlfn.XLOOKUP(1,(TabFournisseurs[TYPE]=A7380)*(TabFournisseurs[SUPPLIER2]=B7380)*(TabFournisseurs[REF PRODUCT]=C7380),TabFournisseurs[Cost / per m]),0)</f>
        <v>0</v>
      </c>
      <c r="G7380" s="32">
        <f t="shared" si="698"/>
        <v>0</v>
      </c>
      <c r="H7380" s="31">
        <f>G7380*H7365</f>
        <v>0</v>
      </c>
      <c r="I7380" s="30"/>
      <c r="J7380" s="30"/>
      <c r="K7380" s="29"/>
      <c r="L7380" s="29"/>
      <c r="M7380" s="29"/>
      <c r="N7380" s="29"/>
      <c r="O7380" s="29"/>
      <c r="P7380" s="29"/>
      <c r="Q7380" s="29"/>
      <c r="R7380" s="29"/>
      <c r="S7380" s="28"/>
      <c r="T7380" s="176"/>
    </row>
    <row r="7381" spans="1:20" outlineLevel="1" x14ac:dyDescent="0.2">
      <c r="A7381" s="38"/>
      <c r="B7381" s="37"/>
      <c r="C7381" s="36"/>
      <c r="D7381" s="35"/>
      <c r="E7381" s="34">
        <f>D7381*H7365</f>
        <v>0</v>
      </c>
      <c r="F7381" s="33" cm="1">
        <f t="array" ref="F7381">IFERROR(_xlfn.XLOOKUP(1,(TabFournisseurs[TYPE]=A7381)*(TabFournisseurs[SUPPLIER2]=B7381)*(TabFournisseurs[REF PRODUCT]=C7381),TabFournisseurs[Cost / per m]),0)</f>
        <v>0</v>
      </c>
      <c r="G7381" s="32">
        <f t="shared" si="698"/>
        <v>0</v>
      </c>
      <c r="H7381" s="31">
        <f>G7381*H7365</f>
        <v>0</v>
      </c>
      <c r="I7381" s="30"/>
      <c r="J7381" s="30"/>
      <c r="K7381" s="29"/>
      <c r="L7381" s="29"/>
      <c r="M7381" s="29"/>
      <c r="N7381" s="29"/>
      <c r="O7381" s="29"/>
      <c r="P7381" s="29"/>
      <c r="Q7381" s="29"/>
      <c r="R7381" s="29"/>
      <c r="S7381" s="28"/>
      <c r="T7381" s="176"/>
    </row>
    <row r="7382" spans="1:20" outlineLevel="1" x14ac:dyDescent="0.2">
      <c r="A7382" s="38"/>
      <c r="B7382" s="37"/>
      <c r="C7382" s="36"/>
      <c r="D7382" s="35"/>
      <c r="E7382" s="34">
        <f>D7382*H7365</f>
        <v>0</v>
      </c>
      <c r="F7382" s="33" cm="1">
        <f t="array" ref="F7382">IFERROR(_xlfn.XLOOKUP(1,(TabFournisseurs[TYPE]=A7382)*(TabFournisseurs[SUPPLIER2]=B7382)*(TabFournisseurs[REF PRODUCT]=C7382),TabFournisseurs[Cost / per m]),0)</f>
        <v>0</v>
      </c>
      <c r="G7382" s="32">
        <f t="shared" si="698"/>
        <v>0</v>
      </c>
      <c r="H7382" s="31">
        <f>G7382*H7365</f>
        <v>0</v>
      </c>
      <c r="I7382" s="30"/>
      <c r="J7382" s="30"/>
      <c r="K7382" s="29"/>
      <c r="L7382" s="29"/>
      <c r="M7382" s="29"/>
      <c r="N7382" s="29"/>
      <c r="O7382" s="29"/>
      <c r="P7382" s="29"/>
      <c r="Q7382" s="29"/>
      <c r="R7382" s="29"/>
      <c r="S7382" s="28"/>
      <c r="T7382" s="176"/>
    </row>
    <row r="7383" spans="1:20" outlineLevel="1" x14ac:dyDescent="0.2">
      <c r="A7383" s="38"/>
      <c r="B7383" s="37"/>
      <c r="C7383" s="36"/>
      <c r="D7383" s="35"/>
      <c r="E7383" s="34">
        <f>D7383*H7365</f>
        <v>0</v>
      </c>
      <c r="F7383" s="33" cm="1">
        <f t="array" ref="F7383">IFERROR(_xlfn.XLOOKUP(1,(TabFournisseurs[TYPE]=A7383)*(TabFournisseurs[SUPPLIER2]=B7383)*(TabFournisseurs[REF PRODUCT]=C7383),TabFournisseurs[Cost / per m]),0)</f>
        <v>0</v>
      </c>
      <c r="G7383" s="32">
        <f t="shared" si="698"/>
        <v>0</v>
      </c>
      <c r="H7383" s="31">
        <f>G7383*H7365</f>
        <v>0</v>
      </c>
      <c r="I7383" s="30"/>
      <c r="J7383" s="30"/>
      <c r="K7383" s="29"/>
      <c r="L7383" s="29"/>
      <c r="M7383" s="29"/>
      <c r="N7383" s="29"/>
      <c r="O7383" s="29"/>
      <c r="P7383" s="29"/>
      <c r="Q7383" s="29"/>
      <c r="R7383" s="29"/>
      <c r="S7383" s="28"/>
      <c r="T7383" s="176"/>
    </row>
    <row r="7384" spans="1:20" outlineLevel="1" x14ac:dyDescent="0.2">
      <c r="A7384" s="38"/>
      <c r="B7384" s="37"/>
      <c r="C7384" s="36"/>
      <c r="D7384" s="35"/>
      <c r="E7384" s="34">
        <f>D7384*H7365</f>
        <v>0</v>
      </c>
      <c r="F7384" s="33" cm="1">
        <f t="array" ref="F7384">IFERROR(_xlfn.XLOOKUP(1,(TabFournisseurs[TYPE]=A7384)*(TabFournisseurs[SUPPLIER2]=B7384)*(TabFournisseurs[REF PRODUCT]=C7384),TabFournisseurs[Cost / per m]),0)</f>
        <v>0</v>
      </c>
      <c r="G7384" s="32">
        <f t="shared" si="698"/>
        <v>0</v>
      </c>
      <c r="H7384" s="31">
        <f>G7384*H7365</f>
        <v>0</v>
      </c>
      <c r="I7384" s="30"/>
      <c r="J7384" s="30"/>
      <c r="K7384" s="29"/>
      <c r="L7384" s="29"/>
      <c r="M7384" s="29"/>
      <c r="N7384" s="29"/>
      <c r="O7384" s="29"/>
      <c r="P7384" s="29"/>
      <c r="Q7384" s="29"/>
      <c r="R7384" s="29"/>
      <c r="S7384" s="28"/>
      <c r="T7384" s="176"/>
    </row>
    <row r="7385" spans="1:20" ht="17" outlineLevel="1" x14ac:dyDescent="0.2">
      <c r="A7385" s="101" t="s">
        <v>38</v>
      </c>
      <c r="B7385" s="102" t="s">
        <v>39</v>
      </c>
      <c r="C7385" s="103" t="s">
        <v>102</v>
      </c>
      <c r="D7385" s="104"/>
      <c r="E7385" s="34">
        <f>D7385*H7365</f>
        <v>0</v>
      </c>
      <c r="F7385" s="33"/>
      <c r="G7385" s="129">
        <f>F7385*D7385</f>
        <v>0</v>
      </c>
      <c r="H7385" s="31">
        <f>G7385*H7365</f>
        <v>0</v>
      </c>
      <c r="I7385" s="30"/>
      <c r="J7385" s="30"/>
      <c r="K7385" s="29"/>
      <c r="L7385" s="29"/>
      <c r="M7385" s="29"/>
      <c r="N7385" s="29"/>
      <c r="O7385" s="29"/>
      <c r="P7385" s="29"/>
      <c r="Q7385" s="29"/>
      <c r="R7385" s="29"/>
      <c r="S7385" s="28"/>
      <c r="T7385" s="176"/>
    </row>
    <row r="7386" spans="1:20" ht="17" outlineLevel="1" x14ac:dyDescent="0.2">
      <c r="A7386" s="38" t="s">
        <v>38</v>
      </c>
      <c r="B7386" s="37" t="s">
        <v>40</v>
      </c>
      <c r="C7386" s="36" t="s">
        <v>41</v>
      </c>
      <c r="D7386" s="35">
        <v>1</v>
      </c>
      <c r="E7386" s="34">
        <f>D7386*H7365</f>
        <v>0</v>
      </c>
      <c r="F7386" s="33" cm="1">
        <f t="array" ref="F7386">IFERROR(_xlfn.XLOOKUP(1,(TabFournisseurs[TYPE]=A7386)*(TabFournisseurs[SUPPLIER2]=B7386)*(TabFournisseurs[REF PRODUCT]=C7386),TabFournisseurs[Cost / per m]),0)</f>
        <v>2</v>
      </c>
      <c r="G7386" s="32">
        <f t="shared" ref="G7386:G7387" si="699">F7386*D7386</f>
        <v>2</v>
      </c>
      <c r="H7386" s="31">
        <f>G7386*H7365</f>
        <v>0</v>
      </c>
      <c r="I7386" s="30"/>
      <c r="J7386" s="30"/>
      <c r="K7386" s="29"/>
      <c r="L7386" s="29"/>
      <c r="M7386" s="29"/>
      <c r="N7386" s="29"/>
      <c r="O7386" s="29"/>
      <c r="P7386" s="29"/>
      <c r="Q7386" s="29"/>
      <c r="R7386" s="29"/>
      <c r="S7386" s="28"/>
      <c r="T7386" s="176"/>
    </row>
    <row r="7387" spans="1:20" ht="18" outlineLevel="1" thickBot="1" x14ac:dyDescent="0.25">
      <c r="A7387" s="27" t="s">
        <v>38</v>
      </c>
      <c r="B7387" s="26" t="s">
        <v>42</v>
      </c>
      <c r="C7387" s="25" t="s">
        <v>43</v>
      </c>
      <c r="D7387" s="24">
        <v>1</v>
      </c>
      <c r="E7387" s="23">
        <f>D7387*H7365</f>
        <v>0</v>
      </c>
      <c r="F7387" s="22" cm="1">
        <f t="array" ref="F7387">IFERROR(_xlfn.XLOOKUP(1,(TabFournisseurs[TYPE]=A7387)*(TabFournisseurs[SUPPLIER2]=B7387)*(TabFournisseurs[REF PRODUCT]=C7387),TabFournisseurs[Cost / per m]),0)</f>
        <v>0.5</v>
      </c>
      <c r="G7387" s="21">
        <f t="shared" si="699"/>
        <v>0.5</v>
      </c>
      <c r="H7387" s="20">
        <f>G7387*H7365</f>
        <v>0</v>
      </c>
      <c r="I7387" s="19"/>
      <c r="J7387" s="19"/>
      <c r="K7387" s="18"/>
      <c r="L7387" s="18"/>
      <c r="M7387" s="18"/>
      <c r="N7387" s="18"/>
      <c r="O7387" s="18"/>
      <c r="P7387" s="18"/>
      <c r="Q7387" s="18"/>
      <c r="R7387" s="18"/>
      <c r="S7387" s="17"/>
      <c r="T7387" s="176"/>
    </row>
    <row r="7388" spans="1:20" ht="17" thickBot="1" x14ac:dyDescent="0.25">
      <c r="A7388" s="95"/>
      <c r="B7388" s="95"/>
      <c r="C7388" s="95"/>
      <c r="D7388" s="95"/>
      <c r="E7388" s="95"/>
      <c r="F7388" s="95"/>
      <c r="G7388" s="95"/>
      <c r="H7388" s="95"/>
      <c r="I7388" s="95"/>
      <c r="J7388" s="95"/>
      <c r="K7388" s="95"/>
      <c r="L7388" s="95"/>
      <c r="M7388" s="95"/>
      <c r="N7388" s="95"/>
      <c r="O7388" s="95"/>
      <c r="P7388" s="95"/>
      <c r="Q7388" s="95"/>
      <c r="R7388" s="95"/>
      <c r="S7388" s="95"/>
      <c r="T7388" s="95"/>
    </row>
    <row r="7389" spans="1:20" ht="23" customHeight="1" x14ac:dyDescent="0.2">
      <c r="A7389" s="204" t="s">
        <v>0</v>
      </c>
      <c r="B7389" s="205"/>
      <c r="C7389" s="205"/>
      <c r="D7389" s="205"/>
      <c r="E7389" s="205"/>
      <c r="F7389" s="205"/>
      <c r="G7389" s="206"/>
      <c r="H7389" s="166"/>
      <c r="I7389" s="167"/>
      <c r="J7389" s="167"/>
      <c r="K7389" s="167"/>
      <c r="L7389" s="167"/>
      <c r="M7389" s="168"/>
      <c r="N7389" s="169" t="s">
        <v>1</v>
      </c>
      <c r="O7389" s="169"/>
      <c r="P7389" s="169"/>
      <c r="Q7389" s="169"/>
      <c r="R7389" s="171"/>
      <c r="S7389" s="173" t="s">
        <v>2</v>
      </c>
      <c r="T7389" s="175"/>
    </row>
    <row r="7390" spans="1:20" ht="23" customHeight="1" thickBot="1" x14ac:dyDescent="0.25">
      <c r="A7390" s="207"/>
      <c r="B7390" s="208"/>
      <c r="C7390" s="208"/>
      <c r="D7390" s="208"/>
      <c r="E7390" s="208"/>
      <c r="F7390" s="208"/>
      <c r="G7390" s="209"/>
      <c r="H7390" s="177"/>
      <c r="I7390" s="178"/>
      <c r="J7390" s="178"/>
      <c r="K7390" s="178"/>
      <c r="L7390" s="178"/>
      <c r="M7390" s="179"/>
      <c r="N7390" s="170"/>
      <c r="O7390" s="170"/>
      <c r="P7390" s="170"/>
      <c r="Q7390" s="170"/>
      <c r="R7390" s="172"/>
      <c r="S7390" s="174"/>
      <c r="T7390" s="175"/>
    </row>
    <row r="7391" spans="1:20" outlineLevel="1" x14ac:dyDescent="0.2">
      <c r="A7391" s="180" t="s">
        <v>3</v>
      </c>
      <c r="B7391" s="181"/>
      <c r="C7391" s="94"/>
      <c r="D7391" s="94"/>
      <c r="E7391" s="94"/>
      <c r="F7391" s="94"/>
      <c r="G7391" s="94"/>
      <c r="H7391" s="94"/>
      <c r="I7391" s="94"/>
      <c r="J7391" s="94"/>
      <c r="K7391" s="94"/>
      <c r="L7391" s="94"/>
      <c r="M7391" s="94"/>
      <c r="N7391" s="94"/>
      <c r="O7391" s="94"/>
      <c r="P7391" s="94"/>
      <c r="Q7391" s="94"/>
      <c r="R7391" s="94"/>
      <c r="S7391" s="93" t="s">
        <v>4</v>
      </c>
      <c r="T7391" s="176"/>
    </row>
    <row r="7392" spans="1:20" ht="17" outlineLevel="1" thickBot="1" x14ac:dyDescent="0.25">
      <c r="A7392" s="92"/>
      <c r="B7392" s="42"/>
      <c r="C7392" s="42"/>
      <c r="D7392" s="42"/>
      <c r="E7392" s="42"/>
      <c r="F7392" s="42"/>
      <c r="G7392" s="42"/>
      <c r="H7392" s="42"/>
      <c r="I7392" s="42"/>
      <c r="J7392" s="42"/>
      <c r="K7392" s="42"/>
      <c r="L7392" s="42"/>
      <c r="M7392" s="42"/>
      <c r="N7392" s="42"/>
      <c r="O7392" s="42"/>
      <c r="P7392" s="42"/>
      <c r="Q7392" s="42"/>
      <c r="R7392" s="42"/>
      <c r="S7392" s="47"/>
      <c r="T7392" s="176"/>
    </row>
    <row r="7393" spans="1:20" ht="17" customHeight="1" outlineLevel="1" thickBot="1" x14ac:dyDescent="0.25">
      <c r="A7393" s="182" t="s">
        <v>5</v>
      </c>
      <c r="B7393" s="183"/>
      <c r="C7393" s="91" t="s">
        <v>6</v>
      </c>
      <c r="D7393" s="90" t="s">
        <v>7</v>
      </c>
      <c r="E7393" s="89">
        <v>14</v>
      </c>
      <c r="F7393" s="42"/>
      <c r="G7393" s="42"/>
      <c r="H7393" s="84" t="s">
        <v>8</v>
      </c>
      <c r="I7393" s="88"/>
      <c r="J7393" s="88"/>
      <c r="K7393" s="88"/>
      <c r="L7393" s="88"/>
      <c r="M7393" s="88"/>
      <c r="N7393" s="88"/>
      <c r="O7393" s="88"/>
      <c r="P7393" s="88"/>
      <c r="Q7393" s="88"/>
      <c r="S7393" s="87"/>
      <c r="T7393" s="176"/>
    </row>
    <row r="7394" spans="1:20" ht="16" customHeight="1" outlineLevel="1" x14ac:dyDescent="0.2">
      <c r="A7394" s="184"/>
      <c r="B7394" s="185"/>
      <c r="C7394" s="188"/>
      <c r="D7394" s="86" t="s">
        <v>9</v>
      </c>
      <c r="E7394" s="85"/>
      <c r="F7394" s="42"/>
      <c r="G7394" s="42"/>
      <c r="H7394" s="84" t="s">
        <v>10</v>
      </c>
      <c r="I7394" s="83"/>
      <c r="J7394" s="83"/>
      <c r="K7394" s="83"/>
      <c r="L7394" s="83"/>
      <c r="M7394" s="83"/>
      <c r="N7394" s="83"/>
      <c r="O7394" s="83"/>
      <c r="P7394" s="83"/>
      <c r="Q7394" s="83"/>
      <c r="R7394" s="191"/>
      <c r="S7394" s="192"/>
      <c r="T7394" s="176"/>
    </row>
    <row r="7395" spans="1:20" ht="16" customHeight="1" outlineLevel="1" x14ac:dyDescent="0.2">
      <c r="A7395" s="184"/>
      <c r="B7395" s="185"/>
      <c r="C7395" s="189"/>
      <c r="D7395" s="63" t="s">
        <v>11</v>
      </c>
      <c r="E7395" s="82"/>
      <c r="F7395" s="42"/>
      <c r="G7395" s="48"/>
      <c r="H7395" s="81"/>
      <c r="I7395" s="80"/>
      <c r="J7395" s="80"/>
      <c r="K7395" s="80"/>
      <c r="L7395" s="80"/>
      <c r="M7395" s="80"/>
      <c r="N7395" s="80"/>
      <c r="O7395" s="80"/>
      <c r="P7395" s="80"/>
      <c r="Q7395" s="80"/>
      <c r="R7395" s="191"/>
      <c r="S7395" s="192"/>
      <c r="T7395" s="176"/>
    </row>
    <row r="7396" spans="1:20" ht="16" customHeight="1" outlineLevel="1" thickBot="1" x14ac:dyDescent="0.25">
      <c r="A7396" s="184"/>
      <c r="B7396" s="185"/>
      <c r="C7396" s="189"/>
      <c r="D7396" s="63" t="s">
        <v>12</v>
      </c>
      <c r="E7396" s="130"/>
      <c r="F7396" s="42"/>
      <c r="G7396" s="48"/>
      <c r="H7396" s="81"/>
      <c r="I7396" s="80"/>
      <c r="J7396" s="80"/>
      <c r="K7396" s="80"/>
      <c r="L7396" s="80"/>
      <c r="M7396" s="80"/>
      <c r="N7396" s="80"/>
      <c r="O7396" s="80"/>
      <c r="P7396" s="80"/>
      <c r="Q7396" s="80"/>
      <c r="R7396" s="152"/>
      <c r="S7396" s="153"/>
      <c r="T7396" s="176"/>
    </row>
    <row r="7397" spans="1:20" ht="16" customHeight="1" outlineLevel="1" thickBot="1" x14ac:dyDescent="0.25">
      <c r="A7397" s="184"/>
      <c r="B7397" s="185"/>
      <c r="C7397" s="189"/>
      <c r="D7397" s="63" t="s">
        <v>13</v>
      </c>
      <c r="E7397" s="105" t="b">
        <v>0</v>
      </c>
      <c r="F7397" s="42"/>
      <c r="G7397" s="48"/>
      <c r="H7397" s="59" t="s">
        <v>14</v>
      </c>
      <c r="I7397" s="58">
        <v>48</v>
      </c>
      <c r="J7397" s="58">
        <v>50</v>
      </c>
      <c r="K7397" s="58">
        <v>52</v>
      </c>
      <c r="L7397" s="58">
        <v>54</v>
      </c>
      <c r="M7397" s="58">
        <v>56</v>
      </c>
      <c r="N7397" s="58">
        <v>58</v>
      </c>
      <c r="O7397" s="58">
        <v>60</v>
      </c>
      <c r="P7397" s="58">
        <v>62</v>
      </c>
      <c r="Q7397" s="57">
        <v>64</v>
      </c>
      <c r="S7397" s="79"/>
      <c r="T7397" s="176"/>
    </row>
    <row r="7398" spans="1:20" outlineLevel="1" x14ac:dyDescent="0.2">
      <c r="A7398" s="184"/>
      <c r="B7398" s="185"/>
      <c r="C7398" s="189"/>
      <c r="D7398" s="193"/>
      <c r="E7398" s="194"/>
      <c r="F7398" s="42"/>
      <c r="G7398" s="48"/>
      <c r="H7398" s="78">
        <f t="shared" ref="H7398:H7405" si="700">SUM(I7398:Q7398)</f>
        <v>0</v>
      </c>
      <c r="I7398" s="77"/>
      <c r="J7398" s="77"/>
      <c r="K7398" s="77"/>
      <c r="L7398" s="77"/>
      <c r="M7398" s="77"/>
      <c r="N7398" s="77"/>
      <c r="O7398" s="77"/>
      <c r="P7398" s="77"/>
      <c r="Q7398" s="77"/>
      <c r="R7398" s="195" t="s">
        <v>15</v>
      </c>
      <c r="S7398" s="196"/>
      <c r="T7398" s="176"/>
    </row>
    <row r="7399" spans="1:20" ht="16" customHeight="1" outlineLevel="1" x14ac:dyDescent="0.2">
      <c r="A7399" s="184"/>
      <c r="B7399" s="185"/>
      <c r="C7399" s="189"/>
      <c r="D7399" s="63" t="s">
        <v>16</v>
      </c>
      <c r="E7399" s="76"/>
      <c r="F7399" s="42"/>
      <c r="G7399" s="48"/>
      <c r="H7399" s="73">
        <f t="shared" si="700"/>
        <v>0</v>
      </c>
      <c r="I7399" s="68"/>
      <c r="J7399" s="68"/>
      <c r="K7399" s="68"/>
      <c r="L7399" s="68"/>
      <c r="M7399" s="68"/>
      <c r="N7399" s="68"/>
      <c r="O7399" s="68"/>
      <c r="P7399" s="68"/>
      <c r="Q7399" s="68"/>
      <c r="R7399" s="197"/>
      <c r="S7399" s="192"/>
      <c r="T7399" s="176"/>
    </row>
    <row r="7400" spans="1:20" ht="16" customHeight="1" outlineLevel="1" x14ac:dyDescent="0.2">
      <c r="A7400" s="184"/>
      <c r="B7400" s="185"/>
      <c r="C7400" s="189"/>
      <c r="D7400" s="63" t="s">
        <v>17</v>
      </c>
      <c r="E7400" s="75"/>
      <c r="F7400" s="42"/>
      <c r="G7400" s="42"/>
      <c r="H7400" s="73">
        <f t="shared" si="700"/>
        <v>0</v>
      </c>
      <c r="I7400" s="68"/>
      <c r="J7400" s="68"/>
      <c r="K7400" s="68"/>
      <c r="L7400" s="68"/>
      <c r="M7400" s="68"/>
      <c r="N7400" s="68"/>
      <c r="O7400" s="68"/>
      <c r="P7400" s="68"/>
      <c r="Q7400" s="68"/>
      <c r="R7400" s="197"/>
      <c r="S7400" s="192"/>
      <c r="T7400" s="176"/>
    </row>
    <row r="7401" spans="1:20" outlineLevel="1" x14ac:dyDescent="0.2">
      <c r="A7401" s="184"/>
      <c r="B7401" s="185"/>
      <c r="C7401" s="189"/>
      <c r="D7401" s="193"/>
      <c r="E7401" s="194"/>
      <c r="F7401" s="42"/>
      <c r="G7401" s="48"/>
      <c r="H7401" s="73">
        <f t="shared" si="700"/>
        <v>0</v>
      </c>
      <c r="I7401" s="68"/>
      <c r="J7401" s="68"/>
      <c r="K7401" s="68"/>
      <c r="L7401" s="68"/>
      <c r="M7401" s="68"/>
      <c r="N7401" s="68"/>
      <c r="O7401" s="68"/>
      <c r="P7401" s="68"/>
      <c r="Q7401" s="68"/>
      <c r="R7401" s="197"/>
      <c r="S7401" s="192"/>
      <c r="T7401" s="176"/>
    </row>
    <row r="7402" spans="1:20" ht="16" customHeight="1" outlineLevel="1" x14ac:dyDescent="0.2">
      <c r="A7402" s="184"/>
      <c r="B7402" s="185"/>
      <c r="C7402" s="189"/>
      <c r="D7402" s="63" t="s">
        <v>18</v>
      </c>
      <c r="E7402" s="76"/>
      <c r="F7402" s="42"/>
      <c r="G7402" s="48"/>
      <c r="H7402" s="73">
        <f t="shared" si="700"/>
        <v>0</v>
      </c>
      <c r="I7402" s="68"/>
      <c r="J7402" s="68"/>
      <c r="K7402" s="68"/>
      <c r="L7402" s="68"/>
      <c r="M7402" s="68"/>
      <c r="N7402" s="68"/>
      <c r="O7402" s="68"/>
      <c r="P7402" s="68"/>
      <c r="Q7402" s="68"/>
      <c r="R7402" s="197"/>
      <c r="S7402" s="192"/>
      <c r="T7402" s="176"/>
    </row>
    <row r="7403" spans="1:20" ht="16" customHeight="1" outlineLevel="1" x14ac:dyDescent="0.2">
      <c r="A7403" s="184"/>
      <c r="B7403" s="185"/>
      <c r="C7403" s="189"/>
      <c r="D7403" s="63" t="s">
        <v>19</v>
      </c>
      <c r="E7403" s="75">
        <f>SUM(G7416:G7430)</f>
        <v>2.5</v>
      </c>
      <c r="F7403" s="42"/>
      <c r="G7403" s="42"/>
      <c r="H7403" s="73">
        <f t="shared" si="700"/>
        <v>0</v>
      </c>
      <c r="I7403" s="68"/>
      <c r="J7403" s="68"/>
      <c r="K7403" s="68"/>
      <c r="L7403" s="68"/>
      <c r="M7403" s="68"/>
      <c r="N7403" s="68"/>
      <c r="O7403" s="68"/>
      <c r="P7403" s="68"/>
      <c r="Q7403" s="68"/>
      <c r="R7403" s="197"/>
      <c r="S7403" s="192"/>
      <c r="T7403" s="176"/>
    </row>
    <row r="7404" spans="1:20" outlineLevel="1" x14ac:dyDescent="0.2">
      <c r="A7404" s="184"/>
      <c r="B7404" s="185"/>
      <c r="C7404" s="189"/>
      <c r="D7404" s="193"/>
      <c r="E7404" s="194"/>
      <c r="F7404" s="42"/>
      <c r="G7404" s="48"/>
      <c r="H7404" s="73">
        <f t="shared" si="700"/>
        <v>0</v>
      </c>
      <c r="I7404" s="68"/>
      <c r="J7404" s="68"/>
      <c r="K7404" s="68"/>
      <c r="L7404" s="68"/>
      <c r="M7404" s="68"/>
      <c r="N7404" s="68"/>
      <c r="O7404" s="68"/>
      <c r="P7404" s="68"/>
      <c r="Q7404" s="68"/>
      <c r="R7404" s="197"/>
      <c r="S7404" s="192"/>
      <c r="T7404" s="176"/>
    </row>
    <row r="7405" spans="1:20" ht="16" customHeight="1" outlineLevel="1" x14ac:dyDescent="0.2">
      <c r="A7405" s="184"/>
      <c r="B7405" s="185"/>
      <c r="C7405" s="189"/>
      <c r="D7405" s="63" t="s">
        <v>20</v>
      </c>
      <c r="E7405" s="75">
        <f>SUM(E7402:E7403)</f>
        <v>2.5</v>
      </c>
      <c r="F7405" s="42"/>
      <c r="G7405" s="74"/>
      <c r="H7405" s="73">
        <f t="shared" si="700"/>
        <v>0</v>
      </c>
      <c r="I7405" s="68"/>
      <c r="J7405" s="68"/>
      <c r="K7405" s="68"/>
      <c r="L7405" s="68"/>
      <c r="M7405" s="68"/>
      <c r="N7405" s="68"/>
      <c r="O7405" s="68"/>
      <c r="P7405" s="68"/>
      <c r="Q7405" s="68"/>
      <c r="R7405" s="197"/>
      <c r="S7405" s="192"/>
      <c r="T7405" s="176"/>
    </row>
    <row r="7406" spans="1:20" ht="16" customHeight="1" outlineLevel="1" x14ac:dyDescent="0.2">
      <c r="A7406" s="184"/>
      <c r="B7406" s="185"/>
      <c r="C7406" s="189"/>
      <c r="D7406" s="63" t="s">
        <v>21</v>
      </c>
      <c r="E7406" s="72">
        <f>SUM(E7408/E7405)</f>
        <v>0</v>
      </c>
      <c r="F7406" s="42"/>
      <c r="G7406" s="71" t="s">
        <v>11</v>
      </c>
      <c r="H7406" s="69">
        <v>0</v>
      </c>
      <c r="I7406" s="68"/>
      <c r="J7406" s="68"/>
      <c r="K7406" s="68"/>
      <c r="L7406" s="68"/>
      <c r="M7406" s="68"/>
      <c r="N7406" s="68"/>
      <c r="O7406" s="68"/>
      <c r="P7406" s="68"/>
      <c r="Q7406" s="67"/>
      <c r="R7406" s="197"/>
      <c r="S7406" s="192"/>
      <c r="T7406" s="176"/>
    </row>
    <row r="7407" spans="1:20" ht="17" outlineLevel="1" thickBot="1" x14ac:dyDescent="0.25">
      <c r="A7407" s="184"/>
      <c r="B7407" s="185"/>
      <c r="C7407" s="189"/>
      <c r="D7407" s="193"/>
      <c r="E7407" s="194"/>
      <c r="F7407" s="42"/>
      <c r="G7407" s="70" t="s">
        <v>22</v>
      </c>
      <c r="H7407" s="69">
        <v>0</v>
      </c>
      <c r="I7407" s="68"/>
      <c r="J7407" s="68"/>
      <c r="K7407" s="68"/>
      <c r="L7407" s="68"/>
      <c r="M7407" s="68"/>
      <c r="N7407" s="68"/>
      <c r="O7407" s="68"/>
      <c r="P7407" s="68"/>
      <c r="Q7407" s="67"/>
      <c r="R7407" s="197"/>
      <c r="S7407" s="192"/>
      <c r="T7407" s="176"/>
    </row>
    <row r="7408" spans="1:20" ht="16" customHeight="1" outlineLevel="1" thickBot="1" x14ac:dyDescent="0.25">
      <c r="A7408" s="184"/>
      <c r="B7408" s="185"/>
      <c r="C7408" s="189"/>
      <c r="D7408" s="63" t="s">
        <v>23</v>
      </c>
      <c r="E7408" s="66"/>
      <c r="G7408" s="48"/>
      <c r="H7408" s="65">
        <f>SUM(H7406:H7407)</f>
        <v>0</v>
      </c>
      <c r="I7408" s="64">
        <f t="shared" ref="I7408:Q7408" si="701">SUM(I7398:I7405)</f>
        <v>0</v>
      </c>
      <c r="J7408" s="64">
        <f t="shared" si="701"/>
        <v>0</v>
      </c>
      <c r="K7408" s="64">
        <f t="shared" si="701"/>
        <v>0</v>
      </c>
      <c r="L7408" s="64">
        <f t="shared" si="701"/>
        <v>0</v>
      </c>
      <c r="M7408" s="64">
        <f t="shared" si="701"/>
        <v>0</v>
      </c>
      <c r="N7408" s="64">
        <f t="shared" si="701"/>
        <v>0</v>
      </c>
      <c r="O7408" s="64">
        <f t="shared" si="701"/>
        <v>0</v>
      </c>
      <c r="P7408" s="64">
        <f t="shared" si="701"/>
        <v>0</v>
      </c>
      <c r="Q7408" s="64">
        <f t="shared" si="701"/>
        <v>0</v>
      </c>
      <c r="R7408" s="197"/>
      <c r="S7408" s="192"/>
      <c r="T7408" s="176"/>
    </row>
    <row r="7409" spans="1:20" ht="17" customHeight="1" outlineLevel="1" thickBot="1" x14ac:dyDescent="0.25">
      <c r="A7409" s="184"/>
      <c r="B7409" s="185"/>
      <c r="C7409" s="189"/>
      <c r="D7409" s="63" t="s">
        <v>24</v>
      </c>
      <c r="E7409" s="62">
        <f>SUM(E7408/2.5)</f>
        <v>0</v>
      </c>
      <c r="F7409" s="42"/>
      <c r="G7409" s="61"/>
      <c r="H7409" s="60" t="s">
        <v>14</v>
      </c>
      <c r="I7409" s="59">
        <v>48</v>
      </c>
      <c r="J7409" s="58">
        <v>50</v>
      </c>
      <c r="K7409" s="58">
        <v>52</v>
      </c>
      <c r="L7409" s="58">
        <v>54</v>
      </c>
      <c r="M7409" s="58">
        <v>56</v>
      </c>
      <c r="N7409" s="58">
        <v>58</v>
      </c>
      <c r="O7409" s="58">
        <v>60</v>
      </c>
      <c r="P7409" s="58">
        <v>62</v>
      </c>
      <c r="Q7409" s="57">
        <v>64</v>
      </c>
      <c r="R7409" s="197"/>
      <c r="S7409" s="192"/>
      <c r="T7409" s="176"/>
    </row>
    <row r="7410" spans="1:20" ht="17" outlineLevel="1" thickBot="1" x14ac:dyDescent="0.25">
      <c r="A7410" s="186"/>
      <c r="B7410" s="187"/>
      <c r="C7410" s="190"/>
      <c r="D7410" s="56" t="s">
        <v>25</v>
      </c>
      <c r="E7410" s="55">
        <f>SUM(E7408/2.2)</f>
        <v>0</v>
      </c>
      <c r="F7410" s="42"/>
      <c r="G7410" s="42"/>
      <c r="H7410" s="42"/>
      <c r="I7410" s="42"/>
      <c r="J7410" s="42"/>
      <c r="K7410" s="42"/>
      <c r="L7410" s="42"/>
      <c r="M7410" s="42"/>
      <c r="N7410" s="42"/>
      <c r="O7410" s="42"/>
      <c r="P7410" s="42"/>
      <c r="Q7410" s="42"/>
      <c r="R7410" s="198"/>
      <c r="S7410" s="199"/>
      <c r="T7410" s="176"/>
    </row>
    <row r="7411" spans="1:20" ht="17" outlineLevel="1" thickBot="1" x14ac:dyDescent="0.25">
      <c r="A7411" s="54" t="s">
        <v>26</v>
      </c>
      <c r="B7411" s="53"/>
      <c r="C7411" s="42"/>
      <c r="D7411" s="48"/>
      <c r="E7411" s="52"/>
      <c r="F7411" s="42"/>
      <c r="S7411" s="28"/>
      <c r="T7411" s="176"/>
    </row>
    <row r="7412" spans="1:20" outlineLevel="1" x14ac:dyDescent="0.2">
      <c r="A7412" s="51" t="s">
        <v>27</v>
      </c>
      <c r="B7412" s="50"/>
      <c r="C7412" s="42"/>
      <c r="D7412" s="48"/>
      <c r="E7412" s="42"/>
      <c r="F7412" s="42"/>
      <c r="R7412" s="42"/>
      <c r="S7412" s="47"/>
      <c r="T7412" s="176"/>
    </row>
    <row r="7413" spans="1:20" outlineLevel="1" x14ac:dyDescent="0.2">
      <c r="A7413" s="49"/>
      <c r="B7413" s="42"/>
      <c r="C7413" s="42"/>
      <c r="D7413" s="48"/>
      <c r="E7413" s="42"/>
      <c r="F7413" s="42"/>
      <c r="G7413" s="42"/>
      <c r="H7413" s="42"/>
      <c r="I7413" s="42"/>
      <c r="J7413" s="42"/>
      <c r="K7413" s="42"/>
      <c r="L7413" s="42"/>
      <c r="M7413" s="42"/>
      <c r="N7413" s="42"/>
      <c r="O7413" s="42"/>
      <c r="P7413" s="42"/>
      <c r="Q7413" s="42"/>
      <c r="R7413" s="42"/>
      <c r="S7413" s="47"/>
      <c r="T7413" s="176"/>
    </row>
    <row r="7414" spans="1:20" ht="17" outlineLevel="1" thickBot="1" x14ac:dyDescent="0.25">
      <c r="A7414" s="49" t="s">
        <v>28</v>
      </c>
      <c r="B7414" s="42"/>
      <c r="C7414" s="42"/>
      <c r="D7414" s="48"/>
      <c r="E7414" s="42"/>
      <c r="F7414" s="42"/>
      <c r="G7414" s="42"/>
      <c r="H7414" s="42"/>
      <c r="I7414" s="42"/>
      <c r="J7414" s="42"/>
      <c r="K7414" s="42"/>
      <c r="L7414" s="42"/>
      <c r="M7414" s="42"/>
      <c r="N7414" s="42"/>
      <c r="O7414" s="42"/>
      <c r="P7414" s="42"/>
      <c r="Q7414" s="42"/>
      <c r="R7414" s="42"/>
      <c r="S7414" s="47"/>
      <c r="T7414" s="176"/>
    </row>
    <row r="7415" spans="1:20" outlineLevel="1" x14ac:dyDescent="0.2">
      <c r="A7415" s="46" t="s">
        <v>29</v>
      </c>
      <c r="B7415" s="45" t="s">
        <v>30</v>
      </c>
      <c r="C7415" s="44" t="s">
        <v>31</v>
      </c>
      <c r="D7415" s="44" t="s">
        <v>32</v>
      </c>
      <c r="E7415" s="44" t="s">
        <v>33</v>
      </c>
      <c r="F7415" s="44" t="s">
        <v>34</v>
      </c>
      <c r="G7415" s="44" t="s">
        <v>35</v>
      </c>
      <c r="H7415" s="43" t="s">
        <v>36</v>
      </c>
      <c r="I7415" s="200" t="s">
        <v>37</v>
      </c>
      <c r="J7415" s="201"/>
      <c r="K7415" s="202"/>
      <c r="L7415" s="202"/>
      <c r="M7415" s="202"/>
      <c r="N7415" s="202"/>
      <c r="O7415" s="202"/>
      <c r="P7415" s="42"/>
      <c r="Q7415" s="42"/>
      <c r="R7415" s="42"/>
      <c r="S7415" s="28"/>
      <c r="T7415" s="176"/>
    </row>
    <row r="7416" spans="1:20" outlineLevel="1" x14ac:dyDescent="0.2">
      <c r="A7416" s="38"/>
      <c r="B7416" s="37"/>
      <c r="C7416" s="36"/>
      <c r="D7416" s="35"/>
      <c r="E7416" s="41">
        <f>D7416*H7408</f>
        <v>0</v>
      </c>
      <c r="F7416" s="33" cm="1">
        <f t="array" ref="F7416">IFERROR(_xlfn.XLOOKUP(1,(TabFournisseurs[TYPE]=A7416)*(TabFournisseurs[SUPPLIER2]=B7416)*(TabFournisseurs[REF PRODUCT]=C7416),TabFournisseurs[Cost / per m]),0)</f>
        <v>0</v>
      </c>
      <c r="G7416" s="96">
        <f>F7416*D7416</f>
        <v>0</v>
      </c>
      <c r="H7416" s="40">
        <f>G7416*H7408</f>
        <v>0</v>
      </c>
      <c r="I7416" s="203"/>
      <c r="J7416" s="201"/>
      <c r="K7416" s="156"/>
      <c r="L7416" s="156"/>
      <c r="M7416" s="156"/>
      <c r="N7416" s="156"/>
      <c r="O7416" s="156"/>
      <c r="P7416" s="156"/>
      <c r="Q7416" s="156"/>
      <c r="R7416" s="156"/>
      <c r="S7416" s="157"/>
      <c r="T7416" s="176"/>
    </row>
    <row r="7417" spans="1:20" outlineLevel="1" x14ac:dyDescent="0.2">
      <c r="A7417" s="38"/>
      <c r="B7417" s="37"/>
      <c r="C7417" s="36"/>
      <c r="D7417" s="35"/>
      <c r="E7417" s="34">
        <f>D7417*H7408</f>
        <v>0</v>
      </c>
      <c r="F7417" s="33" cm="1">
        <f t="array" ref="F7417">IFERROR(_xlfn.XLOOKUP(1,(TabFournisseurs[TYPE]=A7417)*(TabFournisseurs[SUPPLIER2]=B7417)*(TabFournisseurs[REF PRODUCT]=C7417),TabFournisseurs[Cost / per m]),0)</f>
        <v>0</v>
      </c>
      <c r="G7417" s="32">
        <f t="shared" ref="G7417:G7427" si="702">F7417*D7417</f>
        <v>0</v>
      </c>
      <c r="H7417" s="31">
        <f>G7417*H7408</f>
        <v>0</v>
      </c>
      <c r="I7417" s="39"/>
      <c r="J7417" s="39"/>
      <c r="K7417" s="156"/>
      <c r="L7417" s="156"/>
      <c r="M7417" s="156"/>
      <c r="N7417" s="156"/>
      <c r="O7417" s="156"/>
      <c r="P7417" s="156"/>
      <c r="Q7417" s="156"/>
      <c r="R7417" s="156"/>
      <c r="S7417" s="157"/>
      <c r="T7417" s="176"/>
    </row>
    <row r="7418" spans="1:20" outlineLevel="1" x14ac:dyDescent="0.2">
      <c r="A7418" s="38"/>
      <c r="B7418" s="37"/>
      <c r="C7418" s="36"/>
      <c r="D7418" s="35"/>
      <c r="E7418" s="34">
        <f>D7418*H7408</f>
        <v>0</v>
      </c>
      <c r="F7418" s="33" cm="1">
        <f t="array" ref="F7418">IFERROR(_xlfn.XLOOKUP(1,(TabFournisseurs[TYPE]=A7418)*(TabFournisseurs[SUPPLIER2]=B7418)*(TabFournisseurs[REF PRODUCT]=C7418),TabFournisseurs[Cost / per m]),0)</f>
        <v>0</v>
      </c>
      <c r="G7418" s="32">
        <f t="shared" si="702"/>
        <v>0</v>
      </c>
      <c r="H7418" s="31">
        <f>G7418*H7408</f>
        <v>0</v>
      </c>
      <c r="I7418" s="39"/>
      <c r="J7418" s="39"/>
      <c r="K7418" s="156"/>
      <c r="L7418" s="156"/>
      <c r="M7418" s="156"/>
      <c r="N7418" s="156"/>
      <c r="O7418" s="156"/>
      <c r="P7418" s="156"/>
      <c r="Q7418" s="156"/>
      <c r="R7418" s="156"/>
      <c r="S7418" s="157"/>
      <c r="T7418" s="176"/>
    </row>
    <row r="7419" spans="1:20" outlineLevel="1" x14ac:dyDescent="0.2">
      <c r="A7419" s="38"/>
      <c r="B7419" s="37"/>
      <c r="C7419" s="36"/>
      <c r="D7419" s="35"/>
      <c r="E7419" s="34">
        <f>D7419*H7408</f>
        <v>0</v>
      </c>
      <c r="F7419" s="33" cm="1">
        <f t="array" ref="F7419">IFERROR(_xlfn.XLOOKUP(1,(TabFournisseurs[TYPE]=A7419)*(TabFournisseurs[SUPPLIER2]=B7419)*(TabFournisseurs[REF PRODUCT]=C7419),TabFournisseurs[Cost / per m]),0)</f>
        <v>0</v>
      </c>
      <c r="G7419" s="32">
        <f t="shared" si="702"/>
        <v>0</v>
      </c>
      <c r="H7419" s="31">
        <f>G7419*H7408</f>
        <v>0</v>
      </c>
      <c r="I7419" s="30"/>
      <c r="J7419" s="30"/>
      <c r="K7419" s="156"/>
      <c r="L7419" s="156"/>
      <c r="M7419" s="156"/>
      <c r="N7419" s="156"/>
      <c r="O7419" s="156"/>
      <c r="P7419" s="156"/>
      <c r="Q7419" s="156"/>
      <c r="R7419" s="156"/>
      <c r="S7419" s="157"/>
      <c r="T7419" s="176"/>
    </row>
    <row r="7420" spans="1:20" outlineLevel="1" x14ac:dyDescent="0.2">
      <c r="A7420" s="38"/>
      <c r="B7420" s="37"/>
      <c r="C7420" s="36"/>
      <c r="D7420" s="35"/>
      <c r="E7420" s="34">
        <f>D7420*H7408</f>
        <v>0</v>
      </c>
      <c r="F7420" s="33" cm="1">
        <f t="array" ref="F7420">IFERROR(_xlfn.XLOOKUP(1,(TabFournisseurs[TYPE]=A7420)*(TabFournisseurs[SUPPLIER2]=B7420)*(TabFournisseurs[REF PRODUCT]=C7420),TabFournisseurs[Cost / per m]),0)</f>
        <v>0</v>
      </c>
      <c r="G7420" s="32">
        <f t="shared" si="702"/>
        <v>0</v>
      </c>
      <c r="H7420" s="31">
        <f>G7420*H7408</f>
        <v>0</v>
      </c>
      <c r="I7420" s="30"/>
      <c r="J7420" s="30"/>
      <c r="K7420" s="29"/>
      <c r="L7420" s="29"/>
      <c r="M7420" s="29"/>
      <c r="N7420" s="29"/>
      <c r="O7420" s="29"/>
      <c r="P7420" s="29"/>
      <c r="Q7420" s="29"/>
      <c r="R7420" s="29"/>
      <c r="S7420" s="28"/>
      <c r="T7420" s="176"/>
    </row>
    <row r="7421" spans="1:20" outlineLevel="1" x14ac:dyDescent="0.2">
      <c r="A7421" s="38"/>
      <c r="B7421" s="37"/>
      <c r="C7421" s="36"/>
      <c r="D7421" s="35"/>
      <c r="E7421" s="34">
        <f>D7421*H7408</f>
        <v>0</v>
      </c>
      <c r="F7421" s="33" cm="1">
        <f t="array" ref="F7421">IFERROR(_xlfn.XLOOKUP(1,(TabFournisseurs[TYPE]=A7421)*(TabFournisseurs[SUPPLIER2]=B7421)*(TabFournisseurs[REF PRODUCT]=C7421),TabFournisseurs[Cost / per m]),0)</f>
        <v>0</v>
      </c>
      <c r="G7421" s="32">
        <f t="shared" si="702"/>
        <v>0</v>
      </c>
      <c r="H7421" s="31">
        <f>G7421*H7408</f>
        <v>0</v>
      </c>
      <c r="I7421" s="158"/>
      <c r="J7421" s="159"/>
      <c r="K7421" s="29"/>
      <c r="L7421" s="29"/>
      <c r="M7421" s="29"/>
      <c r="N7421" s="29"/>
      <c r="O7421" s="29"/>
      <c r="P7421" s="29"/>
      <c r="Q7421" s="29"/>
      <c r="R7421" s="29"/>
      <c r="S7421" s="28"/>
      <c r="T7421" s="176"/>
    </row>
    <row r="7422" spans="1:20" outlineLevel="1" x14ac:dyDescent="0.2">
      <c r="A7422" s="38"/>
      <c r="B7422" s="37"/>
      <c r="C7422" s="36"/>
      <c r="D7422" s="35"/>
      <c r="E7422" s="34">
        <f>D7422*H7408</f>
        <v>0</v>
      </c>
      <c r="F7422" s="33" cm="1">
        <f t="array" ref="F7422">IFERROR(_xlfn.XLOOKUP(1,(TabFournisseurs[TYPE]=A7422)*(TabFournisseurs[SUPPLIER2]=B7422)*(TabFournisseurs[REF PRODUCT]=C7422),TabFournisseurs[Cost / per m]),0)</f>
        <v>0</v>
      </c>
      <c r="G7422" s="32">
        <f t="shared" si="702"/>
        <v>0</v>
      </c>
      <c r="H7422" s="31">
        <f>G7422*H7408</f>
        <v>0</v>
      </c>
      <c r="I7422" s="30"/>
      <c r="J7422" s="30"/>
      <c r="K7422" s="29"/>
      <c r="L7422" s="29"/>
      <c r="M7422" s="29"/>
      <c r="N7422" s="29"/>
      <c r="O7422" s="29"/>
      <c r="P7422" s="29"/>
      <c r="Q7422" s="29"/>
      <c r="R7422" s="29"/>
      <c r="S7422" s="28"/>
      <c r="T7422" s="176"/>
    </row>
    <row r="7423" spans="1:20" outlineLevel="1" x14ac:dyDescent="0.2">
      <c r="A7423" s="38"/>
      <c r="B7423" s="37"/>
      <c r="C7423" s="36"/>
      <c r="D7423" s="35"/>
      <c r="E7423" s="34">
        <f>D7423*H7408</f>
        <v>0</v>
      </c>
      <c r="F7423" s="33" cm="1">
        <f t="array" ref="F7423">IFERROR(_xlfn.XLOOKUP(1,(TabFournisseurs[TYPE]=A7423)*(TabFournisseurs[SUPPLIER2]=B7423)*(TabFournisseurs[REF PRODUCT]=C7423),TabFournisseurs[Cost / per m]),0)</f>
        <v>0</v>
      </c>
      <c r="G7423" s="32">
        <f t="shared" si="702"/>
        <v>0</v>
      </c>
      <c r="H7423" s="31">
        <f>G7423*H7408</f>
        <v>0</v>
      </c>
      <c r="I7423" s="30"/>
      <c r="J7423" s="30"/>
      <c r="K7423" s="29"/>
      <c r="L7423" s="29"/>
      <c r="M7423" s="29"/>
      <c r="N7423" s="29"/>
      <c r="O7423" s="29"/>
      <c r="P7423" s="29"/>
      <c r="Q7423" s="29"/>
      <c r="R7423" s="29"/>
      <c r="S7423" s="28"/>
      <c r="T7423" s="176"/>
    </row>
    <row r="7424" spans="1:20" outlineLevel="1" x14ac:dyDescent="0.2">
      <c r="A7424" s="38"/>
      <c r="B7424" s="37"/>
      <c r="C7424" s="36"/>
      <c r="D7424" s="35"/>
      <c r="E7424" s="34">
        <f>D7424*H7408</f>
        <v>0</v>
      </c>
      <c r="F7424" s="33" cm="1">
        <f t="array" ref="F7424">IFERROR(_xlfn.XLOOKUP(1,(TabFournisseurs[TYPE]=A7424)*(TabFournisseurs[SUPPLIER2]=B7424)*(TabFournisseurs[REF PRODUCT]=C7424),TabFournisseurs[Cost / per m]),0)</f>
        <v>0</v>
      </c>
      <c r="G7424" s="32">
        <f t="shared" si="702"/>
        <v>0</v>
      </c>
      <c r="H7424" s="31">
        <f>G7424*H7408</f>
        <v>0</v>
      </c>
      <c r="I7424" s="30"/>
      <c r="J7424" s="30"/>
      <c r="K7424" s="29"/>
      <c r="L7424" s="29"/>
      <c r="M7424" s="29"/>
      <c r="N7424" s="29"/>
      <c r="O7424" s="29"/>
      <c r="P7424" s="29"/>
      <c r="Q7424" s="29"/>
      <c r="R7424" s="29"/>
      <c r="S7424" s="28"/>
      <c r="T7424" s="176"/>
    </row>
    <row r="7425" spans="1:20" outlineLevel="1" x14ac:dyDescent="0.2">
      <c r="A7425" s="38"/>
      <c r="B7425" s="37"/>
      <c r="C7425" s="36"/>
      <c r="D7425" s="35"/>
      <c r="E7425" s="34">
        <f>D7425*H7408</f>
        <v>0</v>
      </c>
      <c r="F7425" s="33" cm="1">
        <f t="array" ref="F7425">IFERROR(_xlfn.XLOOKUP(1,(TabFournisseurs[TYPE]=A7425)*(TabFournisseurs[SUPPLIER2]=B7425)*(TabFournisseurs[REF PRODUCT]=C7425),TabFournisseurs[Cost / per m]),0)</f>
        <v>0</v>
      </c>
      <c r="G7425" s="32">
        <f t="shared" si="702"/>
        <v>0</v>
      </c>
      <c r="H7425" s="31">
        <f>G7425*H7408</f>
        <v>0</v>
      </c>
      <c r="I7425" s="30"/>
      <c r="J7425" s="30"/>
      <c r="K7425" s="29"/>
      <c r="L7425" s="29"/>
      <c r="M7425" s="29"/>
      <c r="N7425" s="29"/>
      <c r="O7425" s="29"/>
      <c r="P7425" s="29"/>
      <c r="Q7425" s="29"/>
      <c r="R7425" s="29"/>
      <c r="S7425" s="28"/>
      <c r="T7425" s="176"/>
    </row>
    <row r="7426" spans="1:20" outlineLevel="1" x14ac:dyDescent="0.2">
      <c r="A7426" s="38"/>
      <c r="B7426" s="37"/>
      <c r="C7426" s="36"/>
      <c r="D7426" s="35"/>
      <c r="E7426" s="34">
        <f>D7426*H7408</f>
        <v>0</v>
      </c>
      <c r="F7426" s="33" cm="1">
        <f t="array" ref="F7426">IFERROR(_xlfn.XLOOKUP(1,(TabFournisseurs[TYPE]=A7426)*(TabFournisseurs[SUPPLIER2]=B7426)*(TabFournisseurs[REF PRODUCT]=C7426),TabFournisseurs[Cost / per m]),0)</f>
        <v>0</v>
      </c>
      <c r="G7426" s="32">
        <f t="shared" si="702"/>
        <v>0</v>
      </c>
      <c r="H7426" s="31">
        <f>G7426*H7408</f>
        <v>0</v>
      </c>
      <c r="I7426" s="30"/>
      <c r="J7426" s="30"/>
      <c r="K7426" s="29"/>
      <c r="L7426" s="29"/>
      <c r="M7426" s="29"/>
      <c r="N7426" s="29"/>
      <c r="O7426" s="29"/>
      <c r="P7426" s="29"/>
      <c r="Q7426" s="29"/>
      <c r="R7426" s="29"/>
      <c r="S7426" s="28"/>
      <c r="T7426" s="176"/>
    </row>
    <row r="7427" spans="1:20" outlineLevel="1" x14ac:dyDescent="0.2">
      <c r="A7427" s="38"/>
      <c r="B7427" s="37"/>
      <c r="C7427" s="36"/>
      <c r="D7427" s="35"/>
      <c r="E7427" s="34">
        <f>D7427*H7408</f>
        <v>0</v>
      </c>
      <c r="F7427" s="33" cm="1">
        <f t="array" ref="F7427">IFERROR(_xlfn.XLOOKUP(1,(TabFournisseurs[TYPE]=A7427)*(TabFournisseurs[SUPPLIER2]=B7427)*(TabFournisseurs[REF PRODUCT]=C7427),TabFournisseurs[Cost / per m]),0)</f>
        <v>0</v>
      </c>
      <c r="G7427" s="32">
        <f t="shared" si="702"/>
        <v>0</v>
      </c>
      <c r="H7427" s="31">
        <f>G7427*H7408</f>
        <v>0</v>
      </c>
      <c r="I7427" s="30"/>
      <c r="J7427" s="30"/>
      <c r="K7427" s="29"/>
      <c r="L7427" s="29"/>
      <c r="M7427" s="29"/>
      <c r="N7427" s="29"/>
      <c r="O7427" s="29"/>
      <c r="P7427" s="29"/>
      <c r="Q7427" s="29"/>
      <c r="R7427" s="29"/>
      <c r="S7427" s="28"/>
      <c r="T7427" s="176"/>
    </row>
    <row r="7428" spans="1:20" ht="17" outlineLevel="1" x14ac:dyDescent="0.2">
      <c r="A7428" s="101" t="s">
        <v>38</v>
      </c>
      <c r="B7428" s="102" t="s">
        <v>39</v>
      </c>
      <c r="C7428" s="103" t="s">
        <v>102</v>
      </c>
      <c r="D7428" s="104"/>
      <c r="E7428" s="34">
        <f>D7428*H7408</f>
        <v>0</v>
      </c>
      <c r="F7428" s="33"/>
      <c r="G7428" s="129">
        <f>F7428*D7428</f>
        <v>0</v>
      </c>
      <c r="H7428" s="31">
        <f>G7428*H7408</f>
        <v>0</v>
      </c>
      <c r="I7428" s="30"/>
      <c r="J7428" s="30"/>
      <c r="K7428" s="29"/>
      <c r="L7428" s="29"/>
      <c r="M7428" s="29"/>
      <c r="N7428" s="29"/>
      <c r="O7428" s="29"/>
      <c r="P7428" s="29"/>
      <c r="Q7428" s="29"/>
      <c r="R7428" s="29"/>
      <c r="S7428" s="28"/>
      <c r="T7428" s="176"/>
    </row>
    <row r="7429" spans="1:20" ht="17" outlineLevel="1" x14ac:dyDescent="0.2">
      <c r="A7429" s="38" t="s">
        <v>38</v>
      </c>
      <c r="B7429" s="37" t="s">
        <v>40</v>
      </c>
      <c r="C7429" s="36" t="s">
        <v>41</v>
      </c>
      <c r="D7429" s="35">
        <v>1</v>
      </c>
      <c r="E7429" s="34">
        <f>D7429*H7408</f>
        <v>0</v>
      </c>
      <c r="F7429" s="33" cm="1">
        <f t="array" ref="F7429">IFERROR(_xlfn.XLOOKUP(1,(TabFournisseurs[TYPE]=A7429)*(TabFournisseurs[SUPPLIER2]=B7429)*(TabFournisseurs[REF PRODUCT]=C7429),TabFournisseurs[Cost / per m]),0)</f>
        <v>2</v>
      </c>
      <c r="G7429" s="32">
        <f t="shared" ref="G7429:G7430" si="703">F7429*D7429</f>
        <v>2</v>
      </c>
      <c r="H7429" s="31">
        <f>G7429*H7408</f>
        <v>0</v>
      </c>
      <c r="I7429" s="30"/>
      <c r="J7429" s="30"/>
      <c r="K7429" s="29"/>
      <c r="L7429" s="29"/>
      <c r="M7429" s="29"/>
      <c r="N7429" s="29"/>
      <c r="O7429" s="29"/>
      <c r="P7429" s="29"/>
      <c r="Q7429" s="29"/>
      <c r="R7429" s="29"/>
      <c r="S7429" s="28"/>
      <c r="T7429" s="176"/>
    </row>
    <row r="7430" spans="1:20" ht="18" outlineLevel="1" thickBot="1" x14ac:dyDescent="0.25">
      <c r="A7430" s="27" t="s">
        <v>38</v>
      </c>
      <c r="B7430" s="26" t="s">
        <v>42</v>
      </c>
      <c r="C7430" s="25" t="s">
        <v>43</v>
      </c>
      <c r="D7430" s="24">
        <v>1</v>
      </c>
      <c r="E7430" s="23">
        <f>D7430*H7408</f>
        <v>0</v>
      </c>
      <c r="F7430" s="22" cm="1">
        <f t="array" ref="F7430">IFERROR(_xlfn.XLOOKUP(1,(TabFournisseurs[TYPE]=A7430)*(TabFournisseurs[SUPPLIER2]=B7430)*(TabFournisseurs[REF PRODUCT]=C7430),TabFournisseurs[Cost / per m]),0)</f>
        <v>0.5</v>
      </c>
      <c r="G7430" s="21">
        <f t="shared" si="703"/>
        <v>0.5</v>
      </c>
      <c r="H7430" s="20">
        <f>G7430*H7408</f>
        <v>0</v>
      </c>
      <c r="I7430" s="19"/>
      <c r="J7430" s="19"/>
      <c r="K7430" s="18"/>
      <c r="L7430" s="18"/>
      <c r="M7430" s="18"/>
      <c r="N7430" s="18"/>
      <c r="O7430" s="18"/>
      <c r="P7430" s="18"/>
      <c r="Q7430" s="18"/>
      <c r="R7430" s="18"/>
      <c r="S7430" s="17"/>
      <c r="T7430" s="176"/>
    </row>
  </sheetData>
  <mergeCells count="5876">
    <mergeCell ref="O5463:S5463"/>
    <mergeCell ref="O5464:S5464"/>
    <mergeCell ref="O5465:S5465"/>
    <mergeCell ref="K5481:S5481"/>
    <mergeCell ref="O6022:S6022"/>
    <mergeCell ref="R1307:S1307"/>
    <mergeCell ref="I1312:J1312"/>
    <mergeCell ref="K1312:O1312"/>
    <mergeCell ref="I1313:J1313"/>
    <mergeCell ref="K1313:S1316"/>
    <mergeCell ref="I1318:J1318"/>
    <mergeCell ref="O2155:S2155"/>
    <mergeCell ref="O2198:S2198"/>
    <mergeCell ref="O2241:S2241"/>
    <mergeCell ref="O2284:S2284"/>
    <mergeCell ref="O4560:S4560"/>
    <mergeCell ref="O4603:S4603"/>
    <mergeCell ref="K5738:O5738"/>
    <mergeCell ref="I5739:J5739"/>
    <mergeCell ref="K5739:S5742"/>
    <mergeCell ref="I5744:J5744"/>
    <mergeCell ref="O5764:S5764"/>
    <mergeCell ref="O5807:S5807"/>
    <mergeCell ref="S5841:S5842"/>
    <mergeCell ref="K5696:S5699"/>
    <mergeCell ref="I5701:J5701"/>
    <mergeCell ref="O5506:S5506"/>
    <mergeCell ref="R3065:S3065"/>
    <mergeCell ref="R3066:S3066"/>
    <mergeCell ref="R3067:S3067"/>
    <mergeCell ref="I3072:J3072"/>
    <mergeCell ref="K3072:O3072"/>
    <mergeCell ref="D1304:E1304"/>
    <mergeCell ref="R1304:S1304"/>
    <mergeCell ref="R1305:S1305"/>
    <mergeCell ref="R1306:S1306"/>
    <mergeCell ref="O4818:S4818"/>
    <mergeCell ref="O4861:S4861"/>
    <mergeCell ref="O4904:S4904"/>
    <mergeCell ref="O4947:S4947"/>
    <mergeCell ref="O4990:S4990"/>
    <mergeCell ref="K4836:S4836"/>
    <mergeCell ref="O5076:S5076"/>
    <mergeCell ref="O5119:S5119"/>
    <mergeCell ref="O5162:S5162"/>
    <mergeCell ref="K3158:O3158"/>
    <mergeCell ref="K3201:O3201"/>
    <mergeCell ref="I3202:J3202"/>
    <mergeCell ref="I3201:J3201"/>
    <mergeCell ref="A3218:G3219"/>
    <mergeCell ref="K3116:S3119"/>
    <mergeCell ref="I3121:J3121"/>
    <mergeCell ref="I3159:J3159"/>
    <mergeCell ref="K3159:S3162"/>
    <mergeCell ref="I3164:J3164"/>
    <mergeCell ref="A3132:G3133"/>
    <mergeCell ref="H3132:M3132"/>
    <mergeCell ref="N3132:P3133"/>
    <mergeCell ref="Q3132:R3133"/>
    <mergeCell ref="S3132:S3133"/>
    <mergeCell ref="O5205:S5205"/>
    <mergeCell ref="O5850:S5850"/>
    <mergeCell ref="O5893:S5893"/>
    <mergeCell ref="O5979:S5979"/>
    <mergeCell ref="S5884:S5885"/>
    <mergeCell ref="A5755:G5756"/>
    <mergeCell ref="H5755:M5755"/>
    <mergeCell ref="N5755:P5756"/>
    <mergeCell ref="Q5755:R5756"/>
    <mergeCell ref="S5755:S5756"/>
    <mergeCell ref="A5798:G5799"/>
    <mergeCell ref="H5798:M5798"/>
    <mergeCell ref="N5798:P5799"/>
    <mergeCell ref="Q5798:R5799"/>
    <mergeCell ref="S5798:S5799"/>
    <mergeCell ref="A5841:G5842"/>
    <mergeCell ref="H5841:M5841"/>
    <mergeCell ref="N5841:P5842"/>
    <mergeCell ref="Q5841:R5842"/>
    <mergeCell ref="A5712:G5713"/>
    <mergeCell ref="H5712:M5712"/>
    <mergeCell ref="N5712:P5713"/>
    <mergeCell ref="Q5712:R5713"/>
    <mergeCell ref="S5712:S5713"/>
    <mergeCell ref="A5669:G5670"/>
    <mergeCell ref="H5669:M5669"/>
    <mergeCell ref="N5669:P5670"/>
    <mergeCell ref="Q5669:R5670"/>
    <mergeCell ref="S5669:S5670"/>
    <mergeCell ref="A5540:G5541"/>
    <mergeCell ref="H5540:M5540"/>
    <mergeCell ref="N5540:P5541"/>
    <mergeCell ref="R1262:S1262"/>
    <mergeCell ref="R1263:S1263"/>
    <mergeCell ref="R1264:S1264"/>
    <mergeCell ref="I1269:J1269"/>
    <mergeCell ref="K1269:O1269"/>
    <mergeCell ref="I1270:J1270"/>
    <mergeCell ref="K1270:S1273"/>
    <mergeCell ref="I1275:J1275"/>
    <mergeCell ref="A1286:G1287"/>
    <mergeCell ref="H1286:M1286"/>
    <mergeCell ref="N1286:P1287"/>
    <mergeCell ref="Q1286:R1287"/>
    <mergeCell ref="S1286:S1287"/>
    <mergeCell ref="T1286:T1327"/>
    <mergeCell ref="H1287:M1287"/>
    <mergeCell ref="A1288:B1288"/>
    <mergeCell ref="A1290:B1307"/>
    <mergeCell ref="C1291:C1307"/>
    <mergeCell ref="R1291:S1291"/>
    <mergeCell ref="R1292:S1292"/>
    <mergeCell ref="D1295:E1295"/>
    <mergeCell ref="R1295:S1295"/>
    <mergeCell ref="R1296:S1296"/>
    <mergeCell ref="R1297:S1297"/>
    <mergeCell ref="D1298:E1298"/>
    <mergeCell ref="R1298:S1298"/>
    <mergeCell ref="R1299:S1299"/>
    <mergeCell ref="R1300:S1300"/>
    <mergeCell ref="D1301:E1301"/>
    <mergeCell ref="R1301:S1301"/>
    <mergeCell ref="R1302:S1302"/>
    <mergeCell ref="R1303:S1303"/>
    <mergeCell ref="R404:S404"/>
    <mergeCell ref="I409:J409"/>
    <mergeCell ref="K409:O409"/>
    <mergeCell ref="I410:J410"/>
    <mergeCell ref="K410:S413"/>
    <mergeCell ref="I415:J415"/>
    <mergeCell ref="A1243:G1244"/>
    <mergeCell ref="H1243:M1243"/>
    <mergeCell ref="N1243:P1244"/>
    <mergeCell ref="Q1243:R1244"/>
    <mergeCell ref="S1243:S1244"/>
    <mergeCell ref="T1243:T1284"/>
    <mergeCell ref="H1244:M1244"/>
    <mergeCell ref="A1245:B1245"/>
    <mergeCell ref="A1247:B1264"/>
    <mergeCell ref="C1248:C1264"/>
    <mergeCell ref="R1248:S1248"/>
    <mergeCell ref="R1249:S1249"/>
    <mergeCell ref="D1252:E1252"/>
    <mergeCell ref="R1252:S1252"/>
    <mergeCell ref="R1253:S1253"/>
    <mergeCell ref="R1254:S1254"/>
    <mergeCell ref="D1255:E1255"/>
    <mergeCell ref="R1255:S1255"/>
    <mergeCell ref="R1256:S1256"/>
    <mergeCell ref="R1257:S1257"/>
    <mergeCell ref="D1258:E1258"/>
    <mergeCell ref="R1258:S1258"/>
    <mergeCell ref="R1259:S1259"/>
    <mergeCell ref="R1260:S1260"/>
    <mergeCell ref="D1261:E1261"/>
    <mergeCell ref="R1261:S1261"/>
    <mergeCell ref="R6763:S6763"/>
    <mergeCell ref="R6764:S6764"/>
    <mergeCell ref="R6765:S6765"/>
    <mergeCell ref="I6770:J6770"/>
    <mergeCell ref="A383:G384"/>
    <mergeCell ref="H383:M383"/>
    <mergeCell ref="N383:P384"/>
    <mergeCell ref="Q383:R384"/>
    <mergeCell ref="S383:S384"/>
    <mergeCell ref="T383:T424"/>
    <mergeCell ref="H384:M384"/>
    <mergeCell ref="A385:B385"/>
    <mergeCell ref="A387:B404"/>
    <mergeCell ref="C388:C404"/>
    <mergeCell ref="R388:S388"/>
    <mergeCell ref="R389:S389"/>
    <mergeCell ref="D392:E392"/>
    <mergeCell ref="R392:S392"/>
    <mergeCell ref="R393:S393"/>
    <mergeCell ref="R394:S394"/>
    <mergeCell ref="D395:E395"/>
    <mergeCell ref="R395:S395"/>
    <mergeCell ref="R396:S396"/>
    <mergeCell ref="R397:S397"/>
    <mergeCell ref="D398:E398"/>
    <mergeCell ref="R398:S398"/>
    <mergeCell ref="R399:S399"/>
    <mergeCell ref="R400:S400"/>
    <mergeCell ref="D401:E401"/>
    <mergeCell ref="R401:S401"/>
    <mergeCell ref="R402:S402"/>
    <mergeCell ref="R403:S403"/>
    <mergeCell ref="R6674:S6674"/>
    <mergeCell ref="R6675:S6675"/>
    <mergeCell ref="D6676:E6676"/>
    <mergeCell ref="R6676:S6676"/>
    <mergeCell ref="K6771:S6774"/>
    <mergeCell ref="I6776:J6776"/>
    <mergeCell ref="A6744:G6745"/>
    <mergeCell ref="H6744:M6744"/>
    <mergeCell ref="N6744:P6745"/>
    <mergeCell ref="Q6744:R6745"/>
    <mergeCell ref="S6744:S6745"/>
    <mergeCell ref="T6744:T6785"/>
    <mergeCell ref="H6745:M6745"/>
    <mergeCell ref="A6746:B6746"/>
    <mergeCell ref="A6748:B6765"/>
    <mergeCell ref="C6749:C6765"/>
    <mergeCell ref="R6749:S6749"/>
    <mergeCell ref="R6750:S6750"/>
    <mergeCell ref="D6753:E6753"/>
    <mergeCell ref="R6753:S6753"/>
    <mergeCell ref="R6754:S6754"/>
    <mergeCell ref="R6755:S6755"/>
    <mergeCell ref="D6756:E6756"/>
    <mergeCell ref="R6756:S6756"/>
    <mergeCell ref="R6757:S6757"/>
    <mergeCell ref="R6758:S6758"/>
    <mergeCell ref="D6759:E6759"/>
    <mergeCell ref="R6759:S6759"/>
    <mergeCell ref="R6760:S6760"/>
    <mergeCell ref="R6761:S6761"/>
    <mergeCell ref="D6762:E6762"/>
    <mergeCell ref="R6762:S6762"/>
    <mergeCell ref="D6590:E6590"/>
    <mergeCell ref="R6590:S6590"/>
    <mergeCell ref="R6591:S6591"/>
    <mergeCell ref="R6592:S6592"/>
    <mergeCell ref="K6770:O6770"/>
    <mergeCell ref="I6771:J6771"/>
    <mergeCell ref="K6598:O6598"/>
    <mergeCell ref="I6599:J6599"/>
    <mergeCell ref="K6599:S6602"/>
    <mergeCell ref="I6604:J6604"/>
    <mergeCell ref="A6658:G6659"/>
    <mergeCell ref="H6658:M6658"/>
    <mergeCell ref="N6658:P6659"/>
    <mergeCell ref="Q6658:R6659"/>
    <mergeCell ref="S6658:S6659"/>
    <mergeCell ref="T6658:T6699"/>
    <mergeCell ref="H6659:M6659"/>
    <mergeCell ref="A6660:B6660"/>
    <mergeCell ref="A6662:B6679"/>
    <mergeCell ref="C6663:C6679"/>
    <mergeCell ref="R6663:S6663"/>
    <mergeCell ref="R6664:S6664"/>
    <mergeCell ref="D6667:E6667"/>
    <mergeCell ref="R6667:S6667"/>
    <mergeCell ref="R6668:S6668"/>
    <mergeCell ref="R6669:S6669"/>
    <mergeCell ref="D6670:E6670"/>
    <mergeCell ref="R6670:S6670"/>
    <mergeCell ref="R6671:S6671"/>
    <mergeCell ref="R6672:S6672"/>
    <mergeCell ref="D6673:E6673"/>
    <mergeCell ref="R6673:S6673"/>
    <mergeCell ref="R6548:S6548"/>
    <mergeCell ref="R6549:S6549"/>
    <mergeCell ref="R6550:S6550"/>
    <mergeCell ref="I6555:J6555"/>
    <mergeCell ref="R6677:S6677"/>
    <mergeCell ref="R6678:S6678"/>
    <mergeCell ref="K6556:S6559"/>
    <mergeCell ref="I6561:J6561"/>
    <mergeCell ref="A6572:G6573"/>
    <mergeCell ref="H6572:M6572"/>
    <mergeCell ref="N6572:P6573"/>
    <mergeCell ref="Q6572:R6573"/>
    <mergeCell ref="S6572:S6573"/>
    <mergeCell ref="T6572:T6613"/>
    <mergeCell ref="H6573:M6573"/>
    <mergeCell ref="A6574:B6574"/>
    <mergeCell ref="A6576:B6593"/>
    <mergeCell ref="C6577:C6593"/>
    <mergeCell ref="R6577:S6577"/>
    <mergeCell ref="R6578:S6578"/>
    <mergeCell ref="D6581:E6581"/>
    <mergeCell ref="R6581:S6581"/>
    <mergeCell ref="R6582:S6582"/>
    <mergeCell ref="R6583:S6583"/>
    <mergeCell ref="D6584:E6584"/>
    <mergeCell ref="R6584:S6584"/>
    <mergeCell ref="R6585:S6585"/>
    <mergeCell ref="R6586:S6586"/>
    <mergeCell ref="D6587:E6587"/>
    <mergeCell ref="R6587:S6587"/>
    <mergeCell ref="R6588:S6588"/>
    <mergeCell ref="R6589:S6589"/>
    <mergeCell ref="K6512:O6512"/>
    <mergeCell ref="I6513:J6513"/>
    <mergeCell ref="K6513:S6516"/>
    <mergeCell ref="I6518:J6518"/>
    <mergeCell ref="R6593:S6593"/>
    <mergeCell ref="I6598:J6598"/>
    <mergeCell ref="A6529:G6530"/>
    <mergeCell ref="H6529:M6529"/>
    <mergeCell ref="N6529:P6530"/>
    <mergeCell ref="Q6529:R6530"/>
    <mergeCell ref="S6529:S6530"/>
    <mergeCell ref="T6529:T6570"/>
    <mergeCell ref="H6530:M6530"/>
    <mergeCell ref="A6531:B6531"/>
    <mergeCell ref="A6533:B6550"/>
    <mergeCell ref="C6534:C6550"/>
    <mergeCell ref="R6534:S6534"/>
    <mergeCell ref="R6535:S6535"/>
    <mergeCell ref="D6538:E6538"/>
    <mergeCell ref="R6538:S6538"/>
    <mergeCell ref="R6539:S6539"/>
    <mergeCell ref="R6540:S6540"/>
    <mergeCell ref="D6541:E6541"/>
    <mergeCell ref="R6541:S6541"/>
    <mergeCell ref="R6542:S6542"/>
    <mergeCell ref="R6543:S6543"/>
    <mergeCell ref="D6544:E6544"/>
    <mergeCell ref="R6544:S6544"/>
    <mergeCell ref="R6545:S6545"/>
    <mergeCell ref="R6546:S6546"/>
    <mergeCell ref="D6547:E6547"/>
    <mergeCell ref="R6547:S6547"/>
    <mergeCell ref="A6486:G6487"/>
    <mergeCell ref="H6486:M6486"/>
    <mergeCell ref="N6486:P6487"/>
    <mergeCell ref="Q6486:R6487"/>
    <mergeCell ref="S6486:S6487"/>
    <mergeCell ref="K6555:O6555"/>
    <mergeCell ref="I6556:J6556"/>
    <mergeCell ref="T6486:T6527"/>
    <mergeCell ref="H6487:M6487"/>
    <mergeCell ref="A6488:B6488"/>
    <mergeCell ref="A6490:B6507"/>
    <mergeCell ref="C6491:C6507"/>
    <mergeCell ref="R6491:S6491"/>
    <mergeCell ref="R6492:S6492"/>
    <mergeCell ref="D6495:E6495"/>
    <mergeCell ref="R6495:S6495"/>
    <mergeCell ref="R6496:S6496"/>
    <mergeCell ref="R6497:S6497"/>
    <mergeCell ref="D6498:E6498"/>
    <mergeCell ref="R6498:S6498"/>
    <mergeCell ref="R6499:S6499"/>
    <mergeCell ref="R6500:S6500"/>
    <mergeCell ref="D6501:E6501"/>
    <mergeCell ref="R6501:S6501"/>
    <mergeCell ref="R6502:S6502"/>
    <mergeCell ref="R6503:S6503"/>
    <mergeCell ref="D6504:E6504"/>
    <mergeCell ref="R6504:S6504"/>
    <mergeCell ref="R6505:S6505"/>
    <mergeCell ref="R6506:S6506"/>
    <mergeCell ref="R6507:S6507"/>
    <mergeCell ref="I6512:J6512"/>
    <mergeCell ref="N6443:P6444"/>
    <mergeCell ref="Q6443:R6444"/>
    <mergeCell ref="S6443:S6444"/>
    <mergeCell ref="T6443:T6484"/>
    <mergeCell ref="H6444:M6444"/>
    <mergeCell ref="A6445:B6445"/>
    <mergeCell ref="A6447:B6464"/>
    <mergeCell ref="C6448:C6464"/>
    <mergeCell ref="R6448:S6448"/>
    <mergeCell ref="R6449:S6449"/>
    <mergeCell ref="D6452:E6452"/>
    <mergeCell ref="R6452:S6452"/>
    <mergeCell ref="R6453:S6453"/>
    <mergeCell ref="R6454:S6454"/>
    <mergeCell ref="D6455:E6455"/>
    <mergeCell ref="R6455:S6455"/>
    <mergeCell ref="R6456:S6456"/>
    <mergeCell ref="R6457:S6457"/>
    <mergeCell ref="D6458:E6458"/>
    <mergeCell ref="R6458:S6458"/>
    <mergeCell ref="R6459:S6459"/>
    <mergeCell ref="R6460:S6460"/>
    <mergeCell ref="D6461:E6461"/>
    <mergeCell ref="R6461:S6461"/>
    <mergeCell ref="R6462:S6462"/>
    <mergeCell ref="R6463:S6463"/>
    <mergeCell ref="R6464:S6464"/>
    <mergeCell ref="I6469:J6469"/>
    <mergeCell ref="K6469:O6469"/>
    <mergeCell ref="I6470:J6470"/>
    <mergeCell ref="K6470:S6473"/>
    <mergeCell ref="I6475:J6475"/>
    <mergeCell ref="T6400:T6441"/>
    <mergeCell ref="H6401:M6401"/>
    <mergeCell ref="A6402:B6402"/>
    <mergeCell ref="A6404:B6421"/>
    <mergeCell ref="C6405:C6421"/>
    <mergeCell ref="R6405:S6405"/>
    <mergeCell ref="R6406:S6406"/>
    <mergeCell ref="D6409:E6409"/>
    <mergeCell ref="R6409:S6409"/>
    <mergeCell ref="R6410:S6410"/>
    <mergeCell ref="R6411:S6411"/>
    <mergeCell ref="D6412:E6412"/>
    <mergeCell ref="R6412:S6412"/>
    <mergeCell ref="R6413:S6413"/>
    <mergeCell ref="R6414:S6414"/>
    <mergeCell ref="D6415:E6415"/>
    <mergeCell ref="R6415:S6415"/>
    <mergeCell ref="R6416:S6416"/>
    <mergeCell ref="R6417:S6417"/>
    <mergeCell ref="D6418:E6418"/>
    <mergeCell ref="R6418:S6418"/>
    <mergeCell ref="R6419:S6419"/>
    <mergeCell ref="R6420:S6420"/>
    <mergeCell ref="R6421:S6421"/>
    <mergeCell ref="I6426:J6426"/>
    <mergeCell ref="K6426:O6426"/>
    <mergeCell ref="I6427:J6427"/>
    <mergeCell ref="K6427:S6430"/>
    <mergeCell ref="I6432:J6432"/>
    <mergeCell ref="I6254:J6254"/>
    <mergeCell ref="K6254:O6254"/>
    <mergeCell ref="I6255:J6255"/>
    <mergeCell ref="K6255:S6258"/>
    <mergeCell ref="I6260:J6260"/>
    <mergeCell ref="A6357:G6358"/>
    <mergeCell ref="H6357:M6357"/>
    <mergeCell ref="N6357:P6358"/>
    <mergeCell ref="Q6357:R6358"/>
    <mergeCell ref="S6357:S6358"/>
    <mergeCell ref="T6357:T6398"/>
    <mergeCell ref="H6358:M6358"/>
    <mergeCell ref="A6359:B6359"/>
    <mergeCell ref="A6361:B6378"/>
    <mergeCell ref="C6362:C6378"/>
    <mergeCell ref="R6362:S6362"/>
    <mergeCell ref="R6363:S6363"/>
    <mergeCell ref="D6366:E6366"/>
    <mergeCell ref="R6366:S6366"/>
    <mergeCell ref="R6367:S6367"/>
    <mergeCell ref="R6368:S6368"/>
    <mergeCell ref="D6369:E6369"/>
    <mergeCell ref="R6369:S6369"/>
    <mergeCell ref="R6370:S6370"/>
    <mergeCell ref="R6371:S6371"/>
    <mergeCell ref="D6372:E6372"/>
    <mergeCell ref="R6372:S6372"/>
    <mergeCell ref="R6373:S6373"/>
    <mergeCell ref="R6374:S6374"/>
    <mergeCell ref="D6375:E6375"/>
    <mergeCell ref="R6375:S6375"/>
    <mergeCell ref="R6376:S6376"/>
    <mergeCell ref="I6169:J6169"/>
    <mergeCell ref="K6169:S6172"/>
    <mergeCell ref="I6174:J6174"/>
    <mergeCell ref="A6228:G6229"/>
    <mergeCell ref="H6228:M6228"/>
    <mergeCell ref="N6228:P6229"/>
    <mergeCell ref="Q6228:R6229"/>
    <mergeCell ref="S6228:S6229"/>
    <mergeCell ref="T6228:T6269"/>
    <mergeCell ref="H6229:M6229"/>
    <mergeCell ref="A6230:B6230"/>
    <mergeCell ref="A6232:B6249"/>
    <mergeCell ref="C6233:C6249"/>
    <mergeCell ref="R6233:S6233"/>
    <mergeCell ref="R6234:S6234"/>
    <mergeCell ref="D6237:E6237"/>
    <mergeCell ref="R6237:S6237"/>
    <mergeCell ref="R6238:S6238"/>
    <mergeCell ref="R6239:S6239"/>
    <mergeCell ref="D6240:E6240"/>
    <mergeCell ref="R6240:S6240"/>
    <mergeCell ref="R6241:S6241"/>
    <mergeCell ref="R6242:S6242"/>
    <mergeCell ref="D6243:E6243"/>
    <mergeCell ref="R6243:S6243"/>
    <mergeCell ref="R6244:S6244"/>
    <mergeCell ref="R6245:S6245"/>
    <mergeCell ref="D6246:E6246"/>
    <mergeCell ref="R6246:S6246"/>
    <mergeCell ref="R6247:S6247"/>
    <mergeCell ref="R6248:S6248"/>
    <mergeCell ref="R6249:S6249"/>
    <mergeCell ref="I6045:J6045"/>
    <mergeCell ref="A6142:G6143"/>
    <mergeCell ref="H6142:M6142"/>
    <mergeCell ref="N6142:P6143"/>
    <mergeCell ref="Q6142:R6143"/>
    <mergeCell ref="S6142:S6143"/>
    <mergeCell ref="T6142:T6183"/>
    <mergeCell ref="H6143:M6143"/>
    <mergeCell ref="A6144:B6144"/>
    <mergeCell ref="A6146:B6163"/>
    <mergeCell ref="C6147:C6163"/>
    <mergeCell ref="R6147:S6147"/>
    <mergeCell ref="R6148:S6148"/>
    <mergeCell ref="D6151:E6151"/>
    <mergeCell ref="R6151:S6151"/>
    <mergeCell ref="R6152:S6152"/>
    <mergeCell ref="R6153:S6153"/>
    <mergeCell ref="D6154:E6154"/>
    <mergeCell ref="R6154:S6154"/>
    <mergeCell ref="R6155:S6155"/>
    <mergeCell ref="R6156:S6156"/>
    <mergeCell ref="D6157:E6157"/>
    <mergeCell ref="R6157:S6157"/>
    <mergeCell ref="R6158:S6158"/>
    <mergeCell ref="R6159:S6159"/>
    <mergeCell ref="D6160:E6160"/>
    <mergeCell ref="R6160:S6160"/>
    <mergeCell ref="R6161:S6161"/>
    <mergeCell ref="R6162:S6162"/>
    <mergeCell ref="R6163:S6163"/>
    <mergeCell ref="I6168:J6168"/>
    <mergeCell ref="K6168:O6168"/>
    <mergeCell ref="A6013:G6014"/>
    <mergeCell ref="H6013:M6013"/>
    <mergeCell ref="N6013:P6014"/>
    <mergeCell ref="Q6013:R6014"/>
    <mergeCell ref="S6013:S6014"/>
    <mergeCell ref="T6013:T6054"/>
    <mergeCell ref="H6014:M6014"/>
    <mergeCell ref="A6015:B6015"/>
    <mergeCell ref="A6017:B6034"/>
    <mergeCell ref="C6018:C6034"/>
    <mergeCell ref="R6018:S6018"/>
    <mergeCell ref="R6019:S6019"/>
    <mergeCell ref="D6022:E6022"/>
    <mergeCell ref="R6023:S6023"/>
    <mergeCell ref="R6024:S6024"/>
    <mergeCell ref="D6025:E6025"/>
    <mergeCell ref="R6025:S6025"/>
    <mergeCell ref="R6026:S6026"/>
    <mergeCell ref="R6027:S6027"/>
    <mergeCell ref="D6028:E6028"/>
    <mergeCell ref="R6028:S6028"/>
    <mergeCell ref="R6029:S6029"/>
    <mergeCell ref="R6030:S6030"/>
    <mergeCell ref="D6031:E6031"/>
    <mergeCell ref="R6031:S6031"/>
    <mergeCell ref="R6032:S6032"/>
    <mergeCell ref="R6033:S6033"/>
    <mergeCell ref="R6034:S6034"/>
    <mergeCell ref="I6039:J6039"/>
    <mergeCell ref="K6039:O6039"/>
    <mergeCell ref="I6040:J6040"/>
    <mergeCell ref="K6040:S6043"/>
    <mergeCell ref="T5884:T5925"/>
    <mergeCell ref="H5885:M5885"/>
    <mergeCell ref="A5886:B5886"/>
    <mergeCell ref="A5888:B5905"/>
    <mergeCell ref="C5889:C5905"/>
    <mergeCell ref="R5889:S5889"/>
    <mergeCell ref="R5890:S5890"/>
    <mergeCell ref="D5893:E5893"/>
    <mergeCell ref="R5894:S5894"/>
    <mergeCell ref="R5895:S5895"/>
    <mergeCell ref="D5896:E5896"/>
    <mergeCell ref="R5896:S5896"/>
    <mergeCell ref="R5897:S5897"/>
    <mergeCell ref="R5898:S5898"/>
    <mergeCell ref="D5899:E5899"/>
    <mergeCell ref="R5899:S5899"/>
    <mergeCell ref="R5900:S5900"/>
    <mergeCell ref="R5901:S5901"/>
    <mergeCell ref="D5902:E5902"/>
    <mergeCell ref="R5902:S5902"/>
    <mergeCell ref="R5903:S5903"/>
    <mergeCell ref="R5904:S5904"/>
    <mergeCell ref="R5905:S5905"/>
    <mergeCell ref="I5910:J5910"/>
    <mergeCell ref="K5910:O5910"/>
    <mergeCell ref="I5911:J5911"/>
    <mergeCell ref="K5911:S5914"/>
    <mergeCell ref="I5916:J5916"/>
    <mergeCell ref="A5884:G5885"/>
    <mergeCell ref="H5884:M5884"/>
    <mergeCell ref="N5884:P5885"/>
    <mergeCell ref="Q5884:R5885"/>
    <mergeCell ref="T5712:T5753"/>
    <mergeCell ref="H5713:M5713"/>
    <mergeCell ref="A5714:B5714"/>
    <mergeCell ref="A5716:B5733"/>
    <mergeCell ref="C5717:C5733"/>
    <mergeCell ref="R5717:S5717"/>
    <mergeCell ref="R5718:S5718"/>
    <mergeCell ref="D5721:E5721"/>
    <mergeCell ref="O5721:S5721"/>
    <mergeCell ref="R5722:S5722"/>
    <mergeCell ref="R5723:S5723"/>
    <mergeCell ref="D5724:E5724"/>
    <mergeCell ref="R5724:S5724"/>
    <mergeCell ref="R5725:S5725"/>
    <mergeCell ref="R5726:S5726"/>
    <mergeCell ref="D5727:E5727"/>
    <mergeCell ref="R5727:S5727"/>
    <mergeCell ref="R5728:S5728"/>
    <mergeCell ref="R5729:S5729"/>
    <mergeCell ref="D5730:E5730"/>
    <mergeCell ref="R5730:S5730"/>
    <mergeCell ref="R5731:S5731"/>
    <mergeCell ref="R5732:S5732"/>
    <mergeCell ref="R5733:S5733"/>
    <mergeCell ref="I5738:J5738"/>
    <mergeCell ref="T5669:T5710"/>
    <mergeCell ref="H5670:M5670"/>
    <mergeCell ref="A5671:B5671"/>
    <mergeCell ref="A5673:B5690"/>
    <mergeCell ref="C5674:C5690"/>
    <mergeCell ref="R5674:S5674"/>
    <mergeCell ref="R5675:S5675"/>
    <mergeCell ref="D5678:E5678"/>
    <mergeCell ref="O5678:S5678"/>
    <mergeCell ref="R5679:S5679"/>
    <mergeCell ref="R5680:S5680"/>
    <mergeCell ref="D5681:E5681"/>
    <mergeCell ref="R5681:S5681"/>
    <mergeCell ref="R5682:S5682"/>
    <mergeCell ref="R5683:S5683"/>
    <mergeCell ref="D5684:E5684"/>
    <mergeCell ref="R5684:S5684"/>
    <mergeCell ref="R5685:S5685"/>
    <mergeCell ref="R5686:S5686"/>
    <mergeCell ref="D5687:E5687"/>
    <mergeCell ref="R5687:S5687"/>
    <mergeCell ref="R5688:S5688"/>
    <mergeCell ref="R5689:S5689"/>
    <mergeCell ref="R5690:S5690"/>
    <mergeCell ref="I5695:J5695"/>
    <mergeCell ref="K5695:O5695"/>
    <mergeCell ref="I5696:J5696"/>
    <mergeCell ref="T5583:T5624"/>
    <mergeCell ref="H5584:M5584"/>
    <mergeCell ref="A5585:B5585"/>
    <mergeCell ref="A5587:B5604"/>
    <mergeCell ref="C5588:C5604"/>
    <mergeCell ref="R5588:S5588"/>
    <mergeCell ref="R5589:S5589"/>
    <mergeCell ref="D5592:E5592"/>
    <mergeCell ref="O5592:S5592"/>
    <mergeCell ref="R5593:S5593"/>
    <mergeCell ref="R5594:S5594"/>
    <mergeCell ref="D5595:E5595"/>
    <mergeCell ref="R5595:S5595"/>
    <mergeCell ref="R5596:S5596"/>
    <mergeCell ref="R5597:S5597"/>
    <mergeCell ref="D5598:E5598"/>
    <mergeCell ref="R5598:S5598"/>
    <mergeCell ref="R5599:S5599"/>
    <mergeCell ref="R5600:S5600"/>
    <mergeCell ref="D5601:E5601"/>
    <mergeCell ref="R5601:S5601"/>
    <mergeCell ref="R5602:S5602"/>
    <mergeCell ref="R5603:S5603"/>
    <mergeCell ref="R5604:S5604"/>
    <mergeCell ref="I5609:J5609"/>
    <mergeCell ref="K5609:O5609"/>
    <mergeCell ref="I5610:J5610"/>
    <mergeCell ref="K5610:S5613"/>
    <mergeCell ref="I5615:J5615"/>
    <mergeCell ref="T5540:T5581"/>
    <mergeCell ref="H5541:M5541"/>
    <mergeCell ref="A5542:B5542"/>
    <mergeCell ref="A5544:B5561"/>
    <mergeCell ref="C5545:C5561"/>
    <mergeCell ref="R5545:S5545"/>
    <mergeCell ref="R5546:S5546"/>
    <mergeCell ref="D5549:E5549"/>
    <mergeCell ref="O5549:S5549"/>
    <mergeCell ref="R5550:S5550"/>
    <mergeCell ref="R5551:S5551"/>
    <mergeCell ref="D5552:E5552"/>
    <mergeCell ref="R5552:S5552"/>
    <mergeCell ref="R5553:S5553"/>
    <mergeCell ref="R5554:S5554"/>
    <mergeCell ref="D5555:E5555"/>
    <mergeCell ref="R5555:S5555"/>
    <mergeCell ref="R5556:S5556"/>
    <mergeCell ref="R5557:S5557"/>
    <mergeCell ref="D5558:E5558"/>
    <mergeCell ref="R5558:S5558"/>
    <mergeCell ref="R5559:S5559"/>
    <mergeCell ref="T3132:T3173"/>
    <mergeCell ref="H3133:M3133"/>
    <mergeCell ref="A3134:B3134"/>
    <mergeCell ref="A3136:B3153"/>
    <mergeCell ref="C3137:C3153"/>
    <mergeCell ref="R3137:S3137"/>
    <mergeCell ref="R3138:S3138"/>
    <mergeCell ref="D3141:E3141"/>
    <mergeCell ref="R3141:S3141"/>
    <mergeCell ref="R3142:S3142"/>
    <mergeCell ref="R3143:S3143"/>
    <mergeCell ref="D3144:E3144"/>
    <mergeCell ref="R3144:S3144"/>
    <mergeCell ref="R3145:S3145"/>
    <mergeCell ref="R3146:S3146"/>
    <mergeCell ref="D3147:E3147"/>
    <mergeCell ref="R3147:S3147"/>
    <mergeCell ref="R3148:S3148"/>
    <mergeCell ref="R3149:S3149"/>
    <mergeCell ref="D3150:E3150"/>
    <mergeCell ref="R3150:S3150"/>
    <mergeCell ref="R3151:S3151"/>
    <mergeCell ref="R3152:S3152"/>
    <mergeCell ref="R3153:S3153"/>
    <mergeCell ref="I3158:J3158"/>
    <mergeCell ref="A3089:G3090"/>
    <mergeCell ref="H3089:M3089"/>
    <mergeCell ref="N3089:P3090"/>
    <mergeCell ref="Q3089:R3090"/>
    <mergeCell ref="S3089:S3090"/>
    <mergeCell ref="T3089:T3130"/>
    <mergeCell ref="H3090:M3090"/>
    <mergeCell ref="A3091:B3091"/>
    <mergeCell ref="A3093:B3110"/>
    <mergeCell ref="C3094:C3110"/>
    <mergeCell ref="R3094:S3094"/>
    <mergeCell ref="R3095:S3095"/>
    <mergeCell ref="D3098:E3098"/>
    <mergeCell ref="R3098:S3098"/>
    <mergeCell ref="R3099:S3099"/>
    <mergeCell ref="R3100:S3100"/>
    <mergeCell ref="D3101:E3101"/>
    <mergeCell ref="R3101:S3101"/>
    <mergeCell ref="R3102:S3102"/>
    <mergeCell ref="R3103:S3103"/>
    <mergeCell ref="D3104:E3104"/>
    <mergeCell ref="R3104:S3104"/>
    <mergeCell ref="R3105:S3105"/>
    <mergeCell ref="R3106:S3106"/>
    <mergeCell ref="D3107:E3107"/>
    <mergeCell ref="R3107:S3107"/>
    <mergeCell ref="R3108:S3108"/>
    <mergeCell ref="R3109:S3109"/>
    <mergeCell ref="R3110:S3110"/>
    <mergeCell ref="I3115:J3115"/>
    <mergeCell ref="K3115:O3115"/>
    <mergeCell ref="I3116:J3116"/>
    <mergeCell ref="T3046:T3087"/>
    <mergeCell ref="H3047:M3047"/>
    <mergeCell ref="A3048:B3048"/>
    <mergeCell ref="A3050:B3067"/>
    <mergeCell ref="C3051:C3067"/>
    <mergeCell ref="R3051:S3051"/>
    <mergeCell ref="R3052:S3052"/>
    <mergeCell ref="D3055:E3055"/>
    <mergeCell ref="R3055:S3055"/>
    <mergeCell ref="R3056:S3056"/>
    <mergeCell ref="R3057:S3057"/>
    <mergeCell ref="D3058:E3058"/>
    <mergeCell ref="R3058:S3058"/>
    <mergeCell ref="R3059:S3059"/>
    <mergeCell ref="R3060:S3060"/>
    <mergeCell ref="D3061:E3061"/>
    <mergeCell ref="R3061:S3061"/>
    <mergeCell ref="R3062:S3062"/>
    <mergeCell ref="R3063:S3063"/>
    <mergeCell ref="D3064:E3064"/>
    <mergeCell ref="R3064:S3064"/>
    <mergeCell ref="K3073:S3076"/>
    <mergeCell ref="I3078:J3078"/>
    <mergeCell ref="I3073:J3073"/>
    <mergeCell ref="R3019:S3019"/>
    <mergeCell ref="R3020:S3020"/>
    <mergeCell ref="D3021:E3021"/>
    <mergeCell ref="R3021:S3021"/>
    <mergeCell ref="R3022:S3022"/>
    <mergeCell ref="R3023:S3023"/>
    <mergeCell ref="R3024:S3024"/>
    <mergeCell ref="I3029:J3029"/>
    <mergeCell ref="K3029:O3029"/>
    <mergeCell ref="I3030:J3030"/>
    <mergeCell ref="K3030:S3033"/>
    <mergeCell ref="I3035:J3035"/>
    <mergeCell ref="A3046:G3047"/>
    <mergeCell ref="H3046:M3046"/>
    <mergeCell ref="N3046:P3047"/>
    <mergeCell ref="Q3046:R3047"/>
    <mergeCell ref="S3046:S3047"/>
    <mergeCell ref="D2978:E2978"/>
    <mergeCell ref="R2978:S2978"/>
    <mergeCell ref="R2979:S2979"/>
    <mergeCell ref="R2980:S2980"/>
    <mergeCell ref="R2981:S2981"/>
    <mergeCell ref="I2986:J2986"/>
    <mergeCell ref="K2986:O2986"/>
    <mergeCell ref="I2987:J2987"/>
    <mergeCell ref="K2987:S2990"/>
    <mergeCell ref="I2992:J2992"/>
    <mergeCell ref="A3003:G3004"/>
    <mergeCell ref="H3003:M3003"/>
    <mergeCell ref="N3003:P3004"/>
    <mergeCell ref="Q3003:R3004"/>
    <mergeCell ref="S3003:S3004"/>
    <mergeCell ref="T3003:T3044"/>
    <mergeCell ref="H3004:M3004"/>
    <mergeCell ref="A3005:B3005"/>
    <mergeCell ref="A3007:B3024"/>
    <mergeCell ref="C3008:C3024"/>
    <mergeCell ref="R3008:S3008"/>
    <mergeCell ref="R3009:S3009"/>
    <mergeCell ref="D3012:E3012"/>
    <mergeCell ref="R3012:S3012"/>
    <mergeCell ref="R3013:S3013"/>
    <mergeCell ref="R3014:S3014"/>
    <mergeCell ref="D3015:E3015"/>
    <mergeCell ref="R3015:S3015"/>
    <mergeCell ref="R3016:S3016"/>
    <mergeCell ref="R3017:S3017"/>
    <mergeCell ref="D3018:E3018"/>
    <mergeCell ref="R3018:S3018"/>
    <mergeCell ref="R2936:S2936"/>
    <mergeCell ref="R2937:S2937"/>
    <mergeCell ref="R2938:S2938"/>
    <mergeCell ref="I2943:J2943"/>
    <mergeCell ref="K2943:O2943"/>
    <mergeCell ref="I2944:J2944"/>
    <mergeCell ref="K2944:S2947"/>
    <mergeCell ref="I2949:J2949"/>
    <mergeCell ref="A2960:G2961"/>
    <mergeCell ref="H2960:M2960"/>
    <mergeCell ref="N2960:P2961"/>
    <mergeCell ref="Q2960:R2961"/>
    <mergeCell ref="S2960:S2961"/>
    <mergeCell ref="T2960:T3001"/>
    <mergeCell ref="H2961:M2961"/>
    <mergeCell ref="A2962:B2962"/>
    <mergeCell ref="A2964:B2981"/>
    <mergeCell ref="C2965:C2981"/>
    <mergeCell ref="R2965:S2965"/>
    <mergeCell ref="R2966:S2966"/>
    <mergeCell ref="D2969:E2969"/>
    <mergeCell ref="R2969:S2969"/>
    <mergeCell ref="R2970:S2970"/>
    <mergeCell ref="R2971:S2971"/>
    <mergeCell ref="D2972:E2972"/>
    <mergeCell ref="R2972:S2972"/>
    <mergeCell ref="R2973:S2973"/>
    <mergeCell ref="R2974:S2974"/>
    <mergeCell ref="D2975:E2975"/>
    <mergeCell ref="R2975:S2975"/>
    <mergeCell ref="R2976:S2976"/>
    <mergeCell ref="R2977:S2977"/>
    <mergeCell ref="R2895:S2895"/>
    <mergeCell ref="I2900:J2900"/>
    <mergeCell ref="K2900:O2900"/>
    <mergeCell ref="I2901:J2901"/>
    <mergeCell ref="K2901:S2904"/>
    <mergeCell ref="I2906:J2906"/>
    <mergeCell ref="A2917:G2918"/>
    <mergeCell ref="H2917:M2917"/>
    <mergeCell ref="N2917:P2918"/>
    <mergeCell ref="Q2917:R2918"/>
    <mergeCell ref="S2917:S2918"/>
    <mergeCell ref="T2917:T2958"/>
    <mergeCell ref="H2918:M2918"/>
    <mergeCell ref="A2919:B2919"/>
    <mergeCell ref="A2921:B2938"/>
    <mergeCell ref="C2922:C2938"/>
    <mergeCell ref="R2922:S2922"/>
    <mergeCell ref="R2923:S2923"/>
    <mergeCell ref="D2926:E2926"/>
    <mergeCell ref="R2926:S2926"/>
    <mergeCell ref="R2927:S2927"/>
    <mergeCell ref="R2928:S2928"/>
    <mergeCell ref="D2929:E2929"/>
    <mergeCell ref="R2929:S2929"/>
    <mergeCell ref="R2930:S2930"/>
    <mergeCell ref="R2931:S2931"/>
    <mergeCell ref="D2932:E2932"/>
    <mergeCell ref="R2932:S2932"/>
    <mergeCell ref="R2933:S2933"/>
    <mergeCell ref="R2934:S2934"/>
    <mergeCell ref="D2935:E2935"/>
    <mergeCell ref="R2935:S2935"/>
    <mergeCell ref="K2857:O2857"/>
    <mergeCell ref="I2858:J2858"/>
    <mergeCell ref="K2858:S2861"/>
    <mergeCell ref="I2863:J2863"/>
    <mergeCell ref="A2874:G2875"/>
    <mergeCell ref="H2874:M2874"/>
    <mergeCell ref="N2874:P2875"/>
    <mergeCell ref="Q2874:R2875"/>
    <mergeCell ref="S2874:S2875"/>
    <mergeCell ref="T2874:T2915"/>
    <mergeCell ref="H2875:M2875"/>
    <mergeCell ref="A2876:B2876"/>
    <mergeCell ref="A2878:B2895"/>
    <mergeCell ref="C2879:C2895"/>
    <mergeCell ref="R2879:S2879"/>
    <mergeCell ref="R2880:S2880"/>
    <mergeCell ref="D2883:E2883"/>
    <mergeCell ref="R2883:S2883"/>
    <mergeCell ref="R2884:S2884"/>
    <mergeCell ref="R2885:S2885"/>
    <mergeCell ref="D2886:E2886"/>
    <mergeCell ref="R2886:S2886"/>
    <mergeCell ref="R2887:S2887"/>
    <mergeCell ref="R2888:S2888"/>
    <mergeCell ref="D2889:E2889"/>
    <mergeCell ref="R2889:S2889"/>
    <mergeCell ref="R2890:S2890"/>
    <mergeCell ref="R2891:S2891"/>
    <mergeCell ref="D2892:E2892"/>
    <mergeCell ref="R2892:S2892"/>
    <mergeCell ref="R2893:S2893"/>
    <mergeCell ref="R2894:S2894"/>
    <mergeCell ref="K2815:S2818"/>
    <mergeCell ref="I2820:J2820"/>
    <mergeCell ref="A2831:G2832"/>
    <mergeCell ref="H2831:M2831"/>
    <mergeCell ref="N2831:P2832"/>
    <mergeCell ref="Q2831:R2832"/>
    <mergeCell ref="S2831:S2832"/>
    <mergeCell ref="T2831:T2872"/>
    <mergeCell ref="H2832:M2832"/>
    <mergeCell ref="A2833:B2833"/>
    <mergeCell ref="A2835:B2852"/>
    <mergeCell ref="C2836:C2852"/>
    <mergeCell ref="R2836:S2836"/>
    <mergeCell ref="R2837:S2837"/>
    <mergeCell ref="D2840:E2840"/>
    <mergeCell ref="R2840:S2840"/>
    <mergeCell ref="R2841:S2841"/>
    <mergeCell ref="R2842:S2842"/>
    <mergeCell ref="D2843:E2843"/>
    <mergeCell ref="R2843:S2843"/>
    <mergeCell ref="R2844:S2844"/>
    <mergeCell ref="R2845:S2845"/>
    <mergeCell ref="D2846:E2846"/>
    <mergeCell ref="R2846:S2846"/>
    <mergeCell ref="R2847:S2847"/>
    <mergeCell ref="R2848:S2848"/>
    <mergeCell ref="D2849:E2849"/>
    <mergeCell ref="R2849:S2849"/>
    <mergeCell ref="R2850:S2850"/>
    <mergeCell ref="R2851:S2851"/>
    <mergeCell ref="R2852:S2852"/>
    <mergeCell ref="I2857:J2857"/>
    <mergeCell ref="A2788:G2789"/>
    <mergeCell ref="H2788:M2788"/>
    <mergeCell ref="N2788:P2789"/>
    <mergeCell ref="Q2788:R2789"/>
    <mergeCell ref="S2788:S2789"/>
    <mergeCell ref="T2788:T2829"/>
    <mergeCell ref="H2789:M2789"/>
    <mergeCell ref="A2790:B2790"/>
    <mergeCell ref="A2792:B2809"/>
    <mergeCell ref="C2793:C2809"/>
    <mergeCell ref="R2793:S2793"/>
    <mergeCell ref="R2794:S2794"/>
    <mergeCell ref="D2797:E2797"/>
    <mergeCell ref="R2797:S2797"/>
    <mergeCell ref="R2798:S2798"/>
    <mergeCell ref="R2799:S2799"/>
    <mergeCell ref="D2800:E2800"/>
    <mergeCell ref="R2800:S2800"/>
    <mergeCell ref="R2801:S2801"/>
    <mergeCell ref="R2802:S2802"/>
    <mergeCell ref="D2803:E2803"/>
    <mergeCell ref="R2803:S2803"/>
    <mergeCell ref="R2804:S2804"/>
    <mergeCell ref="R2805:S2805"/>
    <mergeCell ref="D2806:E2806"/>
    <mergeCell ref="R2806:S2806"/>
    <mergeCell ref="R2807:S2807"/>
    <mergeCell ref="R2808:S2808"/>
    <mergeCell ref="R2809:S2809"/>
    <mergeCell ref="I2814:J2814"/>
    <mergeCell ref="K2814:O2814"/>
    <mergeCell ref="I2815:J2815"/>
    <mergeCell ref="T2747:T2786"/>
    <mergeCell ref="A2747:B2747"/>
    <mergeCell ref="A2749:B2766"/>
    <mergeCell ref="C2750:C2766"/>
    <mergeCell ref="R2750:S2750"/>
    <mergeCell ref="R2751:S2751"/>
    <mergeCell ref="D2754:E2754"/>
    <mergeCell ref="R2754:S2754"/>
    <mergeCell ref="R2755:S2755"/>
    <mergeCell ref="R2756:S2756"/>
    <mergeCell ref="D2757:E2757"/>
    <mergeCell ref="R2757:S2757"/>
    <mergeCell ref="R2758:S2758"/>
    <mergeCell ref="R2759:S2759"/>
    <mergeCell ref="D2760:E2760"/>
    <mergeCell ref="R2760:S2760"/>
    <mergeCell ref="R2761:S2761"/>
    <mergeCell ref="R2762:S2762"/>
    <mergeCell ref="D2763:E2763"/>
    <mergeCell ref="R2763:S2763"/>
    <mergeCell ref="R2764:S2764"/>
    <mergeCell ref="R2765:S2765"/>
    <mergeCell ref="R2766:S2766"/>
    <mergeCell ref="I2771:J2771"/>
    <mergeCell ref="K2771:O2771"/>
    <mergeCell ref="I2772:J2772"/>
    <mergeCell ref="K2772:S2775"/>
    <mergeCell ref="I2777:J2777"/>
    <mergeCell ref="R2726:S2726"/>
    <mergeCell ref="I2731:J2731"/>
    <mergeCell ref="K2731:O2731"/>
    <mergeCell ref="I2732:J2732"/>
    <mergeCell ref="K2732:S2735"/>
    <mergeCell ref="I2737:J2737"/>
    <mergeCell ref="K2688:O2688"/>
    <mergeCell ref="I2689:J2689"/>
    <mergeCell ref="K2689:S2692"/>
    <mergeCell ref="I2694:J2694"/>
    <mergeCell ref="A2705:G2706"/>
    <mergeCell ref="H2705:M2705"/>
    <mergeCell ref="N2705:P2706"/>
    <mergeCell ref="Q2705:R2706"/>
    <mergeCell ref="S2705:S2706"/>
    <mergeCell ref="T2705:T2746"/>
    <mergeCell ref="H2706:M2706"/>
    <mergeCell ref="A2707:B2707"/>
    <mergeCell ref="A2709:B2726"/>
    <mergeCell ref="C2710:C2726"/>
    <mergeCell ref="R2710:S2710"/>
    <mergeCell ref="R2711:S2711"/>
    <mergeCell ref="D2714:E2714"/>
    <mergeCell ref="R2714:S2714"/>
    <mergeCell ref="R2715:S2715"/>
    <mergeCell ref="R2716:S2716"/>
    <mergeCell ref="D2717:E2717"/>
    <mergeCell ref="R2717:S2717"/>
    <mergeCell ref="R2718:S2718"/>
    <mergeCell ref="R2719:S2719"/>
    <mergeCell ref="D2720:E2720"/>
    <mergeCell ref="R2720:S2720"/>
    <mergeCell ref="R2721:S2721"/>
    <mergeCell ref="R2722:S2722"/>
    <mergeCell ref="D2723:E2723"/>
    <mergeCell ref="R2723:S2723"/>
    <mergeCell ref="R2724:S2724"/>
    <mergeCell ref="R2725:S2725"/>
    <mergeCell ref="K2646:S2649"/>
    <mergeCell ref="I2651:J2651"/>
    <mergeCell ref="A2662:G2663"/>
    <mergeCell ref="H2662:M2662"/>
    <mergeCell ref="N2662:P2663"/>
    <mergeCell ref="Q2662:R2663"/>
    <mergeCell ref="S2662:S2663"/>
    <mergeCell ref="T2662:T2703"/>
    <mergeCell ref="H2663:M2663"/>
    <mergeCell ref="A2664:B2664"/>
    <mergeCell ref="A2666:B2683"/>
    <mergeCell ref="C2667:C2683"/>
    <mergeCell ref="R2667:S2667"/>
    <mergeCell ref="R2668:S2668"/>
    <mergeCell ref="D2671:E2671"/>
    <mergeCell ref="R2671:S2671"/>
    <mergeCell ref="R2672:S2672"/>
    <mergeCell ref="R2673:S2673"/>
    <mergeCell ref="D2674:E2674"/>
    <mergeCell ref="R2674:S2674"/>
    <mergeCell ref="R2675:S2675"/>
    <mergeCell ref="R2676:S2676"/>
    <mergeCell ref="D2677:E2677"/>
    <mergeCell ref="R2677:S2677"/>
    <mergeCell ref="R2678:S2678"/>
    <mergeCell ref="R2679:S2679"/>
    <mergeCell ref="D2680:E2680"/>
    <mergeCell ref="R2680:S2680"/>
    <mergeCell ref="R2681:S2681"/>
    <mergeCell ref="R2682:S2682"/>
    <mergeCell ref="R2683:S2683"/>
    <mergeCell ref="I2688:J2688"/>
    <mergeCell ref="A2619:G2620"/>
    <mergeCell ref="H2619:M2619"/>
    <mergeCell ref="N2619:P2620"/>
    <mergeCell ref="Q2619:R2620"/>
    <mergeCell ref="S2619:S2620"/>
    <mergeCell ref="T2619:T2660"/>
    <mergeCell ref="H2620:M2620"/>
    <mergeCell ref="A2621:B2621"/>
    <mergeCell ref="A2623:B2640"/>
    <mergeCell ref="C2624:C2640"/>
    <mergeCell ref="R2624:S2624"/>
    <mergeCell ref="R2625:S2625"/>
    <mergeCell ref="D2628:E2628"/>
    <mergeCell ref="R2628:S2628"/>
    <mergeCell ref="R2629:S2629"/>
    <mergeCell ref="R2630:S2630"/>
    <mergeCell ref="D2631:E2631"/>
    <mergeCell ref="R2631:S2631"/>
    <mergeCell ref="R2632:S2632"/>
    <mergeCell ref="R2633:S2633"/>
    <mergeCell ref="D2634:E2634"/>
    <mergeCell ref="R2634:S2634"/>
    <mergeCell ref="R2635:S2635"/>
    <mergeCell ref="R2636:S2636"/>
    <mergeCell ref="D2637:E2637"/>
    <mergeCell ref="R2637:S2637"/>
    <mergeCell ref="R2638:S2638"/>
    <mergeCell ref="R2639:S2639"/>
    <mergeCell ref="R2640:S2640"/>
    <mergeCell ref="I2645:J2645"/>
    <mergeCell ref="K2645:O2645"/>
    <mergeCell ref="I2646:J2646"/>
    <mergeCell ref="T2576:T2617"/>
    <mergeCell ref="H2577:M2577"/>
    <mergeCell ref="A2578:B2578"/>
    <mergeCell ref="A2580:B2597"/>
    <mergeCell ref="C2581:C2597"/>
    <mergeCell ref="R2581:S2581"/>
    <mergeCell ref="R2582:S2582"/>
    <mergeCell ref="D2585:E2585"/>
    <mergeCell ref="R2585:S2585"/>
    <mergeCell ref="R2586:S2586"/>
    <mergeCell ref="R2587:S2587"/>
    <mergeCell ref="D2588:E2588"/>
    <mergeCell ref="R2588:S2588"/>
    <mergeCell ref="R2589:S2589"/>
    <mergeCell ref="R2590:S2590"/>
    <mergeCell ref="D2591:E2591"/>
    <mergeCell ref="R2591:S2591"/>
    <mergeCell ref="R2592:S2592"/>
    <mergeCell ref="R2593:S2593"/>
    <mergeCell ref="D2594:E2594"/>
    <mergeCell ref="R2594:S2594"/>
    <mergeCell ref="R2595:S2595"/>
    <mergeCell ref="R2596:S2596"/>
    <mergeCell ref="R2597:S2597"/>
    <mergeCell ref="I2602:J2602"/>
    <mergeCell ref="K2602:O2602"/>
    <mergeCell ref="I2603:J2603"/>
    <mergeCell ref="K2603:S2606"/>
    <mergeCell ref="I2608:J2608"/>
    <mergeCell ref="R2548:S2548"/>
    <mergeCell ref="R2549:S2549"/>
    <mergeCell ref="R2550:S2550"/>
    <mergeCell ref="D2551:E2551"/>
    <mergeCell ref="R2551:S2551"/>
    <mergeCell ref="R2552:S2552"/>
    <mergeCell ref="R2553:S2553"/>
    <mergeCell ref="R2554:S2554"/>
    <mergeCell ref="I2559:J2559"/>
    <mergeCell ref="K2559:O2559"/>
    <mergeCell ref="I2560:J2560"/>
    <mergeCell ref="K2560:S2563"/>
    <mergeCell ref="I2565:J2565"/>
    <mergeCell ref="A2576:G2577"/>
    <mergeCell ref="H2576:M2576"/>
    <mergeCell ref="N2576:P2577"/>
    <mergeCell ref="Q2576:R2577"/>
    <mergeCell ref="S2576:S2577"/>
    <mergeCell ref="A2533:G2534"/>
    <mergeCell ref="H2533:M2533"/>
    <mergeCell ref="N2533:P2534"/>
    <mergeCell ref="Q2533:R2534"/>
    <mergeCell ref="S2533:S2534"/>
    <mergeCell ref="T2533:T2574"/>
    <mergeCell ref="H2534:M2534"/>
    <mergeCell ref="A2535:B2535"/>
    <mergeCell ref="A2537:B2554"/>
    <mergeCell ref="C2538:C2554"/>
    <mergeCell ref="R2538:S2538"/>
    <mergeCell ref="R2539:S2539"/>
    <mergeCell ref="D2542:E2542"/>
    <mergeCell ref="R2542:S2542"/>
    <mergeCell ref="R2543:S2543"/>
    <mergeCell ref="R2544:S2544"/>
    <mergeCell ref="D2545:E2545"/>
    <mergeCell ref="R2545:S2545"/>
    <mergeCell ref="R2546:S2546"/>
    <mergeCell ref="R2547:S2547"/>
    <mergeCell ref="D2548:E2548"/>
    <mergeCell ref="T2490:T2531"/>
    <mergeCell ref="H2491:M2491"/>
    <mergeCell ref="A2492:B2492"/>
    <mergeCell ref="A2494:B2511"/>
    <mergeCell ref="C2495:C2511"/>
    <mergeCell ref="R2495:S2495"/>
    <mergeCell ref="R2496:S2496"/>
    <mergeCell ref="D2499:E2499"/>
    <mergeCell ref="R2499:S2499"/>
    <mergeCell ref="R2500:S2500"/>
    <mergeCell ref="R2501:S2501"/>
    <mergeCell ref="D2502:E2502"/>
    <mergeCell ref="R2502:S2502"/>
    <mergeCell ref="R2503:S2503"/>
    <mergeCell ref="R2504:S2504"/>
    <mergeCell ref="D2505:E2505"/>
    <mergeCell ref="R2505:S2505"/>
    <mergeCell ref="R2506:S2506"/>
    <mergeCell ref="R2507:S2507"/>
    <mergeCell ref="D2508:E2508"/>
    <mergeCell ref="R2508:S2508"/>
    <mergeCell ref="R2509:S2509"/>
    <mergeCell ref="R2510:S2510"/>
    <mergeCell ref="R2511:S2511"/>
    <mergeCell ref="I2516:J2516"/>
    <mergeCell ref="K2516:O2516"/>
    <mergeCell ref="I2517:J2517"/>
    <mergeCell ref="K2517:S2520"/>
    <mergeCell ref="I2522:J2522"/>
    <mergeCell ref="R2463:S2463"/>
    <mergeCell ref="R2464:S2464"/>
    <mergeCell ref="D2465:E2465"/>
    <mergeCell ref="R2465:S2465"/>
    <mergeCell ref="R2466:S2466"/>
    <mergeCell ref="R2467:S2467"/>
    <mergeCell ref="R2468:S2468"/>
    <mergeCell ref="I2473:J2473"/>
    <mergeCell ref="K2473:O2473"/>
    <mergeCell ref="I2474:J2474"/>
    <mergeCell ref="K2474:S2477"/>
    <mergeCell ref="I2479:J2479"/>
    <mergeCell ref="A2490:G2491"/>
    <mergeCell ref="H2490:M2490"/>
    <mergeCell ref="N2490:P2491"/>
    <mergeCell ref="Q2490:R2491"/>
    <mergeCell ref="S2490:S2491"/>
    <mergeCell ref="D2422:E2422"/>
    <mergeCell ref="R2422:S2422"/>
    <mergeCell ref="R2423:S2423"/>
    <mergeCell ref="R2424:S2424"/>
    <mergeCell ref="R2425:S2425"/>
    <mergeCell ref="I2430:J2430"/>
    <mergeCell ref="K2430:O2430"/>
    <mergeCell ref="I2431:J2431"/>
    <mergeCell ref="K2431:S2434"/>
    <mergeCell ref="I2436:J2436"/>
    <mergeCell ref="A2447:G2448"/>
    <mergeCell ref="H2447:M2447"/>
    <mergeCell ref="N2447:P2448"/>
    <mergeCell ref="Q2447:R2448"/>
    <mergeCell ref="S2447:S2448"/>
    <mergeCell ref="T2447:T2488"/>
    <mergeCell ref="H2448:M2448"/>
    <mergeCell ref="A2449:B2449"/>
    <mergeCell ref="A2451:B2468"/>
    <mergeCell ref="C2452:C2468"/>
    <mergeCell ref="R2452:S2452"/>
    <mergeCell ref="R2453:S2453"/>
    <mergeCell ref="D2456:E2456"/>
    <mergeCell ref="R2456:S2456"/>
    <mergeCell ref="R2457:S2457"/>
    <mergeCell ref="R2458:S2458"/>
    <mergeCell ref="D2459:E2459"/>
    <mergeCell ref="R2459:S2459"/>
    <mergeCell ref="R2460:S2460"/>
    <mergeCell ref="R2461:S2461"/>
    <mergeCell ref="D2462:E2462"/>
    <mergeCell ref="R2462:S2462"/>
    <mergeCell ref="R2380:S2380"/>
    <mergeCell ref="R2381:S2381"/>
    <mergeCell ref="R2382:S2382"/>
    <mergeCell ref="I2387:J2387"/>
    <mergeCell ref="K2387:O2387"/>
    <mergeCell ref="I2388:J2388"/>
    <mergeCell ref="K2388:S2391"/>
    <mergeCell ref="I2393:J2393"/>
    <mergeCell ref="A2404:G2405"/>
    <mergeCell ref="H2404:M2404"/>
    <mergeCell ref="N2404:P2405"/>
    <mergeCell ref="Q2404:R2405"/>
    <mergeCell ref="S2404:S2405"/>
    <mergeCell ref="T2404:T2445"/>
    <mergeCell ref="H2405:M2405"/>
    <mergeCell ref="A2406:B2406"/>
    <mergeCell ref="A2408:B2425"/>
    <mergeCell ref="C2409:C2425"/>
    <mergeCell ref="R2409:S2409"/>
    <mergeCell ref="R2410:S2410"/>
    <mergeCell ref="D2413:E2413"/>
    <mergeCell ref="R2413:S2413"/>
    <mergeCell ref="R2414:S2414"/>
    <mergeCell ref="R2415:S2415"/>
    <mergeCell ref="D2416:E2416"/>
    <mergeCell ref="R2416:S2416"/>
    <mergeCell ref="R2417:S2417"/>
    <mergeCell ref="R2418:S2418"/>
    <mergeCell ref="D2419:E2419"/>
    <mergeCell ref="R2419:S2419"/>
    <mergeCell ref="R2420:S2420"/>
    <mergeCell ref="R2421:S2421"/>
    <mergeCell ref="R2339:S2339"/>
    <mergeCell ref="I2344:J2344"/>
    <mergeCell ref="K2344:O2344"/>
    <mergeCell ref="I2345:J2345"/>
    <mergeCell ref="K2345:S2348"/>
    <mergeCell ref="I2350:J2350"/>
    <mergeCell ref="A2361:G2362"/>
    <mergeCell ref="H2361:M2361"/>
    <mergeCell ref="N2361:P2362"/>
    <mergeCell ref="Q2361:R2362"/>
    <mergeCell ref="S2361:S2362"/>
    <mergeCell ref="T2361:T2402"/>
    <mergeCell ref="H2362:M2362"/>
    <mergeCell ref="A2363:B2363"/>
    <mergeCell ref="A2365:B2382"/>
    <mergeCell ref="C2366:C2382"/>
    <mergeCell ref="R2366:S2366"/>
    <mergeCell ref="R2367:S2367"/>
    <mergeCell ref="D2370:E2370"/>
    <mergeCell ref="R2370:S2370"/>
    <mergeCell ref="R2371:S2371"/>
    <mergeCell ref="R2372:S2372"/>
    <mergeCell ref="D2373:E2373"/>
    <mergeCell ref="R2373:S2373"/>
    <mergeCell ref="R2374:S2374"/>
    <mergeCell ref="R2375:S2375"/>
    <mergeCell ref="D2376:E2376"/>
    <mergeCell ref="R2376:S2376"/>
    <mergeCell ref="R2377:S2377"/>
    <mergeCell ref="R2378:S2378"/>
    <mergeCell ref="D2379:E2379"/>
    <mergeCell ref="R2379:S2379"/>
    <mergeCell ref="K2301:O2301"/>
    <mergeCell ref="I2302:J2302"/>
    <mergeCell ref="K2302:S2305"/>
    <mergeCell ref="I2307:J2307"/>
    <mergeCell ref="A2318:G2319"/>
    <mergeCell ref="H2318:M2318"/>
    <mergeCell ref="N2318:P2319"/>
    <mergeCell ref="Q2318:R2319"/>
    <mergeCell ref="S2318:S2319"/>
    <mergeCell ref="T2318:T2359"/>
    <mergeCell ref="H2319:M2319"/>
    <mergeCell ref="A2320:B2320"/>
    <mergeCell ref="A2322:B2339"/>
    <mergeCell ref="C2323:C2339"/>
    <mergeCell ref="R2323:S2323"/>
    <mergeCell ref="R2324:S2324"/>
    <mergeCell ref="D2327:E2327"/>
    <mergeCell ref="R2327:S2327"/>
    <mergeCell ref="R2328:S2328"/>
    <mergeCell ref="R2329:S2329"/>
    <mergeCell ref="D2330:E2330"/>
    <mergeCell ref="R2330:S2330"/>
    <mergeCell ref="R2331:S2331"/>
    <mergeCell ref="R2332:S2332"/>
    <mergeCell ref="D2333:E2333"/>
    <mergeCell ref="R2333:S2333"/>
    <mergeCell ref="R2334:S2334"/>
    <mergeCell ref="R2335:S2335"/>
    <mergeCell ref="D2336:E2336"/>
    <mergeCell ref="R2336:S2336"/>
    <mergeCell ref="R2337:S2337"/>
    <mergeCell ref="R2338:S2338"/>
    <mergeCell ref="I2259:J2259"/>
    <mergeCell ref="K2259:S2262"/>
    <mergeCell ref="I2264:J2264"/>
    <mergeCell ref="A2275:G2276"/>
    <mergeCell ref="H2275:M2275"/>
    <mergeCell ref="N2275:P2276"/>
    <mergeCell ref="Q2275:R2276"/>
    <mergeCell ref="S2275:S2276"/>
    <mergeCell ref="T2275:T2316"/>
    <mergeCell ref="H2276:M2276"/>
    <mergeCell ref="A2277:B2277"/>
    <mergeCell ref="A2279:B2296"/>
    <mergeCell ref="C2280:C2296"/>
    <mergeCell ref="R2280:S2280"/>
    <mergeCell ref="R2281:S2281"/>
    <mergeCell ref="D2284:E2284"/>
    <mergeCell ref="R2285:S2285"/>
    <mergeCell ref="R2286:S2286"/>
    <mergeCell ref="D2287:E2287"/>
    <mergeCell ref="R2287:S2287"/>
    <mergeCell ref="R2288:S2288"/>
    <mergeCell ref="R2289:S2289"/>
    <mergeCell ref="D2290:E2290"/>
    <mergeCell ref="R2290:S2290"/>
    <mergeCell ref="R2291:S2291"/>
    <mergeCell ref="R2292:S2292"/>
    <mergeCell ref="D2293:E2293"/>
    <mergeCell ref="R2293:S2293"/>
    <mergeCell ref="R2294:S2294"/>
    <mergeCell ref="R2295:S2295"/>
    <mergeCell ref="R2296:S2296"/>
    <mergeCell ref="I2301:J2301"/>
    <mergeCell ref="K2216:S2219"/>
    <mergeCell ref="I2221:J2221"/>
    <mergeCell ref="A2232:G2233"/>
    <mergeCell ref="H2232:M2232"/>
    <mergeCell ref="N2232:P2233"/>
    <mergeCell ref="Q2232:R2233"/>
    <mergeCell ref="S2232:S2233"/>
    <mergeCell ref="T2232:T2273"/>
    <mergeCell ref="H2233:M2233"/>
    <mergeCell ref="A2234:B2234"/>
    <mergeCell ref="A2236:B2253"/>
    <mergeCell ref="C2237:C2253"/>
    <mergeCell ref="R2237:S2237"/>
    <mergeCell ref="R2238:S2238"/>
    <mergeCell ref="D2241:E2241"/>
    <mergeCell ref="R2242:S2242"/>
    <mergeCell ref="R2243:S2243"/>
    <mergeCell ref="D2244:E2244"/>
    <mergeCell ref="R2244:S2244"/>
    <mergeCell ref="R2245:S2245"/>
    <mergeCell ref="R2246:S2246"/>
    <mergeCell ref="D2247:E2247"/>
    <mergeCell ref="R2247:S2247"/>
    <mergeCell ref="R2248:S2248"/>
    <mergeCell ref="R2249:S2249"/>
    <mergeCell ref="D2250:E2250"/>
    <mergeCell ref="R2250:S2250"/>
    <mergeCell ref="R2251:S2251"/>
    <mergeCell ref="R2252:S2252"/>
    <mergeCell ref="R2253:S2253"/>
    <mergeCell ref="I2258:J2258"/>
    <mergeCell ref="K2258:O2258"/>
    <mergeCell ref="I2178:J2178"/>
    <mergeCell ref="A2189:G2190"/>
    <mergeCell ref="H2189:M2189"/>
    <mergeCell ref="N2189:P2190"/>
    <mergeCell ref="Q2189:R2190"/>
    <mergeCell ref="S2189:S2190"/>
    <mergeCell ref="T2189:T2230"/>
    <mergeCell ref="H2190:M2190"/>
    <mergeCell ref="A2191:B2191"/>
    <mergeCell ref="A2193:B2210"/>
    <mergeCell ref="C2194:C2210"/>
    <mergeCell ref="R2194:S2194"/>
    <mergeCell ref="R2195:S2195"/>
    <mergeCell ref="D2198:E2198"/>
    <mergeCell ref="R2199:S2199"/>
    <mergeCell ref="R2200:S2200"/>
    <mergeCell ref="D2201:E2201"/>
    <mergeCell ref="R2201:S2201"/>
    <mergeCell ref="R2202:S2202"/>
    <mergeCell ref="R2203:S2203"/>
    <mergeCell ref="D2204:E2204"/>
    <mergeCell ref="R2204:S2204"/>
    <mergeCell ref="R2205:S2205"/>
    <mergeCell ref="R2206:S2206"/>
    <mergeCell ref="D2207:E2207"/>
    <mergeCell ref="R2207:S2207"/>
    <mergeCell ref="R2208:S2208"/>
    <mergeCell ref="R2209:S2209"/>
    <mergeCell ref="R2210:S2210"/>
    <mergeCell ref="I2215:J2215"/>
    <mergeCell ref="K2215:O2215"/>
    <mergeCell ref="I2216:J2216"/>
    <mergeCell ref="A2146:G2147"/>
    <mergeCell ref="H2146:M2146"/>
    <mergeCell ref="N2146:P2147"/>
    <mergeCell ref="Q2146:R2147"/>
    <mergeCell ref="S2146:S2147"/>
    <mergeCell ref="T2146:T2187"/>
    <mergeCell ref="H2147:M2147"/>
    <mergeCell ref="A2148:B2148"/>
    <mergeCell ref="A2150:B2167"/>
    <mergeCell ref="C2151:C2167"/>
    <mergeCell ref="R2151:S2151"/>
    <mergeCell ref="R2152:S2152"/>
    <mergeCell ref="D2155:E2155"/>
    <mergeCell ref="R2156:S2156"/>
    <mergeCell ref="R2157:S2157"/>
    <mergeCell ref="D2158:E2158"/>
    <mergeCell ref="R2158:S2158"/>
    <mergeCell ref="R2159:S2159"/>
    <mergeCell ref="R2160:S2160"/>
    <mergeCell ref="D2161:E2161"/>
    <mergeCell ref="R2161:S2161"/>
    <mergeCell ref="R2162:S2162"/>
    <mergeCell ref="R2163:S2163"/>
    <mergeCell ref="D2164:E2164"/>
    <mergeCell ref="R2164:S2164"/>
    <mergeCell ref="R2165:S2165"/>
    <mergeCell ref="R2166:S2166"/>
    <mergeCell ref="R2167:S2167"/>
    <mergeCell ref="I2172:J2172"/>
    <mergeCell ref="K2172:O2172"/>
    <mergeCell ref="I2173:J2173"/>
    <mergeCell ref="K2173:S2176"/>
    <mergeCell ref="T2103:T2144"/>
    <mergeCell ref="H2104:M2104"/>
    <mergeCell ref="A2105:B2105"/>
    <mergeCell ref="A2107:B2124"/>
    <mergeCell ref="C2108:C2124"/>
    <mergeCell ref="R2108:S2108"/>
    <mergeCell ref="R2109:S2109"/>
    <mergeCell ref="D2112:E2112"/>
    <mergeCell ref="R2112:S2112"/>
    <mergeCell ref="R2113:S2113"/>
    <mergeCell ref="R2114:S2114"/>
    <mergeCell ref="D2115:E2115"/>
    <mergeCell ref="R2115:S2115"/>
    <mergeCell ref="R2116:S2116"/>
    <mergeCell ref="R2117:S2117"/>
    <mergeCell ref="D2118:E2118"/>
    <mergeCell ref="R2118:S2118"/>
    <mergeCell ref="R2119:S2119"/>
    <mergeCell ref="R2120:S2120"/>
    <mergeCell ref="D2121:E2121"/>
    <mergeCell ref="R2121:S2121"/>
    <mergeCell ref="R2122:S2122"/>
    <mergeCell ref="R2123:S2123"/>
    <mergeCell ref="R2124:S2124"/>
    <mergeCell ref="I2129:J2129"/>
    <mergeCell ref="K2129:O2129"/>
    <mergeCell ref="I2130:J2130"/>
    <mergeCell ref="K2130:S2133"/>
    <mergeCell ref="I2135:J2135"/>
    <mergeCell ref="R2075:S2075"/>
    <mergeCell ref="R2076:S2076"/>
    <mergeCell ref="R2077:S2077"/>
    <mergeCell ref="D2078:E2078"/>
    <mergeCell ref="R2078:S2078"/>
    <mergeCell ref="R2079:S2079"/>
    <mergeCell ref="R2080:S2080"/>
    <mergeCell ref="R2081:S2081"/>
    <mergeCell ref="I2086:J2086"/>
    <mergeCell ref="K2086:O2086"/>
    <mergeCell ref="I2087:J2087"/>
    <mergeCell ref="K2087:S2090"/>
    <mergeCell ref="I2092:J2092"/>
    <mergeCell ref="A2103:G2104"/>
    <mergeCell ref="H2103:M2103"/>
    <mergeCell ref="N2103:P2104"/>
    <mergeCell ref="Q2103:R2104"/>
    <mergeCell ref="S2103:S2104"/>
    <mergeCell ref="R2034:S2034"/>
    <mergeCell ref="D2035:E2035"/>
    <mergeCell ref="R2035:S2035"/>
    <mergeCell ref="R2036:S2036"/>
    <mergeCell ref="R2037:S2037"/>
    <mergeCell ref="R2038:S2038"/>
    <mergeCell ref="I2043:J2043"/>
    <mergeCell ref="K2043:O2043"/>
    <mergeCell ref="I2044:J2044"/>
    <mergeCell ref="K2044:S2047"/>
    <mergeCell ref="I2049:J2049"/>
    <mergeCell ref="A2060:G2061"/>
    <mergeCell ref="H2060:M2060"/>
    <mergeCell ref="N2060:P2061"/>
    <mergeCell ref="Q2060:R2061"/>
    <mergeCell ref="S2060:S2061"/>
    <mergeCell ref="T2060:T2101"/>
    <mergeCell ref="H2061:M2061"/>
    <mergeCell ref="A2062:B2062"/>
    <mergeCell ref="A2064:B2081"/>
    <mergeCell ref="C2065:C2081"/>
    <mergeCell ref="R2065:S2065"/>
    <mergeCell ref="R2066:S2066"/>
    <mergeCell ref="D2069:E2069"/>
    <mergeCell ref="R2069:S2069"/>
    <mergeCell ref="R2070:S2070"/>
    <mergeCell ref="R2071:S2071"/>
    <mergeCell ref="D2072:E2072"/>
    <mergeCell ref="R2072:S2072"/>
    <mergeCell ref="R2073:S2073"/>
    <mergeCell ref="R2074:S2074"/>
    <mergeCell ref="D2075:E2075"/>
    <mergeCell ref="R1174:S1174"/>
    <mergeCell ref="D1175:E1175"/>
    <mergeCell ref="R1175:S1175"/>
    <mergeCell ref="R1176:S1176"/>
    <mergeCell ref="R1177:S1177"/>
    <mergeCell ref="R1178:S1178"/>
    <mergeCell ref="I1183:J1183"/>
    <mergeCell ref="K1183:O1183"/>
    <mergeCell ref="I1184:J1184"/>
    <mergeCell ref="K1184:S1187"/>
    <mergeCell ref="A2017:G2018"/>
    <mergeCell ref="H2017:M2017"/>
    <mergeCell ref="N2017:P2018"/>
    <mergeCell ref="Q2017:R2018"/>
    <mergeCell ref="S2017:S2018"/>
    <mergeCell ref="T2017:T2058"/>
    <mergeCell ref="H2018:M2018"/>
    <mergeCell ref="A2019:B2019"/>
    <mergeCell ref="A2021:B2038"/>
    <mergeCell ref="C2022:C2038"/>
    <mergeCell ref="R2022:S2022"/>
    <mergeCell ref="R2023:S2023"/>
    <mergeCell ref="D2026:E2026"/>
    <mergeCell ref="R2026:S2026"/>
    <mergeCell ref="R2027:S2027"/>
    <mergeCell ref="R2028:S2028"/>
    <mergeCell ref="D2029:E2029"/>
    <mergeCell ref="R2029:S2029"/>
    <mergeCell ref="R2030:S2030"/>
    <mergeCell ref="R2031:S2031"/>
    <mergeCell ref="D2032:E2032"/>
    <mergeCell ref="R2032:S2032"/>
    <mergeCell ref="R1133:S1133"/>
    <mergeCell ref="R1134:S1134"/>
    <mergeCell ref="R1135:S1135"/>
    <mergeCell ref="I1140:J1140"/>
    <mergeCell ref="K1140:O1140"/>
    <mergeCell ref="I1141:J1141"/>
    <mergeCell ref="K1141:S1144"/>
    <mergeCell ref="I1146:J1146"/>
    <mergeCell ref="A1157:G1158"/>
    <mergeCell ref="H1157:M1157"/>
    <mergeCell ref="N1157:P1158"/>
    <mergeCell ref="Q1157:R1158"/>
    <mergeCell ref="S1157:S1158"/>
    <mergeCell ref="T1157:T1198"/>
    <mergeCell ref="H1158:M1158"/>
    <mergeCell ref="A1159:B1159"/>
    <mergeCell ref="A1161:B1178"/>
    <mergeCell ref="C1162:C1178"/>
    <mergeCell ref="R1162:S1162"/>
    <mergeCell ref="R1163:S1163"/>
    <mergeCell ref="D1166:E1166"/>
    <mergeCell ref="R1166:S1166"/>
    <mergeCell ref="R1167:S1167"/>
    <mergeCell ref="R1168:S1168"/>
    <mergeCell ref="D1169:E1169"/>
    <mergeCell ref="R1169:S1169"/>
    <mergeCell ref="R1170:S1170"/>
    <mergeCell ref="R1171:S1171"/>
    <mergeCell ref="D1172:E1172"/>
    <mergeCell ref="R1172:S1172"/>
    <mergeCell ref="R1173:S1173"/>
    <mergeCell ref="I1189:J1189"/>
    <mergeCell ref="R1092:S1092"/>
    <mergeCell ref="I1097:J1097"/>
    <mergeCell ref="K1097:O1097"/>
    <mergeCell ref="I1098:J1098"/>
    <mergeCell ref="K1098:S1101"/>
    <mergeCell ref="I1103:J1103"/>
    <mergeCell ref="A1114:G1115"/>
    <mergeCell ref="H1114:M1114"/>
    <mergeCell ref="N1114:P1115"/>
    <mergeCell ref="Q1114:R1115"/>
    <mergeCell ref="S1114:S1115"/>
    <mergeCell ref="T1114:T1155"/>
    <mergeCell ref="H1115:M1115"/>
    <mergeCell ref="A1116:B1116"/>
    <mergeCell ref="A1118:B1135"/>
    <mergeCell ref="C1119:C1135"/>
    <mergeCell ref="R1119:S1119"/>
    <mergeCell ref="R1120:S1120"/>
    <mergeCell ref="D1123:E1123"/>
    <mergeCell ref="R1123:S1123"/>
    <mergeCell ref="R1124:S1124"/>
    <mergeCell ref="R1125:S1125"/>
    <mergeCell ref="D1126:E1126"/>
    <mergeCell ref="R1126:S1126"/>
    <mergeCell ref="R1127:S1127"/>
    <mergeCell ref="R1128:S1128"/>
    <mergeCell ref="D1129:E1129"/>
    <mergeCell ref="R1129:S1129"/>
    <mergeCell ref="R1130:S1130"/>
    <mergeCell ref="R1131:S1131"/>
    <mergeCell ref="D1132:E1132"/>
    <mergeCell ref="R1132:S1132"/>
    <mergeCell ref="K1054:O1054"/>
    <mergeCell ref="I1055:J1055"/>
    <mergeCell ref="K1055:S1058"/>
    <mergeCell ref="I1060:J1060"/>
    <mergeCell ref="A1071:G1072"/>
    <mergeCell ref="H1071:M1071"/>
    <mergeCell ref="N1071:P1072"/>
    <mergeCell ref="Q1071:R1072"/>
    <mergeCell ref="S1071:S1072"/>
    <mergeCell ref="T1071:T1112"/>
    <mergeCell ref="H1072:M1072"/>
    <mergeCell ref="A1073:B1073"/>
    <mergeCell ref="A1075:B1092"/>
    <mergeCell ref="C1076:C1092"/>
    <mergeCell ref="R1076:S1076"/>
    <mergeCell ref="R1077:S1077"/>
    <mergeCell ref="D1080:E1080"/>
    <mergeCell ref="R1080:S1080"/>
    <mergeCell ref="R1081:S1081"/>
    <mergeCell ref="R1082:S1082"/>
    <mergeCell ref="D1083:E1083"/>
    <mergeCell ref="R1083:S1083"/>
    <mergeCell ref="R1084:S1084"/>
    <mergeCell ref="R1085:S1085"/>
    <mergeCell ref="D1086:E1086"/>
    <mergeCell ref="R1086:S1086"/>
    <mergeCell ref="R1087:S1087"/>
    <mergeCell ref="R1088:S1088"/>
    <mergeCell ref="D1089:E1089"/>
    <mergeCell ref="R1089:S1089"/>
    <mergeCell ref="R1090:S1090"/>
    <mergeCell ref="R1091:S1091"/>
    <mergeCell ref="K625:S628"/>
    <mergeCell ref="I630:J630"/>
    <mergeCell ref="A1028:G1029"/>
    <mergeCell ref="H1028:M1028"/>
    <mergeCell ref="N1028:P1029"/>
    <mergeCell ref="Q1028:R1029"/>
    <mergeCell ref="S1028:S1029"/>
    <mergeCell ref="T1028:T1069"/>
    <mergeCell ref="H1029:M1029"/>
    <mergeCell ref="A1030:B1030"/>
    <mergeCell ref="A1032:B1049"/>
    <mergeCell ref="C1033:C1049"/>
    <mergeCell ref="R1033:S1033"/>
    <mergeCell ref="R1034:S1034"/>
    <mergeCell ref="D1037:E1037"/>
    <mergeCell ref="R1037:S1037"/>
    <mergeCell ref="R1038:S1038"/>
    <mergeCell ref="R1039:S1039"/>
    <mergeCell ref="D1040:E1040"/>
    <mergeCell ref="R1040:S1040"/>
    <mergeCell ref="R1041:S1041"/>
    <mergeCell ref="R1042:S1042"/>
    <mergeCell ref="D1043:E1043"/>
    <mergeCell ref="R1043:S1043"/>
    <mergeCell ref="R1044:S1044"/>
    <mergeCell ref="R1045:S1045"/>
    <mergeCell ref="D1046:E1046"/>
    <mergeCell ref="R1046:S1046"/>
    <mergeCell ref="R1047:S1047"/>
    <mergeCell ref="R1048:S1048"/>
    <mergeCell ref="R1049:S1049"/>
    <mergeCell ref="I1054:J1054"/>
    <mergeCell ref="A598:G599"/>
    <mergeCell ref="H598:M598"/>
    <mergeCell ref="N598:P599"/>
    <mergeCell ref="Q598:R599"/>
    <mergeCell ref="S598:S599"/>
    <mergeCell ref="T598:T639"/>
    <mergeCell ref="H599:M599"/>
    <mergeCell ref="A600:B600"/>
    <mergeCell ref="A602:B619"/>
    <mergeCell ref="C603:C619"/>
    <mergeCell ref="R603:S603"/>
    <mergeCell ref="R604:S604"/>
    <mergeCell ref="D607:E607"/>
    <mergeCell ref="R607:S607"/>
    <mergeCell ref="R608:S608"/>
    <mergeCell ref="R609:S609"/>
    <mergeCell ref="D610:E610"/>
    <mergeCell ref="R610:S610"/>
    <mergeCell ref="R611:S611"/>
    <mergeCell ref="R612:S612"/>
    <mergeCell ref="D613:E613"/>
    <mergeCell ref="R613:S613"/>
    <mergeCell ref="R614:S614"/>
    <mergeCell ref="R615:S615"/>
    <mergeCell ref="D616:E616"/>
    <mergeCell ref="R616:S616"/>
    <mergeCell ref="R617:S617"/>
    <mergeCell ref="R618:S618"/>
    <mergeCell ref="R619:S619"/>
    <mergeCell ref="I624:J624"/>
    <mergeCell ref="K624:O624"/>
    <mergeCell ref="I625:J625"/>
    <mergeCell ref="R662:S662"/>
    <mergeCell ref="I667:J667"/>
    <mergeCell ref="K667:O667"/>
    <mergeCell ref="I668:J668"/>
    <mergeCell ref="K668:S671"/>
    <mergeCell ref="I673:J673"/>
    <mergeCell ref="K710:O710"/>
    <mergeCell ref="I711:J711"/>
    <mergeCell ref="K711:S714"/>
    <mergeCell ref="I716:J716"/>
    <mergeCell ref="A641:G642"/>
    <mergeCell ref="H641:M641"/>
    <mergeCell ref="N641:P642"/>
    <mergeCell ref="Q641:R642"/>
    <mergeCell ref="S641:S642"/>
    <mergeCell ref="T641:T682"/>
    <mergeCell ref="H642:M642"/>
    <mergeCell ref="A643:B643"/>
    <mergeCell ref="A645:B662"/>
    <mergeCell ref="C646:C662"/>
    <mergeCell ref="R646:S646"/>
    <mergeCell ref="R647:S647"/>
    <mergeCell ref="D650:E650"/>
    <mergeCell ref="R650:S650"/>
    <mergeCell ref="R651:S651"/>
    <mergeCell ref="R652:S652"/>
    <mergeCell ref="D653:E653"/>
    <mergeCell ref="R653:S653"/>
    <mergeCell ref="R654:S654"/>
    <mergeCell ref="R655:S655"/>
    <mergeCell ref="D656:E656"/>
    <mergeCell ref="R656:S656"/>
    <mergeCell ref="R657:S657"/>
    <mergeCell ref="R658:S658"/>
    <mergeCell ref="D659:E659"/>
    <mergeCell ref="R659:S659"/>
    <mergeCell ref="R660:S660"/>
    <mergeCell ref="R661:S661"/>
    <mergeCell ref="K582:S585"/>
    <mergeCell ref="I587:J587"/>
    <mergeCell ref="A684:G685"/>
    <mergeCell ref="H684:M684"/>
    <mergeCell ref="N684:P685"/>
    <mergeCell ref="Q684:R685"/>
    <mergeCell ref="S684:S685"/>
    <mergeCell ref="T684:T725"/>
    <mergeCell ref="H685:M685"/>
    <mergeCell ref="A686:B686"/>
    <mergeCell ref="A688:B705"/>
    <mergeCell ref="C689:C705"/>
    <mergeCell ref="R689:S689"/>
    <mergeCell ref="R690:S690"/>
    <mergeCell ref="D693:E693"/>
    <mergeCell ref="R693:S693"/>
    <mergeCell ref="R694:S694"/>
    <mergeCell ref="R695:S695"/>
    <mergeCell ref="D696:E696"/>
    <mergeCell ref="R696:S696"/>
    <mergeCell ref="R697:S697"/>
    <mergeCell ref="R698:S698"/>
    <mergeCell ref="D699:E699"/>
    <mergeCell ref="R699:S699"/>
    <mergeCell ref="R700:S700"/>
    <mergeCell ref="R701:S701"/>
    <mergeCell ref="D702:E702"/>
    <mergeCell ref="R702:S702"/>
    <mergeCell ref="R703:S703"/>
    <mergeCell ref="R704:S704"/>
    <mergeCell ref="R705:S705"/>
    <mergeCell ref="I710:J710"/>
    <mergeCell ref="D960:E960"/>
    <mergeCell ref="R960:S960"/>
    <mergeCell ref="R961:S961"/>
    <mergeCell ref="R962:S962"/>
    <mergeCell ref="R963:S963"/>
    <mergeCell ref="I968:J968"/>
    <mergeCell ref="K968:O968"/>
    <mergeCell ref="I969:J969"/>
    <mergeCell ref="K969:S972"/>
    <mergeCell ref="I974:J974"/>
    <mergeCell ref="A985:G986"/>
    <mergeCell ref="H985:M985"/>
    <mergeCell ref="N985:P986"/>
    <mergeCell ref="Q985:R986"/>
    <mergeCell ref="S985:S986"/>
    <mergeCell ref="R918:S918"/>
    <mergeCell ref="R919:S919"/>
    <mergeCell ref="R920:S920"/>
    <mergeCell ref="I925:J925"/>
    <mergeCell ref="K925:O925"/>
    <mergeCell ref="I926:J926"/>
    <mergeCell ref="K926:S929"/>
    <mergeCell ref="I931:J931"/>
    <mergeCell ref="A942:G943"/>
    <mergeCell ref="H942:M942"/>
    <mergeCell ref="N942:P943"/>
    <mergeCell ref="T555:T596"/>
    <mergeCell ref="H556:M556"/>
    <mergeCell ref="A557:B557"/>
    <mergeCell ref="A559:B576"/>
    <mergeCell ref="C560:C576"/>
    <mergeCell ref="R560:S560"/>
    <mergeCell ref="R561:S561"/>
    <mergeCell ref="D564:E564"/>
    <mergeCell ref="R564:S564"/>
    <mergeCell ref="R565:S565"/>
    <mergeCell ref="R566:S566"/>
    <mergeCell ref="D567:E567"/>
    <mergeCell ref="R567:S567"/>
    <mergeCell ref="R568:S568"/>
    <mergeCell ref="R569:S569"/>
    <mergeCell ref="D570:E570"/>
    <mergeCell ref="R570:S570"/>
    <mergeCell ref="T985:T1026"/>
    <mergeCell ref="H986:M986"/>
    <mergeCell ref="A987:B987"/>
    <mergeCell ref="A989:B1006"/>
    <mergeCell ref="C990:C1006"/>
    <mergeCell ref="R990:S990"/>
    <mergeCell ref="R991:S991"/>
    <mergeCell ref="D994:E994"/>
    <mergeCell ref="R994:S994"/>
    <mergeCell ref="R995:S995"/>
    <mergeCell ref="R996:S996"/>
    <mergeCell ref="D997:E997"/>
    <mergeCell ref="R997:S997"/>
    <mergeCell ref="R998:S998"/>
    <mergeCell ref="R999:S999"/>
    <mergeCell ref="D1000:E1000"/>
    <mergeCell ref="R1000:S1000"/>
    <mergeCell ref="R1001:S1001"/>
    <mergeCell ref="R1002:S1002"/>
    <mergeCell ref="D1003:E1003"/>
    <mergeCell ref="R1003:S1003"/>
    <mergeCell ref="R1004:S1004"/>
    <mergeCell ref="R1005:S1005"/>
    <mergeCell ref="R1006:S1006"/>
    <mergeCell ref="I1011:J1011"/>
    <mergeCell ref="K1011:O1011"/>
    <mergeCell ref="I1012:J1012"/>
    <mergeCell ref="K1012:S1015"/>
    <mergeCell ref="I1017:J1017"/>
    <mergeCell ref="Q942:R943"/>
    <mergeCell ref="S942:S943"/>
    <mergeCell ref="T942:T983"/>
    <mergeCell ref="H943:M943"/>
    <mergeCell ref="A944:B944"/>
    <mergeCell ref="A946:B963"/>
    <mergeCell ref="C947:C963"/>
    <mergeCell ref="R947:S947"/>
    <mergeCell ref="R948:S948"/>
    <mergeCell ref="D951:E951"/>
    <mergeCell ref="R951:S951"/>
    <mergeCell ref="R952:S952"/>
    <mergeCell ref="R953:S953"/>
    <mergeCell ref="D954:E954"/>
    <mergeCell ref="R954:S954"/>
    <mergeCell ref="R955:S955"/>
    <mergeCell ref="R956:S956"/>
    <mergeCell ref="D957:E957"/>
    <mergeCell ref="R957:S957"/>
    <mergeCell ref="R958:S958"/>
    <mergeCell ref="R959:S959"/>
    <mergeCell ref="R877:S877"/>
    <mergeCell ref="I882:J882"/>
    <mergeCell ref="K882:O882"/>
    <mergeCell ref="I883:J883"/>
    <mergeCell ref="K883:S886"/>
    <mergeCell ref="I888:J888"/>
    <mergeCell ref="A899:G900"/>
    <mergeCell ref="H899:M899"/>
    <mergeCell ref="N899:P900"/>
    <mergeCell ref="Q899:R900"/>
    <mergeCell ref="S899:S900"/>
    <mergeCell ref="T899:T940"/>
    <mergeCell ref="H900:M900"/>
    <mergeCell ref="A901:B901"/>
    <mergeCell ref="A903:B920"/>
    <mergeCell ref="C904:C920"/>
    <mergeCell ref="R904:S904"/>
    <mergeCell ref="R905:S905"/>
    <mergeCell ref="D908:E908"/>
    <mergeCell ref="R908:S908"/>
    <mergeCell ref="R909:S909"/>
    <mergeCell ref="R910:S910"/>
    <mergeCell ref="D911:E911"/>
    <mergeCell ref="R911:S911"/>
    <mergeCell ref="R912:S912"/>
    <mergeCell ref="R913:S913"/>
    <mergeCell ref="D914:E914"/>
    <mergeCell ref="R914:S914"/>
    <mergeCell ref="R915:S915"/>
    <mergeCell ref="R916:S916"/>
    <mergeCell ref="D917:E917"/>
    <mergeCell ref="R917:S917"/>
    <mergeCell ref="K839:O839"/>
    <mergeCell ref="I840:J840"/>
    <mergeCell ref="K840:S843"/>
    <mergeCell ref="I845:J845"/>
    <mergeCell ref="A856:G857"/>
    <mergeCell ref="H856:M856"/>
    <mergeCell ref="N856:P857"/>
    <mergeCell ref="Q856:R857"/>
    <mergeCell ref="S856:S857"/>
    <mergeCell ref="T856:T897"/>
    <mergeCell ref="H857:M857"/>
    <mergeCell ref="A858:B858"/>
    <mergeCell ref="A860:B877"/>
    <mergeCell ref="C861:C877"/>
    <mergeCell ref="R861:S861"/>
    <mergeCell ref="R862:S862"/>
    <mergeCell ref="D865:E865"/>
    <mergeCell ref="R865:S865"/>
    <mergeCell ref="R866:S866"/>
    <mergeCell ref="R867:S867"/>
    <mergeCell ref="D868:E868"/>
    <mergeCell ref="R868:S868"/>
    <mergeCell ref="R869:S869"/>
    <mergeCell ref="R870:S870"/>
    <mergeCell ref="D871:E871"/>
    <mergeCell ref="R871:S871"/>
    <mergeCell ref="R872:S872"/>
    <mergeCell ref="R873:S873"/>
    <mergeCell ref="D874:E874"/>
    <mergeCell ref="R874:S874"/>
    <mergeCell ref="R875:S875"/>
    <mergeCell ref="R876:S876"/>
    <mergeCell ref="K797:S800"/>
    <mergeCell ref="I802:J802"/>
    <mergeCell ref="A813:G814"/>
    <mergeCell ref="H813:M813"/>
    <mergeCell ref="N813:P814"/>
    <mergeCell ref="Q813:R814"/>
    <mergeCell ref="S813:S814"/>
    <mergeCell ref="T813:T854"/>
    <mergeCell ref="H814:M814"/>
    <mergeCell ref="A815:B815"/>
    <mergeCell ref="A817:B834"/>
    <mergeCell ref="C818:C834"/>
    <mergeCell ref="R818:S818"/>
    <mergeCell ref="R819:S819"/>
    <mergeCell ref="D822:E822"/>
    <mergeCell ref="R822:S822"/>
    <mergeCell ref="R823:S823"/>
    <mergeCell ref="R824:S824"/>
    <mergeCell ref="D825:E825"/>
    <mergeCell ref="R825:S825"/>
    <mergeCell ref="R826:S826"/>
    <mergeCell ref="R827:S827"/>
    <mergeCell ref="D828:E828"/>
    <mergeCell ref="R828:S828"/>
    <mergeCell ref="R829:S829"/>
    <mergeCell ref="R830:S830"/>
    <mergeCell ref="D831:E831"/>
    <mergeCell ref="R831:S831"/>
    <mergeCell ref="R832:S832"/>
    <mergeCell ref="R833:S833"/>
    <mergeCell ref="R834:S834"/>
    <mergeCell ref="I839:J839"/>
    <mergeCell ref="A770:G771"/>
    <mergeCell ref="H770:M770"/>
    <mergeCell ref="N770:P771"/>
    <mergeCell ref="Q770:R771"/>
    <mergeCell ref="S770:S771"/>
    <mergeCell ref="T770:T811"/>
    <mergeCell ref="H771:M771"/>
    <mergeCell ref="A772:B772"/>
    <mergeCell ref="A774:B791"/>
    <mergeCell ref="C775:C791"/>
    <mergeCell ref="R775:S775"/>
    <mergeCell ref="R776:S776"/>
    <mergeCell ref="D779:E779"/>
    <mergeCell ref="R779:S779"/>
    <mergeCell ref="R780:S780"/>
    <mergeCell ref="R781:S781"/>
    <mergeCell ref="D782:E782"/>
    <mergeCell ref="R782:S782"/>
    <mergeCell ref="R783:S783"/>
    <mergeCell ref="R784:S784"/>
    <mergeCell ref="D785:E785"/>
    <mergeCell ref="R785:S785"/>
    <mergeCell ref="R786:S786"/>
    <mergeCell ref="R787:S787"/>
    <mergeCell ref="D788:E788"/>
    <mergeCell ref="R788:S788"/>
    <mergeCell ref="R789:S789"/>
    <mergeCell ref="R790:S790"/>
    <mergeCell ref="R791:S791"/>
    <mergeCell ref="I796:J796"/>
    <mergeCell ref="K796:O796"/>
    <mergeCell ref="I797:J797"/>
    <mergeCell ref="T727:T768"/>
    <mergeCell ref="H728:M728"/>
    <mergeCell ref="A729:B729"/>
    <mergeCell ref="A731:B748"/>
    <mergeCell ref="C732:C748"/>
    <mergeCell ref="R732:S732"/>
    <mergeCell ref="R733:S733"/>
    <mergeCell ref="D736:E736"/>
    <mergeCell ref="R736:S736"/>
    <mergeCell ref="R737:S737"/>
    <mergeCell ref="R738:S738"/>
    <mergeCell ref="D739:E739"/>
    <mergeCell ref="R739:S739"/>
    <mergeCell ref="R740:S740"/>
    <mergeCell ref="R741:S741"/>
    <mergeCell ref="D742:E742"/>
    <mergeCell ref="R742:S742"/>
    <mergeCell ref="R743:S743"/>
    <mergeCell ref="R744:S744"/>
    <mergeCell ref="D745:E745"/>
    <mergeCell ref="R745:S745"/>
    <mergeCell ref="R746:S746"/>
    <mergeCell ref="R747:S747"/>
    <mergeCell ref="R748:S748"/>
    <mergeCell ref="I753:J753"/>
    <mergeCell ref="K753:O753"/>
    <mergeCell ref="I754:J754"/>
    <mergeCell ref="K754:S757"/>
    <mergeCell ref="I759:J759"/>
    <mergeCell ref="R528:S528"/>
    <mergeCell ref="R529:S529"/>
    <mergeCell ref="D530:E530"/>
    <mergeCell ref="R530:S530"/>
    <mergeCell ref="R531:S531"/>
    <mergeCell ref="R532:S532"/>
    <mergeCell ref="R533:S533"/>
    <mergeCell ref="I538:J538"/>
    <mergeCell ref="K538:O538"/>
    <mergeCell ref="I539:J539"/>
    <mergeCell ref="K539:S542"/>
    <mergeCell ref="I544:J544"/>
    <mergeCell ref="A727:G728"/>
    <mergeCell ref="H727:M727"/>
    <mergeCell ref="N727:P728"/>
    <mergeCell ref="Q727:R728"/>
    <mergeCell ref="S727:S728"/>
    <mergeCell ref="A555:G556"/>
    <mergeCell ref="H555:M555"/>
    <mergeCell ref="N555:P556"/>
    <mergeCell ref="Q555:R556"/>
    <mergeCell ref="S555:S556"/>
    <mergeCell ref="R571:S571"/>
    <mergeCell ref="R572:S572"/>
    <mergeCell ref="D573:E573"/>
    <mergeCell ref="R573:S573"/>
    <mergeCell ref="R574:S574"/>
    <mergeCell ref="R575:S575"/>
    <mergeCell ref="R576:S576"/>
    <mergeCell ref="I581:J581"/>
    <mergeCell ref="K581:O581"/>
    <mergeCell ref="I582:J582"/>
    <mergeCell ref="D487:E487"/>
    <mergeCell ref="R487:S487"/>
    <mergeCell ref="R488:S488"/>
    <mergeCell ref="R489:S489"/>
    <mergeCell ref="R490:S490"/>
    <mergeCell ref="I495:J495"/>
    <mergeCell ref="K495:O495"/>
    <mergeCell ref="I496:J496"/>
    <mergeCell ref="K496:S499"/>
    <mergeCell ref="I501:J501"/>
    <mergeCell ref="A512:G513"/>
    <mergeCell ref="H512:M512"/>
    <mergeCell ref="N512:P513"/>
    <mergeCell ref="Q512:R513"/>
    <mergeCell ref="S512:S513"/>
    <mergeCell ref="T512:T553"/>
    <mergeCell ref="H513:M513"/>
    <mergeCell ref="A514:B514"/>
    <mergeCell ref="A516:B533"/>
    <mergeCell ref="C517:C533"/>
    <mergeCell ref="R517:S517"/>
    <mergeCell ref="R518:S518"/>
    <mergeCell ref="D521:E521"/>
    <mergeCell ref="R521:S521"/>
    <mergeCell ref="R522:S522"/>
    <mergeCell ref="R523:S523"/>
    <mergeCell ref="D524:E524"/>
    <mergeCell ref="R524:S524"/>
    <mergeCell ref="R525:S525"/>
    <mergeCell ref="R526:S526"/>
    <mergeCell ref="D527:E527"/>
    <mergeCell ref="R527:S527"/>
    <mergeCell ref="R445:S445"/>
    <mergeCell ref="R446:S446"/>
    <mergeCell ref="R447:S447"/>
    <mergeCell ref="I452:J452"/>
    <mergeCell ref="K452:O452"/>
    <mergeCell ref="I453:J453"/>
    <mergeCell ref="K453:S456"/>
    <mergeCell ref="I458:J458"/>
    <mergeCell ref="A469:G470"/>
    <mergeCell ref="H469:M469"/>
    <mergeCell ref="N469:P470"/>
    <mergeCell ref="Q469:R470"/>
    <mergeCell ref="S469:S470"/>
    <mergeCell ref="T469:T510"/>
    <mergeCell ref="H470:M470"/>
    <mergeCell ref="A471:B471"/>
    <mergeCell ref="A473:B490"/>
    <mergeCell ref="C474:C490"/>
    <mergeCell ref="R474:S474"/>
    <mergeCell ref="R475:S475"/>
    <mergeCell ref="D478:E478"/>
    <mergeCell ref="R478:S478"/>
    <mergeCell ref="R479:S479"/>
    <mergeCell ref="R480:S480"/>
    <mergeCell ref="D481:E481"/>
    <mergeCell ref="R481:S481"/>
    <mergeCell ref="R482:S482"/>
    <mergeCell ref="R483:S483"/>
    <mergeCell ref="D484:E484"/>
    <mergeCell ref="R484:S484"/>
    <mergeCell ref="R485:S485"/>
    <mergeCell ref="R486:S486"/>
    <mergeCell ref="R361:S361"/>
    <mergeCell ref="I366:J366"/>
    <mergeCell ref="K366:O366"/>
    <mergeCell ref="I367:J367"/>
    <mergeCell ref="K367:S370"/>
    <mergeCell ref="I372:J372"/>
    <mergeCell ref="A426:G427"/>
    <mergeCell ref="H426:M426"/>
    <mergeCell ref="N426:P427"/>
    <mergeCell ref="Q426:R427"/>
    <mergeCell ref="S426:S427"/>
    <mergeCell ref="T426:T467"/>
    <mergeCell ref="H427:M427"/>
    <mergeCell ref="A428:B428"/>
    <mergeCell ref="A430:B447"/>
    <mergeCell ref="C431:C447"/>
    <mergeCell ref="R431:S431"/>
    <mergeCell ref="R432:S432"/>
    <mergeCell ref="D435:E435"/>
    <mergeCell ref="R435:S435"/>
    <mergeCell ref="R436:S436"/>
    <mergeCell ref="R437:S437"/>
    <mergeCell ref="D438:E438"/>
    <mergeCell ref="R438:S438"/>
    <mergeCell ref="R439:S439"/>
    <mergeCell ref="R440:S440"/>
    <mergeCell ref="D441:E441"/>
    <mergeCell ref="R441:S441"/>
    <mergeCell ref="R442:S442"/>
    <mergeCell ref="R443:S443"/>
    <mergeCell ref="D444:E444"/>
    <mergeCell ref="R444:S444"/>
    <mergeCell ref="K323:O323"/>
    <mergeCell ref="I324:J324"/>
    <mergeCell ref="K324:S327"/>
    <mergeCell ref="I329:J329"/>
    <mergeCell ref="A340:G341"/>
    <mergeCell ref="H340:M340"/>
    <mergeCell ref="N340:P341"/>
    <mergeCell ref="Q340:R341"/>
    <mergeCell ref="S340:S341"/>
    <mergeCell ref="T340:T381"/>
    <mergeCell ref="H341:M341"/>
    <mergeCell ref="A342:B342"/>
    <mergeCell ref="A344:B361"/>
    <mergeCell ref="C345:C361"/>
    <mergeCell ref="R345:S345"/>
    <mergeCell ref="R346:S346"/>
    <mergeCell ref="D349:E349"/>
    <mergeCell ref="R349:S349"/>
    <mergeCell ref="R350:S350"/>
    <mergeCell ref="R351:S351"/>
    <mergeCell ref="D352:E352"/>
    <mergeCell ref="R352:S352"/>
    <mergeCell ref="R353:S353"/>
    <mergeCell ref="R354:S354"/>
    <mergeCell ref="D355:E355"/>
    <mergeCell ref="R355:S355"/>
    <mergeCell ref="R356:S356"/>
    <mergeCell ref="R357:S357"/>
    <mergeCell ref="D358:E358"/>
    <mergeCell ref="R358:S358"/>
    <mergeCell ref="R359:S359"/>
    <mergeCell ref="R360:S360"/>
    <mergeCell ref="K281:S284"/>
    <mergeCell ref="I286:J286"/>
    <mergeCell ref="A297:G298"/>
    <mergeCell ref="H297:M297"/>
    <mergeCell ref="N297:P298"/>
    <mergeCell ref="Q297:R298"/>
    <mergeCell ref="S297:S298"/>
    <mergeCell ref="T297:T338"/>
    <mergeCell ref="H298:M298"/>
    <mergeCell ref="A299:B299"/>
    <mergeCell ref="A301:B318"/>
    <mergeCell ref="C302:C318"/>
    <mergeCell ref="R302:S302"/>
    <mergeCell ref="R303:S303"/>
    <mergeCell ref="D306:E306"/>
    <mergeCell ref="R306:S306"/>
    <mergeCell ref="R307:S307"/>
    <mergeCell ref="R308:S308"/>
    <mergeCell ref="D309:E309"/>
    <mergeCell ref="R309:S309"/>
    <mergeCell ref="R310:S310"/>
    <mergeCell ref="R311:S311"/>
    <mergeCell ref="D312:E312"/>
    <mergeCell ref="R312:S312"/>
    <mergeCell ref="R313:S313"/>
    <mergeCell ref="R314:S314"/>
    <mergeCell ref="D315:E315"/>
    <mergeCell ref="R315:S315"/>
    <mergeCell ref="R316:S316"/>
    <mergeCell ref="R317:S317"/>
    <mergeCell ref="R318:S318"/>
    <mergeCell ref="I323:J323"/>
    <mergeCell ref="A254:G255"/>
    <mergeCell ref="H254:M254"/>
    <mergeCell ref="N254:P255"/>
    <mergeCell ref="Q254:R255"/>
    <mergeCell ref="S254:S255"/>
    <mergeCell ref="T254:T295"/>
    <mergeCell ref="H255:M255"/>
    <mergeCell ref="A256:B256"/>
    <mergeCell ref="A258:B275"/>
    <mergeCell ref="C259:C275"/>
    <mergeCell ref="R259:S259"/>
    <mergeCell ref="R260:S260"/>
    <mergeCell ref="D263:E263"/>
    <mergeCell ref="R263:S263"/>
    <mergeCell ref="R264:S264"/>
    <mergeCell ref="R265:S265"/>
    <mergeCell ref="D266:E266"/>
    <mergeCell ref="R266:S266"/>
    <mergeCell ref="R267:S267"/>
    <mergeCell ref="R268:S268"/>
    <mergeCell ref="D269:E269"/>
    <mergeCell ref="R269:S269"/>
    <mergeCell ref="R270:S270"/>
    <mergeCell ref="R271:S271"/>
    <mergeCell ref="D272:E272"/>
    <mergeCell ref="R272:S272"/>
    <mergeCell ref="R273:S273"/>
    <mergeCell ref="R274:S274"/>
    <mergeCell ref="R275:S275"/>
    <mergeCell ref="I280:J280"/>
    <mergeCell ref="K280:O280"/>
    <mergeCell ref="I281:J281"/>
    <mergeCell ref="T211:T252"/>
    <mergeCell ref="H212:M212"/>
    <mergeCell ref="A213:B213"/>
    <mergeCell ref="A215:B232"/>
    <mergeCell ref="C216:C232"/>
    <mergeCell ref="R216:S216"/>
    <mergeCell ref="R217:S217"/>
    <mergeCell ref="D220:E220"/>
    <mergeCell ref="R220:S220"/>
    <mergeCell ref="R221:S221"/>
    <mergeCell ref="R222:S222"/>
    <mergeCell ref="D223:E223"/>
    <mergeCell ref="R223:S223"/>
    <mergeCell ref="R224:S224"/>
    <mergeCell ref="R225:S225"/>
    <mergeCell ref="D226:E226"/>
    <mergeCell ref="R226:S226"/>
    <mergeCell ref="R227:S227"/>
    <mergeCell ref="R228:S228"/>
    <mergeCell ref="D229:E229"/>
    <mergeCell ref="R229:S229"/>
    <mergeCell ref="R230:S230"/>
    <mergeCell ref="R231:S231"/>
    <mergeCell ref="R232:S232"/>
    <mergeCell ref="I237:J237"/>
    <mergeCell ref="K237:O237"/>
    <mergeCell ref="I238:J238"/>
    <mergeCell ref="K238:S241"/>
    <mergeCell ref="I243:J243"/>
    <mergeCell ref="R182:S182"/>
    <mergeCell ref="D183:E183"/>
    <mergeCell ref="R183:S183"/>
    <mergeCell ref="R184:S184"/>
    <mergeCell ref="R185:S185"/>
    <mergeCell ref="D186:E186"/>
    <mergeCell ref="R186:S186"/>
    <mergeCell ref="R187:S187"/>
    <mergeCell ref="R188:S188"/>
    <mergeCell ref="R189:S189"/>
    <mergeCell ref="I194:J194"/>
    <mergeCell ref="K194:O194"/>
    <mergeCell ref="I195:J195"/>
    <mergeCell ref="K195:S198"/>
    <mergeCell ref="I200:J200"/>
    <mergeCell ref="A211:G212"/>
    <mergeCell ref="H211:M211"/>
    <mergeCell ref="N211:P212"/>
    <mergeCell ref="Q211:R212"/>
    <mergeCell ref="S211:S212"/>
    <mergeCell ref="T2:T43"/>
    <mergeCell ref="K29:S32"/>
    <mergeCell ref="R23:S23"/>
    <mergeCell ref="K28:O28"/>
    <mergeCell ref="I34:J34"/>
    <mergeCell ref="Q2:R3"/>
    <mergeCell ref="S2:S3"/>
    <mergeCell ref="R21:S21"/>
    <mergeCell ref="R12:S12"/>
    <mergeCell ref="R7:S7"/>
    <mergeCell ref="R8:S8"/>
    <mergeCell ref="R11:S11"/>
    <mergeCell ref="R14:S14"/>
    <mergeCell ref="A168:G169"/>
    <mergeCell ref="H168:M168"/>
    <mergeCell ref="N168:P169"/>
    <mergeCell ref="Q168:R169"/>
    <mergeCell ref="S168:S169"/>
    <mergeCell ref="T168:T209"/>
    <mergeCell ref="H169:M169"/>
    <mergeCell ref="A170:B170"/>
    <mergeCell ref="A172:B189"/>
    <mergeCell ref="C173:C189"/>
    <mergeCell ref="R173:S173"/>
    <mergeCell ref="R174:S174"/>
    <mergeCell ref="D177:E177"/>
    <mergeCell ref="R177:S177"/>
    <mergeCell ref="R178:S178"/>
    <mergeCell ref="R179:S179"/>
    <mergeCell ref="D180:E180"/>
    <mergeCell ref="R180:S180"/>
    <mergeCell ref="R181:S181"/>
    <mergeCell ref="R15:S15"/>
    <mergeCell ref="R16:S16"/>
    <mergeCell ref="R13:S13"/>
    <mergeCell ref="D20:E20"/>
    <mergeCell ref="D17:E17"/>
    <mergeCell ref="D14:E14"/>
    <mergeCell ref="R18:S18"/>
    <mergeCell ref="R19:S19"/>
    <mergeCell ref="R20:S20"/>
    <mergeCell ref="R17:S17"/>
    <mergeCell ref="I29:J29"/>
    <mergeCell ref="I28:J28"/>
    <mergeCell ref="D11:E11"/>
    <mergeCell ref="H2:M2"/>
    <mergeCell ref="H3:M3"/>
    <mergeCell ref="A2:G3"/>
    <mergeCell ref="N2:P3"/>
    <mergeCell ref="A4:B4"/>
    <mergeCell ref="A6:B23"/>
    <mergeCell ref="C7:C23"/>
    <mergeCell ref="R22:S22"/>
    <mergeCell ref="T45:T84"/>
    <mergeCell ref="H46:M46"/>
    <mergeCell ref="A47:B47"/>
    <mergeCell ref="A49:B66"/>
    <mergeCell ref="C50:C66"/>
    <mergeCell ref="R50:S50"/>
    <mergeCell ref="R51:S51"/>
    <mergeCell ref="D54:E54"/>
    <mergeCell ref="R54:S54"/>
    <mergeCell ref="R55:S55"/>
    <mergeCell ref="R56:S56"/>
    <mergeCell ref="D57:E57"/>
    <mergeCell ref="R57:S57"/>
    <mergeCell ref="R58:S58"/>
    <mergeCell ref="R59:S59"/>
    <mergeCell ref="D60:E60"/>
    <mergeCell ref="A45:G46"/>
    <mergeCell ref="H45:M45"/>
    <mergeCell ref="N45:P46"/>
    <mergeCell ref="Q45:R46"/>
    <mergeCell ref="S45:S46"/>
    <mergeCell ref="I72:J72"/>
    <mergeCell ref="K72:S75"/>
    <mergeCell ref="I77:J77"/>
    <mergeCell ref="A86:G87"/>
    <mergeCell ref="H86:M86"/>
    <mergeCell ref="N86:P87"/>
    <mergeCell ref="Q86:R87"/>
    <mergeCell ref="S86:S87"/>
    <mergeCell ref="R64:S64"/>
    <mergeCell ref="R65:S65"/>
    <mergeCell ref="R66:S66"/>
    <mergeCell ref="I71:J71"/>
    <mergeCell ref="K71:O71"/>
    <mergeCell ref="R60:S60"/>
    <mergeCell ref="R61:S61"/>
    <mergeCell ref="R62:S62"/>
    <mergeCell ref="D63:E63"/>
    <mergeCell ref="R63:S63"/>
    <mergeCell ref="T86:T125"/>
    <mergeCell ref="H87:M87"/>
    <mergeCell ref="A88:B88"/>
    <mergeCell ref="A90:B107"/>
    <mergeCell ref="C91:C107"/>
    <mergeCell ref="R91:S91"/>
    <mergeCell ref="R92:S92"/>
    <mergeCell ref="D95:E95"/>
    <mergeCell ref="R95:S95"/>
    <mergeCell ref="R96:S96"/>
    <mergeCell ref="R97:S97"/>
    <mergeCell ref="D98:E98"/>
    <mergeCell ref="R98:S98"/>
    <mergeCell ref="R99:S99"/>
    <mergeCell ref="R100:S100"/>
    <mergeCell ref="D101:E101"/>
    <mergeCell ref="I113:J113"/>
    <mergeCell ref="K113:S116"/>
    <mergeCell ref="I118:J118"/>
    <mergeCell ref="I159:J159"/>
    <mergeCell ref="R146:S146"/>
    <mergeCell ref="R147:S147"/>
    <mergeCell ref="R148:S148"/>
    <mergeCell ref="A127:G128"/>
    <mergeCell ref="H127:M127"/>
    <mergeCell ref="N127:P128"/>
    <mergeCell ref="Q127:R128"/>
    <mergeCell ref="S127:S128"/>
    <mergeCell ref="R105:S105"/>
    <mergeCell ref="R106:S106"/>
    <mergeCell ref="R107:S107"/>
    <mergeCell ref="I112:J112"/>
    <mergeCell ref="K112:O112"/>
    <mergeCell ref="R101:S101"/>
    <mergeCell ref="R102:S102"/>
    <mergeCell ref="R103:S103"/>
    <mergeCell ref="D104:E104"/>
    <mergeCell ref="R104:S104"/>
    <mergeCell ref="R1220:S1220"/>
    <mergeCell ref="R1221:S1221"/>
    <mergeCell ref="I153:J153"/>
    <mergeCell ref="K153:O153"/>
    <mergeCell ref="R142:S142"/>
    <mergeCell ref="R143:S143"/>
    <mergeCell ref="R144:S144"/>
    <mergeCell ref="A1200:G1201"/>
    <mergeCell ref="H1200:M1200"/>
    <mergeCell ref="N1200:P1201"/>
    <mergeCell ref="Q1200:R1201"/>
    <mergeCell ref="S1200:S1201"/>
    <mergeCell ref="D145:E145"/>
    <mergeCell ref="R145:S145"/>
    <mergeCell ref="T127:T166"/>
    <mergeCell ref="H128:M128"/>
    <mergeCell ref="A129:B129"/>
    <mergeCell ref="A131:B148"/>
    <mergeCell ref="C132:C148"/>
    <mergeCell ref="R132:S132"/>
    <mergeCell ref="R133:S133"/>
    <mergeCell ref="D136:E136"/>
    <mergeCell ref="R136:S136"/>
    <mergeCell ref="R137:S137"/>
    <mergeCell ref="R138:S138"/>
    <mergeCell ref="D139:E139"/>
    <mergeCell ref="R139:S139"/>
    <mergeCell ref="R140:S140"/>
    <mergeCell ref="R141:S141"/>
    <mergeCell ref="D142:E142"/>
    <mergeCell ref="I154:J154"/>
    <mergeCell ref="K154:S157"/>
    <mergeCell ref="I1226:J1226"/>
    <mergeCell ref="K1226:O1226"/>
    <mergeCell ref="I1227:J1227"/>
    <mergeCell ref="K1227:S1230"/>
    <mergeCell ref="I1232:J1232"/>
    <mergeCell ref="A1329:G1330"/>
    <mergeCell ref="H1329:M1329"/>
    <mergeCell ref="N1329:P1330"/>
    <mergeCell ref="Q1329:R1330"/>
    <mergeCell ref="S1329:S1330"/>
    <mergeCell ref="T1200:T1241"/>
    <mergeCell ref="H1201:M1201"/>
    <mergeCell ref="A1202:B1202"/>
    <mergeCell ref="A1204:B1221"/>
    <mergeCell ref="C1205:C1221"/>
    <mergeCell ref="R1205:S1205"/>
    <mergeCell ref="R1206:S1206"/>
    <mergeCell ref="D1209:E1209"/>
    <mergeCell ref="R1209:S1209"/>
    <mergeCell ref="R1210:S1210"/>
    <mergeCell ref="R1211:S1211"/>
    <mergeCell ref="D1212:E1212"/>
    <mergeCell ref="R1212:S1212"/>
    <mergeCell ref="R1213:S1213"/>
    <mergeCell ref="R1214:S1214"/>
    <mergeCell ref="D1215:E1215"/>
    <mergeCell ref="R1215:S1215"/>
    <mergeCell ref="R1216:S1216"/>
    <mergeCell ref="R1217:S1217"/>
    <mergeCell ref="D1218:E1218"/>
    <mergeCell ref="R1218:S1218"/>
    <mergeCell ref="R1219:S1219"/>
    <mergeCell ref="T1329:T1370"/>
    <mergeCell ref="H1330:M1330"/>
    <mergeCell ref="A1331:B1331"/>
    <mergeCell ref="A1333:B1350"/>
    <mergeCell ref="C1334:C1350"/>
    <mergeCell ref="R1334:S1334"/>
    <mergeCell ref="R1335:S1335"/>
    <mergeCell ref="D1338:E1338"/>
    <mergeCell ref="R1338:S1338"/>
    <mergeCell ref="R1339:S1339"/>
    <mergeCell ref="R1340:S1340"/>
    <mergeCell ref="D1341:E1341"/>
    <mergeCell ref="R1341:S1341"/>
    <mergeCell ref="R1342:S1342"/>
    <mergeCell ref="R1343:S1343"/>
    <mergeCell ref="D1344:E1344"/>
    <mergeCell ref="R1344:S1344"/>
    <mergeCell ref="R1345:S1345"/>
    <mergeCell ref="R1346:S1346"/>
    <mergeCell ref="D1347:E1347"/>
    <mergeCell ref="R1347:S1347"/>
    <mergeCell ref="R1348:S1348"/>
    <mergeCell ref="R1349:S1349"/>
    <mergeCell ref="R1350:S1350"/>
    <mergeCell ref="R1387:S1387"/>
    <mergeCell ref="R1388:S1388"/>
    <mergeCell ref="R1389:S1389"/>
    <mergeCell ref="D1390:E1390"/>
    <mergeCell ref="R1390:S1390"/>
    <mergeCell ref="R1391:S1391"/>
    <mergeCell ref="R1392:S1392"/>
    <mergeCell ref="R1393:S1393"/>
    <mergeCell ref="I1355:J1355"/>
    <mergeCell ref="K1355:O1355"/>
    <mergeCell ref="I1356:J1356"/>
    <mergeCell ref="K1356:S1359"/>
    <mergeCell ref="I1361:J1361"/>
    <mergeCell ref="A1372:G1373"/>
    <mergeCell ref="H1372:M1372"/>
    <mergeCell ref="N1372:P1373"/>
    <mergeCell ref="Q1372:R1373"/>
    <mergeCell ref="S1372:S1373"/>
    <mergeCell ref="R1432:S1432"/>
    <mergeCell ref="D1433:E1433"/>
    <mergeCell ref="R1433:S1433"/>
    <mergeCell ref="R1434:S1434"/>
    <mergeCell ref="R1435:S1435"/>
    <mergeCell ref="R1436:S1436"/>
    <mergeCell ref="I1398:J1398"/>
    <mergeCell ref="K1398:O1398"/>
    <mergeCell ref="I1399:J1399"/>
    <mergeCell ref="K1399:S1402"/>
    <mergeCell ref="I1404:J1404"/>
    <mergeCell ref="A1415:G1416"/>
    <mergeCell ref="H1415:M1415"/>
    <mergeCell ref="N1415:P1416"/>
    <mergeCell ref="Q1415:R1416"/>
    <mergeCell ref="S1415:S1416"/>
    <mergeCell ref="T1372:T1413"/>
    <mergeCell ref="H1373:M1373"/>
    <mergeCell ref="A1374:B1374"/>
    <mergeCell ref="A1376:B1393"/>
    <mergeCell ref="C1377:C1393"/>
    <mergeCell ref="R1377:S1377"/>
    <mergeCell ref="R1378:S1378"/>
    <mergeCell ref="D1381:E1381"/>
    <mergeCell ref="R1381:S1381"/>
    <mergeCell ref="R1382:S1382"/>
    <mergeCell ref="R1383:S1383"/>
    <mergeCell ref="D1384:E1384"/>
    <mergeCell ref="R1384:S1384"/>
    <mergeCell ref="R1385:S1385"/>
    <mergeCell ref="R1386:S1386"/>
    <mergeCell ref="D1387:E1387"/>
    <mergeCell ref="R1476:S1476"/>
    <mergeCell ref="R1477:S1477"/>
    <mergeCell ref="R1478:S1478"/>
    <mergeCell ref="R1479:S1479"/>
    <mergeCell ref="I1441:J1441"/>
    <mergeCell ref="K1441:O1441"/>
    <mergeCell ref="I1442:J1442"/>
    <mergeCell ref="K1442:S1445"/>
    <mergeCell ref="I1447:J1447"/>
    <mergeCell ref="A1458:G1459"/>
    <mergeCell ref="H1458:M1458"/>
    <mergeCell ref="N1458:P1459"/>
    <mergeCell ref="Q1458:R1459"/>
    <mergeCell ref="S1458:S1459"/>
    <mergeCell ref="T1415:T1456"/>
    <mergeCell ref="H1416:M1416"/>
    <mergeCell ref="A1417:B1417"/>
    <mergeCell ref="A1419:B1436"/>
    <mergeCell ref="C1420:C1436"/>
    <mergeCell ref="R1420:S1420"/>
    <mergeCell ref="R1421:S1421"/>
    <mergeCell ref="D1424:E1424"/>
    <mergeCell ref="R1424:S1424"/>
    <mergeCell ref="R1425:S1425"/>
    <mergeCell ref="R1426:S1426"/>
    <mergeCell ref="D1427:E1427"/>
    <mergeCell ref="R1427:S1427"/>
    <mergeCell ref="R1428:S1428"/>
    <mergeCell ref="R1429:S1429"/>
    <mergeCell ref="D1430:E1430"/>
    <mergeCell ref="R1430:S1430"/>
    <mergeCell ref="R1431:S1431"/>
    <mergeCell ref="R1521:S1521"/>
    <mergeCell ref="R1522:S1522"/>
    <mergeCell ref="I1484:J1484"/>
    <mergeCell ref="K1484:O1484"/>
    <mergeCell ref="I1485:J1485"/>
    <mergeCell ref="K1485:S1488"/>
    <mergeCell ref="I1490:J1490"/>
    <mergeCell ref="A1501:G1502"/>
    <mergeCell ref="H1501:M1501"/>
    <mergeCell ref="N1501:P1502"/>
    <mergeCell ref="Q1501:R1502"/>
    <mergeCell ref="S1501:S1502"/>
    <mergeCell ref="T1458:T1499"/>
    <mergeCell ref="H1459:M1459"/>
    <mergeCell ref="A1460:B1460"/>
    <mergeCell ref="A1462:B1479"/>
    <mergeCell ref="C1463:C1479"/>
    <mergeCell ref="R1463:S1463"/>
    <mergeCell ref="R1464:S1464"/>
    <mergeCell ref="D1467:E1467"/>
    <mergeCell ref="R1467:S1467"/>
    <mergeCell ref="R1468:S1468"/>
    <mergeCell ref="R1469:S1469"/>
    <mergeCell ref="D1470:E1470"/>
    <mergeCell ref="R1470:S1470"/>
    <mergeCell ref="R1471:S1471"/>
    <mergeCell ref="R1472:S1472"/>
    <mergeCell ref="D1473:E1473"/>
    <mergeCell ref="R1473:S1473"/>
    <mergeCell ref="R1474:S1474"/>
    <mergeCell ref="R1475:S1475"/>
    <mergeCell ref="D1476:E1476"/>
    <mergeCell ref="I1527:J1527"/>
    <mergeCell ref="K1527:O1527"/>
    <mergeCell ref="I1528:J1528"/>
    <mergeCell ref="K1528:S1531"/>
    <mergeCell ref="I1533:J1533"/>
    <mergeCell ref="A1544:G1545"/>
    <mergeCell ref="H1544:M1544"/>
    <mergeCell ref="N1544:P1545"/>
    <mergeCell ref="Q1544:R1545"/>
    <mergeCell ref="S1544:S1545"/>
    <mergeCell ref="T1501:T1542"/>
    <mergeCell ref="H1502:M1502"/>
    <mergeCell ref="A1503:B1503"/>
    <mergeCell ref="A1505:B1522"/>
    <mergeCell ref="C1506:C1522"/>
    <mergeCell ref="R1506:S1506"/>
    <mergeCell ref="R1507:S1507"/>
    <mergeCell ref="D1510:E1510"/>
    <mergeCell ref="R1510:S1510"/>
    <mergeCell ref="R1511:S1511"/>
    <mergeCell ref="R1512:S1512"/>
    <mergeCell ref="D1513:E1513"/>
    <mergeCell ref="R1513:S1513"/>
    <mergeCell ref="R1514:S1514"/>
    <mergeCell ref="R1515:S1515"/>
    <mergeCell ref="D1516:E1516"/>
    <mergeCell ref="R1516:S1516"/>
    <mergeCell ref="R1517:S1517"/>
    <mergeCell ref="R1518:S1518"/>
    <mergeCell ref="D1519:E1519"/>
    <mergeCell ref="R1519:S1519"/>
    <mergeCell ref="R1520:S1520"/>
    <mergeCell ref="T1544:T1585"/>
    <mergeCell ref="H1545:M1545"/>
    <mergeCell ref="A1546:B1546"/>
    <mergeCell ref="A1548:B1565"/>
    <mergeCell ref="C1549:C1565"/>
    <mergeCell ref="R1549:S1549"/>
    <mergeCell ref="R1550:S1550"/>
    <mergeCell ref="D1553:E1553"/>
    <mergeCell ref="R1553:S1553"/>
    <mergeCell ref="R1554:S1554"/>
    <mergeCell ref="R1555:S1555"/>
    <mergeCell ref="D1556:E1556"/>
    <mergeCell ref="R1556:S1556"/>
    <mergeCell ref="R1557:S1557"/>
    <mergeCell ref="R1558:S1558"/>
    <mergeCell ref="D1559:E1559"/>
    <mergeCell ref="R1559:S1559"/>
    <mergeCell ref="R1560:S1560"/>
    <mergeCell ref="R1561:S1561"/>
    <mergeCell ref="D1562:E1562"/>
    <mergeCell ref="R1562:S1562"/>
    <mergeCell ref="R1563:S1563"/>
    <mergeCell ref="R1564:S1564"/>
    <mergeCell ref="R1565:S1565"/>
    <mergeCell ref="R1602:S1602"/>
    <mergeCell ref="R1603:S1603"/>
    <mergeCell ref="R1604:S1604"/>
    <mergeCell ref="D1605:E1605"/>
    <mergeCell ref="R1605:S1605"/>
    <mergeCell ref="R1606:S1606"/>
    <mergeCell ref="R1607:S1607"/>
    <mergeCell ref="R1608:S1608"/>
    <mergeCell ref="I1570:J1570"/>
    <mergeCell ref="K1570:O1570"/>
    <mergeCell ref="I1571:J1571"/>
    <mergeCell ref="K1571:S1574"/>
    <mergeCell ref="I1576:J1576"/>
    <mergeCell ref="A1587:G1588"/>
    <mergeCell ref="H1587:M1587"/>
    <mergeCell ref="N1587:P1588"/>
    <mergeCell ref="Q1587:R1588"/>
    <mergeCell ref="S1587:S1588"/>
    <mergeCell ref="R1647:S1647"/>
    <mergeCell ref="D1648:E1648"/>
    <mergeCell ref="R1648:S1648"/>
    <mergeCell ref="R1649:S1649"/>
    <mergeCell ref="R1650:S1650"/>
    <mergeCell ref="R1651:S1651"/>
    <mergeCell ref="I1613:J1613"/>
    <mergeCell ref="K1613:O1613"/>
    <mergeCell ref="I1614:J1614"/>
    <mergeCell ref="K1614:S1617"/>
    <mergeCell ref="I1619:J1619"/>
    <mergeCell ref="A1630:G1631"/>
    <mergeCell ref="H1630:M1630"/>
    <mergeCell ref="N1630:P1631"/>
    <mergeCell ref="Q1630:R1631"/>
    <mergeCell ref="S1630:S1631"/>
    <mergeCell ref="T1587:T1628"/>
    <mergeCell ref="H1588:M1588"/>
    <mergeCell ref="A1589:B1589"/>
    <mergeCell ref="A1591:B1608"/>
    <mergeCell ref="C1592:C1608"/>
    <mergeCell ref="R1592:S1592"/>
    <mergeCell ref="R1593:S1593"/>
    <mergeCell ref="D1596:E1596"/>
    <mergeCell ref="R1596:S1596"/>
    <mergeCell ref="R1597:S1597"/>
    <mergeCell ref="R1598:S1598"/>
    <mergeCell ref="D1599:E1599"/>
    <mergeCell ref="R1599:S1599"/>
    <mergeCell ref="R1600:S1600"/>
    <mergeCell ref="R1601:S1601"/>
    <mergeCell ref="D1602:E1602"/>
    <mergeCell ref="R1691:S1691"/>
    <mergeCell ref="R1692:S1692"/>
    <mergeCell ref="R1693:S1693"/>
    <mergeCell ref="R1694:S1694"/>
    <mergeCell ref="I1656:J1656"/>
    <mergeCell ref="K1656:O1656"/>
    <mergeCell ref="I1657:J1657"/>
    <mergeCell ref="K1657:S1660"/>
    <mergeCell ref="I1662:J1662"/>
    <mergeCell ref="A1673:G1674"/>
    <mergeCell ref="H1673:M1673"/>
    <mergeCell ref="N1673:P1674"/>
    <mergeCell ref="Q1673:R1674"/>
    <mergeCell ref="S1673:S1674"/>
    <mergeCell ref="T1630:T1671"/>
    <mergeCell ref="H1631:M1631"/>
    <mergeCell ref="A1632:B1632"/>
    <mergeCell ref="A1634:B1651"/>
    <mergeCell ref="C1635:C1651"/>
    <mergeCell ref="R1635:S1635"/>
    <mergeCell ref="R1636:S1636"/>
    <mergeCell ref="D1639:E1639"/>
    <mergeCell ref="R1639:S1639"/>
    <mergeCell ref="R1640:S1640"/>
    <mergeCell ref="R1641:S1641"/>
    <mergeCell ref="D1642:E1642"/>
    <mergeCell ref="R1642:S1642"/>
    <mergeCell ref="R1643:S1643"/>
    <mergeCell ref="R1644:S1644"/>
    <mergeCell ref="D1645:E1645"/>
    <mergeCell ref="R1645:S1645"/>
    <mergeCell ref="R1646:S1646"/>
    <mergeCell ref="R1736:S1736"/>
    <mergeCell ref="R1737:S1737"/>
    <mergeCell ref="I1699:J1699"/>
    <mergeCell ref="K1699:O1699"/>
    <mergeCell ref="I1700:J1700"/>
    <mergeCell ref="K1700:S1703"/>
    <mergeCell ref="I1705:J1705"/>
    <mergeCell ref="A1716:G1717"/>
    <mergeCell ref="H1716:M1716"/>
    <mergeCell ref="N1716:P1717"/>
    <mergeCell ref="Q1716:R1717"/>
    <mergeCell ref="S1716:S1717"/>
    <mergeCell ref="T1673:T1714"/>
    <mergeCell ref="H1674:M1674"/>
    <mergeCell ref="A1675:B1675"/>
    <mergeCell ref="A1677:B1694"/>
    <mergeCell ref="C1678:C1694"/>
    <mergeCell ref="R1678:S1678"/>
    <mergeCell ref="R1679:S1679"/>
    <mergeCell ref="D1682:E1682"/>
    <mergeCell ref="R1682:S1682"/>
    <mergeCell ref="R1683:S1683"/>
    <mergeCell ref="R1684:S1684"/>
    <mergeCell ref="D1685:E1685"/>
    <mergeCell ref="R1685:S1685"/>
    <mergeCell ref="R1686:S1686"/>
    <mergeCell ref="R1687:S1687"/>
    <mergeCell ref="D1688:E1688"/>
    <mergeCell ref="R1688:S1688"/>
    <mergeCell ref="R1689:S1689"/>
    <mergeCell ref="R1690:S1690"/>
    <mergeCell ref="D1691:E1691"/>
    <mergeCell ref="I1742:J1742"/>
    <mergeCell ref="K1742:O1742"/>
    <mergeCell ref="I1743:J1743"/>
    <mergeCell ref="K1743:S1746"/>
    <mergeCell ref="I1748:J1748"/>
    <mergeCell ref="A1759:G1760"/>
    <mergeCell ref="H1759:M1759"/>
    <mergeCell ref="N1759:P1760"/>
    <mergeCell ref="Q1759:R1760"/>
    <mergeCell ref="S1759:S1760"/>
    <mergeCell ref="T1716:T1757"/>
    <mergeCell ref="H1717:M1717"/>
    <mergeCell ref="A1718:B1718"/>
    <mergeCell ref="A1720:B1737"/>
    <mergeCell ref="C1721:C1737"/>
    <mergeCell ref="R1721:S1721"/>
    <mergeCell ref="R1722:S1722"/>
    <mergeCell ref="D1725:E1725"/>
    <mergeCell ref="R1725:S1725"/>
    <mergeCell ref="R1726:S1726"/>
    <mergeCell ref="R1727:S1727"/>
    <mergeCell ref="D1728:E1728"/>
    <mergeCell ref="R1728:S1728"/>
    <mergeCell ref="R1729:S1729"/>
    <mergeCell ref="R1730:S1730"/>
    <mergeCell ref="D1731:E1731"/>
    <mergeCell ref="R1731:S1731"/>
    <mergeCell ref="R1732:S1732"/>
    <mergeCell ref="R1733:S1733"/>
    <mergeCell ref="D1734:E1734"/>
    <mergeCell ref="R1734:S1734"/>
    <mergeCell ref="R1735:S1735"/>
    <mergeCell ref="T1759:T1800"/>
    <mergeCell ref="H1760:M1760"/>
    <mergeCell ref="A1761:B1761"/>
    <mergeCell ref="A1763:B1780"/>
    <mergeCell ref="C1764:C1780"/>
    <mergeCell ref="R1764:S1764"/>
    <mergeCell ref="R1765:S1765"/>
    <mergeCell ref="D1768:E1768"/>
    <mergeCell ref="R1768:S1768"/>
    <mergeCell ref="R1769:S1769"/>
    <mergeCell ref="R1770:S1770"/>
    <mergeCell ref="D1771:E1771"/>
    <mergeCell ref="R1771:S1771"/>
    <mergeCell ref="R1772:S1772"/>
    <mergeCell ref="R1773:S1773"/>
    <mergeCell ref="D1774:E1774"/>
    <mergeCell ref="R1774:S1774"/>
    <mergeCell ref="R1775:S1775"/>
    <mergeCell ref="R1776:S1776"/>
    <mergeCell ref="D1777:E1777"/>
    <mergeCell ref="R1777:S1777"/>
    <mergeCell ref="R1778:S1778"/>
    <mergeCell ref="R1779:S1779"/>
    <mergeCell ref="R1780:S1780"/>
    <mergeCell ref="R1817:S1817"/>
    <mergeCell ref="R1818:S1818"/>
    <mergeCell ref="R1819:S1819"/>
    <mergeCell ref="D1820:E1820"/>
    <mergeCell ref="R1820:S1820"/>
    <mergeCell ref="R1821:S1821"/>
    <mergeCell ref="R1822:S1822"/>
    <mergeCell ref="R1823:S1823"/>
    <mergeCell ref="I1785:J1785"/>
    <mergeCell ref="K1785:O1785"/>
    <mergeCell ref="I1786:J1786"/>
    <mergeCell ref="K1786:S1789"/>
    <mergeCell ref="I1791:J1791"/>
    <mergeCell ref="A1802:G1803"/>
    <mergeCell ref="H1802:M1802"/>
    <mergeCell ref="N1802:P1803"/>
    <mergeCell ref="Q1802:R1803"/>
    <mergeCell ref="S1802:S1803"/>
    <mergeCell ref="R1862:S1862"/>
    <mergeCell ref="D1863:E1863"/>
    <mergeCell ref="R1863:S1863"/>
    <mergeCell ref="R1864:S1864"/>
    <mergeCell ref="R1865:S1865"/>
    <mergeCell ref="R1866:S1866"/>
    <mergeCell ref="I1828:J1828"/>
    <mergeCell ref="K1828:O1828"/>
    <mergeCell ref="I1829:J1829"/>
    <mergeCell ref="K1829:S1832"/>
    <mergeCell ref="I1834:J1834"/>
    <mergeCell ref="A1845:G1846"/>
    <mergeCell ref="H1845:M1845"/>
    <mergeCell ref="N1845:P1846"/>
    <mergeCell ref="Q1845:R1846"/>
    <mergeCell ref="S1845:S1846"/>
    <mergeCell ref="T1802:T1843"/>
    <mergeCell ref="H1803:M1803"/>
    <mergeCell ref="A1804:B1804"/>
    <mergeCell ref="A1806:B1823"/>
    <mergeCell ref="C1807:C1823"/>
    <mergeCell ref="R1807:S1807"/>
    <mergeCell ref="R1808:S1808"/>
    <mergeCell ref="D1811:E1811"/>
    <mergeCell ref="R1811:S1811"/>
    <mergeCell ref="R1812:S1812"/>
    <mergeCell ref="R1813:S1813"/>
    <mergeCell ref="D1814:E1814"/>
    <mergeCell ref="R1814:S1814"/>
    <mergeCell ref="R1815:S1815"/>
    <mergeCell ref="R1816:S1816"/>
    <mergeCell ref="D1817:E1817"/>
    <mergeCell ref="R1906:S1906"/>
    <mergeCell ref="R1907:S1907"/>
    <mergeCell ref="R1908:S1908"/>
    <mergeCell ref="R1909:S1909"/>
    <mergeCell ref="I1871:J1871"/>
    <mergeCell ref="K1871:O1871"/>
    <mergeCell ref="I1872:J1872"/>
    <mergeCell ref="K1872:S1875"/>
    <mergeCell ref="I1877:J1877"/>
    <mergeCell ref="A1888:G1889"/>
    <mergeCell ref="H1888:M1888"/>
    <mergeCell ref="N1888:P1889"/>
    <mergeCell ref="Q1888:R1889"/>
    <mergeCell ref="S1888:S1889"/>
    <mergeCell ref="T1845:T1886"/>
    <mergeCell ref="H1846:M1846"/>
    <mergeCell ref="A1847:B1847"/>
    <mergeCell ref="A1849:B1866"/>
    <mergeCell ref="C1850:C1866"/>
    <mergeCell ref="R1850:S1850"/>
    <mergeCell ref="R1851:S1851"/>
    <mergeCell ref="D1854:E1854"/>
    <mergeCell ref="R1854:S1854"/>
    <mergeCell ref="R1855:S1855"/>
    <mergeCell ref="R1856:S1856"/>
    <mergeCell ref="D1857:E1857"/>
    <mergeCell ref="R1857:S1857"/>
    <mergeCell ref="R1858:S1858"/>
    <mergeCell ref="R1859:S1859"/>
    <mergeCell ref="D1860:E1860"/>
    <mergeCell ref="R1860:S1860"/>
    <mergeCell ref="R1861:S1861"/>
    <mergeCell ref="R1951:S1951"/>
    <mergeCell ref="R1952:S1952"/>
    <mergeCell ref="I1914:J1914"/>
    <mergeCell ref="K1914:O1914"/>
    <mergeCell ref="I1915:J1915"/>
    <mergeCell ref="K1915:S1918"/>
    <mergeCell ref="I1920:J1920"/>
    <mergeCell ref="A1931:G1932"/>
    <mergeCell ref="H1931:M1931"/>
    <mergeCell ref="N1931:P1932"/>
    <mergeCell ref="Q1931:R1932"/>
    <mergeCell ref="S1931:S1932"/>
    <mergeCell ref="T1888:T1929"/>
    <mergeCell ref="H1889:M1889"/>
    <mergeCell ref="A1890:B1890"/>
    <mergeCell ref="A1892:B1909"/>
    <mergeCell ref="C1893:C1909"/>
    <mergeCell ref="R1893:S1893"/>
    <mergeCell ref="R1894:S1894"/>
    <mergeCell ref="D1897:E1897"/>
    <mergeCell ref="R1897:S1897"/>
    <mergeCell ref="R1898:S1898"/>
    <mergeCell ref="R1899:S1899"/>
    <mergeCell ref="D1900:E1900"/>
    <mergeCell ref="R1900:S1900"/>
    <mergeCell ref="R1901:S1901"/>
    <mergeCell ref="R1902:S1902"/>
    <mergeCell ref="D1903:E1903"/>
    <mergeCell ref="R1903:S1903"/>
    <mergeCell ref="R1904:S1904"/>
    <mergeCell ref="R1905:S1905"/>
    <mergeCell ref="D1906:E1906"/>
    <mergeCell ref="I1957:J1957"/>
    <mergeCell ref="K1957:O1957"/>
    <mergeCell ref="I1958:J1958"/>
    <mergeCell ref="K1958:S1961"/>
    <mergeCell ref="I1963:J1963"/>
    <mergeCell ref="A1974:G1975"/>
    <mergeCell ref="H1974:M1974"/>
    <mergeCell ref="N1974:P1975"/>
    <mergeCell ref="Q1974:R1975"/>
    <mergeCell ref="S1974:S1975"/>
    <mergeCell ref="T1931:T1972"/>
    <mergeCell ref="H1932:M1932"/>
    <mergeCell ref="A1933:B1933"/>
    <mergeCell ref="A1935:B1952"/>
    <mergeCell ref="C1936:C1952"/>
    <mergeCell ref="R1936:S1936"/>
    <mergeCell ref="R1937:S1937"/>
    <mergeCell ref="D1940:E1940"/>
    <mergeCell ref="R1940:S1940"/>
    <mergeCell ref="R1941:S1941"/>
    <mergeCell ref="R1942:S1942"/>
    <mergeCell ref="D1943:E1943"/>
    <mergeCell ref="R1943:S1943"/>
    <mergeCell ref="R1944:S1944"/>
    <mergeCell ref="R1945:S1945"/>
    <mergeCell ref="D1946:E1946"/>
    <mergeCell ref="R1946:S1946"/>
    <mergeCell ref="R1947:S1947"/>
    <mergeCell ref="R1948:S1948"/>
    <mergeCell ref="D1949:E1949"/>
    <mergeCell ref="R1949:S1949"/>
    <mergeCell ref="R1950:S1950"/>
    <mergeCell ref="I2000:J2000"/>
    <mergeCell ref="K2000:O2000"/>
    <mergeCell ref="I2001:J2001"/>
    <mergeCell ref="K2001:S2004"/>
    <mergeCell ref="I2006:J2006"/>
    <mergeCell ref="T1974:T2015"/>
    <mergeCell ref="H1975:M1975"/>
    <mergeCell ref="A1976:B1976"/>
    <mergeCell ref="A1978:B1995"/>
    <mergeCell ref="C1979:C1995"/>
    <mergeCell ref="R1979:S1979"/>
    <mergeCell ref="R1980:S1980"/>
    <mergeCell ref="D1983:E1983"/>
    <mergeCell ref="R1983:S1983"/>
    <mergeCell ref="R1984:S1984"/>
    <mergeCell ref="R1985:S1985"/>
    <mergeCell ref="D1986:E1986"/>
    <mergeCell ref="R1986:S1986"/>
    <mergeCell ref="R1987:S1987"/>
    <mergeCell ref="R1988:S1988"/>
    <mergeCell ref="D1989:E1989"/>
    <mergeCell ref="R1989:S1989"/>
    <mergeCell ref="R1990:S1990"/>
    <mergeCell ref="R1991:S1991"/>
    <mergeCell ref="D1992:E1992"/>
    <mergeCell ref="R1992:S1992"/>
    <mergeCell ref="R1993:S1993"/>
    <mergeCell ref="R1994:S1994"/>
    <mergeCell ref="R1995:S1995"/>
    <mergeCell ref="R2033:S2033"/>
    <mergeCell ref="K3202:S3205"/>
    <mergeCell ref="I3207:J3207"/>
    <mergeCell ref="A3175:G3176"/>
    <mergeCell ref="H3175:M3175"/>
    <mergeCell ref="N3175:P3176"/>
    <mergeCell ref="Q3175:R3176"/>
    <mergeCell ref="S3175:S3176"/>
    <mergeCell ref="T3175:T3216"/>
    <mergeCell ref="H3176:M3176"/>
    <mergeCell ref="A3177:B3177"/>
    <mergeCell ref="A3179:B3196"/>
    <mergeCell ref="C3180:C3196"/>
    <mergeCell ref="R3180:S3180"/>
    <mergeCell ref="R3181:S3181"/>
    <mergeCell ref="D3184:E3184"/>
    <mergeCell ref="R3184:S3184"/>
    <mergeCell ref="R3185:S3185"/>
    <mergeCell ref="R3186:S3186"/>
    <mergeCell ref="D3187:E3187"/>
    <mergeCell ref="R3187:S3187"/>
    <mergeCell ref="R3188:S3188"/>
    <mergeCell ref="R3189:S3189"/>
    <mergeCell ref="D3190:E3190"/>
    <mergeCell ref="R3190:S3190"/>
    <mergeCell ref="R3191:S3191"/>
    <mergeCell ref="R3192:S3192"/>
    <mergeCell ref="D3193:E3193"/>
    <mergeCell ref="R3193:S3193"/>
    <mergeCell ref="R3194:S3194"/>
    <mergeCell ref="R3195:S3195"/>
    <mergeCell ref="R3196:S3196"/>
    <mergeCell ref="H3218:M3218"/>
    <mergeCell ref="N3218:P3219"/>
    <mergeCell ref="Q3218:R3219"/>
    <mergeCell ref="S3218:S3219"/>
    <mergeCell ref="T3218:T3259"/>
    <mergeCell ref="H3219:M3219"/>
    <mergeCell ref="A3220:B3220"/>
    <mergeCell ref="A3222:B3239"/>
    <mergeCell ref="C3223:C3239"/>
    <mergeCell ref="R3223:S3223"/>
    <mergeCell ref="R3224:S3224"/>
    <mergeCell ref="D3227:E3227"/>
    <mergeCell ref="R3227:S3227"/>
    <mergeCell ref="R3228:S3228"/>
    <mergeCell ref="R3229:S3229"/>
    <mergeCell ref="D3230:E3230"/>
    <mergeCell ref="R3230:S3230"/>
    <mergeCell ref="R3231:S3231"/>
    <mergeCell ref="R3232:S3232"/>
    <mergeCell ref="D3233:E3233"/>
    <mergeCell ref="R3233:S3233"/>
    <mergeCell ref="R3234:S3234"/>
    <mergeCell ref="R3235:S3235"/>
    <mergeCell ref="D3236:E3236"/>
    <mergeCell ref="R3236:S3236"/>
    <mergeCell ref="R3237:S3237"/>
    <mergeCell ref="R3238:S3238"/>
    <mergeCell ref="R3239:S3239"/>
    <mergeCell ref="I3244:J3244"/>
    <mergeCell ref="K3244:O3244"/>
    <mergeCell ref="I3245:J3245"/>
    <mergeCell ref="K3245:S3248"/>
    <mergeCell ref="I3250:J3250"/>
    <mergeCell ref="A3261:G3262"/>
    <mergeCell ref="H3261:M3261"/>
    <mergeCell ref="N3261:P3262"/>
    <mergeCell ref="Q3261:R3262"/>
    <mergeCell ref="S3261:S3262"/>
    <mergeCell ref="T3261:T3302"/>
    <mergeCell ref="H3262:M3262"/>
    <mergeCell ref="A3263:B3263"/>
    <mergeCell ref="A3265:B3282"/>
    <mergeCell ref="C3266:C3282"/>
    <mergeCell ref="R3266:S3266"/>
    <mergeCell ref="R3267:S3267"/>
    <mergeCell ref="D3270:E3270"/>
    <mergeCell ref="R3270:S3270"/>
    <mergeCell ref="R3271:S3271"/>
    <mergeCell ref="R3272:S3272"/>
    <mergeCell ref="D3273:E3273"/>
    <mergeCell ref="R3273:S3273"/>
    <mergeCell ref="R3274:S3274"/>
    <mergeCell ref="R3275:S3275"/>
    <mergeCell ref="D3276:E3276"/>
    <mergeCell ref="R3276:S3276"/>
    <mergeCell ref="R3277:S3277"/>
    <mergeCell ref="R3278:S3278"/>
    <mergeCell ref="D3279:E3279"/>
    <mergeCell ref="R3279:S3279"/>
    <mergeCell ref="T3304:T3345"/>
    <mergeCell ref="H3305:M3305"/>
    <mergeCell ref="A3306:B3306"/>
    <mergeCell ref="A3308:B3325"/>
    <mergeCell ref="C3309:C3325"/>
    <mergeCell ref="R3309:S3309"/>
    <mergeCell ref="R3310:S3310"/>
    <mergeCell ref="D3313:E3313"/>
    <mergeCell ref="R3313:S3313"/>
    <mergeCell ref="R3314:S3314"/>
    <mergeCell ref="R3315:S3315"/>
    <mergeCell ref="D3316:E3316"/>
    <mergeCell ref="R3316:S3316"/>
    <mergeCell ref="R3317:S3317"/>
    <mergeCell ref="R3318:S3318"/>
    <mergeCell ref="D3319:E3319"/>
    <mergeCell ref="R3319:S3319"/>
    <mergeCell ref="R3320:S3320"/>
    <mergeCell ref="R3321:S3321"/>
    <mergeCell ref="Q3347:R3348"/>
    <mergeCell ref="S3347:S3348"/>
    <mergeCell ref="D3322:E3322"/>
    <mergeCell ref="R3322:S3322"/>
    <mergeCell ref="R3323:S3323"/>
    <mergeCell ref="R3324:S3324"/>
    <mergeCell ref="R3325:S3325"/>
    <mergeCell ref="I3330:J3330"/>
    <mergeCell ref="K3330:O3330"/>
    <mergeCell ref="I3331:J3331"/>
    <mergeCell ref="K3331:S3334"/>
    <mergeCell ref="I3336:J3336"/>
    <mergeCell ref="R3280:S3280"/>
    <mergeCell ref="R3281:S3281"/>
    <mergeCell ref="R3282:S3282"/>
    <mergeCell ref="I3287:J3287"/>
    <mergeCell ref="K3287:O3287"/>
    <mergeCell ref="I3288:J3288"/>
    <mergeCell ref="K3288:S3291"/>
    <mergeCell ref="I3293:J3293"/>
    <mergeCell ref="A3304:G3305"/>
    <mergeCell ref="H3304:M3304"/>
    <mergeCell ref="N3304:P3305"/>
    <mergeCell ref="Q3304:R3305"/>
    <mergeCell ref="S3304:S3305"/>
    <mergeCell ref="T3347:T3388"/>
    <mergeCell ref="H3348:M3348"/>
    <mergeCell ref="A3349:B3349"/>
    <mergeCell ref="A3351:B3368"/>
    <mergeCell ref="C3352:C3368"/>
    <mergeCell ref="R3352:S3352"/>
    <mergeCell ref="R3353:S3353"/>
    <mergeCell ref="D3356:E3356"/>
    <mergeCell ref="R3356:S3356"/>
    <mergeCell ref="R3357:S3357"/>
    <mergeCell ref="R3358:S3358"/>
    <mergeCell ref="D3359:E3359"/>
    <mergeCell ref="R3359:S3359"/>
    <mergeCell ref="R3360:S3360"/>
    <mergeCell ref="R3361:S3361"/>
    <mergeCell ref="D3362:E3362"/>
    <mergeCell ref="R3362:S3362"/>
    <mergeCell ref="R3363:S3363"/>
    <mergeCell ref="R3364:S3364"/>
    <mergeCell ref="D3365:E3365"/>
    <mergeCell ref="R3365:S3365"/>
    <mergeCell ref="R3366:S3366"/>
    <mergeCell ref="R3367:S3367"/>
    <mergeCell ref="R3368:S3368"/>
    <mergeCell ref="I3373:J3373"/>
    <mergeCell ref="K3373:O3373"/>
    <mergeCell ref="I3374:J3374"/>
    <mergeCell ref="K3374:S3377"/>
    <mergeCell ref="I3379:J3379"/>
    <mergeCell ref="A3347:G3348"/>
    <mergeCell ref="H3347:M3347"/>
    <mergeCell ref="N3347:P3348"/>
    <mergeCell ref="A3390:G3391"/>
    <mergeCell ref="H3390:M3390"/>
    <mergeCell ref="N3390:P3391"/>
    <mergeCell ref="Q3390:R3391"/>
    <mergeCell ref="S3390:S3391"/>
    <mergeCell ref="T3390:T3431"/>
    <mergeCell ref="H3391:M3391"/>
    <mergeCell ref="A3392:B3392"/>
    <mergeCell ref="A3394:B3411"/>
    <mergeCell ref="C3395:C3411"/>
    <mergeCell ref="R3395:S3395"/>
    <mergeCell ref="R3396:S3396"/>
    <mergeCell ref="D3399:E3399"/>
    <mergeCell ref="R3399:S3399"/>
    <mergeCell ref="R3400:S3400"/>
    <mergeCell ref="R3401:S3401"/>
    <mergeCell ref="D3402:E3402"/>
    <mergeCell ref="R3402:S3402"/>
    <mergeCell ref="R3403:S3403"/>
    <mergeCell ref="R3404:S3404"/>
    <mergeCell ref="D3405:E3405"/>
    <mergeCell ref="R3405:S3405"/>
    <mergeCell ref="R3406:S3406"/>
    <mergeCell ref="R3407:S3407"/>
    <mergeCell ref="D3408:E3408"/>
    <mergeCell ref="R3408:S3408"/>
    <mergeCell ref="R3409:S3409"/>
    <mergeCell ref="R3410:S3410"/>
    <mergeCell ref="R3411:S3411"/>
    <mergeCell ref="I3416:J3416"/>
    <mergeCell ref="K3416:O3416"/>
    <mergeCell ref="I3417:J3417"/>
    <mergeCell ref="K3417:S3420"/>
    <mergeCell ref="I3422:J3422"/>
    <mergeCell ref="A3433:G3434"/>
    <mergeCell ref="H3433:M3433"/>
    <mergeCell ref="N3433:P3434"/>
    <mergeCell ref="Q3433:R3434"/>
    <mergeCell ref="S3433:S3434"/>
    <mergeCell ref="T3433:T3474"/>
    <mergeCell ref="H3434:M3434"/>
    <mergeCell ref="A3435:B3435"/>
    <mergeCell ref="A3437:B3454"/>
    <mergeCell ref="C3438:C3454"/>
    <mergeCell ref="R3438:S3438"/>
    <mergeCell ref="R3439:S3439"/>
    <mergeCell ref="D3442:E3442"/>
    <mergeCell ref="R3442:S3442"/>
    <mergeCell ref="R3443:S3443"/>
    <mergeCell ref="R3444:S3444"/>
    <mergeCell ref="D3445:E3445"/>
    <mergeCell ref="R3445:S3445"/>
    <mergeCell ref="R3446:S3446"/>
    <mergeCell ref="R3447:S3447"/>
    <mergeCell ref="D3448:E3448"/>
    <mergeCell ref="R3448:S3448"/>
    <mergeCell ref="R3449:S3449"/>
    <mergeCell ref="R3450:S3450"/>
    <mergeCell ref="D3451:E3451"/>
    <mergeCell ref="R3451:S3451"/>
    <mergeCell ref="R3452:S3452"/>
    <mergeCell ref="R3453:S3453"/>
    <mergeCell ref="R3454:S3454"/>
    <mergeCell ref="I3459:J3459"/>
    <mergeCell ref="K3459:O3459"/>
    <mergeCell ref="I3460:J3460"/>
    <mergeCell ref="K3460:S3463"/>
    <mergeCell ref="I3465:J3465"/>
    <mergeCell ref="A3476:G3477"/>
    <mergeCell ref="H3476:M3476"/>
    <mergeCell ref="N3476:P3477"/>
    <mergeCell ref="Q3476:R3477"/>
    <mergeCell ref="S3476:S3477"/>
    <mergeCell ref="T3476:T3517"/>
    <mergeCell ref="H3477:M3477"/>
    <mergeCell ref="A3478:B3478"/>
    <mergeCell ref="A3480:B3497"/>
    <mergeCell ref="C3481:C3497"/>
    <mergeCell ref="R3481:S3481"/>
    <mergeCell ref="R3482:S3482"/>
    <mergeCell ref="D3485:E3485"/>
    <mergeCell ref="R3485:S3485"/>
    <mergeCell ref="R3486:S3486"/>
    <mergeCell ref="R3487:S3487"/>
    <mergeCell ref="D3488:E3488"/>
    <mergeCell ref="R3488:S3488"/>
    <mergeCell ref="R3489:S3489"/>
    <mergeCell ref="R3490:S3490"/>
    <mergeCell ref="D3491:E3491"/>
    <mergeCell ref="R3491:S3491"/>
    <mergeCell ref="R3492:S3492"/>
    <mergeCell ref="R3493:S3493"/>
    <mergeCell ref="D3494:E3494"/>
    <mergeCell ref="R3494:S3494"/>
    <mergeCell ref="R3495:S3495"/>
    <mergeCell ref="R3496:S3496"/>
    <mergeCell ref="R3497:S3497"/>
    <mergeCell ref="I3502:J3502"/>
    <mergeCell ref="K3502:O3502"/>
    <mergeCell ref="I3503:J3503"/>
    <mergeCell ref="K3503:S3506"/>
    <mergeCell ref="I3508:J3508"/>
    <mergeCell ref="A3562:G3563"/>
    <mergeCell ref="H3562:M3562"/>
    <mergeCell ref="N3562:P3563"/>
    <mergeCell ref="Q3562:R3563"/>
    <mergeCell ref="S3562:S3563"/>
    <mergeCell ref="T3562:T3603"/>
    <mergeCell ref="H3563:M3563"/>
    <mergeCell ref="A3564:B3564"/>
    <mergeCell ref="A3566:B3583"/>
    <mergeCell ref="C3567:C3583"/>
    <mergeCell ref="R3567:S3567"/>
    <mergeCell ref="R3568:S3568"/>
    <mergeCell ref="D3571:E3571"/>
    <mergeCell ref="R3571:S3571"/>
    <mergeCell ref="R3572:S3572"/>
    <mergeCell ref="R3573:S3573"/>
    <mergeCell ref="D3574:E3574"/>
    <mergeCell ref="R3574:S3574"/>
    <mergeCell ref="R3575:S3575"/>
    <mergeCell ref="R3576:S3576"/>
    <mergeCell ref="D3577:E3577"/>
    <mergeCell ref="R3577:S3577"/>
    <mergeCell ref="R3578:S3578"/>
    <mergeCell ref="R3579:S3579"/>
    <mergeCell ref="D3580:E3580"/>
    <mergeCell ref="R3580:S3580"/>
    <mergeCell ref="R3581:S3581"/>
    <mergeCell ref="R3582:S3582"/>
    <mergeCell ref="R3583:S3583"/>
    <mergeCell ref="I3588:J3588"/>
    <mergeCell ref="K3588:O3588"/>
    <mergeCell ref="I3589:J3589"/>
    <mergeCell ref="K3589:S3592"/>
    <mergeCell ref="I3594:J3594"/>
    <mergeCell ref="A3605:G3606"/>
    <mergeCell ref="H3605:M3605"/>
    <mergeCell ref="N3605:P3606"/>
    <mergeCell ref="Q3605:R3606"/>
    <mergeCell ref="S3605:S3606"/>
    <mergeCell ref="T3605:T3646"/>
    <mergeCell ref="H3606:M3606"/>
    <mergeCell ref="A3607:B3607"/>
    <mergeCell ref="A3609:B3626"/>
    <mergeCell ref="C3610:C3626"/>
    <mergeCell ref="R3610:S3610"/>
    <mergeCell ref="R3611:S3611"/>
    <mergeCell ref="D3614:E3614"/>
    <mergeCell ref="R3614:S3614"/>
    <mergeCell ref="R3615:S3615"/>
    <mergeCell ref="R3616:S3616"/>
    <mergeCell ref="D3617:E3617"/>
    <mergeCell ref="R3617:S3617"/>
    <mergeCell ref="R3618:S3618"/>
    <mergeCell ref="R3619:S3619"/>
    <mergeCell ref="D3620:E3620"/>
    <mergeCell ref="R3620:S3620"/>
    <mergeCell ref="R3621:S3621"/>
    <mergeCell ref="R3622:S3622"/>
    <mergeCell ref="D3623:E3623"/>
    <mergeCell ref="R3623:S3623"/>
    <mergeCell ref="R3624:S3624"/>
    <mergeCell ref="R3625:S3625"/>
    <mergeCell ref="R3626:S3626"/>
    <mergeCell ref="I3631:J3631"/>
    <mergeCell ref="K3631:O3631"/>
    <mergeCell ref="I3632:J3632"/>
    <mergeCell ref="K3632:S3635"/>
    <mergeCell ref="I3637:J3637"/>
    <mergeCell ref="A3648:G3649"/>
    <mergeCell ref="H3648:M3648"/>
    <mergeCell ref="N3648:P3649"/>
    <mergeCell ref="Q3648:R3649"/>
    <mergeCell ref="S3648:S3649"/>
    <mergeCell ref="T3648:T3689"/>
    <mergeCell ref="H3649:M3649"/>
    <mergeCell ref="A3650:B3650"/>
    <mergeCell ref="A3652:B3669"/>
    <mergeCell ref="C3653:C3669"/>
    <mergeCell ref="R3653:S3653"/>
    <mergeCell ref="R3654:S3654"/>
    <mergeCell ref="D3657:E3657"/>
    <mergeCell ref="R3657:S3657"/>
    <mergeCell ref="R3658:S3658"/>
    <mergeCell ref="R3659:S3659"/>
    <mergeCell ref="D3660:E3660"/>
    <mergeCell ref="R3660:S3660"/>
    <mergeCell ref="R3661:S3661"/>
    <mergeCell ref="R3662:S3662"/>
    <mergeCell ref="D3663:E3663"/>
    <mergeCell ref="R3663:S3663"/>
    <mergeCell ref="R3664:S3664"/>
    <mergeCell ref="R3665:S3665"/>
    <mergeCell ref="D3666:E3666"/>
    <mergeCell ref="R3666:S3666"/>
    <mergeCell ref="R3667:S3667"/>
    <mergeCell ref="R3668:S3668"/>
    <mergeCell ref="R3669:S3669"/>
    <mergeCell ref="I3674:J3674"/>
    <mergeCell ref="K3674:O3674"/>
    <mergeCell ref="I3675:J3675"/>
    <mergeCell ref="K3675:S3678"/>
    <mergeCell ref="I3680:J3680"/>
    <mergeCell ref="A3691:G3692"/>
    <mergeCell ref="H3691:M3691"/>
    <mergeCell ref="N3691:P3692"/>
    <mergeCell ref="Q3691:R3692"/>
    <mergeCell ref="S3691:S3692"/>
    <mergeCell ref="T3691:T3732"/>
    <mergeCell ref="H3692:M3692"/>
    <mergeCell ref="A3693:B3693"/>
    <mergeCell ref="A3695:B3712"/>
    <mergeCell ref="C3696:C3712"/>
    <mergeCell ref="R3696:S3696"/>
    <mergeCell ref="R3697:S3697"/>
    <mergeCell ref="D3700:E3700"/>
    <mergeCell ref="R3700:S3700"/>
    <mergeCell ref="R3701:S3701"/>
    <mergeCell ref="R3702:S3702"/>
    <mergeCell ref="D3703:E3703"/>
    <mergeCell ref="R3703:S3703"/>
    <mergeCell ref="R3704:S3704"/>
    <mergeCell ref="R3705:S3705"/>
    <mergeCell ref="D3706:E3706"/>
    <mergeCell ref="R3706:S3706"/>
    <mergeCell ref="R3707:S3707"/>
    <mergeCell ref="R3708:S3708"/>
    <mergeCell ref="D3709:E3709"/>
    <mergeCell ref="R3709:S3709"/>
    <mergeCell ref="R3710:S3710"/>
    <mergeCell ref="R3711:S3711"/>
    <mergeCell ref="R3712:S3712"/>
    <mergeCell ref="I3717:J3717"/>
    <mergeCell ref="K3717:O3717"/>
    <mergeCell ref="I3718:J3718"/>
    <mergeCell ref="K3718:S3721"/>
    <mergeCell ref="I3723:J3723"/>
    <mergeCell ref="A3734:G3735"/>
    <mergeCell ref="H3734:M3734"/>
    <mergeCell ref="N3734:P3735"/>
    <mergeCell ref="Q3734:R3735"/>
    <mergeCell ref="S3734:S3735"/>
    <mergeCell ref="T3734:T3775"/>
    <mergeCell ref="H3735:M3735"/>
    <mergeCell ref="A3736:B3736"/>
    <mergeCell ref="A3738:B3755"/>
    <mergeCell ref="C3739:C3755"/>
    <mergeCell ref="R3739:S3739"/>
    <mergeCell ref="R3740:S3740"/>
    <mergeCell ref="D3743:E3743"/>
    <mergeCell ref="R3743:S3743"/>
    <mergeCell ref="R3744:S3744"/>
    <mergeCell ref="R3745:S3745"/>
    <mergeCell ref="D3746:E3746"/>
    <mergeCell ref="R3746:S3746"/>
    <mergeCell ref="R3747:S3747"/>
    <mergeCell ref="R3748:S3748"/>
    <mergeCell ref="D3749:E3749"/>
    <mergeCell ref="R3749:S3749"/>
    <mergeCell ref="R3750:S3750"/>
    <mergeCell ref="R3751:S3751"/>
    <mergeCell ref="D3752:E3752"/>
    <mergeCell ref="R3752:S3752"/>
    <mergeCell ref="R3753:S3753"/>
    <mergeCell ref="R3754:S3754"/>
    <mergeCell ref="R3755:S3755"/>
    <mergeCell ref="I3760:J3760"/>
    <mergeCell ref="K3760:O3760"/>
    <mergeCell ref="I3761:J3761"/>
    <mergeCell ref="K3761:S3764"/>
    <mergeCell ref="I3766:J3766"/>
    <mergeCell ref="A3777:G3778"/>
    <mergeCell ref="H3777:M3777"/>
    <mergeCell ref="N3777:P3778"/>
    <mergeCell ref="Q3777:R3778"/>
    <mergeCell ref="S3777:S3778"/>
    <mergeCell ref="T3777:T3818"/>
    <mergeCell ref="H3778:M3778"/>
    <mergeCell ref="A3779:B3779"/>
    <mergeCell ref="A3781:B3798"/>
    <mergeCell ref="C3782:C3798"/>
    <mergeCell ref="R3782:S3782"/>
    <mergeCell ref="R3783:S3783"/>
    <mergeCell ref="D3786:E3786"/>
    <mergeCell ref="R3786:S3786"/>
    <mergeCell ref="R3787:S3787"/>
    <mergeCell ref="R3788:S3788"/>
    <mergeCell ref="D3789:E3789"/>
    <mergeCell ref="R3789:S3789"/>
    <mergeCell ref="R3790:S3790"/>
    <mergeCell ref="R3791:S3791"/>
    <mergeCell ref="D3792:E3792"/>
    <mergeCell ref="R3792:S3792"/>
    <mergeCell ref="R3793:S3793"/>
    <mergeCell ref="R3794:S3794"/>
    <mergeCell ref="D3795:E3795"/>
    <mergeCell ref="R3795:S3795"/>
    <mergeCell ref="R3796:S3796"/>
    <mergeCell ref="R3797:S3797"/>
    <mergeCell ref="R3798:S3798"/>
    <mergeCell ref="I3803:J3803"/>
    <mergeCell ref="K3803:O3803"/>
    <mergeCell ref="I3804:J3804"/>
    <mergeCell ref="K3804:S3807"/>
    <mergeCell ref="I3809:J3809"/>
    <mergeCell ref="A3820:G3821"/>
    <mergeCell ref="H3820:M3820"/>
    <mergeCell ref="N3820:P3821"/>
    <mergeCell ref="Q3820:R3821"/>
    <mergeCell ref="S3820:S3821"/>
    <mergeCell ref="T3820:T3861"/>
    <mergeCell ref="H3821:M3821"/>
    <mergeCell ref="A3822:B3822"/>
    <mergeCell ref="A3824:B3841"/>
    <mergeCell ref="C3825:C3841"/>
    <mergeCell ref="R3825:S3825"/>
    <mergeCell ref="R3826:S3826"/>
    <mergeCell ref="D3829:E3829"/>
    <mergeCell ref="R3829:S3829"/>
    <mergeCell ref="R3830:S3830"/>
    <mergeCell ref="R3831:S3831"/>
    <mergeCell ref="D3832:E3832"/>
    <mergeCell ref="R3832:S3832"/>
    <mergeCell ref="R3833:S3833"/>
    <mergeCell ref="R3834:S3834"/>
    <mergeCell ref="D3835:E3835"/>
    <mergeCell ref="R3835:S3835"/>
    <mergeCell ref="R3836:S3836"/>
    <mergeCell ref="R3837:S3837"/>
    <mergeCell ref="D3838:E3838"/>
    <mergeCell ref="R3838:S3838"/>
    <mergeCell ref="R3839:S3839"/>
    <mergeCell ref="R3840:S3840"/>
    <mergeCell ref="R3841:S3841"/>
    <mergeCell ref="I3846:J3846"/>
    <mergeCell ref="K3846:O3846"/>
    <mergeCell ref="I3847:J3847"/>
    <mergeCell ref="K3847:S3850"/>
    <mergeCell ref="I3852:J3852"/>
    <mergeCell ref="A3863:G3864"/>
    <mergeCell ref="H3863:M3863"/>
    <mergeCell ref="N3863:P3864"/>
    <mergeCell ref="Q3863:R3864"/>
    <mergeCell ref="S3863:S3864"/>
    <mergeCell ref="T3863:T3904"/>
    <mergeCell ref="H3864:M3864"/>
    <mergeCell ref="A3865:B3865"/>
    <mergeCell ref="A3867:B3884"/>
    <mergeCell ref="C3868:C3884"/>
    <mergeCell ref="R3868:S3868"/>
    <mergeCell ref="R3869:S3869"/>
    <mergeCell ref="D3872:E3872"/>
    <mergeCell ref="R3872:S3872"/>
    <mergeCell ref="R3873:S3873"/>
    <mergeCell ref="R3874:S3874"/>
    <mergeCell ref="D3875:E3875"/>
    <mergeCell ref="R3875:S3875"/>
    <mergeCell ref="R3876:S3876"/>
    <mergeCell ref="R3877:S3877"/>
    <mergeCell ref="D3878:E3878"/>
    <mergeCell ref="R3878:S3878"/>
    <mergeCell ref="R3879:S3879"/>
    <mergeCell ref="R3880:S3880"/>
    <mergeCell ref="D3881:E3881"/>
    <mergeCell ref="R3881:S3881"/>
    <mergeCell ref="R3882:S3882"/>
    <mergeCell ref="R3883:S3883"/>
    <mergeCell ref="R3884:S3884"/>
    <mergeCell ref="I3889:J3889"/>
    <mergeCell ref="K3889:O3889"/>
    <mergeCell ref="I3890:J3890"/>
    <mergeCell ref="K3890:S3893"/>
    <mergeCell ref="I3895:J3895"/>
    <mergeCell ref="A3906:G3907"/>
    <mergeCell ref="H3906:M3906"/>
    <mergeCell ref="N3906:P3907"/>
    <mergeCell ref="Q3906:R3907"/>
    <mergeCell ref="S3906:S3907"/>
    <mergeCell ref="T3906:T3947"/>
    <mergeCell ref="H3907:M3907"/>
    <mergeCell ref="A3908:B3908"/>
    <mergeCell ref="A3910:B3927"/>
    <mergeCell ref="C3911:C3927"/>
    <mergeCell ref="R3911:S3911"/>
    <mergeCell ref="R3912:S3912"/>
    <mergeCell ref="D3915:E3915"/>
    <mergeCell ref="R3915:S3915"/>
    <mergeCell ref="R3916:S3916"/>
    <mergeCell ref="R3917:S3917"/>
    <mergeCell ref="D3918:E3918"/>
    <mergeCell ref="R3918:S3918"/>
    <mergeCell ref="R3919:S3919"/>
    <mergeCell ref="R3920:S3920"/>
    <mergeCell ref="D3921:E3921"/>
    <mergeCell ref="R3921:S3921"/>
    <mergeCell ref="R3922:S3922"/>
    <mergeCell ref="R3923:S3923"/>
    <mergeCell ref="D3924:E3924"/>
    <mergeCell ref="R3924:S3924"/>
    <mergeCell ref="R3925:S3925"/>
    <mergeCell ref="R3926:S3926"/>
    <mergeCell ref="R3927:S3927"/>
    <mergeCell ref="I3932:J3932"/>
    <mergeCell ref="K3932:O3932"/>
    <mergeCell ref="I3933:J3933"/>
    <mergeCell ref="K3933:S3936"/>
    <mergeCell ref="I3938:J3938"/>
    <mergeCell ref="A3949:G3950"/>
    <mergeCell ref="H3949:M3949"/>
    <mergeCell ref="N3949:P3950"/>
    <mergeCell ref="Q3949:R3950"/>
    <mergeCell ref="S3949:S3950"/>
    <mergeCell ref="T3949:T3990"/>
    <mergeCell ref="H3950:M3950"/>
    <mergeCell ref="A3951:B3951"/>
    <mergeCell ref="A3953:B3970"/>
    <mergeCell ref="C3954:C3970"/>
    <mergeCell ref="R3954:S3954"/>
    <mergeCell ref="R3955:S3955"/>
    <mergeCell ref="D3958:E3958"/>
    <mergeCell ref="R3958:S3958"/>
    <mergeCell ref="R3959:S3959"/>
    <mergeCell ref="R3960:S3960"/>
    <mergeCell ref="D3961:E3961"/>
    <mergeCell ref="R3961:S3961"/>
    <mergeCell ref="R3962:S3962"/>
    <mergeCell ref="R3963:S3963"/>
    <mergeCell ref="D3964:E3964"/>
    <mergeCell ref="R3964:S3964"/>
    <mergeCell ref="R3965:S3965"/>
    <mergeCell ref="R3966:S3966"/>
    <mergeCell ref="D3967:E3967"/>
    <mergeCell ref="R3967:S3967"/>
    <mergeCell ref="R3968:S3968"/>
    <mergeCell ref="R3969:S3969"/>
    <mergeCell ref="R3970:S3970"/>
    <mergeCell ref="I3975:J3975"/>
    <mergeCell ref="K3975:O3975"/>
    <mergeCell ref="I3976:J3976"/>
    <mergeCell ref="K3976:S3979"/>
    <mergeCell ref="I3981:J3981"/>
    <mergeCell ref="A3992:G3993"/>
    <mergeCell ref="H3992:M3992"/>
    <mergeCell ref="N3992:P3993"/>
    <mergeCell ref="Q3992:R3993"/>
    <mergeCell ref="S3992:S3993"/>
    <mergeCell ref="T3992:T4033"/>
    <mergeCell ref="H3993:M3993"/>
    <mergeCell ref="A3994:B3994"/>
    <mergeCell ref="A3996:B4013"/>
    <mergeCell ref="C3997:C4013"/>
    <mergeCell ref="R3997:S3997"/>
    <mergeCell ref="R3998:S3998"/>
    <mergeCell ref="D4001:E4001"/>
    <mergeCell ref="R4001:S4001"/>
    <mergeCell ref="R4002:S4002"/>
    <mergeCell ref="R4003:S4003"/>
    <mergeCell ref="D4004:E4004"/>
    <mergeCell ref="R4004:S4004"/>
    <mergeCell ref="R4005:S4005"/>
    <mergeCell ref="R4006:S4006"/>
    <mergeCell ref="D4007:E4007"/>
    <mergeCell ref="R4007:S4007"/>
    <mergeCell ref="R4008:S4008"/>
    <mergeCell ref="R4009:S4009"/>
    <mergeCell ref="D4010:E4010"/>
    <mergeCell ref="R4010:S4010"/>
    <mergeCell ref="R4011:S4011"/>
    <mergeCell ref="R4012:S4012"/>
    <mergeCell ref="R4013:S4013"/>
    <mergeCell ref="I4018:J4018"/>
    <mergeCell ref="K4018:O4018"/>
    <mergeCell ref="I4019:J4019"/>
    <mergeCell ref="K4019:S4022"/>
    <mergeCell ref="I4024:J4024"/>
    <mergeCell ref="A4035:G4036"/>
    <mergeCell ref="H4035:M4035"/>
    <mergeCell ref="N4035:P4036"/>
    <mergeCell ref="Q4035:R4036"/>
    <mergeCell ref="S4035:S4036"/>
    <mergeCell ref="T4035:T4076"/>
    <mergeCell ref="H4036:M4036"/>
    <mergeCell ref="A4037:B4037"/>
    <mergeCell ref="A4039:B4056"/>
    <mergeCell ref="C4040:C4056"/>
    <mergeCell ref="R4040:S4040"/>
    <mergeCell ref="R4041:S4041"/>
    <mergeCell ref="D4044:E4044"/>
    <mergeCell ref="R4044:S4044"/>
    <mergeCell ref="R4045:S4045"/>
    <mergeCell ref="R4046:S4046"/>
    <mergeCell ref="D4047:E4047"/>
    <mergeCell ref="R4047:S4047"/>
    <mergeCell ref="R4048:S4048"/>
    <mergeCell ref="R4049:S4049"/>
    <mergeCell ref="D4050:E4050"/>
    <mergeCell ref="R4050:S4050"/>
    <mergeCell ref="R4051:S4051"/>
    <mergeCell ref="R4052:S4052"/>
    <mergeCell ref="D4053:E4053"/>
    <mergeCell ref="R4053:S4053"/>
    <mergeCell ref="R4054:S4054"/>
    <mergeCell ref="R4055:S4055"/>
    <mergeCell ref="R4056:S4056"/>
    <mergeCell ref="I4061:J4061"/>
    <mergeCell ref="K4061:O4061"/>
    <mergeCell ref="I4062:J4062"/>
    <mergeCell ref="K4062:S4065"/>
    <mergeCell ref="I4067:J4067"/>
    <mergeCell ref="A4164:G4165"/>
    <mergeCell ref="H4164:M4164"/>
    <mergeCell ref="N4164:P4165"/>
    <mergeCell ref="Q4164:R4165"/>
    <mergeCell ref="S4164:S4165"/>
    <mergeCell ref="T4164:T4205"/>
    <mergeCell ref="H4165:M4165"/>
    <mergeCell ref="A4166:B4166"/>
    <mergeCell ref="A4168:B4185"/>
    <mergeCell ref="C4169:C4185"/>
    <mergeCell ref="R4169:S4169"/>
    <mergeCell ref="R4170:S4170"/>
    <mergeCell ref="D4173:E4173"/>
    <mergeCell ref="R4173:S4173"/>
    <mergeCell ref="R4174:S4174"/>
    <mergeCell ref="R4175:S4175"/>
    <mergeCell ref="D4176:E4176"/>
    <mergeCell ref="R4176:S4176"/>
    <mergeCell ref="R4177:S4177"/>
    <mergeCell ref="R4178:S4178"/>
    <mergeCell ref="D4179:E4179"/>
    <mergeCell ref="R4179:S4179"/>
    <mergeCell ref="R4180:S4180"/>
    <mergeCell ref="R4181:S4181"/>
    <mergeCell ref="D4182:E4182"/>
    <mergeCell ref="R4182:S4182"/>
    <mergeCell ref="R4183:S4183"/>
    <mergeCell ref="R4184:S4184"/>
    <mergeCell ref="R4185:S4185"/>
    <mergeCell ref="I4190:J4190"/>
    <mergeCell ref="K4190:O4190"/>
    <mergeCell ref="I4191:J4191"/>
    <mergeCell ref="K4191:S4194"/>
    <mergeCell ref="I4196:J4196"/>
    <mergeCell ref="A4207:G4208"/>
    <mergeCell ref="H4207:M4207"/>
    <mergeCell ref="N4207:P4208"/>
    <mergeCell ref="Q4207:R4208"/>
    <mergeCell ref="S4207:S4208"/>
    <mergeCell ref="T4207:T4248"/>
    <mergeCell ref="H4208:M4208"/>
    <mergeCell ref="A4209:B4209"/>
    <mergeCell ref="A4211:B4228"/>
    <mergeCell ref="C4212:C4228"/>
    <mergeCell ref="R4212:S4212"/>
    <mergeCell ref="R4213:S4213"/>
    <mergeCell ref="D4216:E4216"/>
    <mergeCell ref="R4216:S4216"/>
    <mergeCell ref="R4217:S4217"/>
    <mergeCell ref="R4218:S4218"/>
    <mergeCell ref="D4219:E4219"/>
    <mergeCell ref="R4219:S4219"/>
    <mergeCell ref="R4220:S4220"/>
    <mergeCell ref="R4221:S4221"/>
    <mergeCell ref="D4222:E4222"/>
    <mergeCell ref="R4222:S4222"/>
    <mergeCell ref="R4223:S4223"/>
    <mergeCell ref="R4224:S4224"/>
    <mergeCell ref="D4225:E4225"/>
    <mergeCell ref="R4225:S4225"/>
    <mergeCell ref="R4226:S4226"/>
    <mergeCell ref="R4227:S4227"/>
    <mergeCell ref="R4228:S4228"/>
    <mergeCell ref="I4233:J4233"/>
    <mergeCell ref="K4233:O4233"/>
    <mergeCell ref="I4234:J4234"/>
    <mergeCell ref="K4234:S4237"/>
    <mergeCell ref="I4239:J4239"/>
    <mergeCell ref="A4250:G4251"/>
    <mergeCell ref="H4250:M4250"/>
    <mergeCell ref="N4250:P4251"/>
    <mergeCell ref="Q4250:R4251"/>
    <mergeCell ref="S4250:S4251"/>
    <mergeCell ref="T4250:T4291"/>
    <mergeCell ref="H4251:M4251"/>
    <mergeCell ref="A4252:B4252"/>
    <mergeCell ref="A4254:B4271"/>
    <mergeCell ref="C4255:C4271"/>
    <mergeCell ref="R4255:S4255"/>
    <mergeCell ref="R4256:S4256"/>
    <mergeCell ref="D4259:E4259"/>
    <mergeCell ref="R4259:S4259"/>
    <mergeCell ref="R4260:S4260"/>
    <mergeCell ref="R4261:S4261"/>
    <mergeCell ref="D4262:E4262"/>
    <mergeCell ref="R4262:S4262"/>
    <mergeCell ref="R4263:S4263"/>
    <mergeCell ref="R4264:S4264"/>
    <mergeCell ref="D4265:E4265"/>
    <mergeCell ref="R4265:S4265"/>
    <mergeCell ref="R4266:S4266"/>
    <mergeCell ref="R4267:S4267"/>
    <mergeCell ref="D4268:E4268"/>
    <mergeCell ref="R4268:S4268"/>
    <mergeCell ref="R4269:S4269"/>
    <mergeCell ref="R4270:S4270"/>
    <mergeCell ref="R4271:S4271"/>
    <mergeCell ref="I4276:J4276"/>
    <mergeCell ref="K4276:O4276"/>
    <mergeCell ref="I4277:J4277"/>
    <mergeCell ref="K4277:S4280"/>
    <mergeCell ref="I4282:J4282"/>
    <mergeCell ref="A4293:G4294"/>
    <mergeCell ref="H4293:M4293"/>
    <mergeCell ref="N4293:P4294"/>
    <mergeCell ref="Q4293:R4294"/>
    <mergeCell ref="S4293:S4294"/>
    <mergeCell ref="T4293:T4334"/>
    <mergeCell ref="H4294:M4294"/>
    <mergeCell ref="A4295:B4295"/>
    <mergeCell ref="A4297:B4314"/>
    <mergeCell ref="C4298:C4314"/>
    <mergeCell ref="R4298:S4298"/>
    <mergeCell ref="R4299:S4299"/>
    <mergeCell ref="D4302:E4302"/>
    <mergeCell ref="R4302:S4302"/>
    <mergeCell ref="R4303:S4303"/>
    <mergeCell ref="R4304:S4304"/>
    <mergeCell ref="D4305:E4305"/>
    <mergeCell ref="R4305:S4305"/>
    <mergeCell ref="R4306:S4306"/>
    <mergeCell ref="R4307:S4307"/>
    <mergeCell ref="D4308:E4308"/>
    <mergeCell ref="R4308:S4308"/>
    <mergeCell ref="R4309:S4309"/>
    <mergeCell ref="R4310:S4310"/>
    <mergeCell ref="D4311:E4311"/>
    <mergeCell ref="R4311:S4311"/>
    <mergeCell ref="R4312:S4312"/>
    <mergeCell ref="R4313:S4313"/>
    <mergeCell ref="R4314:S4314"/>
    <mergeCell ref="I4319:J4319"/>
    <mergeCell ref="K4319:O4319"/>
    <mergeCell ref="I4320:J4320"/>
    <mergeCell ref="K4320:S4323"/>
    <mergeCell ref="I4325:J4325"/>
    <mergeCell ref="A4336:G4337"/>
    <mergeCell ref="H4336:M4336"/>
    <mergeCell ref="N4336:P4337"/>
    <mergeCell ref="Q4336:R4337"/>
    <mergeCell ref="S4336:S4337"/>
    <mergeCell ref="T4336:T4377"/>
    <mergeCell ref="H4337:M4337"/>
    <mergeCell ref="A4338:B4338"/>
    <mergeCell ref="A4340:B4357"/>
    <mergeCell ref="C4341:C4357"/>
    <mergeCell ref="R4341:S4341"/>
    <mergeCell ref="R4342:S4342"/>
    <mergeCell ref="D4345:E4345"/>
    <mergeCell ref="R4345:S4345"/>
    <mergeCell ref="R4346:S4346"/>
    <mergeCell ref="R4347:S4347"/>
    <mergeCell ref="D4348:E4348"/>
    <mergeCell ref="R4348:S4348"/>
    <mergeCell ref="R4349:S4349"/>
    <mergeCell ref="R4350:S4350"/>
    <mergeCell ref="D4351:E4351"/>
    <mergeCell ref="R4351:S4351"/>
    <mergeCell ref="R4352:S4352"/>
    <mergeCell ref="R4353:S4353"/>
    <mergeCell ref="D4354:E4354"/>
    <mergeCell ref="R4354:S4354"/>
    <mergeCell ref="R4355:S4355"/>
    <mergeCell ref="R4356:S4356"/>
    <mergeCell ref="R4357:S4357"/>
    <mergeCell ref="I4362:J4362"/>
    <mergeCell ref="K4362:O4362"/>
    <mergeCell ref="I4363:J4363"/>
    <mergeCell ref="K4363:S4366"/>
    <mergeCell ref="I4368:J4368"/>
    <mergeCell ref="A4379:G4380"/>
    <mergeCell ref="H4379:M4379"/>
    <mergeCell ref="N4379:P4380"/>
    <mergeCell ref="Q4379:R4380"/>
    <mergeCell ref="S4379:S4380"/>
    <mergeCell ref="T4379:T4420"/>
    <mergeCell ref="H4380:M4380"/>
    <mergeCell ref="A4381:B4381"/>
    <mergeCell ref="A4383:B4400"/>
    <mergeCell ref="C4384:C4400"/>
    <mergeCell ref="R4384:S4384"/>
    <mergeCell ref="R4385:S4385"/>
    <mergeCell ref="D4388:E4388"/>
    <mergeCell ref="R4388:S4388"/>
    <mergeCell ref="R4389:S4389"/>
    <mergeCell ref="R4390:S4390"/>
    <mergeCell ref="D4391:E4391"/>
    <mergeCell ref="R4391:S4391"/>
    <mergeCell ref="R4392:S4392"/>
    <mergeCell ref="R4393:S4393"/>
    <mergeCell ref="D4394:E4394"/>
    <mergeCell ref="R4394:S4394"/>
    <mergeCell ref="R4395:S4395"/>
    <mergeCell ref="R4396:S4396"/>
    <mergeCell ref="D4397:E4397"/>
    <mergeCell ref="R4397:S4397"/>
    <mergeCell ref="R4398:S4398"/>
    <mergeCell ref="R4399:S4399"/>
    <mergeCell ref="R4400:S4400"/>
    <mergeCell ref="I4405:J4405"/>
    <mergeCell ref="K4405:O4405"/>
    <mergeCell ref="I4406:J4406"/>
    <mergeCell ref="K4406:S4409"/>
    <mergeCell ref="I4411:J4411"/>
    <mergeCell ref="A4422:G4423"/>
    <mergeCell ref="H4422:M4422"/>
    <mergeCell ref="N4422:P4423"/>
    <mergeCell ref="Q4422:R4423"/>
    <mergeCell ref="S4422:S4423"/>
    <mergeCell ref="T4422:T4463"/>
    <mergeCell ref="H4423:M4423"/>
    <mergeCell ref="A4424:B4424"/>
    <mergeCell ref="A4426:B4443"/>
    <mergeCell ref="C4427:C4443"/>
    <mergeCell ref="R4427:S4427"/>
    <mergeCell ref="R4428:S4428"/>
    <mergeCell ref="D4431:E4431"/>
    <mergeCell ref="R4431:S4431"/>
    <mergeCell ref="R4432:S4432"/>
    <mergeCell ref="R4433:S4433"/>
    <mergeCell ref="D4434:E4434"/>
    <mergeCell ref="R4434:S4434"/>
    <mergeCell ref="R4435:S4435"/>
    <mergeCell ref="R4436:S4436"/>
    <mergeCell ref="D4437:E4437"/>
    <mergeCell ref="R4437:S4437"/>
    <mergeCell ref="R4438:S4438"/>
    <mergeCell ref="R4439:S4439"/>
    <mergeCell ref="D4440:E4440"/>
    <mergeCell ref="R4440:S4440"/>
    <mergeCell ref="R4441:S4441"/>
    <mergeCell ref="R4442:S4442"/>
    <mergeCell ref="R4443:S4443"/>
    <mergeCell ref="I4448:J4448"/>
    <mergeCell ref="K4448:O4448"/>
    <mergeCell ref="I4449:J4449"/>
    <mergeCell ref="T4465:T4506"/>
    <mergeCell ref="H4466:M4466"/>
    <mergeCell ref="A4467:B4467"/>
    <mergeCell ref="A4469:B4486"/>
    <mergeCell ref="C4470:C4486"/>
    <mergeCell ref="R4470:S4470"/>
    <mergeCell ref="R4471:S4471"/>
    <mergeCell ref="D4474:E4474"/>
    <mergeCell ref="R4474:S4474"/>
    <mergeCell ref="R4475:S4475"/>
    <mergeCell ref="R4476:S4476"/>
    <mergeCell ref="D4477:E4477"/>
    <mergeCell ref="R4477:S4477"/>
    <mergeCell ref="R4478:S4478"/>
    <mergeCell ref="R4479:S4479"/>
    <mergeCell ref="D4480:E4480"/>
    <mergeCell ref="R4480:S4480"/>
    <mergeCell ref="R4481:S4481"/>
    <mergeCell ref="R4482:S4482"/>
    <mergeCell ref="D4483:E4483"/>
    <mergeCell ref="R4483:S4483"/>
    <mergeCell ref="K4449:S4452"/>
    <mergeCell ref="I4454:J4454"/>
    <mergeCell ref="A4465:G4466"/>
    <mergeCell ref="H4465:M4465"/>
    <mergeCell ref="N4465:P4466"/>
    <mergeCell ref="Q4465:R4466"/>
    <mergeCell ref="S4465:S4466"/>
    <mergeCell ref="R4484:S4484"/>
    <mergeCell ref="R4485:S4485"/>
    <mergeCell ref="R4486:S4486"/>
    <mergeCell ref="I4491:J4491"/>
    <mergeCell ref="K4491:O4491"/>
    <mergeCell ref="I4492:J4492"/>
    <mergeCell ref="K4492:S4495"/>
    <mergeCell ref="I4497:J4497"/>
    <mergeCell ref="T4508:T4549"/>
    <mergeCell ref="H4509:M4509"/>
    <mergeCell ref="A4510:B4510"/>
    <mergeCell ref="A4512:B4529"/>
    <mergeCell ref="C4513:C4529"/>
    <mergeCell ref="R4513:S4513"/>
    <mergeCell ref="R4514:S4514"/>
    <mergeCell ref="D4517:E4517"/>
    <mergeCell ref="R4517:S4517"/>
    <mergeCell ref="R4518:S4518"/>
    <mergeCell ref="R4519:S4519"/>
    <mergeCell ref="D4520:E4520"/>
    <mergeCell ref="R4520:S4520"/>
    <mergeCell ref="R4521:S4521"/>
    <mergeCell ref="R4522:S4522"/>
    <mergeCell ref="D4523:E4523"/>
    <mergeCell ref="R4523:S4523"/>
    <mergeCell ref="D4526:E4526"/>
    <mergeCell ref="R4526:S4526"/>
    <mergeCell ref="R4527:S4527"/>
    <mergeCell ref="R4528:S4528"/>
    <mergeCell ref="R4529:S4529"/>
    <mergeCell ref="I4534:J4534"/>
    <mergeCell ref="K4534:O4534"/>
    <mergeCell ref="I4535:J4535"/>
    <mergeCell ref="K4535:S4538"/>
    <mergeCell ref="I4540:J4540"/>
    <mergeCell ref="A4508:G4509"/>
    <mergeCell ref="H4508:M4508"/>
    <mergeCell ref="N4508:P4509"/>
    <mergeCell ref="Q4508:R4509"/>
    <mergeCell ref="S4508:S4509"/>
    <mergeCell ref="T4551:T4592"/>
    <mergeCell ref="H4552:M4552"/>
    <mergeCell ref="A4553:B4553"/>
    <mergeCell ref="A4555:B4572"/>
    <mergeCell ref="C4556:C4572"/>
    <mergeCell ref="R4556:S4556"/>
    <mergeCell ref="R4557:S4557"/>
    <mergeCell ref="D4560:E4560"/>
    <mergeCell ref="R4561:S4561"/>
    <mergeCell ref="R4562:S4562"/>
    <mergeCell ref="D4563:E4563"/>
    <mergeCell ref="R4563:S4563"/>
    <mergeCell ref="R4564:S4564"/>
    <mergeCell ref="R4565:S4565"/>
    <mergeCell ref="D4566:E4566"/>
    <mergeCell ref="R4566:S4566"/>
    <mergeCell ref="R4567:S4567"/>
    <mergeCell ref="R4568:S4568"/>
    <mergeCell ref="D4569:E4569"/>
    <mergeCell ref="R4569:S4569"/>
    <mergeCell ref="R4570:S4570"/>
    <mergeCell ref="R4571:S4571"/>
    <mergeCell ref="R4572:S4572"/>
    <mergeCell ref="I4577:J4577"/>
    <mergeCell ref="K4577:O4577"/>
    <mergeCell ref="I4578:J4578"/>
    <mergeCell ref="K4578:S4581"/>
    <mergeCell ref="I4583:J4583"/>
    <mergeCell ref="A4551:G4552"/>
    <mergeCell ref="H4551:M4551"/>
    <mergeCell ref="N4551:P4552"/>
    <mergeCell ref="Q4551:R4552"/>
    <mergeCell ref="T4594:T4635"/>
    <mergeCell ref="H4595:M4595"/>
    <mergeCell ref="A4596:B4596"/>
    <mergeCell ref="A4598:B4615"/>
    <mergeCell ref="C4599:C4615"/>
    <mergeCell ref="R4599:S4599"/>
    <mergeCell ref="R4600:S4600"/>
    <mergeCell ref="D4603:E4603"/>
    <mergeCell ref="R4604:S4604"/>
    <mergeCell ref="R4605:S4605"/>
    <mergeCell ref="D4606:E4606"/>
    <mergeCell ref="R4606:S4606"/>
    <mergeCell ref="R4607:S4607"/>
    <mergeCell ref="R4608:S4608"/>
    <mergeCell ref="D4609:E4609"/>
    <mergeCell ref="R4609:S4609"/>
    <mergeCell ref="R4610:S4610"/>
    <mergeCell ref="R4611:S4611"/>
    <mergeCell ref="D4612:E4612"/>
    <mergeCell ref="R4612:S4612"/>
    <mergeCell ref="R4613:S4613"/>
    <mergeCell ref="R4614:S4614"/>
    <mergeCell ref="R4615:S4615"/>
    <mergeCell ref="I4620:J4620"/>
    <mergeCell ref="K4620:O4620"/>
    <mergeCell ref="I4621:J4621"/>
    <mergeCell ref="T4637:T4678"/>
    <mergeCell ref="H4638:M4638"/>
    <mergeCell ref="A4639:B4639"/>
    <mergeCell ref="A4641:B4658"/>
    <mergeCell ref="C4642:C4658"/>
    <mergeCell ref="R4642:S4642"/>
    <mergeCell ref="R4643:S4643"/>
    <mergeCell ref="D4646:E4646"/>
    <mergeCell ref="R4646:S4646"/>
    <mergeCell ref="R4647:S4647"/>
    <mergeCell ref="R4648:S4648"/>
    <mergeCell ref="D4649:E4649"/>
    <mergeCell ref="R4649:S4649"/>
    <mergeCell ref="R4650:S4650"/>
    <mergeCell ref="R4651:S4651"/>
    <mergeCell ref="D4652:E4652"/>
    <mergeCell ref="R4652:S4652"/>
    <mergeCell ref="R4653:S4653"/>
    <mergeCell ref="R4654:S4654"/>
    <mergeCell ref="D4655:E4655"/>
    <mergeCell ref="R4655:S4655"/>
    <mergeCell ref="R4656:S4656"/>
    <mergeCell ref="R4657:S4657"/>
    <mergeCell ref="I4663:J4663"/>
    <mergeCell ref="K4663:O4663"/>
    <mergeCell ref="A4809:G4810"/>
    <mergeCell ref="H4809:M4809"/>
    <mergeCell ref="N4809:P4810"/>
    <mergeCell ref="Q4809:R4810"/>
    <mergeCell ref="S4809:S4810"/>
    <mergeCell ref="T4809:T4850"/>
    <mergeCell ref="H4810:M4810"/>
    <mergeCell ref="A4811:B4811"/>
    <mergeCell ref="A4813:B4830"/>
    <mergeCell ref="C4814:C4830"/>
    <mergeCell ref="R4814:S4814"/>
    <mergeCell ref="R4815:S4815"/>
    <mergeCell ref="D4818:E4818"/>
    <mergeCell ref="R4819:S4819"/>
    <mergeCell ref="R4820:S4820"/>
    <mergeCell ref="D4821:E4821"/>
    <mergeCell ref="R4821:S4821"/>
    <mergeCell ref="R4822:S4822"/>
    <mergeCell ref="R4823:S4823"/>
    <mergeCell ref="D4824:E4824"/>
    <mergeCell ref="R4824:S4824"/>
    <mergeCell ref="R4825:S4825"/>
    <mergeCell ref="R4826:S4826"/>
    <mergeCell ref="D4827:E4827"/>
    <mergeCell ref="R4827:S4827"/>
    <mergeCell ref="R4828:S4828"/>
    <mergeCell ref="R4829:S4829"/>
    <mergeCell ref="R4830:S4830"/>
    <mergeCell ref="I4835:J4835"/>
    <mergeCell ref="K4835:O4835"/>
    <mergeCell ref="I4836:J4836"/>
    <mergeCell ref="I4841:J4841"/>
    <mergeCell ref="A4852:G4853"/>
    <mergeCell ref="H4852:M4852"/>
    <mergeCell ref="N4852:P4853"/>
    <mergeCell ref="Q4852:R4853"/>
    <mergeCell ref="S4852:S4853"/>
    <mergeCell ref="T4852:T4893"/>
    <mergeCell ref="H4853:M4853"/>
    <mergeCell ref="A4854:B4854"/>
    <mergeCell ref="A4856:B4873"/>
    <mergeCell ref="C4857:C4873"/>
    <mergeCell ref="R4857:S4857"/>
    <mergeCell ref="R4858:S4858"/>
    <mergeCell ref="D4861:E4861"/>
    <mergeCell ref="R4862:S4862"/>
    <mergeCell ref="R4863:S4863"/>
    <mergeCell ref="D4864:E4864"/>
    <mergeCell ref="R4864:S4864"/>
    <mergeCell ref="R4865:S4865"/>
    <mergeCell ref="R4866:S4866"/>
    <mergeCell ref="D4867:E4867"/>
    <mergeCell ref="R4867:S4867"/>
    <mergeCell ref="R4868:S4868"/>
    <mergeCell ref="R4869:S4869"/>
    <mergeCell ref="D4870:E4870"/>
    <mergeCell ref="R4870:S4870"/>
    <mergeCell ref="R4871:S4871"/>
    <mergeCell ref="R4872:S4872"/>
    <mergeCell ref="R4873:S4873"/>
    <mergeCell ref="I4878:J4878"/>
    <mergeCell ref="K4878:O4878"/>
    <mergeCell ref="I4879:J4879"/>
    <mergeCell ref="K4879:S4882"/>
    <mergeCell ref="I4884:J4884"/>
    <mergeCell ref="A4078:G4079"/>
    <mergeCell ref="H4078:M4078"/>
    <mergeCell ref="N4078:P4079"/>
    <mergeCell ref="Q4078:R4079"/>
    <mergeCell ref="S4078:S4079"/>
    <mergeCell ref="T4078:T4119"/>
    <mergeCell ref="H4079:M4079"/>
    <mergeCell ref="A4080:B4080"/>
    <mergeCell ref="A4082:B4099"/>
    <mergeCell ref="C4083:C4099"/>
    <mergeCell ref="R4083:S4083"/>
    <mergeCell ref="R4084:S4084"/>
    <mergeCell ref="D4087:E4087"/>
    <mergeCell ref="R4087:S4087"/>
    <mergeCell ref="R4088:S4088"/>
    <mergeCell ref="R4089:S4089"/>
    <mergeCell ref="D4090:E4090"/>
    <mergeCell ref="R4090:S4090"/>
    <mergeCell ref="R4091:S4091"/>
    <mergeCell ref="R4092:S4092"/>
    <mergeCell ref="D4093:E4093"/>
    <mergeCell ref="R4093:S4093"/>
    <mergeCell ref="R4094:S4094"/>
    <mergeCell ref="R4095:S4095"/>
    <mergeCell ref="D4096:E4096"/>
    <mergeCell ref="R4096:S4096"/>
    <mergeCell ref="R4097:S4097"/>
    <mergeCell ref="R4098:S4098"/>
    <mergeCell ref="R4099:S4099"/>
    <mergeCell ref="I4104:J4104"/>
    <mergeCell ref="K4104:O4104"/>
    <mergeCell ref="I4105:J4105"/>
    <mergeCell ref="K4105:S4108"/>
    <mergeCell ref="I4110:J4110"/>
    <mergeCell ref="A4121:G4122"/>
    <mergeCell ref="H4121:M4121"/>
    <mergeCell ref="N4121:P4122"/>
    <mergeCell ref="Q4121:R4122"/>
    <mergeCell ref="S4121:S4122"/>
    <mergeCell ref="R4700:S4700"/>
    <mergeCell ref="I4706:J4706"/>
    <mergeCell ref="T4121:T4162"/>
    <mergeCell ref="H4122:M4122"/>
    <mergeCell ref="A4123:B4123"/>
    <mergeCell ref="A4125:B4142"/>
    <mergeCell ref="C4126:C4142"/>
    <mergeCell ref="R4126:S4126"/>
    <mergeCell ref="R4127:S4127"/>
    <mergeCell ref="D4130:E4130"/>
    <mergeCell ref="R4130:S4130"/>
    <mergeCell ref="R4131:S4131"/>
    <mergeCell ref="R4132:S4132"/>
    <mergeCell ref="D4133:E4133"/>
    <mergeCell ref="R4133:S4133"/>
    <mergeCell ref="R4134:S4134"/>
    <mergeCell ref="R4135:S4135"/>
    <mergeCell ref="D4136:E4136"/>
    <mergeCell ref="R4136:S4136"/>
    <mergeCell ref="R4137:S4137"/>
    <mergeCell ref="R4138:S4138"/>
    <mergeCell ref="D4139:E4139"/>
    <mergeCell ref="R4139:S4139"/>
    <mergeCell ref="R4140:S4140"/>
    <mergeCell ref="R4141:S4141"/>
    <mergeCell ref="R4142:S4142"/>
    <mergeCell ref="I4147:J4147"/>
    <mergeCell ref="K4147:O4147"/>
    <mergeCell ref="I4148:J4148"/>
    <mergeCell ref="K4148:S4151"/>
    <mergeCell ref="I4153:J4153"/>
    <mergeCell ref="R4658:S4658"/>
    <mergeCell ref="A4680:G4681"/>
    <mergeCell ref="N4680:P4681"/>
    <mergeCell ref="Q4680:R4681"/>
    <mergeCell ref="S4680:S4681"/>
    <mergeCell ref="I4664:J4664"/>
    <mergeCell ref="K4664:S4667"/>
    <mergeCell ref="I4669:J4669"/>
    <mergeCell ref="K4621:S4624"/>
    <mergeCell ref="I4626:J4626"/>
    <mergeCell ref="A4637:G4638"/>
    <mergeCell ref="H4637:M4637"/>
    <mergeCell ref="N4637:P4638"/>
    <mergeCell ref="Q4637:R4638"/>
    <mergeCell ref="S4637:S4638"/>
    <mergeCell ref="A4594:G4595"/>
    <mergeCell ref="H4594:M4594"/>
    <mergeCell ref="N4594:P4595"/>
    <mergeCell ref="Q4594:R4595"/>
    <mergeCell ref="S4594:S4595"/>
    <mergeCell ref="R4524:S4524"/>
    <mergeCell ref="R4525:S4525"/>
    <mergeCell ref="S4551:S4552"/>
    <mergeCell ref="T4680:T4721"/>
    <mergeCell ref="H4681:M4681"/>
    <mergeCell ref="A4682:B4682"/>
    <mergeCell ref="A4684:B4701"/>
    <mergeCell ref="C4685:C4701"/>
    <mergeCell ref="R4686:S4686"/>
    <mergeCell ref="D4689:E4689"/>
    <mergeCell ref="D4692:E4692"/>
    <mergeCell ref="D4695:E4695"/>
    <mergeCell ref="D4698:E4698"/>
    <mergeCell ref="R4701:S4701"/>
    <mergeCell ref="K4706:O4706"/>
    <mergeCell ref="I4707:J4707"/>
    <mergeCell ref="K4707:S4710"/>
    <mergeCell ref="I4712:J4712"/>
    <mergeCell ref="H4680:M4680"/>
    <mergeCell ref="R4685:S4685"/>
    <mergeCell ref="R4689:S4689"/>
    <mergeCell ref="R4690:S4690"/>
    <mergeCell ref="R4691:S4691"/>
    <mergeCell ref="R4692:S4692"/>
    <mergeCell ref="R4693:S4693"/>
    <mergeCell ref="R4694:S4694"/>
    <mergeCell ref="R4695:S4695"/>
    <mergeCell ref="R4696:S4696"/>
    <mergeCell ref="R4697:S4697"/>
    <mergeCell ref="R4698:S4698"/>
    <mergeCell ref="R4699:S4699"/>
    <mergeCell ref="A4723:G4724"/>
    <mergeCell ref="H4723:M4723"/>
    <mergeCell ref="N4723:P4724"/>
    <mergeCell ref="Q4723:R4724"/>
    <mergeCell ref="S4723:S4724"/>
    <mergeCell ref="T4723:T4764"/>
    <mergeCell ref="H4724:M4724"/>
    <mergeCell ref="A4725:B4725"/>
    <mergeCell ref="A4727:B4744"/>
    <mergeCell ref="C4728:C4744"/>
    <mergeCell ref="R4728:S4728"/>
    <mergeCell ref="R4729:S4729"/>
    <mergeCell ref="D4732:E4732"/>
    <mergeCell ref="R4732:S4732"/>
    <mergeCell ref="R4733:S4733"/>
    <mergeCell ref="R4734:S4734"/>
    <mergeCell ref="D4735:E4735"/>
    <mergeCell ref="R4735:S4735"/>
    <mergeCell ref="R4736:S4736"/>
    <mergeCell ref="R4737:S4737"/>
    <mergeCell ref="D4738:E4738"/>
    <mergeCell ref="R4738:S4738"/>
    <mergeCell ref="R4739:S4739"/>
    <mergeCell ref="R4740:S4740"/>
    <mergeCell ref="D4741:E4741"/>
    <mergeCell ref="R4741:S4741"/>
    <mergeCell ref="R4742:S4742"/>
    <mergeCell ref="R4743:S4743"/>
    <mergeCell ref="R4744:S4744"/>
    <mergeCell ref="I4749:J4749"/>
    <mergeCell ref="K4749:O4749"/>
    <mergeCell ref="I4750:J4750"/>
    <mergeCell ref="K4750:S4753"/>
    <mergeCell ref="I4755:J4755"/>
    <mergeCell ref="A4766:G4767"/>
    <mergeCell ref="H4766:M4766"/>
    <mergeCell ref="N4766:P4767"/>
    <mergeCell ref="Q4766:R4767"/>
    <mergeCell ref="S4766:S4767"/>
    <mergeCell ref="T4766:T4807"/>
    <mergeCell ref="H4767:M4767"/>
    <mergeCell ref="A4768:B4768"/>
    <mergeCell ref="A4770:B4787"/>
    <mergeCell ref="C4771:C4787"/>
    <mergeCell ref="R4771:S4771"/>
    <mergeCell ref="R4772:S4772"/>
    <mergeCell ref="D4775:E4775"/>
    <mergeCell ref="R4775:S4775"/>
    <mergeCell ref="R4776:S4776"/>
    <mergeCell ref="R4777:S4777"/>
    <mergeCell ref="D4778:E4778"/>
    <mergeCell ref="R4778:S4778"/>
    <mergeCell ref="R4779:S4779"/>
    <mergeCell ref="R4780:S4780"/>
    <mergeCell ref="D4781:E4781"/>
    <mergeCell ref="R4781:S4781"/>
    <mergeCell ref="R4782:S4782"/>
    <mergeCell ref="R4783:S4783"/>
    <mergeCell ref="D4784:E4784"/>
    <mergeCell ref="R4784:S4784"/>
    <mergeCell ref="R4785:S4785"/>
    <mergeCell ref="R4786:S4786"/>
    <mergeCell ref="R4787:S4787"/>
    <mergeCell ref="I4792:J4792"/>
    <mergeCell ref="K4792:O4792"/>
    <mergeCell ref="I4793:J4793"/>
    <mergeCell ref="K4793:S4796"/>
    <mergeCell ref="I4798:J4798"/>
    <mergeCell ref="A4895:G4896"/>
    <mergeCell ref="H4895:M4895"/>
    <mergeCell ref="N4895:P4896"/>
    <mergeCell ref="Q4895:R4896"/>
    <mergeCell ref="S4895:S4896"/>
    <mergeCell ref="T4895:T4936"/>
    <mergeCell ref="H4896:M4896"/>
    <mergeCell ref="A4897:B4897"/>
    <mergeCell ref="A4899:B4916"/>
    <mergeCell ref="C4900:C4916"/>
    <mergeCell ref="R4900:S4900"/>
    <mergeCell ref="R4901:S4901"/>
    <mergeCell ref="D4904:E4904"/>
    <mergeCell ref="R4905:S4905"/>
    <mergeCell ref="R4906:S4906"/>
    <mergeCell ref="D4907:E4907"/>
    <mergeCell ref="R4907:S4907"/>
    <mergeCell ref="R4908:S4908"/>
    <mergeCell ref="R4909:S4909"/>
    <mergeCell ref="D4910:E4910"/>
    <mergeCell ref="R4910:S4910"/>
    <mergeCell ref="R4911:S4911"/>
    <mergeCell ref="R4912:S4912"/>
    <mergeCell ref="D4913:E4913"/>
    <mergeCell ref="R4913:S4913"/>
    <mergeCell ref="R4914:S4914"/>
    <mergeCell ref="R4915:S4915"/>
    <mergeCell ref="R4916:S4916"/>
    <mergeCell ref="I4921:J4921"/>
    <mergeCell ref="K4921:O4921"/>
    <mergeCell ref="I4922:J4922"/>
    <mergeCell ref="K4922:S4925"/>
    <mergeCell ref="I4927:J4927"/>
    <mergeCell ref="A4938:G4939"/>
    <mergeCell ref="H4938:M4938"/>
    <mergeCell ref="N4938:P4939"/>
    <mergeCell ref="Q4938:R4939"/>
    <mergeCell ref="S4938:S4939"/>
    <mergeCell ref="T4938:T4979"/>
    <mergeCell ref="H4939:M4939"/>
    <mergeCell ref="A4940:B4940"/>
    <mergeCell ref="A4942:B4959"/>
    <mergeCell ref="C4943:C4959"/>
    <mergeCell ref="R4943:S4943"/>
    <mergeCell ref="R4944:S4944"/>
    <mergeCell ref="D4947:E4947"/>
    <mergeCell ref="R4948:S4948"/>
    <mergeCell ref="R4949:S4949"/>
    <mergeCell ref="D4950:E4950"/>
    <mergeCell ref="R4950:S4950"/>
    <mergeCell ref="R4951:S4951"/>
    <mergeCell ref="R4952:S4952"/>
    <mergeCell ref="D4953:E4953"/>
    <mergeCell ref="R4953:S4953"/>
    <mergeCell ref="R4954:S4954"/>
    <mergeCell ref="R4955:S4955"/>
    <mergeCell ref="D4956:E4956"/>
    <mergeCell ref="R4956:S4956"/>
    <mergeCell ref="R4957:S4957"/>
    <mergeCell ref="R4958:S4958"/>
    <mergeCell ref="R4959:S4959"/>
    <mergeCell ref="I4964:J4964"/>
    <mergeCell ref="K4964:O4964"/>
    <mergeCell ref="I4965:J4965"/>
    <mergeCell ref="K4965:S4968"/>
    <mergeCell ref="I4970:J4970"/>
    <mergeCell ref="A4981:G4982"/>
    <mergeCell ref="H4981:M4981"/>
    <mergeCell ref="N4981:P4982"/>
    <mergeCell ref="Q4981:R4982"/>
    <mergeCell ref="S4981:S4982"/>
    <mergeCell ref="T4981:T5022"/>
    <mergeCell ref="H4982:M4982"/>
    <mergeCell ref="A4983:B4983"/>
    <mergeCell ref="A4985:B5002"/>
    <mergeCell ref="C4986:C5002"/>
    <mergeCell ref="R4986:S4986"/>
    <mergeCell ref="R4987:S4987"/>
    <mergeCell ref="D4990:E4990"/>
    <mergeCell ref="R4991:S4991"/>
    <mergeCell ref="R4992:S4992"/>
    <mergeCell ref="D4993:E4993"/>
    <mergeCell ref="R4993:S4993"/>
    <mergeCell ref="R4994:S4994"/>
    <mergeCell ref="R4995:S4995"/>
    <mergeCell ref="D4996:E4996"/>
    <mergeCell ref="R4996:S4996"/>
    <mergeCell ref="R4997:S4997"/>
    <mergeCell ref="R4998:S4998"/>
    <mergeCell ref="D4999:E4999"/>
    <mergeCell ref="R4999:S4999"/>
    <mergeCell ref="R5000:S5000"/>
    <mergeCell ref="R5001:S5001"/>
    <mergeCell ref="R5002:S5002"/>
    <mergeCell ref="I5007:J5007"/>
    <mergeCell ref="K5007:O5007"/>
    <mergeCell ref="I5008:J5008"/>
    <mergeCell ref="K5008:S5011"/>
    <mergeCell ref="I5013:J5013"/>
    <mergeCell ref="A5024:G5025"/>
    <mergeCell ref="H5024:M5024"/>
    <mergeCell ref="N5024:P5025"/>
    <mergeCell ref="Q5024:R5025"/>
    <mergeCell ref="S5024:S5025"/>
    <mergeCell ref="T5024:T5065"/>
    <mergeCell ref="H5025:M5025"/>
    <mergeCell ref="A5026:B5026"/>
    <mergeCell ref="A5028:B5045"/>
    <mergeCell ref="C5029:C5045"/>
    <mergeCell ref="R5029:S5029"/>
    <mergeCell ref="R5030:S5030"/>
    <mergeCell ref="D5033:E5033"/>
    <mergeCell ref="R5033:S5033"/>
    <mergeCell ref="R5034:S5034"/>
    <mergeCell ref="R5035:S5035"/>
    <mergeCell ref="D5036:E5036"/>
    <mergeCell ref="R5036:S5036"/>
    <mergeCell ref="R5037:S5037"/>
    <mergeCell ref="R5038:S5038"/>
    <mergeCell ref="D5039:E5039"/>
    <mergeCell ref="R5039:S5039"/>
    <mergeCell ref="R5040:S5040"/>
    <mergeCell ref="R5041:S5041"/>
    <mergeCell ref="D5042:E5042"/>
    <mergeCell ref="R5042:S5042"/>
    <mergeCell ref="R5043:S5043"/>
    <mergeCell ref="R5044:S5044"/>
    <mergeCell ref="R5045:S5045"/>
    <mergeCell ref="I5050:J5050"/>
    <mergeCell ref="K5050:O5050"/>
    <mergeCell ref="I5051:J5051"/>
    <mergeCell ref="K5051:S5054"/>
    <mergeCell ref="I5056:J5056"/>
    <mergeCell ref="R5072:S5072"/>
    <mergeCell ref="R5073:S5073"/>
    <mergeCell ref="R5077:S5077"/>
    <mergeCell ref="R5078:S5078"/>
    <mergeCell ref="R5079:S5079"/>
    <mergeCell ref="R5080:S5080"/>
    <mergeCell ref="R5081:S5081"/>
    <mergeCell ref="R5082:S5082"/>
    <mergeCell ref="R5083:S5083"/>
    <mergeCell ref="R5084:S5084"/>
    <mergeCell ref="R5085:S5085"/>
    <mergeCell ref="R5086:S5086"/>
    <mergeCell ref="R5087:S5087"/>
    <mergeCell ref="A5067:G5068"/>
    <mergeCell ref="H5067:M5067"/>
    <mergeCell ref="N5067:P5068"/>
    <mergeCell ref="Q5067:R5068"/>
    <mergeCell ref="S5067:S5068"/>
    <mergeCell ref="T5067:T5108"/>
    <mergeCell ref="H5068:M5068"/>
    <mergeCell ref="A5069:B5069"/>
    <mergeCell ref="A5071:B5088"/>
    <mergeCell ref="C5072:C5088"/>
    <mergeCell ref="D5076:E5076"/>
    <mergeCell ref="D5079:E5079"/>
    <mergeCell ref="D5082:E5082"/>
    <mergeCell ref="D5085:E5085"/>
    <mergeCell ref="R5088:S5088"/>
    <mergeCell ref="I5093:J5093"/>
    <mergeCell ref="K5093:O5093"/>
    <mergeCell ref="I5094:J5094"/>
    <mergeCell ref="K5094:S5097"/>
    <mergeCell ref="I5099:J5099"/>
    <mergeCell ref="C5158:C5174"/>
    <mergeCell ref="R5158:S5158"/>
    <mergeCell ref="R5159:S5159"/>
    <mergeCell ref="R5163:S5163"/>
    <mergeCell ref="R5164:S5164"/>
    <mergeCell ref="R5165:S5165"/>
    <mergeCell ref="R5166:S5166"/>
    <mergeCell ref="R5167:S5167"/>
    <mergeCell ref="R5168:S5168"/>
    <mergeCell ref="R5169:S5169"/>
    <mergeCell ref="R5170:S5170"/>
    <mergeCell ref="R5171:S5171"/>
    <mergeCell ref="R5172:S5172"/>
    <mergeCell ref="R5173:S5173"/>
    <mergeCell ref="A5110:G5111"/>
    <mergeCell ref="H5110:M5110"/>
    <mergeCell ref="N5110:P5111"/>
    <mergeCell ref="Q5110:R5111"/>
    <mergeCell ref="S5110:S5111"/>
    <mergeCell ref="A5153:G5154"/>
    <mergeCell ref="H5153:M5153"/>
    <mergeCell ref="N5153:P5154"/>
    <mergeCell ref="Q5153:R5154"/>
    <mergeCell ref="S5153:S5154"/>
    <mergeCell ref="T5110:T5151"/>
    <mergeCell ref="H5111:M5111"/>
    <mergeCell ref="A5112:B5112"/>
    <mergeCell ref="A5114:B5131"/>
    <mergeCell ref="C5115:C5131"/>
    <mergeCell ref="R5115:S5115"/>
    <mergeCell ref="R5116:S5116"/>
    <mergeCell ref="D5119:E5119"/>
    <mergeCell ref="R5120:S5120"/>
    <mergeCell ref="R5121:S5121"/>
    <mergeCell ref="D5122:E5122"/>
    <mergeCell ref="R5122:S5122"/>
    <mergeCell ref="R5123:S5123"/>
    <mergeCell ref="R5124:S5124"/>
    <mergeCell ref="D5125:E5125"/>
    <mergeCell ref="R5125:S5125"/>
    <mergeCell ref="R5126:S5126"/>
    <mergeCell ref="R5127:S5127"/>
    <mergeCell ref="D5128:E5128"/>
    <mergeCell ref="R5128:S5128"/>
    <mergeCell ref="R5129:S5129"/>
    <mergeCell ref="R5130:S5130"/>
    <mergeCell ref="R5131:S5131"/>
    <mergeCell ref="I5136:J5136"/>
    <mergeCell ref="K5136:O5136"/>
    <mergeCell ref="I5137:J5137"/>
    <mergeCell ref="K5137:S5140"/>
    <mergeCell ref="I5142:J5142"/>
    <mergeCell ref="T5153:T5194"/>
    <mergeCell ref="H5154:M5154"/>
    <mergeCell ref="A5155:B5155"/>
    <mergeCell ref="A5157:B5174"/>
    <mergeCell ref="D5162:E5162"/>
    <mergeCell ref="D5165:E5165"/>
    <mergeCell ref="D5168:E5168"/>
    <mergeCell ref="D5171:E5171"/>
    <mergeCell ref="R5174:S5174"/>
    <mergeCell ref="I5179:J5179"/>
    <mergeCell ref="K5179:O5179"/>
    <mergeCell ref="I5180:J5180"/>
    <mergeCell ref="K5180:S5183"/>
    <mergeCell ref="I5185:J5185"/>
    <mergeCell ref="A5196:G5197"/>
    <mergeCell ref="H5196:M5196"/>
    <mergeCell ref="N5196:P5197"/>
    <mergeCell ref="Q5196:R5197"/>
    <mergeCell ref="S5196:S5197"/>
    <mergeCell ref="T5196:T5237"/>
    <mergeCell ref="H5197:M5197"/>
    <mergeCell ref="A5198:B5198"/>
    <mergeCell ref="A5200:B5217"/>
    <mergeCell ref="C5201:C5217"/>
    <mergeCell ref="R5201:S5201"/>
    <mergeCell ref="R5202:S5202"/>
    <mergeCell ref="D5205:E5205"/>
    <mergeCell ref="R5206:S5206"/>
    <mergeCell ref="R5207:S5207"/>
    <mergeCell ref="D5208:E5208"/>
    <mergeCell ref="R5208:S5208"/>
    <mergeCell ref="R5209:S5209"/>
    <mergeCell ref="R5210:S5210"/>
    <mergeCell ref="D5211:E5211"/>
    <mergeCell ref="R5211:S5211"/>
    <mergeCell ref="R5212:S5212"/>
    <mergeCell ref="R5213:S5213"/>
    <mergeCell ref="D5214:E5214"/>
    <mergeCell ref="R5214:S5214"/>
    <mergeCell ref="R5215:S5215"/>
    <mergeCell ref="R5216:S5216"/>
    <mergeCell ref="R5217:S5217"/>
    <mergeCell ref="I5222:J5222"/>
    <mergeCell ref="K5222:O5222"/>
    <mergeCell ref="I5223:J5223"/>
    <mergeCell ref="K5223:S5226"/>
    <mergeCell ref="I5228:J5228"/>
    <mergeCell ref="A5239:G5240"/>
    <mergeCell ref="H5239:M5239"/>
    <mergeCell ref="N5239:P5240"/>
    <mergeCell ref="Q5239:R5240"/>
    <mergeCell ref="S5239:S5240"/>
    <mergeCell ref="T5239:T5280"/>
    <mergeCell ref="H5240:M5240"/>
    <mergeCell ref="A5241:B5241"/>
    <mergeCell ref="A5243:B5260"/>
    <mergeCell ref="C5244:C5260"/>
    <mergeCell ref="R5244:S5244"/>
    <mergeCell ref="R5245:S5245"/>
    <mergeCell ref="D5248:E5248"/>
    <mergeCell ref="R5249:S5249"/>
    <mergeCell ref="R5250:S5250"/>
    <mergeCell ref="D5251:E5251"/>
    <mergeCell ref="R5251:S5251"/>
    <mergeCell ref="R5252:S5252"/>
    <mergeCell ref="R5253:S5253"/>
    <mergeCell ref="D5254:E5254"/>
    <mergeCell ref="R5254:S5254"/>
    <mergeCell ref="R5255:S5255"/>
    <mergeCell ref="R5256:S5256"/>
    <mergeCell ref="D5257:E5257"/>
    <mergeCell ref="R5257:S5257"/>
    <mergeCell ref="R5258:S5258"/>
    <mergeCell ref="R5259:S5259"/>
    <mergeCell ref="R5260:S5260"/>
    <mergeCell ref="I5265:J5265"/>
    <mergeCell ref="K5265:O5265"/>
    <mergeCell ref="I5266:J5266"/>
    <mergeCell ref="K5266:S5269"/>
    <mergeCell ref="I5271:J5271"/>
    <mergeCell ref="A5282:G5283"/>
    <mergeCell ref="H5282:M5282"/>
    <mergeCell ref="N5282:P5283"/>
    <mergeCell ref="Q5282:R5283"/>
    <mergeCell ref="S5282:S5283"/>
    <mergeCell ref="T5282:T5323"/>
    <mergeCell ref="H5283:M5283"/>
    <mergeCell ref="A5284:B5284"/>
    <mergeCell ref="A5286:B5303"/>
    <mergeCell ref="C5287:C5303"/>
    <mergeCell ref="R5287:S5287"/>
    <mergeCell ref="R5288:S5288"/>
    <mergeCell ref="D5291:E5291"/>
    <mergeCell ref="R5292:S5292"/>
    <mergeCell ref="R5293:S5293"/>
    <mergeCell ref="D5294:E5294"/>
    <mergeCell ref="R5294:S5294"/>
    <mergeCell ref="R5295:S5295"/>
    <mergeCell ref="R5296:S5296"/>
    <mergeCell ref="D5297:E5297"/>
    <mergeCell ref="R5297:S5297"/>
    <mergeCell ref="R5298:S5298"/>
    <mergeCell ref="R5299:S5299"/>
    <mergeCell ref="D5300:E5300"/>
    <mergeCell ref="R5300:S5300"/>
    <mergeCell ref="R5301:S5301"/>
    <mergeCell ref="R5302:S5302"/>
    <mergeCell ref="R5303:S5303"/>
    <mergeCell ref="I5308:J5308"/>
    <mergeCell ref="K5308:O5308"/>
    <mergeCell ref="I5309:J5309"/>
    <mergeCell ref="K5309:S5312"/>
    <mergeCell ref="I5314:J5314"/>
    <mergeCell ref="A5325:G5326"/>
    <mergeCell ref="H5325:M5325"/>
    <mergeCell ref="N5325:P5326"/>
    <mergeCell ref="Q5325:R5326"/>
    <mergeCell ref="S5325:S5326"/>
    <mergeCell ref="T5325:T5366"/>
    <mergeCell ref="H5326:M5326"/>
    <mergeCell ref="A5327:B5327"/>
    <mergeCell ref="A5329:B5346"/>
    <mergeCell ref="C5330:C5346"/>
    <mergeCell ref="R5330:S5330"/>
    <mergeCell ref="R5331:S5331"/>
    <mergeCell ref="D5334:E5334"/>
    <mergeCell ref="R5335:S5335"/>
    <mergeCell ref="R5336:S5336"/>
    <mergeCell ref="D5337:E5337"/>
    <mergeCell ref="R5337:S5337"/>
    <mergeCell ref="R5338:S5338"/>
    <mergeCell ref="R5339:S5339"/>
    <mergeCell ref="D5340:E5340"/>
    <mergeCell ref="R5340:S5340"/>
    <mergeCell ref="R5341:S5341"/>
    <mergeCell ref="R5342:S5342"/>
    <mergeCell ref="D5343:E5343"/>
    <mergeCell ref="R5343:S5343"/>
    <mergeCell ref="R5344:S5344"/>
    <mergeCell ref="R5345:S5345"/>
    <mergeCell ref="R5346:S5346"/>
    <mergeCell ref="I5351:J5351"/>
    <mergeCell ref="I5352:J5352"/>
    <mergeCell ref="K5352:S5355"/>
    <mergeCell ref="I5357:J5357"/>
    <mergeCell ref="A5368:G5369"/>
    <mergeCell ref="H5368:M5368"/>
    <mergeCell ref="N5368:P5369"/>
    <mergeCell ref="Q5368:R5369"/>
    <mergeCell ref="S5368:S5369"/>
    <mergeCell ref="T5368:T5409"/>
    <mergeCell ref="H5369:M5369"/>
    <mergeCell ref="A5370:B5370"/>
    <mergeCell ref="A5372:B5389"/>
    <mergeCell ref="C5373:C5389"/>
    <mergeCell ref="R5373:S5373"/>
    <mergeCell ref="R5374:S5374"/>
    <mergeCell ref="D5377:E5377"/>
    <mergeCell ref="R5377:S5377"/>
    <mergeCell ref="R5378:S5378"/>
    <mergeCell ref="R5379:S5379"/>
    <mergeCell ref="D5380:E5380"/>
    <mergeCell ref="R5380:S5380"/>
    <mergeCell ref="R5381:S5381"/>
    <mergeCell ref="R5382:S5382"/>
    <mergeCell ref="D5383:E5383"/>
    <mergeCell ref="R5383:S5383"/>
    <mergeCell ref="R5384:S5384"/>
    <mergeCell ref="R5385:S5385"/>
    <mergeCell ref="D5386:E5386"/>
    <mergeCell ref="R5386:S5386"/>
    <mergeCell ref="R5387:S5387"/>
    <mergeCell ref="R5388:S5388"/>
    <mergeCell ref="R5389:S5389"/>
    <mergeCell ref="I5394:J5394"/>
    <mergeCell ref="K5394:O5394"/>
    <mergeCell ref="I5395:J5395"/>
    <mergeCell ref="K5395:S5398"/>
    <mergeCell ref="I5400:J5400"/>
    <mergeCell ref="O5334:S5334"/>
    <mergeCell ref="O5291:S5291"/>
    <mergeCell ref="O5248:S5248"/>
    <mergeCell ref="A5411:G5412"/>
    <mergeCell ref="H5411:M5411"/>
    <mergeCell ref="N5411:P5412"/>
    <mergeCell ref="Q5411:R5412"/>
    <mergeCell ref="S5411:S5412"/>
    <mergeCell ref="T5411:T5452"/>
    <mergeCell ref="H5412:M5412"/>
    <mergeCell ref="A5413:B5413"/>
    <mergeCell ref="A5415:B5432"/>
    <mergeCell ref="C5416:C5432"/>
    <mergeCell ref="R5416:S5416"/>
    <mergeCell ref="R5417:S5417"/>
    <mergeCell ref="D5420:E5420"/>
    <mergeCell ref="R5420:S5420"/>
    <mergeCell ref="R5421:S5421"/>
    <mergeCell ref="R5422:S5422"/>
    <mergeCell ref="D5423:E5423"/>
    <mergeCell ref="R5423:S5423"/>
    <mergeCell ref="R5424:S5424"/>
    <mergeCell ref="R5425:S5425"/>
    <mergeCell ref="D5426:E5426"/>
    <mergeCell ref="R5426:S5426"/>
    <mergeCell ref="K5351:O5351"/>
    <mergeCell ref="R5427:S5427"/>
    <mergeCell ref="R5428:S5428"/>
    <mergeCell ref="D5429:E5429"/>
    <mergeCell ref="R5429:S5429"/>
    <mergeCell ref="R5430:S5430"/>
    <mergeCell ref="R5431:S5431"/>
    <mergeCell ref="R5432:S5432"/>
    <mergeCell ref="I5437:J5437"/>
    <mergeCell ref="K5437:O5437"/>
    <mergeCell ref="I5438:J5438"/>
    <mergeCell ref="K5438:S5441"/>
    <mergeCell ref="I5443:J5443"/>
    <mergeCell ref="A5454:G5455"/>
    <mergeCell ref="H5454:M5454"/>
    <mergeCell ref="N5454:P5455"/>
    <mergeCell ref="Q5454:R5455"/>
    <mergeCell ref="S5454:S5455"/>
    <mergeCell ref="T5454:T5495"/>
    <mergeCell ref="H5455:M5455"/>
    <mergeCell ref="A5456:B5456"/>
    <mergeCell ref="A5458:B5475"/>
    <mergeCell ref="C5459:C5475"/>
    <mergeCell ref="R5459:S5459"/>
    <mergeCell ref="R5460:S5460"/>
    <mergeCell ref="D5463:E5463"/>
    <mergeCell ref="D5466:E5466"/>
    <mergeCell ref="R5466:S5466"/>
    <mergeCell ref="R5467:S5467"/>
    <mergeCell ref="R5468:S5468"/>
    <mergeCell ref="D5469:E5469"/>
    <mergeCell ref="R5469:S5469"/>
    <mergeCell ref="R5470:S5470"/>
    <mergeCell ref="R5471:S5471"/>
    <mergeCell ref="D5472:E5472"/>
    <mergeCell ref="R5472:S5472"/>
    <mergeCell ref="R5473:S5473"/>
    <mergeCell ref="R5474:S5474"/>
    <mergeCell ref="R5475:S5475"/>
    <mergeCell ref="I5480:J5480"/>
    <mergeCell ref="K5480:O5480"/>
    <mergeCell ref="I5481:J5481"/>
    <mergeCell ref="I5486:J5486"/>
    <mergeCell ref="A5497:G5498"/>
    <mergeCell ref="H5497:M5497"/>
    <mergeCell ref="N5497:P5498"/>
    <mergeCell ref="Q5497:R5498"/>
    <mergeCell ref="S5497:S5498"/>
    <mergeCell ref="T5497:T5538"/>
    <mergeCell ref="H5498:M5498"/>
    <mergeCell ref="A5499:B5499"/>
    <mergeCell ref="A5501:B5518"/>
    <mergeCell ref="C5502:C5518"/>
    <mergeCell ref="R5502:S5502"/>
    <mergeCell ref="R5503:S5503"/>
    <mergeCell ref="D5506:E5506"/>
    <mergeCell ref="R5507:S5507"/>
    <mergeCell ref="R5508:S5508"/>
    <mergeCell ref="D5509:E5509"/>
    <mergeCell ref="R5509:S5509"/>
    <mergeCell ref="R5510:S5510"/>
    <mergeCell ref="R5511:S5511"/>
    <mergeCell ref="D5512:E5512"/>
    <mergeCell ref="R5512:S5512"/>
    <mergeCell ref="R5513:S5513"/>
    <mergeCell ref="R5514:S5514"/>
    <mergeCell ref="D5515:E5515"/>
    <mergeCell ref="R5515:S5515"/>
    <mergeCell ref="R5516:S5516"/>
    <mergeCell ref="R5517:S5517"/>
    <mergeCell ref="R5518:S5518"/>
    <mergeCell ref="I5523:J5523"/>
    <mergeCell ref="K5523:O5523"/>
    <mergeCell ref="I5524:J5524"/>
    <mergeCell ref="K5524:S5527"/>
    <mergeCell ref="I5529:J5529"/>
    <mergeCell ref="A5626:G5627"/>
    <mergeCell ref="H5626:M5626"/>
    <mergeCell ref="N5626:P5627"/>
    <mergeCell ref="Q5626:R5627"/>
    <mergeCell ref="S5626:S5627"/>
    <mergeCell ref="I5567:J5567"/>
    <mergeCell ref="K5567:S5570"/>
    <mergeCell ref="I5572:J5572"/>
    <mergeCell ref="A5583:G5584"/>
    <mergeCell ref="H5583:M5583"/>
    <mergeCell ref="N5583:P5584"/>
    <mergeCell ref="Q5583:R5584"/>
    <mergeCell ref="S5583:S5584"/>
    <mergeCell ref="R5560:S5560"/>
    <mergeCell ref="R5561:S5561"/>
    <mergeCell ref="I5566:J5566"/>
    <mergeCell ref="K5566:O5566"/>
    <mergeCell ref="Q5540:R5541"/>
    <mergeCell ref="S5540:S5541"/>
    <mergeCell ref="T5626:T5667"/>
    <mergeCell ref="H5627:M5627"/>
    <mergeCell ref="A5628:B5628"/>
    <mergeCell ref="A5630:B5647"/>
    <mergeCell ref="C5631:C5647"/>
    <mergeCell ref="R5631:S5631"/>
    <mergeCell ref="R5632:S5632"/>
    <mergeCell ref="D5635:E5635"/>
    <mergeCell ref="R5636:S5636"/>
    <mergeCell ref="R5637:S5637"/>
    <mergeCell ref="D5638:E5638"/>
    <mergeCell ref="R5638:S5638"/>
    <mergeCell ref="R5639:S5639"/>
    <mergeCell ref="R5640:S5640"/>
    <mergeCell ref="D5641:E5641"/>
    <mergeCell ref="R5641:S5641"/>
    <mergeCell ref="R5642:S5642"/>
    <mergeCell ref="R5643:S5643"/>
    <mergeCell ref="D5644:E5644"/>
    <mergeCell ref="R5644:S5644"/>
    <mergeCell ref="R5645:S5645"/>
    <mergeCell ref="R5646:S5646"/>
    <mergeCell ref="R5647:S5647"/>
    <mergeCell ref="I5652:J5652"/>
    <mergeCell ref="K5652:O5652"/>
    <mergeCell ref="I5653:J5653"/>
    <mergeCell ref="K5653:S5656"/>
    <mergeCell ref="I5658:J5658"/>
    <mergeCell ref="O5635:S5635"/>
    <mergeCell ref="T5755:T5796"/>
    <mergeCell ref="H5756:M5756"/>
    <mergeCell ref="A5757:B5757"/>
    <mergeCell ref="A5759:B5776"/>
    <mergeCell ref="C5760:C5776"/>
    <mergeCell ref="R5760:S5760"/>
    <mergeCell ref="R5761:S5761"/>
    <mergeCell ref="D5764:E5764"/>
    <mergeCell ref="R5765:S5765"/>
    <mergeCell ref="R5766:S5766"/>
    <mergeCell ref="D5767:E5767"/>
    <mergeCell ref="R5767:S5767"/>
    <mergeCell ref="R5768:S5768"/>
    <mergeCell ref="R5769:S5769"/>
    <mergeCell ref="D5770:E5770"/>
    <mergeCell ref="R5770:S5770"/>
    <mergeCell ref="R5771:S5771"/>
    <mergeCell ref="R5772:S5772"/>
    <mergeCell ref="D5773:E5773"/>
    <mergeCell ref="R5773:S5773"/>
    <mergeCell ref="R5774:S5774"/>
    <mergeCell ref="R5775:S5775"/>
    <mergeCell ref="R5776:S5776"/>
    <mergeCell ref="I5781:J5781"/>
    <mergeCell ref="K5781:O5781"/>
    <mergeCell ref="I5782:J5782"/>
    <mergeCell ref="K5782:S5785"/>
    <mergeCell ref="I5787:J5787"/>
    <mergeCell ref="T5798:T5839"/>
    <mergeCell ref="H5799:M5799"/>
    <mergeCell ref="A5800:B5800"/>
    <mergeCell ref="A5802:B5819"/>
    <mergeCell ref="C5803:C5819"/>
    <mergeCell ref="R5803:S5803"/>
    <mergeCell ref="R5804:S5804"/>
    <mergeCell ref="D5807:E5807"/>
    <mergeCell ref="R5808:S5808"/>
    <mergeCell ref="R5809:S5809"/>
    <mergeCell ref="D5810:E5810"/>
    <mergeCell ref="R5810:S5810"/>
    <mergeCell ref="R5811:S5811"/>
    <mergeCell ref="R5812:S5812"/>
    <mergeCell ref="D5813:E5813"/>
    <mergeCell ref="R5813:S5813"/>
    <mergeCell ref="R5814:S5814"/>
    <mergeCell ref="R5815:S5815"/>
    <mergeCell ref="D5816:E5816"/>
    <mergeCell ref="R5816:S5816"/>
    <mergeCell ref="R5817:S5817"/>
    <mergeCell ref="R5818:S5818"/>
    <mergeCell ref="R5819:S5819"/>
    <mergeCell ref="I5824:J5824"/>
    <mergeCell ref="K5824:O5824"/>
    <mergeCell ref="I5825:J5825"/>
    <mergeCell ref="K5825:S5828"/>
    <mergeCell ref="I5830:J5830"/>
    <mergeCell ref="T5841:T5882"/>
    <mergeCell ref="H5842:M5842"/>
    <mergeCell ref="A5843:B5843"/>
    <mergeCell ref="A5845:B5862"/>
    <mergeCell ref="C5846:C5862"/>
    <mergeCell ref="R5846:S5846"/>
    <mergeCell ref="R5847:S5847"/>
    <mergeCell ref="D5850:E5850"/>
    <mergeCell ref="R5851:S5851"/>
    <mergeCell ref="R5852:S5852"/>
    <mergeCell ref="D5853:E5853"/>
    <mergeCell ref="R5853:S5853"/>
    <mergeCell ref="R5854:S5854"/>
    <mergeCell ref="R5855:S5855"/>
    <mergeCell ref="D5856:E5856"/>
    <mergeCell ref="R5856:S5856"/>
    <mergeCell ref="R5857:S5857"/>
    <mergeCell ref="R5858:S5858"/>
    <mergeCell ref="D5859:E5859"/>
    <mergeCell ref="R5859:S5859"/>
    <mergeCell ref="R5860:S5860"/>
    <mergeCell ref="R5861:S5861"/>
    <mergeCell ref="R5862:S5862"/>
    <mergeCell ref="I5867:J5867"/>
    <mergeCell ref="K5867:O5867"/>
    <mergeCell ref="I5868:J5868"/>
    <mergeCell ref="K5868:S5871"/>
    <mergeCell ref="I5873:J5873"/>
    <mergeCell ref="A5927:G5928"/>
    <mergeCell ref="H5927:M5927"/>
    <mergeCell ref="N5927:P5928"/>
    <mergeCell ref="Q5927:R5928"/>
    <mergeCell ref="S5927:S5928"/>
    <mergeCell ref="T5927:T5968"/>
    <mergeCell ref="H5928:M5928"/>
    <mergeCell ref="A5929:B5929"/>
    <mergeCell ref="A5931:B5948"/>
    <mergeCell ref="C5932:C5948"/>
    <mergeCell ref="R5932:S5932"/>
    <mergeCell ref="R5933:S5933"/>
    <mergeCell ref="D5936:E5936"/>
    <mergeCell ref="R5936:S5936"/>
    <mergeCell ref="R5937:S5937"/>
    <mergeCell ref="R5938:S5938"/>
    <mergeCell ref="D5939:E5939"/>
    <mergeCell ref="R5939:S5939"/>
    <mergeCell ref="R5940:S5940"/>
    <mergeCell ref="R5941:S5941"/>
    <mergeCell ref="D5942:E5942"/>
    <mergeCell ref="R5942:S5942"/>
    <mergeCell ref="R5943:S5943"/>
    <mergeCell ref="R5944:S5944"/>
    <mergeCell ref="D5945:E5945"/>
    <mergeCell ref="R5945:S5945"/>
    <mergeCell ref="R5946:S5946"/>
    <mergeCell ref="R5947:S5947"/>
    <mergeCell ref="R5948:S5948"/>
    <mergeCell ref="I5953:J5953"/>
    <mergeCell ref="K5953:O5953"/>
    <mergeCell ref="I5954:J5954"/>
    <mergeCell ref="K5954:S5957"/>
    <mergeCell ref="I5959:J5959"/>
    <mergeCell ref="A5970:G5971"/>
    <mergeCell ref="H5970:M5970"/>
    <mergeCell ref="N5970:P5971"/>
    <mergeCell ref="Q5970:R5971"/>
    <mergeCell ref="S5970:S5971"/>
    <mergeCell ref="T5970:T6011"/>
    <mergeCell ref="H5971:M5971"/>
    <mergeCell ref="A5972:B5972"/>
    <mergeCell ref="A5974:B5991"/>
    <mergeCell ref="C5975:C5991"/>
    <mergeCell ref="R5975:S5975"/>
    <mergeCell ref="R5976:S5976"/>
    <mergeCell ref="D5979:E5979"/>
    <mergeCell ref="R5980:S5980"/>
    <mergeCell ref="R5981:S5981"/>
    <mergeCell ref="D5982:E5982"/>
    <mergeCell ref="R5982:S5982"/>
    <mergeCell ref="R5983:S5983"/>
    <mergeCell ref="R5984:S5984"/>
    <mergeCell ref="D5985:E5985"/>
    <mergeCell ref="R5985:S5985"/>
    <mergeCell ref="R5986:S5986"/>
    <mergeCell ref="R5987:S5987"/>
    <mergeCell ref="D5988:E5988"/>
    <mergeCell ref="R5988:S5988"/>
    <mergeCell ref="R5989:S5989"/>
    <mergeCell ref="R5990:S5990"/>
    <mergeCell ref="R5991:S5991"/>
    <mergeCell ref="I5996:J5996"/>
    <mergeCell ref="K5996:O5996"/>
    <mergeCell ref="I5997:J5997"/>
    <mergeCell ref="K5997:S6000"/>
    <mergeCell ref="I6002:J6002"/>
    <mergeCell ref="A6056:G6057"/>
    <mergeCell ref="H6056:M6056"/>
    <mergeCell ref="N6056:P6057"/>
    <mergeCell ref="Q6056:R6057"/>
    <mergeCell ref="S6056:S6057"/>
    <mergeCell ref="T6056:T6097"/>
    <mergeCell ref="H6057:M6057"/>
    <mergeCell ref="A6058:B6058"/>
    <mergeCell ref="A6060:B6077"/>
    <mergeCell ref="C6061:C6077"/>
    <mergeCell ref="R6061:S6061"/>
    <mergeCell ref="R6062:S6062"/>
    <mergeCell ref="D6065:E6065"/>
    <mergeCell ref="R6065:S6065"/>
    <mergeCell ref="R6066:S6066"/>
    <mergeCell ref="R6067:S6067"/>
    <mergeCell ref="D6068:E6068"/>
    <mergeCell ref="R6068:S6068"/>
    <mergeCell ref="R6069:S6069"/>
    <mergeCell ref="R6070:S6070"/>
    <mergeCell ref="D6071:E6071"/>
    <mergeCell ref="R6071:S6071"/>
    <mergeCell ref="R6072:S6072"/>
    <mergeCell ref="R6073:S6073"/>
    <mergeCell ref="D6074:E6074"/>
    <mergeCell ref="R6074:S6074"/>
    <mergeCell ref="R6075:S6075"/>
    <mergeCell ref="R6076:S6076"/>
    <mergeCell ref="R6077:S6077"/>
    <mergeCell ref="I6082:J6082"/>
    <mergeCell ref="K6082:O6082"/>
    <mergeCell ref="I6083:J6083"/>
    <mergeCell ref="K6083:S6086"/>
    <mergeCell ref="I6088:J6088"/>
    <mergeCell ref="A6099:G6100"/>
    <mergeCell ref="H6099:M6099"/>
    <mergeCell ref="N6099:P6100"/>
    <mergeCell ref="Q6099:R6100"/>
    <mergeCell ref="S6099:S6100"/>
    <mergeCell ref="T6099:T6140"/>
    <mergeCell ref="H6100:M6100"/>
    <mergeCell ref="A6101:B6101"/>
    <mergeCell ref="A6103:B6120"/>
    <mergeCell ref="C6104:C6120"/>
    <mergeCell ref="R6104:S6104"/>
    <mergeCell ref="R6105:S6105"/>
    <mergeCell ref="D6108:E6108"/>
    <mergeCell ref="R6108:S6108"/>
    <mergeCell ref="R6109:S6109"/>
    <mergeCell ref="R6110:S6110"/>
    <mergeCell ref="D6111:E6111"/>
    <mergeCell ref="R6111:S6111"/>
    <mergeCell ref="R6112:S6112"/>
    <mergeCell ref="R6113:S6113"/>
    <mergeCell ref="D6114:E6114"/>
    <mergeCell ref="R6114:S6114"/>
    <mergeCell ref="R6115:S6115"/>
    <mergeCell ref="R6116:S6116"/>
    <mergeCell ref="D6117:E6117"/>
    <mergeCell ref="R6117:S6117"/>
    <mergeCell ref="R6118:S6118"/>
    <mergeCell ref="R6119:S6119"/>
    <mergeCell ref="R6120:S6120"/>
    <mergeCell ref="I6125:J6125"/>
    <mergeCell ref="K6125:O6125"/>
    <mergeCell ref="I6126:J6126"/>
    <mergeCell ref="K6126:S6129"/>
    <mergeCell ref="I6131:J6131"/>
    <mergeCell ref="A6185:G6186"/>
    <mergeCell ref="H6185:M6185"/>
    <mergeCell ref="N6185:P6186"/>
    <mergeCell ref="Q6185:R6186"/>
    <mergeCell ref="S6185:S6186"/>
    <mergeCell ref="T6185:T6226"/>
    <mergeCell ref="H6186:M6186"/>
    <mergeCell ref="A6187:B6187"/>
    <mergeCell ref="A6189:B6206"/>
    <mergeCell ref="C6190:C6206"/>
    <mergeCell ref="R6190:S6190"/>
    <mergeCell ref="R6191:S6191"/>
    <mergeCell ref="D6194:E6194"/>
    <mergeCell ref="R6194:S6194"/>
    <mergeCell ref="R6195:S6195"/>
    <mergeCell ref="R6196:S6196"/>
    <mergeCell ref="D6197:E6197"/>
    <mergeCell ref="R6197:S6197"/>
    <mergeCell ref="R6198:S6198"/>
    <mergeCell ref="R6199:S6199"/>
    <mergeCell ref="D6200:E6200"/>
    <mergeCell ref="R6200:S6200"/>
    <mergeCell ref="R6201:S6201"/>
    <mergeCell ref="R6202:S6202"/>
    <mergeCell ref="D6203:E6203"/>
    <mergeCell ref="R6203:S6203"/>
    <mergeCell ref="R6204:S6204"/>
    <mergeCell ref="R6205:S6205"/>
    <mergeCell ref="R6206:S6206"/>
    <mergeCell ref="I6211:J6211"/>
    <mergeCell ref="K6211:O6211"/>
    <mergeCell ref="I6212:J6212"/>
    <mergeCell ref="K6212:S6215"/>
    <mergeCell ref="I6217:J6217"/>
    <mergeCell ref="A6271:G6272"/>
    <mergeCell ref="H6271:M6271"/>
    <mergeCell ref="N6271:P6272"/>
    <mergeCell ref="Q6271:R6272"/>
    <mergeCell ref="S6271:S6272"/>
    <mergeCell ref="T6271:T6312"/>
    <mergeCell ref="H6272:M6272"/>
    <mergeCell ref="A6273:B6273"/>
    <mergeCell ref="A6275:B6292"/>
    <mergeCell ref="C6276:C6292"/>
    <mergeCell ref="R6276:S6276"/>
    <mergeCell ref="R6277:S6277"/>
    <mergeCell ref="D6280:E6280"/>
    <mergeCell ref="R6280:S6280"/>
    <mergeCell ref="R6281:S6281"/>
    <mergeCell ref="R6282:S6282"/>
    <mergeCell ref="D6283:E6283"/>
    <mergeCell ref="R6283:S6283"/>
    <mergeCell ref="R6284:S6284"/>
    <mergeCell ref="R6285:S6285"/>
    <mergeCell ref="D6286:E6286"/>
    <mergeCell ref="R6286:S6286"/>
    <mergeCell ref="R6287:S6287"/>
    <mergeCell ref="R6288:S6288"/>
    <mergeCell ref="D6289:E6289"/>
    <mergeCell ref="R6289:S6289"/>
    <mergeCell ref="R6290:S6290"/>
    <mergeCell ref="R6291:S6291"/>
    <mergeCell ref="R6292:S6292"/>
    <mergeCell ref="I6297:J6297"/>
    <mergeCell ref="K6297:O6297"/>
    <mergeCell ref="I6298:J6298"/>
    <mergeCell ref="K6298:S6301"/>
    <mergeCell ref="I6303:J6303"/>
    <mergeCell ref="A6314:G6315"/>
    <mergeCell ref="H6314:M6314"/>
    <mergeCell ref="N6314:P6315"/>
    <mergeCell ref="Q6314:R6315"/>
    <mergeCell ref="S6314:S6315"/>
    <mergeCell ref="T6314:T6355"/>
    <mergeCell ref="H6315:M6315"/>
    <mergeCell ref="A6316:B6316"/>
    <mergeCell ref="A6318:B6335"/>
    <mergeCell ref="C6319:C6335"/>
    <mergeCell ref="R6319:S6319"/>
    <mergeCell ref="R6320:S6320"/>
    <mergeCell ref="D6323:E6323"/>
    <mergeCell ref="R6323:S6323"/>
    <mergeCell ref="R6324:S6324"/>
    <mergeCell ref="R6325:S6325"/>
    <mergeCell ref="D6326:E6326"/>
    <mergeCell ref="R6326:S6326"/>
    <mergeCell ref="R6327:S6327"/>
    <mergeCell ref="R6328:S6328"/>
    <mergeCell ref="D6329:E6329"/>
    <mergeCell ref="R6329:S6329"/>
    <mergeCell ref="R6330:S6330"/>
    <mergeCell ref="R6331:S6331"/>
    <mergeCell ref="D6332:E6332"/>
    <mergeCell ref="R6332:S6332"/>
    <mergeCell ref="R6333:S6333"/>
    <mergeCell ref="R6334:S6334"/>
    <mergeCell ref="R6335:S6335"/>
    <mergeCell ref="I6340:J6340"/>
    <mergeCell ref="K6340:O6340"/>
    <mergeCell ref="I6341:J6341"/>
    <mergeCell ref="K6341:S6344"/>
    <mergeCell ref="I6346:J6346"/>
    <mergeCell ref="A6615:G6616"/>
    <mergeCell ref="H6615:M6615"/>
    <mergeCell ref="N6615:P6616"/>
    <mergeCell ref="Q6615:R6616"/>
    <mergeCell ref="S6615:S6616"/>
    <mergeCell ref="R6377:S6377"/>
    <mergeCell ref="R6378:S6378"/>
    <mergeCell ref="I6383:J6383"/>
    <mergeCell ref="K6383:O6383"/>
    <mergeCell ref="I6384:J6384"/>
    <mergeCell ref="K6384:S6387"/>
    <mergeCell ref="I6389:J6389"/>
    <mergeCell ref="A6400:G6401"/>
    <mergeCell ref="H6400:M6400"/>
    <mergeCell ref="N6400:P6401"/>
    <mergeCell ref="Q6400:R6401"/>
    <mergeCell ref="S6400:S6401"/>
    <mergeCell ref="A6443:G6444"/>
    <mergeCell ref="H6443:M6443"/>
    <mergeCell ref="T6615:T6656"/>
    <mergeCell ref="H6616:M6616"/>
    <mergeCell ref="A6617:B6617"/>
    <mergeCell ref="A6619:B6636"/>
    <mergeCell ref="C6620:C6636"/>
    <mergeCell ref="R6620:S6620"/>
    <mergeCell ref="R6621:S6621"/>
    <mergeCell ref="D6624:E6624"/>
    <mergeCell ref="R6624:S6624"/>
    <mergeCell ref="R6625:S6625"/>
    <mergeCell ref="R6626:S6626"/>
    <mergeCell ref="D6627:E6627"/>
    <mergeCell ref="R6627:S6627"/>
    <mergeCell ref="R6628:S6628"/>
    <mergeCell ref="R6629:S6629"/>
    <mergeCell ref="D6630:E6630"/>
    <mergeCell ref="R6630:S6630"/>
    <mergeCell ref="R6631:S6631"/>
    <mergeCell ref="R6632:S6632"/>
    <mergeCell ref="D6633:E6633"/>
    <mergeCell ref="R6633:S6633"/>
    <mergeCell ref="R6634:S6634"/>
    <mergeCell ref="R6635:S6635"/>
    <mergeCell ref="R6636:S6636"/>
    <mergeCell ref="I6641:J6641"/>
    <mergeCell ref="K6641:O6641"/>
    <mergeCell ref="I6642:J6642"/>
    <mergeCell ref="K6642:S6645"/>
    <mergeCell ref="I6647:J6647"/>
    <mergeCell ref="A6701:G6702"/>
    <mergeCell ref="H6701:M6701"/>
    <mergeCell ref="N6701:P6702"/>
    <mergeCell ref="Q6701:R6702"/>
    <mergeCell ref="S6701:S6702"/>
    <mergeCell ref="R6679:S6679"/>
    <mergeCell ref="I6684:J6684"/>
    <mergeCell ref="K6684:O6684"/>
    <mergeCell ref="I6685:J6685"/>
    <mergeCell ref="K6685:S6688"/>
    <mergeCell ref="I6690:J6690"/>
    <mergeCell ref="T6701:T6742"/>
    <mergeCell ref="H6702:M6702"/>
    <mergeCell ref="A6703:B6703"/>
    <mergeCell ref="A6705:B6722"/>
    <mergeCell ref="C6706:C6722"/>
    <mergeCell ref="R6706:S6706"/>
    <mergeCell ref="R6707:S6707"/>
    <mergeCell ref="D6710:E6710"/>
    <mergeCell ref="R6710:S6710"/>
    <mergeCell ref="R6711:S6711"/>
    <mergeCell ref="R6712:S6712"/>
    <mergeCell ref="D6713:E6713"/>
    <mergeCell ref="R6713:S6713"/>
    <mergeCell ref="R6714:S6714"/>
    <mergeCell ref="R6715:S6715"/>
    <mergeCell ref="D6716:E6716"/>
    <mergeCell ref="R6716:S6716"/>
    <mergeCell ref="R6717:S6717"/>
    <mergeCell ref="R6718:S6718"/>
    <mergeCell ref="D6719:E6719"/>
    <mergeCell ref="R6719:S6719"/>
    <mergeCell ref="R6720:S6720"/>
    <mergeCell ref="R6721:S6721"/>
    <mergeCell ref="R6722:S6722"/>
    <mergeCell ref="I6727:J6727"/>
    <mergeCell ref="K6727:O6727"/>
    <mergeCell ref="I6728:J6728"/>
    <mergeCell ref="K6728:S6731"/>
    <mergeCell ref="I6733:J6733"/>
    <mergeCell ref="A6787:G6788"/>
    <mergeCell ref="H6787:M6787"/>
    <mergeCell ref="N6787:P6788"/>
    <mergeCell ref="Q6787:R6788"/>
    <mergeCell ref="S6787:S6788"/>
    <mergeCell ref="T6787:T6828"/>
    <mergeCell ref="H6788:M6788"/>
    <mergeCell ref="A6789:B6789"/>
    <mergeCell ref="A6791:B6808"/>
    <mergeCell ref="C6792:C6808"/>
    <mergeCell ref="R6792:S6792"/>
    <mergeCell ref="R6793:S6793"/>
    <mergeCell ref="D6796:E6796"/>
    <mergeCell ref="R6796:S6796"/>
    <mergeCell ref="R6797:S6797"/>
    <mergeCell ref="R6798:S6798"/>
    <mergeCell ref="D6799:E6799"/>
    <mergeCell ref="R6799:S6799"/>
    <mergeCell ref="R6800:S6800"/>
    <mergeCell ref="R6801:S6801"/>
    <mergeCell ref="D6802:E6802"/>
    <mergeCell ref="R6802:S6802"/>
    <mergeCell ref="R6803:S6803"/>
    <mergeCell ref="R6804:S6804"/>
    <mergeCell ref="D6805:E6805"/>
    <mergeCell ref="R6805:S6805"/>
    <mergeCell ref="R6806:S6806"/>
    <mergeCell ref="R6807:S6807"/>
    <mergeCell ref="R6808:S6808"/>
    <mergeCell ref="I6813:J6813"/>
    <mergeCell ref="K6813:O6813"/>
    <mergeCell ref="I6814:J6814"/>
    <mergeCell ref="K6814:S6817"/>
    <mergeCell ref="I6819:J6819"/>
    <mergeCell ref="A6830:G6831"/>
    <mergeCell ref="H6830:M6830"/>
    <mergeCell ref="N6830:P6831"/>
    <mergeCell ref="Q6830:R6831"/>
    <mergeCell ref="S6830:S6831"/>
    <mergeCell ref="T6830:T6871"/>
    <mergeCell ref="H6831:M6831"/>
    <mergeCell ref="A6832:B6832"/>
    <mergeCell ref="A6834:B6851"/>
    <mergeCell ref="C6835:C6851"/>
    <mergeCell ref="R6835:S6835"/>
    <mergeCell ref="R6836:S6836"/>
    <mergeCell ref="D6839:E6839"/>
    <mergeCell ref="R6839:S6839"/>
    <mergeCell ref="R6840:S6840"/>
    <mergeCell ref="R6841:S6841"/>
    <mergeCell ref="D6842:E6842"/>
    <mergeCell ref="R6842:S6842"/>
    <mergeCell ref="R6843:S6843"/>
    <mergeCell ref="R6844:S6844"/>
    <mergeCell ref="D6845:E6845"/>
    <mergeCell ref="R6845:S6845"/>
    <mergeCell ref="R6846:S6846"/>
    <mergeCell ref="R6847:S6847"/>
    <mergeCell ref="D6848:E6848"/>
    <mergeCell ref="R6848:S6848"/>
    <mergeCell ref="R6849:S6849"/>
    <mergeCell ref="R6850:S6850"/>
    <mergeCell ref="R6851:S6851"/>
    <mergeCell ref="I6856:J6856"/>
    <mergeCell ref="K6856:O6856"/>
    <mergeCell ref="I6857:J6857"/>
    <mergeCell ref="K6857:S6860"/>
    <mergeCell ref="I6862:J6862"/>
    <mergeCell ref="A6873:G6874"/>
    <mergeCell ref="H6873:M6873"/>
    <mergeCell ref="N6873:P6874"/>
    <mergeCell ref="Q6873:R6874"/>
    <mergeCell ref="S6873:S6874"/>
    <mergeCell ref="T6873:T6914"/>
    <mergeCell ref="H6874:M6874"/>
    <mergeCell ref="A6875:B6875"/>
    <mergeCell ref="A6877:B6894"/>
    <mergeCell ref="C6878:C6894"/>
    <mergeCell ref="R6878:S6878"/>
    <mergeCell ref="R6879:S6879"/>
    <mergeCell ref="D6882:E6882"/>
    <mergeCell ref="R6882:S6882"/>
    <mergeCell ref="R6883:S6883"/>
    <mergeCell ref="R6884:S6884"/>
    <mergeCell ref="D6885:E6885"/>
    <mergeCell ref="R6885:S6885"/>
    <mergeCell ref="R6886:S6886"/>
    <mergeCell ref="R6887:S6887"/>
    <mergeCell ref="D6888:E6888"/>
    <mergeCell ref="R6888:S6888"/>
    <mergeCell ref="R6889:S6889"/>
    <mergeCell ref="R6890:S6890"/>
    <mergeCell ref="D6891:E6891"/>
    <mergeCell ref="R6891:S6891"/>
    <mergeCell ref="R6892:S6892"/>
    <mergeCell ref="R6893:S6893"/>
    <mergeCell ref="R6894:S6894"/>
    <mergeCell ref="I6899:J6899"/>
    <mergeCell ref="K6899:O6899"/>
    <mergeCell ref="I6900:J6900"/>
    <mergeCell ref="K6900:S6903"/>
    <mergeCell ref="I6905:J6905"/>
    <mergeCell ref="A6916:G6917"/>
    <mergeCell ref="H6916:M6916"/>
    <mergeCell ref="N6916:P6917"/>
    <mergeCell ref="Q6916:R6917"/>
    <mergeCell ref="S6916:S6917"/>
    <mergeCell ref="T6916:T6957"/>
    <mergeCell ref="H6917:M6917"/>
    <mergeCell ref="A6918:B6918"/>
    <mergeCell ref="A6920:B6937"/>
    <mergeCell ref="C6921:C6937"/>
    <mergeCell ref="R6921:S6921"/>
    <mergeCell ref="R6922:S6922"/>
    <mergeCell ref="D6925:E6925"/>
    <mergeCell ref="R6925:S6925"/>
    <mergeCell ref="R6926:S6926"/>
    <mergeCell ref="R6927:S6927"/>
    <mergeCell ref="D6928:E6928"/>
    <mergeCell ref="R6928:S6928"/>
    <mergeCell ref="R6929:S6929"/>
    <mergeCell ref="R6930:S6930"/>
    <mergeCell ref="D6931:E6931"/>
    <mergeCell ref="R6931:S6931"/>
    <mergeCell ref="R6932:S6932"/>
    <mergeCell ref="R6933:S6933"/>
    <mergeCell ref="D6934:E6934"/>
    <mergeCell ref="R6934:S6934"/>
    <mergeCell ref="R6935:S6935"/>
    <mergeCell ref="R6936:S6936"/>
    <mergeCell ref="R6937:S6937"/>
    <mergeCell ref="I6942:J6942"/>
    <mergeCell ref="K6942:O6942"/>
    <mergeCell ref="I6943:J6943"/>
    <mergeCell ref="K6943:S6946"/>
    <mergeCell ref="I6948:J6948"/>
    <mergeCell ref="A6959:G6960"/>
    <mergeCell ref="H6959:M6959"/>
    <mergeCell ref="N6959:P6960"/>
    <mergeCell ref="Q6959:R6960"/>
    <mergeCell ref="S6959:S6960"/>
    <mergeCell ref="T6959:T7000"/>
    <mergeCell ref="H6960:M6960"/>
    <mergeCell ref="A6961:B6961"/>
    <mergeCell ref="A6963:B6980"/>
    <mergeCell ref="C6964:C6980"/>
    <mergeCell ref="R6964:S6964"/>
    <mergeCell ref="R6965:S6965"/>
    <mergeCell ref="D6968:E6968"/>
    <mergeCell ref="R6968:S6968"/>
    <mergeCell ref="R6969:S6969"/>
    <mergeCell ref="R6970:S6970"/>
    <mergeCell ref="D6971:E6971"/>
    <mergeCell ref="R6971:S6971"/>
    <mergeCell ref="R6972:S6972"/>
    <mergeCell ref="R6973:S6973"/>
    <mergeCell ref="D6974:E6974"/>
    <mergeCell ref="R6974:S6974"/>
    <mergeCell ref="R6975:S6975"/>
    <mergeCell ref="R6976:S6976"/>
    <mergeCell ref="D6977:E6977"/>
    <mergeCell ref="R6977:S6977"/>
    <mergeCell ref="R6978:S6978"/>
    <mergeCell ref="R6979:S6979"/>
    <mergeCell ref="R6980:S6980"/>
    <mergeCell ref="I6985:J6985"/>
    <mergeCell ref="K6985:O6985"/>
    <mergeCell ref="I6986:J6986"/>
    <mergeCell ref="K6986:S6989"/>
    <mergeCell ref="I6991:J6991"/>
    <mergeCell ref="A7002:G7003"/>
    <mergeCell ref="H7002:M7002"/>
    <mergeCell ref="N7002:P7003"/>
    <mergeCell ref="Q7002:R7003"/>
    <mergeCell ref="S7002:S7003"/>
    <mergeCell ref="T7002:T7043"/>
    <mergeCell ref="H7003:M7003"/>
    <mergeCell ref="A7004:B7004"/>
    <mergeCell ref="A7006:B7023"/>
    <mergeCell ref="C7007:C7023"/>
    <mergeCell ref="R7007:S7007"/>
    <mergeCell ref="R7008:S7008"/>
    <mergeCell ref="D7011:E7011"/>
    <mergeCell ref="R7011:S7011"/>
    <mergeCell ref="R7012:S7012"/>
    <mergeCell ref="R7013:S7013"/>
    <mergeCell ref="D7014:E7014"/>
    <mergeCell ref="R7014:S7014"/>
    <mergeCell ref="R7015:S7015"/>
    <mergeCell ref="R7016:S7016"/>
    <mergeCell ref="D7017:E7017"/>
    <mergeCell ref="R7017:S7017"/>
    <mergeCell ref="R7018:S7018"/>
    <mergeCell ref="R7019:S7019"/>
    <mergeCell ref="D7020:E7020"/>
    <mergeCell ref="R7020:S7020"/>
    <mergeCell ref="R7021:S7021"/>
    <mergeCell ref="R7022:S7022"/>
    <mergeCell ref="R7023:S7023"/>
    <mergeCell ref="I7028:J7028"/>
    <mergeCell ref="K7028:O7028"/>
    <mergeCell ref="I7029:J7029"/>
    <mergeCell ref="K7029:S7032"/>
    <mergeCell ref="I7034:J7034"/>
    <mergeCell ref="A7045:G7046"/>
    <mergeCell ref="H7045:M7045"/>
    <mergeCell ref="N7045:P7046"/>
    <mergeCell ref="Q7045:R7046"/>
    <mergeCell ref="S7045:S7046"/>
    <mergeCell ref="T7045:T7086"/>
    <mergeCell ref="H7046:M7046"/>
    <mergeCell ref="A7047:B7047"/>
    <mergeCell ref="A7049:B7066"/>
    <mergeCell ref="C7050:C7066"/>
    <mergeCell ref="R7050:S7050"/>
    <mergeCell ref="R7051:S7051"/>
    <mergeCell ref="D7054:E7054"/>
    <mergeCell ref="R7054:S7054"/>
    <mergeCell ref="R7055:S7055"/>
    <mergeCell ref="R7056:S7056"/>
    <mergeCell ref="D7057:E7057"/>
    <mergeCell ref="R7057:S7057"/>
    <mergeCell ref="R7058:S7058"/>
    <mergeCell ref="R7059:S7059"/>
    <mergeCell ref="D7060:E7060"/>
    <mergeCell ref="R7060:S7060"/>
    <mergeCell ref="R7061:S7061"/>
    <mergeCell ref="R7062:S7062"/>
    <mergeCell ref="D7063:E7063"/>
    <mergeCell ref="R7063:S7063"/>
    <mergeCell ref="R7064:S7064"/>
    <mergeCell ref="R7065:S7065"/>
    <mergeCell ref="R7066:S7066"/>
    <mergeCell ref="I7071:J7071"/>
    <mergeCell ref="K7071:O7071"/>
    <mergeCell ref="I7072:J7072"/>
    <mergeCell ref="K7072:S7075"/>
    <mergeCell ref="I7077:J7077"/>
    <mergeCell ref="A7088:G7089"/>
    <mergeCell ref="H7088:M7088"/>
    <mergeCell ref="N7088:P7089"/>
    <mergeCell ref="Q7088:R7089"/>
    <mergeCell ref="S7088:S7089"/>
    <mergeCell ref="T7088:T7129"/>
    <mergeCell ref="H7089:M7089"/>
    <mergeCell ref="A7090:B7090"/>
    <mergeCell ref="A7092:B7109"/>
    <mergeCell ref="C7093:C7109"/>
    <mergeCell ref="R7093:S7093"/>
    <mergeCell ref="R7094:S7094"/>
    <mergeCell ref="D7097:E7097"/>
    <mergeCell ref="R7097:S7097"/>
    <mergeCell ref="R7098:S7098"/>
    <mergeCell ref="R7099:S7099"/>
    <mergeCell ref="D7100:E7100"/>
    <mergeCell ref="R7100:S7100"/>
    <mergeCell ref="R7101:S7101"/>
    <mergeCell ref="R7102:S7102"/>
    <mergeCell ref="D7103:E7103"/>
    <mergeCell ref="R7103:S7103"/>
    <mergeCell ref="R7104:S7104"/>
    <mergeCell ref="R7105:S7105"/>
    <mergeCell ref="D7106:E7106"/>
    <mergeCell ref="R7106:S7106"/>
    <mergeCell ref="R7107:S7107"/>
    <mergeCell ref="R7108:S7108"/>
    <mergeCell ref="R7109:S7109"/>
    <mergeCell ref="I7114:J7114"/>
    <mergeCell ref="K7114:O7114"/>
    <mergeCell ref="I7115:J7115"/>
    <mergeCell ref="K7115:S7118"/>
    <mergeCell ref="I7120:J7120"/>
    <mergeCell ref="A7131:G7132"/>
    <mergeCell ref="H7131:M7131"/>
    <mergeCell ref="N7131:P7132"/>
    <mergeCell ref="Q7131:R7132"/>
    <mergeCell ref="S7131:S7132"/>
    <mergeCell ref="T7131:T7172"/>
    <mergeCell ref="H7132:M7132"/>
    <mergeCell ref="A7133:B7133"/>
    <mergeCell ref="A7135:B7152"/>
    <mergeCell ref="C7136:C7152"/>
    <mergeCell ref="R7136:S7136"/>
    <mergeCell ref="R7137:S7137"/>
    <mergeCell ref="D7140:E7140"/>
    <mergeCell ref="R7140:S7140"/>
    <mergeCell ref="R7141:S7141"/>
    <mergeCell ref="R7142:S7142"/>
    <mergeCell ref="D7143:E7143"/>
    <mergeCell ref="R7143:S7143"/>
    <mergeCell ref="R7144:S7144"/>
    <mergeCell ref="R7145:S7145"/>
    <mergeCell ref="D7146:E7146"/>
    <mergeCell ref="R7146:S7146"/>
    <mergeCell ref="R7147:S7147"/>
    <mergeCell ref="R7148:S7148"/>
    <mergeCell ref="D7149:E7149"/>
    <mergeCell ref="R7149:S7149"/>
    <mergeCell ref="R7150:S7150"/>
    <mergeCell ref="R7151:S7151"/>
    <mergeCell ref="R7152:S7152"/>
    <mergeCell ref="I7157:J7157"/>
    <mergeCell ref="K7157:O7157"/>
    <mergeCell ref="I7158:J7158"/>
    <mergeCell ref="K7158:S7161"/>
    <mergeCell ref="I7163:J7163"/>
    <mergeCell ref="A7174:G7175"/>
    <mergeCell ref="H7174:M7174"/>
    <mergeCell ref="N7174:P7175"/>
    <mergeCell ref="Q7174:R7175"/>
    <mergeCell ref="S7174:S7175"/>
    <mergeCell ref="T7174:T7215"/>
    <mergeCell ref="H7175:M7175"/>
    <mergeCell ref="A7176:B7176"/>
    <mergeCell ref="A7178:B7195"/>
    <mergeCell ref="C7179:C7195"/>
    <mergeCell ref="R7179:S7179"/>
    <mergeCell ref="R7180:S7180"/>
    <mergeCell ref="D7183:E7183"/>
    <mergeCell ref="R7183:S7183"/>
    <mergeCell ref="R7184:S7184"/>
    <mergeCell ref="R7185:S7185"/>
    <mergeCell ref="D7186:E7186"/>
    <mergeCell ref="R7186:S7186"/>
    <mergeCell ref="R7187:S7187"/>
    <mergeCell ref="R7188:S7188"/>
    <mergeCell ref="D7189:E7189"/>
    <mergeCell ref="R7189:S7189"/>
    <mergeCell ref="R7190:S7190"/>
    <mergeCell ref="R7191:S7191"/>
    <mergeCell ref="D7192:E7192"/>
    <mergeCell ref="R7192:S7192"/>
    <mergeCell ref="R7193:S7193"/>
    <mergeCell ref="R7194:S7194"/>
    <mergeCell ref="R7195:S7195"/>
    <mergeCell ref="I7200:J7200"/>
    <mergeCell ref="K7200:O7200"/>
    <mergeCell ref="I7201:J7201"/>
    <mergeCell ref="K7201:S7204"/>
    <mergeCell ref="I7206:J7206"/>
    <mergeCell ref="A7217:G7218"/>
    <mergeCell ref="H7217:M7217"/>
    <mergeCell ref="N7217:P7218"/>
    <mergeCell ref="Q7217:R7218"/>
    <mergeCell ref="S7217:S7218"/>
    <mergeCell ref="T7217:T7258"/>
    <mergeCell ref="H7218:M7218"/>
    <mergeCell ref="A7219:B7219"/>
    <mergeCell ref="A7221:B7238"/>
    <mergeCell ref="C7222:C7238"/>
    <mergeCell ref="R7222:S7222"/>
    <mergeCell ref="R7223:S7223"/>
    <mergeCell ref="D7226:E7226"/>
    <mergeCell ref="R7226:S7226"/>
    <mergeCell ref="R7227:S7227"/>
    <mergeCell ref="R7228:S7228"/>
    <mergeCell ref="D7229:E7229"/>
    <mergeCell ref="R7229:S7229"/>
    <mergeCell ref="R7230:S7230"/>
    <mergeCell ref="R7231:S7231"/>
    <mergeCell ref="D7232:E7232"/>
    <mergeCell ref="R7232:S7232"/>
    <mergeCell ref="R7233:S7233"/>
    <mergeCell ref="R7234:S7234"/>
    <mergeCell ref="D7235:E7235"/>
    <mergeCell ref="R7235:S7235"/>
    <mergeCell ref="R7236:S7236"/>
    <mergeCell ref="R7237:S7237"/>
    <mergeCell ref="R7238:S7238"/>
    <mergeCell ref="I7243:J7243"/>
    <mergeCell ref="K7243:O7243"/>
    <mergeCell ref="I7244:J7244"/>
    <mergeCell ref="K7244:S7247"/>
    <mergeCell ref="I7249:J7249"/>
    <mergeCell ref="A7260:G7261"/>
    <mergeCell ref="H7260:M7260"/>
    <mergeCell ref="N7260:P7261"/>
    <mergeCell ref="Q7260:R7261"/>
    <mergeCell ref="S7260:S7261"/>
    <mergeCell ref="T7260:T7301"/>
    <mergeCell ref="H7261:M7261"/>
    <mergeCell ref="A7262:B7262"/>
    <mergeCell ref="A7264:B7281"/>
    <mergeCell ref="C7265:C7281"/>
    <mergeCell ref="R7265:S7265"/>
    <mergeCell ref="R7266:S7266"/>
    <mergeCell ref="D7269:E7269"/>
    <mergeCell ref="R7269:S7269"/>
    <mergeCell ref="R7270:S7270"/>
    <mergeCell ref="R7271:S7271"/>
    <mergeCell ref="D7272:E7272"/>
    <mergeCell ref="R7272:S7272"/>
    <mergeCell ref="R7273:S7273"/>
    <mergeCell ref="R7274:S7274"/>
    <mergeCell ref="D7275:E7275"/>
    <mergeCell ref="R7275:S7275"/>
    <mergeCell ref="R7276:S7276"/>
    <mergeCell ref="R7277:S7277"/>
    <mergeCell ref="D7278:E7278"/>
    <mergeCell ref="R7278:S7278"/>
    <mergeCell ref="R7279:S7279"/>
    <mergeCell ref="R7280:S7280"/>
    <mergeCell ref="R7281:S7281"/>
    <mergeCell ref="I7286:J7286"/>
    <mergeCell ref="K7286:O7286"/>
    <mergeCell ref="I7287:J7287"/>
    <mergeCell ref="K7287:S7290"/>
    <mergeCell ref="I7292:J7292"/>
    <mergeCell ref="A7303:G7304"/>
    <mergeCell ref="H7303:M7303"/>
    <mergeCell ref="N7303:P7304"/>
    <mergeCell ref="Q7303:R7304"/>
    <mergeCell ref="S7303:S7304"/>
    <mergeCell ref="T7303:T7344"/>
    <mergeCell ref="H7304:M7304"/>
    <mergeCell ref="A7305:B7305"/>
    <mergeCell ref="A7307:B7324"/>
    <mergeCell ref="C7308:C7324"/>
    <mergeCell ref="R7308:S7308"/>
    <mergeCell ref="R7309:S7309"/>
    <mergeCell ref="D7312:E7312"/>
    <mergeCell ref="R7312:S7312"/>
    <mergeCell ref="R7313:S7313"/>
    <mergeCell ref="R7314:S7314"/>
    <mergeCell ref="D7315:E7315"/>
    <mergeCell ref="R7315:S7315"/>
    <mergeCell ref="R7316:S7316"/>
    <mergeCell ref="R7317:S7317"/>
    <mergeCell ref="D7318:E7318"/>
    <mergeCell ref="R7318:S7318"/>
    <mergeCell ref="R7319:S7319"/>
    <mergeCell ref="R7320:S7320"/>
    <mergeCell ref="D7321:E7321"/>
    <mergeCell ref="R7321:S7321"/>
    <mergeCell ref="R7322:S7322"/>
    <mergeCell ref="R7323:S7323"/>
    <mergeCell ref="T7346:T7387"/>
    <mergeCell ref="H7347:M7347"/>
    <mergeCell ref="A7348:B7348"/>
    <mergeCell ref="A7350:B7367"/>
    <mergeCell ref="C7351:C7367"/>
    <mergeCell ref="R7351:S7351"/>
    <mergeCell ref="R7352:S7352"/>
    <mergeCell ref="D7355:E7355"/>
    <mergeCell ref="R7355:S7355"/>
    <mergeCell ref="R7356:S7356"/>
    <mergeCell ref="R7357:S7357"/>
    <mergeCell ref="D7358:E7358"/>
    <mergeCell ref="R7358:S7358"/>
    <mergeCell ref="R7359:S7359"/>
    <mergeCell ref="R7360:S7360"/>
    <mergeCell ref="D7361:E7361"/>
    <mergeCell ref="R7361:S7361"/>
    <mergeCell ref="R7362:S7362"/>
    <mergeCell ref="R7363:S7363"/>
    <mergeCell ref="I7372:J7372"/>
    <mergeCell ref="K7372:O7372"/>
    <mergeCell ref="I7373:J7373"/>
    <mergeCell ref="K7373:S7376"/>
    <mergeCell ref="I7378:J7378"/>
    <mergeCell ref="K7416:S7419"/>
    <mergeCell ref="I7421:J7421"/>
    <mergeCell ref="A7389:G7390"/>
    <mergeCell ref="H7389:M7389"/>
    <mergeCell ref="N7389:P7390"/>
    <mergeCell ref="Q7389:R7390"/>
    <mergeCell ref="S7389:S7390"/>
    <mergeCell ref="R7324:S7324"/>
    <mergeCell ref="I7329:J7329"/>
    <mergeCell ref="K7329:O7329"/>
    <mergeCell ref="I7330:J7330"/>
    <mergeCell ref="K7330:S7333"/>
    <mergeCell ref="I7335:J7335"/>
    <mergeCell ref="A7346:G7347"/>
    <mergeCell ref="H7346:M7346"/>
    <mergeCell ref="N7346:P7347"/>
    <mergeCell ref="Q7346:R7347"/>
    <mergeCell ref="S7346:S7347"/>
    <mergeCell ref="K7415:O7415"/>
    <mergeCell ref="I7416:J7416"/>
    <mergeCell ref="K3545:O3545"/>
    <mergeCell ref="I3546:J3546"/>
    <mergeCell ref="T7389:T7430"/>
    <mergeCell ref="H7390:M7390"/>
    <mergeCell ref="A7391:B7391"/>
    <mergeCell ref="A7393:B7410"/>
    <mergeCell ref="C7394:C7410"/>
    <mergeCell ref="R7394:S7394"/>
    <mergeCell ref="R7395:S7395"/>
    <mergeCell ref="D7398:E7398"/>
    <mergeCell ref="R7398:S7398"/>
    <mergeCell ref="R7399:S7399"/>
    <mergeCell ref="R7400:S7400"/>
    <mergeCell ref="D7401:E7401"/>
    <mergeCell ref="R7401:S7401"/>
    <mergeCell ref="R7402:S7402"/>
    <mergeCell ref="R7403:S7403"/>
    <mergeCell ref="D7404:E7404"/>
    <mergeCell ref="R7404:S7404"/>
    <mergeCell ref="R7405:S7405"/>
    <mergeCell ref="R7406:S7406"/>
    <mergeCell ref="D7407:E7407"/>
    <mergeCell ref="R7407:S7407"/>
    <mergeCell ref="R7408:S7408"/>
    <mergeCell ref="R7409:S7409"/>
    <mergeCell ref="R7410:S7410"/>
    <mergeCell ref="I7415:J7415"/>
    <mergeCell ref="D7364:E7364"/>
    <mergeCell ref="R7364:S7364"/>
    <mergeCell ref="R7365:S7365"/>
    <mergeCell ref="R7366:S7366"/>
    <mergeCell ref="R7367:S7367"/>
    <mergeCell ref="K3546:S3549"/>
    <mergeCell ref="I3551:J3551"/>
    <mergeCell ref="A3519:G3520"/>
    <mergeCell ref="H3519:M3519"/>
    <mergeCell ref="N3519:P3520"/>
    <mergeCell ref="Q3519:R3520"/>
    <mergeCell ref="S3519:S3520"/>
    <mergeCell ref="T3519:T3560"/>
    <mergeCell ref="H3520:M3520"/>
    <mergeCell ref="A3521:B3521"/>
    <mergeCell ref="A3523:B3540"/>
    <mergeCell ref="C3524:C3540"/>
    <mergeCell ref="R3524:S3524"/>
    <mergeCell ref="R3525:S3525"/>
    <mergeCell ref="D3528:E3528"/>
    <mergeCell ref="R3528:S3528"/>
    <mergeCell ref="R3529:S3529"/>
    <mergeCell ref="R3530:S3530"/>
    <mergeCell ref="D3531:E3531"/>
    <mergeCell ref="R3531:S3531"/>
    <mergeCell ref="R3532:S3532"/>
    <mergeCell ref="R3533:S3533"/>
    <mergeCell ref="D3534:E3534"/>
    <mergeCell ref="R3534:S3534"/>
    <mergeCell ref="R3535:S3535"/>
    <mergeCell ref="R3536:S3536"/>
    <mergeCell ref="D3537:E3537"/>
    <mergeCell ref="R3537:S3537"/>
    <mergeCell ref="R3538:S3538"/>
    <mergeCell ref="R3539:S3539"/>
    <mergeCell ref="R3540:S3540"/>
    <mergeCell ref="I3545:J3545"/>
  </mergeCells>
  <conditionalFormatting sqref="E7">
    <cfRule type="containsText" dxfId="2397" priority="3244" stopIfTrue="1" operator="containsText" text="TO DO">
      <formula>NOT(ISERROR(SEARCH("TO DO",E7)))</formula>
    </cfRule>
    <cfRule type="containsText" dxfId="2396" priority="3243" operator="containsText" text="Not need">
      <formula>NOT(ISERROR(SEARCH("Not need",E7)))</formula>
    </cfRule>
    <cfRule type="containsText" dxfId="2395" priority="3242" operator="containsText" text="Done">
      <formula>NOT(ISERROR(SEARCH("Done",E7)))</formula>
    </cfRule>
  </conditionalFormatting>
  <conditionalFormatting sqref="E19">
    <cfRule type="cellIs" dxfId="2394" priority="3241" operator="greaterThanOrEqual">
      <formula>4</formula>
    </cfRule>
    <cfRule type="cellIs" dxfId="2393" priority="3240" operator="lessThanOrEqual">
      <formula>3.49</formula>
    </cfRule>
    <cfRule type="cellIs" dxfId="2392" priority="3239" operator="between">
      <formula>3.5</formula>
      <formula>3.99</formula>
    </cfRule>
  </conditionalFormatting>
  <conditionalFormatting sqref="E50">
    <cfRule type="containsText" dxfId="2391" priority="3230" stopIfTrue="1" operator="containsText" text="TO DO">
      <formula>NOT(ISERROR(SEARCH("TO DO",E50)))</formula>
    </cfRule>
    <cfRule type="containsText" dxfId="2390" priority="3229" operator="containsText" text="Not need">
      <formula>NOT(ISERROR(SEARCH("Not need",E50)))</formula>
    </cfRule>
    <cfRule type="containsText" dxfId="2389" priority="3228" operator="containsText" text="Done">
      <formula>NOT(ISERROR(SEARCH("Done",E50)))</formula>
    </cfRule>
  </conditionalFormatting>
  <conditionalFormatting sqref="E62">
    <cfRule type="cellIs" dxfId="2388" priority="3227" operator="greaterThanOrEqual">
      <formula>4</formula>
    </cfRule>
    <cfRule type="cellIs" dxfId="2387" priority="3226" operator="lessThanOrEqual">
      <formula>3.49</formula>
    </cfRule>
    <cfRule type="cellIs" dxfId="2386" priority="3225" operator="between">
      <formula>3.5</formula>
      <formula>3.99</formula>
    </cfRule>
  </conditionalFormatting>
  <conditionalFormatting sqref="E91">
    <cfRule type="containsText" dxfId="2385" priority="3216" stopIfTrue="1" operator="containsText" text="TO DO">
      <formula>NOT(ISERROR(SEARCH("TO DO",E91)))</formula>
    </cfRule>
    <cfRule type="containsText" dxfId="2384" priority="3214" operator="containsText" text="Done">
      <formula>NOT(ISERROR(SEARCH("Done",E91)))</formula>
    </cfRule>
    <cfRule type="containsText" dxfId="2383" priority="3215" operator="containsText" text="Not need">
      <formula>NOT(ISERROR(SEARCH("Not need",E91)))</formula>
    </cfRule>
  </conditionalFormatting>
  <conditionalFormatting sqref="E103">
    <cfRule type="cellIs" dxfId="2382" priority="3211" operator="between">
      <formula>3.5</formula>
      <formula>3.99</formula>
    </cfRule>
    <cfRule type="cellIs" dxfId="2381" priority="3212" operator="lessThanOrEqual">
      <formula>3.49</formula>
    </cfRule>
    <cfRule type="cellIs" dxfId="2380" priority="3213" operator="greaterThanOrEqual">
      <formula>4</formula>
    </cfRule>
  </conditionalFormatting>
  <conditionalFormatting sqref="E132">
    <cfRule type="containsText" dxfId="2379" priority="3193" operator="containsText" text="Done">
      <formula>NOT(ISERROR(SEARCH("Done",E132)))</formula>
    </cfRule>
    <cfRule type="containsText" dxfId="2378" priority="3195" stopIfTrue="1" operator="containsText" text="TO DO">
      <formula>NOT(ISERROR(SEARCH("TO DO",E132)))</formula>
    </cfRule>
    <cfRule type="containsText" dxfId="2377" priority="3194" operator="containsText" text="Not need">
      <formula>NOT(ISERROR(SEARCH("Not need",E132)))</formula>
    </cfRule>
  </conditionalFormatting>
  <conditionalFormatting sqref="E144">
    <cfRule type="cellIs" dxfId="2376" priority="3199" operator="greaterThanOrEqual">
      <formula>4</formula>
    </cfRule>
    <cfRule type="cellIs" dxfId="2375" priority="3198" operator="lessThanOrEqual">
      <formula>3.49</formula>
    </cfRule>
    <cfRule type="cellIs" dxfId="2374" priority="3197" operator="between">
      <formula>3.5</formula>
      <formula>3.99</formula>
    </cfRule>
  </conditionalFormatting>
  <conditionalFormatting sqref="E173">
    <cfRule type="containsText" dxfId="2373" priority="3183" operator="containsText" text="Done">
      <formula>NOT(ISERROR(SEARCH("Done",E173)))</formula>
    </cfRule>
    <cfRule type="containsText" dxfId="2372" priority="3184" operator="containsText" text="Not need">
      <formula>NOT(ISERROR(SEARCH("Not need",E173)))</formula>
    </cfRule>
    <cfRule type="containsText" dxfId="2371" priority="3185" stopIfTrue="1" operator="containsText" text="TO DO">
      <formula>NOT(ISERROR(SEARCH("TO DO",E173)))</formula>
    </cfRule>
  </conditionalFormatting>
  <conditionalFormatting sqref="E185">
    <cfRule type="cellIs" dxfId="2370" priority="3180" operator="between">
      <formula>3.5</formula>
      <formula>3.99</formula>
    </cfRule>
    <cfRule type="cellIs" dxfId="2369" priority="3181" operator="lessThanOrEqual">
      <formula>3.49</formula>
    </cfRule>
    <cfRule type="cellIs" dxfId="2368" priority="3182" operator="greaterThanOrEqual">
      <formula>4</formula>
    </cfRule>
  </conditionalFormatting>
  <conditionalFormatting sqref="E216">
    <cfRule type="containsText" dxfId="2367" priority="3171" stopIfTrue="1" operator="containsText" text="TO DO">
      <formula>NOT(ISERROR(SEARCH("TO DO",E216)))</formula>
    </cfRule>
    <cfRule type="containsText" dxfId="2366" priority="3170" operator="containsText" text="Not need">
      <formula>NOT(ISERROR(SEARCH("Not need",E216)))</formula>
    </cfRule>
    <cfRule type="containsText" dxfId="2365" priority="3169" operator="containsText" text="Done">
      <formula>NOT(ISERROR(SEARCH("Done",E216)))</formula>
    </cfRule>
  </conditionalFormatting>
  <conditionalFormatting sqref="E228">
    <cfRule type="cellIs" dxfId="2364" priority="3166" operator="between">
      <formula>3.5</formula>
      <formula>3.99</formula>
    </cfRule>
    <cfRule type="cellIs" dxfId="2363" priority="3168" operator="greaterThanOrEqual">
      <formula>4</formula>
    </cfRule>
    <cfRule type="cellIs" dxfId="2362" priority="3167" operator="lessThanOrEqual">
      <formula>3.49</formula>
    </cfRule>
  </conditionalFormatting>
  <conditionalFormatting sqref="E259">
    <cfRule type="containsText" dxfId="2361" priority="3157" stopIfTrue="1" operator="containsText" text="TO DO">
      <formula>NOT(ISERROR(SEARCH("TO DO",E259)))</formula>
    </cfRule>
    <cfRule type="containsText" dxfId="2360" priority="3155" operator="containsText" text="Done">
      <formula>NOT(ISERROR(SEARCH("Done",E259)))</formula>
    </cfRule>
    <cfRule type="containsText" dxfId="2359" priority="3156" operator="containsText" text="Not need">
      <formula>NOT(ISERROR(SEARCH("Not need",E259)))</formula>
    </cfRule>
  </conditionalFormatting>
  <conditionalFormatting sqref="E271">
    <cfRule type="cellIs" dxfId="2358" priority="3153" operator="lessThanOrEqual">
      <formula>3.49</formula>
    </cfRule>
    <cfRule type="cellIs" dxfId="2357" priority="3152" operator="between">
      <formula>3.5</formula>
      <formula>3.99</formula>
    </cfRule>
    <cfRule type="cellIs" dxfId="2356" priority="3154" operator="greaterThanOrEqual">
      <formula>4</formula>
    </cfRule>
  </conditionalFormatting>
  <conditionalFormatting sqref="E302">
    <cfRule type="containsText" dxfId="2355" priority="3142" operator="containsText" text="Not need">
      <formula>NOT(ISERROR(SEARCH("Not need",E302)))</formula>
    </cfRule>
    <cfRule type="containsText" dxfId="2354" priority="3141" operator="containsText" text="Done">
      <formula>NOT(ISERROR(SEARCH("Done",E302)))</formula>
    </cfRule>
    <cfRule type="containsText" dxfId="2353" priority="3143" stopIfTrue="1" operator="containsText" text="TO DO">
      <formula>NOT(ISERROR(SEARCH("TO DO",E302)))</formula>
    </cfRule>
  </conditionalFormatting>
  <conditionalFormatting sqref="E314">
    <cfRule type="cellIs" dxfId="2352" priority="3140" operator="greaterThanOrEqual">
      <formula>4</formula>
    </cfRule>
    <cfRule type="cellIs" dxfId="2351" priority="3139" operator="lessThanOrEqual">
      <formula>3.49</formula>
    </cfRule>
    <cfRule type="cellIs" dxfId="2350" priority="3138" operator="between">
      <formula>3.5</formula>
      <formula>3.99</formula>
    </cfRule>
  </conditionalFormatting>
  <conditionalFormatting sqref="E345">
    <cfRule type="containsText" dxfId="2349" priority="3129" stopIfTrue="1" operator="containsText" text="TO DO">
      <formula>NOT(ISERROR(SEARCH("TO DO",E345)))</formula>
    </cfRule>
    <cfRule type="containsText" dxfId="2348" priority="3128" operator="containsText" text="Not need">
      <formula>NOT(ISERROR(SEARCH("Not need",E345)))</formula>
    </cfRule>
    <cfRule type="containsText" dxfId="2347" priority="3127" operator="containsText" text="Done">
      <formula>NOT(ISERROR(SEARCH("Done",E345)))</formula>
    </cfRule>
  </conditionalFormatting>
  <conditionalFormatting sqref="E357">
    <cfRule type="cellIs" dxfId="2346" priority="3126" operator="greaterThanOrEqual">
      <formula>4</formula>
    </cfRule>
    <cfRule type="cellIs" dxfId="2345" priority="3125" operator="lessThanOrEqual">
      <formula>3.49</formula>
    </cfRule>
    <cfRule type="cellIs" dxfId="2344" priority="3124" operator="between">
      <formula>3.5</formula>
      <formula>3.99</formula>
    </cfRule>
  </conditionalFormatting>
  <conditionalFormatting sqref="E388">
    <cfRule type="containsText" dxfId="2343" priority="80" operator="containsText" text="Not need">
      <formula>NOT(ISERROR(SEARCH("Not need",E388)))</formula>
    </cfRule>
    <cfRule type="containsText" dxfId="2342" priority="79" operator="containsText" text="Done">
      <formula>NOT(ISERROR(SEARCH("Done",E388)))</formula>
    </cfRule>
    <cfRule type="containsText" dxfId="2341" priority="81" stopIfTrue="1" operator="containsText" text="TO DO">
      <formula>NOT(ISERROR(SEARCH("TO DO",E388)))</formula>
    </cfRule>
  </conditionalFormatting>
  <conditionalFormatting sqref="E400">
    <cfRule type="cellIs" dxfId="2340" priority="78" operator="greaterThanOrEqual">
      <formula>4</formula>
    </cfRule>
    <cfRule type="cellIs" dxfId="2339" priority="77" operator="lessThanOrEqual">
      <formula>3.49</formula>
    </cfRule>
    <cfRule type="cellIs" dxfId="2338" priority="76" operator="between">
      <formula>3.5</formula>
      <formula>3.99</formula>
    </cfRule>
  </conditionalFormatting>
  <conditionalFormatting sqref="E431">
    <cfRule type="containsText" dxfId="2337" priority="3114" operator="containsText" text="Not need">
      <formula>NOT(ISERROR(SEARCH("Not need",E431)))</formula>
    </cfRule>
    <cfRule type="containsText" dxfId="2336" priority="3115" stopIfTrue="1" operator="containsText" text="TO DO">
      <formula>NOT(ISERROR(SEARCH("TO DO",E431)))</formula>
    </cfRule>
    <cfRule type="containsText" dxfId="2335" priority="3113" operator="containsText" text="Done">
      <formula>NOT(ISERROR(SEARCH("Done",E431)))</formula>
    </cfRule>
  </conditionalFormatting>
  <conditionalFormatting sqref="E443">
    <cfRule type="cellIs" dxfId="2334" priority="3111" operator="lessThanOrEqual">
      <formula>3.49</formula>
    </cfRule>
    <cfRule type="cellIs" dxfId="2333" priority="3112" operator="greaterThanOrEqual">
      <formula>4</formula>
    </cfRule>
    <cfRule type="cellIs" dxfId="2332" priority="3110" operator="between">
      <formula>3.5</formula>
      <formula>3.99</formula>
    </cfRule>
  </conditionalFormatting>
  <conditionalFormatting sqref="E474">
    <cfRule type="containsText" dxfId="2331" priority="3099" operator="containsText" text="Done">
      <formula>NOT(ISERROR(SEARCH("Done",E474)))</formula>
    </cfRule>
    <cfRule type="containsText" dxfId="2330" priority="3100" operator="containsText" text="Not need">
      <formula>NOT(ISERROR(SEARCH("Not need",E474)))</formula>
    </cfRule>
    <cfRule type="containsText" dxfId="2329" priority="3101" stopIfTrue="1" operator="containsText" text="TO DO">
      <formula>NOT(ISERROR(SEARCH("TO DO",E474)))</formula>
    </cfRule>
  </conditionalFormatting>
  <conditionalFormatting sqref="E486">
    <cfRule type="cellIs" dxfId="2328" priority="3097" operator="lessThanOrEqual">
      <formula>3.49</formula>
    </cfRule>
    <cfRule type="cellIs" dxfId="2327" priority="3096" operator="between">
      <formula>3.5</formula>
      <formula>3.99</formula>
    </cfRule>
    <cfRule type="cellIs" dxfId="2326" priority="3098" operator="greaterThanOrEqual">
      <formula>4</formula>
    </cfRule>
  </conditionalFormatting>
  <conditionalFormatting sqref="E517">
    <cfRule type="containsText" dxfId="2325" priority="26" operator="containsText" text="Done">
      <formula>NOT(ISERROR(SEARCH("Done",E517)))</formula>
    </cfRule>
    <cfRule type="containsText" dxfId="2324" priority="27" operator="containsText" text="Not need">
      <formula>NOT(ISERROR(SEARCH("Not need",E517)))</formula>
    </cfRule>
    <cfRule type="containsText" dxfId="2323" priority="28" stopIfTrue="1" operator="containsText" text="TO DO">
      <formula>NOT(ISERROR(SEARCH("TO DO",E517)))</formula>
    </cfRule>
  </conditionalFormatting>
  <conditionalFormatting sqref="E529">
    <cfRule type="cellIs" dxfId="2322" priority="25" operator="greaterThanOrEqual">
      <formula>4</formula>
    </cfRule>
    <cfRule type="cellIs" dxfId="2321" priority="24" operator="lessThanOrEqual">
      <formula>3.49</formula>
    </cfRule>
    <cfRule type="cellIs" dxfId="2320" priority="23" operator="between">
      <formula>3.5</formula>
      <formula>3.99</formula>
    </cfRule>
  </conditionalFormatting>
  <conditionalFormatting sqref="E560">
    <cfRule type="containsText" dxfId="2319" priority="2974" operator="containsText" text="Not need">
      <formula>NOT(ISERROR(SEARCH("Not need",E560)))</formula>
    </cfRule>
    <cfRule type="containsText" dxfId="2318" priority="2973" operator="containsText" text="Done">
      <formula>NOT(ISERROR(SEARCH("Done",E560)))</formula>
    </cfRule>
    <cfRule type="containsText" dxfId="2317" priority="2975" stopIfTrue="1" operator="containsText" text="TO DO">
      <formula>NOT(ISERROR(SEARCH("TO DO",E560)))</formula>
    </cfRule>
  </conditionalFormatting>
  <conditionalFormatting sqref="E572">
    <cfRule type="cellIs" dxfId="2316" priority="2972" operator="greaterThanOrEqual">
      <formula>4</formula>
    </cfRule>
    <cfRule type="cellIs" dxfId="2315" priority="2971" operator="lessThanOrEqual">
      <formula>3.49</formula>
    </cfRule>
    <cfRule type="cellIs" dxfId="2314" priority="2970" operator="between">
      <formula>3.5</formula>
      <formula>3.99</formula>
    </cfRule>
  </conditionalFormatting>
  <conditionalFormatting sqref="E603">
    <cfRule type="containsText" dxfId="2313" priority="2919" stopIfTrue="1" operator="containsText" text="TO DO">
      <formula>NOT(ISERROR(SEARCH("TO DO",E603)))</formula>
    </cfRule>
    <cfRule type="containsText" dxfId="2312" priority="2918" operator="containsText" text="Not need">
      <formula>NOT(ISERROR(SEARCH("Not need",E603)))</formula>
    </cfRule>
    <cfRule type="containsText" dxfId="2311" priority="2917" operator="containsText" text="Done">
      <formula>NOT(ISERROR(SEARCH("Done",E603)))</formula>
    </cfRule>
  </conditionalFormatting>
  <conditionalFormatting sqref="E615">
    <cfRule type="cellIs" dxfId="2310" priority="2916" operator="greaterThanOrEqual">
      <formula>4</formula>
    </cfRule>
    <cfRule type="cellIs" dxfId="2309" priority="2915" operator="lessThanOrEqual">
      <formula>3.49</formula>
    </cfRule>
    <cfRule type="cellIs" dxfId="2308" priority="2914" operator="between">
      <formula>3.5</formula>
      <formula>3.99</formula>
    </cfRule>
  </conditionalFormatting>
  <conditionalFormatting sqref="E646">
    <cfRule type="containsText" dxfId="2307" priority="2637" stopIfTrue="1" operator="containsText" text="TO DO">
      <formula>NOT(ISERROR(SEARCH("TO DO",E646)))</formula>
    </cfRule>
    <cfRule type="containsText" dxfId="2306" priority="2635" operator="containsText" text="Done">
      <formula>NOT(ISERROR(SEARCH("Done",E646)))</formula>
    </cfRule>
    <cfRule type="containsText" dxfId="2305" priority="2636" operator="containsText" text="Not need">
      <formula>NOT(ISERROR(SEARCH("Not need",E646)))</formula>
    </cfRule>
  </conditionalFormatting>
  <conditionalFormatting sqref="E658">
    <cfRule type="cellIs" dxfId="2304" priority="2944" operator="greaterThanOrEqual">
      <formula>4</formula>
    </cfRule>
    <cfRule type="cellIs" dxfId="2303" priority="2943" operator="lessThanOrEqual">
      <formula>3.49</formula>
    </cfRule>
    <cfRule type="cellIs" dxfId="2302" priority="2942" operator="between">
      <formula>3.5</formula>
      <formula>3.99</formula>
    </cfRule>
  </conditionalFormatting>
  <conditionalFormatting sqref="E689">
    <cfRule type="containsText" dxfId="2301" priority="2638" operator="containsText" text="Done">
      <formula>NOT(ISERROR(SEARCH("Done",E689)))</formula>
    </cfRule>
    <cfRule type="containsText" dxfId="2300" priority="2639" operator="containsText" text="Not need">
      <formula>NOT(ISERROR(SEARCH("Not need",E689)))</formula>
    </cfRule>
    <cfRule type="containsText" dxfId="2299" priority="2640" stopIfTrue="1" operator="containsText" text="TO DO">
      <formula>NOT(ISERROR(SEARCH("TO DO",E689)))</formula>
    </cfRule>
  </conditionalFormatting>
  <conditionalFormatting sqref="E701">
    <cfRule type="cellIs" dxfId="2298" priority="2956" operator="between">
      <formula>3.5</formula>
      <formula>3.99</formula>
    </cfRule>
    <cfRule type="cellIs" dxfId="2297" priority="2957" operator="lessThanOrEqual">
      <formula>3.49</formula>
    </cfRule>
    <cfRule type="cellIs" dxfId="2296" priority="2958" operator="greaterThanOrEqual">
      <formula>4</formula>
    </cfRule>
  </conditionalFormatting>
  <conditionalFormatting sqref="E732">
    <cfRule type="containsText" dxfId="2295" priority="3073" stopIfTrue="1" operator="containsText" text="TO DO">
      <formula>NOT(ISERROR(SEARCH("TO DO",E732)))</formula>
    </cfRule>
    <cfRule type="containsText" dxfId="2294" priority="3072" operator="containsText" text="Not need">
      <formula>NOT(ISERROR(SEARCH("Not need",E732)))</formula>
    </cfRule>
    <cfRule type="containsText" dxfId="2293" priority="3071" operator="containsText" text="Done">
      <formula>NOT(ISERROR(SEARCH("Done",E732)))</formula>
    </cfRule>
  </conditionalFormatting>
  <conditionalFormatting sqref="E744">
    <cfRule type="cellIs" dxfId="2292" priority="3070" operator="greaterThanOrEqual">
      <formula>4</formula>
    </cfRule>
    <cfRule type="cellIs" dxfId="2291" priority="3069" operator="lessThanOrEqual">
      <formula>3.49</formula>
    </cfRule>
    <cfRule type="cellIs" dxfId="2290" priority="3068" operator="between">
      <formula>3.5</formula>
      <formula>3.99</formula>
    </cfRule>
  </conditionalFormatting>
  <conditionalFormatting sqref="E775">
    <cfRule type="containsText" dxfId="2289" priority="3059" stopIfTrue="1" operator="containsText" text="TO DO">
      <formula>NOT(ISERROR(SEARCH("TO DO",E775)))</formula>
    </cfRule>
    <cfRule type="containsText" dxfId="2288" priority="3057" operator="containsText" text="Done">
      <formula>NOT(ISERROR(SEARCH("Done",E775)))</formula>
    </cfRule>
    <cfRule type="containsText" dxfId="2287" priority="3058" operator="containsText" text="Not need">
      <formula>NOT(ISERROR(SEARCH("Not need",E775)))</formula>
    </cfRule>
  </conditionalFormatting>
  <conditionalFormatting sqref="E787">
    <cfRule type="cellIs" dxfId="2286" priority="3056" operator="greaterThanOrEqual">
      <formula>4</formula>
    </cfRule>
    <cfRule type="cellIs" dxfId="2285" priority="3055" operator="lessThanOrEqual">
      <formula>3.49</formula>
    </cfRule>
    <cfRule type="cellIs" dxfId="2284" priority="3054" operator="between">
      <formula>3.5</formula>
      <formula>3.99</formula>
    </cfRule>
  </conditionalFormatting>
  <conditionalFormatting sqref="E818">
    <cfRule type="containsText" dxfId="2283" priority="3045" stopIfTrue="1" operator="containsText" text="TO DO">
      <formula>NOT(ISERROR(SEARCH("TO DO",E818)))</formula>
    </cfRule>
    <cfRule type="containsText" dxfId="2282" priority="3043" operator="containsText" text="Done">
      <formula>NOT(ISERROR(SEARCH("Done",E818)))</formula>
    </cfRule>
    <cfRule type="containsText" dxfId="2281" priority="3044" operator="containsText" text="Not need">
      <formula>NOT(ISERROR(SEARCH("Not need",E818)))</formula>
    </cfRule>
  </conditionalFormatting>
  <conditionalFormatting sqref="E830">
    <cfRule type="cellIs" dxfId="2280" priority="3040" operator="between">
      <formula>3.5</formula>
      <formula>3.99</formula>
    </cfRule>
    <cfRule type="cellIs" dxfId="2279" priority="3041" operator="lessThanOrEqual">
      <formula>3.49</formula>
    </cfRule>
    <cfRule type="cellIs" dxfId="2278" priority="3042" operator="greaterThanOrEqual">
      <formula>4</formula>
    </cfRule>
  </conditionalFormatting>
  <conditionalFormatting sqref="E861">
    <cfRule type="containsText" dxfId="2277" priority="3030" operator="containsText" text="Not need">
      <formula>NOT(ISERROR(SEARCH("Not need",E861)))</formula>
    </cfRule>
    <cfRule type="containsText" dxfId="2276" priority="3029" operator="containsText" text="Done">
      <formula>NOT(ISERROR(SEARCH("Done",E861)))</formula>
    </cfRule>
    <cfRule type="containsText" dxfId="2275" priority="3031" stopIfTrue="1" operator="containsText" text="TO DO">
      <formula>NOT(ISERROR(SEARCH("TO DO",E861)))</formula>
    </cfRule>
  </conditionalFormatting>
  <conditionalFormatting sqref="E873">
    <cfRule type="cellIs" dxfId="2274" priority="3028" operator="greaterThanOrEqual">
      <formula>4</formula>
    </cfRule>
    <cfRule type="cellIs" dxfId="2273" priority="3027" operator="lessThanOrEqual">
      <formula>3.49</formula>
    </cfRule>
    <cfRule type="cellIs" dxfId="2272" priority="3026" operator="between">
      <formula>3.5</formula>
      <formula>3.99</formula>
    </cfRule>
  </conditionalFormatting>
  <conditionalFormatting sqref="E904">
    <cfRule type="containsText" dxfId="2271" priority="3017" stopIfTrue="1" operator="containsText" text="TO DO">
      <formula>NOT(ISERROR(SEARCH("TO DO",E904)))</formula>
    </cfRule>
    <cfRule type="containsText" dxfId="2270" priority="3016" operator="containsText" text="Not need">
      <formula>NOT(ISERROR(SEARCH("Not need",E904)))</formula>
    </cfRule>
    <cfRule type="containsText" dxfId="2269" priority="3015" operator="containsText" text="Done">
      <formula>NOT(ISERROR(SEARCH("Done",E904)))</formula>
    </cfRule>
  </conditionalFormatting>
  <conditionalFormatting sqref="E916">
    <cfRule type="cellIs" dxfId="2268" priority="3014" operator="greaterThanOrEqual">
      <formula>4</formula>
    </cfRule>
    <cfRule type="cellIs" dxfId="2267" priority="3013" operator="lessThanOrEqual">
      <formula>3.49</formula>
    </cfRule>
    <cfRule type="cellIs" dxfId="2266" priority="3012" operator="between">
      <formula>3.5</formula>
      <formula>3.99</formula>
    </cfRule>
  </conditionalFormatting>
  <conditionalFormatting sqref="E947">
    <cfRule type="containsText" dxfId="2265" priority="3003" stopIfTrue="1" operator="containsText" text="TO DO">
      <formula>NOT(ISERROR(SEARCH("TO DO",E947)))</formula>
    </cfRule>
    <cfRule type="containsText" dxfId="2264" priority="3002" operator="containsText" text="Not need">
      <formula>NOT(ISERROR(SEARCH("Not need",E947)))</formula>
    </cfRule>
    <cfRule type="containsText" dxfId="2263" priority="3001" operator="containsText" text="Done">
      <formula>NOT(ISERROR(SEARCH("Done",E947)))</formula>
    </cfRule>
  </conditionalFormatting>
  <conditionalFormatting sqref="E959">
    <cfRule type="cellIs" dxfId="2262" priority="2998" operator="between">
      <formula>3.5</formula>
      <formula>3.99</formula>
    </cfRule>
    <cfRule type="cellIs" dxfId="2261" priority="2999" operator="lessThanOrEqual">
      <formula>3.49</formula>
    </cfRule>
    <cfRule type="cellIs" dxfId="2260" priority="3000" operator="greaterThanOrEqual">
      <formula>4</formula>
    </cfRule>
  </conditionalFormatting>
  <conditionalFormatting sqref="E990">
    <cfRule type="containsText" dxfId="2259" priority="2987" operator="containsText" text="Done">
      <formula>NOT(ISERROR(SEARCH("Done",E990)))</formula>
    </cfRule>
    <cfRule type="containsText" dxfId="2258" priority="2988" operator="containsText" text="Not need">
      <formula>NOT(ISERROR(SEARCH("Not need",E990)))</formula>
    </cfRule>
    <cfRule type="containsText" dxfId="2257" priority="2989" stopIfTrue="1" operator="containsText" text="TO DO">
      <formula>NOT(ISERROR(SEARCH("TO DO",E990)))</formula>
    </cfRule>
  </conditionalFormatting>
  <conditionalFormatting sqref="E1002">
    <cfRule type="cellIs" dxfId="2256" priority="2984" operator="between">
      <formula>3.5</formula>
      <formula>3.99</formula>
    </cfRule>
    <cfRule type="cellIs" dxfId="2255" priority="2986" operator="greaterThanOrEqual">
      <formula>4</formula>
    </cfRule>
    <cfRule type="cellIs" dxfId="2254" priority="2985" operator="lessThanOrEqual">
      <formula>3.49</formula>
    </cfRule>
  </conditionalFormatting>
  <conditionalFormatting sqref="E1033">
    <cfRule type="containsText" dxfId="2253" priority="2905" stopIfTrue="1" operator="containsText" text="TO DO">
      <formula>NOT(ISERROR(SEARCH("TO DO",E1033)))</formula>
    </cfRule>
    <cfRule type="containsText" dxfId="2252" priority="2904" operator="containsText" text="Not need">
      <formula>NOT(ISERROR(SEARCH("Not need",E1033)))</formula>
    </cfRule>
    <cfRule type="containsText" dxfId="2251" priority="2903" operator="containsText" text="Done">
      <formula>NOT(ISERROR(SEARCH("Done",E1033)))</formula>
    </cfRule>
  </conditionalFormatting>
  <conditionalFormatting sqref="E1045">
    <cfRule type="cellIs" dxfId="2250" priority="2902" operator="greaterThanOrEqual">
      <formula>4</formula>
    </cfRule>
    <cfRule type="cellIs" dxfId="2249" priority="2900" operator="between">
      <formula>3.5</formula>
      <formula>3.99</formula>
    </cfRule>
    <cfRule type="cellIs" dxfId="2248" priority="2901" operator="lessThanOrEqual">
      <formula>3.49</formula>
    </cfRule>
  </conditionalFormatting>
  <conditionalFormatting sqref="E1076">
    <cfRule type="containsText" dxfId="2247" priority="2889" operator="containsText" text="Done">
      <formula>NOT(ISERROR(SEARCH("Done",E1076)))</formula>
    </cfRule>
    <cfRule type="containsText" dxfId="2246" priority="2890" operator="containsText" text="Not need">
      <formula>NOT(ISERROR(SEARCH("Not need",E1076)))</formula>
    </cfRule>
    <cfRule type="containsText" dxfId="2245" priority="2891" stopIfTrue="1" operator="containsText" text="TO DO">
      <formula>NOT(ISERROR(SEARCH("TO DO",E1076)))</formula>
    </cfRule>
  </conditionalFormatting>
  <conditionalFormatting sqref="E1088">
    <cfRule type="cellIs" dxfId="2244" priority="2886" operator="between">
      <formula>3.5</formula>
      <formula>3.99</formula>
    </cfRule>
    <cfRule type="cellIs" dxfId="2243" priority="2887" operator="lessThanOrEqual">
      <formula>3.49</formula>
    </cfRule>
    <cfRule type="cellIs" dxfId="2242" priority="2888" operator="greaterThanOrEqual">
      <formula>4</formula>
    </cfRule>
  </conditionalFormatting>
  <conditionalFormatting sqref="E1119">
    <cfRule type="containsText" dxfId="2241" priority="2632" operator="containsText" text="Done">
      <formula>NOT(ISERROR(SEARCH("Done",E1119)))</formula>
    </cfRule>
    <cfRule type="containsText" dxfId="2240" priority="2633" operator="containsText" text="Not need">
      <formula>NOT(ISERROR(SEARCH("Not need",E1119)))</formula>
    </cfRule>
    <cfRule type="containsText" dxfId="2239" priority="2634" stopIfTrue="1" operator="containsText" text="TO DO">
      <formula>NOT(ISERROR(SEARCH("TO DO",E1119)))</formula>
    </cfRule>
  </conditionalFormatting>
  <conditionalFormatting sqref="E1131">
    <cfRule type="cellIs" dxfId="2238" priority="2872" operator="between">
      <formula>3.5</formula>
      <formula>3.99</formula>
    </cfRule>
    <cfRule type="cellIs" dxfId="2237" priority="2874" operator="greaterThanOrEqual">
      <formula>4</formula>
    </cfRule>
    <cfRule type="cellIs" dxfId="2236" priority="2873" operator="lessThanOrEqual">
      <formula>3.49</formula>
    </cfRule>
  </conditionalFormatting>
  <conditionalFormatting sqref="E1162">
    <cfRule type="containsText" dxfId="2235" priority="2391" operator="containsText" text="Done">
      <formula>NOT(ISERROR(SEARCH("Done",E1162)))</formula>
    </cfRule>
    <cfRule type="containsText" dxfId="2234" priority="2393" stopIfTrue="1" operator="containsText" text="TO DO">
      <formula>NOT(ISERROR(SEARCH("TO DO",E1162)))</formula>
    </cfRule>
    <cfRule type="containsText" dxfId="2233" priority="2392" operator="containsText" text="Not need">
      <formula>NOT(ISERROR(SEARCH("Not need",E1162)))</formula>
    </cfRule>
  </conditionalFormatting>
  <conditionalFormatting sqref="E1174">
    <cfRule type="cellIs" dxfId="2232" priority="2860" operator="greaterThanOrEqual">
      <formula>4</formula>
    </cfRule>
    <cfRule type="cellIs" dxfId="2231" priority="2859" operator="lessThanOrEqual">
      <formula>3.49</formula>
    </cfRule>
    <cfRule type="cellIs" dxfId="2230" priority="2858" operator="between">
      <formula>3.5</formula>
      <formula>3.99</formula>
    </cfRule>
  </conditionalFormatting>
  <conditionalFormatting sqref="E1205">
    <cfRule type="containsText" dxfId="2229" priority="2390" stopIfTrue="1" operator="containsText" text="TO DO">
      <formula>NOT(ISERROR(SEARCH("TO DO",E1205)))</formula>
    </cfRule>
    <cfRule type="containsText" dxfId="2228" priority="2389" operator="containsText" text="Not need">
      <formula>NOT(ISERROR(SEARCH("Not need",E1205)))</formula>
    </cfRule>
    <cfRule type="containsText" dxfId="2227" priority="2388" operator="containsText" text="Done">
      <formula>NOT(ISERROR(SEARCH("Done",E1205)))</formula>
    </cfRule>
  </conditionalFormatting>
  <conditionalFormatting sqref="E1217">
    <cfRule type="cellIs" dxfId="2226" priority="2628" operator="greaterThanOrEqual">
      <formula>4</formula>
    </cfRule>
    <cfRule type="cellIs" dxfId="2225" priority="2626" operator="between">
      <formula>3.5</formula>
      <formula>3.99</formula>
    </cfRule>
    <cfRule type="cellIs" dxfId="2224" priority="2627" operator="lessThanOrEqual">
      <formula>3.49</formula>
    </cfRule>
  </conditionalFormatting>
  <conditionalFormatting sqref="E1248">
    <cfRule type="containsText" dxfId="2223" priority="62" operator="containsText" text="Done">
      <formula>NOT(ISERROR(SEARCH("Done",E1248)))</formula>
    </cfRule>
    <cfRule type="containsText" dxfId="2222" priority="63" operator="containsText" text="Not need">
      <formula>NOT(ISERROR(SEARCH("Not need",E1248)))</formula>
    </cfRule>
    <cfRule type="containsText" dxfId="2221" priority="64" stopIfTrue="1" operator="containsText" text="TO DO">
      <formula>NOT(ISERROR(SEARCH("TO DO",E1248)))</formula>
    </cfRule>
  </conditionalFormatting>
  <conditionalFormatting sqref="E1260">
    <cfRule type="cellIs" dxfId="2220" priority="65" operator="between">
      <formula>3.5</formula>
      <formula>3.99</formula>
    </cfRule>
    <cfRule type="cellIs" dxfId="2219" priority="66" operator="lessThanOrEqual">
      <formula>3.49</formula>
    </cfRule>
    <cfRule type="cellIs" dxfId="2218" priority="67" operator="greaterThanOrEqual">
      <formula>4</formula>
    </cfRule>
  </conditionalFormatting>
  <conditionalFormatting sqref="E1291">
    <cfRule type="containsText" dxfId="2217" priority="50" stopIfTrue="1" operator="containsText" text="TO DO">
      <formula>NOT(ISERROR(SEARCH("TO DO",E1291)))</formula>
    </cfRule>
    <cfRule type="containsText" dxfId="2216" priority="49" operator="containsText" text="Not need">
      <formula>NOT(ISERROR(SEARCH("Not need",E1291)))</formula>
    </cfRule>
    <cfRule type="containsText" dxfId="2215" priority="48" operator="containsText" text="Done">
      <formula>NOT(ISERROR(SEARCH("Done",E1291)))</formula>
    </cfRule>
  </conditionalFormatting>
  <conditionalFormatting sqref="E1303">
    <cfRule type="cellIs" dxfId="2214" priority="51" operator="between">
      <formula>3.5</formula>
      <formula>3.99</formula>
    </cfRule>
    <cfRule type="cellIs" dxfId="2213" priority="53" operator="greaterThanOrEqual">
      <formula>4</formula>
    </cfRule>
    <cfRule type="cellIs" dxfId="2212" priority="52" operator="lessThanOrEqual">
      <formula>3.49</formula>
    </cfRule>
  </conditionalFormatting>
  <conditionalFormatting sqref="E1334">
    <cfRule type="containsText" dxfId="2211" priority="2617" stopIfTrue="1" operator="containsText" text="TO DO">
      <formula>NOT(ISERROR(SEARCH("TO DO",E1334)))</formula>
    </cfRule>
    <cfRule type="containsText" dxfId="2210" priority="2616" operator="containsText" text="Not need">
      <formula>NOT(ISERROR(SEARCH("Not need",E1334)))</formula>
    </cfRule>
    <cfRule type="containsText" dxfId="2209" priority="2615" operator="containsText" text="Done">
      <formula>NOT(ISERROR(SEARCH("Done",E1334)))</formula>
    </cfRule>
  </conditionalFormatting>
  <conditionalFormatting sqref="E1346">
    <cfRule type="cellIs" dxfId="2208" priority="2614" operator="greaterThanOrEqual">
      <formula>4</formula>
    </cfRule>
    <cfRule type="cellIs" dxfId="2207" priority="2613" operator="lessThanOrEqual">
      <formula>3.49</formula>
    </cfRule>
    <cfRule type="cellIs" dxfId="2206" priority="2612" operator="between">
      <formula>3.5</formula>
      <formula>3.99</formula>
    </cfRule>
  </conditionalFormatting>
  <conditionalFormatting sqref="E1377">
    <cfRule type="containsText" dxfId="2205" priority="2377" operator="containsText" text="Done">
      <formula>NOT(ISERROR(SEARCH("Done",E1377)))</formula>
    </cfRule>
    <cfRule type="containsText" dxfId="2204" priority="2379" stopIfTrue="1" operator="containsText" text="TO DO">
      <formula>NOT(ISERROR(SEARCH("TO DO",E1377)))</formula>
    </cfRule>
    <cfRule type="containsText" dxfId="2203" priority="2378" operator="containsText" text="Not need">
      <formula>NOT(ISERROR(SEARCH("Not need",E1377)))</formula>
    </cfRule>
  </conditionalFormatting>
  <conditionalFormatting sqref="E1389">
    <cfRule type="cellIs" dxfId="2202" priority="2600" operator="greaterThanOrEqual">
      <formula>4</formula>
    </cfRule>
    <cfRule type="cellIs" dxfId="2201" priority="2599" operator="lessThanOrEqual">
      <formula>3.49</formula>
    </cfRule>
    <cfRule type="cellIs" dxfId="2200" priority="2598" operator="between">
      <formula>3.5</formula>
      <formula>3.99</formula>
    </cfRule>
  </conditionalFormatting>
  <conditionalFormatting sqref="E1420">
    <cfRule type="containsText" dxfId="2199" priority="2374" operator="containsText" text="Done">
      <formula>NOT(ISERROR(SEARCH("Done",E1420)))</formula>
    </cfRule>
    <cfRule type="containsText" dxfId="2198" priority="2375" operator="containsText" text="Not need">
      <formula>NOT(ISERROR(SEARCH("Not need",E1420)))</formula>
    </cfRule>
    <cfRule type="containsText" dxfId="2197" priority="2376" stopIfTrue="1" operator="containsText" text="TO DO">
      <formula>NOT(ISERROR(SEARCH("TO DO",E1420)))</formula>
    </cfRule>
  </conditionalFormatting>
  <conditionalFormatting sqref="E1432">
    <cfRule type="cellIs" dxfId="2196" priority="2586" operator="greaterThanOrEqual">
      <formula>4</formula>
    </cfRule>
    <cfRule type="cellIs" dxfId="2195" priority="2585" operator="lessThanOrEqual">
      <formula>3.49</formula>
    </cfRule>
    <cfRule type="cellIs" dxfId="2194" priority="2584" operator="between">
      <formula>3.5</formula>
      <formula>3.99</formula>
    </cfRule>
  </conditionalFormatting>
  <conditionalFormatting sqref="E1463">
    <cfRule type="containsText" dxfId="2193" priority="2373" stopIfTrue="1" operator="containsText" text="TO DO">
      <formula>NOT(ISERROR(SEARCH("TO DO",E1463)))</formula>
    </cfRule>
    <cfRule type="containsText" dxfId="2192" priority="2372" operator="containsText" text="Not need">
      <formula>NOT(ISERROR(SEARCH("Not need",E1463)))</formula>
    </cfRule>
    <cfRule type="containsText" dxfId="2191" priority="2371" operator="containsText" text="Done">
      <formula>NOT(ISERROR(SEARCH("Done",E1463)))</formula>
    </cfRule>
  </conditionalFormatting>
  <conditionalFormatting sqref="E1475">
    <cfRule type="cellIs" dxfId="2190" priority="2572" operator="greaterThanOrEqual">
      <formula>4</formula>
    </cfRule>
    <cfRule type="cellIs" dxfId="2189" priority="2571" operator="lessThanOrEqual">
      <formula>3.49</formula>
    </cfRule>
    <cfRule type="cellIs" dxfId="2188" priority="2570" operator="between">
      <formula>3.5</formula>
      <formula>3.99</formula>
    </cfRule>
  </conditionalFormatting>
  <conditionalFormatting sqref="E1506">
    <cfRule type="containsText" dxfId="2187" priority="2561" stopIfTrue="1" operator="containsText" text="TO DO">
      <formula>NOT(ISERROR(SEARCH("TO DO",E1506)))</formula>
    </cfRule>
    <cfRule type="containsText" dxfId="2186" priority="2560" operator="containsText" text="Not need">
      <formula>NOT(ISERROR(SEARCH("Not need",E1506)))</formula>
    </cfRule>
    <cfRule type="containsText" dxfId="2185" priority="2559" operator="containsText" text="Done">
      <formula>NOT(ISERROR(SEARCH("Done",E1506)))</formula>
    </cfRule>
  </conditionalFormatting>
  <conditionalFormatting sqref="E1518">
    <cfRule type="cellIs" dxfId="2184" priority="2557" operator="lessThanOrEqual">
      <formula>3.49</formula>
    </cfRule>
    <cfRule type="cellIs" dxfId="2183" priority="2556" operator="between">
      <formula>3.5</formula>
      <formula>3.99</formula>
    </cfRule>
    <cfRule type="cellIs" dxfId="2182" priority="2558" operator="greaterThanOrEqual">
      <formula>4</formula>
    </cfRule>
  </conditionalFormatting>
  <conditionalFormatting sqref="E1549">
    <cfRule type="containsText" dxfId="2181" priority="2547" stopIfTrue="1" operator="containsText" text="TO DO">
      <formula>NOT(ISERROR(SEARCH("TO DO",E1549)))</formula>
    </cfRule>
    <cfRule type="containsText" dxfId="2180" priority="2546" operator="containsText" text="Not need">
      <formula>NOT(ISERROR(SEARCH("Not need",E1549)))</formula>
    </cfRule>
    <cfRule type="containsText" dxfId="2179" priority="2545" operator="containsText" text="Done">
      <formula>NOT(ISERROR(SEARCH("Done",E1549)))</formula>
    </cfRule>
  </conditionalFormatting>
  <conditionalFormatting sqref="E1561">
    <cfRule type="cellIs" dxfId="2178" priority="2544" operator="greaterThanOrEqual">
      <formula>4</formula>
    </cfRule>
    <cfRule type="cellIs" dxfId="2177" priority="2543" operator="lessThanOrEqual">
      <formula>3.49</formula>
    </cfRule>
    <cfRule type="cellIs" dxfId="2176" priority="2542" operator="between">
      <formula>3.5</formula>
      <formula>3.99</formula>
    </cfRule>
  </conditionalFormatting>
  <conditionalFormatting sqref="E1592">
    <cfRule type="containsText" dxfId="2175" priority="2533" stopIfTrue="1" operator="containsText" text="TO DO">
      <formula>NOT(ISERROR(SEARCH("TO DO",E1592)))</formula>
    </cfRule>
    <cfRule type="containsText" dxfId="2174" priority="2532" operator="containsText" text="Not need">
      <formula>NOT(ISERROR(SEARCH("Not need",E1592)))</formula>
    </cfRule>
    <cfRule type="containsText" dxfId="2173" priority="2531" operator="containsText" text="Done">
      <formula>NOT(ISERROR(SEARCH("Done",E1592)))</formula>
    </cfRule>
  </conditionalFormatting>
  <conditionalFormatting sqref="E1604">
    <cfRule type="cellIs" dxfId="2172" priority="2530" operator="greaterThanOrEqual">
      <formula>4</formula>
    </cfRule>
    <cfRule type="cellIs" dxfId="2171" priority="2529" operator="lessThanOrEqual">
      <formula>3.49</formula>
    </cfRule>
    <cfRule type="cellIs" dxfId="2170" priority="2528" operator="between">
      <formula>3.5</formula>
      <formula>3.99</formula>
    </cfRule>
  </conditionalFormatting>
  <conditionalFormatting sqref="E1635">
    <cfRule type="containsText" dxfId="2169" priority="2368" operator="containsText" text="Done">
      <formula>NOT(ISERROR(SEARCH("Done",E1635)))</formula>
    </cfRule>
    <cfRule type="containsText" dxfId="2168" priority="2369" operator="containsText" text="Not need">
      <formula>NOT(ISERROR(SEARCH("Not need",E1635)))</formula>
    </cfRule>
    <cfRule type="containsText" dxfId="2167" priority="2370" stopIfTrue="1" operator="containsText" text="TO DO">
      <formula>NOT(ISERROR(SEARCH("TO DO",E1635)))</formula>
    </cfRule>
  </conditionalFormatting>
  <conditionalFormatting sqref="E1647">
    <cfRule type="cellIs" dxfId="2166" priority="2516" operator="greaterThanOrEqual">
      <formula>4</formula>
    </cfRule>
    <cfRule type="cellIs" dxfId="2165" priority="2515" operator="lessThanOrEqual">
      <formula>3.49</formula>
    </cfRule>
    <cfRule type="cellIs" dxfId="2164" priority="2514" operator="between">
      <formula>3.5</formula>
      <formula>3.99</formula>
    </cfRule>
  </conditionalFormatting>
  <conditionalFormatting sqref="E1678">
    <cfRule type="containsText" dxfId="2163" priority="2365" operator="containsText" text="Done">
      <formula>NOT(ISERROR(SEARCH("Done",E1678)))</formula>
    </cfRule>
    <cfRule type="containsText" dxfId="2162" priority="2366" operator="containsText" text="Not need">
      <formula>NOT(ISERROR(SEARCH("Not need",E1678)))</formula>
    </cfRule>
    <cfRule type="containsText" dxfId="2161" priority="2367" stopIfTrue="1" operator="containsText" text="TO DO">
      <formula>NOT(ISERROR(SEARCH("TO DO",E1678)))</formula>
    </cfRule>
  </conditionalFormatting>
  <conditionalFormatting sqref="E1690">
    <cfRule type="cellIs" dxfId="2160" priority="2500" operator="between">
      <formula>3.5</formula>
      <formula>3.99</formula>
    </cfRule>
    <cfRule type="cellIs" dxfId="2159" priority="2502" operator="greaterThanOrEqual">
      <formula>4</formula>
    </cfRule>
    <cfRule type="cellIs" dxfId="2158" priority="2501" operator="lessThanOrEqual">
      <formula>3.49</formula>
    </cfRule>
  </conditionalFormatting>
  <conditionalFormatting sqref="E1721">
    <cfRule type="containsText" dxfId="2157" priority="2362" operator="containsText" text="Done">
      <formula>NOT(ISERROR(SEARCH("Done",E1721)))</formula>
    </cfRule>
    <cfRule type="containsText" dxfId="2156" priority="2363" operator="containsText" text="Not need">
      <formula>NOT(ISERROR(SEARCH("Not need",E1721)))</formula>
    </cfRule>
    <cfRule type="containsText" dxfId="2155" priority="2364" stopIfTrue="1" operator="containsText" text="TO DO">
      <formula>NOT(ISERROR(SEARCH("TO DO",E1721)))</formula>
    </cfRule>
  </conditionalFormatting>
  <conditionalFormatting sqref="E1733">
    <cfRule type="cellIs" dxfId="2154" priority="2486" operator="between">
      <formula>3.5</formula>
      <formula>3.99</formula>
    </cfRule>
    <cfRule type="cellIs" dxfId="2153" priority="2487" operator="lessThanOrEqual">
      <formula>3.49</formula>
    </cfRule>
    <cfRule type="cellIs" dxfId="2152" priority="2488" operator="greaterThanOrEqual">
      <formula>4</formula>
    </cfRule>
  </conditionalFormatting>
  <conditionalFormatting sqref="E1764">
    <cfRule type="containsText" dxfId="2151" priority="2359" operator="containsText" text="Done">
      <formula>NOT(ISERROR(SEARCH("Done",E1764)))</formula>
    </cfRule>
    <cfRule type="containsText" dxfId="2150" priority="2360" operator="containsText" text="Not need">
      <formula>NOT(ISERROR(SEARCH("Not need",E1764)))</formula>
    </cfRule>
    <cfRule type="containsText" dxfId="2149" priority="2361" stopIfTrue="1" operator="containsText" text="TO DO">
      <formula>NOT(ISERROR(SEARCH("TO DO",E1764)))</formula>
    </cfRule>
  </conditionalFormatting>
  <conditionalFormatting sqref="E1776">
    <cfRule type="cellIs" dxfId="2148" priority="2473" operator="lessThanOrEqual">
      <formula>3.49</formula>
    </cfRule>
    <cfRule type="cellIs" dxfId="2147" priority="2474" operator="greaterThanOrEqual">
      <formula>4</formula>
    </cfRule>
    <cfRule type="cellIs" dxfId="2146" priority="2472" operator="between">
      <formula>3.5</formula>
      <formula>3.99</formula>
    </cfRule>
  </conditionalFormatting>
  <conditionalFormatting sqref="E1807">
    <cfRule type="containsText" dxfId="2145" priority="2358" stopIfTrue="1" operator="containsText" text="TO DO">
      <formula>NOT(ISERROR(SEARCH("TO DO",E1807)))</formula>
    </cfRule>
    <cfRule type="containsText" dxfId="2144" priority="2357" operator="containsText" text="Not need">
      <formula>NOT(ISERROR(SEARCH("Not need",E1807)))</formula>
    </cfRule>
    <cfRule type="containsText" dxfId="2143" priority="2356" operator="containsText" text="Done">
      <formula>NOT(ISERROR(SEARCH("Done",E1807)))</formula>
    </cfRule>
  </conditionalFormatting>
  <conditionalFormatting sqref="E1819">
    <cfRule type="cellIs" dxfId="2142" priority="2459" operator="lessThanOrEqual">
      <formula>3.49</formula>
    </cfRule>
    <cfRule type="cellIs" dxfId="2141" priority="2460" operator="greaterThanOrEqual">
      <formula>4</formula>
    </cfRule>
    <cfRule type="cellIs" dxfId="2140" priority="2458" operator="between">
      <formula>3.5</formula>
      <formula>3.99</formula>
    </cfRule>
  </conditionalFormatting>
  <conditionalFormatting sqref="E1850">
    <cfRule type="containsText" dxfId="2139" priority="2355" stopIfTrue="1" operator="containsText" text="TO DO">
      <formula>NOT(ISERROR(SEARCH("TO DO",E1850)))</formula>
    </cfRule>
    <cfRule type="containsText" dxfId="2138" priority="2354" operator="containsText" text="Not need">
      <formula>NOT(ISERROR(SEARCH("Not need",E1850)))</formula>
    </cfRule>
    <cfRule type="containsText" dxfId="2137" priority="2353" operator="containsText" text="Done">
      <formula>NOT(ISERROR(SEARCH("Done",E1850)))</formula>
    </cfRule>
  </conditionalFormatting>
  <conditionalFormatting sqref="E1862">
    <cfRule type="cellIs" dxfId="2136" priority="2445" operator="lessThanOrEqual">
      <formula>3.49</formula>
    </cfRule>
    <cfRule type="cellIs" dxfId="2135" priority="2444" operator="between">
      <formula>3.5</formula>
      <formula>3.99</formula>
    </cfRule>
    <cfRule type="cellIs" dxfId="2134" priority="2446" operator="greaterThanOrEqual">
      <formula>4</formula>
    </cfRule>
  </conditionalFormatting>
  <conditionalFormatting sqref="E1893">
    <cfRule type="containsText" dxfId="2133" priority="2352" stopIfTrue="1" operator="containsText" text="TO DO">
      <formula>NOT(ISERROR(SEARCH("TO DO",E1893)))</formula>
    </cfRule>
    <cfRule type="containsText" dxfId="2132" priority="2350" operator="containsText" text="Done">
      <formula>NOT(ISERROR(SEARCH("Done",E1893)))</formula>
    </cfRule>
    <cfRule type="containsText" dxfId="2131" priority="2351" operator="containsText" text="Not need">
      <formula>NOT(ISERROR(SEARCH("Not need",E1893)))</formula>
    </cfRule>
  </conditionalFormatting>
  <conditionalFormatting sqref="E1905">
    <cfRule type="cellIs" dxfId="2130" priority="2430" operator="between">
      <formula>3.5</formula>
      <formula>3.99</formula>
    </cfRule>
    <cfRule type="cellIs" dxfId="2129" priority="2431" operator="lessThanOrEqual">
      <formula>3.49</formula>
    </cfRule>
    <cfRule type="cellIs" dxfId="2128" priority="2432" operator="greaterThanOrEqual">
      <formula>4</formula>
    </cfRule>
  </conditionalFormatting>
  <conditionalFormatting sqref="E1936">
    <cfRule type="containsText" dxfId="2127" priority="2347" operator="containsText" text="Done">
      <formula>NOT(ISERROR(SEARCH("Done",E1936)))</formula>
    </cfRule>
    <cfRule type="containsText" dxfId="2126" priority="2348" operator="containsText" text="Not need">
      <formula>NOT(ISERROR(SEARCH("Not need",E1936)))</formula>
    </cfRule>
    <cfRule type="containsText" dxfId="2125" priority="2349" stopIfTrue="1" operator="containsText" text="TO DO">
      <formula>NOT(ISERROR(SEARCH("TO DO",E1936)))</formula>
    </cfRule>
  </conditionalFormatting>
  <conditionalFormatting sqref="E1948">
    <cfRule type="cellIs" dxfId="2124" priority="2416" operator="between">
      <formula>3.5</formula>
      <formula>3.99</formula>
    </cfRule>
    <cfRule type="cellIs" dxfId="2123" priority="2417" operator="lessThanOrEqual">
      <formula>3.49</formula>
    </cfRule>
    <cfRule type="cellIs" dxfId="2122" priority="2418" operator="greaterThanOrEqual">
      <formula>4</formula>
    </cfRule>
  </conditionalFormatting>
  <conditionalFormatting sqref="E1979">
    <cfRule type="containsText" dxfId="2121" priority="2344" operator="containsText" text="Done">
      <formula>NOT(ISERROR(SEARCH("Done",E1979)))</formula>
    </cfRule>
    <cfRule type="containsText" dxfId="2120" priority="2346" stopIfTrue="1" operator="containsText" text="TO DO">
      <formula>NOT(ISERROR(SEARCH("TO DO",E1979)))</formula>
    </cfRule>
    <cfRule type="containsText" dxfId="2119" priority="2345" operator="containsText" text="Not need">
      <formula>NOT(ISERROR(SEARCH("Not need",E1979)))</formula>
    </cfRule>
  </conditionalFormatting>
  <conditionalFormatting sqref="E1991">
    <cfRule type="cellIs" dxfId="2118" priority="2404" operator="greaterThanOrEqual">
      <formula>4</formula>
    </cfRule>
    <cfRule type="cellIs" dxfId="2117" priority="2403" operator="lessThanOrEqual">
      <formula>3.49</formula>
    </cfRule>
    <cfRule type="cellIs" dxfId="2116" priority="2402" operator="between">
      <formula>3.5</formula>
      <formula>3.99</formula>
    </cfRule>
  </conditionalFormatting>
  <conditionalFormatting sqref="E2022">
    <cfRule type="containsText" dxfId="2115" priority="2160" operator="containsText" text="Not need">
      <formula>NOT(ISERROR(SEARCH("Not need",E2022)))</formula>
    </cfRule>
    <cfRule type="containsText" dxfId="2114" priority="2161" stopIfTrue="1" operator="containsText" text="TO DO">
      <formula>NOT(ISERROR(SEARCH("TO DO",E2022)))</formula>
    </cfRule>
    <cfRule type="containsText" dxfId="2113" priority="2159" operator="containsText" text="Done">
      <formula>NOT(ISERROR(SEARCH("Done",E2022)))</formula>
    </cfRule>
  </conditionalFormatting>
  <conditionalFormatting sqref="E2034">
    <cfRule type="cellIs" dxfId="2112" priority="2332" operator="lessThanOrEqual">
      <formula>3.49</formula>
    </cfRule>
    <cfRule type="cellIs" dxfId="2111" priority="2331" operator="between">
      <formula>3.5</formula>
      <formula>3.99</formula>
    </cfRule>
    <cfRule type="cellIs" dxfId="2110" priority="2333" operator="greaterThanOrEqual">
      <formula>4</formula>
    </cfRule>
  </conditionalFormatting>
  <conditionalFormatting sqref="E2065">
    <cfRule type="containsText" dxfId="2109" priority="2148" operator="containsText" text="Done">
      <formula>NOT(ISERROR(SEARCH("Done",E2065)))</formula>
    </cfRule>
    <cfRule type="containsText" dxfId="2108" priority="2150" stopIfTrue="1" operator="containsText" text="TO DO">
      <formula>NOT(ISERROR(SEARCH("TO DO",E2065)))</formula>
    </cfRule>
    <cfRule type="containsText" dxfId="2107" priority="2149" operator="containsText" text="Not need">
      <formula>NOT(ISERROR(SEARCH("Not need",E2065)))</formula>
    </cfRule>
  </conditionalFormatting>
  <conditionalFormatting sqref="E2077">
    <cfRule type="cellIs" dxfId="2106" priority="2319" operator="greaterThanOrEqual">
      <formula>4</formula>
    </cfRule>
    <cfRule type="cellIs" dxfId="2105" priority="2318" operator="lessThanOrEqual">
      <formula>3.49</formula>
    </cfRule>
    <cfRule type="cellIs" dxfId="2104" priority="2317" operator="between">
      <formula>3.5</formula>
      <formula>3.99</formula>
    </cfRule>
  </conditionalFormatting>
  <conditionalFormatting sqref="E2108">
    <cfRule type="containsText" dxfId="2103" priority="2139" stopIfTrue="1" operator="containsText" text="TO DO">
      <formula>NOT(ISERROR(SEARCH("TO DO",E2108)))</formula>
    </cfRule>
    <cfRule type="containsText" dxfId="2102" priority="2138" operator="containsText" text="Not need">
      <formula>NOT(ISERROR(SEARCH("Not need",E2108)))</formula>
    </cfRule>
    <cfRule type="containsText" dxfId="2101" priority="2137" operator="containsText" text="Done">
      <formula>NOT(ISERROR(SEARCH("Done",E2108)))</formula>
    </cfRule>
  </conditionalFormatting>
  <conditionalFormatting sqref="E2120">
    <cfRule type="cellIs" dxfId="2100" priority="2304" operator="lessThanOrEqual">
      <formula>3.49</formula>
    </cfRule>
    <cfRule type="cellIs" dxfId="2099" priority="2303" operator="between">
      <formula>3.5</formula>
      <formula>3.99</formula>
    </cfRule>
    <cfRule type="cellIs" dxfId="2098" priority="2305" operator="greaterThanOrEqual">
      <formula>4</formula>
    </cfRule>
  </conditionalFormatting>
  <conditionalFormatting sqref="E2151">
    <cfRule type="containsText" dxfId="2097" priority="2136" stopIfTrue="1" operator="containsText" text="TO DO">
      <formula>NOT(ISERROR(SEARCH("TO DO",E2151)))</formula>
    </cfRule>
    <cfRule type="containsText" dxfId="2096" priority="2135" operator="containsText" text="Not need">
      <formula>NOT(ISERROR(SEARCH("Not need",E2151)))</formula>
    </cfRule>
    <cfRule type="containsText" dxfId="2095" priority="2134" operator="containsText" text="Done">
      <formula>NOT(ISERROR(SEARCH("Done",E2151)))</formula>
    </cfRule>
  </conditionalFormatting>
  <conditionalFormatting sqref="E2163">
    <cfRule type="cellIs" dxfId="2094" priority="2289" operator="between">
      <formula>3.5</formula>
      <formula>3.99</formula>
    </cfRule>
    <cfRule type="cellIs" dxfId="2093" priority="2291" operator="greaterThanOrEqual">
      <formula>4</formula>
    </cfRule>
    <cfRule type="cellIs" dxfId="2092" priority="2290" operator="lessThanOrEqual">
      <formula>3.49</formula>
    </cfRule>
  </conditionalFormatting>
  <conditionalFormatting sqref="E2194">
    <cfRule type="containsText" dxfId="2091" priority="2133" stopIfTrue="1" operator="containsText" text="TO DO">
      <formula>NOT(ISERROR(SEARCH("TO DO",E2194)))</formula>
    </cfRule>
    <cfRule type="containsText" dxfId="2090" priority="2132" operator="containsText" text="Not need">
      <formula>NOT(ISERROR(SEARCH("Not need",E2194)))</formula>
    </cfRule>
    <cfRule type="containsText" dxfId="2089" priority="2131" operator="containsText" text="Done">
      <formula>NOT(ISERROR(SEARCH("Done",E2194)))</formula>
    </cfRule>
  </conditionalFormatting>
  <conditionalFormatting sqref="E2206">
    <cfRule type="cellIs" dxfId="2088" priority="2277" operator="greaterThanOrEqual">
      <formula>4</formula>
    </cfRule>
    <cfRule type="cellIs" dxfId="2087" priority="2276" operator="lessThanOrEqual">
      <formula>3.49</formula>
    </cfRule>
    <cfRule type="cellIs" dxfId="2086" priority="2275" operator="between">
      <formula>3.5</formula>
      <formula>3.99</formula>
    </cfRule>
  </conditionalFormatting>
  <conditionalFormatting sqref="E2237">
    <cfRule type="containsText" dxfId="2085" priority="2120" operator="containsText" text="Done">
      <formula>NOT(ISERROR(SEARCH("Done",E2237)))</formula>
    </cfRule>
    <cfRule type="containsText" dxfId="2084" priority="2122" stopIfTrue="1" operator="containsText" text="TO DO">
      <formula>NOT(ISERROR(SEARCH("TO DO",E2237)))</formula>
    </cfRule>
    <cfRule type="containsText" dxfId="2083" priority="2121" operator="containsText" text="Not need">
      <formula>NOT(ISERROR(SEARCH("Not need",E2237)))</formula>
    </cfRule>
  </conditionalFormatting>
  <conditionalFormatting sqref="E2249">
    <cfRule type="cellIs" dxfId="2082" priority="2262" operator="lessThanOrEqual">
      <formula>3.49</formula>
    </cfRule>
    <cfRule type="cellIs" dxfId="2081" priority="2263" operator="greaterThanOrEqual">
      <formula>4</formula>
    </cfRule>
    <cfRule type="cellIs" dxfId="2080" priority="2261" operator="between">
      <formula>3.5</formula>
      <formula>3.99</formula>
    </cfRule>
  </conditionalFormatting>
  <conditionalFormatting sqref="E2280">
    <cfRule type="containsText" dxfId="2079" priority="2111" stopIfTrue="1" operator="containsText" text="TO DO">
      <formula>NOT(ISERROR(SEARCH("TO DO",E2280)))</formula>
    </cfRule>
    <cfRule type="containsText" dxfId="2078" priority="2110" operator="containsText" text="Not need">
      <formula>NOT(ISERROR(SEARCH("Not need",E2280)))</formula>
    </cfRule>
    <cfRule type="containsText" dxfId="2077" priority="2109" operator="containsText" text="Done">
      <formula>NOT(ISERROR(SEARCH("Done",E2280)))</formula>
    </cfRule>
  </conditionalFormatting>
  <conditionalFormatting sqref="E2292">
    <cfRule type="cellIs" dxfId="2076" priority="2247" operator="between">
      <formula>3.5</formula>
      <formula>3.99</formula>
    </cfRule>
    <cfRule type="cellIs" dxfId="2075" priority="2248" operator="lessThanOrEqual">
      <formula>3.49</formula>
    </cfRule>
    <cfRule type="cellIs" dxfId="2074" priority="2249" operator="greaterThanOrEqual">
      <formula>4</formula>
    </cfRule>
  </conditionalFormatting>
  <conditionalFormatting sqref="E2323">
    <cfRule type="containsText" dxfId="2073" priority="2236" operator="containsText" text="Done">
      <formula>NOT(ISERROR(SEARCH("Done",E2323)))</formula>
    </cfRule>
    <cfRule type="containsText" dxfId="2072" priority="2237" operator="containsText" text="Not need">
      <formula>NOT(ISERROR(SEARCH("Not need",E2323)))</formula>
    </cfRule>
    <cfRule type="containsText" dxfId="2071" priority="2238" stopIfTrue="1" operator="containsText" text="TO DO">
      <formula>NOT(ISERROR(SEARCH("TO DO",E2323)))</formula>
    </cfRule>
  </conditionalFormatting>
  <conditionalFormatting sqref="E2335">
    <cfRule type="cellIs" dxfId="2070" priority="2233" operator="between">
      <formula>3.5</formula>
      <formula>3.99</formula>
    </cfRule>
    <cfRule type="cellIs" dxfId="2069" priority="2234" operator="lessThanOrEqual">
      <formula>3.49</formula>
    </cfRule>
    <cfRule type="cellIs" dxfId="2068" priority="2235" operator="greaterThanOrEqual">
      <formula>4</formula>
    </cfRule>
  </conditionalFormatting>
  <conditionalFormatting sqref="E2366">
    <cfRule type="containsText" dxfId="2067" priority="2108" stopIfTrue="1" operator="containsText" text="TO DO">
      <formula>NOT(ISERROR(SEARCH("TO DO",E2366)))</formula>
    </cfRule>
    <cfRule type="containsText" dxfId="2066" priority="2107" operator="containsText" text="Not need">
      <formula>NOT(ISERROR(SEARCH("Not need",E2366)))</formula>
    </cfRule>
    <cfRule type="containsText" dxfId="2065" priority="2106" operator="containsText" text="Done">
      <formula>NOT(ISERROR(SEARCH("Done",E2366)))</formula>
    </cfRule>
  </conditionalFormatting>
  <conditionalFormatting sqref="E2378">
    <cfRule type="cellIs" dxfId="2064" priority="2220" operator="lessThanOrEqual">
      <formula>3.49</formula>
    </cfRule>
    <cfRule type="cellIs" dxfId="2063" priority="2219" operator="between">
      <formula>3.5</formula>
      <formula>3.99</formula>
    </cfRule>
    <cfRule type="cellIs" dxfId="2062" priority="2221" operator="greaterThanOrEqual">
      <formula>4</formula>
    </cfRule>
  </conditionalFormatting>
  <conditionalFormatting sqref="E2409">
    <cfRule type="containsText" dxfId="2061" priority="2103" operator="containsText" text="Done">
      <formula>NOT(ISERROR(SEARCH("Done",E2409)))</formula>
    </cfRule>
    <cfRule type="containsText" dxfId="2060" priority="2105" stopIfTrue="1" operator="containsText" text="TO DO">
      <formula>NOT(ISERROR(SEARCH("TO DO",E2409)))</formula>
    </cfRule>
    <cfRule type="containsText" dxfId="2059" priority="2104" operator="containsText" text="Not need">
      <formula>NOT(ISERROR(SEARCH("Not need",E2409)))</formula>
    </cfRule>
  </conditionalFormatting>
  <conditionalFormatting sqref="E2421">
    <cfRule type="cellIs" dxfId="2058" priority="2205" operator="between">
      <formula>3.5</formula>
      <formula>3.99</formula>
    </cfRule>
    <cfRule type="cellIs" dxfId="2057" priority="2206" operator="lessThanOrEqual">
      <formula>3.49</formula>
    </cfRule>
    <cfRule type="cellIs" dxfId="2056" priority="2207" operator="greaterThanOrEqual">
      <formula>4</formula>
    </cfRule>
  </conditionalFormatting>
  <conditionalFormatting sqref="E2464">
    <cfRule type="cellIs" dxfId="2055" priority="2191" operator="between">
      <formula>3.5</formula>
      <formula>3.99</formula>
    </cfRule>
    <cfRule type="cellIs" dxfId="2054" priority="2192" operator="lessThanOrEqual">
      <formula>3.49</formula>
    </cfRule>
    <cfRule type="cellIs" dxfId="2053" priority="2193" operator="greaterThanOrEqual">
      <formula>4</formula>
    </cfRule>
  </conditionalFormatting>
  <conditionalFormatting sqref="E2507">
    <cfRule type="cellIs" dxfId="2052" priority="2177" operator="between">
      <formula>3.5</formula>
      <formula>3.99</formula>
    </cfRule>
    <cfRule type="cellIs" dxfId="2051" priority="2178" operator="lessThanOrEqual">
      <formula>3.49</formula>
    </cfRule>
    <cfRule type="cellIs" dxfId="2050" priority="2179" operator="greaterThanOrEqual">
      <formula>4</formula>
    </cfRule>
  </conditionalFormatting>
  <conditionalFormatting sqref="E2550">
    <cfRule type="cellIs" dxfId="2049" priority="2163" operator="between">
      <formula>3.5</formula>
      <formula>3.99</formula>
    </cfRule>
    <cfRule type="cellIs" dxfId="2048" priority="2164" operator="lessThanOrEqual">
      <formula>3.49</formula>
    </cfRule>
    <cfRule type="cellIs" dxfId="2047" priority="2165" operator="greaterThanOrEqual">
      <formula>4</formula>
    </cfRule>
  </conditionalFormatting>
  <conditionalFormatting sqref="E2593">
    <cfRule type="cellIs" dxfId="2046" priority="2090" operator="between">
      <formula>3.5</formula>
      <formula>3.99</formula>
    </cfRule>
    <cfRule type="cellIs" dxfId="2045" priority="2091" operator="lessThanOrEqual">
      <formula>3.49</formula>
    </cfRule>
    <cfRule type="cellIs" dxfId="2044" priority="2092" operator="greaterThanOrEqual">
      <formula>4</formula>
    </cfRule>
  </conditionalFormatting>
  <conditionalFormatting sqref="E2636">
    <cfRule type="cellIs" dxfId="2043" priority="2078" operator="greaterThanOrEqual">
      <formula>4</formula>
    </cfRule>
    <cfRule type="cellIs" dxfId="2042" priority="2077" operator="lessThanOrEqual">
      <formula>3.49</formula>
    </cfRule>
    <cfRule type="cellIs" dxfId="2041" priority="2076" operator="between">
      <formula>3.5</formula>
      <formula>3.99</formula>
    </cfRule>
  </conditionalFormatting>
  <conditionalFormatting sqref="E2679">
    <cfRule type="cellIs" dxfId="2040" priority="2063" operator="lessThanOrEqual">
      <formula>3.49</formula>
    </cfRule>
    <cfRule type="cellIs" dxfId="2039" priority="2064" operator="greaterThanOrEqual">
      <formula>4</formula>
    </cfRule>
    <cfRule type="cellIs" dxfId="2038" priority="2062" operator="between">
      <formula>3.5</formula>
      <formula>3.99</formula>
    </cfRule>
  </conditionalFormatting>
  <conditionalFormatting sqref="E2722">
    <cfRule type="cellIs" dxfId="2037" priority="2049" operator="lessThanOrEqual">
      <formula>3.49</formula>
    </cfRule>
    <cfRule type="cellIs" dxfId="2036" priority="2048" operator="between">
      <formula>3.5</formula>
      <formula>3.99</formula>
    </cfRule>
    <cfRule type="cellIs" dxfId="2035" priority="2050" operator="greaterThanOrEqual">
      <formula>4</formula>
    </cfRule>
  </conditionalFormatting>
  <conditionalFormatting sqref="E2762">
    <cfRule type="cellIs" dxfId="2034" priority="1935" operator="between">
      <formula>3.5</formula>
      <formula>3.99</formula>
    </cfRule>
    <cfRule type="cellIs" dxfId="2033" priority="1936" operator="lessThanOrEqual">
      <formula>3.49</formula>
    </cfRule>
    <cfRule type="cellIs" dxfId="2032" priority="1937" operator="greaterThanOrEqual">
      <formula>4</formula>
    </cfRule>
  </conditionalFormatting>
  <conditionalFormatting sqref="E2793">
    <cfRule type="containsText" dxfId="2031" priority="1792" operator="containsText" text="Not need">
      <formula>NOT(ISERROR(SEARCH("Not need",E2793)))</formula>
    </cfRule>
    <cfRule type="containsText" dxfId="2030" priority="1793" stopIfTrue="1" operator="containsText" text="TO DO">
      <formula>NOT(ISERROR(SEARCH("TO DO",E2793)))</formula>
    </cfRule>
    <cfRule type="containsText" dxfId="2029" priority="1791" operator="containsText" text="Done">
      <formula>NOT(ISERROR(SEARCH("Done",E2793)))</formula>
    </cfRule>
  </conditionalFormatting>
  <conditionalFormatting sqref="E2805">
    <cfRule type="cellIs" dxfId="2028" priority="1923" operator="greaterThanOrEqual">
      <formula>4</formula>
    </cfRule>
    <cfRule type="cellIs" dxfId="2027" priority="1922" operator="lessThanOrEqual">
      <formula>3.49</formula>
    </cfRule>
    <cfRule type="cellIs" dxfId="2026" priority="1921" operator="between">
      <formula>3.5</formula>
      <formula>3.99</formula>
    </cfRule>
  </conditionalFormatting>
  <conditionalFormatting sqref="E2836">
    <cfRule type="containsText" dxfId="2025" priority="1788" operator="containsText" text="Done">
      <formula>NOT(ISERROR(SEARCH("Done",E2836)))</formula>
    </cfRule>
    <cfRule type="containsText" dxfId="2024" priority="1789" operator="containsText" text="Not need">
      <formula>NOT(ISERROR(SEARCH("Not need",E2836)))</formula>
    </cfRule>
    <cfRule type="containsText" dxfId="2023" priority="1790" stopIfTrue="1" operator="containsText" text="TO DO">
      <formula>NOT(ISERROR(SEARCH("TO DO",E2836)))</formula>
    </cfRule>
  </conditionalFormatting>
  <conditionalFormatting sqref="E2848">
    <cfRule type="cellIs" dxfId="2022" priority="1909" operator="greaterThanOrEqual">
      <formula>4</formula>
    </cfRule>
    <cfRule type="cellIs" dxfId="2021" priority="1908" operator="lessThanOrEqual">
      <formula>3.49</formula>
    </cfRule>
    <cfRule type="cellIs" dxfId="2020" priority="1907" operator="between">
      <formula>3.5</formula>
      <formula>3.99</formula>
    </cfRule>
  </conditionalFormatting>
  <conditionalFormatting sqref="E2879">
    <cfRule type="containsText" dxfId="2019" priority="1787" stopIfTrue="1" operator="containsText" text="TO DO">
      <formula>NOT(ISERROR(SEARCH("TO DO",E2879)))</formula>
    </cfRule>
    <cfRule type="containsText" dxfId="2018" priority="1786" operator="containsText" text="Not need">
      <formula>NOT(ISERROR(SEARCH("Not need",E2879)))</formula>
    </cfRule>
    <cfRule type="containsText" dxfId="2017" priority="1785" operator="containsText" text="Done">
      <formula>NOT(ISERROR(SEARCH("Done",E2879)))</formula>
    </cfRule>
  </conditionalFormatting>
  <conditionalFormatting sqref="E2891">
    <cfRule type="cellIs" dxfId="2016" priority="1895" operator="greaterThanOrEqual">
      <formula>4</formula>
    </cfRule>
    <cfRule type="cellIs" dxfId="2015" priority="1894" operator="lessThanOrEqual">
      <formula>3.49</formula>
    </cfRule>
    <cfRule type="cellIs" dxfId="2014" priority="1893" operator="between">
      <formula>3.5</formula>
      <formula>3.99</formula>
    </cfRule>
  </conditionalFormatting>
  <conditionalFormatting sqref="E2922">
    <cfRule type="containsText" dxfId="2013" priority="1784" stopIfTrue="1" operator="containsText" text="TO DO">
      <formula>NOT(ISERROR(SEARCH("TO DO",E2922)))</formula>
    </cfRule>
    <cfRule type="containsText" dxfId="2012" priority="1783" operator="containsText" text="Not need">
      <formula>NOT(ISERROR(SEARCH("Not need",E2922)))</formula>
    </cfRule>
    <cfRule type="containsText" dxfId="2011" priority="1782" operator="containsText" text="Done">
      <formula>NOT(ISERROR(SEARCH("Done",E2922)))</formula>
    </cfRule>
  </conditionalFormatting>
  <conditionalFormatting sqref="E2934">
    <cfRule type="cellIs" dxfId="2010" priority="1881" operator="greaterThanOrEqual">
      <formula>4</formula>
    </cfRule>
    <cfRule type="cellIs" dxfId="2009" priority="1880" operator="lessThanOrEqual">
      <formula>3.49</formula>
    </cfRule>
    <cfRule type="cellIs" dxfId="2008" priority="1879" operator="between">
      <formula>3.5</formula>
      <formula>3.99</formula>
    </cfRule>
  </conditionalFormatting>
  <conditionalFormatting sqref="E2965">
    <cfRule type="containsText" dxfId="2007" priority="1868" operator="containsText" text="Done">
      <formula>NOT(ISERROR(SEARCH("Done",E2965)))</formula>
    </cfRule>
    <cfRule type="containsText" dxfId="2006" priority="1869" operator="containsText" text="Not need">
      <formula>NOT(ISERROR(SEARCH("Not need",E2965)))</formula>
    </cfRule>
    <cfRule type="containsText" dxfId="2005" priority="1870" stopIfTrue="1" operator="containsText" text="TO DO">
      <formula>NOT(ISERROR(SEARCH("TO DO",E2965)))</formula>
    </cfRule>
  </conditionalFormatting>
  <conditionalFormatting sqref="E2977">
    <cfRule type="cellIs" dxfId="2004" priority="1865" operator="between">
      <formula>3.5</formula>
      <formula>3.99</formula>
    </cfRule>
    <cfRule type="cellIs" dxfId="2003" priority="1866" operator="lessThanOrEqual">
      <formula>3.49</formula>
    </cfRule>
    <cfRule type="cellIs" dxfId="2002" priority="1867" operator="greaterThanOrEqual">
      <formula>4</formula>
    </cfRule>
  </conditionalFormatting>
  <conditionalFormatting sqref="E3008">
    <cfRule type="containsText" dxfId="2001" priority="1779" operator="containsText" text="Done">
      <formula>NOT(ISERROR(SEARCH("Done",E3008)))</formula>
    </cfRule>
    <cfRule type="containsText" dxfId="2000" priority="1780" operator="containsText" text="Not need">
      <formula>NOT(ISERROR(SEARCH("Not need",E3008)))</formula>
    </cfRule>
    <cfRule type="containsText" dxfId="1999" priority="1781" stopIfTrue="1" operator="containsText" text="TO DO">
      <formula>NOT(ISERROR(SEARCH("TO DO",E3008)))</formula>
    </cfRule>
  </conditionalFormatting>
  <conditionalFormatting sqref="E3020">
    <cfRule type="cellIs" dxfId="1998" priority="1852" operator="lessThanOrEqual">
      <formula>3.49</formula>
    </cfRule>
    <cfRule type="cellIs" dxfId="1997" priority="1851" operator="between">
      <formula>3.5</formula>
      <formula>3.99</formula>
    </cfRule>
    <cfRule type="cellIs" dxfId="1996" priority="1853" operator="greaterThanOrEqual">
      <formula>4</formula>
    </cfRule>
  </conditionalFormatting>
  <conditionalFormatting sqref="E3051">
    <cfRule type="containsText" dxfId="1995" priority="1778" stopIfTrue="1" operator="containsText" text="TO DO">
      <formula>NOT(ISERROR(SEARCH("TO DO",E3051)))</formula>
    </cfRule>
    <cfRule type="containsText" dxfId="1994" priority="1777" operator="containsText" text="Not need">
      <formula>NOT(ISERROR(SEARCH("Not need",E3051)))</formula>
    </cfRule>
    <cfRule type="containsText" dxfId="1993" priority="1776" operator="containsText" text="Done">
      <formula>NOT(ISERROR(SEARCH("Done",E3051)))</formula>
    </cfRule>
  </conditionalFormatting>
  <conditionalFormatting sqref="E3063">
    <cfRule type="cellIs" dxfId="1992" priority="1839" operator="greaterThanOrEqual">
      <formula>4</formula>
    </cfRule>
    <cfRule type="cellIs" dxfId="1991" priority="1838" operator="lessThanOrEqual">
      <formula>3.49</formula>
    </cfRule>
    <cfRule type="cellIs" dxfId="1990" priority="1837" operator="between">
      <formula>3.5</formula>
      <formula>3.99</formula>
    </cfRule>
  </conditionalFormatting>
  <conditionalFormatting sqref="E3094">
    <cfRule type="containsText" dxfId="1989" priority="1775" stopIfTrue="1" operator="containsText" text="TO DO">
      <formula>NOT(ISERROR(SEARCH("TO DO",E3094)))</formula>
    </cfRule>
    <cfRule type="containsText" dxfId="1988" priority="1774" operator="containsText" text="Not need">
      <formula>NOT(ISERROR(SEARCH("Not need",E3094)))</formula>
    </cfRule>
    <cfRule type="containsText" dxfId="1987" priority="1773" operator="containsText" text="Done">
      <formula>NOT(ISERROR(SEARCH("Done",E3094)))</formula>
    </cfRule>
  </conditionalFormatting>
  <conditionalFormatting sqref="E3106">
    <cfRule type="cellIs" dxfId="1986" priority="1825" operator="greaterThanOrEqual">
      <formula>4</formula>
    </cfRule>
    <cfRule type="cellIs" dxfId="1985" priority="1824" operator="lessThanOrEqual">
      <formula>3.49</formula>
    </cfRule>
    <cfRule type="cellIs" dxfId="1984" priority="1823" operator="between">
      <formula>3.5</formula>
      <formula>3.99</formula>
    </cfRule>
  </conditionalFormatting>
  <conditionalFormatting sqref="E3137">
    <cfRule type="containsText" dxfId="1983" priority="1629" stopIfTrue="1" operator="containsText" text="TO DO">
      <formula>NOT(ISERROR(SEARCH("TO DO",E3137)))</formula>
    </cfRule>
    <cfRule type="containsText" dxfId="1982" priority="1627" operator="containsText" text="Done">
      <formula>NOT(ISERROR(SEARCH("Done",E3137)))</formula>
    </cfRule>
    <cfRule type="containsText" dxfId="1981" priority="1628" operator="containsText" text="Not need">
      <formula>NOT(ISERROR(SEARCH("Not need",E3137)))</formula>
    </cfRule>
  </conditionalFormatting>
  <conditionalFormatting sqref="E3149">
    <cfRule type="cellIs" dxfId="1980" priority="1795" operator="between">
      <formula>3.5</formula>
      <formula>3.99</formula>
    </cfRule>
    <cfRule type="cellIs" dxfId="1979" priority="1796" operator="lessThanOrEqual">
      <formula>3.49</formula>
    </cfRule>
    <cfRule type="cellIs" dxfId="1978" priority="1797" operator="greaterThanOrEqual">
      <formula>4</formula>
    </cfRule>
  </conditionalFormatting>
  <conditionalFormatting sqref="E3180">
    <cfRule type="containsText" dxfId="1977" priority="1625" operator="containsText" text="Not need">
      <formula>NOT(ISERROR(SEARCH("Not need",E3180)))</formula>
    </cfRule>
    <cfRule type="containsText" dxfId="1976" priority="1624" operator="containsText" text="Done">
      <formula>NOT(ISERROR(SEARCH("Done",E3180)))</formula>
    </cfRule>
    <cfRule type="containsText" dxfId="1975" priority="1626" stopIfTrue="1" operator="containsText" text="TO DO">
      <formula>NOT(ISERROR(SEARCH("TO DO",E3180)))</formula>
    </cfRule>
  </conditionalFormatting>
  <conditionalFormatting sqref="E3192">
    <cfRule type="cellIs" dxfId="1974" priority="1745" operator="greaterThanOrEqual">
      <formula>4</formula>
    </cfRule>
    <cfRule type="cellIs" dxfId="1973" priority="1744" operator="lessThanOrEqual">
      <formula>3.49</formula>
    </cfRule>
    <cfRule type="cellIs" dxfId="1972" priority="1743" operator="between">
      <formula>3.5</formula>
      <formula>3.99</formula>
    </cfRule>
  </conditionalFormatting>
  <conditionalFormatting sqref="E3223">
    <cfRule type="containsText" dxfId="1971" priority="1623" stopIfTrue="1" operator="containsText" text="TO DO">
      <formula>NOT(ISERROR(SEARCH("TO DO",E3223)))</formula>
    </cfRule>
    <cfRule type="containsText" dxfId="1970" priority="1621" operator="containsText" text="Done">
      <formula>NOT(ISERROR(SEARCH("Done",E3223)))</formula>
    </cfRule>
    <cfRule type="containsText" dxfId="1969" priority="1622" operator="containsText" text="Not need">
      <formula>NOT(ISERROR(SEARCH("Not need",E3223)))</formula>
    </cfRule>
  </conditionalFormatting>
  <conditionalFormatting sqref="E3235">
    <cfRule type="cellIs" dxfId="1968" priority="1717" operator="greaterThanOrEqual">
      <formula>4</formula>
    </cfRule>
    <cfRule type="cellIs" dxfId="1967" priority="1716" operator="lessThanOrEqual">
      <formula>3.49</formula>
    </cfRule>
    <cfRule type="cellIs" dxfId="1966" priority="1715" operator="between">
      <formula>3.5</formula>
      <formula>3.99</formula>
    </cfRule>
  </conditionalFormatting>
  <conditionalFormatting sqref="E3266">
    <cfRule type="containsText" dxfId="1965" priority="1620" stopIfTrue="1" operator="containsText" text="TO DO">
      <formula>NOT(ISERROR(SEARCH("TO DO",E3266)))</formula>
    </cfRule>
    <cfRule type="containsText" dxfId="1964" priority="1618" operator="containsText" text="Done">
      <formula>NOT(ISERROR(SEARCH("Done",E3266)))</formula>
    </cfRule>
    <cfRule type="containsText" dxfId="1963" priority="1619" operator="containsText" text="Not need">
      <formula>NOT(ISERROR(SEARCH("Not need",E3266)))</formula>
    </cfRule>
  </conditionalFormatting>
  <conditionalFormatting sqref="E3278">
    <cfRule type="cellIs" dxfId="1962" priority="1701" operator="between">
      <formula>3.5</formula>
      <formula>3.99</formula>
    </cfRule>
    <cfRule type="cellIs" dxfId="1961" priority="1702" operator="lessThanOrEqual">
      <formula>3.49</formula>
    </cfRule>
    <cfRule type="cellIs" dxfId="1960" priority="1703" operator="greaterThanOrEqual">
      <formula>4</formula>
    </cfRule>
  </conditionalFormatting>
  <conditionalFormatting sqref="E3309">
    <cfRule type="containsText" dxfId="1959" priority="1617" stopIfTrue="1" operator="containsText" text="TO DO">
      <formula>NOT(ISERROR(SEARCH("TO DO",E3309)))</formula>
    </cfRule>
    <cfRule type="containsText" dxfId="1958" priority="1616" operator="containsText" text="Not need">
      <formula>NOT(ISERROR(SEARCH("Not need",E3309)))</formula>
    </cfRule>
    <cfRule type="containsText" dxfId="1957" priority="1615" operator="containsText" text="Done">
      <formula>NOT(ISERROR(SEARCH("Done",E3309)))</formula>
    </cfRule>
  </conditionalFormatting>
  <conditionalFormatting sqref="E3321">
    <cfRule type="cellIs" dxfId="1956" priority="1688" operator="lessThanOrEqual">
      <formula>3.49</formula>
    </cfRule>
    <cfRule type="cellIs" dxfId="1955" priority="1687" operator="between">
      <formula>3.5</formula>
      <formula>3.99</formula>
    </cfRule>
    <cfRule type="cellIs" dxfId="1954" priority="1689" operator="greaterThanOrEqual">
      <formula>4</formula>
    </cfRule>
  </conditionalFormatting>
  <conditionalFormatting sqref="E3352">
    <cfRule type="containsText" dxfId="1953" priority="1664" stopIfTrue="1" operator="containsText" text="TO DO">
      <formula>NOT(ISERROR(SEARCH("TO DO",E3352)))</formula>
    </cfRule>
    <cfRule type="containsText" dxfId="1952" priority="1663" operator="containsText" text="Not need">
      <formula>NOT(ISERROR(SEARCH("Not need",E3352)))</formula>
    </cfRule>
    <cfRule type="containsText" dxfId="1951" priority="1662" operator="containsText" text="Done">
      <formula>NOT(ISERROR(SEARCH("Done",E3352)))</formula>
    </cfRule>
  </conditionalFormatting>
  <conditionalFormatting sqref="E3364">
    <cfRule type="cellIs" dxfId="1950" priority="1661" operator="greaterThanOrEqual">
      <formula>4</formula>
    </cfRule>
    <cfRule type="cellIs" dxfId="1949" priority="1660" operator="lessThanOrEqual">
      <formula>3.49</formula>
    </cfRule>
    <cfRule type="cellIs" dxfId="1948" priority="1659" operator="between">
      <formula>3.5</formula>
      <formula>3.99</formula>
    </cfRule>
  </conditionalFormatting>
  <conditionalFormatting sqref="E3395">
    <cfRule type="containsText" dxfId="1947" priority="1609" operator="containsText" text="Done">
      <formula>NOT(ISERROR(SEARCH("Done",E3395)))</formula>
    </cfRule>
    <cfRule type="containsText" dxfId="1946" priority="1610" operator="containsText" text="Not need">
      <formula>NOT(ISERROR(SEARCH("Not need",E3395)))</formula>
    </cfRule>
    <cfRule type="containsText" dxfId="1945" priority="1611" stopIfTrue="1" operator="containsText" text="TO DO">
      <formula>NOT(ISERROR(SEARCH("TO DO",E3395)))</formula>
    </cfRule>
  </conditionalFormatting>
  <conditionalFormatting sqref="E3407">
    <cfRule type="cellIs" dxfId="1944" priority="1647" operator="greaterThanOrEqual">
      <formula>4</formula>
    </cfRule>
    <cfRule type="cellIs" dxfId="1943" priority="1646" operator="lessThanOrEqual">
      <formula>3.49</formula>
    </cfRule>
    <cfRule type="cellIs" dxfId="1942" priority="1645" operator="between">
      <formula>3.5</formula>
      <formula>3.99</formula>
    </cfRule>
  </conditionalFormatting>
  <conditionalFormatting sqref="E3438">
    <cfRule type="containsText" dxfId="1941" priority="1452" operator="containsText" text="Done">
      <formula>NOT(ISERROR(SEARCH("Done",E3438)))</formula>
    </cfRule>
    <cfRule type="containsText" dxfId="1940" priority="1453" operator="containsText" text="Not need">
      <formula>NOT(ISERROR(SEARCH("Not need",E3438)))</formula>
    </cfRule>
    <cfRule type="containsText" dxfId="1939" priority="1454" stopIfTrue="1" operator="containsText" text="TO DO">
      <formula>NOT(ISERROR(SEARCH("TO DO",E3438)))</formula>
    </cfRule>
  </conditionalFormatting>
  <conditionalFormatting sqref="E3450">
    <cfRule type="cellIs" dxfId="1938" priority="1631" operator="between">
      <formula>3.5</formula>
      <formula>3.99</formula>
    </cfRule>
    <cfRule type="cellIs" dxfId="1937" priority="1632" operator="lessThanOrEqual">
      <formula>3.49</formula>
    </cfRule>
    <cfRule type="cellIs" dxfId="1936" priority="1633" operator="greaterThanOrEqual">
      <formula>4</formula>
    </cfRule>
  </conditionalFormatting>
  <conditionalFormatting sqref="E3481">
    <cfRule type="containsText" dxfId="1935" priority="1449" operator="containsText" text="Done">
      <formula>NOT(ISERROR(SEARCH("Done",E3481)))</formula>
    </cfRule>
    <cfRule type="containsText" dxfId="1934" priority="1450" operator="containsText" text="Not need">
      <formula>NOT(ISERROR(SEARCH("Not need",E3481)))</formula>
    </cfRule>
    <cfRule type="containsText" dxfId="1933" priority="1451" stopIfTrue="1" operator="containsText" text="TO DO">
      <formula>NOT(ISERROR(SEARCH("TO DO",E3481)))</formula>
    </cfRule>
  </conditionalFormatting>
  <conditionalFormatting sqref="E3493">
    <cfRule type="cellIs" dxfId="1932" priority="1598" operator="greaterThanOrEqual">
      <formula>4</formula>
    </cfRule>
    <cfRule type="cellIs" dxfId="1931" priority="1597" operator="lessThanOrEqual">
      <formula>3.49</formula>
    </cfRule>
    <cfRule type="cellIs" dxfId="1930" priority="1596" operator="between">
      <formula>3.5</formula>
      <formula>3.99</formula>
    </cfRule>
  </conditionalFormatting>
  <conditionalFormatting sqref="E3524">
    <cfRule type="containsText" dxfId="1929" priority="1" operator="containsText" text="Done">
      <formula>NOT(ISERROR(SEARCH("Done",E3524)))</formula>
    </cfRule>
    <cfRule type="containsText" dxfId="1928" priority="3" stopIfTrue="1" operator="containsText" text="TO DO">
      <formula>NOT(ISERROR(SEARCH("TO DO",E3524)))</formula>
    </cfRule>
    <cfRule type="containsText" dxfId="1927" priority="2" operator="containsText" text="Not need">
      <formula>NOT(ISERROR(SEARCH("Not need",E3524)))</formula>
    </cfRule>
  </conditionalFormatting>
  <conditionalFormatting sqref="E3536">
    <cfRule type="cellIs" dxfId="1926" priority="5" operator="between">
      <formula>3.5</formula>
      <formula>3.99</formula>
    </cfRule>
    <cfRule type="cellIs" dxfId="1925" priority="6" operator="lessThanOrEqual">
      <formula>3.49</formula>
    </cfRule>
    <cfRule type="cellIs" dxfId="1924" priority="7" operator="greaterThanOrEqual">
      <formula>4</formula>
    </cfRule>
  </conditionalFormatting>
  <conditionalFormatting sqref="E3567">
    <cfRule type="containsText" dxfId="1923" priority="1446" operator="containsText" text="Done">
      <formula>NOT(ISERROR(SEARCH("Done",E3567)))</formula>
    </cfRule>
    <cfRule type="containsText" dxfId="1922" priority="1447" operator="containsText" text="Not need">
      <formula>NOT(ISERROR(SEARCH("Not need",E3567)))</formula>
    </cfRule>
    <cfRule type="containsText" dxfId="1921" priority="1448" stopIfTrue="1" operator="containsText" text="TO DO">
      <formula>NOT(ISERROR(SEARCH("TO DO",E3567)))</formula>
    </cfRule>
  </conditionalFormatting>
  <conditionalFormatting sqref="E3579">
    <cfRule type="cellIs" dxfId="1920" priority="1583" operator="lessThanOrEqual">
      <formula>3.49</formula>
    </cfRule>
    <cfRule type="cellIs" dxfId="1919" priority="1582" operator="between">
      <formula>3.5</formula>
      <formula>3.99</formula>
    </cfRule>
    <cfRule type="cellIs" dxfId="1918" priority="1584" operator="greaterThanOrEqual">
      <formula>4</formula>
    </cfRule>
  </conditionalFormatting>
  <conditionalFormatting sqref="E3610">
    <cfRule type="containsText" dxfId="1917" priority="1443" operator="containsText" text="Done">
      <formula>NOT(ISERROR(SEARCH("Done",E3610)))</formula>
    </cfRule>
    <cfRule type="containsText" dxfId="1916" priority="1444" operator="containsText" text="Not need">
      <formula>NOT(ISERROR(SEARCH("Not need",E3610)))</formula>
    </cfRule>
    <cfRule type="containsText" dxfId="1915" priority="1445" stopIfTrue="1" operator="containsText" text="TO DO">
      <formula>NOT(ISERROR(SEARCH("TO DO",E3610)))</formula>
    </cfRule>
  </conditionalFormatting>
  <conditionalFormatting sqref="E3622">
    <cfRule type="cellIs" dxfId="1914" priority="1570" operator="greaterThanOrEqual">
      <formula>4</formula>
    </cfRule>
    <cfRule type="cellIs" dxfId="1913" priority="1569" operator="lessThanOrEqual">
      <formula>3.49</formula>
    </cfRule>
    <cfRule type="cellIs" dxfId="1912" priority="1568" operator="between">
      <formula>3.5</formula>
      <formula>3.99</formula>
    </cfRule>
  </conditionalFormatting>
  <conditionalFormatting sqref="E3653">
    <cfRule type="containsText" dxfId="1911" priority="1440" operator="containsText" text="Done">
      <formula>NOT(ISERROR(SEARCH("Done",E3653)))</formula>
    </cfRule>
    <cfRule type="containsText" dxfId="1910" priority="1441" operator="containsText" text="Not need">
      <formula>NOT(ISERROR(SEARCH("Not need",E3653)))</formula>
    </cfRule>
    <cfRule type="containsText" dxfId="1909" priority="1442" stopIfTrue="1" operator="containsText" text="TO DO">
      <formula>NOT(ISERROR(SEARCH("TO DO",E3653)))</formula>
    </cfRule>
  </conditionalFormatting>
  <conditionalFormatting sqref="E3665">
    <cfRule type="cellIs" dxfId="1908" priority="1555" operator="lessThanOrEqual">
      <formula>3.49</formula>
    </cfRule>
    <cfRule type="cellIs" dxfId="1907" priority="1556" operator="greaterThanOrEqual">
      <formula>4</formula>
    </cfRule>
    <cfRule type="cellIs" dxfId="1906" priority="1554" operator="between">
      <formula>3.5</formula>
      <formula>3.99</formula>
    </cfRule>
  </conditionalFormatting>
  <conditionalFormatting sqref="E3696">
    <cfRule type="containsText" dxfId="1905" priority="1437" operator="containsText" text="Done">
      <formula>NOT(ISERROR(SEARCH("Done",E3696)))</formula>
    </cfRule>
    <cfRule type="containsText" dxfId="1904" priority="1438" operator="containsText" text="Not need">
      <formula>NOT(ISERROR(SEARCH("Not need",E3696)))</formula>
    </cfRule>
    <cfRule type="containsText" dxfId="1903" priority="1439" stopIfTrue="1" operator="containsText" text="TO DO">
      <formula>NOT(ISERROR(SEARCH("TO DO",E3696)))</formula>
    </cfRule>
  </conditionalFormatting>
  <conditionalFormatting sqref="E3708">
    <cfRule type="cellIs" dxfId="1902" priority="1541" operator="lessThanOrEqual">
      <formula>3.49</formula>
    </cfRule>
    <cfRule type="cellIs" dxfId="1901" priority="1540" operator="between">
      <formula>3.5</formula>
      <formula>3.99</formula>
    </cfRule>
    <cfRule type="cellIs" dxfId="1900" priority="1542" operator="greaterThanOrEqual">
      <formula>4</formula>
    </cfRule>
  </conditionalFormatting>
  <conditionalFormatting sqref="E3739">
    <cfRule type="containsText" dxfId="1899" priority="1436" stopIfTrue="1" operator="containsText" text="TO DO">
      <formula>NOT(ISERROR(SEARCH("TO DO",E3739)))</formula>
    </cfRule>
    <cfRule type="containsText" dxfId="1898" priority="1435" operator="containsText" text="Not need">
      <formula>NOT(ISERROR(SEARCH("Not need",E3739)))</formula>
    </cfRule>
    <cfRule type="containsText" dxfId="1897" priority="1434" operator="containsText" text="Done">
      <formula>NOT(ISERROR(SEARCH("Done",E3739)))</formula>
    </cfRule>
  </conditionalFormatting>
  <conditionalFormatting sqref="E3751">
    <cfRule type="cellIs" dxfId="1896" priority="1526" operator="between">
      <formula>3.5</formula>
      <formula>3.99</formula>
    </cfRule>
    <cfRule type="cellIs" dxfId="1895" priority="1527" operator="lessThanOrEqual">
      <formula>3.49</formula>
    </cfRule>
    <cfRule type="cellIs" dxfId="1894" priority="1528" operator="greaterThanOrEqual">
      <formula>4</formula>
    </cfRule>
  </conditionalFormatting>
  <conditionalFormatting sqref="E3782">
    <cfRule type="containsText" dxfId="1893" priority="1433" stopIfTrue="1" operator="containsText" text="TO DO">
      <formula>NOT(ISERROR(SEARCH("TO DO",E3782)))</formula>
    </cfRule>
    <cfRule type="containsText" dxfId="1892" priority="1432" operator="containsText" text="Not need">
      <formula>NOT(ISERROR(SEARCH("Not need",E3782)))</formula>
    </cfRule>
    <cfRule type="containsText" dxfId="1891" priority="1431" operator="containsText" text="Done">
      <formula>NOT(ISERROR(SEARCH("Done",E3782)))</formula>
    </cfRule>
  </conditionalFormatting>
  <conditionalFormatting sqref="E3794">
    <cfRule type="cellIs" dxfId="1890" priority="1512" operator="between">
      <formula>3.5</formula>
      <formula>3.99</formula>
    </cfRule>
    <cfRule type="cellIs" dxfId="1889" priority="1513" operator="lessThanOrEqual">
      <formula>3.49</formula>
    </cfRule>
    <cfRule type="cellIs" dxfId="1888" priority="1514" operator="greaterThanOrEqual">
      <formula>4</formula>
    </cfRule>
  </conditionalFormatting>
  <conditionalFormatting sqref="E3825">
    <cfRule type="containsText" dxfId="1887" priority="1430" stopIfTrue="1" operator="containsText" text="TO DO">
      <formula>NOT(ISERROR(SEARCH("TO DO",E3825)))</formula>
    </cfRule>
    <cfRule type="containsText" dxfId="1886" priority="1428" operator="containsText" text="Done">
      <formula>NOT(ISERROR(SEARCH("Done",E3825)))</formula>
    </cfRule>
    <cfRule type="containsText" dxfId="1885" priority="1429" operator="containsText" text="Not need">
      <formula>NOT(ISERROR(SEARCH("Not need",E3825)))</formula>
    </cfRule>
  </conditionalFormatting>
  <conditionalFormatting sqref="E3837">
    <cfRule type="cellIs" dxfId="1884" priority="1498" operator="between">
      <formula>3.5</formula>
      <formula>3.99</formula>
    </cfRule>
    <cfRule type="cellIs" dxfId="1883" priority="1499" operator="lessThanOrEqual">
      <formula>3.49</formula>
    </cfRule>
    <cfRule type="cellIs" dxfId="1882" priority="1500" operator="greaterThanOrEqual">
      <formula>4</formula>
    </cfRule>
  </conditionalFormatting>
  <conditionalFormatting sqref="E3868">
    <cfRule type="containsText" dxfId="1881" priority="1425" operator="containsText" text="Done">
      <formula>NOT(ISERROR(SEARCH("Done",E3868)))</formula>
    </cfRule>
    <cfRule type="containsText" dxfId="1880" priority="1427" stopIfTrue="1" operator="containsText" text="TO DO">
      <formula>NOT(ISERROR(SEARCH("TO DO",E3868)))</formula>
    </cfRule>
    <cfRule type="containsText" dxfId="1879" priority="1426" operator="containsText" text="Not need">
      <formula>NOT(ISERROR(SEARCH("Not need",E3868)))</formula>
    </cfRule>
  </conditionalFormatting>
  <conditionalFormatting sqref="E3880">
    <cfRule type="cellIs" dxfId="1878" priority="1484" operator="between">
      <formula>3.5</formula>
      <formula>3.99</formula>
    </cfRule>
    <cfRule type="cellIs" dxfId="1877" priority="1486" operator="greaterThanOrEqual">
      <formula>4</formula>
    </cfRule>
    <cfRule type="cellIs" dxfId="1876" priority="1485" operator="lessThanOrEqual">
      <formula>3.49</formula>
    </cfRule>
  </conditionalFormatting>
  <conditionalFormatting sqref="E3911">
    <cfRule type="containsText" dxfId="1875" priority="1423" operator="containsText" text="Not need">
      <formula>NOT(ISERROR(SEARCH("Not need",E3911)))</formula>
    </cfRule>
    <cfRule type="containsText" dxfId="1874" priority="1422" operator="containsText" text="Done">
      <formula>NOT(ISERROR(SEARCH("Done",E3911)))</formula>
    </cfRule>
    <cfRule type="containsText" dxfId="1873" priority="1424" stopIfTrue="1" operator="containsText" text="TO DO">
      <formula>NOT(ISERROR(SEARCH("TO DO",E3911)))</formula>
    </cfRule>
  </conditionalFormatting>
  <conditionalFormatting sqref="E3923">
    <cfRule type="cellIs" dxfId="1872" priority="1470" operator="between">
      <formula>3.5</formula>
      <formula>3.99</formula>
    </cfRule>
    <cfRule type="cellIs" dxfId="1871" priority="1471" operator="lessThanOrEqual">
      <formula>3.49</formula>
    </cfRule>
    <cfRule type="cellIs" dxfId="1870" priority="1472" operator="greaterThanOrEqual">
      <formula>4</formula>
    </cfRule>
  </conditionalFormatting>
  <conditionalFormatting sqref="E3954">
    <cfRule type="containsText" dxfId="1869" priority="1421" stopIfTrue="1" operator="containsText" text="TO DO">
      <formula>NOT(ISERROR(SEARCH("TO DO",E3954)))</formula>
    </cfRule>
    <cfRule type="containsText" dxfId="1868" priority="1420" operator="containsText" text="Not need">
      <formula>NOT(ISERROR(SEARCH("Not need",E3954)))</formula>
    </cfRule>
    <cfRule type="containsText" dxfId="1867" priority="1419" operator="containsText" text="Done">
      <formula>NOT(ISERROR(SEARCH("Done",E3954)))</formula>
    </cfRule>
  </conditionalFormatting>
  <conditionalFormatting sqref="E3966">
    <cfRule type="cellIs" dxfId="1866" priority="1456" operator="between">
      <formula>3.5</formula>
      <formula>3.99</formula>
    </cfRule>
    <cfRule type="cellIs" dxfId="1865" priority="1457" operator="lessThanOrEqual">
      <formula>3.49</formula>
    </cfRule>
    <cfRule type="cellIs" dxfId="1864" priority="1458" operator="greaterThanOrEqual">
      <formula>4</formula>
    </cfRule>
  </conditionalFormatting>
  <conditionalFormatting sqref="E3997">
    <cfRule type="containsText" dxfId="1863" priority="1166" stopIfTrue="1" operator="containsText" text="TO DO">
      <formula>NOT(ISERROR(SEARCH("TO DO",E3997)))</formula>
    </cfRule>
    <cfRule type="containsText" dxfId="1862" priority="1165" operator="containsText" text="Not need">
      <formula>NOT(ISERROR(SEARCH("Not need",E3997)))</formula>
    </cfRule>
    <cfRule type="containsText" dxfId="1861" priority="1164" operator="containsText" text="Done">
      <formula>NOT(ISERROR(SEARCH("Done",E3997)))</formula>
    </cfRule>
  </conditionalFormatting>
  <conditionalFormatting sqref="E4009">
    <cfRule type="cellIs" dxfId="1860" priority="1407" operator="lessThanOrEqual">
      <formula>3.49</formula>
    </cfRule>
    <cfRule type="cellIs" dxfId="1859" priority="1406" operator="between">
      <formula>3.5</formula>
      <formula>3.99</formula>
    </cfRule>
    <cfRule type="cellIs" dxfId="1858" priority="1408" operator="greaterThanOrEqual">
      <formula>4</formula>
    </cfRule>
  </conditionalFormatting>
  <conditionalFormatting sqref="E4040">
    <cfRule type="containsText" dxfId="1857" priority="1161" operator="containsText" text="Done">
      <formula>NOT(ISERROR(SEARCH("Done",E4040)))</formula>
    </cfRule>
    <cfRule type="containsText" dxfId="1856" priority="1162" operator="containsText" text="Not need">
      <formula>NOT(ISERROR(SEARCH("Not need",E4040)))</formula>
    </cfRule>
    <cfRule type="containsText" dxfId="1855" priority="1163" stopIfTrue="1" operator="containsText" text="TO DO">
      <formula>NOT(ISERROR(SEARCH("TO DO",E4040)))</formula>
    </cfRule>
  </conditionalFormatting>
  <conditionalFormatting sqref="E4052">
    <cfRule type="cellIs" dxfId="1854" priority="1394" operator="greaterThanOrEqual">
      <formula>4</formula>
    </cfRule>
    <cfRule type="cellIs" dxfId="1853" priority="1393" operator="lessThanOrEqual">
      <formula>3.49</formula>
    </cfRule>
    <cfRule type="cellIs" dxfId="1852" priority="1392" operator="between">
      <formula>3.5</formula>
      <formula>3.99</formula>
    </cfRule>
  </conditionalFormatting>
  <conditionalFormatting sqref="E4083">
    <cfRule type="containsText" dxfId="1851" priority="1149" stopIfTrue="1" operator="containsText" text="TO DO">
      <formula>NOT(ISERROR(SEARCH("TO DO",E4083)))</formula>
    </cfRule>
    <cfRule type="containsText" dxfId="1850" priority="1148" operator="containsText" text="Not need">
      <formula>NOT(ISERROR(SEARCH("Not need",E4083)))</formula>
    </cfRule>
    <cfRule type="containsText" dxfId="1849" priority="1147" operator="containsText" text="Done">
      <formula>NOT(ISERROR(SEARCH("Done",E4083)))</formula>
    </cfRule>
  </conditionalFormatting>
  <conditionalFormatting sqref="E4095">
    <cfRule type="cellIs" dxfId="1848" priority="1153" operator="greaterThanOrEqual">
      <formula>4</formula>
    </cfRule>
    <cfRule type="cellIs" dxfId="1847" priority="1152" operator="lessThanOrEqual">
      <formula>3.49</formula>
    </cfRule>
    <cfRule type="cellIs" dxfId="1846" priority="1151" operator="between">
      <formula>3.5</formula>
      <formula>3.99</formula>
    </cfRule>
  </conditionalFormatting>
  <conditionalFormatting sqref="E4126">
    <cfRule type="containsText" dxfId="1845" priority="1133" operator="containsText" text="Done">
      <formula>NOT(ISERROR(SEARCH("Done",E4126)))</formula>
    </cfRule>
    <cfRule type="containsText" dxfId="1844" priority="1134" operator="containsText" text="Not need">
      <formula>NOT(ISERROR(SEARCH("Not need",E4126)))</formula>
    </cfRule>
    <cfRule type="containsText" dxfId="1843" priority="1135" stopIfTrue="1" operator="containsText" text="TO DO">
      <formula>NOT(ISERROR(SEARCH("TO DO",E4126)))</formula>
    </cfRule>
  </conditionalFormatting>
  <conditionalFormatting sqref="E4138">
    <cfRule type="cellIs" dxfId="1842" priority="1139" operator="greaterThanOrEqual">
      <formula>4</formula>
    </cfRule>
    <cfRule type="cellIs" dxfId="1841" priority="1137" operator="between">
      <formula>3.5</formula>
      <formula>3.99</formula>
    </cfRule>
    <cfRule type="cellIs" dxfId="1840" priority="1138" operator="lessThanOrEqual">
      <formula>3.49</formula>
    </cfRule>
  </conditionalFormatting>
  <conditionalFormatting sqref="E4169">
    <cfRule type="containsText" dxfId="1839" priority="1130" operator="containsText" text="Done">
      <formula>NOT(ISERROR(SEARCH("Done",E4169)))</formula>
    </cfRule>
    <cfRule type="containsText" dxfId="1838" priority="1131" operator="containsText" text="Not need">
      <formula>NOT(ISERROR(SEARCH("Not need",E4169)))</formula>
    </cfRule>
    <cfRule type="containsText" dxfId="1837" priority="1132" stopIfTrue="1" operator="containsText" text="TO DO">
      <formula>NOT(ISERROR(SEARCH("TO DO",E4169)))</formula>
    </cfRule>
  </conditionalFormatting>
  <conditionalFormatting sqref="E4181">
    <cfRule type="cellIs" dxfId="1836" priority="1378" operator="between">
      <formula>3.5</formula>
      <formula>3.99</formula>
    </cfRule>
    <cfRule type="cellIs" dxfId="1835" priority="1380" operator="greaterThanOrEqual">
      <formula>4</formula>
    </cfRule>
    <cfRule type="cellIs" dxfId="1834" priority="1379" operator="lessThanOrEqual">
      <formula>3.49</formula>
    </cfRule>
  </conditionalFormatting>
  <conditionalFormatting sqref="E4212">
    <cfRule type="containsText" dxfId="1833" priority="1124" operator="containsText" text="Done">
      <formula>NOT(ISERROR(SEARCH("Done",E4212)))</formula>
    </cfRule>
    <cfRule type="containsText" dxfId="1832" priority="1125" operator="containsText" text="Not need">
      <formula>NOT(ISERROR(SEARCH("Not need",E4212)))</formula>
    </cfRule>
    <cfRule type="containsText" dxfId="1831" priority="1126" stopIfTrue="1" operator="containsText" text="TO DO">
      <formula>NOT(ISERROR(SEARCH("TO DO",E4212)))</formula>
    </cfRule>
  </conditionalFormatting>
  <conditionalFormatting sqref="E4224">
    <cfRule type="cellIs" dxfId="1830" priority="1352" operator="greaterThanOrEqual">
      <formula>4</formula>
    </cfRule>
    <cfRule type="cellIs" dxfId="1829" priority="1351" operator="lessThanOrEqual">
      <formula>3.49</formula>
    </cfRule>
    <cfRule type="cellIs" dxfId="1828" priority="1350" operator="between">
      <formula>3.5</formula>
      <formula>3.99</formula>
    </cfRule>
  </conditionalFormatting>
  <conditionalFormatting sqref="E4255">
    <cfRule type="containsText" dxfId="1827" priority="1121" operator="containsText" text="Done">
      <formula>NOT(ISERROR(SEARCH("Done",E4255)))</formula>
    </cfRule>
    <cfRule type="containsText" dxfId="1826" priority="1122" operator="containsText" text="Not need">
      <formula>NOT(ISERROR(SEARCH("Not need",E4255)))</formula>
    </cfRule>
    <cfRule type="containsText" dxfId="1825" priority="1123" stopIfTrue="1" operator="containsText" text="TO DO">
      <formula>NOT(ISERROR(SEARCH("TO DO",E4255)))</formula>
    </cfRule>
  </conditionalFormatting>
  <conditionalFormatting sqref="E4267">
    <cfRule type="cellIs" dxfId="1824" priority="1338" operator="greaterThanOrEqual">
      <formula>4</formula>
    </cfRule>
    <cfRule type="cellIs" dxfId="1823" priority="1337" operator="lessThanOrEqual">
      <formula>3.49</formula>
    </cfRule>
    <cfRule type="cellIs" dxfId="1822" priority="1336" operator="between">
      <formula>3.5</formula>
      <formula>3.99</formula>
    </cfRule>
  </conditionalFormatting>
  <conditionalFormatting sqref="E4298">
    <cfRule type="containsText" dxfId="1821" priority="1118" operator="containsText" text="Done">
      <formula>NOT(ISERROR(SEARCH("Done",E4298)))</formula>
    </cfRule>
    <cfRule type="containsText" dxfId="1820" priority="1119" operator="containsText" text="Not need">
      <formula>NOT(ISERROR(SEARCH("Not need",E4298)))</formula>
    </cfRule>
    <cfRule type="containsText" dxfId="1819" priority="1120" stopIfTrue="1" operator="containsText" text="TO DO">
      <formula>NOT(ISERROR(SEARCH("TO DO",E4298)))</formula>
    </cfRule>
  </conditionalFormatting>
  <conditionalFormatting sqref="E4310">
    <cfRule type="cellIs" dxfId="1818" priority="1324" operator="greaterThanOrEqual">
      <formula>4</formula>
    </cfRule>
    <cfRule type="cellIs" dxfId="1817" priority="1323" operator="lessThanOrEqual">
      <formula>3.49</formula>
    </cfRule>
    <cfRule type="cellIs" dxfId="1816" priority="1322" operator="between">
      <formula>3.5</formula>
      <formula>3.99</formula>
    </cfRule>
  </conditionalFormatting>
  <conditionalFormatting sqref="E4341">
    <cfRule type="containsText" dxfId="1815" priority="1115" operator="containsText" text="Done">
      <formula>NOT(ISERROR(SEARCH("Done",E4341)))</formula>
    </cfRule>
    <cfRule type="containsText" dxfId="1814" priority="1116" operator="containsText" text="Not need">
      <formula>NOT(ISERROR(SEARCH("Not need",E4341)))</formula>
    </cfRule>
    <cfRule type="containsText" dxfId="1813" priority="1117" stopIfTrue="1" operator="containsText" text="TO DO">
      <formula>NOT(ISERROR(SEARCH("TO DO",E4341)))</formula>
    </cfRule>
  </conditionalFormatting>
  <conditionalFormatting sqref="E4353">
    <cfRule type="cellIs" dxfId="1812" priority="1308" operator="between">
      <formula>3.5</formula>
      <formula>3.99</formula>
    </cfRule>
    <cfRule type="cellIs" dxfId="1811" priority="1310" operator="greaterThanOrEqual">
      <formula>4</formula>
    </cfRule>
    <cfRule type="cellIs" dxfId="1810" priority="1309" operator="lessThanOrEqual">
      <formula>3.49</formula>
    </cfRule>
  </conditionalFormatting>
  <conditionalFormatting sqref="E4384">
    <cfRule type="containsText" dxfId="1809" priority="1109" operator="containsText" text="Done">
      <formula>NOT(ISERROR(SEARCH("Done",E4384)))</formula>
    </cfRule>
    <cfRule type="containsText" dxfId="1808" priority="1110" operator="containsText" text="Not need">
      <formula>NOT(ISERROR(SEARCH("Not need",E4384)))</formula>
    </cfRule>
    <cfRule type="containsText" dxfId="1807" priority="1111" stopIfTrue="1" operator="containsText" text="TO DO">
      <formula>NOT(ISERROR(SEARCH("TO DO",E4384)))</formula>
    </cfRule>
  </conditionalFormatting>
  <conditionalFormatting sqref="E4396">
    <cfRule type="cellIs" dxfId="1806" priority="1282" operator="greaterThanOrEqual">
      <formula>4</formula>
    </cfRule>
    <cfRule type="cellIs" dxfId="1805" priority="1281" operator="lessThanOrEqual">
      <formula>3.49</formula>
    </cfRule>
    <cfRule type="cellIs" dxfId="1804" priority="1280" operator="between">
      <formula>3.5</formula>
      <formula>3.99</formula>
    </cfRule>
  </conditionalFormatting>
  <conditionalFormatting sqref="E4427">
    <cfRule type="containsText" dxfId="1803" priority="1106" operator="containsText" text="Done">
      <formula>NOT(ISERROR(SEARCH("Done",E4427)))</formula>
    </cfRule>
    <cfRule type="containsText" dxfId="1802" priority="1107" operator="containsText" text="Not need">
      <formula>NOT(ISERROR(SEARCH("Not need",E4427)))</formula>
    </cfRule>
    <cfRule type="containsText" dxfId="1801" priority="1108" stopIfTrue="1" operator="containsText" text="TO DO">
      <formula>NOT(ISERROR(SEARCH("TO DO",E4427)))</formula>
    </cfRule>
  </conditionalFormatting>
  <conditionalFormatting sqref="E4439">
    <cfRule type="cellIs" dxfId="1800" priority="1267" operator="lessThanOrEqual">
      <formula>3.49</formula>
    </cfRule>
    <cfRule type="cellIs" dxfId="1799" priority="1268" operator="greaterThanOrEqual">
      <formula>4</formula>
    </cfRule>
    <cfRule type="cellIs" dxfId="1798" priority="1266" operator="between">
      <formula>3.5</formula>
      <formula>3.99</formula>
    </cfRule>
  </conditionalFormatting>
  <conditionalFormatting sqref="E4470">
    <cfRule type="containsText" dxfId="1797" priority="1103" operator="containsText" text="Done">
      <formula>NOT(ISERROR(SEARCH("Done",E4470)))</formula>
    </cfRule>
    <cfRule type="containsText" dxfId="1796" priority="1104" operator="containsText" text="Not need">
      <formula>NOT(ISERROR(SEARCH("Not need",E4470)))</formula>
    </cfRule>
    <cfRule type="containsText" dxfId="1795" priority="1105" stopIfTrue="1" operator="containsText" text="TO DO">
      <formula>NOT(ISERROR(SEARCH("TO DO",E4470)))</formula>
    </cfRule>
  </conditionalFormatting>
  <conditionalFormatting sqref="E4482">
    <cfRule type="cellIs" dxfId="1794" priority="1254" operator="greaterThanOrEqual">
      <formula>4</formula>
    </cfRule>
    <cfRule type="cellIs" dxfId="1793" priority="1252" operator="between">
      <formula>3.5</formula>
      <formula>3.99</formula>
    </cfRule>
    <cfRule type="cellIs" dxfId="1792" priority="1253" operator="lessThanOrEqual">
      <formula>3.49</formula>
    </cfRule>
  </conditionalFormatting>
  <conditionalFormatting sqref="E4513">
    <cfRule type="containsText" dxfId="1791" priority="1102" stopIfTrue="1" operator="containsText" text="TO DO">
      <formula>NOT(ISERROR(SEARCH("TO DO",E4513)))</formula>
    </cfRule>
    <cfRule type="containsText" dxfId="1790" priority="1100" operator="containsText" text="Done">
      <formula>NOT(ISERROR(SEARCH("Done",E4513)))</formula>
    </cfRule>
    <cfRule type="containsText" dxfId="1789" priority="1101" operator="containsText" text="Not need">
      <formula>NOT(ISERROR(SEARCH("Not need",E4513)))</formula>
    </cfRule>
  </conditionalFormatting>
  <conditionalFormatting sqref="E4525">
    <cfRule type="cellIs" dxfId="1788" priority="1238" operator="between">
      <formula>3.5</formula>
      <formula>3.99</formula>
    </cfRule>
    <cfRule type="cellIs" dxfId="1787" priority="1239" operator="lessThanOrEqual">
      <formula>3.49</formula>
    </cfRule>
    <cfRule type="cellIs" dxfId="1786" priority="1240" operator="greaterThanOrEqual">
      <formula>4</formula>
    </cfRule>
  </conditionalFormatting>
  <conditionalFormatting sqref="E4556">
    <cfRule type="containsText" dxfId="1785" priority="1099" stopIfTrue="1" operator="containsText" text="TO DO">
      <formula>NOT(ISERROR(SEARCH("TO DO",E4556)))</formula>
    </cfRule>
    <cfRule type="containsText" dxfId="1784" priority="1098" operator="containsText" text="Not need">
      <formula>NOT(ISERROR(SEARCH("Not need",E4556)))</formula>
    </cfRule>
    <cfRule type="containsText" dxfId="1783" priority="1097" operator="containsText" text="Done">
      <formula>NOT(ISERROR(SEARCH("Done",E4556)))</formula>
    </cfRule>
  </conditionalFormatting>
  <conditionalFormatting sqref="E4568">
    <cfRule type="cellIs" dxfId="1782" priority="1224" operator="between">
      <formula>3.5</formula>
      <formula>3.99</formula>
    </cfRule>
    <cfRule type="cellIs" dxfId="1781" priority="1225" operator="lessThanOrEqual">
      <formula>3.49</formula>
    </cfRule>
    <cfRule type="cellIs" dxfId="1780" priority="1226" operator="greaterThanOrEqual">
      <formula>4</formula>
    </cfRule>
  </conditionalFormatting>
  <conditionalFormatting sqref="E4599">
    <cfRule type="containsText" dxfId="1779" priority="1096" stopIfTrue="1" operator="containsText" text="TO DO">
      <formula>NOT(ISERROR(SEARCH("TO DO",E4599)))</formula>
    </cfRule>
    <cfRule type="containsText" dxfId="1778" priority="1095" operator="containsText" text="Not need">
      <formula>NOT(ISERROR(SEARCH("Not need",E4599)))</formula>
    </cfRule>
    <cfRule type="containsText" dxfId="1777" priority="1094" operator="containsText" text="Done">
      <formula>NOT(ISERROR(SEARCH("Done",E4599)))</formula>
    </cfRule>
  </conditionalFormatting>
  <conditionalFormatting sqref="E4611">
    <cfRule type="cellIs" dxfId="1776" priority="1211" operator="lessThanOrEqual">
      <formula>3.49</formula>
    </cfRule>
    <cfRule type="cellIs" dxfId="1775" priority="1210" operator="between">
      <formula>3.5</formula>
      <formula>3.99</formula>
    </cfRule>
    <cfRule type="cellIs" dxfId="1774" priority="1212" operator="greaterThanOrEqual">
      <formula>4</formula>
    </cfRule>
  </conditionalFormatting>
  <conditionalFormatting sqref="E4642">
    <cfRule type="containsText" dxfId="1773" priority="1093" stopIfTrue="1" operator="containsText" text="TO DO">
      <formula>NOT(ISERROR(SEARCH("TO DO",E4642)))</formula>
    </cfRule>
    <cfRule type="containsText" dxfId="1772" priority="1091" operator="containsText" text="Done">
      <formula>NOT(ISERROR(SEARCH("Done",E4642)))</formula>
    </cfRule>
    <cfRule type="containsText" dxfId="1771" priority="1092" operator="containsText" text="Not need">
      <formula>NOT(ISERROR(SEARCH("Not need",E4642)))</formula>
    </cfRule>
  </conditionalFormatting>
  <conditionalFormatting sqref="E4654">
    <cfRule type="cellIs" dxfId="1770" priority="1196" operator="between">
      <formula>3.5</formula>
      <formula>3.99</formula>
    </cfRule>
    <cfRule type="cellIs" dxfId="1769" priority="1198" operator="greaterThanOrEqual">
      <formula>4</formula>
    </cfRule>
    <cfRule type="cellIs" dxfId="1768" priority="1197" operator="lessThanOrEqual">
      <formula>3.49</formula>
    </cfRule>
  </conditionalFormatting>
  <conditionalFormatting sqref="E4685">
    <cfRule type="containsText" dxfId="1767" priority="1079" stopIfTrue="1" operator="containsText" text="TO DO">
      <formula>NOT(ISERROR(SEARCH("TO DO",E4685)))</formula>
    </cfRule>
    <cfRule type="containsText" dxfId="1766" priority="1078" operator="containsText" text="Not need">
      <formula>NOT(ISERROR(SEARCH("Not need",E4685)))</formula>
    </cfRule>
    <cfRule type="containsText" dxfId="1765" priority="1077" operator="containsText" text="Done">
      <formula>NOT(ISERROR(SEARCH("Done",E4685)))</formula>
    </cfRule>
  </conditionalFormatting>
  <conditionalFormatting sqref="E4697">
    <cfRule type="cellIs" dxfId="1764" priority="1082" operator="lessThanOrEqual">
      <formula>3.49</formula>
    </cfRule>
    <cfRule type="cellIs" dxfId="1763" priority="1083" operator="greaterThanOrEqual">
      <formula>4</formula>
    </cfRule>
    <cfRule type="cellIs" dxfId="1762" priority="1081" operator="between">
      <formula>3.5</formula>
      <formula>3.99</formula>
    </cfRule>
  </conditionalFormatting>
  <conditionalFormatting sqref="E4728">
    <cfRule type="containsText" dxfId="1761" priority="1065" stopIfTrue="1" operator="containsText" text="TO DO">
      <formula>NOT(ISERROR(SEARCH("TO DO",E4728)))</formula>
    </cfRule>
    <cfRule type="containsText" dxfId="1760" priority="1064" operator="containsText" text="Not need">
      <formula>NOT(ISERROR(SEARCH("Not need",E4728)))</formula>
    </cfRule>
    <cfRule type="containsText" dxfId="1759" priority="1063" operator="containsText" text="Done">
      <formula>NOT(ISERROR(SEARCH("Done",E4728)))</formula>
    </cfRule>
  </conditionalFormatting>
  <conditionalFormatting sqref="E4740">
    <cfRule type="cellIs" dxfId="1758" priority="1068" operator="lessThanOrEqual">
      <formula>3.49</formula>
    </cfRule>
    <cfRule type="cellIs" dxfId="1757" priority="1069" operator="greaterThanOrEqual">
      <formula>4</formula>
    </cfRule>
    <cfRule type="cellIs" dxfId="1756" priority="1067" operator="between">
      <formula>3.5</formula>
      <formula>3.99</formula>
    </cfRule>
  </conditionalFormatting>
  <conditionalFormatting sqref="E4771">
    <cfRule type="containsText" dxfId="1755" priority="1050" operator="containsText" text="Not need">
      <formula>NOT(ISERROR(SEARCH("Not need",E4771)))</formula>
    </cfRule>
    <cfRule type="containsText" dxfId="1754" priority="1051" stopIfTrue="1" operator="containsText" text="TO DO">
      <formula>NOT(ISERROR(SEARCH("TO DO",E4771)))</formula>
    </cfRule>
    <cfRule type="containsText" dxfId="1753" priority="1049" operator="containsText" text="Done">
      <formula>NOT(ISERROR(SEARCH("Done",E4771)))</formula>
    </cfRule>
  </conditionalFormatting>
  <conditionalFormatting sqref="E4783">
    <cfRule type="cellIs" dxfId="1752" priority="1055" operator="greaterThanOrEqual">
      <formula>4</formula>
    </cfRule>
    <cfRule type="cellIs" dxfId="1751" priority="1053" operator="between">
      <formula>3.5</formula>
      <formula>3.99</formula>
    </cfRule>
    <cfRule type="cellIs" dxfId="1750" priority="1054" operator="lessThanOrEqual">
      <formula>3.49</formula>
    </cfRule>
  </conditionalFormatting>
  <conditionalFormatting sqref="E4814">
    <cfRule type="containsText" dxfId="1749" priority="1047" operator="containsText" text="Not need">
      <formula>NOT(ISERROR(SEARCH("Not need",E4814)))</formula>
    </cfRule>
    <cfRule type="containsText" dxfId="1748" priority="1046" operator="containsText" text="Done">
      <formula>NOT(ISERROR(SEARCH("Done",E4814)))</formula>
    </cfRule>
    <cfRule type="containsText" dxfId="1747" priority="1048" stopIfTrue="1" operator="containsText" text="TO DO">
      <formula>NOT(ISERROR(SEARCH("TO DO",E4814)))</formula>
    </cfRule>
  </conditionalFormatting>
  <conditionalFormatting sqref="E4826">
    <cfRule type="cellIs" dxfId="1746" priority="1183" operator="lessThanOrEqual">
      <formula>3.49</formula>
    </cfRule>
    <cfRule type="cellIs" dxfId="1745" priority="1182" operator="between">
      <formula>3.5</formula>
      <formula>3.99</formula>
    </cfRule>
    <cfRule type="cellIs" dxfId="1744" priority="1184" operator="greaterThanOrEqual">
      <formula>4</formula>
    </cfRule>
  </conditionalFormatting>
  <conditionalFormatting sqref="E4857">
    <cfRule type="containsText" dxfId="1743" priority="1045" stopIfTrue="1" operator="containsText" text="TO DO">
      <formula>NOT(ISERROR(SEARCH("TO DO",E4857)))</formula>
    </cfRule>
    <cfRule type="containsText" dxfId="1742" priority="1044" operator="containsText" text="Not need">
      <formula>NOT(ISERROR(SEARCH("Not need",E4857)))</formula>
    </cfRule>
    <cfRule type="containsText" dxfId="1741" priority="1043" operator="containsText" text="Done">
      <formula>NOT(ISERROR(SEARCH("Done",E4857)))</formula>
    </cfRule>
  </conditionalFormatting>
  <conditionalFormatting sqref="E4869">
    <cfRule type="cellIs" dxfId="1740" priority="1170" operator="greaterThanOrEqual">
      <formula>4</formula>
    </cfRule>
    <cfRule type="cellIs" dxfId="1739" priority="1169" operator="lessThanOrEqual">
      <formula>3.49</formula>
    </cfRule>
    <cfRule type="cellIs" dxfId="1738" priority="1168" operator="between">
      <formula>3.5</formula>
      <formula>3.99</formula>
    </cfRule>
  </conditionalFormatting>
  <conditionalFormatting sqref="E4900">
    <cfRule type="containsText" dxfId="1737" priority="832" stopIfTrue="1" operator="containsText" text="TO DO">
      <formula>NOT(ISERROR(SEARCH("TO DO",E4900)))</formula>
    </cfRule>
    <cfRule type="containsText" dxfId="1736" priority="831" operator="containsText" text="Not need">
      <formula>NOT(ISERROR(SEARCH("Not need",E4900)))</formula>
    </cfRule>
    <cfRule type="containsText" dxfId="1735" priority="830" operator="containsText" text="Done">
      <formula>NOT(ISERROR(SEARCH("Done",E4900)))</formula>
    </cfRule>
  </conditionalFormatting>
  <conditionalFormatting sqref="E4912">
    <cfRule type="cellIs" dxfId="1734" priority="1030" operator="between">
      <formula>3.5</formula>
      <formula>3.99</formula>
    </cfRule>
    <cfRule type="cellIs" dxfId="1733" priority="1031" operator="lessThanOrEqual">
      <formula>3.49</formula>
    </cfRule>
    <cfRule type="cellIs" dxfId="1732" priority="1032" operator="greaterThanOrEqual">
      <formula>4</formula>
    </cfRule>
  </conditionalFormatting>
  <conditionalFormatting sqref="E4943">
    <cfRule type="containsText" dxfId="1731" priority="827" operator="containsText" text="Done">
      <formula>NOT(ISERROR(SEARCH("Done",E4943)))</formula>
    </cfRule>
    <cfRule type="containsText" dxfId="1730" priority="829" stopIfTrue="1" operator="containsText" text="TO DO">
      <formula>NOT(ISERROR(SEARCH("TO DO",E4943)))</formula>
    </cfRule>
    <cfRule type="containsText" dxfId="1729" priority="828" operator="containsText" text="Not need">
      <formula>NOT(ISERROR(SEARCH("Not need",E4943)))</formula>
    </cfRule>
  </conditionalFormatting>
  <conditionalFormatting sqref="E4955">
    <cfRule type="cellIs" dxfId="1728" priority="1016" operator="between">
      <formula>3.5</formula>
      <formula>3.99</formula>
    </cfRule>
    <cfRule type="cellIs" dxfId="1727" priority="1017" operator="lessThanOrEqual">
      <formula>3.49</formula>
    </cfRule>
    <cfRule type="cellIs" dxfId="1726" priority="1018" operator="greaterThanOrEqual">
      <formula>4</formula>
    </cfRule>
  </conditionalFormatting>
  <conditionalFormatting sqref="E4986">
    <cfRule type="containsText" dxfId="1725" priority="824" operator="containsText" text="Done">
      <formula>NOT(ISERROR(SEARCH("Done",E4986)))</formula>
    </cfRule>
    <cfRule type="containsText" dxfId="1724" priority="825" operator="containsText" text="Not need">
      <formula>NOT(ISERROR(SEARCH("Not need",E4986)))</formula>
    </cfRule>
    <cfRule type="containsText" dxfId="1723" priority="826" stopIfTrue="1" operator="containsText" text="TO DO">
      <formula>NOT(ISERROR(SEARCH("TO DO",E4986)))</formula>
    </cfRule>
  </conditionalFormatting>
  <conditionalFormatting sqref="E4998">
    <cfRule type="cellIs" dxfId="1722" priority="1004" operator="greaterThanOrEqual">
      <formula>4</formula>
    </cfRule>
    <cfRule type="cellIs" dxfId="1721" priority="1002" operator="between">
      <formula>3.5</formula>
      <formula>3.99</formula>
    </cfRule>
    <cfRule type="cellIs" dxfId="1720" priority="1003" operator="lessThanOrEqual">
      <formula>3.49</formula>
    </cfRule>
  </conditionalFormatting>
  <conditionalFormatting sqref="E5029">
    <cfRule type="containsText" dxfId="1719" priority="823" stopIfTrue="1" operator="containsText" text="TO DO">
      <formula>NOT(ISERROR(SEARCH("TO DO",E5029)))</formula>
    </cfRule>
    <cfRule type="containsText" dxfId="1718" priority="822" operator="containsText" text="Not need">
      <formula>NOT(ISERROR(SEARCH("Not need",E5029)))</formula>
    </cfRule>
    <cfRule type="containsText" dxfId="1717" priority="821" operator="containsText" text="Done">
      <formula>NOT(ISERROR(SEARCH("Done",E5029)))</formula>
    </cfRule>
  </conditionalFormatting>
  <conditionalFormatting sqref="E5041">
    <cfRule type="cellIs" dxfId="1716" priority="988" operator="between">
      <formula>3.5</formula>
      <formula>3.99</formula>
    </cfRule>
    <cfRule type="cellIs" dxfId="1715" priority="989" operator="lessThanOrEqual">
      <formula>3.49</formula>
    </cfRule>
    <cfRule type="cellIs" dxfId="1714" priority="990" operator="greaterThanOrEqual">
      <formula>4</formula>
    </cfRule>
  </conditionalFormatting>
  <conditionalFormatting sqref="E5072">
    <cfRule type="containsText" dxfId="1713" priority="815" operator="containsText" text="Done">
      <formula>NOT(ISERROR(SEARCH("Done",E5072)))</formula>
    </cfRule>
    <cfRule type="containsText" dxfId="1712" priority="817" stopIfTrue="1" operator="containsText" text="TO DO">
      <formula>NOT(ISERROR(SEARCH("TO DO",E5072)))</formula>
    </cfRule>
    <cfRule type="containsText" dxfId="1711" priority="816" operator="containsText" text="Not need">
      <formula>NOT(ISERROR(SEARCH("Not need",E5072)))</formula>
    </cfRule>
  </conditionalFormatting>
  <conditionalFormatting sqref="E5084">
    <cfRule type="cellIs" dxfId="1710" priority="960" operator="between">
      <formula>3.5</formula>
      <formula>3.99</formula>
    </cfRule>
    <cfRule type="cellIs" dxfId="1709" priority="962" operator="greaterThanOrEqual">
      <formula>4</formula>
    </cfRule>
    <cfRule type="cellIs" dxfId="1708" priority="961" operator="lessThanOrEqual">
      <formula>3.49</formula>
    </cfRule>
  </conditionalFormatting>
  <conditionalFormatting sqref="E5115">
    <cfRule type="containsText" dxfId="1707" priority="923" stopIfTrue="1" operator="containsText" text="TO DO">
      <formula>NOT(ISERROR(SEARCH("TO DO",E5115)))</formula>
    </cfRule>
    <cfRule type="containsText" dxfId="1706" priority="922" operator="containsText" text="Not need">
      <formula>NOT(ISERROR(SEARCH("Not need",E5115)))</formula>
    </cfRule>
    <cfRule type="containsText" dxfId="1705" priority="921" operator="containsText" text="Done">
      <formula>NOT(ISERROR(SEARCH("Done",E5115)))</formula>
    </cfRule>
  </conditionalFormatting>
  <conditionalFormatting sqref="E5127">
    <cfRule type="cellIs" dxfId="1704" priority="920" operator="greaterThanOrEqual">
      <formula>4</formula>
    </cfRule>
    <cfRule type="cellIs" dxfId="1703" priority="919" operator="lessThanOrEqual">
      <formula>3.49</formula>
    </cfRule>
    <cfRule type="cellIs" dxfId="1702" priority="918" operator="between">
      <formula>3.5</formula>
      <formula>3.99</formula>
    </cfRule>
  </conditionalFormatting>
  <conditionalFormatting sqref="E5158">
    <cfRule type="containsText" dxfId="1701" priority="909" stopIfTrue="1" operator="containsText" text="TO DO">
      <formula>NOT(ISERROR(SEARCH("TO DO",E5158)))</formula>
    </cfRule>
    <cfRule type="containsText" dxfId="1700" priority="908" operator="containsText" text="Not need">
      <formula>NOT(ISERROR(SEARCH("Not need",E5158)))</formula>
    </cfRule>
    <cfRule type="containsText" dxfId="1699" priority="907" operator="containsText" text="Done">
      <formula>NOT(ISERROR(SEARCH("Done",E5158)))</formula>
    </cfRule>
  </conditionalFormatting>
  <conditionalFormatting sqref="E5170">
    <cfRule type="cellIs" dxfId="1698" priority="904" operator="between">
      <formula>3.5</formula>
      <formula>3.99</formula>
    </cfRule>
    <cfRule type="cellIs" dxfId="1697" priority="906" operator="greaterThanOrEqual">
      <formula>4</formula>
    </cfRule>
    <cfRule type="cellIs" dxfId="1696" priority="905" operator="lessThanOrEqual">
      <formula>3.49</formula>
    </cfRule>
  </conditionalFormatting>
  <conditionalFormatting sqref="E5201">
    <cfRule type="containsText" dxfId="1695" priority="893" operator="containsText" text="Done">
      <formula>NOT(ISERROR(SEARCH("Done",E5201)))</formula>
    </cfRule>
    <cfRule type="containsText" dxfId="1694" priority="894" operator="containsText" text="Not need">
      <formula>NOT(ISERROR(SEARCH("Not need",E5201)))</formula>
    </cfRule>
    <cfRule type="containsText" dxfId="1693" priority="895" stopIfTrue="1" operator="containsText" text="TO DO">
      <formula>NOT(ISERROR(SEARCH("TO DO",E5201)))</formula>
    </cfRule>
  </conditionalFormatting>
  <conditionalFormatting sqref="E5213">
    <cfRule type="cellIs" dxfId="1692" priority="890" operator="between">
      <formula>3.5</formula>
      <formula>3.99</formula>
    </cfRule>
    <cfRule type="cellIs" dxfId="1691" priority="891" operator="lessThanOrEqual">
      <formula>3.49</formula>
    </cfRule>
    <cfRule type="cellIs" dxfId="1690" priority="892" operator="greaterThanOrEqual">
      <formula>4</formula>
    </cfRule>
  </conditionalFormatting>
  <conditionalFormatting sqref="E5244">
    <cfRule type="containsText" dxfId="1689" priority="879" operator="containsText" text="Done">
      <formula>NOT(ISERROR(SEARCH("Done",E5244)))</formula>
    </cfRule>
    <cfRule type="containsText" dxfId="1688" priority="880" operator="containsText" text="Not need">
      <formula>NOT(ISERROR(SEARCH("Not need",E5244)))</formula>
    </cfRule>
    <cfRule type="containsText" dxfId="1687" priority="881" stopIfTrue="1" operator="containsText" text="TO DO">
      <formula>NOT(ISERROR(SEARCH("TO DO",E5244)))</formula>
    </cfRule>
  </conditionalFormatting>
  <conditionalFormatting sqref="E5256">
    <cfRule type="cellIs" dxfId="1686" priority="876" operator="between">
      <formula>3.5</formula>
      <formula>3.99</formula>
    </cfRule>
    <cfRule type="cellIs" dxfId="1685" priority="877" operator="lessThanOrEqual">
      <formula>3.49</formula>
    </cfRule>
    <cfRule type="cellIs" dxfId="1684" priority="878" operator="greaterThanOrEqual">
      <formula>4</formula>
    </cfRule>
  </conditionalFormatting>
  <conditionalFormatting sqref="E5287">
    <cfRule type="containsText" dxfId="1683" priority="808" stopIfTrue="1" operator="containsText" text="TO DO">
      <formula>NOT(ISERROR(SEARCH("TO DO",E5287)))</formula>
    </cfRule>
    <cfRule type="containsText" dxfId="1682" priority="807" operator="containsText" text="Not need">
      <formula>NOT(ISERROR(SEARCH("Not need",E5287)))</formula>
    </cfRule>
    <cfRule type="containsText" dxfId="1681" priority="806" operator="containsText" text="Done">
      <formula>NOT(ISERROR(SEARCH("Done",E5287)))</formula>
    </cfRule>
  </conditionalFormatting>
  <conditionalFormatting sqref="E5299">
    <cfRule type="cellIs" dxfId="1680" priority="862" operator="between">
      <formula>3.5</formula>
      <formula>3.99</formula>
    </cfRule>
    <cfRule type="cellIs" dxfId="1679" priority="863" operator="lessThanOrEqual">
      <formula>3.49</formula>
    </cfRule>
    <cfRule type="cellIs" dxfId="1678" priority="864" operator="greaterThanOrEqual">
      <formula>4</formula>
    </cfRule>
  </conditionalFormatting>
  <conditionalFormatting sqref="E5330">
    <cfRule type="containsText" dxfId="1677" priority="803" operator="containsText" text="Done">
      <formula>NOT(ISERROR(SEARCH("Done",E5330)))</formula>
    </cfRule>
    <cfRule type="containsText" dxfId="1676" priority="805" stopIfTrue="1" operator="containsText" text="TO DO">
      <formula>NOT(ISERROR(SEARCH("TO DO",E5330)))</formula>
    </cfRule>
    <cfRule type="containsText" dxfId="1675" priority="804" operator="containsText" text="Not need">
      <formula>NOT(ISERROR(SEARCH("Not need",E5330)))</formula>
    </cfRule>
  </conditionalFormatting>
  <conditionalFormatting sqref="E5342">
    <cfRule type="cellIs" dxfId="1674" priority="848" operator="between">
      <formula>3.5</formula>
      <formula>3.99</formula>
    </cfRule>
    <cfRule type="cellIs" dxfId="1673" priority="849" operator="lessThanOrEqual">
      <formula>3.49</formula>
    </cfRule>
    <cfRule type="cellIs" dxfId="1672" priority="850" operator="greaterThanOrEqual">
      <formula>4</formula>
    </cfRule>
  </conditionalFormatting>
  <conditionalFormatting sqref="E5373">
    <cfRule type="containsText" dxfId="1671" priority="366" operator="containsText" text="Done">
      <formula>NOT(ISERROR(SEARCH("Done",E5373)))</formula>
    </cfRule>
    <cfRule type="containsText" dxfId="1670" priority="368" stopIfTrue="1" operator="containsText" text="TO DO">
      <formula>NOT(ISERROR(SEARCH("TO DO",E5373)))</formula>
    </cfRule>
    <cfRule type="containsText" dxfId="1669" priority="367" operator="containsText" text="Not need">
      <formula>NOT(ISERROR(SEARCH("Not need",E5373)))</formula>
    </cfRule>
  </conditionalFormatting>
  <conditionalFormatting sqref="E5385">
    <cfRule type="cellIs" dxfId="1668" priority="834" operator="between">
      <formula>3.5</formula>
      <formula>3.99</formula>
    </cfRule>
    <cfRule type="cellIs" dxfId="1667" priority="836" operator="greaterThanOrEqual">
      <formula>4</formula>
    </cfRule>
    <cfRule type="cellIs" dxfId="1666" priority="835" operator="lessThanOrEqual">
      <formula>3.49</formula>
    </cfRule>
  </conditionalFormatting>
  <conditionalFormatting sqref="E5416">
    <cfRule type="containsText" dxfId="1665" priority="363" operator="containsText" text="Done">
      <formula>NOT(ISERROR(SEARCH("Done",E5416)))</formula>
    </cfRule>
    <cfRule type="containsText" dxfId="1664" priority="364" operator="containsText" text="Not need">
      <formula>NOT(ISERROR(SEARCH("Not need",E5416)))</formula>
    </cfRule>
    <cfRule type="containsText" dxfId="1663" priority="365" stopIfTrue="1" operator="containsText" text="TO DO">
      <formula>NOT(ISERROR(SEARCH("TO DO",E5416)))</formula>
    </cfRule>
  </conditionalFormatting>
  <conditionalFormatting sqref="E5428">
    <cfRule type="cellIs" dxfId="1662" priority="792" operator="greaterThanOrEqual">
      <formula>4</formula>
    </cfRule>
    <cfRule type="cellIs" dxfId="1661" priority="791" operator="lessThanOrEqual">
      <formula>3.49</formula>
    </cfRule>
    <cfRule type="cellIs" dxfId="1660" priority="790" operator="between">
      <formula>3.5</formula>
      <formula>3.99</formula>
    </cfRule>
  </conditionalFormatting>
  <conditionalFormatting sqref="E5459">
    <cfRule type="containsText" dxfId="1659" priority="360" operator="containsText" text="Done">
      <formula>NOT(ISERROR(SEARCH("Done",E5459)))</formula>
    </cfRule>
    <cfRule type="containsText" dxfId="1658" priority="361" operator="containsText" text="Not need">
      <formula>NOT(ISERROR(SEARCH("Not need",E5459)))</formula>
    </cfRule>
    <cfRule type="containsText" dxfId="1657" priority="362" stopIfTrue="1" operator="containsText" text="TO DO">
      <formula>NOT(ISERROR(SEARCH("TO DO",E5459)))</formula>
    </cfRule>
  </conditionalFormatting>
  <conditionalFormatting sqref="E5471">
    <cfRule type="cellIs" dxfId="1656" priority="778" operator="greaterThanOrEqual">
      <formula>4</formula>
    </cfRule>
    <cfRule type="cellIs" dxfId="1655" priority="777" operator="lessThanOrEqual">
      <formula>3.49</formula>
    </cfRule>
    <cfRule type="cellIs" dxfId="1654" priority="776" operator="between">
      <formula>3.5</formula>
      <formula>3.99</formula>
    </cfRule>
  </conditionalFormatting>
  <conditionalFormatting sqref="E5502">
    <cfRule type="containsText" dxfId="1653" priority="39" stopIfTrue="1" operator="containsText" text="TO DO">
      <formula>NOT(ISERROR(SEARCH("TO DO",E5502)))</formula>
    </cfRule>
    <cfRule type="containsText" dxfId="1652" priority="38" operator="containsText" text="Not need">
      <formula>NOT(ISERROR(SEARCH("Not need",E5502)))</formula>
    </cfRule>
    <cfRule type="containsText" dxfId="1651" priority="37" operator="containsText" text="Done">
      <formula>NOT(ISERROR(SEARCH("Done",E5502)))</formula>
    </cfRule>
  </conditionalFormatting>
  <conditionalFormatting sqref="E5514">
    <cfRule type="cellIs" dxfId="1650" priority="762" operator="between">
      <formula>3.5</formula>
      <formula>3.99</formula>
    </cfRule>
    <cfRule type="cellIs" dxfId="1649" priority="763" operator="lessThanOrEqual">
      <formula>3.49</formula>
    </cfRule>
    <cfRule type="cellIs" dxfId="1648" priority="764" operator="greaterThanOrEqual">
      <formula>4</formula>
    </cfRule>
  </conditionalFormatting>
  <conditionalFormatting sqref="E5557">
    <cfRule type="cellIs" dxfId="1647" priority="351" operator="lessThanOrEqual">
      <formula>3.49</formula>
    </cfRule>
    <cfRule type="cellIs" dxfId="1646" priority="350" operator="between">
      <formula>3.5</formula>
      <formula>3.99</formula>
    </cfRule>
    <cfRule type="cellIs" dxfId="1645" priority="352" operator="greaterThanOrEqual">
      <formula>4</formula>
    </cfRule>
  </conditionalFormatting>
  <conditionalFormatting sqref="E5600">
    <cfRule type="cellIs" dxfId="1644" priority="341" operator="greaterThanOrEqual">
      <formula>4</formula>
    </cfRule>
    <cfRule type="cellIs" dxfId="1643" priority="339" operator="between">
      <formula>3.5</formula>
      <formula>3.99</formula>
    </cfRule>
    <cfRule type="cellIs" dxfId="1642" priority="340" operator="lessThanOrEqual">
      <formula>3.49</formula>
    </cfRule>
  </conditionalFormatting>
  <conditionalFormatting sqref="E5631">
    <cfRule type="containsText" dxfId="1641" priority="335" operator="containsText" text="Done">
      <formula>NOT(ISERROR(SEARCH("Done",E5631)))</formula>
    </cfRule>
    <cfRule type="containsText" dxfId="1640" priority="336" operator="containsText" text="Not need">
      <formula>NOT(ISERROR(SEARCH("Not need",E5631)))</formula>
    </cfRule>
    <cfRule type="containsText" dxfId="1639" priority="337" stopIfTrue="1" operator="containsText" text="TO DO">
      <formula>NOT(ISERROR(SEARCH("TO DO",E5631)))</formula>
    </cfRule>
  </conditionalFormatting>
  <conditionalFormatting sqref="E5643">
    <cfRule type="cellIs" dxfId="1638" priority="750" operator="greaterThanOrEqual">
      <formula>4</formula>
    </cfRule>
    <cfRule type="cellIs" dxfId="1637" priority="749" operator="lessThanOrEqual">
      <formula>3.49</formula>
    </cfRule>
    <cfRule type="cellIs" dxfId="1636" priority="748" operator="between">
      <formula>3.5</formula>
      <formula>3.99</formula>
    </cfRule>
  </conditionalFormatting>
  <conditionalFormatting sqref="E5674">
    <cfRule type="containsText" dxfId="1635" priority="321" operator="containsText" text="Done">
      <formula>NOT(ISERROR(SEARCH("Done",E5674)))</formula>
    </cfRule>
    <cfRule type="containsText" dxfId="1634" priority="322" operator="containsText" text="Not need">
      <formula>NOT(ISERROR(SEARCH("Not need",E5674)))</formula>
    </cfRule>
    <cfRule type="containsText" dxfId="1633" priority="323" stopIfTrue="1" operator="containsText" text="TO DO">
      <formula>NOT(ISERROR(SEARCH("TO DO",E5674)))</formula>
    </cfRule>
  </conditionalFormatting>
  <conditionalFormatting sqref="E5686">
    <cfRule type="cellIs" dxfId="1632" priority="326" operator="lessThanOrEqual">
      <formula>3.49</formula>
    </cfRule>
    <cfRule type="cellIs" dxfId="1631" priority="327" operator="greaterThanOrEqual">
      <formula>4</formula>
    </cfRule>
    <cfRule type="cellIs" dxfId="1630" priority="325" operator="between">
      <formula>3.5</formula>
      <formula>3.99</formula>
    </cfRule>
  </conditionalFormatting>
  <conditionalFormatting sqref="E5717">
    <cfRule type="containsText" dxfId="1629" priority="307" operator="containsText" text="Done">
      <formula>NOT(ISERROR(SEARCH("Done",E5717)))</formula>
    </cfRule>
    <cfRule type="containsText" dxfId="1628" priority="308" operator="containsText" text="Not need">
      <formula>NOT(ISERROR(SEARCH("Not need",E5717)))</formula>
    </cfRule>
    <cfRule type="containsText" dxfId="1627" priority="309" stopIfTrue="1" operator="containsText" text="TO DO">
      <formula>NOT(ISERROR(SEARCH("TO DO",E5717)))</formula>
    </cfRule>
  </conditionalFormatting>
  <conditionalFormatting sqref="E5729">
    <cfRule type="cellIs" dxfId="1626" priority="313" operator="greaterThanOrEqual">
      <formula>4</formula>
    </cfRule>
    <cfRule type="cellIs" dxfId="1625" priority="312" operator="lessThanOrEqual">
      <formula>3.49</formula>
    </cfRule>
    <cfRule type="cellIs" dxfId="1624" priority="311" operator="between">
      <formula>3.5</formula>
      <formula>3.99</formula>
    </cfRule>
  </conditionalFormatting>
  <conditionalFormatting sqref="E5760">
    <cfRule type="containsText" dxfId="1623" priority="304" operator="containsText" text="Done">
      <formula>NOT(ISERROR(SEARCH("Done",E5760)))</formula>
    </cfRule>
    <cfRule type="containsText" dxfId="1622" priority="306" stopIfTrue="1" operator="containsText" text="TO DO">
      <formula>NOT(ISERROR(SEARCH("TO DO",E5760)))</formula>
    </cfRule>
    <cfRule type="containsText" dxfId="1621" priority="305" operator="containsText" text="Not need">
      <formula>NOT(ISERROR(SEARCH("Not need",E5760)))</formula>
    </cfRule>
  </conditionalFormatting>
  <conditionalFormatting sqref="E5772">
    <cfRule type="cellIs" dxfId="1620" priority="735" operator="lessThanOrEqual">
      <formula>3.49</formula>
    </cfRule>
    <cfRule type="cellIs" dxfId="1619" priority="734" operator="between">
      <formula>3.5</formula>
      <formula>3.99</formula>
    </cfRule>
    <cfRule type="cellIs" dxfId="1618" priority="736" operator="greaterThanOrEqual">
      <formula>4</formula>
    </cfRule>
  </conditionalFormatting>
  <conditionalFormatting sqref="E5803">
    <cfRule type="containsText" dxfId="1617" priority="293" operator="containsText" text="Done">
      <formula>NOT(ISERROR(SEARCH("Done",E5803)))</formula>
    </cfRule>
    <cfRule type="containsText" dxfId="1616" priority="294" operator="containsText" text="Not need">
      <formula>NOT(ISERROR(SEARCH("Not need",E5803)))</formula>
    </cfRule>
    <cfRule type="containsText" dxfId="1615" priority="295" stopIfTrue="1" operator="containsText" text="TO DO">
      <formula>NOT(ISERROR(SEARCH("TO DO",E5803)))</formula>
    </cfRule>
  </conditionalFormatting>
  <conditionalFormatting sqref="E5815">
    <cfRule type="cellIs" dxfId="1614" priority="720" operator="between">
      <formula>3.5</formula>
      <formula>3.99</formula>
    </cfRule>
    <cfRule type="cellIs" dxfId="1613" priority="722" operator="greaterThanOrEqual">
      <formula>4</formula>
    </cfRule>
    <cfRule type="cellIs" dxfId="1612" priority="721" operator="lessThanOrEqual">
      <formula>3.49</formula>
    </cfRule>
  </conditionalFormatting>
  <conditionalFormatting sqref="E5846">
    <cfRule type="containsText" dxfId="1611" priority="292" stopIfTrue="1" operator="containsText" text="TO DO">
      <formula>NOT(ISERROR(SEARCH("TO DO",E5846)))</formula>
    </cfRule>
    <cfRule type="containsText" dxfId="1610" priority="291" operator="containsText" text="Not need">
      <formula>NOT(ISERROR(SEARCH("Not need",E5846)))</formula>
    </cfRule>
    <cfRule type="containsText" dxfId="1609" priority="290" operator="containsText" text="Done">
      <formula>NOT(ISERROR(SEARCH("Done",E5846)))</formula>
    </cfRule>
  </conditionalFormatting>
  <conditionalFormatting sqref="E5858">
    <cfRule type="cellIs" dxfId="1608" priority="708" operator="greaterThanOrEqual">
      <formula>4</formula>
    </cfRule>
    <cfRule type="cellIs" dxfId="1607" priority="707" operator="lessThanOrEqual">
      <formula>3.49</formula>
    </cfRule>
    <cfRule type="cellIs" dxfId="1606" priority="706" operator="between">
      <formula>3.5</formula>
      <formula>3.99</formula>
    </cfRule>
  </conditionalFormatting>
  <conditionalFormatting sqref="E5889">
    <cfRule type="containsText" dxfId="1605" priority="278" stopIfTrue="1" operator="containsText" text="TO DO">
      <formula>NOT(ISERROR(SEARCH("TO DO",E5889)))</formula>
    </cfRule>
    <cfRule type="containsText" dxfId="1604" priority="277" operator="containsText" text="Not need">
      <formula>NOT(ISERROR(SEARCH("Not need",E5889)))</formula>
    </cfRule>
    <cfRule type="containsText" dxfId="1603" priority="276" operator="containsText" text="Done">
      <formula>NOT(ISERROR(SEARCH("Done",E5889)))</formula>
    </cfRule>
  </conditionalFormatting>
  <conditionalFormatting sqref="E5901">
    <cfRule type="cellIs" dxfId="1602" priority="280" operator="between">
      <formula>3.5</formula>
      <formula>3.99</formula>
    </cfRule>
    <cfRule type="cellIs" dxfId="1601" priority="281" operator="lessThanOrEqual">
      <formula>3.49</formula>
    </cfRule>
    <cfRule type="cellIs" dxfId="1600" priority="282" operator="greaterThanOrEqual">
      <formula>4</formula>
    </cfRule>
  </conditionalFormatting>
  <conditionalFormatting sqref="E5932">
    <cfRule type="containsText" dxfId="1599" priority="274" operator="containsText" text="Not need">
      <formula>NOT(ISERROR(SEARCH("Not need",E5932)))</formula>
    </cfRule>
    <cfRule type="containsText" dxfId="1598" priority="273" operator="containsText" text="Done">
      <formula>NOT(ISERROR(SEARCH("Done",E5932)))</formula>
    </cfRule>
    <cfRule type="containsText" dxfId="1597" priority="275" stopIfTrue="1" operator="containsText" text="TO DO">
      <formula>NOT(ISERROR(SEARCH("TO DO",E5932)))</formula>
    </cfRule>
  </conditionalFormatting>
  <conditionalFormatting sqref="E5944">
    <cfRule type="cellIs" dxfId="1596" priority="694" operator="greaterThanOrEqual">
      <formula>4</formula>
    </cfRule>
    <cfRule type="cellIs" dxfId="1595" priority="693" operator="lessThanOrEqual">
      <formula>3.49</formula>
    </cfRule>
    <cfRule type="cellIs" dxfId="1594" priority="692" operator="between">
      <formula>3.5</formula>
      <formula>3.99</formula>
    </cfRule>
  </conditionalFormatting>
  <conditionalFormatting sqref="E5975">
    <cfRule type="containsText" dxfId="1593" priority="270" operator="containsText" text="Done">
      <formula>NOT(ISERROR(SEARCH("Done",E5975)))</formula>
    </cfRule>
    <cfRule type="containsText" dxfId="1592" priority="271" operator="containsText" text="Not need">
      <formula>NOT(ISERROR(SEARCH("Not need",E5975)))</formula>
    </cfRule>
    <cfRule type="containsText" dxfId="1591" priority="272" stopIfTrue="1" operator="containsText" text="TO DO">
      <formula>NOT(ISERROR(SEARCH("TO DO",E5975)))</formula>
    </cfRule>
  </conditionalFormatting>
  <conditionalFormatting sqref="E5987">
    <cfRule type="cellIs" dxfId="1590" priority="680" operator="greaterThanOrEqual">
      <formula>4</formula>
    </cfRule>
    <cfRule type="cellIs" dxfId="1589" priority="678" operator="between">
      <formula>3.5</formula>
      <formula>3.99</formula>
    </cfRule>
    <cfRule type="cellIs" dxfId="1588" priority="679" operator="lessThanOrEqual">
      <formula>3.49</formula>
    </cfRule>
  </conditionalFormatting>
  <conditionalFormatting sqref="E6018">
    <cfRule type="containsText" dxfId="1587" priority="256" operator="containsText" text="Done">
      <formula>NOT(ISERROR(SEARCH("Done",E6018)))</formula>
    </cfRule>
    <cfRule type="containsText" dxfId="1586" priority="257" operator="containsText" text="Not need">
      <formula>NOT(ISERROR(SEARCH("Not need",E6018)))</formula>
    </cfRule>
    <cfRule type="containsText" dxfId="1585" priority="258" stopIfTrue="1" operator="containsText" text="TO DO">
      <formula>NOT(ISERROR(SEARCH("TO DO",E6018)))</formula>
    </cfRule>
  </conditionalFormatting>
  <conditionalFormatting sqref="E6030">
    <cfRule type="cellIs" dxfId="1584" priority="260" operator="between">
      <formula>3.5</formula>
      <formula>3.99</formula>
    </cfRule>
    <cfRule type="cellIs" dxfId="1583" priority="262" operator="greaterThanOrEqual">
      <formula>4</formula>
    </cfRule>
    <cfRule type="cellIs" dxfId="1582" priority="261" operator="lessThanOrEqual">
      <formula>3.49</formula>
    </cfRule>
  </conditionalFormatting>
  <conditionalFormatting sqref="E6061">
    <cfRule type="containsText" dxfId="1581" priority="669" stopIfTrue="1" operator="containsText" text="TO DO">
      <formula>NOT(ISERROR(SEARCH("TO DO",E6061)))</formula>
    </cfRule>
    <cfRule type="containsText" dxfId="1580" priority="668" operator="containsText" text="Not need">
      <formula>NOT(ISERROR(SEARCH("Not need",E6061)))</formula>
    </cfRule>
    <cfRule type="containsText" dxfId="1579" priority="667" operator="containsText" text="Done">
      <formula>NOT(ISERROR(SEARCH("Done",E6061)))</formula>
    </cfRule>
  </conditionalFormatting>
  <conditionalFormatting sqref="E6073">
    <cfRule type="cellIs" dxfId="1578" priority="666" operator="greaterThanOrEqual">
      <formula>4</formula>
    </cfRule>
    <cfRule type="cellIs" dxfId="1577" priority="665" operator="lessThanOrEqual">
      <formula>3.49</formula>
    </cfRule>
    <cfRule type="cellIs" dxfId="1576" priority="664" operator="between">
      <formula>3.5</formula>
      <formula>3.99</formula>
    </cfRule>
  </conditionalFormatting>
  <conditionalFormatting sqref="E6104">
    <cfRule type="containsText" dxfId="1575" priority="254" operator="containsText" text="Not need">
      <formula>NOT(ISERROR(SEARCH("Not need",E6104)))</formula>
    </cfRule>
    <cfRule type="containsText" dxfId="1574" priority="253" operator="containsText" text="Done">
      <formula>NOT(ISERROR(SEARCH("Done",E6104)))</formula>
    </cfRule>
    <cfRule type="containsText" dxfId="1573" priority="255" stopIfTrue="1" operator="containsText" text="TO DO">
      <formula>NOT(ISERROR(SEARCH("TO DO",E6104)))</formula>
    </cfRule>
  </conditionalFormatting>
  <conditionalFormatting sqref="E6116">
    <cfRule type="cellIs" dxfId="1572" priority="651" operator="lessThanOrEqual">
      <formula>3.49</formula>
    </cfRule>
    <cfRule type="cellIs" dxfId="1571" priority="652" operator="greaterThanOrEqual">
      <formula>4</formula>
    </cfRule>
    <cfRule type="cellIs" dxfId="1570" priority="650" operator="between">
      <formula>3.5</formula>
      <formula>3.99</formula>
    </cfRule>
  </conditionalFormatting>
  <conditionalFormatting sqref="E6147">
    <cfRule type="containsText" dxfId="1569" priority="241" stopIfTrue="1" operator="containsText" text="TO DO">
      <formula>NOT(ISERROR(SEARCH("TO DO",E6147)))</formula>
    </cfRule>
    <cfRule type="containsText" dxfId="1568" priority="240" operator="containsText" text="Not need">
      <formula>NOT(ISERROR(SEARCH("Not need",E6147)))</formula>
    </cfRule>
    <cfRule type="containsText" dxfId="1567" priority="239" operator="containsText" text="Done">
      <formula>NOT(ISERROR(SEARCH("Done",E6147)))</formula>
    </cfRule>
  </conditionalFormatting>
  <conditionalFormatting sqref="E6159">
    <cfRule type="cellIs" dxfId="1566" priority="244" operator="greaterThanOrEqual">
      <formula>4</formula>
    </cfRule>
    <cfRule type="cellIs" dxfId="1565" priority="242" operator="between">
      <formula>3.5</formula>
      <formula>3.99</formula>
    </cfRule>
    <cfRule type="cellIs" dxfId="1564" priority="243" operator="lessThanOrEqual">
      <formula>3.49</formula>
    </cfRule>
  </conditionalFormatting>
  <conditionalFormatting sqref="E6190">
    <cfRule type="containsText" dxfId="1563" priority="220" operator="containsText" text="Done">
      <formula>NOT(ISERROR(SEARCH("Done",E6190)))</formula>
    </cfRule>
    <cfRule type="containsText" dxfId="1562" priority="221" operator="containsText" text="Not need">
      <formula>NOT(ISERROR(SEARCH("Not need",E6190)))</formula>
    </cfRule>
    <cfRule type="containsText" dxfId="1561" priority="222" stopIfTrue="1" operator="containsText" text="TO DO">
      <formula>NOT(ISERROR(SEARCH("TO DO",E6190)))</formula>
    </cfRule>
  </conditionalFormatting>
  <conditionalFormatting sqref="E6202">
    <cfRule type="cellIs" dxfId="1560" priority="638" operator="greaterThanOrEqual">
      <formula>4</formula>
    </cfRule>
    <cfRule type="cellIs" dxfId="1559" priority="637" operator="lessThanOrEqual">
      <formula>3.49</formula>
    </cfRule>
    <cfRule type="cellIs" dxfId="1558" priority="636" operator="between">
      <formula>3.5</formula>
      <formula>3.99</formula>
    </cfRule>
  </conditionalFormatting>
  <conditionalFormatting sqref="E6233">
    <cfRule type="containsText" dxfId="1557" priority="206" operator="containsText" text="Done">
      <formula>NOT(ISERROR(SEARCH("Done",E6233)))</formula>
    </cfRule>
    <cfRule type="containsText" dxfId="1556" priority="208" stopIfTrue="1" operator="containsText" text="TO DO">
      <formula>NOT(ISERROR(SEARCH("TO DO",E6233)))</formula>
    </cfRule>
    <cfRule type="containsText" dxfId="1555" priority="207" operator="containsText" text="Not need">
      <formula>NOT(ISERROR(SEARCH("Not need",E6233)))</formula>
    </cfRule>
  </conditionalFormatting>
  <conditionalFormatting sqref="E6245">
    <cfRule type="cellIs" dxfId="1554" priority="217" operator="between">
      <formula>3.5</formula>
      <formula>3.99</formula>
    </cfRule>
    <cfRule type="cellIs" dxfId="1553" priority="218" operator="lessThanOrEqual">
      <formula>3.49</formula>
    </cfRule>
    <cfRule type="cellIs" dxfId="1552" priority="219" operator="greaterThanOrEqual">
      <formula>4</formula>
    </cfRule>
  </conditionalFormatting>
  <conditionalFormatting sqref="E6276">
    <cfRule type="containsText" dxfId="1551" priority="205" stopIfTrue="1" operator="containsText" text="TO DO">
      <formula>NOT(ISERROR(SEARCH("TO DO",E6276)))</formula>
    </cfRule>
    <cfRule type="containsText" dxfId="1550" priority="204" operator="containsText" text="Not need">
      <formula>NOT(ISERROR(SEARCH("Not need",E6276)))</formula>
    </cfRule>
    <cfRule type="containsText" dxfId="1549" priority="203" operator="containsText" text="Done">
      <formula>NOT(ISERROR(SEARCH("Done",E6276)))</formula>
    </cfRule>
  </conditionalFormatting>
  <conditionalFormatting sqref="E6288">
    <cfRule type="cellIs" dxfId="1548" priority="624" operator="greaterThanOrEqual">
      <formula>4</formula>
    </cfRule>
    <cfRule type="cellIs" dxfId="1547" priority="623" operator="lessThanOrEqual">
      <formula>3.49</formula>
    </cfRule>
    <cfRule type="cellIs" dxfId="1546" priority="622" operator="between">
      <formula>3.5</formula>
      <formula>3.99</formula>
    </cfRule>
  </conditionalFormatting>
  <conditionalFormatting sqref="E6319">
    <cfRule type="containsText" dxfId="1545" priority="200" operator="containsText" text="Done">
      <formula>NOT(ISERROR(SEARCH("Done",E6319)))</formula>
    </cfRule>
    <cfRule type="containsText" dxfId="1544" priority="201" operator="containsText" text="Not need">
      <formula>NOT(ISERROR(SEARCH("Not need",E6319)))</formula>
    </cfRule>
    <cfRule type="containsText" dxfId="1543" priority="202" stopIfTrue="1" operator="containsText" text="TO DO">
      <formula>NOT(ISERROR(SEARCH("TO DO",E6319)))</formula>
    </cfRule>
  </conditionalFormatting>
  <conditionalFormatting sqref="E6331">
    <cfRule type="cellIs" dxfId="1542" priority="608" operator="between">
      <formula>3.5</formula>
      <formula>3.99</formula>
    </cfRule>
    <cfRule type="cellIs" dxfId="1541" priority="610" operator="greaterThanOrEqual">
      <formula>4</formula>
    </cfRule>
    <cfRule type="cellIs" dxfId="1540" priority="609" operator="lessThanOrEqual">
      <formula>3.49</formula>
    </cfRule>
  </conditionalFormatting>
  <conditionalFormatting sqref="E6362">
    <cfRule type="containsText" dxfId="1539" priority="187" operator="containsText" text="Not need">
      <formula>NOT(ISERROR(SEARCH("Not need",E6362)))</formula>
    </cfRule>
    <cfRule type="containsText" dxfId="1538" priority="188" stopIfTrue="1" operator="containsText" text="TO DO">
      <formula>NOT(ISERROR(SEARCH("TO DO",E6362)))</formula>
    </cfRule>
    <cfRule type="containsText" dxfId="1537" priority="186" operator="containsText" text="Done">
      <formula>NOT(ISERROR(SEARCH("Done",E6362)))</formula>
    </cfRule>
  </conditionalFormatting>
  <conditionalFormatting sqref="E6374">
    <cfRule type="cellIs" dxfId="1536" priority="192" operator="greaterThanOrEqual">
      <formula>4</formula>
    </cfRule>
    <cfRule type="cellIs" dxfId="1535" priority="190" operator="between">
      <formula>3.5</formula>
      <formula>3.99</formula>
    </cfRule>
    <cfRule type="cellIs" dxfId="1534" priority="191" operator="lessThanOrEqual">
      <formula>3.49</formula>
    </cfRule>
  </conditionalFormatting>
  <conditionalFormatting sqref="E6405">
    <cfRule type="containsText" dxfId="1533" priority="173" operator="containsText" text="Not need">
      <formula>NOT(ISERROR(SEARCH("Not need",E6405)))</formula>
    </cfRule>
    <cfRule type="containsText" dxfId="1532" priority="172" operator="containsText" text="Done">
      <formula>NOT(ISERROR(SEARCH("Done",E6405)))</formula>
    </cfRule>
    <cfRule type="containsText" dxfId="1531" priority="174" stopIfTrue="1" operator="containsText" text="TO DO">
      <formula>NOT(ISERROR(SEARCH("TO DO",E6405)))</formula>
    </cfRule>
  </conditionalFormatting>
  <conditionalFormatting sqref="E6417">
    <cfRule type="cellIs" dxfId="1530" priority="176" operator="between">
      <formula>3.5</formula>
      <formula>3.99</formula>
    </cfRule>
    <cfRule type="cellIs" dxfId="1529" priority="177" operator="lessThanOrEqual">
      <formula>3.49</formula>
    </cfRule>
    <cfRule type="cellIs" dxfId="1528" priority="178" operator="greaterThanOrEqual">
      <formula>4</formula>
    </cfRule>
  </conditionalFormatting>
  <conditionalFormatting sqref="E6448">
    <cfRule type="containsText" dxfId="1527" priority="158" operator="containsText" text="Done">
      <formula>NOT(ISERROR(SEARCH("Done",E6448)))</formula>
    </cfRule>
    <cfRule type="containsText" dxfId="1526" priority="160" stopIfTrue="1" operator="containsText" text="TO DO">
      <formula>NOT(ISERROR(SEARCH("TO DO",E6448)))</formula>
    </cfRule>
    <cfRule type="containsText" dxfId="1525" priority="159" operator="containsText" text="Not need">
      <formula>NOT(ISERROR(SEARCH("Not need",E6448)))</formula>
    </cfRule>
  </conditionalFormatting>
  <conditionalFormatting sqref="E6460">
    <cfRule type="cellIs" dxfId="1524" priority="162" operator="between">
      <formula>3.5</formula>
      <formula>3.99</formula>
    </cfRule>
    <cfRule type="cellIs" dxfId="1523" priority="163" operator="lessThanOrEqual">
      <formula>3.49</formula>
    </cfRule>
    <cfRule type="cellIs" dxfId="1522" priority="164" operator="greaterThanOrEqual">
      <formula>4</formula>
    </cfRule>
  </conditionalFormatting>
  <conditionalFormatting sqref="E6491">
    <cfRule type="containsText" dxfId="1521" priority="146" stopIfTrue="1" operator="containsText" text="TO DO">
      <formula>NOT(ISERROR(SEARCH("TO DO",E6491)))</formula>
    </cfRule>
    <cfRule type="containsText" dxfId="1520" priority="145" operator="containsText" text="Not need">
      <formula>NOT(ISERROR(SEARCH("Not need",E6491)))</formula>
    </cfRule>
    <cfRule type="containsText" dxfId="1519" priority="144" operator="containsText" text="Done">
      <formula>NOT(ISERROR(SEARCH("Done",E6491)))</formula>
    </cfRule>
  </conditionalFormatting>
  <conditionalFormatting sqref="E6503">
    <cfRule type="cellIs" dxfId="1518" priority="150" operator="greaterThanOrEqual">
      <formula>4</formula>
    </cfRule>
    <cfRule type="cellIs" dxfId="1517" priority="148" operator="between">
      <formula>3.5</formula>
      <formula>3.99</formula>
    </cfRule>
    <cfRule type="cellIs" dxfId="1516" priority="149" operator="lessThanOrEqual">
      <formula>3.49</formula>
    </cfRule>
  </conditionalFormatting>
  <conditionalFormatting sqref="E6534">
    <cfRule type="containsText" dxfId="1515" priority="132" stopIfTrue="1" operator="containsText" text="TO DO">
      <formula>NOT(ISERROR(SEARCH("TO DO",E6534)))</formula>
    </cfRule>
    <cfRule type="containsText" dxfId="1514" priority="131" operator="containsText" text="Not need">
      <formula>NOT(ISERROR(SEARCH("Not need",E6534)))</formula>
    </cfRule>
    <cfRule type="containsText" dxfId="1513" priority="130" operator="containsText" text="Done">
      <formula>NOT(ISERROR(SEARCH("Done",E6534)))</formula>
    </cfRule>
  </conditionalFormatting>
  <conditionalFormatting sqref="E6546">
    <cfRule type="cellIs" dxfId="1512" priority="136" operator="greaterThanOrEqual">
      <formula>4</formula>
    </cfRule>
    <cfRule type="cellIs" dxfId="1511" priority="135" operator="lessThanOrEqual">
      <formula>3.49</formula>
    </cfRule>
    <cfRule type="cellIs" dxfId="1510" priority="134" operator="between">
      <formula>3.5</formula>
      <formula>3.99</formula>
    </cfRule>
  </conditionalFormatting>
  <conditionalFormatting sqref="E6577">
    <cfRule type="containsText" dxfId="1509" priority="115" stopIfTrue="1" operator="containsText" text="TO DO">
      <formula>NOT(ISERROR(SEARCH("TO DO",E6577)))</formula>
    </cfRule>
    <cfRule type="containsText" dxfId="1508" priority="113" operator="containsText" text="Done">
      <formula>NOT(ISERROR(SEARCH("Done",E6577)))</formula>
    </cfRule>
    <cfRule type="containsText" dxfId="1507" priority="114" operator="containsText" text="Not need">
      <formula>NOT(ISERROR(SEARCH("Not need",E6577)))</formula>
    </cfRule>
  </conditionalFormatting>
  <conditionalFormatting sqref="E6589">
    <cfRule type="cellIs" dxfId="1506" priority="118" operator="lessThanOrEqual">
      <formula>3.49</formula>
    </cfRule>
    <cfRule type="cellIs" dxfId="1505" priority="119" operator="greaterThanOrEqual">
      <formula>4</formula>
    </cfRule>
    <cfRule type="cellIs" dxfId="1504" priority="117" operator="between">
      <formula>3.5</formula>
      <formula>3.99</formula>
    </cfRule>
  </conditionalFormatting>
  <conditionalFormatting sqref="E6620">
    <cfRule type="containsText" dxfId="1503" priority="127" operator="containsText" text="Done">
      <formula>NOT(ISERROR(SEARCH("Done",E6620)))</formula>
    </cfRule>
    <cfRule type="containsText" dxfId="1502" priority="128" operator="containsText" text="Not need">
      <formula>NOT(ISERROR(SEARCH("Not need",E6620)))</formula>
    </cfRule>
    <cfRule type="containsText" dxfId="1501" priority="129" stopIfTrue="1" operator="containsText" text="TO DO">
      <formula>NOT(ISERROR(SEARCH("TO DO",E6620)))</formula>
    </cfRule>
  </conditionalFormatting>
  <conditionalFormatting sqref="E6632">
    <cfRule type="cellIs" dxfId="1500" priority="595" operator="lessThanOrEqual">
      <formula>3.49</formula>
    </cfRule>
    <cfRule type="cellIs" dxfId="1499" priority="594" operator="between">
      <formula>3.5</formula>
      <formula>3.99</formula>
    </cfRule>
    <cfRule type="cellIs" dxfId="1498" priority="596" operator="greaterThanOrEqual">
      <formula>4</formula>
    </cfRule>
  </conditionalFormatting>
  <conditionalFormatting sqref="E6663">
    <cfRule type="containsText" dxfId="1497" priority="101" stopIfTrue="1" operator="containsText" text="TO DO">
      <formula>NOT(ISERROR(SEARCH("TO DO",E6663)))</formula>
    </cfRule>
    <cfRule type="containsText" dxfId="1496" priority="100" operator="containsText" text="Not need">
      <formula>NOT(ISERROR(SEARCH("Not need",E6663)))</formula>
    </cfRule>
    <cfRule type="containsText" dxfId="1495" priority="99" operator="containsText" text="Done">
      <formula>NOT(ISERROR(SEARCH("Done",E6663)))</formula>
    </cfRule>
  </conditionalFormatting>
  <conditionalFormatting sqref="E6675">
    <cfRule type="cellIs" dxfId="1494" priority="105" operator="greaterThanOrEqual">
      <formula>4</formula>
    </cfRule>
    <cfRule type="cellIs" dxfId="1493" priority="104" operator="lessThanOrEqual">
      <formula>3.49</formula>
    </cfRule>
    <cfRule type="cellIs" dxfId="1492" priority="103" operator="between">
      <formula>3.5</formula>
      <formula>3.99</formula>
    </cfRule>
  </conditionalFormatting>
  <conditionalFormatting sqref="E6706">
    <cfRule type="containsText" dxfId="1491" priority="98" stopIfTrue="1" operator="containsText" text="TO DO">
      <formula>NOT(ISERROR(SEARCH("TO DO",E6706)))</formula>
    </cfRule>
    <cfRule type="containsText" dxfId="1490" priority="97" operator="containsText" text="Not need">
      <formula>NOT(ISERROR(SEARCH("Not need",E6706)))</formula>
    </cfRule>
    <cfRule type="containsText" dxfId="1489" priority="96" operator="containsText" text="Done">
      <formula>NOT(ISERROR(SEARCH("Done",E6706)))</formula>
    </cfRule>
  </conditionalFormatting>
  <conditionalFormatting sqref="E6718">
    <cfRule type="cellIs" dxfId="1488" priority="580" operator="between">
      <formula>3.5</formula>
      <formula>3.99</formula>
    </cfRule>
    <cfRule type="cellIs" dxfId="1487" priority="581" operator="lessThanOrEqual">
      <formula>3.49</formula>
    </cfRule>
    <cfRule type="cellIs" dxfId="1486" priority="582" operator="greaterThanOrEqual">
      <formula>4</formula>
    </cfRule>
  </conditionalFormatting>
  <conditionalFormatting sqref="E6749">
    <cfRule type="containsText" dxfId="1485" priority="82" operator="containsText" text="Done">
      <formula>NOT(ISERROR(SEARCH("Done",E6749)))</formula>
    </cfRule>
    <cfRule type="containsText" dxfId="1484" priority="83" operator="containsText" text="Not need">
      <formula>NOT(ISERROR(SEARCH("Not need",E6749)))</formula>
    </cfRule>
    <cfRule type="containsText" dxfId="1483" priority="84" stopIfTrue="1" operator="containsText" text="TO DO">
      <formula>NOT(ISERROR(SEARCH("TO DO",E6749)))</formula>
    </cfRule>
  </conditionalFormatting>
  <conditionalFormatting sqref="E6761">
    <cfRule type="cellIs" dxfId="1482" priority="86" operator="between">
      <formula>3.5</formula>
      <formula>3.99</formula>
    </cfRule>
    <cfRule type="cellIs" dxfId="1481" priority="87" operator="lessThanOrEqual">
      <formula>3.49</formula>
    </cfRule>
    <cfRule type="cellIs" dxfId="1480" priority="88" operator="greaterThanOrEqual">
      <formula>4</formula>
    </cfRule>
  </conditionalFormatting>
  <conditionalFormatting sqref="E6792">
    <cfRule type="containsText" dxfId="1479" priority="569" operator="containsText" text="Done">
      <formula>NOT(ISERROR(SEARCH("Done",E6792)))</formula>
    </cfRule>
    <cfRule type="containsText" dxfId="1478" priority="570" operator="containsText" text="Not need">
      <formula>NOT(ISERROR(SEARCH("Not need",E6792)))</formula>
    </cfRule>
    <cfRule type="containsText" dxfId="1477" priority="571" stopIfTrue="1" operator="containsText" text="TO DO">
      <formula>NOT(ISERROR(SEARCH("TO DO",E6792)))</formula>
    </cfRule>
  </conditionalFormatting>
  <conditionalFormatting sqref="E6804">
    <cfRule type="cellIs" dxfId="1476" priority="566" operator="between">
      <formula>3.5</formula>
      <formula>3.99</formula>
    </cfRule>
    <cfRule type="cellIs" dxfId="1475" priority="567" operator="lessThanOrEqual">
      <formula>3.49</formula>
    </cfRule>
    <cfRule type="cellIs" dxfId="1474" priority="568" operator="greaterThanOrEqual">
      <formula>4</formula>
    </cfRule>
  </conditionalFormatting>
  <conditionalFormatting sqref="E6835">
    <cfRule type="containsText" dxfId="1473" priority="555" operator="containsText" text="Done">
      <formula>NOT(ISERROR(SEARCH("Done",E6835)))</formula>
    </cfRule>
    <cfRule type="containsText" dxfId="1472" priority="556" operator="containsText" text="Not need">
      <formula>NOT(ISERROR(SEARCH("Not need",E6835)))</formula>
    </cfRule>
    <cfRule type="containsText" dxfId="1471" priority="557" stopIfTrue="1" operator="containsText" text="TO DO">
      <formula>NOT(ISERROR(SEARCH("TO DO",E6835)))</formula>
    </cfRule>
  </conditionalFormatting>
  <conditionalFormatting sqref="E6847">
    <cfRule type="cellIs" dxfId="1470" priority="552" operator="between">
      <formula>3.5</formula>
      <formula>3.99</formula>
    </cfRule>
    <cfRule type="cellIs" dxfId="1469" priority="553" operator="lessThanOrEqual">
      <formula>3.49</formula>
    </cfRule>
    <cfRule type="cellIs" dxfId="1468" priority="554" operator="greaterThanOrEqual">
      <formula>4</formula>
    </cfRule>
  </conditionalFormatting>
  <conditionalFormatting sqref="E6878">
    <cfRule type="containsText" dxfId="1467" priority="543" stopIfTrue="1" operator="containsText" text="TO DO">
      <formula>NOT(ISERROR(SEARCH("TO DO",E6878)))</formula>
    </cfRule>
    <cfRule type="containsText" dxfId="1466" priority="542" operator="containsText" text="Not need">
      <formula>NOT(ISERROR(SEARCH("Not need",E6878)))</formula>
    </cfRule>
    <cfRule type="containsText" dxfId="1465" priority="541" operator="containsText" text="Done">
      <formula>NOT(ISERROR(SEARCH("Done",E6878)))</formula>
    </cfRule>
  </conditionalFormatting>
  <conditionalFormatting sqref="E6890">
    <cfRule type="cellIs" dxfId="1464" priority="540" operator="greaterThanOrEqual">
      <formula>4</formula>
    </cfRule>
    <cfRule type="cellIs" dxfId="1463" priority="539" operator="lessThanOrEqual">
      <formula>3.49</formula>
    </cfRule>
    <cfRule type="cellIs" dxfId="1462" priority="538" operator="between">
      <formula>3.5</formula>
      <formula>3.99</formula>
    </cfRule>
  </conditionalFormatting>
  <conditionalFormatting sqref="E6921">
    <cfRule type="containsText" dxfId="1461" priority="529" stopIfTrue="1" operator="containsText" text="TO DO">
      <formula>NOT(ISERROR(SEARCH("TO DO",E6921)))</formula>
    </cfRule>
    <cfRule type="containsText" dxfId="1460" priority="528" operator="containsText" text="Not need">
      <formula>NOT(ISERROR(SEARCH("Not need",E6921)))</formula>
    </cfRule>
    <cfRule type="containsText" dxfId="1459" priority="527" operator="containsText" text="Done">
      <formula>NOT(ISERROR(SEARCH("Done",E6921)))</formula>
    </cfRule>
  </conditionalFormatting>
  <conditionalFormatting sqref="E6933">
    <cfRule type="cellIs" dxfId="1458" priority="525" operator="lessThanOrEqual">
      <formula>3.49</formula>
    </cfRule>
    <cfRule type="cellIs" dxfId="1457" priority="526" operator="greaterThanOrEqual">
      <formula>4</formula>
    </cfRule>
    <cfRule type="cellIs" dxfId="1456" priority="524" operator="between">
      <formula>3.5</formula>
      <formula>3.99</formula>
    </cfRule>
  </conditionalFormatting>
  <conditionalFormatting sqref="E6964">
    <cfRule type="containsText" dxfId="1455" priority="513" operator="containsText" text="Done">
      <formula>NOT(ISERROR(SEARCH("Done",E6964)))</formula>
    </cfRule>
    <cfRule type="containsText" dxfId="1454" priority="514" operator="containsText" text="Not need">
      <formula>NOT(ISERROR(SEARCH("Not need",E6964)))</formula>
    </cfRule>
    <cfRule type="containsText" dxfId="1453" priority="515" stopIfTrue="1" operator="containsText" text="TO DO">
      <formula>NOT(ISERROR(SEARCH("TO DO",E6964)))</formula>
    </cfRule>
  </conditionalFormatting>
  <conditionalFormatting sqref="E6976">
    <cfRule type="cellIs" dxfId="1452" priority="510" operator="between">
      <formula>3.5</formula>
      <formula>3.99</formula>
    </cfRule>
    <cfRule type="cellIs" dxfId="1451" priority="511" operator="lessThanOrEqual">
      <formula>3.49</formula>
    </cfRule>
    <cfRule type="cellIs" dxfId="1450" priority="512" operator="greaterThanOrEqual">
      <formula>4</formula>
    </cfRule>
  </conditionalFormatting>
  <conditionalFormatting sqref="E7007">
    <cfRule type="containsText" dxfId="1449" priority="499" operator="containsText" text="Done">
      <formula>NOT(ISERROR(SEARCH("Done",E7007)))</formula>
    </cfRule>
    <cfRule type="containsText" dxfId="1448" priority="500" operator="containsText" text="Not need">
      <formula>NOT(ISERROR(SEARCH("Not need",E7007)))</formula>
    </cfRule>
    <cfRule type="containsText" dxfId="1447" priority="501" stopIfTrue="1" operator="containsText" text="TO DO">
      <formula>NOT(ISERROR(SEARCH("TO DO",E7007)))</formula>
    </cfRule>
  </conditionalFormatting>
  <conditionalFormatting sqref="E7019">
    <cfRule type="cellIs" dxfId="1446" priority="496" operator="between">
      <formula>3.5</formula>
      <formula>3.99</formula>
    </cfRule>
    <cfRule type="cellIs" dxfId="1445" priority="497" operator="lessThanOrEqual">
      <formula>3.49</formula>
    </cfRule>
    <cfRule type="cellIs" dxfId="1444" priority="498" operator="greaterThanOrEqual">
      <formula>4</formula>
    </cfRule>
  </conditionalFormatting>
  <conditionalFormatting sqref="E7050">
    <cfRule type="containsText" dxfId="1443" priority="487" stopIfTrue="1" operator="containsText" text="TO DO">
      <formula>NOT(ISERROR(SEARCH("TO DO",E7050)))</formula>
    </cfRule>
    <cfRule type="containsText" dxfId="1442" priority="486" operator="containsText" text="Not need">
      <formula>NOT(ISERROR(SEARCH("Not need",E7050)))</formula>
    </cfRule>
    <cfRule type="containsText" dxfId="1441" priority="485" operator="containsText" text="Done">
      <formula>NOT(ISERROR(SEARCH("Done",E7050)))</formula>
    </cfRule>
  </conditionalFormatting>
  <conditionalFormatting sqref="E7062">
    <cfRule type="cellIs" dxfId="1440" priority="482" operator="between">
      <formula>3.5</formula>
      <formula>3.99</formula>
    </cfRule>
    <cfRule type="cellIs" dxfId="1439" priority="484" operator="greaterThanOrEqual">
      <formula>4</formula>
    </cfRule>
    <cfRule type="cellIs" dxfId="1438" priority="483" operator="lessThanOrEqual">
      <formula>3.49</formula>
    </cfRule>
  </conditionalFormatting>
  <conditionalFormatting sqref="E7093">
    <cfRule type="containsText" dxfId="1437" priority="471" operator="containsText" text="Done">
      <formula>NOT(ISERROR(SEARCH("Done",E7093)))</formula>
    </cfRule>
    <cfRule type="containsText" dxfId="1436" priority="473" stopIfTrue="1" operator="containsText" text="TO DO">
      <formula>NOT(ISERROR(SEARCH("TO DO",E7093)))</formula>
    </cfRule>
    <cfRule type="containsText" dxfId="1435" priority="472" operator="containsText" text="Not need">
      <formula>NOT(ISERROR(SEARCH("Not need",E7093)))</formula>
    </cfRule>
  </conditionalFormatting>
  <conditionalFormatting sqref="E7105">
    <cfRule type="cellIs" dxfId="1434" priority="470" operator="greaterThanOrEqual">
      <formula>4</formula>
    </cfRule>
    <cfRule type="cellIs" dxfId="1433" priority="469" operator="lessThanOrEqual">
      <formula>3.49</formula>
    </cfRule>
    <cfRule type="cellIs" dxfId="1432" priority="468" operator="between">
      <formula>3.5</formula>
      <formula>3.99</formula>
    </cfRule>
  </conditionalFormatting>
  <conditionalFormatting sqref="E7136">
    <cfRule type="containsText" dxfId="1431" priority="458" operator="containsText" text="Not need">
      <formula>NOT(ISERROR(SEARCH("Not need",E7136)))</formula>
    </cfRule>
    <cfRule type="containsText" dxfId="1430" priority="459" stopIfTrue="1" operator="containsText" text="TO DO">
      <formula>NOT(ISERROR(SEARCH("TO DO",E7136)))</formula>
    </cfRule>
    <cfRule type="containsText" dxfId="1429" priority="457" operator="containsText" text="Done">
      <formula>NOT(ISERROR(SEARCH("Done",E7136)))</formula>
    </cfRule>
  </conditionalFormatting>
  <conditionalFormatting sqref="E7148">
    <cfRule type="cellIs" dxfId="1428" priority="454" operator="between">
      <formula>3.5</formula>
      <formula>3.99</formula>
    </cfRule>
    <cfRule type="cellIs" dxfId="1427" priority="456" operator="greaterThanOrEqual">
      <formula>4</formula>
    </cfRule>
    <cfRule type="cellIs" dxfId="1426" priority="455" operator="lessThanOrEqual">
      <formula>3.49</formula>
    </cfRule>
  </conditionalFormatting>
  <conditionalFormatting sqref="E7179">
    <cfRule type="containsText" dxfId="1425" priority="443" operator="containsText" text="Done">
      <formula>NOT(ISERROR(SEARCH("Done",E7179)))</formula>
    </cfRule>
    <cfRule type="containsText" dxfId="1424" priority="444" operator="containsText" text="Not need">
      <formula>NOT(ISERROR(SEARCH("Not need",E7179)))</formula>
    </cfRule>
    <cfRule type="containsText" dxfId="1423" priority="445" stopIfTrue="1" operator="containsText" text="TO DO">
      <formula>NOT(ISERROR(SEARCH("TO DO",E7179)))</formula>
    </cfRule>
  </conditionalFormatting>
  <conditionalFormatting sqref="E7191">
    <cfRule type="cellIs" dxfId="1422" priority="442" operator="greaterThanOrEqual">
      <formula>4</formula>
    </cfRule>
    <cfRule type="cellIs" dxfId="1421" priority="441" operator="lessThanOrEqual">
      <formula>3.49</formula>
    </cfRule>
    <cfRule type="cellIs" dxfId="1420" priority="440" operator="between">
      <formula>3.5</formula>
      <formula>3.99</formula>
    </cfRule>
  </conditionalFormatting>
  <conditionalFormatting sqref="E7222">
    <cfRule type="containsText" dxfId="1419" priority="431" stopIfTrue="1" operator="containsText" text="TO DO">
      <formula>NOT(ISERROR(SEARCH("TO DO",E7222)))</formula>
    </cfRule>
    <cfRule type="containsText" dxfId="1418" priority="430" operator="containsText" text="Not need">
      <formula>NOT(ISERROR(SEARCH("Not need",E7222)))</formula>
    </cfRule>
    <cfRule type="containsText" dxfId="1417" priority="429" operator="containsText" text="Done">
      <formula>NOT(ISERROR(SEARCH("Done",E7222)))</formula>
    </cfRule>
  </conditionalFormatting>
  <conditionalFormatting sqref="E7234">
    <cfRule type="cellIs" dxfId="1416" priority="428" operator="greaterThanOrEqual">
      <formula>4</formula>
    </cfRule>
    <cfRule type="cellIs" dxfId="1415" priority="427" operator="lessThanOrEqual">
      <formula>3.49</formula>
    </cfRule>
    <cfRule type="cellIs" dxfId="1414" priority="426" operator="between">
      <formula>3.5</formula>
      <formula>3.99</formula>
    </cfRule>
  </conditionalFormatting>
  <conditionalFormatting sqref="E7265">
    <cfRule type="containsText" dxfId="1413" priority="416" operator="containsText" text="Not need">
      <formula>NOT(ISERROR(SEARCH("Not need",E7265)))</formula>
    </cfRule>
    <cfRule type="containsText" dxfId="1412" priority="415" operator="containsText" text="Done">
      <formula>NOT(ISERROR(SEARCH("Done",E7265)))</formula>
    </cfRule>
    <cfRule type="containsText" dxfId="1411" priority="417" stopIfTrue="1" operator="containsText" text="TO DO">
      <formula>NOT(ISERROR(SEARCH("TO DO",E7265)))</formula>
    </cfRule>
  </conditionalFormatting>
  <conditionalFormatting sqref="E7277">
    <cfRule type="cellIs" dxfId="1410" priority="413" operator="lessThanOrEqual">
      <formula>3.49</formula>
    </cfRule>
    <cfRule type="cellIs" dxfId="1409" priority="412" operator="between">
      <formula>3.5</formula>
      <formula>3.99</formula>
    </cfRule>
    <cfRule type="cellIs" dxfId="1408" priority="414" operator="greaterThanOrEqual">
      <formula>4</formula>
    </cfRule>
  </conditionalFormatting>
  <conditionalFormatting sqref="E7308">
    <cfRule type="containsText" dxfId="1407" priority="401" operator="containsText" text="Done">
      <formula>NOT(ISERROR(SEARCH("Done",E7308)))</formula>
    </cfRule>
    <cfRule type="containsText" dxfId="1406" priority="402" operator="containsText" text="Not need">
      <formula>NOT(ISERROR(SEARCH("Not need",E7308)))</formula>
    </cfRule>
    <cfRule type="containsText" dxfId="1405" priority="403" stopIfTrue="1" operator="containsText" text="TO DO">
      <formula>NOT(ISERROR(SEARCH("TO DO",E7308)))</formula>
    </cfRule>
  </conditionalFormatting>
  <conditionalFormatting sqref="E7320">
    <cfRule type="cellIs" dxfId="1404" priority="398" operator="between">
      <formula>3.5</formula>
      <formula>3.99</formula>
    </cfRule>
    <cfRule type="cellIs" dxfId="1403" priority="400" operator="greaterThanOrEqual">
      <formula>4</formula>
    </cfRule>
    <cfRule type="cellIs" dxfId="1402" priority="399" operator="lessThanOrEqual">
      <formula>3.49</formula>
    </cfRule>
  </conditionalFormatting>
  <conditionalFormatting sqref="E7351">
    <cfRule type="containsText" dxfId="1401" priority="389" stopIfTrue="1" operator="containsText" text="TO DO">
      <formula>NOT(ISERROR(SEARCH("TO DO",E7351)))</formula>
    </cfRule>
    <cfRule type="containsText" dxfId="1400" priority="388" operator="containsText" text="Not need">
      <formula>NOT(ISERROR(SEARCH("Not need",E7351)))</formula>
    </cfRule>
    <cfRule type="containsText" dxfId="1399" priority="387" operator="containsText" text="Done">
      <formula>NOT(ISERROR(SEARCH("Done",E7351)))</formula>
    </cfRule>
  </conditionalFormatting>
  <conditionalFormatting sqref="E7363">
    <cfRule type="cellIs" dxfId="1398" priority="386" operator="greaterThanOrEqual">
      <formula>4</formula>
    </cfRule>
    <cfRule type="cellIs" dxfId="1397" priority="385" operator="lessThanOrEqual">
      <formula>3.49</formula>
    </cfRule>
    <cfRule type="cellIs" dxfId="1396" priority="384" operator="between">
      <formula>3.5</formula>
      <formula>3.99</formula>
    </cfRule>
  </conditionalFormatting>
  <conditionalFormatting sqref="E7394">
    <cfRule type="containsText" dxfId="1395" priority="375" stopIfTrue="1" operator="containsText" text="TO DO">
      <formula>NOT(ISERROR(SEARCH("TO DO",E7394)))</formula>
    </cfRule>
    <cfRule type="containsText" dxfId="1394" priority="374" operator="containsText" text="Not need">
      <formula>NOT(ISERROR(SEARCH("Not need",E7394)))</formula>
    </cfRule>
    <cfRule type="containsText" dxfId="1393" priority="373" operator="containsText" text="Done">
      <formula>NOT(ISERROR(SEARCH("Done",E7394)))</formula>
    </cfRule>
  </conditionalFormatting>
  <conditionalFormatting sqref="E7406">
    <cfRule type="cellIs" dxfId="1392" priority="372" operator="greaterThanOrEqual">
      <formula>4</formula>
    </cfRule>
    <cfRule type="cellIs" dxfId="1391" priority="371" operator="lessThanOrEqual">
      <formula>3.49</formula>
    </cfRule>
    <cfRule type="cellIs" dxfId="1390" priority="370" operator="between">
      <formula>3.5</formula>
      <formula>3.99</formula>
    </cfRule>
  </conditionalFormatting>
  <conditionalFormatting sqref="S4">
    <cfRule type="containsText" dxfId="1389" priority="3250" operator="containsText" text="WAIT">
      <formula>NOT(ISERROR(SEARCH("WAIT",S4)))</formula>
    </cfRule>
    <cfRule type="containsText" dxfId="1388" priority="3249" stopIfTrue="1" operator="containsText" text="in production">
      <formula>NOT(ISERROR(SEARCH("in production",S4)))</formula>
    </cfRule>
    <cfRule type="containsText" dxfId="1387" priority="3251" stopIfTrue="1" operator="containsText" text="FINISH">
      <formula>NOT(ISERROR(SEARCH("FINISH",S4)))</formula>
    </cfRule>
    <cfRule type="containsText" dxfId="1386" priority="3248" operator="containsText" text="Stéphane">
      <formula>NOT(ISERROR(SEARCH("Stéphane",S4)))</formula>
    </cfRule>
    <cfRule type="containsText" dxfId="1385" priority="3247" operator="containsText" text="Proto">
      <formula>NOT(ISERROR(SEARCH("Proto",S4)))</formula>
    </cfRule>
    <cfRule type="containsText" dxfId="1384" priority="3246" operator="containsText" text="Report">
      <formula>NOT(ISERROR(SEARCH("Report",S4)))</formula>
    </cfRule>
    <cfRule type="containsText" dxfId="1383" priority="3245" operator="containsText" text="development">
      <formula>NOT(ISERROR(SEARCH("development",S4)))</formula>
    </cfRule>
    <cfRule type="containsText" dxfId="1382" priority="3238" operator="containsText" text="Stock">
      <formula>NOT(ISERROR(SEARCH("Stock",S4)))</formula>
    </cfRule>
  </conditionalFormatting>
  <conditionalFormatting sqref="S47">
    <cfRule type="containsText" dxfId="1381" priority="2849" operator="containsText" text="Stock">
      <formula>NOT(ISERROR(SEARCH("Stock",S47)))</formula>
    </cfRule>
    <cfRule type="containsText" dxfId="1380" priority="2850" operator="containsText" text="development">
      <formula>NOT(ISERROR(SEARCH("development",S47)))</formula>
    </cfRule>
    <cfRule type="containsText" dxfId="1379" priority="2851" operator="containsText" text="Report">
      <formula>NOT(ISERROR(SEARCH("Report",S47)))</formula>
    </cfRule>
    <cfRule type="containsText" dxfId="1378" priority="2852" operator="containsText" text="Proto">
      <formula>NOT(ISERROR(SEARCH("Proto",S47)))</formula>
    </cfRule>
    <cfRule type="containsText" dxfId="1377" priority="2853" operator="containsText" text="Stéphane">
      <formula>NOT(ISERROR(SEARCH("Stéphane",S47)))</formula>
    </cfRule>
    <cfRule type="containsText" dxfId="1376" priority="2854" stopIfTrue="1" operator="containsText" text="in production">
      <formula>NOT(ISERROR(SEARCH("in production",S47)))</formula>
    </cfRule>
    <cfRule type="containsText" dxfId="1375" priority="2855" operator="containsText" text="WAIT">
      <formula>NOT(ISERROR(SEARCH("WAIT",S47)))</formula>
    </cfRule>
    <cfRule type="containsText" dxfId="1374" priority="2856" stopIfTrue="1" operator="containsText" text="FINISH">
      <formula>NOT(ISERROR(SEARCH("FINISH",S47)))</formula>
    </cfRule>
  </conditionalFormatting>
  <conditionalFormatting sqref="S88">
    <cfRule type="containsText" dxfId="1373" priority="2845" operator="containsText" text="Stéphane">
      <formula>NOT(ISERROR(SEARCH("Stéphane",S88)))</formula>
    </cfRule>
    <cfRule type="containsText" dxfId="1372" priority="2844" operator="containsText" text="Proto">
      <formula>NOT(ISERROR(SEARCH("Proto",S88)))</formula>
    </cfRule>
    <cfRule type="containsText" dxfId="1371" priority="2841" operator="containsText" text="Stock">
      <formula>NOT(ISERROR(SEARCH("Stock",S88)))</formula>
    </cfRule>
    <cfRule type="containsText" dxfId="1370" priority="2842" operator="containsText" text="development">
      <formula>NOT(ISERROR(SEARCH("development",S88)))</formula>
    </cfRule>
    <cfRule type="containsText" dxfId="1369" priority="2843" operator="containsText" text="Report">
      <formula>NOT(ISERROR(SEARCH("Report",S88)))</formula>
    </cfRule>
    <cfRule type="containsText" dxfId="1368" priority="2848" stopIfTrue="1" operator="containsText" text="FINISH">
      <formula>NOT(ISERROR(SEARCH("FINISH",S88)))</formula>
    </cfRule>
    <cfRule type="containsText" dxfId="1367" priority="2847" operator="containsText" text="WAIT">
      <formula>NOT(ISERROR(SEARCH("WAIT",S88)))</formula>
    </cfRule>
    <cfRule type="containsText" dxfId="1366" priority="2846" stopIfTrue="1" operator="containsText" text="in production">
      <formula>NOT(ISERROR(SEARCH("in production",S88)))</formula>
    </cfRule>
  </conditionalFormatting>
  <conditionalFormatting sqref="S129">
    <cfRule type="containsText" dxfId="1365" priority="2833" operator="containsText" text="Stock">
      <formula>NOT(ISERROR(SEARCH("Stock",S129)))</formula>
    </cfRule>
    <cfRule type="containsText" dxfId="1364" priority="2834" operator="containsText" text="development">
      <formula>NOT(ISERROR(SEARCH("development",S129)))</formula>
    </cfRule>
    <cfRule type="containsText" dxfId="1363" priority="2835" operator="containsText" text="Report">
      <formula>NOT(ISERROR(SEARCH("Report",S129)))</formula>
    </cfRule>
    <cfRule type="containsText" dxfId="1362" priority="2837" operator="containsText" text="Stéphane">
      <formula>NOT(ISERROR(SEARCH("Stéphane",S129)))</formula>
    </cfRule>
    <cfRule type="containsText" dxfId="1361" priority="2838" stopIfTrue="1" operator="containsText" text="in production">
      <formula>NOT(ISERROR(SEARCH("in production",S129)))</formula>
    </cfRule>
    <cfRule type="containsText" dxfId="1360" priority="2839" operator="containsText" text="WAIT">
      <formula>NOT(ISERROR(SEARCH("WAIT",S129)))</formula>
    </cfRule>
    <cfRule type="containsText" dxfId="1359" priority="2840" stopIfTrue="1" operator="containsText" text="FINISH">
      <formula>NOT(ISERROR(SEARCH("FINISH",S129)))</formula>
    </cfRule>
    <cfRule type="containsText" dxfId="1358" priority="2836" operator="containsText" text="Proto">
      <formula>NOT(ISERROR(SEARCH("Proto",S129)))</formula>
    </cfRule>
  </conditionalFormatting>
  <conditionalFormatting sqref="S170">
    <cfRule type="containsText" dxfId="1357" priority="2832" stopIfTrue="1" operator="containsText" text="FINISH">
      <formula>NOT(ISERROR(SEARCH("FINISH",S170)))</formula>
    </cfRule>
    <cfRule type="containsText" dxfId="1356" priority="2831" operator="containsText" text="WAIT">
      <formula>NOT(ISERROR(SEARCH("WAIT",S170)))</formula>
    </cfRule>
    <cfRule type="containsText" dxfId="1355" priority="2830" stopIfTrue="1" operator="containsText" text="in production">
      <formula>NOT(ISERROR(SEARCH("in production",S170)))</formula>
    </cfRule>
    <cfRule type="containsText" dxfId="1354" priority="2829" operator="containsText" text="Stéphane">
      <formula>NOT(ISERROR(SEARCH("Stéphane",S170)))</formula>
    </cfRule>
    <cfRule type="containsText" dxfId="1353" priority="2828" operator="containsText" text="Proto">
      <formula>NOT(ISERROR(SEARCH("Proto",S170)))</formula>
    </cfRule>
    <cfRule type="containsText" dxfId="1352" priority="2827" operator="containsText" text="Report">
      <formula>NOT(ISERROR(SEARCH("Report",S170)))</formula>
    </cfRule>
    <cfRule type="containsText" dxfId="1351" priority="2826" operator="containsText" text="development">
      <formula>NOT(ISERROR(SEARCH("development",S170)))</formula>
    </cfRule>
    <cfRule type="containsText" dxfId="1350" priority="2825" operator="containsText" text="Stock">
      <formula>NOT(ISERROR(SEARCH("Stock",S170)))</formula>
    </cfRule>
  </conditionalFormatting>
  <conditionalFormatting sqref="S213">
    <cfRule type="containsText" dxfId="1349" priority="2820" operator="containsText" text="Proto">
      <formula>NOT(ISERROR(SEARCH("Proto",S213)))</formula>
    </cfRule>
    <cfRule type="containsText" dxfId="1348" priority="2819" operator="containsText" text="Report">
      <formula>NOT(ISERROR(SEARCH("Report",S213)))</formula>
    </cfRule>
    <cfRule type="containsText" dxfId="1347" priority="2818" operator="containsText" text="development">
      <formula>NOT(ISERROR(SEARCH("development",S213)))</formula>
    </cfRule>
    <cfRule type="containsText" dxfId="1346" priority="2817" operator="containsText" text="Stock">
      <formula>NOT(ISERROR(SEARCH("Stock",S213)))</formula>
    </cfRule>
    <cfRule type="containsText" dxfId="1345" priority="2824" stopIfTrue="1" operator="containsText" text="FINISH">
      <formula>NOT(ISERROR(SEARCH("FINISH",S213)))</formula>
    </cfRule>
    <cfRule type="containsText" dxfId="1344" priority="2823" operator="containsText" text="WAIT">
      <formula>NOT(ISERROR(SEARCH("WAIT",S213)))</formula>
    </cfRule>
    <cfRule type="containsText" dxfId="1343" priority="2822" stopIfTrue="1" operator="containsText" text="in production">
      <formula>NOT(ISERROR(SEARCH("in production",S213)))</formula>
    </cfRule>
    <cfRule type="containsText" dxfId="1342" priority="2821" operator="containsText" text="Stéphane">
      <formula>NOT(ISERROR(SEARCH("Stéphane",S213)))</formula>
    </cfRule>
  </conditionalFormatting>
  <conditionalFormatting sqref="S256">
    <cfRule type="containsText" dxfId="1341" priority="2816" stopIfTrue="1" operator="containsText" text="FINISH">
      <formula>NOT(ISERROR(SEARCH("FINISH",S256)))</formula>
    </cfRule>
    <cfRule type="containsText" dxfId="1340" priority="2815" operator="containsText" text="WAIT">
      <formula>NOT(ISERROR(SEARCH("WAIT",S256)))</formula>
    </cfRule>
    <cfRule type="containsText" dxfId="1339" priority="2814" stopIfTrue="1" operator="containsText" text="in production">
      <formula>NOT(ISERROR(SEARCH("in production",S256)))</formula>
    </cfRule>
    <cfRule type="containsText" dxfId="1338" priority="2813" operator="containsText" text="Stéphane">
      <formula>NOT(ISERROR(SEARCH("Stéphane",S256)))</formula>
    </cfRule>
    <cfRule type="containsText" dxfId="1337" priority="2812" operator="containsText" text="Proto">
      <formula>NOT(ISERROR(SEARCH("Proto",S256)))</formula>
    </cfRule>
    <cfRule type="containsText" dxfId="1336" priority="2811" operator="containsText" text="Report">
      <formula>NOT(ISERROR(SEARCH("Report",S256)))</formula>
    </cfRule>
    <cfRule type="containsText" dxfId="1335" priority="2810" operator="containsText" text="development">
      <formula>NOT(ISERROR(SEARCH("development",S256)))</formula>
    </cfRule>
    <cfRule type="containsText" dxfId="1334" priority="2809" operator="containsText" text="Stock">
      <formula>NOT(ISERROR(SEARCH("Stock",S256)))</formula>
    </cfRule>
  </conditionalFormatting>
  <conditionalFormatting sqref="S299">
    <cfRule type="containsText" dxfId="1333" priority="2808" stopIfTrue="1" operator="containsText" text="FINISH">
      <formula>NOT(ISERROR(SEARCH("FINISH",S299)))</formula>
    </cfRule>
    <cfRule type="containsText" dxfId="1332" priority="2807" operator="containsText" text="WAIT">
      <formula>NOT(ISERROR(SEARCH("WAIT",S299)))</formula>
    </cfRule>
    <cfRule type="containsText" dxfId="1331" priority="2806" stopIfTrue="1" operator="containsText" text="in production">
      <formula>NOT(ISERROR(SEARCH("in production",S299)))</formula>
    </cfRule>
    <cfRule type="containsText" dxfId="1330" priority="2804" operator="containsText" text="Proto">
      <formula>NOT(ISERROR(SEARCH("Proto",S299)))</formula>
    </cfRule>
    <cfRule type="containsText" dxfId="1329" priority="2802" operator="containsText" text="development">
      <formula>NOT(ISERROR(SEARCH("development",S299)))</formula>
    </cfRule>
    <cfRule type="containsText" dxfId="1328" priority="2801" operator="containsText" text="Stock">
      <formula>NOT(ISERROR(SEARCH("Stock",S299)))</formula>
    </cfRule>
    <cfRule type="containsText" dxfId="1327" priority="2803" operator="containsText" text="Report">
      <formula>NOT(ISERROR(SEARCH("Report",S299)))</formula>
    </cfRule>
    <cfRule type="containsText" dxfId="1326" priority="2805" operator="containsText" text="Stéphane">
      <formula>NOT(ISERROR(SEARCH("Stéphane",S299)))</formula>
    </cfRule>
  </conditionalFormatting>
  <conditionalFormatting sqref="S342">
    <cfRule type="containsText" dxfId="1325" priority="2796" operator="containsText" text="Proto">
      <formula>NOT(ISERROR(SEARCH("Proto",S342)))</formula>
    </cfRule>
    <cfRule type="containsText" dxfId="1324" priority="2793" operator="containsText" text="Stock">
      <formula>NOT(ISERROR(SEARCH("Stock",S342)))</formula>
    </cfRule>
    <cfRule type="containsText" dxfId="1323" priority="2794" operator="containsText" text="development">
      <formula>NOT(ISERROR(SEARCH("development",S342)))</formula>
    </cfRule>
    <cfRule type="containsText" dxfId="1322" priority="2795" operator="containsText" text="Report">
      <formula>NOT(ISERROR(SEARCH("Report",S342)))</formula>
    </cfRule>
    <cfRule type="containsText" dxfId="1321" priority="2800" stopIfTrue="1" operator="containsText" text="FINISH">
      <formula>NOT(ISERROR(SEARCH("FINISH",S342)))</formula>
    </cfRule>
    <cfRule type="containsText" dxfId="1320" priority="2799" operator="containsText" text="WAIT">
      <formula>NOT(ISERROR(SEARCH("WAIT",S342)))</formula>
    </cfRule>
    <cfRule type="containsText" dxfId="1319" priority="2798" stopIfTrue="1" operator="containsText" text="in production">
      <formula>NOT(ISERROR(SEARCH("in production",S342)))</formula>
    </cfRule>
    <cfRule type="containsText" dxfId="1318" priority="2797" operator="containsText" text="Stéphane">
      <formula>NOT(ISERROR(SEARCH("Stéphane",S342)))</formula>
    </cfRule>
  </conditionalFormatting>
  <conditionalFormatting sqref="S385">
    <cfRule type="containsText" dxfId="1317" priority="75" stopIfTrue="1" operator="containsText" text="FINISH">
      <formula>NOT(ISERROR(SEARCH("FINISH",S385)))</formula>
    </cfRule>
    <cfRule type="containsText" dxfId="1316" priority="74" operator="containsText" text="WAIT">
      <formula>NOT(ISERROR(SEARCH("WAIT",S385)))</formula>
    </cfRule>
    <cfRule type="containsText" dxfId="1315" priority="73" stopIfTrue="1" operator="containsText" text="in production">
      <formula>NOT(ISERROR(SEARCH("in production",S385)))</formula>
    </cfRule>
    <cfRule type="containsText" dxfId="1314" priority="72" operator="containsText" text="Stéphane">
      <formula>NOT(ISERROR(SEARCH("Stéphane",S385)))</formula>
    </cfRule>
    <cfRule type="containsText" dxfId="1313" priority="71" operator="containsText" text="Proto">
      <formula>NOT(ISERROR(SEARCH("Proto",S385)))</formula>
    </cfRule>
    <cfRule type="containsText" dxfId="1312" priority="70" operator="containsText" text="Report">
      <formula>NOT(ISERROR(SEARCH("Report",S385)))</formula>
    </cfRule>
    <cfRule type="containsText" dxfId="1311" priority="69" operator="containsText" text="development">
      <formula>NOT(ISERROR(SEARCH("development",S385)))</formula>
    </cfRule>
    <cfRule type="containsText" dxfId="1310" priority="68" operator="containsText" text="Stock">
      <formula>NOT(ISERROR(SEARCH("Stock",S385)))</formula>
    </cfRule>
  </conditionalFormatting>
  <conditionalFormatting sqref="S428">
    <cfRule type="containsText" dxfId="1309" priority="2792" stopIfTrue="1" operator="containsText" text="FINISH">
      <formula>NOT(ISERROR(SEARCH("FINISH",S428)))</formula>
    </cfRule>
    <cfRule type="containsText" dxfId="1308" priority="2791" operator="containsText" text="WAIT">
      <formula>NOT(ISERROR(SEARCH("WAIT",S428)))</formula>
    </cfRule>
    <cfRule type="containsText" dxfId="1307" priority="2790" stopIfTrue="1" operator="containsText" text="in production">
      <formula>NOT(ISERROR(SEARCH("in production",S428)))</formula>
    </cfRule>
    <cfRule type="containsText" dxfId="1306" priority="2789" operator="containsText" text="Stéphane">
      <formula>NOT(ISERROR(SEARCH("Stéphane",S428)))</formula>
    </cfRule>
    <cfRule type="containsText" dxfId="1305" priority="2788" operator="containsText" text="Proto">
      <formula>NOT(ISERROR(SEARCH("Proto",S428)))</formula>
    </cfRule>
    <cfRule type="containsText" dxfId="1304" priority="2787" operator="containsText" text="Report">
      <formula>NOT(ISERROR(SEARCH("Report",S428)))</formula>
    </cfRule>
    <cfRule type="containsText" dxfId="1303" priority="2786" operator="containsText" text="development">
      <formula>NOT(ISERROR(SEARCH("development",S428)))</formula>
    </cfRule>
    <cfRule type="containsText" dxfId="1302" priority="2785" operator="containsText" text="Stock">
      <formula>NOT(ISERROR(SEARCH("Stock",S428)))</formula>
    </cfRule>
  </conditionalFormatting>
  <conditionalFormatting sqref="S471">
    <cfRule type="containsText" dxfId="1301" priority="36" stopIfTrue="1" operator="containsText" text="FINISH">
      <formula>NOT(ISERROR(SEARCH("FINISH",S471)))</formula>
    </cfRule>
    <cfRule type="containsText" dxfId="1300" priority="35" operator="containsText" text="WAIT">
      <formula>NOT(ISERROR(SEARCH("WAIT",S471)))</formula>
    </cfRule>
    <cfRule type="containsText" dxfId="1299" priority="33" operator="containsText" text="Stéphane">
      <formula>NOT(ISERROR(SEARCH("Stéphane",S471)))</formula>
    </cfRule>
    <cfRule type="containsText" dxfId="1298" priority="32" operator="containsText" text="Proto">
      <formula>NOT(ISERROR(SEARCH("Proto",S471)))</formula>
    </cfRule>
    <cfRule type="containsText" dxfId="1297" priority="31" operator="containsText" text="Report">
      <formula>NOT(ISERROR(SEARCH("Report",S471)))</formula>
    </cfRule>
    <cfRule type="containsText" dxfId="1296" priority="30" operator="containsText" text="development">
      <formula>NOT(ISERROR(SEARCH("development",S471)))</formula>
    </cfRule>
    <cfRule type="containsText" dxfId="1295" priority="29" operator="containsText" text="Stock">
      <formula>NOT(ISERROR(SEARCH("Stock",S471)))</formula>
    </cfRule>
    <cfRule type="containsText" dxfId="1294" priority="34" stopIfTrue="1" operator="containsText" text="in production">
      <formula>NOT(ISERROR(SEARCH("in production",S471)))</formula>
    </cfRule>
  </conditionalFormatting>
  <conditionalFormatting sqref="S514">
    <cfRule type="containsText" dxfId="1293" priority="22" stopIfTrue="1" operator="containsText" text="FINISH">
      <formula>NOT(ISERROR(SEARCH("FINISH",S514)))</formula>
    </cfRule>
    <cfRule type="containsText" dxfId="1292" priority="15" operator="containsText" text="Stock">
      <formula>NOT(ISERROR(SEARCH("Stock",S514)))</formula>
    </cfRule>
    <cfRule type="containsText" dxfId="1291" priority="16" operator="containsText" text="development">
      <formula>NOT(ISERROR(SEARCH("development",S514)))</formula>
    </cfRule>
    <cfRule type="containsText" dxfId="1290" priority="17" operator="containsText" text="Report">
      <formula>NOT(ISERROR(SEARCH("Report",S514)))</formula>
    </cfRule>
    <cfRule type="containsText" dxfId="1289" priority="18" operator="containsText" text="Proto">
      <formula>NOT(ISERROR(SEARCH("Proto",S514)))</formula>
    </cfRule>
    <cfRule type="containsText" dxfId="1288" priority="19" operator="containsText" text="Stéphane">
      <formula>NOT(ISERROR(SEARCH("Stéphane",S514)))</formula>
    </cfRule>
    <cfRule type="containsText" dxfId="1287" priority="20" stopIfTrue="1" operator="containsText" text="in production">
      <formula>NOT(ISERROR(SEARCH("in production",S514)))</formula>
    </cfRule>
    <cfRule type="containsText" dxfId="1286" priority="21" operator="containsText" text="WAIT">
      <formula>NOT(ISERROR(SEARCH("WAIT",S514)))</formula>
    </cfRule>
  </conditionalFormatting>
  <conditionalFormatting sqref="S557">
    <cfRule type="containsText" dxfId="1285" priority="2708" operator="containsText" text="Proto">
      <formula>NOT(ISERROR(SEARCH("Proto",S557)))</formula>
    </cfRule>
    <cfRule type="containsText" dxfId="1284" priority="2709" operator="containsText" text="Stéphane">
      <formula>NOT(ISERROR(SEARCH("Stéphane",S557)))</formula>
    </cfRule>
    <cfRule type="containsText" dxfId="1283" priority="2710" stopIfTrue="1" operator="containsText" text="in production">
      <formula>NOT(ISERROR(SEARCH("in production",S557)))</formula>
    </cfRule>
    <cfRule type="containsText" dxfId="1282" priority="2711" operator="containsText" text="WAIT">
      <formula>NOT(ISERROR(SEARCH("WAIT",S557)))</formula>
    </cfRule>
    <cfRule type="containsText" dxfId="1281" priority="2712" stopIfTrue="1" operator="containsText" text="FINISH">
      <formula>NOT(ISERROR(SEARCH("FINISH",S557)))</formula>
    </cfRule>
    <cfRule type="containsText" dxfId="1280" priority="2707" operator="containsText" text="Report">
      <formula>NOT(ISERROR(SEARCH("Report",S557)))</formula>
    </cfRule>
    <cfRule type="containsText" dxfId="1279" priority="2706" operator="containsText" text="development">
      <formula>NOT(ISERROR(SEARCH("development",S557)))</formula>
    </cfRule>
    <cfRule type="containsText" dxfId="1278" priority="2705" operator="containsText" text="Stock">
      <formula>NOT(ISERROR(SEARCH("Stock",S557)))</formula>
    </cfRule>
  </conditionalFormatting>
  <conditionalFormatting sqref="S600">
    <cfRule type="containsText" dxfId="1277" priority="2676" operator="containsText" text="Proto">
      <formula>NOT(ISERROR(SEARCH("Proto",S600)))</formula>
    </cfRule>
    <cfRule type="containsText" dxfId="1276" priority="2680" stopIfTrue="1" operator="containsText" text="FINISH">
      <formula>NOT(ISERROR(SEARCH("FINISH",S600)))</formula>
    </cfRule>
    <cfRule type="containsText" dxfId="1275" priority="2673" operator="containsText" text="Stock">
      <formula>NOT(ISERROR(SEARCH("Stock",S600)))</formula>
    </cfRule>
    <cfRule type="containsText" dxfId="1274" priority="2674" operator="containsText" text="development">
      <formula>NOT(ISERROR(SEARCH("development",S600)))</formula>
    </cfRule>
    <cfRule type="containsText" dxfId="1273" priority="2675" operator="containsText" text="Report">
      <formula>NOT(ISERROR(SEARCH("Report",S600)))</formula>
    </cfRule>
    <cfRule type="containsText" dxfId="1272" priority="2677" operator="containsText" text="Stéphane">
      <formula>NOT(ISERROR(SEARCH("Stéphane",S600)))</formula>
    </cfRule>
    <cfRule type="containsText" dxfId="1271" priority="2678" stopIfTrue="1" operator="containsText" text="in production">
      <formula>NOT(ISERROR(SEARCH("in production",S600)))</formula>
    </cfRule>
    <cfRule type="containsText" dxfId="1270" priority="2679" operator="containsText" text="WAIT">
      <formula>NOT(ISERROR(SEARCH("WAIT",S600)))</formula>
    </cfRule>
  </conditionalFormatting>
  <conditionalFormatting sqref="S643">
    <cfRule type="containsText" dxfId="1269" priority="2696" stopIfTrue="1" operator="containsText" text="FINISH">
      <formula>NOT(ISERROR(SEARCH("FINISH",S643)))</formula>
    </cfRule>
    <cfRule type="containsText" dxfId="1268" priority="2695" operator="containsText" text="WAIT">
      <formula>NOT(ISERROR(SEARCH("WAIT",S643)))</formula>
    </cfRule>
    <cfRule type="containsText" dxfId="1267" priority="2694" stopIfTrue="1" operator="containsText" text="in production">
      <formula>NOT(ISERROR(SEARCH("in production",S643)))</formula>
    </cfRule>
    <cfRule type="containsText" dxfId="1266" priority="2693" operator="containsText" text="Stéphane">
      <formula>NOT(ISERROR(SEARCH("Stéphane",S643)))</formula>
    </cfRule>
    <cfRule type="containsText" dxfId="1265" priority="2692" operator="containsText" text="Proto">
      <formula>NOT(ISERROR(SEARCH("Proto",S643)))</formula>
    </cfRule>
    <cfRule type="containsText" dxfId="1264" priority="2691" operator="containsText" text="Report">
      <formula>NOT(ISERROR(SEARCH("Report",S643)))</formula>
    </cfRule>
    <cfRule type="containsText" dxfId="1263" priority="2690" operator="containsText" text="development">
      <formula>NOT(ISERROR(SEARCH("development",S643)))</formula>
    </cfRule>
    <cfRule type="containsText" dxfId="1262" priority="2689" operator="containsText" text="Stock">
      <formula>NOT(ISERROR(SEARCH("Stock",S643)))</formula>
    </cfRule>
  </conditionalFormatting>
  <conditionalFormatting sqref="S686">
    <cfRule type="containsText" dxfId="1261" priority="2704" stopIfTrue="1" operator="containsText" text="FINISH">
      <formula>NOT(ISERROR(SEARCH("FINISH",S686)))</formula>
    </cfRule>
    <cfRule type="containsText" dxfId="1260" priority="2703" operator="containsText" text="WAIT">
      <formula>NOT(ISERROR(SEARCH("WAIT",S686)))</formula>
    </cfRule>
    <cfRule type="containsText" dxfId="1259" priority="2702" stopIfTrue="1" operator="containsText" text="in production">
      <formula>NOT(ISERROR(SEARCH("in production",S686)))</formula>
    </cfRule>
    <cfRule type="containsText" dxfId="1258" priority="2701" operator="containsText" text="Stéphane">
      <formula>NOT(ISERROR(SEARCH("Stéphane",S686)))</formula>
    </cfRule>
    <cfRule type="containsText" dxfId="1257" priority="2700" operator="containsText" text="Proto">
      <formula>NOT(ISERROR(SEARCH("Proto",S686)))</formula>
    </cfRule>
    <cfRule type="containsText" dxfId="1256" priority="2699" operator="containsText" text="Report">
      <formula>NOT(ISERROR(SEARCH("Report",S686)))</formula>
    </cfRule>
    <cfRule type="containsText" dxfId="1255" priority="2698" operator="containsText" text="development">
      <formula>NOT(ISERROR(SEARCH("development",S686)))</formula>
    </cfRule>
    <cfRule type="containsText" dxfId="1254" priority="2697" operator="containsText" text="Stock">
      <formula>NOT(ISERROR(SEARCH("Stock",S686)))</formula>
    </cfRule>
  </conditionalFormatting>
  <conditionalFormatting sqref="S729">
    <cfRule type="containsText" dxfId="1253" priority="2763" operator="containsText" text="Report">
      <formula>NOT(ISERROR(SEARCH("Report",S729)))</formula>
    </cfRule>
    <cfRule type="containsText" dxfId="1252" priority="2768" stopIfTrue="1" operator="containsText" text="FINISH">
      <formula>NOT(ISERROR(SEARCH("FINISH",S729)))</formula>
    </cfRule>
    <cfRule type="containsText" dxfId="1251" priority="2767" operator="containsText" text="WAIT">
      <formula>NOT(ISERROR(SEARCH("WAIT",S729)))</formula>
    </cfRule>
    <cfRule type="containsText" dxfId="1250" priority="2766" stopIfTrue="1" operator="containsText" text="in production">
      <formula>NOT(ISERROR(SEARCH("in production",S729)))</formula>
    </cfRule>
    <cfRule type="containsText" dxfId="1249" priority="2765" operator="containsText" text="Stéphane">
      <formula>NOT(ISERROR(SEARCH("Stéphane",S729)))</formula>
    </cfRule>
    <cfRule type="containsText" dxfId="1248" priority="2764" operator="containsText" text="Proto">
      <formula>NOT(ISERROR(SEARCH("Proto",S729)))</formula>
    </cfRule>
    <cfRule type="containsText" dxfId="1247" priority="2761" operator="containsText" text="Stock">
      <formula>NOT(ISERROR(SEARCH("Stock",S729)))</formula>
    </cfRule>
    <cfRule type="containsText" dxfId="1246" priority="2762" operator="containsText" text="development">
      <formula>NOT(ISERROR(SEARCH("development",S729)))</formula>
    </cfRule>
  </conditionalFormatting>
  <conditionalFormatting sqref="S772">
    <cfRule type="containsText" dxfId="1245" priority="2756" operator="containsText" text="Proto">
      <formula>NOT(ISERROR(SEARCH("Proto",S772)))</formula>
    </cfRule>
    <cfRule type="containsText" dxfId="1244" priority="2753" operator="containsText" text="Stock">
      <formula>NOT(ISERROR(SEARCH("Stock",S772)))</formula>
    </cfRule>
    <cfRule type="containsText" dxfId="1243" priority="2754" operator="containsText" text="development">
      <formula>NOT(ISERROR(SEARCH("development",S772)))</formula>
    </cfRule>
    <cfRule type="containsText" dxfId="1242" priority="2757" operator="containsText" text="Stéphane">
      <formula>NOT(ISERROR(SEARCH("Stéphane",S772)))</formula>
    </cfRule>
    <cfRule type="containsText" dxfId="1241" priority="2758" stopIfTrue="1" operator="containsText" text="in production">
      <formula>NOT(ISERROR(SEARCH("in production",S772)))</formula>
    </cfRule>
    <cfRule type="containsText" dxfId="1240" priority="2759" operator="containsText" text="WAIT">
      <formula>NOT(ISERROR(SEARCH("WAIT",S772)))</formula>
    </cfRule>
    <cfRule type="containsText" dxfId="1239" priority="2760" stopIfTrue="1" operator="containsText" text="FINISH">
      <formula>NOT(ISERROR(SEARCH("FINISH",S772)))</formula>
    </cfRule>
    <cfRule type="containsText" dxfId="1238" priority="2755" operator="containsText" text="Report">
      <formula>NOT(ISERROR(SEARCH("Report",S772)))</formula>
    </cfRule>
  </conditionalFormatting>
  <conditionalFormatting sqref="S815">
    <cfRule type="containsText" dxfId="1237" priority="2745" operator="containsText" text="Stock">
      <formula>NOT(ISERROR(SEARCH("Stock",S815)))</formula>
    </cfRule>
    <cfRule type="containsText" dxfId="1236" priority="2746" operator="containsText" text="development">
      <formula>NOT(ISERROR(SEARCH("development",S815)))</formula>
    </cfRule>
    <cfRule type="containsText" dxfId="1235" priority="2747" operator="containsText" text="Report">
      <formula>NOT(ISERROR(SEARCH("Report",S815)))</formula>
    </cfRule>
    <cfRule type="containsText" dxfId="1234" priority="2748" operator="containsText" text="Proto">
      <formula>NOT(ISERROR(SEARCH("Proto",S815)))</formula>
    </cfRule>
    <cfRule type="containsText" dxfId="1233" priority="2749" operator="containsText" text="Stéphane">
      <formula>NOT(ISERROR(SEARCH("Stéphane",S815)))</formula>
    </cfRule>
    <cfRule type="containsText" dxfId="1232" priority="2750" stopIfTrue="1" operator="containsText" text="in production">
      <formula>NOT(ISERROR(SEARCH("in production",S815)))</formula>
    </cfRule>
    <cfRule type="containsText" dxfId="1231" priority="2751" operator="containsText" text="WAIT">
      <formula>NOT(ISERROR(SEARCH("WAIT",S815)))</formula>
    </cfRule>
    <cfRule type="containsText" dxfId="1230" priority="2752" stopIfTrue="1" operator="containsText" text="FINISH">
      <formula>NOT(ISERROR(SEARCH("FINISH",S815)))</formula>
    </cfRule>
  </conditionalFormatting>
  <conditionalFormatting sqref="S858">
    <cfRule type="containsText" dxfId="1229" priority="2743" operator="containsText" text="WAIT">
      <formula>NOT(ISERROR(SEARCH("WAIT",S858)))</formula>
    </cfRule>
    <cfRule type="containsText" dxfId="1228" priority="2740" operator="containsText" text="Proto">
      <formula>NOT(ISERROR(SEARCH("Proto",S858)))</formula>
    </cfRule>
    <cfRule type="containsText" dxfId="1227" priority="2742" stopIfTrue="1" operator="containsText" text="in production">
      <formula>NOT(ISERROR(SEARCH("in production",S858)))</formula>
    </cfRule>
    <cfRule type="containsText" dxfId="1226" priority="2744" stopIfTrue="1" operator="containsText" text="FINISH">
      <formula>NOT(ISERROR(SEARCH("FINISH",S858)))</formula>
    </cfRule>
    <cfRule type="containsText" dxfId="1225" priority="2739" operator="containsText" text="Report">
      <formula>NOT(ISERROR(SEARCH("Report",S858)))</formula>
    </cfRule>
    <cfRule type="containsText" dxfId="1224" priority="2738" operator="containsText" text="development">
      <formula>NOT(ISERROR(SEARCH("development",S858)))</formula>
    </cfRule>
    <cfRule type="containsText" dxfId="1223" priority="2737" operator="containsText" text="Stock">
      <formula>NOT(ISERROR(SEARCH("Stock",S858)))</formula>
    </cfRule>
    <cfRule type="containsText" dxfId="1222" priority="2741" operator="containsText" text="Stéphane">
      <formula>NOT(ISERROR(SEARCH("Stéphane",S858)))</formula>
    </cfRule>
  </conditionalFormatting>
  <conditionalFormatting sqref="S901">
    <cfRule type="containsText" dxfId="1221" priority="2736" stopIfTrue="1" operator="containsText" text="FINISH">
      <formula>NOT(ISERROR(SEARCH("FINISH",S901)))</formula>
    </cfRule>
    <cfRule type="containsText" dxfId="1220" priority="2729" operator="containsText" text="Stock">
      <formula>NOT(ISERROR(SEARCH("Stock",S901)))</formula>
    </cfRule>
    <cfRule type="containsText" dxfId="1219" priority="2730" operator="containsText" text="development">
      <formula>NOT(ISERROR(SEARCH("development",S901)))</formula>
    </cfRule>
    <cfRule type="containsText" dxfId="1218" priority="2731" operator="containsText" text="Report">
      <formula>NOT(ISERROR(SEARCH("Report",S901)))</formula>
    </cfRule>
    <cfRule type="containsText" dxfId="1217" priority="2732" operator="containsText" text="Proto">
      <formula>NOT(ISERROR(SEARCH("Proto",S901)))</formula>
    </cfRule>
    <cfRule type="containsText" dxfId="1216" priority="2733" operator="containsText" text="Stéphane">
      <formula>NOT(ISERROR(SEARCH("Stéphane",S901)))</formula>
    </cfRule>
    <cfRule type="containsText" dxfId="1215" priority="2734" stopIfTrue="1" operator="containsText" text="in production">
      <formula>NOT(ISERROR(SEARCH("in production",S901)))</formula>
    </cfRule>
    <cfRule type="containsText" dxfId="1214" priority="2735" operator="containsText" text="WAIT">
      <formula>NOT(ISERROR(SEARCH("WAIT",S901)))</formula>
    </cfRule>
  </conditionalFormatting>
  <conditionalFormatting sqref="S944">
    <cfRule type="containsText" dxfId="1213" priority="2721" operator="containsText" text="Stock">
      <formula>NOT(ISERROR(SEARCH("Stock",S944)))</formula>
    </cfRule>
    <cfRule type="containsText" dxfId="1212" priority="2722" operator="containsText" text="development">
      <formula>NOT(ISERROR(SEARCH("development",S944)))</formula>
    </cfRule>
    <cfRule type="containsText" dxfId="1211" priority="2723" operator="containsText" text="Report">
      <formula>NOT(ISERROR(SEARCH("Report",S944)))</formula>
    </cfRule>
    <cfRule type="containsText" dxfId="1210" priority="2724" operator="containsText" text="Proto">
      <formula>NOT(ISERROR(SEARCH("Proto",S944)))</formula>
    </cfRule>
    <cfRule type="containsText" dxfId="1209" priority="2725" operator="containsText" text="Stéphane">
      <formula>NOT(ISERROR(SEARCH("Stéphane",S944)))</formula>
    </cfRule>
    <cfRule type="containsText" dxfId="1208" priority="2726" stopIfTrue="1" operator="containsText" text="in production">
      <formula>NOT(ISERROR(SEARCH("in production",S944)))</formula>
    </cfRule>
    <cfRule type="containsText" dxfId="1207" priority="2727" operator="containsText" text="WAIT">
      <formula>NOT(ISERROR(SEARCH("WAIT",S944)))</formula>
    </cfRule>
    <cfRule type="containsText" dxfId="1206" priority="2728" stopIfTrue="1" operator="containsText" text="FINISH">
      <formula>NOT(ISERROR(SEARCH("FINISH",S944)))</formula>
    </cfRule>
  </conditionalFormatting>
  <conditionalFormatting sqref="S987">
    <cfRule type="containsText" dxfId="1205" priority="2720" stopIfTrue="1" operator="containsText" text="FINISH">
      <formula>NOT(ISERROR(SEARCH("FINISH",S987)))</formula>
    </cfRule>
    <cfRule type="containsText" dxfId="1204" priority="2718" stopIfTrue="1" operator="containsText" text="in production">
      <formula>NOT(ISERROR(SEARCH("in production",S987)))</formula>
    </cfRule>
    <cfRule type="containsText" dxfId="1203" priority="2717" operator="containsText" text="Stéphane">
      <formula>NOT(ISERROR(SEARCH("Stéphane",S987)))</formula>
    </cfRule>
    <cfRule type="containsText" dxfId="1202" priority="2716" operator="containsText" text="Proto">
      <formula>NOT(ISERROR(SEARCH("Proto",S987)))</formula>
    </cfRule>
    <cfRule type="containsText" dxfId="1201" priority="2719" operator="containsText" text="WAIT">
      <formula>NOT(ISERROR(SEARCH("WAIT",S987)))</formula>
    </cfRule>
    <cfRule type="containsText" dxfId="1200" priority="2713" operator="containsText" text="Stock">
      <formula>NOT(ISERROR(SEARCH("Stock",S987)))</formula>
    </cfRule>
    <cfRule type="containsText" dxfId="1199" priority="2715" operator="containsText" text="Report">
      <formula>NOT(ISERROR(SEARCH("Report",S987)))</formula>
    </cfRule>
    <cfRule type="containsText" dxfId="1198" priority="2714" operator="containsText" text="development">
      <formula>NOT(ISERROR(SEARCH("development",S987)))</formula>
    </cfRule>
  </conditionalFormatting>
  <conditionalFormatting sqref="S1030">
    <cfRule type="containsText" dxfId="1197" priority="2671" operator="containsText" text="WAIT">
      <formula>NOT(ISERROR(SEARCH("WAIT",S1030)))</formula>
    </cfRule>
    <cfRule type="containsText" dxfId="1196" priority="2670" stopIfTrue="1" operator="containsText" text="in production">
      <formula>NOT(ISERROR(SEARCH("in production",S1030)))</formula>
    </cfRule>
    <cfRule type="containsText" dxfId="1195" priority="2669" operator="containsText" text="Stéphane">
      <formula>NOT(ISERROR(SEARCH("Stéphane",S1030)))</formula>
    </cfRule>
    <cfRule type="containsText" dxfId="1194" priority="2668" operator="containsText" text="Proto">
      <formula>NOT(ISERROR(SEARCH("Proto",S1030)))</formula>
    </cfRule>
    <cfRule type="containsText" dxfId="1193" priority="2667" operator="containsText" text="Report">
      <formula>NOT(ISERROR(SEARCH("Report",S1030)))</formula>
    </cfRule>
    <cfRule type="containsText" dxfId="1192" priority="2666" operator="containsText" text="development">
      <formula>NOT(ISERROR(SEARCH("development",S1030)))</formula>
    </cfRule>
    <cfRule type="containsText" dxfId="1191" priority="2665" operator="containsText" text="Stock">
      <formula>NOT(ISERROR(SEARCH("Stock",S1030)))</formula>
    </cfRule>
    <cfRule type="containsText" dxfId="1190" priority="2672" stopIfTrue="1" operator="containsText" text="FINISH">
      <formula>NOT(ISERROR(SEARCH("FINISH",S1030)))</formula>
    </cfRule>
  </conditionalFormatting>
  <conditionalFormatting sqref="S1073">
    <cfRule type="containsText" dxfId="1189" priority="2664" stopIfTrue="1" operator="containsText" text="FINISH">
      <formula>NOT(ISERROR(SEARCH("FINISH",S1073)))</formula>
    </cfRule>
    <cfRule type="containsText" dxfId="1188" priority="2663" operator="containsText" text="WAIT">
      <formula>NOT(ISERROR(SEARCH("WAIT",S1073)))</formula>
    </cfRule>
    <cfRule type="containsText" dxfId="1187" priority="2662" stopIfTrue="1" operator="containsText" text="in production">
      <formula>NOT(ISERROR(SEARCH("in production",S1073)))</formula>
    </cfRule>
    <cfRule type="containsText" dxfId="1186" priority="2661" operator="containsText" text="Stéphane">
      <formula>NOT(ISERROR(SEARCH("Stéphane",S1073)))</formula>
    </cfRule>
    <cfRule type="containsText" dxfId="1185" priority="2660" operator="containsText" text="Proto">
      <formula>NOT(ISERROR(SEARCH("Proto",S1073)))</formula>
    </cfRule>
    <cfRule type="containsText" dxfId="1184" priority="2659" operator="containsText" text="Report">
      <formula>NOT(ISERROR(SEARCH("Report",S1073)))</formula>
    </cfRule>
    <cfRule type="containsText" dxfId="1183" priority="2658" operator="containsText" text="development">
      <formula>NOT(ISERROR(SEARCH("development",S1073)))</formula>
    </cfRule>
    <cfRule type="containsText" dxfId="1182" priority="2657" operator="containsText" text="Stock">
      <formula>NOT(ISERROR(SEARCH("Stock",S1073)))</formula>
    </cfRule>
  </conditionalFormatting>
  <conditionalFormatting sqref="S1116">
    <cfRule type="containsText" dxfId="1181" priority="2656" stopIfTrue="1" operator="containsText" text="FINISH">
      <formula>NOT(ISERROR(SEARCH("FINISH",S1116)))</formula>
    </cfRule>
    <cfRule type="containsText" dxfId="1180" priority="2655" operator="containsText" text="WAIT">
      <formula>NOT(ISERROR(SEARCH("WAIT",S1116)))</formula>
    </cfRule>
    <cfRule type="containsText" dxfId="1179" priority="2650" operator="containsText" text="development">
      <formula>NOT(ISERROR(SEARCH("development",S1116)))</formula>
    </cfRule>
    <cfRule type="containsText" dxfId="1178" priority="2649" operator="containsText" text="Stock">
      <formula>NOT(ISERROR(SEARCH("Stock",S1116)))</formula>
    </cfRule>
    <cfRule type="containsText" dxfId="1177" priority="2652" operator="containsText" text="Proto">
      <formula>NOT(ISERROR(SEARCH("Proto",S1116)))</formula>
    </cfRule>
    <cfRule type="containsText" dxfId="1176" priority="2653" operator="containsText" text="Stéphane">
      <formula>NOT(ISERROR(SEARCH("Stéphane",S1116)))</formula>
    </cfRule>
    <cfRule type="containsText" dxfId="1175" priority="2654" stopIfTrue="1" operator="containsText" text="in production">
      <formula>NOT(ISERROR(SEARCH("in production",S1116)))</formula>
    </cfRule>
    <cfRule type="containsText" dxfId="1174" priority="2651" operator="containsText" text="Report">
      <formula>NOT(ISERROR(SEARCH("Report",S1116)))</formula>
    </cfRule>
  </conditionalFormatting>
  <conditionalFormatting sqref="S1159">
    <cfRule type="containsText" dxfId="1173" priority="2648" stopIfTrue="1" operator="containsText" text="FINISH">
      <formula>NOT(ISERROR(SEARCH("FINISH",S1159)))</formula>
    </cfRule>
    <cfRule type="containsText" dxfId="1172" priority="2647" operator="containsText" text="WAIT">
      <formula>NOT(ISERROR(SEARCH("WAIT",S1159)))</formula>
    </cfRule>
    <cfRule type="containsText" dxfId="1171" priority="2646" stopIfTrue="1" operator="containsText" text="in production">
      <formula>NOT(ISERROR(SEARCH("in production",S1159)))</formula>
    </cfRule>
    <cfRule type="containsText" dxfId="1170" priority="2645" operator="containsText" text="Stéphane">
      <formula>NOT(ISERROR(SEARCH("Stéphane",S1159)))</formula>
    </cfRule>
    <cfRule type="containsText" dxfId="1169" priority="2644" operator="containsText" text="Proto">
      <formula>NOT(ISERROR(SEARCH("Proto",S1159)))</formula>
    </cfRule>
    <cfRule type="containsText" dxfId="1168" priority="2643" operator="containsText" text="Report">
      <formula>NOT(ISERROR(SEARCH("Report",S1159)))</formula>
    </cfRule>
    <cfRule type="containsText" dxfId="1167" priority="2642" operator="containsText" text="development">
      <formula>NOT(ISERROR(SEARCH("development",S1159)))</formula>
    </cfRule>
    <cfRule type="containsText" dxfId="1166" priority="2641" operator="containsText" text="Stock">
      <formula>NOT(ISERROR(SEARCH("Stock",S1159)))</formula>
    </cfRule>
  </conditionalFormatting>
  <conditionalFormatting sqref="S1202">
    <cfRule type="containsText" dxfId="1165" priority="2386" operator="containsText" text="WAIT">
      <formula>NOT(ISERROR(SEARCH("WAIT",S1202)))</formula>
    </cfRule>
    <cfRule type="containsText" dxfId="1164" priority="2387" stopIfTrue="1" operator="containsText" text="FINISH">
      <formula>NOT(ISERROR(SEARCH("FINISH",S1202)))</formula>
    </cfRule>
    <cfRule type="containsText" dxfId="1163" priority="2380" operator="containsText" text="Stock">
      <formula>NOT(ISERROR(SEARCH("Stock",S1202)))</formula>
    </cfRule>
    <cfRule type="containsText" dxfId="1162" priority="2381" operator="containsText" text="development">
      <formula>NOT(ISERROR(SEARCH("development",S1202)))</formula>
    </cfRule>
    <cfRule type="containsText" dxfId="1161" priority="2382" operator="containsText" text="Report">
      <formula>NOT(ISERROR(SEARCH("Report",S1202)))</formula>
    </cfRule>
    <cfRule type="containsText" dxfId="1160" priority="2383" operator="containsText" text="Proto">
      <formula>NOT(ISERROR(SEARCH("Proto",S1202)))</formula>
    </cfRule>
    <cfRule type="containsText" dxfId="1159" priority="2384" operator="containsText" text="Stéphane">
      <formula>NOT(ISERROR(SEARCH("Stéphane",S1202)))</formula>
    </cfRule>
    <cfRule type="containsText" dxfId="1158" priority="2385" stopIfTrue="1" operator="containsText" text="in production">
      <formula>NOT(ISERROR(SEARCH("in production",S1202)))</formula>
    </cfRule>
  </conditionalFormatting>
  <conditionalFormatting sqref="S1245">
    <cfRule type="containsText" dxfId="1157" priority="61" stopIfTrue="1" operator="containsText" text="FINISH">
      <formula>NOT(ISERROR(SEARCH("FINISH",S1245)))</formula>
    </cfRule>
    <cfRule type="containsText" dxfId="1156" priority="60" operator="containsText" text="WAIT">
      <formula>NOT(ISERROR(SEARCH("WAIT",S1245)))</formula>
    </cfRule>
    <cfRule type="containsText" dxfId="1155" priority="59" stopIfTrue="1" operator="containsText" text="in production">
      <formula>NOT(ISERROR(SEARCH("in production",S1245)))</formula>
    </cfRule>
    <cfRule type="containsText" dxfId="1154" priority="57" operator="containsText" text="Proto">
      <formula>NOT(ISERROR(SEARCH("Proto",S1245)))</formula>
    </cfRule>
    <cfRule type="containsText" dxfId="1153" priority="56" operator="containsText" text="Report">
      <formula>NOT(ISERROR(SEARCH("Report",S1245)))</formula>
    </cfRule>
    <cfRule type="containsText" dxfId="1152" priority="55" operator="containsText" text="development">
      <formula>NOT(ISERROR(SEARCH("development",S1245)))</formula>
    </cfRule>
    <cfRule type="containsText" dxfId="1151" priority="54" operator="containsText" text="Stock">
      <formula>NOT(ISERROR(SEARCH("Stock",S1245)))</formula>
    </cfRule>
    <cfRule type="containsText" dxfId="1150" priority="58" operator="containsText" text="Stéphane">
      <formula>NOT(ISERROR(SEARCH("Stéphane",S1245)))</formula>
    </cfRule>
  </conditionalFormatting>
  <conditionalFormatting sqref="S1288">
    <cfRule type="containsText" dxfId="1149" priority="47" stopIfTrue="1" operator="containsText" text="FINISH">
      <formula>NOT(ISERROR(SEARCH("FINISH",S1288)))</formula>
    </cfRule>
    <cfRule type="containsText" dxfId="1148" priority="46" operator="containsText" text="WAIT">
      <formula>NOT(ISERROR(SEARCH("WAIT",S1288)))</formula>
    </cfRule>
    <cfRule type="containsText" dxfId="1147" priority="45" stopIfTrue="1" operator="containsText" text="in production">
      <formula>NOT(ISERROR(SEARCH("in production",S1288)))</formula>
    </cfRule>
    <cfRule type="containsText" dxfId="1146" priority="44" operator="containsText" text="Stéphane">
      <formula>NOT(ISERROR(SEARCH("Stéphane",S1288)))</formula>
    </cfRule>
    <cfRule type="containsText" dxfId="1145" priority="43" operator="containsText" text="Proto">
      <formula>NOT(ISERROR(SEARCH("Proto",S1288)))</formula>
    </cfRule>
    <cfRule type="containsText" dxfId="1144" priority="42" operator="containsText" text="Report">
      <formula>NOT(ISERROR(SEARCH("Report",S1288)))</formula>
    </cfRule>
    <cfRule type="containsText" dxfId="1143" priority="41" operator="containsText" text="development">
      <formula>NOT(ISERROR(SEARCH("development",S1288)))</formula>
    </cfRule>
    <cfRule type="containsText" dxfId="1142" priority="40" operator="containsText" text="Stock">
      <formula>NOT(ISERROR(SEARCH("Stock",S1288)))</formula>
    </cfRule>
  </conditionalFormatting>
  <conditionalFormatting sqref="S1331">
    <cfRule type="containsText" dxfId="1141" priority="2605" operator="containsText" text="development">
      <formula>NOT(ISERROR(SEARCH("development",S1331)))</formula>
    </cfRule>
    <cfRule type="containsText" dxfId="1140" priority="2611" stopIfTrue="1" operator="containsText" text="FINISH">
      <formula>NOT(ISERROR(SEARCH("FINISH",S1331)))</formula>
    </cfRule>
    <cfRule type="containsText" dxfId="1139" priority="2610" operator="containsText" text="WAIT">
      <formula>NOT(ISERROR(SEARCH("WAIT",S1331)))</formula>
    </cfRule>
    <cfRule type="containsText" dxfId="1138" priority="2609" stopIfTrue="1" operator="containsText" text="in production">
      <formula>NOT(ISERROR(SEARCH("in production",S1331)))</formula>
    </cfRule>
    <cfRule type="containsText" dxfId="1137" priority="2608" operator="containsText" text="Stéphane">
      <formula>NOT(ISERROR(SEARCH("Stéphane",S1331)))</formula>
    </cfRule>
    <cfRule type="containsText" dxfId="1136" priority="2607" operator="containsText" text="Proto">
      <formula>NOT(ISERROR(SEARCH("Proto",S1331)))</formula>
    </cfRule>
    <cfRule type="containsText" dxfId="1135" priority="2606" operator="containsText" text="Report">
      <formula>NOT(ISERROR(SEARCH("Report",S1331)))</formula>
    </cfRule>
    <cfRule type="containsText" dxfId="1134" priority="2604" operator="containsText" text="Stock">
      <formula>NOT(ISERROR(SEARCH("Stock",S1331)))</formula>
    </cfRule>
  </conditionalFormatting>
  <conditionalFormatting sqref="S1374">
    <cfRule type="containsText" dxfId="1133" priority="2590" operator="containsText" text="Stock">
      <formula>NOT(ISERROR(SEARCH("Stock",S1374)))</formula>
    </cfRule>
    <cfRule type="containsText" dxfId="1132" priority="2597" stopIfTrue="1" operator="containsText" text="FINISH">
      <formula>NOT(ISERROR(SEARCH("FINISH",S1374)))</formula>
    </cfRule>
    <cfRule type="containsText" dxfId="1131" priority="2596" operator="containsText" text="WAIT">
      <formula>NOT(ISERROR(SEARCH("WAIT",S1374)))</formula>
    </cfRule>
    <cfRule type="containsText" dxfId="1130" priority="2595" stopIfTrue="1" operator="containsText" text="in production">
      <formula>NOT(ISERROR(SEARCH("in production",S1374)))</formula>
    </cfRule>
    <cfRule type="containsText" dxfId="1129" priority="2594" operator="containsText" text="Stéphane">
      <formula>NOT(ISERROR(SEARCH("Stéphane",S1374)))</formula>
    </cfRule>
    <cfRule type="containsText" dxfId="1128" priority="2593" operator="containsText" text="Proto">
      <formula>NOT(ISERROR(SEARCH("Proto",S1374)))</formula>
    </cfRule>
    <cfRule type="containsText" dxfId="1127" priority="2592" operator="containsText" text="Report">
      <formula>NOT(ISERROR(SEARCH("Report",S1374)))</formula>
    </cfRule>
    <cfRule type="containsText" dxfId="1126" priority="2591" operator="containsText" text="development">
      <formula>NOT(ISERROR(SEARCH("development",S1374)))</formula>
    </cfRule>
  </conditionalFormatting>
  <conditionalFormatting sqref="S1417">
    <cfRule type="containsText" dxfId="1125" priority="2576" operator="containsText" text="Stock">
      <formula>NOT(ISERROR(SEARCH("Stock",S1417)))</formula>
    </cfRule>
    <cfRule type="containsText" dxfId="1124" priority="2582" operator="containsText" text="WAIT">
      <formula>NOT(ISERROR(SEARCH("WAIT",S1417)))</formula>
    </cfRule>
    <cfRule type="containsText" dxfId="1123" priority="2581" stopIfTrue="1" operator="containsText" text="in production">
      <formula>NOT(ISERROR(SEARCH("in production",S1417)))</formula>
    </cfRule>
    <cfRule type="containsText" dxfId="1122" priority="2580" operator="containsText" text="Stéphane">
      <formula>NOT(ISERROR(SEARCH("Stéphane",S1417)))</formula>
    </cfRule>
    <cfRule type="containsText" dxfId="1121" priority="2579" operator="containsText" text="Proto">
      <formula>NOT(ISERROR(SEARCH("Proto",S1417)))</formula>
    </cfRule>
    <cfRule type="containsText" dxfId="1120" priority="2583" stopIfTrue="1" operator="containsText" text="FINISH">
      <formula>NOT(ISERROR(SEARCH("FINISH",S1417)))</formula>
    </cfRule>
    <cfRule type="containsText" dxfId="1119" priority="2578" operator="containsText" text="Report">
      <formula>NOT(ISERROR(SEARCH("Report",S1417)))</formula>
    </cfRule>
    <cfRule type="containsText" dxfId="1118" priority="2577" operator="containsText" text="development">
      <formula>NOT(ISERROR(SEARCH("development",S1417)))</formula>
    </cfRule>
  </conditionalFormatting>
  <conditionalFormatting sqref="S1460">
    <cfRule type="containsText" dxfId="1117" priority="2564" operator="containsText" text="Report">
      <formula>NOT(ISERROR(SEARCH("Report",S1460)))</formula>
    </cfRule>
    <cfRule type="containsText" dxfId="1116" priority="2562" operator="containsText" text="Stock">
      <formula>NOT(ISERROR(SEARCH("Stock",S1460)))</formula>
    </cfRule>
    <cfRule type="containsText" dxfId="1115" priority="2563" operator="containsText" text="development">
      <formula>NOT(ISERROR(SEARCH("development",S1460)))</formula>
    </cfRule>
    <cfRule type="containsText" dxfId="1114" priority="2569" stopIfTrue="1" operator="containsText" text="FINISH">
      <formula>NOT(ISERROR(SEARCH("FINISH",S1460)))</formula>
    </cfRule>
    <cfRule type="containsText" dxfId="1113" priority="2568" operator="containsText" text="WAIT">
      <formula>NOT(ISERROR(SEARCH("WAIT",S1460)))</formula>
    </cfRule>
    <cfRule type="containsText" dxfId="1112" priority="2567" stopIfTrue="1" operator="containsText" text="in production">
      <formula>NOT(ISERROR(SEARCH("in production",S1460)))</formula>
    </cfRule>
    <cfRule type="containsText" dxfId="1111" priority="2566" operator="containsText" text="Stéphane">
      <formula>NOT(ISERROR(SEARCH("Stéphane",S1460)))</formula>
    </cfRule>
    <cfRule type="containsText" dxfId="1110" priority="2565" operator="containsText" text="Proto">
      <formula>NOT(ISERROR(SEARCH("Proto",S1460)))</formula>
    </cfRule>
  </conditionalFormatting>
  <conditionalFormatting sqref="S1503">
    <cfRule type="containsText" dxfId="1109" priority="2548" operator="containsText" text="Stock">
      <formula>NOT(ISERROR(SEARCH("Stock",S1503)))</formula>
    </cfRule>
    <cfRule type="containsText" dxfId="1108" priority="2549" operator="containsText" text="development">
      <formula>NOT(ISERROR(SEARCH("development",S1503)))</formula>
    </cfRule>
    <cfRule type="containsText" dxfId="1107" priority="2550" operator="containsText" text="Report">
      <formula>NOT(ISERROR(SEARCH("Report",S1503)))</formula>
    </cfRule>
    <cfRule type="containsText" dxfId="1106" priority="2551" operator="containsText" text="Proto">
      <formula>NOT(ISERROR(SEARCH("Proto",S1503)))</formula>
    </cfRule>
    <cfRule type="containsText" dxfId="1105" priority="2552" operator="containsText" text="Stéphane">
      <formula>NOT(ISERROR(SEARCH("Stéphane",S1503)))</formula>
    </cfRule>
    <cfRule type="containsText" dxfId="1104" priority="2553" stopIfTrue="1" operator="containsText" text="in production">
      <formula>NOT(ISERROR(SEARCH("in production",S1503)))</formula>
    </cfRule>
    <cfRule type="containsText" dxfId="1103" priority="2554" operator="containsText" text="WAIT">
      <formula>NOT(ISERROR(SEARCH("WAIT",S1503)))</formula>
    </cfRule>
    <cfRule type="containsText" dxfId="1102" priority="2555" stopIfTrue="1" operator="containsText" text="FINISH">
      <formula>NOT(ISERROR(SEARCH("FINISH",S1503)))</formula>
    </cfRule>
  </conditionalFormatting>
  <conditionalFormatting sqref="S1546">
    <cfRule type="containsText" dxfId="1101" priority="2534" operator="containsText" text="Stock">
      <formula>NOT(ISERROR(SEARCH("Stock",S1546)))</formula>
    </cfRule>
    <cfRule type="containsText" dxfId="1100" priority="2535" operator="containsText" text="development">
      <formula>NOT(ISERROR(SEARCH("development",S1546)))</formula>
    </cfRule>
    <cfRule type="containsText" dxfId="1099" priority="2536" operator="containsText" text="Report">
      <formula>NOT(ISERROR(SEARCH("Report",S1546)))</formula>
    </cfRule>
    <cfRule type="containsText" dxfId="1098" priority="2537" operator="containsText" text="Proto">
      <formula>NOT(ISERROR(SEARCH("Proto",S1546)))</formula>
    </cfRule>
    <cfRule type="containsText" dxfId="1097" priority="2538" operator="containsText" text="Stéphane">
      <formula>NOT(ISERROR(SEARCH("Stéphane",S1546)))</formula>
    </cfRule>
    <cfRule type="containsText" dxfId="1096" priority="2539" stopIfTrue="1" operator="containsText" text="in production">
      <formula>NOT(ISERROR(SEARCH("in production",S1546)))</formula>
    </cfRule>
    <cfRule type="containsText" dxfId="1095" priority="2540" operator="containsText" text="WAIT">
      <formula>NOT(ISERROR(SEARCH("WAIT",S1546)))</formula>
    </cfRule>
    <cfRule type="containsText" dxfId="1094" priority="2541" stopIfTrue="1" operator="containsText" text="FINISH">
      <formula>NOT(ISERROR(SEARCH("FINISH",S1546)))</formula>
    </cfRule>
  </conditionalFormatting>
  <conditionalFormatting sqref="S1589">
    <cfRule type="containsText" dxfId="1093" priority="2527" stopIfTrue="1" operator="containsText" text="FINISH">
      <formula>NOT(ISERROR(SEARCH("FINISH",S1589)))</formula>
    </cfRule>
    <cfRule type="containsText" dxfId="1092" priority="2523" operator="containsText" text="Proto">
      <formula>NOT(ISERROR(SEARCH("Proto",S1589)))</formula>
    </cfRule>
    <cfRule type="containsText" dxfId="1091" priority="2524" operator="containsText" text="Stéphane">
      <formula>NOT(ISERROR(SEARCH("Stéphane",S1589)))</formula>
    </cfRule>
    <cfRule type="containsText" dxfId="1090" priority="2525" stopIfTrue="1" operator="containsText" text="in production">
      <formula>NOT(ISERROR(SEARCH("in production",S1589)))</formula>
    </cfRule>
    <cfRule type="containsText" dxfId="1089" priority="2526" operator="containsText" text="WAIT">
      <formula>NOT(ISERROR(SEARCH("WAIT",S1589)))</formula>
    </cfRule>
    <cfRule type="containsText" dxfId="1088" priority="2522" operator="containsText" text="Report">
      <formula>NOT(ISERROR(SEARCH("Report",S1589)))</formula>
    </cfRule>
    <cfRule type="containsText" dxfId="1087" priority="2520" operator="containsText" text="Stock">
      <formula>NOT(ISERROR(SEARCH("Stock",S1589)))</formula>
    </cfRule>
    <cfRule type="containsText" dxfId="1086" priority="2521" operator="containsText" text="development">
      <formula>NOT(ISERROR(SEARCH("development",S1589)))</formula>
    </cfRule>
  </conditionalFormatting>
  <conditionalFormatting sqref="S1632">
    <cfRule type="containsText" dxfId="1085" priority="2506" operator="containsText" text="Stock">
      <formula>NOT(ISERROR(SEARCH("Stock",S1632)))</formula>
    </cfRule>
    <cfRule type="containsText" dxfId="1084" priority="2507" operator="containsText" text="development">
      <formula>NOT(ISERROR(SEARCH("development",S1632)))</formula>
    </cfRule>
    <cfRule type="containsText" dxfId="1083" priority="2508" operator="containsText" text="Report">
      <formula>NOT(ISERROR(SEARCH("Report",S1632)))</formula>
    </cfRule>
    <cfRule type="containsText" dxfId="1082" priority="2509" operator="containsText" text="Proto">
      <formula>NOT(ISERROR(SEARCH("Proto",S1632)))</formula>
    </cfRule>
    <cfRule type="containsText" dxfId="1081" priority="2510" operator="containsText" text="Stéphane">
      <formula>NOT(ISERROR(SEARCH("Stéphane",S1632)))</formula>
    </cfRule>
    <cfRule type="containsText" dxfId="1080" priority="2511" stopIfTrue="1" operator="containsText" text="in production">
      <formula>NOT(ISERROR(SEARCH("in production",S1632)))</formula>
    </cfRule>
    <cfRule type="containsText" dxfId="1079" priority="2512" operator="containsText" text="WAIT">
      <formula>NOT(ISERROR(SEARCH("WAIT",S1632)))</formula>
    </cfRule>
    <cfRule type="containsText" dxfId="1078" priority="2513" stopIfTrue="1" operator="containsText" text="FINISH">
      <formula>NOT(ISERROR(SEARCH("FINISH",S1632)))</formula>
    </cfRule>
  </conditionalFormatting>
  <conditionalFormatting sqref="S1675">
    <cfRule type="containsText" dxfId="1077" priority="2492" operator="containsText" text="Stock">
      <formula>NOT(ISERROR(SEARCH("Stock",S1675)))</formula>
    </cfRule>
    <cfRule type="containsText" dxfId="1076" priority="2493" operator="containsText" text="development">
      <formula>NOT(ISERROR(SEARCH("development",S1675)))</formula>
    </cfRule>
    <cfRule type="containsText" dxfId="1075" priority="2494" operator="containsText" text="Report">
      <formula>NOT(ISERROR(SEARCH("Report",S1675)))</formula>
    </cfRule>
    <cfRule type="containsText" dxfId="1074" priority="2495" operator="containsText" text="Proto">
      <formula>NOT(ISERROR(SEARCH("Proto",S1675)))</formula>
    </cfRule>
    <cfRule type="containsText" dxfId="1073" priority="2496" operator="containsText" text="Stéphane">
      <formula>NOT(ISERROR(SEARCH("Stéphane",S1675)))</formula>
    </cfRule>
    <cfRule type="containsText" dxfId="1072" priority="2497" stopIfTrue="1" operator="containsText" text="in production">
      <formula>NOT(ISERROR(SEARCH("in production",S1675)))</formula>
    </cfRule>
    <cfRule type="containsText" dxfId="1071" priority="2498" operator="containsText" text="WAIT">
      <formula>NOT(ISERROR(SEARCH("WAIT",S1675)))</formula>
    </cfRule>
    <cfRule type="containsText" dxfId="1070" priority="2499" stopIfTrue="1" operator="containsText" text="FINISH">
      <formula>NOT(ISERROR(SEARCH("FINISH",S1675)))</formula>
    </cfRule>
  </conditionalFormatting>
  <conditionalFormatting sqref="S1718">
    <cfRule type="containsText" dxfId="1069" priority="2481" operator="containsText" text="Proto">
      <formula>NOT(ISERROR(SEARCH("Proto",S1718)))</formula>
    </cfRule>
    <cfRule type="containsText" dxfId="1068" priority="2480" operator="containsText" text="Report">
      <formula>NOT(ISERROR(SEARCH("Report",S1718)))</formula>
    </cfRule>
    <cfRule type="containsText" dxfId="1067" priority="2484" operator="containsText" text="WAIT">
      <formula>NOT(ISERROR(SEARCH("WAIT",S1718)))</formula>
    </cfRule>
    <cfRule type="containsText" dxfId="1066" priority="2483" stopIfTrue="1" operator="containsText" text="in production">
      <formula>NOT(ISERROR(SEARCH("in production",S1718)))</formula>
    </cfRule>
    <cfRule type="containsText" dxfId="1065" priority="2482" operator="containsText" text="Stéphane">
      <formula>NOT(ISERROR(SEARCH("Stéphane",S1718)))</formula>
    </cfRule>
    <cfRule type="containsText" dxfId="1064" priority="2479" operator="containsText" text="development">
      <formula>NOT(ISERROR(SEARCH("development",S1718)))</formula>
    </cfRule>
    <cfRule type="containsText" dxfId="1063" priority="2478" operator="containsText" text="Stock">
      <formula>NOT(ISERROR(SEARCH("Stock",S1718)))</formula>
    </cfRule>
    <cfRule type="containsText" dxfId="1062" priority="2485" stopIfTrue="1" operator="containsText" text="FINISH">
      <formula>NOT(ISERROR(SEARCH("FINISH",S1718)))</formula>
    </cfRule>
  </conditionalFormatting>
  <conditionalFormatting sqref="S1761">
    <cfRule type="containsText" dxfId="1061" priority="2470" operator="containsText" text="WAIT">
      <formula>NOT(ISERROR(SEARCH("WAIT",S1761)))</formula>
    </cfRule>
    <cfRule type="containsText" dxfId="1060" priority="2471" stopIfTrue="1" operator="containsText" text="FINISH">
      <formula>NOT(ISERROR(SEARCH("FINISH",S1761)))</formula>
    </cfRule>
    <cfRule type="containsText" dxfId="1059" priority="2464" operator="containsText" text="Stock">
      <formula>NOT(ISERROR(SEARCH("Stock",S1761)))</formula>
    </cfRule>
    <cfRule type="containsText" dxfId="1058" priority="2465" operator="containsText" text="development">
      <formula>NOT(ISERROR(SEARCH("development",S1761)))</formula>
    </cfRule>
    <cfRule type="containsText" dxfId="1057" priority="2466" operator="containsText" text="Report">
      <formula>NOT(ISERROR(SEARCH("Report",S1761)))</formula>
    </cfRule>
    <cfRule type="containsText" dxfId="1056" priority="2467" operator="containsText" text="Proto">
      <formula>NOT(ISERROR(SEARCH("Proto",S1761)))</formula>
    </cfRule>
    <cfRule type="containsText" dxfId="1055" priority="2468" operator="containsText" text="Stéphane">
      <formula>NOT(ISERROR(SEARCH("Stéphane",S1761)))</formula>
    </cfRule>
    <cfRule type="containsText" dxfId="1054" priority="2469" stopIfTrue="1" operator="containsText" text="in production">
      <formula>NOT(ISERROR(SEARCH("in production",S1761)))</formula>
    </cfRule>
  </conditionalFormatting>
  <conditionalFormatting sqref="S1804">
    <cfRule type="containsText" dxfId="1053" priority="2450" operator="containsText" text="Stock">
      <formula>NOT(ISERROR(SEARCH("Stock",S1804)))</formula>
    </cfRule>
    <cfRule type="containsText" dxfId="1052" priority="2451" operator="containsText" text="development">
      <formula>NOT(ISERROR(SEARCH("development",S1804)))</formula>
    </cfRule>
    <cfRule type="containsText" dxfId="1051" priority="2452" operator="containsText" text="Report">
      <formula>NOT(ISERROR(SEARCH("Report",S1804)))</formula>
    </cfRule>
    <cfRule type="containsText" dxfId="1050" priority="2453" operator="containsText" text="Proto">
      <formula>NOT(ISERROR(SEARCH("Proto",S1804)))</formula>
    </cfRule>
    <cfRule type="containsText" dxfId="1049" priority="2454" operator="containsText" text="Stéphane">
      <formula>NOT(ISERROR(SEARCH("Stéphane",S1804)))</formula>
    </cfRule>
    <cfRule type="containsText" dxfId="1048" priority="2455" stopIfTrue="1" operator="containsText" text="in production">
      <formula>NOT(ISERROR(SEARCH("in production",S1804)))</formula>
    </cfRule>
    <cfRule type="containsText" dxfId="1047" priority="2456" operator="containsText" text="WAIT">
      <formula>NOT(ISERROR(SEARCH("WAIT",S1804)))</formula>
    </cfRule>
    <cfRule type="containsText" dxfId="1046" priority="2457" stopIfTrue="1" operator="containsText" text="FINISH">
      <formula>NOT(ISERROR(SEARCH("FINISH",S1804)))</formula>
    </cfRule>
  </conditionalFormatting>
  <conditionalFormatting sqref="S1847">
    <cfRule type="containsText" dxfId="1045" priority="2443" stopIfTrue="1" operator="containsText" text="FINISH">
      <formula>NOT(ISERROR(SEARCH("FINISH",S1847)))</formula>
    </cfRule>
    <cfRule type="containsText" dxfId="1044" priority="2442" operator="containsText" text="WAIT">
      <formula>NOT(ISERROR(SEARCH("WAIT",S1847)))</formula>
    </cfRule>
    <cfRule type="containsText" dxfId="1043" priority="2441" stopIfTrue="1" operator="containsText" text="in production">
      <formula>NOT(ISERROR(SEARCH("in production",S1847)))</formula>
    </cfRule>
    <cfRule type="containsText" dxfId="1042" priority="2440" operator="containsText" text="Stéphane">
      <formula>NOT(ISERROR(SEARCH("Stéphane",S1847)))</formula>
    </cfRule>
    <cfRule type="containsText" dxfId="1041" priority="2439" operator="containsText" text="Proto">
      <formula>NOT(ISERROR(SEARCH("Proto",S1847)))</formula>
    </cfRule>
    <cfRule type="containsText" dxfId="1040" priority="2436" operator="containsText" text="Stock">
      <formula>NOT(ISERROR(SEARCH("Stock",S1847)))</formula>
    </cfRule>
    <cfRule type="containsText" dxfId="1039" priority="2437" operator="containsText" text="development">
      <formula>NOT(ISERROR(SEARCH("development",S1847)))</formula>
    </cfRule>
    <cfRule type="containsText" dxfId="1038" priority="2438" operator="containsText" text="Report">
      <formula>NOT(ISERROR(SEARCH("Report",S1847)))</formula>
    </cfRule>
  </conditionalFormatting>
  <conditionalFormatting sqref="S1890">
    <cfRule type="containsText" dxfId="1037" priority="2429" stopIfTrue="1" operator="containsText" text="FINISH">
      <formula>NOT(ISERROR(SEARCH("FINISH",S1890)))</formula>
    </cfRule>
    <cfRule type="containsText" dxfId="1036" priority="2422" operator="containsText" text="Stock">
      <formula>NOT(ISERROR(SEARCH("Stock",S1890)))</formula>
    </cfRule>
    <cfRule type="containsText" dxfId="1035" priority="2423" operator="containsText" text="development">
      <formula>NOT(ISERROR(SEARCH("development",S1890)))</formula>
    </cfRule>
    <cfRule type="containsText" dxfId="1034" priority="2424" operator="containsText" text="Report">
      <formula>NOT(ISERROR(SEARCH("Report",S1890)))</formula>
    </cfRule>
    <cfRule type="containsText" dxfId="1033" priority="2425" operator="containsText" text="Proto">
      <formula>NOT(ISERROR(SEARCH("Proto",S1890)))</formula>
    </cfRule>
    <cfRule type="containsText" dxfId="1032" priority="2426" operator="containsText" text="Stéphane">
      <formula>NOT(ISERROR(SEARCH("Stéphane",S1890)))</formula>
    </cfRule>
    <cfRule type="containsText" dxfId="1031" priority="2427" stopIfTrue="1" operator="containsText" text="in production">
      <formula>NOT(ISERROR(SEARCH("in production",S1890)))</formula>
    </cfRule>
    <cfRule type="containsText" dxfId="1030" priority="2428" operator="containsText" text="WAIT">
      <formula>NOT(ISERROR(SEARCH("WAIT",S1890)))</formula>
    </cfRule>
  </conditionalFormatting>
  <conditionalFormatting sqref="S1933">
    <cfRule type="containsText" dxfId="1029" priority="2408" operator="containsText" text="Stock">
      <formula>NOT(ISERROR(SEARCH("Stock",S1933)))</formula>
    </cfRule>
    <cfRule type="containsText" dxfId="1028" priority="2409" operator="containsText" text="development">
      <formula>NOT(ISERROR(SEARCH("development",S1933)))</formula>
    </cfRule>
    <cfRule type="containsText" dxfId="1027" priority="2410" operator="containsText" text="Report">
      <formula>NOT(ISERROR(SEARCH("Report",S1933)))</formula>
    </cfRule>
    <cfRule type="containsText" dxfId="1026" priority="2412" operator="containsText" text="Stéphane">
      <formula>NOT(ISERROR(SEARCH("Stéphane",S1933)))</formula>
    </cfRule>
    <cfRule type="containsText" dxfId="1025" priority="2413" stopIfTrue="1" operator="containsText" text="in production">
      <formula>NOT(ISERROR(SEARCH("in production",S1933)))</formula>
    </cfRule>
    <cfRule type="containsText" dxfId="1024" priority="2414" operator="containsText" text="WAIT">
      <formula>NOT(ISERROR(SEARCH("WAIT",S1933)))</formula>
    </cfRule>
    <cfRule type="containsText" dxfId="1023" priority="2415" stopIfTrue="1" operator="containsText" text="FINISH">
      <formula>NOT(ISERROR(SEARCH("FINISH",S1933)))</formula>
    </cfRule>
    <cfRule type="containsText" dxfId="1022" priority="2411" operator="containsText" text="Proto">
      <formula>NOT(ISERROR(SEARCH("Proto",S1933)))</formula>
    </cfRule>
  </conditionalFormatting>
  <conditionalFormatting sqref="S1976">
    <cfRule type="containsText" dxfId="1021" priority="2394" operator="containsText" text="Stock">
      <formula>NOT(ISERROR(SEARCH("Stock",S1976)))</formula>
    </cfRule>
    <cfRule type="containsText" dxfId="1020" priority="2395" operator="containsText" text="development">
      <formula>NOT(ISERROR(SEARCH("development",S1976)))</formula>
    </cfRule>
    <cfRule type="containsText" dxfId="1019" priority="2396" operator="containsText" text="Report">
      <formula>NOT(ISERROR(SEARCH("Report",S1976)))</formula>
    </cfRule>
    <cfRule type="containsText" dxfId="1018" priority="2397" operator="containsText" text="Proto">
      <formula>NOT(ISERROR(SEARCH("Proto",S1976)))</formula>
    </cfRule>
    <cfRule type="containsText" dxfId="1017" priority="2398" operator="containsText" text="Stéphane">
      <formula>NOT(ISERROR(SEARCH("Stéphane",S1976)))</formula>
    </cfRule>
    <cfRule type="containsText" dxfId="1016" priority="2399" stopIfTrue="1" operator="containsText" text="in production">
      <formula>NOT(ISERROR(SEARCH("in production",S1976)))</formula>
    </cfRule>
    <cfRule type="containsText" dxfId="1015" priority="2400" operator="containsText" text="WAIT">
      <formula>NOT(ISERROR(SEARCH("WAIT",S1976)))</formula>
    </cfRule>
    <cfRule type="containsText" dxfId="1014" priority="2401" stopIfTrue="1" operator="containsText" text="FINISH">
      <formula>NOT(ISERROR(SEARCH("FINISH",S1976)))</formula>
    </cfRule>
  </conditionalFormatting>
  <conditionalFormatting sqref="S2019">
    <cfRule type="containsText" dxfId="1013" priority="2339" operator="containsText" text="Proto">
      <formula>NOT(ISERROR(SEARCH("Proto",S2019)))</formula>
    </cfRule>
    <cfRule type="containsText" dxfId="1012" priority="2340" operator="containsText" text="Stéphane">
      <formula>NOT(ISERROR(SEARCH("Stéphane",S2019)))</formula>
    </cfRule>
    <cfRule type="containsText" dxfId="1011" priority="2338" operator="containsText" text="Report">
      <formula>NOT(ISERROR(SEARCH("Report",S2019)))</formula>
    </cfRule>
    <cfRule type="containsText" dxfId="1010" priority="2343" stopIfTrue="1" operator="containsText" text="FINISH">
      <formula>NOT(ISERROR(SEARCH("FINISH",S2019)))</formula>
    </cfRule>
    <cfRule type="containsText" dxfId="1009" priority="2342" operator="containsText" text="WAIT">
      <formula>NOT(ISERROR(SEARCH("WAIT",S2019)))</formula>
    </cfRule>
    <cfRule type="containsText" dxfId="1008" priority="2341" stopIfTrue="1" operator="containsText" text="in production">
      <formula>NOT(ISERROR(SEARCH("in production",S2019)))</formula>
    </cfRule>
    <cfRule type="containsText" dxfId="1007" priority="2337" operator="containsText" text="development">
      <formula>NOT(ISERROR(SEARCH("development",S2019)))</formula>
    </cfRule>
    <cfRule type="containsText" dxfId="1006" priority="2330" operator="containsText" text="Stock">
      <formula>NOT(ISERROR(SEARCH("Stock",S2019)))</formula>
    </cfRule>
  </conditionalFormatting>
  <conditionalFormatting sqref="S2062">
    <cfRule type="containsText" dxfId="1005" priority="2157" operator="containsText" text="WAIT">
      <formula>NOT(ISERROR(SEARCH("WAIT",S2062)))</formula>
    </cfRule>
    <cfRule type="containsText" dxfId="1004" priority="2156" stopIfTrue="1" operator="containsText" text="in production">
      <formula>NOT(ISERROR(SEARCH("in production",S2062)))</formula>
    </cfRule>
    <cfRule type="containsText" dxfId="1003" priority="2155" operator="containsText" text="Stéphane">
      <formula>NOT(ISERROR(SEARCH("Stéphane",S2062)))</formula>
    </cfRule>
    <cfRule type="containsText" dxfId="1002" priority="2154" operator="containsText" text="Proto">
      <formula>NOT(ISERROR(SEARCH("Proto",S2062)))</formula>
    </cfRule>
    <cfRule type="containsText" dxfId="1001" priority="2158" stopIfTrue="1" operator="containsText" text="FINISH">
      <formula>NOT(ISERROR(SEARCH("FINISH",S2062)))</formula>
    </cfRule>
    <cfRule type="containsText" dxfId="1000" priority="2153" operator="containsText" text="Report">
      <formula>NOT(ISERROR(SEARCH("Report",S2062)))</formula>
    </cfRule>
    <cfRule type="containsText" dxfId="999" priority="2152" operator="containsText" text="development">
      <formula>NOT(ISERROR(SEARCH("development",S2062)))</formula>
    </cfRule>
    <cfRule type="containsText" dxfId="998" priority="2151" operator="containsText" text="Stock">
      <formula>NOT(ISERROR(SEARCH("Stock",S2062)))</formula>
    </cfRule>
  </conditionalFormatting>
  <conditionalFormatting sqref="S2105">
    <cfRule type="containsText" dxfId="997" priority="2147" stopIfTrue="1" operator="containsText" text="FINISH">
      <formula>NOT(ISERROR(SEARCH("FINISH",S2105)))</formula>
    </cfRule>
    <cfRule type="containsText" dxfId="996" priority="2140" operator="containsText" text="Stock">
      <formula>NOT(ISERROR(SEARCH("Stock",S2105)))</formula>
    </cfRule>
    <cfRule type="containsText" dxfId="995" priority="2141" operator="containsText" text="development">
      <formula>NOT(ISERROR(SEARCH("development",S2105)))</formula>
    </cfRule>
    <cfRule type="containsText" dxfId="994" priority="2142" operator="containsText" text="Report">
      <formula>NOT(ISERROR(SEARCH("Report",S2105)))</formula>
    </cfRule>
    <cfRule type="containsText" dxfId="993" priority="2143" operator="containsText" text="Proto">
      <formula>NOT(ISERROR(SEARCH("Proto",S2105)))</formula>
    </cfRule>
    <cfRule type="containsText" dxfId="992" priority="2144" operator="containsText" text="Stéphane">
      <formula>NOT(ISERROR(SEARCH("Stéphane",S2105)))</formula>
    </cfRule>
    <cfRule type="containsText" dxfId="991" priority="2145" stopIfTrue="1" operator="containsText" text="in production">
      <formula>NOT(ISERROR(SEARCH("in production",S2105)))</formula>
    </cfRule>
    <cfRule type="containsText" dxfId="990" priority="2146" operator="containsText" text="WAIT">
      <formula>NOT(ISERROR(SEARCH("WAIT",S2105)))</formula>
    </cfRule>
  </conditionalFormatting>
  <conditionalFormatting sqref="S2148">
    <cfRule type="containsText" dxfId="989" priority="2299" stopIfTrue="1" operator="containsText" text="in production">
      <formula>NOT(ISERROR(SEARCH("in production",S2148)))</formula>
    </cfRule>
    <cfRule type="containsText" dxfId="988" priority="2298" operator="containsText" text="Stéphane">
      <formula>NOT(ISERROR(SEARCH("Stéphane",S2148)))</formula>
    </cfRule>
    <cfRule type="containsText" dxfId="987" priority="2297" operator="containsText" text="Proto">
      <formula>NOT(ISERROR(SEARCH("Proto",S2148)))</formula>
    </cfRule>
    <cfRule type="containsText" dxfId="986" priority="2296" operator="containsText" text="Report">
      <formula>NOT(ISERROR(SEARCH("Report",S2148)))</formula>
    </cfRule>
    <cfRule type="containsText" dxfId="985" priority="2295" operator="containsText" text="development">
      <formula>NOT(ISERROR(SEARCH("development",S2148)))</formula>
    </cfRule>
    <cfRule type="containsText" dxfId="984" priority="2301" stopIfTrue="1" operator="containsText" text="FINISH">
      <formula>NOT(ISERROR(SEARCH("FINISH",S2148)))</formula>
    </cfRule>
    <cfRule type="containsText" dxfId="983" priority="2288" operator="containsText" text="Stock">
      <formula>NOT(ISERROR(SEARCH("Stock",S2148)))</formula>
    </cfRule>
    <cfRule type="containsText" dxfId="982" priority="2300" operator="containsText" text="WAIT">
      <formula>NOT(ISERROR(SEARCH("WAIT",S2148)))</formula>
    </cfRule>
  </conditionalFormatting>
  <conditionalFormatting sqref="S2191">
    <cfRule type="containsText" dxfId="981" priority="2130" stopIfTrue="1" operator="containsText" text="FINISH">
      <formula>NOT(ISERROR(SEARCH("FINISH",S2191)))</formula>
    </cfRule>
    <cfRule type="containsText" dxfId="980" priority="2129" operator="containsText" text="WAIT">
      <formula>NOT(ISERROR(SEARCH("WAIT",S2191)))</formula>
    </cfRule>
    <cfRule type="containsText" dxfId="979" priority="2128" stopIfTrue="1" operator="containsText" text="in production">
      <formula>NOT(ISERROR(SEARCH("in production",S2191)))</formula>
    </cfRule>
    <cfRule type="containsText" dxfId="978" priority="2127" operator="containsText" text="Stéphane">
      <formula>NOT(ISERROR(SEARCH("Stéphane",S2191)))</formula>
    </cfRule>
    <cfRule type="containsText" dxfId="977" priority="2125" operator="containsText" text="Report">
      <formula>NOT(ISERROR(SEARCH("Report",S2191)))</formula>
    </cfRule>
    <cfRule type="containsText" dxfId="976" priority="2124" operator="containsText" text="development">
      <formula>NOT(ISERROR(SEARCH("development",S2191)))</formula>
    </cfRule>
    <cfRule type="containsText" dxfId="975" priority="2123" operator="containsText" text="Stock">
      <formula>NOT(ISERROR(SEARCH("Stock",S2191)))</formula>
    </cfRule>
    <cfRule type="containsText" dxfId="974" priority="2126" operator="containsText" text="Proto">
      <formula>NOT(ISERROR(SEARCH("Proto",S2191)))</formula>
    </cfRule>
  </conditionalFormatting>
  <conditionalFormatting sqref="S2234">
    <cfRule type="containsText" dxfId="973" priority="2268" operator="containsText" text="Report">
      <formula>NOT(ISERROR(SEARCH("Report",S2234)))</formula>
    </cfRule>
    <cfRule type="containsText" dxfId="972" priority="2273" stopIfTrue="1" operator="containsText" text="FINISH">
      <formula>NOT(ISERROR(SEARCH("FINISH",S2234)))</formula>
    </cfRule>
    <cfRule type="containsText" dxfId="971" priority="2267" operator="containsText" text="development">
      <formula>NOT(ISERROR(SEARCH("development",S2234)))</formula>
    </cfRule>
    <cfRule type="containsText" dxfId="970" priority="2272" operator="containsText" text="WAIT">
      <formula>NOT(ISERROR(SEARCH("WAIT",S2234)))</formula>
    </cfRule>
    <cfRule type="containsText" dxfId="969" priority="2269" operator="containsText" text="Proto">
      <formula>NOT(ISERROR(SEARCH("Proto",S2234)))</formula>
    </cfRule>
    <cfRule type="containsText" dxfId="968" priority="2260" operator="containsText" text="Stock">
      <formula>NOT(ISERROR(SEARCH("Stock",S2234)))</formula>
    </cfRule>
    <cfRule type="containsText" dxfId="967" priority="2271" stopIfTrue="1" operator="containsText" text="in production">
      <formula>NOT(ISERROR(SEARCH("in production",S2234)))</formula>
    </cfRule>
    <cfRule type="containsText" dxfId="966" priority="2270" operator="containsText" text="Stéphane">
      <formula>NOT(ISERROR(SEARCH("Stéphane",S2234)))</formula>
    </cfRule>
  </conditionalFormatting>
  <conditionalFormatting sqref="S2277">
    <cfRule type="containsText" dxfId="965" priority="2112" operator="containsText" text="Stock">
      <formula>NOT(ISERROR(SEARCH("Stock",S2277)))</formula>
    </cfRule>
    <cfRule type="containsText" dxfId="964" priority="2113" operator="containsText" text="development">
      <formula>NOT(ISERROR(SEARCH("development",S2277)))</formula>
    </cfRule>
    <cfRule type="containsText" dxfId="963" priority="2114" operator="containsText" text="Report">
      <formula>NOT(ISERROR(SEARCH("Report",S2277)))</formula>
    </cfRule>
    <cfRule type="containsText" dxfId="962" priority="2115" operator="containsText" text="Proto">
      <formula>NOT(ISERROR(SEARCH("Proto",S2277)))</formula>
    </cfRule>
    <cfRule type="containsText" dxfId="961" priority="2116" operator="containsText" text="Stéphane">
      <formula>NOT(ISERROR(SEARCH("Stéphane",S2277)))</formula>
    </cfRule>
    <cfRule type="containsText" dxfId="960" priority="2117" stopIfTrue="1" operator="containsText" text="in production">
      <formula>NOT(ISERROR(SEARCH("in production",S2277)))</formula>
    </cfRule>
    <cfRule type="containsText" dxfId="959" priority="2118" operator="containsText" text="WAIT">
      <formula>NOT(ISERROR(SEARCH("WAIT",S2277)))</formula>
    </cfRule>
    <cfRule type="containsText" dxfId="958" priority="2119" stopIfTrue="1" operator="containsText" text="FINISH">
      <formula>NOT(ISERROR(SEARCH("FINISH",S2277)))</formula>
    </cfRule>
  </conditionalFormatting>
  <conditionalFormatting sqref="S2320">
    <cfRule type="containsText" dxfId="957" priority="2245" stopIfTrue="1" operator="containsText" text="FINISH">
      <formula>NOT(ISERROR(SEARCH("FINISH",S2320)))</formula>
    </cfRule>
    <cfRule type="containsText" dxfId="956" priority="2244" operator="containsText" text="WAIT">
      <formula>NOT(ISERROR(SEARCH("WAIT",S2320)))</formula>
    </cfRule>
    <cfRule type="containsText" dxfId="955" priority="2243" stopIfTrue="1" operator="containsText" text="in production">
      <formula>NOT(ISERROR(SEARCH("in production",S2320)))</formula>
    </cfRule>
    <cfRule type="containsText" dxfId="954" priority="2242" operator="containsText" text="Stéphane">
      <formula>NOT(ISERROR(SEARCH("Stéphane",S2320)))</formula>
    </cfRule>
    <cfRule type="containsText" dxfId="953" priority="2241" operator="containsText" text="Proto">
      <formula>NOT(ISERROR(SEARCH("Proto",S2320)))</formula>
    </cfRule>
    <cfRule type="containsText" dxfId="952" priority="2240" operator="containsText" text="Report">
      <formula>NOT(ISERROR(SEARCH("Report",S2320)))</formula>
    </cfRule>
    <cfRule type="containsText" dxfId="951" priority="2239" operator="containsText" text="development">
      <formula>NOT(ISERROR(SEARCH("development",S2320)))</formula>
    </cfRule>
    <cfRule type="containsText" dxfId="950" priority="2232" operator="containsText" text="Stock">
      <formula>NOT(ISERROR(SEARCH("Stock",S2320)))</formula>
    </cfRule>
  </conditionalFormatting>
  <conditionalFormatting sqref="S2363">
    <cfRule type="containsText" dxfId="949" priority="2226" operator="containsText" text="Report">
      <formula>NOT(ISERROR(SEARCH("Report",S2363)))</formula>
    </cfRule>
    <cfRule type="containsText" dxfId="948" priority="2227" operator="containsText" text="Proto">
      <formula>NOT(ISERROR(SEARCH("Proto",S2363)))</formula>
    </cfRule>
    <cfRule type="containsText" dxfId="947" priority="2218" operator="containsText" text="Stock">
      <formula>NOT(ISERROR(SEARCH("Stock",S2363)))</formula>
    </cfRule>
    <cfRule type="containsText" dxfId="946" priority="2225" operator="containsText" text="development">
      <formula>NOT(ISERROR(SEARCH("development",S2363)))</formula>
    </cfRule>
    <cfRule type="containsText" dxfId="945" priority="2231" stopIfTrue="1" operator="containsText" text="FINISH">
      <formula>NOT(ISERROR(SEARCH("FINISH",S2363)))</formula>
    </cfRule>
    <cfRule type="containsText" dxfId="944" priority="2230" operator="containsText" text="WAIT">
      <formula>NOT(ISERROR(SEARCH("WAIT",S2363)))</formula>
    </cfRule>
    <cfRule type="containsText" dxfId="943" priority="2229" stopIfTrue="1" operator="containsText" text="in production">
      <formula>NOT(ISERROR(SEARCH("in production",S2363)))</formula>
    </cfRule>
    <cfRule type="containsText" dxfId="942" priority="2228" operator="containsText" text="Stéphane">
      <formula>NOT(ISERROR(SEARCH("Stéphane",S2363)))</formula>
    </cfRule>
  </conditionalFormatting>
  <conditionalFormatting sqref="S2406">
    <cfRule type="containsText" dxfId="941" priority="2217" stopIfTrue="1" operator="containsText" text="FINISH">
      <formula>NOT(ISERROR(SEARCH("FINISH",S2406)))</formula>
    </cfRule>
    <cfRule type="containsText" dxfId="940" priority="2211" operator="containsText" text="development">
      <formula>NOT(ISERROR(SEARCH("development",S2406)))</formula>
    </cfRule>
    <cfRule type="containsText" dxfId="939" priority="2204" operator="containsText" text="Stock">
      <formula>NOT(ISERROR(SEARCH("Stock",S2406)))</formula>
    </cfRule>
    <cfRule type="containsText" dxfId="938" priority="2212" operator="containsText" text="Report">
      <formula>NOT(ISERROR(SEARCH("Report",S2406)))</formula>
    </cfRule>
    <cfRule type="containsText" dxfId="937" priority="2213" operator="containsText" text="Proto">
      <formula>NOT(ISERROR(SEARCH("Proto",S2406)))</formula>
    </cfRule>
    <cfRule type="containsText" dxfId="936" priority="2214" operator="containsText" text="Stéphane">
      <formula>NOT(ISERROR(SEARCH("Stéphane",S2406)))</formula>
    </cfRule>
    <cfRule type="containsText" dxfId="935" priority="2215" stopIfTrue="1" operator="containsText" text="in production">
      <formula>NOT(ISERROR(SEARCH("in production",S2406)))</formula>
    </cfRule>
    <cfRule type="containsText" dxfId="934" priority="2216" operator="containsText" text="WAIT">
      <formula>NOT(ISERROR(SEARCH("WAIT",S2406)))</formula>
    </cfRule>
  </conditionalFormatting>
  <conditionalFormatting sqref="S2449">
    <cfRule type="containsText" dxfId="933" priority="2203" stopIfTrue="1" operator="containsText" text="FINISH">
      <formula>NOT(ISERROR(SEARCH("FINISH",S2449)))</formula>
    </cfRule>
    <cfRule type="containsText" dxfId="932" priority="2202" operator="containsText" text="WAIT">
      <formula>NOT(ISERROR(SEARCH("WAIT",S2449)))</formula>
    </cfRule>
    <cfRule type="containsText" dxfId="931" priority="2201" stopIfTrue="1" operator="containsText" text="in production">
      <formula>NOT(ISERROR(SEARCH("in production",S2449)))</formula>
    </cfRule>
    <cfRule type="containsText" dxfId="930" priority="2200" operator="containsText" text="Stéphane">
      <formula>NOT(ISERROR(SEARCH("Stéphane",S2449)))</formula>
    </cfRule>
    <cfRule type="containsText" dxfId="929" priority="2199" operator="containsText" text="Proto">
      <formula>NOT(ISERROR(SEARCH("Proto",S2449)))</formula>
    </cfRule>
    <cfRule type="containsText" dxfId="928" priority="2198" operator="containsText" text="Report">
      <formula>NOT(ISERROR(SEARCH("Report",S2449)))</formula>
    </cfRule>
    <cfRule type="containsText" dxfId="927" priority="2197" operator="containsText" text="development">
      <formula>NOT(ISERROR(SEARCH("development",S2449)))</formula>
    </cfRule>
    <cfRule type="containsText" dxfId="926" priority="2190" operator="containsText" text="Stock">
      <formula>NOT(ISERROR(SEARCH("Stock",S2449)))</formula>
    </cfRule>
  </conditionalFormatting>
  <conditionalFormatting sqref="S2492">
    <cfRule type="containsText" dxfId="925" priority="2189" stopIfTrue="1" operator="containsText" text="FINISH">
      <formula>NOT(ISERROR(SEARCH("FINISH",S2492)))</formula>
    </cfRule>
    <cfRule type="containsText" dxfId="924" priority="2188" operator="containsText" text="WAIT">
      <formula>NOT(ISERROR(SEARCH("WAIT",S2492)))</formula>
    </cfRule>
    <cfRule type="containsText" dxfId="923" priority="2187" stopIfTrue="1" operator="containsText" text="in production">
      <formula>NOT(ISERROR(SEARCH("in production",S2492)))</formula>
    </cfRule>
    <cfRule type="containsText" dxfId="922" priority="2186" operator="containsText" text="Stéphane">
      <formula>NOT(ISERROR(SEARCH("Stéphane",S2492)))</formula>
    </cfRule>
    <cfRule type="containsText" dxfId="921" priority="2185" operator="containsText" text="Proto">
      <formula>NOT(ISERROR(SEARCH("Proto",S2492)))</formula>
    </cfRule>
    <cfRule type="containsText" dxfId="920" priority="2176" operator="containsText" text="Stock">
      <formula>NOT(ISERROR(SEARCH("Stock",S2492)))</formula>
    </cfRule>
    <cfRule type="containsText" dxfId="919" priority="2183" operator="containsText" text="development">
      <formula>NOT(ISERROR(SEARCH("development",S2492)))</formula>
    </cfRule>
    <cfRule type="containsText" dxfId="918" priority="2184" operator="containsText" text="Report">
      <formula>NOT(ISERROR(SEARCH("Report",S2492)))</formula>
    </cfRule>
  </conditionalFormatting>
  <conditionalFormatting sqref="S2535">
    <cfRule type="containsText" dxfId="917" priority="2171" operator="containsText" text="Proto">
      <formula>NOT(ISERROR(SEARCH("Proto",S2535)))</formula>
    </cfRule>
    <cfRule type="containsText" dxfId="916" priority="2175" stopIfTrue="1" operator="containsText" text="FINISH">
      <formula>NOT(ISERROR(SEARCH("FINISH",S2535)))</formula>
    </cfRule>
    <cfRule type="containsText" dxfId="915" priority="2170" operator="containsText" text="Report">
      <formula>NOT(ISERROR(SEARCH("Report",S2535)))</formula>
    </cfRule>
    <cfRule type="containsText" dxfId="914" priority="2172" operator="containsText" text="Stéphane">
      <formula>NOT(ISERROR(SEARCH("Stéphane",S2535)))</formula>
    </cfRule>
    <cfRule type="containsText" dxfId="913" priority="2173" stopIfTrue="1" operator="containsText" text="in production">
      <formula>NOT(ISERROR(SEARCH("in production",S2535)))</formula>
    </cfRule>
    <cfRule type="containsText" dxfId="912" priority="2169" operator="containsText" text="development">
      <formula>NOT(ISERROR(SEARCH("development",S2535)))</formula>
    </cfRule>
    <cfRule type="containsText" dxfId="911" priority="2174" operator="containsText" text="WAIT">
      <formula>NOT(ISERROR(SEARCH("WAIT",S2535)))</formula>
    </cfRule>
    <cfRule type="containsText" dxfId="910" priority="2162" operator="containsText" text="Stock">
      <formula>NOT(ISERROR(SEARCH("Stock",S2535)))</formula>
    </cfRule>
  </conditionalFormatting>
  <conditionalFormatting sqref="S2578">
    <cfRule type="containsText" dxfId="909" priority="2089" operator="containsText" text="Stock">
      <formula>NOT(ISERROR(SEARCH("Stock",S2578)))</formula>
    </cfRule>
    <cfRule type="containsText" dxfId="908" priority="2098" operator="containsText" text="Proto">
      <formula>NOT(ISERROR(SEARCH("Proto",S2578)))</formula>
    </cfRule>
    <cfRule type="containsText" dxfId="907" priority="2099" operator="containsText" text="Stéphane">
      <formula>NOT(ISERROR(SEARCH("Stéphane",S2578)))</formula>
    </cfRule>
    <cfRule type="containsText" dxfId="906" priority="2100" stopIfTrue="1" operator="containsText" text="in production">
      <formula>NOT(ISERROR(SEARCH("in production",S2578)))</formula>
    </cfRule>
    <cfRule type="containsText" dxfId="905" priority="2097" operator="containsText" text="Report">
      <formula>NOT(ISERROR(SEARCH("Report",S2578)))</formula>
    </cfRule>
    <cfRule type="containsText" dxfId="904" priority="2096" operator="containsText" text="development">
      <formula>NOT(ISERROR(SEARCH("development",S2578)))</formula>
    </cfRule>
    <cfRule type="containsText" dxfId="903" priority="2102" stopIfTrue="1" operator="containsText" text="FINISH">
      <formula>NOT(ISERROR(SEARCH("FINISH",S2578)))</formula>
    </cfRule>
    <cfRule type="containsText" dxfId="902" priority="2101" operator="containsText" text="WAIT">
      <formula>NOT(ISERROR(SEARCH("WAIT",S2578)))</formula>
    </cfRule>
  </conditionalFormatting>
  <conditionalFormatting sqref="S2621">
    <cfRule type="containsText" dxfId="901" priority="2082" operator="containsText" text="development">
      <formula>NOT(ISERROR(SEARCH("development",S2621)))</formula>
    </cfRule>
    <cfRule type="containsText" dxfId="900" priority="2084" operator="containsText" text="Proto">
      <formula>NOT(ISERROR(SEARCH("Proto",S2621)))</formula>
    </cfRule>
    <cfRule type="containsText" dxfId="899" priority="2085" operator="containsText" text="Stéphane">
      <formula>NOT(ISERROR(SEARCH("Stéphane",S2621)))</formula>
    </cfRule>
    <cfRule type="containsText" dxfId="898" priority="2075" operator="containsText" text="Stock">
      <formula>NOT(ISERROR(SEARCH("Stock",S2621)))</formula>
    </cfRule>
    <cfRule type="containsText" dxfId="897" priority="2086" stopIfTrue="1" operator="containsText" text="in production">
      <formula>NOT(ISERROR(SEARCH("in production",S2621)))</formula>
    </cfRule>
    <cfRule type="containsText" dxfId="896" priority="2083" operator="containsText" text="Report">
      <formula>NOT(ISERROR(SEARCH("Report",S2621)))</formula>
    </cfRule>
    <cfRule type="containsText" dxfId="895" priority="2087" operator="containsText" text="WAIT">
      <formula>NOT(ISERROR(SEARCH("WAIT",S2621)))</formula>
    </cfRule>
    <cfRule type="containsText" dxfId="894" priority="2088" stopIfTrue="1" operator="containsText" text="FINISH">
      <formula>NOT(ISERROR(SEARCH("FINISH",S2621)))</formula>
    </cfRule>
  </conditionalFormatting>
  <conditionalFormatting sqref="S2664">
    <cfRule type="containsText" dxfId="893" priority="2070" operator="containsText" text="Proto">
      <formula>NOT(ISERROR(SEARCH("Proto",S2664)))</formula>
    </cfRule>
    <cfRule type="containsText" dxfId="892" priority="2068" operator="containsText" text="development">
      <formula>NOT(ISERROR(SEARCH("development",S2664)))</formula>
    </cfRule>
    <cfRule type="containsText" dxfId="891" priority="2069" operator="containsText" text="Report">
      <formula>NOT(ISERROR(SEARCH("Report",S2664)))</formula>
    </cfRule>
    <cfRule type="containsText" dxfId="890" priority="2071" operator="containsText" text="Stéphane">
      <formula>NOT(ISERROR(SEARCH("Stéphane",S2664)))</formula>
    </cfRule>
    <cfRule type="containsText" dxfId="889" priority="2061" operator="containsText" text="Stock">
      <formula>NOT(ISERROR(SEARCH("Stock",S2664)))</formula>
    </cfRule>
    <cfRule type="containsText" dxfId="888" priority="2072" stopIfTrue="1" operator="containsText" text="in production">
      <formula>NOT(ISERROR(SEARCH("in production",S2664)))</formula>
    </cfRule>
    <cfRule type="containsText" dxfId="887" priority="2073" operator="containsText" text="WAIT">
      <formula>NOT(ISERROR(SEARCH("WAIT",S2664)))</formula>
    </cfRule>
    <cfRule type="containsText" dxfId="886" priority="2074" stopIfTrue="1" operator="containsText" text="FINISH">
      <formula>NOT(ISERROR(SEARCH("FINISH",S2664)))</formula>
    </cfRule>
  </conditionalFormatting>
  <conditionalFormatting sqref="S2707">
    <cfRule type="containsText" dxfId="885" priority="2060" stopIfTrue="1" operator="containsText" text="FINISH">
      <formula>NOT(ISERROR(SEARCH("FINISH",S2707)))</formula>
    </cfRule>
    <cfRule type="containsText" dxfId="884" priority="2059" operator="containsText" text="WAIT">
      <formula>NOT(ISERROR(SEARCH("WAIT",S2707)))</formula>
    </cfRule>
    <cfRule type="containsText" dxfId="883" priority="2058" stopIfTrue="1" operator="containsText" text="in production">
      <formula>NOT(ISERROR(SEARCH("in production",S2707)))</formula>
    </cfRule>
    <cfRule type="containsText" dxfId="882" priority="2057" operator="containsText" text="Stéphane">
      <formula>NOT(ISERROR(SEARCH("Stéphane",S2707)))</formula>
    </cfRule>
    <cfRule type="containsText" dxfId="881" priority="2056" operator="containsText" text="Proto">
      <formula>NOT(ISERROR(SEARCH("Proto",S2707)))</formula>
    </cfRule>
    <cfRule type="containsText" dxfId="880" priority="2055" operator="containsText" text="Report">
      <formula>NOT(ISERROR(SEARCH("Report",S2707)))</formula>
    </cfRule>
    <cfRule type="containsText" dxfId="879" priority="2054" operator="containsText" text="development">
      <formula>NOT(ISERROR(SEARCH("development",S2707)))</formula>
    </cfRule>
    <cfRule type="containsText" dxfId="878" priority="2047" operator="containsText" text="Stock">
      <formula>NOT(ISERROR(SEARCH("Stock",S2707)))</formula>
    </cfRule>
  </conditionalFormatting>
  <conditionalFormatting sqref="S2747">
    <cfRule type="containsText" dxfId="877" priority="1947" stopIfTrue="1" operator="containsText" text="FINISH">
      <formula>NOT(ISERROR(SEARCH("FINISH",S2747)))</formula>
    </cfRule>
    <cfRule type="containsText" dxfId="876" priority="1946" operator="containsText" text="WAIT">
      <formula>NOT(ISERROR(SEARCH("WAIT",S2747)))</formula>
    </cfRule>
    <cfRule type="containsText" dxfId="875" priority="1945" stopIfTrue="1" operator="containsText" text="in production">
      <formula>NOT(ISERROR(SEARCH("in production",S2747)))</formula>
    </cfRule>
    <cfRule type="containsText" dxfId="874" priority="1944" operator="containsText" text="Stéphane">
      <formula>NOT(ISERROR(SEARCH("Stéphane",S2747)))</formula>
    </cfRule>
    <cfRule type="containsText" dxfId="873" priority="1943" operator="containsText" text="Proto">
      <formula>NOT(ISERROR(SEARCH("Proto",S2747)))</formula>
    </cfRule>
    <cfRule type="containsText" dxfId="872" priority="1942" operator="containsText" text="Report">
      <formula>NOT(ISERROR(SEARCH("Report",S2747)))</formula>
    </cfRule>
    <cfRule type="containsText" dxfId="871" priority="1941" operator="containsText" text="development">
      <formula>NOT(ISERROR(SEARCH("development",S2747)))</formula>
    </cfRule>
    <cfRule type="containsText" dxfId="870" priority="1934" operator="containsText" text="Stock">
      <formula>NOT(ISERROR(SEARCH("Stock",S2747)))</formula>
    </cfRule>
  </conditionalFormatting>
  <conditionalFormatting sqref="S2790">
    <cfRule type="containsText" dxfId="869" priority="1920" operator="containsText" text="Stock">
      <formula>NOT(ISERROR(SEARCH("Stock",S2790)))</formula>
    </cfRule>
    <cfRule type="containsText" dxfId="868" priority="1933" stopIfTrue="1" operator="containsText" text="FINISH">
      <formula>NOT(ISERROR(SEARCH("FINISH",S2790)))</formula>
    </cfRule>
    <cfRule type="containsText" dxfId="867" priority="1932" operator="containsText" text="WAIT">
      <formula>NOT(ISERROR(SEARCH("WAIT",S2790)))</formula>
    </cfRule>
    <cfRule type="containsText" dxfId="866" priority="1931" stopIfTrue="1" operator="containsText" text="in production">
      <formula>NOT(ISERROR(SEARCH("in production",S2790)))</formula>
    </cfRule>
    <cfRule type="containsText" dxfId="865" priority="1930" operator="containsText" text="Stéphane">
      <formula>NOT(ISERROR(SEARCH("Stéphane",S2790)))</formula>
    </cfRule>
    <cfRule type="containsText" dxfId="864" priority="1929" operator="containsText" text="Proto">
      <formula>NOT(ISERROR(SEARCH("Proto",S2790)))</formula>
    </cfRule>
    <cfRule type="containsText" dxfId="863" priority="1928" operator="containsText" text="Report">
      <formula>NOT(ISERROR(SEARCH("Report",S2790)))</formula>
    </cfRule>
    <cfRule type="containsText" dxfId="862" priority="1927" operator="containsText" text="development">
      <formula>NOT(ISERROR(SEARCH("development",S2790)))</formula>
    </cfRule>
  </conditionalFormatting>
  <conditionalFormatting sqref="S2833">
    <cfRule type="containsText" dxfId="861" priority="1906" operator="containsText" text="Stock">
      <formula>NOT(ISERROR(SEARCH("Stock",S2833)))</formula>
    </cfRule>
    <cfRule type="containsText" dxfId="860" priority="1913" operator="containsText" text="development">
      <formula>NOT(ISERROR(SEARCH("development",S2833)))</formula>
    </cfRule>
    <cfRule type="containsText" dxfId="859" priority="1914" operator="containsText" text="Report">
      <formula>NOT(ISERROR(SEARCH("Report",S2833)))</formula>
    </cfRule>
    <cfRule type="containsText" dxfId="858" priority="1915" operator="containsText" text="Proto">
      <formula>NOT(ISERROR(SEARCH("Proto",S2833)))</formula>
    </cfRule>
    <cfRule type="containsText" dxfId="857" priority="1916" operator="containsText" text="Stéphane">
      <formula>NOT(ISERROR(SEARCH("Stéphane",S2833)))</formula>
    </cfRule>
    <cfRule type="containsText" dxfId="856" priority="1917" stopIfTrue="1" operator="containsText" text="in production">
      <formula>NOT(ISERROR(SEARCH("in production",S2833)))</formula>
    </cfRule>
    <cfRule type="containsText" dxfId="855" priority="1918" operator="containsText" text="WAIT">
      <formula>NOT(ISERROR(SEARCH("WAIT",S2833)))</formula>
    </cfRule>
    <cfRule type="containsText" dxfId="854" priority="1919" stopIfTrue="1" operator="containsText" text="FINISH">
      <formula>NOT(ISERROR(SEARCH("FINISH",S2833)))</formula>
    </cfRule>
  </conditionalFormatting>
  <conditionalFormatting sqref="S2876">
    <cfRule type="containsText" dxfId="853" priority="1905" stopIfTrue="1" operator="containsText" text="FINISH">
      <formula>NOT(ISERROR(SEARCH("FINISH",S2876)))</formula>
    </cfRule>
    <cfRule type="containsText" dxfId="852" priority="1892" operator="containsText" text="Stock">
      <formula>NOT(ISERROR(SEARCH("Stock",S2876)))</formula>
    </cfRule>
    <cfRule type="containsText" dxfId="851" priority="1899" operator="containsText" text="development">
      <formula>NOT(ISERROR(SEARCH("development",S2876)))</formula>
    </cfRule>
    <cfRule type="containsText" dxfId="850" priority="1900" operator="containsText" text="Report">
      <formula>NOT(ISERROR(SEARCH("Report",S2876)))</formula>
    </cfRule>
    <cfRule type="containsText" dxfId="849" priority="1901" operator="containsText" text="Proto">
      <formula>NOT(ISERROR(SEARCH("Proto",S2876)))</formula>
    </cfRule>
    <cfRule type="containsText" dxfId="848" priority="1902" operator="containsText" text="Stéphane">
      <formula>NOT(ISERROR(SEARCH("Stéphane",S2876)))</formula>
    </cfRule>
    <cfRule type="containsText" dxfId="847" priority="1903" stopIfTrue="1" operator="containsText" text="in production">
      <formula>NOT(ISERROR(SEARCH("in production",S2876)))</formula>
    </cfRule>
    <cfRule type="containsText" dxfId="846" priority="1904" operator="containsText" text="WAIT">
      <formula>NOT(ISERROR(SEARCH("WAIT",S2876)))</formula>
    </cfRule>
  </conditionalFormatting>
  <conditionalFormatting sqref="S2919">
    <cfRule type="containsText" dxfId="845" priority="1890" operator="containsText" text="WAIT">
      <formula>NOT(ISERROR(SEARCH("WAIT",S2919)))</formula>
    </cfRule>
    <cfRule type="containsText" dxfId="844" priority="1878" operator="containsText" text="Stock">
      <formula>NOT(ISERROR(SEARCH("Stock",S2919)))</formula>
    </cfRule>
    <cfRule type="containsText" dxfId="843" priority="1885" operator="containsText" text="development">
      <formula>NOT(ISERROR(SEARCH("development",S2919)))</formula>
    </cfRule>
    <cfRule type="containsText" dxfId="842" priority="1886" operator="containsText" text="Report">
      <formula>NOT(ISERROR(SEARCH("Report",S2919)))</formula>
    </cfRule>
    <cfRule type="containsText" dxfId="841" priority="1887" operator="containsText" text="Proto">
      <formula>NOT(ISERROR(SEARCH("Proto",S2919)))</formula>
    </cfRule>
    <cfRule type="containsText" dxfId="840" priority="1888" operator="containsText" text="Stéphane">
      <formula>NOT(ISERROR(SEARCH("Stéphane",S2919)))</formula>
    </cfRule>
    <cfRule type="containsText" dxfId="839" priority="1889" stopIfTrue="1" operator="containsText" text="in production">
      <formula>NOT(ISERROR(SEARCH("in production",S2919)))</formula>
    </cfRule>
    <cfRule type="containsText" dxfId="838" priority="1891" stopIfTrue="1" operator="containsText" text="FINISH">
      <formula>NOT(ISERROR(SEARCH("FINISH",S2919)))</formula>
    </cfRule>
  </conditionalFormatting>
  <conditionalFormatting sqref="S2962">
    <cfRule type="containsText" dxfId="837" priority="1877" stopIfTrue="1" operator="containsText" text="FINISH">
      <formula>NOT(ISERROR(SEARCH("FINISH",S2962)))</formula>
    </cfRule>
    <cfRule type="containsText" dxfId="836" priority="1876" operator="containsText" text="WAIT">
      <formula>NOT(ISERROR(SEARCH("WAIT",S2962)))</formula>
    </cfRule>
    <cfRule type="containsText" dxfId="835" priority="1864" operator="containsText" text="Stock">
      <formula>NOT(ISERROR(SEARCH("Stock",S2962)))</formula>
    </cfRule>
    <cfRule type="containsText" dxfId="834" priority="1871" operator="containsText" text="development">
      <formula>NOT(ISERROR(SEARCH("development",S2962)))</formula>
    </cfRule>
    <cfRule type="containsText" dxfId="833" priority="1872" operator="containsText" text="Report">
      <formula>NOT(ISERROR(SEARCH("Report",S2962)))</formula>
    </cfRule>
    <cfRule type="containsText" dxfId="832" priority="1873" operator="containsText" text="Proto">
      <formula>NOT(ISERROR(SEARCH("Proto",S2962)))</formula>
    </cfRule>
    <cfRule type="containsText" dxfId="831" priority="1874" operator="containsText" text="Stéphane">
      <formula>NOT(ISERROR(SEARCH("Stéphane",S2962)))</formula>
    </cfRule>
    <cfRule type="containsText" dxfId="830" priority="1875" stopIfTrue="1" operator="containsText" text="in production">
      <formula>NOT(ISERROR(SEARCH("in production",S2962)))</formula>
    </cfRule>
  </conditionalFormatting>
  <conditionalFormatting sqref="S3005">
    <cfRule type="containsText" dxfId="829" priority="1859" operator="containsText" text="Proto">
      <formula>NOT(ISERROR(SEARCH("Proto",S3005)))</formula>
    </cfRule>
    <cfRule type="containsText" dxfId="828" priority="1863" stopIfTrue="1" operator="containsText" text="FINISH">
      <formula>NOT(ISERROR(SEARCH("FINISH",S3005)))</formula>
    </cfRule>
    <cfRule type="containsText" dxfId="827" priority="1860" operator="containsText" text="Stéphane">
      <formula>NOT(ISERROR(SEARCH("Stéphane",S3005)))</formula>
    </cfRule>
    <cfRule type="containsText" dxfId="826" priority="1862" operator="containsText" text="WAIT">
      <formula>NOT(ISERROR(SEARCH("WAIT",S3005)))</formula>
    </cfRule>
    <cfRule type="containsText" dxfId="825" priority="1861" stopIfTrue="1" operator="containsText" text="in production">
      <formula>NOT(ISERROR(SEARCH("in production",S3005)))</formula>
    </cfRule>
    <cfRule type="containsText" dxfId="824" priority="1850" operator="containsText" text="Stock">
      <formula>NOT(ISERROR(SEARCH("Stock",S3005)))</formula>
    </cfRule>
    <cfRule type="containsText" dxfId="823" priority="1857" operator="containsText" text="development">
      <formula>NOT(ISERROR(SEARCH("development",S3005)))</formula>
    </cfRule>
    <cfRule type="containsText" dxfId="822" priority="1858" operator="containsText" text="Report">
      <formula>NOT(ISERROR(SEARCH("Report",S3005)))</formula>
    </cfRule>
  </conditionalFormatting>
  <conditionalFormatting sqref="S3048">
    <cfRule type="containsText" dxfId="821" priority="1836" operator="containsText" text="Stock">
      <formula>NOT(ISERROR(SEARCH("Stock",S3048)))</formula>
    </cfRule>
    <cfRule type="containsText" dxfId="820" priority="1843" operator="containsText" text="development">
      <formula>NOT(ISERROR(SEARCH("development",S3048)))</formula>
    </cfRule>
    <cfRule type="containsText" dxfId="819" priority="1844" operator="containsText" text="Report">
      <formula>NOT(ISERROR(SEARCH("Report",S3048)))</formula>
    </cfRule>
    <cfRule type="containsText" dxfId="818" priority="1846" operator="containsText" text="Stéphane">
      <formula>NOT(ISERROR(SEARCH("Stéphane",S3048)))</formula>
    </cfRule>
    <cfRule type="containsText" dxfId="817" priority="1847" stopIfTrue="1" operator="containsText" text="in production">
      <formula>NOT(ISERROR(SEARCH("in production",S3048)))</formula>
    </cfRule>
    <cfRule type="containsText" dxfId="816" priority="1848" operator="containsText" text="WAIT">
      <formula>NOT(ISERROR(SEARCH("WAIT",S3048)))</formula>
    </cfRule>
    <cfRule type="containsText" dxfId="815" priority="1849" stopIfTrue="1" operator="containsText" text="FINISH">
      <formula>NOT(ISERROR(SEARCH("FINISH",S3048)))</formula>
    </cfRule>
    <cfRule type="containsText" dxfId="814" priority="1845" operator="containsText" text="Proto">
      <formula>NOT(ISERROR(SEARCH("Proto",S3048)))</formula>
    </cfRule>
  </conditionalFormatting>
  <conditionalFormatting sqref="S3091">
    <cfRule type="containsText" dxfId="813" priority="1822" operator="containsText" text="Stock">
      <formula>NOT(ISERROR(SEARCH("Stock",S3091)))</formula>
    </cfRule>
    <cfRule type="containsText" dxfId="812" priority="1834" operator="containsText" text="WAIT">
      <formula>NOT(ISERROR(SEARCH("WAIT",S3091)))</formula>
    </cfRule>
    <cfRule type="containsText" dxfId="811" priority="1835" stopIfTrue="1" operator="containsText" text="FINISH">
      <formula>NOT(ISERROR(SEARCH("FINISH",S3091)))</formula>
    </cfRule>
    <cfRule type="containsText" dxfId="810" priority="1829" operator="containsText" text="development">
      <formula>NOT(ISERROR(SEARCH("development",S3091)))</formula>
    </cfRule>
    <cfRule type="containsText" dxfId="809" priority="1833" stopIfTrue="1" operator="containsText" text="in production">
      <formula>NOT(ISERROR(SEARCH("in production",S3091)))</formula>
    </cfRule>
    <cfRule type="containsText" dxfId="808" priority="1832" operator="containsText" text="Stéphane">
      <formula>NOT(ISERROR(SEARCH("Stéphane",S3091)))</formula>
    </cfRule>
    <cfRule type="containsText" dxfId="807" priority="1831" operator="containsText" text="Proto">
      <formula>NOT(ISERROR(SEARCH("Proto",S3091)))</formula>
    </cfRule>
    <cfRule type="containsText" dxfId="806" priority="1830" operator="containsText" text="Report">
      <formula>NOT(ISERROR(SEARCH("Report",S3091)))</formula>
    </cfRule>
  </conditionalFormatting>
  <conditionalFormatting sqref="S3134">
    <cfRule type="containsText" dxfId="805" priority="1805" stopIfTrue="1" operator="containsText" text="in production">
      <formula>NOT(ISERROR(SEARCH("in production",S3134)))</formula>
    </cfRule>
    <cfRule type="containsText" dxfId="804" priority="1807" stopIfTrue="1" operator="containsText" text="FINISH">
      <formula>NOT(ISERROR(SEARCH("FINISH",S3134)))</formula>
    </cfRule>
    <cfRule type="containsText" dxfId="803" priority="1806" operator="containsText" text="WAIT">
      <formula>NOT(ISERROR(SEARCH("WAIT",S3134)))</formula>
    </cfRule>
    <cfRule type="containsText" dxfId="802" priority="1804" operator="containsText" text="Stéphane">
      <formula>NOT(ISERROR(SEARCH("Stéphane",S3134)))</formula>
    </cfRule>
    <cfRule type="containsText" dxfId="801" priority="1803" operator="containsText" text="Proto">
      <formula>NOT(ISERROR(SEARCH("Proto",S3134)))</formula>
    </cfRule>
    <cfRule type="containsText" dxfId="800" priority="1802" operator="containsText" text="Report">
      <formula>NOT(ISERROR(SEARCH("Report",S3134)))</formula>
    </cfRule>
    <cfRule type="containsText" dxfId="799" priority="1801" operator="containsText" text="development">
      <formula>NOT(ISERROR(SEARCH("development",S3134)))</formula>
    </cfRule>
    <cfRule type="containsText" dxfId="798" priority="1794" operator="containsText" text="Stock">
      <formula>NOT(ISERROR(SEARCH("Stock",S3134)))</formula>
    </cfRule>
  </conditionalFormatting>
  <conditionalFormatting sqref="S3177">
    <cfRule type="containsText" dxfId="797" priority="1755" stopIfTrue="1" operator="containsText" text="FINISH">
      <formula>NOT(ISERROR(SEARCH("FINISH",S3177)))</formula>
    </cfRule>
    <cfRule type="containsText" dxfId="796" priority="1754" operator="containsText" text="WAIT">
      <formula>NOT(ISERROR(SEARCH("WAIT",S3177)))</formula>
    </cfRule>
    <cfRule type="containsText" dxfId="795" priority="1753" stopIfTrue="1" operator="containsText" text="in production">
      <formula>NOT(ISERROR(SEARCH("in production",S3177)))</formula>
    </cfRule>
    <cfRule type="containsText" dxfId="794" priority="1752" operator="containsText" text="Stéphane">
      <formula>NOT(ISERROR(SEARCH("Stéphane",S3177)))</formula>
    </cfRule>
    <cfRule type="containsText" dxfId="793" priority="1751" operator="containsText" text="Proto">
      <formula>NOT(ISERROR(SEARCH("Proto",S3177)))</formula>
    </cfRule>
    <cfRule type="containsText" dxfId="792" priority="1750" operator="containsText" text="Report">
      <formula>NOT(ISERROR(SEARCH("Report",S3177)))</formula>
    </cfRule>
    <cfRule type="containsText" dxfId="791" priority="1749" operator="containsText" text="development">
      <formula>NOT(ISERROR(SEARCH("development",S3177)))</formula>
    </cfRule>
    <cfRule type="containsText" dxfId="790" priority="1742" operator="containsText" text="Stock">
      <formula>NOT(ISERROR(SEARCH("Stock",S3177)))</formula>
    </cfRule>
  </conditionalFormatting>
  <conditionalFormatting sqref="S3220">
    <cfRule type="containsText" dxfId="789" priority="1722" operator="containsText" text="Report">
      <formula>NOT(ISERROR(SEARCH("Report",S3220)))</formula>
    </cfRule>
    <cfRule type="containsText" dxfId="788" priority="1723" operator="containsText" text="Proto">
      <formula>NOT(ISERROR(SEARCH("Proto",S3220)))</formula>
    </cfRule>
    <cfRule type="containsText" dxfId="787" priority="1714" operator="containsText" text="Stock">
      <formula>NOT(ISERROR(SEARCH("Stock",S3220)))</formula>
    </cfRule>
    <cfRule type="containsText" dxfId="786" priority="1725" stopIfTrue="1" operator="containsText" text="in production">
      <formula>NOT(ISERROR(SEARCH("in production",S3220)))</formula>
    </cfRule>
    <cfRule type="containsText" dxfId="785" priority="1726" operator="containsText" text="WAIT">
      <formula>NOT(ISERROR(SEARCH("WAIT",S3220)))</formula>
    </cfRule>
    <cfRule type="containsText" dxfId="784" priority="1727" stopIfTrue="1" operator="containsText" text="FINISH">
      <formula>NOT(ISERROR(SEARCH("FINISH",S3220)))</formula>
    </cfRule>
    <cfRule type="containsText" dxfId="783" priority="1724" operator="containsText" text="Stéphane">
      <formula>NOT(ISERROR(SEARCH("Stéphane",S3220)))</formula>
    </cfRule>
    <cfRule type="containsText" dxfId="782" priority="1721" operator="containsText" text="development">
      <formula>NOT(ISERROR(SEARCH("development",S3220)))</formula>
    </cfRule>
  </conditionalFormatting>
  <conditionalFormatting sqref="S3263">
    <cfRule type="containsText" dxfId="781" priority="1710" operator="containsText" text="Stéphane">
      <formula>NOT(ISERROR(SEARCH("Stéphane",S3263)))</formula>
    </cfRule>
    <cfRule type="containsText" dxfId="780" priority="1713" stopIfTrue="1" operator="containsText" text="FINISH">
      <formula>NOT(ISERROR(SEARCH("FINISH",S3263)))</formula>
    </cfRule>
    <cfRule type="containsText" dxfId="779" priority="1709" operator="containsText" text="Proto">
      <formula>NOT(ISERROR(SEARCH("Proto",S3263)))</formula>
    </cfRule>
    <cfRule type="containsText" dxfId="778" priority="1708" operator="containsText" text="Report">
      <formula>NOT(ISERROR(SEARCH("Report",S3263)))</formula>
    </cfRule>
    <cfRule type="containsText" dxfId="777" priority="1707" operator="containsText" text="development">
      <formula>NOT(ISERROR(SEARCH("development",S3263)))</formula>
    </cfRule>
    <cfRule type="containsText" dxfId="776" priority="1700" operator="containsText" text="Stock">
      <formula>NOT(ISERROR(SEARCH("Stock",S3263)))</formula>
    </cfRule>
    <cfRule type="containsText" dxfId="775" priority="1711" stopIfTrue="1" operator="containsText" text="in production">
      <formula>NOT(ISERROR(SEARCH("in production",S3263)))</formula>
    </cfRule>
    <cfRule type="containsText" dxfId="774" priority="1712" operator="containsText" text="WAIT">
      <formula>NOT(ISERROR(SEARCH("WAIT",S3263)))</formula>
    </cfRule>
  </conditionalFormatting>
  <conditionalFormatting sqref="S3306">
    <cfRule type="containsText" dxfId="773" priority="1699" stopIfTrue="1" operator="containsText" text="FINISH">
      <formula>NOT(ISERROR(SEARCH("FINISH",S3306)))</formula>
    </cfRule>
    <cfRule type="containsText" dxfId="772" priority="1698" operator="containsText" text="WAIT">
      <formula>NOT(ISERROR(SEARCH("WAIT",S3306)))</formula>
    </cfRule>
    <cfRule type="containsText" dxfId="771" priority="1697" stopIfTrue="1" operator="containsText" text="in production">
      <formula>NOT(ISERROR(SEARCH("in production",S3306)))</formula>
    </cfRule>
    <cfRule type="containsText" dxfId="770" priority="1696" operator="containsText" text="Stéphane">
      <formula>NOT(ISERROR(SEARCH("Stéphane",S3306)))</formula>
    </cfRule>
    <cfRule type="containsText" dxfId="769" priority="1695" operator="containsText" text="Proto">
      <formula>NOT(ISERROR(SEARCH("Proto",S3306)))</formula>
    </cfRule>
    <cfRule type="containsText" dxfId="768" priority="1694" operator="containsText" text="Report">
      <formula>NOT(ISERROR(SEARCH("Report",S3306)))</formula>
    </cfRule>
    <cfRule type="containsText" dxfId="767" priority="1693" operator="containsText" text="development">
      <formula>NOT(ISERROR(SEARCH("development",S3306)))</formula>
    </cfRule>
    <cfRule type="containsText" dxfId="766" priority="1686" operator="containsText" text="Stock">
      <formula>NOT(ISERROR(SEARCH("Stock",S3306)))</formula>
    </cfRule>
  </conditionalFormatting>
  <conditionalFormatting sqref="S3349">
    <cfRule type="containsText" dxfId="765" priority="1658" operator="containsText" text="Stock">
      <formula>NOT(ISERROR(SEARCH("Stock",S3349)))</formula>
    </cfRule>
    <cfRule type="containsText" dxfId="764" priority="1671" stopIfTrue="1" operator="containsText" text="FINISH">
      <formula>NOT(ISERROR(SEARCH("FINISH",S3349)))</formula>
    </cfRule>
    <cfRule type="containsText" dxfId="763" priority="1669" stopIfTrue="1" operator="containsText" text="in production">
      <formula>NOT(ISERROR(SEARCH("in production",S3349)))</formula>
    </cfRule>
    <cfRule type="containsText" dxfId="762" priority="1668" operator="containsText" text="Stéphane">
      <formula>NOT(ISERROR(SEARCH("Stéphane",S3349)))</formula>
    </cfRule>
    <cfRule type="containsText" dxfId="761" priority="1667" operator="containsText" text="Proto">
      <formula>NOT(ISERROR(SEARCH("Proto",S3349)))</formula>
    </cfRule>
    <cfRule type="containsText" dxfId="760" priority="1666" operator="containsText" text="Report">
      <formula>NOT(ISERROR(SEARCH("Report",S3349)))</formula>
    </cfRule>
    <cfRule type="containsText" dxfId="759" priority="1665" operator="containsText" text="development">
      <formula>NOT(ISERROR(SEARCH("development",S3349)))</formula>
    </cfRule>
    <cfRule type="containsText" dxfId="758" priority="1670" operator="containsText" text="WAIT">
      <formula>NOT(ISERROR(SEARCH("WAIT",S3349)))</formula>
    </cfRule>
  </conditionalFormatting>
  <conditionalFormatting sqref="S3392">
    <cfRule type="containsText" dxfId="757" priority="1654" operator="containsText" text="Stéphane">
      <formula>NOT(ISERROR(SEARCH("Stéphane",S3392)))</formula>
    </cfRule>
    <cfRule type="containsText" dxfId="756" priority="1657" stopIfTrue="1" operator="containsText" text="FINISH">
      <formula>NOT(ISERROR(SEARCH("FINISH",S3392)))</formula>
    </cfRule>
    <cfRule type="containsText" dxfId="755" priority="1644" operator="containsText" text="Stock">
      <formula>NOT(ISERROR(SEARCH("Stock",S3392)))</formula>
    </cfRule>
    <cfRule type="containsText" dxfId="754" priority="1656" operator="containsText" text="WAIT">
      <formula>NOT(ISERROR(SEARCH("WAIT",S3392)))</formula>
    </cfRule>
    <cfRule type="containsText" dxfId="753" priority="1655" stopIfTrue="1" operator="containsText" text="in production">
      <formula>NOT(ISERROR(SEARCH("in production",S3392)))</formula>
    </cfRule>
    <cfRule type="containsText" dxfId="752" priority="1651" operator="containsText" text="development">
      <formula>NOT(ISERROR(SEARCH("development",S3392)))</formula>
    </cfRule>
    <cfRule type="containsText" dxfId="751" priority="1652" operator="containsText" text="Report">
      <formula>NOT(ISERROR(SEARCH("Report",S3392)))</formula>
    </cfRule>
    <cfRule type="containsText" dxfId="750" priority="1653" operator="containsText" text="Proto">
      <formula>NOT(ISERROR(SEARCH("Proto",S3392)))</formula>
    </cfRule>
  </conditionalFormatting>
  <conditionalFormatting sqref="S3435">
    <cfRule type="containsText" dxfId="749" priority="1630" operator="containsText" text="Stock">
      <formula>NOT(ISERROR(SEARCH("Stock",S3435)))</formula>
    </cfRule>
    <cfRule type="containsText" dxfId="748" priority="1637" operator="containsText" text="development">
      <formula>NOT(ISERROR(SEARCH("development",S3435)))</formula>
    </cfRule>
    <cfRule type="containsText" dxfId="747" priority="1638" operator="containsText" text="Report">
      <formula>NOT(ISERROR(SEARCH("Report",S3435)))</formula>
    </cfRule>
    <cfRule type="containsText" dxfId="746" priority="1639" operator="containsText" text="Proto">
      <formula>NOT(ISERROR(SEARCH("Proto",S3435)))</formula>
    </cfRule>
    <cfRule type="containsText" dxfId="745" priority="1640" operator="containsText" text="Stéphane">
      <formula>NOT(ISERROR(SEARCH("Stéphane",S3435)))</formula>
    </cfRule>
    <cfRule type="containsText" dxfId="744" priority="1641" stopIfTrue="1" operator="containsText" text="in production">
      <formula>NOT(ISERROR(SEARCH("in production",S3435)))</formula>
    </cfRule>
    <cfRule type="containsText" dxfId="743" priority="1642" operator="containsText" text="WAIT">
      <formula>NOT(ISERROR(SEARCH("WAIT",S3435)))</formula>
    </cfRule>
    <cfRule type="containsText" dxfId="742" priority="1643" stopIfTrue="1" operator="containsText" text="FINISH">
      <formula>NOT(ISERROR(SEARCH("FINISH",S3435)))</formula>
    </cfRule>
  </conditionalFormatting>
  <conditionalFormatting sqref="S3478">
    <cfRule type="containsText" dxfId="741" priority="1607" operator="containsText" text="WAIT">
      <formula>NOT(ISERROR(SEARCH("WAIT",S3478)))</formula>
    </cfRule>
    <cfRule type="containsText" dxfId="740" priority="1606" stopIfTrue="1" operator="containsText" text="in production">
      <formula>NOT(ISERROR(SEARCH("in production",S3478)))</formula>
    </cfRule>
    <cfRule type="containsText" dxfId="739" priority="1608" stopIfTrue="1" operator="containsText" text="FINISH">
      <formula>NOT(ISERROR(SEARCH("FINISH",S3478)))</formula>
    </cfRule>
    <cfRule type="containsText" dxfId="738" priority="1605" operator="containsText" text="Stéphane">
      <formula>NOT(ISERROR(SEARCH("Stéphane",S3478)))</formula>
    </cfRule>
    <cfRule type="containsText" dxfId="737" priority="1604" operator="containsText" text="Proto">
      <formula>NOT(ISERROR(SEARCH("Proto",S3478)))</formula>
    </cfRule>
    <cfRule type="containsText" dxfId="736" priority="1603" operator="containsText" text="Report">
      <formula>NOT(ISERROR(SEARCH("Report",S3478)))</formula>
    </cfRule>
    <cfRule type="containsText" dxfId="735" priority="1602" operator="containsText" text="development">
      <formula>NOT(ISERROR(SEARCH("development",S3478)))</formula>
    </cfRule>
    <cfRule type="containsText" dxfId="734" priority="1595" operator="containsText" text="Stock">
      <formula>NOT(ISERROR(SEARCH("Stock",S3478)))</formula>
    </cfRule>
  </conditionalFormatting>
  <conditionalFormatting sqref="S3521">
    <cfRule type="containsText" dxfId="733" priority="4" operator="containsText" text="Stock">
      <formula>NOT(ISERROR(SEARCH("Stock",S3521)))</formula>
    </cfRule>
    <cfRule type="containsText" dxfId="732" priority="9" operator="containsText" text="Report">
      <formula>NOT(ISERROR(SEARCH("Report",S3521)))</formula>
    </cfRule>
    <cfRule type="containsText" dxfId="731" priority="10" operator="containsText" text="Proto">
      <formula>NOT(ISERROR(SEARCH("Proto",S3521)))</formula>
    </cfRule>
    <cfRule type="containsText" dxfId="730" priority="11" operator="containsText" text="Stéphane">
      <formula>NOT(ISERROR(SEARCH("Stéphane",S3521)))</formula>
    </cfRule>
    <cfRule type="containsText" dxfId="729" priority="12" stopIfTrue="1" operator="containsText" text="in production">
      <formula>NOT(ISERROR(SEARCH("in production",S3521)))</formula>
    </cfRule>
    <cfRule type="containsText" dxfId="728" priority="13" operator="containsText" text="WAIT">
      <formula>NOT(ISERROR(SEARCH("WAIT",S3521)))</formula>
    </cfRule>
    <cfRule type="containsText" dxfId="727" priority="14" stopIfTrue="1" operator="containsText" text="FINISH">
      <formula>NOT(ISERROR(SEARCH("FINISH",S3521)))</formula>
    </cfRule>
    <cfRule type="containsText" dxfId="726" priority="8" operator="containsText" text="development">
      <formula>NOT(ISERROR(SEARCH("development",S3521)))</formula>
    </cfRule>
  </conditionalFormatting>
  <conditionalFormatting sqref="S3564">
    <cfRule type="containsText" dxfId="725" priority="1594" stopIfTrue="1" operator="containsText" text="FINISH">
      <formula>NOT(ISERROR(SEARCH("FINISH",S3564)))</formula>
    </cfRule>
    <cfRule type="containsText" dxfId="724" priority="1593" operator="containsText" text="WAIT">
      <formula>NOT(ISERROR(SEARCH("WAIT",S3564)))</formula>
    </cfRule>
    <cfRule type="containsText" dxfId="723" priority="1592" stopIfTrue="1" operator="containsText" text="in production">
      <formula>NOT(ISERROR(SEARCH("in production",S3564)))</formula>
    </cfRule>
    <cfRule type="containsText" dxfId="722" priority="1590" operator="containsText" text="Proto">
      <formula>NOT(ISERROR(SEARCH("Proto",S3564)))</formula>
    </cfRule>
    <cfRule type="containsText" dxfId="721" priority="1589" operator="containsText" text="Report">
      <formula>NOT(ISERROR(SEARCH("Report",S3564)))</formula>
    </cfRule>
    <cfRule type="containsText" dxfId="720" priority="1588" operator="containsText" text="development">
      <formula>NOT(ISERROR(SEARCH("development",S3564)))</formula>
    </cfRule>
    <cfRule type="containsText" dxfId="719" priority="1591" operator="containsText" text="Stéphane">
      <formula>NOT(ISERROR(SEARCH("Stéphane",S3564)))</formula>
    </cfRule>
    <cfRule type="containsText" dxfId="718" priority="1581" operator="containsText" text="Stock">
      <formula>NOT(ISERROR(SEARCH("Stock",S3564)))</formula>
    </cfRule>
  </conditionalFormatting>
  <conditionalFormatting sqref="S3607">
    <cfRule type="containsText" dxfId="717" priority="1579" operator="containsText" text="WAIT">
      <formula>NOT(ISERROR(SEARCH("WAIT",S3607)))</formula>
    </cfRule>
    <cfRule type="containsText" dxfId="716" priority="1578" stopIfTrue="1" operator="containsText" text="in production">
      <formula>NOT(ISERROR(SEARCH("in production",S3607)))</formula>
    </cfRule>
    <cfRule type="containsText" dxfId="715" priority="1577" operator="containsText" text="Stéphane">
      <formula>NOT(ISERROR(SEARCH("Stéphane",S3607)))</formula>
    </cfRule>
    <cfRule type="containsText" dxfId="714" priority="1576" operator="containsText" text="Proto">
      <formula>NOT(ISERROR(SEARCH("Proto",S3607)))</formula>
    </cfRule>
    <cfRule type="containsText" dxfId="713" priority="1575" operator="containsText" text="Report">
      <formula>NOT(ISERROR(SEARCH("Report",S3607)))</formula>
    </cfRule>
    <cfRule type="containsText" dxfId="712" priority="1574" operator="containsText" text="development">
      <formula>NOT(ISERROR(SEARCH("development",S3607)))</formula>
    </cfRule>
    <cfRule type="containsText" dxfId="711" priority="1580" stopIfTrue="1" operator="containsText" text="FINISH">
      <formula>NOT(ISERROR(SEARCH("FINISH",S3607)))</formula>
    </cfRule>
    <cfRule type="containsText" dxfId="710" priority="1567" operator="containsText" text="Stock">
      <formula>NOT(ISERROR(SEARCH("Stock",S3607)))</formula>
    </cfRule>
  </conditionalFormatting>
  <conditionalFormatting sqref="S3650">
    <cfRule type="containsText" dxfId="709" priority="1560" operator="containsText" text="development">
      <formula>NOT(ISERROR(SEARCH("development",S3650)))</formula>
    </cfRule>
    <cfRule type="containsText" dxfId="708" priority="1561" operator="containsText" text="Report">
      <formula>NOT(ISERROR(SEARCH("Report",S3650)))</formula>
    </cfRule>
    <cfRule type="containsText" dxfId="707" priority="1566" stopIfTrue="1" operator="containsText" text="FINISH">
      <formula>NOT(ISERROR(SEARCH("FINISH",S3650)))</formula>
    </cfRule>
    <cfRule type="containsText" dxfId="706" priority="1562" operator="containsText" text="Proto">
      <formula>NOT(ISERROR(SEARCH("Proto",S3650)))</formula>
    </cfRule>
    <cfRule type="containsText" dxfId="705" priority="1563" operator="containsText" text="Stéphane">
      <formula>NOT(ISERROR(SEARCH("Stéphane",S3650)))</formula>
    </cfRule>
    <cfRule type="containsText" dxfId="704" priority="1564" stopIfTrue="1" operator="containsText" text="in production">
      <formula>NOT(ISERROR(SEARCH("in production",S3650)))</formula>
    </cfRule>
    <cfRule type="containsText" dxfId="703" priority="1565" operator="containsText" text="WAIT">
      <formula>NOT(ISERROR(SEARCH("WAIT",S3650)))</formula>
    </cfRule>
    <cfRule type="containsText" dxfId="702" priority="1553" operator="containsText" text="Stock">
      <formula>NOT(ISERROR(SEARCH("Stock",S3650)))</formula>
    </cfRule>
  </conditionalFormatting>
  <conditionalFormatting sqref="S3693">
    <cfRule type="containsText" dxfId="701" priority="1539" operator="containsText" text="Stock">
      <formula>NOT(ISERROR(SEARCH("Stock",S3693)))</formula>
    </cfRule>
    <cfRule type="containsText" dxfId="700" priority="1546" operator="containsText" text="development">
      <formula>NOT(ISERROR(SEARCH("development",S3693)))</formula>
    </cfRule>
    <cfRule type="containsText" dxfId="699" priority="1547" operator="containsText" text="Report">
      <formula>NOT(ISERROR(SEARCH("Report",S3693)))</formula>
    </cfRule>
    <cfRule type="containsText" dxfId="698" priority="1548" operator="containsText" text="Proto">
      <formula>NOT(ISERROR(SEARCH("Proto",S3693)))</formula>
    </cfRule>
    <cfRule type="containsText" dxfId="697" priority="1549" operator="containsText" text="Stéphane">
      <formula>NOT(ISERROR(SEARCH("Stéphane",S3693)))</formula>
    </cfRule>
    <cfRule type="containsText" dxfId="696" priority="1550" stopIfTrue="1" operator="containsText" text="in production">
      <formula>NOT(ISERROR(SEARCH("in production",S3693)))</formula>
    </cfRule>
    <cfRule type="containsText" dxfId="695" priority="1551" operator="containsText" text="WAIT">
      <formula>NOT(ISERROR(SEARCH("WAIT",S3693)))</formula>
    </cfRule>
    <cfRule type="containsText" dxfId="694" priority="1552" stopIfTrue="1" operator="containsText" text="FINISH">
      <formula>NOT(ISERROR(SEARCH("FINISH",S3693)))</formula>
    </cfRule>
  </conditionalFormatting>
  <conditionalFormatting sqref="S3736">
    <cfRule type="containsText" dxfId="693" priority="1535" operator="containsText" text="Stéphane">
      <formula>NOT(ISERROR(SEARCH("Stéphane",S3736)))</formula>
    </cfRule>
    <cfRule type="containsText" dxfId="692" priority="1525" operator="containsText" text="Stock">
      <formula>NOT(ISERROR(SEARCH("Stock",S3736)))</formula>
    </cfRule>
    <cfRule type="containsText" dxfId="691" priority="1532" operator="containsText" text="development">
      <formula>NOT(ISERROR(SEARCH("development",S3736)))</formula>
    </cfRule>
    <cfRule type="containsText" dxfId="690" priority="1533" operator="containsText" text="Report">
      <formula>NOT(ISERROR(SEARCH("Report",S3736)))</formula>
    </cfRule>
    <cfRule type="containsText" dxfId="689" priority="1534" operator="containsText" text="Proto">
      <formula>NOT(ISERROR(SEARCH("Proto",S3736)))</formula>
    </cfRule>
    <cfRule type="containsText" dxfId="688" priority="1536" stopIfTrue="1" operator="containsText" text="in production">
      <formula>NOT(ISERROR(SEARCH("in production",S3736)))</formula>
    </cfRule>
    <cfRule type="containsText" dxfId="687" priority="1537" operator="containsText" text="WAIT">
      <formula>NOT(ISERROR(SEARCH("WAIT",S3736)))</formula>
    </cfRule>
    <cfRule type="containsText" dxfId="686" priority="1538" stopIfTrue="1" operator="containsText" text="FINISH">
      <formula>NOT(ISERROR(SEARCH("FINISH",S3736)))</formula>
    </cfRule>
  </conditionalFormatting>
  <conditionalFormatting sqref="S3779">
    <cfRule type="containsText" dxfId="685" priority="1522" stopIfTrue="1" operator="containsText" text="in production">
      <formula>NOT(ISERROR(SEARCH("in production",S3779)))</formula>
    </cfRule>
    <cfRule type="containsText" dxfId="684" priority="1518" operator="containsText" text="development">
      <formula>NOT(ISERROR(SEARCH("development",S3779)))</formula>
    </cfRule>
    <cfRule type="containsText" dxfId="683" priority="1524" stopIfTrue="1" operator="containsText" text="FINISH">
      <formula>NOT(ISERROR(SEARCH("FINISH",S3779)))</formula>
    </cfRule>
    <cfRule type="containsText" dxfId="682" priority="1523" operator="containsText" text="WAIT">
      <formula>NOT(ISERROR(SEARCH("WAIT",S3779)))</formula>
    </cfRule>
    <cfRule type="containsText" dxfId="681" priority="1511" operator="containsText" text="Stock">
      <formula>NOT(ISERROR(SEARCH("Stock",S3779)))</formula>
    </cfRule>
    <cfRule type="containsText" dxfId="680" priority="1521" operator="containsText" text="Stéphane">
      <formula>NOT(ISERROR(SEARCH("Stéphane",S3779)))</formula>
    </cfRule>
    <cfRule type="containsText" dxfId="679" priority="1520" operator="containsText" text="Proto">
      <formula>NOT(ISERROR(SEARCH("Proto",S3779)))</formula>
    </cfRule>
    <cfRule type="containsText" dxfId="678" priority="1519" operator="containsText" text="Report">
      <formula>NOT(ISERROR(SEARCH("Report",S3779)))</formula>
    </cfRule>
  </conditionalFormatting>
  <conditionalFormatting sqref="S3822">
    <cfRule type="containsText" dxfId="677" priority="1508" stopIfTrue="1" operator="containsText" text="in production">
      <formula>NOT(ISERROR(SEARCH("in production",S3822)))</formula>
    </cfRule>
    <cfRule type="containsText" dxfId="676" priority="1504" operator="containsText" text="development">
      <formula>NOT(ISERROR(SEARCH("development",S3822)))</formula>
    </cfRule>
    <cfRule type="containsText" dxfId="675" priority="1505" operator="containsText" text="Report">
      <formula>NOT(ISERROR(SEARCH("Report",S3822)))</formula>
    </cfRule>
    <cfRule type="containsText" dxfId="674" priority="1506" operator="containsText" text="Proto">
      <formula>NOT(ISERROR(SEARCH("Proto",S3822)))</formula>
    </cfRule>
    <cfRule type="containsText" dxfId="673" priority="1510" stopIfTrue="1" operator="containsText" text="FINISH">
      <formula>NOT(ISERROR(SEARCH("FINISH",S3822)))</formula>
    </cfRule>
    <cfRule type="containsText" dxfId="672" priority="1497" operator="containsText" text="Stock">
      <formula>NOT(ISERROR(SEARCH("Stock",S3822)))</formula>
    </cfRule>
    <cfRule type="containsText" dxfId="671" priority="1507" operator="containsText" text="Stéphane">
      <formula>NOT(ISERROR(SEARCH("Stéphane",S3822)))</formula>
    </cfRule>
    <cfRule type="containsText" dxfId="670" priority="1509" operator="containsText" text="WAIT">
      <formula>NOT(ISERROR(SEARCH("WAIT",S3822)))</formula>
    </cfRule>
  </conditionalFormatting>
  <conditionalFormatting sqref="S3865">
    <cfRule type="containsText" dxfId="669" priority="1496" stopIfTrue="1" operator="containsText" text="FINISH">
      <formula>NOT(ISERROR(SEARCH("FINISH",S3865)))</formula>
    </cfRule>
    <cfRule type="containsText" dxfId="668" priority="1490" operator="containsText" text="development">
      <formula>NOT(ISERROR(SEARCH("development",S3865)))</formula>
    </cfRule>
    <cfRule type="containsText" dxfId="667" priority="1483" operator="containsText" text="Stock">
      <formula>NOT(ISERROR(SEARCH("Stock",S3865)))</formula>
    </cfRule>
    <cfRule type="containsText" dxfId="666" priority="1492" operator="containsText" text="Proto">
      <formula>NOT(ISERROR(SEARCH("Proto",S3865)))</formula>
    </cfRule>
    <cfRule type="containsText" dxfId="665" priority="1495" operator="containsText" text="WAIT">
      <formula>NOT(ISERROR(SEARCH("WAIT",S3865)))</formula>
    </cfRule>
    <cfRule type="containsText" dxfId="664" priority="1494" stopIfTrue="1" operator="containsText" text="in production">
      <formula>NOT(ISERROR(SEARCH("in production",S3865)))</formula>
    </cfRule>
    <cfRule type="containsText" dxfId="663" priority="1493" operator="containsText" text="Stéphane">
      <formula>NOT(ISERROR(SEARCH("Stéphane",S3865)))</formula>
    </cfRule>
    <cfRule type="containsText" dxfId="662" priority="1491" operator="containsText" text="Report">
      <formula>NOT(ISERROR(SEARCH("Report",S3865)))</formula>
    </cfRule>
  </conditionalFormatting>
  <conditionalFormatting sqref="S3908">
    <cfRule type="containsText" dxfId="661" priority="1469" operator="containsText" text="Stock">
      <formula>NOT(ISERROR(SEARCH("Stock",S3908)))</formula>
    </cfRule>
    <cfRule type="containsText" dxfId="660" priority="1476" operator="containsText" text="development">
      <formula>NOT(ISERROR(SEARCH("development",S3908)))</formula>
    </cfRule>
    <cfRule type="containsText" dxfId="659" priority="1477" operator="containsText" text="Report">
      <formula>NOT(ISERROR(SEARCH("Report",S3908)))</formula>
    </cfRule>
    <cfRule type="containsText" dxfId="658" priority="1479" operator="containsText" text="Stéphane">
      <formula>NOT(ISERROR(SEARCH("Stéphane",S3908)))</formula>
    </cfRule>
    <cfRule type="containsText" dxfId="657" priority="1482" stopIfTrue="1" operator="containsText" text="FINISH">
      <formula>NOT(ISERROR(SEARCH("FINISH",S3908)))</formula>
    </cfRule>
    <cfRule type="containsText" dxfId="656" priority="1481" operator="containsText" text="WAIT">
      <formula>NOT(ISERROR(SEARCH("WAIT",S3908)))</formula>
    </cfRule>
    <cfRule type="containsText" dxfId="655" priority="1478" operator="containsText" text="Proto">
      <formula>NOT(ISERROR(SEARCH("Proto",S3908)))</formula>
    </cfRule>
    <cfRule type="containsText" dxfId="654" priority="1480" stopIfTrue="1" operator="containsText" text="in production">
      <formula>NOT(ISERROR(SEARCH("in production",S3908)))</formula>
    </cfRule>
  </conditionalFormatting>
  <conditionalFormatting sqref="S3951">
    <cfRule type="containsText" dxfId="653" priority="1466" stopIfTrue="1" operator="containsText" text="in production">
      <formula>NOT(ISERROR(SEARCH("in production",S3951)))</formula>
    </cfRule>
    <cfRule type="containsText" dxfId="652" priority="1468" stopIfTrue="1" operator="containsText" text="FINISH">
      <formula>NOT(ISERROR(SEARCH("FINISH",S3951)))</formula>
    </cfRule>
    <cfRule type="containsText" dxfId="651" priority="1455" operator="containsText" text="Stock">
      <formula>NOT(ISERROR(SEARCH("Stock",S3951)))</formula>
    </cfRule>
    <cfRule type="containsText" dxfId="650" priority="1462" operator="containsText" text="development">
      <formula>NOT(ISERROR(SEARCH("development",S3951)))</formula>
    </cfRule>
    <cfRule type="containsText" dxfId="649" priority="1463" operator="containsText" text="Report">
      <formula>NOT(ISERROR(SEARCH("Report",S3951)))</formula>
    </cfRule>
    <cfRule type="containsText" dxfId="648" priority="1464" operator="containsText" text="Proto">
      <formula>NOT(ISERROR(SEARCH("Proto",S3951)))</formula>
    </cfRule>
    <cfRule type="containsText" dxfId="647" priority="1465" operator="containsText" text="Stéphane">
      <formula>NOT(ISERROR(SEARCH("Stéphane",S3951)))</formula>
    </cfRule>
    <cfRule type="containsText" dxfId="646" priority="1467" operator="containsText" text="WAIT">
      <formula>NOT(ISERROR(SEARCH("WAIT",S3951)))</formula>
    </cfRule>
  </conditionalFormatting>
  <conditionalFormatting sqref="S3994">
    <cfRule type="containsText" dxfId="645" priority="1405" operator="containsText" text="Stock">
      <formula>NOT(ISERROR(SEARCH("Stock",S3994)))</formula>
    </cfRule>
    <cfRule type="containsText" dxfId="644" priority="1414" operator="containsText" text="Proto">
      <formula>NOT(ISERROR(SEARCH("Proto",S3994)))</formula>
    </cfRule>
    <cfRule type="containsText" dxfId="643" priority="1415" operator="containsText" text="Stéphane">
      <formula>NOT(ISERROR(SEARCH("Stéphane",S3994)))</formula>
    </cfRule>
    <cfRule type="containsText" dxfId="642" priority="1412" operator="containsText" text="development">
      <formula>NOT(ISERROR(SEARCH("development",S3994)))</formula>
    </cfRule>
    <cfRule type="containsText" dxfId="641" priority="1413" operator="containsText" text="Report">
      <formula>NOT(ISERROR(SEARCH("Report",S3994)))</formula>
    </cfRule>
    <cfRule type="containsText" dxfId="640" priority="1416" stopIfTrue="1" operator="containsText" text="in production">
      <formula>NOT(ISERROR(SEARCH("in production",S3994)))</formula>
    </cfRule>
    <cfRule type="containsText" dxfId="639" priority="1417" operator="containsText" text="WAIT">
      <formula>NOT(ISERROR(SEARCH("WAIT",S3994)))</formula>
    </cfRule>
    <cfRule type="containsText" dxfId="638" priority="1418" stopIfTrue="1" operator="containsText" text="FINISH">
      <formula>NOT(ISERROR(SEARCH("FINISH",S3994)))</formula>
    </cfRule>
  </conditionalFormatting>
  <conditionalFormatting sqref="S4037">
    <cfRule type="containsText" dxfId="637" priority="1404" stopIfTrue="1" operator="containsText" text="FINISH">
      <formula>NOT(ISERROR(SEARCH("FINISH",S4037)))</formula>
    </cfRule>
    <cfRule type="containsText" dxfId="636" priority="1398" operator="containsText" text="development">
      <formula>NOT(ISERROR(SEARCH("development",S4037)))</formula>
    </cfRule>
    <cfRule type="containsText" dxfId="635" priority="1399" operator="containsText" text="Report">
      <formula>NOT(ISERROR(SEARCH("Report",S4037)))</formula>
    </cfRule>
    <cfRule type="containsText" dxfId="634" priority="1400" operator="containsText" text="Proto">
      <formula>NOT(ISERROR(SEARCH("Proto",S4037)))</formula>
    </cfRule>
    <cfRule type="containsText" dxfId="633" priority="1401" operator="containsText" text="Stéphane">
      <formula>NOT(ISERROR(SEARCH("Stéphane",S4037)))</formula>
    </cfRule>
    <cfRule type="containsText" dxfId="632" priority="1402" stopIfTrue="1" operator="containsText" text="in production">
      <formula>NOT(ISERROR(SEARCH("in production",S4037)))</formula>
    </cfRule>
    <cfRule type="containsText" dxfId="631" priority="1403" operator="containsText" text="WAIT">
      <formula>NOT(ISERROR(SEARCH("WAIT",S4037)))</formula>
    </cfRule>
    <cfRule type="containsText" dxfId="630" priority="1391" operator="containsText" text="Stock">
      <formula>NOT(ISERROR(SEARCH("Stock",S4037)))</formula>
    </cfRule>
  </conditionalFormatting>
  <conditionalFormatting sqref="S4080">
    <cfRule type="containsText" dxfId="629" priority="1160" stopIfTrue="1" operator="containsText" text="FINISH">
      <formula>NOT(ISERROR(SEARCH("FINISH",S4080)))</formula>
    </cfRule>
    <cfRule type="containsText" dxfId="628" priority="1159" operator="containsText" text="WAIT">
      <formula>NOT(ISERROR(SEARCH("WAIT",S4080)))</formula>
    </cfRule>
    <cfRule type="containsText" dxfId="627" priority="1158" stopIfTrue="1" operator="containsText" text="in production">
      <formula>NOT(ISERROR(SEARCH("in production",S4080)))</formula>
    </cfRule>
    <cfRule type="containsText" dxfId="626" priority="1157" operator="containsText" text="Stéphane">
      <formula>NOT(ISERROR(SEARCH("Stéphane",S4080)))</formula>
    </cfRule>
    <cfRule type="containsText" dxfId="625" priority="1156" operator="containsText" text="Proto">
      <formula>NOT(ISERROR(SEARCH("Proto",S4080)))</formula>
    </cfRule>
    <cfRule type="containsText" dxfId="624" priority="1155" operator="containsText" text="Report">
      <formula>NOT(ISERROR(SEARCH("Report",S4080)))</formula>
    </cfRule>
    <cfRule type="containsText" dxfId="623" priority="1154" operator="containsText" text="development">
      <formula>NOT(ISERROR(SEARCH("development",S4080)))</formula>
    </cfRule>
    <cfRule type="containsText" dxfId="622" priority="1150" operator="containsText" text="Stock">
      <formula>NOT(ISERROR(SEARCH("Stock",S4080)))</formula>
    </cfRule>
  </conditionalFormatting>
  <conditionalFormatting sqref="S4123">
    <cfRule type="containsText" dxfId="621" priority="1142" operator="containsText" text="Proto">
      <formula>NOT(ISERROR(SEARCH("Proto",S4123)))</formula>
    </cfRule>
    <cfRule type="containsText" dxfId="620" priority="1136" operator="containsText" text="Stock">
      <formula>NOT(ISERROR(SEARCH("Stock",S4123)))</formula>
    </cfRule>
    <cfRule type="containsText" dxfId="619" priority="1143" operator="containsText" text="Stéphane">
      <formula>NOT(ISERROR(SEARCH("Stéphane",S4123)))</formula>
    </cfRule>
    <cfRule type="containsText" dxfId="618" priority="1144" stopIfTrue="1" operator="containsText" text="in production">
      <formula>NOT(ISERROR(SEARCH("in production",S4123)))</formula>
    </cfRule>
    <cfRule type="containsText" dxfId="617" priority="1145" operator="containsText" text="WAIT">
      <formula>NOT(ISERROR(SEARCH("WAIT",S4123)))</formula>
    </cfRule>
    <cfRule type="containsText" dxfId="616" priority="1140" operator="containsText" text="development">
      <formula>NOT(ISERROR(SEARCH("development",S4123)))</formula>
    </cfRule>
    <cfRule type="containsText" dxfId="615" priority="1141" operator="containsText" text="Report">
      <formula>NOT(ISERROR(SEARCH("Report",S4123)))</formula>
    </cfRule>
    <cfRule type="containsText" dxfId="614" priority="1146" stopIfTrue="1" operator="containsText" text="FINISH">
      <formula>NOT(ISERROR(SEARCH("FINISH",S4123)))</formula>
    </cfRule>
  </conditionalFormatting>
  <conditionalFormatting sqref="S4166">
    <cfRule type="containsText" dxfId="613" priority="1385" operator="containsText" text="Report">
      <formula>NOT(ISERROR(SEARCH("Report",S4166)))</formula>
    </cfRule>
    <cfRule type="containsText" dxfId="612" priority="1377" operator="containsText" text="Stock">
      <formula>NOT(ISERROR(SEARCH("Stock",S4166)))</formula>
    </cfRule>
    <cfRule type="containsText" dxfId="611" priority="1390" stopIfTrue="1" operator="containsText" text="FINISH">
      <formula>NOT(ISERROR(SEARCH("FINISH",S4166)))</formula>
    </cfRule>
    <cfRule type="containsText" dxfId="610" priority="1384" operator="containsText" text="development">
      <formula>NOT(ISERROR(SEARCH("development",S4166)))</formula>
    </cfRule>
    <cfRule type="containsText" dxfId="609" priority="1389" operator="containsText" text="WAIT">
      <formula>NOT(ISERROR(SEARCH("WAIT",S4166)))</formula>
    </cfRule>
    <cfRule type="containsText" dxfId="608" priority="1388" stopIfTrue="1" operator="containsText" text="in production">
      <formula>NOT(ISERROR(SEARCH("in production",S4166)))</formula>
    </cfRule>
    <cfRule type="containsText" dxfId="607" priority="1387" operator="containsText" text="Stéphane">
      <formula>NOT(ISERROR(SEARCH("Stéphane",S4166)))</formula>
    </cfRule>
    <cfRule type="containsText" dxfId="606" priority="1386" operator="containsText" text="Proto">
      <formula>NOT(ISERROR(SEARCH("Proto",S4166)))</formula>
    </cfRule>
  </conditionalFormatting>
  <conditionalFormatting sqref="S4209">
    <cfRule type="containsText" dxfId="605" priority="1360" stopIfTrue="1" operator="containsText" text="in production">
      <formula>NOT(ISERROR(SEARCH("in production",S4209)))</formula>
    </cfRule>
    <cfRule type="containsText" dxfId="604" priority="1362" stopIfTrue="1" operator="containsText" text="FINISH">
      <formula>NOT(ISERROR(SEARCH("FINISH",S4209)))</formula>
    </cfRule>
    <cfRule type="containsText" dxfId="603" priority="1349" operator="containsText" text="Stock">
      <formula>NOT(ISERROR(SEARCH("Stock",S4209)))</formula>
    </cfRule>
    <cfRule type="containsText" dxfId="602" priority="1359" operator="containsText" text="Stéphane">
      <formula>NOT(ISERROR(SEARCH("Stéphane",S4209)))</formula>
    </cfRule>
    <cfRule type="containsText" dxfId="601" priority="1358" operator="containsText" text="Proto">
      <formula>NOT(ISERROR(SEARCH("Proto",S4209)))</formula>
    </cfRule>
    <cfRule type="containsText" dxfId="600" priority="1357" operator="containsText" text="Report">
      <formula>NOT(ISERROR(SEARCH("Report",S4209)))</formula>
    </cfRule>
    <cfRule type="containsText" dxfId="599" priority="1356" operator="containsText" text="development">
      <formula>NOT(ISERROR(SEARCH("development",S4209)))</formula>
    </cfRule>
    <cfRule type="containsText" dxfId="598" priority="1361" operator="containsText" text="WAIT">
      <formula>NOT(ISERROR(SEARCH("WAIT",S4209)))</formula>
    </cfRule>
  </conditionalFormatting>
  <conditionalFormatting sqref="S4252">
    <cfRule type="containsText" dxfId="597" priority="1346" stopIfTrue="1" operator="containsText" text="in production">
      <formula>NOT(ISERROR(SEARCH("in production",S4252)))</formula>
    </cfRule>
    <cfRule type="containsText" dxfId="596" priority="1348" stopIfTrue="1" operator="containsText" text="FINISH">
      <formula>NOT(ISERROR(SEARCH("FINISH",S4252)))</formula>
    </cfRule>
    <cfRule type="containsText" dxfId="595" priority="1345" operator="containsText" text="Stéphane">
      <formula>NOT(ISERROR(SEARCH("Stéphane",S4252)))</formula>
    </cfRule>
    <cfRule type="containsText" dxfId="594" priority="1335" operator="containsText" text="Stock">
      <formula>NOT(ISERROR(SEARCH("Stock",S4252)))</formula>
    </cfRule>
    <cfRule type="containsText" dxfId="593" priority="1342" operator="containsText" text="development">
      <formula>NOT(ISERROR(SEARCH("development",S4252)))</formula>
    </cfRule>
    <cfRule type="containsText" dxfId="592" priority="1347" operator="containsText" text="WAIT">
      <formula>NOT(ISERROR(SEARCH("WAIT",S4252)))</formula>
    </cfRule>
    <cfRule type="containsText" dxfId="591" priority="1343" operator="containsText" text="Report">
      <formula>NOT(ISERROR(SEARCH("Report",S4252)))</formula>
    </cfRule>
    <cfRule type="containsText" dxfId="590" priority="1344" operator="containsText" text="Proto">
      <formula>NOT(ISERROR(SEARCH("Proto",S4252)))</formula>
    </cfRule>
  </conditionalFormatting>
  <conditionalFormatting sqref="S4295">
    <cfRule type="containsText" dxfId="589" priority="1321" operator="containsText" text="Stock">
      <formula>NOT(ISERROR(SEARCH("Stock",S4295)))</formula>
    </cfRule>
    <cfRule type="containsText" dxfId="588" priority="1328" operator="containsText" text="development">
      <formula>NOT(ISERROR(SEARCH("development",S4295)))</formula>
    </cfRule>
    <cfRule type="containsText" dxfId="587" priority="1329" operator="containsText" text="Report">
      <formula>NOT(ISERROR(SEARCH("Report",S4295)))</formula>
    </cfRule>
    <cfRule type="containsText" dxfId="586" priority="1330" operator="containsText" text="Proto">
      <formula>NOT(ISERROR(SEARCH("Proto",S4295)))</formula>
    </cfRule>
    <cfRule type="containsText" dxfId="585" priority="1331" operator="containsText" text="Stéphane">
      <formula>NOT(ISERROR(SEARCH("Stéphane",S4295)))</formula>
    </cfRule>
    <cfRule type="containsText" dxfId="584" priority="1334" stopIfTrue="1" operator="containsText" text="FINISH">
      <formula>NOT(ISERROR(SEARCH("FINISH",S4295)))</formula>
    </cfRule>
    <cfRule type="containsText" dxfId="583" priority="1332" stopIfTrue="1" operator="containsText" text="in production">
      <formula>NOT(ISERROR(SEARCH("in production",S4295)))</formula>
    </cfRule>
    <cfRule type="containsText" dxfId="582" priority="1333" operator="containsText" text="WAIT">
      <formula>NOT(ISERROR(SEARCH("WAIT",S4295)))</formula>
    </cfRule>
  </conditionalFormatting>
  <conditionalFormatting sqref="S4338">
    <cfRule type="containsText" dxfId="581" priority="1319" operator="containsText" text="WAIT">
      <formula>NOT(ISERROR(SEARCH("WAIT",S4338)))</formula>
    </cfRule>
    <cfRule type="containsText" dxfId="580" priority="1320" stopIfTrue="1" operator="containsText" text="FINISH">
      <formula>NOT(ISERROR(SEARCH("FINISH",S4338)))</formula>
    </cfRule>
    <cfRule type="containsText" dxfId="579" priority="1316" operator="containsText" text="Proto">
      <formula>NOT(ISERROR(SEARCH("Proto",S4338)))</formula>
    </cfRule>
    <cfRule type="containsText" dxfId="578" priority="1315" operator="containsText" text="Report">
      <formula>NOT(ISERROR(SEARCH("Report",S4338)))</formula>
    </cfRule>
    <cfRule type="containsText" dxfId="577" priority="1314" operator="containsText" text="development">
      <formula>NOT(ISERROR(SEARCH("development",S4338)))</formula>
    </cfRule>
    <cfRule type="containsText" dxfId="576" priority="1307" operator="containsText" text="Stock">
      <formula>NOT(ISERROR(SEARCH("Stock",S4338)))</formula>
    </cfRule>
    <cfRule type="containsText" dxfId="575" priority="1318" stopIfTrue="1" operator="containsText" text="in production">
      <formula>NOT(ISERROR(SEARCH("in production",S4338)))</formula>
    </cfRule>
    <cfRule type="containsText" dxfId="574" priority="1317" operator="containsText" text="Stéphane">
      <formula>NOT(ISERROR(SEARCH("Stéphane",S4338)))</formula>
    </cfRule>
  </conditionalFormatting>
  <conditionalFormatting sqref="S4381">
    <cfRule type="containsText" dxfId="573" priority="1279" operator="containsText" text="Stock">
      <formula>NOT(ISERROR(SEARCH("Stock",S4381)))</formula>
    </cfRule>
    <cfRule type="containsText" dxfId="572" priority="1286" operator="containsText" text="development">
      <formula>NOT(ISERROR(SEARCH("development",S4381)))</formula>
    </cfRule>
    <cfRule type="containsText" dxfId="571" priority="1287" operator="containsText" text="Report">
      <formula>NOT(ISERROR(SEARCH("Report",S4381)))</formula>
    </cfRule>
    <cfRule type="containsText" dxfId="570" priority="1288" operator="containsText" text="Proto">
      <formula>NOT(ISERROR(SEARCH("Proto",S4381)))</formula>
    </cfRule>
    <cfRule type="containsText" dxfId="569" priority="1289" operator="containsText" text="Stéphane">
      <formula>NOT(ISERROR(SEARCH("Stéphane",S4381)))</formula>
    </cfRule>
    <cfRule type="containsText" dxfId="568" priority="1290" stopIfTrue="1" operator="containsText" text="in production">
      <formula>NOT(ISERROR(SEARCH("in production",S4381)))</formula>
    </cfRule>
    <cfRule type="containsText" dxfId="567" priority="1291" operator="containsText" text="WAIT">
      <formula>NOT(ISERROR(SEARCH("WAIT",S4381)))</formula>
    </cfRule>
    <cfRule type="containsText" dxfId="566" priority="1292" stopIfTrue="1" operator="containsText" text="FINISH">
      <formula>NOT(ISERROR(SEARCH("FINISH",S4381)))</formula>
    </cfRule>
  </conditionalFormatting>
  <conditionalFormatting sqref="S4424">
    <cfRule type="containsText" dxfId="565" priority="1272" operator="containsText" text="development">
      <formula>NOT(ISERROR(SEARCH("development",S4424)))</formula>
    </cfRule>
    <cfRule type="containsText" dxfId="564" priority="1273" operator="containsText" text="Report">
      <formula>NOT(ISERROR(SEARCH("Report",S4424)))</formula>
    </cfRule>
    <cfRule type="containsText" dxfId="563" priority="1265" operator="containsText" text="Stock">
      <formula>NOT(ISERROR(SEARCH("Stock",S4424)))</formula>
    </cfRule>
    <cfRule type="containsText" dxfId="562" priority="1274" operator="containsText" text="Proto">
      <formula>NOT(ISERROR(SEARCH("Proto",S4424)))</formula>
    </cfRule>
    <cfRule type="containsText" dxfId="561" priority="1275" operator="containsText" text="Stéphane">
      <formula>NOT(ISERROR(SEARCH("Stéphane",S4424)))</formula>
    </cfRule>
    <cfRule type="containsText" dxfId="560" priority="1276" stopIfTrue="1" operator="containsText" text="in production">
      <formula>NOT(ISERROR(SEARCH("in production",S4424)))</formula>
    </cfRule>
    <cfRule type="containsText" dxfId="559" priority="1277" operator="containsText" text="WAIT">
      <formula>NOT(ISERROR(SEARCH("WAIT",S4424)))</formula>
    </cfRule>
    <cfRule type="containsText" dxfId="558" priority="1278" stopIfTrue="1" operator="containsText" text="FINISH">
      <formula>NOT(ISERROR(SEARCH("FINISH",S4424)))</formula>
    </cfRule>
  </conditionalFormatting>
  <conditionalFormatting sqref="S4467">
    <cfRule type="containsText" dxfId="557" priority="1264" stopIfTrue="1" operator="containsText" text="FINISH">
      <formula>NOT(ISERROR(SEARCH("FINISH",S4467)))</formula>
    </cfRule>
    <cfRule type="containsText" dxfId="556" priority="1263" operator="containsText" text="WAIT">
      <formula>NOT(ISERROR(SEARCH("WAIT",S4467)))</formula>
    </cfRule>
    <cfRule type="containsText" dxfId="555" priority="1262" stopIfTrue="1" operator="containsText" text="in production">
      <formula>NOT(ISERROR(SEARCH("in production",S4467)))</formula>
    </cfRule>
    <cfRule type="containsText" dxfId="554" priority="1261" operator="containsText" text="Stéphane">
      <formula>NOT(ISERROR(SEARCH("Stéphane",S4467)))</formula>
    </cfRule>
    <cfRule type="containsText" dxfId="553" priority="1260" operator="containsText" text="Proto">
      <formula>NOT(ISERROR(SEARCH("Proto",S4467)))</formula>
    </cfRule>
    <cfRule type="containsText" dxfId="552" priority="1259" operator="containsText" text="Report">
      <formula>NOT(ISERROR(SEARCH("Report",S4467)))</formula>
    </cfRule>
    <cfRule type="containsText" dxfId="551" priority="1258" operator="containsText" text="development">
      <formula>NOT(ISERROR(SEARCH("development",S4467)))</formula>
    </cfRule>
    <cfRule type="containsText" dxfId="550" priority="1251" operator="containsText" text="Stock">
      <formula>NOT(ISERROR(SEARCH("Stock",S4467)))</formula>
    </cfRule>
  </conditionalFormatting>
  <conditionalFormatting sqref="S4510">
    <cfRule type="containsText" dxfId="549" priority="1237" operator="containsText" text="Stock">
      <formula>NOT(ISERROR(SEARCH("Stock",S4510)))</formula>
    </cfRule>
    <cfRule type="containsText" dxfId="548" priority="1250" stopIfTrue="1" operator="containsText" text="FINISH">
      <formula>NOT(ISERROR(SEARCH("FINISH",S4510)))</formula>
    </cfRule>
    <cfRule type="containsText" dxfId="547" priority="1249" operator="containsText" text="WAIT">
      <formula>NOT(ISERROR(SEARCH("WAIT",S4510)))</formula>
    </cfRule>
    <cfRule type="containsText" dxfId="546" priority="1248" stopIfTrue="1" operator="containsText" text="in production">
      <formula>NOT(ISERROR(SEARCH("in production",S4510)))</formula>
    </cfRule>
    <cfRule type="containsText" dxfId="545" priority="1247" operator="containsText" text="Stéphane">
      <formula>NOT(ISERROR(SEARCH("Stéphane",S4510)))</formula>
    </cfRule>
    <cfRule type="containsText" dxfId="544" priority="1246" operator="containsText" text="Proto">
      <formula>NOT(ISERROR(SEARCH("Proto",S4510)))</formula>
    </cfRule>
    <cfRule type="containsText" dxfId="543" priority="1245" operator="containsText" text="Report">
      <formula>NOT(ISERROR(SEARCH("Report",S4510)))</formula>
    </cfRule>
    <cfRule type="containsText" dxfId="542" priority="1244" operator="containsText" text="development">
      <formula>NOT(ISERROR(SEARCH("development",S4510)))</formula>
    </cfRule>
  </conditionalFormatting>
  <conditionalFormatting sqref="S4553">
    <cfRule type="containsText" dxfId="541" priority="1223" operator="containsText" text="Stock">
      <formula>NOT(ISERROR(SEARCH("Stock",S4553)))</formula>
    </cfRule>
    <cfRule type="containsText" dxfId="540" priority="1231" operator="containsText" text="Report">
      <formula>NOT(ISERROR(SEARCH("Report",S4553)))</formula>
    </cfRule>
    <cfRule type="containsText" dxfId="539" priority="1232" operator="containsText" text="Proto">
      <formula>NOT(ISERROR(SEARCH("Proto",S4553)))</formula>
    </cfRule>
    <cfRule type="containsText" dxfId="538" priority="1233" operator="containsText" text="Stéphane">
      <formula>NOT(ISERROR(SEARCH("Stéphane",S4553)))</formula>
    </cfRule>
    <cfRule type="containsText" dxfId="537" priority="1234" stopIfTrue="1" operator="containsText" text="in production">
      <formula>NOT(ISERROR(SEARCH("in production",S4553)))</formula>
    </cfRule>
    <cfRule type="containsText" dxfId="536" priority="1235" operator="containsText" text="WAIT">
      <formula>NOT(ISERROR(SEARCH("WAIT",S4553)))</formula>
    </cfRule>
    <cfRule type="containsText" dxfId="535" priority="1236" stopIfTrue="1" operator="containsText" text="FINISH">
      <formula>NOT(ISERROR(SEARCH("FINISH",S4553)))</formula>
    </cfRule>
    <cfRule type="containsText" dxfId="534" priority="1230" operator="containsText" text="development">
      <formula>NOT(ISERROR(SEARCH("development",S4553)))</formula>
    </cfRule>
  </conditionalFormatting>
  <conditionalFormatting sqref="S4596">
    <cfRule type="containsText" dxfId="533" priority="1221" operator="containsText" text="WAIT">
      <formula>NOT(ISERROR(SEARCH("WAIT",S4596)))</formula>
    </cfRule>
    <cfRule type="containsText" dxfId="532" priority="1216" operator="containsText" text="development">
      <formula>NOT(ISERROR(SEARCH("development",S4596)))</formula>
    </cfRule>
    <cfRule type="containsText" dxfId="531" priority="1217" operator="containsText" text="Report">
      <formula>NOT(ISERROR(SEARCH("Report",S4596)))</formula>
    </cfRule>
    <cfRule type="containsText" dxfId="530" priority="1222" stopIfTrue="1" operator="containsText" text="FINISH">
      <formula>NOT(ISERROR(SEARCH("FINISH",S4596)))</formula>
    </cfRule>
    <cfRule type="containsText" dxfId="529" priority="1220" stopIfTrue="1" operator="containsText" text="in production">
      <formula>NOT(ISERROR(SEARCH("in production",S4596)))</formula>
    </cfRule>
    <cfRule type="containsText" dxfId="528" priority="1219" operator="containsText" text="Stéphane">
      <formula>NOT(ISERROR(SEARCH("Stéphane",S4596)))</formula>
    </cfRule>
    <cfRule type="containsText" dxfId="527" priority="1218" operator="containsText" text="Proto">
      <formula>NOT(ISERROR(SEARCH("Proto",S4596)))</formula>
    </cfRule>
    <cfRule type="containsText" dxfId="526" priority="1209" operator="containsText" text="Stock">
      <formula>NOT(ISERROR(SEARCH("Stock",S4596)))</formula>
    </cfRule>
  </conditionalFormatting>
  <conditionalFormatting sqref="S4639">
    <cfRule type="containsText" dxfId="525" priority="1195" operator="containsText" text="Stock">
      <formula>NOT(ISERROR(SEARCH("Stock",S4639)))</formula>
    </cfRule>
    <cfRule type="containsText" dxfId="524" priority="1202" operator="containsText" text="development">
      <formula>NOT(ISERROR(SEARCH("development",S4639)))</formula>
    </cfRule>
    <cfRule type="containsText" dxfId="523" priority="1203" operator="containsText" text="Report">
      <formula>NOT(ISERROR(SEARCH("Report",S4639)))</formula>
    </cfRule>
    <cfRule type="containsText" dxfId="522" priority="1204" operator="containsText" text="Proto">
      <formula>NOT(ISERROR(SEARCH("Proto",S4639)))</formula>
    </cfRule>
    <cfRule type="containsText" dxfId="521" priority="1208" stopIfTrue="1" operator="containsText" text="FINISH">
      <formula>NOT(ISERROR(SEARCH("FINISH",S4639)))</formula>
    </cfRule>
    <cfRule type="containsText" dxfId="520" priority="1207" operator="containsText" text="WAIT">
      <formula>NOT(ISERROR(SEARCH("WAIT",S4639)))</formula>
    </cfRule>
    <cfRule type="containsText" dxfId="519" priority="1206" stopIfTrue="1" operator="containsText" text="in production">
      <formula>NOT(ISERROR(SEARCH("in production",S4639)))</formula>
    </cfRule>
    <cfRule type="containsText" dxfId="518" priority="1205" operator="containsText" text="Stéphane">
      <formula>NOT(ISERROR(SEARCH("Stéphane",S4639)))</formula>
    </cfRule>
  </conditionalFormatting>
  <conditionalFormatting sqref="S4682">
    <cfRule type="containsText" dxfId="517" priority="1090" stopIfTrue="1" operator="containsText" text="FINISH">
      <formula>NOT(ISERROR(SEARCH("FINISH",S4682)))</formula>
    </cfRule>
    <cfRule type="containsText" dxfId="516" priority="1089" operator="containsText" text="WAIT">
      <formula>NOT(ISERROR(SEARCH("WAIT",S4682)))</formula>
    </cfRule>
    <cfRule type="containsText" dxfId="515" priority="1088" stopIfTrue="1" operator="containsText" text="in production">
      <formula>NOT(ISERROR(SEARCH("in production",S4682)))</formula>
    </cfRule>
    <cfRule type="containsText" dxfId="514" priority="1087" operator="containsText" text="Stéphane">
      <formula>NOT(ISERROR(SEARCH("Stéphane",S4682)))</formula>
    </cfRule>
    <cfRule type="containsText" dxfId="513" priority="1086" operator="containsText" text="Proto">
      <formula>NOT(ISERROR(SEARCH("Proto",S4682)))</formula>
    </cfRule>
    <cfRule type="containsText" dxfId="512" priority="1085" operator="containsText" text="Report">
      <formula>NOT(ISERROR(SEARCH("Report",S4682)))</formula>
    </cfRule>
    <cfRule type="containsText" dxfId="511" priority="1084" operator="containsText" text="development">
      <formula>NOT(ISERROR(SEARCH("development",S4682)))</formula>
    </cfRule>
    <cfRule type="containsText" dxfId="510" priority="1080" operator="containsText" text="Stock">
      <formula>NOT(ISERROR(SEARCH("Stock",S4682)))</formula>
    </cfRule>
  </conditionalFormatting>
  <conditionalFormatting sqref="S4725">
    <cfRule type="containsText" dxfId="509" priority="1072" operator="containsText" text="Proto">
      <formula>NOT(ISERROR(SEARCH("Proto",S4725)))</formula>
    </cfRule>
    <cfRule type="containsText" dxfId="508" priority="1066" operator="containsText" text="Stock">
      <formula>NOT(ISERROR(SEARCH("Stock",S4725)))</formula>
    </cfRule>
    <cfRule type="containsText" dxfId="507" priority="1070" operator="containsText" text="development">
      <formula>NOT(ISERROR(SEARCH("development",S4725)))</formula>
    </cfRule>
    <cfRule type="containsText" dxfId="506" priority="1071" operator="containsText" text="Report">
      <formula>NOT(ISERROR(SEARCH("Report",S4725)))</formula>
    </cfRule>
    <cfRule type="containsText" dxfId="505" priority="1073" operator="containsText" text="Stéphane">
      <formula>NOT(ISERROR(SEARCH("Stéphane",S4725)))</formula>
    </cfRule>
    <cfRule type="containsText" dxfId="504" priority="1074" stopIfTrue="1" operator="containsText" text="in production">
      <formula>NOT(ISERROR(SEARCH("in production",S4725)))</formula>
    </cfRule>
    <cfRule type="containsText" dxfId="503" priority="1075" operator="containsText" text="WAIT">
      <formula>NOT(ISERROR(SEARCH("WAIT",S4725)))</formula>
    </cfRule>
    <cfRule type="containsText" dxfId="502" priority="1076" stopIfTrue="1" operator="containsText" text="FINISH">
      <formula>NOT(ISERROR(SEARCH("FINISH",S4725)))</formula>
    </cfRule>
  </conditionalFormatting>
  <conditionalFormatting sqref="S4768">
    <cfRule type="containsText" dxfId="501" priority="1052" operator="containsText" text="Stock">
      <formula>NOT(ISERROR(SEARCH("Stock",S4768)))</formula>
    </cfRule>
    <cfRule type="containsText" dxfId="500" priority="1060" stopIfTrue="1" operator="containsText" text="in production">
      <formula>NOT(ISERROR(SEARCH("in production",S4768)))</formula>
    </cfRule>
    <cfRule type="containsText" dxfId="499" priority="1059" operator="containsText" text="Stéphane">
      <formula>NOT(ISERROR(SEARCH("Stéphane",S4768)))</formula>
    </cfRule>
    <cfRule type="containsText" dxfId="498" priority="1058" operator="containsText" text="Proto">
      <formula>NOT(ISERROR(SEARCH("Proto",S4768)))</formula>
    </cfRule>
    <cfRule type="containsText" dxfId="497" priority="1056" operator="containsText" text="development">
      <formula>NOT(ISERROR(SEARCH("development",S4768)))</formula>
    </cfRule>
    <cfRule type="containsText" dxfId="496" priority="1057" operator="containsText" text="Report">
      <formula>NOT(ISERROR(SEARCH("Report",S4768)))</formula>
    </cfRule>
    <cfRule type="containsText" dxfId="495" priority="1061" operator="containsText" text="WAIT">
      <formula>NOT(ISERROR(SEARCH("WAIT",S4768)))</formula>
    </cfRule>
    <cfRule type="containsText" dxfId="494" priority="1062" stopIfTrue="1" operator="containsText" text="FINISH">
      <formula>NOT(ISERROR(SEARCH("FINISH",S4768)))</formula>
    </cfRule>
  </conditionalFormatting>
  <conditionalFormatting sqref="S4811">
    <cfRule type="containsText" dxfId="493" priority="1193" operator="containsText" text="WAIT">
      <formula>NOT(ISERROR(SEARCH("WAIT",S4811)))</formula>
    </cfRule>
    <cfRule type="containsText" dxfId="492" priority="1181" operator="containsText" text="Stock">
      <formula>NOT(ISERROR(SEARCH("Stock",S4811)))</formula>
    </cfRule>
    <cfRule type="containsText" dxfId="491" priority="1188" operator="containsText" text="development">
      <formula>NOT(ISERROR(SEARCH("development",S4811)))</formula>
    </cfRule>
    <cfRule type="containsText" dxfId="490" priority="1189" operator="containsText" text="Report">
      <formula>NOT(ISERROR(SEARCH("Report",S4811)))</formula>
    </cfRule>
    <cfRule type="containsText" dxfId="489" priority="1190" operator="containsText" text="Proto">
      <formula>NOT(ISERROR(SEARCH("Proto",S4811)))</formula>
    </cfRule>
    <cfRule type="containsText" dxfId="488" priority="1191" operator="containsText" text="Stéphane">
      <formula>NOT(ISERROR(SEARCH("Stéphane",S4811)))</formula>
    </cfRule>
    <cfRule type="containsText" dxfId="487" priority="1192" stopIfTrue="1" operator="containsText" text="in production">
      <formula>NOT(ISERROR(SEARCH("in production",S4811)))</formula>
    </cfRule>
    <cfRule type="containsText" dxfId="486" priority="1194" stopIfTrue="1" operator="containsText" text="FINISH">
      <formula>NOT(ISERROR(SEARCH("FINISH",S4811)))</formula>
    </cfRule>
  </conditionalFormatting>
  <conditionalFormatting sqref="S4854">
    <cfRule type="containsText" dxfId="485" priority="1180" stopIfTrue="1" operator="containsText" text="FINISH">
      <formula>NOT(ISERROR(SEARCH("FINISH",S4854)))</formula>
    </cfRule>
    <cfRule type="containsText" dxfId="484" priority="1179" operator="containsText" text="WAIT">
      <formula>NOT(ISERROR(SEARCH("WAIT",S4854)))</formula>
    </cfRule>
    <cfRule type="containsText" dxfId="483" priority="1178" stopIfTrue="1" operator="containsText" text="in production">
      <formula>NOT(ISERROR(SEARCH("in production",S4854)))</formula>
    </cfRule>
    <cfRule type="containsText" dxfId="482" priority="1177" operator="containsText" text="Stéphane">
      <formula>NOT(ISERROR(SEARCH("Stéphane",S4854)))</formula>
    </cfRule>
    <cfRule type="containsText" dxfId="481" priority="1176" operator="containsText" text="Proto">
      <formula>NOT(ISERROR(SEARCH("Proto",S4854)))</formula>
    </cfRule>
    <cfRule type="containsText" dxfId="480" priority="1167" operator="containsText" text="Stock">
      <formula>NOT(ISERROR(SEARCH("Stock",S4854)))</formula>
    </cfRule>
    <cfRule type="containsText" dxfId="479" priority="1175" operator="containsText" text="Report">
      <formula>NOT(ISERROR(SEARCH("Report",S4854)))</formula>
    </cfRule>
    <cfRule type="containsText" dxfId="478" priority="1174" operator="containsText" text="development">
      <formula>NOT(ISERROR(SEARCH("development",S4854)))</formula>
    </cfRule>
  </conditionalFormatting>
  <conditionalFormatting sqref="S4897">
    <cfRule type="containsText" dxfId="477" priority="1039" operator="containsText" text="Stéphane">
      <formula>NOT(ISERROR(SEARCH("Stéphane",S4897)))</formula>
    </cfRule>
    <cfRule type="containsText" dxfId="476" priority="1037" operator="containsText" text="Report">
      <formula>NOT(ISERROR(SEARCH("Report",S4897)))</formula>
    </cfRule>
    <cfRule type="containsText" dxfId="475" priority="1042" stopIfTrue="1" operator="containsText" text="FINISH">
      <formula>NOT(ISERROR(SEARCH("FINISH",S4897)))</formula>
    </cfRule>
    <cfRule type="containsText" dxfId="474" priority="1041" operator="containsText" text="WAIT">
      <formula>NOT(ISERROR(SEARCH("WAIT",S4897)))</formula>
    </cfRule>
    <cfRule type="containsText" dxfId="473" priority="1040" stopIfTrue="1" operator="containsText" text="in production">
      <formula>NOT(ISERROR(SEARCH("in production",S4897)))</formula>
    </cfRule>
    <cfRule type="containsText" dxfId="472" priority="1038" operator="containsText" text="Proto">
      <formula>NOT(ISERROR(SEARCH("Proto",S4897)))</formula>
    </cfRule>
    <cfRule type="containsText" dxfId="471" priority="1036" operator="containsText" text="development">
      <formula>NOT(ISERROR(SEARCH("development",S4897)))</formula>
    </cfRule>
    <cfRule type="containsText" dxfId="470" priority="1029" operator="containsText" text="Stock">
      <formula>NOT(ISERROR(SEARCH("Stock",S4897)))</formula>
    </cfRule>
  </conditionalFormatting>
  <conditionalFormatting sqref="S4940">
    <cfRule type="containsText" dxfId="469" priority="1026" stopIfTrue="1" operator="containsText" text="in production">
      <formula>NOT(ISERROR(SEARCH("in production",S4940)))</formula>
    </cfRule>
    <cfRule type="containsText" dxfId="468" priority="1015" operator="containsText" text="Stock">
      <formula>NOT(ISERROR(SEARCH("Stock",S4940)))</formula>
    </cfRule>
    <cfRule type="containsText" dxfId="467" priority="1022" operator="containsText" text="development">
      <formula>NOT(ISERROR(SEARCH("development",S4940)))</formula>
    </cfRule>
    <cfRule type="containsText" dxfId="466" priority="1023" operator="containsText" text="Report">
      <formula>NOT(ISERROR(SEARCH("Report",S4940)))</formula>
    </cfRule>
    <cfRule type="containsText" dxfId="465" priority="1024" operator="containsText" text="Proto">
      <formula>NOT(ISERROR(SEARCH("Proto",S4940)))</formula>
    </cfRule>
    <cfRule type="containsText" dxfId="464" priority="1028" stopIfTrue="1" operator="containsText" text="FINISH">
      <formula>NOT(ISERROR(SEARCH("FINISH",S4940)))</formula>
    </cfRule>
    <cfRule type="containsText" dxfId="463" priority="1027" operator="containsText" text="WAIT">
      <formula>NOT(ISERROR(SEARCH("WAIT",S4940)))</formula>
    </cfRule>
    <cfRule type="containsText" dxfId="462" priority="1025" operator="containsText" text="Stéphane">
      <formula>NOT(ISERROR(SEARCH("Stéphane",S4940)))</formula>
    </cfRule>
  </conditionalFormatting>
  <conditionalFormatting sqref="S4983">
    <cfRule type="containsText" dxfId="461" priority="1013" operator="containsText" text="WAIT">
      <formula>NOT(ISERROR(SEARCH("WAIT",S4983)))</formula>
    </cfRule>
    <cfRule type="containsText" dxfId="460" priority="1008" operator="containsText" text="development">
      <formula>NOT(ISERROR(SEARCH("development",S4983)))</formula>
    </cfRule>
    <cfRule type="containsText" dxfId="459" priority="1009" operator="containsText" text="Report">
      <formula>NOT(ISERROR(SEARCH("Report",S4983)))</formula>
    </cfRule>
    <cfRule type="containsText" dxfId="458" priority="1001" operator="containsText" text="Stock">
      <formula>NOT(ISERROR(SEARCH("Stock",S4983)))</formula>
    </cfRule>
    <cfRule type="containsText" dxfId="457" priority="1014" stopIfTrue="1" operator="containsText" text="FINISH">
      <formula>NOT(ISERROR(SEARCH("FINISH",S4983)))</formula>
    </cfRule>
    <cfRule type="containsText" dxfId="456" priority="1010" operator="containsText" text="Proto">
      <formula>NOT(ISERROR(SEARCH("Proto",S4983)))</formula>
    </cfRule>
    <cfRule type="containsText" dxfId="455" priority="1011" operator="containsText" text="Stéphane">
      <formula>NOT(ISERROR(SEARCH("Stéphane",S4983)))</formula>
    </cfRule>
    <cfRule type="containsText" dxfId="454" priority="1012" stopIfTrue="1" operator="containsText" text="in production">
      <formula>NOT(ISERROR(SEARCH("in production",S4983)))</formula>
    </cfRule>
  </conditionalFormatting>
  <conditionalFormatting sqref="S5026">
    <cfRule type="containsText" dxfId="453" priority="995" operator="containsText" text="Report">
      <formula>NOT(ISERROR(SEARCH("Report",S5026)))</formula>
    </cfRule>
    <cfRule type="containsText" dxfId="452" priority="996" operator="containsText" text="Proto">
      <formula>NOT(ISERROR(SEARCH("Proto",S5026)))</formula>
    </cfRule>
    <cfRule type="containsText" dxfId="451" priority="997" operator="containsText" text="Stéphane">
      <formula>NOT(ISERROR(SEARCH("Stéphane",S5026)))</formula>
    </cfRule>
    <cfRule type="containsText" dxfId="450" priority="998" stopIfTrue="1" operator="containsText" text="in production">
      <formula>NOT(ISERROR(SEARCH("in production",S5026)))</formula>
    </cfRule>
    <cfRule type="containsText" dxfId="449" priority="999" operator="containsText" text="WAIT">
      <formula>NOT(ISERROR(SEARCH("WAIT",S5026)))</formula>
    </cfRule>
    <cfRule type="containsText" dxfId="448" priority="994" operator="containsText" text="development">
      <formula>NOT(ISERROR(SEARCH("development",S5026)))</formula>
    </cfRule>
    <cfRule type="containsText" dxfId="447" priority="987" operator="containsText" text="Stock">
      <formula>NOT(ISERROR(SEARCH("Stock",S5026)))</formula>
    </cfRule>
    <cfRule type="containsText" dxfId="446" priority="1000" stopIfTrue="1" operator="containsText" text="FINISH">
      <formula>NOT(ISERROR(SEARCH("FINISH",S5026)))</formula>
    </cfRule>
  </conditionalFormatting>
  <conditionalFormatting sqref="S5069">
    <cfRule type="containsText" dxfId="445" priority="972" stopIfTrue="1" operator="containsText" text="FINISH">
      <formula>NOT(ISERROR(SEARCH("FINISH",S5069)))</formula>
    </cfRule>
    <cfRule type="containsText" dxfId="444" priority="971" operator="containsText" text="WAIT">
      <formula>NOT(ISERROR(SEARCH("WAIT",S5069)))</formula>
    </cfRule>
    <cfRule type="containsText" dxfId="443" priority="970" stopIfTrue="1" operator="containsText" text="in production">
      <formula>NOT(ISERROR(SEARCH("in production",S5069)))</formula>
    </cfRule>
    <cfRule type="containsText" dxfId="442" priority="969" operator="containsText" text="Stéphane">
      <formula>NOT(ISERROR(SEARCH("Stéphane",S5069)))</formula>
    </cfRule>
    <cfRule type="containsText" dxfId="441" priority="968" operator="containsText" text="Proto">
      <formula>NOT(ISERROR(SEARCH("Proto",S5069)))</formula>
    </cfRule>
    <cfRule type="containsText" dxfId="440" priority="967" operator="containsText" text="Report">
      <formula>NOT(ISERROR(SEARCH("Report",S5069)))</formula>
    </cfRule>
    <cfRule type="containsText" dxfId="439" priority="966" operator="containsText" text="development">
      <formula>NOT(ISERROR(SEARCH("development",S5069)))</formula>
    </cfRule>
    <cfRule type="containsText" dxfId="438" priority="959" operator="containsText" text="Stock">
      <formula>NOT(ISERROR(SEARCH("Stock",S5069)))</formula>
    </cfRule>
  </conditionalFormatting>
  <conditionalFormatting sqref="S5112">
    <cfRule type="containsText" dxfId="437" priority="927" operator="containsText" text="Stéphane">
      <formula>NOT(ISERROR(SEARCH("Stéphane",S5112)))</formula>
    </cfRule>
    <cfRule type="containsText" dxfId="436" priority="924" operator="containsText" text="development">
      <formula>NOT(ISERROR(SEARCH("development",S5112)))</formula>
    </cfRule>
    <cfRule type="containsText" dxfId="435" priority="928" stopIfTrue="1" operator="containsText" text="in production">
      <formula>NOT(ISERROR(SEARCH("in production",S5112)))</formula>
    </cfRule>
    <cfRule type="containsText" dxfId="434" priority="929" operator="containsText" text="WAIT">
      <formula>NOT(ISERROR(SEARCH("WAIT",S5112)))</formula>
    </cfRule>
    <cfRule type="containsText" dxfId="433" priority="930" stopIfTrue="1" operator="containsText" text="FINISH">
      <formula>NOT(ISERROR(SEARCH("FINISH",S5112)))</formula>
    </cfRule>
    <cfRule type="containsText" dxfId="432" priority="926" operator="containsText" text="Proto">
      <formula>NOT(ISERROR(SEARCH("Proto",S5112)))</formula>
    </cfRule>
    <cfRule type="containsText" dxfId="431" priority="917" operator="containsText" text="Stock">
      <formula>NOT(ISERROR(SEARCH("Stock",S5112)))</formula>
    </cfRule>
    <cfRule type="containsText" dxfId="430" priority="925" operator="containsText" text="Report">
      <formula>NOT(ISERROR(SEARCH("Report",S5112)))</formula>
    </cfRule>
  </conditionalFormatting>
  <conditionalFormatting sqref="S5155">
    <cfRule type="containsText" dxfId="429" priority="916" stopIfTrue="1" operator="containsText" text="FINISH">
      <formula>NOT(ISERROR(SEARCH("FINISH",S5155)))</formula>
    </cfRule>
    <cfRule type="containsText" dxfId="428" priority="915" operator="containsText" text="WAIT">
      <formula>NOT(ISERROR(SEARCH("WAIT",S5155)))</formula>
    </cfRule>
    <cfRule type="containsText" dxfId="427" priority="914" stopIfTrue="1" operator="containsText" text="in production">
      <formula>NOT(ISERROR(SEARCH("in production",S5155)))</formula>
    </cfRule>
    <cfRule type="containsText" dxfId="426" priority="913" operator="containsText" text="Stéphane">
      <formula>NOT(ISERROR(SEARCH("Stéphane",S5155)))</formula>
    </cfRule>
    <cfRule type="containsText" dxfId="425" priority="912" operator="containsText" text="Proto">
      <formula>NOT(ISERROR(SEARCH("Proto",S5155)))</formula>
    </cfRule>
    <cfRule type="containsText" dxfId="424" priority="911" operator="containsText" text="Report">
      <formula>NOT(ISERROR(SEARCH("Report",S5155)))</formula>
    </cfRule>
    <cfRule type="containsText" dxfId="423" priority="910" operator="containsText" text="development">
      <formula>NOT(ISERROR(SEARCH("development",S5155)))</formula>
    </cfRule>
    <cfRule type="containsText" dxfId="422" priority="903" operator="containsText" text="Stock">
      <formula>NOT(ISERROR(SEARCH("Stock",S5155)))</formula>
    </cfRule>
  </conditionalFormatting>
  <conditionalFormatting sqref="S5198">
    <cfRule type="containsText" dxfId="421" priority="896" operator="containsText" text="development">
      <formula>NOT(ISERROR(SEARCH("development",S5198)))</formula>
    </cfRule>
    <cfRule type="containsText" dxfId="420" priority="899" operator="containsText" text="Stéphane">
      <formula>NOT(ISERROR(SEARCH("Stéphane",S5198)))</formula>
    </cfRule>
    <cfRule type="containsText" dxfId="419" priority="897" operator="containsText" text="Report">
      <formula>NOT(ISERROR(SEARCH("Report",S5198)))</formula>
    </cfRule>
    <cfRule type="containsText" dxfId="418" priority="902" stopIfTrue="1" operator="containsText" text="FINISH">
      <formula>NOT(ISERROR(SEARCH("FINISH",S5198)))</formula>
    </cfRule>
    <cfRule type="containsText" dxfId="417" priority="898" operator="containsText" text="Proto">
      <formula>NOT(ISERROR(SEARCH("Proto",S5198)))</formula>
    </cfRule>
    <cfRule type="containsText" dxfId="416" priority="889" operator="containsText" text="Stock">
      <formula>NOT(ISERROR(SEARCH("Stock",S5198)))</formula>
    </cfRule>
    <cfRule type="containsText" dxfId="415" priority="901" operator="containsText" text="WAIT">
      <formula>NOT(ISERROR(SEARCH("WAIT",S5198)))</formula>
    </cfRule>
    <cfRule type="containsText" dxfId="414" priority="900" stopIfTrue="1" operator="containsText" text="in production">
      <formula>NOT(ISERROR(SEARCH("in production",S5198)))</formula>
    </cfRule>
  </conditionalFormatting>
  <conditionalFormatting sqref="S5241">
    <cfRule type="containsText" dxfId="413" priority="885" operator="containsText" text="Stéphane">
      <formula>NOT(ISERROR(SEARCH("Stéphane",S5241)))</formula>
    </cfRule>
    <cfRule type="containsText" dxfId="412" priority="884" operator="containsText" text="Proto">
      <formula>NOT(ISERROR(SEARCH("Proto",S5241)))</formula>
    </cfRule>
    <cfRule type="containsText" dxfId="411" priority="886" stopIfTrue="1" operator="containsText" text="in production">
      <formula>NOT(ISERROR(SEARCH("in production",S5241)))</formula>
    </cfRule>
    <cfRule type="containsText" dxfId="410" priority="883" operator="containsText" text="Report">
      <formula>NOT(ISERROR(SEARCH("Report",S5241)))</formula>
    </cfRule>
    <cfRule type="containsText" dxfId="409" priority="888" stopIfTrue="1" operator="containsText" text="FINISH">
      <formula>NOT(ISERROR(SEARCH("FINISH",S5241)))</formula>
    </cfRule>
    <cfRule type="containsText" dxfId="408" priority="882" operator="containsText" text="development">
      <formula>NOT(ISERROR(SEARCH("development",S5241)))</formula>
    </cfRule>
    <cfRule type="containsText" dxfId="407" priority="887" operator="containsText" text="WAIT">
      <formula>NOT(ISERROR(SEARCH("WAIT",S5241)))</formula>
    </cfRule>
    <cfRule type="containsText" dxfId="406" priority="875" operator="containsText" text="Stock">
      <formula>NOT(ISERROR(SEARCH("Stock",S5241)))</formula>
    </cfRule>
  </conditionalFormatting>
  <conditionalFormatting sqref="S5284">
    <cfRule type="containsText" dxfId="405" priority="872" stopIfTrue="1" operator="containsText" text="in production">
      <formula>NOT(ISERROR(SEARCH("in production",S5284)))</formula>
    </cfRule>
    <cfRule type="containsText" dxfId="404" priority="861" operator="containsText" text="Stock">
      <formula>NOT(ISERROR(SEARCH("Stock",S5284)))</formula>
    </cfRule>
    <cfRule type="containsText" dxfId="403" priority="868" operator="containsText" text="development">
      <formula>NOT(ISERROR(SEARCH("development",S5284)))</formula>
    </cfRule>
    <cfRule type="containsText" dxfId="402" priority="869" operator="containsText" text="Report">
      <formula>NOT(ISERROR(SEARCH("Report",S5284)))</formula>
    </cfRule>
    <cfRule type="containsText" dxfId="401" priority="870" operator="containsText" text="Proto">
      <formula>NOT(ISERROR(SEARCH("Proto",S5284)))</formula>
    </cfRule>
    <cfRule type="containsText" dxfId="400" priority="871" operator="containsText" text="Stéphane">
      <formula>NOT(ISERROR(SEARCH("Stéphane",S5284)))</formula>
    </cfRule>
    <cfRule type="containsText" dxfId="399" priority="874" stopIfTrue="1" operator="containsText" text="FINISH">
      <formula>NOT(ISERROR(SEARCH("FINISH",S5284)))</formula>
    </cfRule>
    <cfRule type="containsText" dxfId="398" priority="873" operator="containsText" text="WAIT">
      <formula>NOT(ISERROR(SEARCH("WAIT",S5284)))</formula>
    </cfRule>
  </conditionalFormatting>
  <conditionalFormatting sqref="S5327">
    <cfRule type="containsText" dxfId="397" priority="854" operator="containsText" text="development">
      <formula>NOT(ISERROR(SEARCH("development",S5327)))</formula>
    </cfRule>
    <cfRule type="containsText" dxfId="396" priority="858" stopIfTrue="1" operator="containsText" text="in production">
      <formula>NOT(ISERROR(SEARCH("in production",S5327)))</formula>
    </cfRule>
    <cfRule type="containsText" dxfId="395" priority="860" stopIfTrue="1" operator="containsText" text="FINISH">
      <formula>NOT(ISERROR(SEARCH("FINISH",S5327)))</formula>
    </cfRule>
    <cfRule type="containsText" dxfId="394" priority="859" operator="containsText" text="WAIT">
      <formula>NOT(ISERROR(SEARCH("WAIT",S5327)))</formula>
    </cfRule>
    <cfRule type="containsText" dxfId="393" priority="847" operator="containsText" text="Stock">
      <formula>NOT(ISERROR(SEARCH("Stock",S5327)))</formula>
    </cfRule>
    <cfRule type="containsText" dxfId="392" priority="855" operator="containsText" text="Report">
      <formula>NOT(ISERROR(SEARCH("Report",S5327)))</formula>
    </cfRule>
    <cfRule type="containsText" dxfId="391" priority="856" operator="containsText" text="Proto">
      <formula>NOT(ISERROR(SEARCH("Proto",S5327)))</formula>
    </cfRule>
    <cfRule type="containsText" dxfId="390" priority="857" operator="containsText" text="Stéphane">
      <formula>NOT(ISERROR(SEARCH("Stéphane",S5327)))</formula>
    </cfRule>
  </conditionalFormatting>
  <conditionalFormatting sqref="S5370">
    <cfRule type="containsText" dxfId="389" priority="845" operator="containsText" text="WAIT">
      <formula>NOT(ISERROR(SEARCH("WAIT",S5370)))</formula>
    </cfRule>
    <cfRule type="containsText" dxfId="388" priority="844" stopIfTrue="1" operator="containsText" text="in production">
      <formula>NOT(ISERROR(SEARCH("in production",S5370)))</formula>
    </cfRule>
    <cfRule type="containsText" dxfId="387" priority="840" operator="containsText" text="development">
      <formula>NOT(ISERROR(SEARCH("development",S5370)))</formula>
    </cfRule>
    <cfRule type="containsText" dxfId="386" priority="843" operator="containsText" text="Stéphane">
      <formula>NOT(ISERROR(SEARCH("Stéphane",S5370)))</formula>
    </cfRule>
    <cfRule type="containsText" dxfId="385" priority="833" operator="containsText" text="Stock">
      <formula>NOT(ISERROR(SEARCH("Stock",S5370)))</formula>
    </cfRule>
    <cfRule type="containsText" dxfId="384" priority="842" operator="containsText" text="Proto">
      <formula>NOT(ISERROR(SEARCH("Proto",S5370)))</formula>
    </cfRule>
    <cfRule type="containsText" dxfId="383" priority="841" operator="containsText" text="Report">
      <formula>NOT(ISERROR(SEARCH("Report",S5370)))</formula>
    </cfRule>
    <cfRule type="containsText" dxfId="382" priority="846" stopIfTrue="1" operator="containsText" text="FINISH">
      <formula>NOT(ISERROR(SEARCH("FINISH",S5370)))</formula>
    </cfRule>
  </conditionalFormatting>
  <conditionalFormatting sqref="S5413">
    <cfRule type="containsText" dxfId="381" priority="802" stopIfTrue="1" operator="containsText" text="FINISH">
      <formula>NOT(ISERROR(SEARCH("FINISH",S5413)))</formula>
    </cfRule>
    <cfRule type="containsText" dxfId="380" priority="801" operator="containsText" text="WAIT">
      <formula>NOT(ISERROR(SEARCH("WAIT",S5413)))</formula>
    </cfRule>
    <cfRule type="containsText" dxfId="379" priority="789" operator="containsText" text="Stock">
      <formula>NOT(ISERROR(SEARCH("Stock",S5413)))</formula>
    </cfRule>
    <cfRule type="containsText" dxfId="378" priority="796" operator="containsText" text="development">
      <formula>NOT(ISERROR(SEARCH("development",S5413)))</formula>
    </cfRule>
    <cfRule type="containsText" dxfId="377" priority="798" operator="containsText" text="Proto">
      <formula>NOT(ISERROR(SEARCH("Proto",S5413)))</formula>
    </cfRule>
    <cfRule type="containsText" dxfId="376" priority="797" operator="containsText" text="Report">
      <formula>NOT(ISERROR(SEARCH("Report",S5413)))</formula>
    </cfRule>
    <cfRule type="containsText" dxfId="375" priority="800" stopIfTrue="1" operator="containsText" text="in production">
      <formula>NOT(ISERROR(SEARCH("in production",S5413)))</formula>
    </cfRule>
    <cfRule type="containsText" dxfId="374" priority="799" operator="containsText" text="Stéphane">
      <formula>NOT(ISERROR(SEARCH("Stéphane",S5413)))</formula>
    </cfRule>
  </conditionalFormatting>
  <conditionalFormatting sqref="S5456">
    <cfRule type="containsText" dxfId="373" priority="782" operator="containsText" text="development">
      <formula>NOT(ISERROR(SEARCH("development",S5456)))</formula>
    </cfRule>
    <cfRule type="containsText" dxfId="372" priority="775" operator="containsText" text="Stock">
      <formula>NOT(ISERROR(SEARCH("Stock",S5456)))</formula>
    </cfRule>
    <cfRule type="containsText" dxfId="371" priority="786" stopIfTrue="1" operator="containsText" text="in production">
      <formula>NOT(ISERROR(SEARCH("in production",S5456)))</formula>
    </cfRule>
    <cfRule type="containsText" dxfId="370" priority="787" operator="containsText" text="WAIT">
      <formula>NOT(ISERROR(SEARCH("WAIT",S5456)))</formula>
    </cfRule>
    <cfRule type="containsText" dxfId="369" priority="785" operator="containsText" text="Stéphane">
      <formula>NOT(ISERROR(SEARCH("Stéphane",S5456)))</formula>
    </cfRule>
    <cfRule type="containsText" dxfId="368" priority="788" stopIfTrue="1" operator="containsText" text="FINISH">
      <formula>NOT(ISERROR(SEARCH("FINISH",S5456)))</formula>
    </cfRule>
    <cfRule type="containsText" dxfId="367" priority="784" operator="containsText" text="Proto">
      <formula>NOT(ISERROR(SEARCH("Proto",S5456)))</formula>
    </cfRule>
    <cfRule type="containsText" dxfId="366" priority="783" operator="containsText" text="Report">
      <formula>NOT(ISERROR(SEARCH("Report",S5456)))</formula>
    </cfRule>
  </conditionalFormatting>
  <conditionalFormatting sqref="S5499">
    <cfRule type="containsText" dxfId="365" priority="774" stopIfTrue="1" operator="containsText" text="FINISH">
      <formula>NOT(ISERROR(SEARCH("FINISH",S5499)))</formula>
    </cfRule>
    <cfRule type="containsText" dxfId="364" priority="771" operator="containsText" text="Stéphane">
      <formula>NOT(ISERROR(SEARCH("Stéphane",S5499)))</formula>
    </cfRule>
    <cfRule type="containsText" dxfId="363" priority="770" operator="containsText" text="Proto">
      <formula>NOT(ISERROR(SEARCH("Proto",S5499)))</formula>
    </cfRule>
    <cfRule type="containsText" dxfId="362" priority="772" stopIfTrue="1" operator="containsText" text="in production">
      <formula>NOT(ISERROR(SEARCH("in production",S5499)))</formula>
    </cfRule>
    <cfRule type="containsText" dxfId="361" priority="761" operator="containsText" text="Stock">
      <formula>NOT(ISERROR(SEARCH("Stock",S5499)))</formula>
    </cfRule>
    <cfRule type="containsText" dxfId="360" priority="768" operator="containsText" text="development">
      <formula>NOT(ISERROR(SEARCH("development",S5499)))</formula>
    </cfRule>
    <cfRule type="containsText" dxfId="359" priority="769" operator="containsText" text="Report">
      <formula>NOT(ISERROR(SEARCH("Report",S5499)))</formula>
    </cfRule>
    <cfRule type="containsText" dxfId="358" priority="773" operator="containsText" text="WAIT">
      <formula>NOT(ISERROR(SEARCH("WAIT",S5499)))</formula>
    </cfRule>
  </conditionalFormatting>
  <conditionalFormatting sqref="S5542">
    <cfRule type="containsText" dxfId="357" priority="359" stopIfTrue="1" operator="containsText" text="FINISH">
      <formula>NOT(ISERROR(SEARCH("FINISH",S5542)))</formula>
    </cfRule>
    <cfRule type="containsText" dxfId="356" priority="349" operator="containsText" text="Stock">
      <formula>NOT(ISERROR(SEARCH("Stock",S5542)))</formula>
    </cfRule>
    <cfRule type="containsText" dxfId="355" priority="353" operator="containsText" text="development">
      <formula>NOT(ISERROR(SEARCH("development",S5542)))</formula>
    </cfRule>
    <cfRule type="containsText" dxfId="354" priority="354" operator="containsText" text="Report">
      <formula>NOT(ISERROR(SEARCH("Report",S5542)))</formula>
    </cfRule>
    <cfRule type="containsText" dxfId="353" priority="355" operator="containsText" text="Proto">
      <formula>NOT(ISERROR(SEARCH("Proto",S5542)))</formula>
    </cfRule>
    <cfRule type="containsText" dxfId="352" priority="357" stopIfTrue="1" operator="containsText" text="in production">
      <formula>NOT(ISERROR(SEARCH("in production",S5542)))</formula>
    </cfRule>
    <cfRule type="containsText" dxfId="351" priority="356" operator="containsText" text="Stéphane">
      <formula>NOT(ISERROR(SEARCH("Stéphane",S5542)))</formula>
    </cfRule>
    <cfRule type="containsText" dxfId="350" priority="358" operator="containsText" text="WAIT">
      <formula>NOT(ISERROR(SEARCH("WAIT",S5542)))</formula>
    </cfRule>
  </conditionalFormatting>
  <conditionalFormatting sqref="S5585">
    <cfRule type="containsText" dxfId="349" priority="338" operator="containsText" text="Stock">
      <formula>NOT(ISERROR(SEARCH("Stock",S5585)))</formula>
    </cfRule>
    <cfRule type="containsText" dxfId="348" priority="342" operator="containsText" text="development">
      <formula>NOT(ISERROR(SEARCH("development",S5585)))</formula>
    </cfRule>
    <cfRule type="containsText" dxfId="347" priority="343" operator="containsText" text="Report">
      <formula>NOT(ISERROR(SEARCH("Report",S5585)))</formula>
    </cfRule>
    <cfRule type="containsText" dxfId="346" priority="344" operator="containsText" text="Proto">
      <formula>NOT(ISERROR(SEARCH("Proto",S5585)))</formula>
    </cfRule>
    <cfRule type="containsText" dxfId="345" priority="345" operator="containsText" text="Stéphane">
      <formula>NOT(ISERROR(SEARCH("Stéphane",S5585)))</formula>
    </cfRule>
    <cfRule type="containsText" dxfId="344" priority="346" stopIfTrue="1" operator="containsText" text="in production">
      <formula>NOT(ISERROR(SEARCH("in production",S5585)))</formula>
    </cfRule>
    <cfRule type="containsText" dxfId="343" priority="347" operator="containsText" text="WAIT">
      <formula>NOT(ISERROR(SEARCH("WAIT",S5585)))</formula>
    </cfRule>
    <cfRule type="containsText" dxfId="342" priority="348" stopIfTrue="1" operator="containsText" text="FINISH">
      <formula>NOT(ISERROR(SEARCH("FINISH",S5585)))</formula>
    </cfRule>
  </conditionalFormatting>
  <conditionalFormatting sqref="S5628">
    <cfRule type="containsText" dxfId="341" priority="760" stopIfTrue="1" operator="containsText" text="FINISH">
      <formula>NOT(ISERROR(SEARCH("FINISH",S5628)))</formula>
    </cfRule>
    <cfRule type="containsText" dxfId="340" priority="759" operator="containsText" text="WAIT">
      <formula>NOT(ISERROR(SEARCH("WAIT",S5628)))</formula>
    </cfRule>
    <cfRule type="containsText" dxfId="339" priority="758" stopIfTrue="1" operator="containsText" text="in production">
      <formula>NOT(ISERROR(SEARCH("in production",S5628)))</formula>
    </cfRule>
    <cfRule type="containsText" dxfId="338" priority="757" operator="containsText" text="Stéphane">
      <formula>NOT(ISERROR(SEARCH("Stéphane",S5628)))</formula>
    </cfRule>
    <cfRule type="containsText" dxfId="337" priority="756" operator="containsText" text="Proto">
      <formula>NOT(ISERROR(SEARCH("Proto",S5628)))</formula>
    </cfRule>
    <cfRule type="containsText" dxfId="336" priority="754" operator="containsText" text="development">
      <formula>NOT(ISERROR(SEARCH("development",S5628)))</formula>
    </cfRule>
    <cfRule type="containsText" dxfId="335" priority="747" operator="containsText" text="Stock">
      <formula>NOT(ISERROR(SEARCH("Stock",S5628)))</formula>
    </cfRule>
    <cfRule type="containsText" dxfId="334" priority="755" operator="containsText" text="Report">
      <formula>NOT(ISERROR(SEARCH("Report",S5628)))</formula>
    </cfRule>
  </conditionalFormatting>
  <conditionalFormatting sqref="S5671">
    <cfRule type="containsText" dxfId="333" priority="324" operator="containsText" text="Stock">
      <formula>NOT(ISERROR(SEARCH("Stock",S5671)))</formula>
    </cfRule>
    <cfRule type="containsText" dxfId="332" priority="330" operator="containsText" text="Proto">
      <formula>NOT(ISERROR(SEARCH("Proto",S5671)))</formula>
    </cfRule>
    <cfRule type="containsText" dxfId="331" priority="328" operator="containsText" text="development">
      <formula>NOT(ISERROR(SEARCH("development",S5671)))</formula>
    </cfRule>
    <cfRule type="containsText" dxfId="330" priority="334" stopIfTrue="1" operator="containsText" text="FINISH">
      <formula>NOT(ISERROR(SEARCH("FINISH",S5671)))</formula>
    </cfRule>
    <cfRule type="containsText" dxfId="329" priority="333" operator="containsText" text="WAIT">
      <formula>NOT(ISERROR(SEARCH("WAIT",S5671)))</formula>
    </cfRule>
    <cfRule type="containsText" dxfId="328" priority="332" stopIfTrue="1" operator="containsText" text="in production">
      <formula>NOT(ISERROR(SEARCH("in production",S5671)))</formula>
    </cfRule>
    <cfRule type="containsText" dxfId="327" priority="329" operator="containsText" text="Report">
      <formula>NOT(ISERROR(SEARCH("Report",S5671)))</formula>
    </cfRule>
    <cfRule type="containsText" dxfId="326" priority="331" operator="containsText" text="Stéphane">
      <formula>NOT(ISERROR(SEARCH("Stéphane",S5671)))</formula>
    </cfRule>
  </conditionalFormatting>
  <conditionalFormatting sqref="S5714">
    <cfRule type="containsText" dxfId="325" priority="310" operator="containsText" text="Stock">
      <formula>NOT(ISERROR(SEARCH("Stock",S5714)))</formula>
    </cfRule>
    <cfRule type="containsText" dxfId="324" priority="314" operator="containsText" text="development">
      <formula>NOT(ISERROR(SEARCH("development",S5714)))</formula>
    </cfRule>
    <cfRule type="containsText" dxfId="323" priority="320" stopIfTrue="1" operator="containsText" text="FINISH">
      <formula>NOT(ISERROR(SEARCH("FINISH",S5714)))</formula>
    </cfRule>
    <cfRule type="containsText" dxfId="322" priority="319" operator="containsText" text="WAIT">
      <formula>NOT(ISERROR(SEARCH("WAIT",S5714)))</formula>
    </cfRule>
    <cfRule type="containsText" dxfId="321" priority="315" operator="containsText" text="Report">
      <formula>NOT(ISERROR(SEARCH("Report",S5714)))</formula>
    </cfRule>
    <cfRule type="containsText" dxfId="320" priority="316" operator="containsText" text="Proto">
      <formula>NOT(ISERROR(SEARCH("Proto",S5714)))</formula>
    </cfRule>
    <cfRule type="containsText" dxfId="319" priority="317" operator="containsText" text="Stéphane">
      <formula>NOT(ISERROR(SEARCH("Stéphane",S5714)))</formula>
    </cfRule>
    <cfRule type="containsText" dxfId="318" priority="318" stopIfTrue="1" operator="containsText" text="in production">
      <formula>NOT(ISERROR(SEARCH("in production",S5714)))</formula>
    </cfRule>
  </conditionalFormatting>
  <conditionalFormatting sqref="S5757">
    <cfRule type="containsText" dxfId="317" priority="300" operator="containsText" text="Stéphane">
      <formula>NOT(ISERROR(SEARCH("Stéphane",S5757)))</formula>
    </cfRule>
    <cfRule type="containsText" dxfId="316" priority="301" stopIfTrue="1" operator="containsText" text="in production">
      <formula>NOT(ISERROR(SEARCH("in production",S5757)))</formula>
    </cfRule>
    <cfRule type="containsText" dxfId="315" priority="302" operator="containsText" text="WAIT">
      <formula>NOT(ISERROR(SEARCH("WAIT",S5757)))</formula>
    </cfRule>
    <cfRule type="containsText" dxfId="314" priority="298" operator="containsText" text="Report">
      <formula>NOT(ISERROR(SEARCH("Report",S5757)))</formula>
    </cfRule>
    <cfRule type="containsText" dxfId="313" priority="297" operator="containsText" text="development">
      <formula>NOT(ISERROR(SEARCH("development",S5757)))</formula>
    </cfRule>
    <cfRule type="containsText" dxfId="312" priority="296" operator="containsText" text="Stock">
      <formula>NOT(ISERROR(SEARCH("Stock",S5757)))</formula>
    </cfRule>
    <cfRule type="containsText" dxfId="311" priority="303" stopIfTrue="1" operator="containsText" text="FINISH">
      <formula>NOT(ISERROR(SEARCH("FINISH",S5757)))</formula>
    </cfRule>
    <cfRule type="containsText" dxfId="310" priority="299" operator="containsText" text="Proto">
      <formula>NOT(ISERROR(SEARCH("Proto",S5757)))</formula>
    </cfRule>
  </conditionalFormatting>
  <conditionalFormatting sqref="S5800">
    <cfRule type="containsText" dxfId="309" priority="728" operator="containsText" text="Proto">
      <formula>NOT(ISERROR(SEARCH("Proto",S5800)))</formula>
    </cfRule>
    <cfRule type="containsText" dxfId="308" priority="719" operator="containsText" text="Stock">
      <formula>NOT(ISERROR(SEARCH("Stock",S5800)))</formula>
    </cfRule>
    <cfRule type="containsText" dxfId="307" priority="732" stopIfTrue="1" operator="containsText" text="FINISH">
      <formula>NOT(ISERROR(SEARCH("FINISH",S5800)))</formula>
    </cfRule>
    <cfRule type="containsText" dxfId="306" priority="726" operator="containsText" text="development">
      <formula>NOT(ISERROR(SEARCH("development",S5800)))</formula>
    </cfRule>
    <cfRule type="containsText" dxfId="305" priority="729" operator="containsText" text="Stéphane">
      <formula>NOT(ISERROR(SEARCH("Stéphane",S5800)))</formula>
    </cfRule>
    <cfRule type="containsText" dxfId="304" priority="727" operator="containsText" text="Report">
      <formula>NOT(ISERROR(SEARCH("Report",S5800)))</formula>
    </cfRule>
    <cfRule type="containsText" dxfId="303" priority="731" operator="containsText" text="WAIT">
      <formula>NOT(ISERROR(SEARCH("WAIT",S5800)))</formula>
    </cfRule>
    <cfRule type="containsText" dxfId="302" priority="730" stopIfTrue="1" operator="containsText" text="in production">
      <formula>NOT(ISERROR(SEARCH("in production",S5800)))</formula>
    </cfRule>
  </conditionalFormatting>
  <conditionalFormatting sqref="S5843">
    <cfRule type="containsText" dxfId="301" priority="718" stopIfTrue="1" operator="containsText" text="FINISH">
      <formula>NOT(ISERROR(SEARCH("FINISH",S5843)))</formula>
    </cfRule>
    <cfRule type="containsText" dxfId="300" priority="717" operator="containsText" text="WAIT">
      <formula>NOT(ISERROR(SEARCH("WAIT",S5843)))</formula>
    </cfRule>
    <cfRule type="containsText" dxfId="299" priority="716" stopIfTrue="1" operator="containsText" text="in production">
      <formula>NOT(ISERROR(SEARCH("in production",S5843)))</formula>
    </cfRule>
    <cfRule type="containsText" dxfId="298" priority="715" operator="containsText" text="Stéphane">
      <formula>NOT(ISERROR(SEARCH("Stéphane",S5843)))</formula>
    </cfRule>
    <cfRule type="containsText" dxfId="297" priority="714" operator="containsText" text="Proto">
      <formula>NOT(ISERROR(SEARCH("Proto",S5843)))</formula>
    </cfRule>
    <cfRule type="containsText" dxfId="296" priority="713" operator="containsText" text="Report">
      <formula>NOT(ISERROR(SEARCH("Report",S5843)))</formula>
    </cfRule>
    <cfRule type="containsText" dxfId="295" priority="712" operator="containsText" text="development">
      <formula>NOT(ISERROR(SEARCH("development",S5843)))</formula>
    </cfRule>
    <cfRule type="containsText" dxfId="294" priority="705" operator="containsText" text="Stock">
      <formula>NOT(ISERROR(SEARCH("Stock",S5843)))</formula>
    </cfRule>
  </conditionalFormatting>
  <conditionalFormatting sqref="S5886">
    <cfRule type="containsText" dxfId="293" priority="286" operator="containsText" text="Stéphane">
      <formula>NOT(ISERROR(SEARCH("Stéphane",S5886)))</formula>
    </cfRule>
    <cfRule type="containsText" dxfId="292" priority="283" operator="containsText" text="development">
      <formula>NOT(ISERROR(SEARCH("development",S5886)))</formula>
    </cfRule>
    <cfRule type="containsText" dxfId="291" priority="284" operator="containsText" text="Report">
      <formula>NOT(ISERROR(SEARCH("Report",S5886)))</formula>
    </cfRule>
    <cfRule type="containsText" dxfId="290" priority="279" operator="containsText" text="Stock">
      <formula>NOT(ISERROR(SEARCH("Stock",S5886)))</formula>
    </cfRule>
    <cfRule type="containsText" dxfId="289" priority="287" stopIfTrue="1" operator="containsText" text="in production">
      <formula>NOT(ISERROR(SEARCH("in production",S5886)))</formula>
    </cfRule>
    <cfRule type="containsText" dxfId="288" priority="289" stopIfTrue="1" operator="containsText" text="FINISH">
      <formula>NOT(ISERROR(SEARCH("FINISH",S5886)))</formula>
    </cfRule>
    <cfRule type="containsText" dxfId="287" priority="288" operator="containsText" text="WAIT">
      <formula>NOT(ISERROR(SEARCH("WAIT",S5886)))</formula>
    </cfRule>
    <cfRule type="containsText" dxfId="286" priority="285" operator="containsText" text="Proto">
      <formula>NOT(ISERROR(SEARCH("Proto",S5886)))</formula>
    </cfRule>
  </conditionalFormatting>
  <conditionalFormatting sqref="S5929">
    <cfRule type="containsText" dxfId="285" priority="698" operator="containsText" text="development">
      <formula>NOT(ISERROR(SEARCH("development",S5929)))</formula>
    </cfRule>
    <cfRule type="containsText" dxfId="284" priority="699" operator="containsText" text="Report">
      <formula>NOT(ISERROR(SEARCH("Report",S5929)))</formula>
    </cfRule>
    <cfRule type="containsText" dxfId="283" priority="691" operator="containsText" text="Stock">
      <formula>NOT(ISERROR(SEARCH("Stock",S5929)))</formula>
    </cfRule>
    <cfRule type="containsText" dxfId="282" priority="700" operator="containsText" text="Proto">
      <formula>NOT(ISERROR(SEARCH("Proto",S5929)))</formula>
    </cfRule>
    <cfRule type="containsText" dxfId="281" priority="701" operator="containsText" text="Stéphane">
      <formula>NOT(ISERROR(SEARCH("Stéphane",S5929)))</formula>
    </cfRule>
    <cfRule type="containsText" dxfId="280" priority="703" operator="containsText" text="WAIT">
      <formula>NOT(ISERROR(SEARCH("WAIT",S5929)))</formula>
    </cfRule>
    <cfRule type="containsText" dxfId="279" priority="704" stopIfTrue="1" operator="containsText" text="FINISH">
      <formula>NOT(ISERROR(SEARCH("FINISH",S5929)))</formula>
    </cfRule>
    <cfRule type="containsText" dxfId="278" priority="702" stopIfTrue="1" operator="containsText" text="in production">
      <formula>NOT(ISERROR(SEARCH("in production",S5929)))</formula>
    </cfRule>
  </conditionalFormatting>
  <conditionalFormatting sqref="S5972">
    <cfRule type="containsText" dxfId="277" priority="690" stopIfTrue="1" operator="containsText" text="FINISH">
      <formula>NOT(ISERROR(SEARCH("FINISH",S5972)))</formula>
    </cfRule>
    <cfRule type="containsText" dxfId="276" priority="684" operator="containsText" text="development">
      <formula>NOT(ISERROR(SEARCH("development",S5972)))</formula>
    </cfRule>
    <cfRule type="containsText" dxfId="275" priority="689" operator="containsText" text="WAIT">
      <formula>NOT(ISERROR(SEARCH("WAIT",S5972)))</formula>
    </cfRule>
    <cfRule type="containsText" dxfId="274" priority="688" stopIfTrue="1" operator="containsText" text="in production">
      <formula>NOT(ISERROR(SEARCH("in production",S5972)))</formula>
    </cfRule>
    <cfRule type="containsText" dxfId="273" priority="687" operator="containsText" text="Stéphane">
      <formula>NOT(ISERROR(SEARCH("Stéphane",S5972)))</formula>
    </cfRule>
    <cfRule type="containsText" dxfId="272" priority="686" operator="containsText" text="Proto">
      <formula>NOT(ISERROR(SEARCH("Proto",S5972)))</formula>
    </cfRule>
    <cfRule type="containsText" dxfId="271" priority="685" operator="containsText" text="Report">
      <formula>NOT(ISERROR(SEARCH("Report",S5972)))</formula>
    </cfRule>
    <cfRule type="containsText" dxfId="270" priority="677" operator="containsText" text="Stock">
      <formula>NOT(ISERROR(SEARCH("Stock",S5972)))</formula>
    </cfRule>
  </conditionalFormatting>
  <conditionalFormatting sqref="S6015">
    <cfRule type="containsText" dxfId="269" priority="269" stopIfTrue="1" operator="containsText" text="FINISH">
      <formula>NOT(ISERROR(SEARCH("FINISH",S6015)))</formula>
    </cfRule>
    <cfRule type="containsText" dxfId="268" priority="268" operator="containsText" text="WAIT">
      <formula>NOT(ISERROR(SEARCH("WAIT",S6015)))</formula>
    </cfRule>
    <cfRule type="containsText" dxfId="267" priority="267" stopIfTrue="1" operator="containsText" text="in production">
      <formula>NOT(ISERROR(SEARCH("in production",S6015)))</formula>
    </cfRule>
    <cfRule type="containsText" dxfId="266" priority="266" operator="containsText" text="Stéphane">
      <formula>NOT(ISERROR(SEARCH("Stéphane",S6015)))</formula>
    </cfRule>
    <cfRule type="containsText" dxfId="265" priority="265" operator="containsText" text="Proto">
      <formula>NOT(ISERROR(SEARCH("Proto",S6015)))</formula>
    </cfRule>
    <cfRule type="containsText" dxfId="264" priority="264" operator="containsText" text="Report">
      <formula>NOT(ISERROR(SEARCH("Report",S6015)))</formula>
    </cfRule>
    <cfRule type="containsText" dxfId="263" priority="263" operator="containsText" text="development">
      <formula>NOT(ISERROR(SEARCH("development",S6015)))</formula>
    </cfRule>
    <cfRule type="containsText" dxfId="262" priority="259" operator="containsText" text="Stock">
      <formula>NOT(ISERROR(SEARCH("Stock",S6015)))</formula>
    </cfRule>
  </conditionalFormatting>
  <conditionalFormatting sqref="S6058">
    <cfRule type="containsText" dxfId="261" priority="663" operator="containsText" text="Stock">
      <formula>NOT(ISERROR(SEARCH("Stock",S6058)))</formula>
    </cfRule>
    <cfRule type="containsText" dxfId="260" priority="670" operator="containsText" text="development">
      <formula>NOT(ISERROR(SEARCH("development",S6058)))</formula>
    </cfRule>
    <cfRule type="containsText" dxfId="259" priority="671" operator="containsText" text="Report">
      <formula>NOT(ISERROR(SEARCH("Report",S6058)))</formula>
    </cfRule>
    <cfRule type="containsText" dxfId="258" priority="676" stopIfTrue="1" operator="containsText" text="FINISH">
      <formula>NOT(ISERROR(SEARCH("FINISH",S6058)))</formula>
    </cfRule>
    <cfRule type="containsText" dxfId="257" priority="675" operator="containsText" text="WAIT">
      <formula>NOT(ISERROR(SEARCH("WAIT",S6058)))</formula>
    </cfRule>
    <cfRule type="containsText" dxfId="256" priority="674" stopIfTrue="1" operator="containsText" text="in production">
      <formula>NOT(ISERROR(SEARCH("in production",S6058)))</formula>
    </cfRule>
    <cfRule type="containsText" dxfId="255" priority="673" operator="containsText" text="Stéphane">
      <formula>NOT(ISERROR(SEARCH("Stéphane",S6058)))</formula>
    </cfRule>
    <cfRule type="containsText" dxfId="254" priority="672" operator="containsText" text="Proto">
      <formula>NOT(ISERROR(SEARCH("Proto",S6058)))</formula>
    </cfRule>
  </conditionalFormatting>
  <conditionalFormatting sqref="S6101">
    <cfRule type="containsText" dxfId="253" priority="248" operator="containsText" text="Proto">
      <formula>NOT(ISERROR(SEARCH("Proto",S6101)))</formula>
    </cfRule>
    <cfRule type="containsText" dxfId="252" priority="249" operator="containsText" text="Stéphane">
      <formula>NOT(ISERROR(SEARCH("Stéphane",S6101)))</formula>
    </cfRule>
    <cfRule type="containsText" dxfId="251" priority="250" stopIfTrue="1" operator="containsText" text="in production">
      <formula>NOT(ISERROR(SEARCH("in production",S6101)))</formula>
    </cfRule>
    <cfRule type="containsText" dxfId="250" priority="251" operator="containsText" text="WAIT">
      <formula>NOT(ISERROR(SEARCH("WAIT",S6101)))</formula>
    </cfRule>
    <cfRule type="containsText" dxfId="249" priority="252" stopIfTrue="1" operator="containsText" text="FINISH">
      <formula>NOT(ISERROR(SEARCH("FINISH",S6101)))</formula>
    </cfRule>
    <cfRule type="containsText" dxfId="248" priority="245" operator="containsText" text="Stock">
      <formula>NOT(ISERROR(SEARCH("Stock",S6101)))</formula>
    </cfRule>
    <cfRule type="containsText" dxfId="247" priority="246" operator="containsText" text="development">
      <formula>NOT(ISERROR(SEARCH("development",S6101)))</formula>
    </cfRule>
    <cfRule type="containsText" dxfId="246" priority="247" operator="containsText" text="Report">
      <formula>NOT(ISERROR(SEARCH("Report",S6101)))</formula>
    </cfRule>
  </conditionalFormatting>
  <conditionalFormatting sqref="S6144">
    <cfRule type="containsText" dxfId="245" priority="233" operator="containsText" text="Report">
      <formula>NOT(ISERROR(SEARCH("Report",S6144)))</formula>
    </cfRule>
    <cfRule type="containsText" dxfId="244" priority="235" operator="containsText" text="Stéphane">
      <formula>NOT(ISERROR(SEARCH("Stéphane",S6144)))</formula>
    </cfRule>
    <cfRule type="containsText" dxfId="243" priority="231" operator="containsText" text="Stock">
      <formula>NOT(ISERROR(SEARCH("Stock",S6144)))</formula>
    </cfRule>
    <cfRule type="containsText" dxfId="242" priority="238" stopIfTrue="1" operator="containsText" text="FINISH">
      <formula>NOT(ISERROR(SEARCH("FINISH",S6144)))</formula>
    </cfRule>
    <cfRule type="containsText" dxfId="241" priority="232" operator="containsText" text="development">
      <formula>NOT(ISERROR(SEARCH("development",S6144)))</formula>
    </cfRule>
    <cfRule type="containsText" dxfId="240" priority="237" operator="containsText" text="WAIT">
      <formula>NOT(ISERROR(SEARCH("WAIT",S6144)))</formula>
    </cfRule>
    <cfRule type="containsText" dxfId="239" priority="234" operator="containsText" text="Proto">
      <formula>NOT(ISERROR(SEARCH("Proto",S6144)))</formula>
    </cfRule>
    <cfRule type="containsText" dxfId="238" priority="236" stopIfTrue="1" operator="containsText" text="in production">
      <formula>NOT(ISERROR(SEARCH("in production",S6144)))</formula>
    </cfRule>
  </conditionalFormatting>
  <conditionalFormatting sqref="S6187">
    <cfRule type="containsText" dxfId="237" priority="227" operator="containsText" text="Stéphane">
      <formula>NOT(ISERROR(SEARCH("Stéphane",S6187)))</formula>
    </cfRule>
    <cfRule type="containsText" dxfId="236" priority="226" operator="containsText" text="Proto">
      <formula>NOT(ISERROR(SEARCH("Proto",S6187)))</formula>
    </cfRule>
    <cfRule type="containsText" dxfId="235" priority="228" stopIfTrue="1" operator="containsText" text="in production">
      <formula>NOT(ISERROR(SEARCH("in production",S6187)))</formula>
    </cfRule>
    <cfRule type="containsText" dxfId="234" priority="229" operator="containsText" text="WAIT">
      <formula>NOT(ISERROR(SEARCH("WAIT",S6187)))</formula>
    </cfRule>
    <cfRule type="containsText" dxfId="233" priority="230" stopIfTrue="1" operator="containsText" text="FINISH">
      <formula>NOT(ISERROR(SEARCH("FINISH",S6187)))</formula>
    </cfRule>
    <cfRule type="containsText" dxfId="232" priority="223" operator="containsText" text="Stock">
      <formula>NOT(ISERROR(SEARCH("Stock",S6187)))</formula>
    </cfRule>
    <cfRule type="containsText" dxfId="231" priority="225" operator="containsText" text="Report">
      <formula>NOT(ISERROR(SEARCH("Report",S6187)))</formula>
    </cfRule>
    <cfRule type="containsText" dxfId="230" priority="224" operator="containsText" text="development">
      <formula>NOT(ISERROR(SEARCH("development",S6187)))</formula>
    </cfRule>
  </conditionalFormatting>
  <conditionalFormatting sqref="S6230">
    <cfRule type="containsText" dxfId="229" priority="209" operator="containsText" text="Stock">
      <formula>NOT(ISERROR(SEARCH("Stock",S6230)))</formula>
    </cfRule>
    <cfRule type="containsText" dxfId="228" priority="216" stopIfTrue="1" operator="containsText" text="FINISH">
      <formula>NOT(ISERROR(SEARCH("FINISH",S6230)))</formula>
    </cfRule>
    <cfRule type="containsText" dxfId="227" priority="215" operator="containsText" text="WAIT">
      <formula>NOT(ISERROR(SEARCH("WAIT",S6230)))</formula>
    </cfRule>
    <cfRule type="containsText" dxfId="226" priority="214" stopIfTrue="1" operator="containsText" text="in production">
      <formula>NOT(ISERROR(SEARCH("in production",S6230)))</formula>
    </cfRule>
    <cfRule type="containsText" dxfId="225" priority="213" operator="containsText" text="Stéphane">
      <formula>NOT(ISERROR(SEARCH("Stéphane",S6230)))</formula>
    </cfRule>
    <cfRule type="containsText" dxfId="224" priority="212" operator="containsText" text="Proto">
      <formula>NOT(ISERROR(SEARCH("Proto",S6230)))</formula>
    </cfRule>
    <cfRule type="containsText" dxfId="223" priority="211" operator="containsText" text="Report">
      <formula>NOT(ISERROR(SEARCH("Report",S6230)))</formula>
    </cfRule>
    <cfRule type="containsText" dxfId="222" priority="210" operator="containsText" text="development">
      <formula>NOT(ISERROR(SEARCH("development",S6230)))</formula>
    </cfRule>
  </conditionalFormatting>
  <conditionalFormatting sqref="S6273">
    <cfRule type="containsText" dxfId="221" priority="621" operator="containsText" text="Stock">
      <formula>NOT(ISERROR(SEARCH("Stock",S6273)))</formula>
    </cfRule>
    <cfRule type="containsText" dxfId="220" priority="628" operator="containsText" text="development">
      <formula>NOT(ISERROR(SEARCH("development",S6273)))</formula>
    </cfRule>
    <cfRule type="containsText" dxfId="219" priority="629" operator="containsText" text="Report">
      <formula>NOT(ISERROR(SEARCH("Report",S6273)))</formula>
    </cfRule>
    <cfRule type="containsText" dxfId="218" priority="630" operator="containsText" text="Proto">
      <formula>NOT(ISERROR(SEARCH("Proto",S6273)))</formula>
    </cfRule>
    <cfRule type="containsText" dxfId="217" priority="631" operator="containsText" text="Stéphane">
      <formula>NOT(ISERROR(SEARCH("Stéphane",S6273)))</formula>
    </cfRule>
    <cfRule type="containsText" dxfId="216" priority="632" stopIfTrue="1" operator="containsText" text="in production">
      <formula>NOT(ISERROR(SEARCH("in production",S6273)))</formula>
    </cfRule>
    <cfRule type="containsText" dxfId="215" priority="633" operator="containsText" text="WAIT">
      <formula>NOT(ISERROR(SEARCH("WAIT",S6273)))</formula>
    </cfRule>
    <cfRule type="containsText" dxfId="214" priority="634" stopIfTrue="1" operator="containsText" text="FINISH">
      <formula>NOT(ISERROR(SEARCH("FINISH",S6273)))</formula>
    </cfRule>
  </conditionalFormatting>
  <conditionalFormatting sqref="S6316">
    <cfRule type="containsText" dxfId="213" priority="617" operator="containsText" text="Stéphane">
      <formula>NOT(ISERROR(SEARCH("Stéphane",S6316)))</formula>
    </cfRule>
    <cfRule type="containsText" dxfId="212" priority="616" operator="containsText" text="Proto">
      <formula>NOT(ISERROR(SEARCH("Proto",S6316)))</formula>
    </cfRule>
    <cfRule type="containsText" dxfId="211" priority="615" operator="containsText" text="Report">
      <formula>NOT(ISERROR(SEARCH("Report",S6316)))</formula>
    </cfRule>
    <cfRule type="containsText" dxfId="210" priority="614" operator="containsText" text="development">
      <formula>NOT(ISERROR(SEARCH("development",S6316)))</formula>
    </cfRule>
    <cfRule type="containsText" dxfId="209" priority="618" stopIfTrue="1" operator="containsText" text="in production">
      <formula>NOT(ISERROR(SEARCH("in production",S6316)))</formula>
    </cfRule>
    <cfRule type="containsText" dxfId="208" priority="619" operator="containsText" text="WAIT">
      <formula>NOT(ISERROR(SEARCH("WAIT",S6316)))</formula>
    </cfRule>
    <cfRule type="containsText" dxfId="207" priority="620" stopIfTrue="1" operator="containsText" text="FINISH">
      <formula>NOT(ISERROR(SEARCH("FINISH",S6316)))</formula>
    </cfRule>
    <cfRule type="containsText" dxfId="206" priority="607" operator="containsText" text="Stock">
      <formula>NOT(ISERROR(SEARCH("Stock",S6316)))</formula>
    </cfRule>
  </conditionalFormatting>
  <conditionalFormatting sqref="S6359">
    <cfRule type="containsText" dxfId="205" priority="193" operator="containsText" text="development">
      <formula>NOT(ISERROR(SEARCH("development",S6359)))</formula>
    </cfRule>
    <cfRule type="containsText" dxfId="204" priority="189" operator="containsText" text="Stock">
      <formula>NOT(ISERROR(SEARCH("Stock",S6359)))</formula>
    </cfRule>
    <cfRule type="containsText" dxfId="203" priority="199" stopIfTrue="1" operator="containsText" text="FINISH">
      <formula>NOT(ISERROR(SEARCH("FINISH",S6359)))</formula>
    </cfRule>
    <cfRule type="containsText" dxfId="202" priority="198" operator="containsText" text="WAIT">
      <formula>NOT(ISERROR(SEARCH("WAIT",S6359)))</formula>
    </cfRule>
    <cfRule type="containsText" dxfId="201" priority="197" stopIfTrue="1" operator="containsText" text="in production">
      <formula>NOT(ISERROR(SEARCH("in production",S6359)))</formula>
    </cfRule>
    <cfRule type="containsText" dxfId="200" priority="196" operator="containsText" text="Stéphane">
      <formula>NOT(ISERROR(SEARCH("Stéphane",S6359)))</formula>
    </cfRule>
    <cfRule type="containsText" dxfId="199" priority="195" operator="containsText" text="Proto">
      <formula>NOT(ISERROR(SEARCH("Proto",S6359)))</formula>
    </cfRule>
    <cfRule type="containsText" dxfId="198" priority="194" operator="containsText" text="Report">
      <formula>NOT(ISERROR(SEARCH("Report",S6359)))</formula>
    </cfRule>
  </conditionalFormatting>
  <conditionalFormatting sqref="S6402">
    <cfRule type="containsText" dxfId="197" priority="175" operator="containsText" text="Stock">
      <formula>NOT(ISERROR(SEARCH("Stock",S6402)))</formula>
    </cfRule>
    <cfRule type="containsText" dxfId="196" priority="179" operator="containsText" text="development">
      <formula>NOT(ISERROR(SEARCH("development",S6402)))</formula>
    </cfRule>
    <cfRule type="containsText" dxfId="195" priority="180" operator="containsText" text="Report">
      <formula>NOT(ISERROR(SEARCH("Report",S6402)))</formula>
    </cfRule>
    <cfRule type="containsText" dxfId="194" priority="181" operator="containsText" text="Proto">
      <formula>NOT(ISERROR(SEARCH("Proto",S6402)))</formula>
    </cfRule>
    <cfRule type="containsText" dxfId="193" priority="182" operator="containsText" text="Stéphane">
      <formula>NOT(ISERROR(SEARCH("Stéphane",S6402)))</formula>
    </cfRule>
    <cfRule type="containsText" dxfId="192" priority="183" stopIfTrue="1" operator="containsText" text="in production">
      <formula>NOT(ISERROR(SEARCH("in production",S6402)))</formula>
    </cfRule>
    <cfRule type="containsText" dxfId="191" priority="184" operator="containsText" text="WAIT">
      <formula>NOT(ISERROR(SEARCH("WAIT",S6402)))</formula>
    </cfRule>
    <cfRule type="containsText" dxfId="190" priority="185" stopIfTrue="1" operator="containsText" text="FINISH">
      <formula>NOT(ISERROR(SEARCH("FINISH",S6402)))</formula>
    </cfRule>
  </conditionalFormatting>
  <conditionalFormatting sqref="S6445">
    <cfRule type="containsText" dxfId="189" priority="171" stopIfTrue="1" operator="containsText" text="FINISH">
      <formula>NOT(ISERROR(SEARCH("FINISH",S6445)))</formula>
    </cfRule>
    <cfRule type="containsText" dxfId="188" priority="161" operator="containsText" text="Stock">
      <formula>NOT(ISERROR(SEARCH("Stock",S6445)))</formula>
    </cfRule>
    <cfRule type="containsText" dxfId="187" priority="165" operator="containsText" text="development">
      <formula>NOT(ISERROR(SEARCH("development",S6445)))</formula>
    </cfRule>
    <cfRule type="containsText" dxfId="186" priority="166" operator="containsText" text="Report">
      <formula>NOT(ISERROR(SEARCH("Report",S6445)))</formula>
    </cfRule>
    <cfRule type="containsText" dxfId="185" priority="167" operator="containsText" text="Proto">
      <formula>NOT(ISERROR(SEARCH("Proto",S6445)))</formula>
    </cfRule>
    <cfRule type="containsText" dxfId="184" priority="168" operator="containsText" text="Stéphane">
      <formula>NOT(ISERROR(SEARCH("Stéphane",S6445)))</formula>
    </cfRule>
    <cfRule type="containsText" dxfId="183" priority="169" stopIfTrue="1" operator="containsText" text="in production">
      <formula>NOT(ISERROR(SEARCH("in production",S6445)))</formula>
    </cfRule>
    <cfRule type="containsText" dxfId="182" priority="170" operator="containsText" text="WAIT">
      <formula>NOT(ISERROR(SEARCH("WAIT",S6445)))</formula>
    </cfRule>
  </conditionalFormatting>
  <conditionalFormatting sqref="S6488">
    <cfRule type="containsText" dxfId="181" priority="155" stopIfTrue="1" operator="containsText" text="in production">
      <formula>NOT(ISERROR(SEARCH("in production",S6488)))</formula>
    </cfRule>
    <cfRule type="containsText" dxfId="180" priority="156" operator="containsText" text="WAIT">
      <formula>NOT(ISERROR(SEARCH("WAIT",S6488)))</formula>
    </cfRule>
    <cfRule type="containsText" dxfId="179" priority="154" operator="containsText" text="Stéphane">
      <formula>NOT(ISERROR(SEARCH("Stéphane",S6488)))</formula>
    </cfRule>
    <cfRule type="containsText" dxfId="178" priority="157" stopIfTrue="1" operator="containsText" text="FINISH">
      <formula>NOT(ISERROR(SEARCH("FINISH",S6488)))</formula>
    </cfRule>
    <cfRule type="containsText" dxfId="177" priority="153" operator="containsText" text="Proto">
      <formula>NOT(ISERROR(SEARCH("Proto",S6488)))</formula>
    </cfRule>
    <cfRule type="containsText" dxfId="176" priority="152" operator="containsText" text="Report">
      <formula>NOT(ISERROR(SEARCH("Report",S6488)))</formula>
    </cfRule>
    <cfRule type="containsText" dxfId="175" priority="151" operator="containsText" text="development">
      <formula>NOT(ISERROR(SEARCH("development",S6488)))</formula>
    </cfRule>
    <cfRule type="containsText" dxfId="174" priority="147" operator="containsText" text="Stock">
      <formula>NOT(ISERROR(SEARCH("Stock",S6488)))</formula>
    </cfRule>
  </conditionalFormatting>
  <conditionalFormatting sqref="S6531">
    <cfRule type="containsText" dxfId="173" priority="133" operator="containsText" text="Stock">
      <formula>NOT(ISERROR(SEARCH("Stock",S6531)))</formula>
    </cfRule>
    <cfRule type="containsText" dxfId="172" priority="137" operator="containsText" text="development">
      <formula>NOT(ISERROR(SEARCH("development",S6531)))</formula>
    </cfRule>
    <cfRule type="containsText" dxfId="171" priority="143" stopIfTrue="1" operator="containsText" text="FINISH">
      <formula>NOT(ISERROR(SEARCH("FINISH",S6531)))</formula>
    </cfRule>
    <cfRule type="containsText" dxfId="170" priority="142" operator="containsText" text="WAIT">
      <formula>NOT(ISERROR(SEARCH("WAIT",S6531)))</formula>
    </cfRule>
    <cfRule type="containsText" dxfId="169" priority="138" operator="containsText" text="Report">
      <formula>NOT(ISERROR(SEARCH("Report",S6531)))</formula>
    </cfRule>
    <cfRule type="containsText" dxfId="168" priority="139" operator="containsText" text="Proto">
      <formula>NOT(ISERROR(SEARCH("Proto",S6531)))</formula>
    </cfRule>
    <cfRule type="containsText" dxfId="167" priority="140" operator="containsText" text="Stéphane">
      <formula>NOT(ISERROR(SEARCH("Stéphane",S6531)))</formula>
    </cfRule>
    <cfRule type="containsText" dxfId="166" priority="141" stopIfTrue="1" operator="containsText" text="in production">
      <formula>NOT(ISERROR(SEARCH("in production",S6531)))</formula>
    </cfRule>
  </conditionalFormatting>
  <conditionalFormatting sqref="S6574">
    <cfRule type="containsText" dxfId="165" priority="116" operator="containsText" text="Stock">
      <formula>NOT(ISERROR(SEARCH("Stock",S6574)))</formula>
    </cfRule>
    <cfRule type="containsText" dxfId="164" priority="120" operator="containsText" text="development">
      <formula>NOT(ISERROR(SEARCH("development",S6574)))</formula>
    </cfRule>
    <cfRule type="containsText" dxfId="163" priority="126" stopIfTrue="1" operator="containsText" text="FINISH">
      <formula>NOT(ISERROR(SEARCH("FINISH",S6574)))</formula>
    </cfRule>
    <cfRule type="containsText" dxfId="162" priority="125" operator="containsText" text="WAIT">
      <formula>NOT(ISERROR(SEARCH("WAIT",S6574)))</formula>
    </cfRule>
    <cfRule type="containsText" dxfId="161" priority="124" stopIfTrue="1" operator="containsText" text="in production">
      <formula>NOT(ISERROR(SEARCH("in production",S6574)))</formula>
    </cfRule>
    <cfRule type="containsText" dxfId="160" priority="122" operator="containsText" text="Proto">
      <formula>NOT(ISERROR(SEARCH("Proto",S6574)))</formula>
    </cfRule>
    <cfRule type="containsText" dxfId="159" priority="123" operator="containsText" text="Stéphane">
      <formula>NOT(ISERROR(SEARCH("Stéphane",S6574)))</formula>
    </cfRule>
    <cfRule type="containsText" dxfId="158" priority="121" operator="containsText" text="Report">
      <formula>NOT(ISERROR(SEARCH("Report",S6574)))</formula>
    </cfRule>
  </conditionalFormatting>
  <conditionalFormatting sqref="S6617">
    <cfRule type="containsText" dxfId="157" priority="593" operator="containsText" text="Stock">
      <formula>NOT(ISERROR(SEARCH("Stock",S6617)))</formula>
    </cfRule>
    <cfRule type="containsText" dxfId="156" priority="600" operator="containsText" text="development">
      <formula>NOT(ISERROR(SEARCH("development",S6617)))</formula>
    </cfRule>
    <cfRule type="containsText" dxfId="155" priority="601" operator="containsText" text="Report">
      <formula>NOT(ISERROR(SEARCH("Report",S6617)))</formula>
    </cfRule>
    <cfRule type="containsText" dxfId="154" priority="606" stopIfTrue="1" operator="containsText" text="FINISH">
      <formula>NOT(ISERROR(SEARCH("FINISH",S6617)))</formula>
    </cfRule>
    <cfRule type="containsText" dxfId="153" priority="605" operator="containsText" text="WAIT">
      <formula>NOT(ISERROR(SEARCH("WAIT",S6617)))</formula>
    </cfRule>
    <cfRule type="containsText" dxfId="152" priority="602" operator="containsText" text="Proto">
      <formula>NOT(ISERROR(SEARCH("Proto",S6617)))</formula>
    </cfRule>
    <cfRule type="containsText" dxfId="151" priority="603" operator="containsText" text="Stéphane">
      <formula>NOT(ISERROR(SEARCH("Stéphane",S6617)))</formula>
    </cfRule>
    <cfRule type="containsText" dxfId="150" priority="604" stopIfTrue="1" operator="containsText" text="in production">
      <formula>NOT(ISERROR(SEARCH("in production",S6617)))</formula>
    </cfRule>
  </conditionalFormatting>
  <conditionalFormatting sqref="S6660">
    <cfRule type="containsText" dxfId="149" priority="109" operator="containsText" text="Stéphane">
      <formula>NOT(ISERROR(SEARCH("Stéphane",S6660)))</formula>
    </cfRule>
    <cfRule type="containsText" dxfId="148" priority="112" stopIfTrue="1" operator="containsText" text="FINISH">
      <formula>NOT(ISERROR(SEARCH("FINISH",S6660)))</formula>
    </cfRule>
    <cfRule type="containsText" dxfId="147" priority="111" operator="containsText" text="WAIT">
      <formula>NOT(ISERROR(SEARCH("WAIT",S6660)))</formula>
    </cfRule>
    <cfRule type="containsText" dxfId="146" priority="110" stopIfTrue="1" operator="containsText" text="in production">
      <formula>NOT(ISERROR(SEARCH("in production",S6660)))</formula>
    </cfRule>
    <cfRule type="containsText" dxfId="145" priority="106" operator="containsText" text="development">
      <formula>NOT(ISERROR(SEARCH("development",S6660)))</formula>
    </cfRule>
    <cfRule type="containsText" dxfId="144" priority="107" operator="containsText" text="Report">
      <formula>NOT(ISERROR(SEARCH("Report",S6660)))</formula>
    </cfRule>
    <cfRule type="containsText" dxfId="143" priority="108" operator="containsText" text="Proto">
      <formula>NOT(ISERROR(SEARCH("Proto",S6660)))</formula>
    </cfRule>
    <cfRule type="containsText" dxfId="142" priority="102" operator="containsText" text="Stock">
      <formula>NOT(ISERROR(SEARCH("Stock",S6660)))</formula>
    </cfRule>
  </conditionalFormatting>
  <conditionalFormatting sqref="S6703">
    <cfRule type="containsText" dxfId="141" priority="588" operator="containsText" text="Proto">
      <formula>NOT(ISERROR(SEARCH("Proto",S6703)))</formula>
    </cfRule>
    <cfRule type="containsText" dxfId="140" priority="589" operator="containsText" text="Stéphane">
      <formula>NOT(ISERROR(SEARCH("Stéphane",S6703)))</formula>
    </cfRule>
    <cfRule type="containsText" dxfId="139" priority="591" operator="containsText" text="WAIT">
      <formula>NOT(ISERROR(SEARCH("WAIT",S6703)))</formula>
    </cfRule>
    <cfRule type="containsText" dxfId="138" priority="590" stopIfTrue="1" operator="containsText" text="in production">
      <formula>NOT(ISERROR(SEARCH("in production",S6703)))</formula>
    </cfRule>
    <cfRule type="containsText" dxfId="137" priority="579" operator="containsText" text="Stock">
      <formula>NOT(ISERROR(SEARCH("Stock",S6703)))</formula>
    </cfRule>
    <cfRule type="containsText" dxfId="136" priority="586" operator="containsText" text="development">
      <formula>NOT(ISERROR(SEARCH("development",S6703)))</formula>
    </cfRule>
    <cfRule type="containsText" dxfId="135" priority="587" operator="containsText" text="Report">
      <formula>NOT(ISERROR(SEARCH("Report",S6703)))</formula>
    </cfRule>
    <cfRule type="containsText" dxfId="134" priority="592" stopIfTrue="1" operator="containsText" text="FINISH">
      <formula>NOT(ISERROR(SEARCH("FINISH",S6703)))</formula>
    </cfRule>
  </conditionalFormatting>
  <conditionalFormatting sqref="S6746">
    <cfRule type="containsText" dxfId="133" priority="91" operator="containsText" text="Proto">
      <formula>NOT(ISERROR(SEARCH("Proto",S6746)))</formula>
    </cfRule>
    <cfRule type="containsText" dxfId="132" priority="85" operator="containsText" text="Stock">
      <formula>NOT(ISERROR(SEARCH("Stock",S6746)))</formula>
    </cfRule>
    <cfRule type="containsText" dxfId="131" priority="95" stopIfTrue="1" operator="containsText" text="FINISH">
      <formula>NOT(ISERROR(SEARCH("FINISH",S6746)))</formula>
    </cfRule>
    <cfRule type="containsText" dxfId="130" priority="94" operator="containsText" text="WAIT">
      <formula>NOT(ISERROR(SEARCH("WAIT",S6746)))</formula>
    </cfRule>
    <cfRule type="containsText" dxfId="129" priority="93" stopIfTrue="1" operator="containsText" text="in production">
      <formula>NOT(ISERROR(SEARCH("in production",S6746)))</formula>
    </cfRule>
    <cfRule type="containsText" dxfId="128" priority="92" operator="containsText" text="Stéphane">
      <formula>NOT(ISERROR(SEARCH("Stéphane",S6746)))</formula>
    </cfRule>
    <cfRule type="containsText" dxfId="127" priority="90" operator="containsText" text="Report">
      <formula>NOT(ISERROR(SEARCH("Report",S6746)))</formula>
    </cfRule>
    <cfRule type="containsText" dxfId="126" priority="89" operator="containsText" text="development">
      <formula>NOT(ISERROR(SEARCH("development",S6746)))</formula>
    </cfRule>
  </conditionalFormatting>
  <conditionalFormatting sqref="S6789">
    <cfRule type="containsText" dxfId="125" priority="578" stopIfTrue="1" operator="containsText" text="FINISH">
      <formula>NOT(ISERROR(SEARCH("FINISH",S6789)))</formula>
    </cfRule>
    <cfRule type="containsText" dxfId="124" priority="565" operator="containsText" text="Stock">
      <formula>NOT(ISERROR(SEARCH("Stock",S6789)))</formula>
    </cfRule>
    <cfRule type="containsText" dxfId="123" priority="572" operator="containsText" text="development">
      <formula>NOT(ISERROR(SEARCH("development",S6789)))</formula>
    </cfRule>
    <cfRule type="containsText" dxfId="122" priority="573" operator="containsText" text="Report">
      <formula>NOT(ISERROR(SEARCH("Report",S6789)))</formula>
    </cfRule>
    <cfRule type="containsText" dxfId="121" priority="574" operator="containsText" text="Proto">
      <formula>NOT(ISERROR(SEARCH("Proto",S6789)))</formula>
    </cfRule>
    <cfRule type="containsText" dxfId="120" priority="575" operator="containsText" text="Stéphane">
      <formula>NOT(ISERROR(SEARCH("Stéphane",S6789)))</formula>
    </cfRule>
    <cfRule type="containsText" dxfId="119" priority="576" stopIfTrue="1" operator="containsText" text="in production">
      <formula>NOT(ISERROR(SEARCH("in production",S6789)))</formula>
    </cfRule>
    <cfRule type="containsText" dxfId="118" priority="577" operator="containsText" text="WAIT">
      <formula>NOT(ISERROR(SEARCH("WAIT",S6789)))</formula>
    </cfRule>
  </conditionalFormatting>
  <conditionalFormatting sqref="S6832">
    <cfRule type="containsText" dxfId="117" priority="551" operator="containsText" text="Stock">
      <formula>NOT(ISERROR(SEARCH("Stock",S6832)))</formula>
    </cfRule>
    <cfRule type="containsText" dxfId="116" priority="564" stopIfTrue="1" operator="containsText" text="FINISH">
      <formula>NOT(ISERROR(SEARCH("FINISH",S6832)))</formula>
    </cfRule>
    <cfRule type="containsText" dxfId="115" priority="558" operator="containsText" text="development">
      <formula>NOT(ISERROR(SEARCH("development",S6832)))</formula>
    </cfRule>
    <cfRule type="containsText" dxfId="114" priority="559" operator="containsText" text="Report">
      <formula>NOT(ISERROR(SEARCH("Report",S6832)))</formula>
    </cfRule>
    <cfRule type="containsText" dxfId="113" priority="560" operator="containsText" text="Proto">
      <formula>NOT(ISERROR(SEARCH("Proto",S6832)))</formula>
    </cfRule>
    <cfRule type="containsText" dxfId="112" priority="561" operator="containsText" text="Stéphane">
      <formula>NOT(ISERROR(SEARCH("Stéphane",S6832)))</formula>
    </cfRule>
    <cfRule type="containsText" dxfId="111" priority="562" stopIfTrue="1" operator="containsText" text="in production">
      <formula>NOT(ISERROR(SEARCH("in production",S6832)))</formula>
    </cfRule>
    <cfRule type="containsText" dxfId="110" priority="563" operator="containsText" text="WAIT">
      <formula>NOT(ISERROR(SEARCH("WAIT",S6832)))</formula>
    </cfRule>
  </conditionalFormatting>
  <conditionalFormatting sqref="S6875">
    <cfRule type="containsText" dxfId="109" priority="550" stopIfTrue="1" operator="containsText" text="FINISH">
      <formula>NOT(ISERROR(SEARCH("FINISH",S6875)))</formula>
    </cfRule>
    <cfRule type="containsText" dxfId="108" priority="549" operator="containsText" text="WAIT">
      <formula>NOT(ISERROR(SEARCH("WAIT",S6875)))</formula>
    </cfRule>
    <cfRule type="containsText" dxfId="107" priority="548" stopIfTrue="1" operator="containsText" text="in production">
      <formula>NOT(ISERROR(SEARCH("in production",S6875)))</formula>
    </cfRule>
    <cfRule type="containsText" dxfId="106" priority="547" operator="containsText" text="Stéphane">
      <formula>NOT(ISERROR(SEARCH("Stéphane",S6875)))</formula>
    </cfRule>
    <cfRule type="containsText" dxfId="105" priority="546" operator="containsText" text="Proto">
      <formula>NOT(ISERROR(SEARCH("Proto",S6875)))</formula>
    </cfRule>
    <cfRule type="containsText" dxfId="104" priority="545" operator="containsText" text="Report">
      <formula>NOT(ISERROR(SEARCH("Report",S6875)))</formula>
    </cfRule>
    <cfRule type="containsText" dxfId="103" priority="544" operator="containsText" text="development">
      <formula>NOT(ISERROR(SEARCH("development",S6875)))</formula>
    </cfRule>
    <cfRule type="containsText" dxfId="102" priority="537" operator="containsText" text="Stock">
      <formula>NOT(ISERROR(SEARCH("Stock",S6875)))</formula>
    </cfRule>
  </conditionalFormatting>
  <conditionalFormatting sqref="S6918">
    <cfRule type="containsText" dxfId="101" priority="535" operator="containsText" text="WAIT">
      <formula>NOT(ISERROR(SEARCH("WAIT",S6918)))</formula>
    </cfRule>
    <cfRule type="containsText" dxfId="100" priority="534" stopIfTrue="1" operator="containsText" text="in production">
      <formula>NOT(ISERROR(SEARCH("in production",S6918)))</formula>
    </cfRule>
    <cfRule type="containsText" dxfId="99" priority="533" operator="containsText" text="Stéphane">
      <formula>NOT(ISERROR(SEARCH("Stéphane",S6918)))</formula>
    </cfRule>
    <cfRule type="containsText" dxfId="98" priority="532" operator="containsText" text="Proto">
      <formula>NOT(ISERROR(SEARCH("Proto",S6918)))</formula>
    </cfRule>
    <cfRule type="containsText" dxfId="97" priority="531" operator="containsText" text="Report">
      <formula>NOT(ISERROR(SEARCH("Report",S6918)))</formula>
    </cfRule>
    <cfRule type="containsText" dxfId="96" priority="530" operator="containsText" text="development">
      <formula>NOT(ISERROR(SEARCH("development",S6918)))</formula>
    </cfRule>
    <cfRule type="containsText" dxfId="95" priority="523" operator="containsText" text="Stock">
      <formula>NOT(ISERROR(SEARCH("Stock",S6918)))</formula>
    </cfRule>
    <cfRule type="containsText" dxfId="94" priority="536" stopIfTrue="1" operator="containsText" text="FINISH">
      <formula>NOT(ISERROR(SEARCH("FINISH",S6918)))</formula>
    </cfRule>
  </conditionalFormatting>
  <conditionalFormatting sqref="S6961">
    <cfRule type="containsText" dxfId="93" priority="509" operator="containsText" text="Stock">
      <formula>NOT(ISERROR(SEARCH("Stock",S6961)))</formula>
    </cfRule>
    <cfRule type="containsText" dxfId="92" priority="522" stopIfTrue="1" operator="containsText" text="FINISH">
      <formula>NOT(ISERROR(SEARCH("FINISH",S6961)))</formula>
    </cfRule>
    <cfRule type="containsText" dxfId="91" priority="521" operator="containsText" text="WAIT">
      <formula>NOT(ISERROR(SEARCH("WAIT",S6961)))</formula>
    </cfRule>
    <cfRule type="containsText" dxfId="90" priority="520" stopIfTrue="1" operator="containsText" text="in production">
      <formula>NOT(ISERROR(SEARCH("in production",S6961)))</formula>
    </cfRule>
    <cfRule type="containsText" dxfId="89" priority="519" operator="containsText" text="Stéphane">
      <formula>NOT(ISERROR(SEARCH("Stéphane",S6961)))</formula>
    </cfRule>
    <cfRule type="containsText" dxfId="88" priority="518" operator="containsText" text="Proto">
      <formula>NOT(ISERROR(SEARCH("Proto",S6961)))</formula>
    </cfRule>
    <cfRule type="containsText" dxfId="87" priority="517" operator="containsText" text="Report">
      <formula>NOT(ISERROR(SEARCH("Report",S6961)))</formula>
    </cfRule>
    <cfRule type="containsText" dxfId="86" priority="516" operator="containsText" text="development">
      <formula>NOT(ISERROR(SEARCH("development",S6961)))</formula>
    </cfRule>
  </conditionalFormatting>
  <conditionalFormatting sqref="S7004">
    <cfRule type="containsText" dxfId="85" priority="508" stopIfTrue="1" operator="containsText" text="FINISH">
      <formula>NOT(ISERROR(SEARCH("FINISH",S7004)))</formula>
    </cfRule>
    <cfRule type="containsText" dxfId="84" priority="503" operator="containsText" text="Report">
      <formula>NOT(ISERROR(SEARCH("Report",S7004)))</formula>
    </cfRule>
    <cfRule type="containsText" dxfId="83" priority="495" operator="containsText" text="Stock">
      <formula>NOT(ISERROR(SEARCH("Stock",S7004)))</formula>
    </cfRule>
    <cfRule type="containsText" dxfId="82" priority="506" stopIfTrue="1" operator="containsText" text="in production">
      <formula>NOT(ISERROR(SEARCH("in production",S7004)))</formula>
    </cfRule>
    <cfRule type="containsText" dxfId="81" priority="507" operator="containsText" text="WAIT">
      <formula>NOT(ISERROR(SEARCH("WAIT",S7004)))</formula>
    </cfRule>
    <cfRule type="containsText" dxfId="80" priority="505" operator="containsText" text="Stéphane">
      <formula>NOT(ISERROR(SEARCH("Stéphane",S7004)))</formula>
    </cfRule>
    <cfRule type="containsText" dxfId="79" priority="504" operator="containsText" text="Proto">
      <formula>NOT(ISERROR(SEARCH("Proto",S7004)))</formula>
    </cfRule>
    <cfRule type="containsText" dxfId="78" priority="502" operator="containsText" text="development">
      <formula>NOT(ISERROR(SEARCH("development",S7004)))</formula>
    </cfRule>
  </conditionalFormatting>
  <conditionalFormatting sqref="S7047">
    <cfRule type="containsText" dxfId="77" priority="493" operator="containsText" text="WAIT">
      <formula>NOT(ISERROR(SEARCH("WAIT",S7047)))</formula>
    </cfRule>
    <cfRule type="containsText" dxfId="76" priority="494" stopIfTrue="1" operator="containsText" text="FINISH">
      <formula>NOT(ISERROR(SEARCH("FINISH",S7047)))</formula>
    </cfRule>
    <cfRule type="containsText" dxfId="75" priority="492" stopIfTrue="1" operator="containsText" text="in production">
      <formula>NOT(ISERROR(SEARCH("in production",S7047)))</formula>
    </cfRule>
    <cfRule type="containsText" dxfId="74" priority="491" operator="containsText" text="Stéphane">
      <formula>NOT(ISERROR(SEARCH("Stéphane",S7047)))</formula>
    </cfRule>
    <cfRule type="containsText" dxfId="73" priority="490" operator="containsText" text="Proto">
      <formula>NOT(ISERROR(SEARCH("Proto",S7047)))</formula>
    </cfRule>
    <cfRule type="containsText" dxfId="72" priority="489" operator="containsText" text="Report">
      <formula>NOT(ISERROR(SEARCH("Report",S7047)))</formula>
    </cfRule>
    <cfRule type="containsText" dxfId="71" priority="488" operator="containsText" text="development">
      <formula>NOT(ISERROR(SEARCH("development",S7047)))</formula>
    </cfRule>
    <cfRule type="containsText" dxfId="70" priority="481" operator="containsText" text="Stock">
      <formula>NOT(ISERROR(SEARCH("Stock",S7047)))</formula>
    </cfRule>
  </conditionalFormatting>
  <conditionalFormatting sqref="S7090">
    <cfRule type="containsText" dxfId="69" priority="467" operator="containsText" text="Stock">
      <formula>NOT(ISERROR(SEARCH("Stock",S7090)))</formula>
    </cfRule>
    <cfRule type="containsText" dxfId="68" priority="474" operator="containsText" text="development">
      <formula>NOT(ISERROR(SEARCH("development",S7090)))</formula>
    </cfRule>
    <cfRule type="containsText" dxfId="67" priority="475" operator="containsText" text="Report">
      <formula>NOT(ISERROR(SEARCH("Report",S7090)))</formula>
    </cfRule>
    <cfRule type="containsText" dxfId="66" priority="476" operator="containsText" text="Proto">
      <formula>NOT(ISERROR(SEARCH("Proto",S7090)))</formula>
    </cfRule>
    <cfRule type="containsText" dxfId="65" priority="477" operator="containsText" text="Stéphane">
      <formula>NOT(ISERROR(SEARCH("Stéphane",S7090)))</formula>
    </cfRule>
    <cfRule type="containsText" dxfId="64" priority="480" stopIfTrue="1" operator="containsText" text="FINISH">
      <formula>NOT(ISERROR(SEARCH("FINISH",S7090)))</formula>
    </cfRule>
    <cfRule type="containsText" dxfId="63" priority="479" operator="containsText" text="WAIT">
      <formula>NOT(ISERROR(SEARCH("WAIT",S7090)))</formula>
    </cfRule>
    <cfRule type="containsText" dxfId="62" priority="478" stopIfTrue="1" operator="containsText" text="in production">
      <formula>NOT(ISERROR(SEARCH("in production",S7090)))</formula>
    </cfRule>
  </conditionalFormatting>
  <conditionalFormatting sqref="S7133">
    <cfRule type="containsText" dxfId="61" priority="461" operator="containsText" text="Report">
      <formula>NOT(ISERROR(SEARCH("Report",S7133)))</formula>
    </cfRule>
    <cfRule type="containsText" dxfId="60" priority="462" operator="containsText" text="Proto">
      <formula>NOT(ISERROR(SEARCH("Proto",S7133)))</formula>
    </cfRule>
    <cfRule type="containsText" dxfId="59" priority="463" operator="containsText" text="Stéphane">
      <formula>NOT(ISERROR(SEARCH("Stéphane",S7133)))</formula>
    </cfRule>
    <cfRule type="containsText" dxfId="58" priority="464" stopIfTrue="1" operator="containsText" text="in production">
      <formula>NOT(ISERROR(SEARCH("in production",S7133)))</formula>
    </cfRule>
    <cfRule type="containsText" dxfId="57" priority="465" operator="containsText" text="WAIT">
      <formula>NOT(ISERROR(SEARCH("WAIT",S7133)))</formula>
    </cfRule>
    <cfRule type="containsText" dxfId="56" priority="460" operator="containsText" text="development">
      <formula>NOT(ISERROR(SEARCH("development",S7133)))</formula>
    </cfRule>
    <cfRule type="containsText" dxfId="55" priority="453" operator="containsText" text="Stock">
      <formula>NOT(ISERROR(SEARCH("Stock",S7133)))</formula>
    </cfRule>
    <cfRule type="containsText" dxfId="54" priority="466" stopIfTrue="1" operator="containsText" text="FINISH">
      <formula>NOT(ISERROR(SEARCH("FINISH",S7133)))</formula>
    </cfRule>
  </conditionalFormatting>
  <conditionalFormatting sqref="S7176">
    <cfRule type="containsText" dxfId="53" priority="448" operator="containsText" text="Proto">
      <formula>NOT(ISERROR(SEARCH("Proto",S7176)))</formula>
    </cfRule>
    <cfRule type="containsText" dxfId="52" priority="452" stopIfTrue="1" operator="containsText" text="FINISH">
      <formula>NOT(ISERROR(SEARCH("FINISH",S7176)))</formula>
    </cfRule>
    <cfRule type="containsText" dxfId="51" priority="447" operator="containsText" text="Report">
      <formula>NOT(ISERROR(SEARCH("Report",S7176)))</formula>
    </cfRule>
    <cfRule type="containsText" dxfId="50" priority="449" operator="containsText" text="Stéphane">
      <formula>NOT(ISERROR(SEARCH("Stéphane",S7176)))</formula>
    </cfRule>
    <cfRule type="containsText" dxfId="49" priority="446" operator="containsText" text="development">
      <formula>NOT(ISERROR(SEARCH("development",S7176)))</formula>
    </cfRule>
    <cfRule type="containsText" dxfId="48" priority="450" stopIfTrue="1" operator="containsText" text="in production">
      <formula>NOT(ISERROR(SEARCH("in production",S7176)))</formula>
    </cfRule>
    <cfRule type="containsText" dxfId="47" priority="439" operator="containsText" text="Stock">
      <formula>NOT(ISERROR(SEARCH("Stock",S7176)))</formula>
    </cfRule>
    <cfRule type="containsText" dxfId="46" priority="451" operator="containsText" text="WAIT">
      <formula>NOT(ISERROR(SEARCH("WAIT",S7176)))</formula>
    </cfRule>
  </conditionalFormatting>
  <conditionalFormatting sqref="S7219">
    <cfRule type="containsText" dxfId="45" priority="433" operator="containsText" text="Report">
      <formula>NOT(ISERROR(SEARCH("Report",S7219)))</formula>
    </cfRule>
    <cfRule type="containsText" dxfId="44" priority="434" operator="containsText" text="Proto">
      <formula>NOT(ISERROR(SEARCH("Proto",S7219)))</formula>
    </cfRule>
    <cfRule type="containsText" dxfId="43" priority="435" operator="containsText" text="Stéphane">
      <formula>NOT(ISERROR(SEARCH("Stéphane",S7219)))</formula>
    </cfRule>
    <cfRule type="containsText" dxfId="42" priority="432" operator="containsText" text="development">
      <formula>NOT(ISERROR(SEARCH("development",S7219)))</formula>
    </cfRule>
    <cfRule type="containsText" dxfId="41" priority="438" stopIfTrue="1" operator="containsText" text="FINISH">
      <formula>NOT(ISERROR(SEARCH("FINISH",S7219)))</formula>
    </cfRule>
    <cfRule type="containsText" dxfId="40" priority="437" operator="containsText" text="WAIT">
      <formula>NOT(ISERROR(SEARCH("WAIT",S7219)))</formula>
    </cfRule>
    <cfRule type="containsText" dxfId="39" priority="425" operator="containsText" text="Stock">
      <formula>NOT(ISERROR(SEARCH("Stock",S7219)))</formula>
    </cfRule>
    <cfRule type="containsText" dxfId="38" priority="436" stopIfTrue="1" operator="containsText" text="in production">
      <formula>NOT(ISERROR(SEARCH("in production",S7219)))</formula>
    </cfRule>
  </conditionalFormatting>
  <conditionalFormatting sqref="S7262">
    <cfRule type="containsText" dxfId="37" priority="411" operator="containsText" text="Stock">
      <formula>NOT(ISERROR(SEARCH("Stock",S7262)))</formula>
    </cfRule>
    <cfRule type="containsText" dxfId="36" priority="418" operator="containsText" text="development">
      <formula>NOT(ISERROR(SEARCH("development",S7262)))</formula>
    </cfRule>
    <cfRule type="containsText" dxfId="35" priority="424" stopIfTrue="1" operator="containsText" text="FINISH">
      <formula>NOT(ISERROR(SEARCH("FINISH",S7262)))</formula>
    </cfRule>
    <cfRule type="containsText" dxfId="34" priority="419" operator="containsText" text="Report">
      <formula>NOT(ISERROR(SEARCH("Report",S7262)))</formula>
    </cfRule>
    <cfRule type="containsText" dxfId="33" priority="421" operator="containsText" text="Stéphane">
      <formula>NOT(ISERROR(SEARCH("Stéphane",S7262)))</formula>
    </cfRule>
    <cfRule type="containsText" dxfId="32" priority="420" operator="containsText" text="Proto">
      <formula>NOT(ISERROR(SEARCH("Proto",S7262)))</formula>
    </cfRule>
    <cfRule type="containsText" dxfId="31" priority="423" operator="containsText" text="WAIT">
      <formula>NOT(ISERROR(SEARCH("WAIT",S7262)))</formula>
    </cfRule>
    <cfRule type="containsText" dxfId="30" priority="422" stopIfTrue="1" operator="containsText" text="in production">
      <formula>NOT(ISERROR(SEARCH("in production",S7262)))</formula>
    </cfRule>
  </conditionalFormatting>
  <conditionalFormatting sqref="S7305">
    <cfRule type="containsText" dxfId="29" priority="405" operator="containsText" text="Report">
      <formula>NOT(ISERROR(SEARCH("Report",S7305)))</formula>
    </cfRule>
    <cfRule type="containsText" dxfId="28" priority="406" operator="containsText" text="Proto">
      <formula>NOT(ISERROR(SEARCH("Proto",S7305)))</formula>
    </cfRule>
    <cfRule type="containsText" dxfId="27" priority="407" operator="containsText" text="Stéphane">
      <formula>NOT(ISERROR(SEARCH("Stéphane",S7305)))</formula>
    </cfRule>
    <cfRule type="containsText" dxfId="26" priority="397" operator="containsText" text="Stock">
      <formula>NOT(ISERROR(SEARCH("Stock",S7305)))</formula>
    </cfRule>
    <cfRule type="containsText" dxfId="25" priority="404" operator="containsText" text="development">
      <formula>NOT(ISERROR(SEARCH("development",S7305)))</formula>
    </cfRule>
    <cfRule type="containsText" dxfId="24" priority="408" stopIfTrue="1" operator="containsText" text="in production">
      <formula>NOT(ISERROR(SEARCH("in production",S7305)))</formula>
    </cfRule>
    <cfRule type="containsText" dxfId="23" priority="409" operator="containsText" text="WAIT">
      <formula>NOT(ISERROR(SEARCH("WAIT",S7305)))</formula>
    </cfRule>
    <cfRule type="containsText" dxfId="22" priority="410" stopIfTrue="1" operator="containsText" text="FINISH">
      <formula>NOT(ISERROR(SEARCH("FINISH",S7305)))</formula>
    </cfRule>
  </conditionalFormatting>
  <conditionalFormatting sqref="S7348">
    <cfRule type="containsText" dxfId="21" priority="383" operator="containsText" text="Stock">
      <formula>NOT(ISERROR(SEARCH("Stock",S7348)))</formula>
    </cfRule>
    <cfRule type="containsText" dxfId="20" priority="390" operator="containsText" text="development">
      <formula>NOT(ISERROR(SEARCH("development",S7348)))</formula>
    </cfRule>
    <cfRule type="containsText" dxfId="19" priority="391" operator="containsText" text="Report">
      <formula>NOT(ISERROR(SEARCH("Report",S7348)))</formula>
    </cfRule>
    <cfRule type="containsText" dxfId="18" priority="392" operator="containsText" text="Proto">
      <formula>NOT(ISERROR(SEARCH("Proto",S7348)))</formula>
    </cfRule>
    <cfRule type="containsText" dxfId="17" priority="393" operator="containsText" text="Stéphane">
      <formula>NOT(ISERROR(SEARCH("Stéphane",S7348)))</formula>
    </cfRule>
    <cfRule type="containsText" dxfId="16" priority="394" stopIfTrue="1" operator="containsText" text="in production">
      <formula>NOT(ISERROR(SEARCH("in production",S7348)))</formula>
    </cfRule>
    <cfRule type="containsText" dxfId="15" priority="395" operator="containsText" text="WAIT">
      <formula>NOT(ISERROR(SEARCH("WAIT",S7348)))</formula>
    </cfRule>
    <cfRule type="containsText" dxfId="14" priority="396" stopIfTrue="1" operator="containsText" text="FINISH">
      <formula>NOT(ISERROR(SEARCH("FINISH",S7348)))</formula>
    </cfRule>
  </conditionalFormatting>
  <conditionalFormatting sqref="S7391">
    <cfRule type="containsText" dxfId="13" priority="369" operator="containsText" text="Stock">
      <formula>NOT(ISERROR(SEARCH("Stock",S7391)))</formula>
    </cfRule>
    <cfRule type="containsText" dxfId="12" priority="382" stopIfTrue="1" operator="containsText" text="FINISH">
      <formula>NOT(ISERROR(SEARCH("FINISH",S7391)))</formula>
    </cfRule>
    <cfRule type="containsText" dxfId="11" priority="381" operator="containsText" text="WAIT">
      <formula>NOT(ISERROR(SEARCH("WAIT",S7391)))</formula>
    </cfRule>
    <cfRule type="containsText" dxfId="10" priority="380" stopIfTrue="1" operator="containsText" text="in production">
      <formula>NOT(ISERROR(SEARCH("in production",S7391)))</formula>
    </cfRule>
    <cfRule type="containsText" dxfId="9" priority="378" operator="containsText" text="Proto">
      <formula>NOT(ISERROR(SEARCH("Proto",S7391)))</formula>
    </cfRule>
    <cfRule type="containsText" dxfId="8" priority="377" operator="containsText" text="Report">
      <formula>NOT(ISERROR(SEARCH("Report",S7391)))</formula>
    </cfRule>
    <cfRule type="containsText" dxfId="7" priority="376" operator="containsText" text="development">
      <formula>NOT(ISERROR(SEARCH("development",S7391)))</formula>
    </cfRule>
    <cfRule type="containsText" dxfId="6" priority="379" operator="containsText" text="Stéphane">
      <formula>NOT(ISERROR(SEARCH("Stéphane",S7391)))</formula>
    </cfRule>
  </conditionalFormatting>
  <dataValidations count="4">
    <dataValidation type="list" allowBlank="1" showInputMessage="1" showErrorMessage="1" sqref="E12 E96 E55 E137 E178 E221 E264 E307 E350 E436 E479 E1296 E737 E780 E823 E866 E909 E952 E995 E565 E1941 E694 E651 E608 E1038 E1081 E1124 E1167 E1339 E1210 E1382 E1425 E1468 E1554 E1511 E1597 E1640 E1726 E1683 E1769 E1812 E1855 E1898 E1984 E2543 E2027 E2070 E2156 E2113 E2199 E2242 E2328 E2371 E2414 E2457 E2500 E2285 E2586 E2629 E2672 E2715 E3916 E2798 E2841 E2755 E2884 E2927 E2970 E3013 E3056 E3099 E3142 E3185 E3228 E3271 E3314 E3357 E3400 E3443 E3486 E3572 E3615 E3701 E3658 E3787 E3744 E3830 E3873 E3959 E4776 E4002 E4131 E4174 E4217 E4260 E4303 E4346 E4389 E4432 E4475 E4561 E4518 E4647 E4819 E4045 E4088 E4604 E4690 E4733 E4862 E7399 E4905 E5292 E5249 E5206 E5163 E5120 E5335 E5378 E5421 E5464 E5593 E5722 E5765 E5808 E5894 E5937 E6066 E6023 E6152 E6238 E6281 E6539 E6711 E6797 E6840 E6883 E6926 E6969 E7012 E7055 E7098 E7141 E7184 E7227 E7270 E7313 E7356 E5507 E5550 E5636 E5679 E5851 E5980 E6109 E6195 E6324 E6367 E6410 E6453 E6496 E6625 E6582 E6668 E6754 E393 E1253 E522 E3529" xr:uid="{270EA650-3797-524B-A406-C5F869C379B9}">
      <formula1>ListeFamilles</formula1>
    </dataValidation>
    <dataValidation type="list" allowBlank="1" showInputMessage="1" showErrorMessage="1" sqref="C238:C252 C72:C84 C6900:C6907 C113:C125 C195:C209 C154:C166 C29:C43 C6771:C6785 C281:C295 C324:C338 C410:C424 C453:C467 C754:C768 C797:C811 C840:C854 C496:C510 C883:C897 C926:C940 C969:C983 C1012:C1026 C1055:C1069 C1872:C1886 C1098:C1112 C1141:C1155 C1356:C1370 C1399:C1413 C1442:C1456 C1485:C1499 C1184:C1198 C1528:C1542 C1571:C1585 C1313:C1327 C1614:C1628 C1657:C1671 C1700:C1714 C1743:C1757 C1786:C1800 C1829:C1843 C2001:C2015 C1958:C1972 C1915:C1929 C2560:C2574 C2044:C2058 C2130:C2144 C2087:C2101 C2173:C2187 C2216:C2230 C2345:C2359 C2388:C2402 C2431:C2445 C2474:C2488 C2517:C2531 C2259:C2273 C2603:C2617 C2646:C2660 C2689:C2703 C2732:C2746 C2772:C2786 C2302:C2316 C3933:C3947 C2815:C2829 C2901:C2915 C2858:C2872 C2944:C2958 C2987:C3001 C3030:C3044 C3073:C3087 C3116:C3130 C3159:C3173 C3202:C3216 C3245:C3259 C3288:C3302 C3374:C3388 C3331:C3345 C539:C725 C3589:C3603 C3417:C3431 C3632:C3646 C3675:C3689 C3718:C3732 C3761:C3775 C3804:C3818 C3847:C3861 C3890:C3904 C3976:C3990 C4798:C4807 C4019:C4033 C4191:C4205 C3460:C3474 C4277:C4291 C4234:C4248 C4320:C4334 C4406:C4420 C4449:C4463 C4492:C4506 C4535:C4549 C4363:C4377 C4578:C4592 C4148:C4162 C4707:C4721 C4062:C4076 C4105:C4119 C4621:C4635 C4664:C4678 C4750:C4764 C4793:C4796 C4879:C4893 C5395:C5409 C4836:C4850 C4922:C4936 C5094:C5108 C4965:C4979 C5008:C5022 C5137:C5151 C5223:C5237 C5266:C5280 C5051:C5065 C5309:C5323 C5180:C5194 C5438:C5452 C5481:C5495 C7416:C7430 C5567:C5581 C5696:C5710 C5739:C5753 C5782:C5796 C5954:C5968 C5868:C5882 C6083:C6097 C6040:C6054 C6126:C6140 C6298:C6312 C6212:C6226 C6599:C6613 C6685:C6699 C6814:C6828 C6857:C6871 C6255:C6269 C6943:C6957 C6986:C7000 C7029:C7043 C7072:C7086 C7115:C7129 C7158:C7172 C7201:C7215 C7244:C7258 C7287:C7301 C7330:C7344 C7373:C7387 C5352:C5366 C5524:C5538 C5653:C5667 C5610:C5624 C5825:C5839 C5997:C6011 C5911:C5925 C6169:C6183 C6341:C6355 C6384:C6398 C6427:C6441 C6470:C6484 C6513:C6527 C6556:C6570 C6642:C6656 C6728:C6742 C367:C381 C1270:C1284 C1227:C1241 C6909:C6914 C3503:C3517 C3546:C3560" xr:uid="{917B3342-3D82-0F4E-9126-DBE2826D1960}">
      <formula1>MaListeRef</formula1>
    </dataValidation>
    <dataValidation type="list" allowBlank="1" showInputMessage="1" showErrorMessage="1" sqref="A238:A252 A72:A84 A6900:A6914 A113:A125 A195:A209 A154:A166 A29:A43 A6771:A6785 A281:A295 A324:A338 A410:A424 A453:A467 A687:A725 A754:A768 A797:A811 A840:A854 A1872:A1886 A883:A897 A926:A940 A969:A983 A1012:A1026 A1055:A1069 A1098:A1112 A1141:A1155 A1356:A1370 A1399:A1413 A1442:A1456 A1485:A1499 A1184:A1198 A1528:A1542 A1571:A1585 A1313:A1327 A1614:A1628 A1700:A1714 A1657:A1671 A1743:A1757 A1786:A1800 A1829:A1843 A2001:A2015 A1958:A1972 A1915:A1929 A2560:A2574 A2044:A2058 A2130:A2144 A2087:A2101 A2173:A2187 A2216:A2230 A2345:A2359 A2388:A2402 A2431:A2445 A2474:A2488 A2517:A2531 A2259:A2273 A2603:A2617 A2646:A2660 A2689:A2703 A2732:A2746 A2772:A2786 A3933:A3947 A2302:A2316 A2815:A2829 A2901:A2915 A2858:A2872 A2944:A2958 A2987:A3001 A3030:A3044 A3073:A3087 A3116:A3130 A3159:A3173 A3202:A3216 A3245:A3259 A3288:A3302 A3374:A3388 A3331:A3345 A539:A556 A3589:A3603 A3417:A3431 A3632:A3646 A3675:A3689 A3718:A3732 A3761:A3775 A3804:A3818 A3847:A3861 A3890:A3904 A3976:A3990 A4793:A4807 A4019:A4033 A4191:A4205 A3460:A3474 A4277:A4291 A4234:A4248 A4320:A4334 A4406:A4420 A4449:A4463 A4492:A4506 A4535:A4549 A4363:A4377 A4578:A4592 A4148:A4162 A4707:A4721 A4062:A4076 A4105:A4119 A4621:A4635 A4664:A4678 A4750:A4764 A4879:A4893 A5395:A5409 A4836:A4850 A4922:A4936 A5094:A5108 A4965:A4979 A5051:A5065 A5137:A5151 A5223:A5237 A5266:A5280 A5008:A5022 A5309:A5323 A5180:A5194 A5438:A5452 A5481:A5495 A7416:A7430 A5567:A5581 A5696:A5710 A5739:A5753 A5782:A5796 A5954:A5968 A5868:A5882 A6040:A6054 A6083:A6097 A6126:A6140 A6298:A6312 A6212:A6226 A6599:A6613 A6685:A6699 A6814:A6828 A6857:A6871 A6255:A6269 A6943:A6957 A6986:A7000 A7029:A7043 A7072:A7086 A7115:A7129 A7158:A7172 A7201:A7215 A7244:A7258 A7287:A7301 A7330:A7344 A7373:A7387 A5352:A5366 A5524:A5538 A5653:A5667 A5610:A5624 A5825:A5839 A5997:A6011 A5911:A5925 A6169:A6183 A6341:A6355 A6384:A6398 A6427:A6441 A6470:A6484 A6513:A6527 A6556:A6570 A6642:A6656 A6728:A6742 A367:A381 A496:A510 A558:A599 A601:A642 A644:A685 A1270:A1284 A1227:A1241 A3503:A3517 A3546:A3560" xr:uid="{3EE291A2-8A26-534B-AEEF-8CBC7360CC61}">
      <formula1>TYPE</formula1>
    </dataValidation>
    <dataValidation type="list" allowBlank="1" showInputMessage="1" showErrorMessage="1" sqref="B238:B252 B72:B84 B6900:B6914 B113:B125 B195:B209 B154:B166 B29:B43 B6771:B6785 B281:B295 B324:B338 B410:B424 B453:B467 B664:B685 B754:B768 B797:B811 B840:B854 B2001:B2015 B883:B897 B926:B940 B969:B983 B1012:B1026 B1055:B1069 B1098:B1112 B1141:B1155 B1356:B1370 B1399:B1413 B1442:B1456 B1485:B1499 B1184:B1198 B1528:B1542 B1571:B1585 B1313:B1327 B1614:B1628 B1700:B1714 B1657:B1671 B3933:B3947 B1743:B1757 B1786:B1800 B1829:B1843 B1872:B1886 B1958:B1972 B2560:B2574 B1915:B1929 B2130:B2144 B2044:B2058 B2173:B2187 B2216:B2230 B2345:B2359 B2388:B2402 B2431:B2445 B2474:B2488 B2517:B2531 B2259:B2273 B2603:B2617 B2646:B2660 B2689:B2703 B2732:B2746 B2772:B2786 B2087:B2101 B2302:B2316 B2815:B2829 B2901:B2915 B2858:B2872 B2944:B2958 B2987:B3001 B3030:B3044 B3073:B3087 B3116:B3130 B3159:B3173 B3202:B3216 B3245:B3259 B3288:B3302 B3374:B3388 B3331:B3345 B707:B725 B3589:B3603 B3417:B3431 B3632:B3646 B3675:B3689 B3718:B3732 B3761:B3775 B3804:B3818 B3847:B3861 B3890:B3904 B3976:B3990 B4793:B4807 B4019:B4033 B4191:B4205 B3460:B3474 B4277:B4291 B4234:B4248 B4320:B4334 B4406:B4420 B4449:B4463 B4492:B4506 B4535:B4549 B4363:B4377 B4578:B4592 B4148:B4162 B4707:B4721 B4062:B4076 B4105:B4119 B4621:B4635 B4664:B4678 B4750:B4764 B4879:B4893 B5395:B5409 B4836:B4850 B4922:B4936 B5094:B5108 B4965:B4979 B5051:B5065 B5137:B5151 B5223:B5237 B5266:B5280 B5008:B5022 B5309:B5323 B5180:B5194 B5438:B5452 B5481:B5495 B7416:B7430 B5567:B5581 B5696:B5710 B5739:B5753 B5782:B5796 B5954:B5968 B5868:B5882 B6040:B6054 B6083:B6097 B6126:B6140 B6298:B6312 B6212:B6226 B6599:B6613 B6685:B6699 B6814:B6828 B6857:B6871 B6255:B6269 B6943:B6957 B6986:B7000 B7029:B7043 B7072:B7086 B7115:B7129 B7158:B7172 B7201:B7215 B7244:B7258 B7287:B7301 B7330:B7344 B7373:B7387 B5352:B5366 B5524:B5538 B5653:B5667 B5610:B5624 B5825:B5839 B5997:B6011 B5911:B5925 B6169:B6183 B6341:B6355 B6384:B6398 B6427:B6441 B6470:B6484 B6513:B6527 B6556:B6570 B6642:B6656 B6728:B6742 B367:B381 B496:B510 B539:B556 B578:B599 B621:B642 B1270:B1284 B1227:B1241 B558:B576 B601:B619 B644:B662 B687:B705 B3503:B3517 B3546:B3560" xr:uid="{5CFD20FA-65D6-C947-8861-F672E9B4F647}">
      <formula1>Liste_Supplier</formula1>
    </dataValidation>
  </dataValidations>
  <hyperlinks>
    <hyperlink ref="E172" r:id="rId1" location="page-13" xr:uid="{3A15F79E-7603-1847-AAEF-5CE3EA26C46C}"/>
    <hyperlink ref="E215" r:id="rId2" location="page-15" xr:uid="{A6B366C5-4105-C54D-AD8A-8144C249E13D}"/>
    <hyperlink ref="E473" r:id="rId3" location="page-21" xr:uid="{BC7A8ACB-5DE1-CB45-9BC4-0EA2C0E93501}"/>
    <hyperlink ref="E731" r:id="rId4" location="page-27" xr:uid="{72B47B9D-34E4-C24A-95C8-F33D2C2CB001}"/>
    <hyperlink ref="E774" r:id="rId5" location="page-29" xr:uid="{BDE58FAC-0227-DF42-BB37-CB20169E5F08}"/>
    <hyperlink ref="E817" r:id="rId6" location="page-28" xr:uid="{6AC54DEE-C964-5140-A909-961EF4E320E4}"/>
    <hyperlink ref="E860" r:id="rId7" location="page-30" xr:uid="{815745E6-2FFA-C246-9D69-ADDCB44DE2A3}"/>
    <hyperlink ref="E903" r:id="rId8" location="page-31" xr:uid="{2FBD6592-293B-794D-AE30-9AFEE3FEE2E8}"/>
    <hyperlink ref="E946" r:id="rId9" location="page-32" xr:uid="{5002F24F-23AE-BE4B-98F4-11E384CE0ADA}"/>
    <hyperlink ref="E989" r:id="rId10" location="page-28" xr:uid="{1ABA9775-3D93-1843-9620-9B8199A00006}"/>
    <hyperlink ref="E559" r:id="rId11" location="page-23" xr:uid="{6F1D5E9A-2942-7F42-9A00-A825B042BB3A}"/>
    <hyperlink ref="E688" r:id="rId12" location="page-26" xr:uid="{C62F08BF-A888-E346-B9F3-2C2EAE61AE7F}"/>
    <hyperlink ref="E645" r:id="rId13" location="page-25" xr:uid="{ABBADC0D-8478-EB4D-84A3-E40F5B1E6E3A}"/>
    <hyperlink ref="E602" r:id="rId14" location="page-24" xr:uid="{BCD78D11-6F73-A54F-B024-1FAFF1FBEBF0}"/>
    <hyperlink ref="E1032" r:id="rId15" location="page-34" xr:uid="{7DDE660C-7A74-3242-9C69-5295438ECC5A}"/>
    <hyperlink ref="E1075" r:id="rId16" location="page-36" xr:uid="{B3627EDC-A823-8E42-B416-B43E1727EC9B}"/>
    <hyperlink ref="E1118" r:id="rId17" location="page-37" xr:uid="{D41ADB0A-BBF8-754A-837B-0D91D746EA7A}"/>
    <hyperlink ref="E1161" r:id="rId18" location="page-38" xr:uid="{42F27F13-3EC0-5948-807A-8E1E9B32041F}"/>
    <hyperlink ref="E1204" r:id="rId19" location="page-39" xr:uid="{88BCE8D9-C13E-E147-8D8B-B03994C2256A}"/>
    <hyperlink ref="E1333" r:id="rId20" location="page-39" xr:uid="{AB82C01E-4EDC-EE49-BC05-E288065993EB}"/>
    <hyperlink ref="E1376" r:id="rId21" location="page-40" xr:uid="{4DDA73E6-ACA1-E04A-ABFB-8F4B15882289}"/>
    <hyperlink ref="E1419" r:id="rId22" location="page-41" xr:uid="{849FCF80-BF48-8D44-AAFF-8ED767EADFB2}"/>
    <hyperlink ref="E1505" r:id="rId23" location="page-46" xr:uid="{39536478-EC8A-FD41-9469-52D58E174B23}"/>
    <hyperlink ref="E49" r:id="rId24" location="page-11" xr:uid="{CA1DE7DE-FB46-6541-AE87-8BFB9814CB23}"/>
    <hyperlink ref="E90" r:id="rId25" location="page-12" xr:uid="{E9A6FC8D-A438-BB4F-8234-279B1FBADF46}"/>
    <hyperlink ref="E301" r:id="rId26" location="page-17" xr:uid="{EFB47624-A2F6-E34A-930D-2E3928F4D05F}"/>
    <hyperlink ref="E344" r:id="rId27" location="page-17" xr:uid="{184F0D03-5677-5F43-8F6D-A0C85E3BDDC0}"/>
    <hyperlink ref="E1548" r:id="rId28" location="page-47" xr:uid="{0AB53004-1C6A-6C40-B142-A85BD116AF1C}"/>
    <hyperlink ref="E1591" r:id="rId29" location="page-48" xr:uid="{76EC0D00-DE64-7240-B9CC-D0E1240EE9F7}"/>
    <hyperlink ref="E1634" r:id="rId30" location="page-49" xr:uid="{F7448FC7-AC40-7A4F-B83C-B44A710E9247}"/>
    <hyperlink ref="E1677" r:id="rId31" location="page-50" xr:uid="{432E262E-AD5F-324B-8C5A-91FADC667AA5}"/>
    <hyperlink ref="E1720" r:id="rId32" location="page-51" xr:uid="{55E61B11-5E01-7F42-8310-ABCDADC4AC95}"/>
    <hyperlink ref="E1763" r:id="rId33" location="page-52" xr:uid="{FFF75120-D51F-AF43-A5E1-96B6B5A5726C}"/>
    <hyperlink ref="E1806" r:id="rId34" location="page-50" xr:uid="{18D7C097-5617-8B46-BB6A-F6179945473C}"/>
    <hyperlink ref="E1849" r:id="rId35" location="page-54" xr:uid="{7E3DE57F-4E62-8E4B-9468-1476C8F271DE}"/>
    <hyperlink ref="E1892" r:id="rId36" location="page-55" xr:uid="{EAC9C57E-E92E-E54A-A184-0E94844A9FC7}"/>
    <hyperlink ref="E1935" r:id="rId37" location="page-56" xr:uid="{3120CA0D-01B2-964D-9CC2-D2CB6E437045}"/>
    <hyperlink ref="E1978" r:id="rId38" location="page-57" xr:uid="{AC7AF239-8589-8E4F-A08E-02DA4906F20D}"/>
    <hyperlink ref="E2021" r:id="rId39" location="page-58" xr:uid="{619D8D4D-B084-4747-899D-82F2FC99DF83}"/>
    <hyperlink ref="E2150" r:id="rId40" location="page-59" xr:uid="{381B8384-F975-4743-8A1C-155E1DE443B0}"/>
    <hyperlink ref="E2193" r:id="rId41" location="page-60" xr:uid="{B58A056C-03FB-5744-8D4B-9E8CAB86B072}"/>
    <hyperlink ref="E2236" r:id="rId42" location="page-61" xr:uid="{03E9DBDF-2562-BE42-B180-69CCBC649131}"/>
    <hyperlink ref="E2279" r:id="rId43" location="page-62" xr:uid="{C9BDFE3B-8F7B-1B4F-8C0A-97894F311169}"/>
    <hyperlink ref="E2322" r:id="rId44" location="page-64" xr:uid="{CFAB35DC-64C4-3C43-9342-5464FFF41AB8}"/>
    <hyperlink ref="E2494" r:id="rId45" location="page-64" xr:uid="{77B8452E-7957-3746-AE2D-57609CCB93B7}"/>
    <hyperlink ref="E2537" r:id="rId46" location="page-64" xr:uid="{9215ED16-B5BD-EE40-AF1B-F993EE916BE7}"/>
    <hyperlink ref="E2580" r:id="rId47" location="page-64" xr:uid="{73F684A8-0462-2343-9D1A-3CF712565EC4}"/>
    <hyperlink ref="E2623" r:id="rId48" location="page-70" xr:uid="{BBD22AEB-5330-6C42-B0B3-8AD5C7C192B8}"/>
    <hyperlink ref="E2666" r:id="rId49" location="page-68" xr:uid="{02F3399D-6AE0-D649-A3EF-0A1E8C087E93}"/>
    <hyperlink ref="E2709" r:id="rId50" location="page-68" xr:uid="{3C0FE48E-C183-944E-AF89-88F528CE4E79}"/>
    <hyperlink ref="E2749" r:id="rId51" location="page-76" xr:uid="{A269983C-438B-BE40-963F-04AC583BA585}"/>
    <hyperlink ref="E2792" r:id="rId52" location="page-75" xr:uid="{5269E116-8592-9643-A7FE-A7845B6615F9}"/>
    <hyperlink ref="E2835" r:id="rId53" location="page-76" xr:uid="{17020C2F-3693-BA48-B4DC-76253B3F5E85}"/>
    <hyperlink ref="E2878" r:id="rId54" location="page-80" xr:uid="{C8A920A2-CD65-8A4D-82A2-84287A4CDA99}"/>
    <hyperlink ref="E2921" r:id="rId55" location="page-78" xr:uid="{BE1EE839-44CD-7342-83A2-36A79A9DAAE3}"/>
    <hyperlink ref="E2964" r:id="rId56" location="page-79" xr:uid="{DFBD6DD4-7BE9-0D40-B86E-216B602C8026}"/>
    <hyperlink ref="E3007" r:id="rId57" location="page-80" xr:uid="{4B4C88FD-858A-1C41-8617-38424919D701}"/>
    <hyperlink ref="E3050" r:id="rId58" location="page-81" xr:uid="{238DF6A6-91D7-F041-983F-CC5D1905DC3C}"/>
    <hyperlink ref="E3093" r:id="rId59" location="page-82" xr:uid="{B9B57F6A-E420-5445-801A-175140F8F4D1}"/>
    <hyperlink ref="E3136" r:id="rId60" location="page-83" xr:uid="{13FC941A-E03B-BF45-9321-62AB8B92AAD8}"/>
    <hyperlink ref="E3179" r:id="rId61" location="page-84" xr:uid="{AC2E6C24-AE02-394C-B7AB-2DA3D6BF5B37}"/>
    <hyperlink ref="E3222" r:id="rId62" location="page-85" xr:uid="{9883F979-E10F-D240-ADDA-94A439A9F61A}"/>
    <hyperlink ref="E3265" r:id="rId63" location="page-86" xr:uid="{9C35D987-67AB-6D4D-B6B6-EB30853230F6}"/>
    <hyperlink ref="E3308" r:id="rId64" location="page-87" xr:uid="{A253DC45-07A5-2D4F-B9CA-655254AD7240}"/>
    <hyperlink ref="E3351" r:id="rId65" location="page-88" xr:uid="{9C856B1E-4907-FA47-A743-DD00E0F27F28}"/>
    <hyperlink ref="E3394" r:id="rId66" location="page-89" xr:uid="{87E9FF81-6B97-EB42-8C2C-A99A960D1354}"/>
    <hyperlink ref="E3437" r:id="rId67" location="page-90" xr:uid="{222AC5B2-D8DC-F24B-80EA-A11C49277B58}"/>
    <hyperlink ref="E3480" r:id="rId68" location="page-91" xr:uid="{7C2D2089-C2E0-464C-AA68-CF28FA0F4FF2}"/>
    <hyperlink ref="E3566" r:id="rId69" location="page-93" xr:uid="{4FB2A032-BDFA-BF45-9306-114195FC7411}"/>
    <hyperlink ref="E3609" r:id="rId70" location="page-94" xr:uid="{759A9FAD-4EF8-2742-95E5-BF169DCDE8E4}"/>
    <hyperlink ref="E3652" r:id="rId71" location="page-95" xr:uid="{4A1FBC2A-0FA1-7740-B659-F408A3284120}"/>
    <hyperlink ref="E3695" r:id="rId72" location="page-96" xr:uid="{9AD9DD3D-628B-3349-A1D6-A3781BD20749}"/>
    <hyperlink ref="E3738" r:id="rId73" location="page-97" xr:uid="{EEF35534-03D4-C642-A8CA-E742B4856375}"/>
    <hyperlink ref="E3781" r:id="rId74" location="page-98" xr:uid="{1F77DA79-7153-BF4D-ADA4-8AE7370359F4}"/>
    <hyperlink ref="E3824" r:id="rId75" location="page-99" xr:uid="{55A02DC8-1390-684D-998F-8F01D38D3622}"/>
    <hyperlink ref="E3867" r:id="rId76" location="page-100" xr:uid="{C37D0917-03F7-0547-A785-50FD0A18D69F}"/>
    <hyperlink ref="E3910" r:id="rId77" location="page-108" xr:uid="{922D21CC-3B31-8B46-8059-0F389E028B4C}"/>
    <hyperlink ref="E3953" r:id="rId78" location="page-109" xr:uid="{A63C8A06-160E-EF44-B855-0FF91395F722}"/>
    <hyperlink ref="E3996" r:id="rId79" location="page-110" xr:uid="{6476A962-D329-DF44-940B-97BF18DA7673}"/>
    <hyperlink ref="E4039" r:id="rId80" location="page-112" xr:uid="{2B0F6C32-1184-2B4E-AC16-77C51E165A9A}"/>
    <hyperlink ref="E4082" r:id="rId81" location="page-113" xr:uid="{59F5FC79-1A7A-C541-8C64-FA89A808DF7A}"/>
    <hyperlink ref="E4125" r:id="rId82" location="page-114" xr:uid="{34CBEC02-CA28-2D42-AB98-5917165BB600}"/>
    <hyperlink ref="E4168" r:id="rId83" location="page-115" xr:uid="{E8A1C043-ACC3-054A-ADD0-1C6A504C841F}"/>
    <hyperlink ref="E4211" r:id="rId84" location="page-117" xr:uid="{35BC377E-08B5-AE48-893A-BAE0D08CEE79}"/>
    <hyperlink ref="E4254" r:id="rId85" location="page-118" xr:uid="{9A90DF91-B0F2-0540-94E3-A12FBE00080E}"/>
    <hyperlink ref="E4297" r:id="rId86" location="page-119" xr:uid="{AE1E4C06-48F8-1344-8780-B2203B18CBFE}"/>
    <hyperlink ref="E4340" r:id="rId87" location="page-120" xr:uid="{E4DCC47B-B607-BC40-90E0-AB9C516B942F}"/>
    <hyperlink ref="E4383" r:id="rId88" location="page-122" xr:uid="{1DD43FA4-8A85-8440-926F-E84B860A6E75}"/>
    <hyperlink ref="E4426" r:id="rId89" location="page-123" xr:uid="{48F8139B-6494-6444-A44C-72A317F093BF}"/>
    <hyperlink ref="E4469" r:id="rId90" location="page-124" xr:uid="{A16489C7-6D5B-F04E-BEA7-106EC2823628}"/>
    <hyperlink ref="E4512" r:id="rId91" location="page-125" xr:uid="{EF44E80A-4E99-6D45-983D-2D242FD880CA}"/>
    <hyperlink ref="E4555" r:id="rId92" location="page-127" xr:uid="{DB20D8F9-9BCD-AB46-89A1-3DF85FBA503C}"/>
    <hyperlink ref="E4598" r:id="rId93" location="page-128" xr:uid="{2677ED00-DEC3-E240-8B0C-B79541BB385F}"/>
    <hyperlink ref="E4641" r:id="rId94" location="page-129" xr:uid="{278FF71E-0900-D043-A048-CDA38C67698D}"/>
    <hyperlink ref="E4684" r:id="rId95" location="page-130" xr:uid="{F1F47976-4E9F-3147-ABDC-5582479AA852}"/>
    <hyperlink ref="E4727" r:id="rId96" location="page-131" xr:uid="{9BF4580B-FA14-934F-8823-505C6AEE7E80}"/>
    <hyperlink ref="E4770" r:id="rId97" location="page-132" xr:uid="{B4A5BF96-1839-084E-B81F-C98A54E571BA}"/>
    <hyperlink ref="E4813" r:id="rId98" location="page-135" xr:uid="{90D60404-C7E4-FC46-93BD-A4F24281CF83}"/>
    <hyperlink ref="E4856" r:id="rId99" location="page-136" xr:uid="{59ED7075-5BBE-7E4F-A724-0570856CE059}"/>
    <hyperlink ref="E4899" r:id="rId100" location="page-137" xr:uid="{483C35C0-9F00-A84E-8C53-2EC0213CF7D3}"/>
    <hyperlink ref="E4942" r:id="rId101" location="page-138" xr:uid="{EED62E59-7309-4241-AC2D-8AC0129C988A}"/>
    <hyperlink ref="E4985" r:id="rId102" location="page-139" xr:uid="{AD8056B3-2286-6B4A-AA48-2FF42FF45611}"/>
    <hyperlink ref="E5028" r:id="rId103" location="page-140" xr:uid="{E1409240-7785-7044-914C-179D8DD1B89B}"/>
    <hyperlink ref="E5071" r:id="rId104" location="page-142" xr:uid="{FE5D61F2-A414-8243-BB4E-DCEFB011F8E3}"/>
    <hyperlink ref="E5114" r:id="rId105" location="page-145" xr:uid="{F9D9FA10-AB9F-C34F-B202-A3D3F541EB82}"/>
    <hyperlink ref="E5157" r:id="rId106" location="page-146" xr:uid="{798AFDE2-E888-6D40-B00F-13D3131D9C79}"/>
    <hyperlink ref="E5200" r:id="rId107" location="page-147" xr:uid="{419204C4-6049-6A45-8092-0507BF3E48F2}"/>
    <hyperlink ref="E5243" r:id="rId108" location="page-148" xr:uid="{CD4C782E-08C6-584C-9C65-55BA28308E4F}"/>
    <hyperlink ref="E5286" r:id="rId109" location="page-149" xr:uid="{41F32FB8-D109-F24C-B361-1E8A8F9C59C2}"/>
    <hyperlink ref="E5329" r:id="rId110" location="page-150" xr:uid="{682959CA-0F59-AA4A-8E41-B205D245EE90}"/>
    <hyperlink ref="E5372" r:id="rId111" location="page-151" xr:uid="{773FA86D-2548-B74D-85D8-02F120AB4B31}"/>
    <hyperlink ref="E5415" r:id="rId112" location="page-152" xr:uid="{8A981665-2171-934D-B302-730F32BCDBD3}"/>
    <hyperlink ref="E5458" r:id="rId113" location="page-142" xr:uid="{B7E2554D-4B8D-5C47-96C5-8B5AFB54A1AF}"/>
    <hyperlink ref="E5501" r:id="rId114" location="page-154" xr:uid="{A07279CF-ADBA-FA43-8D3D-4618BF43160C}"/>
    <hyperlink ref="E5544" r:id="rId115" location="page-155" xr:uid="{58502A0C-EF34-0E46-A58D-02C80720307D}"/>
    <hyperlink ref="E5587" r:id="rId116" location="page-156" xr:uid="{CBC62F13-74EA-064E-9CC9-9A48303AB696}"/>
    <hyperlink ref="E5630" r:id="rId117" location="page-157" xr:uid="{02902DED-6FF5-B848-B072-8F1DE38D8367}"/>
    <hyperlink ref="E5673" r:id="rId118" location="page-158" xr:uid="{39D23401-DD11-C04A-A724-2B3614919B86}"/>
    <hyperlink ref="E5716" r:id="rId119" location="page-159" xr:uid="{BAC2D40F-A5DC-F143-B276-BBC51AE15DE8}"/>
    <hyperlink ref="E5759" r:id="rId120" location="page-160" xr:uid="{2EF9E493-BAC6-CF46-90CC-13FE9EF5844F}"/>
    <hyperlink ref="E5802" r:id="rId121" location="page-161" xr:uid="{24D4E410-82F8-744E-B152-B9F9AACFCC1E}"/>
    <hyperlink ref="E5845" r:id="rId122" location="page-162" xr:uid="{AE07F35B-0A83-0141-9404-6F37CB05CCFF}"/>
    <hyperlink ref="E5888" r:id="rId123" location="page-162" xr:uid="{3F4E682A-DD23-804D-90F1-73B6F4C1C842}"/>
    <hyperlink ref="E5974" r:id="rId124" location="page-169" xr:uid="{B3059E11-46F7-D446-8FFB-580ADA2A80C3}"/>
    <hyperlink ref="E5931" r:id="rId125" location="page-162" xr:uid="{97E8948D-D660-0648-A0F6-FDA6BDC50279}"/>
    <hyperlink ref="E6017" r:id="rId126" location="page-170" xr:uid="{EEDE2ABF-DF56-FF40-B696-47C642DAB6BF}"/>
    <hyperlink ref="E6060" r:id="rId127" location="page-172" xr:uid="{150B2161-02E4-4D48-A8C0-E909B25314A2}"/>
    <hyperlink ref="E6103" r:id="rId128" location="page-173" xr:uid="{B3DD991D-87F1-ED44-97EB-CA2BB8418C3E}"/>
    <hyperlink ref="E6146" r:id="rId129" location="page-174" xr:uid="{1886EF2E-1EA4-ED4E-B0D9-3A3755FD5033}"/>
    <hyperlink ref="E6189" r:id="rId130" location="page-175" xr:uid="{449BD9AA-F903-F84F-8595-D7C8999BB86F}"/>
    <hyperlink ref="E6232" r:id="rId131" location="page-175" xr:uid="{8E03764A-E5B7-1A4C-AAC6-9E8DD39CB54A}"/>
    <hyperlink ref="E6275" r:id="rId132" location="page-177" xr:uid="{A20CD1FC-5705-0B49-A3EB-A5AA1E53A6A6}"/>
    <hyperlink ref="E6318" r:id="rId133" location="page-178" xr:uid="{175CFB1F-11F2-BA43-9926-04A2A4F90EB2}"/>
    <hyperlink ref="E6361" r:id="rId134" location="page-178" display="Page 178 (1/6)" xr:uid="{7CDB561B-60AD-9548-94E9-538731B628E4}"/>
    <hyperlink ref="E6404" r:id="rId135" location="page-178" display="Page 178 (1/6)" xr:uid="{B59F9964-5829-3948-B6D2-20CC4545BFE5}"/>
    <hyperlink ref="E6447" r:id="rId136" location="page-178" display="Page 178 (1/6)" xr:uid="{20DB0204-867F-604F-AD73-88F32C434E72}"/>
    <hyperlink ref="E6490" r:id="rId137" location="page-178" display="Page 178 (1/6)" xr:uid="{566B2445-AE41-4640-AA9E-13B49A0EDFFB}"/>
    <hyperlink ref="E6533" r:id="rId138" location="page-178" display="Page 178 (1/6)" xr:uid="{C4729FCF-2576-DD4E-B275-4211FE23BCE5}"/>
    <hyperlink ref="E6619" r:id="rId139" location="page-179" display="Page 179 (1/3)" xr:uid="{B0C3F12B-4D48-6347-A278-ABDF0546AE7D}"/>
    <hyperlink ref="E6576" r:id="rId140" location="page-179" xr:uid="{59BA10E9-723A-D44B-B7DE-2D086FB97F24}"/>
    <hyperlink ref="E6662" r:id="rId141" location="page-179" display="Page 179 (1/3)" xr:uid="{29373732-C9A4-C146-8DB8-F04799588BD4}"/>
    <hyperlink ref="E6705" r:id="rId142" location="page-180" xr:uid="{A88353EA-A043-EC47-8FFC-E6745E9699FC}"/>
    <hyperlink ref="E6748" r:id="rId143" location="page-181" xr:uid="{669F95A8-1FAA-F444-9079-1BF332D4DF3D}"/>
    <hyperlink ref="E387" r:id="rId144" location="page-19" xr:uid="{199DFCCA-5A00-2147-98B8-A41D73544C26}"/>
    <hyperlink ref="E1247" r:id="rId145" location="page-41" xr:uid="{5EFC93B5-3230-514A-A24B-81586CCFC0D2}"/>
    <hyperlink ref="E131" r:id="rId146" location="page-12" xr:uid="{9D27361F-6D47-E14C-93AF-A7702704A0FA}"/>
    <hyperlink ref="E258" r:id="rId147" location="page-16" xr:uid="{0451EF06-76C6-1344-8454-5120F907EB2D}"/>
    <hyperlink ref="E430" r:id="rId148" location="page-20" xr:uid="{E78321F9-A773-CA4F-A339-F8F1AF9869DE}"/>
    <hyperlink ref="E516" r:id="rId149" location="page-22" xr:uid="{251516A7-F20D-3F42-A6B3-B9B7CDFB9F84}"/>
    <hyperlink ref="E1290" r:id="rId150" location="page-40" xr:uid="{AEEEAC28-B829-6C42-98F0-81AC87C77B28}"/>
    <hyperlink ref="E1462" r:id="rId151" location="page-45" xr:uid="{45015C6A-6D09-9046-A449-D126D3EE34BA}"/>
    <hyperlink ref="E2064" r:id="rId152" location="page-58" xr:uid="{A226EF1D-BF15-134E-83E9-F3874893B831}"/>
    <hyperlink ref="E2107" r:id="rId153" location="page-58" xr:uid="{C0C2B10F-7B53-1843-A3E4-B05BB494FED8}"/>
    <hyperlink ref="E2365" r:id="rId154" location="page-64" xr:uid="{E70B04F4-0706-6B49-BE1C-167791D25DC5}"/>
    <hyperlink ref="E2408" r:id="rId155" location="page-64" xr:uid="{E87654CD-E005-0542-8EED-D6BDF2EA0696}"/>
    <hyperlink ref="E2451" r:id="rId156" location="page-64" xr:uid="{D9997E79-F712-794D-B1E0-31DBCC047EEA}"/>
    <hyperlink ref="E3523" r:id="rId157" location="page-91" xr:uid="{47B5799D-3AA4-AC49-A727-5328C3710984}"/>
  </hyperlinks>
  <pageMargins left="0.7" right="0.7" top="0.75" bottom="0.75" header="0.3" footer="0.3"/>
  <pageSetup paperSize="9" orientation="portrait" horizontalDpi="0" verticalDpi="0"/>
  <extLst>
    <ext xmlns:x14="http://schemas.microsoft.com/office/spreadsheetml/2009/9/main" uri="{CCE6A557-97BC-4b89-ADB6-D9C93CAAB3DF}">
      <x14:dataValidations xmlns:xm="http://schemas.microsoft.com/office/excel/2006/main" count="5">
        <x14:dataValidation type="list" allowBlank="1" showInputMessage="1" showErrorMessage="1" xr:uid="{0B81CD6D-92F4-764C-894E-76E51309B7BB}">
          <x14:formula1>
            <xm:f>BASE_TECH!$U$2:$U$44</xm:f>
          </x14:formula1>
          <xm:sqref>H469:M469 H383:M383 H426:M426 H340:M340 H727:M727 H254:M254 H211:M211 H168:M168 H45:M45 H127:M127 H86:M86</xm:sqref>
        </x14:dataValidation>
        <x14:dataValidation type="list" allowBlank="1" showInputMessage="1" showErrorMessage="1" xr:uid="{023151E8-9A04-E046-850F-1DA76CB81FD7}">
          <x14:formula1>
            <xm:f>BASE_TECH!$Q:$Q</xm:f>
          </x14:formula1>
          <xm:sqref>E7 E5502 E1291 E1248 E388 E6749 E6706 E6577 E6620 E6491 E6448 E6405 E6362 E6319 E6190 E6104 E5975 E5846 E5674 E5631 E7308 E7265 E7222 E7179 E7136 E7093 E7050 E7007 E6964 E6921 E6878 E6835 E6792 E6663 E6534 E6276 E6233 E6147 E6018 E6061 E5932 E5889 E5803 E5760 E5717 E7351 E5459 E5416 E5373 E5330 E5287 E5244 E5201 E5158 E5115 E5072 E5029 E4986 E4943 E4900 E7394 E4857 E4728 E4685 E4642 E4083 E4040 E4771 E4599 E4556 E4513 E4470 E4427 E4384 E4341 E4298 E4255 E4212 E4169 E4126 E3997 E4814 E3954 E3868 E3825 E3782 E3739 E3696 E3653 E3610 E3567 E3481 E3438 E3395 E3352 E3309 E3266 E3223 E3180 E3137 E3051 E3008 E2922 E2965 E2879 E2836 E2793 E3094 E3911 E2366 E2280 E2323 E2237 E2194 E2151 E2108 E2065 E2022 E2409 E1979 E1893 E1850 E1807 E1764 E1463 E1678 E1635 E132 E1592 E1549 E1506 E1420 E1377 E1205 E1334 E1162 E1119 E646 E1076 E1033 E603 E689 E1936 E560 E990 E947 E904 E861 E818 E775 E732 E1721 E474 E431 E345 E302 E259 E216 E173 E50 E91 E517 E3524</xm:sqref>
        </x14:dataValidation>
        <x14:dataValidation type="list" allowBlank="1" showInputMessage="1" showErrorMessage="1" xr:uid="{446FD5C8-3674-6540-ABB5-32D3E22CF8AF}">
          <x14:formula1>
            <xm:f>BASE_TECH!$S:$S</xm:f>
          </x14:formula1>
          <xm:sqref>S4 S1288 S1245 S385 S6746 S6660 S6574 S6531 S6488 S6445 S6402 S6359 S6230 S6187 S6101 S5886 S5757 S5671 S5585 S5542 S7391 S7348 S7305 S7262 S7219 S7176 S7133 S7090 S7047 S7004 S6961 S6918 S6875 S6832 S6789 S6703 S6617 S6316 S6273 S6144 S6015 S6058 S5972 S5929 S5843 S5800 S5714 S5628 S5499 S5456 S5413 S5370 S5327 S5284 S5241 S5198 S5155 S5112 S5069 S5026 S4983 S4940 S4897 S4768 S4725 S4682 S4123 S4080 S4854 S4811 S4639 S4596 S4553 S4510 S4467 S4424 S4381 S4338 S4295 S4252 S4209 S4166 S4037 S3994 S3951 S3908 S3865 S3822 S3779 S3736 S3693 S3650 S3607 S3564 S3478 S3435 S3392 S3349 S3306 S3263 S3220 S3177 S3134 S3091 S3048 S3005 S2962 S2919 S2876 S2833 S2790 S2747 S2707 S2664 S2621 S2578 S2277 S2492 S2449 S2406 S2363 S2320 S2191 S2234 S2105 S2148 S2062 S2535 S2019 S1202 S1933 S1890 S1847 S1804 S1761 S1718 S1675 S1632 S1589 S1546 S1503 S1460 S1417 S1374 S1331 S1976 S1159 S1073 S1030 S600 S643 S686 S557 S987 S944 S901 S858 S815 S772 S729 S471 S1116 S428 S342 S299 S256 S213 S170 S129 S88 S47 S514 S3521</xm:sqref>
        </x14:dataValidation>
        <x14:dataValidation type="list" allowBlank="1" showInputMessage="1" showErrorMessage="1" xr:uid="{3FE198CE-86BD-C14E-BA30-A4506C6418F5}">
          <x14:formula1>
            <xm:f>OFFSET(BASE_TECH!$B$1, MATCH(E12, BASE_TECH!$A:$A, 0)-1, 0, COUNTIF(BASE_TECH!$A:$A, E12), 1)</xm:f>
          </x14:formula1>
          <xm:sqref>E13 E1297 E1254 E394 E6755 E6669 E6583 E6626 E6497 E6454 E6411 E6368 E6325 E6196 E6110 E5981 E5852 E5680 E5637 E5551 E5508 E7357 E7314 E7271 E7228 E7185 E7142 E7099 E7056 E7013 E6970 E6927 E6884 E6841 E6798 E6712 E6540 E6282 E6239 E6153 E6024 E6067 E5938 E5895 E5809 E5766 E5723 E5594 E5465 E5422 E5379 E5336 E5121 E5164 E5207 E5250 E5293 E4906 E7400 E4863 E4734 E4691 E4519 E4089 E4046 E4820 E4648 E4605 E4562 E4476 E4433 E4390 E4347 E4304 E4261 E4218 E4175 E4132 E4003 E4777 E3960 E3874 E3831 E3745 E3788 E3659 E3702 E3616 E3573 E3487 E3444 E3401 E3358 E3315 E3272 E3229 E3186 E3143 E3100 E3057 E3014 E2971 E2928 E2885 E2756 E2842 E2799 E3917 E2716 E2673 E2630 E2587 E2286 E2501 E2458 E2415 E2372 E2329 E2243 E2200 E2114 E2157 E2071 E2028 E2544 E1985 E1684 E480 E437 E351 E308 E265 E222 E179 E138 E97 E56 E781 E824 E867 E910 E953 E996 E566 E1942 E695 E652 E609 E1039 E1082 E1125 E1168 E1340 E1211 E1383 E1426 E1469 E1555 E1512 E1598 E1641 E1727 E738 E1770 E1813 E1856 E1899 E523 E3530</xm:sqref>
        </x14:dataValidation>
        <x14:dataValidation type="list" allowBlank="1" showInputMessage="1" showErrorMessage="1" xr:uid="{750039F7-7582-BC47-9148-FEE6AD7CBB73}">
          <x14:formula1>
            <xm:f>BASE_TECH!$U:$U</xm:f>
          </x14:formula1>
          <xm:sqref>H297:M297 H1286:M1286 H1243:M1243 H6744:M6744 H6658:M6658 H6572:M6572 H6529:M6529 H6486:M6486 H6443:M6443 H6400:M6400 H6357:M6357 H6228:M6228 H6142:M6142 H6013:M6013 H5884:M5884 H5712:M5712 H5669:M5669 H5583:M5583 H5540:M5540 H7389:M7389 H7346:M7346 H7303:M7303 H7260:M7260 H7217:M7217 H7174:M7174 H7131:M7131 H7088:M7088 H7045:M7045 H7002:M7002 H6959:M6959 H6916:M6916 H6873:M6873 H6830:M6830 H6787:M6787 H6701:M6701 H6615:M6615 H6314:M6314 H6271:M6271 H6185:M6185 H6099:M6099 H6056:M6056 H5970:M5970 H5927:M5927 H5841:M5841 H5798:M5798 H5755:M5755 H5626:M5626 H5497:M5497 H5454:M5454 H5411:M5411 H5368:M5368 H5325:M5325 H5282:M5282 H5239:M5239 H5196:M5196 H5153:M5153 H5110:M5110 H5067:M5067 H5024:M5024 H4981:M4981 H4938:M4938 H4895:M4895 H4766:M4766 H4723:M4723 H4680:M4680 H4121:M4121 H4078:M4078 H4852:M4852 H4809:M4809 H4637:M4637 H4594:M4594 H4551:M4551 H4508:M4508 H4465:M4465 H4422:M4422 H4379:M4379 H4336:M4336 H4293:M4293 H4250:M4250 H4207:M4207 H4164:M4164 H4035:M4035 H3992:M3992 H3949:M3949 H3906:M3906 H3863:M3863 H3820:M3820 H3777:M3777 H3734:M3734 H3691:M3691 H3648:M3648 H3605:M3605 H3562:M3562 H3476:M3476 H3433:M3433 H3390:M3390 H3347:M3347 H3304:M3304 H3261:M3261 H3218:M3218 H3175:M3175 H3132:M3132 H3089:M3089 H3046:M3046 H3003:M3003 H2960:M2960 H2917:M2917 H2874:M2874 H2831:M2831 H2788:M2788 H2705:M2705 H2662:M2662 H2619:M2619 H2576:M2576 H2533:M2533 H2490:M2490 H2447:M2447 H2404:M2404 H2361:M2361 H2318:M2318 H2275:M2275 H2232:M2232 H2189:M2189 H2146:M2146 H2103:M2103 H2060:M2060 H2017:M2017 H1974:M1974 H1931:M1931 H1888:M1888 H1845:M1845 H1802:M1802 H1759:M1759 H1716:M1716 H1673:M1673 H1630:M1630 H1587:M1587 H1544:M1544 H1501:M1501 H1458:M1458 H1415:M1415 H1372:M1372 H1329:M1329 H1200:M1200 H1157:M1157 H1114:M1114 H1071:M1071 H1028:M1028 H598:M598 H641:M641 H684:M684 H555:M555 H985:M985 H942:M942 H899:M899 H856:M856 H813:M813 H770:M770 H2:M2 H512:M512 H3519:M3519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38C24-75DC-F247-B463-93118940964E}">
  <sheetPr>
    <tabColor theme="7"/>
  </sheetPr>
  <dimension ref="A1:B23"/>
  <sheetViews>
    <sheetView workbookViewId="0">
      <selection activeCell="G20" sqref="G20"/>
    </sheetView>
  </sheetViews>
  <sheetFormatPr baseColWidth="10" defaultColWidth="11" defaultRowHeight="16" x14ac:dyDescent="0.2"/>
  <cols>
    <col min="1" max="1" width="25.6640625" bestFit="1" customWidth="1"/>
    <col min="2" max="2" width="18" bestFit="1" customWidth="1"/>
  </cols>
  <sheetData>
    <row r="1" spans="1:2" x14ac:dyDescent="0.2">
      <c r="A1" s="138" t="s">
        <v>616</v>
      </c>
      <c r="B1" t="s">
        <v>162</v>
      </c>
    </row>
    <row r="3" spans="1:2" x14ac:dyDescent="0.2">
      <c r="A3" s="138" t="s">
        <v>617</v>
      </c>
      <c r="B3" t="s">
        <v>618</v>
      </c>
    </row>
    <row r="4" spans="1:2" x14ac:dyDescent="0.2">
      <c r="A4" s="152">
        <v>0</v>
      </c>
      <c r="B4">
        <v>0</v>
      </c>
    </row>
    <row r="5" spans="1:2" x14ac:dyDescent="0.2">
      <c r="A5" s="139" t="s">
        <v>576</v>
      </c>
      <c r="B5">
        <v>0</v>
      </c>
    </row>
    <row r="6" spans="1:2" x14ac:dyDescent="0.2">
      <c r="A6" s="139" t="s">
        <v>565</v>
      </c>
      <c r="B6">
        <v>0</v>
      </c>
    </row>
    <row r="7" spans="1:2" x14ac:dyDescent="0.2">
      <c r="A7" s="139" t="s">
        <v>582</v>
      </c>
      <c r="B7">
        <v>0</v>
      </c>
    </row>
    <row r="8" spans="1:2" x14ac:dyDescent="0.2">
      <c r="A8" s="139" t="s">
        <v>262</v>
      </c>
      <c r="B8">
        <v>0</v>
      </c>
    </row>
    <row r="9" spans="1:2" x14ac:dyDescent="0.2">
      <c r="A9" s="139" t="s">
        <v>252</v>
      </c>
      <c r="B9">
        <v>0</v>
      </c>
    </row>
    <row r="10" spans="1:2" x14ac:dyDescent="0.2">
      <c r="A10" s="139" t="s">
        <v>593</v>
      </c>
      <c r="B10">
        <v>0</v>
      </c>
    </row>
    <row r="11" spans="1:2" x14ac:dyDescent="0.2">
      <c r="A11" s="139" t="s">
        <v>553</v>
      </c>
      <c r="B11">
        <v>0</v>
      </c>
    </row>
    <row r="12" spans="1:2" x14ac:dyDescent="0.2">
      <c r="A12" s="139" t="s">
        <v>165</v>
      </c>
      <c r="B12">
        <v>0</v>
      </c>
    </row>
    <row r="13" spans="1:2" x14ac:dyDescent="0.2">
      <c r="A13" s="139" t="s">
        <v>226</v>
      </c>
      <c r="B13">
        <v>0</v>
      </c>
    </row>
    <row r="14" spans="1:2" x14ac:dyDescent="0.2">
      <c r="A14" s="139" t="s">
        <v>204</v>
      </c>
      <c r="B14">
        <v>0</v>
      </c>
    </row>
    <row r="15" spans="1:2" x14ac:dyDescent="0.2">
      <c r="A15" s="139" t="s">
        <v>161</v>
      </c>
      <c r="B15">
        <v>0</v>
      </c>
    </row>
    <row r="16" spans="1:2" x14ac:dyDescent="0.2">
      <c r="A16" s="139" t="s">
        <v>298</v>
      </c>
      <c r="B16">
        <v>0</v>
      </c>
    </row>
    <row r="17" spans="1:2" x14ac:dyDescent="0.2">
      <c r="A17" s="139" t="s">
        <v>468</v>
      </c>
      <c r="B17">
        <v>0</v>
      </c>
    </row>
    <row r="18" spans="1:2" x14ac:dyDescent="0.2">
      <c r="A18" s="139" t="s">
        <v>371</v>
      </c>
      <c r="B18">
        <v>0</v>
      </c>
    </row>
    <row r="19" spans="1:2" x14ac:dyDescent="0.2">
      <c r="A19" s="139" t="s">
        <v>365</v>
      </c>
      <c r="B19">
        <v>0</v>
      </c>
    </row>
    <row r="20" spans="1:2" x14ac:dyDescent="0.2">
      <c r="A20" s="139" t="s">
        <v>373</v>
      </c>
      <c r="B20">
        <v>0</v>
      </c>
    </row>
    <row r="21" spans="1:2" x14ac:dyDescent="0.2">
      <c r="A21" s="139" t="s">
        <v>216</v>
      </c>
      <c r="B21">
        <v>0</v>
      </c>
    </row>
    <row r="22" spans="1:2" x14ac:dyDescent="0.2">
      <c r="A22" s="139" t="s">
        <v>535</v>
      </c>
      <c r="B22">
        <v>0</v>
      </c>
    </row>
    <row r="23" spans="1:2" x14ac:dyDescent="0.2">
      <c r="A23" s="152" t="s">
        <v>619</v>
      </c>
      <c r="B23">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C515E-0D79-7D4A-A83E-184E8F2B0705}">
  <sheetPr>
    <tabColor rgb="FF00B050"/>
  </sheetPr>
  <dimension ref="A1:D32"/>
  <sheetViews>
    <sheetView topLeftCell="A2" workbookViewId="0">
      <selection activeCell="G22" sqref="G22"/>
    </sheetView>
  </sheetViews>
  <sheetFormatPr baseColWidth="10" defaultColWidth="11" defaultRowHeight="16" x14ac:dyDescent="0.2"/>
  <cols>
    <col min="1" max="1" width="24.1640625" bestFit="1" customWidth="1"/>
    <col min="2" max="2" width="8.6640625" bestFit="1" customWidth="1"/>
    <col min="3" max="3" width="12.1640625" bestFit="1" customWidth="1"/>
    <col min="4" max="4" width="8.1640625" bestFit="1" customWidth="1"/>
    <col min="5" max="47" width="21.1640625" bestFit="1" customWidth="1"/>
    <col min="48" max="49" width="25.6640625" bestFit="1" customWidth="1"/>
  </cols>
  <sheetData>
    <row r="1" spans="1:4" x14ac:dyDescent="0.2">
      <c r="A1" s="138" t="s">
        <v>616</v>
      </c>
      <c r="B1" t="s">
        <v>620</v>
      </c>
    </row>
    <row r="3" spans="1:4" x14ac:dyDescent="0.2">
      <c r="A3" s="138" t="s">
        <v>617</v>
      </c>
      <c r="B3" t="s">
        <v>621</v>
      </c>
      <c r="C3" t="s">
        <v>622</v>
      </c>
      <c r="D3" t="s">
        <v>623</v>
      </c>
    </row>
    <row r="4" spans="1:4" x14ac:dyDescent="0.2">
      <c r="A4" s="140">
        <v>46151</v>
      </c>
      <c r="B4" s="135">
        <v>325</v>
      </c>
      <c r="C4" s="135">
        <v>147.72727272727272</v>
      </c>
      <c r="D4" s="135">
        <v>130</v>
      </c>
    </row>
    <row r="5" spans="1:4" x14ac:dyDescent="0.2">
      <c r="A5" s="139" t="s">
        <v>265</v>
      </c>
      <c r="B5" s="135">
        <v>325</v>
      </c>
      <c r="C5" s="135">
        <v>147.72727272727272</v>
      </c>
      <c r="D5" s="135">
        <v>130</v>
      </c>
    </row>
    <row r="6" spans="1:4" x14ac:dyDescent="0.2">
      <c r="A6" s="140">
        <v>46157</v>
      </c>
      <c r="B6" s="135">
        <v>245</v>
      </c>
      <c r="C6" s="135">
        <v>111.36363636363636</v>
      </c>
      <c r="D6" s="135">
        <v>98</v>
      </c>
    </row>
    <row r="7" spans="1:4" x14ac:dyDescent="0.2">
      <c r="A7" s="139" t="s">
        <v>593</v>
      </c>
      <c r="B7" s="135">
        <v>245</v>
      </c>
      <c r="C7" s="135">
        <v>111.36363636363636</v>
      </c>
      <c r="D7" s="135">
        <v>98</v>
      </c>
    </row>
    <row r="8" spans="1:4" x14ac:dyDescent="0.2">
      <c r="A8" s="140">
        <v>46162</v>
      </c>
      <c r="B8">
        <v>269</v>
      </c>
      <c r="C8" s="149">
        <v>122.27272727272727</v>
      </c>
      <c r="D8">
        <v>107.6</v>
      </c>
    </row>
    <row r="9" spans="1:4" x14ac:dyDescent="0.2">
      <c r="A9" s="139" t="s">
        <v>252</v>
      </c>
      <c r="B9">
        <v>295</v>
      </c>
      <c r="C9" s="149">
        <v>134.09090909090909</v>
      </c>
      <c r="D9">
        <v>118</v>
      </c>
    </row>
    <row r="10" spans="1:4" x14ac:dyDescent="0.2">
      <c r="A10" s="139" t="s">
        <v>265</v>
      </c>
      <c r="B10">
        <v>325</v>
      </c>
      <c r="C10" s="149">
        <v>147.72727272727272</v>
      </c>
      <c r="D10">
        <v>130</v>
      </c>
    </row>
    <row r="11" spans="1:4" x14ac:dyDescent="0.2">
      <c r="A11" s="139" t="s">
        <v>108</v>
      </c>
      <c r="B11">
        <v>325</v>
      </c>
      <c r="C11" s="149">
        <v>147.72727272727272</v>
      </c>
      <c r="D11">
        <v>130</v>
      </c>
    </row>
    <row r="12" spans="1:4" x14ac:dyDescent="0.2">
      <c r="A12" s="139" t="s">
        <v>104</v>
      </c>
      <c r="B12">
        <v>315</v>
      </c>
      <c r="C12" s="149">
        <v>143.18181818181816</v>
      </c>
      <c r="D12">
        <v>126</v>
      </c>
    </row>
    <row r="13" spans="1:4" x14ac:dyDescent="0.2">
      <c r="A13" s="139" t="s">
        <v>115</v>
      </c>
      <c r="B13">
        <v>325</v>
      </c>
      <c r="C13" s="149">
        <v>147.72727272727272</v>
      </c>
      <c r="D13">
        <v>130</v>
      </c>
    </row>
    <row r="14" spans="1:4" x14ac:dyDescent="0.2">
      <c r="A14" s="139" t="s">
        <v>140</v>
      </c>
      <c r="B14">
        <v>295</v>
      </c>
      <c r="C14" s="149">
        <v>134.09090909090909</v>
      </c>
      <c r="D14">
        <v>118</v>
      </c>
    </row>
    <row r="15" spans="1:4" x14ac:dyDescent="0.2">
      <c r="A15" s="139" t="s">
        <v>204</v>
      </c>
      <c r="B15">
        <v>295</v>
      </c>
      <c r="C15" s="149">
        <v>134.09090909090909</v>
      </c>
      <c r="D15">
        <v>118</v>
      </c>
    </row>
    <row r="16" spans="1:4" x14ac:dyDescent="0.2">
      <c r="A16" s="139" t="s">
        <v>145</v>
      </c>
      <c r="B16">
        <v>295</v>
      </c>
      <c r="C16" s="149">
        <v>134.09090909090909</v>
      </c>
      <c r="D16">
        <v>118</v>
      </c>
    </row>
    <row r="17" spans="1:4" x14ac:dyDescent="0.2">
      <c r="A17" s="139" t="s">
        <v>161</v>
      </c>
      <c r="B17">
        <v>295</v>
      </c>
      <c r="C17" s="149">
        <v>134.09090909090909</v>
      </c>
      <c r="D17">
        <v>118</v>
      </c>
    </row>
    <row r="18" spans="1:4" x14ac:dyDescent="0.2">
      <c r="A18" s="139" t="s">
        <v>151</v>
      </c>
      <c r="B18">
        <v>295</v>
      </c>
      <c r="C18" s="149">
        <v>134.09090909090909</v>
      </c>
      <c r="D18">
        <v>118</v>
      </c>
    </row>
    <row r="19" spans="1:4" x14ac:dyDescent="0.2">
      <c r="A19" s="139" t="s">
        <v>156</v>
      </c>
      <c r="B19">
        <v>295</v>
      </c>
      <c r="C19" s="149">
        <v>134.09090909090909</v>
      </c>
      <c r="D19">
        <v>118</v>
      </c>
    </row>
    <row r="20" spans="1:4" x14ac:dyDescent="0.2">
      <c r="A20" s="139" t="s">
        <v>286</v>
      </c>
      <c r="B20">
        <v>269</v>
      </c>
      <c r="C20" s="149">
        <v>122.27272727272727</v>
      </c>
      <c r="D20">
        <v>107.6</v>
      </c>
    </row>
    <row r="21" spans="1:4" x14ac:dyDescent="0.2">
      <c r="A21" s="139" t="s">
        <v>311</v>
      </c>
      <c r="B21">
        <v>279</v>
      </c>
      <c r="C21" s="149">
        <v>126.81818181818181</v>
      </c>
      <c r="D21">
        <v>111.6</v>
      </c>
    </row>
    <row r="22" spans="1:4" x14ac:dyDescent="0.2">
      <c r="A22" s="139" t="s">
        <v>327</v>
      </c>
      <c r="B22">
        <v>279</v>
      </c>
      <c r="C22" s="149">
        <v>126.81818181818181</v>
      </c>
      <c r="D22">
        <v>111.6</v>
      </c>
    </row>
    <row r="23" spans="1:4" x14ac:dyDescent="0.2">
      <c r="A23" s="139" t="s">
        <v>273</v>
      </c>
      <c r="B23">
        <v>269</v>
      </c>
      <c r="C23" s="149">
        <v>122.27272727272727</v>
      </c>
      <c r="D23">
        <v>107.6</v>
      </c>
    </row>
    <row r="24" spans="1:4" x14ac:dyDescent="0.2">
      <c r="A24" s="139" t="s">
        <v>130</v>
      </c>
      <c r="B24">
        <v>315</v>
      </c>
      <c r="C24">
        <v>143.18181818181816</v>
      </c>
      <c r="D24">
        <v>126</v>
      </c>
    </row>
    <row r="25" spans="1:4" x14ac:dyDescent="0.2">
      <c r="A25" s="139" t="s">
        <v>341</v>
      </c>
      <c r="B25">
        <v>595</v>
      </c>
      <c r="C25">
        <v>270.45454545454544</v>
      </c>
      <c r="D25">
        <v>238</v>
      </c>
    </row>
    <row r="26" spans="1:4" x14ac:dyDescent="0.2">
      <c r="A26" s="139" t="s">
        <v>124</v>
      </c>
      <c r="B26">
        <v>315</v>
      </c>
      <c r="C26">
        <v>143.18181818181816</v>
      </c>
      <c r="D26">
        <v>126</v>
      </c>
    </row>
    <row r="27" spans="1:4" x14ac:dyDescent="0.2">
      <c r="A27" s="140">
        <v>46163</v>
      </c>
      <c r="B27">
        <v>465</v>
      </c>
      <c r="C27" s="149">
        <v>211.36363636363635</v>
      </c>
      <c r="D27">
        <v>186</v>
      </c>
    </row>
    <row r="28" spans="1:4" x14ac:dyDescent="0.2">
      <c r="A28" s="139" t="s">
        <v>507</v>
      </c>
      <c r="B28">
        <v>495</v>
      </c>
      <c r="C28">
        <v>224.99999999999997</v>
      </c>
      <c r="D28">
        <v>198</v>
      </c>
    </row>
    <row r="29" spans="1:4" x14ac:dyDescent="0.2">
      <c r="A29" s="139" t="s">
        <v>448</v>
      </c>
      <c r="B29">
        <v>465</v>
      </c>
      <c r="C29" s="149">
        <v>211.36363636363635</v>
      </c>
      <c r="D29">
        <v>186</v>
      </c>
    </row>
    <row r="30" spans="1:4" x14ac:dyDescent="0.2">
      <c r="A30" s="139" t="s">
        <v>458</v>
      </c>
      <c r="B30">
        <v>595</v>
      </c>
      <c r="C30" s="149">
        <v>270.45454545454544</v>
      </c>
      <c r="D30">
        <v>238</v>
      </c>
    </row>
    <row r="31" spans="1:4" x14ac:dyDescent="0.2">
      <c r="A31" s="139" t="s">
        <v>462</v>
      </c>
      <c r="B31">
        <v>535</v>
      </c>
      <c r="C31" s="149">
        <v>243.18181818181816</v>
      </c>
      <c r="D31">
        <v>214</v>
      </c>
    </row>
    <row r="32" spans="1:4" x14ac:dyDescent="0.2">
      <c r="A32" s="152" t="s">
        <v>619</v>
      </c>
      <c r="B32">
        <v>245</v>
      </c>
      <c r="C32" s="149">
        <v>111.36363636363636</v>
      </c>
      <c r="D32">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CD520-2605-ED4A-A8D5-3A0562029FD2}">
  <sheetPr>
    <tabColor rgb="FFFF0000"/>
  </sheetPr>
  <dimension ref="A1:C58"/>
  <sheetViews>
    <sheetView zoomScale="108" workbookViewId="0">
      <selection activeCell="A11" sqref="A11:C12"/>
    </sheetView>
  </sheetViews>
  <sheetFormatPr baseColWidth="10" defaultColWidth="11" defaultRowHeight="16" x14ac:dyDescent="0.2"/>
  <cols>
    <col min="1" max="1" width="38.6640625" bestFit="1" customWidth="1"/>
    <col min="2" max="2" width="20.33203125" bestFit="1" customWidth="1"/>
    <col min="3" max="3" width="22.5" bestFit="1" customWidth="1"/>
    <col min="4" max="4" width="18.6640625" bestFit="1" customWidth="1"/>
    <col min="5" max="5" width="22.5" bestFit="1" customWidth="1"/>
    <col min="6" max="6" width="18.6640625" bestFit="1" customWidth="1"/>
    <col min="7" max="7" width="22.5" bestFit="1" customWidth="1"/>
    <col min="8" max="8" width="18.6640625" bestFit="1" customWidth="1"/>
    <col min="9" max="9" width="22.5" bestFit="1" customWidth="1"/>
    <col min="10" max="10" width="18.6640625" bestFit="1" customWidth="1"/>
    <col min="11" max="11" width="22.5" bestFit="1" customWidth="1"/>
    <col min="12" max="12" width="18.6640625" bestFit="1" customWidth="1"/>
    <col min="13" max="13" width="22.5" bestFit="1" customWidth="1"/>
    <col min="14" max="14" width="18.6640625" bestFit="1" customWidth="1"/>
    <col min="15" max="15" width="22.5" bestFit="1" customWidth="1"/>
    <col min="16" max="16" width="18.6640625" bestFit="1" customWidth="1"/>
    <col min="17" max="17" width="22.5" bestFit="1" customWidth="1"/>
    <col min="18" max="18" width="18.6640625" bestFit="1" customWidth="1"/>
    <col min="19" max="19" width="22.5" bestFit="1" customWidth="1"/>
    <col min="20" max="20" width="18.6640625" bestFit="1" customWidth="1"/>
    <col min="21" max="21" width="22.5" bestFit="1" customWidth="1"/>
    <col min="22" max="22" width="18.6640625" bestFit="1" customWidth="1"/>
    <col min="23" max="23" width="22.5" bestFit="1" customWidth="1"/>
    <col min="24" max="24" width="18.6640625" bestFit="1" customWidth="1"/>
    <col min="25" max="25" width="22.5" bestFit="1" customWidth="1"/>
    <col min="26" max="26" width="18.6640625" bestFit="1" customWidth="1"/>
    <col min="27" max="27" width="22.5" bestFit="1" customWidth="1"/>
    <col min="28" max="28" width="18.6640625" bestFit="1" customWidth="1"/>
    <col min="29" max="29" width="22.5" bestFit="1" customWidth="1"/>
    <col min="30" max="30" width="18.6640625" bestFit="1" customWidth="1"/>
    <col min="31" max="31" width="22.5" bestFit="1" customWidth="1"/>
    <col min="32" max="32" width="18.6640625" bestFit="1" customWidth="1"/>
    <col min="33" max="33" width="22.5" bestFit="1" customWidth="1"/>
    <col min="34" max="34" width="23.1640625" bestFit="1" customWidth="1"/>
    <col min="35" max="35" width="27" bestFit="1" customWidth="1"/>
  </cols>
  <sheetData>
    <row r="1" spans="1:3" x14ac:dyDescent="0.2">
      <c r="A1" s="138" t="s">
        <v>616</v>
      </c>
      <c r="B1" t="s">
        <v>624</v>
      </c>
    </row>
    <row r="2" spans="1:3" x14ac:dyDescent="0.2">
      <c r="A2" s="138" t="s">
        <v>29</v>
      </c>
      <c r="B2" t="s">
        <v>620</v>
      </c>
    </row>
    <row r="4" spans="1:3" x14ac:dyDescent="0.2">
      <c r="A4" s="138" t="s">
        <v>617</v>
      </c>
      <c r="B4" t="s">
        <v>625</v>
      </c>
      <c r="C4" t="s">
        <v>626</v>
      </c>
    </row>
    <row r="5" spans="1:3" x14ac:dyDescent="0.2">
      <c r="A5" s="152">
        <v>0</v>
      </c>
      <c r="B5">
        <v>935</v>
      </c>
      <c r="C5">
        <v>9225</v>
      </c>
    </row>
    <row r="6" spans="1:3" x14ac:dyDescent="0.2">
      <c r="A6" s="152" t="s">
        <v>306</v>
      </c>
      <c r="B6">
        <v>0</v>
      </c>
      <c r="C6">
        <v>0</v>
      </c>
    </row>
    <row r="7" spans="1:3" x14ac:dyDescent="0.2">
      <c r="A7" s="152" t="s">
        <v>134</v>
      </c>
      <c r="B7">
        <v>107.6</v>
      </c>
      <c r="C7">
        <v>807</v>
      </c>
    </row>
    <row r="8" spans="1:3" x14ac:dyDescent="0.2">
      <c r="A8" s="152" t="s">
        <v>98</v>
      </c>
      <c r="B8">
        <v>874.52</v>
      </c>
      <c r="C8">
        <v>12258.234</v>
      </c>
    </row>
    <row r="9" spans="1:3" x14ac:dyDescent="0.2">
      <c r="A9" s="152" t="s">
        <v>55</v>
      </c>
      <c r="B9">
        <v>163</v>
      </c>
      <c r="C9">
        <v>287.68000000000006</v>
      </c>
    </row>
    <row r="10" spans="1:3" x14ac:dyDescent="0.2">
      <c r="A10" s="139" t="s">
        <v>393</v>
      </c>
      <c r="B10">
        <v>116.60000000000001</v>
      </c>
      <c r="C10">
        <v>0</v>
      </c>
    </row>
    <row r="11" spans="1:3" x14ac:dyDescent="0.2">
      <c r="A11" s="147" t="s">
        <v>390</v>
      </c>
      <c r="B11">
        <v>116.60000000000001</v>
      </c>
      <c r="C11">
        <v>0</v>
      </c>
    </row>
    <row r="12" spans="1:3" x14ac:dyDescent="0.2">
      <c r="A12" s="139" t="s">
        <v>56</v>
      </c>
      <c r="B12">
        <v>46.400000000000006</v>
      </c>
      <c r="C12">
        <v>287.68000000000006</v>
      </c>
    </row>
    <row r="13" spans="1:3" x14ac:dyDescent="0.2">
      <c r="A13" s="147" t="s">
        <v>44</v>
      </c>
      <c r="B13">
        <v>46.400000000000006</v>
      </c>
      <c r="C13">
        <v>287.68000000000006</v>
      </c>
    </row>
    <row r="14" spans="1:3" x14ac:dyDescent="0.2">
      <c r="A14" s="139" t="s">
        <v>89</v>
      </c>
      <c r="B14">
        <v>0</v>
      </c>
      <c r="C14">
        <v>0</v>
      </c>
    </row>
    <row r="15" spans="1:3" x14ac:dyDescent="0.2">
      <c r="A15" s="147" t="s">
        <v>44</v>
      </c>
      <c r="B15">
        <v>0</v>
      </c>
      <c r="C15">
        <v>0</v>
      </c>
    </row>
    <row r="16" spans="1:3" x14ac:dyDescent="0.2">
      <c r="A16" s="139" t="s">
        <v>92</v>
      </c>
      <c r="B16">
        <v>0</v>
      </c>
      <c r="C16">
        <v>0</v>
      </c>
    </row>
    <row r="17" spans="1:3" x14ac:dyDescent="0.2">
      <c r="A17" s="147" t="s">
        <v>90</v>
      </c>
      <c r="B17">
        <v>0</v>
      </c>
      <c r="C17">
        <v>0</v>
      </c>
    </row>
    <row r="18" spans="1:3" x14ac:dyDescent="0.2">
      <c r="A18" s="152" t="s">
        <v>76</v>
      </c>
      <c r="B18">
        <v>3112</v>
      </c>
      <c r="C18">
        <v>956.22799999999972</v>
      </c>
    </row>
    <row r="19" spans="1:3" x14ac:dyDescent="0.2">
      <c r="A19" s="152" t="s">
        <v>282</v>
      </c>
      <c r="B19">
        <v>491.38</v>
      </c>
      <c r="C19">
        <v>626.14999999999986</v>
      </c>
    </row>
    <row r="20" spans="1:3" x14ac:dyDescent="0.2">
      <c r="A20" s="152" t="s">
        <v>64</v>
      </c>
      <c r="B20">
        <v>688.85</v>
      </c>
      <c r="C20">
        <v>157.81499999999997</v>
      </c>
    </row>
    <row r="21" spans="1:3" x14ac:dyDescent="0.2">
      <c r="A21" s="152" t="s">
        <v>39</v>
      </c>
      <c r="B21">
        <v>816</v>
      </c>
      <c r="C21">
        <v>1432</v>
      </c>
    </row>
    <row r="22" spans="1:3" x14ac:dyDescent="0.2">
      <c r="A22" s="152" t="s">
        <v>42</v>
      </c>
      <c r="B22">
        <v>2267</v>
      </c>
      <c r="C22">
        <v>1133.5</v>
      </c>
    </row>
    <row r="23" spans="1:3" x14ac:dyDescent="0.2">
      <c r="A23" s="152" t="s">
        <v>70</v>
      </c>
      <c r="B23">
        <v>112.15</v>
      </c>
      <c r="C23">
        <v>689.6735000000001</v>
      </c>
    </row>
    <row r="24" spans="1:3" x14ac:dyDescent="0.2">
      <c r="A24" s="152" t="s">
        <v>280</v>
      </c>
      <c r="B24">
        <v>989.7399999999999</v>
      </c>
      <c r="C24">
        <v>11184.062000000002</v>
      </c>
    </row>
    <row r="25" spans="1:3" x14ac:dyDescent="0.2">
      <c r="A25" s="152" t="s">
        <v>504</v>
      </c>
      <c r="B25">
        <v>374.20000000000005</v>
      </c>
      <c r="C25">
        <v>2538.0000000000005</v>
      </c>
    </row>
    <row r="26" spans="1:3" x14ac:dyDescent="0.2">
      <c r="A26" s="152" t="s">
        <v>323</v>
      </c>
      <c r="B26">
        <v>376</v>
      </c>
      <c r="C26">
        <v>0</v>
      </c>
    </row>
    <row r="27" spans="1:3" x14ac:dyDescent="0.2">
      <c r="A27" s="152" t="s">
        <v>81</v>
      </c>
      <c r="B27">
        <v>15246</v>
      </c>
      <c r="C27">
        <v>1092.96</v>
      </c>
    </row>
    <row r="28" spans="1:3" x14ac:dyDescent="0.2">
      <c r="A28" s="139" t="s">
        <v>526</v>
      </c>
      <c r="B28">
        <v>1035</v>
      </c>
      <c r="C28">
        <v>0</v>
      </c>
    </row>
    <row r="29" spans="1:3" x14ac:dyDescent="0.2">
      <c r="A29" s="147" t="s">
        <v>516</v>
      </c>
      <c r="B29">
        <v>1035</v>
      </c>
      <c r="C29">
        <v>0</v>
      </c>
    </row>
    <row r="30" spans="1:3" x14ac:dyDescent="0.2">
      <c r="A30" s="148">
        <v>0</v>
      </c>
      <c r="B30">
        <v>1035</v>
      </c>
      <c r="C30">
        <v>0</v>
      </c>
    </row>
    <row r="31" spans="1:3" x14ac:dyDescent="0.2">
      <c r="A31" s="139" t="s">
        <v>308</v>
      </c>
      <c r="B31">
        <v>29</v>
      </c>
      <c r="C31">
        <v>1.4500000000000002</v>
      </c>
    </row>
    <row r="32" spans="1:3" x14ac:dyDescent="0.2">
      <c r="A32" s="139" t="s">
        <v>580</v>
      </c>
      <c r="B32">
        <v>0</v>
      </c>
      <c r="C32">
        <v>0</v>
      </c>
    </row>
    <row r="33" spans="1:3" x14ac:dyDescent="0.2">
      <c r="A33" s="139" t="s">
        <v>82</v>
      </c>
      <c r="B33">
        <v>10745</v>
      </c>
      <c r="C33">
        <v>644.69999999999993</v>
      </c>
    </row>
    <row r="34" spans="1:3" x14ac:dyDescent="0.2">
      <c r="A34" s="139" t="s">
        <v>351</v>
      </c>
      <c r="B34">
        <v>3437</v>
      </c>
      <c r="C34">
        <v>446.81000000000012</v>
      </c>
    </row>
    <row r="35" spans="1:3" x14ac:dyDescent="0.2">
      <c r="A35" s="139" t="s">
        <v>561</v>
      </c>
      <c r="B35">
        <v>0</v>
      </c>
      <c r="C35">
        <v>0</v>
      </c>
    </row>
    <row r="36" spans="1:3" x14ac:dyDescent="0.2">
      <c r="A36" s="139" t="s">
        <v>562</v>
      </c>
      <c r="B36">
        <v>0</v>
      </c>
      <c r="C36">
        <v>0</v>
      </c>
    </row>
    <row r="37" spans="1:3" x14ac:dyDescent="0.2">
      <c r="A37" s="139" t="s">
        <v>305</v>
      </c>
      <c r="B37">
        <v>0</v>
      </c>
      <c r="C37">
        <v>0</v>
      </c>
    </row>
    <row r="38" spans="1:3" x14ac:dyDescent="0.2">
      <c r="A38" s="152" t="s">
        <v>118</v>
      </c>
      <c r="B38">
        <v>24</v>
      </c>
      <c r="C38">
        <v>451.20000000000005</v>
      </c>
    </row>
    <row r="39" spans="1:3" x14ac:dyDescent="0.2">
      <c r="A39" s="152" t="s">
        <v>347</v>
      </c>
      <c r="B39">
        <v>20.350000000000001</v>
      </c>
      <c r="C39">
        <v>455.84</v>
      </c>
    </row>
    <row r="40" spans="1:3" x14ac:dyDescent="0.2">
      <c r="A40" s="152" t="s">
        <v>61</v>
      </c>
      <c r="B40">
        <v>140.80000000000001</v>
      </c>
      <c r="C40">
        <v>1254.528</v>
      </c>
    </row>
    <row r="41" spans="1:3" x14ac:dyDescent="0.2">
      <c r="A41" s="152" t="s">
        <v>480</v>
      </c>
      <c r="B41">
        <v>26</v>
      </c>
      <c r="C41">
        <v>577.20000000000005</v>
      </c>
    </row>
    <row r="42" spans="1:3" x14ac:dyDescent="0.2">
      <c r="A42" s="152" t="s">
        <v>559</v>
      </c>
      <c r="B42">
        <v>188</v>
      </c>
      <c r="C42">
        <v>0</v>
      </c>
    </row>
    <row r="43" spans="1:3" x14ac:dyDescent="0.2">
      <c r="A43" s="152" t="s">
        <v>73</v>
      </c>
      <c r="B43">
        <v>681</v>
      </c>
      <c r="C43">
        <v>227.35999999999999</v>
      </c>
    </row>
    <row r="44" spans="1:3" x14ac:dyDescent="0.2">
      <c r="A44" s="152" t="s">
        <v>113</v>
      </c>
      <c r="B44">
        <v>39.299999999999997</v>
      </c>
      <c r="C44">
        <v>290.51</v>
      </c>
    </row>
    <row r="45" spans="1:3" x14ac:dyDescent="0.2">
      <c r="A45" s="152" t="s">
        <v>67</v>
      </c>
      <c r="B45">
        <v>10.650000000000002</v>
      </c>
      <c r="C45">
        <v>0.53250000000000008</v>
      </c>
    </row>
    <row r="46" spans="1:3" x14ac:dyDescent="0.2">
      <c r="A46" s="152" t="s">
        <v>268</v>
      </c>
      <c r="B46">
        <v>257.8</v>
      </c>
      <c r="C46">
        <v>6445.1</v>
      </c>
    </row>
    <row r="47" spans="1:3" x14ac:dyDescent="0.2">
      <c r="A47" s="152" t="s">
        <v>454</v>
      </c>
      <c r="B47">
        <v>228.28</v>
      </c>
      <c r="C47">
        <v>1734.9280000000001</v>
      </c>
    </row>
    <row r="48" spans="1:3" x14ac:dyDescent="0.2">
      <c r="A48" s="152" t="s">
        <v>199</v>
      </c>
      <c r="B48">
        <v>10.149999999999999</v>
      </c>
      <c r="C48">
        <v>65.366</v>
      </c>
    </row>
    <row r="49" spans="1:3" x14ac:dyDescent="0.2">
      <c r="A49" s="152" t="s">
        <v>250</v>
      </c>
      <c r="B49">
        <v>2.9000000000000004</v>
      </c>
      <c r="C49">
        <v>0</v>
      </c>
    </row>
    <row r="50" spans="1:3" x14ac:dyDescent="0.2">
      <c r="A50" s="152" t="s">
        <v>58</v>
      </c>
      <c r="B50">
        <v>20.299999999999997</v>
      </c>
      <c r="C50">
        <v>80.185000000000002</v>
      </c>
    </row>
    <row r="51" spans="1:3" x14ac:dyDescent="0.2">
      <c r="A51" s="152" t="s">
        <v>350</v>
      </c>
      <c r="B51">
        <v>15.100000000000001</v>
      </c>
      <c r="C51">
        <v>0</v>
      </c>
    </row>
    <row r="52" spans="1:3" x14ac:dyDescent="0.2">
      <c r="A52" s="152" t="s">
        <v>246</v>
      </c>
      <c r="B52">
        <v>216.4</v>
      </c>
      <c r="C52">
        <v>2748.24</v>
      </c>
    </row>
    <row r="53" spans="1:3" x14ac:dyDescent="0.2">
      <c r="A53" s="152" t="s">
        <v>40</v>
      </c>
      <c r="B53">
        <v>2267</v>
      </c>
      <c r="C53">
        <v>4856</v>
      </c>
    </row>
    <row r="54" spans="1:3" x14ac:dyDescent="0.2">
      <c r="A54" s="152" t="s">
        <v>128</v>
      </c>
      <c r="B54">
        <v>82.550000000000011</v>
      </c>
      <c r="C54">
        <v>557.21250000000009</v>
      </c>
    </row>
    <row r="55" spans="1:3" x14ac:dyDescent="0.2">
      <c r="A55" s="152" t="s">
        <v>572</v>
      </c>
      <c r="B55">
        <v>41.6</v>
      </c>
      <c r="C55">
        <v>1015.04</v>
      </c>
    </row>
    <row r="56" spans="1:3" x14ac:dyDescent="0.2">
      <c r="A56" s="152" t="s">
        <v>111</v>
      </c>
      <c r="B56">
        <v>119.55</v>
      </c>
      <c r="C56">
        <v>2180.5919999999996</v>
      </c>
    </row>
    <row r="57" spans="1:3" x14ac:dyDescent="0.2">
      <c r="A57" s="152" t="s">
        <v>437</v>
      </c>
      <c r="B57">
        <v>49.95</v>
      </c>
      <c r="C57">
        <v>0</v>
      </c>
    </row>
    <row r="58" spans="1:3" x14ac:dyDescent="0.2">
      <c r="A58" s="152" t="s">
        <v>619</v>
      </c>
      <c r="B58">
        <v>30995.119999999999</v>
      </c>
      <c r="C58">
        <v>65328.136499999979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F4496-BBE3-4F4C-89AC-54D82A90CDA2}">
  <sheetPr>
    <tabColor theme="6"/>
  </sheetPr>
  <dimension ref="A1:B14"/>
  <sheetViews>
    <sheetView workbookViewId="0">
      <selection activeCell="G34" sqref="G34"/>
    </sheetView>
  </sheetViews>
  <sheetFormatPr baseColWidth="10" defaultColWidth="11" defaultRowHeight="16" x14ac:dyDescent="0.2"/>
  <cols>
    <col min="1" max="1" width="20" bestFit="1" customWidth="1"/>
    <col min="2" max="2" width="28" bestFit="1" customWidth="1"/>
  </cols>
  <sheetData>
    <row r="1" spans="1:2" x14ac:dyDescent="0.2">
      <c r="A1" s="138" t="s">
        <v>616</v>
      </c>
      <c r="B1" t="s">
        <v>620</v>
      </c>
    </row>
    <row r="3" spans="1:2" x14ac:dyDescent="0.2">
      <c r="A3" s="138" t="s">
        <v>617</v>
      </c>
      <c r="B3" t="s">
        <v>627</v>
      </c>
    </row>
    <row r="4" spans="1:2" x14ac:dyDescent="0.2">
      <c r="A4" s="152">
        <v>0</v>
      </c>
      <c r="B4">
        <v>0</v>
      </c>
    </row>
    <row r="5" spans="1:2" x14ac:dyDescent="0.2">
      <c r="A5" s="152" t="s">
        <v>485</v>
      </c>
      <c r="B5">
        <v>107</v>
      </c>
    </row>
    <row r="6" spans="1:2" x14ac:dyDescent="0.2">
      <c r="A6" s="152" t="s">
        <v>345</v>
      </c>
      <c r="B6">
        <v>91.11363636363636</v>
      </c>
    </row>
    <row r="7" spans="1:2" x14ac:dyDescent="0.2">
      <c r="A7" s="152" t="s">
        <v>52</v>
      </c>
      <c r="B7">
        <v>52.03358208955224</v>
      </c>
    </row>
    <row r="8" spans="1:2" x14ac:dyDescent="0.2">
      <c r="A8" s="152" t="s">
        <v>555</v>
      </c>
      <c r="B8">
        <v>47</v>
      </c>
    </row>
    <row r="9" spans="1:2" x14ac:dyDescent="0.2">
      <c r="A9" s="152" t="s">
        <v>472</v>
      </c>
      <c r="B9">
        <v>78.239999999999995</v>
      </c>
    </row>
    <row r="10" spans="1:2" x14ac:dyDescent="0.2">
      <c r="A10" s="152" t="s">
        <v>453</v>
      </c>
      <c r="B10">
        <v>80</v>
      </c>
    </row>
    <row r="11" spans="1:2" x14ac:dyDescent="0.2">
      <c r="A11" s="152" t="s">
        <v>628</v>
      </c>
    </row>
    <row r="12" spans="1:2" x14ac:dyDescent="0.2">
      <c r="A12" s="152" t="s">
        <v>629</v>
      </c>
      <c r="B12" t="e">
        <v>#REF!</v>
      </c>
    </row>
    <row r="13" spans="1:2" x14ac:dyDescent="0.2">
      <c r="A13" s="152" t="s">
        <v>607</v>
      </c>
      <c r="B13">
        <v>0</v>
      </c>
    </row>
    <row r="14" spans="1:2" x14ac:dyDescent="0.2">
      <c r="A14" s="152" t="s">
        <v>619</v>
      </c>
      <c r="B14" t="e">
        <v>#REF!</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DD2AE-D39C-E44D-B773-4CA1E00407A6}">
  <sheetPr>
    <tabColor rgb="FFFFC000"/>
  </sheetPr>
  <dimension ref="A1:B37"/>
  <sheetViews>
    <sheetView workbookViewId="0">
      <selection activeCell="A5" sqref="A5"/>
    </sheetView>
  </sheetViews>
  <sheetFormatPr baseColWidth="10" defaultColWidth="11" defaultRowHeight="16" x14ac:dyDescent="0.2"/>
  <cols>
    <col min="1" max="1" width="38.6640625" bestFit="1" customWidth="1"/>
    <col min="2" max="2" width="18" bestFit="1" customWidth="1"/>
  </cols>
  <sheetData>
    <row r="1" spans="1:2" x14ac:dyDescent="0.2">
      <c r="A1" s="138" t="s">
        <v>9</v>
      </c>
      <c r="B1" t="s">
        <v>86</v>
      </c>
    </row>
    <row r="3" spans="1:2" x14ac:dyDescent="0.2">
      <c r="A3" s="138" t="s">
        <v>617</v>
      </c>
      <c r="B3" t="s">
        <v>618</v>
      </c>
    </row>
    <row r="4" spans="1:2" x14ac:dyDescent="0.2">
      <c r="A4" s="152" t="s">
        <v>445</v>
      </c>
      <c r="B4">
        <v>0</v>
      </c>
    </row>
    <row r="5" spans="1:2" x14ac:dyDescent="0.2">
      <c r="A5" s="139" t="s">
        <v>95</v>
      </c>
      <c r="B5">
        <v>0</v>
      </c>
    </row>
    <row r="6" spans="1:2" x14ac:dyDescent="0.2">
      <c r="A6" s="147" t="s">
        <v>443</v>
      </c>
      <c r="B6">
        <v>0</v>
      </c>
    </row>
    <row r="7" spans="1:2" x14ac:dyDescent="0.2">
      <c r="A7" s="148" t="s">
        <v>105</v>
      </c>
      <c r="B7">
        <v>0</v>
      </c>
    </row>
    <row r="8" spans="1:2" x14ac:dyDescent="0.2">
      <c r="A8" s="148" t="s">
        <v>152</v>
      </c>
      <c r="B8">
        <v>0</v>
      </c>
    </row>
    <row r="9" spans="1:2" x14ac:dyDescent="0.2">
      <c r="A9" s="148" t="s">
        <v>91</v>
      </c>
      <c r="B9">
        <v>0</v>
      </c>
    </row>
    <row r="10" spans="1:2" x14ac:dyDescent="0.2">
      <c r="A10" s="152" t="s">
        <v>50</v>
      </c>
      <c r="B10" t="e">
        <v>#REF!</v>
      </c>
    </row>
    <row r="11" spans="1:2" x14ac:dyDescent="0.2">
      <c r="A11" s="139" t="s">
        <v>4</v>
      </c>
      <c r="B11">
        <v>0</v>
      </c>
    </row>
    <row r="12" spans="1:2" x14ac:dyDescent="0.2">
      <c r="A12" s="139" t="s">
        <v>85</v>
      </c>
      <c r="B12">
        <v>0</v>
      </c>
    </row>
    <row r="13" spans="1:2" x14ac:dyDescent="0.2">
      <c r="A13" s="139" t="s">
        <v>95</v>
      </c>
      <c r="B13" t="e">
        <v>#REF!</v>
      </c>
    </row>
    <row r="14" spans="1:2" x14ac:dyDescent="0.2">
      <c r="A14" s="147" t="s">
        <v>238</v>
      </c>
      <c r="B14">
        <v>0</v>
      </c>
    </row>
    <row r="15" spans="1:2" x14ac:dyDescent="0.2">
      <c r="A15" s="148">
        <v>0</v>
      </c>
      <c r="B15">
        <v>0</v>
      </c>
    </row>
    <row r="16" spans="1:2" x14ac:dyDescent="0.2">
      <c r="A16" s="147" t="s">
        <v>430</v>
      </c>
      <c r="B16">
        <v>0</v>
      </c>
    </row>
    <row r="17" spans="1:2" x14ac:dyDescent="0.2">
      <c r="A17" s="148" t="s">
        <v>45</v>
      </c>
      <c r="B17">
        <v>0</v>
      </c>
    </row>
    <row r="18" spans="1:2" x14ac:dyDescent="0.2">
      <c r="A18" s="147" t="s">
        <v>355</v>
      </c>
      <c r="B18">
        <v>0</v>
      </c>
    </row>
    <row r="19" spans="1:2" x14ac:dyDescent="0.2">
      <c r="A19" s="148" t="s">
        <v>356</v>
      </c>
      <c r="B19">
        <v>0</v>
      </c>
    </row>
    <row r="20" spans="1:2" x14ac:dyDescent="0.2">
      <c r="A20" s="147" t="s">
        <v>120</v>
      </c>
      <c r="B20">
        <v>0</v>
      </c>
    </row>
    <row r="21" spans="1:2" x14ac:dyDescent="0.2">
      <c r="A21" s="148" t="s">
        <v>45</v>
      </c>
      <c r="B21">
        <v>0</v>
      </c>
    </row>
    <row r="22" spans="1:2" x14ac:dyDescent="0.2">
      <c r="A22" s="147" t="s">
        <v>464</v>
      </c>
      <c r="B22">
        <v>0</v>
      </c>
    </row>
    <row r="23" spans="1:2" x14ac:dyDescent="0.2">
      <c r="A23" s="148">
        <v>0</v>
      </c>
      <c r="B23">
        <v>0</v>
      </c>
    </row>
    <row r="24" spans="1:2" x14ac:dyDescent="0.2">
      <c r="A24" s="147" t="s">
        <v>629</v>
      </c>
      <c r="B24" t="e">
        <v>#REF!</v>
      </c>
    </row>
    <row r="25" spans="1:2" x14ac:dyDescent="0.2">
      <c r="A25" s="148" t="s">
        <v>629</v>
      </c>
      <c r="B25" t="e">
        <v>#REF!</v>
      </c>
    </row>
    <row r="26" spans="1:2" x14ac:dyDescent="0.2">
      <c r="A26" s="147" t="s">
        <v>547</v>
      </c>
      <c r="B26">
        <v>0</v>
      </c>
    </row>
    <row r="27" spans="1:2" x14ac:dyDescent="0.2">
      <c r="A27" s="148">
        <v>0</v>
      </c>
      <c r="B27">
        <v>0</v>
      </c>
    </row>
    <row r="28" spans="1:2" x14ac:dyDescent="0.2">
      <c r="A28" s="147" t="s">
        <v>240</v>
      </c>
      <c r="B28">
        <v>0</v>
      </c>
    </row>
    <row r="29" spans="1:2" x14ac:dyDescent="0.2">
      <c r="A29" s="148">
        <v>0</v>
      </c>
      <c r="B29">
        <v>0</v>
      </c>
    </row>
    <row r="30" spans="1:2" x14ac:dyDescent="0.2">
      <c r="A30" s="139" t="s">
        <v>47</v>
      </c>
      <c r="B30">
        <v>0</v>
      </c>
    </row>
    <row r="31" spans="1:2" x14ac:dyDescent="0.2">
      <c r="A31" s="147" t="s">
        <v>516</v>
      </c>
      <c r="B31">
        <v>0</v>
      </c>
    </row>
    <row r="32" spans="1:2" x14ac:dyDescent="0.2">
      <c r="A32" s="148">
        <v>0</v>
      </c>
      <c r="B32">
        <v>0</v>
      </c>
    </row>
    <row r="33" spans="1:2" x14ac:dyDescent="0.2">
      <c r="A33" s="152" t="s">
        <v>496</v>
      </c>
      <c r="B33">
        <v>0</v>
      </c>
    </row>
    <row r="34" spans="1:2" x14ac:dyDescent="0.2">
      <c r="A34" s="139" t="s">
        <v>85</v>
      </c>
      <c r="B34">
        <v>0</v>
      </c>
    </row>
    <row r="35" spans="1:2" x14ac:dyDescent="0.2">
      <c r="A35" s="154">
        <v>0</v>
      </c>
      <c r="B35">
        <v>0</v>
      </c>
    </row>
    <row r="36" spans="1:2" x14ac:dyDescent="0.2">
      <c r="A36" s="139" t="s">
        <v>85</v>
      </c>
      <c r="B36">
        <v>0</v>
      </c>
    </row>
    <row r="37" spans="1:2" x14ac:dyDescent="0.2">
      <c r="A37" s="152" t="s">
        <v>619</v>
      </c>
      <c r="B37" t="e">
        <v>#REF!</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2B3E8-8884-FE43-BDEA-8D9EAA17C626}">
  <sheetPr>
    <tabColor theme="1"/>
  </sheetPr>
  <dimension ref="A1:AA2716"/>
  <sheetViews>
    <sheetView zoomScale="67" zoomScaleNormal="60" workbookViewId="0">
      <pane ySplit="1" topLeftCell="A2" activePane="bottomLeft" state="frozen"/>
      <selection pane="bottomLeft" activeCell="A1211" sqref="A1211:XFD1225"/>
    </sheetView>
  </sheetViews>
  <sheetFormatPr baseColWidth="10" defaultColWidth="11" defaultRowHeight="16" x14ac:dyDescent="0.2"/>
  <cols>
    <col min="1" max="1" width="16.6640625" customWidth="1"/>
    <col min="2" max="2" width="16.6640625" bestFit="1" customWidth="1"/>
    <col min="3" max="4" width="13.33203125" customWidth="1"/>
    <col min="5" max="5" width="14.1640625" bestFit="1" customWidth="1"/>
    <col min="6" max="6" width="11.1640625" customWidth="1"/>
    <col min="7" max="7" width="10.5" customWidth="1"/>
    <col min="8" max="8" width="16.1640625" bestFit="1" customWidth="1"/>
    <col min="9" max="9" width="12.6640625" customWidth="1"/>
    <col min="10" max="10" width="10.5" customWidth="1"/>
    <col min="11" max="11" width="9.5" customWidth="1"/>
    <col min="12" max="12" width="13.5" style="135" customWidth="1"/>
    <col min="13" max="13" width="14.6640625" style="135" customWidth="1"/>
    <col min="14" max="14" width="14.1640625" style="135" customWidth="1"/>
    <col min="15" max="15" width="10" style="135" customWidth="1"/>
    <col min="16" max="16" width="12.6640625" style="135" customWidth="1"/>
    <col min="17" max="18" width="14.6640625" style="135" customWidth="1"/>
    <col min="19" max="19" width="19" style="133" bestFit="1" customWidth="1"/>
    <col min="20" max="20" width="14.5" bestFit="1" customWidth="1"/>
    <col min="21" max="21" width="14.1640625" bestFit="1" customWidth="1"/>
    <col min="22" max="22" width="24.5" bestFit="1" customWidth="1"/>
    <col min="23" max="23" width="10" customWidth="1"/>
    <col min="24" max="24" width="12.5" customWidth="1"/>
    <col min="25" max="25" width="14" customWidth="1"/>
    <col min="26" max="26" width="14.6640625" customWidth="1"/>
    <col min="27" max="27" width="16" customWidth="1"/>
  </cols>
  <sheetData>
    <row r="1" spans="1:27" s="128" customFormat="1" ht="21" customHeight="1" x14ac:dyDescent="0.2">
      <c r="A1" s="136" t="s">
        <v>630</v>
      </c>
      <c r="B1" s="127" t="s">
        <v>631</v>
      </c>
      <c r="C1" s="127" t="s">
        <v>632</v>
      </c>
      <c r="D1" s="127" t="s">
        <v>633</v>
      </c>
      <c r="E1" s="127" t="s">
        <v>616</v>
      </c>
      <c r="F1" s="127" t="s">
        <v>634</v>
      </c>
      <c r="G1" s="127" t="s">
        <v>9</v>
      </c>
      <c r="H1" s="127" t="s">
        <v>635</v>
      </c>
      <c r="I1" s="127" t="s">
        <v>636</v>
      </c>
      <c r="J1" s="127" t="s">
        <v>637</v>
      </c>
      <c r="K1" s="127" t="s">
        <v>638</v>
      </c>
      <c r="L1" s="134" t="s">
        <v>639</v>
      </c>
      <c r="M1" s="134" t="s">
        <v>640</v>
      </c>
      <c r="N1" s="134" t="s">
        <v>641</v>
      </c>
      <c r="O1" s="134" t="s">
        <v>642</v>
      </c>
      <c r="P1" s="134" t="s">
        <v>643</v>
      </c>
      <c r="Q1" s="134" t="s">
        <v>24</v>
      </c>
      <c r="R1" s="134" t="s">
        <v>25</v>
      </c>
      <c r="S1" s="132" t="s">
        <v>644</v>
      </c>
      <c r="T1" s="123" t="s">
        <v>29</v>
      </c>
      <c r="U1" s="124" t="s">
        <v>30</v>
      </c>
      <c r="V1" s="125" t="s">
        <v>31</v>
      </c>
      <c r="W1" s="125" t="s">
        <v>32</v>
      </c>
      <c r="X1" s="125" t="s">
        <v>33</v>
      </c>
      <c r="Y1" s="125" t="s">
        <v>34</v>
      </c>
      <c r="Z1" s="125" t="s">
        <v>35</v>
      </c>
      <c r="AA1" s="126" t="s">
        <v>36</v>
      </c>
    </row>
    <row r="2" spans="1:27" x14ac:dyDescent="0.2">
      <c r="A2" s="7" t="str">
        <f>'FICHE PRODUIT'!$A$45</f>
        <v xml:space="preserve">MARIUS BROWN </v>
      </c>
      <c r="B2" s="2" t="str">
        <f>'FICHE PRODUIT'!$H$45</f>
        <v>Brown</v>
      </c>
      <c r="C2" s="2" t="str">
        <f>'FICHE PRODUIT'!$S$45</f>
        <v>W26-27</v>
      </c>
      <c r="D2" s="2" t="str">
        <f>'FICHE PRODUIT'!$Q$45</f>
        <v>+++</v>
      </c>
      <c r="E2" s="2" t="str">
        <f>'FICHE PRODUIT'!$S$47</f>
        <v>IN PRODUCTION</v>
      </c>
      <c r="F2" s="2" t="str">
        <f>'FICHE PRODUIT'!E49</f>
        <v>Page 11</v>
      </c>
      <c r="G2" s="2" t="str">
        <f>'FICHE PRODUIT'!$E$50</f>
        <v xml:space="preserve">Not need </v>
      </c>
      <c r="H2" s="122" t="str">
        <f>'FICHE PRODUIT'!$E$51</f>
        <v>OCEAN SURPLUS</v>
      </c>
      <c r="I2" s="2" t="b">
        <f>'FICHE PRODUIT'!$E$53</f>
        <v>0</v>
      </c>
      <c r="J2" s="2" t="str">
        <f>'FICHE PRODUIT'!$E$55</f>
        <v>Gilet</v>
      </c>
      <c r="K2" s="2" t="str">
        <f>'FICHE PRODUIT'!$E$56</f>
        <v>Marius</v>
      </c>
      <c r="L2" s="4">
        <f>'FICHE PRODUIT'!$E$58</f>
        <v>55</v>
      </c>
      <c r="M2" s="4">
        <f>'FICHE PRODUIT'!$E$59</f>
        <v>16.646500000000003</v>
      </c>
      <c r="N2" s="4">
        <f>'FICHE PRODUIT'!$E$61</f>
        <v>71.646500000000003</v>
      </c>
      <c r="O2" s="4">
        <f>'FICHE PRODUIT'!$E$62</f>
        <v>4.3965860160649859</v>
      </c>
      <c r="P2" s="4">
        <f>'FICHE PRODUIT'!$E$64</f>
        <v>315</v>
      </c>
      <c r="Q2" s="4">
        <f>'FICHE PRODUIT'!$E$65</f>
        <v>126</v>
      </c>
      <c r="R2" s="4">
        <f>'FICHE PRODUIT'!$E$66</f>
        <v>143.18181818181816</v>
      </c>
      <c r="S2" s="122">
        <f>'FICHE PRODUIT'!$E$67</f>
        <v>0</v>
      </c>
      <c r="T2" s="2" t="str">
        <f>'FICHE PRODUIT'!A72</f>
        <v>FABRIC</v>
      </c>
      <c r="U2" s="2" t="str">
        <f>'FICHE PRODUIT'!B72</f>
        <v>AMBASSADOR</v>
      </c>
      <c r="V2" s="2" t="str">
        <f>'FICHE PRODUIT'!C72</f>
        <v>SUE225PEC - FAUX SUEDE PECAN</v>
      </c>
      <c r="W2" s="2">
        <f>'FICHE PRODUIT'!D72</f>
        <v>0.8</v>
      </c>
      <c r="X2" s="2">
        <f>'FICHE PRODUIT'!E72</f>
        <v>46.400000000000006</v>
      </c>
      <c r="Y2" s="2">
        <f>'FICHE PRODUIT'!F72</f>
        <v>6.2</v>
      </c>
      <c r="Z2" s="2">
        <f>'FICHE PRODUIT'!G72</f>
        <v>4.9600000000000009</v>
      </c>
      <c r="AA2" s="2">
        <f>'FICHE PRODUIT'!H72</f>
        <v>287.68000000000006</v>
      </c>
    </row>
    <row r="3" spans="1:27" x14ac:dyDescent="0.2">
      <c r="A3" s="7" t="str">
        <f>'FICHE PRODUIT'!$A$45</f>
        <v xml:space="preserve">MARIUS BROWN </v>
      </c>
      <c r="B3" s="2" t="str">
        <f>'FICHE PRODUIT'!$H$45</f>
        <v>Brown</v>
      </c>
      <c r="C3" s="2" t="str">
        <f>'FICHE PRODUIT'!$S$45</f>
        <v>W26-27</v>
      </c>
      <c r="D3" s="2" t="str">
        <f>'FICHE PRODUIT'!$Q$45</f>
        <v>+++</v>
      </c>
      <c r="E3" s="2" t="str">
        <f>'FICHE PRODUIT'!$S$47</f>
        <v>IN PRODUCTION</v>
      </c>
      <c r="F3" s="2" t="str">
        <f>'FICHE PRODUIT'!E49</f>
        <v>Page 11</v>
      </c>
      <c r="G3" s="2" t="str">
        <f>'FICHE PRODUIT'!$E$50</f>
        <v xml:space="preserve">Not need </v>
      </c>
      <c r="H3" s="122" t="str">
        <f>'FICHE PRODUIT'!$E$51</f>
        <v>OCEAN SURPLUS</v>
      </c>
      <c r="I3" s="2" t="b">
        <f>'FICHE PRODUIT'!$E$53</f>
        <v>0</v>
      </c>
      <c r="J3" s="2" t="str">
        <f>'FICHE PRODUIT'!$E$55</f>
        <v>Gilet</v>
      </c>
      <c r="K3" s="2" t="str">
        <f>'FICHE PRODUIT'!$E$56</f>
        <v>Marius</v>
      </c>
      <c r="L3" s="4">
        <f>'FICHE PRODUIT'!$E$58</f>
        <v>55</v>
      </c>
      <c r="M3" s="4">
        <f>'FICHE PRODUIT'!$E$59</f>
        <v>16.646500000000003</v>
      </c>
      <c r="N3" s="4">
        <f>'FICHE PRODUIT'!$E$61</f>
        <v>71.646500000000003</v>
      </c>
      <c r="O3" s="4">
        <f>'FICHE PRODUIT'!$E$62</f>
        <v>4.3965860160649859</v>
      </c>
      <c r="P3" s="4">
        <f>'FICHE PRODUIT'!$E$64</f>
        <v>315</v>
      </c>
      <c r="Q3" s="4">
        <f>'FICHE PRODUIT'!$E$65</f>
        <v>126</v>
      </c>
      <c r="R3" s="4">
        <f>'FICHE PRODUIT'!$E$66</f>
        <v>143.18181818181816</v>
      </c>
      <c r="S3" s="122">
        <f>'FICHE PRODUIT'!$E$67</f>
        <v>0</v>
      </c>
      <c r="T3" s="2" t="str">
        <f>'FICHE PRODUIT'!A73</f>
        <v>LINNING</v>
      </c>
      <c r="U3" s="2" t="str">
        <f>'FICHE PRODUIT'!B73</f>
        <v>TABEL</v>
      </c>
      <c r="V3" s="2" t="str">
        <f>'FICHE PRODUIT'!C73</f>
        <v>Dessin Camo - Fleurs Rouge </v>
      </c>
      <c r="W3" s="2">
        <f>'FICHE PRODUIT'!D73</f>
        <v>0.35</v>
      </c>
      <c r="X3" s="2">
        <f>'FICHE PRODUIT'!E73</f>
        <v>20.299999999999997</v>
      </c>
      <c r="Y3" s="2">
        <f>'FICHE PRODUIT'!F73</f>
        <v>3.95</v>
      </c>
      <c r="Z3" s="2">
        <f>'FICHE PRODUIT'!G73</f>
        <v>1.3825000000000001</v>
      </c>
      <c r="AA3" s="2">
        <f>'FICHE PRODUIT'!H73</f>
        <v>80.185000000000002</v>
      </c>
    </row>
    <row r="4" spans="1:27" x14ac:dyDescent="0.2">
      <c r="A4" s="7" t="str">
        <f>'FICHE PRODUIT'!$A$45</f>
        <v xml:space="preserve">MARIUS BROWN </v>
      </c>
      <c r="B4" s="2" t="str">
        <f>'FICHE PRODUIT'!$H$45</f>
        <v>Brown</v>
      </c>
      <c r="C4" s="2" t="str">
        <f>'FICHE PRODUIT'!$S$45</f>
        <v>W26-27</v>
      </c>
      <c r="D4" s="2" t="str">
        <f>'FICHE PRODUIT'!$Q$45</f>
        <v>+++</v>
      </c>
      <c r="E4" s="2" t="str">
        <f>'FICHE PRODUIT'!$S$47</f>
        <v>IN PRODUCTION</v>
      </c>
      <c r="F4" s="2" t="str">
        <f>'FICHE PRODUIT'!$E$49</f>
        <v>Page 11</v>
      </c>
      <c r="G4" s="2" t="str">
        <f>'FICHE PRODUIT'!$E$50</f>
        <v xml:space="preserve">Not need </v>
      </c>
      <c r="H4" s="122" t="str">
        <f>'FICHE PRODUIT'!$E$51</f>
        <v>OCEAN SURPLUS</v>
      </c>
      <c r="I4" s="2" t="b">
        <f>'FICHE PRODUIT'!$E$53</f>
        <v>0</v>
      </c>
      <c r="J4" s="2" t="str">
        <f>'FICHE PRODUIT'!$E$55</f>
        <v>Gilet</v>
      </c>
      <c r="K4" s="2" t="str">
        <f>'FICHE PRODUIT'!$E$56</f>
        <v>Marius</v>
      </c>
      <c r="L4" s="4">
        <f>'FICHE PRODUIT'!$E$58</f>
        <v>55</v>
      </c>
      <c r="M4" s="4">
        <f>'FICHE PRODUIT'!$E$59</f>
        <v>16.646500000000003</v>
      </c>
      <c r="N4" s="4">
        <f>'FICHE PRODUIT'!$E$61</f>
        <v>71.646500000000003</v>
      </c>
      <c r="O4" s="4">
        <f>'FICHE PRODUIT'!$E$62</f>
        <v>4.3965860160649859</v>
      </c>
      <c r="P4" s="4">
        <f>'FICHE PRODUIT'!$E$64</f>
        <v>315</v>
      </c>
      <c r="Q4" s="4">
        <f>'FICHE PRODUIT'!$E$65</f>
        <v>126</v>
      </c>
      <c r="R4" s="4">
        <f>'FICHE PRODUIT'!$E$66</f>
        <v>143.18181818181816</v>
      </c>
      <c r="S4" s="122">
        <f>'FICHE PRODUIT'!$E$67</f>
        <v>0</v>
      </c>
      <c r="T4" s="2" t="str">
        <f>'FICHE PRODUIT'!A74</f>
        <v>BACK</v>
      </c>
      <c r="U4" s="2" t="str">
        <f>'FICHE PRODUIT'!B74</f>
        <v>MDA</v>
      </c>
      <c r="V4" s="2" t="str">
        <f>'FICHE PRODUIT'!C74</f>
        <v>2179 PPT / COL CW27742</v>
      </c>
      <c r="W4" s="2">
        <f>'FICHE PRODUIT'!D74</f>
        <v>0.4</v>
      </c>
      <c r="X4" s="2">
        <f>'FICHE PRODUIT'!E74</f>
        <v>23.200000000000003</v>
      </c>
      <c r="Y4" s="2">
        <f>'FICHE PRODUIT'!F74</f>
        <v>8.91</v>
      </c>
      <c r="Z4" s="2">
        <f>'FICHE PRODUIT'!G74</f>
        <v>3.5640000000000001</v>
      </c>
      <c r="AA4" s="2">
        <f>'FICHE PRODUIT'!H74</f>
        <v>206.71199999999999</v>
      </c>
    </row>
    <row r="5" spans="1:27" x14ac:dyDescent="0.2">
      <c r="A5" s="7" t="str">
        <f>'FICHE PRODUIT'!$A$45</f>
        <v xml:space="preserve">MARIUS BROWN </v>
      </c>
      <c r="B5" s="2" t="str">
        <f>'FICHE PRODUIT'!$H$45</f>
        <v>Brown</v>
      </c>
      <c r="C5" s="2" t="str">
        <f>'FICHE PRODUIT'!$S$45</f>
        <v>W26-27</v>
      </c>
      <c r="D5" s="2" t="str">
        <f>'FICHE PRODUIT'!$Q$45</f>
        <v>+++</v>
      </c>
      <c r="E5" s="2" t="str">
        <f>'FICHE PRODUIT'!$S$47</f>
        <v>IN PRODUCTION</v>
      </c>
      <c r="F5" s="2" t="str">
        <f>'FICHE PRODUIT'!$E$49</f>
        <v>Page 11</v>
      </c>
      <c r="G5" s="2" t="str">
        <f>'FICHE PRODUIT'!$E$50</f>
        <v xml:space="preserve">Not need </v>
      </c>
      <c r="H5" s="122" t="str">
        <f>'FICHE PRODUIT'!$E$51</f>
        <v>OCEAN SURPLUS</v>
      </c>
      <c r="I5" s="2" t="b">
        <f>'FICHE PRODUIT'!$E$53</f>
        <v>0</v>
      </c>
      <c r="J5" s="2" t="str">
        <f>'FICHE PRODUIT'!$E$55</f>
        <v>Gilet</v>
      </c>
      <c r="K5" s="2" t="str">
        <f>'FICHE PRODUIT'!$E$56</f>
        <v>Marius</v>
      </c>
      <c r="L5" s="4">
        <f>'FICHE PRODUIT'!$E$58</f>
        <v>55</v>
      </c>
      <c r="M5" s="4">
        <f>'FICHE PRODUIT'!$E$59</f>
        <v>16.646500000000003</v>
      </c>
      <c r="N5" s="4">
        <f>'FICHE PRODUIT'!$E$61</f>
        <v>71.646500000000003</v>
      </c>
      <c r="O5" s="4">
        <f>'FICHE PRODUIT'!$E$62</f>
        <v>4.3965860160649859</v>
      </c>
      <c r="P5" s="4">
        <f>'FICHE PRODUIT'!$E$64</f>
        <v>315</v>
      </c>
      <c r="Q5" s="4">
        <f>'FICHE PRODUIT'!$E$65</f>
        <v>126</v>
      </c>
      <c r="R5" s="4">
        <f>'FICHE PRODUIT'!$E$66</f>
        <v>143.18181818181816</v>
      </c>
      <c r="S5" s="122">
        <f>'FICHE PRODUIT'!$E$67</f>
        <v>0</v>
      </c>
      <c r="T5" s="2" t="str">
        <f>'FICHE PRODUIT'!A75</f>
        <v>INTERLINING</v>
      </c>
      <c r="U5" s="2" t="str">
        <f>'FICHE PRODUIT'!B75</f>
        <v>CHARGEUR</v>
      </c>
      <c r="V5" s="2" t="str">
        <f>'FICHE PRODUIT'!C75</f>
        <v>713048 PRETA</v>
      </c>
      <c r="W5" s="2">
        <f>'FICHE PRODUIT'!D75</f>
        <v>0.8</v>
      </c>
      <c r="X5" s="2">
        <f>'FICHE PRODUIT'!E75</f>
        <v>46.400000000000006</v>
      </c>
      <c r="Y5" s="2">
        <f>'FICHE PRODUIT'!F75</f>
        <v>1.35</v>
      </c>
      <c r="Z5" s="2">
        <f>'FICHE PRODUIT'!G75</f>
        <v>1.08</v>
      </c>
      <c r="AA5" s="2">
        <f>'FICHE PRODUIT'!H75</f>
        <v>62.64</v>
      </c>
    </row>
    <row r="6" spans="1:27" x14ac:dyDescent="0.2">
      <c r="A6" s="7" t="str">
        <f>'FICHE PRODUIT'!$A$45</f>
        <v xml:space="preserve">MARIUS BROWN </v>
      </c>
      <c r="B6" s="2" t="str">
        <f>'FICHE PRODUIT'!$H$45</f>
        <v>Brown</v>
      </c>
      <c r="C6" s="2" t="str">
        <f>'FICHE PRODUIT'!$S$45</f>
        <v>W26-27</v>
      </c>
      <c r="D6" s="2" t="str">
        <f>'FICHE PRODUIT'!$Q$45</f>
        <v>+++</v>
      </c>
      <c r="E6" s="2" t="str">
        <f>'FICHE PRODUIT'!$S$47</f>
        <v>IN PRODUCTION</v>
      </c>
      <c r="F6" s="2" t="str">
        <f>'FICHE PRODUIT'!$E$49</f>
        <v>Page 11</v>
      </c>
      <c r="G6" s="2" t="str">
        <f>'FICHE PRODUIT'!$E$50</f>
        <v xml:space="preserve">Not need </v>
      </c>
      <c r="H6" s="122" t="str">
        <f>'FICHE PRODUIT'!$E$51</f>
        <v>OCEAN SURPLUS</v>
      </c>
      <c r="I6" s="2" t="b">
        <f>'FICHE PRODUIT'!$E$53</f>
        <v>0</v>
      </c>
      <c r="J6" s="2" t="str">
        <f>'FICHE PRODUIT'!$E$55</f>
        <v>Gilet</v>
      </c>
      <c r="K6" s="2" t="str">
        <f>'FICHE PRODUIT'!$E$56</f>
        <v>Marius</v>
      </c>
      <c r="L6" s="4">
        <f>'FICHE PRODUIT'!$E$58</f>
        <v>55</v>
      </c>
      <c r="M6" s="4">
        <f>'FICHE PRODUIT'!$E$59</f>
        <v>16.646500000000003</v>
      </c>
      <c r="N6" s="4">
        <f>'FICHE PRODUIT'!$E$61</f>
        <v>71.646500000000003</v>
      </c>
      <c r="O6" s="4">
        <f>'FICHE PRODUIT'!$E$62</f>
        <v>4.3965860160649859</v>
      </c>
      <c r="P6" s="4">
        <f>'FICHE PRODUIT'!$E$64</f>
        <v>315</v>
      </c>
      <c r="Q6" s="4">
        <f>'FICHE PRODUIT'!$E$65</f>
        <v>126</v>
      </c>
      <c r="R6" s="4">
        <f>'FICHE PRODUIT'!$E$66</f>
        <v>143.18181818181816</v>
      </c>
      <c r="S6" s="122">
        <f>'FICHE PRODUIT'!$E$67</f>
        <v>0</v>
      </c>
      <c r="T6" s="2" t="str">
        <f>'FICHE PRODUIT'!A76</f>
        <v xml:space="preserve">UNDER COLLAR </v>
      </c>
      <c r="U6" s="2" t="str">
        <f>'FICHE PRODUIT'!B76</f>
        <v>OFFITEX</v>
      </c>
      <c r="V6" s="2" t="str">
        <f>'FICHE PRODUIT'!C76</f>
        <v>COR 301C/1</v>
      </c>
      <c r="W6" s="2">
        <f>'FICHE PRODUIT'!D76</f>
        <v>0.05</v>
      </c>
      <c r="X6" s="2">
        <f>'FICHE PRODUIT'!E76</f>
        <v>2.9000000000000004</v>
      </c>
      <c r="Y6" s="2">
        <f>'FICHE PRODUIT'!F76</f>
        <v>0.05</v>
      </c>
      <c r="Z6" s="2">
        <f>'FICHE PRODUIT'!G76</f>
        <v>2.5000000000000005E-3</v>
      </c>
      <c r="AA6" s="2">
        <f>'FICHE PRODUIT'!H76</f>
        <v>0.14500000000000002</v>
      </c>
    </row>
    <row r="7" spans="1:27" x14ac:dyDescent="0.2">
      <c r="A7" s="7" t="str">
        <f>'FICHE PRODUIT'!$A$45</f>
        <v xml:space="preserve">MARIUS BROWN </v>
      </c>
      <c r="B7" s="2" t="str">
        <f>'FICHE PRODUIT'!$H$45</f>
        <v>Brown</v>
      </c>
      <c r="C7" s="2" t="str">
        <f>'FICHE PRODUIT'!$S$45</f>
        <v>W26-27</v>
      </c>
      <c r="D7" s="2" t="str">
        <f>'FICHE PRODUIT'!$Q$45</f>
        <v>+++</v>
      </c>
      <c r="E7" s="2" t="str">
        <f>'FICHE PRODUIT'!$S$47</f>
        <v>IN PRODUCTION</v>
      </c>
      <c r="F7" s="2" t="str">
        <f>'FICHE PRODUIT'!$E$49</f>
        <v>Page 11</v>
      </c>
      <c r="G7" s="2" t="str">
        <f>'FICHE PRODUIT'!$E$50</f>
        <v xml:space="preserve">Not need </v>
      </c>
      <c r="H7" s="122" t="str">
        <f>'FICHE PRODUIT'!$E$51</f>
        <v>OCEAN SURPLUS</v>
      </c>
      <c r="I7" s="2" t="b">
        <f>'FICHE PRODUIT'!$E$53</f>
        <v>0</v>
      </c>
      <c r="J7" s="2" t="str">
        <f>'FICHE PRODUIT'!$E$55</f>
        <v>Gilet</v>
      </c>
      <c r="K7" s="2" t="str">
        <f>'FICHE PRODUIT'!$E$56</f>
        <v>Marius</v>
      </c>
      <c r="L7" s="4">
        <f>'FICHE PRODUIT'!$E$58</f>
        <v>55</v>
      </c>
      <c r="M7" s="4">
        <f>'FICHE PRODUIT'!$E$59</f>
        <v>16.646500000000003</v>
      </c>
      <c r="N7" s="4">
        <f>'FICHE PRODUIT'!$E$61</f>
        <v>71.646500000000003</v>
      </c>
      <c r="O7" s="4">
        <f>'FICHE PRODUIT'!$E$62</f>
        <v>4.3965860160649859</v>
      </c>
      <c r="P7" s="4">
        <f>'FICHE PRODUIT'!$E$64</f>
        <v>315</v>
      </c>
      <c r="Q7" s="4">
        <f>'FICHE PRODUIT'!$E$65</f>
        <v>126</v>
      </c>
      <c r="R7" s="4">
        <f>'FICHE PRODUIT'!$E$66</f>
        <v>143.18181818181816</v>
      </c>
      <c r="S7" s="122">
        <f>'FICHE PRODUIT'!$E$67</f>
        <v>0</v>
      </c>
      <c r="T7" s="2" t="str">
        <f>'FICHE PRODUIT'!A77</f>
        <v>PANO DE BOLSO</v>
      </c>
      <c r="U7" s="2" t="str">
        <f>'FICHE PRODUIT'!B77</f>
        <v>DRAGONI</v>
      </c>
      <c r="V7" s="2" t="str">
        <f>'FICHE PRODUIT'!C77</f>
        <v xml:space="preserve">RAVENNA PXT </v>
      </c>
      <c r="W7" s="2">
        <f>'FICHE PRODUIT'!D77</f>
        <v>0.05</v>
      </c>
      <c r="X7" s="2">
        <f>'FICHE PRODUIT'!E77</f>
        <v>2.9000000000000004</v>
      </c>
      <c r="Y7" s="2">
        <f>'FICHE PRODUIT'!F77</f>
        <v>2.97</v>
      </c>
      <c r="Z7" s="2">
        <f>'FICHE PRODUIT'!G77</f>
        <v>0.14850000000000002</v>
      </c>
      <c r="AA7" s="2">
        <f>'FICHE PRODUIT'!H77</f>
        <v>8.6130000000000013</v>
      </c>
    </row>
    <row r="8" spans="1:27" x14ac:dyDescent="0.2">
      <c r="A8" s="7" t="str">
        <f>'FICHE PRODUIT'!$A$45</f>
        <v xml:space="preserve">MARIUS BROWN </v>
      </c>
      <c r="B8" s="2" t="str">
        <f>'FICHE PRODUIT'!$H$45</f>
        <v>Brown</v>
      </c>
      <c r="C8" s="2" t="str">
        <f>'FICHE PRODUIT'!$S$45</f>
        <v>W26-27</v>
      </c>
      <c r="D8" s="2" t="str">
        <f>'FICHE PRODUIT'!$Q$45</f>
        <v>+++</v>
      </c>
      <c r="E8" s="2" t="str">
        <f>'FICHE PRODUIT'!$S$47</f>
        <v>IN PRODUCTION</v>
      </c>
      <c r="F8" s="2" t="str">
        <f>'FICHE PRODUIT'!$E$49</f>
        <v>Page 11</v>
      </c>
      <c r="G8" s="2" t="str">
        <f>'FICHE PRODUIT'!$E$50</f>
        <v xml:space="preserve">Not need </v>
      </c>
      <c r="H8" s="122" t="str">
        <f>'FICHE PRODUIT'!$E$51</f>
        <v>OCEAN SURPLUS</v>
      </c>
      <c r="I8" s="2" t="b">
        <f>'FICHE PRODUIT'!$E$53</f>
        <v>0</v>
      </c>
      <c r="J8" s="2" t="str">
        <f>'FICHE PRODUIT'!$E$55</f>
        <v>Gilet</v>
      </c>
      <c r="K8" s="2" t="str">
        <f>'FICHE PRODUIT'!$E$56</f>
        <v>Marius</v>
      </c>
      <c r="L8" s="4">
        <f>'FICHE PRODUIT'!$E$58</f>
        <v>55</v>
      </c>
      <c r="M8" s="4">
        <f>'FICHE PRODUIT'!$E$59</f>
        <v>16.646500000000003</v>
      </c>
      <c r="N8" s="4">
        <f>'FICHE PRODUIT'!$E$61</f>
        <v>71.646500000000003</v>
      </c>
      <c r="O8" s="4">
        <f>'FICHE PRODUIT'!$E$62</f>
        <v>4.3965860160649859</v>
      </c>
      <c r="P8" s="4">
        <f>'FICHE PRODUIT'!$E$64</f>
        <v>315</v>
      </c>
      <c r="Q8" s="4">
        <f>'FICHE PRODUIT'!$E$65</f>
        <v>126</v>
      </c>
      <c r="R8" s="4">
        <f>'FICHE PRODUIT'!$E$66</f>
        <v>143.18181818181816</v>
      </c>
      <c r="S8" s="122">
        <f>'FICHE PRODUIT'!$E$67</f>
        <v>0</v>
      </c>
      <c r="T8" s="2" t="str">
        <f>'FICHE PRODUIT'!A78</f>
        <v>GALON</v>
      </c>
      <c r="U8" s="2" t="str">
        <f>'FICHE PRODUIT'!B78</f>
        <v>NASTRO</v>
      </c>
      <c r="V8" s="2" t="str">
        <f>'FICHE PRODUIT'!C78</f>
        <v>G</v>
      </c>
      <c r="W8" s="2">
        <f>'FICHE PRODUIT'!D78</f>
        <v>0.1</v>
      </c>
      <c r="X8" s="2">
        <f>'FICHE PRODUIT'!E78</f>
        <v>5.8000000000000007</v>
      </c>
      <c r="Y8" s="2">
        <f>'FICHE PRODUIT'!F78</f>
        <v>0.49</v>
      </c>
      <c r="Z8" s="2">
        <f>'FICHE PRODUIT'!G78</f>
        <v>4.9000000000000002E-2</v>
      </c>
      <c r="AA8" s="2">
        <f>'FICHE PRODUIT'!H78</f>
        <v>2.8420000000000001</v>
      </c>
    </row>
    <row r="9" spans="1:27" x14ac:dyDescent="0.2">
      <c r="A9" s="7" t="str">
        <f>'FICHE PRODUIT'!$A$45</f>
        <v xml:space="preserve">MARIUS BROWN </v>
      </c>
      <c r="B9" s="2" t="str">
        <f>'FICHE PRODUIT'!$H$45</f>
        <v>Brown</v>
      </c>
      <c r="C9" s="2" t="str">
        <f>'FICHE PRODUIT'!$S$45</f>
        <v>W26-27</v>
      </c>
      <c r="D9" s="2" t="str">
        <f>'FICHE PRODUIT'!$Q$45</f>
        <v>+++</v>
      </c>
      <c r="E9" s="2" t="str">
        <f>'FICHE PRODUIT'!$S$47</f>
        <v>IN PRODUCTION</v>
      </c>
      <c r="F9" s="2" t="str">
        <f>'FICHE PRODUIT'!$E$49</f>
        <v>Page 11</v>
      </c>
      <c r="G9" s="2" t="str">
        <f>'FICHE PRODUIT'!$E$50</f>
        <v xml:space="preserve">Not need </v>
      </c>
      <c r="H9" s="122" t="str">
        <f>'FICHE PRODUIT'!$E$51</f>
        <v>OCEAN SURPLUS</v>
      </c>
      <c r="I9" s="2" t="b">
        <f>'FICHE PRODUIT'!$E$53</f>
        <v>0</v>
      </c>
      <c r="J9" s="2" t="str">
        <f>'FICHE PRODUIT'!$E$55</f>
        <v>Gilet</v>
      </c>
      <c r="K9" s="2" t="str">
        <f>'FICHE PRODUIT'!$E$56</f>
        <v>Marius</v>
      </c>
      <c r="L9" s="4">
        <f>'FICHE PRODUIT'!$E$58</f>
        <v>55</v>
      </c>
      <c r="M9" s="4">
        <f>'FICHE PRODUIT'!$E$59</f>
        <v>16.646500000000003</v>
      </c>
      <c r="N9" s="4">
        <f>'FICHE PRODUIT'!$E$61</f>
        <v>71.646500000000003</v>
      </c>
      <c r="O9" s="4">
        <f>'FICHE PRODUIT'!$E$62</f>
        <v>4.3965860160649859</v>
      </c>
      <c r="P9" s="4">
        <f>'FICHE PRODUIT'!$E$64</f>
        <v>315</v>
      </c>
      <c r="Q9" s="4">
        <f>'FICHE PRODUIT'!$E$65</f>
        <v>126</v>
      </c>
      <c r="R9" s="4">
        <f>'FICHE PRODUIT'!$E$66</f>
        <v>143.18181818181816</v>
      </c>
      <c r="S9" s="122">
        <f>'FICHE PRODUIT'!$E$67</f>
        <v>0</v>
      </c>
      <c r="T9" s="2" t="str">
        <f>'FICHE PRODUIT'!A79</f>
        <v>ETIQUETTES</v>
      </c>
      <c r="U9" s="2" t="str">
        <f>'FICHE PRODUIT'!B79</f>
        <v>CADICA</v>
      </c>
      <c r="V9" s="2" t="str">
        <f>'FICHE PRODUIT'!C79</f>
        <v>A3</v>
      </c>
      <c r="W9" s="2">
        <f>'FICHE PRODUIT'!D79</f>
        <v>1</v>
      </c>
      <c r="X9" s="2">
        <f>'FICHE PRODUIT'!E79</f>
        <v>58</v>
      </c>
      <c r="Y9" s="2">
        <f>'FICHE PRODUIT'!F79</f>
        <v>0.27</v>
      </c>
      <c r="Z9" s="2">
        <f>'FICHE PRODUIT'!G79</f>
        <v>0.27</v>
      </c>
      <c r="AA9" s="2">
        <f>'FICHE PRODUIT'!H79</f>
        <v>15.66</v>
      </c>
    </row>
    <row r="10" spans="1:27" x14ac:dyDescent="0.2">
      <c r="A10" s="7" t="str">
        <f>'FICHE PRODUIT'!$A$45</f>
        <v xml:space="preserve">MARIUS BROWN </v>
      </c>
      <c r="B10" s="2" t="str">
        <f>'FICHE PRODUIT'!$H$45</f>
        <v>Brown</v>
      </c>
      <c r="C10" s="2" t="str">
        <f>'FICHE PRODUIT'!$S$45</f>
        <v>W26-27</v>
      </c>
      <c r="D10" s="2" t="str">
        <f>'FICHE PRODUIT'!$Q$45</f>
        <v>+++</v>
      </c>
      <c r="E10" s="2" t="str">
        <f>'FICHE PRODUIT'!$S$47</f>
        <v>IN PRODUCTION</v>
      </c>
      <c r="F10" s="2" t="str">
        <f>'FICHE PRODUIT'!$E$49</f>
        <v>Page 11</v>
      </c>
      <c r="G10" s="2" t="str">
        <f>'FICHE PRODUIT'!$E$50</f>
        <v xml:space="preserve">Not need </v>
      </c>
      <c r="H10" s="122" t="str">
        <f>'FICHE PRODUIT'!$E$51</f>
        <v>OCEAN SURPLUS</v>
      </c>
      <c r="I10" s="2" t="b">
        <f>'FICHE PRODUIT'!$E$53</f>
        <v>0</v>
      </c>
      <c r="J10" s="2" t="str">
        <f>'FICHE PRODUIT'!$E$55</f>
        <v>Gilet</v>
      </c>
      <c r="K10" s="2" t="str">
        <f>'FICHE PRODUIT'!$E$56</f>
        <v>Marius</v>
      </c>
      <c r="L10" s="4">
        <f>'FICHE PRODUIT'!$E$58</f>
        <v>55</v>
      </c>
      <c r="M10" s="4">
        <f>'FICHE PRODUIT'!$E$59</f>
        <v>16.646500000000003</v>
      </c>
      <c r="N10" s="4">
        <f>'FICHE PRODUIT'!$E$61</f>
        <v>71.646500000000003</v>
      </c>
      <c r="O10" s="4">
        <f>'FICHE PRODUIT'!$E$62</f>
        <v>4.3965860160649859</v>
      </c>
      <c r="P10" s="4">
        <f>'FICHE PRODUIT'!$E$64</f>
        <v>315</v>
      </c>
      <c r="Q10" s="4">
        <f>'FICHE PRODUIT'!$E$65</f>
        <v>126</v>
      </c>
      <c r="R10" s="4">
        <f>'FICHE PRODUIT'!$E$66</f>
        <v>143.18181818181816</v>
      </c>
      <c r="S10" s="122">
        <f>'FICHE PRODUIT'!$E$67</f>
        <v>0</v>
      </c>
      <c r="T10" s="2" t="str">
        <f>'FICHE PRODUIT'!A80</f>
        <v>HANGTAG</v>
      </c>
      <c r="U10" s="2" t="str">
        <f>'FICHE PRODUIT'!B80</f>
        <v>CADICA</v>
      </c>
      <c r="V10" s="2" t="str">
        <f>'FICHE PRODUIT'!C80</f>
        <v>Y</v>
      </c>
      <c r="W10" s="2">
        <f>'FICHE PRODUIT'!D80</f>
        <v>1</v>
      </c>
      <c r="X10" s="2">
        <f>'FICHE PRODUIT'!E80</f>
        <v>58</v>
      </c>
      <c r="Y10" s="2">
        <f>'FICHE PRODUIT'!F80</f>
        <v>0.21</v>
      </c>
      <c r="Z10" s="2">
        <f>'FICHE PRODUIT'!G80</f>
        <v>0.21</v>
      </c>
      <c r="AA10" s="2">
        <f>'FICHE PRODUIT'!H80</f>
        <v>12.18</v>
      </c>
    </row>
    <row r="11" spans="1:27" x14ac:dyDescent="0.2">
      <c r="A11" s="7" t="str">
        <f>'FICHE PRODUIT'!$A$45</f>
        <v xml:space="preserve">MARIUS BROWN </v>
      </c>
      <c r="B11" s="2" t="str">
        <f>'FICHE PRODUIT'!$H$45</f>
        <v>Brown</v>
      </c>
      <c r="C11" s="2" t="str">
        <f>'FICHE PRODUIT'!$S$45</f>
        <v>W26-27</v>
      </c>
      <c r="D11" s="2" t="str">
        <f>'FICHE PRODUIT'!$Q$45</f>
        <v>+++</v>
      </c>
      <c r="E11" s="2" t="str">
        <f>'FICHE PRODUIT'!$S$47</f>
        <v>IN PRODUCTION</v>
      </c>
      <c r="F11" s="2" t="str">
        <f>'FICHE PRODUIT'!$E$49</f>
        <v>Page 11</v>
      </c>
      <c r="G11" s="2" t="str">
        <f>'FICHE PRODUIT'!$E$50</f>
        <v xml:space="preserve">Not need </v>
      </c>
      <c r="H11" s="122" t="str">
        <f>'FICHE PRODUIT'!$E$51</f>
        <v>OCEAN SURPLUS</v>
      </c>
      <c r="I11" s="2" t="b">
        <f>'FICHE PRODUIT'!$E$53</f>
        <v>0</v>
      </c>
      <c r="J11" s="2" t="str">
        <f>'FICHE PRODUIT'!$E$55</f>
        <v>Gilet</v>
      </c>
      <c r="K11" s="2" t="str">
        <f>'FICHE PRODUIT'!$E$56</f>
        <v>Marius</v>
      </c>
      <c r="L11" s="4">
        <f>'FICHE PRODUIT'!$E$58</f>
        <v>55</v>
      </c>
      <c r="M11" s="4">
        <f>'FICHE PRODUIT'!$E$59</f>
        <v>16.646500000000003</v>
      </c>
      <c r="N11" s="4">
        <f>'FICHE PRODUIT'!$E$61</f>
        <v>71.646500000000003</v>
      </c>
      <c r="O11" s="4">
        <f>'FICHE PRODUIT'!$E$62</f>
        <v>4.3965860160649859</v>
      </c>
      <c r="P11" s="4">
        <f>'FICHE PRODUIT'!$E$64</f>
        <v>315</v>
      </c>
      <c r="Q11" s="4">
        <f>'FICHE PRODUIT'!$E$65</f>
        <v>126</v>
      </c>
      <c r="R11" s="4">
        <f>'FICHE PRODUIT'!$E$66</f>
        <v>143.18181818181816</v>
      </c>
      <c r="S11" s="122">
        <f>'FICHE PRODUIT'!$E$67</f>
        <v>0</v>
      </c>
      <c r="T11" s="2" t="str">
        <f>'FICHE PRODUIT'!A81</f>
        <v>BOUTONS</v>
      </c>
      <c r="U11" s="2" t="str">
        <f>'FICHE PRODUIT'!B81</f>
        <v>LOUROPEL</v>
      </c>
      <c r="V11" s="2" t="str">
        <f>'FICHE PRODUIT'!C81</f>
        <v>BT1</v>
      </c>
      <c r="W11" s="2">
        <f>'FICHE PRODUIT'!D81</f>
        <v>8</v>
      </c>
      <c r="X11" s="2">
        <f>'FICHE PRODUIT'!E81</f>
        <v>464</v>
      </c>
      <c r="Y11" s="2">
        <f>'FICHE PRODUIT'!F81</f>
        <v>0.06</v>
      </c>
      <c r="Z11" s="2">
        <f>'FICHE PRODUIT'!G81</f>
        <v>0.48</v>
      </c>
      <c r="AA11" s="2">
        <f>'FICHE PRODUIT'!H81</f>
        <v>27.84</v>
      </c>
    </row>
    <row r="12" spans="1:27" x14ac:dyDescent="0.2">
      <c r="A12" s="7" t="str">
        <f>'FICHE PRODUIT'!$A$45</f>
        <v xml:space="preserve">MARIUS BROWN </v>
      </c>
      <c r="B12" s="2" t="str">
        <f>'FICHE PRODUIT'!$H$45</f>
        <v>Brown</v>
      </c>
      <c r="C12" s="2" t="str">
        <f>'FICHE PRODUIT'!$S$45</f>
        <v>W26-27</v>
      </c>
      <c r="D12" s="2" t="str">
        <f>'FICHE PRODUIT'!$Q$45</f>
        <v>+++</v>
      </c>
      <c r="E12" s="2" t="str">
        <f>'FICHE PRODUIT'!$S$47</f>
        <v>IN PRODUCTION</v>
      </c>
      <c r="F12" s="2" t="str">
        <f>'FICHE PRODUIT'!$E$49</f>
        <v>Page 11</v>
      </c>
      <c r="G12" s="2" t="str">
        <f>'FICHE PRODUIT'!$E$50</f>
        <v xml:space="preserve">Not need </v>
      </c>
      <c r="H12" s="122" t="str">
        <f>'FICHE PRODUIT'!$E$51</f>
        <v>OCEAN SURPLUS</v>
      </c>
      <c r="I12" s="2" t="b">
        <f>'FICHE PRODUIT'!$E$53</f>
        <v>0</v>
      </c>
      <c r="J12" s="2" t="str">
        <f>'FICHE PRODUIT'!$E$55</f>
        <v>Gilet</v>
      </c>
      <c r="K12" s="2" t="str">
        <f>'FICHE PRODUIT'!$E$56</f>
        <v>Marius</v>
      </c>
      <c r="L12" s="4">
        <f>'FICHE PRODUIT'!$E$58</f>
        <v>55</v>
      </c>
      <c r="M12" s="4">
        <f>'FICHE PRODUIT'!$E$59</f>
        <v>16.646500000000003</v>
      </c>
      <c r="N12" s="4">
        <f>'FICHE PRODUIT'!$E$61</f>
        <v>71.646500000000003</v>
      </c>
      <c r="O12" s="4">
        <f>'FICHE PRODUIT'!$E$62</f>
        <v>4.3965860160649859</v>
      </c>
      <c r="P12" s="4">
        <f>'FICHE PRODUIT'!$E$64</f>
        <v>315</v>
      </c>
      <c r="Q12" s="4">
        <f>'FICHE PRODUIT'!$E$65</f>
        <v>126</v>
      </c>
      <c r="R12" s="4">
        <f>'FICHE PRODUIT'!$E$66</f>
        <v>143.18181818181816</v>
      </c>
      <c r="S12" s="122">
        <f>'FICHE PRODUIT'!$E$67</f>
        <v>0</v>
      </c>
      <c r="T12" s="2">
        <f>'FICHE PRODUIT'!A82</f>
        <v>0</v>
      </c>
      <c r="U12" s="2">
        <f>'FICHE PRODUIT'!B82</f>
        <v>0</v>
      </c>
      <c r="V12" s="2">
        <f>'FICHE PRODUIT'!C82</f>
        <v>0</v>
      </c>
      <c r="W12" s="2">
        <f>'FICHE PRODUIT'!D82</f>
        <v>0</v>
      </c>
      <c r="X12" s="2">
        <f>'FICHE PRODUIT'!E82</f>
        <v>0</v>
      </c>
      <c r="Y12" s="2">
        <f>'FICHE PRODUIT'!F82</f>
        <v>0</v>
      </c>
      <c r="Z12" s="2">
        <f>'FICHE PRODUIT'!G82</f>
        <v>0</v>
      </c>
      <c r="AA12" s="2">
        <f>'FICHE PRODUIT'!H82</f>
        <v>0</v>
      </c>
    </row>
    <row r="13" spans="1:27" x14ac:dyDescent="0.2">
      <c r="A13" s="7" t="str">
        <f>'FICHE PRODUIT'!$A$45</f>
        <v xml:space="preserve">MARIUS BROWN </v>
      </c>
      <c r="B13" s="2" t="str">
        <f>'FICHE PRODUIT'!$H$45</f>
        <v>Brown</v>
      </c>
      <c r="C13" s="2" t="str">
        <f>'FICHE PRODUIT'!$S$45</f>
        <v>W26-27</v>
      </c>
      <c r="D13" s="2" t="str">
        <f>'FICHE PRODUIT'!$Q$45</f>
        <v>+++</v>
      </c>
      <c r="E13" s="2" t="str">
        <f>'FICHE PRODUIT'!$S$47</f>
        <v>IN PRODUCTION</v>
      </c>
      <c r="F13" s="2" t="str">
        <f>'FICHE PRODUIT'!$E$49</f>
        <v>Page 11</v>
      </c>
      <c r="G13" s="2" t="str">
        <f>'FICHE PRODUIT'!$E$50</f>
        <v xml:space="preserve">Not need </v>
      </c>
      <c r="H13" s="122" t="str">
        <f>'FICHE PRODUIT'!$E$51</f>
        <v>OCEAN SURPLUS</v>
      </c>
      <c r="I13" s="2" t="b">
        <f>'FICHE PRODUIT'!$E$53</f>
        <v>0</v>
      </c>
      <c r="J13" s="2" t="str">
        <f>'FICHE PRODUIT'!$E$55</f>
        <v>Gilet</v>
      </c>
      <c r="K13" s="2" t="str">
        <f>'FICHE PRODUIT'!$E$56</f>
        <v>Marius</v>
      </c>
      <c r="L13" s="4">
        <f>'FICHE PRODUIT'!$E$58</f>
        <v>55</v>
      </c>
      <c r="M13" s="4">
        <f>'FICHE PRODUIT'!$E$59</f>
        <v>16.646500000000003</v>
      </c>
      <c r="N13" s="4">
        <f>'FICHE PRODUIT'!$E$61</f>
        <v>71.646500000000003</v>
      </c>
      <c r="O13" s="4">
        <f>'FICHE PRODUIT'!$E$62</f>
        <v>4.3965860160649859</v>
      </c>
      <c r="P13" s="4">
        <f>'FICHE PRODUIT'!$E$64</f>
        <v>315</v>
      </c>
      <c r="Q13" s="4">
        <f>'FICHE PRODUIT'!$E$65</f>
        <v>126</v>
      </c>
      <c r="R13" s="4">
        <f>'FICHE PRODUIT'!$E$66</f>
        <v>143.18181818181816</v>
      </c>
      <c r="S13" s="122">
        <f>'FICHE PRODUIT'!$E$67</f>
        <v>0</v>
      </c>
      <c r="T13" s="2" t="str">
        <f>'FICHE PRODUIT'!A83</f>
        <v>Frais externe</v>
      </c>
      <c r="U13" s="2" t="str">
        <f>'FICHE PRODUIT'!B83</f>
        <v>Transport</v>
      </c>
      <c r="V13" s="2" t="str">
        <f>'FICHE PRODUIT'!C83</f>
        <v>International</v>
      </c>
      <c r="W13" s="2">
        <f>'FICHE PRODUIT'!D83</f>
        <v>1</v>
      </c>
      <c r="X13" s="2">
        <f>'FICHE PRODUIT'!E83</f>
        <v>58</v>
      </c>
      <c r="Y13" s="2">
        <f>'FICHE PRODUIT'!F83</f>
        <v>4</v>
      </c>
      <c r="Z13" s="2">
        <f>'FICHE PRODUIT'!G83</f>
        <v>4</v>
      </c>
      <c r="AA13" s="2">
        <f>'FICHE PRODUIT'!H83</f>
        <v>232</v>
      </c>
    </row>
    <row r="14" spans="1:27" x14ac:dyDescent="0.2">
      <c r="A14" s="7" t="str">
        <f>'FICHE PRODUIT'!$A$45</f>
        <v xml:space="preserve">MARIUS BROWN </v>
      </c>
      <c r="B14" s="2" t="str">
        <f>'FICHE PRODUIT'!$H$45</f>
        <v>Brown</v>
      </c>
      <c r="C14" s="2" t="str">
        <f>'FICHE PRODUIT'!$S$45</f>
        <v>W26-27</v>
      </c>
      <c r="D14" s="2" t="str">
        <f>'FICHE PRODUIT'!$Q$45</f>
        <v>+++</v>
      </c>
      <c r="E14" s="2" t="str">
        <f>'FICHE PRODUIT'!$S$47</f>
        <v>IN PRODUCTION</v>
      </c>
      <c r="F14" s="2" t="str">
        <f>'FICHE PRODUIT'!$E$49</f>
        <v>Page 11</v>
      </c>
      <c r="G14" s="2" t="str">
        <f>'FICHE PRODUIT'!$E$50</f>
        <v xml:space="preserve">Not need </v>
      </c>
      <c r="H14" s="122" t="str">
        <f>'FICHE PRODUIT'!$E$51</f>
        <v>OCEAN SURPLUS</v>
      </c>
      <c r="I14" s="2" t="b">
        <f>'FICHE PRODUIT'!$E$53</f>
        <v>0</v>
      </c>
      <c r="J14" s="2" t="str">
        <f>'FICHE PRODUIT'!$E$55</f>
        <v>Gilet</v>
      </c>
      <c r="K14" s="2" t="str">
        <f>'FICHE PRODUIT'!$E$56</f>
        <v>Marius</v>
      </c>
      <c r="L14" s="4">
        <f>'FICHE PRODUIT'!$E$58</f>
        <v>55</v>
      </c>
      <c r="M14" s="4">
        <f>'FICHE PRODUIT'!$E$59</f>
        <v>16.646500000000003</v>
      </c>
      <c r="N14" s="4">
        <f>'FICHE PRODUIT'!$E$61</f>
        <v>71.646500000000003</v>
      </c>
      <c r="O14" s="4">
        <f>'FICHE PRODUIT'!$E$62</f>
        <v>4.3965860160649859</v>
      </c>
      <c r="P14" s="4">
        <f>'FICHE PRODUIT'!$E$64</f>
        <v>315</v>
      </c>
      <c r="Q14" s="4">
        <f>'FICHE PRODUIT'!$E$65</f>
        <v>126</v>
      </c>
      <c r="R14" s="4">
        <f>'FICHE PRODUIT'!$E$66</f>
        <v>143.18181818181816</v>
      </c>
      <c r="S14" s="122">
        <f>'FICHE PRODUIT'!$E$67</f>
        <v>0</v>
      </c>
      <c r="T14" s="2" t="str">
        <f>'FICHE PRODUIT'!A84</f>
        <v>Frais externe</v>
      </c>
      <c r="U14" s="2" t="str">
        <f>'FICHE PRODUIT'!B84</f>
        <v>Communication</v>
      </c>
      <c r="V14" s="2" t="str">
        <f>'FICHE PRODUIT'!C84</f>
        <v>Marketing</v>
      </c>
      <c r="W14" s="2">
        <f>'FICHE PRODUIT'!D84</f>
        <v>1</v>
      </c>
      <c r="X14" s="2">
        <f>'FICHE PRODUIT'!E84</f>
        <v>58</v>
      </c>
      <c r="Y14" s="2">
        <f>'FICHE PRODUIT'!F84</f>
        <v>0.5</v>
      </c>
      <c r="Z14" s="2">
        <f>'FICHE PRODUIT'!G84</f>
        <v>0.5</v>
      </c>
      <c r="AA14" s="2">
        <f>'FICHE PRODUIT'!H84</f>
        <v>29</v>
      </c>
    </row>
    <row r="15" spans="1:27" x14ac:dyDescent="0.2">
      <c r="A15" s="7" t="str">
        <f>'FICHE PRODUIT'!$A$86</f>
        <v xml:space="preserve">MARIUS BROWN </v>
      </c>
      <c r="B15" s="2" t="str">
        <f>'FICHE PRODUIT'!$H$86</f>
        <v>Straw</v>
      </c>
      <c r="C15" s="2" t="str">
        <f>'FICHE PRODUIT'!$S$86</f>
        <v>W26-27</v>
      </c>
      <c r="D15" s="2">
        <f>'FICHE PRODUIT'!$Q$86</f>
        <v>0</v>
      </c>
      <c r="E15" s="2" t="str">
        <f>'FICHE PRODUIT'!$S$88</f>
        <v>PROTO</v>
      </c>
      <c r="F15" s="2" t="str">
        <f>'FICHE PRODUIT'!$E$90</f>
        <v xml:space="preserve">Page 12 </v>
      </c>
      <c r="G15" s="2" t="str">
        <f>'FICHE PRODUIT'!$E$91</f>
        <v xml:space="preserve">TO DO </v>
      </c>
      <c r="H15" s="122" t="str">
        <f>'FICHE PRODUIT'!$E$92</f>
        <v>OCEAN SURPLUS</v>
      </c>
      <c r="I15" s="2" t="b">
        <f>'FICHE PRODUIT'!$E$94</f>
        <v>0</v>
      </c>
      <c r="J15" s="2" t="str">
        <f>'FICHE PRODUIT'!$E$96</f>
        <v>Gilet</v>
      </c>
      <c r="K15" s="2" t="str">
        <f>'FICHE PRODUIT'!$E$97</f>
        <v>Marius</v>
      </c>
      <c r="L15" s="4">
        <f>'FICHE PRODUIT'!$E$99</f>
        <v>55</v>
      </c>
      <c r="M15" s="4">
        <f>'FICHE PRODUIT'!$E$100</f>
        <v>16.646500000000003</v>
      </c>
      <c r="N15" s="4">
        <f>'FICHE PRODUIT'!$E$102</f>
        <v>71.646500000000003</v>
      </c>
      <c r="O15" s="4">
        <f>'FICHE PRODUIT'!$E$103</f>
        <v>4.3965860160649859</v>
      </c>
      <c r="P15" s="4">
        <f>'FICHE PRODUIT'!$E$105</f>
        <v>315</v>
      </c>
      <c r="Q15" s="4">
        <f>'FICHE PRODUIT'!$E$106</f>
        <v>126</v>
      </c>
      <c r="R15" s="4">
        <f>'FICHE PRODUIT'!$E$107</f>
        <v>143.18181818181816</v>
      </c>
      <c r="S15" s="122">
        <f>'FICHE PRODUIT'!$E$108</f>
        <v>0</v>
      </c>
      <c r="T15" s="2" t="str">
        <f>'FICHE PRODUIT'!A113</f>
        <v>FABRIC</v>
      </c>
      <c r="U15" s="2" t="str">
        <f>'FICHE PRODUIT'!B113</f>
        <v>AMBASSADOR</v>
      </c>
      <c r="V15" s="2" t="str">
        <f>'FICHE PRODUIT'!C113</f>
        <v>SUE225STR - FAUX SUEDE STARW</v>
      </c>
      <c r="W15" s="2">
        <f>'FICHE PRODUIT'!D113</f>
        <v>0.8</v>
      </c>
      <c r="X15" s="2">
        <f>'FICHE PRODUIT'!E113</f>
        <v>0</v>
      </c>
      <c r="Y15" s="2">
        <f>'FICHE PRODUIT'!F113</f>
        <v>6.2</v>
      </c>
      <c r="Z15" s="2">
        <f>'FICHE PRODUIT'!G113</f>
        <v>4.9600000000000009</v>
      </c>
      <c r="AA15" s="2">
        <f>'FICHE PRODUIT'!H113</f>
        <v>0</v>
      </c>
    </row>
    <row r="16" spans="1:27" x14ac:dyDescent="0.2">
      <c r="A16" s="7" t="str">
        <f>'FICHE PRODUIT'!$A$86</f>
        <v xml:space="preserve">MARIUS BROWN </v>
      </c>
      <c r="B16" s="2" t="str">
        <f>'FICHE PRODUIT'!$H$86</f>
        <v>Straw</v>
      </c>
      <c r="C16" s="2" t="str">
        <f>'FICHE PRODUIT'!$S$86</f>
        <v>W26-27</v>
      </c>
      <c r="D16" s="2">
        <f>'FICHE PRODUIT'!$Q$86</f>
        <v>0</v>
      </c>
      <c r="E16" s="2" t="str">
        <f>'FICHE PRODUIT'!$S$88</f>
        <v>PROTO</v>
      </c>
      <c r="F16" s="2" t="str">
        <f>'FICHE PRODUIT'!$E$90</f>
        <v xml:space="preserve">Page 12 </v>
      </c>
      <c r="G16" s="2" t="str">
        <f>'FICHE PRODUIT'!$E$91</f>
        <v xml:space="preserve">TO DO </v>
      </c>
      <c r="H16" s="122" t="str">
        <f>'FICHE PRODUIT'!$E$92</f>
        <v>OCEAN SURPLUS</v>
      </c>
      <c r="I16" s="2" t="b">
        <f>'FICHE PRODUIT'!$E$94</f>
        <v>0</v>
      </c>
      <c r="J16" s="2" t="str">
        <f>'FICHE PRODUIT'!$E$96</f>
        <v>Gilet</v>
      </c>
      <c r="K16" s="2" t="str">
        <f>'FICHE PRODUIT'!$E$97</f>
        <v>Marius</v>
      </c>
      <c r="L16" s="4">
        <f>'FICHE PRODUIT'!$E$99</f>
        <v>55</v>
      </c>
      <c r="M16" s="4">
        <f>'FICHE PRODUIT'!$E$100</f>
        <v>16.646500000000003</v>
      </c>
      <c r="N16" s="4">
        <f>'FICHE PRODUIT'!$E$102</f>
        <v>71.646500000000003</v>
      </c>
      <c r="O16" s="4">
        <f>'FICHE PRODUIT'!$E$103</f>
        <v>4.3965860160649859</v>
      </c>
      <c r="P16" s="4">
        <f>'FICHE PRODUIT'!$E$105</f>
        <v>315</v>
      </c>
      <c r="Q16" s="4">
        <f>'FICHE PRODUIT'!$E$106</f>
        <v>126</v>
      </c>
      <c r="R16" s="4">
        <f>'FICHE PRODUIT'!$E$107</f>
        <v>143.18181818181816</v>
      </c>
      <c r="S16" s="122">
        <f>'FICHE PRODUIT'!$E$108</f>
        <v>0</v>
      </c>
      <c r="T16" s="2" t="str">
        <f>'FICHE PRODUIT'!A114</f>
        <v>LINNING</v>
      </c>
      <c r="U16" s="2" t="str">
        <f>'FICHE PRODUIT'!B114</f>
        <v>TABEL</v>
      </c>
      <c r="V16" s="2" t="str">
        <f>'FICHE PRODUIT'!C114</f>
        <v>Dessin Camo - Fleurs Rouge </v>
      </c>
      <c r="W16" s="2">
        <f>'FICHE PRODUIT'!D114</f>
        <v>0.35</v>
      </c>
      <c r="X16" s="2">
        <f>'FICHE PRODUIT'!E114</f>
        <v>0</v>
      </c>
      <c r="Y16" s="2">
        <f>'FICHE PRODUIT'!F114</f>
        <v>3.95</v>
      </c>
      <c r="Z16" s="2">
        <f>'FICHE PRODUIT'!G114</f>
        <v>1.3825000000000001</v>
      </c>
      <c r="AA16" s="2">
        <f>'FICHE PRODUIT'!H114</f>
        <v>0</v>
      </c>
    </row>
    <row r="17" spans="1:27" x14ac:dyDescent="0.2">
      <c r="A17" s="7" t="str">
        <f>'FICHE PRODUIT'!$A$86</f>
        <v xml:space="preserve">MARIUS BROWN </v>
      </c>
      <c r="B17" s="2" t="str">
        <f>'FICHE PRODUIT'!$H$86</f>
        <v>Straw</v>
      </c>
      <c r="C17" s="2" t="str">
        <f>'FICHE PRODUIT'!$S$86</f>
        <v>W26-27</v>
      </c>
      <c r="D17" s="2">
        <f>'FICHE PRODUIT'!$Q$86</f>
        <v>0</v>
      </c>
      <c r="E17" s="2" t="str">
        <f>'FICHE PRODUIT'!$S$88</f>
        <v>PROTO</v>
      </c>
      <c r="F17" s="2" t="str">
        <f>'FICHE PRODUIT'!$E$90</f>
        <v xml:space="preserve">Page 12 </v>
      </c>
      <c r="G17" s="2" t="str">
        <f>'FICHE PRODUIT'!$E$91</f>
        <v xml:space="preserve">TO DO </v>
      </c>
      <c r="H17" s="122" t="str">
        <f>'FICHE PRODUIT'!$E$92</f>
        <v>OCEAN SURPLUS</v>
      </c>
      <c r="I17" s="2" t="b">
        <f>'FICHE PRODUIT'!$E$94</f>
        <v>0</v>
      </c>
      <c r="J17" s="2" t="str">
        <f>'FICHE PRODUIT'!$E$96</f>
        <v>Gilet</v>
      </c>
      <c r="K17" s="2" t="str">
        <f>'FICHE PRODUIT'!$E$97</f>
        <v>Marius</v>
      </c>
      <c r="L17" s="4">
        <f>'FICHE PRODUIT'!$E$99</f>
        <v>55</v>
      </c>
      <c r="M17" s="4">
        <f>'FICHE PRODUIT'!$E$100</f>
        <v>16.646500000000003</v>
      </c>
      <c r="N17" s="4">
        <f>'FICHE PRODUIT'!$E$102</f>
        <v>71.646500000000003</v>
      </c>
      <c r="O17" s="4">
        <f>'FICHE PRODUIT'!$E$103</f>
        <v>4.3965860160649859</v>
      </c>
      <c r="P17" s="4">
        <f>'FICHE PRODUIT'!$E$105</f>
        <v>315</v>
      </c>
      <c r="Q17" s="4">
        <f>'FICHE PRODUIT'!$E$106</f>
        <v>126</v>
      </c>
      <c r="R17" s="4">
        <f>'FICHE PRODUIT'!$E$107</f>
        <v>143.18181818181816</v>
      </c>
      <c r="S17" s="122">
        <f>'FICHE PRODUIT'!$E$108</f>
        <v>0</v>
      </c>
      <c r="T17" s="2" t="str">
        <f>'FICHE PRODUIT'!A115</f>
        <v>BACK</v>
      </c>
      <c r="U17" s="2" t="str">
        <f>'FICHE PRODUIT'!B115</f>
        <v>MDA</v>
      </c>
      <c r="V17" s="2" t="str">
        <f>'FICHE PRODUIT'!C115</f>
        <v>2179 PPT / COL CW27742</v>
      </c>
      <c r="W17" s="2">
        <f>'FICHE PRODUIT'!D115</f>
        <v>0.4</v>
      </c>
      <c r="X17" s="2">
        <f>'FICHE PRODUIT'!E115</f>
        <v>0</v>
      </c>
      <c r="Y17" s="2">
        <f>'FICHE PRODUIT'!F115</f>
        <v>8.91</v>
      </c>
      <c r="Z17" s="2">
        <f>'FICHE PRODUIT'!G115</f>
        <v>3.5640000000000001</v>
      </c>
      <c r="AA17" s="2">
        <f>'FICHE PRODUIT'!H115</f>
        <v>0</v>
      </c>
    </row>
    <row r="18" spans="1:27" x14ac:dyDescent="0.2">
      <c r="A18" s="7" t="str">
        <f>'FICHE PRODUIT'!$A$86</f>
        <v xml:space="preserve">MARIUS BROWN </v>
      </c>
      <c r="B18" s="2" t="str">
        <f>'FICHE PRODUIT'!$H$86</f>
        <v>Straw</v>
      </c>
      <c r="C18" s="2" t="str">
        <f>'FICHE PRODUIT'!$S$86</f>
        <v>W26-27</v>
      </c>
      <c r="D18" s="2">
        <f>'FICHE PRODUIT'!$Q$86</f>
        <v>0</v>
      </c>
      <c r="E18" s="2" t="str">
        <f>'FICHE PRODUIT'!$S$88</f>
        <v>PROTO</v>
      </c>
      <c r="F18" s="2" t="str">
        <f>'FICHE PRODUIT'!$E$90</f>
        <v xml:space="preserve">Page 12 </v>
      </c>
      <c r="G18" s="2" t="str">
        <f>'FICHE PRODUIT'!$E$91</f>
        <v xml:space="preserve">TO DO </v>
      </c>
      <c r="H18" s="122" t="str">
        <f>'FICHE PRODUIT'!$E$92</f>
        <v>OCEAN SURPLUS</v>
      </c>
      <c r="I18" s="2" t="b">
        <f>'FICHE PRODUIT'!$E$94</f>
        <v>0</v>
      </c>
      <c r="J18" s="2" t="str">
        <f>'FICHE PRODUIT'!$E$96</f>
        <v>Gilet</v>
      </c>
      <c r="K18" s="2" t="str">
        <f>'FICHE PRODUIT'!$E$97</f>
        <v>Marius</v>
      </c>
      <c r="L18" s="4">
        <f>'FICHE PRODUIT'!$E$99</f>
        <v>55</v>
      </c>
      <c r="M18" s="4">
        <f>'FICHE PRODUIT'!$E$100</f>
        <v>16.646500000000003</v>
      </c>
      <c r="N18" s="4">
        <f>'FICHE PRODUIT'!$E$102</f>
        <v>71.646500000000003</v>
      </c>
      <c r="O18" s="4">
        <f>'FICHE PRODUIT'!$E$103</f>
        <v>4.3965860160649859</v>
      </c>
      <c r="P18" s="4">
        <f>'FICHE PRODUIT'!$E$105</f>
        <v>315</v>
      </c>
      <c r="Q18" s="4">
        <f>'FICHE PRODUIT'!$E$106</f>
        <v>126</v>
      </c>
      <c r="R18" s="4">
        <f>'FICHE PRODUIT'!$E$107</f>
        <v>143.18181818181816</v>
      </c>
      <c r="S18" s="122">
        <f>'FICHE PRODUIT'!$E$108</f>
        <v>0</v>
      </c>
      <c r="T18" s="2" t="str">
        <f>'FICHE PRODUIT'!A116</f>
        <v>INTERLINING</v>
      </c>
      <c r="U18" s="2" t="str">
        <f>'FICHE PRODUIT'!B116</f>
        <v>CHARGEUR</v>
      </c>
      <c r="V18" s="2" t="str">
        <f>'FICHE PRODUIT'!C116</f>
        <v>713048 PRETA</v>
      </c>
      <c r="W18" s="2">
        <f>'FICHE PRODUIT'!D116</f>
        <v>0.8</v>
      </c>
      <c r="X18" s="2">
        <f>'FICHE PRODUIT'!E116</f>
        <v>0</v>
      </c>
      <c r="Y18" s="2">
        <f>'FICHE PRODUIT'!F116</f>
        <v>1.35</v>
      </c>
      <c r="Z18" s="2">
        <f>'FICHE PRODUIT'!G116</f>
        <v>1.08</v>
      </c>
      <c r="AA18" s="2">
        <f>'FICHE PRODUIT'!H116</f>
        <v>0</v>
      </c>
    </row>
    <row r="19" spans="1:27" x14ac:dyDescent="0.2">
      <c r="A19" s="7" t="str">
        <f>'FICHE PRODUIT'!$A$86</f>
        <v xml:space="preserve">MARIUS BROWN </v>
      </c>
      <c r="B19" s="2" t="str">
        <f>'FICHE PRODUIT'!$H$86</f>
        <v>Straw</v>
      </c>
      <c r="C19" s="2" t="str">
        <f>'FICHE PRODUIT'!$S$86</f>
        <v>W26-27</v>
      </c>
      <c r="D19" s="2">
        <f>'FICHE PRODUIT'!$Q$86</f>
        <v>0</v>
      </c>
      <c r="E19" s="2" t="str">
        <f>'FICHE PRODUIT'!$S$88</f>
        <v>PROTO</v>
      </c>
      <c r="F19" s="2" t="str">
        <f>'FICHE PRODUIT'!$E$90</f>
        <v xml:space="preserve">Page 12 </v>
      </c>
      <c r="G19" s="2" t="str">
        <f>'FICHE PRODUIT'!$E$91</f>
        <v xml:space="preserve">TO DO </v>
      </c>
      <c r="H19" s="122" t="str">
        <f>'FICHE PRODUIT'!$E$92</f>
        <v>OCEAN SURPLUS</v>
      </c>
      <c r="I19" s="2" t="b">
        <f>'FICHE PRODUIT'!$E$94</f>
        <v>0</v>
      </c>
      <c r="J19" s="2" t="str">
        <f>'FICHE PRODUIT'!$E$96</f>
        <v>Gilet</v>
      </c>
      <c r="K19" s="2" t="str">
        <f>'FICHE PRODUIT'!$E$97</f>
        <v>Marius</v>
      </c>
      <c r="L19" s="4">
        <f>'FICHE PRODUIT'!$E$99</f>
        <v>55</v>
      </c>
      <c r="M19" s="4">
        <f>'FICHE PRODUIT'!$E$100</f>
        <v>16.646500000000003</v>
      </c>
      <c r="N19" s="4">
        <f>'FICHE PRODUIT'!$E$102</f>
        <v>71.646500000000003</v>
      </c>
      <c r="O19" s="4">
        <f>'FICHE PRODUIT'!$E$103</f>
        <v>4.3965860160649859</v>
      </c>
      <c r="P19" s="4">
        <f>'FICHE PRODUIT'!$E$105</f>
        <v>315</v>
      </c>
      <c r="Q19" s="4">
        <f>'FICHE PRODUIT'!$E$106</f>
        <v>126</v>
      </c>
      <c r="R19" s="4">
        <f>'FICHE PRODUIT'!$E$107</f>
        <v>143.18181818181816</v>
      </c>
      <c r="S19" s="122">
        <f>'FICHE PRODUIT'!$E$108</f>
        <v>0</v>
      </c>
      <c r="T19" s="2" t="str">
        <f>'FICHE PRODUIT'!A117</f>
        <v xml:space="preserve">UNDER COLLAR </v>
      </c>
      <c r="U19" s="2" t="str">
        <f>'FICHE PRODUIT'!B117</f>
        <v>OFFITEX</v>
      </c>
      <c r="V19" s="2" t="str">
        <f>'FICHE PRODUIT'!C117</f>
        <v>COR 301C/1</v>
      </c>
      <c r="W19" s="2">
        <f>'FICHE PRODUIT'!D117</f>
        <v>0.05</v>
      </c>
      <c r="X19" s="2">
        <f>'FICHE PRODUIT'!E117</f>
        <v>0</v>
      </c>
      <c r="Y19" s="2">
        <f>'FICHE PRODUIT'!F117</f>
        <v>0.05</v>
      </c>
      <c r="Z19" s="2">
        <f>'FICHE PRODUIT'!G117</f>
        <v>2.5000000000000005E-3</v>
      </c>
      <c r="AA19" s="2">
        <f>'FICHE PRODUIT'!H117</f>
        <v>0</v>
      </c>
    </row>
    <row r="20" spans="1:27" x14ac:dyDescent="0.2">
      <c r="A20" s="7" t="str">
        <f>'FICHE PRODUIT'!$A$86</f>
        <v xml:space="preserve">MARIUS BROWN </v>
      </c>
      <c r="B20" s="2" t="str">
        <f>'FICHE PRODUIT'!$H$86</f>
        <v>Straw</v>
      </c>
      <c r="C20" s="2" t="str">
        <f>'FICHE PRODUIT'!$S$86</f>
        <v>W26-27</v>
      </c>
      <c r="D20" s="2">
        <f>'FICHE PRODUIT'!$Q$86</f>
        <v>0</v>
      </c>
      <c r="E20" s="2" t="str">
        <f>'FICHE PRODUIT'!$S$88</f>
        <v>PROTO</v>
      </c>
      <c r="F20" s="2" t="str">
        <f>'FICHE PRODUIT'!$E$90</f>
        <v xml:space="preserve">Page 12 </v>
      </c>
      <c r="G20" s="2" t="str">
        <f>'FICHE PRODUIT'!$E$91</f>
        <v xml:space="preserve">TO DO </v>
      </c>
      <c r="H20" s="122" t="str">
        <f>'FICHE PRODUIT'!$E$92</f>
        <v>OCEAN SURPLUS</v>
      </c>
      <c r="I20" s="2" t="b">
        <f>'FICHE PRODUIT'!$E$94</f>
        <v>0</v>
      </c>
      <c r="J20" s="2" t="str">
        <f>'FICHE PRODUIT'!$E$96</f>
        <v>Gilet</v>
      </c>
      <c r="K20" s="2" t="str">
        <f>'FICHE PRODUIT'!$E$97</f>
        <v>Marius</v>
      </c>
      <c r="L20" s="4">
        <f>'FICHE PRODUIT'!$E$99</f>
        <v>55</v>
      </c>
      <c r="M20" s="4">
        <f>'FICHE PRODUIT'!$E$100</f>
        <v>16.646500000000003</v>
      </c>
      <c r="N20" s="4">
        <f>'FICHE PRODUIT'!$E$102</f>
        <v>71.646500000000003</v>
      </c>
      <c r="O20" s="4">
        <f>'FICHE PRODUIT'!$E$103</f>
        <v>4.3965860160649859</v>
      </c>
      <c r="P20" s="4">
        <f>'FICHE PRODUIT'!$E$105</f>
        <v>315</v>
      </c>
      <c r="Q20" s="4">
        <f>'FICHE PRODUIT'!$E$106</f>
        <v>126</v>
      </c>
      <c r="R20" s="4">
        <f>'FICHE PRODUIT'!$E$107</f>
        <v>143.18181818181816</v>
      </c>
      <c r="S20" s="122">
        <f>'FICHE PRODUIT'!$E$108</f>
        <v>0</v>
      </c>
      <c r="T20" s="2" t="str">
        <f>'FICHE PRODUIT'!A118</f>
        <v>PANO DE BOLSO</v>
      </c>
      <c r="U20" s="2" t="str">
        <f>'FICHE PRODUIT'!B118</f>
        <v>DRAGONI</v>
      </c>
      <c r="V20" s="2" t="str">
        <f>'FICHE PRODUIT'!C118</f>
        <v xml:space="preserve">RAVENNA PXT </v>
      </c>
      <c r="W20" s="2">
        <f>'FICHE PRODUIT'!D118</f>
        <v>0.05</v>
      </c>
      <c r="X20" s="2">
        <f>'FICHE PRODUIT'!E118</f>
        <v>0</v>
      </c>
      <c r="Y20" s="2">
        <f>'FICHE PRODUIT'!F118</f>
        <v>2.97</v>
      </c>
      <c r="Z20" s="2">
        <f>'FICHE PRODUIT'!G118</f>
        <v>0.14850000000000002</v>
      </c>
      <c r="AA20" s="2">
        <f>'FICHE PRODUIT'!H118</f>
        <v>0</v>
      </c>
    </row>
    <row r="21" spans="1:27" x14ac:dyDescent="0.2">
      <c r="A21" s="7" t="str">
        <f>'FICHE PRODUIT'!$A$86</f>
        <v xml:space="preserve">MARIUS BROWN </v>
      </c>
      <c r="B21" s="2" t="str">
        <f>'FICHE PRODUIT'!$H$86</f>
        <v>Straw</v>
      </c>
      <c r="C21" s="2" t="str">
        <f>'FICHE PRODUIT'!$S$86</f>
        <v>W26-27</v>
      </c>
      <c r="D21" s="2">
        <f>'FICHE PRODUIT'!$Q$86</f>
        <v>0</v>
      </c>
      <c r="E21" s="2" t="str">
        <f>'FICHE PRODUIT'!$S$88</f>
        <v>PROTO</v>
      </c>
      <c r="F21" s="2" t="str">
        <f>'FICHE PRODUIT'!$E$90</f>
        <v xml:space="preserve">Page 12 </v>
      </c>
      <c r="G21" s="2" t="str">
        <f>'FICHE PRODUIT'!$E$91</f>
        <v xml:space="preserve">TO DO </v>
      </c>
      <c r="H21" s="122" t="str">
        <f>'FICHE PRODUIT'!$E$92</f>
        <v>OCEAN SURPLUS</v>
      </c>
      <c r="I21" s="2" t="b">
        <f>'FICHE PRODUIT'!$E$94</f>
        <v>0</v>
      </c>
      <c r="J21" s="2" t="str">
        <f>'FICHE PRODUIT'!$E$96</f>
        <v>Gilet</v>
      </c>
      <c r="K21" s="2" t="str">
        <f>'FICHE PRODUIT'!$E$97</f>
        <v>Marius</v>
      </c>
      <c r="L21" s="4">
        <f>'FICHE PRODUIT'!$E$99</f>
        <v>55</v>
      </c>
      <c r="M21" s="4">
        <f>'FICHE PRODUIT'!$E$100</f>
        <v>16.646500000000003</v>
      </c>
      <c r="N21" s="4">
        <f>'FICHE PRODUIT'!$E$102</f>
        <v>71.646500000000003</v>
      </c>
      <c r="O21" s="4">
        <f>'FICHE PRODUIT'!$E$103</f>
        <v>4.3965860160649859</v>
      </c>
      <c r="P21" s="4">
        <f>'FICHE PRODUIT'!$E$105</f>
        <v>315</v>
      </c>
      <c r="Q21" s="4">
        <f>'FICHE PRODUIT'!$E$106</f>
        <v>126</v>
      </c>
      <c r="R21" s="4">
        <f>'FICHE PRODUIT'!$E$107</f>
        <v>143.18181818181816</v>
      </c>
      <c r="S21" s="122">
        <f>'FICHE PRODUIT'!$E$108</f>
        <v>0</v>
      </c>
      <c r="T21" s="2" t="str">
        <f>'FICHE PRODUIT'!A119</f>
        <v>GALON</v>
      </c>
      <c r="U21" s="2" t="str">
        <f>'FICHE PRODUIT'!B119</f>
        <v>NASTRO</v>
      </c>
      <c r="V21" s="2" t="str">
        <f>'FICHE PRODUIT'!C119</f>
        <v>G</v>
      </c>
      <c r="W21" s="2">
        <f>'FICHE PRODUIT'!D119</f>
        <v>0.1</v>
      </c>
      <c r="X21" s="2">
        <f>'FICHE PRODUIT'!E119</f>
        <v>0</v>
      </c>
      <c r="Y21" s="2">
        <f>'FICHE PRODUIT'!F119</f>
        <v>0.49</v>
      </c>
      <c r="Z21" s="2">
        <f>'FICHE PRODUIT'!G119</f>
        <v>4.9000000000000002E-2</v>
      </c>
      <c r="AA21" s="2">
        <f>'FICHE PRODUIT'!H119</f>
        <v>0</v>
      </c>
    </row>
    <row r="22" spans="1:27" x14ac:dyDescent="0.2">
      <c r="A22" s="7" t="str">
        <f>'FICHE PRODUIT'!$A$86</f>
        <v xml:space="preserve">MARIUS BROWN </v>
      </c>
      <c r="B22" s="2" t="str">
        <f>'FICHE PRODUIT'!$H$86</f>
        <v>Straw</v>
      </c>
      <c r="C22" s="2" t="str">
        <f>'FICHE PRODUIT'!$S$86</f>
        <v>W26-27</v>
      </c>
      <c r="D22" s="2">
        <f>'FICHE PRODUIT'!$Q$86</f>
        <v>0</v>
      </c>
      <c r="E22" s="2" t="str">
        <f>'FICHE PRODUIT'!$S$88</f>
        <v>PROTO</v>
      </c>
      <c r="F22" s="2" t="str">
        <f>'FICHE PRODUIT'!$E$90</f>
        <v xml:space="preserve">Page 12 </v>
      </c>
      <c r="G22" s="2" t="str">
        <f>'FICHE PRODUIT'!$E$91</f>
        <v xml:space="preserve">TO DO </v>
      </c>
      <c r="H22" s="122" t="str">
        <f>'FICHE PRODUIT'!$E$92</f>
        <v>OCEAN SURPLUS</v>
      </c>
      <c r="I22" s="2" t="b">
        <f>'FICHE PRODUIT'!$E$94</f>
        <v>0</v>
      </c>
      <c r="J22" s="2" t="str">
        <f>'FICHE PRODUIT'!$E$96</f>
        <v>Gilet</v>
      </c>
      <c r="K22" s="2" t="str">
        <f>'FICHE PRODUIT'!$E$97</f>
        <v>Marius</v>
      </c>
      <c r="L22" s="4">
        <f>'FICHE PRODUIT'!$E$99</f>
        <v>55</v>
      </c>
      <c r="M22" s="4">
        <f>'FICHE PRODUIT'!$E$100</f>
        <v>16.646500000000003</v>
      </c>
      <c r="N22" s="4">
        <f>'FICHE PRODUIT'!$E$102</f>
        <v>71.646500000000003</v>
      </c>
      <c r="O22" s="4">
        <f>'FICHE PRODUIT'!$E$103</f>
        <v>4.3965860160649859</v>
      </c>
      <c r="P22" s="4">
        <f>'FICHE PRODUIT'!$E$105</f>
        <v>315</v>
      </c>
      <c r="Q22" s="4">
        <f>'FICHE PRODUIT'!$E$106</f>
        <v>126</v>
      </c>
      <c r="R22" s="4">
        <f>'FICHE PRODUIT'!$E$107</f>
        <v>143.18181818181816</v>
      </c>
      <c r="S22" s="122">
        <f>'FICHE PRODUIT'!$E$108</f>
        <v>0</v>
      </c>
      <c r="T22" s="2" t="str">
        <f>'FICHE PRODUIT'!A120</f>
        <v>ETIQUETTES</v>
      </c>
      <c r="U22" s="2" t="str">
        <f>'FICHE PRODUIT'!B120</f>
        <v>CADICA</v>
      </c>
      <c r="V22" s="2" t="str">
        <f>'FICHE PRODUIT'!C120</f>
        <v>A3</v>
      </c>
      <c r="W22" s="2">
        <f>'FICHE PRODUIT'!D120</f>
        <v>1</v>
      </c>
      <c r="X22" s="2">
        <f>'FICHE PRODUIT'!E120</f>
        <v>0</v>
      </c>
      <c r="Y22" s="2">
        <f>'FICHE PRODUIT'!F120</f>
        <v>0.27</v>
      </c>
      <c r="Z22" s="2">
        <f>'FICHE PRODUIT'!G120</f>
        <v>0.27</v>
      </c>
      <c r="AA22" s="2">
        <f>'FICHE PRODUIT'!H120</f>
        <v>0</v>
      </c>
    </row>
    <row r="23" spans="1:27" x14ac:dyDescent="0.2">
      <c r="A23" s="7" t="str">
        <f>'FICHE PRODUIT'!$A$86</f>
        <v xml:space="preserve">MARIUS BROWN </v>
      </c>
      <c r="B23" s="2" t="str">
        <f>'FICHE PRODUIT'!$H$86</f>
        <v>Straw</v>
      </c>
      <c r="C23" s="2" t="str">
        <f>'FICHE PRODUIT'!$S$86</f>
        <v>W26-27</v>
      </c>
      <c r="D23" s="2">
        <f>'FICHE PRODUIT'!$Q$86</f>
        <v>0</v>
      </c>
      <c r="E23" s="2" t="str">
        <f>'FICHE PRODUIT'!$S$88</f>
        <v>PROTO</v>
      </c>
      <c r="F23" s="2" t="str">
        <f>'FICHE PRODUIT'!$E$90</f>
        <v xml:space="preserve">Page 12 </v>
      </c>
      <c r="G23" s="2" t="str">
        <f>'FICHE PRODUIT'!$E$91</f>
        <v xml:space="preserve">TO DO </v>
      </c>
      <c r="H23" s="122" t="str">
        <f>'FICHE PRODUIT'!$E$92</f>
        <v>OCEAN SURPLUS</v>
      </c>
      <c r="I23" s="2" t="b">
        <f>'FICHE PRODUIT'!$E$94</f>
        <v>0</v>
      </c>
      <c r="J23" s="2" t="str">
        <f>'FICHE PRODUIT'!$E$96</f>
        <v>Gilet</v>
      </c>
      <c r="K23" s="2" t="str">
        <f>'FICHE PRODUIT'!$E$97</f>
        <v>Marius</v>
      </c>
      <c r="L23" s="4">
        <f>'FICHE PRODUIT'!$E$99</f>
        <v>55</v>
      </c>
      <c r="M23" s="4">
        <f>'FICHE PRODUIT'!$E$100</f>
        <v>16.646500000000003</v>
      </c>
      <c r="N23" s="4">
        <f>'FICHE PRODUIT'!$E$102</f>
        <v>71.646500000000003</v>
      </c>
      <c r="O23" s="4">
        <f>'FICHE PRODUIT'!$E$103</f>
        <v>4.3965860160649859</v>
      </c>
      <c r="P23" s="4">
        <f>'FICHE PRODUIT'!$E$105</f>
        <v>315</v>
      </c>
      <c r="Q23" s="4">
        <f>'FICHE PRODUIT'!$E$106</f>
        <v>126</v>
      </c>
      <c r="R23" s="4">
        <f>'FICHE PRODUIT'!$E$107</f>
        <v>143.18181818181816</v>
      </c>
      <c r="S23" s="122">
        <f>'FICHE PRODUIT'!$E$108</f>
        <v>0</v>
      </c>
      <c r="T23" s="2" t="str">
        <f>'FICHE PRODUIT'!A121</f>
        <v>HANGTAG</v>
      </c>
      <c r="U23" s="2" t="str">
        <f>'FICHE PRODUIT'!B121</f>
        <v>CADICA</v>
      </c>
      <c r="V23" s="2" t="str">
        <f>'FICHE PRODUIT'!C121</f>
        <v>Y</v>
      </c>
      <c r="W23" s="2">
        <f>'FICHE PRODUIT'!D121</f>
        <v>1</v>
      </c>
      <c r="X23" s="2">
        <f>'FICHE PRODUIT'!E121</f>
        <v>0</v>
      </c>
      <c r="Y23" s="2">
        <f>'FICHE PRODUIT'!F121</f>
        <v>0.21</v>
      </c>
      <c r="Z23" s="2">
        <f>'FICHE PRODUIT'!G121</f>
        <v>0.21</v>
      </c>
      <c r="AA23" s="2">
        <f>'FICHE PRODUIT'!H121</f>
        <v>0</v>
      </c>
    </row>
    <row r="24" spans="1:27" x14ac:dyDescent="0.2">
      <c r="A24" s="7" t="str">
        <f>'FICHE PRODUIT'!$A$86</f>
        <v xml:space="preserve">MARIUS BROWN </v>
      </c>
      <c r="B24" s="2" t="str">
        <f>'FICHE PRODUIT'!$H$86</f>
        <v>Straw</v>
      </c>
      <c r="C24" s="2" t="str">
        <f>'FICHE PRODUIT'!$S$86</f>
        <v>W26-27</v>
      </c>
      <c r="D24" s="2">
        <f>'FICHE PRODUIT'!$Q$86</f>
        <v>0</v>
      </c>
      <c r="E24" s="2" t="str">
        <f>'FICHE PRODUIT'!$S$88</f>
        <v>PROTO</v>
      </c>
      <c r="F24" s="2" t="str">
        <f>'FICHE PRODUIT'!$E$90</f>
        <v xml:space="preserve">Page 12 </v>
      </c>
      <c r="G24" s="2" t="str">
        <f>'FICHE PRODUIT'!$E$91</f>
        <v xml:space="preserve">TO DO </v>
      </c>
      <c r="H24" s="122" t="str">
        <f>'FICHE PRODUIT'!$E$92</f>
        <v>OCEAN SURPLUS</v>
      </c>
      <c r="I24" s="2" t="b">
        <f>'FICHE PRODUIT'!$E$94</f>
        <v>0</v>
      </c>
      <c r="J24" s="2" t="str">
        <f>'FICHE PRODUIT'!$E$96</f>
        <v>Gilet</v>
      </c>
      <c r="K24" s="2" t="str">
        <f>'FICHE PRODUIT'!$E$97</f>
        <v>Marius</v>
      </c>
      <c r="L24" s="4">
        <f>'FICHE PRODUIT'!$E$99</f>
        <v>55</v>
      </c>
      <c r="M24" s="4">
        <f>'FICHE PRODUIT'!$E$100</f>
        <v>16.646500000000003</v>
      </c>
      <c r="N24" s="4">
        <f>'FICHE PRODUIT'!$E$102</f>
        <v>71.646500000000003</v>
      </c>
      <c r="O24" s="4">
        <f>'FICHE PRODUIT'!$E$103</f>
        <v>4.3965860160649859</v>
      </c>
      <c r="P24" s="4">
        <f>'FICHE PRODUIT'!$E$105</f>
        <v>315</v>
      </c>
      <c r="Q24" s="4">
        <f>'FICHE PRODUIT'!$E$106</f>
        <v>126</v>
      </c>
      <c r="R24" s="4">
        <f>'FICHE PRODUIT'!$E$107</f>
        <v>143.18181818181816</v>
      </c>
      <c r="S24" s="122">
        <f>'FICHE PRODUIT'!$E$108</f>
        <v>0</v>
      </c>
      <c r="T24" s="2" t="str">
        <f>'FICHE PRODUIT'!A122</f>
        <v>BOUTONS</v>
      </c>
      <c r="U24" s="2" t="str">
        <f>'FICHE PRODUIT'!B122</f>
        <v>LOUROPEL</v>
      </c>
      <c r="V24" s="2" t="str">
        <f>'FICHE PRODUIT'!C122</f>
        <v>BT1</v>
      </c>
      <c r="W24" s="2">
        <f>'FICHE PRODUIT'!D122</f>
        <v>8</v>
      </c>
      <c r="X24" s="2">
        <f>'FICHE PRODUIT'!E122</f>
        <v>0</v>
      </c>
      <c r="Y24" s="2">
        <f>'FICHE PRODUIT'!F122</f>
        <v>0.06</v>
      </c>
      <c r="Z24" s="2">
        <f>'FICHE PRODUIT'!G122</f>
        <v>0.48</v>
      </c>
      <c r="AA24" s="2">
        <f>'FICHE PRODUIT'!H122</f>
        <v>0</v>
      </c>
    </row>
    <row r="25" spans="1:27" x14ac:dyDescent="0.2">
      <c r="A25" s="7" t="str">
        <f>'FICHE PRODUIT'!$A$86</f>
        <v xml:space="preserve">MARIUS BROWN </v>
      </c>
      <c r="B25" s="2" t="str">
        <f>'FICHE PRODUIT'!$H$86</f>
        <v>Straw</v>
      </c>
      <c r="C25" s="2" t="str">
        <f>'FICHE PRODUIT'!$S$86</f>
        <v>W26-27</v>
      </c>
      <c r="D25" s="2">
        <f>'FICHE PRODUIT'!$Q$86</f>
        <v>0</v>
      </c>
      <c r="E25" s="2" t="str">
        <f>'FICHE PRODUIT'!$S$88</f>
        <v>PROTO</v>
      </c>
      <c r="F25" s="2" t="str">
        <f>'FICHE PRODUIT'!$E$90</f>
        <v xml:space="preserve">Page 12 </v>
      </c>
      <c r="G25" s="2" t="str">
        <f>'FICHE PRODUIT'!$E$91</f>
        <v xml:space="preserve">TO DO </v>
      </c>
      <c r="H25" s="122" t="str">
        <f>'FICHE PRODUIT'!$E$92</f>
        <v>OCEAN SURPLUS</v>
      </c>
      <c r="I25" s="2" t="b">
        <f>'FICHE PRODUIT'!$E$94</f>
        <v>0</v>
      </c>
      <c r="J25" s="2" t="str">
        <f>'FICHE PRODUIT'!$E$96</f>
        <v>Gilet</v>
      </c>
      <c r="K25" s="2" t="str">
        <f>'FICHE PRODUIT'!$E$97</f>
        <v>Marius</v>
      </c>
      <c r="L25" s="4">
        <f>'FICHE PRODUIT'!$E$99</f>
        <v>55</v>
      </c>
      <c r="M25" s="4">
        <f>'FICHE PRODUIT'!$E$100</f>
        <v>16.646500000000003</v>
      </c>
      <c r="N25" s="4">
        <f>'FICHE PRODUIT'!$E$102</f>
        <v>71.646500000000003</v>
      </c>
      <c r="O25" s="4">
        <f>'FICHE PRODUIT'!$E$103</f>
        <v>4.3965860160649859</v>
      </c>
      <c r="P25" s="4">
        <f>'FICHE PRODUIT'!$E$105</f>
        <v>315</v>
      </c>
      <c r="Q25" s="4">
        <f>'FICHE PRODUIT'!$E$106</f>
        <v>126</v>
      </c>
      <c r="R25" s="4">
        <f>'FICHE PRODUIT'!$E$107</f>
        <v>143.18181818181816</v>
      </c>
      <c r="S25" s="122">
        <f>'FICHE PRODUIT'!$E$108</f>
        <v>0</v>
      </c>
      <c r="T25" s="2">
        <f>'FICHE PRODUIT'!A123</f>
        <v>0</v>
      </c>
      <c r="U25" s="2">
        <f>'FICHE PRODUIT'!B123</f>
        <v>0</v>
      </c>
      <c r="V25" s="2">
        <f>'FICHE PRODUIT'!C123</f>
        <v>0</v>
      </c>
      <c r="W25" s="2">
        <f>'FICHE PRODUIT'!D123</f>
        <v>0</v>
      </c>
      <c r="X25" s="2">
        <f>'FICHE PRODUIT'!E123</f>
        <v>0</v>
      </c>
      <c r="Y25" s="2">
        <f>'FICHE PRODUIT'!F123</f>
        <v>0</v>
      </c>
      <c r="Z25" s="2">
        <f>'FICHE PRODUIT'!G123</f>
        <v>0</v>
      </c>
      <c r="AA25" s="2">
        <f>'FICHE PRODUIT'!H123</f>
        <v>0</v>
      </c>
    </row>
    <row r="26" spans="1:27" x14ac:dyDescent="0.2">
      <c r="A26" s="7" t="str">
        <f>'FICHE PRODUIT'!$A$86</f>
        <v xml:space="preserve">MARIUS BROWN </v>
      </c>
      <c r="B26" s="2" t="str">
        <f>'FICHE PRODUIT'!$H$86</f>
        <v>Straw</v>
      </c>
      <c r="C26" s="2" t="str">
        <f>'FICHE PRODUIT'!$S$86</f>
        <v>W26-27</v>
      </c>
      <c r="D26" s="2">
        <f>'FICHE PRODUIT'!$Q$86</f>
        <v>0</v>
      </c>
      <c r="E26" s="2" t="str">
        <f>'FICHE PRODUIT'!$S$88</f>
        <v>PROTO</v>
      </c>
      <c r="F26" s="2" t="str">
        <f>'FICHE PRODUIT'!$E$90</f>
        <v xml:space="preserve">Page 12 </v>
      </c>
      <c r="G26" s="2" t="str">
        <f>'FICHE PRODUIT'!$E$91</f>
        <v xml:space="preserve">TO DO </v>
      </c>
      <c r="H26" s="122" t="str">
        <f>'FICHE PRODUIT'!$E$92</f>
        <v>OCEAN SURPLUS</v>
      </c>
      <c r="I26" s="2" t="b">
        <f>'FICHE PRODUIT'!$E$94</f>
        <v>0</v>
      </c>
      <c r="J26" s="2" t="str">
        <f>'FICHE PRODUIT'!$E$96</f>
        <v>Gilet</v>
      </c>
      <c r="K26" s="2" t="str">
        <f>'FICHE PRODUIT'!$E$97</f>
        <v>Marius</v>
      </c>
      <c r="L26" s="4">
        <f>'FICHE PRODUIT'!$E$99</f>
        <v>55</v>
      </c>
      <c r="M26" s="4">
        <f>'FICHE PRODUIT'!$E$100</f>
        <v>16.646500000000003</v>
      </c>
      <c r="N26" s="4">
        <f>'FICHE PRODUIT'!$E$102</f>
        <v>71.646500000000003</v>
      </c>
      <c r="O26" s="4">
        <f>'FICHE PRODUIT'!$E$103</f>
        <v>4.3965860160649859</v>
      </c>
      <c r="P26" s="4">
        <f>'FICHE PRODUIT'!$E$105</f>
        <v>315</v>
      </c>
      <c r="Q26" s="4">
        <f>'FICHE PRODUIT'!$E$106</f>
        <v>126</v>
      </c>
      <c r="R26" s="4">
        <f>'FICHE PRODUIT'!$E$107</f>
        <v>143.18181818181816</v>
      </c>
      <c r="S26" s="122">
        <f>'FICHE PRODUIT'!$E$108</f>
        <v>0</v>
      </c>
      <c r="T26" s="2" t="str">
        <f>'FICHE PRODUIT'!A124</f>
        <v>Frais externe</v>
      </c>
      <c r="U26" s="2" t="str">
        <f>'FICHE PRODUIT'!B124</f>
        <v>Transport</v>
      </c>
      <c r="V26" s="2" t="str">
        <f>'FICHE PRODUIT'!C124</f>
        <v>International</v>
      </c>
      <c r="W26" s="2">
        <f>'FICHE PRODUIT'!D124</f>
        <v>1</v>
      </c>
      <c r="X26" s="2">
        <f>'FICHE PRODUIT'!E124</f>
        <v>0</v>
      </c>
      <c r="Y26" s="2">
        <f>'FICHE PRODUIT'!F124</f>
        <v>4</v>
      </c>
      <c r="Z26" s="2">
        <f>'FICHE PRODUIT'!G124</f>
        <v>4</v>
      </c>
      <c r="AA26" s="2">
        <f>'FICHE PRODUIT'!H124</f>
        <v>0</v>
      </c>
    </row>
    <row r="27" spans="1:27" x14ac:dyDescent="0.2">
      <c r="A27" s="7" t="str">
        <f>'FICHE PRODUIT'!$A$86</f>
        <v xml:space="preserve">MARIUS BROWN </v>
      </c>
      <c r="B27" s="2" t="str">
        <f>'FICHE PRODUIT'!$H$86</f>
        <v>Straw</v>
      </c>
      <c r="C27" s="2" t="str">
        <f>'FICHE PRODUIT'!$S$86</f>
        <v>W26-27</v>
      </c>
      <c r="D27" s="2">
        <f>'FICHE PRODUIT'!$Q$86</f>
        <v>0</v>
      </c>
      <c r="E27" s="2" t="str">
        <f>'FICHE PRODUIT'!$S$88</f>
        <v>PROTO</v>
      </c>
      <c r="F27" s="2" t="str">
        <f>'FICHE PRODUIT'!$E$90</f>
        <v xml:space="preserve">Page 12 </v>
      </c>
      <c r="G27" s="2" t="str">
        <f>'FICHE PRODUIT'!$E$91</f>
        <v xml:space="preserve">TO DO </v>
      </c>
      <c r="H27" s="122" t="str">
        <f>'FICHE PRODUIT'!$E$92</f>
        <v>OCEAN SURPLUS</v>
      </c>
      <c r="I27" s="2" t="b">
        <f>'FICHE PRODUIT'!$E$94</f>
        <v>0</v>
      </c>
      <c r="J27" s="2" t="str">
        <f>'FICHE PRODUIT'!$E$96</f>
        <v>Gilet</v>
      </c>
      <c r="K27" s="2" t="str">
        <f>'FICHE PRODUIT'!$E$97</f>
        <v>Marius</v>
      </c>
      <c r="L27" s="4">
        <f>'FICHE PRODUIT'!$E$99</f>
        <v>55</v>
      </c>
      <c r="M27" s="4">
        <f>'FICHE PRODUIT'!$E$100</f>
        <v>16.646500000000003</v>
      </c>
      <c r="N27" s="4">
        <f>'FICHE PRODUIT'!$E$102</f>
        <v>71.646500000000003</v>
      </c>
      <c r="O27" s="4">
        <f>'FICHE PRODUIT'!$E$103</f>
        <v>4.3965860160649859</v>
      </c>
      <c r="P27" s="4">
        <f>'FICHE PRODUIT'!$E$105</f>
        <v>315</v>
      </c>
      <c r="Q27" s="4">
        <f>'FICHE PRODUIT'!$E$106</f>
        <v>126</v>
      </c>
      <c r="R27" s="4">
        <f>'FICHE PRODUIT'!$E$107</f>
        <v>143.18181818181816</v>
      </c>
      <c r="S27" s="122">
        <f>'FICHE PRODUIT'!$E$108</f>
        <v>0</v>
      </c>
      <c r="T27" s="2" t="str">
        <f>'FICHE PRODUIT'!A125</f>
        <v>Frais externe</v>
      </c>
      <c r="U27" s="2" t="str">
        <f>'FICHE PRODUIT'!B125</f>
        <v>Communication</v>
      </c>
      <c r="V27" s="2" t="str">
        <f>'FICHE PRODUIT'!C125</f>
        <v>Marketing</v>
      </c>
      <c r="W27" s="2">
        <f>'FICHE PRODUIT'!D125</f>
        <v>1</v>
      </c>
      <c r="X27" s="2">
        <f>'FICHE PRODUIT'!E125</f>
        <v>0</v>
      </c>
      <c r="Y27" s="2">
        <f>'FICHE PRODUIT'!F125</f>
        <v>0.5</v>
      </c>
      <c r="Z27" s="2">
        <f>'FICHE PRODUIT'!G125</f>
        <v>0.5</v>
      </c>
      <c r="AA27" s="2">
        <f>'FICHE PRODUIT'!H125</f>
        <v>0</v>
      </c>
    </row>
    <row r="28" spans="1:27" x14ac:dyDescent="0.2">
      <c r="A28" s="7" t="str">
        <f>'FICHE PRODUIT'!$A$127</f>
        <v xml:space="preserve">MARIUS BLUE </v>
      </c>
      <c r="B28" s="2" t="str">
        <f>'FICHE PRODUIT'!$H$127</f>
        <v>Navy</v>
      </c>
      <c r="C28" s="2" t="str">
        <f>'FICHE PRODUIT'!$S$127</f>
        <v>W26-27</v>
      </c>
      <c r="D28" s="2">
        <f>'FICHE PRODUIT'!$Q$127</f>
        <v>0</v>
      </c>
      <c r="E28" s="2" t="str">
        <f>'FICHE PRODUIT'!$S$129</f>
        <v>PROTO</v>
      </c>
      <c r="F28" s="2" t="str">
        <f>'FICHE PRODUIT'!$E$131</f>
        <v xml:space="preserve">Page 12 </v>
      </c>
      <c r="G28" s="2" t="str">
        <f>'FICHE PRODUIT'!$E$132</f>
        <v xml:space="preserve">TO DO </v>
      </c>
      <c r="H28" s="122" t="str">
        <f>'FICHE PRODUIT'!$E$133</f>
        <v>OCEAN SURPLUS</v>
      </c>
      <c r="I28" s="2" t="b">
        <f>'FICHE PRODUIT'!$E$135</f>
        <v>0</v>
      </c>
      <c r="J28" s="2" t="str">
        <f>'FICHE PRODUIT'!$E$137</f>
        <v>Gilet</v>
      </c>
      <c r="K28" s="2" t="str">
        <f>'FICHE PRODUIT'!$E$138</f>
        <v>Marius</v>
      </c>
      <c r="L28" s="4">
        <f>'FICHE PRODUIT'!$E$140</f>
        <v>55</v>
      </c>
      <c r="M28" s="4">
        <f>'FICHE PRODUIT'!$E$141</f>
        <v>16.646500000000003</v>
      </c>
      <c r="N28" s="4">
        <f>'FICHE PRODUIT'!$E$143</f>
        <v>71.646500000000003</v>
      </c>
      <c r="O28" s="4">
        <f>'FICHE PRODUIT'!$E$144</f>
        <v>4.3965860160649859</v>
      </c>
      <c r="P28" s="4">
        <f>'FICHE PRODUIT'!$E$146</f>
        <v>315</v>
      </c>
      <c r="Q28" s="4">
        <f>'FICHE PRODUIT'!$E$147</f>
        <v>126</v>
      </c>
      <c r="R28" s="4">
        <f>'FICHE PRODUIT'!$E$148</f>
        <v>143.18181818181816</v>
      </c>
      <c r="S28" s="122">
        <f>'FICHE PRODUIT'!$E$149</f>
        <v>0</v>
      </c>
      <c r="T28" s="2" t="str">
        <f>'FICHE PRODUIT'!A154</f>
        <v>FABRIC</v>
      </c>
      <c r="U28" s="2" t="str">
        <f>'FICHE PRODUIT'!B154</f>
        <v>AMBASSADOR</v>
      </c>
      <c r="V28" s="2" t="str">
        <f>'FICHE PRODUIT'!C154</f>
        <v>SUE225NAV - FAUX SUEDE NAVY</v>
      </c>
      <c r="W28" s="2">
        <f>'FICHE PRODUIT'!D154</f>
        <v>0.8</v>
      </c>
      <c r="X28" s="2">
        <f>'FICHE PRODUIT'!E154</f>
        <v>0</v>
      </c>
      <c r="Y28" s="2">
        <f>'FICHE PRODUIT'!F154</f>
        <v>6.2</v>
      </c>
      <c r="Z28" s="2">
        <f>'FICHE PRODUIT'!G154</f>
        <v>4.9600000000000009</v>
      </c>
      <c r="AA28" s="2">
        <f>'FICHE PRODUIT'!H154</f>
        <v>0</v>
      </c>
    </row>
    <row r="29" spans="1:27" x14ac:dyDescent="0.2">
      <c r="A29" s="7" t="str">
        <f>'FICHE PRODUIT'!$A$127</f>
        <v xml:space="preserve">MARIUS BLUE </v>
      </c>
      <c r="B29" s="2" t="str">
        <f>'FICHE PRODUIT'!$H$127</f>
        <v>Navy</v>
      </c>
      <c r="C29" s="2" t="str">
        <f>'FICHE PRODUIT'!$S$127</f>
        <v>W26-27</v>
      </c>
      <c r="D29" s="2">
        <f>'FICHE PRODUIT'!$Q$127</f>
        <v>0</v>
      </c>
      <c r="E29" s="2" t="str">
        <f>'FICHE PRODUIT'!$S$129</f>
        <v>PROTO</v>
      </c>
      <c r="F29" s="2" t="str">
        <f>'FICHE PRODUIT'!$E$131</f>
        <v xml:space="preserve">Page 12 </v>
      </c>
      <c r="G29" s="2" t="str">
        <f>'FICHE PRODUIT'!$E$132</f>
        <v xml:space="preserve">TO DO </v>
      </c>
      <c r="H29" s="122" t="str">
        <f>'FICHE PRODUIT'!$E$133</f>
        <v>OCEAN SURPLUS</v>
      </c>
      <c r="I29" s="2" t="b">
        <f>'FICHE PRODUIT'!$E$135</f>
        <v>0</v>
      </c>
      <c r="J29" s="2" t="str">
        <f>'FICHE PRODUIT'!$E$137</f>
        <v>Gilet</v>
      </c>
      <c r="K29" s="2" t="str">
        <f>'FICHE PRODUIT'!$E$138</f>
        <v>Marius</v>
      </c>
      <c r="L29" s="4">
        <f>'FICHE PRODUIT'!$E$140</f>
        <v>55</v>
      </c>
      <c r="M29" s="4">
        <f>'FICHE PRODUIT'!$E$141</f>
        <v>16.646500000000003</v>
      </c>
      <c r="N29" s="4">
        <f>'FICHE PRODUIT'!$E$143</f>
        <v>71.646500000000003</v>
      </c>
      <c r="O29" s="4">
        <f>'FICHE PRODUIT'!$E$144</f>
        <v>4.3965860160649859</v>
      </c>
      <c r="P29" s="4">
        <f>'FICHE PRODUIT'!$E$146</f>
        <v>315</v>
      </c>
      <c r="Q29" s="4">
        <f>'FICHE PRODUIT'!$E$147</f>
        <v>126</v>
      </c>
      <c r="R29" s="4">
        <f>'FICHE PRODUIT'!$E$148</f>
        <v>143.18181818181816</v>
      </c>
      <c r="S29" s="122">
        <f>'FICHE PRODUIT'!$E$149</f>
        <v>0</v>
      </c>
      <c r="T29" s="2" t="str">
        <f>'FICHE PRODUIT'!A155</f>
        <v>LINNING</v>
      </c>
      <c r="U29" s="2" t="str">
        <f>'FICHE PRODUIT'!B155</f>
        <v>TABEL</v>
      </c>
      <c r="V29" s="2" t="str">
        <f>'FICHE PRODUIT'!C155</f>
        <v>Dessin Camo - Fleurs Rouge </v>
      </c>
      <c r="W29" s="2">
        <f>'FICHE PRODUIT'!D155</f>
        <v>0.35</v>
      </c>
      <c r="X29" s="2">
        <f>'FICHE PRODUIT'!E155</f>
        <v>0</v>
      </c>
      <c r="Y29" s="2">
        <f>'FICHE PRODUIT'!F155</f>
        <v>3.95</v>
      </c>
      <c r="Z29" s="2">
        <f>'FICHE PRODUIT'!G155</f>
        <v>1.3825000000000001</v>
      </c>
      <c r="AA29" s="2">
        <f>'FICHE PRODUIT'!H155</f>
        <v>0</v>
      </c>
    </row>
    <row r="30" spans="1:27" x14ac:dyDescent="0.2">
      <c r="A30" s="7" t="str">
        <f>'FICHE PRODUIT'!$A$127</f>
        <v xml:space="preserve">MARIUS BLUE </v>
      </c>
      <c r="B30" s="2" t="str">
        <f>'FICHE PRODUIT'!$H$127</f>
        <v>Navy</v>
      </c>
      <c r="C30" s="2" t="str">
        <f>'FICHE PRODUIT'!$S$127</f>
        <v>W26-27</v>
      </c>
      <c r="D30" s="2">
        <f>'FICHE PRODUIT'!$Q$127</f>
        <v>0</v>
      </c>
      <c r="E30" s="2" t="str">
        <f>'FICHE PRODUIT'!$S$129</f>
        <v>PROTO</v>
      </c>
      <c r="F30" s="2" t="str">
        <f>'FICHE PRODUIT'!$E$131</f>
        <v xml:space="preserve">Page 12 </v>
      </c>
      <c r="G30" s="2" t="str">
        <f>'FICHE PRODUIT'!$E$132</f>
        <v xml:space="preserve">TO DO </v>
      </c>
      <c r="H30" s="122" t="str">
        <f>'FICHE PRODUIT'!$E$133</f>
        <v>OCEAN SURPLUS</v>
      </c>
      <c r="I30" s="2" t="b">
        <f>'FICHE PRODUIT'!$E$135</f>
        <v>0</v>
      </c>
      <c r="J30" s="2" t="str">
        <f>'FICHE PRODUIT'!$E$137</f>
        <v>Gilet</v>
      </c>
      <c r="K30" s="2" t="str">
        <f>'FICHE PRODUIT'!$E$138</f>
        <v>Marius</v>
      </c>
      <c r="L30" s="4">
        <f>'FICHE PRODUIT'!$E$140</f>
        <v>55</v>
      </c>
      <c r="M30" s="4">
        <f>'FICHE PRODUIT'!$E$141</f>
        <v>16.646500000000003</v>
      </c>
      <c r="N30" s="4">
        <f>'FICHE PRODUIT'!$E$143</f>
        <v>71.646500000000003</v>
      </c>
      <c r="O30" s="4">
        <f>'FICHE PRODUIT'!$E$144</f>
        <v>4.3965860160649859</v>
      </c>
      <c r="P30" s="4">
        <f>'FICHE PRODUIT'!$E$146</f>
        <v>315</v>
      </c>
      <c r="Q30" s="4">
        <f>'FICHE PRODUIT'!$E$147</f>
        <v>126</v>
      </c>
      <c r="R30" s="4">
        <f>'FICHE PRODUIT'!$E$148</f>
        <v>143.18181818181816</v>
      </c>
      <c r="S30" s="122">
        <f>'FICHE PRODUIT'!$E$149</f>
        <v>0</v>
      </c>
      <c r="T30" s="2" t="str">
        <f>'FICHE PRODUIT'!A156</f>
        <v>BACK</v>
      </c>
      <c r="U30" s="2" t="str">
        <f>'FICHE PRODUIT'!B156</f>
        <v>MDA</v>
      </c>
      <c r="V30" s="2" t="str">
        <f>'FICHE PRODUIT'!C156</f>
        <v>2179 PPT / COL CW27742</v>
      </c>
      <c r="W30" s="2">
        <f>'FICHE PRODUIT'!D156</f>
        <v>0.4</v>
      </c>
      <c r="X30" s="2">
        <f>'FICHE PRODUIT'!E156</f>
        <v>0</v>
      </c>
      <c r="Y30" s="2">
        <f>'FICHE PRODUIT'!F156</f>
        <v>8.91</v>
      </c>
      <c r="Z30" s="2">
        <f>'FICHE PRODUIT'!G156</f>
        <v>3.5640000000000001</v>
      </c>
      <c r="AA30" s="2">
        <f>'FICHE PRODUIT'!H156</f>
        <v>0</v>
      </c>
    </row>
    <row r="31" spans="1:27" x14ac:dyDescent="0.2">
      <c r="A31" s="7" t="str">
        <f>'FICHE PRODUIT'!$A$127</f>
        <v xml:space="preserve">MARIUS BLUE </v>
      </c>
      <c r="B31" s="2" t="str">
        <f>'FICHE PRODUIT'!$H$127</f>
        <v>Navy</v>
      </c>
      <c r="C31" s="2" t="str">
        <f>'FICHE PRODUIT'!$S$127</f>
        <v>W26-27</v>
      </c>
      <c r="D31" s="2">
        <f>'FICHE PRODUIT'!$Q$127</f>
        <v>0</v>
      </c>
      <c r="E31" s="2" t="str">
        <f>'FICHE PRODUIT'!$S$129</f>
        <v>PROTO</v>
      </c>
      <c r="F31" s="2" t="str">
        <f>'FICHE PRODUIT'!$E$131</f>
        <v xml:space="preserve">Page 12 </v>
      </c>
      <c r="G31" s="2" t="str">
        <f>'FICHE PRODUIT'!$E$132</f>
        <v xml:space="preserve">TO DO </v>
      </c>
      <c r="H31" s="122" t="str">
        <f>'FICHE PRODUIT'!$E$133</f>
        <v>OCEAN SURPLUS</v>
      </c>
      <c r="I31" s="2" t="b">
        <f>'FICHE PRODUIT'!$E$135</f>
        <v>0</v>
      </c>
      <c r="J31" s="2" t="str">
        <f>'FICHE PRODUIT'!$E$137</f>
        <v>Gilet</v>
      </c>
      <c r="K31" s="2" t="str">
        <f>'FICHE PRODUIT'!$E$138</f>
        <v>Marius</v>
      </c>
      <c r="L31" s="4">
        <f>'FICHE PRODUIT'!$E$140</f>
        <v>55</v>
      </c>
      <c r="M31" s="4">
        <f>'FICHE PRODUIT'!$E$141</f>
        <v>16.646500000000003</v>
      </c>
      <c r="N31" s="4">
        <f>'FICHE PRODUIT'!$E$143</f>
        <v>71.646500000000003</v>
      </c>
      <c r="O31" s="4">
        <f>'FICHE PRODUIT'!$E$144</f>
        <v>4.3965860160649859</v>
      </c>
      <c r="P31" s="4">
        <f>'FICHE PRODUIT'!$E$146</f>
        <v>315</v>
      </c>
      <c r="Q31" s="4">
        <f>'FICHE PRODUIT'!$E$147</f>
        <v>126</v>
      </c>
      <c r="R31" s="4">
        <f>'FICHE PRODUIT'!$E$148</f>
        <v>143.18181818181816</v>
      </c>
      <c r="S31" s="122">
        <f>'FICHE PRODUIT'!$E$149</f>
        <v>0</v>
      </c>
      <c r="T31" s="2" t="str">
        <f>'FICHE PRODUIT'!A157</f>
        <v>INTERLINING</v>
      </c>
      <c r="U31" s="2" t="str">
        <f>'FICHE PRODUIT'!B157</f>
        <v>CHARGEUR</v>
      </c>
      <c r="V31" s="2" t="str">
        <f>'FICHE PRODUIT'!C157</f>
        <v>713048 PRETA</v>
      </c>
      <c r="W31" s="2">
        <f>'FICHE PRODUIT'!D157</f>
        <v>0.8</v>
      </c>
      <c r="X31" s="2">
        <f>'FICHE PRODUIT'!E157</f>
        <v>0</v>
      </c>
      <c r="Y31" s="2">
        <f>'FICHE PRODUIT'!F157</f>
        <v>1.35</v>
      </c>
      <c r="Z31" s="2">
        <f>'FICHE PRODUIT'!G157</f>
        <v>1.08</v>
      </c>
      <c r="AA31" s="2">
        <f>'FICHE PRODUIT'!H157</f>
        <v>0</v>
      </c>
    </row>
    <row r="32" spans="1:27" x14ac:dyDescent="0.2">
      <c r="A32" s="7" t="str">
        <f>'FICHE PRODUIT'!$A$127</f>
        <v xml:space="preserve">MARIUS BLUE </v>
      </c>
      <c r="B32" s="2" t="str">
        <f>'FICHE PRODUIT'!$H$127</f>
        <v>Navy</v>
      </c>
      <c r="C32" s="2" t="str">
        <f>'FICHE PRODUIT'!$S$127</f>
        <v>W26-27</v>
      </c>
      <c r="D32" s="2">
        <f>'FICHE PRODUIT'!$Q$127</f>
        <v>0</v>
      </c>
      <c r="E32" s="2" t="str">
        <f>'FICHE PRODUIT'!$S$129</f>
        <v>PROTO</v>
      </c>
      <c r="F32" s="2" t="str">
        <f>'FICHE PRODUIT'!$E$131</f>
        <v xml:space="preserve">Page 12 </v>
      </c>
      <c r="G32" s="2" t="str">
        <f>'FICHE PRODUIT'!$E$132</f>
        <v xml:space="preserve">TO DO </v>
      </c>
      <c r="H32" s="122" t="str">
        <f>'FICHE PRODUIT'!$E$133</f>
        <v>OCEAN SURPLUS</v>
      </c>
      <c r="I32" s="2" t="b">
        <f>'FICHE PRODUIT'!$E$135</f>
        <v>0</v>
      </c>
      <c r="J32" s="2" t="str">
        <f>'FICHE PRODUIT'!$E$137</f>
        <v>Gilet</v>
      </c>
      <c r="K32" s="2" t="str">
        <f>'FICHE PRODUIT'!$E$138</f>
        <v>Marius</v>
      </c>
      <c r="L32" s="4">
        <f>'FICHE PRODUIT'!$E$140</f>
        <v>55</v>
      </c>
      <c r="M32" s="4">
        <f>'FICHE PRODUIT'!$E$141</f>
        <v>16.646500000000003</v>
      </c>
      <c r="N32" s="4">
        <f>'FICHE PRODUIT'!$E$143</f>
        <v>71.646500000000003</v>
      </c>
      <c r="O32" s="4">
        <f>'FICHE PRODUIT'!$E$144</f>
        <v>4.3965860160649859</v>
      </c>
      <c r="P32" s="4">
        <f>'FICHE PRODUIT'!$E$146</f>
        <v>315</v>
      </c>
      <c r="Q32" s="4">
        <f>'FICHE PRODUIT'!$E$147</f>
        <v>126</v>
      </c>
      <c r="R32" s="4">
        <f>'FICHE PRODUIT'!$E$148</f>
        <v>143.18181818181816</v>
      </c>
      <c r="S32" s="122">
        <f>'FICHE PRODUIT'!$E$149</f>
        <v>0</v>
      </c>
      <c r="T32" s="2" t="str">
        <f>'FICHE PRODUIT'!A158</f>
        <v xml:space="preserve">UNDER COLLAR </v>
      </c>
      <c r="U32" s="2" t="str">
        <f>'FICHE PRODUIT'!B158</f>
        <v>OFFITEX</v>
      </c>
      <c r="V32" s="2" t="str">
        <f>'FICHE PRODUIT'!C158</f>
        <v>COR 301C/1</v>
      </c>
      <c r="W32" s="2">
        <f>'FICHE PRODUIT'!D158</f>
        <v>0.05</v>
      </c>
      <c r="X32" s="2">
        <f>'FICHE PRODUIT'!E158</f>
        <v>0</v>
      </c>
      <c r="Y32" s="2">
        <f>'FICHE PRODUIT'!F158</f>
        <v>0.05</v>
      </c>
      <c r="Z32" s="2">
        <f>'FICHE PRODUIT'!G158</f>
        <v>2.5000000000000005E-3</v>
      </c>
      <c r="AA32" s="2">
        <f>'FICHE PRODUIT'!H158</f>
        <v>0</v>
      </c>
    </row>
    <row r="33" spans="1:27" x14ac:dyDescent="0.2">
      <c r="A33" s="7" t="str">
        <f>'FICHE PRODUIT'!$A$127</f>
        <v xml:space="preserve">MARIUS BLUE </v>
      </c>
      <c r="B33" s="2" t="str">
        <f>'FICHE PRODUIT'!$H$127</f>
        <v>Navy</v>
      </c>
      <c r="C33" s="2" t="str">
        <f>'FICHE PRODUIT'!$S$127</f>
        <v>W26-27</v>
      </c>
      <c r="D33" s="2">
        <f>'FICHE PRODUIT'!$Q$127</f>
        <v>0</v>
      </c>
      <c r="E33" s="2" t="str">
        <f>'FICHE PRODUIT'!$S$129</f>
        <v>PROTO</v>
      </c>
      <c r="F33" s="2" t="str">
        <f>'FICHE PRODUIT'!$E$131</f>
        <v xml:space="preserve">Page 12 </v>
      </c>
      <c r="G33" s="2" t="str">
        <f>'FICHE PRODUIT'!$E$132</f>
        <v xml:space="preserve">TO DO </v>
      </c>
      <c r="H33" s="122" t="str">
        <f>'FICHE PRODUIT'!$E$133</f>
        <v>OCEAN SURPLUS</v>
      </c>
      <c r="I33" s="2" t="b">
        <f>'FICHE PRODUIT'!$E$135</f>
        <v>0</v>
      </c>
      <c r="J33" s="2" t="str">
        <f>'FICHE PRODUIT'!$E$137</f>
        <v>Gilet</v>
      </c>
      <c r="K33" s="2" t="str">
        <f>'FICHE PRODUIT'!$E$138</f>
        <v>Marius</v>
      </c>
      <c r="L33" s="4">
        <f>'FICHE PRODUIT'!$E$140</f>
        <v>55</v>
      </c>
      <c r="M33" s="4">
        <f>'FICHE PRODUIT'!$E$141</f>
        <v>16.646500000000003</v>
      </c>
      <c r="N33" s="4">
        <f>'FICHE PRODUIT'!$E$143</f>
        <v>71.646500000000003</v>
      </c>
      <c r="O33" s="4">
        <f>'FICHE PRODUIT'!$E$144</f>
        <v>4.3965860160649859</v>
      </c>
      <c r="P33" s="4">
        <f>'FICHE PRODUIT'!$E$146</f>
        <v>315</v>
      </c>
      <c r="Q33" s="4">
        <f>'FICHE PRODUIT'!$E$147</f>
        <v>126</v>
      </c>
      <c r="R33" s="4">
        <f>'FICHE PRODUIT'!$E$148</f>
        <v>143.18181818181816</v>
      </c>
      <c r="S33" s="122">
        <f>'FICHE PRODUIT'!$E$149</f>
        <v>0</v>
      </c>
      <c r="T33" s="2" t="str">
        <f>'FICHE PRODUIT'!A159</f>
        <v>PANO DE BOLSO</v>
      </c>
      <c r="U33" s="2" t="str">
        <f>'FICHE PRODUIT'!B159</f>
        <v>DRAGONI</v>
      </c>
      <c r="V33" s="2" t="str">
        <f>'FICHE PRODUIT'!C159</f>
        <v xml:space="preserve">RAVENNA PXT </v>
      </c>
      <c r="W33" s="2">
        <f>'FICHE PRODUIT'!D159</f>
        <v>0.05</v>
      </c>
      <c r="X33" s="2">
        <f>'FICHE PRODUIT'!E159</f>
        <v>0</v>
      </c>
      <c r="Y33" s="2">
        <f>'FICHE PRODUIT'!F159</f>
        <v>2.97</v>
      </c>
      <c r="Z33" s="2">
        <f>'FICHE PRODUIT'!G159</f>
        <v>0.14850000000000002</v>
      </c>
      <c r="AA33" s="2">
        <f>'FICHE PRODUIT'!H159</f>
        <v>0</v>
      </c>
    </row>
    <row r="34" spans="1:27" x14ac:dyDescent="0.2">
      <c r="A34" s="7" t="str">
        <f>'FICHE PRODUIT'!$A$127</f>
        <v xml:space="preserve">MARIUS BLUE </v>
      </c>
      <c r="B34" s="2" t="str">
        <f>'FICHE PRODUIT'!$H$127</f>
        <v>Navy</v>
      </c>
      <c r="C34" s="2" t="str">
        <f>'FICHE PRODUIT'!$S$127</f>
        <v>W26-27</v>
      </c>
      <c r="D34" s="2">
        <f>'FICHE PRODUIT'!$Q$127</f>
        <v>0</v>
      </c>
      <c r="E34" s="2" t="str">
        <f>'FICHE PRODUIT'!$S$129</f>
        <v>PROTO</v>
      </c>
      <c r="F34" s="2" t="str">
        <f>'FICHE PRODUIT'!$E$131</f>
        <v xml:space="preserve">Page 12 </v>
      </c>
      <c r="G34" s="2" t="str">
        <f>'FICHE PRODUIT'!$E$132</f>
        <v xml:space="preserve">TO DO </v>
      </c>
      <c r="H34" s="122" t="str">
        <f>'FICHE PRODUIT'!$E$133</f>
        <v>OCEAN SURPLUS</v>
      </c>
      <c r="I34" s="2" t="b">
        <f>'FICHE PRODUIT'!$E$135</f>
        <v>0</v>
      </c>
      <c r="J34" s="2" t="str">
        <f>'FICHE PRODUIT'!$E$137</f>
        <v>Gilet</v>
      </c>
      <c r="K34" s="2" t="str">
        <f>'FICHE PRODUIT'!$E$138</f>
        <v>Marius</v>
      </c>
      <c r="L34" s="4">
        <f>'FICHE PRODUIT'!$E$140</f>
        <v>55</v>
      </c>
      <c r="M34" s="4">
        <f>'FICHE PRODUIT'!$E$141</f>
        <v>16.646500000000003</v>
      </c>
      <c r="N34" s="4">
        <f>'FICHE PRODUIT'!$E$143</f>
        <v>71.646500000000003</v>
      </c>
      <c r="O34" s="4">
        <f>'FICHE PRODUIT'!$E$144</f>
        <v>4.3965860160649859</v>
      </c>
      <c r="P34" s="4">
        <f>'FICHE PRODUIT'!$E$146</f>
        <v>315</v>
      </c>
      <c r="Q34" s="4">
        <f>'FICHE PRODUIT'!$E$147</f>
        <v>126</v>
      </c>
      <c r="R34" s="4">
        <f>'FICHE PRODUIT'!$E$148</f>
        <v>143.18181818181816</v>
      </c>
      <c r="S34" s="122">
        <f>'FICHE PRODUIT'!$E$149</f>
        <v>0</v>
      </c>
      <c r="T34" s="2" t="str">
        <f>'FICHE PRODUIT'!A160</f>
        <v>GALON</v>
      </c>
      <c r="U34" s="2" t="str">
        <f>'FICHE PRODUIT'!B160</f>
        <v>NASTRO</v>
      </c>
      <c r="V34" s="2" t="str">
        <f>'FICHE PRODUIT'!C160</f>
        <v>G</v>
      </c>
      <c r="W34" s="2">
        <f>'FICHE PRODUIT'!D160</f>
        <v>0.1</v>
      </c>
      <c r="X34" s="2">
        <f>'FICHE PRODUIT'!E160</f>
        <v>0</v>
      </c>
      <c r="Y34" s="2">
        <f>'FICHE PRODUIT'!F160</f>
        <v>0.49</v>
      </c>
      <c r="Z34" s="2">
        <f>'FICHE PRODUIT'!G160</f>
        <v>4.9000000000000002E-2</v>
      </c>
      <c r="AA34" s="2">
        <f>'FICHE PRODUIT'!H160</f>
        <v>0</v>
      </c>
    </row>
    <row r="35" spans="1:27" x14ac:dyDescent="0.2">
      <c r="A35" s="7" t="str">
        <f>'FICHE PRODUIT'!$A$127</f>
        <v xml:space="preserve">MARIUS BLUE </v>
      </c>
      <c r="B35" s="2" t="str">
        <f>'FICHE PRODUIT'!$H$127</f>
        <v>Navy</v>
      </c>
      <c r="C35" s="2" t="str">
        <f>'FICHE PRODUIT'!$S$127</f>
        <v>W26-27</v>
      </c>
      <c r="D35" s="2">
        <f>'FICHE PRODUIT'!$Q$127</f>
        <v>0</v>
      </c>
      <c r="E35" s="2" t="str">
        <f>'FICHE PRODUIT'!$S$129</f>
        <v>PROTO</v>
      </c>
      <c r="F35" s="2" t="str">
        <f>'FICHE PRODUIT'!$E$131</f>
        <v xml:space="preserve">Page 12 </v>
      </c>
      <c r="G35" s="2" t="str">
        <f>'FICHE PRODUIT'!$E$132</f>
        <v xml:space="preserve">TO DO </v>
      </c>
      <c r="H35" s="122" t="str">
        <f>'FICHE PRODUIT'!$E$133</f>
        <v>OCEAN SURPLUS</v>
      </c>
      <c r="I35" s="2" t="b">
        <f>'FICHE PRODUIT'!$E$135</f>
        <v>0</v>
      </c>
      <c r="J35" s="2" t="str">
        <f>'FICHE PRODUIT'!$E$137</f>
        <v>Gilet</v>
      </c>
      <c r="K35" s="2" t="str">
        <f>'FICHE PRODUIT'!$E$138</f>
        <v>Marius</v>
      </c>
      <c r="L35" s="4">
        <f>'FICHE PRODUIT'!$E$140</f>
        <v>55</v>
      </c>
      <c r="M35" s="4">
        <f>'FICHE PRODUIT'!$E$141</f>
        <v>16.646500000000003</v>
      </c>
      <c r="N35" s="4">
        <f>'FICHE PRODUIT'!$E$143</f>
        <v>71.646500000000003</v>
      </c>
      <c r="O35" s="4">
        <f>'FICHE PRODUIT'!$E$144</f>
        <v>4.3965860160649859</v>
      </c>
      <c r="P35" s="4">
        <f>'FICHE PRODUIT'!$E$146</f>
        <v>315</v>
      </c>
      <c r="Q35" s="4">
        <f>'FICHE PRODUIT'!$E$147</f>
        <v>126</v>
      </c>
      <c r="R35" s="4">
        <f>'FICHE PRODUIT'!$E$148</f>
        <v>143.18181818181816</v>
      </c>
      <c r="S35" s="122">
        <f>'FICHE PRODUIT'!$E$149</f>
        <v>0</v>
      </c>
      <c r="T35" s="2" t="str">
        <f>'FICHE PRODUIT'!A161</f>
        <v>ETIQUETTES</v>
      </c>
      <c r="U35" s="2" t="str">
        <f>'FICHE PRODUIT'!B161</f>
        <v>CADICA</v>
      </c>
      <c r="V35" s="2" t="str">
        <f>'FICHE PRODUIT'!C161</f>
        <v>A3</v>
      </c>
      <c r="W35" s="2">
        <f>'FICHE PRODUIT'!D161</f>
        <v>1</v>
      </c>
      <c r="X35" s="2">
        <f>'FICHE PRODUIT'!E161</f>
        <v>0</v>
      </c>
      <c r="Y35" s="2">
        <f>'FICHE PRODUIT'!F161</f>
        <v>0.27</v>
      </c>
      <c r="Z35" s="2">
        <f>'FICHE PRODUIT'!G161</f>
        <v>0.27</v>
      </c>
      <c r="AA35" s="2">
        <f>'FICHE PRODUIT'!H161</f>
        <v>0</v>
      </c>
    </row>
    <row r="36" spans="1:27" x14ac:dyDescent="0.2">
      <c r="A36" s="7" t="str">
        <f>'FICHE PRODUIT'!$A$127</f>
        <v xml:space="preserve">MARIUS BLUE </v>
      </c>
      <c r="B36" s="2" t="str">
        <f>'FICHE PRODUIT'!$H$127</f>
        <v>Navy</v>
      </c>
      <c r="C36" s="2" t="str">
        <f>'FICHE PRODUIT'!$S$127</f>
        <v>W26-27</v>
      </c>
      <c r="D36" s="2">
        <f>'FICHE PRODUIT'!$Q$127</f>
        <v>0</v>
      </c>
      <c r="E36" s="2" t="str">
        <f>'FICHE PRODUIT'!$S$129</f>
        <v>PROTO</v>
      </c>
      <c r="F36" s="2" t="str">
        <f>'FICHE PRODUIT'!$E$131</f>
        <v xml:space="preserve">Page 12 </v>
      </c>
      <c r="G36" s="2" t="str">
        <f>'FICHE PRODUIT'!$E$132</f>
        <v xml:space="preserve">TO DO </v>
      </c>
      <c r="H36" s="122" t="str">
        <f>'FICHE PRODUIT'!$E$133</f>
        <v>OCEAN SURPLUS</v>
      </c>
      <c r="I36" s="2" t="b">
        <f>'FICHE PRODUIT'!$E$135</f>
        <v>0</v>
      </c>
      <c r="J36" s="2" t="str">
        <f>'FICHE PRODUIT'!$E$137</f>
        <v>Gilet</v>
      </c>
      <c r="K36" s="2" t="str">
        <f>'FICHE PRODUIT'!$E$138</f>
        <v>Marius</v>
      </c>
      <c r="L36" s="4">
        <f>'FICHE PRODUIT'!$E$140</f>
        <v>55</v>
      </c>
      <c r="M36" s="4">
        <f>'FICHE PRODUIT'!$E$141</f>
        <v>16.646500000000003</v>
      </c>
      <c r="N36" s="4">
        <f>'FICHE PRODUIT'!$E$143</f>
        <v>71.646500000000003</v>
      </c>
      <c r="O36" s="4">
        <f>'FICHE PRODUIT'!$E$144</f>
        <v>4.3965860160649859</v>
      </c>
      <c r="P36" s="4">
        <f>'FICHE PRODUIT'!$E$146</f>
        <v>315</v>
      </c>
      <c r="Q36" s="4">
        <f>'FICHE PRODUIT'!$E$147</f>
        <v>126</v>
      </c>
      <c r="R36" s="4">
        <f>'FICHE PRODUIT'!$E$148</f>
        <v>143.18181818181816</v>
      </c>
      <c r="S36" s="122">
        <f>'FICHE PRODUIT'!$E$149</f>
        <v>0</v>
      </c>
      <c r="T36" s="2" t="str">
        <f>'FICHE PRODUIT'!A162</f>
        <v>HANGTAG</v>
      </c>
      <c r="U36" s="2" t="str">
        <f>'FICHE PRODUIT'!B162</f>
        <v>CADICA</v>
      </c>
      <c r="V36" s="2" t="str">
        <f>'FICHE PRODUIT'!C162</f>
        <v>Y</v>
      </c>
      <c r="W36" s="2">
        <f>'FICHE PRODUIT'!D162</f>
        <v>1</v>
      </c>
      <c r="X36" s="2">
        <f>'FICHE PRODUIT'!E162</f>
        <v>0</v>
      </c>
      <c r="Y36" s="2">
        <f>'FICHE PRODUIT'!F162</f>
        <v>0.21</v>
      </c>
      <c r="Z36" s="2">
        <f>'FICHE PRODUIT'!G162</f>
        <v>0.21</v>
      </c>
      <c r="AA36" s="2">
        <f>'FICHE PRODUIT'!H162</f>
        <v>0</v>
      </c>
    </row>
    <row r="37" spans="1:27" x14ac:dyDescent="0.2">
      <c r="A37" s="7" t="str">
        <f>'FICHE PRODUIT'!$A$127</f>
        <v xml:space="preserve">MARIUS BLUE </v>
      </c>
      <c r="B37" s="2" t="str">
        <f>'FICHE PRODUIT'!$H$127</f>
        <v>Navy</v>
      </c>
      <c r="C37" s="2" t="str">
        <f>'FICHE PRODUIT'!$S$127</f>
        <v>W26-27</v>
      </c>
      <c r="D37" s="2">
        <f>'FICHE PRODUIT'!$Q$127</f>
        <v>0</v>
      </c>
      <c r="E37" s="2" t="str">
        <f>'FICHE PRODUIT'!$S$129</f>
        <v>PROTO</v>
      </c>
      <c r="F37" s="2" t="str">
        <f>'FICHE PRODUIT'!$E$131</f>
        <v xml:space="preserve">Page 12 </v>
      </c>
      <c r="G37" s="2" t="str">
        <f>'FICHE PRODUIT'!$E$132</f>
        <v xml:space="preserve">TO DO </v>
      </c>
      <c r="H37" s="122" t="str">
        <f>'FICHE PRODUIT'!$E$133</f>
        <v>OCEAN SURPLUS</v>
      </c>
      <c r="I37" s="2" t="b">
        <f>'FICHE PRODUIT'!$E$135</f>
        <v>0</v>
      </c>
      <c r="J37" s="2" t="str">
        <f>'FICHE PRODUIT'!$E$137</f>
        <v>Gilet</v>
      </c>
      <c r="K37" s="2" t="str">
        <f>'FICHE PRODUIT'!$E$138</f>
        <v>Marius</v>
      </c>
      <c r="L37" s="4">
        <f>'FICHE PRODUIT'!$E$140</f>
        <v>55</v>
      </c>
      <c r="M37" s="4">
        <f>'FICHE PRODUIT'!$E$141</f>
        <v>16.646500000000003</v>
      </c>
      <c r="N37" s="4">
        <f>'FICHE PRODUIT'!$E$143</f>
        <v>71.646500000000003</v>
      </c>
      <c r="O37" s="4">
        <f>'FICHE PRODUIT'!$E$144</f>
        <v>4.3965860160649859</v>
      </c>
      <c r="P37" s="4">
        <f>'FICHE PRODUIT'!$E$146</f>
        <v>315</v>
      </c>
      <c r="Q37" s="4">
        <f>'FICHE PRODUIT'!$E$147</f>
        <v>126</v>
      </c>
      <c r="R37" s="4">
        <f>'FICHE PRODUIT'!$E$148</f>
        <v>143.18181818181816</v>
      </c>
      <c r="S37" s="122">
        <f>'FICHE PRODUIT'!$E$149</f>
        <v>0</v>
      </c>
      <c r="T37" s="2" t="str">
        <f>'FICHE PRODUIT'!A163</f>
        <v>BOUTONS</v>
      </c>
      <c r="U37" s="2" t="str">
        <f>'FICHE PRODUIT'!B163</f>
        <v>LOUROPEL</v>
      </c>
      <c r="V37" s="2" t="str">
        <f>'FICHE PRODUIT'!C163</f>
        <v>BT1</v>
      </c>
      <c r="W37" s="2">
        <f>'FICHE PRODUIT'!D163</f>
        <v>8</v>
      </c>
      <c r="X37" s="2">
        <f>'FICHE PRODUIT'!E163</f>
        <v>0</v>
      </c>
      <c r="Y37" s="2">
        <f>'FICHE PRODUIT'!F163</f>
        <v>0.06</v>
      </c>
      <c r="Z37" s="2">
        <f>'FICHE PRODUIT'!G163</f>
        <v>0.48</v>
      </c>
      <c r="AA37" s="2">
        <f>'FICHE PRODUIT'!H163</f>
        <v>0</v>
      </c>
    </row>
    <row r="38" spans="1:27" x14ac:dyDescent="0.2">
      <c r="A38" s="7" t="str">
        <f>'FICHE PRODUIT'!$A$127</f>
        <v xml:space="preserve">MARIUS BLUE </v>
      </c>
      <c r="B38" s="2" t="str">
        <f>'FICHE PRODUIT'!$H$127</f>
        <v>Navy</v>
      </c>
      <c r="C38" s="2" t="str">
        <f>'FICHE PRODUIT'!$S$127</f>
        <v>W26-27</v>
      </c>
      <c r="D38" s="2">
        <f>'FICHE PRODUIT'!$Q$127</f>
        <v>0</v>
      </c>
      <c r="E38" s="2" t="str">
        <f>'FICHE PRODUIT'!$S$129</f>
        <v>PROTO</v>
      </c>
      <c r="F38" s="2" t="str">
        <f>'FICHE PRODUIT'!$E$131</f>
        <v xml:space="preserve">Page 12 </v>
      </c>
      <c r="G38" s="2" t="str">
        <f>'FICHE PRODUIT'!$E$132</f>
        <v xml:space="preserve">TO DO </v>
      </c>
      <c r="H38" s="122" t="str">
        <f>'FICHE PRODUIT'!$E$133</f>
        <v>OCEAN SURPLUS</v>
      </c>
      <c r="I38" s="2" t="b">
        <f>'FICHE PRODUIT'!$E$135</f>
        <v>0</v>
      </c>
      <c r="J38" s="2" t="str">
        <f>'FICHE PRODUIT'!$E$137</f>
        <v>Gilet</v>
      </c>
      <c r="K38" s="2" t="str">
        <f>'FICHE PRODUIT'!$E$138</f>
        <v>Marius</v>
      </c>
      <c r="L38" s="4">
        <f>'FICHE PRODUIT'!$E$140</f>
        <v>55</v>
      </c>
      <c r="M38" s="4">
        <f>'FICHE PRODUIT'!$E$141</f>
        <v>16.646500000000003</v>
      </c>
      <c r="N38" s="4">
        <f>'FICHE PRODUIT'!$E$143</f>
        <v>71.646500000000003</v>
      </c>
      <c r="O38" s="4">
        <f>'FICHE PRODUIT'!$E$144</f>
        <v>4.3965860160649859</v>
      </c>
      <c r="P38" s="4">
        <f>'FICHE PRODUIT'!$E$146</f>
        <v>315</v>
      </c>
      <c r="Q38" s="4">
        <f>'FICHE PRODUIT'!$E$147</f>
        <v>126</v>
      </c>
      <c r="R38" s="4">
        <f>'FICHE PRODUIT'!$E$148</f>
        <v>143.18181818181816</v>
      </c>
      <c r="S38" s="122">
        <f>'FICHE PRODUIT'!$E$149</f>
        <v>0</v>
      </c>
      <c r="T38" s="2">
        <f>'FICHE PRODUIT'!A164</f>
        <v>0</v>
      </c>
      <c r="U38" s="2">
        <f>'FICHE PRODUIT'!B164</f>
        <v>0</v>
      </c>
      <c r="V38" s="2">
        <f>'FICHE PRODUIT'!C164</f>
        <v>0</v>
      </c>
      <c r="W38" s="2">
        <f>'FICHE PRODUIT'!D164</f>
        <v>0</v>
      </c>
      <c r="X38" s="2">
        <f>'FICHE PRODUIT'!E164</f>
        <v>0</v>
      </c>
      <c r="Y38" s="2">
        <f>'FICHE PRODUIT'!F164</f>
        <v>0</v>
      </c>
      <c r="Z38" s="2">
        <f>'FICHE PRODUIT'!G164</f>
        <v>0</v>
      </c>
      <c r="AA38" s="2">
        <f>'FICHE PRODUIT'!H164</f>
        <v>0</v>
      </c>
    </row>
    <row r="39" spans="1:27" x14ac:dyDescent="0.2">
      <c r="A39" s="7" t="str">
        <f>'FICHE PRODUIT'!$A$127</f>
        <v xml:space="preserve">MARIUS BLUE </v>
      </c>
      <c r="B39" s="2" t="str">
        <f>'FICHE PRODUIT'!$H$127</f>
        <v>Navy</v>
      </c>
      <c r="C39" s="2" t="str">
        <f>'FICHE PRODUIT'!$S$127</f>
        <v>W26-27</v>
      </c>
      <c r="D39" s="2">
        <f>'FICHE PRODUIT'!$Q$127</f>
        <v>0</v>
      </c>
      <c r="E39" s="2" t="str">
        <f>'FICHE PRODUIT'!$S$129</f>
        <v>PROTO</v>
      </c>
      <c r="F39" s="2" t="str">
        <f>'FICHE PRODUIT'!$E$131</f>
        <v xml:space="preserve">Page 12 </v>
      </c>
      <c r="G39" s="2" t="str">
        <f>'FICHE PRODUIT'!$E$132</f>
        <v xml:space="preserve">TO DO </v>
      </c>
      <c r="H39" s="122" t="str">
        <f>'FICHE PRODUIT'!$E$133</f>
        <v>OCEAN SURPLUS</v>
      </c>
      <c r="I39" s="2" t="b">
        <f>'FICHE PRODUIT'!$E$135</f>
        <v>0</v>
      </c>
      <c r="J39" s="2" t="str">
        <f>'FICHE PRODUIT'!$E$137</f>
        <v>Gilet</v>
      </c>
      <c r="K39" s="2" t="str">
        <f>'FICHE PRODUIT'!$E$138</f>
        <v>Marius</v>
      </c>
      <c r="L39" s="4">
        <f>'FICHE PRODUIT'!$E$140</f>
        <v>55</v>
      </c>
      <c r="M39" s="4">
        <f>'FICHE PRODUIT'!$E$141</f>
        <v>16.646500000000003</v>
      </c>
      <c r="N39" s="4">
        <f>'FICHE PRODUIT'!$E$143</f>
        <v>71.646500000000003</v>
      </c>
      <c r="O39" s="4">
        <f>'FICHE PRODUIT'!$E$144</f>
        <v>4.3965860160649859</v>
      </c>
      <c r="P39" s="4">
        <f>'FICHE PRODUIT'!$E$146</f>
        <v>315</v>
      </c>
      <c r="Q39" s="4">
        <f>'FICHE PRODUIT'!$E$147</f>
        <v>126</v>
      </c>
      <c r="R39" s="4">
        <f>'FICHE PRODUIT'!$E$148</f>
        <v>143.18181818181816</v>
      </c>
      <c r="S39" s="122">
        <f>'FICHE PRODUIT'!$E$149</f>
        <v>0</v>
      </c>
      <c r="T39" s="2" t="str">
        <f>'FICHE PRODUIT'!A165</f>
        <v>Frais externe</v>
      </c>
      <c r="U39" s="2" t="str">
        <f>'FICHE PRODUIT'!B165</f>
        <v>Transport</v>
      </c>
      <c r="V39" s="2" t="str">
        <f>'FICHE PRODUIT'!C165</f>
        <v>International</v>
      </c>
      <c r="W39" s="2">
        <f>'FICHE PRODUIT'!D165</f>
        <v>1</v>
      </c>
      <c r="X39" s="2">
        <f>'FICHE PRODUIT'!E165</f>
        <v>0</v>
      </c>
      <c r="Y39" s="2">
        <f>'FICHE PRODUIT'!F165</f>
        <v>4</v>
      </c>
      <c r="Z39" s="2">
        <f>'FICHE PRODUIT'!G165</f>
        <v>4</v>
      </c>
      <c r="AA39" s="2">
        <f>'FICHE PRODUIT'!H165</f>
        <v>0</v>
      </c>
    </row>
    <row r="40" spans="1:27" x14ac:dyDescent="0.2">
      <c r="A40" s="7" t="str">
        <f>'FICHE PRODUIT'!$A$127</f>
        <v xml:space="preserve">MARIUS BLUE </v>
      </c>
      <c r="B40" s="2" t="str">
        <f>'FICHE PRODUIT'!$H$127</f>
        <v>Navy</v>
      </c>
      <c r="C40" s="2" t="str">
        <f>'FICHE PRODUIT'!$S$127</f>
        <v>W26-27</v>
      </c>
      <c r="D40" s="2">
        <f>'FICHE PRODUIT'!$Q$127</f>
        <v>0</v>
      </c>
      <c r="E40" s="2" t="str">
        <f>'FICHE PRODUIT'!$S$129</f>
        <v>PROTO</v>
      </c>
      <c r="F40" s="2" t="str">
        <f>'FICHE PRODUIT'!$E$131</f>
        <v xml:space="preserve">Page 12 </v>
      </c>
      <c r="G40" s="2" t="str">
        <f>'FICHE PRODUIT'!$E$132</f>
        <v xml:space="preserve">TO DO </v>
      </c>
      <c r="H40" s="122" t="str">
        <f>'FICHE PRODUIT'!$E$133</f>
        <v>OCEAN SURPLUS</v>
      </c>
      <c r="I40" s="2" t="b">
        <f>'FICHE PRODUIT'!$E$135</f>
        <v>0</v>
      </c>
      <c r="J40" s="2" t="str">
        <f>'FICHE PRODUIT'!$E$137</f>
        <v>Gilet</v>
      </c>
      <c r="K40" s="2" t="str">
        <f>'FICHE PRODUIT'!$E$138</f>
        <v>Marius</v>
      </c>
      <c r="L40" s="4">
        <f>'FICHE PRODUIT'!$E$140</f>
        <v>55</v>
      </c>
      <c r="M40" s="4">
        <f>'FICHE PRODUIT'!$E$141</f>
        <v>16.646500000000003</v>
      </c>
      <c r="N40" s="4">
        <f>'FICHE PRODUIT'!$E$143</f>
        <v>71.646500000000003</v>
      </c>
      <c r="O40" s="4">
        <f>'FICHE PRODUIT'!$E$144</f>
        <v>4.3965860160649859</v>
      </c>
      <c r="P40" s="4">
        <f>'FICHE PRODUIT'!$E$146</f>
        <v>315</v>
      </c>
      <c r="Q40" s="4">
        <f>'FICHE PRODUIT'!$E$147</f>
        <v>126</v>
      </c>
      <c r="R40" s="4">
        <f>'FICHE PRODUIT'!$E$148</f>
        <v>143.18181818181816</v>
      </c>
      <c r="S40" s="122">
        <f>'FICHE PRODUIT'!$E$149</f>
        <v>0</v>
      </c>
      <c r="T40" s="2" t="str">
        <f>'FICHE PRODUIT'!A166</f>
        <v>Frais externe</v>
      </c>
      <c r="U40" s="2" t="str">
        <f>'FICHE PRODUIT'!B166</f>
        <v>Communication</v>
      </c>
      <c r="V40" s="2" t="str">
        <f>'FICHE PRODUIT'!C166</f>
        <v>Marketing</v>
      </c>
      <c r="W40" s="2">
        <f>'FICHE PRODUIT'!D166</f>
        <v>1</v>
      </c>
      <c r="X40" s="2">
        <f>'FICHE PRODUIT'!E166</f>
        <v>0</v>
      </c>
      <c r="Y40" s="2">
        <f>'FICHE PRODUIT'!F166</f>
        <v>0.5</v>
      </c>
      <c r="Z40" s="2">
        <f>'FICHE PRODUIT'!G166</f>
        <v>0.5</v>
      </c>
      <c r="AA40" s="2">
        <f>'FICHE PRODUIT'!H166</f>
        <v>0</v>
      </c>
    </row>
    <row r="41" spans="1:27" x14ac:dyDescent="0.2">
      <c r="A41" s="7" t="str">
        <f>'FICHE PRODUIT'!$A$168</f>
        <v xml:space="preserve">MARIUS-GMW0008C </v>
      </c>
      <c r="B41" s="2" t="str">
        <f>'FICHE PRODUIT'!$H$168</f>
        <v>Marine</v>
      </c>
      <c r="C41" s="2" t="str">
        <f>'FICHE PRODUIT'!$S$168</f>
        <v>W26-27</v>
      </c>
      <c r="D41" s="2">
        <f>'FICHE PRODUIT'!$Q$168</f>
        <v>0</v>
      </c>
      <c r="E41" s="2" t="str">
        <f>'FICHE PRODUIT'!$S$170</f>
        <v xml:space="preserve">REPORT / CANCEL </v>
      </c>
      <c r="F41" s="2" t="str">
        <f>'FICHE PRODUIT'!$E$172</f>
        <v xml:space="preserve">Page 13 </v>
      </c>
      <c r="G41" s="2" t="str">
        <f>'FICHE PRODUIT'!$E$173</f>
        <v xml:space="preserve">Not need </v>
      </c>
      <c r="H41" s="122" t="str">
        <f>'FICHE PRODUIT'!$E$174</f>
        <v>OCEAN SURPLUS</v>
      </c>
      <c r="I41" s="2" t="b">
        <f>'FICHE PRODUIT'!$E$176</f>
        <v>0</v>
      </c>
      <c r="J41" s="2" t="str">
        <f>'FICHE PRODUIT'!$E$178</f>
        <v>Gilet</v>
      </c>
      <c r="K41" s="2" t="str">
        <f>'FICHE PRODUIT'!$E$179</f>
        <v>Marius</v>
      </c>
      <c r="L41" s="4">
        <f>'FICHE PRODUIT'!$E$181</f>
        <v>55</v>
      </c>
      <c r="M41" s="4">
        <f>'FICHE PRODUIT'!$E$182</f>
        <v>20.336500000000001</v>
      </c>
      <c r="N41" s="4">
        <f>'FICHE PRODUIT'!$E$184</f>
        <v>75.336500000000001</v>
      </c>
      <c r="O41" s="4">
        <f>'FICHE PRODUIT'!$E$185</f>
        <v>4.1812401691079355</v>
      </c>
      <c r="P41" s="4">
        <f>'FICHE PRODUIT'!$E$187</f>
        <v>315</v>
      </c>
      <c r="Q41" s="4">
        <f>'FICHE PRODUIT'!$E$188</f>
        <v>126</v>
      </c>
      <c r="R41" s="4">
        <f>'FICHE PRODUIT'!$E$189</f>
        <v>143.18181818181816</v>
      </c>
      <c r="S41" s="122">
        <f>'FICHE PRODUIT'!$E$190</f>
        <v>0</v>
      </c>
      <c r="T41" s="2" t="str">
        <f>'FICHE PRODUIT'!A195</f>
        <v>FABRIC</v>
      </c>
      <c r="U41" s="2" t="str">
        <f>'FICHE PRODUIT'!B195</f>
        <v>ALBANO MORGADO</v>
      </c>
      <c r="V41" s="2" t="str">
        <f>'FICHE PRODUIT'!C195</f>
        <v>1516514-001</v>
      </c>
      <c r="W41" s="2">
        <f>'FICHE PRODUIT'!D195</f>
        <v>0.8</v>
      </c>
      <c r="X41" s="2">
        <f>'FICHE PRODUIT'!E195</f>
        <v>0</v>
      </c>
      <c r="Y41" s="2">
        <f>'FICHE PRODUIT'!F195</f>
        <v>13.4</v>
      </c>
      <c r="Z41" s="2">
        <f>'FICHE PRODUIT'!G195</f>
        <v>10.72</v>
      </c>
      <c r="AA41" s="2">
        <f>'FICHE PRODUIT'!H195</f>
        <v>0</v>
      </c>
    </row>
    <row r="42" spans="1:27" x14ac:dyDescent="0.2">
      <c r="A42" s="7" t="str">
        <f>'FICHE PRODUIT'!$A$168</f>
        <v xml:space="preserve">MARIUS-GMW0008C </v>
      </c>
      <c r="B42" s="2" t="str">
        <f>'FICHE PRODUIT'!$H$168</f>
        <v>Marine</v>
      </c>
      <c r="C42" s="2" t="str">
        <f>'FICHE PRODUIT'!$S$168</f>
        <v>W26-27</v>
      </c>
      <c r="D42" s="2">
        <f>'FICHE PRODUIT'!$Q$168</f>
        <v>0</v>
      </c>
      <c r="E42" s="2" t="str">
        <f>'FICHE PRODUIT'!$S$170</f>
        <v xml:space="preserve">REPORT / CANCEL </v>
      </c>
      <c r="F42" s="2" t="str">
        <f>'FICHE PRODUIT'!$E$172</f>
        <v xml:space="preserve">Page 13 </v>
      </c>
      <c r="G42" s="2" t="str">
        <f>'FICHE PRODUIT'!$E$173</f>
        <v xml:space="preserve">Not need </v>
      </c>
      <c r="H42" s="122" t="str">
        <f>'FICHE PRODUIT'!$E$174</f>
        <v>OCEAN SURPLUS</v>
      </c>
      <c r="I42" s="2" t="b">
        <f>'FICHE PRODUIT'!$E$176</f>
        <v>0</v>
      </c>
      <c r="J42" s="2" t="str">
        <f>'FICHE PRODUIT'!$E$178</f>
        <v>Gilet</v>
      </c>
      <c r="K42" s="2" t="str">
        <f>'FICHE PRODUIT'!$E$179</f>
        <v>Marius</v>
      </c>
      <c r="L42" s="4">
        <f>'FICHE PRODUIT'!$E$181</f>
        <v>55</v>
      </c>
      <c r="M42" s="4">
        <f>'FICHE PRODUIT'!$E$182</f>
        <v>20.336500000000001</v>
      </c>
      <c r="N42" s="4">
        <f>'FICHE PRODUIT'!$E$184</f>
        <v>75.336500000000001</v>
      </c>
      <c r="O42" s="4">
        <f>'FICHE PRODUIT'!$E$185</f>
        <v>4.1812401691079355</v>
      </c>
      <c r="P42" s="4">
        <f>'FICHE PRODUIT'!$E$187</f>
        <v>315</v>
      </c>
      <c r="Q42" s="4">
        <f>'FICHE PRODUIT'!$E$188</f>
        <v>126</v>
      </c>
      <c r="R42" s="4">
        <f>'FICHE PRODUIT'!$E$189</f>
        <v>143.18181818181816</v>
      </c>
      <c r="S42" s="122">
        <f>'FICHE PRODUIT'!$E$190</f>
        <v>0</v>
      </c>
      <c r="T42" s="2" t="str">
        <f>'FICHE PRODUIT'!A196</f>
        <v>LINNING</v>
      </c>
      <c r="U42" s="2" t="str">
        <f>'FICHE PRODUIT'!B196</f>
        <v>TABEL</v>
      </c>
      <c r="V42" s="2" t="str">
        <f>'FICHE PRODUIT'!C196</f>
        <v>Dessin Camo - Fleurs Bleue</v>
      </c>
      <c r="W42" s="2">
        <f>'FICHE PRODUIT'!D196</f>
        <v>0.35</v>
      </c>
      <c r="X42" s="2">
        <f>'FICHE PRODUIT'!E196</f>
        <v>0</v>
      </c>
      <c r="Y42" s="2">
        <f>'FICHE PRODUIT'!F196</f>
        <v>3.75</v>
      </c>
      <c r="Z42" s="2">
        <f>'FICHE PRODUIT'!G196</f>
        <v>1.3125</v>
      </c>
      <c r="AA42" s="2">
        <f>'FICHE PRODUIT'!H196</f>
        <v>0</v>
      </c>
    </row>
    <row r="43" spans="1:27" x14ac:dyDescent="0.2">
      <c r="A43" s="7" t="str">
        <f>'FICHE PRODUIT'!$A$168</f>
        <v xml:space="preserve">MARIUS-GMW0008C </v>
      </c>
      <c r="B43" s="2" t="str">
        <f>'FICHE PRODUIT'!$H$168</f>
        <v>Marine</v>
      </c>
      <c r="C43" s="2" t="str">
        <f>'FICHE PRODUIT'!$S$168</f>
        <v>W26-27</v>
      </c>
      <c r="D43" s="2">
        <f>'FICHE PRODUIT'!$Q$168</f>
        <v>0</v>
      </c>
      <c r="E43" s="2" t="str">
        <f>'FICHE PRODUIT'!$S$170</f>
        <v xml:space="preserve">REPORT / CANCEL </v>
      </c>
      <c r="F43" s="2" t="str">
        <f>'FICHE PRODUIT'!$E$172</f>
        <v xml:space="preserve">Page 13 </v>
      </c>
      <c r="G43" s="2" t="str">
        <f>'FICHE PRODUIT'!$E$173</f>
        <v xml:space="preserve">Not need </v>
      </c>
      <c r="H43" s="122" t="str">
        <f>'FICHE PRODUIT'!$E$174</f>
        <v>OCEAN SURPLUS</v>
      </c>
      <c r="I43" s="2" t="b">
        <f>'FICHE PRODUIT'!$E$176</f>
        <v>0</v>
      </c>
      <c r="J43" s="2" t="str">
        <f>'FICHE PRODUIT'!$E$178</f>
        <v>Gilet</v>
      </c>
      <c r="K43" s="2" t="str">
        <f>'FICHE PRODUIT'!$E$179</f>
        <v>Marius</v>
      </c>
      <c r="L43" s="4">
        <f>'FICHE PRODUIT'!$E$181</f>
        <v>55</v>
      </c>
      <c r="M43" s="4">
        <f>'FICHE PRODUIT'!$E$182</f>
        <v>20.336500000000001</v>
      </c>
      <c r="N43" s="4">
        <f>'FICHE PRODUIT'!$E$184</f>
        <v>75.336500000000001</v>
      </c>
      <c r="O43" s="4">
        <f>'FICHE PRODUIT'!$E$185</f>
        <v>4.1812401691079355</v>
      </c>
      <c r="P43" s="4">
        <f>'FICHE PRODUIT'!$E$187</f>
        <v>315</v>
      </c>
      <c r="Q43" s="4">
        <f>'FICHE PRODUIT'!$E$188</f>
        <v>126</v>
      </c>
      <c r="R43" s="4">
        <f>'FICHE PRODUIT'!$E$189</f>
        <v>143.18181818181816</v>
      </c>
      <c r="S43" s="122">
        <f>'FICHE PRODUIT'!$E$190</f>
        <v>0</v>
      </c>
      <c r="T43" s="2" t="str">
        <f>'FICHE PRODUIT'!A197</f>
        <v>BACK</v>
      </c>
      <c r="U43" s="2" t="str">
        <f>'FICHE PRODUIT'!B197</f>
        <v>MDA</v>
      </c>
      <c r="V43" s="2" t="str">
        <f>'FICHE PRODUIT'!C197</f>
        <v>2179 PPT / COL CW21241</v>
      </c>
      <c r="W43" s="2">
        <f>'FICHE PRODUIT'!D197</f>
        <v>0.4</v>
      </c>
      <c r="X43" s="2">
        <f>'FICHE PRODUIT'!E197</f>
        <v>0</v>
      </c>
      <c r="Y43" s="2">
        <f>'FICHE PRODUIT'!F197</f>
        <v>8.91</v>
      </c>
      <c r="Z43" s="2">
        <f>'FICHE PRODUIT'!G197</f>
        <v>3.5640000000000001</v>
      </c>
      <c r="AA43" s="2">
        <f>'FICHE PRODUIT'!H197</f>
        <v>0</v>
      </c>
    </row>
    <row r="44" spans="1:27" x14ac:dyDescent="0.2">
      <c r="A44" s="7" t="str">
        <f>'FICHE PRODUIT'!$A$168</f>
        <v xml:space="preserve">MARIUS-GMW0008C </v>
      </c>
      <c r="B44" s="2" t="str">
        <f>'FICHE PRODUIT'!$H$168</f>
        <v>Marine</v>
      </c>
      <c r="C44" s="2" t="str">
        <f>'FICHE PRODUIT'!$S$168</f>
        <v>W26-27</v>
      </c>
      <c r="D44" s="2">
        <f>'FICHE PRODUIT'!$Q$168</f>
        <v>0</v>
      </c>
      <c r="E44" s="2" t="str">
        <f>'FICHE PRODUIT'!$S$170</f>
        <v xml:space="preserve">REPORT / CANCEL </v>
      </c>
      <c r="F44" s="2" t="str">
        <f>'FICHE PRODUIT'!$E$172</f>
        <v xml:space="preserve">Page 13 </v>
      </c>
      <c r="G44" s="2" t="str">
        <f>'FICHE PRODUIT'!$E$173</f>
        <v xml:space="preserve">Not need </v>
      </c>
      <c r="H44" s="122" t="str">
        <f>'FICHE PRODUIT'!$E$174</f>
        <v>OCEAN SURPLUS</v>
      </c>
      <c r="I44" s="2" t="b">
        <f>'FICHE PRODUIT'!$E$176</f>
        <v>0</v>
      </c>
      <c r="J44" s="2" t="str">
        <f>'FICHE PRODUIT'!$E$178</f>
        <v>Gilet</v>
      </c>
      <c r="K44" s="2" t="str">
        <f>'FICHE PRODUIT'!$E$179</f>
        <v>Marius</v>
      </c>
      <c r="L44" s="4">
        <f>'FICHE PRODUIT'!$E$181</f>
        <v>55</v>
      </c>
      <c r="M44" s="4">
        <f>'FICHE PRODUIT'!$E$182</f>
        <v>20.336500000000001</v>
      </c>
      <c r="N44" s="4">
        <f>'FICHE PRODUIT'!$E$184</f>
        <v>75.336500000000001</v>
      </c>
      <c r="O44" s="4">
        <f>'FICHE PRODUIT'!$E$185</f>
        <v>4.1812401691079355</v>
      </c>
      <c r="P44" s="4">
        <f>'FICHE PRODUIT'!$E$187</f>
        <v>315</v>
      </c>
      <c r="Q44" s="4">
        <f>'FICHE PRODUIT'!$E$188</f>
        <v>126</v>
      </c>
      <c r="R44" s="4">
        <f>'FICHE PRODUIT'!$E$189</f>
        <v>143.18181818181816</v>
      </c>
      <c r="S44" s="122">
        <f>'FICHE PRODUIT'!$E$190</f>
        <v>0</v>
      </c>
      <c r="T44" s="2" t="str">
        <f>'FICHE PRODUIT'!A198</f>
        <v>INTERLINING</v>
      </c>
      <c r="U44" s="2" t="str">
        <f>'FICHE PRODUIT'!B198</f>
        <v>CHARGEUR</v>
      </c>
      <c r="V44" s="2" t="str">
        <f>'FICHE PRODUIT'!C198</f>
        <v>713048 PRETA</v>
      </c>
      <c r="W44" s="2">
        <f>'FICHE PRODUIT'!D198</f>
        <v>0.8</v>
      </c>
      <c r="X44" s="2">
        <f>'FICHE PRODUIT'!E198</f>
        <v>0</v>
      </c>
      <c r="Y44" s="2">
        <f>'FICHE PRODUIT'!F198</f>
        <v>1.35</v>
      </c>
      <c r="Z44" s="2">
        <f>'FICHE PRODUIT'!G198</f>
        <v>1.08</v>
      </c>
      <c r="AA44" s="2">
        <f>'FICHE PRODUIT'!H198</f>
        <v>0</v>
      </c>
    </row>
    <row r="45" spans="1:27" x14ac:dyDescent="0.2">
      <c r="A45" s="7" t="str">
        <f>'FICHE PRODUIT'!$A$168</f>
        <v xml:space="preserve">MARIUS-GMW0008C </v>
      </c>
      <c r="B45" s="2" t="str">
        <f>'FICHE PRODUIT'!$H$168</f>
        <v>Marine</v>
      </c>
      <c r="C45" s="2" t="str">
        <f>'FICHE PRODUIT'!$S$168</f>
        <v>W26-27</v>
      </c>
      <c r="D45" s="2">
        <f>'FICHE PRODUIT'!$Q$168</f>
        <v>0</v>
      </c>
      <c r="E45" s="2" t="str">
        <f>'FICHE PRODUIT'!$S$170</f>
        <v xml:space="preserve">REPORT / CANCEL </v>
      </c>
      <c r="F45" s="2" t="str">
        <f>'FICHE PRODUIT'!$E$172</f>
        <v xml:space="preserve">Page 13 </v>
      </c>
      <c r="G45" s="2" t="str">
        <f>'FICHE PRODUIT'!$E$173</f>
        <v xml:space="preserve">Not need </v>
      </c>
      <c r="H45" s="122" t="str">
        <f>'FICHE PRODUIT'!$E$174</f>
        <v>OCEAN SURPLUS</v>
      </c>
      <c r="I45" s="2" t="b">
        <f>'FICHE PRODUIT'!$E$176</f>
        <v>0</v>
      </c>
      <c r="J45" s="2" t="str">
        <f>'FICHE PRODUIT'!$E$178</f>
        <v>Gilet</v>
      </c>
      <c r="K45" s="2" t="str">
        <f>'FICHE PRODUIT'!$E$179</f>
        <v>Marius</v>
      </c>
      <c r="L45" s="4">
        <f>'FICHE PRODUIT'!$E$181</f>
        <v>55</v>
      </c>
      <c r="M45" s="4">
        <f>'FICHE PRODUIT'!$E$182</f>
        <v>20.336500000000001</v>
      </c>
      <c r="N45" s="4">
        <f>'FICHE PRODUIT'!$E$184</f>
        <v>75.336500000000001</v>
      </c>
      <c r="O45" s="4">
        <f>'FICHE PRODUIT'!$E$185</f>
        <v>4.1812401691079355</v>
      </c>
      <c r="P45" s="4">
        <f>'FICHE PRODUIT'!$E$187</f>
        <v>315</v>
      </c>
      <c r="Q45" s="4">
        <f>'FICHE PRODUIT'!$E$188</f>
        <v>126</v>
      </c>
      <c r="R45" s="4">
        <f>'FICHE PRODUIT'!$E$189</f>
        <v>143.18181818181816</v>
      </c>
      <c r="S45" s="122">
        <f>'FICHE PRODUIT'!$E$190</f>
        <v>0</v>
      </c>
      <c r="T45" s="2" t="str">
        <f>'FICHE PRODUIT'!A199</f>
        <v xml:space="preserve">UNDER COLLAR </v>
      </c>
      <c r="U45" s="2" t="str">
        <f>'FICHE PRODUIT'!B199</f>
        <v>OFFITEX</v>
      </c>
      <c r="V45" s="2" t="str">
        <f>'FICHE PRODUIT'!C199</f>
        <v>COR 301C/1</v>
      </c>
      <c r="W45" s="2">
        <f>'FICHE PRODUIT'!D199</f>
        <v>0.05</v>
      </c>
      <c r="X45" s="2">
        <f>'FICHE PRODUIT'!E199</f>
        <v>0</v>
      </c>
      <c r="Y45" s="2">
        <f>'FICHE PRODUIT'!F199</f>
        <v>0.05</v>
      </c>
      <c r="Z45" s="2">
        <f>'FICHE PRODUIT'!G199</f>
        <v>2.5000000000000005E-3</v>
      </c>
      <c r="AA45" s="2">
        <f>'FICHE PRODUIT'!H199</f>
        <v>0</v>
      </c>
    </row>
    <row r="46" spans="1:27" x14ac:dyDescent="0.2">
      <c r="A46" s="7" t="str">
        <f>'FICHE PRODUIT'!$A$168</f>
        <v xml:space="preserve">MARIUS-GMW0008C </v>
      </c>
      <c r="B46" s="2" t="str">
        <f>'FICHE PRODUIT'!$H$168</f>
        <v>Marine</v>
      </c>
      <c r="C46" s="2" t="str">
        <f>'FICHE PRODUIT'!$S$168</f>
        <v>W26-27</v>
      </c>
      <c r="D46" s="2">
        <f>'FICHE PRODUIT'!$Q$168</f>
        <v>0</v>
      </c>
      <c r="E46" s="2" t="str">
        <f>'FICHE PRODUIT'!$S$170</f>
        <v xml:space="preserve">REPORT / CANCEL </v>
      </c>
      <c r="F46" s="2" t="str">
        <f>'FICHE PRODUIT'!$E$172</f>
        <v xml:space="preserve">Page 13 </v>
      </c>
      <c r="G46" s="2" t="str">
        <f>'FICHE PRODUIT'!$E$173</f>
        <v xml:space="preserve">Not need </v>
      </c>
      <c r="H46" s="122" t="str">
        <f>'FICHE PRODUIT'!$E$174</f>
        <v>OCEAN SURPLUS</v>
      </c>
      <c r="I46" s="2" t="b">
        <f>'FICHE PRODUIT'!$E$176</f>
        <v>0</v>
      </c>
      <c r="J46" s="2" t="str">
        <f>'FICHE PRODUIT'!$E$178</f>
        <v>Gilet</v>
      </c>
      <c r="K46" s="2" t="str">
        <f>'FICHE PRODUIT'!$E$179</f>
        <v>Marius</v>
      </c>
      <c r="L46" s="4">
        <f>'FICHE PRODUIT'!$E$181</f>
        <v>55</v>
      </c>
      <c r="M46" s="4">
        <f>'FICHE PRODUIT'!$E$182</f>
        <v>20.336500000000001</v>
      </c>
      <c r="N46" s="4">
        <f>'FICHE PRODUIT'!$E$184</f>
        <v>75.336500000000001</v>
      </c>
      <c r="O46" s="4">
        <f>'FICHE PRODUIT'!$E$185</f>
        <v>4.1812401691079355</v>
      </c>
      <c r="P46" s="4">
        <f>'FICHE PRODUIT'!$E$187</f>
        <v>315</v>
      </c>
      <c r="Q46" s="4">
        <f>'FICHE PRODUIT'!$E$188</f>
        <v>126</v>
      </c>
      <c r="R46" s="4">
        <f>'FICHE PRODUIT'!$E$189</f>
        <v>143.18181818181816</v>
      </c>
      <c r="S46" s="122">
        <f>'FICHE PRODUIT'!$E$190</f>
        <v>0</v>
      </c>
      <c r="T46" s="2" t="str">
        <f>'FICHE PRODUIT'!A200</f>
        <v>PANO DE BOLSO</v>
      </c>
      <c r="U46" s="2" t="str">
        <f>'FICHE PRODUIT'!B200</f>
        <v>DRAGONI</v>
      </c>
      <c r="V46" s="2" t="str">
        <f>'FICHE PRODUIT'!C200</f>
        <v xml:space="preserve">RAVENNA PXT </v>
      </c>
      <c r="W46" s="2">
        <f>'FICHE PRODUIT'!D200</f>
        <v>0.05</v>
      </c>
      <c r="X46" s="2">
        <f>'FICHE PRODUIT'!E200</f>
        <v>0</v>
      </c>
      <c r="Y46" s="2">
        <f>'FICHE PRODUIT'!F200</f>
        <v>2.97</v>
      </c>
      <c r="Z46" s="2">
        <f>'FICHE PRODUIT'!G200</f>
        <v>0.14850000000000002</v>
      </c>
      <c r="AA46" s="2">
        <f>'FICHE PRODUIT'!H200</f>
        <v>0</v>
      </c>
    </row>
    <row r="47" spans="1:27" x14ac:dyDescent="0.2">
      <c r="A47" s="7" t="str">
        <f>'FICHE PRODUIT'!$A$168</f>
        <v xml:space="preserve">MARIUS-GMW0008C </v>
      </c>
      <c r="B47" s="2" t="str">
        <f>'FICHE PRODUIT'!$H$168</f>
        <v>Marine</v>
      </c>
      <c r="C47" s="2" t="str">
        <f>'FICHE PRODUIT'!$S$168</f>
        <v>W26-27</v>
      </c>
      <c r="D47" s="2">
        <f>'FICHE PRODUIT'!$Q$168</f>
        <v>0</v>
      </c>
      <c r="E47" s="2" t="str">
        <f>'FICHE PRODUIT'!$S$170</f>
        <v xml:space="preserve">REPORT / CANCEL </v>
      </c>
      <c r="F47" s="2" t="str">
        <f>'FICHE PRODUIT'!$E$172</f>
        <v xml:space="preserve">Page 13 </v>
      </c>
      <c r="G47" s="2" t="str">
        <f>'FICHE PRODUIT'!$E$173</f>
        <v xml:space="preserve">Not need </v>
      </c>
      <c r="H47" s="122" t="str">
        <f>'FICHE PRODUIT'!$E$174</f>
        <v>OCEAN SURPLUS</v>
      </c>
      <c r="I47" s="2" t="b">
        <f>'FICHE PRODUIT'!$E$176</f>
        <v>0</v>
      </c>
      <c r="J47" s="2" t="str">
        <f>'FICHE PRODUIT'!$E$178</f>
        <v>Gilet</v>
      </c>
      <c r="K47" s="2" t="str">
        <f>'FICHE PRODUIT'!$E$179</f>
        <v>Marius</v>
      </c>
      <c r="L47" s="4">
        <f>'FICHE PRODUIT'!$E$181</f>
        <v>55</v>
      </c>
      <c r="M47" s="4">
        <f>'FICHE PRODUIT'!$E$182</f>
        <v>20.336500000000001</v>
      </c>
      <c r="N47" s="4">
        <f>'FICHE PRODUIT'!$E$184</f>
        <v>75.336500000000001</v>
      </c>
      <c r="O47" s="4">
        <f>'FICHE PRODUIT'!$E$185</f>
        <v>4.1812401691079355</v>
      </c>
      <c r="P47" s="4">
        <f>'FICHE PRODUIT'!$E$187</f>
        <v>315</v>
      </c>
      <c r="Q47" s="4">
        <f>'FICHE PRODUIT'!$E$188</f>
        <v>126</v>
      </c>
      <c r="R47" s="4">
        <f>'FICHE PRODUIT'!$E$189</f>
        <v>143.18181818181816</v>
      </c>
      <c r="S47" s="122">
        <f>'FICHE PRODUIT'!$E$190</f>
        <v>0</v>
      </c>
      <c r="T47" s="2" t="str">
        <f>'FICHE PRODUIT'!A201</f>
        <v>GALON</v>
      </c>
      <c r="U47" s="2" t="str">
        <f>'FICHE PRODUIT'!B201</f>
        <v>NASTRO</v>
      </c>
      <c r="V47" s="2" t="str">
        <f>'FICHE PRODUIT'!C201</f>
        <v>G</v>
      </c>
      <c r="W47" s="2">
        <f>'FICHE PRODUIT'!D201</f>
        <v>0.1</v>
      </c>
      <c r="X47" s="2">
        <f>'FICHE PRODUIT'!E201</f>
        <v>0</v>
      </c>
      <c r="Y47" s="2">
        <f>'FICHE PRODUIT'!F201</f>
        <v>0.49</v>
      </c>
      <c r="Z47" s="2">
        <f>'FICHE PRODUIT'!G201</f>
        <v>4.9000000000000002E-2</v>
      </c>
      <c r="AA47" s="2">
        <f>'FICHE PRODUIT'!H201</f>
        <v>0</v>
      </c>
    </row>
    <row r="48" spans="1:27" x14ac:dyDescent="0.2">
      <c r="A48" s="7" t="str">
        <f>'FICHE PRODUIT'!$A$168</f>
        <v xml:space="preserve">MARIUS-GMW0008C </v>
      </c>
      <c r="B48" s="2" t="str">
        <f>'FICHE PRODUIT'!$H$168</f>
        <v>Marine</v>
      </c>
      <c r="C48" s="2" t="str">
        <f>'FICHE PRODUIT'!$S$168</f>
        <v>W26-27</v>
      </c>
      <c r="D48" s="2">
        <f>'FICHE PRODUIT'!$Q$168</f>
        <v>0</v>
      </c>
      <c r="E48" s="2" t="str">
        <f>'FICHE PRODUIT'!$S$170</f>
        <v xml:space="preserve">REPORT / CANCEL </v>
      </c>
      <c r="F48" s="2" t="str">
        <f>'FICHE PRODUIT'!$E$172</f>
        <v xml:space="preserve">Page 13 </v>
      </c>
      <c r="G48" s="2" t="str">
        <f>'FICHE PRODUIT'!$E$173</f>
        <v xml:space="preserve">Not need </v>
      </c>
      <c r="H48" s="122" t="str">
        <f>'FICHE PRODUIT'!$E$174</f>
        <v>OCEAN SURPLUS</v>
      </c>
      <c r="I48" s="2" t="b">
        <f>'FICHE PRODUIT'!$E$176</f>
        <v>0</v>
      </c>
      <c r="J48" s="2" t="str">
        <f>'FICHE PRODUIT'!$E$178</f>
        <v>Gilet</v>
      </c>
      <c r="K48" s="2" t="str">
        <f>'FICHE PRODUIT'!$E$179</f>
        <v>Marius</v>
      </c>
      <c r="L48" s="4">
        <f>'FICHE PRODUIT'!$E$181</f>
        <v>55</v>
      </c>
      <c r="M48" s="4">
        <f>'FICHE PRODUIT'!$E$182</f>
        <v>20.336500000000001</v>
      </c>
      <c r="N48" s="4">
        <f>'FICHE PRODUIT'!$E$184</f>
        <v>75.336500000000001</v>
      </c>
      <c r="O48" s="4">
        <f>'FICHE PRODUIT'!$E$185</f>
        <v>4.1812401691079355</v>
      </c>
      <c r="P48" s="4">
        <f>'FICHE PRODUIT'!$E$187</f>
        <v>315</v>
      </c>
      <c r="Q48" s="4">
        <f>'FICHE PRODUIT'!$E$188</f>
        <v>126</v>
      </c>
      <c r="R48" s="4">
        <f>'FICHE PRODUIT'!$E$189</f>
        <v>143.18181818181816</v>
      </c>
      <c r="S48" s="122">
        <f>'FICHE PRODUIT'!$E$190</f>
        <v>0</v>
      </c>
      <c r="T48" s="2" t="str">
        <f>'FICHE PRODUIT'!A202</f>
        <v>BOUTONS</v>
      </c>
      <c r="U48" s="2" t="str">
        <f>'FICHE PRODUIT'!B202</f>
        <v>LOUROPEL</v>
      </c>
      <c r="V48" s="2" t="str">
        <f>'FICHE PRODUIT'!C202</f>
        <v>BT1</v>
      </c>
      <c r="W48" s="2">
        <f>'FICHE PRODUIT'!D202</f>
        <v>8</v>
      </c>
      <c r="X48" s="2">
        <f>'FICHE PRODUIT'!E202</f>
        <v>0</v>
      </c>
      <c r="Y48" s="2">
        <f>'FICHE PRODUIT'!F202</f>
        <v>0.06</v>
      </c>
      <c r="Z48" s="2">
        <f>'FICHE PRODUIT'!G202</f>
        <v>0.48</v>
      </c>
      <c r="AA48" s="2">
        <f>'FICHE PRODUIT'!H202</f>
        <v>0</v>
      </c>
    </row>
    <row r="49" spans="1:27" x14ac:dyDescent="0.2">
      <c r="A49" s="7" t="str">
        <f>'FICHE PRODUIT'!$A$168</f>
        <v xml:space="preserve">MARIUS-GMW0008C </v>
      </c>
      <c r="B49" s="2" t="str">
        <f>'FICHE PRODUIT'!$H$168</f>
        <v>Marine</v>
      </c>
      <c r="C49" s="2" t="str">
        <f>'FICHE PRODUIT'!$S$168</f>
        <v>W26-27</v>
      </c>
      <c r="D49" s="2">
        <f>'FICHE PRODUIT'!$Q$168</f>
        <v>0</v>
      </c>
      <c r="E49" s="2" t="str">
        <f>'FICHE PRODUIT'!$S$170</f>
        <v xml:space="preserve">REPORT / CANCEL </v>
      </c>
      <c r="F49" s="2" t="str">
        <f>'FICHE PRODUIT'!$E$172</f>
        <v xml:space="preserve">Page 13 </v>
      </c>
      <c r="G49" s="2" t="str">
        <f>'FICHE PRODUIT'!$E$173</f>
        <v xml:space="preserve">Not need </v>
      </c>
      <c r="H49" s="122" t="str">
        <f>'FICHE PRODUIT'!$E$174</f>
        <v>OCEAN SURPLUS</v>
      </c>
      <c r="I49" s="2" t="b">
        <f>'FICHE PRODUIT'!$E$176</f>
        <v>0</v>
      </c>
      <c r="J49" s="2" t="str">
        <f>'FICHE PRODUIT'!$E$178</f>
        <v>Gilet</v>
      </c>
      <c r="K49" s="2" t="str">
        <f>'FICHE PRODUIT'!$E$179</f>
        <v>Marius</v>
      </c>
      <c r="L49" s="4">
        <f>'FICHE PRODUIT'!$E$181</f>
        <v>55</v>
      </c>
      <c r="M49" s="4">
        <f>'FICHE PRODUIT'!$E$182</f>
        <v>20.336500000000001</v>
      </c>
      <c r="N49" s="4">
        <f>'FICHE PRODUIT'!$E$184</f>
        <v>75.336500000000001</v>
      </c>
      <c r="O49" s="4">
        <f>'FICHE PRODUIT'!$E$185</f>
        <v>4.1812401691079355</v>
      </c>
      <c r="P49" s="4">
        <f>'FICHE PRODUIT'!$E$187</f>
        <v>315</v>
      </c>
      <c r="Q49" s="4">
        <f>'FICHE PRODUIT'!$E$188</f>
        <v>126</v>
      </c>
      <c r="R49" s="4">
        <f>'FICHE PRODUIT'!$E$189</f>
        <v>143.18181818181816</v>
      </c>
      <c r="S49" s="122">
        <f>'FICHE PRODUIT'!$E$190</f>
        <v>0</v>
      </c>
      <c r="T49" s="2" t="str">
        <f>'FICHE PRODUIT'!A203</f>
        <v>ETIQUETTES</v>
      </c>
      <c r="U49" s="2" t="str">
        <f>'FICHE PRODUIT'!B203</f>
        <v>CADICA</v>
      </c>
      <c r="V49" s="2" t="str">
        <f>'FICHE PRODUIT'!C203</f>
        <v>A3</v>
      </c>
      <c r="W49" s="2">
        <f>'FICHE PRODUIT'!D203</f>
        <v>1</v>
      </c>
      <c r="X49" s="2">
        <f>'FICHE PRODUIT'!E203</f>
        <v>0</v>
      </c>
      <c r="Y49" s="2">
        <f>'FICHE PRODUIT'!F203</f>
        <v>0.27</v>
      </c>
      <c r="Z49" s="2">
        <f>'FICHE PRODUIT'!G203</f>
        <v>0.27</v>
      </c>
      <c r="AA49" s="2">
        <f>'FICHE PRODUIT'!H203</f>
        <v>0</v>
      </c>
    </row>
    <row r="50" spans="1:27" x14ac:dyDescent="0.2">
      <c r="A50" s="7" t="str">
        <f>'FICHE PRODUIT'!$A$168</f>
        <v xml:space="preserve">MARIUS-GMW0008C </v>
      </c>
      <c r="B50" s="2" t="str">
        <f>'FICHE PRODUIT'!$H$168</f>
        <v>Marine</v>
      </c>
      <c r="C50" s="2" t="str">
        <f>'FICHE PRODUIT'!$S$168</f>
        <v>W26-27</v>
      </c>
      <c r="D50" s="2">
        <f>'FICHE PRODUIT'!$Q$168</f>
        <v>0</v>
      </c>
      <c r="E50" s="2" t="str">
        <f>'FICHE PRODUIT'!$S$170</f>
        <v xml:space="preserve">REPORT / CANCEL </v>
      </c>
      <c r="F50" s="2" t="str">
        <f>'FICHE PRODUIT'!$E$172</f>
        <v xml:space="preserve">Page 13 </v>
      </c>
      <c r="G50" s="2" t="str">
        <f>'FICHE PRODUIT'!$E$173</f>
        <v xml:space="preserve">Not need </v>
      </c>
      <c r="H50" s="122" t="str">
        <f>'FICHE PRODUIT'!$E$174</f>
        <v>OCEAN SURPLUS</v>
      </c>
      <c r="I50" s="2" t="b">
        <f>'FICHE PRODUIT'!$E$176</f>
        <v>0</v>
      </c>
      <c r="J50" s="2" t="str">
        <f>'FICHE PRODUIT'!$E$178</f>
        <v>Gilet</v>
      </c>
      <c r="K50" s="2" t="str">
        <f>'FICHE PRODUIT'!$E$179</f>
        <v>Marius</v>
      </c>
      <c r="L50" s="4">
        <f>'FICHE PRODUIT'!$E$181</f>
        <v>55</v>
      </c>
      <c r="M50" s="4">
        <f>'FICHE PRODUIT'!$E$182</f>
        <v>20.336500000000001</v>
      </c>
      <c r="N50" s="4">
        <f>'FICHE PRODUIT'!$E$184</f>
        <v>75.336500000000001</v>
      </c>
      <c r="O50" s="4">
        <f>'FICHE PRODUIT'!$E$185</f>
        <v>4.1812401691079355</v>
      </c>
      <c r="P50" s="4">
        <f>'FICHE PRODUIT'!$E$187</f>
        <v>315</v>
      </c>
      <c r="Q50" s="4">
        <f>'FICHE PRODUIT'!$E$188</f>
        <v>126</v>
      </c>
      <c r="R50" s="4">
        <f>'FICHE PRODUIT'!$E$189</f>
        <v>143.18181818181816</v>
      </c>
      <c r="S50" s="122">
        <f>'FICHE PRODUIT'!$E$190</f>
        <v>0</v>
      </c>
      <c r="T50" s="2" t="str">
        <f>'FICHE PRODUIT'!A204</f>
        <v>HANGTAG</v>
      </c>
      <c r="U50" s="2" t="str">
        <f>'FICHE PRODUIT'!B204</f>
        <v>CADICA</v>
      </c>
      <c r="V50" s="2" t="str">
        <f>'FICHE PRODUIT'!C204</f>
        <v>Y</v>
      </c>
      <c r="W50" s="2">
        <f>'FICHE PRODUIT'!D204</f>
        <v>1</v>
      </c>
      <c r="X50" s="2">
        <f>'FICHE PRODUIT'!E204</f>
        <v>0</v>
      </c>
      <c r="Y50" s="2">
        <f>'FICHE PRODUIT'!F204</f>
        <v>0.21</v>
      </c>
      <c r="Z50" s="2">
        <f>'FICHE PRODUIT'!G204</f>
        <v>0.21</v>
      </c>
      <c r="AA50" s="2">
        <f>'FICHE PRODUIT'!H204</f>
        <v>0</v>
      </c>
    </row>
    <row r="51" spans="1:27" x14ac:dyDescent="0.2">
      <c r="A51" s="7" t="str">
        <f>'FICHE PRODUIT'!$A$168</f>
        <v xml:space="preserve">MARIUS-GMW0008C </v>
      </c>
      <c r="B51" s="2" t="str">
        <f>'FICHE PRODUIT'!$H$168</f>
        <v>Marine</v>
      </c>
      <c r="C51" s="2" t="str">
        <f>'FICHE PRODUIT'!$S$168</f>
        <v>W26-27</v>
      </c>
      <c r="D51" s="2">
        <f>'FICHE PRODUIT'!$Q$168</f>
        <v>0</v>
      </c>
      <c r="E51" s="2" t="str">
        <f>'FICHE PRODUIT'!$S$170</f>
        <v xml:space="preserve">REPORT / CANCEL </v>
      </c>
      <c r="F51" s="2" t="str">
        <f>'FICHE PRODUIT'!$E$172</f>
        <v xml:space="preserve">Page 13 </v>
      </c>
      <c r="G51" s="2" t="str">
        <f>'FICHE PRODUIT'!$E$173</f>
        <v xml:space="preserve">Not need </v>
      </c>
      <c r="H51" s="122" t="str">
        <f>'FICHE PRODUIT'!$E$174</f>
        <v>OCEAN SURPLUS</v>
      </c>
      <c r="I51" s="2" t="b">
        <f>'FICHE PRODUIT'!$E$176</f>
        <v>0</v>
      </c>
      <c r="J51" s="2" t="str">
        <f>'FICHE PRODUIT'!$E$178</f>
        <v>Gilet</v>
      </c>
      <c r="K51" s="2" t="str">
        <f>'FICHE PRODUIT'!$E$179</f>
        <v>Marius</v>
      </c>
      <c r="L51" s="4">
        <f>'FICHE PRODUIT'!$E$181</f>
        <v>55</v>
      </c>
      <c r="M51" s="4">
        <f>'FICHE PRODUIT'!$E$182</f>
        <v>20.336500000000001</v>
      </c>
      <c r="N51" s="4">
        <f>'FICHE PRODUIT'!$E$184</f>
        <v>75.336500000000001</v>
      </c>
      <c r="O51" s="4">
        <f>'FICHE PRODUIT'!$E$185</f>
        <v>4.1812401691079355</v>
      </c>
      <c r="P51" s="4">
        <f>'FICHE PRODUIT'!$E$187</f>
        <v>315</v>
      </c>
      <c r="Q51" s="4">
        <f>'FICHE PRODUIT'!$E$188</f>
        <v>126</v>
      </c>
      <c r="R51" s="4">
        <f>'FICHE PRODUIT'!$E$189</f>
        <v>143.18181818181816</v>
      </c>
      <c r="S51" s="122">
        <f>'FICHE PRODUIT'!$E$190</f>
        <v>0</v>
      </c>
      <c r="T51" s="2">
        <f>'FICHE PRODUIT'!A205</f>
        <v>0</v>
      </c>
      <c r="U51" s="2">
        <f>'FICHE PRODUIT'!B205</f>
        <v>0</v>
      </c>
      <c r="V51" s="2">
        <f>'FICHE PRODUIT'!C205</f>
        <v>0</v>
      </c>
      <c r="W51" s="2">
        <f>'FICHE PRODUIT'!D205</f>
        <v>0</v>
      </c>
      <c r="X51" s="2">
        <f>'FICHE PRODUIT'!E205</f>
        <v>0</v>
      </c>
      <c r="Y51" s="2">
        <f>'FICHE PRODUIT'!F205</f>
        <v>0</v>
      </c>
      <c r="Z51" s="2">
        <f>'FICHE PRODUIT'!G205</f>
        <v>0</v>
      </c>
      <c r="AA51" s="2">
        <f>'FICHE PRODUIT'!H205</f>
        <v>0</v>
      </c>
    </row>
    <row r="52" spans="1:27" x14ac:dyDescent="0.2">
      <c r="A52" s="7" t="str">
        <f>'FICHE PRODUIT'!$A$168</f>
        <v xml:space="preserve">MARIUS-GMW0008C </v>
      </c>
      <c r="B52" s="2" t="str">
        <f>'FICHE PRODUIT'!$H$168</f>
        <v>Marine</v>
      </c>
      <c r="C52" s="2" t="str">
        <f>'FICHE PRODUIT'!$S$168</f>
        <v>W26-27</v>
      </c>
      <c r="D52" s="2">
        <f>'FICHE PRODUIT'!$Q$168</f>
        <v>0</v>
      </c>
      <c r="E52" s="2" t="str">
        <f>'FICHE PRODUIT'!$S$170</f>
        <v xml:space="preserve">REPORT / CANCEL </v>
      </c>
      <c r="F52" s="2" t="str">
        <f>'FICHE PRODUIT'!$E$172</f>
        <v xml:space="preserve">Page 13 </v>
      </c>
      <c r="G52" s="2" t="str">
        <f>'FICHE PRODUIT'!$E$173</f>
        <v xml:space="preserve">Not need </v>
      </c>
      <c r="H52" s="122" t="str">
        <f>'FICHE PRODUIT'!$E$174</f>
        <v>OCEAN SURPLUS</v>
      </c>
      <c r="I52" s="2" t="b">
        <f>'FICHE PRODUIT'!$E$176</f>
        <v>0</v>
      </c>
      <c r="J52" s="2" t="str">
        <f>'FICHE PRODUIT'!$E$178</f>
        <v>Gilet</v>
      </c>
      <c r="K52" s="2" t="str">
        <f>'FICHE PRODUIT'!$E$179</f>
        <v>Marius</v>
      </c>
      <c r="L52" s="4">
        <f>'FICHE PRODUIT'!$E$181</f>
        <v>55</v>
      </c>
      <c r="M52" s="4">
        <f>'FICHE PRODUIT'!$E$182</f>
        <v>20.336500000000001</v>
      </c>
      <c r="N52" s="4">
        <f>'FICHE PRODUIT'!$E$184</f>
        <v>75.336500000000001</v>
      </c>
      <c r="O52" s="4">
        <f>'FICHE PRODUIT'!$E$185</f>
        <v>4.1812401691079355</v>
      </c>
      <c r="P52" s="4">
        <f>'FICHE PRODUIT'!$E$187</f>
        <v>315</v>
      </c>
      <c r="Q52" s="4">
        <f>'FICHE PRODUIT'!$E$188</f>
        <v>126</v>
      </c>
      <c r="R52" s="4">
        <f>'FICHE PRODUIT'!$E$189</f>
        <v>143.18181818181816</v>
      </c>
      <c r="S52" s="122">
        <f>'FICHE PRODUIT'!$E$190</f>
        <v>0</v>
      </c>
      <c r="T52" s="2">
        <f>'FICHE PRODUIT'!A206</f>
        <v>0</v>
      </c>
      <c r="U52" s="2">
        <f>'FICHE PRODUIT'!B206</f>
        <v>0</v>
      </c>
      <c r="V52" s="2">
        <f>'FICHE PRODUIT'!C206</f>
        <v>0</v>
      </c>
      <c r="W52" s="2">
        <f>'FICHE PRODUIT'!D206</f>
        <v>0</v>
      </c>
      <c r="X52" s="2">
        <f>'FICHE PRODUIT'!E206</f>
        <v>0</v>
      </c>
      <c r="Y52" s="2">
        <f>'FICHE PRODUIT'!F206</f>
        <v>0</v>
      </c>
      <c r="Z52" s="2">
        <f>'FICHE PRODUIT'!G206</f>
        <v>0</v>
      </c>
      <c r="AA52" s="2">
        <f>'FICHE PRODUIT'!H206</f>
        <v>0</v>
      </c>
    </row>
    <row r="53" spans="1:27" x14ac:dyDescent="0.2">
      <c r="A53" s="7" t="str">
        <f>'FICHE PRODUIT'!$A$168</f>
        <v xml:space="preserve">MARIUS-GMW0008C </v>
      </c>
      <c r="B53" s="2" t="str">
        <f>'FICHE PRODUIT'!$H$168</f>
        <v>Marine</v>
      </c>
      <c r="C53" s="2" t="str">
        <f>'FICHE PRODUIT'!$S$168</f>
        <v>W26-27</v>
      </c>
      <c r="D53" s="2">
        <f>'FICHE PRODUIT'!$Q$168</f>
        <v>0</v>
      </c>
      <c r="E53" s="2" t="str">
        <f>'FICHE PRODUIT'!$S$170</f>
        <v xml:space="preserve">REPORT / CANCEL </v>
      </c>
      <c r="F53" s="2" t="str">
        <f>'FICHE PRODUIT'!$E$172</f>
        <v xml:space="preserve">Page 13 </v>
      </c>
      <c r="G53" s="2" t="str">
        <f>'FICHE PRODUIT'!$E$173</f>
        <v xml:space="preserve">Not need </v>
      </c>
      <c r="H53" s="122" t="str">
        <f>'FICHE PRODUIT'!$E$174</f>
        <v>OCEAN SURPLUS</v>
      </c>
      <c r="I53" s="2" t="b">
        <f>'FICHE PRODUIT'!$E$176</f>
        <v>0</v>
      </c>
      <c r="J53" s="2" t="str">
        <f>'FICHE PRODUIT'!$E$178</f>
        <v>Gilet</v>
      </c>
      <c r="K53" s="2" t="str">
        <f>'FICHE PRODUIT'!$E$179</f>
        <v>Marius</v>
      </c>
      <c r="L53" s="4">
        <f>'FICHE PRODUIT'!$E$181</f>
        <v>55</v>
      </c>
      <c r="M53" s="4">
        <f>'FICHE PRODUIT'!$E$182</f>
        <v>20.336500000000001</v>
      </c>
      <c r="N53" s="4">
        <f>'FICHE PRODUIT'!$E$184</f>
        <v>75.336500000000001</v>
      </c>
      <c r="O53" s="4">
        <f>'FICHE PRODUIT'!$E$185</f>
        <v>4.1812401691079355</v>
      </c>
      <c r="P53" s="4">
        <f>'FICHE PRODUIT'!$E$187</f>
        <v>315</v>
      </c>
      <c r="Q53" s="4">
        <f>'FICHE PRODUIT'!$E$188</f>
        <v>126</v>
      </c>
      <c r="R53" s="4">
        <f>'FICHE PRODUIT'!$E$189</f>
        <v>143.18181818181816</v>
      </c>
      <c r="S53" s="122">
        <f>'FICHE PRODUIT'!$E$190</f>
        <v>0</v>
      </c>
      <c r="T53" s="2" t="str">
        <f>'FICHE PRODUIT'!A207</f>
        <v>Frais externe</v>
      </c>
      <c r="U53" s="2" t="str">
        <f>'FICHE PRODUIT'!B207</f>
        <v xml:space="preserve">Classwash </v>
      </c>
      <c r="V53" s="2" t="str">
        <f>'FICHE PRODUIT'!C207</f>
        <v>Teinture</v>
      </c>
      <c r="W53" s="2" t="str">
        <f>'FICHE PRODUIT'!D207</f>
        <v>???</v>
      </c>
      <c r="X53" s="2">
        <f>'FICHE PRODUIT'!E207</f>
        <v>0</v>
      </c>
      <c r="Y53" s="2">
        <f>'FICHE PRODUIT'!F207</f>
        <v>0</v>
      </c>
      <c r="Z53" s="2">
        <f>'FICHE PRODUIT'!G207</f>
        <v>0</v>
      </c>
      <c r="AA53" s="2">
        <f>'FICHE PRODUIT'!H207</f>
        <v>0</v>
      </c>
    </row>
    <row r="54" spans="1:27" x14ac:dyDescent="0.2">
      <c r="A54" s="7" t="str">
        <f>'FICHE PRODUIT'!$A$168</f>
        <v xml:space="preserve">MARIUS-GMW0008C </v>
      </c>
      <c r="B54" s="2" t="str">
        <f>'FICHE PRODUIT'!$H$168</f>
        <v>Marine</v>
      </c>
      <c r="C54" s="2" t="str">
        <f>'FICHE PRODUIT'!$S$168</f>
        <v>W26-27</v>
      </c>
      <c r="D54" s="2">
        <f>'FICHE PRODUIT'!$Q$168</f>
        <v>0</v>
      </c>
      <c r="E54" s="2" t="str">
        <f>'FICHE PRODUIT'!$S$170</f>
        <v xml:space="preserve">REPORT / CANCEL </v>
      </c>
      <c r="F54" s="2" t="str">
        <f>'FICHE PRODUIT'!$E$172</f>
        <v xml:space="preserve">Page 13 </v>
      </c>
      <c r="G54" s="2" t="str">
        <f>'FICHE PRODUIT'!$E$173</f>
        <v xml:space="preserve">Not need </v>
      </c>
      <c r="H54" s="122" t="str">
        <f>'FICHE PRODUIT'!$E$174</f>
        <v>OCEAN SURPLUS</v>
      </c>
      <c r="I54" s="2" t="b">
        <f>'FICHE PRODUIT'!$E$176</f>
        <v>0</v>
      </c>
      <c r="J54" s="2" t="str">
        <f>'FICHE PRODUIT'!$E$178</f>
        <v>Gilet</v>
      </c>
      <c r="K54" s="2" t="str">
        <f>'FICHE PRODUIT'!$E$179</f>
        <v>Marius</v>
      </c>
      <c r="L54" s="4">
        <f>'FICHE PRODUIT'!$E$181</f>
        <v>55</v>
      </c>
      <c r="M54" s="4">
        <f>'FICHE PRODUIT'!$E$182</f>
        <v>20.336500000000001</v>
      </c>
      <c r="N54" s="4">
        <f>'FICHE PRODUIT'!$E$184</f>
        <v>75.336500000000001</v>
      </c>
      <c r="O54" s="4">
        <f>'FICHE PRODUIT'!$E$185</f>
        <v>4.1812401691079355</v>
      </c>
      <c r="P54" s="4">
        <f>'FICHE PRODUIT'!$E$187</f>
        <v>315</v>
      </c>
      <c r="Q54" s="4">
        <f>'FICHE PRODUIT'!$E$188</f>
        <v>126</v>
      </c>
      <c r="R54" s="4">
        <f>'FICHE PRODUIT'!$E$189</f>
        <v>143.18181818181816</v>
      </c>
      <c r="S54" s="122">
        <f>'FICHE PRODUIT'!$E$190</f>
        <v>0</v>
      </c>
      <c r="T54" s="2" t="str">
        <f>'FICHE PRODUIT'!A208</f>
        <v>Frais externe</v>
      </c>
      <c r="U54" s="2" t="str">
        <f>'FICHE PRODUIT'!B208</f>
        <v>Transport</v>
      </c>
      <c r="V54" s="2" t="str">
        <f>'FICHE PRODUIT'!C208</f>
        <v xml:space="preserve">Européen </v>
      </c>
      <c r="W54" s="2">
        <f>'FICHE PRODUIT'!D208</f>
        <v>1</v>
      </c>
      <c r="X54" s="2">
        <f>'FICHE PRODUIT'!E208</f>
        <v>0</v>
      </c>
      <c r="Y54" s="2">
        <f>'FICHE PRODUIT'!F208</f>
        <v>2</v>
      </c>
      <c r="Z54" s="2">
        <f>'FICHE PRODUIT'!G208</f>
        <v>2</v>
      </c>
      <c r="AA54" s="2">
        <f>'FICHE PRODUIT'!H208</f>
        <v>0</v>
      </c>
    </row>
    <row r="55" spans="1:27" x14ac:dyDescent="0.2">
      <c r="A55" s="7" t="str">
        <f>'FICHE PRODUIT'!$A$168</f>
        <v xml:space="preserve">MARIUS-GMW0008C </v>
      </c>
      <c r="B55" s="2" t="str">
        <f>'FICHE PRODUIT'!$H$168</f>
        <v>Marine</v>
      </c>
      <c r="C55" s="2" t="str">
        <f>'FICHE PRODUIT'!$S$168</f>
        <v>W26-27</v>
      </c>
      <c r="D55" s="2">
        <f>'FICHE PRODUIT'!$Q$168</f>
        <v>0</v>
      </c>
      <c r="E55" s="2" t="str">
        <f>'FICHE PRODUIT'!$S$170</f>
        <v xml:space="preserve">REPORT / CANCEL </v>
      </c>
      <c r="F55" s="2" t="str">
        <f>'FICHE PRODUIT'!$E$172</f>
        <v xml:space="preserve">Page 13 </v>
      </c>
      <c r="G55" s="2" t="str">
        <f>'FICHE PRODUIT'!$E$173</f>
        <v xml:space="preserve">Not need </v>
      </c>
      <c r="H55" s="122" t="str">
        <f>'FICHE PRODUIT'!$E$174</f>
        <v>OCEAN SURPLUS</v>
      </c>
      <c r="I55" s="2" t="b">
        <f>'FICHE PRODUIT'!$E$176</f>
        <v>0</v>
      </c>
      <c r="J55" s="2" t="str">
        <f>'FICHE PRODUIT'!$E$178</f>
        <v>Gilet</v>
      </c>
      <c r="K55" s="2" t="str">
        <f>'FICHE PRODUIT'!$E$179</f>
        <v>Marius</v>
      </c>
      <c r="L55" s="4">
        <f>'FICHE PRODUIT'!$E$181</f>
        <v>55</v>
      </c>
      <c r="M55" s="4">
        <f>'FICHE PRODUIT'!$E$182</f>
        <v>20.336500000000001</v>
      </c>
      <c r="N55" s="4">
        <f>'FICHE PRODUIT'!$E$184</f>
        <v>75.336500000000001</v>
      </c>
      <c r="O55" s="4">
        <f>'FICHE PRODUIT'!$E$185</f>
        <v>4.1812401691079355</v>
      </c>
      <c r="P55" s="4">
        <f>'FICHE PRODUIT'!$E$187</f>
        <v>315</v>
      </c>
      <c r="Q55" s="4">
        <f>'FICHE PRODUIT'!$E$188</f>
        <v>126</v>
      </c>
      <c r="R55" s="4">
        <f>'FICHE PRODUIT'!$E$189</f>
        <v>143.18181818181816</v>
      </c>
      <c r="S55" s="122">
        <f>'FICHE PRODUIT'!$E$190</f>
        <v>0</v>
      </c>
      <c r="T55" s="2" t="str">
        <f>'FICHE PRODUIT'!A209</f>
        <v>Frais externe</v>
      </c>
      <c r="U55" s="2" t="str">
        <f>'FICHE PRODUIT'!B209</f>
        <v>Communication</v>
      </c>
      <c r="V55" s="2" t="str">
        <f>'FICHE PRODUIT'!C209</f>
        <v>Marketing</v>
      </c>
      <c r="W55" s="2">
        <f>'FICHE PRODUIT'!D209</f>
        <v>1</v>
      </c>
      <c r="X55" s="2">
        <f>'FICHE PRODUIT'!E209</f>
        <v>0</v>
      </c>
      <c r="Y55" s="2">
        <f>'FICHE PRODUIT'!F209</f>
        <v>0.5</v>
      </c>
      <c r="Z55" s="2">
        <f>'FICHE PRODUIT'!G209</f>
        <v>0.5</v>
      </c>
      <c r="AA55" s="2">
        <f>'FICHE PRODUIT'!H209</f>
        <v>0</v>
      </c>
    </row>
    <row r="56" spans="1:27" x14ac:dyDescent="0.2">
      <c r="A56" s="7" t="str">
        <f>'FICHE PRODUIT'!$A$211</f>
        <v xml:space="preserve">MARIUS PDP W </v>
      </c>
      <c r="B56" s="2" t="str">
        <f>'FICHE PRODUIT'!$H$211</f>
        <v>Beige</v>
      </c>
      <c r="C56" s="2" t="str">
        <f>'FICHE PRODUIT'!$S$211</f>
        <v>W26-27</v>
      </c>
      <c r="D56" s="2">
        <f>'FICHE PRODUIT'!$Q$211</f>
        <v>0</v>
      </c>
      <c r="E56" s="2" t="str">
        <f>'FICHE PRODUIT'!$S$213</f>
        <v>IN PRODUCTION</v>
      </c>
      <c r="F56" s="2" t="str">
        <f>'FICHE PRODUIT'!$E$215</f>
        <v>Page 15</v>
      </c>
      <c r="G56" s="2" t="str">
        <f>'FICHE PRODUIT'!$E$216</f>
        <v xml:space="preserve">Not need </v>
      </c>
      <c r="H56" s="122" t="str">
        <f>'FICHE PRODUIT'!$E$217</f>
        <v>OCEAN SURPLUS</v>
      </c>
      <c r="I56" s="2" t="b">
        <f>'FICHE PRODUIT'!$E$219</f>
        <v>0</v>
      </c>
      <c r="J56" s="2" t="str">
        <f>'FICHE PRODUIT'!$E$221</f>
        <v>Gilet</v>
      </c>
      <c r="K56" s="2" t="str">
        <f>'FICHE PRODUIT'!$E$222</f>
        <v>Marius</v>
      </c>
      <c r="L56" s="4">
        <f>'FICHE PRODUIT'!$E$224</f>
        <v>55</v>
      </c>
      <c r="M56" s="4">
        <f>'FICHE PRODUIT'!$E$225</f>
        <v>24.18</v>
      </c>
      <c r="N56" s="4">
        <f>'FICHE PRODUIT'!$E$227</f>
        <v>79.180000000000007</v>
      </c>
      <c r="O56" s="4">
        <f>'FICHE PRODUIT'!$E$228</f>
        <v>3.9782773427633238</v>
      </c>
      <c r="P56" s="4">
        <f>'FICHE PRODUIT'!$E$230</f>
        <v>315</v>
      </c>
      <c r="Q56" s="4">
        <f>'FICHE PRODUIT'!$E$231</f>
        <v>126</v>
      </c>
      <c r="R56" s="4">
        <f>'FICHE PRODUIT'!$E$232</f>
        <v>143.18181818181816</v>
      </c>
      <c r="S56" s="122">
        <f>'FICHE PRODUIT'!$E$233</f>
        <v>46162</v>
      </c>
      <c r="T56" s="2" t="str">
        <f>'FICHE PRODUIT'!A238</f>
        <v>FABRIC</v>
      </c>
      <c r="U56" s="2" t="str">
        <f>'FICHE PRODUIT'!B238</f>
        <v>ALBANO MORGADO</v>
      </c>
      <c r="V56" s="2" t="str">
        <f>'FICHE PRODUIT'!C238</f>
        <v>3516983X COL 2</v>
      </c>
      <c r="W56" s="2">
        <f>'FICHE PRODUIT'!D238</f>
        <v>0.8</v>
      </c>
      <c r="X56" s="2">
        <f>'FICHE PRODUIT'!E238</f>
        <v>56</v>
      </c>
      <c r="Y56" s="2">
        <f>'FICHE PRODUIT'!F238</f>
        <v>14.6</v>
      </c>
      <c r="Z56" s="2">
        <f>'FICHE PRODUIT'!G238</f>
        <v>11.68</v>
      </c>
      <c r="AA56" s="2">
        <f>'FICHE PRODUIT'!H238</f>
        <v>817.6</v>
      </c>
    </row>
    <row r="57" spans="1:27" x14ac:dyDescent="0.2">
      <c r="A57" s="7" t="str">
        <f>'FICHE PRODUIT'!$A$211</f>
        <v xml:space="preserve">MARIUS PDP W </v>
      </c>
      <c r="B57" s="2" t="str">
        <f>'FICHE PRODUIT'!$H$211</f>
        <v>Beige</v>
      </c>
      <c r="C57" s="2" t="str">
        <f>'FICHE PRODUIT'!$S$211</f>
        <v>W26-27</v>
      </c>
      <c r="D57" s="2">
        <f>'FICHE PRODUIT'!$Q$211</f>
        <v>0</v>
      </c>
      <c r="E57" s="2" t="str">
        <f>'FICHE PRODUIT'!$S$213</f>
        <v>IN PRODUCTION</v>
      </c>
      <c r="F57" s="2" t="str">
        <f>'FICHE PRODUIT'!$E$215</f>
        <v>Page 15</v>
      </c>
      <c r="G57" s="2" t="str">
        <f>'FICHE PRODUIT'!$E$216</f>
        <v xml:space="preserve">Not need </v>
      </c>
      <c r="H57" s="122" t="str">
        <f>'FICHE PRODUIT'!$E$217</f>
        <v>OCEAN SURPLUS</v>
      </c>
      <c r="I57" s="2" t="b">
        <f>'FICHE PRODUIT'!$E$219</f>
        <v>0</v>
      </c>
      <c r="J57" s="2" t="str">
        <f>'FICHE PRODUIT'!$E$221</f>
        <v>Gilet</v>
      </c>
      <c r="K57" s="2" t="str">
        <f>'FICHE PRODUIT'!$E$222</f>
        <v>Marius</v>
      </c>
      <c r="L57" s="4">
        <f>'FICHE PRODUIT'!$E$224</f>
        <v>55</v>
      </c>
      <c r="M57" s="4">
        <f>'FICHE PRODUIT'!$E$225</f>
        <v>24.18</v>
      </c>
      <c r="N57" s="4">
        <f>'FICHE PRODUIT'!$E$227</f>
        <v>79.180000000000007</v>
      </c>
      <c r="O57" s="4">
        <f>'FICHE PRODUIT'!$E$228</f>
        <v>3.9782773427633238</v>
      </c>
      <c r="P57" s="4">
        <f>'FICHE PRODUIT'!$E$230</f>
        <v>315</v>
      </c>
      <c r="Q57" s="4">
        <f>'FICHE PRODUIT'!$E$231</f>
        <v>126</v>
      </c>
      <c r="R57" s="4">
        <f>'FICHE PRODUIT'!$E$232</f>
        <v>143.18181818181816</v>
      </c>
      <c r="S57" s="122">
        <f>'FICHE PRODUIT'!$E$233</f>
        <v>46162</v>
      </c>
      <c r="T57" s="2">
        <f>'FICHE PRODUIT'!A239</f>
        <v>0</v>
      </c>
      <c r="U57" s="2">
        <f>'FICHE PRODUIT'!B239</f>
        <v>0</v>
      </c>
      <c r="V57" s="2">
        <f>'FICHE PRODUIT'!C239</f>
        <v>0</v>
      </c>
      <c r="W57" s="2">
        <f>'FICHE PRODUIT'!D239</f>
        <v>0</v>
      </c>
      <c r="X57" s="2">
        <f>'FICHE PRODUIT'!E239</f>
        <v>0</v>
      </c>
      <c r="Y57" s="2">
        <f>'FICHE PRODUIT'!F239</f>
        <v>0</v>
      </c>
      <c r="Z57" s="2">
        <f>'FICHE PRODUIT'!G239</f>
        <v>0</v>
      </c>
      <c r="AA57" s="2">
        <f>'FICHE PRODUIT'!H239</f>
        <v>0</v>
      </c>
    </row>
    <row r="58" spans="1:27" x14ac:dyDescent="0.2">
      <c r="A58" s="7" t="str">
        <f>'FICHE PRODUIT'!$A$211</f>
        <v xml:space="preserve">MARIUS PDP W </v>
      </c>
      <c r="B58" s="2" t="str">
        <f>'FICHE PRODUIT'!$H$211</f>
        <v>Beige</v>
      </c>
      <c r="C58" s="2" t="str">
        <f>'FICHE PRODUIT'!$S$211</f>
        <v>W26-27</v>
      </c>
      <c r="D58" s="2">
        <f>'FICHE PRODUIT'!$Q$211</f>
        <v>0</v>
      </c>
      <c r="E58" s="2" t="str">
        <f>'FICHE PRODUIT'!$S$213</f>
        <v>IN PRODUCTION</v>
      </c>
      <c r="F58" s="2" t="str">
        <f>'FICHE PRODUIT'!$E$215</f>
        <v>Page 15</v>
      </c>
      <c r="G58" s="2" t="str">
        <f>'FICHE PRODUIT'!$E$216</f>
        <v xml:space="preserve">Not need </v>
      </c>
      <c r="H58" s="122" t="str">
        <f>'FICHE PRODUIT'!$E$217</f>
        <v>OCEAN SURPLUS</v>
      </c>
      <c r="I58" s="2" t="b">
        <f>'FICHE PRODUIT'!$E$219</f>
        <v>0</v>
      </c>
      <c r="J58" s="2" t="str">
        <f>'FICHE PRODUIT'!$E$221</f>
        <v>Gilet</v>
      </c>
      <c r="K58" s="2" t="str">
        <f>'FICHE PRODUIT'!$E$222</f>
        <v>Marius</v>
      </c>
      <c r="L58" s="4">
        <f>'FICHE PRODUIT'!$E$224</f>
        <v>55</v>
      </c>
      <c r="M58" s="4">
        <f>'FICHE PRODUIT'!$E$225</f>
        <v>24.18</v>
      </c>
      <c r="N58" s="4">
        <f>'FICHE PRODUIT'!$E$227</f>
        <v>79.180000000000007</v>
      </c>
      <c r="O58" s="4">
        <f>'FICHE PRODUIT'!$E$228</f>
        <v>3.9782773427633238</v>
      </c>
      <c r="P58" s="4">
        <f>'FICHE PRODUIT'!$E$230</f>
        <v>315</v>
      </c>
      <c r="Q58" s="4">
        <f>'FICHE PRODUIT'!$E$231</f>
        <v>126</v>
      </c>
      <c r="R58" s="4">
        <f>'FICHE PRODUIT'!$E$232</f>
        <v>143.18181818181816</v>
      </c>
      <c r="S58" s="122">
        <f>'FICHE PRODUIT'!$E$233</f>
        <v>46162</v>
      </c>
      <c r="T58" s="2">
        <f>'FICHE PRODUIT'!A240</f>
        <v>0</v>
      </c>
      <c r="U58" s="2">
        <f>'FICHE PRODUIT'!B240</f>
        <v>0</v>
      </c>
      <c r="V58" s="2">
        <f>'FICHE PRODUIT'!C240</f>
        <v>0</v>
      </c>
      <c r="W58" s="2">
        <f>'FICHE PRODUIT'!D240</f>
        <v>0</v>
      </c>
      <c r="X58" s="2">
        <f>'FICHE PRODUIT'!E240</f>
        <v>0</v>
      </c>
      <c r="Y58" s="2">
        <f>'FICHE PRODUIT'!F240</f>
        <v>0</v>
      </c>
      <c r="Z58" s="2">
        <f>'FICHE PRODUIT'!G240</f>
        <v>0</v>
      </c>
      <c r="AA58" s="2">
        <f>'FICHE PRODUIT'!H240</f>
        <v>0</v>
      </c>
    </row>
    <row r="59" spans="1:27" x14ac:dyDescent="0.2">
      <c r="A59" s="7" t="str">
        <f>'FICHE PRODUIT'!$A$211</f>
        <v xml:space="preserve">MARIUS PDP W </v>
      </c>
      <c r="B59" s="2" t="str">
        <f>'FICHE PRODUIT'!$H$211</f>
        <v>Beige</v>
      </c>
      <c r="C59" s="2" t="str">
        <f>'FICHE PRODUIT'!$S$211</f>
        <v>W26-27</v>
      </c>
      <c r="D59" s="2">
        <f>'FICHE PRODUIT'!$Q$211</f>
        <v>0</v>
      </c>
      <c r="E59" s="2" t="str">
        <f>'FICHE PRODUIT'!$S$213</f>
        <v>IN PRODUCTION</v>
      </c>
      <c r="F59" s="2" t="str">
        <f>'FICHE PRODUIT'!$E$215</f>
        <v>Page 15</v>
      </c>
      <c r="G59" s="2" t="str">
        <f>'FICHE PRODUIT'!$E$216</f>
        <v xml:space="preserve">Not need </v>
      </c>
      <c r="H59" s="122" t="str">
        <f>'FICHE PRODUIT'!$E$217</f>
        <v>OCEAN SURPLUS</v>
      </c>
      <c r="I59" s="2" t="b">
        <f>'FICHE PRODUIT'!$E$219</f>
        <v>0</v>
      </c>
      <c r="J59" s="2" t="str">
        <f>'FICHE PRODUIT'!$E$221</f>
        <v>Gilet</v>
      </c>
      <c r="K59" s="2" t="str">
        <f>'FICHE PRODUIT'!$E$222</f>
        <v>Marius</v>
      </c>
      <c r="L59" s="4">
        <f>'FICHE PRODUIT'!$E$224</f>
        <v>55</v>
      </c>
      <c r="M59" s="4">
        <f>'FICHE PRODUIT'!$E$225</f>
        <v>24.18</v>
      </c>
      <c r="N59" s="4">
        <f>'FICHE PRODUIT'!$E$227</f>
        <v>79.180000000000007</v>
      </c>
      <c r="O59" s="4">
        <f>'FICHE PRODUIT'!$E$228</f>
        <v>3.9782773427633238</v>
      </c>
      <c r="P59" s="4">
        <f>'FICHE PRODUIT'!$E$230</f>
        <v>315</v>
      </c>
      <c r="Q59" s="4">
        <f>'FICHE PRODUIT'!$E$231</f>
        <v>126</v>
      </c>
      <c r="R59" s="4">
        <f>'FICHE PRODUIT'!$E$232</f>
        <v>143.18181818181816</v>
      </c>
      <c r="S59" s="122">
        <f>'FICHE PRODUIT'!$E$233</f>
        <v>46162</v>
      </c>
      <c r="T59" s="2">
        <f>'FICHE PRODUIT'!A241</f>
        <v>0</v>
      </c>
      <c r="U59" s="2">
        <f>'FICHE PRODUIT'!B241</f>
        <v>0</v>
      </c>
      <c r="V59" s="2">
        <f>'FICHE PRODUIT'!C241</f>
        <v>0</v>
      </c>
      <c r="W59" s="2">
        <f>'FICHE PRODUIT'!D241</f>
        <v>0</v>
      </c>
      <c r="X59" s="2">
        <f>'FICHE PRODUIT'!E241</f>
        <v>0</v>
      </c>
      <c r="Y59" s="2">
        <f>'FICHE PRODUIT'!F241</f>
        <v>0</v>
      </c>
      <c r="Z59" s="2">
        <f>'FICHE PRODUIT'!G241</f>
        <v>0</v>
      </c>
      <c r="AA59" s="2">
        <f>'FICHE PRODUIT'!H241</f>
        <v>0</v>
      </c>
    </row>
    <row r="60" spans="1:27" x14ac:dyDescent="0.2">
      <c r="A60" s="7" t="str">
        <f>'FICHE PRODUIT'!$A$211</f>
        <v xml:space="preserve">MARIUS PDP W </v>
      </c>
      <c r="B60" s="2" t="str">
        <f>'FICHE PRODUIT'!$H$211</f>
        <v>Beige</v>
      </c>
      <c r="C60" s="2" t="str">
        <f>'FICHE PRODUIT'!$S$211</f>
        <v>W26-27</v>
      </c>
      <c r="D60" s="2">
        <f>'FICHE PRODUIT'!$Q$211</f>
        <v>0</v>
      </c>
      <c r="E60" s="2" t="str">
        <f>'FICHE PRODUIT'!$S$213</f>
        <v>IN PRODUCTION</v>
      </c>
      <c r="F60" s="2" t="str">
        <f>'FICHE PRODUIT'!$E$215</f>
        <v>Page 15</v>
      </c>
      <c r="G60" s="2" t="str">
        <f>'FICHE PRODUIT'!$E$216</f>
        <v xml:space="preserve">Not need </v>
      </c>
      <c r="H60" s="122" t="str">
        <f>'FICHE PRODUIT'!$E$217</f>
        <v>OCEAN SURPLUS</v>
      </c>
      <c r="I60" s="2" t="b">
        <f>'FICHE PRODUIT'!$E$219</f>
        <v>0</v>
      </c>
      <c r="J60" s="2" t="str">
        <f>'FICHE PRODUIT'!$E$221</f>
        <v>Gilet</v>
      </c>
      <c r="K60" s="2" t="str">
        <f>'FICHE PRODUIT'!$E$222</f>
        <v>Marius</v>
      </c>
      <c r="L60" s="4">
        <f>'FICHE PRODUIT'!$E$224</f>
        <v>55</v>
      </c>
      <c r="M60" s="4">
        <f>'FICHE PRODUIT'!$E$225</f>
        <v>24.18</v>
      </c>
      <c r="N60" s="4">
        <f>'FICHE PRODUIT'!$E$227</f>
        <v>79.180000000000007</v>
      </c>
      <c r="O60" s="4">
        <f>'FICHE PRODUIT'!$E$228</f>
        <v>3.9782773427633238</v>
      </c>
      <c r="P60" s="4">
        <f>'FICHE PRODUIT'!$E$230</f>
        <v>315</v>
      </c>
      <c r="Q60" s="4">
        <f>'FICHE PRODUIT'!$E$231</f>
        <v>126</v>
      </c>
      <c r="R60" s="4">
        <f>'FICHE PRODUIT'!$E$232</f>
        <v>143.18181818181816</v>
      </c>
      <c r="S60" s="122">
        <f>'FICHE PRODUIT'!$E$233</f>
        <v>46162</v>
      </c>
      <c r="T60" s="2">
        <f>'FICHE PRODUIT'!A242</f>
        <v>0</v>
      </c>
      <c r="U60" s="2">
        <f>'FICHE PRODUIT'!B242</f>
        <v>0</v>
      </c>
      <c r="V60" s="2">
        <f>'FICHE PRODUIT'!C242</f>
        <v>0</v>
      </c>
      <c r="W60" s="2">
        <f>'FICHE PRODUIT'!D242</f>
        <v>0</v>
      </c>
      <c r="X60" s="2">
        <f>'FICHE PRODUIT'!E242</f>
        <v>0</v>
      </c>
      <c r="Y60" s="2">
        <f>'FICHE PRODUIT'!F242</f>
        <v>0</v>
      </c>
      <c r="Z60" s="2">
        <f>'FICHE PRODUIT'!G242</f>
        <v>0</v>
      </c>
      <c r="AA60" s="2">
        <f>'FICHE PRODUIT'!H242</f>
        <v>0</v>
      </c>
    </row>
    <row r="61" spans="1:27" x14ac:dyDescent="0.2">
      <c r="A61" s="7" t="str">
        <f>'FICHE PRODUIT'!$A$211</f>
        <v xml:space="preserve">MARIUS PDP W </v>
      </c>
      <c r="B61" s="2" t="str">
        <f>'FICHE PRODUIT'!$H$211</f>
        <v>Beige</v>
      </c>
      <c r="C61" s="2" t="str">
        <f>'FICHE PRODUIT'!$S$211</f>
        <v>W26-27</v>
      </c>
      <c r="D61" s="2">
        <f>'FICHE PRODUIT'!$Q$211</f>
        <v>0</v>
      </c>
      <c r="E61" s="2" t="str">
        <f>'FICHE PRODUIT'!$S$213</f>
        <v>IN PRODUCTION</v>
      </c>
      <c r="F61" s="2" t="str">
        <f>'FICHE PRODUIT'!$E$215</f>
        <v>Page 15</v>
      </c>
      <c r="G61" s="2" t="str">
        <f>'FICHE PRODUIT'!$E$216</f>
        <v xml:space="preserve">Not need </v>
      </c>
      <c r="H61" s="122" t="str">
        <f>'FICHE PRODUIT'!$E$217</f>
        <v>OCEAN SURPLUS</v>
      </c>
      <c r="I61" s="2" t="b">
        <f>'FICHE PRODUIT'!$E$219</f>
        <v>0</v>
      </c>
      <c r="J61" s="2" t="str">
        <f>'FICHE PRODUIT'!$E$221</f>
        <v>Gilet</v>
      </c>
      <c r="K61" s="2" t="str">
        <f>'FICHE PRODUIT'!$E$222</f>
        <v>Marius</v>
      </c>
      <c r="L61" s="4">
        <f>'FICHE PRODUIT'!$E$224</f>
        <v>55</v>
      </c>
      <c r="M61" s="4">
        <f>'FICHE PRODUIT'!$E$225</f>
        <v>24.18</v>
      </c>
      <c r="N61" s="4">
        <f>'FICHE PRODUIT'!$E$227</f>
        <v>79.180000000000007</v>
      </c>
      <c r="O61" s="4">
        <f>'FICHE PRODUIT'!$E$228</f>
        <v>3.9782773427633238</v>
      </c>
      <c r="P61" s="4">
        <f>'FICHE PRODUIT'!$E$230</f>
        <v>315</v>
      </c>
      <c r="Q61" s="4">
        <f>'FICHE PRODUIT'!$E$231</f>
        <v>126</v>
      </c>
      <c r="R61" s="4">
        <f>'FICHE PRODUIT'!$E$232</f>
        <v>143.18181818181816</v>
      </c>
      <c r="S61" s="122">
        <f>'FICHE PRODUIT'!$E$233</f>
        <v>46162</v>
      </c>
      <c r="T61" s="2">
        <f>'FICHE PRODUIT'!A243</f>
        <v>0</v>
      </c>
      <c r="U61" s="2">
        <f>'FICHE PRODUIT'!B243</f>
        <v>0</v>
      </c>
      <c r="V61" s="2">
        <f>'FICHE PRODUIT'!C243</f>
        <v>0</v>
      </c>
      <c r="W61" s="2">
        <f>'FICHE PRODUIT'!D243</f>
        <v>0</v>
      </c>
      <c r="X61" s="2">
        <f>'FICHE PRODUIT'!E243</f>
        <v>0</v>
      </c>
      <c r="Y61" s="2">
        <f>'FICHE PRODUIT'!F243</f>
        <v>0</v>
      </c>
      <c r="Z61" s="2">
        <f>'FICHE PRODUIT'!G243</f>
        <v>0</v>
      </c>
      <c r="AA61" s="2">
        <f>'FICHE PRODUIT'!H243</f>
        <v>0</v>
      </c>
    </row>
    <row r="62" spans="1:27" x14ac:dyDescent="0.2">
      <c r="A62" s="7" t="str">
        <f>'FICHE PRODUIT'!$A$211</f>
        <v xml:space="preserve">MARIUS PDP W </v>
      </c>
      <c r="B62" s="2" t="str">
        <f>'FICHE PRODUIT'!$H$211</f>
        <v>Beige</v>
      </c>
      <c r="C62" s="2" t="str">
        <f>'FICHE PRODUIT'!$S$211</f>
        <v>W26-27</v>
      </c>
      <c r="D62" s="2">
        <f>'FICHE PRODUIT'!$Q$211</f>
        <v>0</v>
      </c>
      <c r="E62" s="2" t="str">
        <f>'FICHE PRODUIT'!$S$213</f>
        <v>IN PRODUCTION</v>
      </c>
      <c r="F62" s="2" t="str">
        <f>'FICHE PRODUIT'!$E$215</f>
        <v>Page 15</v>
      </c>
      <c r="G62" s="2" t="str">
        <f>'FICHE PRODUIT'!$E$216</f>
        <v xml:space="preserve">Not need </v>
      </c>
      <c r="H62" s="122" t="str">
        <f>'FICHE PRODUIT'!$E$217</f>
        <v>OCEAN SURPLUS</v>
      </c>
      <c r="I62" s="2" t="b">
        <f>'FICHE PRODUIT'!$E$219</f>
        <v>0</v>
      </c>
      <c r="J62" s="2" t="str">
        <f>'FICHE PRODUIT'!$E$221</f>
        <v>Gilet</v>
      </c>
      <c r="K62" s="2" t="str">
        <f>'FICHE PRODUIT'!$E$222</f>
        <v>Marius</v>
      </c>
      <c r="L62" s="4">
        <f>'FICHE PRODUIT'!$E$224</f>
        <v>55</v>
      </c>
      <c r="M62" s="4">
        <f>'FICHE PRODUIT'!$E$225</f>
        <v>24.18</v>
      </c>
      <c r="N62" s="4">
        <f>'FICHE PRODUIT'!$E$227</f>
        <v>79.180000000000007</v>
      </c>
      <c r="O62" s="4">
        <f>'FICHE PRODUIT'!$E$228</f>
        <v>3.9782773427633238</v>
      </c>
      <c r="P62" s="4">
        <f>'FICHE PRODUIT'!$E$230</f>
        <v>315</v>
      </c>
      <c r="Q62" s="4">
        <f>'FICHE PRODUIT'!$E$231</f>
        <v>126</v>
      </c>
      <c r="R62" s="4">
        <f>'FICHE PRODUIT'!$E$232</f>
        <v>143.18181818181816</v>
      </c>
      <c r="S62" s="122">
        <f>'FICHE PRODUIT'!$E$233</f>
        <v>46162</v>
      </c>
      <c r="T62" s="2">
        <f>'FICHE PRODUIT'!A244</f>
        <v>0</v>
      </c>
      <c r="U62" s="2">
        <f>'FICHE PRODUIT'!B244</f>
        <v>0</v>
      </c>
      <c r="V62" s="2">
        <f>'FICHE PRODUIT'!C244</f>
        <v>0</v>
      </c>
      <c r="W62" s="2">
        <f>'FICHE PRODUIT'!D244</f>
        <v>0</v>
      </c>
      <c r="X62" s="2">
        <f>'FICHE PRODUIT'!E244</f>
        <v>0</v>
      </c>
      <c r="Y62" s="2">
        <f>'FICHE PRODUIT'!F244</f>
        <v>0</v>
      </c>
      <c r="Z62" s="2">
        <f>'FICHE PRODUIT'!G244</f>
        <v>0</v>
      </c>
      <c r="AA62" s="2">
        <f>'FICHE PRODUIT'!H244</f>
        <v>0</v>
      </c>
    </row>
    <row r="63" spans="1:27" x14ac:dyDescent="0.2">
      <c r="A63" s="7" t="str">
        <f>'FICHE PRODUIT'!$A$211</f>
        <v xml:space="preserve">MARIUS PDP W </v>
      </c>
      <c r="B63" s="2" t="str">
        <f>'FICHE PRODUIT'!$H$211</f>
        <v>Beige</v>
      </c>
      <c r="C63" s="2" t="str">
        <f>'FICHE PRODUIT'!$S$211</f>
        <v>W26-27</v>
      </c>
      <c r="D63" s="2">
        <f>'FICHE PRODUIT'!$Q$211</f>
        <v>0</v>
      </c>
      <c r="E63" s="2" t="str">
        <f>'FICHE PRODUIT'!$S$213</f>
        <v>IN PRODUCTION</v>
      </c>
      <c r="F63" s="2" t="str">
        <f>'FICHE PRODUIT'!$E$215</f>
        <v>Page 15</v>
      </c>
      <c r="G63" s="2" t="str">
        <f>'FICHE PRODUIT'!$E$216</f>
        <v xml:space="preserve">Not need </v>
      </c>
      <c r="H63" s="122" t="str">
        <f>'FICHE PRODUIT'!$E$217</f>
        <v>OCEAN SURPLUS</v>
      </c>
      <c r="I63" s="2" t="b">
        <f>'FICHE PRODUIT'!$E$219</f>
        <v>0</v>
      </c>
      <c r="J63" s="2" t="str">
        <f>'FICHE PRODUIT'!$E$221</f>
        <v>Gilet</v>
      </c>
      <c r="K63" s="2" t="str">
        <f>'FICHE PRODUIT'!$E$222</f>
        <v>Marius</v>
      </c>
      <c r="L63" s="4">
        <f>'FICHE PRODUIT'!$E$224</f>
        <v>55</v>
      </c>
      <c r="M63" s="4">
        <f>'FICHE PRODUIT'!$E$225</f>
        <v>24.18</v>
      </c>
      <c r="N63" s="4">
        <f>'FICHE PRODUIT'!$E$227</f>
        <v>79.180000000000007</v>
      </c>
      <c r="O63" s="4">
        <f>'FICHE PRODUIT'!$E$228</f>
        <v>3.9782773427633238</v>
      </c>
      <c r="P63" s="4">
        <f>'FICHE PRODUIT'!$E$230</f>
        <v>315</v>
      </c>
      <c r="Q63" s="4">
        <f>'FICHE PRODUIT'!$E$231</f>
        <v>126</v>
      </c>
      <c r="R63" s="4">
        <f>'FICHE PRODUIT'!$E$232</f>
        <v>143.18181818181816</v>
      </c>
      <c r="S63" s="122">
        <f>'FICHE PRODUIT'!$E$233</f>
        <v>46162</v>
      </c>
      <c r="T63" s="2">
        <f>'FICHE PRODUIT'!A245</f>
        <v>0</v>
      </c>
      <c r="U63" s="2">
        <f>'FICHE PRODUIT'!B245</f>
        <v>0</v>
      </c>
      <c r="V63" s="2">
        <f>'FICHE PRODUIT'!C245</f>
        <v>0</v>
      </c>
      <c r="W63" s="2">
        <f>'FICHE PRODUIT'!D245</f>
        <v>0</v>
      </c>
      <c r="X63" s="2">
        <f>'FICHE PRODUIT'!E245</f>
        <v>0</v>
      </c>
      <c r="Y63" s="2">
        <f>'FICHE PRODUIT'!F245</f>
        <v>0</v>
      </c>
      <c r="Z63" s="2">
        <f>'FICHE PRODUIT'!G245</f>
        <v>0</v>
      </c>
      <c r="AA63" s="2">
        <f>'FICHE PRODUIT'!H245</f>
        <v>0</v>
      </c>
    </row>
    <row r="64" spans="1:27" x14ac:dyDescent="0.2">
      <c r="A64" s="7" t="str">
        <f>'FICHE PRODUIT'!$A$211</f>
        <v xml:space="preserve">MARIUS PDP W </v>
      </c>
      <c r="B64" s="2" t="str">
        <f>'FICHE PRODUIT'!$H$211</f>
        <v>Beige</v>
      </c>
      <c r="C64" s="2" t="str">
        <f>'FICHE PRODUIT'!$S$211</f>
        <v>W26-27</v>
      </c>
      <c r="D64" s="2">
        <f>'FICHE PRODUIT'!$Q$211</f>
        <v>0</v>
      </c>
      <c r="E64" s="2" t="str">
        <f>'FICHE PRODUIT'!$S$213</f>
        <v>IN PRODUCTION</v>
      </c>
      <c r="F64" s="2" t="str">
        <f>'FICHE PRODUIT'!$E$215</f>
        <v>Page 15</v>
      </c>
      <c r="G64" s="2" t="str">
        <f>'FICHE PRODUIT'!$E$216</f>
        <v xml:space="preserve">Not need </v>
      </c>
      <c r="H64" s="122" t="str">
        <f>'FICHE PRODUIT'!$E$217</f>
        <v>OCEAN SURPLUS</v>
      </c>
      <c r="I64" s="2" t="b">
        <f>'FICHE PRODUIT'!$E$219</f>
        <v>0</v>
      </c>
      <c r="J64" s="2" t="str">
        <f>'FICHE PRODUIT'!$E$221</f>
        <v>Gilet</v>
      </c>
      <c r="K64" s="2" t="str">
        <f>'FICHE PRODUIT'!$E$222</f>
        <v>Marius</v>
      </c>
      <c r="L64" s="4">
        <f>'FICHE PRODUIT'!$E$224</f>
        <v>55</v>
      </c>
      <c r="M64" s="4">
        <f>'FICHE PRODUIT'!$E$225</f>
        <v>24.18</v>
      </c>
      <c r="N64" s="4">
        <f>'FICHE PRODUIT'!$E$227</f>
        <v>79.180000000000007</v>
      </c>
      <c r="O64" s="4">
        <f>'FICHE PRODUIT'!$E$228</f>
        <v>3.9782773427633238</v>
      </c>
      <c r="P64" s="4">
        <f>'FICHE PRODUIT'!$E$230</f>
        <v>315</v>
      </c>
      <c r="Q64" s="4">
        <f>'FICHE PRODUIT'!$E$231</f>
        <v>126</v>
      </c>
      <c r="R64" s="4">
        <f>'FICHE PRODUIT'!$E$232</f>
        <v>143.18181818181816</v>
      </c>
      <c r="S64" s="122">
        <f>'FICHE PRODUIT'!$E$233</f>
        <v>46162</v>
      </c>
      <c r="T64" s="2">
        <f>'FICHE PRODUIT'!A246</f>
        <v>0</v>
      </c>
      <c r="U64" s="2">
        <f>'FICHE PRODUIT'!B246</f>
        <v>0</v>
      </c>
      <c r="V64" s="2">
        <f>'FICHE PRODUIT'!C246</f>
        <v>0</v>
      </c>
      <c r="W64" s="2">
        <f>'FICHE PRODUIT'!D246</f>
        <v>0</v>
      </c>
      <c r="X64" s="2">
        <f>'FICHE PRODUIT'!E246</f>
        <v>0</v>
      </c>
      <c r="Y64" s="2">
        <f>'FICHE PRODUIT'!F246</f>
        <v>0</v>
      </c>
      <c r="Z64" s="2">
        <f>'FICHE PRODUIT'!G246</f>
        <v>0</v>
      </c>
      <c r="AA64" s="2">
        <f>'FICHE PRODUIT'!H246</f>
        <v>0</v>
      </c>
    </row>
    <row r="65" spans="1:27" x14ac:dyDescent="0.2">
      <c r="A65" s="7" t="str">
        <f>'FICHE PRODUIT'!$A$211</f>
        <v xml:space="preserve">MARIUS PDP W </v>
      </c>
      <c r="B65" s="2" t="str">
        <f>'FICHE PRODUIT'!$H$211</f>
        <v>Beige</v>
      </c>
      <c r="C65" s="2" t="str">
        <f>'FICHE PRODUIT'!$S$211</f>
        <v>W26-27</v>
      </c>
      <c r="D65" s="2">
        <f>'FICHE PRODUIT'!$Q$211</f>
        <v>0</v>
      </c>
      <c r="E65" s="2" t="str">
        <f>'FICHE PRODUIT'!$S$213</f>
        <v>IN PRODUCTION</v>
      </c>
      <c r="F65" s="2" t="str">
        <f>'FICHE PRODUIT'!$E$215</f>
        <v>Page 15</v>
      </c>
      <c r="G65" s="2" t="str">
        <f>'FICHE PRODUIT'!$E$216</f>
        <v xml:space="preserve">Not need </v>
      </c>
      <c r="H65" s="122" t="str">
        <f>'FICHE PRODUIT'!$E$217</f>
        <v>OCEAN SURPLUS</v>
      </c>
      <c r="I65" s="2" t="b">
        <f>'FICHE PRODUIT'!$E$219</f>
        <v>0</v>
      </c>
      <c r="J65" s="2" t="str">
        <f>'FICHE PRODUIT'!$E$221</f>
        <v>Gilet</v>
      </c>
      <c r="K65" s="2" t="str">
        <f>'FICHE PRODUIT'!$E$222</f>
        <v>Marius</v>
      </c>
      <c r="L65" s="4">
        <f>'FICHE PRODUIT'!$E$224</f>
        <v>55</v>
      </c>
      <c r="M65" s="4">
        <f>'FICHE PRODUIT'!$E$225</f>
        <v>24.18</v>
      </c>
      <c r="N65" s="4">
        <f>'FICHE PRODUIT'!$E$227</f>
        <v>79.180000000000007</v>
      </c>
      <c r="O65" s="4">
        <f>'FICHE PRODUIT'!$E$228</f>
        <v>3.9782773427633238</v>
      </c>
      <c r="P65" s="4">
        <f>'FICHE PRODUIT'!$E$230</f>
        <v>315</v>
      </c>
      <c r="Q65" s="4">
        <f>'FICHE PRODUIT'!$E$231</f>
        <v>126</v>
      </c>
      <c r="R65" s="4">
        <f>'FICHE PRODUIT'!$E$232</f>
        <v>143.18181818181816</v>
      </c>
      <c r="S65" s="122">
        <f>'FICHE PRODUIT'!$E$233</f>
        <v>46162</v>
      </c>
      <c r="T65" s="2">
        <f>'FICHE PRODUIT'!A247</f>
        <v>0</v>
      </c>
      <c r="U65" s="2">
        <f>'FICHE PRODUIT'!B247</f>
        <v>0</v>
      </c>
      <c r="V65" s="2">
        <f>'FICHE PRODUIT'!C247</f>
        <v>0</v>
      </c>
      <c r="W65" s="2">
        <f>'FICHE PRODUIT'!D247</f>
        <v>0</v>
      </c>
      <c r="X65" s="2">
        <f>'FICHE PRODUIT'!E247</f>
        <v>0</v>
      </c>
      <c r="Y65" s="2">
        <f>'FICHE PRODUIT'!F247</f>
        <v>0</v>
      </c>
      <c r="Z65" s="2">
        <f>'FICHE PRODUIT'!G247</f>
        <v>0</v>
      </c>
      <c r="AA65" s="2">
        <f>'FICHE PRODUIT'!H247</f>
        <v>0</v>
      </c>
    </row>
    <row r="66" spans="1:27" x14ac:dyDescent="0.2">
      <c r="A66" s="7" t="str">
        <f>'FICHE PRODUIT'!$A$211</f>
        <v xml:space="preserve">MARIUS PDP W </v>
      </c>
      <c r="B66" s="2" t="str">
        <f>'FICHE PRODUIT'!$H$211</f>
        <v>Beige</v>
      </c>
      <c r="C66" s="2" t="str">
        <f>'FICHE PRODUIT'!$S$211</f>
        <v>W26-27</v>
      </c>
      <c r="D66" s="2">
        <f>'FICHE PRODUIT'!$Q$211</f>
        <v>0</v>
      </c>
      <c r="E66" s="2" t="str">
        <f>'FICHE PRODUIT'!$S$213</f>
        <v>IN PRODUCTION</v>
      </c>
      <c r="F66" s="2" t="str">
        <f>'FICHE PRODUIT'!$E$215</f>
        <v>Page 15</v>
      </c>
      <c r="G66" s="2" t="str">
        <f>'FICHE PRODUIT'!$E$216</f>
        <v xml:space="preserve">Not need </v>
      </c>
      <c r="H66" s="122" t="str">
        <f>'FICHE PRODUIT'!$E$217</f>
        <v>OCEAN SURPLUS</v>
      </c>
      <c r="I66" s="2" t="b">
        <f>'FICHE PRODUIT'!$E$219</f>
        <v>0</v>
      </c>
      <c r="J66" s="2" t="str">
        <f>'FICHE PRODUIT'!$E$221</f>
        <v>Gilet</v>
      </c>
      <c r="K66" s="2" t="str">
        <f>'FICHE PRODUIT'!$E$222</f>
        <v>Marius</v>
      </c>
      <c r="L66" s="4">
        <f>'FICHE PRODUIT'!$E$224</f>
        <v>55</v>
      </c>
      <c r="M66" s="4">
        <f>'FICHE PRODUIT'!$E$225</f>
        <v>24.18</v>
      </c>
      <c r="N66" s="4">
        <f>'FICHE PRODUIT'!$E$227</f>
        <v>79.180000000000007</v>
      </c>
      <c r="O66" s="4">
        <f>'FICHE PRODUIT'!$E$228</f>
        <v>3.9782773427633238</v>
      </c>
      <c r="P66" s="4">
        <f>'FICHE PRODUIT'!$E$230</f>
        <v>315</v>
      </c>
      <c r="Q66" s="4">
        <f>'FICHE PRODUIT'!$E$231</f>
        <v>126</v>
      </c>
      <c r="R66" s="4">
        <f>'FICHE PRODUIT'!$E$232</f>
        <v>143.18181818181816</v>
      </c>
      <c r="S66" s="122">
        <f>'FICHE PRODUIT'!$E$233</f>
        <v>46162</v>
      </c>
      <c r="T66" s="2">
        <f>'FICHE PRODUIT'!A248</f>
        <v>0</v>
      </c>
      <c r="U66" s="2">
        <f>'FICHE PRODUIT'!B248</f>
        <v>0</v>
      </c>
      <c r="V66" s="2">
        <f>'FICHE PRODUIT'!C248</f>
        <v>0</v>
      </c>
      <c r="W66" s="2">
        <f>'FICHE PRODUIT'!D248</f>
        <v>0</v>
      </c>
      <c r="X66" s="2">
        <f>'FICHE PRODUIT'!E248</f>
        <v>0</v>
      </c>
      <c r="Y66" s="2">
        <f>'FICHE PRODUIT'!F248</f>
        <v>0</v>
      </c>
      <c r="Z66" s="2">
        <f>'FICHE PRODUIT'!G248</f>
        <v>0</v>
      </c>
      <c r="AA66" s="2">
        <f>'FICHE PRODUIT'!H248</f>
        <v>0</v>
      </c>
    </row>
    <row r="67" spans="1:27" x14ac:dyDescent="0.2">
      <c r="A67" s="7" t="str">
        <f>'FICHE PRODUIT'!$A$211</f>
        <v xml:space="preserve">MARIUS PDP W </v>
      </c>
      <c r="B67" s="2" t="str">
        <f>'FICHE PRODUIT'!$H$211</f>
        <v>Beige</v>
      </c>
      <c r="C67" s="2" t="str">
        <f>'FICHE PRODUIT'!$S$211</f>
        <v>W26-27</v>
      </c>
      <c r="D67" s="2">
        <f>'FICHE PRODUIT'!$Q$211</f>
        <v>0</v>
      </c>
      <c r="E67" s="2" t="str">
        <f>'FICHE PRODUIT'!$S$213</f>
        <v>IN PRODUCTION</v>
      </c>
      <c r="F67" s="2" t="str">
        <f>'FICHE PRODUIT'!$E$215</f>
        <v>Page 15</v>
      </c>
      <c r="G67" s="2" t="str">
        <f>'FICHE PRODUIT'!$E$216</f>
        <v xml:space="preserve">Not need </v>
      </c>
      <c r="H67" s="122" t="str">
        <f>'FICHE PRODUIT'!$E$217</f>
        <v>OCEAN SURPLUS</v>
      </c>
      <c r="I67" s="2" t="b">
        <f>'FICHE PRODUIT'!$E$219</f>
        <v>0</v>
      </c>
      <c r="J67" s="2" t="str">
        <f>'FICHE PRODUIT'!$E$221</f>
        <v>Gilet</v>
      </c>
      <c r="K67" s="2" t="str">
        <f>'FICHE PRODUIT'!$E$222</f>
        <v>Marius</v>
      </c>
      <c r="L67" s="4">
        <f>'FICHE PRODUIT'!$E$224</f>
        <v>55</v>
      </c>
      <c r="M67" s="4">
        <f>'FICHE PRODUIT'!$E$225</f>
        <v>24.18</v>
      </c>
      <c r="N67" s="4">
        <f>'FICHE PRODUIT'!$E$227</f>
        <v>79.180000000000007</v>
      </c>
      <c r="O67" s="4">
        <f>'FICHE PRODUIT'!$E$228</f>
        <v>3.9782773427633238</v>
      </c>
      <c r="P67" s="4">
        <f>'FICHE PRODUIT'!$E$230</f>
        <v>315</v>
      </c>
      <c r="Q67" s="4">
        <f>'FICHE PRODUIT'!$E$231</f>
        <v>126</v>
      </c>
      <c r="R67" s="4">
        <f>'FICHE PRODUIT'!$E$232</f>
        <v>143.18181818181816</v>
      </c>
      <c r="S67" s="122">
        <f>'FICHE PRODUIT'!$E$233</f>
        <v>46162</v>
      </c>
      <c r="T67" s="2">
        <f>'FICHE PRODUIT'!A249</f>
        <v>0</v>
      </c>
      <c r="U67" s="2">
        <f>'FICHE PRODUIT'!B249</f>
        <v>0</v>
      </c>
      <c r="V67" s="2">
        <f>'FICHE PRODUIT'!C249</f>
        <v>0</v>
      </c>
      <c r="W67" s="2">
        <f>'FICHE PRODUIT'!D249</f>
        <v>0</v>
      </c>
      <c r="X67" s="2">
        <f>'FICHE PRODUIT'!E249</f>
        <v>0</v>
      </c>
      <c r="Y67" s="2">
        <f>'FICHE PRODUIT'!F249</f>
        <v>0</v>
      </c>
      <c r="Z67" s="2">
        <f>'FICHE PRODUIT'!G249</f>
        <v>0</v>
      </c>
      <c r="AA67" s="2">
        <f>'FICHE PRODUIT'!H249</f>
        <v>0</v>
      </c>
    </row>
    <row r="68" spans="1:27" x14ac:dyDescent="0.2">
      <c r="A68" s="7" t="str">
        <f>'FICHE PRODUIT'!$A$211</f>
        <v xml:space="preserve">MARIUS PDP W </v>
      </c>
      <c r="B68" s="2" t="str">
        <f>'FICHE PRODUIT'!$H$211</f>
        <v>Beige</v>
      </c>
      <c r="C68" s="2" t="str">
        <f>'FICHE PRODUIT'!$S$211</f>
        <v>W26-27</v>
      </c>
      <c r="D68" s="2">
        <f>'FICHE PRODUIT'!$Q$211</f>
        <v>0</v>
      </c>
      <c r="E68" s="2" t="str">
        <f>'FICHE PRODUIT'!$S$213</f>
        <v>IN PRODUCTION</v>
      </c>
      <c r="F68" s="2" t="str">
        <f>'FICHE PRODUIT'!$E$215</f>
        <v>Page 15</v>
      </c>
      <c r="G68" s="2" t="str">
        <f>'FICHE PRODUIT'!$E$216</f>
        <v xml:space="preserve">Not need </v>
      </c>
      <c r="H68" s="122" t="str">
        <f>'FICHE PRODUIT'!$E$217</f>
        <v>OCEAN SURPLUS</v>
      </c>
      <c r="I68" s="2" t="b">
        <f>'FICHE PRODUIT'!$E$219</f>
        <v>0</v>
      </c>
      <c r="J68" s="2" t="str">
        <f>'FICHE PRODUIT'!$E$221</f>
        <v>Gilet</v>
      </c>
      <c r="K68" s="2" t="str">
        <f>'FICHE PRODUIT'!$E$222</f>
        <v>Marius</v>
      </c>
      <c r="L68" s="4">
        <f>'FICHE PRODUIT'!$E$224</f>
        <v>55</v>
      </c>
      <c r="M68" s="4">
        <f>'FICHE PRODUIT'!$E$225</f>
        <v>24.18</v>
      </c>
      <c r="N68" s="4">
        <f>'FICHE PRODUIT'!$E$227</f>
        <v>79.180000000000007</v>
      </c>
      <c r="O68" s="4">
        <f>'FICHE PRODUIT'!$E$228</f>
        <v>3.9782773427633238</v>
      </c>
      <c r="P68" s="4">
        <f>'FICHE PRODUIT'!$E$230</f>
        <v>315</v>
      </c>
      <c r="Q68" s="4">
        <f>'FICHE PRODUIT'!$E$231</f>
        <v>126</v>
      </c>
      <c r="R68" s="4">
        <f>'FICHE PRODUIT'!$E$232</f>
        <v>143.18181818181816</v>
      </c>
      <c r="S68" s="122">
        <f>'FICHE PRODUIT'!$E$233</f>
        <v>46162</v>
      </c>
      <c r="T68" s="2">
        <f>'FICHE PRODUIT'!A250</f>
        <v>0</v>
      </c>
      <c r="U68" s="2">
        <f>'FICHE PRODUIT'!B250</f>
        <v>0</v>
      </c>
      <c r="V68" s="2">
        <f>'FICHE PRODUIT'!C250</f>
        <v>0</v>
      </c>
      <c r="W68" s="2">
        <f>'FICHE PRODUIT'!D250</f>
        <v>1</v>
      </c>
      <c r="X68" s="2">
        <f>'FICHE PRODUIT'!E250</f>
        <v>70</v>
      </c>
      <c r="Y68" s="2">
        <f>'FICHE PRODUIT'!F250</f>
        <v>10</v>
      </c>
      <c r="Z68" s="2">
        <f>'FICHE PRODUIT'!G250</f>
        <v>10</v>
      </c>
      <c r="AA68" s="2">
        <f>'FICHE PRODUIT'!H250</f>
        <v>700</v>
      </c>
    </row>
    <row r="69" spans="1:27" x14ac:dyDescent="0.2">
      <c r="A69" s="7" t="str">
        <f>'FICHE PRODUIT'!$A$211</f>
        <v xml:space="preserve">MARIUS PDP W </v>
      </c>
      <c r="B69" s="2" t="str">
        <f>'FICHE PRODUIT'!$H$211</f>
        <v>Beige</v>
      </c>
      <c r="C69" s="2" t="str">
        <f>'FICHE PRODUIT'!$S$211</f>
        <v>W26-27</v>
      </c>
      <c r="D69" s="2">
        <f>'FICHE PRODUIT'!$Q$211</f>
        <v>0</v>
      </c>
      <c r="E69" s="2" t="str">
        <f>'FICHE PRODUIT'!$S$213</f>
        <v>IN PRODUCTION</v>
      </c>
      <c r="F69" s="2" t="str">
        <f>'FICHE PRODUIT'!$E$215</f>
        <v>Page 15</v>
      </c>
      <c r="G69" s="2" t="str">
        <f>'FICHE PRODUIT'!$E$216</f>
        <v xml:space="preserve">Not need </v>
      </c>
      <c r="H69" s="122" t="str">
        <f>'FICHE PRODUIT'!$E$217</f>
        <v>OCEAN SURPLUS</v>
      </c>
      <c r="I69" s="2" t="b">
        <f>'FICHE PRODUIT'!$E$219</f>
        <v>0</v>
      </c>
      <c r="J69" s="2" t="str">
        <f>'FICHE PRODUIT'!$E$221</f>
        <v>Gilet</v>
      </c>
      <c r="K69" s="2" t="str">
        <f>'FICHE PRODUIT'!$E$222</f>
        <v>Marius</v>
      </c>
      <c r="L69" s="4">
        <f>'FICHE PRODUIT'!$E$224</f>
        <v>55</v>
      </c>
      <c r="M69" s="4">
        <f>'FICHE PRODUIT'!$E$225</f>
        <v>24.18</v>
      </c>
      <c r="N69" s="4">
        <f>'FICHE PRODUIT'!$E$227</f>
        <v>79.180000000000007</v>
      </c>
      <c r="O69" s="4">
        <f>'FICHE PRODUIT'!$E$228</f>
        <v>3.9782773427633238</v>
      </c>
      <c r="P69" s="4">
        <f>'FICHE PRODUIT'!$E$230</f>
        <v>315</v>
      </c>
      <c r="Q69" s="4">
        <f>'FICHE PRODUIT'!$E$231</f>
        <v>126</v>
      </c>
      <c r="R69" s="4">
        <f>'FICHE PRODUIT'!$E$232</f>
        <v>143.18181818181816</v>
      </c>
      <c r="S69" s="122">
        <f>'FICHE PRODUIT'!$E$233</f>
        <v>46162</v>
      </c>
      <c r="T69" s="2" t="str">
        <f>'FICHE PRODUIT'!A251</f>
        <v>Frais externe</v>
      </c>
      <c r="U69" s="2" t="str">
        <f>'FICHE PRODUIT'!B251</f>
        <v>Transport</v>
      </c>
      <c r="V69" s="2" t="str">
        <f>'FICHE PRODUIT'!C251</f>
        <v xml:space="preserve">Européen </v>
      </c>
      <c r="W69" s="2">
        <f>'FICHE PRODUIT'!D251</f>
        <v>1</v>
      </c>
      <c r="X69" s="2">
        <f>'FICHE PRODUIT'!E251</f>
        <v>70</v>
      </c>
      <c r="Y69" s="2">
        <f>'FICHE PRODUIT'!F251</f>
        <v>2</v>
      </c>
      <c r="Z69" s="2">
        <f>'FICHE PRODUIT'!G251</f>
        <v>2</v>
      </c>
      <c r="AA69" s="2">
        <f>'FICHE PRODUIT'!H251</f>
        <v>140</v>
      </c>
    </row>
    <row r="70" spans="1:27" x14ac:dyDescent="0.2">
      <c r="A70" s="7" t="str">
        <f>'FICHE PRODUIT'!$A$211</f>
        <v xml:space="preserve">MARIUS PDP W </v>
      </c>
      <c r="B70" s="2" t="str">
        <f>'FICHE PRODUIT'!$H$211</f>
        <v>Beige</v>
      </c>
      <c r="C70" s="2" t="str">
        <f>'FICHE PRODUIT'!$S$211</f>
        <v>W26-27</v>
      </c>
      <c r="D70" s="2">
        <f>'FICHE PRODUIT'!$Q$211</f>
        <v>0</v>
      </c>
      <c r="E70" s="2" t="str">
        <f>'FICHE PRODUIT'!$S$213</f>
        <v>IN PRODUCTION</v>
      </c>
      <c r="F70" s="2" t="str">
        <f>'FICHE PRODUIT'!$E$215</f>
        <v>Page 15</v>
      </c>
      <c r="G70" s="2" t="str">
        <f>'FICHE PRODUIT'!$E$216</f>
        <v xml:space="preserve">Not need </v>
      </c>
      <c r="H70" s="122" t="str">
        <f>'FICHE PRODUIT'!$E$217</f>
        <v>OCEAN SURPLUS</v>
      </c>
      <c r="I70" s="2" t="b">
        <f>'FICHE PRODUIT'!$E$219</f>
        <v>0</v>
      </c>
      <c r="J70" s="2" t="str">
        <f>'FICHE PRODUIT'!$E$221</f>
        <v>Gilet</v>
      </c>
      <c r="K70" s="2" t="str">
        <f>'FICHE PRODUIT'!$E$222</f>
        <v>Marius</v>
      </c>
      <c r="L70" s="4">
        <f>'FICHE PRODUIT'!$E$224</f>
        <v>55</v>
      </c>
      <c r="M70" s="4">
        <f>'FICHE PRODUIT'!$E$225</f>
        <v>24.18</v>
      </c>
      <c r="N70" s="4">
        <f>'FICHE PRODUIT'!$E$227</f>
        <v>79.180000000000007</v>
      </c>
      <c r="O70" s="4">
        <f>'FICHE PRODUIT'!$E$228</f>
        <v>3.9782773427633238</v>
      </c>
      <c r="P70" s="4">
        <f>'FICHE PRODUIT'!$E$230</f>
        <v>315</v>
      </c>
      <c r="Q70" s="4">
        <f>'FICHE PRODUIT'!$E$231</f>
        <v>126</v>
      </c>
      <c r="R70" s="4">
        <f>'FICHE PRODUIT'!$E$232</f>
        <v>143.18181818181816</v>
      </c>
      <c r="S70" s="122">
        <f>'FICHE PRODUIT'!$E$233</f>
        <v>46162</v>
      </c>
      <c r="T70" s="2" t="str">
        <f>'FICHE PRODUIT'!A252</f>
        <v>Frais externe</v>
      </c>
      <c r="U70" s="2" t="str">
        <f>'FICHE PRODUIT'!B252</f>
        <v>Communication</v>
      </c>
      <c r="V70" s="2" t="str">
        <f>'FICHE PRODUIT'!C252</f>
        <v>Marketing</v>
      </c>
      <c r="W70" s="2">
        <f>'FICHE PRODUIT'!D252</f>
        <v>1</v>
      </c>
      <c r="X70" s="2">
        <f>'FICHE PRODUIT'!E252</f>
        <v>70</v>
      </c>
      <c r="Y70" s="2">
        <f>'FICHE PRODUIT'!F252</f>
        <v>0.5</v>
      </c>
      <c r="Z70" s="2">
        <f>'FICHE PRODUIT'!G252</f>
        <v>0.5</v>
      </c>
      <c r="AA70" s="2">
        <f>'FICHE PRODUIT'!H252</f>
        <v>35</v>
      </c>
    </row>
    <row r="71" spans="1:27" x14ac:dyDescent="0.2">
      <c r="A71" s="7" t="str">
        <f>'FICHE PRODUIT'!$A$254</f>
        <v xml:space="preserve">MARIUS PDG W </v>
      </c>
      <c r="B71" s="2" t="str">
        <f>'FICHE PRODUIT'!$H$254</f>
        <v>Brown / Orange</v>
      </c>
      <c r="C71" s="2" t="str">
        <f>'FICHE PRODUIT'!$S$254</f>
        <v>W26-27</v>
      </c>
      <c r="D71" s="2">
        <f>'FICHE PRODUIT'!$Q$254</f>
        <v>0</v>
      </c>
      <c r="E71" s="2" t="str">
        <f>'FICHE PRODUIT'!$S$256</f>
        <v>PROTO</v>
      </c>
      <c r="F71" s="2" t="str">
        <f>'FICHE PRODUIT'!$E$258</f>
        <v>Page 16</v>
      </c>
      <c r="G71" s="2" t="str">
        <f>'FICHE PRODUIT'!$E$259</f>
        <v xml:space="preserve">TO DO </v>
      </c>
      <c r="H71" s="122" t="str">
        <f>'FICHE PRODUIT'!$E$260</f>
        <v>OCEAN SURPLUS</v>
      </c>
      <c r="I71" s="2" t="b">
        <f>'FICHE PRODUIT'!$E$262</f>
        <v>0</v>
      </c>
      <c r="J71" s="2" t="str">
        <f>'FICHE PRODUIT'!$E$264</f>
        <v>Gilet</v>
      </c>
      <c r="K71" s="2" t="str">
        <f>'FICHE PRODUIT'!$E$265</f>
        <v>Marius</v>
      </c>
      <c r="L71" s="4">
        <f>'FICHE PRODUIT'!$E$267</f>
        <v>55</v>
      </c>
      <c r="M71" s="4">
        <f>'FICHE PRODUIT'!$E$268</f>
        <v>29.341999999999999</v>
      </c>
      <c r="N71" s="4">
        <f>'FICHE PRODUIT'!$E$270</f>
        <v>84.341999999999999</v>
      </c>
      <c r="O71" s="4">
        <f>'FICHE PRODUIT'!$E$271</f>
        <v>3.8533589433496953</v>
      </c>
      <c r="P71" s="4">
        <f>'FICHE PRODUIT'!$E$273</f>
        <v>325</v>
      </c>
      <c r="Q71" s="4">
        <f>'FICHE PRODUIT'!$E$274</f>
        <v>130</v>
      </c>
      <c r="R71" s="4">
        <f>'FICHE PRODUIT'!$E$275</f>
        <v>147.72727272727272</v>
      </c>
      <c r="S71" s="122">
        <f>'FICHE PRODUIT'!$E$276</f>
        <v>46162</v>
      </c>
      <c r="T71" s="2" t="str">
        <f>'FICHE PRODUIT'!A281</f>
        <v>FABRIC</v>
      </c>
      <c r="U71" s="2" t="str">
        <f>'FICHE PRODUIT'!B281</f>
        <v>ZANIERI</v>
      </c>
      <c r="V71" s="2" t="str">
        <f>'FICHE PRODUIT'!C281</f>
        <v>74044 SUPER WASHED COL 8161</v>
      </c>
      <c r="W71" s="2">
        <f>'FICHE PRODUIT'!D281</f>
        <v>0.8</v>
      </c>
      <c r="X71" s="2">
        <f>'FICHE PRODUIT'!E281</f>
        <v>40</v>
      </c>
      <c r="Y71" s="2">
        <f>'FICHE PRODUIT'!F281</f>
        <v>18.239999999999998</v>
      </c>
      <c r="Z71" s="2">
        <f>'FICHE PRODUIT'!G281</f>
        <v>14.591999999999999</v>
      </c>
      <c r="AA71" s="2">
        <f>'FICHE PRODUIT'!H281</f>
        <v>729.59999999999991</v>
      </c>
    </row>
    <row r="72" spans="1:27" x14ac:dyDescent="0.2">
      <c r="A72" s="7" t="str">
        <f>'FICHE PRODUIT'!$A$254</f>
        <v xml:space="preserve">MARIUS PDG W </v>
      </c>
      <c r="B72" s="2" t="str">
        <f>'FICHE PRODUIT'!$H$254</f>
        <v>Brown / Orange</v>
      </c>
      <c r="C72" s="2" t="str">
        <f>'FICHE PRODUIT'!$S$254</f>
        <v>W26-27</v>
      </c>
      <c r="D72" s="2">
        <f>'FICHE PRODUIT'!$Q$254</f>
        <v>0</v>
      </c>
      <c r="E72" s="2" t="str">
        <f>'FICHE PRODUIT'!$S$256</f>
        <v>PROTO</v>
      </c>
      <c r="F72" s="2" t="str">
        <f>'FICHE PRODUIT'!$E$258</f>
        <v>Page 16</v>
      </c>
      <c r="G72" s="2" t="str">
        <f>'FICHE PRODUIT'!$E$259</f>
        <v xml:space="preserve">TO DO </v>
      </c>
      <c r="H72" s="122" t="str">
        <f>'FICHE PRODUIT'!$E$260</f>
        <v>OCEAN SURPLUS</v>
      </c>
      <c r="I72" s="2" t="b">
        <f>'FICHE PRODUIT'!$E$262</f>
        <v>0</v>
      </c>
      <c r="J72" s="2" t="str">
        <f>'FICHE PRODUIT'!$E$264</f>
        <v>Gilet</v>
      </c>
      <c r="K72" s="2" t="str">
        <f>'FICHE PRODUIT'!$E$265</f>
        <v>Marius</v>
      </c>
      <c r="L72" s="4">
        <f>'FICHE PRODUIT'!$E$267</f>
        <v>55</v>
      </c>
      <c r="M72" s="4">
        <f>'FICHE PRODUIT'!$E$268</f>
        <v>29.341999999999999</v>
      </c>
      <c r="N72" s="4">
        <f>'FICHE PRODUIT'!$E$270</f>
        <v>84.341999999999999</v>
      </c>
      <c r="O72" s="4">
        <f>'FICHE PRODUIT'!$E$271</f>
        <v>3.8533589433496953</v>
      </c>
      <c r="P72" s="4">
        <f>'FICHE PRODUIT'!$E$273</f>
        <v>325</v>
      </c>
      <c r="Q72" s="4">
        <f>'FICHE PRODUIT'!$E$274</f>
        <v>130</v>
      </c>
      <c r="R72" s="4">
        <f>'FICHE PRODUIT'!$E$275</f>
        <v>147.72727272727272</v>
      </c>
      <c r="S72" s="122">
        <f>'FICHE PRODUIT'!$E$276</f>
        <v>46162</v>
      </c>
      <c r="T72" s="2" t="str">
        <f>'FICHE PRODUIT'!A282</f>
        <v>LINNING</v>
      </c>
      <c r="U72" s="2" t="str">
        <f>'FICHE PRODUIT'!B282</f>
        <v>NF21</v>
      </c>
      <c r="V72" s="2" t="str">
        <f>'FICHE PRODUIT'!C282</f>
        <v>4589-600</v>
      </c>
      <c r="W72" s="2">
        <f>'FICHE PRODUIT'!D282</f>
        <v>0.3</v>
      </c>
      <c r="X72" s="2">
        <f>'FICHE PRODUIT'!E282</f>
        <v>15</v>
      </c>
      <c r="Y72" s="2">
        <f>'FICHE PRODUIT'!F282</f>
        <v>7.5</v>
      </c>
      <c r="Z72" s="2">
        <f>'FICHE PRODUIT'!G282</f>
        <v>2.25</v>
      </c>
      <c r="AA72" s="2">
        <f>'FICHE PRODUIT'!H282</f>
        <v>112.5</v>
      </c>
    </row>
    <row r="73" spans="1:27" x14ac:dyDescent="0.2">
      <c r="A73" s="7" t="str">
        <f>'FICHE PRODUIT'!$A$254</f>
        <v xml:space="preserve">MARIUS PDG W </v>
      </c>
      <c r="B73" s="2" t="str">
        <f>'FICHE PRODUIT'!$H$254</f>
        <v>Brown / Orange</v>
      </c>
      <c r="C73" s="2" t="str">
        <f>'FICHE PRODUIT'!$S$254</f>
        <v>W26-27</v>
      </c>
      <c r="D73" s="2">
        <f>'FICHE PRODUIT'!$Q$254</f>
        <v>0</v>
      </c>
      <c r="E73" s="2" t="str">
        <f>'FICHE PRODUIT'!$S$256</f>
        <v>PROTO</v>
      </c>
      <c r="F73" s="2" t="str">
        <f>'FICHE PRODUIT'!$E$258</f>
        <v>Page 16</v>
      </c>
      <c r="G73" s="2" t="str">
        <f>'FICHE PRODUIT'!$E$259</f>
        <v xml:space="preserve">TO DO </v>
      </c>
      <c r="H73" s="122" t="str">
        <f>'FICHE PRODUIT'!$E$260</f>
        <v>OCEAN SURPLUS</v>
      </c>
      <c r="I73" s="2" t="b">
        <f>'FICHE PRODUIT'!$E$262</f>
        <v>0</v>
      </c>
      <c r="J73" s="2" t="str">
        <f>'FICHE PRODUIT'!$E$264</f>
        <v>Gilet</v>
      </c>
      <c r="K73" s="2" t="str">
        <f>'FICHE PRODUIT'!$E$265</f>
        <v>Marius</v>
      </c>
      <c r="L73" s="4">
        <f>'FICHE PRODUIT'!$E$267</f>
        <v>55</v>
      </c>
      <c r="M73" s="4">
        <f>'FICHE PRODUIT'!$E$268</f>
        <v>29.341999999999999</v>
      </c>
      <c r="N73" s="4">
        <f>'FICHE PRODUIT'!$E$270</f>
        <v>84.341999999999999</v>
      </c>
      <c r="O73" s="4">
        <f>'FICHE PRODUIT'!$E$271</f>
        <v>3.8533589433496953</v>
      </c>
      <c r="P73" s="4">
        <f>'FICHE PRODUIT'!$E$273</f>
        <v>325</v>
      </c>
      <c r="Q73" s="4">
        <f>'FICHE PRODUIT'!$E$274</f>
        <v>130</v>
      </c>
      <c r="R73" s="4">
        <f>'FICHE PRODUIT'!$E$275</f>
        <v>147.72727272727272</v>
      </c>
      <c r="S73" s="122">
        <f>'FICHE PRODUIT'!$E$276</f>
        <v>46162</v>
      </c>
      <c r="T73" s="2">
        <f>'FICHE PRODUIT'!A283</f>
        <v>0</v>
      </c>
      <c r="U73" s="2">
        <f>'FICHE PRODUIT'!B283</f>
        <v>0</v>
      </c>
      <c r="V73" s="2">
        <f>'FICHE PRODUIT'!C283</f>
        <v>0</v>
      </c>
      <c r="W73" s="2">
        <f>'FICHE PRODUIT'!D283</f>
        <v>0</v>
      </c>
      <c r="X73" s="2">
        <f>'FICHE PRODUIT'!E283</f>
        <v>0</v>
      </c>
      <c r="Y73" s="2">
        <f>'FICHE PRODUIT'!F283</f>
        <v>0</v>
      </c>
      <c r="Z73" s="2">
        <f>'FICHE PRODUIT'!G283</f>
        <v>0</v>
      </c>
      <c r="AA73" s="2">
        <f>'FICHE PRODUIT'!H283</f>
        <v>0</v>
      </c>
    </row>
    <row r="74" spans="1:27" x14ac:dyDescent="0.2">
      <c r="A74" s="7" t="str">
        <f>'FICHE PRODUIT'!$A$254</f>
        <v xml:space="preserve">MARIUS PDG W </v>
      </c>
      <c r="B74" s="2" t="str">
        <f>'FICHE PRODUIT'!$H$254</f>
        <v>Brown / Orange</v>
      </c>
      <c r="C74" s="2" t="str">
        <f>'FICHE PRODUIT'!$S$254</f>
        <v>W26-27</v>
      </c>
      <c r="D74" s="2">
        <f>'FICHE PRODUIT'!$Q$254</f>
        <v>0</v>
      </c>
      <c r="E74" s="2" t="str">
        <f>'FICHE PRODUIT'!$S$256</f>
        <v>PROTO</v>
      </c>
      <c r="F74" s="2" t="str">
        <f>'FICHE PRODUIT'!$E$258</f>
        <v>Page 16</v>
      </c>
      <c r="G74" s="2" t="str">
        <f>'FICHE PRODUIT'!$E$259</f>
        <v xml:space="preserve">TO DO </v>
      </c>
      <c r="H74" s="122" t="str">
        <f>'FICHE PRODUIT'!$E$260</f>
        <v>OCEAN SURPLUS</v>
      </c>
      <c r="I74" s="2" t="b">
        <f>'FICHE PRODUIT'!$E$262</f>
        <v>0</v>
      </c>
      <c r="J74" s="2" t="str">
        <f>'FICHE PRODUIT'!$E$264</f>
        <v>Gilet</v>
      </c>
      <c r="K74" s="2" t="str">
        <f>'FICHE PRODUIT'!$E$265</f>
        <v>Marius</v>
      </c>
      <c r="L74" s="4">
        <f>'FICHE PRODUIT'!$E$267</f>
        <v>55</v>
      </c>
      <c r="M74" s="4">
        <f>'FICHE PRODUIT'!$E$268</f>
        <v>29.341999999999999</v>
      </c>
      <c r="N74" s="4">
        <f>'FICHE PRODUIT'!$E$270</f>
        <v>84.341999999999999</v>
      </c>
      <c r="O74" s="4">
        <f>'FICHE PRODUIT'!$E$271</f>
        <v>3.8533589433496953</v>
      </c>
      <c r="P74" s="4">
        <f>'FICHE PRODUIT'!$E$273</f>
        <v>325</v>
      </c>
      <c r="Q74" s="4">
        <f>'FICHE PRODUIT'!$E$274</f>
        <v>130</v>
      </c>
      <c r="R74" s="4">
        <f>'FICHE PRODUIT'!$E$275</f>
        <v>147.72727272727272</v>
      </c>
      <c r="S74" s="122">
        <f>'FICHE PRODUIT'!$E$276</f>
        <v>46162</v>
      </c>
      <c r="T74" s="2">
        <f>'FICHE PRODUIT'!A284</f>
        <v>0</v>
      </c>
      <c r="U74" s="2">
        <f>'FICHE PRODUIT'!B284</f>
        <v>0</v>
      </c>
      <c r="V74" s="2">
        <f>'FICHE PRODUIT'!C284</f>
        <v>0</v>
      </c>
      <c r="W74" s="2">
        <f>'FICHE PRODUIT'!D284</f>
        <v>0</v>
      </c>
      <c r="X74" s="2">
        <f>'FICHE PRODUIT'!E284</f>
        <v>0</v>
      </c>
      <c r="Y74" s="2">
        <f>'FICHE PRODUIT'!F284</f>
        <v>0</v>
      </c>
      <c r="Z74" s="2">
        <f>'FICHE PRODUIT'!G284</f>
        <v>0</v>
      </c>
      <c r="AA74" s="2">
        <f>'FICHE PRODUIT'!H284</f>
        <v>0</v>
      </c>
    </row>
    <row r="75" spans="1:27" x14ac:dyDescent="0.2">
      <c r="A75" s="7" t="str">
        <f>'FICHE PRODUIT'!$A$254</f>
        <v xml:space="preserve">MARIUS PDG W </v>
      </c>
      <c r="B75" s="2" t="str">
        <f>'FICHE PRODUIT'!$H$254</f>
        <v>Brown / Orange</v>
      </c>
      <c r="C75" s="2" t="str">
        <f>'FICHE PRODUIT'!$S$254</f>
        <v>W26-27</v>
      </c>
      <c r="D75" s="2">
        <f>'FICHE PRODUIT'!$Q$254</f>
        <v>0</v>
      </c>
      <c r="E75" s="2" t="str">
        <f>'FICHE PRODUIT'!$S$256</f>
        <v>PROTO</v>
      </c>
      <c r="F75" s="2" t="str">
        <f>'FICHE PRODUIT'!$E$258</f>
        <v>Page 16</v>
      </c>
      <c r="G75" s="2" t="str">
        <f>'FICHE PRODUIT'!$E$259</f>
        <v xml:space="preserve">TO DO </v>
      </c>
      <c r="H75" s="122" t="str">
        <f>'FICHE PRODUIT'!$E$260</f>
        <v>OCEAN SURPLUS</v>
      </c>
      <c r="I75" s="2" t="b">
        <f>'FICHE PRODUIT'!$E$262</f>
        <v>0</v>
      </c>
      <c r="J75" s="2" t="str">
        <f>'FICHE PRODUIT'!$E$264</f>
        <v>Gilet</v>
      </c>
      <c r="K75" s="2" t="str">
        <f>'FICHE PRODUIT'!$E$265</f>
        <v>Marius</v>
      </c>
      <c r="L75" s="4">
        <f>'FICHE PRODUIT'!$E$267</f>
        <v>55</v>
      </c>
      <c r="M75" s="4">
        <f>'FICHE PRODUIT'!$E$268</f>
        <v>29.341999999999999</v>
      </c>
      <c r="N75" s="4">
        <f>'FICHE PRODUIT'!$E$270</f>
        <v>84.341999999999999</v>
      </c>
      <c r="O75" s="4">
        <f>'FICHE PRODUIT'!$E$271</f>
        <v>3.8533589433496953</v>
      </c>
      <c r="P75" s="4">
        <f>'FICHE PRODUIT'!$E$273</f>
        <v>325</v>
      </c>
      <c r="Q75" s="4">
        <f>'FICHE PRODUIT'!$E$274</f>
        <v>130</v>
      </c>
      <c r="R75" s="4">
        <f>'FICHE PRODUIT'!$E$275</f>
        <v>147.72727272727272</v>
      </c>
      <c r="S75" s="122">
        <f>'FICHE PRODUIT'!$E$276</f>
        <v>46162</v>
      </c>
      <c r="T75" s="2">
        <f>'FICHE PRODUIT'!A285</f>
        <v>0</v>
      </c>
      <c r="U75" s="2">
        <f>'FICHE PRODUIT'!B285</f>
        <v>0</v>
      </c>
      <c r="V75" s="2">
        <f>'FICHE PRODUIT'!C285</f>
        <v>0</v>
      </c>
      <c r="W75" s="2">
        <f>'FICHE PRODUIT'!D285</f>
        <v>0</v>
      </c>
      <c r="X75" s="2">
        <f>'FICHE PRODUIT'!E285</f>
        <v>0</v>
      </c>
      <c r="Y75" s="2">
        <f>'FICHE PRODUIT'!F285</f>
        <v>0</v>
      </c>
      <c r="Z75" s="2">
        <f>'FICHE PRODUIT'!G285</f>
        <v>0</v>
      </c>
      <c r="AA75" s="2">
        <f>'FICHE PRODUIT'!H285</f>
        <v>0</v>
      </c>
    </row>
    <row r="76" spans="1:27" x14ac:dyDescent="0.2">
      <c r="A76" s="7" t="str">
        <f>'FICHE PRODUIT'!$A$254</f>
        <v xml:space="preserve">MARIUS PDG W </v>
      </c>
      <c r="B76" s="2" t="str">
        <f>'FICHE PRODUIT'!$H$254</f>
        <v>Brown / Orange</v>
      </c>
      <c r="C76" s="2" t="str">
        <f>'FICHE PRODUIT'!$S$254</f>
        <v>W26-27</v>
      </c>
      <c r="D76" s="2">
        <f>'FICHE PRODUIT'!$Q$254</f>
        <v>0</v>
      </c>
      <c r="E76" s="2" t="str">
        <f>'FICHE PRODUIT'!$S$256</f>
        <v>PROTO</v>
      </c>
      <c r="F76" s="2" t="str">
        <f>'FICHE PRODUIT'!$E$258</f>
        <v>Page 16</v>
      </c>
      <c r="G76" s="2" t="str">
        <f>'FICHE PRODUIT'!$E$259</f>
        <v xml:space="preserve">TO DO </v>
      </c>
      <c r="H76" s="122" t="str">
        <f>'FICHE PRODUIT'!$E$260</f>
        <v>OCEAN SURPLUS</v>
      </c>
      <c r="I76" s="2" t="b">
        <f>'FICHE PRODUIT'!$E$262</f>
        <v>0</v>
      </c>
      <c r="J76" s="2" t="str">
        <f>'FICHE PRODUIT'!$E$264</f>
        <v>Gilet</v>
      </c>
      <c r="K76" s="2" t="str">
        <f>'FICHE PRODUIT'!$E$265</f>
        <v>Marius</v>
      </c>
      <c r="L76" s="4">
        <f>'FICHE PRODUIT'!$E$267</f>
        <v>55</v>
      </c>
      <c r="M76" s="4">
        <f>'FICHE PRODUIT'!$E$268</f>
        <v>29.341999999999999</v>
      </c>
      <c r="N76" s="4">
        <f>'FICHE PRODUIT'!$E$270</f>
        <v>84.341999999999999</v>
      </c>
      <c r="O76" s="4">
        <f>'FICHE PRODUIT'!$E$271</f>
        <v>3.8533589433496953</v>
      </c>
      <c r="P76" s="4">
        <f>'FICHE PRODUIT'!$E$273</f>
        <v>325</v>
      </c>
      <c r="Q76" s="4">
        <f>'FICHE PRODUIT'!$E$274</f>
        <v>130</v>
      </c>
      <c r="R76" s="4">
        <f>'FICHE PRODUIT'!$E$275</f>
        <v>147.72727272727272</v>
      </c>
      <c r="S76" s="122">
        <f>'FICHE PRODUIT'!$E$276</f>
        <v>46162</v>
      </c>
      <c r="T76" s="2">
        <f>'FICHE PRODUIT'!A286</f>
        <v>0</v>
      </c>
      <c r="U76" s="2">
        <f>'FICHE PRODUIT'!B286</f>
        <v>0</v>
      </c>
      <c r="V76" s="2">
        <f>'FICHE PRODUIT'!C286</f>
        <v>0</v>
      </c>
      <c r="W76" s="2">
        <f>'FICHE PRODUIT'!D286</f>
        <v>0</v>
      </c>
      <c r="X76" s="2">
        <f>'FICHE PRODUIT'!E286</f>
        <v>0</v>
      </c>
      <c r="Y76" s="2">
        <f>'FICHE PRODUIT'!F286</f>
        <v>0</v>
      </c>
      <c r="Z76" s="2">
        <f>'FICHE PRODUIT'!G286</f>
        <v>0</v>
      </c>
      <c r="AA76" s="2">
        <f>'FICHE PRODUIT'!H286</f>
        <v>0</v>
      </c>
    </row>
    <row r="77" spans="1:27" x14ac:dyDescent="0.2">
      <c r="A77" s="7" t="str">
        <f>'FICHE PRODUIT'!$A$254</f>
        <v xml:space="preserve">MARIUS PDG W </v>
      </c>
      <c r="B77" s="2" t="str">
        <f>'FICHE PRODUIT'!$H$254</f>
        <v>Brown / Orange</v>
      </c>
      <c r="C77" s="2" t="str">
        <f>'FICHE PRODUIT'!$S$254</f>
        <v>W26-27</v>
      </c>
      <c r="D77" s="2">
        <f>'FICHE PRODUIT'!$Q$254</f>
        <v>0</v>
      </c>
      <c r="E77" s="2" t="str">
        <f>'FICHE PRODUIT'!$S$256</f>
        <v>PROTO</v>
      </c>
      <c r="F77" s="2" t="str">
        <f>'FICHE PRODUIT'!$E$258</f>
        <v>Page 16</v>
      </c>
      <c r="G77" s="2" t="str">
        <f>'FICHE PRODUIT'!$E$259</f>
        <v xml:space="preserve">TO DO </v>
      </c>
      <c r="H77" s="122" t="str">
        <f>'FICHE PRODUIT'!$E$260</f>
        <v>OCEAN SURPLUS</v>
      </c>
      <c r="I77" s="2" t="b">
        <f>'FICHE PRODUIT'!$E$262</f>
        <v>0</v>
      </c>
      <c r="J77" s="2" t="str">
        <f>'FICHE PRODUIT'!$E$264</f>
        <v>Gilet</v>
      </c>
      <c r="K77" s="2" t="str">
        <f>'FICHE PRODUIT'!$E$265</f>
        <v>Marius</v>
      </c>
      <c r="L77" s="4">
        <f>'FICHE PRODUIT'!$E$267</f>
        <v>55</v>
      </c>
      <c r="M77" s="4">
        <f>'FICHE PRODUIT'!$E$268</f>
        <v>29.341999999999999</v>
      </c>
      <c r="N77" s="4">
        <f>'FICHE PRODUIT'!$E$270</f>
        <v>84.341999999999999</v>
      </c>
      <c r="O77" s="4">
        <f>'FICHE PRODUIT'!$E$271</f>
        <v>3.8533589433496953</v>
      </c>
      <c r="P77" s="4">
        <f>'FICHE PRODUIT'!$E$273</f>
        <v>325</v>
      </c>
      <c r="Q77" s="4">
        <f>'FICHE PRODUIT'!$E$274</f>
        <v>130</v>
      </c>
      <c r="R77" s="4">
        <f>'FICHE PRODUIT'!$E$275</f>
        <v>147.72727272727272</v>
      </c>
      <c r="S77" s="122">
        <f>'FICHE PRODUIT'!$E$276</f>
        <v>46162</v>
      </c>
      <c r="T77" s="2">
        <f>'FICHE PRODUIT'!A287</f>
        <v>0</v>
      </c>
      <c r="U77" s="2">
        <f>'FICHE PRODUIT'!B287</f>
        <v>0</v>
      </c>
      <c r="V77" s="2">
        <f>'FICHE PRODUIT'!C287</f>
        <v>0</v>
      </c>
      <c r="W77" s="2">
        <f>'FICHE PRODUIT'!D287</f>
        <v>0</v>
      </c>
      <c r="X77" s="2">
        <f>'FICHE PRODUIT'!E287</f>
        <v>0</v>
      </c>
      <c r="Y77" s="2">
        <f>'FICHE PRODUIT'!F287</f>
        <v>0</v>
      </c>
      <c r="Z77" s="2">
        <f>'FICHE PRODUIT'!G287</f>
        <v>0</v>
      </c>
      <c r="AA77" s="2">
        <f>'FICHE PRODUIT'!H287</f>
        <v>0</v>
      </c>
    </row>
    <row r="78" spans="1:27" x14ac:dyDescent="0.2">
      <c r="A78" s="7" t="str">
        <f>'FICHE PRODUIT'!$A$254</f>
        <v xml:space="preserve">MARIUS PDG W </v>
      </c>
      <c r="B78" s="2" t="str">
        <f>'FICHE PRODUIT'!$H$254</f>
        <v>Brown / Orange</v>
      </c>
      <c r="C78" s="2" t="str">
        <f>'FICHE PRODUIT'!$S$254</f>
        <v>W26-27</v>
      </c>
      <c r="D78" s="2">
        <f>'FICHE PRODUIT'!$Q$254</f>
        <v>0</v>
      </c>
      <c r="E78" s="2" t="str">
        <f>'FICHE PRODUIT'!$S$256</f>
        <v>PROTO</v>
      </c>
      <c r="F78" s="2" t="str">
        <f>'FICHE PRODUIT'!$E$258</f>
        <v>Page 16</v>
      </c>
      <c r="G78" s="2" t="str">
        <f>'FICHE PRODUIT'!$E$259</f>
        <v xml:space="preserve">TO DO </v>
      </c>
      <c r="H78" s="122" t="str">
        <f>'FICHE PRODUIT'!$E$260</f>
        <v>OCEAN SURPLUS</v>
      </c>
      <c r="I78" s="2" t="b">
        <f>'FICHE PRODUIT'!$E$262</f>
        <v>0</v>
      </c>
      <c r="J78" s="2" t="str">
        <f>'FICHE PRODUIT'!$E$264</f>
        <v>Gilet</v>
      </c>
      <c r="K78" s="2" t="str">
        <f>'FICHE PRODUIT'!$E$265</f>
        <v>Marius</v>
      </c>
      <c r="L78" s="4">
        <f>'FICHE PRODUIT'!$E$267</f>
        <v>55</v>
      </c>
      <c r="M78" s="4">
        <f>'FICHE PRODUIT'!$E$268</f>
        <v>29.341999999999999</v>
      </c>
      <c r="N78" s="4">
        <f>'FICHE PRODUIT'!$E$270</f>
        <v>84.341999999999999</v>
      </c>
      <c r="O78" s="4">
        <f>'FICHE PRODUIT'!$E$271</f>
        <v>3.8533589433496953</v>
      </c>
      <c r="P78" s="4">
        <f>'FICHE PRODUIT'!$E$273</f>
        <v>325</v>
      </c>
      <c r="Q78" s="4">
        <f>'FICHE PRODUIT'!$E$274</f>
        <v>130</v>
      </c>
      <c r="R78" s="4">
        <f>'FICHE PRODUIT'!$E$275</f>
        <v>147.72727272727272</v>
      </c>
      <c r="S78" s="122">
        <f>'FICHE PRODUIT'!$E$276</f>
        <v>46162</v>
      </c>
      <c r="T78" s="2">
        <f>'FICHE PRODUIT'!A288</f>
        <v>0</v>
      </c>
      <c r="U78" s="2">
        <f>'FICHE PRODUIT'!B288</f>
        <v>0</v>
      </c>
      <c r="V78" s="2">
        <f>'FICHE PRODUIT'!C288</f>
        <v>0</v>
      </c>
      <c r="W78" s="2">
        <f>'FICHE PRODUIT'!D288</f>
        <v>0</v>
      </c>
      <c r="X78" s="2">
        <f>'FICHE PRODUIT'!E288</f>
        <v>0</v>
      </c>
      <c r="Y78" s="2">
        <f>'FICHE PRODUIT'!F288</f>
        <v>0</v>
      </c>
      <c r="Z78" s="2">
        <f>'FICHE PRODUIT'!G288</f>
        <v>0</v>
      </c>
      <c r="AA78" s="2">
        <f>'FICHE PRODUIT'!H288</f>
        <v>0</v>
      </c>
    </row>
    <row r="79" spans="1:27" x14ac:dyDescent="0.2">
      <c r="A79" s="7" t="str">
        <f>'FICHE PRODUIT'!$A$254</f>
        <v xml:space="preserve">MARIUS PDG W </v>
      </c>
      <c r="B79" s="2" t="str">
        <f>'FICHE PRODUIT'!$H$254</f>
        <v>Brown / Orange</v>
      </c>
      <c r="C79" s="2" t="str">
        <f>'FICHE PRODUIT'!$S$254</f>
        <v>W26-27</v>
      </c>
      <c r="D79" s="2">
        <f>'FICHE PRODUIT'!$Q$254</f>
        <v>0</v>
      </c>
      <c r="E79" s="2" t="str">
        <f>'FICHE PRODUIT'!$S$256</f>
        <v>PROTO</v>
      </c>
      <c r="F79" s="2" t="str">
        <f>'FICHE PRODUIT'!$E$258</f>
        <v>Page 16</v>
      </c>
      <c r="G79" s="2" t="str">
        <f>'FICHE PRODUIT'!$E$259</f>
        <v xml:space="preserve">TO DO </v>
      </c>
      <c r="H79" s="122" t="str">
        <f>'FICHE PRODUIT'!$E$260</f>
        <v>OCEAN SURPLUS</v>
      </c>
      <c r="I79" s="2" t="b">
        <f>'FICHE PRODUIT'!$E$262</f>
        <v>0</v>
      </c>
      <c r="J79" s="2" t="str">
        <f>'FICHE PRODUIT'!$E$264</f>
        <v>Gilet</v>
      </c>
      <c r="K79" s="2" t="str">
        <f>'FICHE PRODUIT'!$E$265</f>
        <v>Marius</v>
      </c>
      <c r="L79" s="4">
        <f>'FICHE PRODUIT'!$E$267</f>
        <v>55</v>
      </c>
      <c r="M79" s="4">
        <f>'FICHE PRODUIT'!$E$268</f>
        <v>29.341999999999999</v>
      </c>
      <c r="N79" s="4">
        <f>'FICHE PRODUIT'!$E$270</f>
        <v>84.341999999999999</v>
      </c>
      <c r="O79" s="4">
        <f>'FICHE PRODUIT'!$E$271</f>
        <v>3.8533589433496953</v>
      </c>
      <c r="P79" s="4">
        <f>'FICHE PRODUIT'!$E$273</f>
        <v>325</v>
      </c>
      <c r="Q79" s="4">
        <f>'FICHE PRODUIT'!$E$274</f>
        <v>130</v>
      </c>
      <c r="R79" s="4">
        <f>'FICHE PRODUIT'!$E$275</f>
        <v>147.72727272727272</v>
      </c>
      <c r="S79" s="122">
        <f>'FICHE PRODUIT'!$E$276</f>
        <v>46162</v>
      </c>
      <c r="T79" s="2">
        <f>'FICHE PRODUIT'!A289</f>
        <v>0</v>
      </c>
      <c r="U79" s="2">
        <f>'FICHE PRODUIT'!B289</f>
        <v>0</v>
      </c>
      <c r="V79" s="2">
        <f>'FICHE PRODUIT'!C289</f>
        <v>0</v>
      </c>
      <c r="W79" s="2">
        <f>'FICHE PRODUIT'!D289</f>
        <v>0</v>
      </c>
      <c r="X79" s="2">
        <f>'FICHE PRODUIT'!E289</f>
        <v>0</v>
      </c>
      <c r="Y79" s="2">
        <f>'FICHE PRODUIT'!F289</f>
        <v>0</v>
      </c>
      <c r="Z79" s="2">
        <f>'FICHE PRODUIT'!G289</f>
        <v>0</v>
      </c>
      <c r="AA79" s="2">
        <f>'FICHE PRODUIT'!H289</f>
        <v>0</v>
      </c>
    </row>
    <row r="80" spans="1:27" x14ac:dyDescent="0.2">
      <c r="A80" s="7" t="str">
        <f>'FICHE PRODUIT'!$A$254</f>
        <v xml:space="preserve">MARIUS PDG W </v>
      </c>
      <c r="B80" s="2" t="str">
        <f>'FICHE PRODUIT'!$H$254</f>
        <v>Brown / Orange</v>
      </c>
      <c r="C80" s="2" t="str">
        <f>'FICHE PRODUIT'!$S$254</f>
        <v>W26-27</v>
      </c>
      <c r="D80" s="2">
        <f>'FICHE PRODUIT'!$Q$254</f>
        <v>0</v>
      </c>
      <c r="E80" s="2" t="str">
        <f>'FICHE PRODUIT'!$S$256</f>
        <v>PROTO</v>
      </c>
      <c r="F80" s="2" t="str">
        <f>'FICHE PRODUIT'!$E$258</f>
        <v>Page 16</v>
      </c>
      <c r="G80" s="2" t="str">
        <f>'FICHE PRODUIT'!$E$259</f>
        <v xml:space="preserve">TO DO </v>
      </c>
      <c r="H80" s="122" t="str">
        <f>'FICHE PRODUIT'!$E$260</f>
        <v>OCEAN SURPLUS</v>
      </c>
      <c r="I80" s="2" t="b">
        <f>'FICHE PRODUIT'!$E$262</f>
        <v>0</v>
      </c>
      <c r="J80" s="2" t="str">
        <f>'FICHE PRODUIT'!$E$264</f>
        <v>Gilet</v>
      </c>
      <c r="K80" s="2" t="str">
        <f>'FICHE PRODUIT'!$E$265</f>
        <v>Marius</v>
      </c>
      <c r="L80" s="4">
        <f>'FICHE PRODUIT'!$E$267</f>
        <v>55</v>
      </c>
      <c r="M80" s="4">
        <f>'FICHE PRODUIT'!$E$268</f>
        <v>29.341999999999999</v>
      </c>
      <c r="N80" s="4">
        <f>'FICHE PRODUIT'!$E$270</f>
        <v>84.341999999999999</v>
      </c>
      <c r="O80" s="4">
        <f>'FICHE PRODUIT'!$E$271</f>
        <v>3.8533589433496953</v>
      </c>
      <c r="P80" s="4">
        <f>'FICHE PRODUIT'!$E$273</f>
        <v>325</v>
      </c>
      <c r="Q80" s="4">
        <f>'FICHE PRODUIT'!$E$274</f>
        <v>130</v>
      </c>
      <c r="R80" s="4">
        <f>'FICHE PRODUIT'!$E$275</f>
        <v>147.72727272727272</v>
      </c>
      <c r="S80" s="122">
        <f>'FICHE PRODUIT'!$E$276</f>
        <v>46162</v>
      </c>
      <c r="T80" s="2">
        <f>'FICHE PRODUIT'!A290</f>
        <v>0</v>
      </c>
      <c r="U80" s="2">
        <f>'FICHE PRODUIT'!B290</f>
        <v>0</v>
      </c>
      <c r="V80" s="2">
        <f>'FICHE PRODUIT'!C290</f>
        <v>0</v>
      </c>
      <c r="W80" s="2">
        <f>'FICHE PRODUIT'!D290</f>
        <v>0</v>
      </c>
      <c r="X80" s="2">
        <f>'FICHE PRODUIT'!E290</f>
        <v>0</v>
      </c>
      <c r="Y80" s="2">
        <f>'FICHE PRODUIT'!F290</f>
        <v>0</v>
      </c>
      <c r="Z80" s="2">
        <f>'FICHE PRODUIT'!G290</f>
        <v>0</v>
      </c>
      <c r="AA80" s="2">
        <f>'FICHE PRODUIT'!H290</f>
        <v>0</v>
      </c>
    </row>
    <row r="81" spans="1:27" x14ac:dyDescent="0.2">
      <c r="A81" s="7" t="str">
        <f>'FICHE PRODUIT'!$A$254</f>
        <v xml:space="preserve">MARIUS PDG W </v>
      </c>
      <c r="B81" s="2" t="str">
        <f>'FICHE PRODUIT'!$H$254</f>
        <v>Brown / Orange</v>
      </c>
      <c r="C81" s="2" t="str">
        <f>'FICHE PRODUIT'!$S$254</f>
        <v>W26-27</v>
      </c>
      <c r="D81" s="2">
        <f>'FICHE PRODUIT'!$Q$254</f>
        <v>0</v>
      </c>
      <c r="E81" s="2" t="str">
        <f>'FICHE PRODUIT'!$S$256</f>
        <v>PROTO</v>
      </c>
      <c r="F81" s="2" t="str">
        <f>'FICHE PRODUIT'!$E$258</f>
        <v>Page 16</v>
      </c>
      <c r="G81" s="2" t="str">
        <f>'FICHE PRODUIT'!$E$259</f>
        <v xml:space="preserve">TO DO </v>
      </c>
      <c r="H81" s="122" t="str">
        <f>'FICHE PRODUIT'!$E$260</f>
        <v>OCEAN SURPLUS</v>
      </c>
      <c r="I81" s="2" t="b">
        <f>'FICHE PRODUIT'!$E$262</f>
        <v>0</v>
      </c>
      <c r="J81" s="2" t="str">
        <f>'FICHE PRODUIT'!$E$264</f>
        <v>Gilet</v>
      </c>
      <c r="K81" s="2" t="str">
        <f>'FICHE PRODUIT'!$E$265</f>
        <v>Marius</v>
      </c>
      <c r="L81" s="4">
        <f>'FICHE PRODUIT'!$E$267</f>
        <v>55</v>
      </c>
      <c r="M81" s="4">
        <f>'FICHE PRODUIT'!$E$268</f>
        <v>29.341999999999999</v>
      </c>
      <c r="N81" s="4">
        <f>'FICHE PRODUIT'!$E$270</f>
        <v>84.341999999999999</v>
      </c>
      <c r="O81" s="4">
        <f>'FICHE PRODUIT'!$E$271</f>
        <v>3.8533589433496953</v>
      </c>
      <c r="P81" s="4">
        <f>'FICHE PRODUIT'!$E$273</f>
        <v>325</v>
      </c>
      <c r="Q81" s="4">
        <f>'FICHE PRODUIT'!$E$274</f>
        <v>130</v>
      </c>
      <c r="R81" s="4">
        <f>'FICHE PRODUIT'!$E$275</f>
        <v>147.72727272727272</v>
      </c>
      <c r="S81" s="122">
        <f>'FICHE PRODUIT'!$E$276</f>
        <v>46162</v>
      </c>
      <c r="T81" s="2">
        <f>'FICHE PRODUIT'!A291</f>
        <v>0</v>
      </c>
      <c r="U81" s="2">
        <f>'FICHE PRODUIT'!B291</f>
        <v>0</v>
      </c>
      <c r="V81" s="2">
        <f>'FICHE PRODUIT'!C291</f>
        <v>0</v>
      </c>
      <c r="W81" s="2">
        <f>'FICHE PRODUIT'!D291</f>
        <v>0</v>
      </c>
      <c r="X81" s="2">
        <f>'FICHE PRODUIT'!E291</f>
        <v>0</v>
      </c>
      <c r="Y81" s="2">
        <f>'FICHE PRODUIT'!F291</f>
        <v>0</v>
      </c>
      <c r="Z81" s="2">
        <f>'FICHE PRODUIT'!G291</f>
        <v>0</v>
      </c>
      <c r="AA81" s="2">
        <f>'FICHE PRODUIT'!H291</f>
        <v>0</v>
      </c>
    </row>
    <row r="82" spans="1:27" x14ac:dyDescent="0.2">
      <c r="A82" s="7" t="str">
        <f>'FICHE PRODUIT'!$A$254</f>
        <v xml:space="preserve">MARIUS PDG W </v>
      </c>
      <c r="B82" s="2" t="str">
        <f>'FICHE PRODUIT'!$H$254</f>
        <v>Brown / Orange</v>
      </c>
      <c r="C82" s="2" t="str">
        <f>'FICHE PRODUIT'!$S$254</f>
        <v>W26-27</v>
      </c>
      <c r="D82" s="2">
        <f>'FICHE PRODUIT'!$Q$254</f>
        <v>0</v>
      </c>
      <c r="E82" s="2" t="str">
        <f>'FICHE PRODUIT'!$S$256</f>
        <v>PROTO</v>
      </c>
      <c r="F82" s="2" t="str">
        <f>'FICHE PRODUIT'!$E$258</f>
        <v>Page 16</v>
      </c>
      <c r="G82" s="2" t="str">
        <f>'FICHE PRODUIT'!$E$259</f>
        <v xml:space="preserve">TO DO </v>
      </c>
      <c r="H82" s="122" t="str">
        <f>'FICHE PRODUIT'!$E$260</f>
        <v>OCEAN SURPLUS</v>
      </c>
      <c r="I82" s="2" t="b">
        <f>'FICHE PRODUIT'!$E$262</f>
        <v>0</v>
      </c>
      <c r="J82" s="2" t="str">
        <f>'FICHE PRODUIT'!$E$264</f>
        <v>Gilet</v>
      </c>
      <c r="K82" s="2" t="str">
        <f>'FICHE PRODUIT'!$E$265</f>
        <v>Marius</v>
      </c>
      <c r="L82" s="4">
        <f>'FICHE PRODUIT'!$E$267</f>
        <v>55</v>
      </c>
      <c r="M82" s="4">
        <f>'FICHE PRODUIT'!$E$268</f>
        <v>29.341999999999999</v>
      </c>
      <c r="N82" s="4">
        <f>'FICHE PRODUIT'!$E$270</f>
        <v>84.341999999999999</v>
      </c>
      <c r="O82" s="4">
        <f>'FICHE PRODUIT'!$E$271</f>
        <v>3.8533589433496953</v>
      </c>
      <c r="P82" s="4">
        <f>'FICHE PRODUIT'!$E$273</f>
        <v>325</v>
      </c>
      <c r="Q82" s="4">
        <f>'FICHE PRODUIT'!$E$274</f>
        <v>130</v>
      </c>
      <c r="R82" s="4">
        <f>'FICHE PRODUIT'!$E$275</f>
        <v>147.72727272727272</v>
      </c>
      <c r="S82" s="122">
        <f>'FICHE PRODUIT'!$E$276</f>
        <v>46162</v>
      </c>
      <c r="T82" s="2">
        <f>'FICHE PRODUIT'!A292</f>
        <v>0</v>
      </c>
      <c r="U82" s="2">
        <f>'FICHE PRODUIT'!B292</f>
        <v>0</v>
      </c>
      <c r="V82" s="2">
        <f>'FICHE PRODUIT'!C292</f>
        <v>0</v>
      </c>
      <c r="W82" s="2">
        <f>'FICHE PRODUIT'!D292</f>
        <v>0</v>
      </c>
      <c r="X82" s="2">
        <f>'FICHE PRODUIT'!E292</f>
        <v>0</v>
      </c>
      <c r="Y82" s="2">
        <f>'FICHE PRODUIT'!F292</f>
        <v>0</v>
      </c>
      <c r="Z82" s="2">
        <f>'FICHE PRODUIT'!G292</f>
        <v>0</v>
      </c>
      <c r="AA82" s="2">
        <f>'FICHE PRODUIT'!H292</f>
        <v>0</v>
      </c>
    </row>
    <row r="83" spans="1:27" x14ac:dyDescent="0.2">
      <c r="A83" s="7" t="str">
        <f>'FICHE PRODUIT'!$A$254</f>
        <v xml:space="preserve">MARIUS PDG W </v>
      </c>
      <c r="B83" s="2" t="str">
        <f>'FICHE PRODUIT'!$H$254</f>
        <v>Brown / Orange</v>
      </c>
      <c r="C83" s="2" t="str">
        <f>'FICHE PRODUIT'!$S$254</f>
        <v>W26-27</v>
      </c>
      <c r="D83" s="2">
        <f>'FICHE PRODUIT'!$Q$254</f>
        <v>0</v>
      </c>
      <c r="E83" s="2" t="str">
        <f>'FICHE PRODUIT'!$S$256</f>
        <v>PROTO</v>
      </c>
      <c r="F83" s="2" t="str">
        <f>'FICHE PRODUIT'!$E$258</f>
        <v>Page 16</v>
      </c>
      <c r="G83" s="2" t="str">
        <f>'FICHE PRODUIT'!$E$259</f>
        <v xml:space="preserve">TO DO </v>
      </c>
      <c r="H83" s="122" t="str">
        <f>'FICHE PRODUIT'!$E$260</f>
        <v>OCEAN SURPLUS</v>
      </c>
      <c r="I83" s="2" t="b">
        <f>'FICHE PRODUIT'!$E$262</f>
        <v>0</v>
      </c>
      <c r="J83" s="2" t="str">
        <f>'FICHE PRODUIT'!$E$264</f>
        <v>Gilet</v>
      </c>
      <c r="K83" s="2" t="str">
        <f>'FICHE PRODUIT'!$E$265</f>
        <v>Marius</v>
      </c>
      <c r="L83" s="4">
        <f>'FICHE PRODUIT'!$E$267</f>
        <v>55</v>
      </c>
      <c r="M83" s="4">
        <f>'FICHE PRODUIT'!$E$268</f>
        <v>29.341999999999999</v>
      </c>
      <c r="N83" s="4">
        <f>'FICHE PRODUIT'!$E$270</f>
        <v>84.341999999999999</v>
      </c>
      <c r="O83" s="4">
        <f>'FICHE PRODUIT'!$E$271</f>
        <v>3.8533589433496953</v>
      </c>
      <c r="P83" s="4">
        <f>'FICHE PRODUIT'!$E$273</f>
        <v>325</v>
      </c>
      <c r="Q83" s="4">
        <f>'FICHE PRODUIT'!$E$274</f>
        <v>130</v>
      </c>
      <c r="R83" s="4">
        <f>'FICHE PRODUIT'!$E$275</f>
        <v>147.72727272727272</v>
      </c>
      <c r="S83" s="122">
        <f>'FICHE PRODUIT'!$E$276</f>
        <v>46162</v>
      </c>
      <c r="T83" s="2">
        <f>'FICHE PRODUIT'!A293</f>
        <v>0</v>
      </c>
      <c r="U83" s="2">
        <f>'FICHE PRODUIT'!B293</f>
        <v>0</v>
      </c>
      <c r="V83" s="2">
        <f>'FICHE PRODUIT'!C293</f>
        <v>0</v>
      </c>
      <c r="W83" s="2">
        <f>'FICHE PRODUIT'!D293</f>
        <v>1</v>
      </c>
      <c r="X83" s="2">
        <f>'FICHE PRODUIT'!E293</f>
        <v>50</v>
      </c>
      <c r="Y83" s="2">
        <f>'FICHE PRODUIT'!F293</f>
        <v>10</v>
      </c>
      <c r="Z83" s="2">
        <f>'FICHE PRODUIT'!G293</f>
        <v>10</v>
      </c>
      <c r="AA83" s="2">
        <f>'FICHE PRODUIT'!H293</f>
        <v>500</v>
      </c>
    </row>
    <row r="84" spans="1:27" x14ac:dyDescent="0.2">
      <c r="A84" s="7" t="str">
        <f>'FICHE PRODUIT'!$A$254</f>
        <v xml:space="preserve">MARIUS PDG W </v>
      </c>
      <c r="B84" s="2" t="str">
        <f>'FICHE PRODUIT'!$H$254</f>
        <v>Brown / Orange</v>
      </c>
      <c r="C84" s="2" t="str">
        <f>'FICHE PRODUIT'!$S$254</f>
        <v>W26-27</v>
      </c>
      <c r="D84" s="2">
        <f>'FICHE PRODUIT'!$Q$254</f>
        <v>0</v>
      </c>
      <c r="E84" s="2" t="str">
        <f>'FICHE PRODUIT'!$S$256</f>
        <v>PROTO</v>
      </c>
      <c r="F84" s="2" t="str">
        <f>'FICHE PRODUIT'!$E$258</f>
        <v>Page 16</v>
      </c>
      <c r="G84" s="2" t="str">
        <f>'FICHE PRODUIT'!$E$259</f>
        <v xml:space="preserve">TO DO </v>
      </c>
      <c r="H84" s="122" t="str">
        <f>'FICHE PRODUIT'!$E$260</f>
        <v>OCEAN SURPLUS</v>
      </c>
      <c r="I84" s="2" t="b">
        <f>'FICHE PRODUIT'!$E$262</f>
        <v>0</v>
      </c>
      <c r="J84" s="2" t="str">
        <f>'FICHE PRODUIT'!$E$264</f>
        <v>Gilet</v>
      </c>
      <c r="K84" s="2" t="str">
        <f>'FICHE PRODUIT'!$E$265</f>
        <v>Marius</v>
      </c>
      <c r="L84" s="4">
        <f>'FICHE PRODUIT'!$E$267</f>
        <v>55</v>
      </c>
      <c r="M84" s="4">
        <f>'FICHE PRODUIT'!$E$268</f>
        <v>29.341999999999999</v>
      </c>
      <c r="N84" s="4">
        <f>'FICHE PRODUIT'!$E$270</f>
        <v>84.341999999999999</v>
      </c>
      <c r="O84" s="4">
        <f>'FICHE PRODUIT'!$E$271</f>
        <v>3.8533589433496953</v>
      </c>
      <c r="P84" s="4">
        <f>'FICHE PRODUIT'!$E$273</f>
        <v>325</v>
      </c>
      <c r="Q84" s="4">
        <f>'FICHE PRODUIT'!$E$274</f>
        <v>130</v>
      </c>
      <c r="R84" s="4">
        <f>'FICHE PRODUIT'!$E$275</f>
        <v>147.72727272727272</v>
      </c>
      <c r="S84" s="122">
        <f>'FICHE PRODUIT'!$E$276</f>
        <v>46162</v>
      </c>
      <c r="T84" s="2" t="str">
        <f>'FICHE PRODUIT'!A294</f>
        <v>Frais externe</v>
      </c>
      <c r="U84" s="2" t="str">
        <f>'FICHE PRODUIT'!B294</f>
        <v>Transport</v>
      </c>
      <c r="V84" s="2" t="str">
        <f>'FICHE PRODUIT'!C294</f>
        <v xml:space="preserve">Européen </v>
      </c>
      <c r="W84" s="2">
        <f>'FICHE PRODUIT'!D294</f>
        <v>1</v>
      </c>
      <c r="X84" s="2">
        <f>'FICHE PRODUIT'!E294</f>
        <v>50</v>
      </c>
      <c r="Y84" s="2">
        <f>'FICHE PRODUIT'!F294</f>
        <v>2</v>
      </c>
      <c r="Z84" s="2">
        <f>'FICHE PRODUIT'!G294</f>
        <v>2</v>
      </c>
      <c r="AA84" s="2">
        <f>'FICHE PRODUIT'!H294</f>
        <v>100</v>
      </c>
    </row>
    <row r="85" spans="1:27" x14ac:dyDescent="0.2">
      <c r="A85" s="7" t="str">
        <f>'FICHE PRODUIT'!$A$254</f>
        <v xml:space="preserve">MARIUS PDG W </v>
      </c>
      <c r="B85" s="2" t="str">
        <f>'FICHE PRODUIT'!$H$254</f>
        <v>Brown / Orange</v>
      </c>
      <c r="C85" s="2" t="str">
        <f>'FICHE PRODUIT'!$S$254</f>
        <v>W26-27</v>
      </c>
      <c r="D85" s="2">
        <f>'FICHE PRODUIT'!$Q$254</f>
        <v>0</v>
      </c>
      <c r="E85" s="2" t="str">
        <f>'FICHE PRODUIT'!$S$256</f>
        <v>PROTO</v>
      </c>
      <c r="F85" s="2" t="str">
        <f>'FICHE PRODUIT'!$E$258</f>
        <v>Page 16</v>
      </c>
      <c r="G85" s="2" t="str">
        <f>'FICHE PRODUIT'!$E$259</f>
        <v xml:space="preserve">TO DO </v>
      </c>
      <c r="H85" s="122" t="str">
        <f>'FICHE PRODUIT'!$E$260</f>
        <v>OCEAN SURPLUS</v>
      </c>
      <c r="I85" s="2" t="b">
        <f>'FICHE PRODUIT'!$E$262</f>
        <v>0</v>
      </c>
      <c r="J85" s="2" t="str">
        <f>'FICHE PRODUIT'!$E$264</f>
        <v>Gilet</v>
      </c>
      <c r="K85" s="2" t="str">
        <f>'FICHE PRODUIT'!$E$265</f>
        <v>Marius</v>
      </c>
      <c r="L85" s="4">
        <f>'FICHE PRODUIT'!$E$267</f>
        <v>55</v>
      </c>
      <c r="M85" s="4">
        <f>'FICHE PRODUIT'!$E$268</f>
        <v>29.341999999999999</v>
      </c>
      <c r="N85" s="4">
        <f>'FICHE PRODUIT'!$E$270</f>
        <v>84.341999999999999</v>
      </c>
      <c r="O85" s="4">
        <f>'FICHE PRODUIT'!$E$271</f>
        <v>3.8533589433496953</v>
      </c>
      <c r="P85" s="4">
        <f>'FICHE PRODUIT'!$E$273</f>
        <v>325</v>
      </c>
      <c r="Q85" s="4">
        <f>'FICHE PRODUIT'!$E$274</f>
        <v>130</v>
      </c>
      <c r="R85" s="4">
        <f>'FICHE PRODUIT'!$E$275</f>
        <v>147.72727272727272</v>
      </c>
      <c r="S85" s="122">
        <f>'FICHE PRODUIT'!$E$276</f>
        <v>46162</v>
      </c>
      <c r="T85" s="2" t="str">
        <f>'FICHE PRODUIT'!A295</f>
        <v>Frais externe</v>
      </c>
      <c r="U85" s="2" t="str">
        <f>'FICHE PRODUIT'!B295</f>
        <v>Communication</v>
      </c>
      <c r="V85" s="2" t="str">
        <f>'FICHE PRODUIT'!C295</f>
        <v>Marketing</v>
      </c>
      <c r="W85" s="2">
        <f>'FICHE PRODUIT'!D295</f>
        <v>1</v>
      </c>
      <c r="X85" s="2">
        <f>'FICHE PRODUIT'!E295</f>
        <v>50</v>
      </c>
      <c r="Y85" s="2">
        <f>'FICHE PRODUIT'!F295</f>
        <v>0.5</v>
      </c>
      <c r="Z85" s="2">
        <f>'FICHE PRODUIT'!G295</f>
        <v>0.5</v>
      </c>
      <c r="AA85" s="2">
        <f>'FICHE PRODUIT'!H295</f>
        <v>25</v>
      </c>
    </row>
    <row r="86" spans="1:27" x14ac:dyDescent="0.2">
      <c r="A86" s="7" t="str">
        <f>'FICHE PRODUIT'!$A$297</f>
        <v>MARIUS PKT PDG W</v>
      </c>
      <c r="B86" s="2" t="str">
        <f>'FICHE PRODUIT'!$H$297</f>
        <v>Gray / Blue</v>
      </c>
      <c r="C86" s="2" t="str">
        <f>'FICHE PRODUIT'!$S$297</f>
        <v>W26-27</v>
      </c>
      <c r="D86" s="2">
        <f>'FICHE PRODUIT'!$Q$297</f>
        <v>0</v>
      </c>
      <c r="E86" s="2" t="str">
        <f>'FICHE PRODUIT'!$S$299</f>
        <v>PROTO</v>
      </c>
      <c r="F86" s="2" t="str">
        <f>'FICHE PRODUIT'!$E$301</f>
        <v xml:space="preserve">Page 17 </v>
      </c>
      <c r="G86" s="2" t="str">
        <f>'FICHE PRODUIT'!$E$302</f>
        <v xml:space="preserve">TO DO </v>
      </c>
      <c r="H86" s="122" t="str">
        <f>'FICHE PRODUIT'!$E$303</f>
        <v>OCEAN SURPLUS</v>
      </c>
      <c r="I86" s="2" t="b">
        <f>'FICHE PRODUIT'!$E$305</f>
        <v>0</v>
      </c>
      <c r="J86" s="2" t="str">
        <f>'FICHE PRODUIT'!$E$307</f>
        <v>Gilet</v>
      </c>
      <c r="K86" s="2" t="str">
        <f>'FICHE PRODUIT'!$E$308</f>
        <v>Marius</v>
      </c>
      <c r="L86" s="4">
        <f>'FICHE PRODUIT'!$E$310</f>
        <v>55</v>
      </c>
      <c r="M86" s="4">
        <f>'FICHE PRODUIT'!$E$311</f>
        <v>12.5</v>
      </c>
      <c r="N86" s="4">
        <f>'FICHE PRODUIT'!$E$313</f>
        <v>67.5</v>
      </c>
      <c r="O86" s="4">
        <f>'FICHE PRODUIT'!$E$314</f>
        <v>4.8148148148148149</v>
      </c>
      <c r="P86" s="4">
        <f>'FICHE PRODUIT'!$E$316</f>
        <v>325</v>
      </c>
      <c r="Q86" s="4">
        <f>'FICHE PRODUIT'!$E$317</f>
        <v>130</v>
      </c>
      <c r="R86" s="4">
        <f>'FICHE PRODUIT'!$E$318</f>
        <v>147.72727272727272</v>
      </c>
      <c r="S86" s="122">
        <f>'FICHE PRODUIT'!$E$319</f>
        <v>46162</v>
      </c>
      <c r="T86" s="2" t="str">
        <f>'FICHE PRODUIT'!A324</f>
        <v>FABRIC</v>
      </c>
      <c r="U86" s="2" t="str">
        <f>'FICHE PRODUIT'!B324</f>
        <v>MALLALEUS</v>
      </c>
      <c r="V86" s="2" t="str">
        <f>'FICHE PRODUIT'!C324</f>
        <v>M5103 DENIM 4 - 100% Wool Pure 5744 / IA</v>
      </c>
      <c r="W86" s="2">
        <f>'FICHE PRODUIT'!D324</f>
        <v>0.8</v>
      </c>
      <c r="X86" s="2">
        <f>'FICHE PRODUIT'!E324</f>
        <v>0</v>
      </c>
      <c r="Y86" s="2">
        <f>'FICHE PRODUIT'!F324</f>
        <v>0</v>
      </c>
      <c r="Z86" s="2">
        <f>'FICHE PRODUIT'!G324</f>
        <v>0</v>
      </c>
      <c r="AA86" s="2">
        <f>'FICHE PRODUIT'!H324</f>
        <v>0</v>
      </c>
    </row>
    <row r="87" spans="1:27" x14ac:dyDescent="0.2">
      <c r="A87" s="7" t="str">
        <f>'FICHE PRODUIT'!$A$297</f>
        <v>MARIUS PKT PDG W</v>
      </c>
      <c r="B87" s="2" t="str">
        <f>'FICHE PRODUIT'!$H$297</f>
        <v>Gray / Blue</v>
      </c>
      <c r="C87" s="2" t="str">
        <f>'FICHE PRODUIT'!$S$297</f>
        <v>W26-27</v>
      </c>
      <c r="D87" s="2">
        <f>'FICHE PRODUIT'!$Q$297</f>
        <v>0</v>
      </c>
      <c r="E87" s="2" t="str">
        <f>'FICHE PRODUIT'!$S$299</f>
        <v>PROTO</v>
      </c>
      <c r="F87" s="2" t="str">
        <f>'FICHE PRODUIT'!$E$301</f>
        <v xml:space="preserve">Page 17 </v>
      </c>
      <c r="G87" s="2" t="str">
        <f>'FICHE PRODUIT'!$E$302</f>
        <v xml:space="preserve">TO DO </v>
      </c>
      <c r="H87" s="122" t="str">
        <f>'FICHE PRODUIT'!$E$303</f>
        <v>OCEAN SURPLUS</v>
      </c>
      <c r="I87" s="2" t="b">
        <f>'FICHE PRODUIT'!$E$305</f>
        <v>0</v>
      </c>
      <c r="J87" s="2" t="str">
        <f>'FICHE PRODUIT'!$E$307</f>
        <v>Gilet</v>
      </c>
      <c r="K87" s="2" t="str">
        <f>'FICHE PRODUIT'!$E$308</f>
        <v>Marius</v>
      </c>
      <c r="L87" s="4">
        <f>'FICHE PRODUIT'!$E$310</f>
        <v>55</v>
      </c>
      <c r="M87" s="4">
        <f>'FICHE PRODUIT'!$E$311</f>
        <v>12.5</v>
      </c>
      <c r="N87" s="4">
        <f>'FICHE PRODUIT'!$E$313</f>
        <v>67.5</v>
      </c>
      <c r="O87" s="4">
        <f>'FICHE PRODUIT'!$E$314</f>
        <v>4.8148148148148149</v>
      </c>
      <c r="P87" s="4">
        <f>'FICHE PRODUIT'!$E$316</f>
        <v>325</v>
      </c>
      <c r="Q87" s="4">
        <f>'FICHE PRODUIT'!$E$317</f>
        <v>130</v>
      </c>
      <c r="R87" s="4">
        <f>'FICHE PRODUIT'!$E$318</f>
        <v>147.72727272727272</v>
      </c>
      <c r="S87" s="122">
        <f>'FICHE PRODUIT'!$E$319</f>
        <v>46162</v>
      </c>
      <c r="T87" s="2">
        <f>'FICHE PRODUIT'!A325</f>
        <v>0</v>
      </c>
      <c r="U87" s="2">
        <f>'FICHE PRODUIT'!B325</f>
        <v>0</v>
      </c>
      <c r="V87" s="2">
        <f>'FICHE PRODUIT'!C325</f>
        <v>0</v>
      </c>
      <c r="W87" s="2">
        <f>'FICHE PRODUIT'!D325</f>
        <v>0</v>
      </c>
      <c r="X87" s="2">
        <f>'FICHE PRODUIT'!E325</f>
        <v>0</v>
      </c>
      <c r="Y87" s="2">
        <f>'FICHE PRODUIT'!F325</f>
        <v>0</v>
      </c>
      <c r="Z87" s="2">
        <f>'FICHE PRODUIT'!G325</f>
        <v>0</v>
      </c>
      <c r="AA87" s="2">
        <f>'FICHE PRODUIT'!H325</f>
        <v>0</v>
      </c>
    </row>
    <row r="88" spans="1:27" x14ac:dyDescent="0.2">
      <c r="A88" s="7" t="str">
        <f>'FICHE PRODUIT'!$A$297</f>
        <v>MARIUS PKT PDG W</v>
      </c>
      <c r="B88" s="2" t="str">
        <f>'FICHE PRODUIT'!$H$297</f>
        <v>Gray / Blue</v>
      </c>
      <c r="C88" s="2" t="str">
        <f>'FICHE PRODUIT'!$S$297</f>
        <v>W26-27</v>
      </c>
      <c r="D88" s="2">
        <f>'FICHE PRODUIT'!$Q$297</f>
        <v>0</v>
      </c>
      <c r="E88" s="2" t="str">
        <f>'FICHE PRODUIT'!$S$299</f>
        <v>PROTO</v>
      </c>
      <c r="F88" s="2" t="str">
        <f>'FICHE PRODUIT'!$E$301</f>
        <v xml:space="preserve">Page 17 </v>
      </c>
      <c r="G88" s="2" t="str">
        <f>'FICHE PRODUIT'!$E$302</f>
        <v xml:space="preserve">TO DO </v>
      </c>
      <c r="H88" s="122" t="str">
        <f>'FICHE PRODUIT'!$E$303</f>
        <v>OCEAN SURPLUS</v>
      </c>
      <c r="I88" s="2" t="b">
        <f>'FICHE PRODUIT'!$E$305</f>
        <v>0</v>
      </c>
      <c r="J88" s="2" t="str">
        <f>'FICHE PRODUIT'!$E$307</f>
        <v>Gilet</v>
      </c>
      <c r="K88" s="2" t="str">
        <f>'FICHE PRODUIT'!$E$308</f>
        <v>Marius</v>
      </c>
      <c r="L88" s="4">
        <f>'FICHE PRODUIT'!$E$310</f>
        <v>55</v>
      </c>
      <c r="M88" s="4">
        <f>'FICHE PRODUIT'!$E$311</f>
        <v>12.5</v>
      </c>
      <c r="N88" s="4">
        <f>'FICHE PRODUIT'!$E$313</f>
        <v>67.5</v>
      </c>
      <c r="O88" s="4">
        <f>'FICHE PRODUIT'!$E$314</f>
        <v>4.8148148148148149</v>
      </c>
      <c r="P88" s="4">
        <f>'FICHE PRODUIT'!$E$316</f>
        <v>325</v>
      </c>
      <c r="Q88" s="4">
        <f>'FICHE PRODUIT'!$E$317</f>
        <v>130</v>
      </c>
      <c r="R88" s="4">
        <f>'FICHE PRODUIT'!$E$318</f>
        <v>147.72727272727272</v>
      </c>
      <c r="S88" s="122">
        <f>'FICHE PRODUIT'!$E$319</f>
        <v>46162</v>
      </c>
      <c r="T88" s="2">
        <f>'FICHE PRODUIT'!A326</f>
        <v>0</v>
      </c>
      <c r="U88" s="2">
        <f>'FICHE PRODUIT'!B326</f>
        <v>0</v>
      </c>
      <c r="V88" s="2">
        <f>'FICHE PRODUIT'!C326</f>
        <v>0</v>
      </c>
      <c r="W88" s="2">
        <f>'FICHE PRODUIT'!D326</f>
        <v>0</v>
      </c>
      <c r="X88" s="2">
        <f>'FICHE PRODUIT'!E326</f>
        <v>0</v>
      </c>
      <c r="Y88" s="2">
        <f>'FICHE PRODUIT'!F326</f>
        <v>0</v>
      </c>
      <c r="Z88" s="2">
        <f>'FICHE PRODUIT'!G326</f>
        <v>0</v>
      </c>
      <c r="AA88" s="2">
        <f>'FICHE PRODUIT'!H326</f>
        <v>0</v>
      </c>
    </row>
    <row r="89" spans="1:27" x14ac:dyDescent="0.2">
      <c r="A89" s="7" t="str">
        <f>'FICHE PRODUIT'!$A$297</f>
        <v>MARIUS PKT PDG W</v>
      </c>
      <c r="B89" s="2" t="str">
        <f>'FICHE PRODUIT'!$H$297</f>
        <v>Gray / Blue</v>
      </c>
      <c r="C89" s="2" t="str">
        <f>'FICHE PRODUIT'!$S$297</f>
        <v>W26-27</v>
      </c>
      <c r="D89" s="2">
        <f>'FICHE PRODUIT'!$Q$297</f>
        <v>0</v>
      </c>
      <c r="E89" s="2" t="str">
        <f>'FICHE PRODUIT'!$S$299</f>
        <v>PROTO</v>
      </c>
      <c r="F89" s="2" t="str">
        <f>'FICHE PRODUIT'!$E$301</f>
        <v xml:space="preserve">Page 17 </v>
      </c>
      <c r="G89" s="2" t="str">
        <f>'FICHE PRODUIT'!$E$302</f>
        <v xml:space="preserve">TO DO </v>
      </c>
      <c r="H89" s="122" t="str">
        <f>'FICHE PRODUIT'!$E$303</f>
        <v>OCEAN SURPLUS</v>
      </c>
      <c r="I89" s="2" t="b">
        <f>'FICHE PRODUIT'!$E$305</f>
        <v>0</v>
      </c>
      <c r="J89" s="2" t="str">
        <f>'FICHE PRODUIT'!$E$307</f>
        <v>Gilet</v>
      </c>
      <c r="K89" s="2" t="str">
        <f>'FICHE PRODUIT'!$E$308</f>
        <v>Marius</v>
      </c>
      <c r="L89" s="4">
        <f>'FICHE PRODUIT'!$E$310</f>
        <v>55</v>
      </c>
      <c r="M89" s="4">
        <f>'FICHE PRODUIT'!$E$311</f>
        <v>12.5</v>
      </c>
      <c r="N89" s="4">
        <f>'FICHE PRODUIT'!$E$313</f>
        <v>67.5</v>
      </c>
      <c r="O89" s="4">
        <f>'FICHE PRODUIT'!$E$314</f>
        <v>4.8148148148148149</v>
      </c>
      <c r="P89" s="4">
        <f>'FICHE PRODUIT'!$E$316</f>
        <v>325</v>
      </c>
      <c r="Q89" s="4">
        <f>'FICHE PRODUIT'!$E$317</f>
        <v>130</v>
      </c>
      <c r="R89" s="4">
        <f>'FICHE PRODUIT'!$E$318</f>
        <v>147.72727272727272</v>
      </c>
      <c r="S89" s="122">
        <f>'FICHE PRODUIT'!$E$319</f>
        <v>46162</v>
      </c>
      <c r="T89" s="2">
        <f>'FICHE PRODUIT'!A327</f>
        <v>0</v>
      </c>
      <c r="U89" s="2">
        <f>'FICHE PRODUIT'!B327</f>
        <v>0</v>
      </c>
      <c r="V89" s="2">
        <f>'FICHE PRODUIT'!C327</f>
        <v>0</v>
      </c>
      <c r="W89" s="2">
        <f>'FICHE PRODUIT'!D327</f>
        <v>0</v>
      </c>
      <c r="X89" s="2">
        <f>'FICHE PRODUIT'!E327</f>
        <v>0</v>
      </c>
      <c r="Y89" s="2">
        <f>'FICHE PRODUIT'!F327</f>
        <v>0</v>
      </c>
      <c r="Z89" s="2">
        <f>'FICHE PRODUIT'!G327</f>
        <v>0</v>
      </c>
      <c r="AA89" s="2">
        <f>'FICHE PRODUIT'!H327</f>
        <v>0</v>
      </c>
    </row>
    <row r="90" spans="1:27" x14ac:dyDescent="0.2">
      <c r="A90" s="7" t="str">
        <f>'FICHE PRODUIT'!$A$297</f>
        <v>MARIUS PKT PDG W</v>
      </c>
      <c r="B90" s="2" t="str">
        <f>'FICHE PRODUIT'!$H$297</f>
        <v>Gray / Blue</v>
      </c>
      <c r="C90" s="2" t="str">
        <f>'FICHE PRODUIT'!$S$297</f>
        <v>W26-27</v>
      </c>
      <c r="D90" s="2">
        <f>'FICHE PRODUIT'!$Q$297</f>
        <v>0</v>
      </c>
      <c r="E90" s="2" t="str">
        <f>'FICHE PRODUIT'!$S$299</f>
        <v>PROTO</v>
      </c>
      <c r="F90" s="2" t="str">
        <f>'FICHE PRODUIT'!$E$301</f>
        <v xml:space="preserve">Page 17 </v>
      </c>
      <c r="G90" s="2" t="str">
        <f>'FICHE PRODUIT'!$E$302</f>
        <v xml:space="preserve">TO DO </v>
      </c>
      <c r="H90" s="122" t="str">
        <f>'FICHE PRODUIT'!$E$303</f>
        <v>OCEAN SURPLUS</v>
      </c>
      <c r="I90" s="2" t="b">
        <f>'FICHE PRODUIT'!$E$305</f>
        <v>0</v>
      </c>
      <c r="J90" s="2" t="str">
        <f>'FICHE PRODUIT'!$E$307</f>
        <v>Gilet</v>
      </c>
      <c r="K90" s="2" t="str">
        <f>'FICHE PRODUIT'!$E$308</f>
        <v>Marius</v>
      </c>
      <c r="L90" s="4">
        <f>'FICHE PRODUIT'!$E$310</f>
        <v>55</v>
      </c>
      <c r="M90" s="4">
        <f>'FICHE PRODUIT'!$E$311</f>
        <v>12.5</v>
      </c>
      <c r="N90" s="4">
        <f>'FICHE PRODUIT'!$E$313</f>
        <v>67.5</v>
      </c>
      <c r="O90" s="4">
        <f>'FICHE PRODUIT'!$E$314</f>
        <v>4.8148148148148149</v>
      </c>
      <c r="P90" s="4">
        <f>'FICHE PRODUIT'!$E$316</f>
        <v>325</v>
      </c>
      <c r="Q90" s="4">
        <f>'FICHE PRODUIT'!$E$317</f>
        <v>130</v>
      </c>
      <c r="R90" s="4">
        <f>'FICHE PRODUIT'!$E$318</f>
        <v>147.72727272727272</v>
      </c>
      <c r="S90" s="122">
        <f>'FICHE PRODUIT'!$E$319</f>
        <v>46162</v>
      </c>
      <c r="T90" s="2">
        <f>'FICHE PRODUIT'!A328</f>
        <v>0</v>
      </c>
      <c r="U90" s="2">
        <f>'FICHE PRODUIT'!B328</f>
        <v>0</v>
      </c>
      <c r="V90" s="2">
        <f>'FICHE PRODUIT'!C328</f>
        <v>0</v>
      </c>
      <c r="W90" s="2">
        <f>'FICHE PRODUIT'!D328</f>
        <v>0</v>
      </c>
      <c r="X90" s="2">
        <f>'FICHE PRODUIT'!E328</f>
        <v>0</v>
      </c>
      <c r="Y90" s="2">
        <f>'FICHE PRODUIT'!F328</f>
        <v>0</v>
      </c>
      <c r="Z90" s="2">
        <f>'FICHE PRODUIT'!G328</f>
        <v>0</v>
      </c>
      <c r="AA90" s="2">
        <f>'FICHE PRODUIT'!H328</f>
        <v>0</v>
      </c>
    </row>
    <row r="91" spans="1:27" x14ac:dyDescent="0.2">
      <c r="A91" s="7" t="str">
        <f>'FICHE PRODUIT'!$A$297</f>
        <v>MARIUS PKT PDG W</v>
      </c>
      <c r="B91" s="2" t="str">
        <f>'FICHE PRODUIT'!$H$297</f>
        <v>Gray / Blue</v>
      </c>
      <c r="C91" s="2" t="str">
        <f>'FICHE PRODUIT'!$S$297</f>
        <v>W26-27</v>
      </c>
      <c r="D91" s="2">
        <f>'FICHE PRODUIT'!$Q$297</f>
        <v>0</v>
      </c>
      <c r="E91" s="2" t="str">
        <f>'FICHE PRODUIT'!$S$299</f>
        <v>PROTO</v>
      </c>
      <c r="F91" s="2" t="str">
        <f>'FICHE PRODUIT'!$E$301</f>
        <v xml:space="preserve">Page 17 </v>
      </c>
      <c r="G91" s="2" t="str">
        <f>'FICHE PRODUIT'!$E$302</f>
        <v xml:space="preserve">TO DO </v>
      </c>
      <c r="H91" s="122" t="str">
        <f>'FICHE PRODUIT'!$E$303</f>
        <v>OCEAN SURPLUS</v>
      </c>
      <c r="I91" s="2" t="b">
        <f>'FICHE PRODUIT'!$E$305</f>
        <v>0</v>
      </c>
      <c r="J91" s="2" t="str">
        <f>'FICHE PRODUIT'!$E$307</f>
        <v>Gilet</v>
      </c>
      <c r="K91" s="2" t="str">
        <f>'FICHE PRODUIT'!$E$308</f>
        <v>Marius</v>
      </c>
      <c r="L91" s="4">
        <f>'FICHE PRODUIT'!$E$310</f>
        <v>55</v>
      </c>
      <c r="M91" s="4">
        <f>'FICHE PRODUIT'!$E$311</f>
        <v>12.5</v>
      </c>
      <c r="N91" s="4">
        <f>'FICHE PRODUIT'!$E$313</f>
        <v>67.5</v>
      </c>
      <c r="O91" s="4">
        <f>'FICHE PRODUIT'!$E$314</f>
        <v>4.8148148148148149</v>
      </c>
      <c r="P91" s="4">
        <f>'FICHE PRODUIT'!$E$316</f>
        <v>325</v>
      </c>
      <c r="Q91" s="4">
        <f>'FICHE PRODUIT'!$E$317</f>
        <v>130</v>
      </c>
      <c r="R91" s="4">
        <f>'FICHE PRODUIT'!$E$318</f>
        <v>147.72727272727272</v>
      </c>
      <c r="S91" s="122">
        <f>'FICHE PRODUIT'!$E$319</f>
        <v>46162</v>
      </c>
      <c r="T91" s="2">
        <f>'FICHE PRODUIT'!A329</f>
        <v>0</v>
      </c>
      <c r="U91" s="2">
        <f>'FICHE PRODUIT'!B329</f>
        <v>0</v>
      </c>
      <c r="V91" s="2">
        <f>'FICHE PRODUIT'!C329</f>
        <v>0</v>
      </c>
      <c r="W91" s="2">
        <f>'FICHE PRODUIT'!D329</f>
        <v>0</v>
      </c>
      <c r="X91" s="2">
        <f>'FICHE PRODUIT'!E329</f>
        <v>0</v>
      </c>
      <c r="Y91" s="2">
        <f>'FICHE PRODUIT'!F329</f>
        <v>0</v>
      </c>
      <c r="Z91" s="2">
        <f>'FICHE PRODUIT'!G329</f>
        <v>0</v>
      </c>
      <c r="AA91" s="2">
        <f>'FICHE PRODUIT'!H329</f>
        <v>0</v>
      </c>
    </row>
    <row r="92" spans="1:27" x14ac:dyDescent="0.2">
      <c r="A92" s="7" t="str">
        <f>'FICHE PRODUIT'!$A$297</f>
        <v>MARIUS PKT PDG W</v>
      </c>
      <c r="B92" s="2" t="str">
        <f>'FICHE PRODUIT'!$H$297</f>
        <v>Gray / Blue</v>
      </c>
      <c r="C92" s="2" t="str">
        <f>'FICHE PRODUIT'!$S$297</f>
        <v>W26-27</v>
      </c>
      <c r="D92" s="2">
        <f>'FICHE PRODUIT'!$Q$297</f>
        <v>0</v>
      </c>
      <c r="E92" s="2" t="str">
        <f>'FICHE PRODUIT'!$S$299</f>
        <v>PROTO</v>
      </c>
      <c r="F92" s="2" t="str">
        <f>'FICHE PRODUIT'!$E$301</f>
        <v xml:space="preserve">Page 17 </v>
      </c>
      <c r="G92" s="2" t="str">
        <f>'FICHE PRODUIT'!$E$302</f>
        <v xml:space="preserve">TO DO </v>
      </c>
      <c r="H92" s="122" t="str">
        <f>'FICHE PRODUIT'!$E$303</f>
        <v>OCEAN SURPLUS</v>
      </c>
      <c r="I92" s="2" t="b">
        <f>'FICHE PRODUIT'!$E$305</f>
        <v>0</v>
      </c>
      <c r="J92" s="2" t="str">
        <f>'FICHE PRODUIT'!$E$307</f>
        <v>Gilet</v>
      </c>
      <c r="K92" s="2" t="str">
        <f>'FICHE PRODUIT'!$E$308</f>
        <v>Marius</v>
      </c>
      <c r="L92" s="4">
        <f>'FICHE PRODUIT'!$E$310</f>
        <v>55</v>
      </c>
      <c r="M92" s="4">
        <f>'FICHE PRODUIT'!$E$311</f>
        <v>12.5</v>
      </c>
      <c r="N92" s="4">
        <f>'FICHE PRODUIT'!$E$313</f>
        <v>67.5</v>
      </c>
      <c r="O92" s="4">
        <f>'FICHE PRODUIT'!$E$314</f>
        <v>4.8148148148148149</v>
      </c>
      <c r="P92" s="4">
        <f>'FICHE PRODUIT'!$E$316</f>
        <v>325</v>
      </c>
      <c r="Q92" s="4">
        <f>'FICHE PRODUIT'!$E$317</f>
        <v>130</v>
      </c>
      <c r="R92" s="4">
        <f>'FICHE PRODUIT'!$E$318</f>
        <v>147.72727272727272</v>
      </c>
      <c r="S92" s="122">
        <f>'FICHE PRODUIT'!$E$319</f>
        <v>46162</v>
      </c>
      <c r="T92" s="2">
        <f>'FICHE PRODUIT'!A330</f>
        <v>0</v>
      </c>
      <c r="U92" s="2">
        <f>'FICHE PRODUIT'!B330</f>
        <v>0</v>
      </c>
      <c r="V92" s="2">
        <f>'FICHE PRODUIT'!C330</f>
        <v>0</v>
      </c>
      <c r="W92" s="2">
        <f>'FICHE PRODUIT'!D330</f>
        <v>0</v>
      </c>
      <c r="X92" s="2">
        <f>'FICHE PRODUIT'!E330</f>
        <v>0</v>
      </c>
      <c r="Y92" s="2">
        <f>'FICHE PRODUIT'!F330</f>
        <v>0</v>
      </c>
      <c r="Z92" s="2">
        <f>'FICHE PRODUIT'!G330</f>
        <v>0</v>
      </c>
      <c r="AA92" s="2">
        <f>'FICHE PRODUIT'!H330</f>
        <v>0</v>
      </c>
    </row>
    <row r="93" spans="1:27" x14ac:dyDescent="0.2">
      <c r="A93" s="7" t="str">
        <f>'FICHE PRODUIT'!$A$297</f>
        <v>MARIUS PKT PDG W</v>
      </c>
      <c r="B93" s="2" t="str">
        <f>'FICHE PRODUIT'!$H$297</f>
        <v>Gray / Blue</v>
      </c>
      <c r="C93" s="2" t="str">
        <f>'FICHE PRODUIT'!$S$297</f>
        <v>W26-27</v>
      </c>
      <c r="D93" s="2">
        <f>'FICHE PRODUIT'!$Q$297</f>
        <v>0</v>
      </c>
      <c r="E93" s="2" t="str">
        <f>'FICHE PRODUIT'!$S$299</f>
        <v>PROTO</v>
      </c>
      <c r="F93" s="2" t="str">
        <f>'FICHE PRODUIT'!$E$301</f>
        <v xml:space="preserve">Page 17 </v>
      </c>
      <c r="G93" s="2" t="str">
        <f>'FICHE PRODUIT'!$E$302</f>
        <v xml:space="preserve">TO DO </v>
      </c>
      <c r="H93" s="122" t="str">
        <f>'FICHE PRODUIT'!$E$303</f>
        <v>OCEAN SURPLUS</v>
      </c>
      <c r="I93" s="2" t="b">
        <f>'FICHE PRODUIT'!$E$305</f>
        <v>0</v>
      </c>
      <c r="J93" s="2" t="str">
        <f>'FICHE PRODUIT'!$E$307</f>
        <v>Gilet</v>
      </c>
      <c r="K93" s="2" t="str">
        <f>'FICHE PRODUIT'!$E$308</f>
        <v>Marius</v>
      </c>
      <c r="L93" s="4">
        <f>'FICHE PRODUIT'!$E$310</f>
        <v>55</v>
      </c>
      <c r="M93" s="4">
        <f>'FICHE PRODUIT'!$E$311</f>
        <v>12.5</v>
      </c>
      <c r="N93" s="4">
        <f>'FICHE PRODUIT'!$E$313</f>
        <v>67.5</v>
      </c>
      <c r="O93" s="4">
        <f>'FICHE PRODUIT'!$E$314</f>
        <v>4.8148148148148149</v>
      </c>
      <c r="P93" s="4">
        <f>'FICHE PRODUIT'!$E$316</f>
        <v>325</v>
      </c>
      <c r="Q93" s="4">
        <f>'FICHE PRODUIT'!$E$317</f>
        <v>130</v>
      </c>
      <c r="R93" s="4">
        <f>'FICHE PRODUIT'!$E$318</f>
        <v>147.72727272727272</v>
      </c>
      <c r="S93" s="122">
        <f>'FICHE PRODUIT'!$E$319</f>
        <v>46162</v>
      </c>
      <c r="T93" s="2">
        <f>'FICHE PRODUIT'!A331</f>
        <v>0</v>
      </c>
      <c r="U93" s="2">
        <f>'FICHE PRODUIT'!B331</f>
        <v>0</v>
      </c>
      <c r="V93" s="2">
        <f>'FICHE PRODUIT'!C331</f>
        <v>0</v>
      </c>
      <c r="W93" s="2">
        <f>'FICHE PRODUIT'!D331</f>
        <v>0</v>
      </c>
      <c r="X93" s="2">
        <f>'FICHE PRODUIT'!E331</f>
        <v>0</v>
      </c>
      <c r="Y93" s="2">
        <f>'FICHE PRODUIT'!F331</f>
        <v>0</v>
      </c>
      <c r="Z93" s="2">
        <f>'FICHE PRODUIT'!G331</f>
        <v>0</v>
      </c>
      <c r="AA93" s="2">
        <f>'FICHE PRODUIT'!H331</f>
        <v>0</v>
      </c>
    </row>
    <row r="94" spans="1:27" x14ac:dyDescent="0.2">
      <c r="A94" s="7" t="str">
        <f>'FICHE PRODUIT'!$A$297</f>
        <v>MARIUS PKT PDG W</v>
      </c>
      <c r="B94" s="2" t="str">
        <f>'FICHE PRODUIT'!$H$297</f>
        <v>Gray / Blue</v>
      </c>
      <c r="C94" s="2" t="str">
        <f>'FICHE PRODUIT'!$S$297</f>
        <v>W26-27</v>
      </c>
      <c r="D94" s="2">
        <f>'FICHE PRODUIT'!$Q$297</f>
        <v>0</v>
      </c>
      <c r="E94" s="2" t="str">
        <f>'FICHE PRODUIT'!$S$299</f>
        <v>PROTO</v>
      </c>
      <c r="F94" s="2" t="str">
        <f>'FICHE PRODUIT'!$E$301</f>
        <v xml:space="preserve">Page 17 </v>
      </c>
      <c r="G94" s="2" t="str">
        <f>'FICHE PRODUIT'!$E$302</f>
        <v xml:space="preserve">TO DO </v>
      </c>
      <c r="H94" s="122" t="str">
        <f>'FICHE PRODUIT'!$E$303</f>
        <v>OCEAN SURPLUS</v>
      </c>
      <c r="I94" s="2" t="b">
        <f>'FICHE PRODUIT'!$E$305</f>
        <v>0</v>
      </c>
      <c r="J94" s="2" t="str">
        <f>'FICHE PRODUIT'!$E$307</f>
        <v>Gilet</v>
      </c>
      <c r="K94" s="2" t="str">
        <f>'FICHE PRODUIT'!$E$308</f>
        <v>Marius</v>
      </c>
      <c r="L94" s="4">
        <f>'FICHE PRODUIT'!$E$310</f>
        <v>55</v>
      </c>
      <c r="M94" s="4">
        <f>'FICHE PRODUIT'!$E$311</f>
        <v>12.5</v>
      </c>
      <c r="N94" s="4">
        <f>'FICHE PRODUIT'!$E$313</f>
        <v>67.5</v>
      </c>
      <c r="O94" s="4">
        <f>'FICHE PRODUIT'!$E$314</f>
        <v>4.8148148148148149</v>
      </c>
      <c r="P94" s="4">
        <f>'FICHE PRODUIT'!$E$316</f>
        <v>325</v>
      </c>
      <c r="Q94" s="4">
        <f>'FICHE PRODUIT'!$E$317</f>
        <v>130</v>
      </c>
      <c r="R94" s="4">
        <f>'FICHE PRODUIT'!$E$318</f>
        <v>147.72727272727272</v>
      </c>
      <c r="S94" s="122">
        <f>'FICHE PRODUIT'!$E$319</f>
        <v>46162</v>
      </c>
      <c r="T94" s="2">
        <f>'FICHE PRODUIT'!A332</f>
        <v>0</v>
      </c>
      <c r="U94" s="2">
        <f>'FICHE PRODUIT'!B332</f>
        <v>0</v>
      </c>
      <c r="V94" s="2">
        <f>'FICHE PRODUIT'!C332</f>
        <v>0</v>
      </c>
      <c r="W94" s="2">
        <f>'FICHE PRODUIT'!D332</f>
        <v>0</v>
      </c>
      <c r="X94" s="2">
        <f>'FICHE PRODUIT'!E332</f>
        <v>0</v>
      </c>
      <c r="Y94" s="2">
        <f>'FICHE PRODUIT'!F332</f>
        <v>0</v>
      </c>
      <c r="Z94" s="2">
        <f>'FICHE PRODUIT'!G332</f>
        <v>0</v>
      </c>
      <c r="AA94" s="2">
        <f>'FICHE PRODUIT'!H332</f>
        <v>0</v>
      </c>
    </row>
    <row r="95" spans="1:27" x14ac:dyDescent="0.2">
      <c r="A95" s="7" t="str">
        <f>'FICHE PRODUIT'!$A$297</f>
        <v>MARIUS PKT PDG W</v>
      </c>
      <c r="B95" s="2" t="str">
        <f>'FICHE PRODUIT'!$H$297</f>
        <v>Gray / Blue</v>
      </c>
      <c r="C95" s="2" t="str">
        <f>'FICHE PRODUIT'!$S$297</f>
        <v>W26-27</v>
      </c>
      <c r="D95" s="2">
        <f>'FICHE PRODUIT'!$Q$297</f>
        <v>0</v>
      </c>
      <c r="E95" s="2" t="str">
        <f>'FICHE PRODUIT'!$S$299</f>
        <v>PROTO</v>
      </c>
      <c r="F95" s="2" t="str">
        <f>'FICHE PRODUIT'!$E$301</f>
        <v xml:space="preserve">Page 17 </v>
      </c>
      <c r="G95" s="2" t="str">
        <f>'FICHE PRODUIT'!$E$302</f>
        <v xml:space="preserve">TO DO </v>
      </c>
      <c r="H95" s="122" t="str">
        <f>'FICHE PRODUIT'!$E$303</f>
        <v>OCEAN SURPLUS</v>
      </c>
      <c r="I95" s="2" t="b">
        <f>'FICHE PRODUIT'!$E$305</f>
        <v>0</v>
      </c>
      <c r="J95" s="2" t="str">
        <f>'FICHE PRODUIT'!$E$307</f>
        <v>Gilet</v>
      </c>
      <c r="K95" s="2" t="str">
        <f>'FICHE PRODUIT'!$E$308</f>
        <v>Marius</v>
      </c>
      <c r="L95" s="4">
        <f>'FICHE PRODUIT'!$E$310</f>
        <v>55</v>
      </c>
      <c r="M95" s="4">
        <f>'FICHE PRODUIT'!$E$311</f>
        <v>12.5</v>
      </c>
      <c r="N95" s="4">
        <f>'FICHE PRODUIT'!$E$313</f>
        <v>67.5</v>
      </c>
      <c r="O95" s="4">
        <f>'FICHE PRODUIT'!$E$314</f>
        <v>4.8148148148148149</v>
      </c>
      <c r="P95" s="4">
        <f>'FICHE PRODUIT'!$E$316</f>
        <v>325</v>
      </c>
      <c r="Q95" s="4">
        <f>'FICHE PRODUIT'!$E$317</f>
        <v>130</v>
      </c>
      <c r="R95" s="4">
        <f>'FICHE PRODUIT'!$E$318</f>
        <v>147.72727272727272</v>
      </c>
      <c r="S95" s="122">
        <f>'FICHE PRODUIT'!$E$319</f>
        <v>46162</v>
      </c>
      <c r="T95" s="2">
        <f>'FICHE PRODUIT'!A333</f>
        <v>0</v>
      </c>
      <c r="U95" s="2">
        <f>'FICHE PRODUIT'!B333</f>
        <v>0</v>
      </c>
      <c r="V95" s="2">
        <f>'FICHE PRODUIT'!C333</f>
        <v>0</v>
      </c>
      <c r="W95" s="2">
        <f>'FICHE PRODUIT'!D333</f>
        <v>0</v>
      </c>
      <c r="X95" s="2">
        <f>'FICHE PRODUIT'!E333</f>
        <v>0</v>
      </c>
      <c r="Y95" s="2">
        <f>'FICHE PRODUIT'!F333</f>
        <v>0</v>
      </c>
      <c r="Z95" s="2">
        <f>'FICHE PRODUIT'!G333</f>
        <v>0</v>
      </c>
      <c r="AA95" s="2">
        <f>'FICHE PRODUIT'!H333</f>
        <v>0</v>
      </c>
    </row>
    <row r="96" spans="1:27" x14ac:dyDescent="0.2">
      <c r="A96" s="7" t="str">
        <f>'FICHE PRODUIT'!$A$297</f>
        <v>MARIUS PKT PDG W</v>
      </c>
      <c r="B96" s="2" t="str">
        <f>'FICHE PRODUIT'!$H$297</f>
        <v>Gray / Blue</v>
      </c>
      <c r="C96" s="2" t="str">
        <f>'FICHE PRODUIT'!$S$297</f>
        <v>W26-27</v>
      </c>
      <c r="D96" s="2">
        <f>'FICHE PRODUIT'!$Q$297</f>
        <v>0</v>
      </c>
      <c r="E96" s="2" t="str">
        <f>'FICHE PRODUIT'!$S$299</f>
        <v>PROTO</v>
      </c>
      <c r="F96" s="2" t="str">
        <f>'FICHE PRODUIT'!$E$301</f>
        <v xml:space="preserve">Page 17 </v>
      </c>
      <c r="G96" s="2" t="str">
        <f>'FICHE PRODUIT'!$E$302</f>
        <v xml:space="preserve">TO DO </v>
      </c>
      <c r="H96" s="122" t="str">
        <f>'FICHE PRODUIT'!$E$303</f>
        <v>OCEAN SURPLUS</v>
      </c>
      <c r="I96" s="2" t="b">
        <f>'FICHE PRODUIT'!$E$305</f>
        <v>0</v>
      </c>
      <c r="J96" s="2" t="str">
        <f>'FICHE PRODUIT'!$E$307</f>
        <v>Gilet</v>
      </c>
      <c r="K96" s="2" t="str">
        <f>'FICHE PRODUIT'!$E$308</f>
        <v>Marius</v>
      </c>
      <c r="L96" s="4">
        <f>'FICHE PRODUIT'!$E$310</f>
        <v>55</v>
      </c>
      <c r="M96" s="4">
        <f>'FICHE PRODUIT'!$E$311</f>
        <v>12.5</v>
      </c>
      <c r="N96" s="4">
        <f>'FICHE PRODUIT'!$E$313</f>
        <v>67.5</v>
      </c>
      <c r="O96" s="4">
        <f>'FICHE PRODUIT'!$E$314</f>
        <v>4.8148148148148149</v>
      </c>
      <c r="P96" s="4">
        <f>'FICHE PRODUIT'!$E$316</f>
        <v>325</v>
      </c>
      <c r="Q96" s="4">
        <f>'FICHE PRODUIT'!$E$317</f>
        <v>130</v>
      </c>
      <c r="R96" s="4">
        <f>'FICHE PRODUIT'!$E$318</f>
        <v>147.72727272727272</v>
      </c>
      <c r="S96" s="122">
        <f>'FICHE PRODUIT'!$E$319</f>
        <v>46162</v>
      </c>
      <c r="T96" s="2">
        <f>'FICHE PRODUIT'!A334</f>
        <v>0</v>
      </c>
      <c r="U96" s="2">
        <f>'FICHE PRODUIT'!B334</f>
        <v>0</v>
      </c>
      <c r="V96" s="2">
        <f>'FICHE PRODUIT'!C334</f>
        <v>0</v>
      </c>
      <c r="W96" s="2">
        <f>'FICHE PRODUIT'!D334</f>
        <v>0</v>
      </c>
      <c r="X96" s="2">
        <f>'FICHE PRODUIT'!E334</f>
        <v>0</v>
      </c>
      <c r="Y96" s="2">
        <f>'FICHE PRODUIT'!F334</f>
        <v>0</v>
      </c>
      <c r="Z96" s="2">
        <f>'FICHE PRODUIT'!G334</f>
        <v>0</v>
      </c>
      <c r="AA96" s="2">
        <f>'FICHE PRODUIT'!H334</f>
        <v>0</v>
      </c>
    </row>
    <row r="97" spans="1:27" x14ac:dyDescent="0.2">
      <c r="A97" s="7" t="str">
        <f>'FICHE PRODUIT'!$A$297</f>
        <v>MARIUS PKT PDG W</v>
      </c>
      <c r="B97" s="2" t="str">
        <f>'FICHE PRODUIT'!$H$297</f>
        <v>Gray / Blue</v>
      </c>
      <c r="C97" s="2" t="str">
        <f>'FICHE PRODUIT'!$S$297</f>
        <v>W26-27</v>
      </c>
      <c r="D97" s="2">
        <f>'FICHE PRODUIT'!$Q$297</f>
        <v>0</v>
      </c>
      <c r="E97" s="2" t="str">
        <f>'FICHE PRODUIT'!$S$299</f>
        <v>PROTO</v>
      </c>
      <c r="F97" s="2" t="str">
        <f>'FICHE PRODUIT'!$E$301</f>
        <v xml:space="preserve">Page 17 </v>
      </c>
      <c r="G97" s="2" t="str">
        <f>'FICHE PRODUIT'!$E$302</f>
        <v xml:space="preserve">TO DO </v>
      </c>
      <c r="H97" s="122" t="str">
        <f>'FICHE PRODUIT'!$E$303</f>
        <v>OCEAN SURPLUS</v>
      </c>
      <c r="I97" s="2" t="b">
        <f>'FICHE PRODUIT'!$E$305</f>
        <v>0</v>
      </c>
      <c r="J97" s="2" t="str">
        <f>'FICHE PRODUIT'!$E$307</f>
        <v>Gilet</v>
      </c>
      <c r="K97" s="2" t="str">
        <f>'FICHE PRODUIT'!$E$308</f>
        <v>Marius</v>
      </c>
      <c r="L97" s="4">
        <f>'FICHE PRODUIT'!$E$310</f>
        <v>55</v>
      </c>
      <c r="M97" s="4">
        <f>'FICHE PRODUIT'!$E$311</f>
        <v>12.5</v>
      </c>
      <c r="N97" s="4">
        <f>'FICHE PRODUIT'!$E$313</f>
        <v>67.5</v>
      </c>
      <c r="O97" s="4">
        <f>'FICHE PRODUIT'!$E$314</f>
        <v>4.8148148148148149</v>
      </c>
      <c r="P97" s="4">
        <f>'FICHE PRODUIT'!$E$316</f>
        <v>325</v>
      </c>
      <c r="Q97" s="4">
        <f>'FICHE PRODUIT'!$E$317</f>
        <v>130</v>
      </c>
      <c r="R97" s="4">
        <f>'FICHE PRODUIT'!$E$318</f>
        <v>147.72727272727272</v>
      </c>
      <c r="S97" s="122">
        <f>'FICHE PRODUIT'!$E$319</f>
        <v>46162</v>
      </c>
      <c r="T97" s="2">
        <f>'FICHE PRODUIT'!A335</f>
        <v>0</v>
      </c>
      <c r="U97" s="2">
        <f>'FICHE PRODUIT'!B335</f>
        <v>0</v>
      </c>
      <c r="V97" s="2">
        <f>'FICHE PRODUIT'!C335</f>
        <v>0</v>
      </c>
      <c r="W97" s="2">
        <f>'FICHE PRODUIT'!D335</f>
        <v>0</v>
      </c>
      <c r="X97" s="2">
        <f>'FICHE PRODUIT'!E335</f>
        <v>0</v>
      </c>
      <c r="Y97" s="2">
        <f>'FICHE PRODUIT'!F335</f>
        <v>0</v>
      </c>
      <c r="Z97" s="2">
        <f>'FICHE PRODUIT'!G335</f>
        <v>0</v>
      </c>
      <c r="AA97" s="2">
        <f>'FICHE PRODUIT'!H335</f>
        <v>0</v>
      </c>
    </row>
    <row r="98" spans="1:27" x14ac:dyDescent="0.2">
      <c r="A98" s="7" t="str">
        <f>'FICHE PRODUIT'!$A$297</f>
        <v>MARIUS PKT PDG W</v>
      </c>
      <c r="B98" s="2" t="str">
        <f>'FICHE PRODUIT'!$H$297</f>
        <v>Gray / Blue</v>
      </c>
      <c r="C98" s="2" t="str">
        <f>'FICHE PRODUIT'!$S$297</f>
        <v>W26-27</v>
      </c>
      <c r="D98" s="2">
        <f>'FICHE PRODUIT'!$Q$297</f>
        <v>0</v>
      </c>
      <c r="E98" s="2" t="str">
        <f>'FICHE PRODUIT'!$S$299</f>
        <v>PROTO</v>
      </c>
      <c r="F98" s="2" t="str">
        <f>'FICHE PRODUIT'!$E$301</f>
        <v xml:space="preserve">Page 17 </v>
      </c>
      <c r="G98" s="2" t="str">
        <f>'FICHE PRODUIT'!$E$302</f>
        <v xml:space="preserve">TO DO </v>
      </c>
      <c r="H98" s="122" t="str">
        <f>'FICHE PRODUIT'!$E$303</f>
        <v>OCEAN SURPLUS</v>
      </c>
      <c r="I98" s="2" t="b">
        <f>'FICHE PRODUIT'!$E$305</f>
        <v>0</v>
      </c>
      <c r="J98" s="2" t="str">
        <f>'FICHE PRODUIT'!$E$307</f>
        <v>Gilet</v>
      </c>
      <c r="K98" s="2" t="str">
        <f>'FICHE PRODUIT'!$E$308</f>
        <v>Marius</v>
      </c>
      <c r="L98" s="4">
        <f>'FICHE PRODUIT'!$E$310</f>
        <v>55</v>
      </c>
      <c r="M98" s="4">
        <f>'FICHE PRODUIT'!$E$311</f>
        <v>12.5</v>
      </c>
      <c r="N98" s="4">
        <f>'FICHE PRODUIT'!$E$313</f>
        <v>67.5</v>
      </c>
      <c r="O98" s="4">
        <f>'FICHE PRODUIT'!$E$314</f>
        <v>4.8148148148148149</v>
      </c>
      <c r="P98" s="4">
        <f>'FICHE PRODUIT'!$E$316</f>
        <v>325</v>
      </c>
      <c r="Q98" s="4">
        <f>'FICHE PRODUIT'!$E$317</f>
        <v>130</v>
      </c>
      <c r="R98" s="4">
        <f>'FICHE PRODUIT'!$E$318</f>
        <v>147.72727272727272</v>
      </c>
      <c r="S98" s="122">
        <f>'FICHE PRODUIT'!$E$319</f>
        <v>46162</v>
      </c>
      <c r="T98" s="2">
        <f>'FICHE PRODUIT'!A336</f>
        <v>0</v>
      </c>
      <c r="U98" s="2">
        <f>'FICHE PRODUIT'!B336</f>
        <v>0</v>
      </c>
      <c r="V98" s="2">
        <f>'FICHE PRODUIT'!C336</f>
        <v>0</v>
      </c>
      <c r="W98" s="2">
        <f>'FICHE PRODUIT'!D336</f>
        <v>1</v>
      </c>
      <c r="X98" s="2">
        <f>'FICHE PRODUIT'!E336</f>
        <v>0</v>
      </c>
      <c r="Y98" s="2">
        <f>'FICHE PRODUIT'!F336</f>
        <v>10</v>
      </c>
      <c r="Z98" s="2">
        <f>'FICHE PRODUIT'!G336</f>
        <v>10</v>
      </c>
      <c r="AA98" s="2">
        <f>'FICHE PRODUIT'!H336</f>
        <v>0</v>
      </c>
    </row>
    <row r="99" spans="1:27" x14ac:dyDescent="0.2">
      <c r="A99" s="7" t="str">
        <f>'FICHE PRODUIT'!$A$297</f>
        <v>MARIUS PKT PDG W</v>
      </c>
      <c r="B99" s="2" t="str">
        <f>'FICHE PRODUIT'!$H$297</f>
        <v>Gray / Blue</v>
      </c>
      <c r="C99" s="2" t="str">
        <f>'FICHE PRODUIT'!$S$297</f>
        <v>W26-27</v>
      </c>
      <c r="D99" s="2">
        <f>'FICHE PRODUIT'!$Q$297</f>
        <v>0</v>
      </c>
      <c r="E99" s="2" t="str">
        <f>'FICHE PRODUIT'!$S$299</f>
        <v>PROTO</v>
      </c>
      <c r="F99" s="2" t="str">
        <f>'FICHE PRODUIT'!$E$301</f>
        <v xml:space="preserve">Page 17 </v>
      </c>
      <c r="G99" s="2" t="str">
        <f>'FICHE PRODUIT'!$E$302</f>
        <v xml:space="preserve">TO DO </v>
      </c>
      <c r="H99" s="122" t="str">
        <f>'FICHE PRODUIT'!$E$303</f>
        <v>OCEAN SURPLUS</v>
      </c>
      <c r="I99" s="2" t="b">
        <f>'FICHE PRODUIT'!$E$305</f>
        <v>0</v>
      </c>
      <c r="J99" s="2" t="str">
        <f>'FICHE PRODUIT'!$E$307</f>
        <v>Gilet</v>
      </c>
      <c r="K99" s="2" t="str">
        <f>'FICHE PRODUIT'!$E$308</f>
        <v>Marius</v>
      </c>
      <c r="L99" s="4">
        <f>'FICHE PRODUIT'!$E$310</f>
        <v>55</v>
      </c>
      <c r="M99" s="4">
        <f>'FICHE PRODUIT'!$E$311</f>
        <v>12.5</v>
      </c>
      <c r="N99" s="4">
        <f>'FICHE PRODUIT'!$E$313</f>
        <v>67.5</v>
      </c>
      <c r="O99" s="4">
        <f>'FICHE PRODUIT'!$E$314</f>
        <v>4.8148148148148149</v>
      </c>
      <c r="P99" s="4">
        <f>'FICHE PRODUIT'!$E$316</f>
        <v>325</v>
      </c>
      <c r="Q99" s="4">
        <f>'FICHE PRODUIT'!$E$317</f>
        <v>130</v>
      </c>
      <c r="R99" s="4">
        <f>'FICHE PRODUIT'!$E$318</f>
        <v>147.72727272727272</v>
      </c>
      <c r="S99" s="122">
        <f>'FICHE PRODUIT'!$E$319</f>
        <v>46162</v>
      </c>
      <c r="T99" s="2" t="str">
        <f>'FICHE PRODUIT'!A337</f>
        <v>Frais externe</v>
      </c>
      <c r="U99" s="2" t="str">
        <f>'FICHE PRODUIT'!B337</f>
        <v>Transport</v>
      </c>
      <c r="V99" s="2" t="str">
        <f>'FICHE PRODUIT'!C337</f>
        <v xml:space="preserve">Européen </v>
      </c>
      <c r="W99" s="2">
        <f>'FICHE PRODUIT'!D337</f>
        <v>1</v>
      </c>
      <c r="X99" s="2">
        <f>'FICHE PRODUIT'!E337</f>
        <v>0</v>
      </c>
      <c r="Y99" s="2">
        <f>'FICHE PRODUIT'!F337</f>
        <v>2</v>
      </c>
      <c r="Z99" s="2">
        <f>'FICHE PRODUIT'!G337</f>
        <v>2</v>
      </c>
      <c r="AA99" s="2">
        <f>'FICHE PRODUIT'!H337</f>
        <v>0</v>
      </c>
    </row>
    <row r="100" spans="1:27" x14ac:dyDescent="0.2">
      <c r="A100" s="7" t="str">
        <f>'FICHE PRODUIT'!$A$297</f>
        <v>MARIUS PKT PDG W</v>
      </c>
      <c r="B100" s="2" t="str">
        <f>'FICHE PRODUIT'!$H$297</f>
        <v>Gray / Blue</v>
      </c>
      <c r="C100" s="2" t="str">
        <f>'FICHE PRODUIT'!$S$297</f>
        <v>W26-27</v>
      </c>
      <c r="D100" s="2">
        <f>'FICHE PRODUIT'!$Q$297</f>
        <v>0</v>
      </c>
      <c r="E100" s="2" t="str">
        <f>'FICHE PRODUIT'!$S$299</f>
        <v>PROTO</v>
      </c>
      <c r="F100" s="2" t="str">
        <f>'FICHE PRODUIT'!$E$301</f>
        <v xml:space="preserve">Page 17 </v>
      </c>
      <c r="G100" s="2" t="str">
        <f>'FICHE PRODUIT'!$E$302</f>
        <v xml:space="preserve">TO DO </v>
      </c>
      <c r="H100" s="122" t="str">
        <f>'FICHE PRODUIT'!$E$303</f>
        <v>OCEAN SURPLUS</v>
      </c>
      <c r="I100" s="2" t="b">
        <f>'FICHE PRODUIT'!$E$305</f>
        <v>0</v>
      </c>
      <c r="J100" s="2" t="str">
        <f>'FICHE PRODUIT'!$E$307</f>
        <v>Gilet</v>
      </c>
      <c r="K100" s="2" t="str">
        <f>'FICHE PRODUIT'!$E$308</f>
        <v>Marius</v>
      </c>
      <c r="L100" s="4">
        <f>'FICHE PRODUIT'!$E$310</f>
        <v>55</v>
      </c>
      <c r="M100" s="4">
        <f>'FICHE PRODUIT'!$E$311</f>
        <v>12.5</v>
      </c>
      <c r="N100" s="4">
        <f>'FICHE PRODUIT'!$E$313</f>
        <v>67.5</v>
      </c>
      <c r="O100" s="4">
        <f>'FICHE PRODUIT'!$E$314</f>
        <v>4.8148148148148149</v>
      </c>
      <c r="P100" s="4">
        <f>'FICHE PRODUIT'!$E$316</f>
        <v>325</v>
      </c>
      <c r="Q100" s="4">
        <f>'FICHE PRODUIT'!$E$317</f>
        <v>130</v>
      </c>
      <c r="R100" s="4">
        <f>'FICHE PRODUIT'!$E$318</f>
        <v>147.72727272727272</v>
      </c>
      <c r="S100" s="122">
        <f>'FICHE PRODUIT'!$E$319</f>
        <v>46162</v>
      </c>
      <c r="T100" s="2" t="str">
        <f>'FICHE PRODUIT'!A338</f>
        <v>Frais externe</v>
      </c>
      <c r="U100" s="2" t="str">
        <f>'FICHE PRODUIT'!B338</f>
        <v>Communication</v>
      </c>
      <c r="V100" s="2" t="str">
        <f>'FICHE PRODUIT'!C338</f>
        <v>Marketing</v>
      </c>
      <c r="W100" s="2">
        <f>'FICHE PRODUIT'!D338</f>
        <v>1</v>
      </c>
      <c r="X100" s="2">
        <f>'FICHE PRODUIT'!E338</f>
        <v>0</v>
      </c>
      <c r="Y100" s="2">
        <f>'FICHE PRODUIT'!F338</f>
        <v>0.5</v>
      </c>
      <c r="Z100" s="2">
        <f>'FICHE PRODUIT'!G338</f>
        <v>0.5</v>
      </c>
      <c r="AA100" s="2">
        <f>'FICHE PRODUIT'!H338</f>
        <v>0</v>
      </c>
    </row>
    <row r="101" spans="1:27" x14ac:dyDescent="0.2">
      <c r="A101" s="7" t="str">
        <f>'FICHE PRODUIT'!$A$340</f>
        <v>SLACK PKT PDG  W</v>
      </c>
      <c r="B101" s="2" t="str">
        <f>'FICHE PRODUIT'!$H$340</f>
        <v>Brown</v>
      </c>
      <c r="C101" s="2" t="str">
        <f>'FICHE PRODUIT'!$S$340</f>
        <v>W26-27</v>
      </c>
      <c r="D101" s="2">
        <f>'FICHE PRODUIT'!$Q$340</f>
        <v>0</v>
      </c>
      <c r="E101" s="2" t="str">
        <f>'FICHE PRODUIT'!$S$342</f>
        <v xml:space="preserve">REPORT / CANCEL </v>
      </c>
      <c r="F101" s="2" t="str">
        <f>'FICHE PRODUIT'!$E$344</f>
        <v>Page 17</v>
      </c>
      <c r="G101" s="2" t="str">
        <f>'FICHE PRODUIT'!$E$345</f>
        <v xml:space="preserve">TO DO </v>
      </c>
      <c r="H101" s="122" t="str">
        <f>'FICHE PRODUIT'!$E$346</f>
        <v>OCEAN SURPLUS</v>
      </c>
      <c r="I101" s="2" t="b">
        <f>'FICHE PRODUIT'!$E$348</f>
        <v>0</v>
      </c>
      <c r="J101" s="2" t="str">
        <f>'FICHE PRODUIT'!$E$350</f>
        <v>Gilet</v>
      </c>
      <c r="K101" s="2" t="str">
        <f>'FICHE PRODUIT'!$E$351</f>
        <v>Marius</v>
      </c>
      <c r="L101" s="4">
        <f>'FICHE PRODUIT'!$E$353</f>
        <v>55</v>
      </c>
      <c r="M101" s="4">
        <f>'FICHE PRODUIT'!$E$354</f>
        <v>12.5</v>
      </c>
      <c r="N101" s="4">
        <f>'FICHE PRODUIT'!$E$356</f>
        <v>67.5</v>
      </c>
      <c r="O101" s="4">
        <f>'FICHE PRODUIT'!$E$357</f>
        <v>8.8148148148148149</v>
      </c>
      <c r="P101" s="4">
        <f>'FICHE PRODUIT'!$E$359</f>
        <v>595</v>
      </c>
      <c r="Q101" s="4">
        <f>'FICHE PRODUIT'!$E$360</f>
        <v>238</v>
      </c>
      <c r="R101" s="4">
        <f>'FICHE PRODUIT'!$E$361</f>
        <v>270.45454545454544</v>
      </c>
      <c r="S101" s="122">
        <f>'FICHE PRODUIT'!$E$362</f>
        <v>0</v>
      </c>
      <c r="T101" s="2" t="str">
        <f>'FICHE PRODUIT'!A367</f>
        <v>FABRIC</v>
      </c>
      <c r="U101" s="2" t="str">
        <f>'FICHE PRODUIT'!B367</f>
        <v>ALBANO MORGADO</v>
      </c>
      <c r="V101" s="2" t="str">
        <f>'FICHE PRODUIT'!C367</f>
        <v>35 16857 X MARRON 005</v>
      </c>
      <c r="W101" s="2">
        <f>'FICHE PRODUIT'!D367</f>
        <v>0.8</v>
      </c>
      <c r="X101" s="2">
        <f>'FICHE PRODUIT'!E367</f>
        <v>0</v>
      </c>
      <c r="Y101" s="2">
        <f>'FICHE PRODUIT'!F367</f>
        <v>0</v>
      </c>
      <c r="Z101" s="2">
        <f>'FICHE PRODUIT'!G367</f>
        <v>0</v>
      </c>
      <c r="AA101" s="2">
        <f>'FICHE PRODUIT'!H367</f>
        <v>0</v>
      </c>
    </row>
    <row r="102" spans="1:27" x14ac:dyDescent="0.2">
      <c r="A102" s="7" t="str">
        <f>'FICHE PRODUIT'!$A$340</f>
        <v>SLACK PKT PDG  W</v>
      </c>
      <c r="B102" s="2" t="str">
        <f>'FICHE PRODUIT'!$H$340</f>
        <v>Brown</v>
      </c>
      <c r="C102" s="2" t="str">
        <f>'FICHE PRODUIT'!$S$340</f>
        <v>W26-27</v>
      </c>
      <c r="D102" s="2">
        <f>'FICHE PRODUIT'!$Q$340</f>
        <v>0</v>
      </c>
      <c r="E102" s="2" t="str">
        <f>'FICHE PRODUIT'!$S$342</f>
        <v xml:space="preserve">REPORT / CANCEL </v>
      </c>
      <c r="F102" s="2" t="str">
        <f>'FICHE PRODUIT'!$E$344</f>
        <v>Page 17</v>
      </c>
      <c r="G102" s="2" t="str">
        <f>'FICHE PRODUIT'!$E$345</f>
        <v xml:space="preserve">TO DO </v>
      </c>
      <c r="H102" s="122" t="str">
        <f>'FICHE PRODUIT'!$E$346</f>
        <v>OCEAN SURPLUS</v>
      </c>
      <c r="I102" s="2" t="b">
        <f>'FICHE PRODUIT'!$E$348</f>
        <v>0</v>
      </c>
      <c r="J102" s="2" t="str">
        <f>'FICHE PRODUIT'!$E$350</f>
        <v>Gilet</v>
      </c>
      <c r="K102" s="2" t="str">
        <f>'FICHE PRODUIT'!$E$351</f>
        <v>Marius</v>
      </c>
      <c r="L102" s="4">
        <f>'FICHE PRODUIT'!$E$353</f>
        <v>55</v>
      </c>
      <c r="M102" s="4">
        <f>'FICHE PRODUIT'!$E$354</f>
        <v>12.5</v>
      </c>
      <c r="N102" s="4">
        <f>'FICHE PRODUIT'!$E$356</f>
        <v>67.5</v>
      </c>
      <c r="O102" s="4">
        <f>'FICHE PRODUIT'!$E$357</f>
        <v>8.8148148148148149</v>
      </c>
      <c r="P102" s="4">
        <f>'FICHE PRODUIT'!$E$359</f>
        <v>595</v>
      </c>
      <c r="Q102" s="4">
        <f>'FICHE PRODUIT'!$E$360</f>
        <v>238</v>
      </c>
      <c r="R102" s="4">
        <f>'FICHE PRODUIT'!$E$361</f>
        <v>270.45454545454544</v>
      </c>
      <c r="S102" s="122">
        <f>'FICHE PRODUIT'!$E$362</f>
        <v>0</v>
      </c>
      <c r="T102" s="2">
        <f>'FICHE PRODUIT'!A368</f>
        <v>0</v>
      </c>
      <c r="U102" s="2">
        <f>'FICHE PRODUIT'!B368</f>
        <v>0</v>
      </c>
      <c r="V102" s="2">
        <f>'FICHE PRODUIT'!C368</f>
        <v>0</v>
      </c>
      <c r="W102" s="2">
        <f>'FICHE PRODUIT'!D368</f>
        <v>0</v>
      </c>
      <c r="X102" s="2">
        <f>'FICHE PRODUIT'!E368</f>
        <v>0</v>
      </c>
      <c r="Y102" s="2">
        <f>'FICHE PRODUIT'!F368</f>
        <v>0</v>
      </c>
      <c r="Z102" s="2">
        <f>'FICHE PRODUIT'!G368</f>
        <v>0</v>
      </c>
      <c r="AA102" s="2">
        <f>'FICHE PRODUIT'!H368</f>
        <v>0</v>
      </c>
    </row>
    <row r="103" spans="1:27" x14ac:dyDescent="0.2">
      <c r="A103" s="7" t="str">
        <f>'FICHE PRODUIT'!$A$340</f>
        <v>SLACK PKT PDG  W</v>
      </c>
      <c r="B103" s="2" t="str">
        <f>'FICHE PRODUIT'!$H$340</f>
        <v>Brown</v>
      </c>
      <c r="C103" s="2" t="str">
        <f>'FICHE PRODUIT'!$S$340</f>
        <v>W26-27</v>
      </c>
      <c r="D103" s="2">
        <f>'FICHE PRODUIT'!$Q$340</f>
        <v>0</v>
      </c>
      <c r="E103" s="2" t="str">
        <f>'FICHE PRODUIT'!$S$342</f>
        <v xml:space="preserve">REPORT / CANCEL </v>
      </c>
      <c r="F103" s="2" t="str">
        <f>'FICHE PRODUIT'!$E$344</f>
        <v>Page 17</v>
      </c>
      <c r="G103" s="2" t="str">
        <f>'FICHE PRODUIT'!$E$345</f>
        <v xml:space="preserve">TO DO </v>
      </c>
      <c r="H103" s="122" t="str">
        <f>'FICHE PRODUIT'!$E$346</f>
        <v>OCEAN SURPLUS</v>
      </c>
      <c r="I103" s="2" t="b">
        <f>'FICHE PRODUIT'!$E$348</f>
        <v>0</v>
      </c>
      <c r="J103" s="2" t="str">
        <f>'FICHE PRODUIT'!$E$350</f>
        <v>Gilet</v>
      </c>
      <c r="K103" s="2" t="str">
        <f>'FICHE PRODUIT'!$E$351</f>
        <v>Marius</v>
      </c>
      <c r="L103" s="4">
        <f>'FICHE PRODUIT'!$E$353</f>
        <v>55</v>
      </c>
      <c r="M103" s="4">
        <f>'FICHE PRODUIT'!$E$354</f>
        <v>12.5</v>
      </c>
      <c r="N103" s="4">
        <f>'FICHE PRODUIT'!$E$356</f>
        <v>67.5</v>
      </c>
      <c r="O103" s="4">
        <f>'FICHE PRODUIT'!$E$357</f>
        <v>8.8148148148148149</v>
      </c>
      <c r="P103" s="4">
        <f>'FICHE PRODUIT'!$E$359</f>
        <v>595</v>
      </c>
      <c r="Q103" s="4">
        <f>'FICHE PRODUIT'!$E$360</f>
        <v>238</v>
      </c>
      <c r="R103" s="4">
        <f>'FICHE PRODUIT'!$E$361</f>
        <v>270.45454545454544</v>
      </c>
      <c r="S103" s="122">
        <f>'FICHE PRODUIT'!$E$362</f>
        <v>0</v>
      </c>
      <c r="T103" s="2">
        <f>'FICHE PRODUIT'!A369</f>
        <v>0</v>
      </c>
      <c r="U103" s="2">
        <f>'FICHE PRODUIT'!B369</f>
        <v>0</v>
      </c>
      <c r="V103" s="2">
        <f>'FICHE PRODUIT'!C369</f>
        <v>0</v>
      </c>
      <c r="W103" s="2">
        <f>'FICHE PRODUIT'!D369</f>
        <v>0</v>
      </c>
      <c r="X103" s="2">
        <f>'FICHE PRODUIT'!E369</f>
        <v>0</v>
      </c>
      <c r="Y103" s="2">
        <f>'FICHE PRODUIT'!F369</f>
        <v>0</v>
      </c>
      <c r="Z103" s="2">
        <f>'FICHE PRODUIT'!G369</f>
        <v>0</v>
      </c>
      <c r="AA103" s="2">
        <f>'FICHE PRODUIT'!H369</f>
        <v>0</v>
      </c>
    </row>
    <row r="104" spans="1:27" x14ac:dyDescent="0.2">
      <c r="A104" s="7" t="str">
        <f>'FICHE PRODUIT'!$A$340</f>
        <v>SLACK PKT PDG  W</v>
      </c>
      <c r="B104" s="2" t="str">
        <f>'FICHE PRODUIT'!$H$340</f>
        <v>Brown</v>
      </c>
      <c r="C104" s="2" t="str">
        <f>'FICHE PRODUIT'!$S$340</f>
        <v>W26-27</v>
      </c>
      <c r="D104" s="2">
        <f>'FICHE PRODUIT'!$Q$340</f>
        <v>0</v>
      </c>
      <c r="E104" s="2" t="str">
        <f>'FICHE PRODUIT'!$S$342</f>
        <v xml:space="preserve">REPORT / CANCEL </v>
      </c>
      <c r="F104" s="2" t="str">
        <f>'FICHE PRODUIT'!$E$344</f>
        <v>Page 17</v>
      </c>
      <c r="G104" s="2" t="str">
        <f>'FICHE PRODUIT'!$E$345</f>
        <v xml:space="preserve">TO DO </v>
      </c>
      <c r="H104" s="122" t="str">
        <f>'FICHE PRODUIT'!$E$346</f>
        <v>OCEAN SURPLUS</v>
      </c>
      <c r="I104" s="2" t="b">
        <f>'FICHE PRODUIT'!$E$348</f>
        <v>0</v>
      </c>
      <c r="J104" s="2" t="str">
        <f>'FICHE PRODUIT'!$E$350</f>
        <v>Gilet</v>
      </c>
      <c r="K104" s="2" t="str">
        <f>'FICHE PRODUIT'!$E$351</f>
        <v>Marius</v>
      </c>
      <c r="L104" s="4">
        <f>'FICHE PRODUIT'!$E$353</f>
        <v>55</v>
      </c>
      <c r="M104" s="4">
        <f>'FICHE PRODUIT'!$E$354</f>
        <v>12.5</v>
      </c>
      <c r="N104" s="4">
        <f>'FICHE PRODUIT'!$E$356</f>
        <v>67.5</v>
      </c>
      <c r="O104" s="4">
        <f>'FICHE PRODUIT'!$E$357</f>
        <v>8.8148148148148149</v>
      </c>
      <c r="P104" s="4">
        <f>'FICHE PRODUIT'!$E$359</f>
        <v>595</v>
      </c>
      <c r="Q104" s="4">
        <f>'FICHE PRODUIT'!$E$360</f>
        <v>238</v>
      </c>
      <c r="R104" s="4">
        <f>'FICHE PRODUIT'!$E$361</f>
        <v>270.45454545454544</v>
      </c>
      <c r="S104" s="122">
        <f>'FICHE PRODUIT'!$E$362</f>
        <v>0</v>
      </c>
      <c r="T104" s="2">
        <f>'FICHE PRODUIT'!A370</f>
        <v>0</v>
      </c>
      <c r="U104" s="2">
        <f>'FICHE PRODUIT'!B370</f>
        <v>0</v>
      </c>
      <c r="V104" s="2">
        <f>'FICHE PRODUIT'!C370</f>
        <v>0</v>
      </c>
      <c r="W104" s="2">
        <f>'FICHE PRODUIT'!D370</f>
        <v>0</v>
      </c>
      <c r="X104" s="2">
        <f>'FICHE PRODUIT'!E370</f>
        <v>0</v>
      </c>
      <c r="Y104" s="2">
        <f>'FICHE PRODUIT'!F370</f>
        <v>0</v>
      </c>
      <c r="Z104" s="2">
        <f>'FICHE PRODUIT'!G370</f>
        <v>0</v>
      </c>
      <c r="AA104" s="2">
        <f>'FICHE PRODUIT'!H370</f>
        <v>0</v>
      </c>
    </row>
    <row r="105" spans="1:27" x14ac:dyDescent="0.2">
      <c r="A105" s="7" t="str">
        <f>'FICHE PRODUIT'!$A$340</f>
        <v>SLACK PKT PDG  W</v>
      </c>
      <c r="B105" s="2" t="str">
        <f>'FICHE PRODUIT'!$H$340</f>
        <v>Brown</v>
      </c>
      <c r="C105" s="2" t="str">
        <f>'FICHE PRODUIT'!$S$340</f>
        <v>W26-27</v>
      </c>
      <c r="D105" s="2">
        <f>'FICHE PRODUIT'!$Q$340</f>
        <v>0</v>
      </c>
      <c r="E105" s="2" t="str">
        <f>'FICHE PRODUIT'!$S$342</f>
        <v xml:space="preserve">REPORT / CANCEL </v>
      </c>
      <c r="F105" s="2" t="str">
        <f>'FICHE PRODUIT'!$E$344</f>
        <v>Page 17</v>
      </c>
      <c r="G105" s="2" t="str">
        <f>'FICHE PRODUIT'!$E$345</f>
        <v xml:space="preserve">TO DO </v>
      </c>
      <c r="H105" s="122" t="str">
        <f>'FICHE PRODUIT'!$E$346</f>
        <v>OCEAN SURPLUS</v>
      </c>
      <c r="I105" s="2" t="b">
        <f>'FICHE PRODUIT'!$E$348</f>
        <v>0</v>
      </c>
      <c r="J105" s="2" t="str">
        <f>'FICHE PRODUIT'!$E$350</f>
        <v>Gilet</v>
      </c>
      <c r="K105" s="2" t="str">
        <f>'FICHE PRODUIT'!$E$351</f>
        <v>Marius</v>
      </c>
      <c r="L105" s="4">
        <f>'FICHE PRODUIT'!$E$353</f>
        <v>55</v>
      </c>
      <c r="M105" s="4">
        <f>'FICHE PRODUIT'!$E$354</f>
        <v>12.5</v>
      </c>
      <c r="N105" s="4">
        <f>'FICHE PRODUIT'!$E$356</f>
        <v>67.5</v>
      </c>
      <c r="O105" s="4">
        <f>'FICHE PRODUIT'!$E$357</f>
        <v>8.8148148148148149</v>
      </c>
      <c r="P105" s="4">
        <f>'FICHE PRODUIT'!$E$359</f>
        <v>595</v>
      </c>
      <c r="Q105" s="4">
        <f>'FICHE PRODUIT'!$E$360</f>
        <v>238</v>
      </c>
      <c r="R105" s="4">
        <f>'FICHE PRODUIT'!$E$361</f>
        <v>270.45454545454544</v>
      </c>
      <c r="S105" s="122">
        <f>'FICHE PRODUIT'!$E$362</f>
        <v>0</v>
      </c>
      <c r="T105" s="2">
        <f>'FICHE PRODUIT'!A371</f>
        <v>0</v>
      </c>
      <c r="U105" s="2">
        <f>'FICHE PRODUIT'!B371</f>
        <v>0</v>
      </c>
      <c r="V105" s="2">
        <f>'FICHE PRODUIT'!C371</f>
        <v>0</v>
      </c>
      <c r="W105" s="2">
        <f>'FICHE PRODUIT'!D371</f>
        <v>0</v>
      </c>
      <c r="X105" s="2">
        <f>'FICHE PRODUIT'!E371</f>
        <v>0</v>
      </c>
      <c r="Y105" s="2">
        <f>'FICHE PRODUIT'!F371</f>
        <v>0</v>
      </c>
      <c r="Z105" s="2">
        <f>'FICHE PRODUIT'!G371</f>
        <v>0</v>
      </c>
      <c r="AA105" s="2">
        <f>'FICHE PRODUIT'!H371</f>
        <v>0</v>
      </c>
    </row>
    <row r="106" spans="1:27" x14ac:dyDescent="0.2">
      <c r="A106" s="7" t="str">
        <f>'FICHE PRODUIT'!$A$340</f>
        <v>SLACK PKT PDG  W</v>
      </c>
      <c r="B106" s="2" t="str">
        <f>'FICHE PRODUIT'!$H$340</f>
        <v>Brown</v>
      </c>
      <c r="C106" s="2" t="str">
        <f>'FICHE PRODUIT'!$S$340</f>
        <v>W26-27</v>
      </c>
      <c r="D106" s="2">
        <f>'FICHE PRODUIT'!$Q$340</f>
        <v>0</v>
      </c>
      <c r="E106" s="2" t="str">
        <f>'FICHE PRODUIT'!$S$342</f>
        <v xml:space="preserve">REPORT / CANCEL </v>
      </c>
      <c r="F106" s="2" t="str">
        <f>'FICHE PRODUIT'!$E$344</f>
        <v>Page 17</v>
      </c>
      <c r="G106" s="2" t="str">
        <f>'FICHE PRODUIT'!$E$345</f>
        <v xml:space="preserve">TO DO </v>
      </c>
      <c r="H106" s="122" t="str">
        <f>'FICHE PRODUIT'!$E$346</f>
        <v>OCEAN SURPLUS</v>
      </c>
      <c r="I106" s="2" t="b">
        <f>'FICHE PRODUIT'!$E$348</f>
        <v>0</v>
      </c>
      <c r="J106" s="2" t="str">
        <f>'FICHE PRODUIT'!$E$350</f>
        <v>Gilet</v>
      </c>
      <c r="K106" s="2" t="str">
        <f>'FICHE PRODUIT'!$E$351</f>
        <v>Marius</v>
      </c>
      <c r="L106" s="4">
        <f>'FICHE PRODUIT'!$E$353</f>
        <v>55</v>
      </c>
      <c r="M106" s="4">
        <f>'FICHE PRODUIT'!$E$354</f>
        <v>12.5</v>
      </c>
      <c r="N106" s="4">
        <f>'FICHE PRODUIT'!$E$356</f>
        <v>67.5</v>
      </c>
      <c r="O106" s="4">
        <f>'FICHE PRODUIT'!$E$357</f>
        <v>8.8148148148148149</v>
      </c>
      <c r="P106" s="4">
        <f>'FICHE PRODUIT'!$E$359</f>
        <v>595</v>
      </c>
      <c r="Q106" s="4">
        <f>'FICHE PRODUIT'!$E$360</f>
        <v>238</v>
      </c>
      <c r="R106" s="4">
        <f>'FICHE PRODUIT'!$E$361</f>
        <v>270.45454545454544</v>
      </c>
      <c r="S106" s="122">
        <f>'FICHE PRODUIT'!$E$362</f>
        <v>0</v>
      </c>
      <c r="T106" s="2">
        <f>'FICHE PRODUIT'!A372</f>
        <v>0</v>
      </c>
      <c r="U106" s="2">
        <f>'FICHE PRODUIT'!B372</f>
        <v>0</v>
      </c>
      <c r="V106" s="2">
        <f>'FICHE PRODUIT'!C372</f>
        <v>0</v>
      </c>
      <c r="W106" s="2">
        <f>'FICHE PRODUIT'!D372</f>
        <v>0</v>
      </c>
      <c r="X106" s="2">
        <f>'FICHE PRODUIT'!E372</f>
        <v>0</v>
      </c>
      <c r="Y106" s="2">
        <f>'FICHE PRODUIT'!F372</f>
        <v>0</v>
      </c>
      <c r="Z106" s="2">
        <f>'FICHE PRODUIT'!G372</f>
        <v>0</v>
      </c>
      <c r="AA106" s="2">
        <f>'FICHE PRODUIT'!H372</f>
        <v>0</v>
      </c>
    </row>
    <row r="107" spans="1:27" x14ac:dyDescent="0.2">
      <c r="A107" s="7" t="str">
        <f>'FICHE PRODUIT'!$A$340</f>
        <v>SLACK PKT PDG  W</v>
      </c>
      <c r="B107" s="2" t="str">
        <f>'FICHE PRODUIT'!$H$340</f>
        <v>Brown</v>
      </c>
      <c r="C107" s="2" t="str">
        <f>'FICHE PRODUIT'!$S$340</f>
        <v>W26-27</v>
      </c>
      <c r="D107" s="2">
        <f>'FICHE PRODUIT'!$Q$340</f>
        <v>0</v>
      </c>
      <c r="E107" s="2" t="str">
        <f>'FICHE PRODUIT'!$S$342</f>
        <v xml:space="preserve">REPORT / CANCEL </v>
      </c>
      <c r="F107" s="2" t="str">
        <f>'FICHE PRODUIT'!$E$344</f>
        <v>Page 17</v>
      </c>
      <c r="G107" s="2" t="str">
        <f>'FICHE PRODUIT'!$E$345</f>
        <v xml:space="preserve">TO DO </v>
      </c>
      <c r="H107" s="122" t="str">
        <f>'FICHE PRODUIT'!$E$346</f>
        <v>OCEAN SURPLUS</v>
      </c>
      <c r="I107" s="2" t="b">
        <f>'FICHE PRODUIT'!$E$348</f>
        <v>0</v>
      </c>
      <c r="J107" s="2" t="str">
        <f>'FICHE PRODUIT'!$E$350</f>
        <v>Gilet</v>
      </c>
      <c r="K107" s="2" t="str">
        <f>'FICHE PRODUIT'!$E$351</f>
        <v>Marius</v>
      </c>
      <c r="L107" s="4">
        <f>'FICHE PRODUIT'!$E$353</f>
        <v>55</v>
      </c>
      <c r="M107" s="4">
        <f>'FICHE PRODUIT'!$E$354</f>
        <v>12.5</v>
      </c>
      <c r="N107" s="4">
        <f>'FICHE PRODUIT'!$E$356</f>
        <v>67.5</v>
      </c>
      <c r="O107" s="4">
        <f>'FICHE PRODUIT'!$E$357</f>
        <v>8.8148148148148149</v>
      </c>
      <c r="P107" s="4">
        <f>'FICHE PRODUIT'!$E$359</f>
        <v>595</v>
      </c>
      <c r="Q107" s="4">
        <f>'FICHE PRODUIT'!$E$360</f>
        <v>238</v>
      </c>
      <c r="R107" s="4">
        <f>'FICHE PRODUIT'!$E$361</f>
        <v>270.45454545454544</v>
      </c>
      <c r="S107" s="122">
        <f>'FICHE PRODUIT'!$E$362</f>
        <v>0</v>
      </c>
      <c r="T107" s="2">
        <f>'FICHE PRODUIT'!A373</f>
        <v>0</v>
      </c>
      <c r="U107" s="2">
        <f>'FICHE PRODUIT'!B373</f>
        <v>0</v>
      </c>
      <c r="V107" s="2">
        <f>'FICHE PRODUIT'!C373</f>
        <v>0</v>
      </c>
      <c r="W107" s="2">
        <f>'FICHE PRODUIT'!D373</f>
        <v>0</v>
      </c>
      <c r="X107" s="2">
        <f>'FICHE PRODUIT'!E373</f>
        <v>0</v>
      </c>
      <c r="Y107" s="2">
        <f>'FICHE PRODUIT'!F373</f>
        <v>0</v>
      </c>
      <c r="Z107" s="2">
        <f>'FICHE PRODUIT'!G373</f>
        <v>0</v>
      </c>
      <c r="AA107" s="2">
        <f>'FICHE PRODUIT'!H373</f>
        <v>0</v>
      </c>
    </row>
    <row r="108" spans="1:27" x14ac:dyDescent="0.2">
      <c r="A108" s="7" t="str">
        <f>'FICHE PRODUIT'!$A$340</f>
        <v>SLACK PKT PDG  W</v>
      </c>
      <c r="B108" s="2" t="str">
        <f>'FICHE PRODUIT'!$H$340</f>
        <v>Brown</v>
      </c>
      <c r="C108" s="2" t="str">
        <f>'FICHE PRODUIT'!$S$340</f>
        <v>W26-27</v>
      </c>
      <c r="D108" s="2">
        <f>'FICHE PRODUIT'!$Q$340</f>
        <v>0</v>
      </c>
      <c r="E108" s="2" t="str">
        <f>'FICHE PRODUIT'!$S$342</f>
        <v xml:space="preserve">REPORT / CANCEL </v>
      </c>
      <c r="F108" s="2" t="str">
        <f>'FICHE PRODUIT'!$E$344</f>
        <v>Page 17</v>
      </c>
      <c r="G108" s="2" t="str">
        <f>'FICHE PRODUIT'!$E$345</f>
        <v xml:space="preserve">TO DO </v>
      </c>
      <c r="H108" s="122" t="str">
        <f>'FICHE PRODUIT'!$E$346</f>
        <v>OCEAN SURPLUS</v>
      </c>
      <c r="I108" s="2" t="b">
        <f>'FICHE PRODUIT'!$E$348</f>
        <v>0</v>
      </c>
      <c r="J108" s="2" t="str">
        <f>'FICHE PRODUIT'!$E$350</f>
        <v>Gilet</v>
      </c>
      <c r="K108" s="2" t="str">
        <f>'FICHE PRODUIT'!$E$351</f>
        <v>Marius</v>
      </c>
      <c r="L108" s="4">
        <f>'FICHE PRODUIT'!$E$353</f>
        <v>55</v>
      </c>
      <c r="M108" s="4">
        <f>'FICHE PRODUIT'!$E$354</f>
        <v>12.5</v>
      </c>
      <c r="N108" s="4">
        <f>'FICHE PRODUIT'!$E$356</f>
        <v>67.5</v>
      </c>
      <c r="O108" s="4">
        <f>'FICHE PRODUIT'!$E$357</f>
        <v>8.8148148148148149</v>
      </c>
      <c r="P108" s="4">
        <f>'FICHE PRODUIT'!$E$359</f>
        <v>595</v>
      </c>
      <c r="Q108" s="4">
        <f>'FICHE PRODUIT'!$E$360</f>
        <v>238</v>
      </c>
      <c r="R108" s="4">
        <f>'FICHE PRODUIT'!$E$361</f>
        <v>270.45454545454544</v>
      </c>
      <c r="S108" s="122">
        <f>'FICHE PRODUIT'!$E$362</f>
        <v>0</v>
      </c>
      <c r="T108" s="2">
        <f>'FICHE PRODUIT'!A374</f>
        <v>0</v>
      </c>
      <c r="U108" s="2">
        <f>'FICHE PRODUIT'!B374</f>
        <v>0</v>
      </c>
      <c r="V108" s="2">
        <f>'FICHE PRODUIT'!C374</f>
        <v>0</v>
      </c>
      <c r="W108" s="2">
        <f>'FICHE PRODUIT'!D374</f>
        <v>0</v>
      </c>
      <c r="X108" s="2">
        <f>'FICHE PRODUIT'!E374</f>
        <v>0</v>
      </c>
      <c r="Y108" s="2">
        <f>'FICHE PRODUIT'!F374</f>
        <v>0</v>
      </c>
      <c r="Z108" s="2">
        <f>'FICHE PRODUIT'!G374</f>
        <v>0</v>
      </c>
      <c r="AA108" s="2">
        <f>'FICHE PRODUIT'!H374</f>
        <v>0</v>
      </c>
    </row>
    <row r="109" spans="1:27" x14ac:dyDescent="0.2">
      <c r="A109" s="7" t="str">
        <f>'FICHE PRODUIT'!$A$340</f>
        <v>SLACK PKT PDG  W</v>
      </c>
      <c r="B109" s="2" t="str">
        <f>'FICHE PRODUIT'!$H$340</f>
        <v>Brown</v>
      </c>
      <c r="C109" s="2" t="str">
        <f>'FICHE PRODUIT'!$S$340</f>
        <v>W26-27</v>
      </c>
      <c r="D109" s="2">
        <f>'FICHE PRODUIT'!$Q$340</f>
        <v>0</v>
      </c>
      <c r="E109" s="2" t="str">
        <f>'FICHE PRODUIT'!$S$342</f>
        <v xml:space="preserve">REPORT / CANCEL </v>
      </c>
      <c r="F109" s="2" t="str">
        <f>'FICHE PRODUIT'!$E$344</f>
        <v>Page 17</v>
      </c>
      <c r="G109" s="2" t="str">
        <f>'FICHE PRODUIT'!$E$345</f>
        <v xml:space="preserve">TO DO </v>
      </c>
      <c r="H109" s="122" t="str">
        <f>'FICHE PRODUIT'!$E$346</f>
        <v>OCEAN SURPLUS</v>
      </c>
      <c r="I109" s="2" t="b">
        <f>'FICHE PRODUIT'!$E$348</f>
        <v>0</v>
      </c>
      <c r="J109" s="2" t="str">
        <f>'FICHE PRODUIT'!$E$350</f>
        <v>Gilet</v>
      </c>
      <c r="K109" s="2" t="str">
        <f>'FICHE PRODUIT'!$E$351</f>
        <v>Marius</v>
      </c>
      <c r="L109" s="4">
        <f>'FICHE PRODUIT'!$E$353</f>
        <v>55</v>
      </c>
      <c r="M109" s="4">
        <f>'FICHE PRODUIT'!$E$354</f>
        <v>12.5</v>
      </c>
      <c r="N109" s="4">
        <f>'FICHE PRODUIT'!$E$356</f>
        <v>67.5</v>
      </c>
      <c r="O109" s="4">
        <f>'FICHE PRODUIT'!$E$357</f>
        <v>8.8148148148148149</v>
      </c>
      <c r="P109" s="4">
        <f>'FICHE PRODUIT'!$E$359</f>
        <v>595</v>
      </c>
      <c r="Q109" s="4">
        <f>'FICHE PRODUIT'!$E$360</f>
        <v>238</v>
      </c>
      <c r="R109" s="4">
        <f>'FICHE PRODUIT'!$E$361</f>
        <v>270.45454545454544</v>
      </c>
      <c r="S109" s="122">
        <f>'FICHE PRODUIT'!$E$362</f>
        <v>0</v>
      </c>
      <c r="T109" s="2">
        <f>'FICHE PRODUIT'!A375</f>
        <v>0</v>
      </c>
      <c r="U109" s="2">
        <f>'FICHE PRODUIT'!B375</f>
        <v>0</v>
      </c>
      <c r="V109" s="2">
        <f>'FICHE PRODUIT'!C375</f>
        <v>0</v>
      </c>
      <c r="W109" s="2">
        <f>'FICHE PRODUIT'!D375</f>
        <v>0</v>
      </c>
      <c r="X109" s="2">
        <f>'FICHE PRODUIT'!E375</f>
        <v>0</v>
      </c>
      <c r="Y109" s="2">
        <f>'FICHE PRODUIT'!F375</f>
        <v>0</v>
      </c>
      <c r="Z109" s="2">
        <f>'FICHE PRODUIT'!G375</f>
        <v>0</v>
      </c>
      <c r="AA109" s="2">
        <f>'FICHE PRODUIT'!H375</f>
        <v>0</v>
      </c>
    </row>
    <row r="110" spans="1:27" x14ac:dyDescent="0.2">
      <c r="A110" s="7" t="str">
        <f>'FICHE PRODUIT'!$A$340</f>
        <v>SLACK PKT PDG  W</v>
      </c>
      <c r="B110" s="2" t="str">
        <f>'FICHE PRODUIT'!$H$340</f>
        <v>Brown</v>
      </c>
      <c r="C110" s="2" t="str">
        <f>'FICHE PRODUIT'!$S$340</f>
        <v>W26-27</v>
      </c>
      <c r="D110" s="2">
        <f>'FICHE PRODUIT'!$Q$340</f>
        <v>0</v>
      </c>
      <c r="E110" s="2" t="str">
        <f>'FICHE PRODUIT'!$S$342</f>
        <v xml:space="preserve">REPORT / CANCEL </v>
      </c>
      <c r="F110" s="2" t="str">
        <f>'FICHE PRODUIT'!$E$344</f>
        <v>Page 17</v>
      </c>
      <c r="G110" s="2" t="str">
        <f>'FICHE PRODUIT'!$E$345</f>
        <v xml:space="preserve">TO DO </v>
      </c>
      <c r="H110" s="122" t="str">
        <f>'FICHE PRODUIT'!$E$346</f>
        <v>OCEAN SURPLUS</v>
      </c>
      <c r="I110" s="2" t="b">
        <f>'FICHE PRODUIT'!$E$348</f>
        <v>0</v>
      </c>
      <c r="J110" s="2" t="str">
        <f>'FICHE PRODUIT'!$E$350</f>
        <v>Gilet</v>
      </c>
      <c r="K110" s="2" t="str">
        <f>'FICHE PRODUIT'!$E$351</f>
        <v>Marius</v>
      </c>
      <c r="L110" s="4">
        <f>'FICHE PRODUIT'!$E$353</f>
        <v>55</v>
      </c>
      <c r="M110" s="4">
        <f>'FICHE PRODUIT'!$E$354</f>
        <v>12.5</v>
      </c>
      <c r="N110" s="4">
        <f>'FICHE PRODUIT'!$E$356</f>
        <v>67.5</v>
      </c>
      <c r="O110" s="4">
        <f>'FICHE PRODUIT'!$E$357</f>
        <v>8.8148148148148149</v>
      </c>
      <c r="P110" s="4">
        <f>'FICHE PRODUIT'!$E$359</f>
        <v>595</v>
      </c>
      <c r="Q110" s="4">
        <f>'FICHE PRODUIT'!$E$360</f>
        <v>238</v>
      </c>
      <c r="R110" s="4">
        <f>'FICHE PRODUIT'!$E$361</f>
        <v>270.45454545454544</v>
      </c>
      <c r="S110" s="122">
        <f>'FICHE PRODUIT'!$E$362</f>
        <v>0</v>
      </c>
      <c r="T110" s="2">
        <f>'FICHE PRODUIT'!A376</f>
        <v>0</v>
      </c>
      <c r="U110" s="2">
        <f>'FICHE PRODUIT'!B376</f>
        <v>0</v>
      </c>
      <c r="V110" s="2">
        <f>'FICHE PRODUIT'!C376</f>
        <v>0</v>
      </c>
      <c r="W110" s="2">
        <f>'FICHE PRODUIT'!D376</f>
        <v>0</v>
      </c>
      <c r="X110" s="2">
        <f>'FICHE PRODUIT'!E376</f>
        <v>0</v>
      </c>
      <c r="Y110" s="2">
        <f>'FICHE PRODUIT'!F376</f>
        <v>0</v>
      </c>
      <c r="Z110" s="2">
        <f>'FICHE PRODUIT'!G376</f>
        <v>0</v>
      </c>
      <c r="AA110" s="2">
        <f>'FICHE PRODUIT'!H376</f>
        <v>0</v>
      </c>
    </row>
    <row r="111" spans="1:27" x14ac:dyDescent="0.2">
      <c r="A111" s="7" t="str">
        <f>'FICHE PRODUIT'!$A$340</f>
        <v>SLACK PKT PDG  W</v>
      </c>
      <c r="B111" s="2" t="str">
        <f>'FICHE PRODUIT'!$H$340</f>
        <v>Brown</v>
      </c>
      <c r="C111" s="2" t="str">
        <f>'FICHE PRODUIT'!$S$340</f>
        <v>W26-27</v>
      </c>
      <c r="D111" s="2">
        <f>'FICHE PRODUIT'!$Q$340</f>
        <v>0</v>
      </c>
      <c r="E111" s="2" t="str">
        <f>'FICHE PRODUIT'!$S$342</f>
        <v xml:space="preserve">REPORT / CANCEL </v>
      </c>
      <c r="F111" s="2" t="str">
        <f>'FICHE PRODUIT'!$E$344</f>
        <v>Page 17</v>
      </c>
      <c r="G111" s="2" t="str">
        <f>'FICHE PRODUIT'!$E$345</f>
        <v xml:space="preserve">TO DO </v>
      </c>
      <c r="H111" s="122" t="str">
        <f>'FICHE PRODUIT'!$E$346</f>
        <v>OCEAN SURPLUS</v>
      </c>
      <c r="I111" s="2" t="b">
        <f>'FICHE PRODUIT'!$E$348</f>
        <v>0</v>
      </c>
      <c r="J111" s="2" t="str">
        <f>'FICHE PRODUIT'!$E$350</f>
        <v>Gilet</v>
      </c>
      <c r="K111" s="2" t="str">
        <f>'FICHE PRODUIT'!$E$351</f>
        <v>Marius</v>
      </c>
      <c r="L111" s="4">
        <f>'FICHE PRODUIT'!$E$353</f>
        <v>55</v>
      </c>
      <c r="M111" s="4">
        <f>'FICHE PRODUIT'!$E$354</f>
        <v>12.5</v>
      </c>
      <c r="N111" s="4">
        <f>'FICHE PRODUIT'!$E$356</f>
        <v>67.5</v>
      </c>
      <c r="O111" s="4">
        <f>'FICHE PRODUIT'!$E$357</f>
        <v>8.8148148148148149</v>
      </c>
      <c r="P111" s="4">
        <f>'FICHE PRODUIT'!$E$359</f>
        <v>595</v>
      </c>
      <c r="Q111" s="4">
        <f>'FICHE PRODUIT'!$E$360</f>
        <v>238</v>
      </c>
      <c r="R111" s="4">
        <f>'FICHE PRODUIT'!$E$361</f>
        <v>270.45454545454544</v>
      </c>
      <c r="S111" s="122">
        <f>'FICHE PRODUIT'!$E$362</f>
        <v>0</v>
      </c>
      <c r="T111" s="2">
        <f>'FICHE PRODUIT'!A377</f>
        <v>0</v>
      </c>
      <c r="U111" s="2">
        <f>'FICHE PRODUIT'!B377</f>
        <v>0</v>
      </c>
      <c r="V111" s="2">
        <f>'FICHE PRODUIT'!C377</f>
        <v>0</v>
      </c>
      <c r="W111" s="2">
        <f>'FICHE PRODUIT'!D377</f>
        <v>0</v>
      </c>
      <c r="X111" s="2">
        <f>'FICHE PRODUIT'!E377</f>
        <v>0</v>
      </c>
      <c r="Y111" s="2">
        <f>'FICHE PRODUIT'!F377</f>
        <v>0</v>
      </c>
      <c r="Z111" s="2">
        <f>'FICHE PRODUIT'!G377</f>
        <v>0</v>
      </c>
      <c r="AA111" s="2">
        <f>'FICHE PRODUIT'!H377</f>
        <v>0</v>
      </c>
    </row>
    <row r="112" spans="1:27" x14ac:dyDescent="0.2">
      <c r="A112" s="7" t="str">
        <f>'FICHE PRODUIT'!$A$340</f>
        <v>SLACK PKT PDG  W</v>
      </c>
      <c r="B112" s="2" t="str">
        <f>'FICHE PRODUIT'!$H$340</f>
        <v>Brown</v>
      </c>
      <c r="C112" s="2" t="str">
        <f>'FICHE PRODUIT'!$S$340</f>
        <v>W26-27</v>
      </c>
      <c r="D112" s="2">
        <f>'FICHE PRODUIT'!$Q$340</f>
        <v>0</v>
      </c>
      <c r="E112" s="2" t="str">
        <f>'FICHE PRODUIT'!$S$342</f>
        <v xml:space="preserve">REPORT / CANCEL </v>
      </c>
      <c r="F112" s="2" t="str">
        <f>'FICHE PRODUIT'!$E$344</f>
        <v>Page 17</v>
      </c>
      <c r="G112" s="2" t="str">
        <f>'FICHE PRODUIT'!$E$345</f>
        <v xml:space="preserve">TO DO </v>
      </c>
      <c r="H112" s="122" t="str">
        <f>'FICHE PRODUIT'!$E$346</f>
        <v>OCEAN SURPLUS</v>
      </c>
      <c r="I112" s="2" t="b">
        <f>'FICHE PRODUIT'!$E$348</f>
        <v>0</v>
      </c>
      <c r="J112" s="2" t="str">
        <f>'FICHE PRODUIT'!$E$350</f>
        <v>Gilet</v>
      </c>
      <c r="K112" s="2" t="str">
        <f>'FICHE PRODUIT'!$E$351</f>
        <v>Marius</v>
      </c>
      <c r="L112" s="4">
        <f>'FICHE PRODUIT'!$E$353</f>
        <v>55</v>
      </c>
      <c r="M112" s="4">
        <f>'FICHE PRODUIT'!$E$354</f>
        <v>12.5</v>
      </c>
      <c r="N112" s="4">
        <f>'FICHE PRODUIT'!$E$356</f>
        <v>67.5</v>
      </c>
      <c r="O112" s="4">
        <f>'FICHE PRODUIT'!$E$357</f>
        <v>8.8148148148148149</v>
      </c>
      <c r="P112" s="4">
        <f>'FICHE PRODUIT'!$E$359</f>
        <v>595</v>
      </c>
      <c r="Q112" s="4">
        <f>'FICHE PRODUIT'!$E$360</f>
        <v>238</v>
      </c>
      <c r="R112" s="4">
        <f>'FICHE PRODUIT'!$E$361</f>
        <v>270.45454545454544</v>
      </c>
      <c r="S112" s="122">
        <f>'FICHE PRODUIT'!$E$362</f>
        <v>0</v>
      </c>
      <c r="T112" s="2">
        <f>'FICHE PRODUIT'!A378</f>
        <v>0</v>
      </c>
      <c r="U112" s="2">
        <f>'FICHE PRODUIT'!B378</f>
        <v>0</v>
      </c>
      <c r="V112" s="2">
        <f>'FICHE PRODUIT'!C378</f>
        <v>0</v>
      </c>
      <c r="W112" s="2">
        <f>'FICHE PRODUIT'!D378</f>
        <v>0</v>
      </c>
      <c r="X112" s="2">
        <f>'FICHE PRODUIT'!E378</f>
        <v>0</v>
      </c>
      <c r="Y112" s="2">
        <f>'FICHE PRODUIT'!F378</f>
        <v>0</v>
      </c>
      <c r="Z112" s="2">
        <f>'FICHE PRODUIT'!G378</f>
        <v>0</v>
      </c>
      <c r="AA112" s="2">
        <f>'FICHE PRODUIT'!H378</f>
        <v>0</v>
      </c>
    </row>
    <row r="113" spans="1:27" x14ac:dyDescent="0.2">
      <c r="A113" s="7" t="str">
        <f>'FICHE PRODUIT'!$A$340</f>
        <v>SLACK PKT PDG  W</v>
      </c>
      <c r="B113" s="2" t="str">
        <f>'FICHE PRODUIT'!$H$340</f>
        <v>Brown</v>
      </c>
      <c r="C113" s="2" t="str">
        <f>'FICHE PRODUIT'!$S$340</f>
        <v>W26-27</v>
      </c>
      <c r="D113" s="2">
        <f>'FICHE PRODUIT'!$Q$340</f>
        <v>0</v>
      </c>
      <c r="E113" s="2" t="str">
        <f>'FICHE PRODUIT'!$S$342</f>
        <v xml:space="preserve">REPORT / CANCEL </v>
      </c>
      <c r="F113" s="2" t="str">
        <f>'FICHE PRODUIT'!$E$344</f>
        <v>Page 17</v>
      </c>
      <c r="G113" s="2" t="str">
        <f>'FICHE PRODUIT'!$E$345</f>
        <v xml:space="preserve">TO DO </v>
      </c>
      <c r="H113" s="122" t="str">
        <f>'FICHE PRODUIT'!$E$346</f>
        <v>OCEAN SURPLUS</v>
      </c>
      <c r="I113" s="2" t="b">
        <f>'FICHE PRODUIT'!$E$348</f>
        <v>0</v>
      </c>
      <c r="J113" s="2" t="str">
        <f>'FICHE PRODUIT'!$E$350</f>
        <v>Gilet</v>
      </c>
      <c r="K113" s="2" t="str">
        <f>'FICHE PRODUIT'!$E$351</f>
        <v>Marius</v>
      </c>
      <c r="L113" s="4">
        <f>'FICHE PRODUIT'!$E$353</f>
        <v>55</v>
      </c>
      <c r="M113" s="4">
        <f>'FICHE PRODUIT'!$E$354</f>
        <v>12.5</v>
      </c>
      <c r="N113" s="4">
        <f>'FICHE PRODUIT'!$E$356</f>
        <v>67.5</v>
      </c>
      <c r="O113" s="4">
        <f>'FICHE PRODUIT'!$E$357</f>
        <v>8.8148148148148149</v>
      </c>
      <c r="P113" s="4">
        <f>'FICHE PRODUIT'!$E$359</f>
        <v>595</v>
      </c>
      <c r="Q113" s="4">
        <f>'FICHE PRODUIT'!$E$360</f>
        <v>238</v>
      </c>
      <c r="R113" s="4">
        <f>'FICHE PRODUIT'!$E$361</f>
        <v>270.45454545454544</v>
      </c>
      <c r="S113" s="122">
        <f>'FICHE PRODUIT'!$E$362</f>
        <v>0</v>
      </c>
      <c r="T113" s="2">
        <f>'FICHE PRODUIT'!A379</f>
        <v>0</v>
      </c>
      <c r="U113" s="2">
        <f>'FICHE PRODUIT'!B379</f>
        <v>0</v>
      </c>
      <c r="V113" s="2">
        <f>'FICHE PRODUIT'!C379</f>
        <v>0</v>
      </c>
      <c r="W113" s="2">
        <f>'FICHE PRODUIT'!D379</f>
        <v>1</v>
      </c>
      <c r="X113" s="2">
        <f>'FICHE PRODUIT'!E379</f>
        <v>0</v>
      </c>
      <c r="Y113" s="2">
        <f>'FICHE PRODUIT'!F379</f>
        <v>10</v>
      </c>
      <c r="Z113" s="2">
        <f>'FICHE PRODUIT'!G379</f>
        <v>10</v>
      </c>
      <c r="AA113" s="2">
        <f>'FICHE PRODUIT'!H379</f>
        <v>0</v>
      </c>
    </row>
    <row r="114" spans="1:27" x14ac:dyDescent="0.2">
      <c r="A114" s="7" t="str">
        <f>'FICHE PRODUIT'!$A$340</f>
        <v>SLACK PKT PDG  W</v>
      </c>
      <c r="B114" s="2" t="str">
        <f>'FICHE PRODUIT'!$H$340</f>
        <v>Brown</v>
      </c>
      <c r="C114" s="2" t="str">
        <f>'FICHE PRODUIT'!$S$340</f>
        <v>W26-27</v>
      </c>
      <c r="D114" s="2">
        <f>'FICHE PRODUIT'!$Q$340</f>
        <v>0</v>
      </c>
      <c r="E114" s="2" t="str">
        <f>'FICHE PRODUIT'!$S$342</f>
        <v xml:space="preserve">REPORT / CANCEL </v>
      </c>
      <c r="F114" s="2" t="str">
        <f>'FICHE PRODUIT'!$E$344</f>
        <v>Page 17</v>
      </c>
      <c r="G114" s="2" t="str">
        <f>'FICHE PRODUIT'!$E$345</f>
        <v xml:space="preserve">TO DO </v>
      </c>
      <c r="H114" s="122" t="str">
        <f>'FICHE PRODUIT'!$E$346</f>
        <v>OCEAN SURPLUS</v>
      </c>
      <c r="I114" s="2" t="b">
        <f>'FICHE PRODUIT'!$E$348</f>
        <v>0</v>
      </c>
      <c r="J114" s="2" t="str">
        <f>'FICHE PRODUIT'!$E$350</f>
        <v>Gilet</v>
      </c>
      <c r="K114" s="2" t="str">
        <f>'FICHE PRODUIT'!$E$351</f>
        <v>Marius</v>
      </c>
      <c r="L114" s="4">
        <f>'FICHE PRODUIT'!$E$353</f>
        <v>55</v>
      </c>
      <c r="M114" s="4">
        <f>'FICHE PRODUIT'!$E$354</f>
        <v>12.5</v>
      </c>
      <c r="N114" s="4">
        <f>'FICHE PRODUIT'!$E$356</f>
        <v>67.5</v>
      </c>
      <c r="O114" s="4">
        <f>'FICHE PRODUIT'!$E$357</f>
        <v>8.8148148148148149</v>
      </c>
      <c r="P114" s="4">
        <f>'FICHE PRODUIT'!$E$359</f>
        <v>595</v>
      </c>
      <c r="Q114" s="4">
        <f>'FICHE PRODUIT'!$E$360</f>
        <v>238</v>
      </c>
      <c r="R114" s="4">
        <f>'FICHE PRODUIT'!$E$361</f>
        <v>270.45454545454544</v>
      </c>
      <c r="S114" s="122">
        <f>'FICHE PRODUIT'!$E$362</f>
        <v>0</v>
      </c>
      <c r="T114" s="2" t="str">
        <f>'FICHE PRODUIT'!A380</f>
        <v>Frais externe</v>
      </c>
      <c r="U114" s="2" t="str">
        <f>'FICHE PRODUIT'!B380</f>
        <v>Transport</v>
      </c>
      <c r="V114" s="2" t="str">
        <f>'FICHE PRODUIT'!C380</f>
        <v xml:space="preserve">Européen </v>
      </c>
      <c r="W114" s="2">
        <f>'FICHE PRODUIT'!D380</f>
        <v>1</v>
      </c>
      <c r="X114" s="2">
        <f>'FICHE PRODUIT'!E380</f>
        <v>0</v>
      </c>
      <c r="Y114" s="2">
        <f>'FICHE PRODUIT'!F380</f>
        <v>2</v>
      </c>
      <c r="Z114" s="2">
        <f>'FICHE PRODUIT'!G380</f>
        <v>2</v>
      </c>
      <c r="AA114" s="2">
        <f>'FICHE PRODUIT'!H380</f>
        <v>0</v>
      </c>
    </row>
    <row r="115" spans="1:27" x14ac:dyDescent="0.2">
      <c r="A115" s="7" t="str">
        <f>'FICHE PRODUIT'!$A$340</f>
        <v>SLACK PKT PDG  W</v>
      </c>
      <c r="B115" s="2" t="str">
        <f>'FICHE PRODUIT'!$H$340</f>
        <v>Brown</v>
      </c>
      <c r="C115" s="2" t="str">
        <f>'FICHE PRODUIT'!$S$340</f>
        <v>W26-27</v>
      </c>
      <c r="D115" s="2">
        <f>'FICHE PRODUIT'!$Q$340</f>
        <v>0</v>
      </c>
      <c r="E115" s="2" t="str">
        <f>'FICHE PRODUIT'!$S$342</f>
        <v xml:space="preserve">REPORT / CANCEL </v>
      </c>
      <c r="F115" s="2" t="str">
        <f>'FICHE PRODUIT'!$E$344</f>
        <v>Page 17</v>
      </c>
      <c r="G115" s="2" t="str">
        <f>'FICHE PRODUIT'!$E$345</f>
        <v xml:space="preserve">TO DO </v>
      </c>
      <c r="H115" s="122" t="str">
        <f>'FICHE PRODUIT'!$E$346</f>
        <v>OCEAN SURPLUS</v>
      </c>
      <c r="I115" s="2" t="b">
        <f>'FICHE PRODUIT'!$E$348</f>
        <v>0</v>
      </c>
      <c r="J115" s="2" t="str">
        <f>'FICHE PRODUIT'!$E$350</f>
        <v>Gilet</v>
      </c>
      <c r="K115" s="2" t="str">
        <f>'FICHE PRODUIT'!$E$351</f>
        <v>Marius</v>
      </c>
      <c r="L115" s="4">
        <f>'FICHE PRODUIT'!$E$353</f>
        <v>55</v>
      </c>
      <c r="M115" s="4">
        <f>'FICHE PRODUIT'!$E$354</f>
        <v>12.5</v>
      </c>
      <c r="N115" s="4">
        <f>'FICHE PRODUIT'!$E$356</f>
        <v>67.5</v>
      </c>
      <c r="O115" s="4">
        <f>'FICHE PRODUIT'!$E$357</f>
        <v>8.8148148148148149</v>
      </c>
      <c r="P115" s="4">
        <f>'FICHE PRODUIT'!$E$359</f>
        <v>595</v>
      </c>
      <c r="Q115" s="4">
        <f>'FICHE PRODUIT'!$E$360</f>
        <v>238</v>
      </c>
      <c r="R115" s="4">
        <f>'FICHE PRODUIT'!$E$361</f>
        <v>270.45454545454544</v>
      </c>
      <c r="S115" s="122">
        <f>'FICHE PRODUIT'!$E$362</f>
        <v>0</v>
      </c>
      <c r="T115" s="2" t="str">
        <f>'FICHE PRODUIT'!A381</f>
        <v>Frais externe</v>
      </c>
      <c r="U115" s="2" t="str">
        <f>'FICHE PRODUIT'!B381</f>
        <v>Communication</v>
      </c>
      <c r="V115" s="2" t="str">
        <f>'FICHE PRODUIT'!C381</f>
        <v>Marketing</v>
      </c>
      <c r="W115" s="2">
        <f>'FICHE PRODUIT'!D381</f>
        <v>1</v>
      </c>
      <c r="X115" s="2">
        <f>'FICHE PRODUIT'!E381</f>
        <v>0</v>
      </c>
      <c r="Y115" s="2">
        <f>'FICHE PRODUIT'!F381</f>
        <v>0.5</v>
      </c>
      <c r="Z115" s="2">
        <f>'FICHE PRODUIT'!G381</f>
        <v>0.5</v>
      </c>
      <c r="AA115" s="2">
        <f>'FICHE PRODUIT'!H381</f>
        <v>0</v>
      </c>
    </row>
    <row r="116" spans="1:27" x14ac:dyDescent="0.2">
      <c r="A116" s="7" t="str">
        <f>'FICHE PRODUIT'!$A$426</f>
        <v xml:space="preserve">MARIUS CHALE WINTER </v>
      </c>
      <c r="B116" s="2" t="str">
        <f>'FICHE PRODUIT'!$H$426</f>
        <v>Navy</v>
      </c>
      <c r="C116" s="2" t="str">
        <f>'FICHE PRODUIT'!$S$426</f>
        <v>W26-27</v>
      </c>
      <c r="D116" s="2" t="str">
        <f>'FICHE PRODUIT'!$Q$426</f>
        <v>-</v>
      </c>
      <c r="E116" s="2" t="str">
        <f>'FICHE PRODUIT'!$S$428</f>
        <v>IN PRODUCTION</v>
      </c>
      <c r="F116" s="2" t="str">
        <f>'FICHE PRODUIT'!$E$430</f>
        <v xml:space="preserve">Page 20 </v>
      </c>
      <c r="G116" s="2" t="str">
        <f>'FICHE PRODUIT'!$E$431</f>
        <v xml:space="preserve">Not need </v>
      </c>
      <c r="H116" s="122" t="str">
        <f>'FICHE PRODUIT'!$E$432</f>
        <v>OCEAN SURPLUS</v>
      </c>
      <c r="I116" s="2" t="b">
        <f>'FICHE PRODUIT'!$E$434</f>
        <v>0</v>
      </c>
      <c r="J116" s="2" t="str">
        <f>'FICHE PRODUIT'!$E$436</f>
        <v>Gilet</v>
      </c>
      <c r="K116" s="2" t="str">
        <f>'FICHE PRODUIT'!$E$437</f>
        <v>Marius</v>
      </c>
      <c r="L116" s="4">
        <f>'FICHE PRODUIT'!$E$439</f>
        <v>55</v>
      </c>
      <c r="M116" s="4">
        <f>'FICHE PRODUIT'!$E$440</f>
        <v>22.667499999999997</v>
      </c>
      <c r="N116" s="4">
        <f>'FICHE PRODUIT'!$E$442</f>
        <v>77.66749999999999</v>
      </c>
      <c r="O116" s="4">
        <f>'FICHE PRODUIT'!$E$443</f>
        <v>4.0557504747803144</v>
      </c>
      <c r="P116" s="4">
        <f>'FICHE PRODUIT'!$E$445</f>
        <v>315</v>
      </c>
      <c r="Q116" s="4">
        <f>'FICHE PRODUIT'!$E$446</f>
        <v>126</v>
      </c>
      <c r="R116" s="4">
        <f>'FICHE PRODUIT'!$E$447</f>
        <v>143.18181818181816</v>
      </c>
      <c r="S116" s="122">
        <f>'FICHE PRODUIT'!$E$448</f>
        <v>46162</v>
      </c>
      <c r="T116" s="2" t="str">
        <f>'FICHE PRODUIT'!A453</f>
        <v>FABRIC</v>
      </c>
      <c r="U116" s="2" t="str">
        <f>'FICHE PRODUIT'!B453</f>
        <v>ALBANO MORGADO</v>
      </c>
      <c r="V116" s="2" t="str">
        <f>'FICHE PRODUIT'!C453</f>
        <v>35 14447 I 001</v>
      </c>
      <c r="W116" s="2">
        <f>'FICHE PRODUIT'!D453</f>
        <v>0.8</v>
      </c>
      <c r="X116" s="2">
        <f>'FICHE PRODUIT'!E453</f>
        <v>48</v>
      </c>
      <c r="Y116" s="2">
        <f>'FICHE PRODUIT'!F453</f>
        <v>17.2</v>
      </c>
      <c r="Z116" s="2">
        <f>'FICHE PRODUIT'!G453</f>
        <v>13.76</v>
      </c>
      <c r="AA116" s="2">
        <f>'FICHE PRODUIT'!H453</f>
        <v>825.6</v>
      </c>
    </row>
    <row r="117" spans="1:27" x14ac:dyDescent="0.2">
      <c r="A117" s="7" t="str">
        <f>'FICHE PRODUIT'!$A$426</f>
        <v xml:space="preserve">MARIUS CHALE WINTER </v>
      </c>
      <c r="B117" s="2" t="str">
        <f>'FICHE PRODUIT'!$H$426</f>
        <v>Navy</v>
      </c>
      <c r="C117" s="2" t="str">
        <f>'FICHE PRODUIT'!$S$426</f>
        <v>W26-27</v>
      </c>
      <c r="D117" s="2" t="str">
        <f>'FICHE PRODUIT'!$Q$426</f>
        <v>-</v>
      </c>
      <c r="E117" s="2" t="str">
        <f>'FICHE PRODUIT'!$S$428</f>
        <v>IN PRODUCTION</v>
      </c>
      <c r="F117" s="2" t="str">
        <f>'FICHE PRODUIT'!$E$430</f>
        <v xml:space="preserve">Page 20 </v>
      </c>
      <c r="G117" s="2" t="str">
        <f>'FICHE PRODUIT'!$E$431</f>
        <v xml:space="preserve">Not need </v>
      </c>
      <c r="H117" s="122" t="str">
        <f>'FICHE PRODUIT'!$E$432</f>
        <v>OCEAN SURPLUS</v>
      </c>
      <c r="I117" s="2" t="b">
        <f>'FICHE PRODUIT'!$E$434</f>
        <v>0</v>
      </c>
      <c r="J117" s="2" t="str">
        <f>'FICHE PRODUIT'!$E$436</f>
        <v>Gilet</v>
      </c>
      <c r="K117" s="2" t="str">
        <f>'FICHE PRODUIT'!$E$437</f>
        <v>Marius</v>
      </c>
      <c r="L117" s="4">
        <f>'FICHE PRODUIT'!$E$439</f>
        <v>55</v>
      </c>
      <c r="M117" s="4">
        <f>'FICHE PRODUIT'!$E$440</f>
        <v>22.667499999999997</v>
      </c>
      <c r="N117" s="4">
        <f>'FICHE PRODUIT'!$E$442</f>
        <v>77.66749999999999</v>
      </c>
      <c r="O117" s="4">
        <f>'FICHE PRODUIT'!$E$443</f>
        <v>4.0557504747803144</v>
      </c>
      <c r="P117" s="4">
        <f>'FICHE PRODUIT'!$E$445</f>
        <v>315</v>
      </c>
      <c r="Q117" s="4">
        <f>'FICHE PRODUIT'!$E$446</f>
        <v>126</v>
      </c>
      <c r="R117" s="4">
        <f>'FICHE PRODUIT'!$E$447</f>
        <v>143.18181818181816</v>
      </c>
      <c r="S117" s="122">
        <f>'FICHE PRODUIT'!$E$448</f>
        <v>46162</v>
      </c>
      <c r="T117" s="2" t="str">
        <f>'FICHE PRODUIT'!A454</f>
        <v>LINNING</v>
      </c>
      <c r="U117" s="2" t="str">
        <f>'FICHE PRODUIT'!B454</f>
        <v xml:space="preserve">ACM </v>
      </c>
      <c r="V117" s="2" t="str">
        <f>'FICHE PRODUIT'!C454</f>
        <v>4544 VAR 2</v>
      </c>
      <c r="W117" s="2">
        <f>'FICHE PRODUIT'!D454</f>
        <v>0.7</v>
      </c>
      <c r="X117" s="2">
        <f>'FICHE PRODUIT'!E454</f>
        <v>42</v>
      </c>
      <c r="Y117" s="2">
        <f>'FICHE PRODUIT'!F454</f>
        <v>7.5</v>
      </c>
      <c r="Z117" s="2">
        <f>'FICHE PRODUIT'!G454</f>
        <v>5.25</v>
      </c>
      <c r="AA117" s="2">
        <f>'FICHE PRODUIT'!H454</f>
        <v>315</v>
      </c>
    </row>
    <row r="118" spans="1:27" x14ac:dyDescent="0.2">
      <c r="A118" s="7" t="str">
        <f>'FICHE PRODUIT'!$A$426</f>
        <v xml:space="preserve">MARIUS CHALE WINTER </v>
      </c>
      <c r="B118" s="2" t="str">
        <f>'FICHE PRODUIT'!$H$426</f>
        <v>Navy</v>
      </c>
      <c r="C118" s="2" t="str">
        <f>'FICHE PRODUIT'!$S$426</f>
        <v>W26-27</v>
      </c>
      <c r="D118" s="2" t="str">
        <f>'FICHE PRODUIT'!$Q$426</f>
        <v>-</v>
      </c>
      <c r="E118" s="2" t="str">
        <f>'FICHE PRODUIT'!$S$428</f>
        <v>IN PRODUCTION</v>
      </c>
      <c r="F118" s="2" t="str">
        <f>'FICHE PRODUIT'!$E$430</f>
        <v xml:space="preserve">Page 20 </v>
      </c>
      <c r="G118" s="2" t="str">
        <f>'FICHE PRODUIT'!$E$431</f>
        <v xml:space="preserve">Not need </v>
      </c>
      <c r="H118" s="122" t="str">
        <f>'FICHE PRODUIT'!$E$432</f>
        <v>OCEAN SURPLUS</v>
      </c>
      <c r="I118" s="2" t="b">
        <f>'FICHE PRODUIT'!$E$434</f>
        <v>0</v>
      </c>
      <c r="J118" s="2" t="str">
        <f>'FICHE PRODUIT'!$E$436</f>
        <v>Gilet</v>
      </c>
      <c r="K118" s="2" t="str">
        <f>'FICHE PRODUIT'!$E$437</f>
        <v>Marius</v>
      </c>
      <c r="L118" s="4">
        <f>'FICHE PRODUIT'!$E$439</f>
        <v>55</v>
      </c>
      <c r="M118" s="4">
        <f>'FICHE PRODUIT'!$E$440</f>
        <v>22.667499999999997</v>
      </c>
      <c r="N118" s="4">
        <f>'FICHE PRODUIT'!$E$442</f>
        <v>77.66749999999999</v>
      </c>
      <c r="O118" s="4">
        <f>'FICHE PRODUIT'!$E$443</f>
        <v>4.0557504747803144</v>
      </c>
      <c r="P118" s="4">
        <f>'FICHE PRODUIT'!$E$445</f>
        <v>315</v>
      </c>
      <c r="Q118" s="4">
        <f>'FICHE PRODUIT'!$E$446</f>
        <v>126</v>
      </c>
      <c r="R118" s="4">
        <f>'FICHE PRODUIT'!$E$447</f>
        <v>143.18181818181816</v>
      </c>
      <c r="S118" s="122">
        <f>'FICHE PRODUIT'!$E$448</f>
        <v>46162</v>
      </c>
      <c r="T118" s="2" t="str">
        <f>'FICHE PRODUIT'!A455</f>
        <v>BACK</v>
      </c>
      <c r="U118" s="2">
        <f>'FICHE PRODUIT'!B455</f>
        <v>0</v>
      </c>
      <c r="V118" s="2">
        <f>'FICHE PRODUIT'!C455</f>
        <v>0</v>
      </c>
      <c r="W118" s="2">
        <f>'FICHE PRODUIT'!D455</f>
        <v>0.35</v>
      </c>
      <c r="X118" s="2">
        <f>'FICHE PRODUIT'!E455</f>
        <v>21</v>
      </c>
      <c r="Y118" s="2">
        <f>'FICHE PRODUIT'!F455</f>
        <v>0</v>
      </c>
      <c r="Z118" s="2">
        <f>'FICHE PRODUIT'!G455</f>
        <v>0</v>
      </c>
      <c r="AA118" s="2">
        <f>'FICHE PRODUIT'!H455</f>
        <v>0</v>
      </c>
    </row>
    <row r="119" spans="1:27" x14ac:dyDescent="0.2">
      <c r="A119" s="7" t="str">
        <f>'FICHE PRODUIT'!$A$426</f>
        <v xml:space="preserve">MARIUS CHALE WINTER </v>
      </c>
      <c r="B119" s="2" t="str">
        <f>'FICHE PRODUIT'!$H$426</f>
        <v>Navy</v>
      </c>
      <c r="C119" s="2" t="str">
        <f>'FICHE PRODUIT'!$S$426</f>
        <v>W26-27</v>
      </c>
      <c r="D119" s="2" t="str">
        <f>'FICHE PRODUIT'!$Q$426</f>
        <v>-</v>
      </c>
      <c r="E119" s="2" t="str">
        <f>'FICHE PRODUIT'!$S$428</f>
        <v>IN PRODUCTION</v>
      </c>
      <c r="F119" s="2" t="str">
        <f>'FICHE PRODUIT'!$E$430</f>
        <v xml:space="preserve">Page 20 </v>
      </c>
      <c r="G119" s="2" t="str">
        <f>'FICHE PRODUIT'!$E$431</f>
        <v xml:space="preserve">Not need </v>
      </c>
      <c r="H119" s="122" t="str">
        <f>'FICHE PRODUIT'!$E$432</f>
        <v>OCEAN SURPLUS</v>
      </c>
      <c r="I119" s="2" t="b">
        <f>'FICHE PRODUIT'!$E$434</f>
        <v>0</v>
      </c>
      <c r="J119" s="2" t="str">
        <f>'FICHE PRODUIT'!$E$436</f>
        <v>Gilet</v>
      </c>
      <c r="K119" s="2" t="str">
        <f>'FICHE PRODUIT'!$E$437</f>
        <v>Marius</v>
      </c>
      <c r="L119" s="4">
        <f>'FICHE PRODUIT'!$E$439</f>
        <v>55</v>
      </c>
      <c r="M119" s="4">
        <f>'FICHE PRODUIT'!$E$440</f>
        <v>22.667499999999997</v>
      </c>
      <c r="N119" s="4">
        <f>'FICHE PRODUIT'!$E$442</f>
        <v>77.66749999999999</v>
      </c>
      <c r="O119" s="4">
        <f>'FICHE PRODUIT'!$E$443</f>
        <v>4.0557504747803144</v>
      </c>
      <c r="P119" s="4">
        <f>'FICHE PRODUIT'!$E$445</f>
        <v>315</v>
      </c>
      <c r="Q119" s="4">
        <f>'FICHE PRODUIT'!$E$446</f>
        <v>126</v>
      </c>
      <c r="R119" s="4">
        <f>'FICHE PRODUIT'!$E$447</f>
        <v>143.18181818181816</v>
      </c>
      <c r="S119" s="122">
        <f>'FICHE PRODUIT'!$E$448</f>
        <v>46162</v>
      </c>
      <c r="T119" s="2" t="str">
        <f>'FICHE PRODUIT'!A456</f>
        <v>INTERLINING</v>
      </c>
      <c r="U119" s="2" t="str">
        <f>'FICHE PRODUIT'!B456</f>
        <v>CHARGEUR</v>
      </c>
      <c r="V119" s="2" t="str">
        <f>'FICHE PRODUIT'!C456</f>
        <v>711048/A NATURAL</v>
      </c>
      <c r="W119" s="2">
        <f>'FICHE PRODUIT'!D456</f>
        <v>0.8</v>
      </c>
      <c r="X119" s="2">
        <f>'FICHE PRODUIT'!E456</f>
        <v>48</v>
      </c>
      <c r="Y119" s="2">
        <f>'FICHE PRODUIT'!F456</f>
        <v>0</v>
      </c>
      <c r="Z119" s="2">
        <f>'FICHE PRODUIT'!G456</f>
        <v>0</v>
      </c>
      <c r="AA119" s="2">
        <f>'FICHE PRODUIT'!H456</f>
        <v>0</v>
      </c>
    </row>
    <row r="120" spans="1:27" x14ac:dyDescent="0.2">
      <c r="A120" s="7" t="str">
        <f>'FICHE PRODUIT'!$A$426</f>
        <v xml:space="preserve">MARIUS CHALE WINTER </v>
      </c>
      <c r="B120" s="2" t="str">
        <f>'FICHE PRODUIT'!$H$426</f>
        <v>Navy</v>
      </c>
      <c r="C120" s="2" t="str">
        <f>'FICHE PRODUIT'!$S$426</f>
        <v>W26-27</v>
      </c>
      <c r="D120" s="2" t="str">
        <f>'FICHE PRODUIT'!$Q$426</f>
        <v>-</v>
      </c>
      <c r="E120" s="2" t="str">
        <f>'FICHE PRODUIT'!$S$428</f>
        <v>IN PRODUCTION</v>
      </c>
      <c r="F120" s="2" t="str">
        <f>'FICHE PRODUIT'!$E$430</f>
        <v xml:space="preserve">Page 20 </v>
      </c>
      <c r="G120" s="2" t="str">
        <f>'FICHE PRODUIT'!$E$431</f>
        <v xml:space="preserve">Not need </v>
      </c>
      <c r="H120" s="122" t="str">
        <f>'FICHE PRODUIT'!$E$432</f>
        <v>OCEAN SURPLUS</v>
      </c>
      <c r="I120" s="2" t="b">
        <f>'FICHE PRODUIT'!$E$434</f>
        <v>0</v>
      </c>
      <c r="J120" s="2" t="str">
        <f>'FICHE PRODUIT'!$E$436</f>
        <v>Gilet</v>
      </c>
      <c r="K120" s="2" t="str">
        <f>'FICHE PRODUIT'!$E$437</f>
        <v>Marius</v>
      </c>
      <c r="L120" s="4">
        <f>'FICHE PRODUIT'!$E$439</f>
        <v>55</v>
      </c>
      <c r="M120" s="4">
        <f>'FICHE PRODUIT'!$E$440</f>
        <v>22.667499999999997</v>
      </c>
      <c r="N120" s="4">
        <f>'FICHE PRODUIT'!$E$442</f>
        <v>77.66749999999999</v>
      </c>
      <c r="O120" s="4">
        <f>'FICHE PRODUIT'!$E$443</f>
        <v>4.0557504747803144</v>
      </c>
      <c r="P120" s="4">
        <f>'FICHE PRODUIT'!$E$445</f>
        <v>315</v>
      </c>
      <c r="Q120" s="4">
        <f>'FICHE PRODUIT'!$E$446</f>
        <v>126</v>
      </c>
      <c r="R120" s="4">
        <f>'FICHE PRODUIT'!$E$447</f>
        <v>143.18181818181816</v>
      </c>
      <c r="S120" s="122">
        <f>'FICHE PRODUIT'!$E$448</f>
        <v>46162</v>
      </c>
      <c r="T120" s="2" t="str">
        <f>'FICHE PRODUIT'!A457</f>
        <v>PANO DE BOLSO</v>
      </c>
      <c r="U120" s="2" t="str">
        <f>'FICHE PRODUIT'!B457</f>
        <v>DRAGONI</v>
      </c>
      <c r="V120" s="2" t="str">
        <f>'FICHE PRODUIT'!C457</f>
        <v xml:space="preserve">RAVENNA PXT </v>
      </c>
      <c r="W120" s="2">
        <f>'FICHE PRODUIT'!D457</f>
        <v>0.05</v>
      </c>
      <c r="X120" s="2">
        <f>'FICHE PRODUIT'!E457</f>
        <v>3</v>
      </c>
      <c r="Y120" s="2">
        <f>'FICHE PRODUIT'!F457</f>
        <v>2.97</v>
      </c>
      <c r="Z120" s="2">
        <f>'FICHE PRODUIT'!G457</f>
        <v>0.14850000000000002</v>
      </c>
      <c r="AA120" s="2">
        <f>'FICHE PRODUIT'!H457</f>
        <v>8.9100000000000019</v>
      </c>
    </row>
    <row r="121" spans="1:27" x14ac:dyDescent="0.2">
      <c r="A121" s="7" t="str">
        <f>'FICHE PRODUIT'!$A$426</f>
        <v xml:space="preserve">MARIUS CHALE WINTER </v>
      </c>
      <c r="B121" s="2" t="str">
        <f>'FICHE PRODUIT'!$H$426</f>
        <v>Navy</v>
      </c>
      <c r="C121" s="2" t="str">
        <f>'FICHE PRODUIT'!$S$426</f>
        <v>W26-27</v>
      </c>
      <c r="D121" s="2" t="str">
        <f>'FICHE PRODUIT'!$Q$426</f>
        <v>-</v>
      </c>
      <c r="E121" s="2" t="str">
        <f>'FICHE PRODUIT'!$S$428</f>
        <v>IN PRODUCTION</v>
      </c>
      <c r="F121" s="2" t="str">
        <f>'FICHE PRODUIT'!$E$430</f>
        <v xml:space="preserve">Page 20 </v>
      </c>
      <c r="G121" s="2" t="str">
        <f>'FICHE PRODUIT'!$E$431</f>
        <v xml:space="preserve">Not need </v>
      </c>
      <c r="H121" s="122" t="str">
        <f>'FICHE PRODUIT'!$E$432</f>
        <v>OCEAN SURPLUS</v>
      </c>
      <c r="I121" s="2" t="b">
        <f>'FICHE PRODUIT'!$E$434</f>
        <v>0</v>
      </c>
      <c r="J121" s="2" t="str">
        <f>'FICHE PRODUIT'!$E$436</f>
        <v>Gilet</v>
      </c>
      <c r="K121" s="2" t="str">
        <f>'FICHE PRODUIT'!$E$437</f>
        <v>Marius</v>
      </c>
      <c r="L121" s="4">
        <f>'FICHE PRODUIT'!$E$439</f>
        <v>55</v>
      </c>
      <c r="M121" s="4">
        <f>'FICHE PRODUIT'!$E$440</f>
        <v>22.667499999999997</v>
      </c>
      <c r="N121" s="4">
        <f>'FICHE PRODUIT'!$E$442</f>
        <v>77.66749999999999</v>
      </c>
      <c r="O121" s="4">
        <f>'FICHE PRODUIT'!$E$443</f>
        <v>4.0557504747803144</v>
      </c>
      <c r="P121" s="4">
        <f>'FICHE PRODUIT'!$E$445</f>
        <v>315</v>
      </c>
      <c r="Q121" s="4">
        <f>'FICHE PRODUIT'!$E$446</f>
        <v>126</v>
      </c>
      <c r="R121" s="4">
        <f>'FICHE PRODUIT'!$E$447</f>
        <v>143.18181818181816</v>
      </c>
      <c r="S121" s="122">
        <f>'FICHE PRODUIT'!$E$448</f>
        <v>46162</v>
      </c>
      <c r="T121" s="2" t="str">
        <f>'FICHE PRODUIT'!A458</f>
        <v>GALON</v>
      </c>
      <c r="U121" s="2" t="str">
        <f>'FICHE PRODUIT'!B458</f>
        <v>NASTRO</v>
      </c>
      <c r="V121" s="2" t="str">
        <f>'FICHE PRODUIT'!C458</f>
        <v>G</v>
      </c>
      <c r="W121" s="2">
        <f>'FICHE PRODUIT'!D458</f>
        <v>0.1</v>
      </c>
      <c r="X121" s="2">
        <f>'FICHE PRODUIT'!E458</f>
        <v>6</v>
      </c>
      <c r="Y121" s="2">
        <f>'FICHE PRODUIT'!F458</f>
        <v>0.49</v>
      </c>
      <c r="Z121" s="2">
        <f>'FICHE PRODUIT'!G458</f>
        <v>4.9000000000000002E-2</v>
      </c>
      <c r="AA121" s="2">
        <f>'FICHE PRODUIT'!H458</f>
        <v>2.94</v>
      </c>
    </row>
    <row r="122" spans="1:27" x14ac:dyDescent="0.2">
      <c r="A122" s="7" t="str">
        <f>'FICHE PRODUIT'!$A$426</f>
        <v xml:space="preserve">MARIUS CHALE WINTER </v>
      </c>
      <c r="B122" s="2" t="str">
        <f>'FICHE PRODUIT'!$H$426</f>
        <v>Navy</v>
      </c>
      <c r="C122" s="2" t="str">
        <f>'FICHE PRODUIT'!$S$426</f>
        <v>W26-27</v>
      </c>
      <c r="D122" s="2" t="str">
        <f>'FICHE PRODUIT'!$Q$426</f>
        <v>-</v>
      </c>
      <c r="E122" s="2" t="str">
        <f>'FICHE PRODUIT'!$S$428</f>
        <v>IN PRODUCTION</v>
      </c>
      <c r="F122" s="2" t="str">
        <f>'FICHE PRODUIT'!$E$430</f>
        <v xml:space="preserve">Page 20 </v>
      </c>
      <c r="G122" s="2" t="str">
        <f>'FICHE PRODUIT'!$E$431</f>
        <v xml:space="preserve">Not need </v>
      </c>
      <c r="H122" s="122" t="str">
        <f>'FICHE PRODUIT'!$E$432</f>
        <v>OCEAN SURPLUS</v>
      </c>
      <c r="I122" s="2" t="b">
        <f>'FICHE PRODUIT'!$E$434</f>
        <v>0</v>
      </c>
      <c r="J122" s="2" t="str">
        <f>'FICHE PRODUIT'!$E$436</f>
        <v>Gilet</v>
      </c>
      <c r="K122" s="2" t="str">
        <f>'FICHE PRODUIT'!$E$437</f>
        <v>Marius</v>
      </c>
      <c r="L122" s="4">
        <f>'FICHE PRODUIT'!$E$439</f>
        <v>55</v>
      </c>
      <c r="M122" s="4">
        <f>'FICHE PRODUIT'!$E$440</f>
        <v>22.667499999999997</v>
      </c>
      <c r="N122" s="4">
        <f>'FICHE PRODUIT'!$E$442</f>
        <v>77.66749999999999</v>
      </c>
      <c r="O122" s="4">
        <f>'FICHE PRODUIT'!$E$443</f>
        <v>4.0557504747803144</v>
      </c>
      <c r="P122" s="4">
        <f>'FICHE PRODUIT'!$E$445</f>
        <v>315</v>
      </c>
      <c r="Q122" s="4">
        <f>'FICHE PRODUIT'!$E$446</f>
        <v>126</v>
      </c>
      <c r="R122" s="4">
        <f>'FICHE PRODUIT'!$E$447</f>
        <v>143.18181818181816</v>
      </c>
      <c r="S122" s="122">
        <f>'FICHE PRODUIT'!$E$448</f>
        <v>46162</v>
      </c>
      <c r="T122" s="2" t="str">
        <f>'FICHE PRODUIT'!A459</f>
        <v>BOUTONS</v>
      </c>
      <c r="U122" s="2" t="str">
        <f>'FICHE PRODUIT'!B459</f>
        <v>LOUROPEL</v>
      </c>
      <c r="V122" s="2" t="str">
        <f>'FICHE PRODUIT'!C459</f>
        <v>BT1</v>
      </c>
      <c r="W122" s="2">
        <f>'FICHE PRODUIT'!D459</f>
        <v>8</v>
      </c>
      <c r="X122" s="2">
        <f>'FICHE PRODUIT'!E459</f>
        <v>480</v>
      </c>
      <c r="Y122" s="2">
        <f>'FICHE PRODUIT'!F459</f>
        <v>0.06</v>
      </c>
      <c r="Z122" s="2">
        <f>'FICHE PRODUIT'!G459</f>
        <v>0.48</v>
      </c>
      <c r="AA122" s="2">
        <f>'FICHE PRODUIT'!H459</f>
        <v>28.799999999999997</v>
      </c>
    </row>
    <row r="123" spans="1:27" x14ac:dyDescent="0.2">
      <c r="A123" s="7" t="str">
        <f>'FICHE PRODUIT'!$A$426</f>
        <v xml:space="preserve">MARIUS CHALE WINTER </v>
      </c>
      <c r="B123" s="2" t="str">
        <f>'FICHE PRODUIT'!$H$426</f>
        <v>Navy</v>
      </c>
      <c r="C123" s="2" t="str">
        <f>'FICHE PRODUIT'!$S$426</f>
        <v>W26-27</v>
      </c>
      <c r="D123" s="2" t="str">
        <f>'FICHE PRODUIT'!$Q$426</f>
        <v>-</v>
      </c>
      <c r="E123" s="2" t="str">
        <f>'FICHE PRODUIT'!$S$428</f>
        <v>IN PRODUCTION</v>
      </c>
      <c r="F123" s="2" t="str">
        <f>'FICHE PRODUIT'!$E$430</f>
        <v xml:space="preserve">Page 20 </v>
      </c>
      <c r="G123" s="2" t="str">
        <f>'FICHE PRODUIT'!$E$431</f>
        <v xml:space="preserve">Not need </v>
      </c>
      <c r="H123" s="122" t="str">
        <f>'FICHE PRODUIT'!$E$432</f>
        <v>OCEAN SURPLUS</v>
      </c>
      <c r="I123" s="2" t="b">
        <f>'FICHE PRODUIT'!$E$434</f>
        <v>0</v>
      </c>
      <c r="J123" s="2" t="str">
        <f>'FICHE PRODUIT'!$E$436</f>
        <v>Gilet</v>
      </c>
      <c r="K123" s="2" t="str">
        <f>'FICHE PRODUIT'!$E$437</f>
        <v>Marius</v>
      </c>
      <c r="L123" s="4">
        <f>'FICHE PRODUIT'!$E$439</f>
        <v>55</v>
      </c>
      <c r="M123" s="4">
        <f>'FICHE PRODUIT'!$E$440</f>
        <v>22.667499999999997</v>
      </c>
      <c r="N123" s="4">
        <f>'FICHE PRODUIT'!$E$442</f>
        <v>77.66749999999999</v>
      </c>
      <c r="O123" s="4">
        <f>'FICHE PRODUIT'!$E$443</f>
        <v>4.0557504747803144</v>
      </c>
      <c r="P123" s="4">
        <f>'FICHE PRODUIT'!$E$445</f>
        <v>315</v>
      </c>
      <c r="Q123" s="4">
        <f>'FICHE PRODUIT'!$E$446</f>
        <v>126</v>
      </c>
      <c r="R123" s="4">
        <f>'FICHE PRODUIT'!$E$447</f>
        <v>143.18181818181816</v>
      </c>
      <c r="S123" s="122">
        <f>'FICHE PRODUIT'!$E$448</f>
        <v>46162</v>
      </c>
      <c r="T123" s="2" t="str">
        <f>'FICHE PRODUIT'!A460</f>
        <v>ETIQUETTES</v>
      </c>
      <c r="U123" s="2" t="str">
        <f>'FICHE PRODUIT'!B460</f>
        <v>CADICA</v>
      </c>
      <c r="V123" s="2" t="str">
        <f>'FICHE PRODUIT'!C460</f>
        <v>A3</v>
      </c>
      <c r="W123" s="2">
        <f>'FICHE PRODUIT'!D460</f>
        <v>1</v>
      </c>
      <c r="X123" s="2">
        <f>'FICHE PRODUIT'!E460</f>
        <v>60</v>
      </c>
      <c r="Y123" s="2">
        <f>'FICHE PRODUIT'!F460</f>
        <v>0.27</v>
      </c>
      <c r="Z123" s="2">
        <f>'FICHE PRODUIT'!G460</f>
        <v>0.27</v>
      </c>
      <c r="AA123" s="2">
        <f>'FICHE PRODUIT'!H460</f>
        <v>16.200000000000003</v>
      </c>
    </row>
    <row r="124" spans="1:27" x14ac:dyDescent="0.2">
      <c r="A124" s="7" t="str">
        <f>'FICHE PRODUIT'!$A$426</f>
        <v xml:space="preserve">MARIUS CHALE WINTER </v>
      </c>
      <c r="B124" s="2" t="str">
        <f>'FICHE PRODUIT'!$H$426</f>
        <v>Navy</v>
      </c>
      <c r="C124" s="2" t="str">
        <f>'FICHE PRODUIT'!$S$426</f>
        <v>W26-27</v>
      </c>
      <c r="D124" s="2" t="str">
        <f>'FICHE PRODUIT'!$Q$426</f>
        <v>-</v>
      </c>
      <c r="E124" s="2" t="str">
        <f>'FICHE PRODUIT'!$S$428</f>
        <v>IN PRODUCTION</v>
      </c>
      <c r="F124" s="2" t="str">
        <f>'FICHE PRODUIT'!$E$430</f>
        <v xml:space="preserve">Page 20 </v>
      </c>
      <c r="G124" s="2" t="str">
        <f>'FICHE PRODUIT'!$E$431</f>
        <v xml:space="preserve">Not need </v>
      </c>
      <c r="H124" s="122" t="str">
        <f>'FICHE PRODUIT'!$E$432</f>
        <v>OCEAN SURPLUS</v>
      </c>
      <c r="I124" s="2" t="b">
        <f>'FICHE PRODUIT'!$E$434</f>
        <v>0</v>
      </c>
      <c r="J124" s="2" t="str">
        <f>'FICHE PRODUIT'!$E$436</f>
        <v>Gilet</v>
      </c>
      <c r="K124" s="2" t="str">
        <f>'FICHE PRODUIT'!$E$437</f>
        <v>Marius</v>
      </c>
      <c r="L124" s="4">
        <f>'FICHE PRODUIT'!$E$439</f>
        <v>55</v>
      </c>
      <c r="M124" s="4">
        <f>'FICHE PRODUIT'!$E$440</f>
        <v>22.667499999999997</v>
      </c>
      <c r="N124" s="4">
        <f>'FICHE PRODUIT'!$E$442</f>
        <v>77.66749999999999</v>
      </c>
      <c r="O124" s="4">
        <f>'FICHE PRODUIT'!$E$443</f>
        <v>4.0557504747803144</v>
      </c>
      <c r="P124" s="4">
        <f>'FICHE PRODUIT'!$E$445</f>
        <v>315</v>
      </c>
      <c r="Q124" s="4">
        <f>'FICHE PRODUIT'!$E$446</f>
        <v>126</v>
      </c>
      <c r="R124" s="4">
        <f>'FICHE PRODUIT'!$E$447</f>
        <v>143.18181818181816</v>
      </c>
      <c r="S124" s="122">
        <f>'FICHE PRODUIT'!$E$448</f>
        <v>46162</v>
      </c>
      <c r="T124" s="2" t="str">
        <f>'FICHE PRODUIT'!A461</f>
        <v>HANGTAG</v>
      </c>
      <c r="U124" s="2" t="str">
        <f>'FICHE PRODUIT'!B461</f>
        <v>CADICA</v>
      </c>
      <c r="V124" s="2" t="str">
        <f>'FICHE PRODUIT'!C461</f>
        <v>Y</v>
      </c>
      <c r="W124" s="2">
        <f>'FICHE PRODUIT'!D461</f>
        <v>1</v>
      </c>
      <c r="X124" s="2">
        <f>'FICHE PRODUIT'!E461</f>
        <v>60</v>
      </c>
      <c r="Y124" s="2">
        <f>'FICHE PRODUIT'!F461</f>
        <v>0.21</v>
      </c>
      <c r="Z124" s="2">
        <f>'FICHE PRODUIT'!G461</f>
        <v>0.21</v>
      </c>
      <c r="AA124" s="2">
        <f>'FICHE PRODUIT'!H461</f>
        <v>12.6</v>
      </c>
    </row>
    <row r="125" spans="1:27" x14ac:dyDescent="0.2">
      <c r="A125" s="7" t="str">
        <f>'FICHE PRODUIT'!$A$426</f>
        <v xml:space="preserve">MARIUS CHALE WINTER </v>
      </c>
      <c r="B125" s="2" t="str">
        <f>'FICHE PRODUIT'!$H$426</f>
        <v>Navy</v>
      </c>
      <c r="C125" s="2" t="str">
        <f>'FICHE PRODUIT'!$S$426</f>
        <v>W26-27</v>
      </c>
      <c r="D125" s="2" t="str">
        <f>'FICHE PRODUIT'!$Q$426</f>
        <v>-</v>
      </c>
      <c r="E125" s="2" t="str">
        <f>'FICHE PRODUIT'!$S$428</f>
        <v>IN PRODUCTION</v>
      </c>
      <c r="F125" s="2" t="str">
        <f>'FICHE PRODUIT'!$E$430</f>
        <v xml:space="preserve">Page 20 </v>
      </c>
      <c r="G125" s="2" t="str">
        <f>'FICHE PRODUIT'!$E$431</f>
        <v xml:space="preserve">Not need </v>
      </c>
      <c r="H125" s="122" t="str">
        <f>'FICHE PRODUIT'!$E$432</f>
        <v>OCEAN SURPLUS</v>
      </c>
      <c r="I125" s="2" t="b">
        <f>'FICHE PRODUIT'!$E$434</f>
        <v>0</v>
      </c>
      <c r="J125" s="2" t="str">
        <f>'FICHE PRODUIT'!$E$436</f>
        <v>Gilet</v>
      </c>
      <c r="K125" s="2" t="str">
        <f>'FICHE PRODUIT'!$E$437</f>
        <v>Marius</v>
      </c>
      <c r="L125" s="4">
        <f>'FICHE PRODUIT'!$E$439</f>
        <v>55</v>
      </c>
      <c r="M125" s="4">
        <f>'FICHE PRODUIT'!$E$440</f>
        <v>22.667499999999997</v>
      </c>
      <c r="N125" s="4">
        <f>'FICHE PRODUIT'!$E$442</f>
        <v>77.66749999999999</v>
      </c>
      <c r="O125" s="4">
        <f>'FICHE PRODUIT'!$E$443</f>
        <v>4.0557504747803144</v>
      </c>
      <c r="P125" s="4">
        <f>'FICHE PRODUIT'!$E$445</f>
        <v>315</v>
      </c>
      <c r="Q125" s="4">
        <f>'FICHE PRODUIT'!$E$446</f>
        <v>126</v>
      </c>
      <c r="R125" s="4">
        <f>'FICHE PRODUIT'!$E$447</f>
        <v>143.18181818181816</v>
      </c>
      <c r="S125" s="122">
        <f>'FICHE PRODUIT'!$E$448</f>
        <v>46162</v>
      </c>
      <c r="T125" s="2">
        <f>'FICHE PRODUIT'!A462</f>
        <v>0</v>
      </c>
      <c r="U125" s="2">
        <f>'FICHE PRODUIT'!B462</f>
        <v>0</v>
      </c>
      <c r="V125" s="2">
        <f>'FICHE PRODUIT'!C462</f>
        <v>0</v>
      </c>
      <c r="W125" s="2">
        <f>'FICHE PRODUIT'!D462</f>
        <v>0</v>
      </c>
      <c r="X125" s="2">
        <f>'FICHE PRODUIT'!E462</f>
        <v>0</v>
      </c>
      <c r="Y125" s="2">
        <f>'FICHE PRODUIT'!F462</f>
        <v>0</v>
      </c>
      <c r="Z125" s="2">
        <f>'FICHE PRODUIT'!G462</f>
        <v>0</v>
      </c>
      <c r="AA125" s="2">
        <f>'FICHE PRODUIT'!H462</f>
        <v>0</v>
      </c>
    </row>
    <row r="126" spans="1:27" x14ac:dyDescent="0.2">
      <c r="A126" s="7" t="str">
        <f>'FICHE PRODUIT'!$A$426</f>
        <v xml:space="preserve">MARIUS CHALE WINTER </v>
      </c>
      <c r="B126" s="2" t="str">
        <f>'FICHE PRODUIT'!$H$426</f>
        <v>Navy</v>
      </c>
      <c r="C126" s="2" t="str">
        <f>'FICHE PRODUIT'!$S$426</f>
        <v>W26-27</v>
      </c>
      <c r="D126" s="2" t="str">
        <f>'FICHE PRODUIT'!$Q$426</f>
        <v>-</v>
      </c>
      <c r="E126" s="2" t="str">
        <f>'FICHE PRODUIT'!$S$428</f>
        <v>IN PRODUCTION</v>
      </c>
      <c r="F126" s="2" t="str">
        <f>'FICHE PRODUIT'!$E$430</f>
        <v xml:space="preserve">Page 20 </v>
      </c>
      <c r="G126" s="2" t="str">
        <f>'FICHE PRODUIT'!$E$431</f>
        <v xml:space="preserve">Not need </v>
      </c>
      <c r="H126" s="122" t="str">
        <f>'FICHE PRODUIT'!$E$432</f>
        <v>OCEAN SURPLUS</v>
      </c>
      <c r="I126" s="2" t="b">
        <f>'FICHE PRODUIT'!$E$434</f>
        <v>0</v>
      </c>
      <c r="J126" s="2" t="str">
        <f>'FICHE PRODUIT'!$E$436</f>
        <v>Gilet</v>
      </c>
      <c r="K126" s="2" t="str">
        <f>'FICHE PRODUIT'!$E$437</f>
        <v>Marius</v>
      </c>
      <c r="L126" s="4">
        <f>'FICHE PRODUIT'!$E$439</f>
        <v>55</v>
      </c>
      <c r="M126" s="4">
        <f>'FICHE PRODUIT'!$E$440</f>
        <v>22.667499999999997</v>
      </c>
      <c r="N126" s="4">
        <f>'FICHE PRODUIT'!$E$442</f>
        <v>77.66749999999999</v>
      </c>
      <c r="O126" s="4">
        <f>'FICHE PRODUIT'!$E$443</f>
        <v>4.0557504747803144</v>
      </c>
      <c r="P126" s="4">
        <f>'FICHE PRODUIT'!$E$445</f>
        <v>315</v>
      </c>
      <c r="Q126" s="4">
        <f>'FICHE PRODUIT'!$E$446</f>
        <v>126</v>
      </c>
      <c r="R126" s="4">
        <f>'FICHE PRODUIT'!$E$447</f>
        <v>143.18181818181816</v>
      </c>
      <c r="S126" s="122">
        <f>'FICHE PRODUIT'!$E$448</f>
        <v>46162</v>
      </c>
      <c r="T126" s="2">
        <f>'FICHE PRODUIT'!A463</f>
        <v>0</v>
      </c>
      <c r="U126" s="2">
        <f>'FICHE PRODUIT'!B463</f>
        <v>0</v>
      </c>
      <c r="V126" s="2">
        <f>'FICHE PRODUIT'!C463</f>
        <v>0</v>
      </c>
      <c r="W126" s="2">
        <f>'FICHE PRODUIT'!D463</f>
        <v>0</v>
      </c>
      <c r="X126" s="2">
        <f>'FICHE PRODUIT'!E463</f>
        <v>0</v>
      </c>
      <c r="Y126" s="2">
        <f>'FICHE PRODUIT'!F463</f>
        <v>0</v>
      </c>
      <c r="Z126" s="2">
        <f>'FICHE PRODUIT'!G463</f>
        <v>0</v>
      </c>
      <c r="AA126" s="2">
        <f>'FICHE PRODUIT'!H463</f>
        <v>0</v>
      </c>
    </row>
    <row r="127" spans="1:27" x14ac:dyDescent="0.2">
      <c r="A127" s="7" t="str">
        <f>'FICHE PRODUIT'!$A$426</f>
        <v xml:space="preserve">MARIUS CHALE WINTER </v>
      </c>
      <c r="B127" s="2" t="str">
        <f>'FICHE PRODUIT'!$H$426</f>
        <v>Navy</v>
      </c>
      <c r="C127" s="2" t="str">
        <f>'FICHE PRODUIT'!$S$426</f>
        <v>W26-27</v>
      </c>
      <c r="D127" s="2" t="str">
        <f>'FICHE PRODUIT'!$Q$426</f>
        <v>-</v>
      </c>
      <c r="E127" s="2" t="str">
        <f>'FICHE PRODUIT'!$S$428</f>
        <v>IN PRODUCTION</v>
      </c>
      <c r="F127" s="2" t="str">
        <f>'FICHE PRODUIT'!$E$430</f>
        <v xml:space="preserve">Page 20 </v>
      </c>
      <c r="G127" s="2" t="str">
        <f>'FICHE PRODUIT'!$E$431</f>
        <v xml:space="preserve">Not need </v>
      </c>
      <c r="H127" s="122" t="str">
        <f>'FICHE PRODUIT'!$E$432</f>
        <v>OCEAN SURPLUS</v>
      </c>
      <c r="I127" s="2" t="b">
        <f>'FICHE PRODUIT'!$E$434</f>
        <v>0</v>
      </c>
      <c r="J127" s="2" t="str">
        <f>'FICHE PRODUIT'!$E$436</f>
        <v>Gilet</v>
      </c>
      <c r="K127" s="2" t="str">
        <f>'FICHE PRODUIT'!$E$437</f>
        <v>Marius</v>
      </c>
      <c r="L127" s="4">
        <f>'FICHE PRODUIT'!$E$439</f>
        <v>55</v>
      </c>
      <c r="M127" s="4">
        <f>'FICHE PRODUIT'!$E$440</f>
        <v>22.667499999999997</v>
      </c>
      <c r="N127" s="4">
        <f>'FICHE PRODUIT'!$E$442</f>
        <v>77.66749999999999</v>
      </c>
      <c r="O127" s="4">
        <f>'FICHE PRODUIT'!$E$443</f>
        <v>4.0557504747803144</v>
      </c>
      <c r="P127" s="4">
        <f>'FICHE PRODUIT'!$E$445</f>
        <v>315</v>
      </c>
      <c r="Q127" s="4">
        <f>'FICHE PRODUIT'!$E$446</f>
        <v>126</v>
      </c>
      <c r="R127" s="4">
        <f>'FICHE PRODUIT'!$E$447</f>
        <v>143.18181818181816</v>
      </c>
      <c r="S127" s="122">
        <f>'FICHE PRODUIT'!$E$448</f>
        <v>46162</v>
      </c>
      <c r="T127" s="2">
        <f>'FICHE PRODUIT'!A464</f>
        <v>0</v>
      </c>
      <c r="U127" s="2">
        <f>'FICHE PRODUIT'!B464</f>
        <v>0</v>
      </c>
      <c r="V127" s="2">
        <f>'FICHE PRODUIT'!C464</f>
        <v>0</v>
      </c>
      <c r="W127" s="2">
        <f>'FICHE PRODUIT'!D464</f>
        <v>0</v>
      </c>
      <c r="X127" s="2">
        <f>'FICHE PRODUIT'!E464</f>
        <v>0</v>
      </c>
      <c r="Y127" s="2">
        <f>'FICHE PRODUIT'!F464</f>
        <v>0</v>
      </c>
      <c r="Z127" s="2">
        <f>'FICHE PRODUIT'!G464</f>
        <v>0</v>
      </c>
      <c r="AA127" s="2">
        <f>'FICHE PRODUIT'!H464</f>
        <v>0</v>
      </c>
    </row>
    <row r="128" spans="1:27" x14ac:dyDescent="0.2">
      <c r="A128" s="7" t="str">
        <f>'FICHE PRODUIT'!$A$426</f>
        <v xml:space="preserve">MARIUS CHALE WINTER </v>
      </c>
      <c r="B128" s="2" t="str">
        <f>'FICHE PRODUIT'!$H$426</f>
        <v>Navy</v>
      </c>
      <c r="C128" s="2" t="str">
        <f>'FICHE PRODUIT'!$S$426</f>
        <v>W26-27</v>
      </c>
      <c r="D128" s="2" t="str">
        <f>'FICHE PRODUIT'!$Q$426</f>
        <v>-</v>
      </c>
      <c r="E128" s="2" t="str">
        <f>'FICHE PRODUIT'!$S$428</f>
        <v>IN PRODUCTION</v>
      </c>
      <c r="F128" s="2" t="str">
        <f>'FICHE PRODUIT'!$E$430</f>
        <v xml:space="preserve">Page 20 </v>
      </c>
      <c r="G128" s="2" t="str">
        <f>'FICHE PRODUIT'!$E$431</f>
        <v xml:space="preserve">Not need </v>
      </c>
      <c r="H128" s="122" t="str">
        <f>'FICHE PRODUIT'!$E$432</f>
        <v>OCEAN SURPLUS</v>
      </c>
      <c r="I128" s="2" t="b">
        <f>'FICHE PRODUIT'!$E$434</f>
        <v>0</v>
      </c>
      <c r="J128" s="2" t="str">
        <f>'FICHE PRODUIT'!$E$436</f>
        <v>Gilet</v>
      </c>
      <c r="K128" s="2" t="str">
        <f>'FICHE PRODUIT'!$E$437</f>
        <v>Marius</v>
      </c>
      <c r="L128" s="4">
        <f>'FICHE PRODUIT'!$E$439</f>
        <v>55</v>
      </c>
      <c r="M128" s="4">
        <f>'FICHE PRODUIT'!$E$440</f>
        <v>22.667499999999997</v>
      </c>
      <c r="N128" s="4">
        <f>'FICHE PRODUIT'!$E$442</f>
        <v>77.66749999999999</v>
      </c>
      <c r="O128" s="4">
        <f>'FICHE PRODUIT'!$E$443</f>
        <v>4.0557504747803144</v>
      </c>
      <c r="P128" s="4">
        <f>'FICHE PRODUIT'!$E$445</f>
        <v>315</v>
      </c>
      <c r="Q128" s="4">
        <f>'FICHE PRODUIT'!$E$446</f>
        <v>126</v>
      </c>
      <c r="R128" s="4">
        <f>'FICHE PRODUIT'!$E$447</f>
        <v>143.18181818181816</v>
      </c>
      <c r="S128" s="122">
        <f>'FICHE PRODUIT'!$E$448</f>
        <v>46162</v>
      </c>
      <c r="T128" s="2">
        <f>'FICHE PRODUIT'!A465</f>
        <v>0</v>
      </c>
      <c r="U128" s="2">
        <f>'FICHE PRODUIT'!B465</f>
        <v>0</v>
      </c>
      <c r="V128" s="2">
        <f>'FICHE PRODUIT'!C465</f>
        <v>0</v>
      </c>
      <c r="W128" s="2">
        <f>'FICHE PRODUIT'!D465</f>
        <v>0</v>
      </c>
      <c r="X128" s="2">
        <f>'FICHE PRODUIT'!E465</f>
        <v>0</v>
      </c>
      <c r="Y128" s="2">
        <f>'FICHE PRODUIT'!F465</f>
        <v>0</v>
      </c>
      <c r="Z128" s="2">
        <f>'FICHE PRODUIT'!G465</f>
        <v>0</v>
      </c>
      <c r="AA128" s="2">
        <f>'FICHE PRODUIT'!H465</f>
        <v>0</v>
      </c>
    </row>
    <row r="129" spans="1:27" x14ac:dyDescent="0.2">
      <c r="A129" s="7" t="str">
        <f>'FICHE PRODUIT'!$A$426</f>
        <v xml:space="preserve">MARIUS CHALE WINTER </v>
      </c>
      <c r="B129" s="2" t="str">
        <f>'FICHE PRODUIT'!$H$426</f>
        <v>Navy</v>
      </c>
      <c r="C129" s="2" t="str">
        <f>'FICHE PRODUIT'!$S$426</f>
        <v>W26-27</v>
      </c>
      <c r="D129" s="2" t="str">
        <f>'FICHE PRODUIT'!$Q$426</f>
        <v>-</v>
      </c>
      <c r="E129" s="2" t="str">
        <f>'FICHE PRODUIT'!$S$428</f>
        <v>IN PRODUCTION</v>
      </c>
      <c r="F129" s="2" t="str">
        <f>'FICHE PRODUIT'!$E$430</f>
        <v xml:space="preserve">Page 20 </v>
      </c>
      <c r="G129" s="2" t="str">
        <f>'FICHE PRODUIT'!$E$431</f>
        <v xml:space="preserve">Not need </v>
      </c>
      <c r="H129" s="122" t="str">
        <f>'FICHE PRODUIT'!$E$432</f>
        <v>OCEAN SURPLUS</v>
      </c>
      <c r="I129" s="2" t="b">
        <f>'FICHE PRODUIT'!$E$434</f>
        <v>0</v>
      </c>
      <c r="J129" s="2" t="str">
        <f>'FICHE PRODUIT'!$E$436</f>
        <v>Gilet</v>
      </c>
      <c r="K129" s="2" t="str">
        <f>'FICHE PRODUIT'!$E$437</f>
        <v>Marius</v>
      </c>
      <c r="L129" s="4">
        <f>'FICHE PRODUIT'!$E$439</f>
        <v>55</v>
      </c>
      <c r="M129" s="4">
        <f>'FICHE PRODUIT'!$E$440</f>
        <v>22.667499999999997</v>
      </c>
      <c r="N129" s="4">
        <f>'FICHE PRODUIT'!$E$442</f>
        <v>77.66749999999999</v>
      </c>
      <c r="O129" s="4">
        <f>'FICHE PRODUIT'!$E$443</f>
        <v>4.0557504747803144</v>
      </c>
      <c r="P129" s="4">
        <f>'FICHE PRODUIT'!$E$445</f>
        <v>315</v>
      </c>
      <c r="Q129" s="4">
        <f>'FICHE PRODUIT'!$E$446</f>
        <v>126</v>
      </c>
      <c r="R129" s="4">
        <f>'FICHE PRODUIT'!$E$447</f>
        <v>143.18181818181816</v>
      </c>
      <c r="S129" s="122">
        <f>'FICHE PRODUIT'!$E$448</f>
        <v>46162</v>
      </c>
      <c r="T129" s="2" t="str">
        <f>'FICHE PRODUIT'!A466</f>
        <v>Frais externe</v>
      </c>
      <c r="U129" s="2" t="str">
        <f>'FICHE PRODUIT'!B466</f>
        <v>Transport</v>
      </c>
      <c r="V129" s="2" t="str">
        <f>'FICHE PRODUIT'!C466</f>
        <v xml:space="preserve">Européen </v>
      </c>
      <c r="W129" s="2">
        <f>'FICHE PRODUIT'!D466</f>
        <v>1</v>
      </c>
      <c r="X129" s="2">
        <f>'FICHE PRODUIT'!E466</f>
        <v>60</v>
      </c>
      <c r="Y129" s="2">
        <f>'FICHE PRODUIT'!F466</f>
        <v>2</v>
      </c>
      <c r="Z129" s="2">
        <f>'FICHE PRODUIT'!G466</f>
        <v>2</v>
      </c>
      <c r="AA129" s="2">
        <f>'FICHE PRODUIT'!H466</f>
        <v>120</v>
      </c>
    </row>
    <row r="130" spans="1:27" x14ac:dyDescent="0.2">
      <c r="A130" s="7" t="str">
        <f>'FICHE PRODUIT'!$A$426</f>
        <v xml:space="preserve">MARIUS CHALE WINTER </v>
      </c>
      <c r="B130" s="2" t="str">
        <f>'FICHE PRODUIT'!$H$426</f>
        <v>Navy</v>
      </c>
      <c r="C130" s="2" t="str">
        <f>'FICHE PRODUIT'!$S$426</f>
        <v>W26-27</v>
      </c>
      <c r="D130" s="2" t="str">
        <f>'FICHE PRODUIT'!$Q$426</f>
        <v>-</v>
      </c>
      <c r="E130" s="2" t="str">
        <f>'FICHE PRODUIT'!$S$428</f>
        <v>IN PRODUCTION</v>
      </c>
      <c r="F130" s="2" t="str">
        <f>'FICHE PRODUIT'!$E$430</f>
        <v xml:space="preserve">Page 20 </v>
      </c>
      <c r="G130" s="2" t="str">
        <f>'FICHE PRODUIT'!$E$431</f>
        <v xml:space="preserve">Not need </v>
      </c>
      <c r="H130" s="122" t="str">
        <f>'FICHE PRODUIT'!$E$432</f>
        <v>OCEAN SURPLUS</v>
      </c>
      <c r="I130" s="2" t="b">
        <f>'FICHE PRODUIT'!$E$434</f>
        <v>0</v>
      </c>
      <c r="J130" s="2" t="str">
        <f>'FICHE PRODUIT'!$E$436</f>
        <v>Gilet</v>
      </c>
      <c r="K130" s="2" t="str">
        <f>'FICHE PRODUIT'!$E$437</f>
        <v>Marius</v>
      </c>
      <c r="L130" s="4">
        <f>'FICHE PRODUIT'!$E$439</f>
        <v>55</v>
      </c>
      <c r="M130" s="4">
        <f>'FICHE PRODUIT'!$E$440</f>
        <v>22.667499999999997</v>
      </c>
      <c r="N130" s="4">
        <f>'FICHE PRODUIT'!$E$442</f>
        <v>77.66749999999999</v>
      </c>
      <c r="O130" s="4">
        <f>'FICHE PRODUIT'!$E$443</f>
        <v>4.0557504747803144</v>
      </c>
      <c r="P130" s="4">
        <f>'FICHE PRODUIT'!$E$445</f>
        <v>315</v>
      </c>
      <c r="Q130" s="4">
        <f>'FICHE PRODUIT'!$E$446</f>
        <v>126</v>
      </c>
      <c r="R130" s="4">
        <f>'FICHE PRODUIT'!$E$447</f>
        <v>143.18181818181816</v>
      </c>
      <c r="S130" s="122">
        <f>'FICHE PRODUIT'!$E$448</f>
        <v>46162</v>
      </c>
      <c r="T130" s="2" t="str">
        <f>'FICHE PRODUIT'!A467</f>
        <v>Frais externe</v>
      </c>
      <c r="U130" s="2" t="str">
        <f>'FICHE PRODUIT'!B467</f>
        <v>Communication</v>
      </c>
      <c r="V130" s="2" t="str">
        <f>'FICHE PRODUIT'!C467</f>
        <v>Marketing</v>
      </c>
      <c r="W130" s="2">
        <f>'FICHE PRODUIT'!D467</f>
        <v>1</v>
      </c>
      <c r="X130" s="2">
        <f>'FICHE PRODUIT'!E467</f>
        <v>60</v>
      </c>
      <c r="Y130" s="2">
        <f>'FICHE PRODUIT'!F467</f>
        <v>0.5</v>
      </c>
      <c r="Z130" s="2">
        <f>'FICHE PRODUIT'!G467</f>
        <v>0.5</v>
      </c>
      <c r="AA130" s="2">
        <f>'FICHE PRODUIT'!H467</f>
        <v>30</v>
      </c>
    </row>
    <row r="131" spans="1:27" x14ac:dyDescent="0.2">
      <c r="A131" s="7" t="str">
        <f>'FICHE PRODUIT'!$A$469</f>
        <v xml:space="preserve">MARIUS CHALE WINTER </v>
      </c>
      <c r="B131" s="2" t="str">
        <f>'FICHE PRODUIT'!$H$469</f>
        <v>Gris</v>
      </c>
      <c r="C131" s="2" t="str">
        <f>'FICHE PRODUIT'!$S$469</f>
        <v>W26-27</v>
      </c>
      <c r="D131" s="2" t="str">
        <f>'FICHE PRODUIT'!$Q$469</f>
        <v>-</v>
      </c>
      <c r="E131" s="2" t="str">
        <f>'FICHE PRODUIT'!$S$471</f>
        <v>IN PRODUCTION</v>
      </c>
      <c r="F131" s="2" t="str">
        <f>'FICHE PRODUIT'!$E$473</f>
        <v>Page 21</v>
      </c>
      <c r="G131" s="2" t="str">
        <f>'FICHE PRODUIT'!$E$474</f>
        <v xml:space="preserve">Not need </v>
      </c>
      <c r="H131" s="122" t="str">
        <f>'FICHE PRODUIT'!$E$475</f>
        <v>OCEAN SURPLUS</v>
      </c>
      <c r="I131" s="2" t="b">
        <f>'FICHE PRODUIT'!$E$477</f>
        <v>0</v>
      </c>
      <c r="J131" s="2" t="str">
        <f>'FICHE PRODUIT'!$E$479</f>
        <v>Gilet</v>
      </c>
      <c r="K131" s="2" t="str">
        <f>'FICHE PRODUIT'!$E$480</f>
        <v>Marius</v>
      </c>
      <c r="L131" s="4">
        <f>'FICHE PRODUIT'!$E$482</f>
        <v>55</v>
      </c>
      <c r="M131" s="4">
        <f>'FICHE PRODUIT'!$E$483</f>
        <v>18.427500000000002</v>
      </c>
      <c r="N131" s="4">
        <f>'FICHE PRODUIT'!$E$485</f>
        <v>73.427500000000009</v>
      </c>
      <c r="O131" s="4">
        <f>'FICHE PRODUIT'!$E$486</f>
        <v>4.0175683497327288</v>
      </c>
      <c r="P131" s="4">
        <f>'FICHE PRODUIT'!$E$488</f>
        <v>295</v>
      </c>
      <c r="Q131" s="4">
        <f>'FICHE PRODUIT'!$E$489</f>
        <v>118</v>
      </c>
      <c r="R131" s="4">
        <f>'FICHE PRODUIT'!$E$490</f>
        <v>134.09090909090909</v>
      </c>
      <c r="S131" s="122">
        <f>'FICHE PRODUIT'!$E$491</f>
        <v>0</v>
      </c>
      <c r="T131" s="2" t="str">
        <f>'FICHE PRODUIT'!A496</f>
        <v>FABRIC</v>
      </c>
      <c r="U131" s="2" t="str">
        <f>'FICHE PRODUIT'!B496</f>
        <v>ALBANO MORGADO</v>
      </c>
      <c r="V131" s="2" t="str">
        <f>'FICHE PRODUIT'!C496</f>
        <v>15 13825 I 029</v>
      </c>
      <c r="W131" s="2">
        <f>'FICHE PRODUIT'!D496</f>
        <v>0.8</v>
      </c>
      <c r="X131" s="2">
        <f>'FICHE PRODUIT'!E496</f>
        <v>0</v>
      </c>
      <c r="Y131" s="2">
        <f>'FICHE PRODUIT'!F496</f>
        <v>11.9</v>
      </c>
      <c r="Z131" s="2">
        <f>'FICHE PRODUIT'!G496</f>
        <v>9.5200000000000014</v>
      </c>
      <c r="AA131" s="2">
        <f>'FICHE PRODUIT'!H496</f>
        <v>0</v>
      </c>
    </row>
    <row r="132" spans="1:27" x14ac:dyDescent="0.2">
      <c r="A132" s="7" t="str">
        <f>'FICHE PRODUIT'!$A$469</f>
        <v xml:space="preserve">MARIUS CHALE WINTER </v>
      </c>
      <c r="B132" s="2" t="str">
        <f>'FICHE PRODUIT'!$H$469</f>
        <v>Gris</v>
      </c>
      <c r="C132" s="2" t="str">
        <f>'FICHE PRODUIT'!$S$469</f>
        <v>W26-27</v>
      </c>
      <c r="D132" s="2" t="str">
        <f>'FICHE PRODUIT'!$Q$469</f>
        <v>-</v>
      </c>
      <c r="E132" s="2" t="str">
        <f>'FICHE PRODUIT'!$S$471</f>
        <v>IN PRODUCTION</v>
      </c>
      <c r="F132" s="2" t="str">
        <f>'FICHE PRODUIT'!$E$473</f>
        <v>Page 21</v>
      </c>
      <c r="G132" s="2" t="str">
        <f>'FICHE PRODUIT'!$E$474</f>
        <v xml:space="preserve">Not need </v>
      </c>
      <c r="H132" s="122" t="str">
        <f>'FICHE PRODUIT'!$E$475</f>
        <v>OCEAN SURPLUS</v>
      </c>
      <c r="I132" s="2" t="b">
        <f>'FICHE PRODUIT'!$E$477</f>
        <v>0</v>
      </c>
      <c r="J132" s="2" t="str">
        <f>'FICHE PRODUIT'!$E$479</f>
        <v>Gilet</v>
      </c>
      <c r="K132" s="2" t="str">
        <f>'FICHE PRODUIT'!$E$480</f>
        <v>Marius</v>
      </c>
      <c r="L132" s="4">
        <f>'FICHE PRODUIT'!$E$482</f>
        <v>55</v>
      </c>
      <c r="M132" s="4">
        <f>'FICHE PRODUIT'!$E$483</f>
        <v>18.427500000000002</v>
      </c>
      <c r="N132" s="4">
        <f>'FICHE PRODUIT'!$E$485</f>
        <v>73.427500000000009</v>
      </c>
      <c r="O132" s="4">
        <f>'FICHE PRODUIT'!$E$486</f>
        <v>4.0175683497327288</v>
      </c>
      <c r="P132" s="4">
        <f>'FICHE PRODUIT'!$E$488</f>
        <v>295</v>
      </c>
      <c r="Q132" s="4">
        <f>'FICHE PRODUIT'!$E$489</f>
        <v>118</v>
      </c>
      <c r="R132" s="4">
        <f>'FICHE PRODUIT'!$E$490</f>
        <v>134.09090909090909</v>
      </c>
      <c r="S132" s="122">
        <f>'FICHE PRODUIT'!$E$491</f>
        <v>0</v>
      </c>
      <c r="T132" s="2" t="str">
        <f>'FICHE PRODUIT'!A497</f>
        <v>LINNING</v>
      </c>
      <c r="U132" s="2" t="str">
        <f>'FICHE PRODUIT'!B497</f>
        <v xml:space="preserve">ACM </v>
      </c>
      <c r="V132" s="2" t="str">
        <f>'FICHE PRODUIT'!C497</f>
        <v>4544 VAR 2</v>
      </c>
      <c r="W132" s="2">
        <f>'FICHE PRODUIT'!D497</f>
        <v>0.7</v>
      </c>
      <c r="X132" s="2">
        <f>'FICHE PRODUIT'!E497</f>
        <v>0</v>
      </c>
      <c r="Y132" s="2">
        <f>'FICHE PRODUIT'!F497</f>
        <v>7.5</v>
      </c>
      <c r="Z132" s="2">
        <f>'FICHE PRODUIT'!G497</f>
        <v>5.25</v>
      </c>
      <c r="AA132" s="2">
        <f>'FICHE PRODUIT'!H497</f>
        <v>0</v>
      </c>
    </row>
    <row r="133" spans="1:27" x14ac:dyDescent="0.2">
      <c r="A133" s="7" t="str">
        <f>'FICHE PRODUIT'!$A$469</f>
        <v xml:space="preserve">MARIUS CHALE WINTER </v>
      </c>
      <c r="B133" s="2" t="str">
        <f>'FICHE PRODUIT'!$H$469</f>
        <v>Gris</v>
      </c>
      <c r="C133" s="2" t="str">
        <f>'FICHE PRODUIT'!$S$469</f>
        <v>W26-27</v>
      </c>
      <c r="D133" s="2" t="str">
        <f>'FICHE PRODUIT'!$Q$469</f>
        <v>-</v>
      </c>
      <c r="E133" s="2" t="str">
        <f>'FICHE PRODUIT'!$S$471</f>
        <v>IN PRODUCTION</v>
      </c>
      <c r="F133" s="2" t="str">
        <f>'FICHE PRODUIT'!$E$473</f>
        <v>Page 21</v>
      </c>
      <c r="G133" s="2" t="str">
        <f>'FICHE PRODUIT'!$E$474</f>
        <v xml:space="preserve">Not need </v>
      </c>
      <c r="H133" s="122" t="str">
        <f>'FICHE PRODUIT'!$E$475</f>
        <v>OCEAN SURPLUS</v>
      </c>
      <c r="I133" s="2" t="b">
        <f>'FICHE PRODUIT'!$E$477</f>
        <v>0</v>
      </c>
      <c r="J133" s="2" t="str">
        <f>'FICHE PRODUIT'!$E$479</f>
        <v>Gilet</v>
      </c>
      <c r="K133" s="2" t="str">
        <f>'FICHE PRODUIT'!$E$480</f>
        <v>Marius</v>
      </c>
      <c r="L133" s="4">
        <f>'FICHE PRODUIT'!$E$482</f>
        <v>55</v>
      </c>
      <c r="M133" s="4">
        <f>'FICHE PRODUIT'!$E$483</f>
        <v>18.427500000000002</v>
      </c>
      <c r="N133" s="4">
        <f>'FICHE PRODUIT'!$E$485</f>
        <v>73.427500000000009</v>
      </c>
      <c r="O133" s="4">
        <f>'FICHE PRODUIT'!$E$486</f>
        <v>4.0175683497327288</v>
      </c>
      <c r="P133" s="4">
        <f>'FICHE PRODUIT'!$E$488</f>
        <v>295</v>
      </c>
      <c r="Q133" s="4">
        <f>'FICHE PRODUIT'!$E$489</f>
        <v>118</v>
      </c>
      <c r="R133" s="4">
        <f>'FICHE PRODUIT'!$E$490</f>
        <v>134.09090909090909</v>
      </c>
      <c r="S133" s="122">
        <f>'FICHE PRODUIT'!$E$491</f>
        <v>0</v>
      </c>
      <c r="T133" s="2" t="str">
        <f>'FICHE PRODUIT'!A498</f>
        <v>BACK</v>
      </c>
      <c r="U133" s="2">
        <f>'FICHE PRODUIT'!B498</f>
        <v>0</v>
      </c>
      <c r="V133" s="2">
        <f>'FICHE PRODUIT'!C498</f>
        <v>0</v>
      </c>
      <c r="W133" s="2">
        <f>'FICHE PRODUIT'!D498</f>
        <v>0.35</v>
      </c>
      <c r="X133" s="2">
        <f>'FICHE PRODUIT'!E498</f>
        <v>0</v>
      </c>
      <c r="Y133" s="2">
        <f>'FICHE PRODUIT'!F498</f>
        <v>0</v>
      </c>
      <c r="Z133" s="2">
        <f>'FICHE PRODUIT'!G498</f>
        <v>0</v>
      </c>
      <c r="AA133" s="2">
        <f>'FICHE PRODUIT'!H498</f>
        <v>0</v>
      </c>
    </row>
    <row r="134" spans="1:27" x14ac:dyDescent="0.2">
      <c r="A134" s="7" t="str">
        <f>'FICHE PRODUIT'!$A$469</f>
        <v xml:space="preserve">MARIUS CHALE WINTER </v>
      </c>
      <c r="B134" s="2" t="str">
        <f>'FICHE PRODUIT'!$H$469</f>
        <v>Gris</v>
      </c>
      <c r="C134" s="2" t="str">
        <f>'FICHE PRODUIT'!$S$469</f>
        <v>W26-27</v>
      </c>
      <c r="D134" s="2" t="str">
        <f>'FICHE PRODUIT'!$Q$469</f>
        <v>-</v>
      </c>
      <c r="E134" s="2" t="str">
        <f>'FICHE PRODUIT'!$S$471</f>
        <v>IN PRODUCTION</v>
      </c>
      <c r="F134" s="2" t="str">
        <f>'FICHE PRODUIT'!$E$473</f>
        <v>Page 21</v>
      </c>
      <c r="G134" s="2" t="str">
        <f>'FICHE PRODUIT'!$E$474</f>
        <v xml:space="preserve">Not need </v>
      </c>
      <c r="H134" s="122" t="str">
        <f>'FICHE PRODUIT'!$E$475</f>
        <v>OCEAN SURPLUS</v>
      </c>
      <c r="I134" s="2" t="b">
        <f>'FICHE PRODUIT'!$E$477</f>
        <v>0</v>
      </c>
      <c r="J134" s="2" t="str">
        <f>'FICHE PRODUIT'!$E$479</f>
        <v>Gilet</v>
      </c>
      <c r="K134" s="2" t="str">
        <f>'FICHE PRODUIT'!$E$480</f>
        <v>Marius</v>
      </c>
      <c r="L134" s="4">
        <f>'FICHE PRODUIT'!$E$482</f>
        <v>55</v>
      </c>
      <c r="M134" s="4">
        <f>'FICHE PRODUIT'!$E$483</f>
        <v>18.427500000000002</v>
      </c>
      <c r="N134" s="4">
        <f>'FICHE PRODUIT'!$E$485</f>
        <v>73.427500000000009</v>
      </c>
      <c r="O134" s="4">
        <f>'FICHE PRODUIT'!$E$486</f>
        <v>4.0175683497327288</v>
      </c>
      <c r="P134" s="4">
        <f>'FICHE PRODUIT'!$E$488</f>
        <v>295</v>
      </c>
      <c r="Q134" s="4">
        <f>'FICHE PRODUIT'!$E$489</f>
        <v>118</v>
      </c>
      <c r="R134" s="4">
        <f>'FICHE PRODUIT'!$E$490</f>
        <v>134.09090909090909</v>
      </c>
      <c r="S134" s="122">
        <f>'FICHE PRODUIT'!$E$491</f>
        <v>0</v>
      </c>
      <c r="T134" s="2" t="str">
        <f>'FICHE PRODUIT'!A499</f>
        <v>INTERLINING</v>
      </c>
      <c r="U134" s="2" t="str">
        <f>'FICHE PRODUIT'!B499</f>
        <v>CHARGEUR</v>
      </c>
      <c r="V134" s="2" t="str">
        <f>'FICHE PRODUIT'!C499</f>
        <v>711048/A NATURAL</v>
      </c>
      <c r="W134" s="2">
        <f>'FICHE PRODUIT'!D499</f>
        <v>0.8</v>
      </c>
      <c r="X134" s="2">
        <f>'FICHE PRODUIT'!E499</f>
        <v>0</v>
      </c>
      <c r="Y134" s="2">
        <f>'FICHE PRODUIT'!F499</f>
        <v>0</v>
      </c>
      <c r="Z134" s="2">
        <f>'FICHE PRODUIT'!G499</f>
        <v>0</v>
      </c>
      <c r="AA134" s="2">
        <f>'FICHE PRODUIT'!H499</f>
        <v>0</v>
      </c>
    </row>
    <row r="135" spans="1:27" x14ac:dyDescent="0.2">
      <c r="A135" s="7" t="str">
        <f>'FICHE PRODUIT'!$A$469</f>
        <v xml:space="preserve">MARIUS CHALE WINTER </v>
      </c>
      <c r="B135" s="2" t="str">
        <f>'FICHE PRODUIT'!$H$469</f>
        <v>Gris</v>
      </c>
      <c r="C135" s="2" t="str">
        <f>'FICHE PRODUIT'!$S$469</f>
        <v>W26-27</v>
      </c>
      <c r="D135" s="2" t="str">
        <f>'FICHE PRODUIT'!$Q$469</f>
        <v>-</v>
      </c>
      <c r="E135" s="2" t="str">
        <f>'FICHE PRODUIT'!$S$471</f>
        <v>IN PRODUCTION</v>
      </c>
      <c r="F135" s="2" t="str">
        <f>'FICHE PRODUIT'!$E$473</f>
        <v>Page 21</v>
      </c>
      <c r="G135" s="2" t="str">
        <f>'FICHE PRODUIT'!$E$474</f>
        <v xml:space="preserve">Not need </v>
      </c>
      <c r="H135" s="122" t="str">
        <f>'FICHE PRODUIT'!$E$475</f>
        <v>OCEAN SURPLUS</v>
      </c>
      <c r="I135" s="2" t="b">
        <f>'FICHE PRODUIT'!$E$477</f>
        <v>0</v>
      </c>
      <c r="J135" s="2" t="str">
        <f>'FICHE PRODUIT'!$E$479</f>
        <v>Gilet</v>
      </c>
      <c r="K135" s="2" t="str">
        <f>'FICHE PRODUIT'!$E$480</f>
        <v>Marius</v>
      </c>
      <c r="L135" s="4">
        <f>'FICHE PRODUIT'!$E$482</f>
        <v>55</v>
      </c>
      <c r="M135" s="4">
        <f>'FICHE PRODUIT'!$E$483</f>
        <v>18.427500000000002</v>
      </c>
      <c r="N135" s="4">
        <f>'FICHE PRODUIT'!$E$485</f>
        <v>73.427500000000009</v>
      </c>
      <c r="O135" s="4">
        <f>'FICHE PRODUIT'!$E$486</f>
        <v>4.0175683497327288</v>
      </c>
      <c r="P135" s="4">
        <f>'FICHE PRODUIT'!$E$488</f>
        <v>295</v>
      </c>
      <c r="Q135" s="4">
        <f>'FICHE PRODUIT'!$E$489</f>
        <v>118</v>
      </c>
      <c r="R135" s="4">
        <f>'FICHE PRODUIT'!$E$490</f>
        <v>134.09090909090909</v>
      </c>
      <c r="S135" s="122">
        <f>'FICHE PRODUIT'!$E$491</f>
        <v>0</v>
      </c>
      <c r="T135" s="2" t="str">
        <f>'FICHE PRODUIT'!A500</f>
        <v>PANO DE BOLSO</v>
      </c>
      <c r="U135" s="2" t="str">
        <f>'FICHE PRODUIT'!B500</f>
        <v>DRAGONI</v>
      </c>
      <c r="V135" s="2" t="str">
        <f>'FICHE PRODUIT'!C500</f>
        <v xml:space="preserve">RAVENNA PXT </v>
      </c>
      <c r="W135" s="2">
        <f>'FICHE PRODUIT'!D500</f>
        <v>0.05</v>
      </c>
      <c r="X135" s="2">
        <f>'FICHE PRODUIT'!E500</f>
        <v>0</v>
      </c>
      <c r="Y135" s="2">
        <f>'FICHE PRODUIT'!F500</f>
        <v>2.97</v>
      </c>
      <c r="Z135" s="2">
        <f>'FICHE PRODUIT'!G500</f>
        <v>0.14850000000000002</v>
      </c>
      <c r="AA135" s="2">
        <f>'FICHE PRODUIT'!H500</f>
        <v>0</v>
      </c>
    </row>
    <row r="136" spans="1:27" x14ac:dyDescent="0.2">
      <c r="A136" s="7" t="str">
        <f>'FICHE PRODUIT'!$A$469</f>
        <v xml:space="preserve">MARIUS CHALE WINTER </v>
      </c>
      <c r="B136" s="2" t="str">
        <f>'FICHE PRODUIT'!$H$469</f>
        <v>Gris</v>
      </c>
      <c r="C136" s="2" t="str">
        <f>'FICHE PRODUIT'!$S$469</f>
        <v>W26-27</v>
      </c>
      <c r="D136" s="2" t="str">
        <f>'FICHE PRODUIT'!$Q$469</f>
        <v>-</v>
      </c>
      <c r="E136" s="2" t="str">
        <f>'FICHE PRODUIT'!$S$471</f>
        <v>IN PRODUCTION</v>
      </c>
      <c r="F136" s="2" t="str">
        <f>'FICHE PRODUIT'!$E$473</f>
        <v>Page 21</v>
      </c>
      <c r="G136" s="2" t="str">
        <f>'FICHE PRODUIT'!$E$474</f>
        <v xml:space="preserve">Not need </v>
      </c>
      <c r="H136" s="122" t="str">
        <f>'FICHE PRODUIT'!$E$475</f>
        <v>OCEAN SURPLUS</v>
      </c>
      <c r="I136" s="2" t="b">
        <f>'FICHE PRODUIT'!$E$477</f>
        <v>0</v>
      </c>
      <c r="J136" s="2" t="str">
        <f>'FICHE PRODUIT'!$E$479</f>
        <v>Gilet</v>
      </c>
      <c r="K136" s="2" t="str">
        <f>'FICHE PRODUIT'!$E$480</f>
        <v>Marius</v>
      </c>
      <c r="L136" s="4">
        <f>'FICHE PRODUIT'!$E$482</f>
        <v>55</v>
      </c>
      <c r="M136" s="4">
        <f>'FICHE PRODUIT'!$E$483</f>
        <v>18.427500000000002</v>
      </c>
      <c r="N136" s="4">
        <f>'FICHE PRODUIT'!$E$485</f>
        <v>73.427500000000009</v>
      </c>
      <c r="O136" s="4">
        <f>'FICHE PRODUIT'!$E$486</f>
        <v>4.0175683497327288</v>
      </c>
      <c r="P136" s="4">
        <f>'FICHE PRODUIT'!$E$488</f>
        <v>295</v>
      </c>
      <c r="Q136" s="4">
        <f>'FICHE PRODUIT'!$E$489</f>
        <v>118</v>
      </c>
      <c r="R136" s="4">
        <f>'FICHE PRODUIT'!$E$490</f>
        <v>134.09090909090909</v>
      </c>
      <c r="S136" s="122">
        <f>'FICHE PRODUIT'!$E$491</f>
        <v>0</v>
      </c>
      <c r="T136" s="2" t="str">
        <f>'FICHE PRODUIT'!A501</f>
        <v>GALON</v>
      </c>
      <c r="U136" s="2" t="str">
        <f>'FICHE PRODUIT'!B501</f>
        <v>NASTRO</v>
      </c>
      <c r="V136" s="2" t="str">
        <f>'FICHE PRODUIT'!C501</f>
        <v>G</v>
      </c>
      <c r="W136" s="2">
        <f>'FICHE PRODUIT'!D501</f>
        <v>0.1</v>
      </c>
      <c r="X136" s="2">
        <f>'FICHE PRODUIT'!E501</f>
        <v>0</v>
      </c>
      <c r="Y136" s="2">
        <f>'FICHE PRODUIT'!F501</f>
        <v>0.49</v>
      </c>
      <c r="Z136" s="2">
        <f>'FICHE PRODUIT'!G501</f>
        <v>4.9000000000000002E-2</v>
      </c>
      <c r="AA136" s="2">
        <f>'FICHE PRODUIT'!H501</f>
        <v>0</v>
      </c>
    </row>
    <row r="137" spans="1:27" x14ac:dyDescent="0.2">
      <c r="A137" s="7" t="str">
        <f>'FICHE PRODUIT'!$A$469</f>
        <v xml:space="preserve">MARIUS CHALE WINTER </v>
      </c>
      <c r="B137" s="2" t="str">
        <f>'FICHE PRODUIT'!$H$469</f>
        <v>Gris</v>
      </c>
      <c r="C137" s="2" t="str">
        <f>'FICHE PRODUIT'!$S$469</f>
        <v>W26-27</v>
      </c>
      <c r="D137" s="2" t="str">
        <f>'FICHE PRODUIT'!$Q$469</f>
        <v>-</v>
      </c>
      <c r="E137" s="2" t="str">
        <f>'FICHE PRODUIT'!$S$471</f>
        <v>IN PRODUCTION</v>
      </c>
      <c r="F137" s="2" t="str">
        <f>'FICHE PRODUIT'!$E$473</f>
        <v>Page 21</v>
      </c>
      <c r="G137" s="2" t="str">
        <f>'FICHE PRODUIT'!$E$474</f>
        <v xml:space="preserve">Not need </v>
      </c>
      <c r="H137" s="122" t="str">
        <f>'FICHE PRODUIT'!$E$475</f>
        <v>OCEAN SURPLUS</v>
      </c>
      <c r="I137" s="2" t="b">
        <f>'FICHE PRODUIT'!$E$477</f>
        <v>0</v>
      </c>
      <c r="J137" s="2" t="str">
        <f>'FICHE PRODUIT'!$E$479</f>
        <v>Gilet</v>
      </c>
      <c r="K137" s="2" t="str">
        <f>'FICHE PRODUIT'!$E$480</f>
        <v>Marius</v>
      </c>
      <c r="L137" s="4">
        <f>'FICHE PRODUIT'!$E$482</f>
        <v>55</v>
      </c>
      <c r="M137" s="4">
        <f>'FICHE PRODUIT'!$E$483</f>
        <v>18.427500000000002</v>
      </c>
      <c r="N137" s="4">
        <f>'FICHE PRODUIT'!$E$485</f>
        <v>73.427500000000009</v>
      </c>
      <c r="O137" s="4">
        <f>'FICHE PRODUIT'!$E$486</f>
        <v>4.0175683497327288</v>
      </c>
      <c r="P137" s="4">
        <f>'FICHE PRODUIT'!$E$488</f>
        <v>295</v>
      </c>
      <c r="Q137" s="4">
        <f>'FICHE PRODUIT'!$E$489</f>
        <v>118</v>
      </c>
      <c r="R137" s="4">
        <f>'FICHE PRODUIT'!$E$490</f>
        <v>134.09090909090909</v>
      </c>
      <c r="S137" s="122">
        <f>'FICHE PRODUIT'!$E$491</f>
        <v>0</v>
      </c>
      <c r="T137" s="2" t="str">
        <f>'FICHE PRODUIT'!A502</f>
        <v>BOUTONS</v>
      </c>
      <c r="U137" s="2" t="str">
        <f>'FICHE PRODUIT'!B502</f>
        <v>LOUROPEL</v>
      </c>
      <c r="V137" s="2" t="str">
        <f>'FICHE PRODUIT'!C502</f>
        <v>BT1</v>
      </c>
      <c r="W137" s="2">
        <f>'FICHE PRODUIT'!D502</f>
        <v>8</v>
      </c>
      <c r="X137" s="2">
        <f>'FICHE PRODUIT'!E502</f>
        <v>0</v>
      </c>
      <c r="Y137" s="2">
        <f>'FICHE PRODUIT'!F502</f>
        <v>0.06</v>
      </c>
      <c r="Z137" s="2">
        <f>'FICHE PRODUIT'!G502</f>
        <v>0.48</v>
      </c>
      <c r="AA137" s="2">
        <f>'FICHE PRODUIT'!H502</f>
        <v>0</v>
      </c>
    </row>
    <row r="138" spans="1:27" x14ac:dyDescent="0.2">
      <c r="A138" s="7" t="str">
        <f>'FICHE PRODUIT'!$A$469</f>
        <v xml:space="preserve">MARIUS CHALE WINTER </v>
      </c>
      <c r="B138" s="2" t="str">
        <f>'FICHE PRODUIT'!$H$469</f>
        <v>Gris</v>
      </c>
      <c r="C138" s="2" t="str">
        <f>'FICHE PRODUIT'!$S$469</f>
        <v>W26-27</v>
      </c>
      <c r="D138" s="2" t="str">
        <f>'FICHE PRODUIT'!$Q$469</f>
        <v>-</v>
      </c>
      <c r="E138" s="2" t="str">
        <f>'FICHE PRODUIT'!$S$471</f>
        <v>IN PRODUCTION</v>
      </c>
      <c r="F138" s="2" t="str">
        <f>'FICHE PRODUIT'!$E$473</f>
        <v>Page 21</v>
      </c>
      <c r="G138" s="2" t="str">
        <f>'FICHE PRODUIT'!$E$474</f>
        <v xml:space="preserve">Not need </v>
      </c>
      <c r="H138" s="122" t="str">
        <f>'FICHE PRODUIT'!$E$475</f>
        <v>OCEAN SURPLUS</v>
      </c>
      <c r="I138" s="2" t="b">
        <f>'FICHE PRODUIT'!$E$477</f>
        <v>0</v>
      </c>
      <c r="J138" s="2" t="str">
        <f>'FICHE PRODUIT'!$E$479</f>
        <v>Gilet</v>
      </c>
      <c r="K138" s="2" t="str">
        <f>'FICHE PRODUIT'!$E$480</f>
        <v>Marius</v>
      </c>
      <c r="L138" s="4">
        <f>'FICHE PRODUIT'!$E$482</f>
        <v>55</v>
      </c>
      <c r="M138" s="4">
        <f>'FICHE PRODUIT'!$E$483</f>
        <v>18.427500000000002</v>
      </c>
      <c r="N138" s="4">
        <f>'FICHE PRODUIT'!$E$485</f>
        <v>73.427500000000009</v>
      </c>
      <c r="O138" s="4">
        <f>'FICHE PRODUIT'!$E$486</f>
        <v>4.0175683497327288</v>
      </c>
      <c r="P138" s="4">
        <f>'FICHE PRODUIT'!$E$488</f>
        <v>295</v>
      </c>
      <c r="Q138" s="4">
        <f>'FICHE PRODUIT'!$E$489</f>
        <v>118</v>
      </c>
      <c r="R138" s="4">
        <f>'FICHE PRODUIT'!$E$490</f>
        <v>134.09090909090909</v>
      </c>
      <c r="S138" s="122">
        <f>'FICHE PRODUIT'!$E$491</f>
        <v>0</v>
      </c>
      <c r="T138" s="2" t="str">
        <f>'FICHE PRODUIT'!A503</f>
        <v>ETIQUETTES</v>
      </c>
      <c r="U138" s="2" t="str">
        <f>'FICHE PRODUIT'!B503</f>
        <v>CADICA</v>
      </c>
      <c r="V138" s="2" t="str">
        <f>'FICHE PRODUIT'!C503</f>
        <v>A3</v>
      </c>
      <c r="W138" s="2">
        <f>'FICHE PRODUIT'!D503</f>
        <v>1</v>
      </c>
      <c r="X138" s="2">
        <f>'FICHE PRODUIT'!E503</f>
        <v>0</v>
      </c>
      <c r="Y138" s="2">
        <f>'FICHE PRODUIT'!F503</f>
        <v>0.27</v>
      </c>
      <c r="Z138" s="2">
        <f>'FICHE PRODUIT'!G503</f>
        <v>0.27</v>
      </c>
      <c r="AA138" s="2">
        <f>'FICHE PRODUIT'!H503</f>
        <v>0</v>
      </c>
    </row>
    <row r="139" spans="1:27" x14ac:dyDescent="0.2">
      <c r="A139" s="7" t="str">
        <f>'FICHE PRODUIT'!$A$469</f>
        <v xml:space="preserve">MARIUS CHALE WINTER </v>
      </c>
      <c r="B139" s="2" t="str">
        <f>'FICHE PRODUIT'!$H$469</f>
        <v>Gris</v>
      </c>
      <c r="C139" s="2" t="str">
        <f>'FICHE PRODUIT'!$S$469</f>
        <v>W26-27</v>
      </c>
      <c r="D139" s="2" t="str">
        <f>'FICHE PRODUIT'!$Q$469</f>
        <v>-</v>
      </c>
      <c r="E139" s="2" t="str">
        <f>'FICHE PRODUIT'!$S$471</f>
        <v>IN PRODUCTION</v>
      </c>
      <c r="F139" s="2" t="str">
        <f>'FICHE PRODUIT'!$E$473</f>
        <v>Page 21</v>
      </c>
      <c r="G139" s="2" t="str">
        <f>'FICHE PRODUIT'!$E$474</f>
        <v xml:space="preserve">Not need </v>
      </c>
      <c r="H139" s="122" t="str">
        <f>'FICHE PRODUIT'!$E$475</f>
        <v>OCEAN SURPLUS</v>
      </c>
      <c r="I139" s="2" t="b">
        <f>'FICHE PRODUIT'!$E$477</f>
        <v>0</v>
      </c>
      <c r="J139" s="2" t="str">
        <f>'FICHE PRODUIT'!$E$479</f>
        <v>Gilet</v>
      </c>
      <c r="K139" s="2" t="str">
        <f>'FICHE PRODUIT'!$E$480</f>
        <v>Marius</v>
      </c>
      <c r="L139" s="4">
        <f>'FICHE PRODUIT'!$E$482</f>
        <v>55</v>
      </c>
      <c r="M139" s="4">
        <f>'FICHE PRODUIT'!$E$483</f>
        <v>18.427500000000002</v>
      </c>
      <c r="N139" s="4">
        <f>'FICHE PRODUIT'!$E$485</f>
        <v>73.427500000000009</v>
      </c>
      <c r="O139" s="4">
        <f>'FICHE PRODUIT'!$E$486</f>
        <v>4.0175683497327288</v>
      </c>
      <c r="P139" s="4">
        <f>'FICHE PRODUIT'!$E$488</f>
        <v>295</v>
      </c>
      <c r="Q139" s="4">
        <f>'FICHE PRODUIT'!$E$489</f>
        <v>118</v>
      </c>
      <c r="R139" s="4">
        <f>'FICHE PRODUIT'!$E$490</f>
        <v>134.09090909090909</v>
      </c>
      <c r="S139" s="122">
        <f>'FICHE PRODUIT'!$E$491</f>
        <v>0</v>
      </c>
      <c r="T139" s="2" t="str">
        <f>'FICHE PRODUIT'!A504</f>
        <v>HANGTAG</v>
      </c>
      <c r="U139" s="2" t="str">
        <f>'FICHE PRODUIT'!B504</f>
        <v>CADICA</v>
      </c>
      <c r="V139" s="2" t="str">
        <f>'FICHE PRODUIT'!C504</f>
        <v>Y</v>
      </c>
      <c r="W139" s="2">
        <f>'FICHE PRODUIT'!D504</f>
        <v>1</v>
      </c>
      <c r="X139" s="2">
        <f>'FICHE PRODUIT'!E504</f>
        <v>0</v>
      </c>
      <c r="Y139" s="2">
        <f>'FICHE PRODUIT'!F504</f>
        <v>0.21</v>
      </c>
      <c r="Z139" s="2">
        <f>'FICHE PRODUIT'!G504</f>
        <v>0.21</v>
      </c>
      <c r="AA139" s="2">
        <f>'FICHE PRODUIT'!H504</f>
        <v>0</v>
      </c>
    </row>
    <row r="140" spans="1:27" x14ac:dyDescent="0.2">
      <c r="A140" s="7" t="str">
        <f>'FICHE PRODUIT'!$A$469</f>
        <v xml:space="preserve">MARIUS CHALE WINTER </v>
      </c>
      <c r="B140" s="2" t="str">
        <f>'FICHE PRODUIT'!$H$469</f>
        <v>Gris</v>
      </c>
      <c r="C140" s="2" t="str">
        <f>'FICHE PRODUIT'!$S$469</f>
        <v>W26-27</v>
      </c>
      <c r="D140" s="2" t="str">
        <f>'FICHE PRODUIT'!$Q$469</f>
        <v>-</v>
      </c>
      <c r="E140" s="2" t="str">
        <f>'FICHE PRODUIT'!$S$471</f>
        <v>IN PRODUCTION</v>
      </c>
      <c r="F140" s="2" t="str">
        <f>'FICHE PRODUIT'!$E$473</f>
        <v>Page 21</v>
      </c>
      <c r="G140" s="2" t="str">
        <f>'FICHE PRODUIT'!$E$474</f>
        <v xml:space="preserve">Not need </v>
      </c>
      <c r="H140" s="122" t="str">
        <f>'FICHE PRODUIT'!$E$475</f>
        <v>OCEAN SURPLUS</v>
      </c>
      <c r="I140" s="2" t="b">
        <f>'FICHE PRODUIT'!$E$477</f>
        <v>0</v>
      </c>
      <c r="J140" s="2" t="str">
        <f>'FICHE PRODUIT'!$E$479</f>
        <v>Gilet</v>
      </c>
      <c r="K140" s="2" t="str">
        <f>'FICHE PRODUIT'!$E$480</f>
        <v>Marius</v>
      </c>
      <c r="L140" s="4">
        <f>'FICHE PRODUIT'!$E$482</f>
        <v>55</v>
      </c>
      <c r="M140" s="4">
        <f>'FICHE PRODUIT'!$E$483</f>
        <v>18.427500000000002</v>
      </c>
      <c r="N140" s="4">
        <f>'FICHE PRODUIT'!$E$485</f>
        <v>73.427500000000009</v>
      </c>
      <c r="O140" s="4">
        <f>'FICHE PRODUIT'!$E$486</f>
        <v>4.0175683497327288</v>
      </c>
      <c r="P140" s="4">
        <f>'FICHE PRODUIT'!$E$488</f>
        <v>295</v>
      </c>
      <c r="Q140" s="4">
        <f>'FICHE PRODUIT'!$E$489</f>
        <v>118</v>
      </c>
      <c r="R140" s="4">
        <f>'FICHE PRODUIT'!$E$490</f>
        <v>134.09090909090909</v>
      </c>
      <c r="S140" s="122">
        <f>'FICHE PRODUIT'!$E$491</f>
        <v>0</v>
      </c>
      <c r="T140" s="2">
        <f>'FICHE PRODUIT'!A505</f>
        <v>0</v>
      </c>
      <c r="U140" s="2">
        <f>'FICHE PRODUIT'!B505</f>
        <v>0</v>
      </c>
      <c r="V140" s="2">
        <f>'FICHE PRODUIT'!C505</f>
        <v>0</v>
      </c>
      <c r="W140" s="2">
        <f>'FICHE PRODUIT'!D505</f>
        <v>0</v>
      </c>
      <c r="X140" s="2">
        <f>'FICHE PRODUIT'!E505</f>
        <v>0</v>
      </c>
      <c r="Y140" s="2">
        <f>'FICHE PRODUIT'!F505</f>
        <v>0</v>
      </c>
      <c r="Z140" s="2">
        <f>'FICHE PRODUIT'!G505</f>
        <v>0</v>
      </c>
      <c r="AA140" s="2">
        <f>'FICHE PRODUIT'!H505</f>
        <v>0</v>
      </c>
    </row>
    <row r="141" spans="1:27" x14ac:dyDescent="0.2">
      <c r="A141" s="7" t="str">
        <f>'FICHE PRODUIT'!$A$469</f>
        <v xml:space="preserve">MARIUS CHALE WINTER </v>
      </c>
      <c r="B141" s="2" t="str">
        <f>'FICHE PRODUIT'!$H$469</f>
        <v>Gris</v>
      </c>
      <c r="C141" s="2" t="str">
        <f>'FICHE PRODUIT'!$S$469</f>
        <v>W26-27</v>
      </c>
      <c r="D141" s="2" t="str">
        <f>'FICHE PRODUIT'!$Q$469</f>
        <v>-</v>
      </c>
      <c r="E141" s="2" t="str">
        <f>'FICHE PRODUIT'!$S$471</f>
        <v>IN PRODUCTION</v>
      </c>
      <c r="F141" s="2" t="str">
        <f>'FICHE PRODUIT'!$E$473</f>
        <v>Page 21</v>
      </c>
      <c r="G141" s="2" t="str">
        <f>'FICHE PRODUIT'!$E$474</f>
        <v xml:space="preserve">Not need </v>
      </c>
      <c r="H141" s="122" t="str">
        <f>'FICHE PRODUIT'!$E$475</f>
        <v>OCEAN SURPLUS</v>
      </c>
      <c r="I141" s="2" t="b">
        <f>'FICHE PRODUIT'!$E$477</f>
        <v>0</v>
      </c>
      <c r="J141" s="2" t="str">
        <f>'FICHE PRODUIT'!$E$479</f>
        <v>Gilet</v>
      </c>
      <c r="K141" s="2" t="str">
        <f>'FICHE PRODUIT'!$E$480</f>
        <v>Marius</v>
      </c>
      <c r="L141" s="4">
        <f>'FICHE PRODUIT'!$E$482</f>
        <v>55</v>
      </c>
      <c r="M141" s="4">
        <f>'FICHE PRODUIT'!$E$483</f>
        <v>18.427500000000002</v>
      </c>
      <c r="N141" s="4">
        <f>'FICHE PRODUIT'!$E$485</f>
        <v>73.427500000000009</v>
      </c>
      <c r="O141" s="4">
        <f>'FICHE PRODUIT'!$E$486</f>
        <v>4.0175683497327288</v>
      </c>
      <c r="P141" s="4">
        <f>'FICHE PRODUIT'!$E$488</f>
        <v>295</v>
      </c>
      <c r="Q141" s="4">
        <f>'FICHE PRODUIT'!$E$489</f>
        <v>118</v>
      </c>
      <c r="R141" s="4">
        <f>'FICHE PRODUIT'!$E$490</f>
        <v>134.09090909090909</v>
      </c>
      <c r="S141" s="122">
        <f>'FICHE PRODUIT'!$E$491</f>
        <v>0</v>
      </c>
      <c r="T141" s="2">
        <f>'FICHE PRODUIT'!A506</f>
        <v>0</v>
      </c>
      <c r="U141" s="2">
        <f>'FICHE PRODUIT'!B506</f>
        <v>0</v>
      </c>
      <c r="V141" s="2">
        <f>'FICHE PRODUIT'!C506</f>
        <v>0</v>
      </c>
      <c r="W141" s="2">
        <f>'FICHE PRODUIT'!D506</f>
        <v>0</v>
      </c>
      <c r="X141" s="2">
        <f>'FICHE PRODUIT'!E506</f>
        <v>0</v>
      </c>
      <c r="Y141" s="2">
        <f>'FICHE PRODUIT'!F506</f>
        <v>0</v>
      </c>
      <c r="Z141" s="2">
        <f>'FICHE PRODUIT'!G506</f>
        <v>0</v>
      </c>
      <c r="AA141" s="2">
        <f>'FICHE PRODUIT'!H506</f>
        <v>0</v>
      </c>
    </row>
    <row r="142" spans="1:27" x14ac:dyDescent="0.2">
      <c r="A142" s="7" t="str">
        <f>'FICHE PRODUIT'!$A$469</f>
        <v xml:space="preserve">MARIUS CHALE WINTER </v>
      </c>
      <c r="B142" s="2" t="str">
        <f>'FICHE PRODUIT'!$H$469</f>
        <v>Gris</v>
      </c>
      <c r="C142" s="2" t="str">
        <f>'FICHE PRODUIT'!$S$469</f>
        <v>W26-27</v>
      </c>
      <c r="D142" s="2" t="str">
        <f>'FICHE PRODUIT'!$Q$469</f>
        <v>-</v>
      </c>
      <c r="E142" s="2" t="str">
        <f>'FICHE PRODUIT'!$S$471</f>
        <v>IN PRODUCTION</v>
      </c>
      <c r="F142" s="2" t="str">
        <f>'FICHE PRODUIT'!$E$473</f>
        <v>Page 21</v>
      </c>
      <c r="G142" s="2" t="str">
        <f>'FICHE PRODUIT'!$E$474</f>
        <v xml:space="preserve">Not need </v>
      </c>
      <c r="H142" s="122" t="str">
        <f>'FICHE PRODUIT'!$E$475</f>
        <v>OCEAN SURPLUS</v>
      </c>
      <c r="I142" s="2" t="b">
        <f>'FICHE PRODUIT'!$E$477</f>
        <v>0</v>
      </c>
      <c r="J142" s="2" t="str">
        <f>'FICHE PRODUIT'!$E$479</f>
        <v>Gilet</v>
      </c>
      <c r="K142" s="2" t="str">
        <f>'FICHE PRODUIT'!$E$480</f>
        <v>Marius</v>
      </c>
      <c r="L142" s="4">
        <f>'FICHE PRODUIT'!$E$482</f>
        <v>55</v>
      </c>
      <c r="M142" s="4">
        <f>'FICHE PRODUIT'!$E$483</f>
        <v>18.427500000000002</v>
      </c>
      <c r="N142" s="4">
        <f>'FICHE PRODUIT'!$E$485</f>
        <v>73.427500000000009</v>
      </c>
      <c r="O142" s="4">
        <f>'FICHE PRODUIT'!$E$486</f>
        <v>4.0175683497327288</v>
      </c>
      <c r="P142" s="4">
        <f>'FICHE PRODUIT'!$E$488</f>
        <v>295</v>
      </c>
      <c r="Q142" s="4">
        <f>'FICHE PRODUIT'!$E$489</f>
        <v>118</v>
      </c>
      <c r="R142" s="4">
        <f>'FICHE PRODUIT'!$E$490</f>
        <v>134.09090909090909</v>
      </c>
      <c r="S142" s="122">
        <f>'FICHE PRODUIT'!$E$491</f>
        <v>0</v>
      </c>
      <c r="T142" s="2">
        <f>'FICHE PRODUIT'!A507</f>
        <v>0</v>
      </c>
      <c r="U142" s="2">
        <f>'FICHE PRODUIT'!B507</f>
        <v>0</v>
      </c>
      <c r="V142" s="2">
        <f>'FICHE PRODUIT'!C507</f>
        <v>0</v>
      </c>
      <c r="W142" s="2">
        <f>'FICHE PRODUIT'!D507</f>
        <v>0</v>
      </c>
      <c r="X142" s="2">
        <f>'FICHE PRODUIT'!E507</f>
        <v>0</v>
      </c>
      <c r="Y142" s="2">
        <f>'FICHE PRODUIT'!F507</f>
        <v>0</v>
      </c>
      <c r="Z142" s="2">
        <f>'FICHE PRODUIT'!G507</f>
        <v>0</v>
      </c>
      <c r="AA142" s="2">
        <f>'FICHE PRODUIT'!H507</f>
        <v>0</v>
      </c>
    </row>
    <row r="143" spans="1:27" x14ac:dyDescent="0.2">
      <c r="A143" s="7" t="str">
        <f>'FICHE PRODUIT'!$A$469</f>
        <v xml:space="preserve">MARIUS CHALE WINTER </v>
      </c>
      <c r="B143" s="2" t="str">
        <f>'FICHE PRODUIT'!$H$469</f>
        <v>Gris</v>
      </c>
      <c r="C143" s="2" t="str">
        <f>'FICHE PRODUIT'!$S$469</f>
        <v>W26-27</v>
      </c>
      <c r="D143" s="2" t="str">
        <f>'FICHE PRODUIT'!$Q$469</f>
        <v>-</v>
      </c>
      <c r="E143" s="2" t="str">
        <f>'FICHE PRODUIT'!$S$471</f>
        <v>IN PRODUCTION</v>
      </c>
      <c r="F143" s="2" t="str">
        <f>'FICHE PRODUIT'!$E$473</f>
        <v>Page 21</v>
      </c>
      <c r="G143" s="2" t="str">
        <f>'FICHE PRODUIT'!$E$474</f>
        <v xml:space="preserve">Not need </v>
      </c>
      <c r="H143" s="122" t="str">
        <f>'FICHE PRODUIT'!$E$475</f>
        <v>OCEAN SURPLUS</v>
      </c>
      <c r="I143" s="2" t="b">
        <f>'FICHE PRODUIT'!$E$477</f>
        <v>0</v>
      </c>
      <c r="J143" s="2" t="str">
        <f>'FICHE PRODUIT'!$E$479</f>
        <v>Gilet</v>
      </c>
      <c r="K143" s="2" t="str">
        <f>'FICHE PRODUIT'!$E$480</f>
        <v>Marius</v>
      </c>
      <c r="L143" s="4">
        <f>'FICHE PRODUIT'!$E$482</f>
        <v>55</v>
      </c>
      <c r="M143" s="4">
        <f>'FICHE PRODUIT'!$E$483</f>
        <v>18.427500000000002</v>
      </c>
      <c r="N143" s="4">
        <f>'FICHE PRODUIT'!$E$485</f>
        <v>73.427500000000009</v>
      </c>
      <c r="O143" s="4">
        <f>'FICHE PRODUIT'!$E$486</f>
        <v>4.0175683497327288</v>
      </c>
      <c r="P143" s="4">
        <f>'FICHE PRODUIT'!$E$488</f>
        <v>295</v>
      </c>
      <c r="Q143" s="4">
        <f>'FICHE PRODUIT'!$E$489</f>
        <v>118</v>
      </c>
      <c r="R143" s="4">
        <f>'FICHE PRODUIT'!$E$490</f>
        <v>134.09090909090909</v>
      </c>
      <c r="S143" s="122">
        <f>'FICHE PRODUIT'!$E$491</f>
        <v>0</v>
      </c>
      <c r="T143" s="2">
        <f>'FICHE PRODUIT'!A508</f>
        <v>0</v>
      </c>
      <c r="U143" s="2">
        <f>'FICHE PRODUIT'!B508</f>
        <v>0</v>
      </c>
      <c r="V143" s="2">
        <f>'FICHE PRODUIT'!C508</f>
        <v>0</v>
      </c>
      <c r="W143" s="2">
        <f>'FICHE PRODUIT'!D508</f>
        <v>0</v>
      </c>
      <c r="X143" s="2">
        <f>'FICHE PRODUIT'!E508</f>
        <v>0</v>
      </c>
      <c r="Y143" s="2">
        <f>'FICHE PRODUIT'!F508</f>
        <v>0</v>
      </c>
      <c r="Z143" s="2">
        <f>'FICHE PRODUIT'!G508</f>
        <v>0</v>
      </c>
      <c r="AA143" s="2">
        <f>'FICHE PRODUIT'!H508</f>
        <v>0</v>
      </c>
    </row>
    <row r="144" spans="1:27" x14ac:dyDescent="0.2">
      <c r="A144" s="7" t="str">
        <f>'FICHE PRODUIT'!$A$469</f>
        <v xml:space="preserve">MARIUS CHALE WINTER </v>
      </c>
      <c r="B144" s="2" t="str">
        <f>'FICHE PRODUIT'!$H$469</f>
        <v>Gris</v>
      </c>
      <c r="C144" s="2" t="str">
        <f>'FICHE PRODUIT'!$S$469</f>
        <v>W26-27</v>
      </c>
      <c r="D144" s="2" t="str">
        <f>'FICHE PRODUIT'!$Q$469</f>
        <v>-</v>
      </c>
      <c r="E144" s="2" t="str">
        <f>'FICHE PRODUIT'!$S$471</f>
        <v>IN PRODUCTION</v>
      </c>
      <c r="F144" s="2" t="str">
        <f>'FICHE PRODUIT'!$E$473</f>
        <v>Page 21</v>
      </c>
      <c r="G144" s="2" t="str">
        <f>'FICHE PRODUIT'!$E$474</f>
        <v xml:space="preserve">Not need </v>
      </c>
      <c r="H144" s="122" t="str">
        <f>'FICHE PRODUIT'!$E$475</f>
        <v>OCEAN SURPLUS</v>
      </c>
      <c r="I144" s="2" t="b">
        <f>'FICHE PRODUIT'!$E$477</f>
        <v>0</v>
      </c>
      <c r="J144" s="2" t="str">
        <f>'FICHE PRODUIT'!$E$479</f>
        <v>Gilet</v>
      </c>
      <c r="K144" s="2" t="str">
        <f>'FICHE PRODUIT'!$E$480</f>
        <v>Marius</v>
      </c>
      <c r="L144" s="4">
        <f>'FICHE PRODUIT'!$E$482</f>
        <v>55</v>
      </c>
      <c r="M144" s="4">
        <f>'FICHE PRODUIT'!$E$483</f>
        <v>18.427500000000002</v>
      </c>
      <c r="N144" s="4">
        <f>'FICHE PRODUIT'!$E$485</f>
        <v>73.427500000000009</v>
      </c>
      <c r="O144" s="4">
        <f>'FICHE PRODUIT'!$E$486</f>
        <v>4.0175683497327288</v>
      </c>
      <c r="P144" s="4">
        <f>'FICHE PRODUIT'!$E$488</f>
        <v>295</v>
      </c>
      <c r="Q144" s="4">
        <f>'FICHE PRODUIT'!$E$489</f>
        <v>118</v>
      </c>
      <c r="R144" s="4">
        <f>'FICHE PRODUIT'!$E$490</f>
        <v>134.09090909090909</v>
      </c>
      <c r="S144" s="122">
        <f>'FICHE PRODUIT'!$E$491</f>
        <v>0</v>
      </c>
      <c r="T144" s="2" t="str">
        <f>'FICHE PRODUIT'!A509</f>
        <v>Frais externe</v>
      </c>
      <c r="U144" s="2" t="str">
        <f>'FICHE PRODUIT'!B509</f>
        <v>Transport</v>
      </c>
      <c r="V144" s="2" t="str">
        <f>'FICHE PRODUIT'!C509</f>
        <v xml:space="preserve">Européen </v>
      </c>
      <c r="W144" s="2">
        <f>'FICHE PRODUIT'!D509</f>
        <v>1</v>
      </c>
      <c r="X144" s="2">
        <f>'FICHE PRODUIT'!E509</f>
        <v>0</v>
      </c>
      <c r="Y144" s="2">
        <f>'FICHE PRODUIT'!F509</f>
        <v>2</v>
      </c>
      <c r="Z144" s="2">
        <f>'FICHE PRODUIT'!G509</f>
        <v>2</v>
      </c>
      <c r="AA144" s="2">
        <f>'FICHE PRODUIT'!H509</f>
        <v>0</v>
      </c>
    </row>
    <row r="145" spans="1:27" x14ac:dyDescent="0.2">
      <c r="A145" s="7" t="str">
        <f>'FICHE PRODUIT'!$A$469</f>
        <v xml:space="preserve">MARIUS CHALE WINTER </v>
      </c>
      <c r="B145" s="2" t="str">
        <f>'FICHE PRODUIT'!$H$469</f>
        <v>Gris</v>
      </c>
      <c r="C145" s="2" t="str">
        <f>'FICHE PRODUIT'!$S$469</f>
        <v>W26-27</v>
      </c>
      <c r="D145" s="2" t="str">
        <f>'FICHE PRODUIT'!$Q$469</f>
        <v>-</v>
      </c>
      <c r="E145" s="2" t="str">
        <f>'FICHE PRODUIT'!$S$471</f>
        <v>IN PRODUCTION</v>
      </c>
      <c r="F145" s="2" t="str">
        <f>'FICHE PRODUIT'!$E$473</f>
        <v>Page 21</v>
      </c>
      <c r="G145" s="2" t="str">
        <f>'FICHE PRODUIT'!$E$474</f>
        <v xml:space="preserve">Not need </v>
      </c>
      <c r="H145" s="122" t="str">
        <f>'FICHE PRODUIT'!$E$475</f>
        <v>OCEAN SURPLUS</v>
      </c>
      <c r="I145" s="2" t="b">
        <f>'FICHE PRODUIT'!$E$477</f>
        <v>0</v>
      </c>
      <c r="J145" s="2" t="str">
        <f>'FICHE PRODUIT'!$E$479</f>
        <v>Gilet</v>
      </c>
      <c r="K145" s="2" t="str">
        <f>'FICHE PRODUIT'!$E$480</f>
        <v>Marius</v>
      </c>
      <c r="L145" s="4">
        <f>'FICHE PRODUIT'!$E$482</f>
        <v>55</v>
      </c>
      <c r="M145" s="4">
        <f>'FICHE PRODUIT'!$E$483</f>
        <v>18.427500000000002</v>
      </c>
      <c r="N145" s="4">
        <f>'FICHE PRODUIT'!$E$485</f>
        <v>73.427500000000009</v>
      </c>
      <c r="O145" s="4">
        <f>'FICHE PRODUIT'!$E$486</f>
        <v>4.0175683497327288</v>
      </c>
      <c r="P145" s="4">
        <f>'FICHE PRODUIT'!$E$488</f>
        <v>295</v>
      </c>
      <c r="Q145" s="4">
        <f>'FICHE PRODUIT'!$E$489</f>
        <v>118</v>
      </c>
      <c r="R145" s="4">
        <f>'FICHE PRODUIT'!$E$490</f>
        <v>134.09090909090909</v>
      </c>
      <c r="S145" s="122">
        <f>'FICHE PRODUIT'!$E$491</f>
        <v>0</v>
      </c>
      <c r="T145" s="2" t="str">
        <f>'FICHE PRODUIT'!A510</f>
        <v>Frais externe</v>
      </c>
      <c r="U145" s="2" t="str">
        <f>'FICHE PRODUIT'!B510</f>
        <v>Communication</v>
      </c>
      <c r="V145" s="2" t="str">
        <f>'FICHE PRODUIT'!C510</f>
        <v>Marketing</v>
      </c>
      <c r="W145" s="2">
        <f>'FICHE PRODUIT'!D510</f>
        <v>1</v>
      </c>
      <c r="X145" s="2">
        <f>'FICHE PRODUIT'!E510</f>
        <v>0</v>
      </c>
      <c r="Y145" s="2">
        <f>'FICHE PRODUIT'!F510</f>
        <v>0.5</v>
      </c>
      <c r="Z145" s="2">
        <f>'FICHE PRODUIT'!G510</f>
        <v>0.5</v>
      </c>
      <c r="AA145" s="2">
        <f>'FICHE PRODUIT'!H510</f>
        <v>0</v>
      </c>
    </row>
    <row r="146" spans="1:27" x14ac:dyDescent="0.2">
      <c r="A146" s="7" t="str">
        <f>'FICHE PRODUIT'!$A$512</f>
        <v>MARIUS PKT-GPW0021C</v>
      </c>
      <c r="B146" s="2" t="str">
        <f>'FICHE PRODUIT'!$H$512</f>
        <v>Gris</v>
      </c>
      <c r="C146" s="2" t="str">
        <f>'FICHE PRODUIT'!$S$512</f>
        <v>W26-27</v>
      </c>
      <c r="D146" s="2">
        <f>'FICHE PRODUIT'!$Q$512</f>
        <v>0</v>
      </c>
      <c r="E146" s="2" t="str">
        <f>'FICHE PRODUIT'!$S$514</f>
        <v>IN PRODUCTION</v>
      </c>
      <c r="F146" s="2" t="str">
        <f>'FICHE PRODUIT'!$E$516</f>
        <v>Page 22</v>
      </c>
      <c r="G146" s="2" t="str">
        <f>'FICHE PRODUIT'!$E$517</f>
        <v xml:space="preserve">Not need </v>
      </c>
      <c r="H146" s="122" t="str">
        <f>'FICHE PRODUIT'!$E$518</f>
        <v>OCEAN SURPLUS</v>
      </c>
      <c r="I146" s="2" t="b">
        <f>'FICHE PRODUIT'!$E$520</f>
        <v>0</v>
      </c>
      <c r="J146" s="2" t="str">
        <f>'FICHE PRODUIT'!$E$522</f>
        <v>Gilet</v>
      </c>
      <c r="K146" s="2" t="str">
        <f>'FICHE PRODUIT'!$E$523</f>
        <v>Marius</v>
      </c>
      <c r="L146" s="4">
        <f>'FICHE PRODUIT'!$E$525</f>
        <v>55</v>
      </c>
      <c r="M146" s="4">
        <f>'FICHE PRODUIT'!$E$526</f>
        <v>20.748999999999999</v>
      </c>
      <c r="N146" s="4">
        <f>'FICHE PRODUIT'!$E$528</f>
        <v>75.748999999999995</v>
      </c>
      <c r="O146" s="4">
        <f>'FICHE PRODUIT'!$E$529</f>
        <v>3.8944408507042998</v>
      </c>
      <c r="P146" s="4">
        <f>'FICHE PRODUIT'!$E$531</f>
        <v>295</v>
      </c>
      <c r="Q146" s="4">
        <f>'FICHE PRODUIT'!$E$532</f>
        <v>118</v>
      </c>
      <c r="R146" s="4">
        <f>'FICHE PRODUIT'!$E$533</f>
        <v>134.09090909090909</v>
      </c>
      <c r="S146" s="122">
        <f>'FICHE PRODUIT'!$E$534</f>
        <v>46162</v>
      </c>
      <c r="T146" s="2" t="str">
        <f>'FICHE PRODUIT'!A539</f>
        <v>FABRIC</v>
      </c>
      <c r="U146" s="2" t="str">
        <f>'FICHE PRODUIT'!B539</f>
        <v>ALBANO MORGADO</v>
      </c>
      <c r="V146" s="2" t="str">
        <f>'FICHE PRODUIT'!C539</f>
        <v>35 13200 I 001</v>
      </c>
      <c r="W146" s="2">
        <f>'FICHE PRODUIT'!D539</f>
        <v>0.8</v>
      </c>
      <c r="X146" s="2">
        <f>'FICHE PRODUIT'!E539</f>
        <v>14.4</v>
      </c>
      <c r="Y146" s="2">
        <f>'FICHE PRODUIT'!F539</f>
        <v>13.4</v>
      </c>
      <c r="Z146" s="2">
        <f>'FICHE PRODUIT'!G539</f>
        <v>10.72</v>
      </c>
      <c r="AA146" s="2">
        <f>'FICHE PRODUIT'!H539</f>
        <v>192.96</v>
      </c>
    </row>
    <row r="147" spans="1:27" x14ac:dyDescent="0.2">
      <c r="A147" s="7" t="str">
        <f>'FICHE PRODUIT'!$A$512</f>
        <v>MARIUS PKT-GPW0021C</v>
      </c>
      <c r="B147" s="2" t="str">
        <f>'FICHE PRODUIT'!$H$512</f>
        <v>Gris</v>
      </c>
      <c r="C147" s="2" t="str">
        <f>'FICHE PRODUIT'!$S$512</f>
        <v>W26-27</v>
      </c>
      <c r="D147" s="2">
        <f>'FICHE PRODUIT'!$Q$512</f>
        <v>0</v>
      </c>
      <c r="E147" s="2" t="str">
        <f>'FICHE PRODUIT'!$S$514</f>
        <v>IN PRODUCTION</v>
      </c>
      <c r="F147" s="2" t="str">
        <f>'FICHE PRODUIT'!$E$516</f>
        <v>Page 22</v>
      </c>
      <c r="G147" s="2" t="str">
        <f>'FICHE PRODUIT'!$E$517</f>
        <v xml:space="preserve">Not need </v>
      </c>
      <c r="H147" s="122" t="str">
        <f>'FICHE PRODUIT'!$E$518</f>
        <v>OCEAN SURPLUS</v>
      </c>
      <c r="I147" s="2" t="b">
        <f>'FICHE PRODUIT'!$E$520</f>
        <v>0</v>
      </c>
      <c r="J147" s="2" t="str">
        <f>'FICHE PRODUIT'!$E$522</f>
        <v>Gilet</v>
      </c>
      <c r="K147" s="2" t="str">
        <f>'FICHE PRODUIT'!$E$523</f>
        <v>Marius</v>
      </c>
      <c r="L147" s="4">
        <f>'FICHE PRODUIT'!$E$525</f>
        <v>55</v>
      </c>
      <c r="M147" s="4">
        <f>'FICHE PRODUIT'!$E$526</f>
        <v>20.748999999999999</v>
      </c>
      <c r="N147" s="4">
        <f>'FICHE PRODUIT'!$E$528</f>
        <v>75.748999999999995</v>
      </c>
      <c r="O147" s="4">
        <f>'FICHE PRODUIT'!$E$529</f>
        <v>3.8944408507042998</v>
      </c>
      <c r="P147" s="4">
        <f>'FICHE PRODUIT'!$E$531</f>
        <v>295</v>
      </c>
      <c r="Q147" s="4">
        <f>'FICHE PRODUIT'!$E$532</f>
        <v>118</v>
      </c>
      <c r="R147" s="4">
        <f>'FICHE PRODUIT'!$E$533</f>
        <v>134.09090909090909</v>
      </c>
      <c r="S147" s="122">
        <f>'FICHE PRODUIT'!$E$534</f>
        <v>46162</v>
      </c>
      <c r="T147" s="2" t="str">
        <f>'FICHE PRODUIT'!A540</f>
        <v>LINNING</v>
      </c>
      <c r="U147" s="2" t="str">
        <f>'FICHE PRODUIT'!B540</f>
        <v xml:space="preserve">ACM </v>
      </c>
      <c r="V147" s="2" t="str">
        <f>'FICHE PRODUIT'!C540</f>
        <v>4544 VAR 2</v>
      </c>
      <c r="W147" s="2">
        <f>'FICHE PRODUIT'!D540</f>
        <v>0.35</v>
      </c>
      <c r="X147" s="2">
        <f>'FICHE PRODUIT'!E540</f>
        <v>6.3</v>
      </c>
      <c r="Y147" s="2">
        <f>'FICHE PRODUIT'!F540</f>
        <v>7.5</v>
      </c>
      <c r="Z147" s="2">
        <f>'FICHE PRODUIT'!G540</f>
        <v>2.625</v>
      </c>
      <c r="AA147" s="2">
        <f>'FICHE PRODUIT'!H540</f>
        <v>47.25</v>
      </c>
    </row>
    <row r="148" spans="1:27" x14ac:dyDescent="0.2">
      <c r="A148" s="7" t="str">
        <f>'FICHE PRODUIT'!$A$512</f>
        <v>MARIUS PKT-GPW0021C</v>
      </c>
      <c r="B148" s="2" t="str">
        <f>'FICHE PRODUIT'!$H$512</f>
        <v>Gris</v>
      </c>
      <c r="C148" s="2" t="str">
        <f>'FICHE PRODUIT'!$S$512</f>
        <v>W26-27</v>
      </c>
      <c r="D148" s="2">
        <f>'FICHE PRODUIT'!$Q$512</f>
        <v>0</v>
      </c>
      <c r="E148" s="2" t="str">
        <f>'FICHE PRODUIT'!$S$514</f>
        <v>IN PRODUCTION</v>
      </c>
      <c r="F148" s="2" t="str">
        <f>'FICHE PRODUIT'!$E$516</f>
        <v>Page 22</v>
      </c>
      <c r="G148" s="2" t="str">
        <f>'FICHE PRODUIT'!$E$517</f>
        <v xml:space="preserve">Not need </v>
      </c>
      <c r="H148" s="122" t="str">
        <f>'FICHE PRODUIT'!$E$518</f>
        <v>OCEAN SURPLUS</v>
      </c>
      <c r="I148" s="2" t="b">
        <f>'FICHE PRODUIT'!$E$520</f>
        <v>0</v>
      </c>
      <c r="J148" s="2" t="str">
        <f>'FICHE PRODUIT'!$E$522</f>
        <v>Gilet</v>
      </c>
      <c r="K148" s="2" t="str">
        <f>'FICHE PRODUIT'!$E$523</f>
        <v>Marius</v>
      </c>
      <c r="L148" s="4">
        <f>'FICHE PRODUIT'!$E$525</f>
        <v>55</v>
      </c>
      <c r="M148" s="4">
        <f>'FICHE PRODUIT'!$E$526</f>
        <v>20.748999999999999</v>
      </c>
      <c r="N148" s="4">
        <f>'FICHE PRODUIT'!$E$528</f>
        <v>75.748999999999995</v>
      </c>
      <c r="O148" s="4">
        <f>'FICHE PRODUIT'!$E$529</f>
        <v>3.8944408507042998</v>
      </c>
      <c r="P148" s="4">
        <f>'FICHE PRODUIT'!$E$531</f>
        <v>295</v>
      </c>
      <c r="Q148" s="4">
        <f>'FICHE PRODUIT'!$E$532</f>
        <v>118</v>
      </c>
      <c r="R148" s="4">
        <f>'FICHE PRODUIT'!$E$533</f>
        <v>134.09090909090909</v>
      </c>
      <c r="S148" s="122">
        <f>'FICHE PRODUIT'!$E$534</f>
        <v>46162</v>
      </c>
      <c r="T148" s="2" t="str">
        <f>'FICHE PRODUIT'!A541</f>
        <v>BACK</v>
      </c>
      <c r="U148" s="2" t="str">
        <f>'FICHE PRODUIT'!B541</f>
        <v>MDA</v>
      </c>
      <c r="V148" s="2" t="str">
        <f>'FICHE PRODUIT'!C541</f>
        <v>2179 PPT / COL CW27742</v>
      </c>
      <c r="W148" s="2">
        <f>'FICHE PRODUIT'!D541</f>
        <v>0.4</v>
      </c>
      <c r="X148" s="2">
        <f>'FICHE PRODUIT'!E541</f>
        <v>7.2</v>
      </c>
      <c r="Y148" s="2">
        <f>'FICHE PRODUIT'!F541</f>
        <v>8.91</v>
      </c>
      <c r="Z148" s="2">
        <f>'FICHE PRODUIT'!G541</f>
        <v>3.5640000000000001</v>
      </c>
      <c r="AA148" s="2">
        <f>'FICHE PRODUIT'!H541</f>
        <v>64.152000000000001</v>
      </c>
    </row>
    <row r="149" spans="1:27" x14ac:dyDescent="0.2">
      <c r="A149" s="7" t="str">
        <f>'FICHE PRODUIT'!$A$512</f>
        <v>MARIUS PKT-GPW0021C</v>
      </c>
      <c r="B149" s="2" t="str">
        <f>'FICHE PRODUIT'!$H$512</f>
        <v>Gris</v>
      </c>
      <c r="C149" s="2" t="str">
        <f>'FICHE PRODUIT'!$S$512</f>
        <v>W26-27</v>
      </c>
      <c r="D149" s="2">
        <f>'FICHE PRODUIT'!$Q$512</f>
        <v>0</v>
      </c>
      <c r="E149" s="2" t="str">
        <f>'FICHE PRODUIT'!$S$514</f>
        <v>IN PRODUCTION</v>
      </c>
      <c r="F149" s="2" t="str">
        <f>'FICHE PRODUIT'!$E$516</f>
        <v>Page 22</v>
      </c>
      <c r="G149" s="2" t="str">
        <f>'FICHE PRODUIT'!$E$517</f>
        <v xml:space="preserve">Not need </v>
      </c>
      <c r="H149" s="122" t="str">
        <f>'FICHE PRODUIT'!$E$518</f>
        <v>OCEAN SURPLUS</v>
      </c>
      <c r="I149" s="2" t="b">
        <f>'FICHE PRODUIT'!$E$520</f>
        <v>0</v>
      </c>
      <c r="J149" s="2" t="str">
        <f>'FICHE PRODUIT'!$E$522</f>
        <v>Gilet</v>
      </c>
      <c r="K149" s="2" t="str">
        <f>'FICHE PRODUIT'!$E$523</f>
        <v>Marius</v>
      </c>
      <c r="L149" s="4">
        <f>'FICHE PRODUIT'!$E$525</f>
        <v>55</v>
      </c>
      <c r="M149" s="4">
        <f>'FICHE PRODUIT'!$E$526</f>
        <v>20.748999999999999</v>
      </c>
      <c r="N149" s="4">
        <f>'FICHE PRODUIT'!$E$528</f>
        <v>75.748999999999995</v>
      </c>
      <c r="O149" s="4">
        <f>'FICHE PRODUIT'!$E$529</f>
        <v>3.8944408507042998</v>
      </c>
      <c r="P149" s="4">
        <f>'FICHE PRODUIT'!$E$531</f>
        <v>295</v>
      </c>
      <c r="Q149" s="4">
        <f>'FICHE PRODUIT'!$E$532</f>
        <v>118</v>
      </c>
      <c r="R149" s="4">
        <f>'FICHE PRODUIT'!$E$533</f>
        <v>134.09090909090909</v>
      </c>
      <c r="S149" s="122">
        <f>'FICHE PRODUIT'!$E$534</f>
        <v>46162</v>
      </c>
      <c r="T149" s="2" t="str">
        <f>'FICHE PRODUIT'!A542</f>
        <v>INTERLINING</v>
      </c>
      <c r="U149" s="2" t="str">
        <f>'FICHE PRODUIT'!B542</f>
        <v>CHARGEUR</v>
      </c>
      <c r="V149" s="2" t="str">
        <f>'FICHE PRODUIT'!C542</f>
        <v>711048/A NATURAL</v>
      </c>
      <c r="W149" s="2">
        <f>'FICHE PRODUIT'!D542</f>
        <v>0.8</v>
      </c>
      <c r="X149" s="2">
        <f>'FICHE PRODUIT'!E542</f>
        <v>14.4</v>
      </c>
      <c r="Y149" s="2">
        <f>'FICHE PRODUIT'!F542</f>
        <v>0</v>
      </c>
      <c r="Z149" s="2">
        <f>'FICHE PRODUIT'!G542</f>
        <v>0</v>
      </c>
      <c r="AA149" s="2">
        <f>'FICHE PRODUIT'!H542</f>
        <v>0</v>
      </c>
    </row>
    <row r="150" spans="1:27" x14ac:dyDescent="0.2">
      <c r="A150" s="7" t="str">
        <f>'FICHE PRODUIT'!$A$512</f>
        <v>MARIUS PKT-GPW0021C</v>
      </c>
      <c r="B150" s="2" t="str">
        <f>'FICHE PRODUIT'!$H$512</f>
        <v>Gris</v>
      </c>
      <c r="C150" s="2" t="str">
        <f>'FICHE PRODUIT'!$S$512</f>
        <v>W26-27</v>
      </c>
      <c r="D150" s="2">
        <f>'FICHE PRODUIT'!$Q$512</f>
        <v>0</v>
      </c>
      <c r="E150" s="2" t="str">
        <f>'FICHE PRODUIT'!$S$514</f>
        <v>IN PRODUCTION</v>
      </c>
      <c r="F150" s="2" t="str">
        <f>'FICHE PRODUIT'!$E$516</f>
        <v>Page 22</v>
      </c>
      <c r="G150" s="2" t="str">
        <f>'FICHE PRODUIT'!$E$517</f>
        <v xml:space="preserve">Not need </v>
      </c>
      <c r="H150" s="122" t="str">
        <f>'FICHE PRODUIT'!$E$518</f>
        <v>OCEAN SURPLUS</v>
      </c>
      <c r="I150" s="2" t="b">
        <f>'FICHE PRODUIT'!$E$520</f>
        <v>0</v>
      </c>
      <c r="J150" s="2" t="str">
        <f>'FICHE PRODUIT'!$E$522</f>
        <v>Gilet</v>
      </c>
      <c r="K150" s="2" t="str">
        <f>'FICHE PRODUIT'!$E$523</f>
        <v>Marius</v>
      </c>
      <c r="L150" s="4">
        <f>'FICHE PRODUIT'!$E$525</f>
        <v>55</v>
      </c>
      <c r="M150" s="4">
        <f>'FICHE PRODUIT'!$E$526</f>
        <v>20.748999999999999</v>
      </c>
      <c r="N150" s="4">
        <f>'FICHE PRODUIT'!$E$528</f>
        <v>75.748999999999995</v>
      </c>
      <c r="O150" s="4">
        <f>'FICHE PRODUIT'!$E$529</f>
        <v>3.8944408507042998</v>
      </c>
      <c r="P150" s="4">
        <f>'FICHE PRODUIT'!$E$531</f>
        <v>295</v>
      </c>
      <c r="Q150" s="4">
        <f>'FICHE PRODUIT'!$E$532</f>
        <v>118</v>
      </c>
      <c r="R150" s="4">
        <f>'FICHE PRODUIT'!$E$533</f>
        <v>134.09090909090909</v>
      </c>
      <c r="S150" s="122">
        <f>'FICHE PRODUIT'!$E$534</f>
        <v>46162</v>
      </c>
      <c r="T150" s="2" t="str">
        <f>'FICHE PRODUIT'!A543</f>
        <v xml:space="preserve">UNDER COLLAR </v>
      </c>
      <c r="U150" s="2" t="str">
        <f>'FICHE PRODUIT'!B543</f>
        <v>OFFITEX</v>
      </c>
      <c r="V150" s="2" t="str">
        <f>'FICHE PRODUIT'!C543</f>
        <v>COR 301C/1</v>
      </c>
      <c r="W150" s="2">
        <f>'FICHE PRODUIT'!D543</f>
        <v>0.05</v>
      </c>
      <c r="X150" s="2">
        <f>'FICHE PRODUIT'!E543</f>
        <v>0.9</v>
      </c>
      <c r="Y150" s="2">
        <f>'FICHE PRODUIT'!F543</f>
        <v>0.05</v>
      </c>
      <c r="Z150" s="2">
        <f>'FICHE PRODUIT'!G543</f>
        <v>2.5000000000000005E-3</v>
      </c>
      <c r="AA150" s="2">
        <f>'FICHE PRODUIT'!H543</f>
        <v>4.5000000000000012E-2</v>
      </c>
    </row>
    <row r="151" spans="1:27" x14ac:dyDescent="0.2">
      <c r="A151" s="7" t="str">
        <f>'FICHE PRODUIT'!$A$512</f>
        <v>MARIUS PKT-GPW0021C</v>
      </c>
      <c r="B151" s="2" t="str">
        <f>'FICHE PRODUIT'!$H$512</f>
        <v>Gris</v>
      </c>
      <c r="C151" s="2" t="str">
        <f>'FICHE PRODUIT'!$S$512</f>
        <v>W26-27</v>
      </c>
      <c r="D151" s="2">
        <f>'FICHE PRODUIT'!$Q$512</f>
        <v>0</v>
      </c>
      <c r="E151" s="2" t="str">
        <f>'FICHE PRODUIT'!$S$514</f>
        <v>IN PRODUCTION</v>
      </c>
      <c r="F151" s="2" t="str">
        <f>'FICHE PRODUIT'!$E$516</f>
        <v>Page 22</v>
      </c>
      <c r="G151" s="2" t="str">
        <f>'FICHE PRODUIT'!$E$517</f>
        <v xml:space="preserve">Not need </v>
      </c>
      <c r="H151" s="122" t="str">
        <f>'FICHE PRODUIT'!$E$518</f>
        <v>OCEAN SURPLUS</v>
      </c>
      <c r="I151" s="2" t="b">
        <f>'FICHE PRODUIT'!$E$520</f>
        <v>0</v>
      </c>
      <c r="J151" s="2" t="str">
        <f>'FICHE PRODUIT'!$E$522</f>
        <v>Gilet</v>
      </c>
      <c r="K151" s="2" t="str">
        <f>'FICHE PRODUIT'!$E$523</f>
        <v>Marius</v>
      </c>
      <c r="L151" s="4">
        <f>'FICHE PRODUIT'!$E$525</f>
        <v>55</v>
      </c>
      <c r="M151" s="4">
        <f>'FICHE PRODUIT'!$E$526</f>
        <v>20.748999999999999</v>
      </c>
      <c r="N151" s="4">
        <f>'FICHE PRODUIT'!$E$528</f>
        <v>75.748999999999995</v>
      </c>
      <c r="O151" s="4">
        <f>'FICHE PRODUIT'!$E$529</f>
        <v>3.8944408507042998</v>
      </c>
      <c r="P151" s="4">
        <f>'FICHE PRODUIT'!$E$531</f>
        <v>295</v>
      </c>
      <c r="Q151" s="4">
        <f>'FICHE PRODUIT'!$E$532</f>
        <v>118</v>
      </c>
      <c r="R151" s="4">
        <f>'FICHE PRODUIT'!$E$533</f>
        <v>134.09090909090909</v>
      </c>
      <c r="S151" s="122">
        <f>'FICHE PRODUIT'!$E$534</f>
        <v>46162</v>
      </c>
      <c r="T151" s="2" t="str">
        <f>'FICHE PRODUIT'!A544</f>
        <v>PANO DE BOLSO</v>
      </c>
      <c r="U151" s="2" t="str">
        <f>'FICHE PRODUIT'!B544</f>
        <v>DRAGONI</v>
      </c>
      <c r="V151" s="2" t="str">
        <f>'FICHE PRODUIT'!C544</f>
        <v xml:space="preserve">RAVENNA PXT </v>
      </c>
      <c r="W151" s="2">
        <f>'FICHE PRODUIT'!D544</f>
        <v>0.05</v>
      </c>
      <c r="X151" s="2">
        <f>'FICHE PRODUIT'!E544</f>
        <v>0.9</v>
      </c>
      <c r="Y151" s="2">
        <f>'FICHE PRODUIT'!F544</f>
        <v>2.97</v>
      </c>
      <c r="Z151" s="2">
        <f>'FICHE PRODUIT'!G544</f>
        <v>0.14850000000000002</v>
      </c>
      <c r="AA151" s="2">
        <f>'FICHE PRODUIT'!H544</f>
        <v>2.6730000000000005</v>
      </c>
    </row>
    <row r="152" spans="1:27" x14ac:dyDescent="0.2">
      <c r="A152" s="7" t="str">
        <f>'FICHE PRODUIT'!$A$512</f>
        <v>MARIUS PKT-GPW0021C</v>
      </c>
      <c r="B152" s="2" t="str">
        <f>'FICHE PRODUIT'!$H$512</f>
        <v>Gris</v>
      </c>
      <c r="C152" s="2" t="str">
        <f>'FICHE PRODUIT'!$S$512</f>
        <v>W26-27</v>
      </c>
      <c r="D152" s="2">
        <f>'FICHE PRODUIT'!$Q$512</f>
        <v>0</v>
      </c>
      <c r="E152" s="2" t="str">
        <f>'FICHE PRODUIT'!$S$514</f>
        <v>IN PRODUCTION</v>
      </c>
      <c r="F152" s="2" t="str">
        <f>'FICHE PRODUIT'!$E$516</f>
        <v>Page 22</v>
      </c>
      <c r="G152" s="2" t="str">
        <f>'FICHE PRODUIT'!$E$517</f>
        <v xml:space="preserve">Not need </v>
      </c>
      <c r="H152" s="122" t="str">
        <f>'FICHE PRODUIT'!$E$518</f>
        <v>OCEAN SURPLUS</v>
      </c>
      <c r="I152" s="2" t="b">
        <f>'FICHE PRODUIT'!$E$520</f>
        <v>0</v>
      </c>
      <c r="J152" s="2" t="str">
        <f>'FICHE PRODUIT'!$E$522</f>
        <v>Gilet</v>
      </c>
      <c r="K152" s="2" t="str">
        <f>'FICHE PRODUIT'!$E$523</f>
        <v>Marius</v>
      </c>
      <c r="L152" s="4">
        <f>'FICHE PRODUIT'!$E$525</f>
        <v>55</v>
      </c>
      <c r="M152" s="4">
        <f>'FICHE PRODUIT'!$E$526</f>
        <v>20.748999999999999</v>
      </c>
      <c r="N152" s="4">
        <f>'FICHE PRODUIT'!$E$528</f>
        <v>75.748999999999995</v>
      </c>
      <c r="O152" s="4">
        <f>'FICHE PRODUIT'!$E$529</f>
        <v>3.8944408507042998</v>
      </c>
      <c r="P152" s="4">
        <f>'FICHE PRODUIT'!$E$531</f>
        <v>295</v>
      </c>
      <c r="Q152" s="4">
        <f>'FICHE PRODUIT'!$E$532</f>
        <v>118</v>
      </c>
      <c r="R152" s="4">
        <f>'FICHE PRODUIT'!$E$533</f>
        <v>134.09090909090909</v>
      </c>
      <c r="S152" s="122">
        <f>'FICHE PRODUIT'!$E$534</f>
        <v>46162</v>
      </c>
      <c r="T152" s="2" t="str">
        <f>'FICHE PRODUIT'!A545</f>
        <v>GALON</v>
      </c>
      <c r="U152" s="2" t="str">
        <f>'FICHE PRODUIT'!B545</f>
        <v>NASTRO</v>
      </c>
      <c r="V152" s="2" t="str">
        <f>'FICHE PRODUIT'!C545</f>
        <v>G</v>
      </c>
      <c r="W152" s="2">
        <f>'FICHE PRODUIT'!D545</f>
        <v>0.1</v>
      </c>
      <c r="X152" s="2">
        <f>'FICHE PRODUIT'!E545</f>
        <v>1.8</v>
      </c>
      <c r="Y152" s="2">
        <f>'FICHE PRODUIT'!F545</f>
        <v>0.49</v>
      </c>
      <c r="Z152" s="2">
        <f>'FICHE PRODUIT'!G545</f>
        <v>4.9000000000000002E-2</v>
      </c>
      <c r="AA152" s="2">
        <f>'FICHE PRODUIT'!H545</f>
        <v>0.88200000000000001</v>
      </c>
    </row>
    <row r="153" spans="1:27" x14ac:dyDescent="0.2">
      <c r="A153" s="7" t="str">
        <f>'FICHE PRODUIT'!$A$512</f>
        <v>MARIUS PKT-GPW0021C</v>
      </c>
      <c r="B153" s="2" t="str">
        <f>'FICHE PRODUIT'!$H$512</f>
        <v>Gris</v>
      </c>
      <c r="C153" s="2" t="str">
        <f>'FICHE PRODUIT'!$S$512</f>
        <v>W26-27</v>
      </c>
      <c r="D153" s="2">
        <f>'FICHE PRODUIT'!$Q$512</f>
        <v>0</v>
      </c>
      <c r="E153" s="2" t="str">
        <f>'FICHE PRODUIT'!$S$514</f>
        <v>IN PRODUCTION</v>
      </c>
      <c r="F153" s="2" t="str">
        <f>'FICHE PRODUIT'!$E$516</f>
        <v>Page 22</v>
      </c>
      <c r="G153" s="2" t="str">
        <f>'FICHE PRODUIT'!$E$517</f>
        <v xml:space="preserve">Not need </v>
      </c>
      <c r="H153" s="122" t="str">
        <f>'FICHE PRODUIT'!$E$518</f>
        <v>OCEAN SURPLUS</v>
      </c>
      <c r="I153" s="2" t="b">
        <f>'FICHE PRODUIT'!$E$520</f>
        <v>0</v>
      </c>
      <c r="J153" s="2" t="str">
        <f>'FICHE PRODUIT'!$E$522</f>
        <v>Gilet</v>
      </c>
      <c r="K153" s="2" t="str">
        <f>'FICHE PRODUIT'!$E$523</f>
        <v>Marius</v>
      </c>
      <c r="L153" s="4">
        <f>'FICHE PRODUIT'!$E$525</f>
        <v>55</v>
      </c>
      <c r="M153" s="4">
        <f>'FICHE PRODUIT'!$E$526</f>
        <v>20.748999999999999</v>
      </c>
      <c r="N153" s="4">
        <f>'FICHE PRODUIT'!$E$528</f>
        <v>75.748999999999995</v>
      </c>
      <c r="O153" s="4">
        <f>'FICHE PRODUIT'!$E$529</f>
        <v>3.8944408507042998</v>
      </c>
      <c r="P153" s="4">
        <f>'FICHE PRODUIT'!$E$531</f>
        <v>295</v>
      </c>
      <c r="Q153" s="4">
        <f>'FICHE PRODUIT'!$E$532</f>
        <v>118</v>
      </c>
      <c r="R153" s="4">
        <f>'FICHE PRODUIT'!$E$533</f>
        <v>134.09090909090909</v>
      </c>
      <c r="S153" s="122">
        <f>'FICHE PRODUIT'!$E$534</f>
        <v>46162</v>
      </c>
      <c r="T153" s="2" t="str">
        <f>'FICHE PRODUIT'!A546</f>
        <v>BOUTONS</v>
      </c>
      <c r="U153" s="2" t="str">
        <f>'FICHE PRODUIT'!B546</f>
        <v>LOUROPEL</v>
      </c>
      <c r="V153" s="2" t="str">
        <f>'FICHE PRODUIT'!C546</f>
        <v>BT1</v>
      </c>
      <c r="W153" s="2">
        <f>'FICHE PRODUIT'!D546</f>
        <v>11</v>
      </c>
      <c r="X153" s="2">
        <f>'FICHE PRODUIT'!E546</f>
        <v>198</v>
      </c>
      <c r="Y153" s="2">
        <f>'FICHE PRODUIT'!F546</f>
        <v>0.06</v>
      </c>
      <c r="Z153" s="2">
        <f>'FICHE PRODUIT'!G546</f>
        <v>0.65999999999999992</v>
      </c>
      <c r="AA153" s="2">
        <f>'FICHE PRODUIT'!H546</f>
        <v>11.879999999999999</v>
      </c>
    </row>
    <row r="154" spans="1:27" x14ac:dyDescent="0.2">
      <c r="A154" s="7" t="str">
        <f>'FICHE PRODUIT'!$A$512</f>
        <v>MARIUS PKT-GPW0021C</v>
      </c>
      <c r="B154" s="2" t="str">
        <f>'FICHE PRODUIT'!$H$512</f>
        <v>Gris</v>
      </c>
      <c r="C154" s="2" t="str">
        <f>'FICHE PRODUIT'!$S$512</f>
        <v>W26-27</v>
      </c>
      <c r="D154" s="2">
        <f>'FICHE PRODUIT'!$Q$512</f>
        <v>0</v>
      </c>
      <c r="E154" s="2" t="str">
        <f>'FICHE PRODUIT'!$S$514</f>
        <v>IN PRODUCTION</v>
      </c>
      <c r="F154" s="2" t="str">
        <f>'FICHE PRODUIT'!$E$516</f>
        <v>Page 22</v>
      </c>
      <c r="G154" s="2" t="str">
        <f>'FICHE PRODUIT'!$E$517</f>
        <v xml:space="preserve">Not need </v>
      </c>
      <c r="H154" s="122" t="str">
        <f>'FICHE PRODUIT'!$E$518</f>
        <v>OCEAN SURPLUS</v>
      </c>
      <c r="I154" s="2" t="b">
        <f>'FICHE PRODUIT'!$E$520</f>
        <v>0</v>
      </c>
      <c r="J154" s="2" t="str">
        <f>'FICHE PRODUIT'!$E$522</f>
        <v>Gilet</v>
      </c>
      <c r="K154" s="2" t="str">
        <f>'FICHE PRODUIT'!$E$523</f>
        <v>Marius</v>
      </c>
      <c r="L154" s="4">
        <f>'FICHE PRODUIT'!$E$525</f>
        <v>55</v>
      </c>
      <c r="M154" s="4">
        <f>'FICHE PRODUIT'!$E$526</f>
        <v>20.748999999999999</v>
      </c>
      <c r="N154" s="4">
        <f>'FICHE PRODUIT'!$E$528</f>
        <v>75.748999999999995</v>
      </c>
      <c r="O154" s="4">
        <f>'FICHE PRODUIT'!$E$529</f>
        <v>3.8944408507042998</v>
      </c>
      <c r="P154" s="4">
        <f>'FICHE PRODUIT'!$E$531</f>
        <v>295</v>
      </c>
      <c r="Q154" s="4">
        <f>'FICHE PRODUIT'!$E$532</f>
        <v>118</v>
      </c>
      <c r="R154" s="4">
        <f>'FICHE PRODUIT'!$E$533</f>
        <v>134.09090909090909</v>
      </c>
      <c r="S154" s="122">
        <f>'FICHE PRODUIT'!$E$534</f>
        <v>46162</v>
      </c>
      <c r="T154" s="2" t="str">
        <f>'FICHE PRODUIT'!A547</f>
        <v>ETIQUETTES</v>
      </c>
      <c r="U154" s="2" t="str">
        <f>'FICHE PRODUIT'!B547</f>
        <v>CADICA</v>
      </c>
      <c r="V154" s="2" t="str">
        <f>'FICHE PRODUIT'!C547</f>
        <v>A3</v>
      </c>
      <c r="W154" s="2">
        <f>'FICHE PRODUIT'!D547</f>
        <v>1</v>
      </c>
      <c r="X154" s="2">
        <f>'FICHE PRODUIT'!E547</f>
        <v>18</v>
      </c>
      <c r="Y154" s="2">
        <f>'FICHE PRODUIT'!F547</f>
        <v>0.27</v>
      </c>
      <c r="Z154" s="2">
        <f>'FICHE PRODUIT'!G547</f>
        <v>0.27</v>
      </c>
      <c r="AA154" s="2">
        <f>'FICHE PRODUIT'!H547</f>
        <v>4.8600000000000003</v>
      </c>
    </row>
    <row r="155" spans="1:27" x14ac:dyDescent="0.2">
      <c r="A155" s="7" t="str">
        <f>'FICHE PRODUIT'!$A$512</f>
        <v>MARIUS PKT-GPW0021C</v>
      </c>
      <c r="B155" s="2" t="str">
        <f>'FICHE PRODUIT'!$H$512</f>
        <v>Gris</v>
      </c>
      <c r="C155" s="2" t="str">
        <f>'FICHE PRODUIT'!$S$512</f>
        <v>W26-27</v>
      </c>
      <c r="D155" s="2">
        <f>'FICHE PRODUIT'!$Q$512</f>
        <v>0</v>
      </c>
      <c r="E155" s="2" t="str">
        <f>'FICHE PRODUIT'!$S$514</f>
        <v>IN PRODUCTION</v>
      </c>
      <c r="F155" s="2" t="str">
        <f>'FICHE PRODUIT'!$E$516</f>
        <v>Page 22</v>
      </c>
      <c r="G155" s="2" t="str">
        <f>'FICHE PRODUIT'!$E$517</f>
        <v xml:space="preserve">Not need </v>
      </c>
      <c r="H155" s="122" t="str">
        <f>'FICHE PRODUIT'!$E$518</f>
        <v>OCEAN SURPLUS</v>
      </c>
      <c r="I155" s="2" t="b">
        <f>'FICHE PRODUIT'!$E$520</f>
        <v>0</v>
      </c>
      <c r="J155" s="2" t="str">
        <f>'FICHE PRODUIT'!$E$522</f>
        <v>Gilet</v>
      </c>
      <c r="K155" s="2" t="str">
        <f>'FICHE PRODUIT'!$E$523</f>
        <v>Marius</v>
      </c>
      <c r="L155" s="4">
        <f>'FICHE PRODUIT'!$E$525</f>
        <v>55</v>
      </c>
      <c r="M155" s="4">
        <f>'FICHE PRODUIT'!$E$526</f>
        <v>20.748999999999999</v>
      </c>
      <c r="N155" s="4">
        <f>'FICHE PRODUIT'!$E$528</f>
        <v>75.748999999999995</v>
      </c>
      <c r="O155" s="4">
        <f>'FICHE PRODUIT'!$E$529</f>
        <v>3.8944408507042998</v>
      </c>
      <c r="P155" s="4">
        <f>'FICHE PRODUIT'!$E$531</f>
        <v>295</v>
      </c>
      <c r="Q155" s="4">
        <f>'FICHE PRODUIT'!$E$532</f>
        <v>118</v>
      </c>
      <c r="R155" s="4">
        <f>'FICHE PRODUIT'!$E$533</f>
        <v>134.09090909090909</v>
      </c>
      <c r="S155" s="122">
        <f>'FICHE PRODUIT'!$E$534</f>
        <v>46162</v>
      </c>
      <c r="T155" s="2" t="str">
        <f>'FICHE PRODUIT'!A548</f>
        <v>HANGTAG</v>
      </c>
      <c r="U155" s="2" t="str">
        <f>'FICHE PRODUIT'!B548</f>
        <v>CADICA</v>
      </c>
      <c r="V155" s="2" t="str">
        <f>'FICHE PRODUIT'!C548</f>
        <v>Y</v>
      </c>
      <c r="W155" s="2">
        <f>'FICHE PRODUIT'!D548</f>
        <v>1</v>
      </c>
      <c r="X155" s="2">
        <f>'FICHE PRODUIT'!E548</f>
        <v>18</v>
      </c>
      <c r="Y155" s="2">
        <f>'FICHE PRODUIT'!F548</f>
        <v>0.21</v>
      </c>
      <c r="Z155" s="2">
        <f>'FICHE PRODUIT'!G548</f>
        <v>0.21</v>
      </c>
      <c r="AA155" s="2">
        <f>'FICHE PRODUIT'!H548</f>
        <v>3.78</v>
      </c>
    </row>
    <row r="156" spans="1:27" x14ac:dyDescent="0.2">
      <c r="A156" s="7" t="str">
        <f>'FICHE PRODUIT'!$A$512</f>
        <v>MARIUS PKT-GPW0021C</v>
      </c>
      <c r="B156" s="2" t="str">
        <f>'FICHE PRODUIT'!$H$512</f>
        <v>Gris</v>
      </c>
      <c r="C156" s="2" t="str">
        <f>'FICHE PRODUIT'!$S$512</f>
        <v>W26-27</v>
      </c>
      <c r="D156" s="2">
        <f>'FICHE PRODUIT'!$Q$512</f>
        <v>0</v>
      </c>
      <c r="E156" s="2" t="str">
        <f>'FICHE PRODUIT'!$S$514</f>
        <v>IN PRODUCTION</v>
      </c>
      <c r="F156" s="2" t="str">
        <f>'FICHE PRODUIT'!$E$516</f>
        <v>Page 22</v>
      </c>
      <c r="G156" s="2" t="str">
        <f>'FICHE PRODUIT'!$E$517</f>
        <v xml:space="preserve">Not need </v>
      </c>
      <c r="H156" s="122" t="str">
        <f>'FICHE PRODUIT'!$E$518</f>
        <v>OCEAN SURPLUS</v>
      </c>
      <c r="I156" s="2" t="b">
        <f>'FICHE PRODUIT'!$E$520</f>
        <v>0</v>
      </c>
      <c r="J156" s="2" t="str">
        <f>'FICHE PRODUIT'!$E$522</f>
        <v>Gilet</v>
      </c>
      <c r="K156" s="2" t="str">
        <f>'FICHE PRODUIT'!$E$523</f>
        <v>Marius</v>
      </c>
      <c r="L156" s="4">
        <f>'FICHE PRODUIT'!$E$525</f>
        <v>55</v>
      </c>
      <c r="M156" s="4">
        <f>'FICHE PRODUIT'!$E$526</f>
        <v>20.748999999999999</v>
      </c>
      <c r="N156" s="4">
        <f>'FICHE PRODUIT'!$E$528</f>
        <v>75.748999999999995</v>
      </c>
      <c r="O156" s="4">
        <f>'FICHE PRODUIT'!$E$529</f>
        <v>3.8944408507042998</v>
      </c>
      <c r="P156" s="4">
        <f>'FICHE PRODUIT'!$E$531</f>
        <v>295</v>
      </c>
      <c r="Q156" s="4">
        <f>'FICHE PRODUIT'!$E$532</f>
        <v>118</v>
      </c>
      <c r="R156" s="4">
        <f>'FICHE PRODUIT'!$E$533</f>
        <v>134.09090909090909</v>
      </c>
      <c r="S156" s="122">
        <f>'FICHE PRODUIT'!$E$534</f>
        <v>46162</v>
      </c>
      <c r="T156" s="2">
        <f>'FICHE PRODUIT'!A549</f>
        <v>0</v>
      </c>
      <c r="U156" s="2">
        <f>'FICHE PRODUIT'!B549</f>
        <v>0</v>
      </c>
      <c r="V156" s="2">
        <f>'FICHE PRODUIT'!C549</f>
        <v>0</v>
      </c>
      <c r="W156" s="2">
        <f>'FICHE PRODUIT'!D549</f>
        <v>0</v>
      </c>
      <c r="X156" s="2">
        <f>'FICHE PRODUIT'!E549</f>
        <v>0</v>
      </c>
      <c r="Y156" s="2">
        <f>'FICHE PRODUIT'!F549</f>
        <v>0</v>
      </c>
      <c r="Z156" s="2">
        <f>'FICHE PRODUIT'!G549</f>
        <v>0</v>
      </c>
      <c r="AA156" s="2">
        <f>'FICHE PRODUIT'!H549</f>
        <v>0</v>
      </c>
    </row>
    <row r="157" spans="1:27" x14ac:dyDescent="0.2">
      <c r="A157" s="7" t="str">
        <f>'FICHE PRODUIT'!$A$512</f>
        <v>MARIUS PKT-GPW0021C</v>
      </c>
      <c r="B157" s="2" t="str">
        <f>'FICHE PRODUIT'!$H$512</f>
        <v>Gris</v>
      </c>
      <c r="C157" s="2" t="str">
        <f>'FICHE PRODUIT'!$S$512</f>
        <v>W26-27</v>
      </c>
      <c r="D157" s="2">
        <f>'FICHE PRODUIT'!$Q$512</f>
        <v>0</v>
      </c>
      <c r="E157" s="2" t="str">
        <f>'FICHE PRODUIT'!$S$514</f>
        <v>IN PRODUCTION</v>
      </c>
      <c r="F157" s="2" t="str">
        <f>'FICHE PRODUIT'!$E$516</f>
        <v>Page 22</v>
      </c>
      <c r="G157" s="2" t="str">
        <f>'FICHE PRODUIT'!$E$517</f>
        <v xml:space="preserve">Not need </v>
      </c>
      <c r="H157" s="122" t="str">
        <f>'FICHE PRODUIT'!$E$518</f>
        <v>OCEAN SURPLUS</v>
      </c>
      <c r="I157" s="2" t="b">
        <f>'FICHE PRODUIT'!$E$520</f>
        <v>0</v>
      </c>
      <c r="J157" s="2" t="str">
        <f>'FICHE PRODUIT'!$E$522</f>
        <v>Gilet</v>
      </c>
      <c r="K157" s="2" t="str">
        <f>'FICHE PRODUIT'!$E$523</f>
        <v>Marius</v>
      </c>
      <c r="L157" s="4">
        <f>'FICHE PRODUIT'!$E$525</f>
        <v>55</v>
      </c>
      <c r="M157" s="4">
        <f>'FICHE PRODUIT'!$E$526</f>
        <v>20.748999999999999</v>
      </c>
      <c r="N157" s="4">
        <f>'FICHE PRODUIT'!$E$528</f>
        <v>75.748999999999995</v>
      </c>
      <c r="O157" s="4">
        <f>'FICHE PRODUIT'!$E$529</f>
        <v>3.8944408507042998</v>
      </c>
      <c r="P157" s="4">
        <f>'FICHE PRODUIT'!$E$531</f>
        <v>295</v>
      </c>
      <c r="Q157" s="4">
        <f>'FICHE PRODUIT'!$E$532</f>
        <v>118</v>
      </c>
      <c r="R157" s="4">
        <f>'FICHE PRODUIT'!$E$533</f>
        <v>134.09090909090909</v>
      </c>
      <c r="S157" s="122">
        <f>'FICHE PRODUIT'!$E$534</f>
        <v>46162</v>
      </c>
      <c r="T157" s="2">
        <f>'FICHE PRODUIT'!A550</f>
        <v>0</v>
      </c>
      <c r="U157" s="2">
        <f>'FICHE PRODUIT'!B550</f>
        <v>0</v>
      </c>
      <c r="V157" s="2">
        <f>'FICHE PRODUIT'!C550</f>
        <v>0</v>
      </c>
      <c r="W157" s="2">
        <f>'FICHE PRODUIT'!D550</f>
        <v>0</v>
      </c>
      <c r="X157" s="2">
        <f>'FICHE PRODUIT'!E550</f>
        <v>0</v>
      </c>
      <c r="Y157" s="2">
        <f>'FICHE PRODUIT'!F550</f>
        <v>0</v>
      </c>
      <c r="Z157" s="2">
        <f>'FICHE PRODUIT'!G550</f>
        <v>0</v>
      </c>
      <c r="AA157" s="2">
        <f>'FICHE PRODUIT'!H550</f>
        <v>0</v>
      </c>
    </row>
    <row r="158" spans="1:27" x14ac:dyDescent="0.2">
      <c r="A158" s="7" t="str">
        <f>'FICHE PRODUIT'!$A$512</f>
        <v>MARIUS PKT-GPW0021C</v>
      </c>
      <c r="B158" s="2" t="str">
        <f>'FICHE PRODUIT'!$H$512</f>
        <v>Gris</v>
      </c>
      <c r="C158" s="2" t="str">
        <f>'FICHE PRODUIT'!$S$512</f>
        <v>W26-27</v>
      </c>
      <c r="D158" s="2">
        <f>'FICHE PRODUIT'!$Q$512</f>
        <v>0</v>
      </c>
      <c r="E158" s="2" t="str">
        <f>'FICHE PRODUIT'!$S$514</f>
        <v>IN PRODUCTION</v>
      </c>
      <c r="F158" s="2" t="str">
        <f>'FICHE PRODUIT'!$E$516</f>
        <v>Page 22</v>
      </c>
      <c r="G158" s="2" t="str">
        <f>'FICHE PRODUIT'!$E$517</f>
        <v xml:space="preserve">Not need </v>
      </c>
      <c r="H158" s="122" t="str">
        <f>'FICHE PRODUIT'!$E$518</f>
        <v>OCEAN SURPLUS</v>
      </c>
      <c r="I158" s="2" t="b">
        <f>'FICHE PRODUIT'!$E$520</f>
        <v>0</v>
      </c>
      <c r="J158" s="2" t="str">
        <f>'FICHE PRODUIT'!$E$522</f>
        <v>Gilet</v>
      </c>
      <c r="K158" s="2" t="str">
        <f>'FICHE PRODUIT'!$E$523</f>
        <v>Marius</v>
      </c>
      <c r="L158" s="4">
        <f>'FICHE PRODUIT'!$E$525</f>
        <v>55</v>
      </c>
      <c r="M158" s="4">
        <f>'FICHE PRODUIT'!$E$526</f>
        <v>20.748999999999999</v>
      </c>
      <c r="N158" s="4">
        <f>'FICHE PRODUIT'!$E$528</f>
        <v>75.748999999999995</v>
      </c>
      <c r="O158" s="4">
        <f>'FICHE PRODUIT'!$E$529</f>
        <v>3.8944408507042998</v>
      </c>
      <c r="P158" s="4">
        <f>'FICHE PRODUIT'!$E$531</f>
        <v>295</v>
      </c>
      <c r="Q158" s="4">
        <f>'FICHE PRODUIT'!$E$532</f>
        <v>118</v>
      </c>
      <c r="R158" s="4">
        <f>'FICHE PRODUIT'!$E$533</f>
        <v>134.09090909090909</v>
      </c>
      <c r="S158" s="122">
        <f>'FICHE PRODUIT'!$E$534</f>
        <v>46162</v>
      </c>
      <c r="T158" s="2">
        <f>'FICHE PRODUIT'!A551</f>
        <v>0</v>
      </c>
      <c r="U158" s="2">
        <f>'FICHE PRODUIT'!B551</f>
        <v>0</v>
      </c>
      <c r="V158" s="2">
        <f>'FICHE PRODUIT'!C551</f>
        <v>0</v>
      </c>
      <c r="W158" s="2">
        <f>'FICHE PRODUIT'!D551</f>
        <v>0</v>
      </c>
      <c r="X158" s="2">
        <f>'FICHE PRODUIT'!E551</f>
        <v>0</v>
      </c>
      <c r="Y158" s="2">
        <f>'FICHE PRODUIT'!F551</f>
        <v>0</v>
      </c>
      <c r="Z158" s="2">
        <f>'FICHE PRODUIT'!G551</f>
        <v>0</v>
      </c>
      <c r="AA158" s="2">
        <f>'FICHE PRODUIT'!H551</f>
        <v>0</v>
      </c>
    </row>
    <row r="159" spans="1:27" x14ac:dyDescent="0.2">
      <c r="A159" s="7" t="str">
        <f>'FICHE PRODUIT'!$A$512</f>
        <v>MARIUS PKT-GPW0021C</v>
      </c>
      <c r="B159" s="2" t="str">
        <f>'FICHE PRODUIT'!$H$512</f>
        <v>Gris</v>
      </c>
      <c r="C159" s="2" t="str">
        <f>'FICHE PRODUIT'!$S$512</f>
        <v>W26-27</v>
      </c>
      <c r="D159" s="2">
        <f>'FICHE PRODUIT'!$Q$512</f>
        <v>0</v>
      </c>
      <c r="E159" s="2" t="str">
        <f>'FICHE PRODUIT'!$S$514</f>
        <v>IN PRODUCTION</v>
      </c>
      <c r="F159" s="2" t="str">
        <f>'FICHE PRODUIT'!$E$516</f>
        <v>Page 22</v>
      </c>
      <c r="G159" s="2" t="str">
        <f>'FICHE PRODUIT'!$E$517</f>
        <v xml:space="preserve">Not need </v>
      </c>
      <c r="H159" s="122" t="str">
        <f>'FICHE PRODUIT'!$E$518</f>
        <v>OCEAN SURPLUS</v>
      </c>
      <c r="I159" s="2" t="b">
        <f>'FICHE PRODUIT'!$E$520</f>
        <v>0</v>
      </c>
      <c r="J159" s="2" t="str">
        <f>'FICHE PRODUIT'!$E$522</f>
        <v>Gilet</v>
      </c>
      <c r="K159" s="2" t="str">
        <f>'FICHE PRODUIT'!$E$523</f>
        <v>Marius</v>
      </c>
      <c r="L159" s="4">
        <f>'FICHE PRODUIT'!$E$525</f>
        <v>55</v>
      </c>
      <c r="M159" s="4">
        <f>'FICHE PRODUIT'!$E$526</f>
        <v>20.748999999999999</v>
      </c>
      <c r="N159" s="4">
        <f>'FICHE PRODUIT'!$E$528</f>
        <v>75.748999999999995</v>
      </c>
      <c r="O159" s="4">
        <f>'FICHE PRODUIT'!$E$529</f>
        <v>3.8944408507042998</v>
      </c>
      <c r="P159" s="4">
        <f>'FICHE PRODUIT'!$E$531</f>
        <v>295</v>
      </c>
      <c r="Q159" s="4">
        <f>'FICHE PRODUIT'!$E$532</f>
        <v>118</v>
      </c>
      <c r="R159" s="4">
        <f>'FICHE PRODUIT'!$E$533</f>
        <v>134.09090909090909</v>
      </c>
      <c r="S159" s="122">
        <f>'FICHE PRODUIT'!$E$534</f>
        <v>46162</v>
      </c>
      <c r="T159" s="2" t="str">
        <f>'FICHE PRODUIT'!A552</f>
        <v>Frais externe</v>
      </c>
      <c r="U159" s="2" t="str">
        <f>'FICHE PRODUIT'!B552</f>
        <v>Transport</v>
      </c>
      <c r="V159" s="2" t="str">
        <f>'FICHE PRODUIT'!C552</f>
        <v xml:space="preserve">Européen </v>
      </c>
      <c r="W159" s="2">
        <f>'FICHE PRODUIT'!D552</f>
        <v>1</v>
      </c>
      <c r="X159" s="2">
        <f>'FICHE PRODUIT'!E552</f>
        <v>18</v>
      </c>
      <c r="Y159" s="2">
        <f>'FICHE PRODUIT'!F552</f>
        <v>2</v>
      </c>
      <c r="Z159" s="2">
        <f>'FICHE PRODUIT'!G552</f>
        <v>2</v>
      </c>
      <c r="AA159" s="2">
        <f>'FICHE PRODUIT'!H552</f>
        <v>36</v>
      </c>
    </row>
    <row r="160" spans="1:27" x14ac:dyDescent="0.2">
      <c r="A160" s="7" t="str">
        <f>'FICHE PRODUIT'!$A$512</f>
        <v>MARIUS PKT-GPW0021C</v>
      </c>
      <c r="B160" s="2" t="str">
        <f>'FICHE PRODUIT'!$H$512</f>
        <v>Gris</v>
      </c>
      <c r="C160" s="2" t="str">
        <f>'FICHE PRODUIT'!$S$512</f>
        <v>W26-27</v>
      </c>
      <c r="D160" s="2">
        <f>'FICHE PRODUIT'!$Q$512</f>
        <v>0</v>
      </c>
      <c r="E160" s="2" t="str">
        <f>'FICHE PRODUIT'!$S$514</f>
        <v>IN PRODUCTION</v>
      </c>
      <c r="F160" s="2" t="str">
        <f>'FICHE PRODUIT'!$E$516</f>
        <v>Page 22</v>
      </c>
      <c r="G160" s="2" t="str">
        <f>'FICHE PRODUIT'!$E$517</f>
        <v xml:space="preserve">Not need </v>
      </c>
      <c r="H160" s="122" t="str">
        <f>'FICHE PRODUIT'!$E$518</f>
        <v>OCEAN SURPLUS</v>
      </c>
      <c r="I160" s="2" t="b">
        <f>'FICHE PRODUIT'!$E$520</f>
        <v>0</v>
      </c>
      <c r="J160" s="2" t="str">
        <f>'FICHE PRODUIT'!$E$522</f>
        <v>Gilet</v>
      </c>
      <c r="K160" s="2" t="str">
        <f>'FICHE PRODUIT'!$E$523</f>
        <v>Marius</v>
      </c>
      <c r="L160" s="4">
        <f>'FICHE PRODUIT'!$E$525</f>
        <v>55</v>
      </c>
      <c r="M160" s="4">
        <f>'FICHE PRODUIT'!$E$526</f>
        <v>20.748999999999999</v>
      </c>
      <c r="N160" s="4">
        <f>'FICHE PRODUIT'!$E$528</f>
        <v>75.748999999999995</v>
      </c>
      <c r="O160" s="4">
        <f>'FICHE PRODUIT'!$E$529</f>
        <v>3.8944408507042998</v>
      </c>
      <c r="P160" s="4">
        <f>'FICHE PRODUIT'!$E$531</f>
        <v>295</v>
      </c>
      <c r="Q160" s="4">
        <f>'FICHE PRODUIT'!$E$532</f>
        <v>118</v>
      </c>
      <c r="R160" s="4">
        <f>'FICHE PRODUIT'!$E$533</f>
        <v>134.09090909090909</v>
      </c>
      <c r="S160" s="122">
        <f>'FICHE PRODUIT'!$E$534</f>
        <v>46162</v>
      </c>
      <c r="T160" s="2" t="str">
        <f>'FICHE PRODUIT'!A553</f>
        <v>Frais externe</v>
      </c>
      <c r="U160" s="2" t="str">
        <f>'FICHE PRODUIT'!B553</f>
        <v>Communication</v>
      </c>
      <c r="V160" s="2" t="str">
        <f>'FICHE PRODUIT'!C553</f>
        <v>Marketing</v>
      </c>
      <c r="W160" s="2">
        <f>'FICHE PRODUIT'!D553</f>
        <v>1</v>
      </c>
      <c r="X160" s="2">
        <f>'FICHE PRODUIT'!E553</f>
        <v>18</v>
      </c>
      <c r="Y160" s="2">
        <f>'FICHE PRODUIT'!F553</f>
        <v>0.5</v>
      </c>
      <c r="Z160" s="2">
        <f>'FICHE PRODUIT'!G553</f>
        <v>0.5</v>
      </c>
      <c r="AA160" s="2">
        <f>'FICHE PRODUIT'!H553</f>
        <v>9</v>
      </c>
    </row>
    <row r="161" spans="1:27" x14ac:dyDescent="0.2">
      <c r="A161" s="7" t="str">
        <f>'FICHE PRODUIT'!$A$727</f>
        <v>MARIUS CHEVRON F149</v>
      </c>
      <c r="B161" s="2" t="str">
        <f>'FICHE PRODUIT'!$H$727</f>
        <v>Orange</v>
      </c>
      <c r="C161" s="2" t="str">
        <f>'FICHE PRODUIT'!$S$727</f>
        <v>W26-27</v>
      </c>
      <c r="D161" s="2">
        <f>'FICHE PRODUIT'!$Q$727</f>
        <v>0</v>
      </c>
      <c r="E161" s="2" t="str">
        <f>'FICHE PRODUIT'!$S$729</f>
        <v>WAIT QUANTITY</v>
      </c>
      <c r="F161" s="2" t="str">
        <f>'FICHE PRODUIT'!$E$731</f>
        <v xml:space="preserve">Page 27 </v>
      </c>
      <c r="G161" s="2" t="str">
        <f>'FICHE PRODUIT'!$E$732</f>
        <v xml:space="preserve">Not need </v>
      </c>
      <c r="H161" s="122" t="str">
        <f>'FICHE PRODUIT'!$E$733</f>
        <v>OCEAN SURPLUS</v>
      </c>
      <c r="I161" s="2" t="b">
        <f>'FICHE PRODUIT'!$E$735</f>
        <v>0</v>
      </c>
      <c r="J161" s="2" t="str">
        <f>'FICHE PRODUIT'!$E$737</f>
        <v>Gilet</v>
      </c>
      <c r="K161" s="2" t="str">
        <f>'FICHE PRODUIT'!$E$738</f>
        <v>Marius</v>
      </c>
      <c r="L161" s="4">
        <f>'FICHE PRODUIT'!$E$740</f>
        <v>55</v>
      </c>
      <c r="M161" s="4">
        <f>'FICHE PRODUIT'!$E$741</f>
        <v>17.325000000000003</v>
      </c>
      <c r="N161" s="4">
        <f>'FICHE PRODUIT'!$E$743</f>
        <v>72.325000000000003</v>
      </c>
      <c r="O161" s="4">
        <f>'FICHE PRODUIT'!$E$744</f>
        <v>4.0788109229173868</v>
      </c>
      <c r="P161" s="4">
        <f>'FICHE PRODUIT'!$E$746</f>
        <v>295</v>
      </c>
      <c r="Q161" s="4">
        <f>'FICHE PRODUIT'!$E$747</f>
        <v>118</v>
      </c>
      <c r="R161" s="4">
        <f>'FICHE PRODUIT'!$E$748</f>
        <v>134.09090909090909</v>
      </c>
      <c r="S161" s="122">
        <f>'FICHE PRODUIT'!$E$749</f>
        <v>0</v>
      </c>
      <c r="T161" s="2" t="str">
        <f>'FICHE PRODUIT'!A754</f>
        <v>FABRIC</v>
      </c>
      <c r="U161" s="2" t="str">
        <f>'FICHE PRODUIT'!B754</f>
        <v>ALBANO MORGADO</v>
      </c>
      <c r="V161" s="2" t="str">
        <f>'FICHE PRODUIT'!C754</f>
        <v>13 15370 I 015</v>
      </c>
      <c r="W161" s="2">
        <f>'FICHE PRODUIT'!D754</f>
        <v>0.8</v>
      </c>
      <c r="X161" s="2">
        <f>'FICHE PRODUIT'!E754</f>
        <v>0</v>
      </c>
      <c r="Y161" s="2">
        <f>'FICHE PRODUIT'!F754</f>
        <v>13.8</v>
      </c>
      <c r="Z161" s="2">
        <f>'FICHE PRODUIT'!G754</f>
        <v>11.040000000000001</v>
      </c>
      <c r="AA161" s="2">
        <f>'FICHE PRODUIT'!H754</f>
        <v>0</v>
      </c>
    </row>
    <row r="162" spans="1:27" x14ac:dyDescent="0.2">
      <c r="A162" s="7" t="str">
        <f>'FICHE PRODUIT'!$A$727</f>
        <v>MARIUS CHEVRON F149</v>
      </c>
      <c r="B162" s="2" t="str">
        <f>'FICHE PRODUIT'!$H$727</f>
        <v>Orange</v>
      </c>
      <c r="C162" s="2" t="str">
        <f>'FICHE PRODUIT'!$S$727</f>
        <v>W26-27</v>
      </c>
      <c r="D162" s="2">
        <f>'FICHE PRODUIT'!$Q$727</f>
        <v>0</v>
      </c>
      <c r="E162" s="2" t="str">
        <f>'FICHE PRODUIT'!$S$729</f>
        <v>WAIT QUANTITY</v>
      </c>
      <c r="F162" s="2" t="str">
        <f>'FICHE PRODUIT'!$E$731</f>
        <v xml:space="preserve">Page 27 </v>
      </c>
      <c r="G162" s="2" t="str">
        <f>'FICHE PRODUIT'!$E$732</f>
        <v xml:space="preserve">Not need </v>
      </c>
      <c r="H162" s="122" t="str">
        <f>'FICHE PRODUIT'!$E$733</f>
        <v>OCEAN SURPLUS</v>
      </c>
      <c r="I162" s="2" t="b">
        <f>'FICHE PRODUIT'!$E$735</f>
        <v>0</v>
      </c>
      <c r="J162" s="2" t="str">
        <f>'FICHE PRODUIT'!$E$737</f>
        <v>Gilet</v>
      </c>
      <c r="K162" s="2" t="str">
        <f>'FICHE PRODUIT'!$E$738</f>
        <v>Marius</v>
      </c>
      <c r="L162" s="4">
        <f>'FICHE PRODUIT'!$E$740</f>
        <v>55</v>
      </c>
      <c r="M162" s="4">
        <f>'FICHE PRODUIT'!$E$741</f>
        <v>17.325000000000003</v>
      </c>
      <c r="N162" s="4">
        <f>'FICHE PRODUIT'!$E$743</f>
        <v>72.325000000000003</v>
      </c>
      <c r="O162" s="4">
        <f>'FICHE PRODUIT'!$E$744</f>
        <v>4.0788109229173868</v>
      </c>
      <c r="P162" s="4">
        <f>'FICHE PRODUIT'!$E$746</f>
        <v>295</v>
      </c>
      <c r="Q162" s="4">
        <f>'FICHE PRODUIT'!$E$747</f>
        <v>118</v>
      </c>
      <c r="R162" s="4">
        <f>'FICHE PRODUIT'!$E$748</f>
        <v>134.09090909090909</v>
      </c>
      <c r="S162" s="122">
        <f>'FICHE PRODUIT'!$E$749</f>
        <v>0</v>
      </c>
      <c r="T162" s="2" t="str">
        <f>'FICHE PRODUIT'!A755</f>
        <v>LINNING</v>
      </c>
      <c r="U162" s="2" t="str">
        <f>'FICHE PRODUIT'!B755</f>
        <v xml:space="preserve">ACM </v>
      </c>
      <c r="V162" s="2" t="str">
        <f>'FICHE PRODUIT'!C755</f>
        <v>4544 VAR 2</v>
      </c>
      <c r="W162" s="2">
        <f>'FICHE PRODUIT'!D755</f>
        <v>0.35</v>
      </c>
      <c r="X162" s="2">
        <f>'FICHE PRODUIT'!E755</f>
        <v>0</v>
      </c>
      <c r="Y162" s="2">
        <f>'FICHE PRODUIT'!F755</f>
        <v>7.5</v>
      </c>
      <c r="Z162" s="2">
        <f>'FICHE PRODUIT'!G755</f>
        <v>2.625</v>
      </c>
      <c r="AA162" s="2">
        <f>'FICHE PRODUIT'!H755</f>
        <v>0</v>
      </c>
    </row>
    <row r="163" spans="1:27" x14ac:dyDescent="0.2">
      <c r="A163" s="7" t="str">
        <f>'FICHE PRODUIT'!$A$727</f>
        <v>MARIUS CHEVRON F149</v>
      </c>
      <c r="B163" s="2" t="str">
        <f>'FICHE PRODUIT'!$H$727</f>
        <v>Orange</v>
      </c>
      <c r="C163" s="2" t="str">
        <f>'FICHE PRODUIT'!$S$727</f>
        <v>W26-27</v>
      </c>
      <c r="D163" s="2">
        <f>'FICHE PRODUIT'!$Q$727</f>
        <v>0</v>
      </c>
      <c r="E163" s="2" t="str">
        <f>'FICHE PRODUIT'!$S$729</f>
        <v>WAIT QUANTITY</v>
      </c>
      <c r="F163" s="2" t="str">
        <f>'FICHE PRODUIT'!$E$731</f>
        <v xml:space="preserve">Page 27 </v>
      </c>
      <c r="G163" s="2" t="str">
        <f>'FICHE PRODUIT'!$E$732</f>
        <v xml:space="preserve">Not need </v>
      </c>
      <c r="H163" s="122" t="str">
        <f>'FICHE PRODUIT'!$E$733</f>
        <v>OCEAN SURPLUS</v>
      </c>
      <c r="I163" s="2" t="b">
        <f>'FICHE PRODUIT'!$E$735</f>
        <v>0</v>
      </c>
      <c r="J163" s="2" t="str">
        <f>'FICHE PRODUIT'!$E$737</f>
        <v>Gilet</v>
      </c>
      <c r="K163" s="2" t="str">
        <f>'FICHE PRODUIT'!$E$738</f>
        <v>Marius</v>
      </c>
      <c r="L163" s="4">
        <f>'FICHE PRODUIT'!$E$740</f>
        <v>55</v>
      </c>
      <c r="M163" s="4">
        <f>'FICHE PRODUIT'!$E$741</f>
        <v>17.325000000000003</v>
      </c>
      <c r="N163" s="4">
        <f>'FICHE PRODUIT'!$E$743</f>
        <v>72.325000000000003</v>
      </c>
      <c r="O163" s="4">
        <f>'FICHE PRODUIT'!$E$744</f>
        <v>4.0788109229173868</v>
      </c>
      <c r="P163" s="4">
        <f>'FICHE PRODUIT'!$E$746</f>
        <v>295</v>
      </c>
      <c r="Q163" s="4">
        <f>'FICHE PRODUIT'!$E$747</f>
        <v>118</v>
      </c>
      <c r="R163" s="4">
        <f>'FICHE PRODUIT'!$E$748</f>
        <v>134.09090909090909</v>
      </c>
      <c r="S163" s="122">
        <f>'FICHE PRODUIT'!$E$749</f>
        <v>0</v>
      </c>
      <c r="T163" s="2" t="str">
        <f>'FICHE PRODUIT'!A756</f>
        <v>BACK</v>
      </c>
      <c r="U163" s="2" t="str">
        <f>'FICHE PRODUIT'!B756</f>
        <v>MDA</v>
      </c>
      <c r="V163" s="2" t="str">
        <f>'FICHE PRODUIT'!C756</f>
        <v xml:space="preserve"> 2179 PPT / COL CW608790</v>
      </c>
      <c r="W163" s="2">
        <f>'FICHE PRODUIT'!D756</f>
        <v>0.4</v>
      </c>
      <c r="X163" s="2">
        <f>'FICHE PRODUIT'!E756</f>
        <v>0</v>
      </c>
      <c r="Y163" s="2">
        <f>'FICHE PRODUIT'!F756</f>
        <v>0</v>
      </c>
      <c r="Z163" s="2">
        <f>'FICHE PRODUIT'!G756</f>
        <v>0</v>
      </c>
      <c r="AA163" s="2">
        <f>'FICHE PRODUIT'!H756</f>
        <v>0</v>
      </c>
    </row>
    <row r="164" spans="1:27" x14ac:dyDescent="0.2">
      <c r="A164" s="7" t="str">
        <f>'FICHE PRODUIT'!$A$727</f>
        <v>MARIUS CHEVRON F149</v>
      </c>
      <c r="B164" s="2" t="str">
        <f>'FICHE PRODUIT'!$H$727</f>
        <v>Orange</v>
      </c>
      <c r="C164" s="2" t="str">
        <f>'FICHE PRODUIT'!$S$727</f>
        <v>W26-27</v>
      </c>
      <c r="D164" s="2">
        <f>'FICHE PRODUIT'!$Q$727</f>
        <v>0</v>
      </c>
      <c r="E164" s="2" t="str">
        <f>'FICHE PRODUIT'!$S$729</f>
        <v>WAIT QUANTITY</v>
      </c>
      <c r="F164" s="2" t="str">
        <f>'FICHE PRODUIT'!$E$731</f>
        <v xml:space="preserve">Page 27 </v>
      </c>
      <c r="G164" s="2" t="str">
        <f>'FICHE PRODUIT'!$E$732</f>
        <v xml:space="preserve">Not need </v>
      </c>
      <c r="H164" s="122" t="str">
        <f>'FICHE PRODUIT'!$E$733</f>
        <v>OCEAN SURPLUS</v>
      </c>
      <c r="I164" s="2" t="b">
        <f>'FICHE PRODUIT'!$E$735</f>
        <v>0</v>
      </c>
      <c r="J164" s="2" t="str">
        <f>'FICHE PRODUIT'!$E$737</f>
        <v>Gilet</v>
      </c>
      <c r="K164" s="2" t="str">
        <f>'FICHE PRODUIT'!$E$738</f>
        <v>Marius</v>
      </c>
      <c r="L164" s="4">
        <f>'FICHE PRODUIT'!$E$740</f>
        <v>55</v>
      </c>
      <c r="M164" s="4">
        <f>'FICHE PRODUIT'!$E$741</f>
        <v>17.325000000000003</v>
      </c>
      <c r="N164" s="4">
        <f>'FICHE PRODUIT'!$E$743</f>
        <v>72.325000000000003</v>
      </c>
      <c r="O164" s="4">
        <f>'FICHE PRODUIT'!$E$744</f>
        <v>4.0788109229173868</v>
      </c>
      <c r="P164" s="4">
        <f>'FICHE PRODUIT'!$E$746</f>
        <v>295</v>
      </c>
      <c r="Q164" s="4">
        <f>'FICHE PRODUIT'!$E$747</f>
        <v>118</v>
      </c>
      <c r="R164" s="4">
        <f>'FICHE PRODUIT'!$E$748</f>
        <v>134.09090909090909</v>
      </c>
      <c r="S164" s="122">
        <f>'FICHE PRODUIT'!$E$749</f>
        <v>0</v>
      </c>
      <c r="T164" s="2" t="str">
        <f>'FICHE PRODUIT'!A757</f>
        <v>INTERLINING</v>
      </c>
      <c r="U164" s="2" t="str">
        <f>'FICHE PRODUIT'!B757</f>
        <v>CHARGEUR</v>
      </c>
      <c r="V164" s="2" t="str">
        <f>'FICHE PRODUIT'!C757</f>
        <v>711048/A NATURAL</v>
      </c>
      <c r="W164" s="2">
        <f>'FICHE PRODUIT'!D757</f>
        <v>0.8</v>
      </c>
      <c r="X164" s="2">
        <f>'FICHE PRODUIT'!E757</f>
        <v>0</v>
      </c>
      <c r="Y164" s="2">
        <f>'FICHE PRODUIT'!F757</f>
        <v>0</v>
      </c>
      <c r="Z164" s="2">
        <f>'FICHE PRODUIT'!G757</f>
        <v>0</v>
      </c>
      <c r="AA164" s="2">
        <f>'FICHE PRODUIT'!H757</f>
        <v>0</v>
      </c>
    </row>
    <row r="165" spans="1:27" x14ac:dyDescent="0.2">
      <c r="A165" s="7" t="str">
        <f>'FICHE PRODUIT'!$A$727</f>
        <v>MARIUS CHEVRON F149</v>
      </c>
      <c r="B165" s="2" t="str">
        <f>'FICHE PRODUIT'!$H$727</f>
        <v>Orange</v>
      </c>
      <c r="C165" s="2" t="str">
        <f>'FICHE PRODUIT'!$S$727</f>
        <v>W26-27</v>
      </c>
      <c r="D165" s="2">
        <f>'FICHE PRODUIT'!$Q$727</f>
        <v>0</v>
      </c>
      <c r="E165" s="2" t="str">
        <f>'FICHE PRODUIT'!$S$729</f>
        <v>WAIT QUANTITY</v>
      </c>
      <c r="F165" s="2" t="str">
        <f>'FICHE PRODUIT'!$E$731</f>
        <v xml:space="preserve">Page 27 </v>
      </c>
      <c r="G165" s="2" t="str">
        <f>'FICHE PRODUIT'!$E$732</f>
        <v xml:space="preserve">Not need </v>
      </c>
      <c r="H165" s="122" t="str">
        <f>'FICHE PRODUIT'!$E$733</f>
        <v>OCEAN SURPLUS</v>
      </c>
      <c r="I165" s="2" t="b">
        <f>'FICHE PRODUIT'!$E$735</f>
        <v>0</v>
      </c>
      <c r="J165" s="2" t="str">
        <f>'FICHE PRODUIT'!$E$737</f>
        <v>Gilet</v>
      </c>
      <c r="K165" s="2" t="str">
        <f>'FICHE PRODUIT'!$E$738</f>
        <v>Marius</v>
      </c>
      <c r="L165" s="4">
        <f>'FICHE PRODUIT'!$E$740</f>
        <v>55</v>
      </c>
      <c r="M165" s="4">
        <f>'FICHE PRODUIT'!$E$741</f>
        <v>17.325000000000003</v>
      </c>
      <c r="N165" s="4">
        <f>'FICHE PRODUIT'!$E$743</f>
        <v>72.325000000000003</v>
      </c>
      <c r="O165" s="4">
        <f>'FICHE PRODUIT'!$E$744</f>
        <v>4.0788109229173868</v>
      </c>
      <c r="P165" s="4">
        <f>'FICHE PRODUIT'!$E$746</f>
        <v>295</v>
      </c>
      <c r="Q165" s="4">
        <f>'FICHE PRODUIT'!$E$747</f>
        <v>118</v>
      </c>
      <c r="R165" s="4">
        <f>'FICHE PRODUIT'!$E$748</f>
        <v>134.09090909090909</v>
      </c>
      <c r="S165" s="122">
        <f>'FICHE PRODUIT'!$E$749</f>
        <v>0</v>
      </c>
      <c r="T165" s="2" t="str">
        <f>'FICHE PRODUIT'!A758</f>
        <v xml:space="preserve">UNDER COLLAR </v>
      </c>
      <c r="U165" s="2" t="str">
        <f>'FICHE PRODUIT'!B758</f>
        <v>OFFITEX</v>
      </c>
      <c r="V165" s="2" t="str">
        <f>'FICHE PRODUIT'!C758</f>
        <v>COR 301C/1</v>
      </c>
      <c r="W165" s="2">
        <f>'FICHE PRODUIT'!D758</f>
        <v>0.05</v>
      </c>
      <c r="X165" s="2">
        <f>'FICHE PRODUIT'!E758</f>
        <v>0</v>
      </c>
      <c r="Y165" s="2">
        <f>'FICHE PRODUIT'!F758</f>
        <v>0.05</v>
      </c>
      <c r="Z165" s="2">
        <f>'FICHE PRODUIT'!G758</f>
        <v>2.5000000000000005E-3</v>
      </c>
      <c r="AA165" s="2">
        <f>'FICHE PRODUIT'!H758</f>
        <v>0</v>
      </c>
    </row>
    <row r="166" spans="1:27" x14ac:dyDescent="0.2">
      <c r="A166" s="7" t="str">
        <f>'FICHE PRODUIT'!$A$727</f>
        <v>MARIUS CHEVRON F149</v>
      </c>
      <c r="B166" s="2" t="str">
        <f>'FICHE PRODUIT'!$H$727</f>
        <v>Orange</v>
      </c>
      <c r="C166" s="2" t="str">
        <f>'FICHE PRODUIT'!$S$727</f>
        <v>W26-27</v>
      </c>
      <c r="D166" s="2">
        <f>'FICHE PRODUIT'!$Q$727</f>
        <v>0</v>
      </c>
      <c r="E166" s="2" t="str">
        <f>'FICHE PRODUIT'!$S$729</f>
        <v>WAIT QUANTITY</v>
      </c>
      <c r="F166" s="2" t="str">
        <f>'FICHE PRODUIT'!$E$731</f>
        <v xml:space="preserve">Page 27 </v>
      </c>
      <c r="G166" s="2" t="str">
        <f>'FICHE PRODUIT'!$E$732</f>
        <v xml:space="preserve">Not need </v>
      </c>
      <c r="H166" s="122" t="str">
        <f>'FICHE PRODUIT'!$E$733</f>
        <v>OCEAN SURPLUS</v>
      </c>
      <c r="I166" s="2" t="b">
        <f>'FICHE PRODUIT'!$E$735</f>
        <v>0</v>
      </c>
      <c r="J166" s="2" t="str">
        <f>'FICHE PRODUIT'!$E$737</f>
        <v>Gilet</v>
      </c>
      <c r="K166" s="2" t="str">
        <f>'FICHE PRODUIT'!$E$738</f>
        <v>Marius</v>
      </c>
      <c r="L166" s="4">
        <f>'FICHE PRODUIT'!$E$740</f>
        <v>55</v>
      </c>
      <c r="M166" s="4">
        <f>'FICHE PRODUIT'!$E$741</f>
        <v>17.325000000000003</v>
      </c>
      <c r="N166" s="4">
        <f>'FICHE PRODUIT'!$E$743</f>
        <v>72.325000000000003</v>
      </c>
      <c r="O166" s="4">
        <f>'FICHE PRODUIT'!$E$744</f>
        <v>4.0788109229173868</v>
      </c>
      <c r="P166" s="4">
        <f>'FICHE PRODUIT'!$E$746</f>
        <v>295</v>
      </c>
      <c r="Q166" s="4">
        <f>'FICHE PRODUIT'!$E$747</f>
        <v>118</v>
      </c>
      <c r="R166" s="4">
        <f>'FICHE PRODUIT'!$E$748</f>
        <v>134.09090909090909</v>
      </c>
      <c r="S166" s="122">
        <f>'FICHE PRODUIT'!$E$749</f>
        <v>0</v>
      </c>
      <c r="T166" s="2" t="str">
        <f>'FICHE PRODUIT'!A759</f>
        <v>PANO DE BOLSO</v>
      </c>
      <c r="U166" s="2" t="str">
        <f>'FICHE PRODUIT'!B759</f>
        <v>DRAGONI</v>
      </c>
      <c r="V166" s="2" t="str">
        <f>'FICHE PRODUIT'!C759</f>
        <v xml:space="preserve">RAVENNA PXT </v>
      </c>
      <c r="W166" s="2">
        <f>'FICHE PRODUIT'!D759</f>
        <v>0.05</v>
      </c>
      <c r="X166" s="2">
        <f>'FICHE PRODUIT'!E759</f>
        <v>0</v>
      </c>
      <c r="Y166" s="2">
        <f>'FICHE PRODUIT'!F759</f>
        <v>2.97</v>
      </c>
      <c r="Z166" s="2">
        <f>'FICHE PRODUIT'!G759</f>
        <v>0.14850000000000002</v>
      </c>
      <c r="AA166" s="2">
        <f>'FICHE PRODUIT'!H759</f>
        <v>0</v>
      </c>
    </row>
    <row r="167" spans="1:27" x14ac:dyDescent="0.2">
      <c r="A167" s="7" t="str">
        <f>'FICHE PRODUIT'!$A$727</f>
        <v>MARIUS CHEVRON F149</v>
      </c>
      <c r="B167" s="2" t="str">
        <f>'FICHE PRODUIT'!$H$727</f>
        <v>Orange</v>
      </c>
      <c r="C167" s="2" t="str">
        <f>'FICHE PRODUIT'!$S$727</f>
        <v>W26-27</v>
      </c>
      <c r="D167" s="2">
        <f>'FICHE PRODUIT'!$Q$727</f>
        <v>0</v>
      </c>
      <c r="E167" s="2" t="str">
        <f>'FICHE PRODUIT'!$S$729</f>
        <v>WAIT QUANTITY</v>
      </c>
      <c r="F167" s="2" t="str">
        <f>'FICHE PRODUIT'!$E$731</f>
        <v xml:space="preserve">Page 27 </v>
      </c>
      <c r="G167" s="2" t="str">
        <f>'FICHE PRODUIT'!$E$732</f>
        <v xml:space="preserve">Not need </v>
      </c>
      <c r="H167" s="122" t="str">
        <f>'FICHE PRODUIT'!$E$733</f>
        <v>OCEAN SURPLUS</v>
      </c>
      <c r="I167" s="2" t="b">
        <f>'FICHE PRODUIT'!$E$735</f>
        <v>0</v>
      </c>
      <c r="J167" s="2" t="str">
        <f>'FICHE PRODUIT'!$E$737</f>
        <v>Gilet</v>
      </c>
      <c r="K167" s="2" t="str">
        <f>'FICHE PRODUIT'!$E$738</f>
        <v>Marius</v>
      </c>
      <c r="L167" s="4">
        <f>'FICHE PRODUIT'!$E$740</f>
        <v>55</v>
      </c>
      <c r="M167" s="4">
        <f>'FICHE PRODUIT'!$E$741</f>
        <v>17.325000000000003</v>
      </c>
      <c r="N167" s="4">
        <f>'FICHE PRODUIT'!$E$743</f>
        <v>72.325000000000003</v>
      </c>
      <c r="O167" s="4">
        <f>'FICHE PRODUIT'!$E$744</f>
        <v>4.0788109229173868</v>
      </c>
      <c r="P167" s="4">
        <f>'FICHE PRODUIT'!$E$746</f>
        <v>295</v>
      </c>
      <c r="Q167" s="4">
        <f>'FICHE PRODUIT'!$E$747</f>
        <v>118</v>
      </c>
      <c r="R167" s="4">
        <f>'FICHE PRODUIT'!$E$748</f>
        <v>134.09090909090909</v>
      </c>
      <c r="S167" s="122">
        <f>'FICHE PRODUIT'!$E$749</f>
        <v>0</v>
      </c>
      <c r="T167" s="2" t="str">
        <f>'FICHE PRODUIT'!A760</f>
        <v>GALON</v>
      </c>
      <c r="U167" s="2" t="str">
        <f>'FICHE PRODUIT'!B760</f>
        <v>NASTRO</v>
      </c>
      <c r="V167" s="2" t="str">
        <f>'FICHE PRODUIT'!C760</f>
        <v>G</v>
      </c>
      <c r="W167" s="2">
        <f>'FICHE PRODUIT'!D760</f>
        <v>0.1</v>
      </c>
      <c r="X167" s="2">
        <f>'FICHE PRODUIT'!E760</f>
        <v>0</v>
      </c>
      <c r="Y167" s="2">
        <f>'FICHE PRODUIT'!F760</f>
        <v>0.49</v>
      </c>
      <c r="Z167" s="2">
        <f>'FICHE PRODUIT'!G760</f>
        <v>4.9000000000000002E-2</v>
      </c>
      <c r="AA167" s="2">
        <f>'FICHE PRODUIT'!H760</f>
        <v>0</v>
      </c>
    </row>
    <row r="168" spans="1:27" x14ac:dyDescent="0.2">
      <c r="A168" s="7" t="str">
        <f>'FICHE PRODUIT'!$A$727</f>
        <v>MARIUS CHEVRON F149</v>
      </c>
      <c r="B168" s="2" t="str">
        <f>'FICHE PRODUIT'!$H$727</f>
        <v>Orange</v>
      </c>
      <c r="C168" s="2" t="str">
        <f>'FICHE PRODUIT'!$S$727</f>
        <v>W26-27</v>
      </c>
      <c r="D168" s="2">
        <f>'FICHE PRODUIT'!$Q$727</f>
        <v>0</v>
      </c>
      <c r="E168" s="2" t="str">
        <f>'FICHE PRODUIT'!$S$729</f>
        <v>WAIT QUANTITY</v>
      </c>
      <c r="F168" s="2" t="str">
        <f>'FICHE PRODUIT'!$E$731</f>
        <v xml:space="preserve">Page 27 </v>
      </c>
      <c r="G168" s="2" t="str">
        <f>'FICHE PRODUIT'!$E$732</f>
        <v xml:space="preserve">Not need </v>
      </c>
      <c r="H168" s="122" t="str">
        <f>'FICHE PRODUIT'!$E$733</f>
        <v>OCEAN SURPLUS</v>
      </c>
      <c r="I168" s="2" t="b">
        <f>'FICHE PRODUIT'!$E$735</f>
        <v>0</v>
      </c>
      <c r="J168" s="2" t="str">
        <f>'FICHE PRODUIT'!$E$737</f>
        <v>Gilet</v>
      </c>
      <c r="K168" s="2" t="str">
        <f>'FICHE PRODUIT'!$E$738</f>
        <v>Marius</v>
      </c>
      <c r="L168" s="4">
        <f>'FICHE PRODUIT'!$E$740</f>
        <v>55</v>
      </c>
      <c r="M168" s="4">
        <f>'FICHE PRODUIT'!$E$741</f>
        <v>17.325000000000003</v>
      </c>
      <c r="N168" s="4">
        <f>'FICHE PRODUIT'!$E$743</f>
        <v>72.325000000000003</v>
      </c>
      <c r="O168" s="4">
        <f>'FICHE PRODUIT'!$E$744</f>
        <v>4.0788109229173868</v>
      </c>
      <c r="P168" s="4">
        <f>'FICHE PRODUIT'!$E$746</f>
        <v>295</v>
      </c>
      <c r="Q168" s="4">
        <f>'FICHE PRODUIT'!$E$747</f>
        <v>118</v>
      </c>
      <c r="R168" s="4">
        <f>'FICHE PRODUIT'!$E$748</f>
        <v>134.09090909090909</v>
      </c>
      <c r="S168" s="122">
        <f>'FICHE PRODUIT'!$E$749</f>
        <v>0</v>
      </c>
      <c r="T168" s="2" t="str">
        <f>'FICHE PRODUIT'!A761</f>
        <v>BOUTONS</v>
      </c>
      <c r="U168" s="2" t="str">
        <f>'FICHE PRODUIT'!B761</f>
        <v>LOUROPEL</v>
      </c>
      <c r="V168" s="2" t="str">
        <f>'FICHE PRODUIT'!C761</f>
        <v>BT1</v>
      </c>
      <c r="W168" s="2">
        <f>'FICHE PRODUIT'!D761</f>
        <v>8</v>
      </c>
      <c r="X168" s="2">
        <f>'FICHE PRODUIT'!E761</f>
        <v>0</v>
      </c>
      <c r="Y168" s="2">
        <f>'FICHE PRODUIT'!F761</f>
        <v>0.06</v>
      </c>
      <c r="Z168" s="2">
        <f>'FICHE PRODUIT'!G761</f>
        <v>0.48</v>
      </c>
      <c r="AA168" s="2">
        <f>'FICHE PRODUIT'!H761</f>
        <v>0</v>
      </c>
    </row>
    <row r="169" spans="1:27" x14ac:dyDescent="0.2">
      <c r="A169" s="7" t="str">
        <f>'FICHE PRODUIT'!$A$727</f>
        <v>MARIUS CHEVRON F149</v>
      </c>
      <c r="B169" s="2" t="str">
        <f>'FICHE PRODUIT'!$H$727</f>
        <v>Orange</v>
      </c>
      <c r="C169" s="2" t="str">
        <f>'FICHE PRODUIT'!$S$727</f>
        <v>W26-27</v>
      </c>
      <c r="D169" s="2">
        <f>'FICHE PRODUIT'!$Q$727</f>
        <v>0</v>
      </c>
      <c r="E169" s="2" t="str">
        <f>'FICHE PRODUIT'!$S$729</f>
        <v>WAIT QUANTITY</v>
      </c>
      <c r="F169" s="2" t="str">
        <f>'FICHE PRODUIT'!$E$731</f>
        <v xml:space="preserve">Page 27 </v>
      </c>
      <c r="G169" s="2" t="str">
        <f>'FICHE PRODUIT'!$E$732</f>
        <v xml:space="preserve">Not need </v>
      </c>
      <c r="H169" s="122" t="str">
        <f>'FICHE PRODUIT'!$E$733</f>
        <v>OCEAN SURPLUS</v>
      </c>
      <c r="I169" s="2" t="b">
        <f>'FICHE PRODUIT'!$E$735</f>
        <v>0</v>
      </c>
      <c r="J169" s="2" t="str">
        <f>'FICHE PRODUIT'!$E$737</f>
        <v>Gilet</v>
      </c>
      <c r="K169" s="2" t="str">
        <f>'FICHE PRODUIT'!$E$738</f>
        <v>Marius</v>
      </c>
      <c r="L169" s="4">
        <f>'FICHE PRODUIT'!$E$740</f>
        <v>55</v>
      </c>
      <c r="M169" s="4">
        <f>'FICHE PRODUIT'!$E$741</f>
        <v>17.325000000000003</v>
      </c>
      <c r="N169" s="4">
        <f>'FICHE PRODUIT'!$E$743</f>
        <v>72.325000000000003</v>
      </c>
      <c r="O169" s="4">
        <f>'FICHE PRODUIT'!$E$744</f>
        <v>4.0788109229173868</v>
      </c>
      <c r="P169" s="4">
        <f>'FICHE PRODUIT'!$E$746</f>
        <v>295</v>
      </c>
      <c r="Q169" s="4">
        <f>'FICHE PRODUIT'!$E$747</f>
        <v>118</v>
      </c>
      <c r="R169" s="4">
        <f>'FICHE PRODUIT'!$E$748</f>
        <v>134.09090909090909</v>
      </c>
      <c r="S169" s="122">
        <f>'FICHE PRODUIT'!$E$749</f>
        <v>0</v>
      </c>
      <c r="T169" s="2" t="str">
        <f>'FICHE PRODUIT'!A762</f>
        <v>ETIQUETTES</v>
      </c>
      <c r="U169" s="2" t="str">
        <f>'FICHE PRODUIT'!B762</f>
        <v>CADICA</v>
      </c>
      <c r="V169" s="2" t="str">
        <f>'FICHE PRODUIT'!C762</f>
        <v>A3</v>
      </c>
      <c r="W169" s="2">
        <f>'FICHE PRODUIT'!D762</f>
        <v>1</v>
      </c>
      <c r="X169" s="2">
        <f>'FICHE PRODUIT'!E762</f>
        <v>0</v>
      </c>
      <c r="Y169" s="2">
        <f>'FICHE PRODUIT'!F762</f>
        <v>0.27</v>
      </c>
      <c r="Z169" s="2">
        <f>'FICHE PRODUIT'!G762</f>
        <v>0.27</v>
      </c>
      <c r="AA169" s="2">
        <f>'FICHE PRODUIT'!H762</f>
        <v>0</v>
      </c>
    </row>
    <row r="170" spans="1:27" x14ac:dyDescent="0.2">
      <c r="A170" s="7" t="str">
        <f>'FICHE PRODUIT'!$A$727</f>
        <v>MARIUS CHEVRON F149</v>
      </c>
      <c r="B170" s="2" t="str">
        <f>'FICHE PRODUIT'!$H$727</f>
        <v>Orange</v>
      </c>
      <c r="C170" s="2" t="str">
        <f>'FICHE PRODUIT'!$S$727</f>
        <v>W26-27</v>
      </c>
      <c r="D170" s="2">
        <f>'FICHE PRODUIT'!$Q$727</f>
        <v>0</v>
      </c>
      <c r="E170" s="2" t="str">
        <f>'FICHE PRODUIT'!$S$729</f>
        <v>WAIT QUANTITY</v>
      </c>
      <c r="F170" s="2" t="str">
        <f>'FICHE PRODUIT'!$E$731</f>
        <v xml:space="preserve">Page 27 </v>
      </c>
      <c r="G170" s="2" t="str">
        <f>'FICHE PRODUIT'!$E$732</f>
        <v xml:space="preserve">Not need </v>
      </c>
      <c r="H170" s="122" t="str">
        <f>'FICHE PRODUIT'!$E$733</f>
        <v>OCEAN SURPLUS</v>
      </c>
      <c r="I170" s="2" t="b">
        <f>'FICHE PRODUIT'!$E$735</f>
        <v>0</v>
      </c>
      <c r="J170" s="2" t="str">
        <f>'FICHE PRODUIT'!$E$737</f>
        <v>Gilet</v>
      </c>
      <c r="K170" s="2" t="str">
        <f>'FICHE PRODUIT'!$E$738</f>
        <v>Marius</v>
      </c>
      <c r="L170" s="4">
        <f>'FICHE PRODUIT'!$E$740</f>
        <v>55</v>
      </c>
      <c r="M170" s="4">
        <f>'FICHE PRODUIT'!$E$741</f>
        <v>17.325000000000003</v>
      </c>
      <c r="N170" s="4">
        <f>'FICHE PRODUIT'!$E$743</f>
        <v>72.325000000000003</v>
      </c>
      <c r="O170" s="4">
        <f>'FICHE PRODUIT'!$E$744</f>
        <v>4.0788109229173868</v>
      </c>
      <c r="P170" s="4">
        <f>'FICHE PRODUIT'!$E$746</f>
        <v>295</v>
      </c>
      <c r="Q170" s="4">
        <f>'FICHE PRODUIT'!$E$747</f>
        <v>118</v>
      </c>
      <c r="R170" s="4">
        <f>'FICHE PRODUIT'!$E$748</f>
        <v>134.09090909090909</v>
      </c>
      <c r="S170" s="122">
        <f>'FICHE PRODUIT'!$E$749</f>
        <v>0</v>
      </c>
      <c r="T170" s="2" t="str">
        <f>'FICHE PRODUIT'!A763</f>
        <v>HANGTAG</v>
      </c>
      <c r="U170" s="2" t="str">
        <f>'FICHE PRODUIT'!B763</f>
        <v>CADICA</v>
      </c>
      <c r="V170" s="2" t="str">
        <f>'FICHE PRODUIT'!C763</f>
        <v>Y</v>
      </c>
      <c r="W170" s="2">
        <f>'FICHE PRODUIT'!D763</f>
        <v>1</v>
      </c>
      <c r="X170" s="2">
        <f>'FICHE PRODUIT'!E763</f>
        <v>0</v>
      </c>
      <c r="Y170" s="2">
        <f>'FICHE PRODUIT'!F763</f>
        <v>0.21</v>
      </c>
      <c r="Z170" s="2">
        <f>'FICHE PRODUIT'!G763</f>
        <v>0.21</v>
      </c>
      <c r="AA170" s="2">
        <f>'FICHE PRODUIT'!H763</f>
        <v>0</v>
      </c>
    </row>
    <row r="171" spans="1:27" x14ac:dyDescent="0.2">
      <c r="A171" s="7" t="str">
        <f>'FICHE PRODUIT'!$A$727</f>
        <v>MARIUS CHEVRON F149</v>
      </c>
      <c r="B171" s="2" t="str">
        <f>'FICHE PRODUIT'!$H$727</f>
        <v>Orange</v>
      </c>
      <c r="C171" s="2" t="str">
        <f>'FICHE PRODUIT'!$S$727</f>
        <v>W26-27</v>
      </c>
      <c r="D171" s="2">
        <f>'FICHE PRODUIT'!$Q$727</f>
        <v>0</v>
      </c>
      <c r="E171" s="2" t="str">
        <f>'FICHE PRODUIT'!$S$729</f>
        <v>WAIT QUANTITY</v>
      </c>
      <c r="F171" s="2" t="str">
        <f>'FICHE PRODUIT'!$E$731</f>
        <v xml:space="preserve">Page 27 </v>
      </c>
      <c r="G171" s="2" t="str">
        <f>'FICHE PRODUIT'!$E$732</f>
        <v xml:space="preserve">Not need </v>
      </c>
      <c r="H171" s="122" t="str">
        <f>'FICHE PRODUIT'!$E$733</f>
        <v>OCEAN SURPLUS</v>
      </c>
      <c r="I171" s="2" t="b">
        <f>'FICHE PRODUIT'!$E$735</f>
        <v>0</v>
      </c>
      <c r="J171" s="2" t="str">
        <f>'FICHE PRODUIT'!$E$737</f>
        <v>Gilet</v>
      </c>
      <c r="K171" s="2" t="str">
        <f>'FICHE PRODUIT'!$E$738</f>
        <v>Marius</v>
      </c>
      <c r="L171" s="4">
        <f>'FICHE PRODUIT'!$E$740</f>
        <v>55</v>
      </c>
      <c r="M171" s="4">
        <f>'FICHE PRODUIT'!$E$741</f>
        <v>17.325000000000003</v>
      </c>
      <c r="N171" s="4">
        <f>'FICHE PRODUIT'!$E$743</f>
        <v>72.325000000000003</v>
      </c>
      <c r="O171" s="4">
        <f>'FICHE PRODUIT'!$E$744</f>
        <v>4.0788109229173868</v>
      </c>
      <c r="P171" s="4">
        <f>'FICHE PRODUIT'!$E$746</f>
        <v>295</v>
      </c>
      <c r="Q171" s="4">
        <f>'FICHE PRODUIT'!$E$747</f>
        <v>118</v>
      </c>
      <c r="R171" s="4">
        <f>'FICHE PRODUIT'!$E$748</f>
        <v>134.09090909090909</v>
      </c>
      <c r="S171" s="122">
        <f>'FICHE PRODUIT'!$E$749</f>
        <v>0</v>
      </c>
      <c r="T171" s="2">
        <f>'FICHE PRODUIT'!A764</f>
        <v>0</v>
      </c>
      <c r="U171" s="2">
        <f>'FICHE PRODUIT'!B764</f>
        <v>0</v>
      </c>
      <c r="V171" s="2">
        <f>'FICHE PRODUIT'!C764</f>
        <v>0</v>
      </c>
      <c r="W171" s="2">
        <f>'FICHE PRODUIT'!D764</f>
        <v>0</v>
      </c>
      <c r="X171" s="2">
        <f>'FICHE PRODUIT'!E764</f>
        <v>0</v>
      </c>
      <c r="Y171" s="2">
        <f>'FICHE PRODUIT'!F764</f>
        <v>0</v>
      </c>
      <c r="Z171" s="2">
        <f>'FICHE PRODUIT'!G764</f>
        <v>0</v>
      </c>
      <c r="AA171" s="2">
        <f>'FICHE PRODUIT'!H764</f>
        <v>0</v>
      </c>
    </row>
    <row r="172" spans="1:27" x14ac:dyDescent="0.2">
      <c r="A172" s="7" t="str">
        <f>'FICHE PRODUIT'!$A$727</f>
        <v>MARIUS CHEVRON F149</v>
      </c>
      <c r="B172" s="2" t="str">
        <f>'FICHE PRODUIT'!$H$727</f>
        <v>Orange</v>
      </c>
      <c r="C172" s="2" t="str">
        <f>'FICHE PRODUIT'!$S$727</f>
        <v>W26-27</v>
      </c>
      <c r="D172" s="2">
        <f>'FICHE PRODUIT'!$Q$727</f>
        <v>0</v>
      </c>
      <c r="E172" s="2" t="str">
        <f>'FICHE PRODUIT'!$S$729</f>
        <v>WAIT QUANTITY</v>
      </c>
      <c r="F172" s="2" t="str">
        <f>'FICHE PRODUIT'!$E$731</f>
        <v xml:space="preserve">Page 27 </v>
      </c>
      <c r="G172" s="2" t="str">
        <f>'FICHE PRODUIT'!$E$732</f>
        <v xml:space="preserve">Not need </v>
      </c>
      <c r="H172" s="122" t="str">
        <f>'FICHE PRODUIT'!$E$733</f>
        <v>OCEAN SURPLUS</v>
      </c>
      <c r="I172" s="2" t="b">
        <f>'FICHE PRODUIT'!$E$735</f>
        <v>0</v>
      </c>
      <c r="J172" s="2" t="str">
        <f>'FICHE PRODUIT'!$E$737</f>
        <v>Gilet</v>
      </c>
      <c r="K172" s="2" t="str">
        <f>'FICHE PRODUIT'!$E$738</f>
        <v>Marius</v>
      </c>
      <c r="L172" s="4">
        <f>'FICHE PRODUIT'!$E$740</f>
        <v>55</v>
      </c>
      <c r="M172" s="4">
        <f>'FICHE PRODUIT'!$E$741</f>
        <v>17.325000000000003</v>
      </c>
      <c r="N172" s="4">
        <f>'FICHE PRODUIT'!$E$743</f>
        <v>72.325000000000003</v>
      </c>
      <c r="O172" s="4">
        <f>'FICHE PRODUIT'!$E$744</f>
        <v>4.0788109229173868</v>
      </c>
      <c r="P172" s="4">
        <f>'FICHE PRODUIT'!$E$746</f>
        <v>295</v>
      </c>
      <c r="Q172" s="4">
        <f>'FICHE PRODUIT'!$E$747</f>
        <v>118</v>
      </c>
      <c r="R172" s="4">
        <f>'FICHE PRODUIT'!$E$748</f>
        <v>134.09090909090909</v>
      </c>
      <c r="S172" s="122">
        <f>'FICHE PRODUIT'!$E$749</f>
        <v>0</v>
      </c>
      <c r="T172" s="2">
        <f>'FICHE PRODUIT'!A765</f>
        <v>0</v>
      </c>
      <c r="U172" s="2">
        <f>'FICHE PRODUIT'!B765</f>
        <v>0</v>
      </c>
      <c r="V172" s="2">
        <f>'FICHE PRODUIT'!C765</f>
        <v>0</v>
      </c>
      <c r="W172" s="2">
        <f>'FICHE PRODUIT'!D765</f>
        <v>0</v>
      </c>
      <c r="X172" s="2">
        <f>'FICHE PRODUIT'!E765</f>
        <v>0</v>
      </c>
      <c r="Y172" s="2">
        <f>'FICHE PRODUIT'!F765</f>
        <v>0</v>
      </c>
      <c r="Z172" s="2">
        <f>'FICHE PRODUIT'!G765</f>
        <v>0</v>
      </c>
      <c r="AA172" s="2">
        <f>'FICHE PRODUIT'!H765</f>
        <v>0</v>
      </c>
    </row>
    <row r="173" spans="1:27" x14ac:dyDescent="0.2">
      <c r="A173" s="7" t="str">
        <f>'FICHE PRODUIT'!$A$727</f>
        <v>MARIUS CHEVRON F149</v>
      </c>
      <c r="B173" s="2" t="str">
        <f>'FICHE PRODUIT'!$H$727</f>
        <v>Orange</v>
      </c>
      <c r="C173" s="2" t="str">
        <f>'FICHE PRODUIT'!$S$727</f>
        <v>W26-27</v>
      </c>
      <c r="D173" s="2">
        <f>'FICHE PRODUIT'!$Q$727</f>
        <v>0</v>
      </c>
      <c r="E173" s="2" t="str">
        <f>'FICHE PRODUIT'!$S$729</f>
        <v>WAIT QUANTITY</v>
      </c>
      <c r="F173" s="2" t="str">
        <f>'FICHE PRODUIT'!$E$731</f>
        <v xml:space="preserve">Page 27 </v>
      </c>
      <c r="G173" s="2" t="str">
        <f>'FICHE PRODUIT'!$E$732</f>
        <v xml:space="preserve">Not need </v>
      </c>
      <c r="H173" s="122" t="str">
        <f>'FICHE PRODUIT'!$E$733</f>
        <v>OCEAN SURPLUS</v>
      </c>
      <c r="I173" s="2" t="b">
        <f>'FICHE PRODUIT'!$E$735</f>
        <v>0</v>
      </c>
      <c r="J173" s="2" t="str">
        <f>'FICHE PRODUIT'!$E$737</f>
        <v>Gilet</v>
      </c>
      <c r="K173" s="2" t="str">
        <f>'FICHE PRODUIT'!$E$738</f>
        <v>Marius</v>
      </c>
      <c r="L173" s="4">
        <f>'FICHE PRODUIT'!$E$740</f>
        <v>55</v>
      </c>
      <c r="M173" s="4">
        <f>'FICHE PRODUIT'!$E$741</f>
        <v>17.325000000000003</v>
      </c>
      <c r="N173" s="4">
        <f>'FICHE PRODUIT'!$E$743</f>
        <v>72.325000000000003</v>
      </c>
      <c r="O173" s="4">
        <f>'FICHE PRODUIT'!$E$744</f>
        <v>4.0788109229173868</v>
      </c>
      <c r="P173" s="4">
        <f>'FICHE PRODUIT'!$E$746</f>
        <v>295</v>
      </c>
      <c r="Q173" s="4">
        <f>'FICHE PRODUIT'!$E$747</f>
        <v>118</v>
      </c>
      <c r="R173" s="4">
        <f>'FICHE PRODUIT'!$E$748</f>
        <v>134.09090909090909</v>
      </c>
      <c r="S173" s="122">
        <f>'FICHE PRODUIT'!$E$749</f>
        <v>0</v>
      </c>
      <c r="T173" s="2">
        <f>'FICHE PRODUIT'!A766</f>
        <v>0</v>
      </c>
      <c r="U173" s="2">
        <f>'FICHE PRODUIT'!B766</f>
        <v>0</v>
      </c>
      <c r="V173" s="2">
        <f>'FICHE PRODUIT'!C766</f>
        <v>0</v>
      </c>
      <c r="W173" s="2">
        <f>'FICHE PRODUIT'!D766</f>
        <v>0</v>
      </c>
      <c r="X173" s="2">
        <f>'FICHE PRODUIT'!E766</f>
        <v>0</v>
      </c>
      <c r="Y173" s="2">
        <f>'FICHE PRODUIT'!F766</f>
        <v>0</v>
      </c>
      <c r="Z173" s="2">
        <f>'FICHE PRODUIT'!G766</f>
        <v>0</v>
      </c>
      <c r="AA173" s="2">
        <f>'FICHE PRODUIT'!H766</f>
        <v>0</v>
      </c>
    </row>
    <row r="174" spans="1:27" x14ac:dyDescent="0.2">
      <c r="A174" s="7" t="str">
        <f>'FICHE PRODUIT'!$A$727</f>
        <v>MARIUS CHEVRON F149</v>
      </c>
      <c r="B174" s="2" t="str">
        <f>'FICHE PRODUIT'!$H$727</f>
        <v>Orange</v>
      </c>
      <c r="C174" s="2" t="str">
        <f>'FICHE PRODUIT'!$S$727</f>
        <v>W26-27</v>
      </c>
      <c r="D174" s="2">
        <f>'FICHE PRODUIT'!$Q$727</f>
        <v>0</v>
      </c>
      <c r="E174" s="2" t="str">
        <f>'FICHE PRODUIT'!$S$729</f>
        <v>WAIT QUANTITY</v>
      </c>
      <c r="F174" s="2" t="str">
        <f>'FICHE PRODUIT'!$E$731</f>
        <v xml:space="preserve">Page 27 </v>
      </c>
      <c r="G174" s="2" t="str">
        <f>'FICHE PRODUIT'!$E$732</f>
        <v xml:space="preserve">Not need </v>
      </c>
      <c r="H174" s="122" t="str">
        <f>'FICHE PRODUIT'!$E$733</f>
        <v>OCEAN SURPLUS</v>
      </c>
      <c r="I174" s="2" t="b">
        <f>'FICHE PRODUIT'!$E$735</f>
        <v>0</v>
      </c>
      <c r="J174" s="2" t="str">
        <f>'FICHE PRODUIT'!$E$737</f>
        <v>Gilet</v>
      </c>
      <c r="K174" s="2" t="str">
        <f>'FICHE PRODUIT'!$E$738</f>
        <v>Marius</v>
      </c>
      <c r="L174" s="4">
        <f>'FICHE PRODUIT'!$E$740</f>
        <v>55</v>
      </c>
      <c r="M174" s="4">
        <f>'FICHE PRODUIT'!$E$741</f>
        <v>17.325000000000003</v>
      </c>
      <c r="N174" s="4">
        <f>'FICHE PRODUIT'!$E$743</f>
        <v>72.325000000000003</v>
      </c>
      <c r="O174" s="4">
        <f>'FICHE PRODUIT'!$E$744</f>
        <v>4.0788109229173868</v>
      </c>
      <c r="P174" s="4">
        <f>'FICHE PRODUIT'!$E$746</f>
        <v>295</v>
      </c>
      <c r="Q174" s="4">
        <f>'FICHE PRODUIT'!$E$747</f>
        <v>118</v>
      </c>
      <c r="R174" s="4">
        <f>'FICHE PRODUIT'!$E$748</f>
        <v>134.09090909090909</v>
      </c>
      <c r="S174" s="122">
        <f>'FICHE PRODUIT'!$E$749</f>
        <v>0</v>
      </c>
      <c r="T174" s="2" t="str">
        <f>'FICHE PRODUIT'!A767</f>
        <v>Frais externe</v>
      </c>
      <c r="U174" s="2" t="str">
        <f>'FICHE PRODUIT'!B767</f>
        <v>Transport</v>
      </c>
      <c r="V174" s="2" t="str">
        <f>'FICHE PRODUIT'!C767</f>
        <v xml:space="preserve">Européen </v>
      </c>
      <c r="W174" s="2">
        <f>'FICHE PRODUIT'!D767</f>
        <v>1</v>
      </c>
      <c r="X174" s="2">
        <f>'FICHE PRODUIT'!E767</f>
        <v>0</v>
      </c>
      <c r="Y174" s="2">
        <f>'FICHE PRODUIT'!F767</f>
        <v>2</v>
      </c>
      <c r="Z174" s="2">
        <f>'FICHE PRODUIT'!G767</f>
        <v>2</v>
      </c>
      <c r="AA174" s="2">
        <f>'FICHE PRODUIT'!H767</f>
        <v>0</v>
      </c>
    </row>
    <row r="175" spans="1:27" x14ac:dyDescent="0.2">
      <c r="A175" s="7" t="str">
        <f>'FICHE PRODUIT'!$A$727</f>
        <v>MARIUS CHEVRON F149</v>
      </c>
      <c r="B175" s="2" t="str">
        <f>'FICHE PRODUIT'!$H$727</f>
        <v>Orange</v>
      </c>
      <c r="C175" s="2" t="str">
        <f>'FICHE PRODUIT'!$S$727</f>
        <v>W26-27</v>
      </c>
      <c r="D175" s="2">
        <f>'FICHE PRODUIT'!$Q$727</f>
        <v>0</v>
      </c>
      <c r="E175" s="2" t="str">
        <f>'FICHE PRODUIT'!$S$729</f>
        <v>WAIT QUANTITY</v>
      </c>
      <c r="F175" s="2" t="str">
        <f>'FICHE PRODUIT'!$E$731</f>
        <v xml:space="preserve">Page 27 </v>
      </c>
      <c r="G175" s="2" t="str">
        <f>'FICHE PRODUIT'!$E$732</f>
        <v xml:space="preserve">Not need </v>
      </c>
      <c r="H175" s="122" t="str">
        <f>'FICHE PRODUIT'!$E$733</f>
        <v>OCEAN SURPLUS</v>
      </c>
      <c r="I175" s="2" t="b">
        <f>'FICHE PRODUIT'!$E$735</f>
        <v>0</v>
      </c>
      <c r="J175" s="2" t="str">
        <f>'FICHE PRODUIT'!$E$737</f>
        <v>Gilet</v>
      </c>
      <c r="K175" s="2" t="str">
        <f>'FICHE PRODUIT'!$E$738</f>
        <v>Marius</v>
      </c>
      <c r="L175" s="4">
        <f>'FICHE PRODUIT'!$E$740</f>
        <v>55</v>
      </c>
      <c r="M175" s="4">
        <f>'FICHE PRODUIT'!$E$741</f>
        <v>17.325000000000003</v>
      </c>
      <c r="N175" s="4">
        <f>'FICHE PRODUIT'!$E$743</f>
        <v>72.325000000000003</v>
      </c>
      <c r="O175" s="4">
        <f>'FICHE PRODUIT'!$E$744</f>
        <v>4.0788109229173868</v>
      </c>
      <c r="P175" s="4">
        <f>'FICHE PRODUIT'!$E$746</f>
        <v>295</v>
      </c>
      <c r="Q175" s="4">
        <f>'FICHE PRODUIT'!$E$747</f>
        <v>118</v>
      </c>
      <c r="R175" s="4">
        <f>'FICHE PRODUIT'!$E$748</f>
        <v>134.09090909090909</v>
      </c>
      <c r="S175" s="122">
        <f>'FICHE PRODUIT'!$E$749</f>
        <v>0</v>
      </c>
      <c r="T175" s="2" t="str">
        <f>'FICHE PRODUIT'!A768</f>
        <v>Frais externe</v>
      </c>
      <c r="U175" s="2" t="str">
        <f>'FICHE PRODUIT'!B768</f>
        <v>Communication</v>
      </c>
      <c r="V175" s="2" t="str">
        <f>'FICHE PRODUIT'!C768</f>
        <v>Marketing</v>
      </c>
      <c r="W175" s="2">
        <f>'FICHE PRODUIT'!D768</f>
        <v>1</v>
      </c>
      <c r="X175" s="2">
        <f>'FICHE PRODUIT'!E768</f>
        <v>0</v>
      </c>
      <c r="Y175" s="2">
        <f>'FICHE PRODUIT'!F768</f>
        <v>0.5</v>
      </c>
      <c r="Z175" s="2">
        <f>'FICHE PRODUIT'!G768</f>
        <v>0.5</v>
      </c>
      <c r="AA175" s="2">
        <f>'FICHE PRODUIT'!H768</f>
        <v>0</v>
      </c>
    </row>
    <row r="176" spans="1:27" x14ac:dyDescent="0.2">
      <c r="A176" s="7" t="str">
        <f>'FICHE PRODUIT'!$A$770</f>
        <v>MARIUS CHEVRON F159</v>
      </c>
      <c r="B176" s="2" t="str">
        <f>'FICHE PRODUIT'!$H$770</f>
        <v>Vert</v>
      </c>
      <c r="C176" s="2" t="str">
        <f>'FICHE PRODUIT'!$S$770</f>
        <v>W26-27</v>
      </c>
      <c r="D176" s="2">
        <f>'FICHE PRODUIT'!$Q$770</f>
        <v>0</v>
      </c>
      <c r="E176" s="2" t="str">
        <f>'FICHE PRODUIT'!$S$772</f>
        <v xml:space="preserve">PRODUCTION FINISH </v>
      </c>
      <c r="F176" s="2" t="str">
        <f>'FICHE PRODUIT'!$E$774</f>
        <v xml:space="preserve">Page 29 </v>
      </c>
      <c r="G176" s="2" t="str">
        <f>'FICHE PRODUIT'!$E$775</f>
        <v xml:space="preserve">Not need </v>
      </c>
      <c r="H176" s="122" t="str">
        <f>'FICHE PRODUIT'!$E$776</f>
        <v>OCEAN SURPLUS</v>
      </c>
      <c r="I176" s="2" t="b">
        <f>'FICHE PRODUIT'!$E$778</f>
        <v>0</v>
      </c>
      <c r="J176" s="2" t="str">
        <f>'FICHE PRODUIT'!$E$780</f>
        <v>Gilet</v>
      </c>
      <c r="K176" s="2" t="str">
        <f>'FICHE PRODUIT'!$E$781</f>
        <v>Marius</v>
      </c>
      <c r="L176" s="4">
        <f>'FICHE PRODUIT'!$E$783</f>
        <v>55</v>
      </c>
      <c r="M176" s="4">
        <f>'FICHE PRODUIT'!$E$784</f>
        <v>20.089000000000002</v>
      </c>
      <c r="N176" s="4">
        <f>'FICHE PRODUIT'!$E$786</f>
        <v>75.088999999999999</v>
      </c>
      <c r="O176" s="4">
        <f>'FICHE PRODUIT'!$E$787</f>
        <v>3.9286713100454129</v>
      </c>
      <c r="P176" s="4">
        <f>'FICHE PRODUIT'!$E$789</f>
        <v>295</v>
      </c>
      <c r="Q176" s="4">
        <f>'FICHE PRODUIT'!$E$790</f>
        <v>118</v>
      </c>
      <c r="R176" s="4">
        <f>'FICHE PRODUIT'!$E$791</f>
        <v>134.09090909090909</v>
      </c>
      <c r="S176" s="122">
        <f>'FICHE PRODUIT'!$E$792</f>
        <v>0</v>
      </c>
      <c r="T176" s="2" t="str">
        <f>'FICHE PRODUIT'!A797</f>
        <v>FABRIC</v>
      </c>
      <c r="U176" s="2" t="str">
        <f>'FICHE PRODUIT'!B797</f>
        <v>ALBANO MORGADO</v>
      </c>
      <c r="V176" s="2" t="str">
        <f>'FICHE PRODUIT'!C797</f>
        <v>13 15370 I 017</v>
      </c>
      <c r="W176" s="2">
        <f>'FICHE PRODUIT'!D797</f>
        <v>0.8</v>
      </c>
      <c r="X176" s="2">
        <f>'FICHE PRODUIT'!E797</f>
        <v>10.4</v>
      </c>
      <c r="Y176" s="2">
        <f>'FICHE PRODUIT'!F797</f>
        <v>12.8</v>
      </c>
      <c r="Z176" s="2">
        <f>'FICHE PRODUIT'!G797</f>
        <v>10.240000000000002</v>
      </c>
      <c r="AA176" s="2">
        <f>'FICHE PRODUIT'!H797</f>
        <v>133.12000000000003</v>
      </c>
    </row>
    <row r="177" spans="1:27" x14ac:dyDescent="0.2">
      <c r="A177" s="7" t="str">
        <f>'FICHE PRODUIT'!$A$770</f>
        <v>MARIUS CHEVRON F159</v>
      </c>
      <c r="B177" s="2" t="str">
        <f>'FICHE PRODUIT'!$H$770</f>
        <v>Vert</v>
      </c>
      <c r="C177" s="2" t="str">
        <f>'FICHE PRODUIT'!$S$770</f>
        <v>W26-27</v>
      </c>
      <c r="D177" s="2">
        <f>'FICHE PRODUIT'!$Q$770</f>
        <v>0</v>
      </c>
      <c r="E177" s="2" t="str">
        <f>'FICHE PRODUIT'!$S$772</f>
        <v xml:space="preserve">PRODUCTION FINISH </v>
      </c>
      <c r="F177" s="2" t="str">
        <f>'FICHE PRODUIT'!$E$774</f>
        <v xml:space="preserve">Page 29 </v>
      </c>
      <c r="G177" s="2" t="str">
        <f>'FICHE PRODUIT'!$E$775</f>
        <v xml:space="preserve">Not need </v>
      </c>
      <c r="H177" s="122" t="str">
        <f>'FICHE PRODUIT'!$E$776</f>
        <v>OCEAN SURPLUS</v>
      </c>
      <c r="I177" s="2" t="b">
        <f>'FICHE PRODUIT'!$E$778</f>
        <v>0</v>
      </c>
      <c r="J177" s="2" t="str">
        <f>'FICHE PRODUIT'!$E$780</f>
        <v>Gilet</v>
      </c>
      <c r="K177" s="2" t="str">
        <f>'FICHE PRODUIT'!$E$781</f>
        <v>Marius</v>
      </c>
      <c r="L177" s="4">
        <f>'FICHE PRODUIT'!$E$783</f>
        <v>55</v>
      </c>
      <c r="M177" s="4">
        <f>'FICHE PRODUIT'!$E$784</f>
        <v>20.089000000000002</v>
      </c>
      <c r="N177" s="4">
        <f>'FICHE PRODUIT'!$E$786</f>
        <v>75.088999999999999</v>
      </c>
      <c r="O177" s="4">
        <f>'FICHE PRODUIT'!$E$787</f>
        <v>3.9286713100454129</v>
      </c>
      <c r="P177" s="4">
        <f>'FICHE PRODUIT'!$E$789</f>
        <v>295</v>
      </c>
      <c r="Q177" s="4">
        <f>'FICHE PRODUIT'!$E$790</f>
        <v>118</v>
      </c>
      <c r="R177" s="4">
        <f>'FICHE PRODUIT'!$E$791</f>
        <v>134.09090909090909</v>
      </c>
      <c r="S177" s="122">
        <f>'FICHE PRODUIT'!$E$792</f>
        <v>0</v>
      </c>
      <c r="T177" s="2" t="str">
        <f>'FICHE PRODUIT'!A798</f>
        <v>LINNING</v>
      </c>
      <c r="U177" s="2" t="str">
        <f>'FICHE PRODUIT'!B798</f>
        <v xml:space="preserve">ACM </v>
      </c>
      <c r="V177" s="2" t="str">
        <f>'FICHE PRODUIT'!C798</f>
        <v>4544 VAR 2</v>
      </c>
      <c r="W177" s="2">
        <f>'FICHE PRODUIT'!D798</f>
        <v>0.35</v>
      </c>
      <c r="X177" s="2">
        <f>'FICHE PRODUIT'!E798</f>
        <v>4.55</v>
      </c>
      <c r="Y177" s="2">
        <f>'FICHE PRODUIT'!F798</f>
        <v>7.5</v>
      </c>
      <c r="Z177" s="2">
        <f>'FICHE PRODUIT'!G798</f>
        <v>2.625</v>
      </c>
      <c r="AA177" s="2">
        <f>'FICHE PRODUIT'!H798</f>
        <v>34.125</v>
      </c>
    </row>
    <row r="178" spans="1:27" x14ac:dyDescent="0.2">
      <c r="A178" s="7" t="str">
        <f>'FICHE PRODUIT'!$A$770</f>
        <v>MARIUS CHEVRON F159</v>
      </c>
      <c r="B178" s="2" t="str">
        <f>'FICHE PRODUIT'!$H$770</f>
        <v>Vert</v>
      </c>
      <c r="C178" s="2" t="str">
        <f>'FICHE PRODUIT'!$S$770</f>
        <v>W26-27</v>
      </c>
      <c r="D178" s="2">
        <f>'FICHE PRODUIT'!$Q$770</f>
        <v>0</v>
      </c>
      <c r="E178" s="2" t="str">
        <f>'FICHE PRODUIT'!$S$772</f>
        <v xml:space="preserve">PRODUCTION FINISH </v>
      </c>
      <c r="F178" s="2" t="str">
        <f>'FICHE PRODUIT'!$E$774</f>
        <v xml:space="preserve">Page 29 </v>
      </c>
      <c r="G178" s="2" t="str">
        <f>'FICHE PRODUIT'!$E$775</f>
        <v xml:space="preserve">Not need </v>
      </c>
      <c r="H178" s="122" t="str">
        <f>'FICHE PRODUIT'!$E$776</f>
        <v>OCEAN SURPLUS</v>
      </c>
      <c r="I178" s="2" t="b">
        <f>'FICHE PRODUIT'!$E$778</f>
        <v>0</v>
      </c>
      <c r="J178" s="2" t="str">
        <f>'FICHE PRODUIT'!$E$780</f>
        <v>Gilet</v>
      </c>
      <c r="K178" s="2" t="str">
        <f>'FICHE PRODUIT'!$E$781</f>
        <v>Marius</v>
      </c>
      <c r="L178" s="4">
        <f>'FICHE PRODUIT'!$E$783</f>
        <v>55</v>
      </c>
      <c r="M178" s="4">
        <f>'FICHE PRODUIT'!$E$784</f>
        <v>20.089000000000002</v>
      </c>
      <c r="N178" s="4">
        <f>'FICHE PRODUIT'!$E$786</f>
        <v>75.088999999999999</v>
      </c>
      <c r="O178" s="4">
        <f>'FICHE PRODUIT'!$E$787</f>
        <v>3.9286713100454129</v>
      </c>
      <c r="P178" s="4">
        <f>'FICHE PRODUIT'!$E$789</f>
        <v>295</v>
      </c>
      <c r="Q178" s="4">
        <f>'FICHE PRODUIT'!$E$790</f>
        <v>118</v>
      </c>
      <c r="R178" s="4">
        <f>'FICHE PRODUIT'!$E$791</f>
        <v>134.09090909090909</v>
      </c>
      <c r="S178" s="122">
        <f>'FICHE PRODUIT'!$E$792</f>
        <v>0</v>
      </c>
      <c r="T178" s="2" t="str">
        <f>'FICHE PRODUIT'!A799</f>
        <v>BACK</v>
      </c>
      <c r="U178" s="2" t="str">
        <f>'FICHE PRODUIT'!B799</f>
        <v>MDA</v>
      </c>
      <c r="V178" s="2" t="str">
        <f>'FICHE PRODUIT'!C799</f>
        <v>2179 PPT / COL CW708793</v>
      </c>
      <c r="W178" s="2">
        <f>'FICHE PRODUIT'!D799</f>
        <v>0.4</v>
      </c>
      <c r="X178" s="2">
        <f>'FICHE PRODUIT'!E799</f>
        <v>5.2</v>
      </c>
      <c r="Y178" s="2">
        <f>'FICHE PRODUIT'!F799</f>
        <v>8.91</v>
      </c>
      <c r="Z178" s="2">
        <f>'FICHE PRODUIT'!G799</f>
        <v>3.5640000000000001</v>
      </c>
      <c r="AA178" s="2">
        <f>'FICHE PRODUIT'!H799</f>
        <v>46.332000000000001</v>
      </c>
    </row>
    <row r="179" spans="1:27" x14ac:dyDescent="0.2">
      <c r="A179" s="7" t="str">
        <f>'FICHE PRODUIT'!$A$770</f>
        <v>MARIUS CHEVRON F159</v>
      </c>
      <c r="B179" s="2" t="str">
        <f>'FICHE PRODUIT'!$H$770</f>
        <v>Vert</v>
      </c>
      <c r="C179" s="2" t="str">
        <f>'FICHE PRODUIT'!$S$770</f>
        <v>W26-27</v>
      </c>
      <c r="D179" s="2">
        <f>'FICHE PRODUIT'!$Q$770</f>
        <v>0</v>
      </c>
      <c r="E179" s="2" t="str">
        <f>'FICHE PRODUIT'!$S$772</f>
        <v xml:space="preserve">PRODUCTION FINISH </v>
      </c>
      <c r="F179" s="2" t="str">
        <f>'FICHE PRODUIT'!$E$774</f>
        <v xml:space="preserve">Page 29 </v>
      </c>
      <c r="G179" s="2" t="str">
        <f>'FICHE PRODUIT'!$E$775</f>
        <v xml:space="preserve">Not need </v>
      </c>
      <c r="H179" s="122" t="str">
        <f>'FICHE PRODUIT'!$E$776</f>
        <v>OCEAN SURPLUS</v>
      </c>
      <c r="I179" s="2" t="b">
        <f>'FICHE PRODUIT'!$E$778</f>
        <v>0</v>
      </c>
      <c r="J179" s="2" t="str">
        <f>'FICHE PRODUIT'!$E$780</f>
        <v>Gilet</v>
      </c>
      <c r="K179" s="2" t="str">
        <f>'FICHE PRODUIT'!$E$781</f>
        <v>Marius</v>
      </c>
      <c r="L179" s="4">
        <f>'FICHE PRODUIT'!$E$783</f>
        <v>55</v>
      </c>
      <c r="M179" s="4">
        <f>'FICHE PRODUIT'!$E$784</f>
        <v>20.089000000000002</v>
      </c>
      <c r="N179" s="4">
        <f>'FICHE PRODUIT'!$E$786</f>
        <v>75.088999999999999</v>
      </c>
      <c r="O179" s="4">
        <f>'FICHE PRODUIT'!$E$787</f>
        <v>3.9286713100454129</v>
      </c>
      <c r="P179" s="4">
        <f>'FICHE PRODUIT'!$E$789</f>
        <v>295</v>
      </c>
      <c r="Q179" s="4">
        <f>'FICHE PRODUIT'!$E$790</f>
        <v>118</v>
      </c>
      <c r="R179" s="4">
        <f>'FICHE PRODUIT'!$E$791</f>
        <v>134.09090909090909</v>
      </c>
      <c r="S179" s="122">
        <f>'FICHE PRODUIT'!$E$792</f>
        <v>0</v>
      </c>
      <c r="T179" s="2" t="str">
        <f>'FICHE PRODUIT'!A800</f>
        <v>INTERLINING</v>
      </c>
      <c r="U179" s="2" t="str">
        <f>'FICHE PRODUIT'!B800</f>
        <v>CHARGEUR</v>
      </c>
      <c r="V179" s="2" t="str">
        <f>'FICHE PRODUIT'!C800</f>
        <v>711048/A NATURAL</v>
      </c>
      <c r="W179" s="2">
        <f>'FICHE PRODUIT'!D800</f>
        <v>0.8</v>
      </c>
      <c r="X179" s="2">
        <f>'FICHE PRODUIT'!E800</f>
        <v>10.4</v>
      </c>
      <c r="Y179" s="2">
        <f>'FICHE PRODUIT'!F800</f>
        <v>0</v>
      </c>
      <c r="Z179" s="2">
        <f>'FICHE PRODUIT'!G800</f>
        <v>0</v>
      </c>
      <c r="AA179" s="2">
        <f>'FICHE PRODUIT'!H800</f>
        <v>0</v>
      </c>
    </row>
    <row r="180" spans="1:27" x14ac:dyDescent="0.2">
      <c r="A180" s="7" t="str">
        <f>'FICHE PRODUIT'!$A$770</f>
        <v>MARIUS CHEVRON F159</v>
      </c>
      <c r="B180" s="2" t="str">
        <f>'FICHE PRODUIT'!$H$770</f>
        <v>Vert</v>
      </c>
      <c r="C180" s="2" t="str">
        <f>'FICHE PRODUIT'!$S$770</f>
        <v>W26-27</v>
      </c>
      <c r="D180" s="2">
        <f>'FICHE PRODUIT'!$Q$770</f>
        <v>0</v>
      </c>
      <c r="E180" s="2" t="str">
        <f>'FICHE PRODUIT'!$S$772</f>
        <v xml:space="preserve">PRODUCTION FINISH </v>
      </c>
      <c r="F180" s="2" t="str">
        <f>'FICHE PRODUIT'!$E$774</f>
        <v xml:space="preserve">Page 29 </v>
      </c>
      <c r="G180" s="2" t="str">
        <f>'FICHE PRODUIT'!$E$775</f>
        <v xml:space="preserve">Not need </v>
      </c>
      <c r="H180" s="122" t="str">
        <f>'FICHE PRODUIT'!$E$776</f>
        <v>OCEAN SURPLUS</v>
      </c>
      <c r="I180" s="2" t="b">
        <f>'FICHE PRODUIT'!$E$778</f>
        <v>0</v>
      </c>
      <c r="J180" s="2" t="str">
        <f>'FICHE PRODUIT'!$E$780</f>
        <v>Gilet</v>
      </c>
      <c r="K180" s="2" t="str">
        <f>'FICHE PRODUIT'!$E$781</f>
        <v>Marius</v>
      </c>
      <c r="L180" s="4">
        <f>'FICHE PRODUIT'!$E$783</f>
        <v>55</v>
      </c>
      <c r="M180" s="4">
        <f>'FICHE PRODUIT'!$E$784</f>
        <v>20.089000000000002</v>
      </c>
      <c r="N180" s="4">
        <f>'FICHE PRODUIT'!$E$786</f>
        <v>75.088999999999999</v>
      </c>
      <c r="O180" s="4">
        <f>'FICHE PRODUIT'!$E$787</f>
        <v>3.9286713100454129</v>
      </c>
      <c r="P180" s="4">
        <f>'FICHE PRODUIT'!$E$789</f>
        <v>295</v>
      </c>
      <c r="Q180" s="4">
        <f>'FICHE PRODUIT'!$E$790</f>
        <v>118</v>
      </c>
      <c r="R180" s="4">
        <f>'FICHE PRODUIT'!$E$791</f>
        <v>134.09090909090909</v>
      </c>
      <c r="S180" s="122">
        <f>'FICHE PRODUIT'!$E$792</f>
        <v>0</v>
      </c>
      <c r="T180" s="2" t="str">
        <f>'FICHE PRODUIT'!A801</f>
        <v xml:space="preserve">UNDER COLLAR </v>
      </c>
      <c r="U180" s="2" t="str">
        <f>'FICHE PRODUIT'!B801</f>
        <v>OFFITEX</v>
      </c>
      <c r="V180" s="2" t="str">
        <f>'FICHE PRODUIT'!C801</f>
        <v>COR 301C/1</v>
      </c>
      <c r="W180" s="2">
        <f>'FICHE PRODUIT'!D801</f>
        <v>0.05</v>
      </c>
      <c r="X180" s="2">
        <f>'FICHE PRODUIT'!E801</f>
        <v>0.65</v>
      </c>
      <c r="Y180" s="2">
        <f>'FICHE PRODUIT'!F801</f>
        <v>0.05</v>
      </c>
      <c r="Z180" s="2">
        <f>'FICHE PRODUIT'!G801</f>
        <v>2.5000000000000005E-3</v>
      </c>
      <c r="AA180" s="2">
        <f>'FICHE PRODUIT'!H801</f>
        <v>3.2500000000000008E-2</v>
      </c>
    </row>
    <row r="181" spans="1:27" x14ac:dyDescent="0.2">
      <c r="A181" s="7" t="str">
        <f>'FICHE PRODUIT'!$A$770</f>
        <v>MARIUS CHEVRON F159</v>
      </c>
      <c r="B181" s="2" t="str">
        <f>'FICHE PRODUIT'!$H$770</f>
        <v>Vert</v>
      </c>
      <c r="C181" s="2" t="str">
        <f>'FICHE PRODUIT'!$S$770</f>
        <v>W26-27</v>
      </c>
      <c r="D181" s="2">
        <f>'FICHE PRODUIT'!$Q$770</f>
        <v>0</v>
      </c>
      <c r="E181" s="2" t="str">
        <f>'FICHE PRODUIT'!$S$772</f>
        <v xml:space="preserve">PRODUCTION FINISH </v>
      </c>
      <c r="F181" s="2" t="str">
        <f>'FICHE PRODUIT'!$E$774</f>
        <v xml:space="preserve">Page 29 </v>
      </c>
      <c r="G181" s="2" t="str">
        <f>'FICHE PRODUIT'!$E$775</f>
        <v xml:space="preserve">Not need </v>
      </c>
      <c r="H181" s="122" t="str">
        <f>'FICHE PRODUIT'!$E$776</f>
        <v>OCEAN SURPLUS</v>
      </c>
      <c r="I181" s="2" t="b">
        <f>'FICHE PRODUIT'!$E$778</f>
        <v>0</v>
      </c>
      <c r="J181" s="2" t="str">
        <f>'FICHE PRODUIT'!$E$780</f>
        <v>Gilet</v>
      </c>
      <c r="K181" s="2" t="str">
        <f>'FICHE PRODUIT'!$E$781</f>
        <v>Marius</v>
      </c>
      <c r="L181" s="4">
        <f>'FICHE PRODUIT'!$E$783</f>
        <v>55</v>
      </c>
      <c r="M181" s="4">
        <f>'FICHE PRODUIT'!$E$784</f>
        <v>20.089000000000002</v>
      </c>
      <c r="N181" s="4">
        <f>'FICHE PRODUIT'!$E$786</f>
        <v>75.088999999999999</v>
      </c>
      <c r="O181" s="4">
        <f>'FICHE PRODUIT'!$E$787</f>
        <v>3.9286713100454129</v>
      </c>
      <c r="P181" s="4">
        <f>'FICHE PRODUIT'!$E$789</f>
        <v>295</v>
      </c>
      <c r="Q181" s="4">
        <f>'FICHE PRODUIT'!$E$790</f>
        <v>118</v>
      </c>
      <c r="R181" s="4">
        <f>'FICHE PRODUIT'!$E$791</f>
        <v>134.09090909090909</v>
      </c>
      <c r="S181" s="122">
        <f>'FICHE PRODUIT'!$E$792</f>
        <v>0</v>
      </c>
      <c r="T181" s="2" t="str">
        <f>'FICHE PRODUIT'!A802</f>
        <v>PANO DE BOLSO</v>
      </c>
      <c r="U181" s="2" t="str">
        <f>'FICHE PRODUIT'!B802</f>
        <v>DRAGONI</v>
      </c>
      <c r="V181" s="2" t="str">
        <f>'FICHE PRODUIT'!C802</f>
        <v xml:space="preserve">RAVENNA PXT </v>
      </c>
      <c r="W181" s="2">
        <f>'FICHE PRODUIT'!D802</f>
        <v>0.05</v>
      </c>
      <c r="X181" s="2">
        <f>'FICHE PRODUIT'!E802</f>
        <v>0.65</v>
      </c>
      <c r="Y181" s="2">
        <f>'FICHE PRODUIT'!F802</f>
        <v>2.97</v>
      </c>
      <c r="Z181" s="2">
        <f>'FICHE PRODUIT'!G802</f>
        <v>0.14850000000000002</v>
      </c>
      <c r="AA181" s="2">
        <f>'FICHE PRODUIT'!H802</f>
        <v>1.9305000000000003</v>
      </c>
    </row>
    <row r="182" spans="1:27" x14ac:dyDescent="0.2">
      <c r="A182" s="7" t="str">
        <f>'FICHE PRODUIT'!$A$770</f>
        <v>MARIUS CHEVRON F159</v>
      </c>
      <c r="B182" s="2" t="str">
        <f>'FICHE PRODUIT'!$H$770</f>
        <v>Vert</v>
      </c>
      <c r="C182" s="2" t="str">
        <f>'FICHE PRODUIT'!$S$770</f>
        <v>W26-27</v>
      </c>
      <c r="D182" s="2">
        <f>'FICHE PRODUIT'!$Q$770</f>
        <v>0</v>
      </c>
      <c r="E182" s="2" t="str">
        <f>'FICHE PRODUIT'!$S$772</f>
        <v xml:space="preserve">PRODUCTION FINISH </v>
      </c>
      <c r="F182" s="2" t="str">
        <f>'FICHE PRODUIT'!$E$774</f>
        <v xml:space="preserve">Page 29 </v>
      </c>
      <c r="G182" s="2" t="str">
        <f>'FICHE PRODUIT'!$E$775</f>
        <v xml:space="preserve">Not need </v>
      </c>
      <c r="H182" s="122" t="str">
        <f>'FICHE PRODUIT'!$E$776</f>
        <v>OCEAN SURPLUS</v>
      </c>
      <c r="I182" s="2" t="b">
        <f>'FICHE PRODUIT'!$E$778</f>
        <v>0</v>
      </c>
      <c r="J182" s="2" t="str">
        <f>'FICHE PRODUIT'!$E$780</f>
        <v>Gilet</v>
      </c>
      <c r="K182" s="2" t="str">
        <f>'FICHE PRODUIT'!$E$781</f>
        <v>Marius</v>
      </c>
      <c r="L182" s="4">
        <f>'FICHE PRODUIT'!$E$783</f>
        <v>55</v>
      </c>
      <c r="M182" s="4">
        <f>'FICHE PRODUIT'!$E$784</f>
        <v>20.089000000000002</v>
      </c>
      <c r="N182" s="4">
        <f>'FICHE PRODUIT'!$E$786</f>
        <v>75.088999999999999</v>
      </c>
      <c r="O182" s="4">
        <f>'FICHE PRODUIT'!$E$787</f>
        <v>3.9286713100454129</v>
      </c>
      <c r="P182" s="4">
        <f>'FICHE PRODUIT'!$E$789</f>
        <v>295</v>
      </c>
      <c r="Q182" s="4">
        <f>'FICHE PRODUIT'!$E$790</f>
        <v>118</v>
      </c>
      <c r="R182" s="4">
        <f>'FICHE PRODUIT'!$E$791</f>
        <v>134.09090909090909</v>
      </c>
      <c r="S182" s="122">
        <f>'FICHE PRODUIT'!$E$792</f>
        <v>0</v>
      </c>
      <c r="T182" s="2" t="str">
        <f>'FICHE PRODUIT'!A803</f>
        <v>GALON</v>
      </c>
      <c r="U182" s="2" t="str">
        <f>'FICHE PRODUIT'!B803</f>
        <v>NASTRO</v>
      </c>
      <c r="V182" s="2" t="str">
        <f>'FICHE PRODUIT'!C803</f>
        <v>G</v>
      </c>
      <c r="W182" s="2">
        <f>'FICHE PRODUIT'!D803</f>
        <v>0.1</v>
      </c>
      <c r="X182" s="2">
        <f>'FICHE PRODUIT'!E803</f>
        <v>1.3</v>
      </c>
      <c r="Y182" s="2">
        <f>'FICHE PRODUIT'!F803</f>
        <v>0.49</v>
      </c>
      <c r="Z182" s="2">
        <f>'FICHE PRODUIT'!G803</f>
        <v>4.9000000000000002E-2</v>
      </c>
      <c r="AA182" s="2">
        <f>'FICHE PRODUIT'!H803</f>
        <v>0.63700000000000001</v>
      </c>
    </row>
    <row r="183" spans="1:27" x14ac:dyDescent="0.2">
      <c r="A183" s="7" t="str">
        <f>'FICHE PRODUIT'!$A$770</f>
        <v>MARIUS CHEVRON F159</v>
      </c>
      <c r="B183" s="2" t="str">
        <f>'FICHE PRODUIT'!$H$770</f>
        <v>Vert</v>
      </c>
      <c r="C183" s="2" t="str">
        <f>'FICHE PRODUIT'!$S$770</f>
        <v>W26-27</v>
      </c>
      <c r="D183" s="2">
        <f>'FICHE PRODUIT'!$Q$770</f>
        <v>0</v>
      </c>
      <c r="E183" s="2" t="str">
        <f>'FICHE PRODUIT'!$S$772</f>
        <v xml:space="preserve">PRODUCTION FINISH </v>
      </c>
      <c r="F183" s="2" t="str">
        <f>'FICHE PRODUIT'!$E$774</f>
        <v xml:space="preserve">Page 29 </v>
      </c>
      <c r="G183" s="2" t="str">
        <f>'FICHE PRODUIT'!$E$775</f>
        <v xml:space="preserve">Not need </v>
      </c>
      <c r="H183" s="122" t="str">
        <f>'FICHE PRODUIT'!$E$776</f>
        <v>OCEAN SURPLUS</v>
      </c>
      <c r="I183" s="2" t="b">
        <f>'FICHE PRODUIT'!$E$778</f>
        <v>0</v>
      </c>
      <c r="J183" s="2" t="str">
        <f>'FICHE PRODUIT'!$E$780</f>
        <v>Gilet</v>
      </c>
      <c r="K183" s="2" t="str">
        <f>'FICHE PRODUIT'!$E$781</f>
        <v>Marius</v>
      </c>
      <c r="L183" s="4">
        <f>'FICHE PRODUIT'!$E$783</f>
        <v>55</v>
      </c>
      <c r="M183" s="4">
        <f>'FICHE PRODUIT'!$E$784</f>
        <v>20.089000000000002</v>
      </c>
      <c r="N183" s="4">
        <f>'FICHE PRODUIT'!$E$786</f>
        <v>75.088999999999999</v>
      </c>
      <c r="O183" s="4">
        <f>'FICHE PRODUIT'!$E$787</f>
        <v>3.9286713100454129</v>
      </c>
      <c r="P183" s="4">
        <f>'FICHE PRODUIT'!$E$789</f>
        <v>295</v>
      </c>
      <c r="Q183" s="4">
        <f>'FICHE PRODUIT'!$E$790</f>
        <v>118</v>
      </c>
      <c r="R183" s="4">
        <f>'FICHE PRODUIT'!$E$791</f>
        <v>134.09090909090909</v>
      </c>
      <c r="S183" s="122">
        <f>'FICHE PRODUIT'!$E$792</f>
        <v>0</v>
      </c>
      <c r="T183" s="2" t="str">
        <f>'FICHE PRODUIT'!A804</f>
        <v>BOUTONS</v>
      </c>
      <c r="U183" s="2" t="str">
        <f>'FICHE PRODUIT'!B804</f>
        <v>LOUROPEL</v>
      </c>
      <c r="V183" s="2" t="str">
        <f>'FICHE PRODUIT'!C804</f>
        <v>BT1</v>
      </c>
      <c r="W183" s="2">
        <f>'FICHE PRODUIT'!D804</f>
        <v>8</v>
      </c>
      <c r="X183" s="2">
        <f>'FICHE PRODUIT'!E804</f>
        <v>104</v>
      </c>
      <c r="Y183" s="2">
        <f>'FICHE PRODUIT'!F804</f>
        <v>0.06</v>
      </c>
      <c r="Z183" s="2">
        <f>'FICHE PRODUIT'!G804</f>
        <v>0.48</v>
      </c>
      <c r="AA183" s="2">
        <f>'FICHE PRODUIT'!H804</f>
        <v>6.24</v>
      </c>
    </row>
    <row r="184" spans="1:27" x14ac:dyDescent="0.2">
      <c r="A184" s="7" t="str">
        <f>'FICHE PRODUIT'!$A$770</f>
        <v>MARIUS CHEVRON F159</v>
      </c>
      <c r="B184" s="2" t="str">
        <f>'FICHE PRODUIT'!$H$770</f>
        <v>Vert</v>
      </c>
      <c r="C184" s="2" t="str">
        <f>'FICHE PRODUIT'!$S$770</f>
        <v>W26-27</v>
      </c>
      <c r="D184" s="2">
        <f>'FICHE PRODUIT'!$Q$770</f>
        <v>0</v>
      </c>
      <c r="E184" s="2" t="str">
        <f>'FICHE PRODUIT'!$S$772</f>
        <v xml:space="preserve">PRODUCTION FINISH </v>
      </c>
      <c r="F184" s="2" t="str">
        <f>'FICHE PRODUIT'!$E$774</f>
        <v xml:space="preserve">Page 29 </v>
      </c>
      <c r="G184" s="2" t="str">
        <f>'FICHE PRODUIT'!$E$775</f>
        <v xml:space="preserve">Not need </v>
      </c>
      <c r="H184" s="122" t="str">
        <f>'FICHE PRODUIT'!$E$776</f>
        <v>OCEAN SURPLUS</v>
      </c>
      <c r="I184" s="2" t="b">
        <f>'FICHE PRODUIT'!$E$778</f>
        <v>0</v>
      </c>
      <c r="J184" s="2" t="str">
        <f>'FICHE PRODUIT'!$E$780</f>
        <v>Gilet</v>
      </c>
      <c r="K184" s="2" t="str">
        <f>'FICHE PRODUIT'!$E$781</f>
        <v>Marius</v>
      </c>
      <c r="L184" s="4">
        <f>'FICHE PRODUIT'!$E$783</f>
        <v>55</v>
      </c>
      <c r="M184" s="4">
        <f>'FICHE PRODUIT'!$E$784</f>
        <v>20.089000000000002</v>
      </c>
      <c r="N184" s="4">
        <f>'FICHE PRODUIT'!$E$786</f>
        <v>75.088999999999999</v>
      </c>
      <c r="O184" s="4">
        <f>'FICHE PRODUIT'!$E$787</f>
        <v>3.9286713100454129</v>
      </c>
      <c r="P184" s="4">
        <f>'FICHE PRODUIT'!$E$789</f>
        <v>295</v>
      </c>
      <c r="Q184" s="4">
        <f>'FICHE PRODUIT'!$E$790</f>
        <v>118</v>
      </c>
      <c r="R184" s="4">
        <f>'FICHE PRODUIT'!$E$791</f>
        <v>134.09090909090909</v>
      </c>
      <c r="S184" s="122">
        <f>'FICHE PRODUIT'!$E$792</f>
        <v>0</v>
      </c>
      <c r="T184" s="2" t="str">
        <f>'FICHE PRODUIT'!A805</f>
        <v>ETIQUETTES</v>
      </c>
      <c r="U184" s="2" t="str">
        <f>'FICHE PRODUIT'!B805</f>
        <v>CADICA</v>
      </c>
      <c r="V184" s="2" t="str">
        <f>'FICHE PRODUIT'!C805</f>
        <v>A3</v>
      </c>
      <c r="W184" s="2">
        <f>'FICHE PRODUIT'!D805</f>
        <v>1</v>
      </c>
      <c r="X184" s="2">
        <f>'FICHE PRODUIT'!E805</f>
        <v>13</v>
      </c>
      <c r="Y184" s="2">
        <f>'FICHE PRODUIT'!F805</f>
        <v>0.27</v>
      </c>
      <c r="Z184" s="2">
        <f>'FICHE PRODUIT'!G805</f>
        <v>0.27</v>
      </c>
      <c r="AA184" s="2">
        <f>'FICHE PRODUIT'!H805</f>
        <v>3.5100000000000002</v>
      </c>
    </row>
    <row r="185" spans="1:27" x14ac:dyDescent="0.2">
      <c r="A185" s="7" t="str">
        <f>'FICHE PRODUIT'!$A$770</f>
        <v>MARIUS CHEVRON F159</v>
      </c>
      <c r="B185" s="2" t="str">
        <f>'FICHE PRODUIT'!$H$770</f>
        <v>Vert</v>
      </c>
      <c r="C185" s="2" t="str">
        <f>'FICHE PRODUIT'!$S$770</f>
        <v>W26-27</v>
      </c>
      <c r="D185" s="2">
        <f>'FICHE PRODUIT'!$Q$770</f>
        <v>0</v>
      </c>
      <c r="E185" s="2" t="str">
        <f>'FICHE PRODUIT'!$S$772</f>
        <v xml:space="preserve">PRODUCTION FINISH </v>
      </c>
      <c r="F185" s="2" t="str">
        <f>'FICHE PRODUIT'!$E$774</f>
        <v xml:space="preserve">Page 29 </v>
      </c>
      <c r="G185" s="2" t="str">
        <f>'FICHE PRODUIT'!$E$775</f>
        <v xml:space="preserve">Not need </v>
      </c>
      <c r="H185" s="122" t="str">
        <f>'FICHE PRODUIT'!$E$776</f>
        <v>OCEAN SURPLUS</v>
      </c>
      <c r="I185" s="2" t="b">
        <f>'FICHE PRODUIT'!$E$778</f>
        <v>0</v>
      </c>
      <c r="J185" s="2" t="str">
        <f>'FICHE PRODUIT'!$E$780</f>
        <v>Gilet</v>
      </c>
      <c r="K185" s="2" t="str">
        <f>'FICHE PRODUIT'!$E$781</f>
        <v>Marius</v>
      </c>
      <c r="L185" s="4">
        <f>'FICHE PRODUIT'!$E$783</f>
        <v>55</v>
      </c>
      <c r="M185" s="4">
        <f>'FICHE PRODUIT'!$E$784</f>
        <v>20.089000000000002</v>
      </c>
      <c r="N185" s="4">
        <f>'FICHE PRODUIT'!$E$786</f>
        <v>75.088999999999999</v>
      </c>
      <c r="O185" s="4">
        <f>'FICHE PRODUIT'!$E$787</f>
        <v>3.9286713100454129</v>
      </c>
      <c r="P185" s="4">
        <f>'FICHE PRODUIT'!$E$789</f>
        <v>295</v>
      </c>
      <c r="Q185" s="4">
        <f>'FICHE PRODUIT'!$E$790</f>
        <v>118</v>
      </c>
      <c r="R185" s="4">
        <f>'FICHE PRODUIT'!$E$791</f>
        <v>134.09090909090909</v>
      </c>
      <c r="S185" s="122">
        <f>'FICHE PRODUIT'!$E$792</f>
        <v>0</v>
      </c>
      <c r="T185" s="2" t="str">
        <f>'FICHE PRODUIT'!A806</f>
        <v>HANGTAG</v>
      </c>
      <c r="U185" s="2" t="str">
        <f>'FICHE PRODUIT'!B806</f>
        <v>CADICA</v>
      </c>
      <c r="V185" s="2" t="str">
        <f>'FICHE PRODUIT'!C806</f>
        <v>Y</v>
      </c>
      <c r="W185" s="2">
        <f>'FICHE PRODUIT'!D806</f>
        <v>1</v>
      </c>
      <c r="X185" s="2">
        <f>'FICHE PRODUIT'!E806</f>
        <v>13</v>
      </c>
      <c r="Y185" s="2">
        <f>'FICHE PRODUIT'!F806</f>
        <v>0.21</v>
      </c>
      <c r="Z185" s="2">
        <f>'FICHE PRODUIT'!G806</f>
        <v>0.21</v>
      </c>
      <c r="AA185" s="2">
        <f>'FICHE PRODUIT'!H806</f>
        <v>2.73</v>
      </c>
    </row>
    <row r="186" spans="1:27" x14ac:dyDescent="0.2">
      <c r="A186" s="7" t="str">
        <f>'FICHE PRODUIT'!$A$770</f>
        <v>MARIUS CHEVRON F159</v>
      </c>
      <c r="B186" s="2" t="str">
        <f>'FICHE PRODUIT'!$H$770</f>
        <v>Vert</v>
      </c>
      <c r="C186" s="2" t="str">
        <f>'FICHE PRODUIT'!$S$770</f>
        <v>W26-27</v>
      </c>
      <c r="D186" s="2">
        <f>'FICHE PRODUIT'!$Q$770</f>
        <v>0</v>
      </c>
      <c r="E186" s="2" t="str">
        <f>'FICHE PRODUIT'!$S$772</f>
        <v xml:space="preserve">PRODUCTION FINISH </v>
      </c>
      <c r="F186" s="2" t="str">
        <f>'FICHE PRODUIT'!$E$774</f>
        <v xml:space="preserve">Page 29 </v>
      </c>
      <c r="G186" s="2" t="str">
        <f>'FICHE PRODUIT'!$E$775</f>
        <v xml:space="preserve">Not need </v>
      </c>
      <c r="H186" s="122" t="str">
        <f>'FICHE PRODUIT'!$E$776</f>
        <v>OCEAN SURPLUS</v>
      </c>
      <c r="I186" s="2" t="b">
        <f>'FICHE PRODUIT'!$E$778</f>
        <v>0</v>
      </c>
      <c r="J186" s="2" t="str">
        <f>'FICHE PRODUIT'!$E$780</f>
        <v>Gilet</v>
      </c>
      <c r="K186" s="2" t="str">
        <f>'FICHE PRODUIT'!$E$781</f>
        <v>Marius</v>
      </c>
      <c r="L186" s="4">
        <f>'FICHE PRODUIT'!$E$783</f>
        <v>55</v>
      </c>
      <c r="M186" s="4">
        <f>'FICHE PRODUIT'!$E$784</f>
        <v>20.089000000000002</v>
      </c>
      <c r="N186" s="4">
        <f>'FICHE PRODUIT'!$E$786</f>
        <v>75.088999999999999</v>
      </c>
      <c r="O186" s="4">
        <f>'FICHE PRODUIT'!$E$787</f>
        <v>3.9286713100454129</v>
      </c>
      <c r="P186" s="4">
        <f>'FICHE PRODUIT'!$E$789</f>
        <v>295</v>
      </c>
      <c r="Q186" s="4">
        <f>'FICHE PRODUIT'!$E$790</f>
        <v>118</v>
      </c>
      <c r="R186" s="4">
        <f>'FICHE PRODUIT'!$E$791</f>
        <v>134.09090909090909</v>
      </c>
      <c r="S186" s="122">
        <f>'FICHE PRODUIT'!$E$792</f>
        <v>0</v>
      </c>
      <c r="T186" s="2">
        <f>'FICHE PRODUIT'!A807</f>
        <v>0</v>
      </c>
      <c r="U186" s="2">
        <f>'FICHE PRODUIT'!B807</f>
        <v>0</v>
      </c>
      <c r="V186" s="2">
        <f>'FICHE PRODUIT'!C807</f>
        <v>0</v>
      </c>
      <c r="W186" s="2">
        <f>'FICHE PRODUIT'!D807</f>
        <v>0</v>
      </c>
      <c r="X186" s="2">
        <f>'FICHE PRODUIT'!E807</f>
        <v>0</v>
      </c>
      <c r="Y186" s="2">
        <f>'FICHE PRODUIT'!F807</f>
        <v>0</v>
      </c>
      <c r="Z186" s="2">
        <f>'FICHE PRODUIT'!G807</f>
        <v>0</v>
      </c>
      <c r="AA186" s="2">
        <f>'FICHE PRODUIT'!H807</f>
        <v>0</v>
      </c>
    </row>
    <row r="187" spans="1:27" x14ac:dyDescent="0.2">
      <c r="A187" s="7" t="str">
        <f>'FICHE PRODUIT'!$A$770</f>
        <v>MARIUS CHEVRON F159</v>
      </c>
      <c r="B187" s="2" t="str">
        <f>'FICHE PRODUIT'!$H$770</f>
        <v>Vert</v>
      </c>
      <c r="C187" s="2" t="str">
        <f>'FICHE PRODUIT'!$S$770</f>
        <v>W26-27</v>
      </c>
      <c r="D187" s="2">
        <f>'FICHE PRODUIT'!$Q$770</f>
        <v>0</v>
      </c>
      <c r="E187" s="2" t="str">
        <f>'FICHE PRODUIT'!$S$772</f>
        <v xml:space="preserve">PRODUCTION FINISH </v>
      </c>
      <c r="F187" s="2" t="str">
        <f>'FICHE PRODUIT'!$E$774</f>
        <v xml:space="preserve">Page 29 </v>
      </c>
      <c r="G187" s="2" t="str">
        <f>'FICHE PRODUIT'!$E$775</f>
        <v xml:space="preserve">Not need </v>
      </c>
      <c r="H187" s="122" t="str">
        <f>'FICHE PRODUIT'!$E$776</f>
        <v>OCEAN SURPLUS</v>
      </c>
      <c r="I187" s="2" t="b">
        <f>'FICHE PRODUIT'!$E$778</f>
        <v>0</v>
      </c>
      <c r="J187" s="2" t="str">
        <f>'FICHE PRODUIT'!$E$780</f>
        <v>Gilet</v>
      </c>
      <c r="K187" s="2" t="str">
        <f>'FICHE PRODUIT'!$E$781</f>
        <v>Marius</v>
      </c>
      <c r="L187" s="4">
        <f>'FICHE PRODUIT'!$E$783</f>
        <v>55</v>
      </c>
      <c r="M187" s="4">
        <f>'FICHE PRODUIT'!$E$784</f>
        <v>20.089000000000002</v>
      </c>
      <c r="N187" s="4">
        <f>'FICHE PRODUIT'!$E$786</f>
        <v>75.088999999999999</v>
      </c>
      <c r="O187" s="4">
        <f>'FICHE PRODUIT'!$E$787</f>
        <v>3.9286713100454129</v>
      </c>
      <c r="P187" s="4">
        <f>'FICHE PRODUIT'!$E$789</f>
        <v>295</v>
      </c>
      <c r="Q187" s="4">
        <f>'FICHE PRODUIT'!$E$790</f>
        <v>118</v>
      </c>
      <c r="R187" s="4">
        <f>'FICHE PRODUIT'!$E$791</f>
        <v>134.09090909090909</v>
      </c>
      <c r="S187" s="122">
        <f>'FICHE PRODUIT'!$E$792</f>
        <v>0</v>
      </c>
      <c r="T187" s="2">
        <f>'FICHE PRODUIT'!A808</f>
        <v>0</v>
      </c>
      <c r="U187" s="2">
        <f>'FICHE PRODUIT'!B808</f>
        <v>0</v>
      </c>
      <c r="V187" s="2">
        <f>'FICHE PRODUIT'!C808</f>
        <v>0</v>
      </c>
      <c r="W187" s="2">
        <f>'FICHE PRODUIT'!D808</f>
        <v>0</v>
      </c>
      <c r="X187" s="2">
        <f>'FICHE PRODUIT'!E808</f>
        <v>0</v>
      </c>
      <c r="Y187" s="2">
        <f>'FICHE PRODUIT'!F808</f>
        <v>0</v>
      </c>
      <c r="Z187" s="2">
        <f>'FICHE PRODUIT'!G808</f>
        <v>0</v>
      </c>
      <c r="AA187" s="2">
        <f>'FICHE PRODUIT'!H808</f>
        <v>0</v>
      </c>
    </row>
    <row r="188" spans="1:27" x14ac:dyDescent="0.2">
      <c r="A188" s="7" t="str">
        <f>'FICHE PRODUIT'!$A$770</f>
        <v>MARIUS CHEVRON F159</v>
      </c>
      <c r="B188" s="2" t="str">
        <f>'FICHE PRODUIT'!$H$770</f>
        <v>Vert</v>
      </c>
      <c r="C188" s="2" t="str">
        <f>'FICHE PRODUIT'!$S$770</f>
        <v>W26-27</v>
      </c>
      <c r="D188" s="2">
        <f>'FICHE PRODUIT'!$Q$770</f>
        <v>0</v>
      </c>
      <c r="E188" s="2" t="str">
        <f>'FICHE PRODUIT'!$S$772</f>
        <v xml:space="preserve">PRODUCTION FINISH </v>
      </c>
      <c r="F188" s="2" t="str">
        <f>'FICHE PRODUIT'!$E$774</f>
        <v xml:space="preserve">Page 29 </v>
      </c>
      <c r="G188" s="2" t="str">
        <f>'FICHE PRODUIT'!$E$775</f>
        <v xml:space="preserve">Not need </v>
      </c>
      <c r="H188" s="122" t="str">
        <f>'FICHE PRODUIT'!$E$776</f>
        <v>OCEAN SURPLUS</v>
      </c>
      <c r="I188" s="2" t="b">
        <f>'FICHE PRODUIT'!$E$778</f>
        <v>0</v>
      </c>
      <c r="J188" s="2" t="str">
        <f>'FICHE PRODUIT'!$E$780</f>
        <v>Gilet</v>
      </c>
      <c r="K188" s="2" t="str">
        <f>'FICHE PRODUIT'!$E$781</f>
        <v>Marius</v>
      </c>
      <c r="L188" s="4">
        <f>'FICHE PRODUIT'!$E$783</f>
        <v>55</v>
      </c>
      <c r="M188" s="4">
        <f>'FICHE PRODUIT'!$E$784</f>
        <v>20.089000000000002</v>
      </c>
      <c r="N188" s="4">
        <f>'FICHE PRODUIT'!$E$786</f>
        <v>75.088999999999999</v>
      </c>
      <c r="O188" s="4">
        <f>'FICHE PRODUIT'!$E$787</f>
        <v>3.9286713100454129</v>
      </c>
      <c r="P188" s="4">
        <f>'FICHE PRODUIT'!$E$789</f>
        <v>295</v>
      </c>
      <c r="Q188" s="4">
        <f>'FICHE PRODUIT'!$E$790</f>
        <v>118</v>
      </c>
      <c r="R188" s="4">
        <f>'FICHE PRODUIT'!$E$791</f>
        <v>134.09090909090909</v>
      </c>
      <c r="S188" s="122">
        <f>'FICHE PRODUIT'!$E$792</f>
        <v>0</v>
      </c>
      <c r="T188" s="2">
        <f>'FICHE PRODUIT'!A809</f>
        <v>0</v>
      </c>
      <c r="U188" s="2">
        <f>'FICHE PRODUIT'!B809</f>
        <v>0</v>
      </c>
      <c r="V188" s="2">
        <f>'FICHE PRODUIT'!C809</f>
        <v>0</v>
      </c>
      <c r="W188" s="2">
        <f>'FICHE PRODUIT'!D809</f>
        <v>0</v>
      </c>
      <c r="X188" s="2">
        <f>'FICHE PRODUIT'!E809</f>
        <v>0</v>
      </c>
      <c r="Y188" s="2">
        <f>'FICHE PRODUIT'!F809</f>
        <v>0</v>
      </c>
      <c r="Z188" s="2">
        <f>'FICHE PRODUIT'!G809</f>
        <v>0</v>
      </c>
      <c r="AA188" s="2">
        <f>'FICHE PRODUIT'!H809</f>
        <v>0</v>
      </c>
    </row>
    <row r="189" spans="1:27" x14ac:dyDescent="0.2">
      <c r="A189" s="7" t="str">
        <f>'FICHE PRODUIT'!$A$770</f>
        <v>MARIUS CHEVRON F159</v>
      </c>
      <c r="B189" s="2" t="str">
        <f>'FICHE PRODUIT'!$H$770</f>
        <v>Vert</v>
      </c>
      <c r="C189" s="2" t="str">
        <f>'FICHE PRODUIT'!$S$770</f>
        <v>W26-27</v>
      </c>
      <c r="D189" s="2">
        <f>'FICHE PRODUIT'!$Q$770</f>
        <v>0</v>
      </c>
      <c r="E189" s="2" t="str">
        <f>'FICHE PRODUIT'!$S$772</f>
        <v xml:space="preserve">PRODUCTION FINISH </v>
      </c>
      <c r="F189" s="2" t="str">
        <f>'FICHE PRODUIT'!$E$774</f>
        <v xml:space="preserve">Page 29 </v>
      </c>
      <c r="G189" s="2" t="str">
        <f>'FICHE PRODUIT'!$E$775</f>
        <v xml:space="preserve">Not need </v>
      </c>
      <c r="H189" s="122" t="str">
        <f>'FICHE PRODUIT'!$E$776</f>
        <v>OCEAN SURPLUS</v>
      </c>
      <c r="I189" s="2" t="b">
        <f>'FICHE PRODUIT'!$E$778</f>
        <v>0</v>
      </c>
      <c r="J189" s="2" t="str">
        <f>'FICHE PRODUIT'!$E$780</f>
        <v>Gilet</v>
      </c>
      <c r="K189" s="2" t="str">
        <f>'FICHE PRODUIT'!$E$781</f>
        <v>Marius</v>
      </c>
      <c r="L189" s="4">
        <f>'FICHE PRODUIT'!$E$783</f>
        <v>55</v>
      </c>
      <c r="M189" s="4">
        <f>'FICHE PRODUIT'!$E$784</f>
        <v>20.089000000000002</v>
      </c>
      <c r="N189" s="4">
        <f>'FICHE PRODUIT'!$E$786</f>
        <v>75.088999999999999</v>
      </c>
      <c r="O189" s="4">
        <f>'FICHE PRODUIT'!$E$787</f>
        <v>3.9286713100454129</v>
      </c>
      <c r="P189" s="4">
        <f>'FICHE PRODUIT'!$E$789</f>
        <v>295</v>
      </c>
      <c r="Q189" s="4">
        <f>'FICHE PRODUIT'!$E$790</f>
        <v>118</v>
      </c>
      <c r="R189" s="4">
        <f>'FICHE PRODUIT'!$E$791</f>
        <v>134.09090909090909</v>
      </c>
      <c r="S189" s="122">
        <f>'FICHE PRODUIT'!$E$792</f>
        <v>0</v>
      </c>
      <c r="T189" s="2" t="str">
        <f>'FICHE PRODUIT'!A810</f>
        <v>Frais externe</v>
      </c>
      <c r="U189" s="2" t="str">
        <f>'FICHE PRODUIT'!B810</f>
        <v>Transport</v>
      </c>
      <c r="V189" s="2" t="str">
        <f>'FICHE PRODUIT'!C810</f>
        <v xml:space="preserve">Européen </v>
      </c>
      <c r="W189" s="2">
        <f>'FICHE PRODUIT'!D810</f>
        <v>1</v>
      </c>
      <c r="X189" s="2">
        <f>'FICHE PRODUIT'!E810</f>
        <v>13</v>
      </c>
      <c r="Y189" s="2">
        <f>'FICHE PRODUIT'!F810</f>
        <v>2</v>
      </c>
      <c r="Z189" s="2">
        <f>'FICHE PRODUIT'!G810</f>
        <v>2</v>
      </c>
      <c r="AA189" s="2">
        <f>'FICHE PRODUIT'!H810</f>
        <v>26</v>
      </c>
    </row>
    <row r="190" spans="1:27" x14ac:dyDescent="0.2">
      <c r="A190" s="7" t="str">
        <f>'FICHE PRODUIT'!$A$770</f>
        <v>MARIUS CHEVRON F159</v>
      </c>
      <c r="B190" s="2" t="str">
        <f>'FICHE PRODUIT'!$H$770</f>
        <v>Vert</v>
      </c>
      <c r="C190" s="2" t="str">
        <f>'FICHE PRODUIT'!$S$770</f>
        <v>W26-27</v>
      </c>
      <c r="D190" s="2">
        <f>'FICHE PRODUIT'!$Q$770</f>
        <v>0</v>
      </c>
      <c r="E190" s="2" t="str">
        <f>'FICHE PRODUIT'!$S$772</f>
        <v xml:space="preserve">PRODUCTION FINISH </v>
      </c>
      <c r="F190" s="2" t="str">
        <f>'FICHE PRODUIT'!$E$774</f>
        <v xml:space="preserve">Page 29 </v>
      </c>
      <c r="G190" s="2" t="str">
        <f>'FICHE PRODUIT'!$E$775</f>
        <v xml:space="preserve">Not need </v>
      </c>
      <c r="H190" s="122" t="str">
        <f>'FICHE PRODUIT'!$E$776</f>
        <v>OCEAN SURPLUS</v>
      </c>
      <c r="I190" s="2" t="b">
        <f>'FICHE PRODUIT'!$E$778</f>
        <v>0</v>
      </c>
      <c r="J190" s="2" t="str">
        <f>'FICHE PRODUIT'!$E$780</f>
        <v>Gilet</v>
      </c>
      <c r="K190" s="2" t="str">
        <f>'FICHE PRODUIT'!$E$781</f>
        <v>Marius</v>
      </c>
      <c r="L190" s="4">
        <f>'FICHE PRODUIT'!$E$783</f>
        <v>55</v>
      </c>
      <c r="M190" s="4">
        <f>'FICHE PRODUIT'!$E$784</f>
        <v>20.089000000000002</v>
      </c>
      <c r="N190" s="4">
        <f>'FICHE PRODUIT'!$E$786</f>
        <v>75.088999999999999</v>
      </c>
      <c r="O190" s="4">
        <f>'FICHE PRODUIT'!$E$787</f>
        <v>3.9286713100454129</v>
      </c>
      <c r="P190" s="4">
        <f>'FICHE PRODUIT'!$E$789</f>
        <v>295</v>
      </c>
      <c r="Q190" s="4">
        <f>'FICHE PRODUIT'!$E$790</f>
        <v>118</v>
      </c>
      <c r="R190" s="4">
        <f>'FICHE PRODUIT'!$E$791</f>
        <v>134.09090909090909</v>
      </c>
      <c r="S190" s="122">
        <f>'FICHE PRODUIT'!$E$792</f>
        <v>0</v>
      </c>
      <c r="T190" s="2" t="str">
        <f>'FICHE PRODUIT'!A811</f>
        <v>Frais externe</v>
      </c>
      <c r="U190" s="2" t="str">
        <f>'FICHE PRODUIT'!B811</f>
        <v>Communication</v>
      </c>
      <c r="V190" s="2" t="str">
        <f>'FICHE PRODUIT'!C811</f>
        <v>Marketing</v>
      </c>
      <c r="W190" s="2">
        <f>'FICHE PRODUIT'!D811</f>
        <v>1</v>
      </c>
      <c r="X190" s="2">
        <f>'FICHE PRODUIT'!E811</f>
        <v>13</v>
      </c>
      <c r="Y190" s="2">
        <f>'FICHE PRODUIT'!F811</f>
        <v>0.5</v>
      </c>
      <c r="Z190" s="2">
        <f>'FICHE PRODUIT'!G811</f>
        <v>0.5</v>
      </c>
      <c r="AA190" s="2">
        <f>'FICHE PRODUIT'!H811</f>
        <v>6.5</v>
      </c>
    </row>
    <row r="191" spans="1:27" x14ac:dyDescent="0.2">
      <c r="A191" s="7" t="str">
        <f>'FICHE PRODUIT'!$A$813</f>
        <v>MARIUS BIG CHV</v>
      </c>
      <c r="B191" s="2" t="str">
        <f>'FICHE PRODUIT'!$H$813</f>
        <v>Brown</v>
      </c>
      <c r="C191" s="2" t="str">
        <f>'FICHE PRODUIT'!$S$813</f>
        <v>W26-27</v>
      </c>
      <c r="D191" s="2">
        <f>'FICHE PRODUIT'!$Q$813</f>
        <v>0</v>
      </c>
      <c r="E191" s="2" t="str">
        <f>'FICHE PRODUIT'!$S$815</f>
        <v>IN PRODUCTION</v>
      </c>
      <c r="F191" s="2" t="str">
        <f>'FICHE PRODUIT'!$E$817</f>
        <v>Page 28</v>
      </c>
      <c r="G191" s="2" t="str">
        <f>'FICHE PRODUIT'!$E$818</f>
        <v>Done</v>
      </c>
      <c r="H191" s="122" t="str">
        <f>'FICHE PRODUIT'!$E$819</f>
        <v>OCEAN SURPLUS</v>
      </c>
      <c r="I191" s="2" t="b">
        <f>'FICHE PRODUIT'!$E$821</f>
        <v>0</v>
      </c>
      <c r="J191" s="2" t="str">
        <f>'FICHE PRODUIT'!$E$823</f>
        <v>Gilet</v>
      </c>
      <c r="K191" s="2" t="str">
        <f>'FICHE PRODUIT'!$E$824</f>
        <v>Marius</v>
      </c>
      <c r="L191" s="4">
        <f>'FICHE PRODUIT'!$E$826</f>
        <v>55</v>
      </c>
      <c r="M191" s="4">
        <f>'FICHE PRODUIT'!$E$827</f>
        <v>28.86</v>
      </c>
      <c r="N191" s="4">
        <f>'FICHE PRODUIT'!$E$829</f>
        <v>83.86</v>
      </c>
      <c r="O191" s="4">
        <f>'FICHE PRODUIT'!$E$830</f>
        <v>3.994753160028619</v>
      </c>
      <c r="P191" s="4">
        <f>'FICHE PRODUIT'!$E$832</f>
        <v>335</v>
      </c>
      <c r="Q191" s="4">
        <f>'FICHE PRODUIT'!$E$833</f>
        <v>134</v>
      </c>
      <c r="R191" s="4">
        <f>'FICHE PRODUIT'!$E$834</f>
        <v>152.27272727272725</v>
      </c>
      <c r="S191" s="122">
        <f>'FICHE PRODUIT'!$E$835</f>
        <v>46225</v>
      </c>
      <c r="T191" s="2" t="str">
        <f>'FICHE PRODUIT'!A840</f>
        <v>FABRIC</v>
      </c>
      <c r="U191" s="2" t="str">
        <f>'FICHE PRODUIT'!B840</f>
        <v>ALBANO MORGADO</v>
      </c>
      <c r="V191" s="2" t="str">
        <f>'FICHE PRODUIT'!C840</f>
        <v>13 16190 I 005</v>
      </c>
      <c r="W191" s="2">
        <f>'FICHE PRODUIT'!D840</f>
        <v>0.8</v>
      </c>
      <c r="X191" s="2">
        <f>'FICHE PRODUIT'!E840</f>
        <v>34.4</v>
      </c>
      <c r="Y191" s="2">
        <f>'FICHE PRODUIT'!F840</f>
        <v>14.2</v>
      </c>
      <c r="Z191" s="2">
        <f>'FICHE PRODUIT'!G840</f>
        <v>11.36</v>
      </c>
      <c r="AA191" s="2">
        <f>'FICHE PRODUIT'!H840</f>
        <v>488.47999999999996</v>
      </c>
    </row>
    <row r="192" spans="1:27" x14ac:dyDescent="0.2">
      <c r="A192" s="7" t="str">
        <f>'FICHE PRODUIT'!$A$813</f>
        <v>MARIUS BIG CHV</v>
      </c>
      <c r="B192" s="2" t="str">
        <f>'FICHE PRODUIT'!$H$813</f>
        <v>Brown</v>
      </c>
      <c r="C192" s="2" t="str">
        <f>'FICHE PRODUIT'!$S$813</f>
        <v>W26-27</v>
      </c>
      <c r="D192" s="2">
        <f>'FICHE PRODUIT'!$Q$813</f>
        <v>0</v>
      </c>
      <c r="E192" s="2" t="str">
        <f>'FICHE PRODUIT'!$S$815</f>
        <v>IN PRODUCTION</v>
      </c>
      <c r="F192" s="2" t="str">
        <f>'FICHE PRODUIT'!$E$817</f>
        <v>Page 28</v>
      </c>
      <c r="G192" s="2" t="str">
        <f>'FICHE PRODUIT'!$E$818</f>
        <v>Done</v>
      </c>
      <c r="H192" s="122" t="str">
        <f>'FICHE PRODUIT'!$E$819</f>
        <v>OCEAN SURPLUS</v>
      </c>
      <c r="I192" s="2" t="b">
        <f>'FICHE PRODUIT'!$E$821</f>
        <v>0</v>
      </c>
      <c r="J192" s="2" t="str">
        <f>'FICHE PRODUIT'!$E$823</f>
        <v>Gilet</v>
      </c>
      <c r="K192" s="2" t="str">
        <f>'FICHE PRODUIT'!$E$824</f>
        <v>Marius</v>
      </c>
      <c r="L192" s="4">
        <f>'FICHE PRODUIT'!$E$826</f>
        <v>55</v>
      </c>
      <c r="M192" s="4">
        <f>'FICHE PRODUIT'!$E$827</f>
        <v>28.86</v>
      </c>
      <c r="N192" s="4">
        <f>'FICHE PRODUIT'!$E$829</f>
        <v>83.86</v>
      </c>
      <c r="O192" s="4">
        <f>'FICHE PRODUIT'!$E$830</f>
        <v>3.994753160028619</v>
      </c>
      <c r="P192" s="4">
        <f>'FICHE PRODUIT'!$E$832</f>
        <v>335</v>
      </c>
      <c r="Q192" s="4">
        <f>'FICHE PRODUIT'!$E$833</f>
        <v>134</v>
      </c>
      <c r="R192" s="4">
        <f>'FICHE PRODUIT'!$E$834</f>
        <v>152.27272727272725</v>
      </c>
      <c r="S192" s="122">
        <f>'FICHE PRODUIT'!$E$835</f>
        <v>46225</v>
      </c>
      <c r="T192" s="2" t="str">
        <f>'FICHE PRODUIT'!A841</f>
        <v>BACK</v>
      </c>
      <c r="U192" s="2">
        <f>'FICHE PRODUIT'!B841</f>
        <v>0</v>
      </c>
      <c r="V192" s="2">
        <f>'FICHE PRODUIT'!C841</f>
        <v>0</v>
      </c>
      <c r="W192" s="2">
        <f>'FICHE PRODUIT'!D841</f>
        <v>0</v>
      </c>
      <c r="X192" s="2">
        <f>'FICHE PRODUIT'!E841</f>
        <v>0</v>
      </c>
      <c r="Y192" s="2">
        <f>'FICHE PRODUIT'!F841</f>
        <v>0</v>
      </c>
      <c r="Z192" s="2">
        <f>'FICHE PRODUIT'!G841</f>
        <v>0</v>
      </c>
      <c r="AA192" s="2">
        <f>'FICHE PRODUIT'!H841</f>
        <v>0</v>
      </c>
    </row>
    <row r="193" spans="1:27" x14ac:dyDescent="0.2">
      <c r="A193" s="7" t="str">
        <f>'FICHE PRODUIT'!$A$813</f>
        <v>MARIUS BIG CHV</v>
      </c>
      <c r="B193" s="2" t="str">
        <f>'FICHE PRODUIT'!$H$813</f>
        <v>Brown</v>
      </c>
      <c r="C193" s="2" t="str">
        <f>'FICHE PRODUIT'!$S$813</f>
        <v>W26-27</v>
      </c>
      <c r="D193" s="2">
        <f>'FICHE PRODUIT'!$Q$813</f>
        <v>0</v>
      </c>
      <c r="E193" s="2" t="str">
        <f>'FICHE PRODUIT'!$S$815</f>
        <v>IN PRODUCTION</v>
      </c>
      <c r="F193" s="2" t="str">
        <f>'FICHE PRODUIT'!$E$817</f>
        <v>Page 28</v>
      </c>
      <c r="G193" s="2" t="str">
        <f>'FICHE PRODUIT'!$E$818</f>
        <v>Done</v>
      </c>
      <c r="H193" s="122" t="str">
        <f>'FICHE PRODUIT'!$E$819</f>
        <v>OCEAN SURPLUS</v>
      </c>
      <c r="I193" s="2" t="b">
        <f>'FICHE PRODUIT'!$E$821</f>
        <v>0</v>
      </c>
      <c r="J193" s="2" t="str">
        <f>'FICHE PRODUIT'!$E$823</f>
        <v>Gilet</v>
      </c>
      <c r="K193" s="2" t="str">
        <f>'FICHE PRODUIT'!$E$824</f>
        <v>Marius</v>
      </c>
      <c r="L193" s="4">
        <f>'FICHE PRODUIT'!$E$826</f>
        <v>55</v>
      </c>
      <c r="M193" s="4">
        <f>'FICHE PRODUIT'!$E$827</f>
        <v>28.86</v>
      </c>
      <c r="N193" s="4">
        <f>'FICHE PRODUIT'!$E$829</f>
        <v>83.86</v>
      </c>
      <c r="O193" s="4">
        <f>'FICHE PRODUIT'!$E$830</f>
        <v>3.994753160028619</v>
      </c>
      <c r="P193" s="4">
        <f>'FICHE PRODUIT'!$E$832</f>
        <v>335</v>
      </c>
      <c r="Q193" s="4">
        <f>'FICHE PRODUIT'!$E$833</f>
        <v>134</v>
      </c>
      <c r="R193" s="4">
        <f>'FICHE PRODUIT'!$E$834</f>
        <v>152.27272727272725</v>
      </c>
      <c r="S193" s="122">
        <f>'FICHE PRODUIT'!$E$835</f>
        <v>46225</v>
      </c>
      <c r="T193" s="2">
        <f>'FICHE PRODUIT'!A842</f>
        <v>0</v>
      </c>
      <c r="U193" s="2">
        <f>'FICHE PRODUIT'!B842</f>
        <v>0</v>
      </c>
      <c r="V193" s="2">
        <f>'FICHE PRODUIT'!C842</f>
        <v>0</v>
      </c>
      <c r="W193" s="2">
        <f>'FICHE PRODUIT'!D842</f>
        <v>0</v>
      </c>
      <c r="X193" s="2">
        <f>'FICHE PRODUIT'!E842</f>
        <v>0</v>
      </c>
      <c r="Y193" s="2">
        <f>'FICHE PRODUIT'!F842</f>
        <v>0</v>
      </c>
      <c r="Z193" s="2">
        <f>'FICHE PRODUIT'!G842</f>
        <v>0</v>
      </c>
      <c r="AA193" s="2">
        <f>'FICHE PRODUIT'!H842</f>
        <v>0</v>
      </c>
    </row>
    <row r="194" spans="1:27" x14ac:dyDescent="0.2">
      <c r="A194" s="7" t="str">
        <f>'FICHE PRODUIT'!$A$813</f>
        <v>MARIUS BIG CHV</v>
      </c>
      <c r="B194" s="2" t="str">
        <f>'FICHE PRODUIT'!$H$813</f>
        <v>Brown</v>
      </c>
      <c r="C194" s="2" t="str">
        <f>'FICHE PRODUIT'!$S$813</f>
        <v>W26-27</v>
      </c>
      <c r="D194" s="2">
        <f>'FICHE PRODUIT'!$Q$813</f>
        <v>0</v>
      </c>
      <c r="E194" s="2" t="str">
        <f>'FICHE PRODUIT'!$S$815</f>
        <v>IN PRODUCTION</v>
      </c>
      <c r="F194" s="2" t="str">
        <f>'FICHE PRODUIT'!$E$817</f>
        <v>Page 28</v>
      </c>
      <c r="G194" s="2" t="str">
        <f>'FICHE PRODUIT'!$E$818</f>
        <v>Done</v>
      </c>
      <c r="H194" s="122" t="str">
        <f>'FICHE PRODUIT'!$E$819</f>
        <v>OCEAN SURPLUS</v>
      </c>
      <c r="I194" s="2" t="b">
        <f>'FICHE PRODUIT'!$E$821</f>
        <v>0</v>
      </c>
      <c r="J194" s="2" t="str">
        <f>'FICHE PRODUIT'!$E$823</f>
        <v>Gilet</v>
      </c>
      <c r="K194" s="2" t="str">
        <f>'FICHE PRODUIT'!$E$824</f>
        <v>Marius</v>
      </c>
      <c r="L194" s="4">
        <f>'FICHE PRODUIT'!$E$826</f>
        <v>55</v>
      </c>
      <c r="M194" s="4">
        <f>'FICHE PRODUIT'!$E$827</f>
        <v>28.86</v>
      </c>
      <c r="N194" s="4">
        <f>'FICHE PRODUIT'!$E$829</f>
        <v>83.86</v>
      </c>
      <c r="O194" s="4">
        <f>'FICHE PRODUIT'!$E$830</f>
        <v>3.994753160028619</v>
      </c>
      <c r="P194" s="4">
        <f>'FICHE PRODUIT'!$E$832</f>
        <v>335</v>
      </c>
      <c r="Q194" s="4">
        <f>'FICHE PRODUIT'!$E$833</f>
        <v>134</v>
      </c>
      <c r="R194" s="4">
        <f>'FICHE PRODUIT'!$E$834</f>
        <v>152.27272727272725</v>
      </c>
      <c r="S194" s="122">
        <f>'FICHE PRODUIT'!$E$835</f>
        <v>46225</v>
      </c>
      <c r="T194" s="2">
        <f>'FICHE PRODUIT'!A843</f>
        <v>0</v>
      </c>
      <c r="U194" s="2">
        <f>'FICHE PRODUIT'!B843</f>
        <v>0</v>
      </c>
      <c r="V194" s="2">
        <f>'FICHE PRODUIT'!C843</f>
        <v>0</v>
      </c>
      <c r="W194" s="2">
        <f>'FICHE PRODUIT'!D843</f>
        <v>0</v>
      </c>
      <c r="X194" s="2">
        <f>'FICHE PRODUIT'!E843</f>
        <v>0</v>
      </c>
      <c r="Y194" s="2">
        <f>'FICHE PRODUIT'!F843</f>
        <v>0</v>
      </c>
      <c r="Z194" s="2">
        <f>'FICHE PRODUIT'!G843</f>
        <v>0</v>
      </c>
      <c r="AA194" s="2">
        <f>'FICHE PRODUIT'!H843</f>
        <v>0</v>
      </c>
    </row>
    <row r="195" spans="1:27" x14ac:dyDescent="0.2">
      <c r="A195" s="7" t="str">
        <f>'FICHE PRODUIT'!$A$813</f>
        <v>MARIUS BIG CHV</v>
      </c>
      <c r="B195" s="2" t="str">
        <f>'FICHE PRODUIT'!$H$813</f>
        <v>Brown</v>
      </c>
      <c r="C195" s="2" t="str">
        <f>'FICHE PRODUIT'!$S$813</f>
        <v>W26-27</v>
      </c>
      <c r="D195" s="2">
        <f>'FICHE PRODUIT'!$Q$813</f>
        <v>0</v>
      </c>
      <c r="E195" s="2" t="str">
        <f>'FICHE PRODUIT'!$S$815</f>
        <v>IN PRODUCTION</v>
      </c>
      <c r="F195" s="2" t="str">
        <f>'FICHE PRODUIT'!$E$817</f>
        <v>Page 28</v>
      </c>
      <c r="G195" s="2" t="str">
        <f>'FICHE PRODUIT'!$E$818</f>
        <v>Done</v>
      </c>
      <c r="H195" s="122" t="str">
        <f>'FICHE PRODUIT'!$E$819</f>
        <v>OCEAN SURPLUS</v>
      </c>
      <c r="I195" s="2" t="b">
        <f>'FICHE PRODUIT'!$E$821</f>
        <v>0</v>
      </c>
      <c r="J195" s="2" t="str">
        <f>'FICHE PRODUIT'!$E$823</f>
        <v>Gilet</v>
      </c>
      <c r="K195" s="2" t="str">
        <f>'FICHE PRODUIT'!$E$824</f>
        <v>Marius</v>
      </c>
      <c r="L195" s="4">
        <f>'FICHE PRODUIT'!$E$826</f>
        <v>55</v>
      </c>
      <c r="M195" s="4">
        <f>'FICHE PRODUIT'!$E$827</f>
        <v>28.86</v>
      </c>
      <c r="N195" s="4">
        <f>'FICHE PRODUIT'!$E$829</f>
        <v>83.86</v>
      </c>
      <c r="O195" s="4">
        <f>'FICHE PRODUIT'!$E$830</f>
        <v>3.994753160028619</v>
      </c>
      <c r="P195" s="4">
        <f>'FICHE PRODUIT'!$E$832</f>
        <v>335</v>
      </c>
      <c r="Q195" s="4">
        <f>'FICHE PRODUIT'!$E$833</f>
        <v>134</v>
      </c>
      <c r="R195" s="4">
        <f>'FICHE PRODUIT'!$E$834</f>
        <v>152.27272727272725</v>
      </c>
      <c r="S195" s="122">
        <f>'FICHE PRODUIT'!$E$835</f>
        <v>46225</v>
      </c>
      <c r="T195" s="2">
        <f>'FICHE PRODUIT'!A844</f>
        <v>0</v>
      </c>
      <c r="U195" s="2">
        <f>'FICHE PRODUIT'!B844</f>
        <v>0</v>
      </c>
      <c r="V195" s="2">
        <f>'FICHE PRODUIT'!C844</f>
        <v>0</v>
      </c>
      <c r="W195" s="2">
        <f>'FICHE PRODUIT'!D844</f>
        <v>0</v>
      </c>
      <c r="X195" s="2">
        <f>'FICHE PRODUIT'!E844</f>
        <v>0</v>
      </c>
      <c r="Y195" s="2">
        <f>'FICHE PRODUIT'!F844</f>
        <v>0</v>
      </c>
      <c r="Z195" s="2">
        <f>'FICHE PRODUIT'!G844</f>
        <v>0</v>
      </c>
      <c r="AA195" s="2">
        <f>'FICHE PRODUIT'!H844</f>
        <v>0</v>
      </c>
    </row>
    <row r="196" spans="1:27" x14ac:dyDescent="0.2">
      <c r="A196" s="7" t="str">
        <f>'FICHE PRODUIT'!$A$813</f>
        <v>MARIUS BIG CHV</v>
      </c>
      <c r="B196" s="2" t="str">
        <f>'FICHE PRODUIT'!$H$813</f>
        <v>Brown</v>
      </c>
      <c r="C196" s="2" t="str">
        <f>'FICHE PRODUIT'!$S$813</f>
        <v>W26-27</v>
      </c>
      <c r="D196" s="2">
        <f>'FICHE PRODUIT'!$Q$813</f>
        <v>0</v>
      </c>
      <c r="E196" s="2" t="str">
        <f>'FICHE PRODUIT'!$S$815</f>
        <v>IN PRODUCTION</v>
      </c>
      <c r="F196" s="2" t="str">
        <f>'FICHE PRODUIT'!$E$817</f>
        <v>Page 28</v>
      </c>
      <c r="G196" s="2" t="str">
        <f>'FICHE PRODUIT'!$E$818</f>
        <v>Done</v>
      </c>
      <c r="H196" s="122" t="str">
        <f>'FICHE PRODUIT'!$E$819</f>
        <v>OCEAN SURPLUS</v>
      </c>
      <c r="I196" s="2" t="b">
        <f>'FICHE PRODUIT'!$E$821</f>
        <v>0</v>
      </c>
      <c r="J196" s="2" t="str">
        <f>'FICHE PRODUIT'!$E$823</f>
        <v>Gilet</v>
      </c>
      <c r="K196" s="2" t="str">
        <f>'FICHE PRODUIT'!$E$824</f>
        <v>Marius</v>
      </c>
      <c r="L196" s="4">
        <f>'FICHE PRODUIT'!$E$826</f>
        <v>55</v>
      </c>
      <c r="M196" s="4">
        <f>'FICHE PRODUIT'!$E$827</f>
        <v>28.86</v>
      </c>
      <c r="N196" s="4">
        <f>'FICHE PRODUIT'!$E$829</f>
        <v>83.86</v>
      </c>
      <c r="O196" s="4">
        <f>'FICHE PRODUIT'!$E$830</f>
        <v>3.994753160028619</v>
      </c>
      <c r="P196" s="4">
        <f>'FICHE PRODUIT'!$E$832</f>
        <v>335</v>
      </c>
      <c r="Q196" s="4">
        <f>'FICHE PRODUIT'!$E$833</f>
        <v>134</v>
      </c>
      <c r="R196" s="4">
        <f>'FICHE PRODUIT'!$E$834</f>
        <v>152.27272727272725</v>
      </c>
      <c r="S196" s="122">
        <f>'FICHE PRODUIT'!$E$835</f>
        <v>46225</v>
      </c>
      <c r="T196" s="2">
        <f>'FICHE PRODUIT'!A845</f>
        <v>0</v>
      </c>
      <c r="U196" s="2">
        <f>'FICHE PRODUIT'!B845</f>
        <v>0</v>
      </c>
      <c r="V196" s="2">
        <f>'FICHE PRODUIT'!C845</f>
        <v>0</v>
      </c>
      <c r="W196" s="2">
        <f>'FICHE PRODUIT'!D845</f>
        <v>0</v>
      </c>
      <c r="X196" s="2">
        <f>'FICHE PRODUIT'!E845</f>
        <v>0</v>
      </c>
      <c r="Y196" s="2">
        <f>'FICHE PRODUIT'!F845</f>
        <v>0</v>
      </c>
      <c r="Z196" s="2">
        <f>'FICHE PRODUIT'!G845</f>
        <v>0</v>
      </c>
      <c r="AA196" s="2">
        <f>'FICHE PRODUIT'!H845</f>
        <v>0</v>
      </c>
    </row>
    <row r="197" spans="1:27" x14ac:dyDescent="0.2">
      <c r="A197" s="7" t="str">
        <f>'FICHE PRODUIT'!$A$813</f>
        <v>MARIUS BIG CHV</v>
      </c>
      <c r="B197" s="2" t="str">
        <f>'FICHE PRODUIT'!$H$813</f>
        <v>Brown</v>
      </c>
      <c r="C197" s="2" t="str">
        <f>'FICHE PRODUIT'!$S$813</f>
        <v>W26-27</v>
      </c>
      <c r="D197" s="2">
        <f>'FICHE PRODUIT'!$Q$813</f>
        <v>0</v>
      </c>
      <c r="E197" s="2" t="str">
        <f>'FICHE PRODUIT'!$S$815</f>
        <v>IN PRODUCTION</v>
      </c>
      <c r="F197" s="2" t="str">
        <f>'FICHE PRODUIT'!$E$817</f>
        <v>Page 28</v>
      </c>
      <c r="G197" s="2" t="str">
        <f>'FICHE PRODUIT'!$E$818</f>
        <v>Done</v>
      </c>
      <c r="H197" s="122" t="str">
        <f>'FICHE PRODUIT'!$E$819</f>
        <v>OCEAN SURPLUS</v>
      </c>
      <c r="I197" s="2" t="b">
        <f>'FICHE PRODUIT'!$E$821</f>
        <v>0</v>
      </c>
      <c r="J197" s="2" t="str">
        <f>'FICHE PRODUIT'!$E$823</f>
        <v>Gilet</v>
      </c>
      <c r="K197" s="2" t="str">
        <f>'FICHE PRODUIT'!$E$824</f>
        <v>Marius</v>
      </c>
      <c r="L197" s="4">
        <f>'FICHE PRODUIT'!$E$826</f>
        <v>55</v>
      </c>
      <c r="M197" s="4">
        <f>'FICHE PRODUIT'!$E$827</f>
        <v>28.86</v>
      </c>
      <c r="N197" s="4">
        <f>'FICHE PRODUIT'!$E$829</f>
        <v>83.86</v>
      </c>
      <c r="O197" s="4">
        <f>'FICHE PRODUIT'!$E$830</f>
        <v>3.994753160028619</v>
      </c>
      <c r="P197" s="4">
        <f>'FICHE PRODUIT'!$E$832</f>
        <v>335</v>
      </c>
      <c r="Q197" s="4">
        <f>'FICHE PRODUIT'!$E$833</f>
        <v>134</v>
      </c>
      <c r="R197" s="4">
        <f>'FICHE PRODUIT'!$E$834</f>
        <v>152.27272727272725</v>
      </c>
      <c r="S197" s="122">
        <f>'FICHE PRODUIT'!$E$835</f>
        <v>46225</v>
      </c>
      <c r="T197" s="2">
        <f>'FICHE PRODUIT'!A846</f>
        <v>0</v>
      </c>
      <c r="U197" s="2">
        <f>'FICHE PRODUIT'!B846</f>
        <v>0</v>
      </c>
      <c r="V197" s="2">
        <f>'FICHE PRODUIT'!C846</f>
        <v>0</v>
      </c>
      <c r="W197" s="2">
        <f>'FICHE PRODUIT'!D846</f>
        <v>0</v>
      </c>
      <c r="X197" s="2">
        <f>'FICHE PRODUIT'!E846</f>
        <v>0</v>
      </c>
      <c r="Y197" s="2">
        <f>'FICHE PRODUIT'!F846</f>
        <v>0</v>
      </c>
      <c r="Z197" s="2">
        <f>'FICHE PRODUIT'!G846</f>
        <v>0</v>
      </c>
      <c r="AA197" s="2">
        <f>'FICHE PRODUIT'!H846</f>
        <v>0</v>
      </c>
    </row>
    <row r="198" spans="1:27" x14ac:dyDescent="0.2">
      <c r="A198" s="7" t="str">
        <f>'FICHE PRODUIT'!$A$813</f>
        <v>MARIUS BIG CHV</v>
      </c>
      <c r="B198" s="2" t="str">
        <f>'FICHE PRODUIT'!$H$813</f>
        <v>Brown</v>
      </c>
      <c r="C198" s="2" t="str">
        <f>'FICHE PRODUIT'!$S$813</f>
        <v>W26-27</v>
      </c>
      <c r="D198" s="2">
        <f>'FICHE PRODUIT'!$Q$813</f>
        <v>0</v>
      </c>
      <c r="E198" s="2" t="str">
        <f>'FICHE PRODUIT'!$S$815</f>
        <v>IN PRODUCTION</v>
      </c>
      <c r="F198" s="2" t="str">
        <f>'FICHE PRODUIT'!$E$817</f>
        <v>Page 28</v>
      </c>
      <c r="G198" s="2" t="str">
        <f>'FICHE PRODUIT'!$E$818</f>
        <v>Done</v>
      </c>
      <c r="H198" s="122" t="str">
        <f>'FICHE PRODUIT'!$E$819</f>
        <v>OCEAN SURPLUS</v>
      </c>
      <c r="I198" s="2" t="b">
        <f>'FICHE PRODUIT'!$E$821</f>
        <v>0</v>
      </c>
      <c r="J198" s="2" t="str">
        <f>'FICHE PRODUIT'!$E$823</f>
        <v>Gilet</v>
      </c>
      <c r="K198" s="2" t="str">
        <f>'FICHE PRODUIT'!$E$824</f>
        <v>Marius</v>
      </c>
      <c r="L198" s="4">
        <f>'FICHE PRODUIT'!$E$826</f>
        <v>55</v>
      </c>
      <c r="M198" s="4">
        <f>'FICHE PRODUIT'!$E$827</f>
        <v>28.86</v>
      </c>
      <c r="N198" s="4">
        <f>'FICHE PRODUIT'!$E$829</f>
        <v>83.86</v>
      </c>
      <c r="O198" s="4">
        <f>'FICHE PRODUIT'!$E$830</f>
        <v>3.994753160028619</v>
      </c>
      <c r="P198" s="4">
        <f>'FICHE PRODUIT'!$E$832</f>
        <v>335</v>
      </c>
      <c r="Q198" s="4">
        <f>'FICHE PRODUIT'!$E$833</f>
        <v>134</v>
      </c>
      <c r="R198" s="4">
        <f>'FICHE PRODUIT'!$E$834</f>
        <v>152.27272727272725</v>
      </c>
      <c r="S198" s="122">
        <f>'FICHE PRODUIT'!$E$835</f>
        <v>46225</v>
      </c>
      <c r="T198" s="2">
        <f>'FICHE PRODUIT'!A847</f>
        <v>0</v>
      </c>
      <c r="U198" s="2">
        <f>'FICHE PRODUIT'!B847</f>
        <v>0</v>
      </c>
      <c r="V198" s="2">
        <f>'FICHE PRODUIT'!C847</f>
        <v>0</v>
      </c>
      <c r="W198" s="2">
        <f>'FICHE PRODUIT'!D847</f>
        <v>0</v>
      </c>
      <c r="X198" s="2">
        <f>'FICHE PRODUIT'!E847</f>
        <v>0</v>
      </c>
      <c r="Y198" s="2">
        <f>'FICHE PRODUIT'!F847</f>
        <v>0</v>
      </c>
      <c r="Z198" s="2">
        <f>'FICHE PRODUIT'!G847</f>
        <v>0</v>
      </c>
      <c r="AA198" s="2">
        <f>'FICHE PRODUIT'!H847</f>
        <v>0</v>
      </c>
    </row>
    <row r="199" spans="1:27" x14ac:dyDescent="0.2">
      <c r="A199" s="7" t="str">
        <f>'FICHE PRODUIT'!$A$813</f>
        <v>MARIUS BIG CHV</v>
      </c>
      <c r="B199" s="2" t="str">
        <f>'FICHE PRODUIT'!$H$813</f>
        <v>Brown</v>
      </c>
      <c r="C199" s="2" t="str">
        <f>'FICHE PRODUIT'!$S$813</f>
        <v>W26-27</v>
      </c>
      <c r="D199" s="2">
        <f>'FICHE PRODUIT'!$Q$813</f>
        <v>0</v>
      </c>
      <c r="E199" s="2" t="str">
        <f>'FICHE PRODUIT'!$S$815</f>
        <v>IN PRODUCTION</v>
      </c>
      <c r="F199" s="2" t="str">
        <f>'FICHE PRODUIT'!$E$817</f>
        <v>Page 28</v>
      </c>
      <c r="G199" s="2" t="str">
        <f>'FICHE PRODUIT'!$E$818</f>
        <v>Done</v>
      </c>
      <c r="H199" s="122" t="str">
        <f>'FICHE PRODUIT'!$E$819</f>
        <v>OCEAN SURPLUS</v>
      </c>
      <c r="I199" s="2" t="b">
        <f>'FICHE PRODUIT'!$E$821</f>
        <v>0</v>
      </c>
      <c r="J199" s="2" t="str">
        <f>'FICHE PRODUIT'!$E$823</f>
        <v>Gilet</v>
      </c>
      <c r="K199" s="2" t="str">
        <f>'FICHE PRODUIT'!$E$824</f>
        <v>Marius</v>
      </c>
      <c r="L199" s="4">
        <f>'FICHE PRODUIT'!$E$826</f>
        <v>55</v>
      </c>
      <c r="M199" s="4">
        <f>'FICHE PRODUIT'!$E$827</f>
        <v>28.86</v>
      </c>
      <c r="N199" s="4">
        <f>'FICHE PRODUIT'!$E$829</f>
        <v>83.86</v>
      </c>
      <c r="O199" s="4">
        <f>'FICHE PRODUIT'!$E$830</f>
        <v>3.994753160028619</v>
      </c>
      <c r="P199" s="4">
        <f>'FICHE PRODUIT'!$E$832</f>
        <v>335</v>
      </c>
      <c r="Q199" s="4">
        <f>'FICHE PRODUIT'!$E$833</f>
        <v>134</v>
      </c>
      <c r="R199" s="4">
        <f>'FICHE PRODUIT'!$E$834</f>
        <v>152.27272727272725</v>
      </c>
      <c r="S199" s="122">
        <f>'FICHE PRODUIT'!$E$835</f>
        <v>46225</v>
      </c>
      <c r="T199" s="2">
        <f>'FICHE PRODUIT'!A848</f>
        <v>0</v>
      </c>
      <c r="U199" s="2">
        <f>'FICHE PRODUIT'!B848</f>
        <v>0</v>
      </c>
      <c r="V199" s="2">
        <f>'FICHE PRODUIT'!C848</f>
        <v>0</v>
      </c>
      <c r="W199" s="2">
        <f>'FICHE PRODUIT'!D848</f>
        <v>0</v>
      </c>
      <c r="X199" s="2">
        <f>'FICHE PRODUIT'!E848</f>
        <v>0</v>
      </c>
      <c r="Y199" s="2">
        <f>'FICHE PRODUIT'!F848</f>
        <v>0</v>
      </c>
      <c r="Z199" s="2">
        <f>'FICHE PRODUIT'!G848</f>
        <v>0</v>
      </c>
      <c r="AA199" s="2">
        <f>'FICHE PRODUIT'!H848</f>
        <v>0</v>
      </c>
    </row>
    <row r="200" spans="1:27" x14ac:dyDescent="0.2">
      <c r="A200" s="7" t="str">
        <f>'FICHE PRODUIT'!$A$813</f>
        <v>MARIUS BIG CHV</v>
      </c>
      <c r="B200" s="2" t="str">
        <f>'FICHE PRODUIT'!$H$813</f>
        <v>Brown</v>
      </c>
      <c r="C200" s="2" t="str">
        <f>'FICHE PRODUIT'!$S$813</f>
        <v>W26-27</v>
      </c>
      <c r="D200" s="2">
        <f>'FICHE PRODUIT'!$Q$813</f>
        <v>0</v>
      </c>
      <c r="E200" s="2" t="str">
        <f>'FICHE PRODUIT'!$S$815</f>
        <v>IN PRODUCTION</v>
      </c>
      <c r="F200" s="2" t="str">
        <f>'FICHE PRODUIT'!$E$817</f>
        <v>Page 28</v>
      </c>
      <c r="G200" s="2" t="str">
        <f>'FICHE PRODUIT'!$E$818</f>
        <v>Done</v>
      </c>
      <c r="H200" s="122" t="str">
        <f>'FICHE PRODUIT'!$E$819</f>
        <v>OCEAN SURPLUS</v>
      </c>
      <c r="I200" s="2" t="b">
        <f>'FICHE PRODUIT'!$E$821</f>
        <v>0</v>
      </c>
      <c r="J200" s="2" t="str">
        <f>'FICHE PRODUIT'!$E$823</f>
        <v>Gilet</v>
      </c>
      <c r="K200" s="2" t="str">
        <f>'FICHE PRODUIT'!$E$824</f>
        <v>Marius</v>
      </c>
      <c r="L200" s="4">
        <f>'FICHE PRODUIT'!$E$826</f>
        <v>55</v>
      </c>
      <c r="M200" s="4">
        <f>'FICHE PRODUIT'!$E$827</f>
        <v>28.86</v>
      </c>
      <c r="N200" s="4">
        <f>'FICHE PRODUIT'!$E$829</f>
        <v>83.86</v>
      </c>
      <c r="O200" s="4">
        <f>'FICHE PRODUIT'!$E$830</f>
        <v>3.994753160028619</v>
      </c>
      <c r="P200" s="4">
        <f>'FICHE PRODUIT'!$E$832</f>
        <v>335</v>
      </c>
      <c r="Q200" s="4">
        <f>'FICHE PRODUIT'!$E$833</f>
        <v>134</v>
      </c>
      <c r="R200" s="4">
        <f>'FICHE PRODUIT'!$E$834</f>
        <v>152.27272727272725</v>
      </c>
      <c r="S200" s="122">
        <f>'FICHE PRODUIT'!$E$835</f>
        <v>46225</v>
      </c>
      <c r="T200" s="2">
        <f>'FICHE PRODUIT'!A849</f>
        <v>0</v>
      </c>
      <c r="U200" s="2">
        <f>'FICHE PRODUIT'!B849</f>
        <v>0</v>
      </c>
      <c r="V200" s="2">
        <f>'FICHE PRODUIT'!C849</f>
        <v>0</v>
      </c>
      <c r="W200" s="2">
        <f>'FICHE PRODUIT'!D849</f>
        <v>0</v>
      </c>
      <c r="X200" s="2">
        <f>'FICHE PRODUIT'!E849</f>
        <v>0</v>
      </c>
      <c r="Y200" s="2">
        <f>'FICHE PRODUIT'!F849</f>
        <v>0</v>
      </c>
      <c r="Z200" s="2">
        <f>'FICHE PRODUIT'!G849</f>
        <v>0</v>
      </c>
      <c r="AA200" s="2">
        <f>'FICHE PRODUIT'!H849</f>
        <v>0</v>
      </c>
    </row>
    <row r="201" spans="1:27" x14ac:dyDescent="0.2">
      <c r="A201" s="7" t="str">
        <f>'FICHE PRODUIT'!$A$813</f>
        <v>MARIUS BIG CHV</v>
      </c>
      <c r="B201" s="2" t="str">
        <f>'FICHE PRODUIT'!$H$813</f>
        <v>Brown</v>
      </c>
      <c r="C201" s="2" t="str">
        <f>'FICHE PRODUIT'!$S$813</f>
        <v>W26-27</v>
      </c>
      <c r="D201" s="2">
        <f>'FICHE PRODUIT'!$Q$813</f>
        <v>0</v>
      </c>
      <c r="E201" s="2" t="str">
        <f>'FICHE PRODUIT'!$S$815</f>
        <v>IN PRODUCTION</v>
      </c>
      <c r="F201" s="2" t="str">
        <f>'FICHE PRODUIT'!$E$817</f>
        <v>Page 28</v>
      </c>
      <c r="G201" s="2" t="str">
        <f>'FICHE PRODUIT'!$E$818</f>
        <v>Done</v>
      </c>
      <c r="H201" s="122" t="str">
        <f>'FICHE PRODUIT'!$E$819</f>
        <v>OCEAN SURPLUS</v>
      </c>
      <c r="I201" s="2" t="b">
        <f>'FICHE PRODUIT'!$E$821</f>
        <v>0</v>
      </c>
      <c r="J201" s="2" t="str">
        <f>'FICHE PRODUIT'!$E$823</f>
        <v>Gilet</v>
      </c>
      <c r="K201" s="2" t="str">
        <f>'FICHE PRODUIT'!$E$824</f>
        <v>Marius</v>
      </c>
      <c r="L201" s="4">
        <f>'FICHE PRODUIT'!$E$826</f>
        <v>55</v>
      </c>
      <c r="M201" s="4">
        <f>'FICHE PRODUIT'!$E$827</f>
        <v>28.86</v>
      </c>
      <c r="N201" s="4">
        <f>'FICHE PRODUIT'!$E$829</f>
        <v>83.86</v>
      </c>
      <c r="O201" s="4">
        <f>'FICHE PRODUIT'!$E$830</f>
        <v>3.994753160028619</v>
      </c>
      <c r="P201" s="4">
        <f>'FICHE PRODUIT'!$E$832</f>
        <v>335</v>
      </c>
      <c r="Q201" s="4">
        <f>'FICHE PRODUIT'!$E$833</f>
        <v>134</v>
      </c>
      <c r="R201" s="4">
        <f>'FICHE PRODUIT'!$E$834</f>
        <v>152.27272727272725</v>
      </c>
      <c r="S201" s="122">
        <f>'FICHE PRODUIT'!$E$835</f>
        <v>46225</v>
      </c>
      <c r="T201" s="2">
        <f>'FICHE PRODUIT'!A850</f>
        <v>0</v>
      </c>
      <c r="U201" s="2">
        <f>'FICHE PRODUIT'!B850</f>
        <v>0</v>
      </c>
      <c r="V201" s="2">
        <f>'FICHE PRODUIT'!C850</f>
        <v>0</v>
      </c>
      <c r="W201" s="2">
        <f>'FICHE PRODUIT'!D850</f>
        <v>0</v>
      </c>
      <c r="X201" s="2">
        <f>'FICHE PRODUIT'!E850</f>
        <v>0</v>
      </c>
      <c r="Y201" s="2">
        <f>'FICHE PRODUIT'!F850</f>
        <v>0</v>
      </c>
      <c r="Z201" s="2">
        <f>'FICHE PRODUIT'!G850</f>
        <v>0</v>
      </c>
      <c r="AA201" s="2">
        <f>'FICHE PRODUIT'!H850</f>
        <v>0</v>
      </c>
    </row>
    <row r="202" spans="1:27" x14ac:dyDescent="0.2">
      <c r="A202" s="7" t="str">
        <f>'FICHE PRODUIT'!$A$813</f>
        <v>MARIUS BIG CHV</v>
      </c>
      <c r="B202" s="2" t="str">
        <f>'FICHE PRODUIT'!$H$813</f>
        <v>Brown</v>
      </c>
      <c r="C202" s="2" t="str">
        <f>'FICHE PRODUIT'!$S$813</f>
        <v>W26-27</v>
      </c>
      <c r="D202" s="2">
        <f>'FICHE PRODUIT'!$Q$813</f>
        <v>0</v>
      </c>
      <c r="E202" s="2" t="str">
        <f>'FICHE PRODUIT'!$S$815</f>
        <v>IN PRODUCTION</v>
      </c>
      <c r="F202" s="2" t="str">
        <f>'FICHE PRODUIT'!$E$817</f>
        <v>Page 28</v>
      </c>
      <c r="G202" s="2" t="str">
        <f>'FICHE PRODUIT'!$E$818</f>
        <v>Done</v>
      </c>
      <c r="H202" s="122" t="str">
        <f>'FICHE PRODUIT'!$E$819</f>
        <v>OCEAN SURPLUS</v>
      </c>
      <c r="I202" s="2" t="b">
        <f>'FICHE PRODUIT'!$E$821</f>
        <v>0</v>
      </c>
      <c r="J202" s="2" t="str">
        <f>'FICHE PRODUIT'!$E$823</f>
        <v>Gilet</v>
      </c>
      <c r="K202" s="2" t="str">
        <f>'FICHE PRODUIT'!$E$824</f>
        <v>Marius</v>
      </c>
      <c r="L202" s="4">
        <f>'FICHE PRODUIT'!$E$826</f>
        <v>55</v>
      </c>
      <c r="M202" s="4">
        <f>'FICHE PRODUIT'!$E$827</f>
        <v>28.86</v>
      </c>
      <c r="N202" s="4">
        <f>'FICHE PRODUIT'!$E$829</f>
        <v>83.86</v>
      </c>
      <c r="O202" s="4">
        <f>'FICHE PRODUIT'!$E$830</f>
        <v>3.994753160028619</v>
      </c>
      <c r="P202" s="4">
        <f>'FICHE PRODUIT'!$E$832</f>
        <v>335</v>
      </c>
      <c r="Q202" s="4">
        <f>'FICHE PRODUIT'!$E$833</f>
        <v>134</v>
      </c>
      <c r="R202" s="4">
        <f>'FICHE PRODUIT'!$E$834</f>
        <v>152.27272727272725</v>
      </c>
      <c r="S202" s="122">
        <f>'FICHE PRODUIT'!$E$835</f>
        <v>46225</v>
      </c>
      <c r="T202" s="2">
        <f>'FICHE PRODUIT'!A851</f>
        <v>0</v>
      </c>
      <c r="U202" s="2">
        <f>'FICHE PRODUIT'!B851</f>
        <v>0</v>
      </c>
      <c r="V202" s="2">
        <f>'FICHE PRODUIT'!C851</f>
        <v>0</v>
      </c>
      <c r="W202" s="2">
        <f>'FICHE PRODUIT'!D851</f>
        <v>0</v>
      </c>
      <c r="X202" s="2">
        <f>'FICHE PRODUIT'!E851</f>
        <v>0</v>
      </c>
      <c r="Y202" s="2">
        <f>'FICHE PRODUIT'!F851</f>
        <v>0</v>
      </c>
      <c r="Z202" s="2">
        <f>'FICHE PRODUIT'!G851</f>
        <v>0</v>
      </c>
      <c r="AA202" s="2">
        <f>'FICHE PRODUIT'!H851</f>
        <v>0</v>
      </c>
    </row>
    <row r="203" spans="1:27" x14ac:dyDescent="0.2">
      <c r="A203" s="7" t="str">
        <f>'FICHE PRODUIT'!$A$813</f>
        <v>MARIUS BIG CHV</v>
      </c>
      <c r="B203" s="2" t="str">
        <f>'FICHE PRODUIT'!$H$813</f>
        <v>Brown</v>
      </c>
      <c r="C203" s="2" t="str">
        <f>'FICHE PRODUIT'!$S$813</f>
        <v>W26-27</v>
      </c>
      <c r="D203" s="2">
        <f>'FICHE PRODUIT'!$Q$813</f>
        <v>0</v>
      </c>
      <c r="E203" s="2" t="str">
        <f>'FICHE PRODUIT'!$S$815</f>
        <v>IN PRODUCTION</v>
      </c>
      <c r="F203" s="2" t="str">
        <f>'FICHE PRODUIT'!$E$817</f>
        <v>Page 28</v>
      </c>
      <c r="G203" s="2" t="str">
        <f>'FICHE PRODUIT'!$E$818</f>
        <v>Done</v>
      </c>
      <c r="H203" s="122" t="str">
        <f>'FICHE PRODUIT'!$E$819</f>
        <v>OCEAN SURPLUS</v>
      </c>
      <c r="I203" s="2" t="b">
        <f>'FICHE PRODUIT'!$E$821</f>
        <v>0</v>
      </c>
      <c r="J203" s="2" t="str">
        <f>'FICHE PRODUIT'!$E$823</f>
        <v>Gilet</v>
      </c>
      <c r="K203" s="2" t="str">
        <f>'FICHE PRODUIT'!$E$824</f>
        <v>Marius</v>
      </c>
      <c r="L203" s="4">
        <f>'FICHE PRODUIT'!$E$826</f>
        <v>55</v>
      </c>
      <c r="M203" s="4">
        <f>'FICHE PRODUIT'!$E$827</f>
        <v>28.86</v>
      </c>
      <c r="N203" s="4">
        <f>'FICHE PRODUIT'!$E$829</f>
        <v>83.86</v>
      </c>
      <c r="O203" s="4">
        <f>'FICHE PRODUIT'!$E$830</f>
        <v>3.994753160028619</v>
      </c>
      <c r="P203" s="4">
        <f>'FICHE PRODUIT'!$E$832</f>
        <v>335</v>
      </c>
      <c r="Q203" s="4">
        <f>'FICHE PRODUIT'!$E$833</f>
        <v>134</v>
      </c>
      <c r="R203" s="4">
        <f>'FICHE PRODUIT'!$E$834</f>
        <v>152.27272727272725</v>
      </c>
      <c r="S203" s="122">
        <f>'FICHE PRODUIT'!$E$835</f>
        <v>46225</v>
      </c>
      <c r="T203" s="2">
        <f>'FICHE PRODUIT'!A852</f>
        <v>0</v>
      </c>
      <c r="U203" s="2">
        <f>'FICHE PRODUIT'!B852</f>
        <v>0</v>
      </c>
      <c r="V203" s="2">
        <f>'FICHE PRODUIT'!C852</f>
        <v>0</v>
      </c>
      <c r="W203" s="2">
        <f>'FICHE PRODUIT'!D852</f>
        <v>1</v>
      </c>
      <c r="X203" s="2">
        <f>'FICHE PRODUIT'!E852</f>
        <v>43</v>
      </c>
      <c r="Y203" s="2">
        <f>'FICHE PRODUIT'!F852</f>
        <v>15</v>
      </c>
      <c r="Z203" s="2">
        <f>'FICHE PRODUIT'!G852</f>
        <v>15</v>
      </c>
      <c r="AA203" s="2">
        <f>'FICHE PRODUIT'!H852</f>
        <v>645</v>
      </c>
    </row>
    <row r="204" spans="1:27" x14ac:dyDescent="0.2">
      <c r="A204" s="7" t="str">
        <f>'FICHE PRODUIT'!$A$813</f>
        <v>MARIUS BIG CHV</v>
      </c>
      <c r="B204" s="2" t="str">
        <f>'FICHE PRODUIT'!$H$813</f>
        <v>Brown</v>
      </c>
      <c r="C204" s="2" t="str">
        <f>'FICHE PRODUIT'!$S$813</f>
        <v>W26-27</v>
      </c>
      <c r="D204" s="2">
        <f>'FICHE PRODUIT'!$Q$813</f>
        <v>0</v>
      </c>
      <c r="E204" s="2" t="str">
        <f>'FICHE PRODUIT'!$S$815</f>
        <v>IN PRODUCTION</v>
      </c>
      <c r="F204" s="2" t="str">
        <f>'FICHE PRODUIT'!$E$817</f>
        <v>Page 28</v>
      </c>
      <c r="G204" s="2" t="str">
        <f>'FICHE PRODUIT'!$E$818</f>
        <v>Done</v>
      </c>
      <c r="H204" s="122" t="str">
        <f>'FICHE PRODUIT'!$E$819</f>
        <v>OCEAN SURPLUS</v>
      </c>
      <c r="I204" s="2" t="b">
        <f>'FICHE PRODUIT'!$E$821</f>
        <v>0</v>
      </c>
      <c r="J204" s="2" t="str">
        <f>'FICHE PRODUIT'!$E$823</f>
        <v>Gilet</v>
      </c>
      <c r="K204" s="2" t="str">
        <f>'FICHE PRODUIT'!$E$824</f>
        <v>Marius</v>
      </c>
      <c r="L204" s="4">
        <f>'FICHE PRODUIT'!$E$826</f>
        <v>55</v>
      </c>
      <c r="M204" s="4">
        <f>'FICHE PRODUIT'!$E$827</f>
        <v>28.86</v>
      </c>
      <c r="N204" s="4">
        <f>'FICHE PRODUIT'!$E$829</f>
        <v>83.86</v>
      </c>
      <c r="O204" s="4">
        <f>'FICHE PRODUIT'!$E$830</f>
        <v>3.994753160028619</v>
      </c>
      <c r="P204" s="4">
        <f>'FICHE PRODUIT'!$E$832</f>
        <v>335</v>
      </c>
      <c r="Q204" s="4">
        <f>'FICHE PRODUIT'!$E$833</f>
        <v>134</v>
      </c>
      <c r="R204" s="4">
        <f>'FICHE PRODUIT'!$E$834</f>
        <v>152.27272727272725</v>
      </c>
      <c r="S204" s="122">
        <f>'FICHE PRODUIT'!$E$835</f>
        <v>46225</v>
      </c>
      <c r="T204" s="2" t="str">
        <f>'FICHE PRODUIT'!A853</f>
        <v>Frais externe</v>
      </c>
      <c r="U204" s="2" t="str">
        <f>'FICHE PRODUIT'!B853</f>
        <v>Transport</v>
      </c>
      <c r="V204" s="2" t="str">
        <f>'FICHE PRODUIT'!C853</f>
        <v xml:space="preserve">Européen </v>
      </c>
      <c r="W204" s="2">
        <f>'FICHE PRODUIT'!D853</f>
        <v>1</v>
      </c>
      <c r="X204" s="2">
        <f>'FICHE PRODUIT'!E853</f>
        <v>43</v>
      </c>
      <c r="Y204" s="2">
        <f>'FICHE PRODUIT'!F853</f>
        <v>2</v>
      </c>
      <c r="Z204" s="2">
        <f>'FICHE PRODUIT'!G853</f>
        <v>2</v>
      </c>
      <c r="AA204" s="2">
        <f>'FICHE PRODUIT'!H853</f>
        <v>86</v>
      </c>
    </row>
    <row r="205" spans="1:27" x14ac:dyDescent="0.2">
      <c r="A205" s="7" t="str">
        <f>'FICHE PRODUIT'!$A$813</f>
        <v>MARIUS BIG CHV</v>
      </c>
      <c r="B205" s="2" t="str">
        <f>'FICHE PRODUIT'!$H$813</f>
        <v>Brown</v>
      </c>
      <c r="C205" s="2" t="str">
        <f>'FICHE PRODUIT'!$S$813</f>
        <v>W26-27</v>
      </c>
      <c r="D205" s="2">
        <f>'FICHE PRODUIT'!$Q$813</f>
        <v>0</v>
      </c>
      <c r="E205" s="2" t="str">
        <f>'FICHE PRODUIT'!$S$815</f>
        <v>IN PRODUCTION</v>
      </c>
      <c r="F205" s="2" t="str">
        <f>'FICHE PRODUIT'!$E$817</f>
        <v>Page 28</v>
      </c>
      <c r="G205" s="2" t="str">
        <f>'FICHE PRODUIT'!$E$818</f>
        <v>Done</v>
      </c>
      <c r="H205" s="122" t="str">
        <f>'FICHE PRODUIT'!$E$819</f>
        <v>OCEAN SURPLUS</v>
      </c>
      <c r="I205" s="2" t="b">
        <f>'FICHE PRODUIT'!$E$821</f>
        <v>0</v>
      </c>
      <c r="J205" s="2" t="str">
        <f>'FICHE PRODUIT'!$E$823</f>
        <v>Gilet</v>
      </c>
      <c r="K205" s="2" t="str">
        <f>'FICHE PRODUIT'!$E$824</f>
        <v>Marius</v>
      </c>
      <c r="L205" s="4">
        <f>'FICHE PRODUIT'!$E$826</f>
        <v>55</v>
      </c>
      <c r="M205" s="4">
        <f>'FICHE PRODUIT'!$E$827</f>
        <v>28.86</v>
      </c>
      <c r="N205" s="4">
        <f>'FICHE PRODUIT'!$E$829</f>
        <v>83.86</v>
      </c>
      <c r="O205" s="4">
        <f>'FICHE PRODUIT'!$E$830</f>
        <v>3.994753160028619</v>
      </c>
      <c r="P205" s="4">
        <f>'FICHE PRODUIT'!$E$832</f>
        <v>335</v>
      </c>
      <c r="Q205" s="4">
        <f>'FICHE PRODUIT'!$E$833</f>
        <v>134</v>
      </c>
      <c r="R205" s="4">
        <f>'FICHE PRODUIT'!$E$834</f>
        <v>152.27272727272725</v>
      </c>
      <c r="S205" s="122">
        <f>'FICHE PRODUIT'!$E$835</f>
        <v>46225</v>
      </c>
      <c r="T205" s="2" t="str">
        <f>'FICHE PRODUIT'!A854</f>
        <v>Frais externe</v>
      </c>
      <c r="U205" s="2" t="str">
        <f>'FICHE PRODUIT'!B854</f>
        <v>Communication</v>
      </c>
      <c r="V205" s="2" t="str">
        <f>'FICHE PRODUIT'!C854</f>
        <v>Marketing</v>
      </c>
      <c r="W205" s="2">
        <f>'FICHE PRODUIT'!D854</f>
        <v>1</v>
      </c>
      <c r="X205" s="2">
        <f>'FICHE PRODUIT'!E854</f>
        <v>43</v>
      </c>
      <c r="Y205" s="2">
        <f>'FICHE PRODUIT'!F854</f>
        <v>0.5</v>
      </c>
      <c r="Z205" s="2">
        <f>'FICHE PRODUIT'!G854</f>
        <v>0.5</v>
      </c>
      <c r="AA205" s="2">
        <f>'FICHE PRODUIT'!H854</f>
        <v>21.5</v>
      </c>
    </row>
    <row r="206" spans="1:27" x14ac:dyDescent="0.2">
      <c r="A206" s="7" t="str">
        <f>'FICHE PRODUIT'!$A$856</f>
        <v>MARIUS GMW3015</v>
      </c>
      <c r="B206" s="2" t="str">
        <f>'FICHE PRODUIT'!$H$856</f>
        <v>Marine</v>
      </c>
      <c r="C206" s="2" t="str">
        <f>'FICHE PRODUIT'!$S$856</f>
        <v>W26-27</v>
      </c>
      <c r="D206" s="2" t="str">
        <f>'FICHE PRODUIT'!$Q$856</f>
        <v>+++</v>
      </c>
      <c r="E206" s="2" t="str">
        <f>'FICHE PRODUIT'!$S$858</f>
        <v>IN PRODUCTION</v>
      </c>
      <c r="F206" s="2" t="str">
        <f>'FICHE PRODUIT'!$E$860</f>
        <v>Page 30</v>
      </c>
      <c r="G206" s="2" t="str">
        <f>'FICHE PRODUIT'!$E$861</f>
        <v xml:space="preserve">Not need </v>
      </c>
      <c r="H206" s="122" t="str">
        <f>'FICHE PRODUIT'!$E$862</f>
        <v>OCEAN SURPLUS</v>
      </c>
      <c r="I206" s="2" t="b">
        <f>'FICHE PRODUIT'!$E$864</f>
        <v>0</v>
      </c>
      <c r="J206" s="2" t="str">
        <f>'FICHE PRODUIT'!$E$866</f>
        <v>Gilet</v>
      </c>
      <c r="K206" s="2" t="str">
        <f>'FICHE PRODUIT'!$E$867</f>
        <v>Marius</v>
      </c>
      <c r="L206" s="4">
        <f>'FICHE PRODUIT'!$E$869</f>
        <v>55</v>
      </c>
      <c r="M206" s="4">
        <f>'FICHE PRODUIT'!$E$870</f>
        <v>22.409000000000002</v>
      </c>
      <c r="N206" s="4">
        <f>'FICHE PRODUIT'!$E$872</f>
        <v>77.409000000000006</v>
      </c>
      <c r="O206" s="4">
        <f>'FICHE PRODUIT'!$E$873</f>
        <v>3.8109263780697331</v>
      </c>
      <c r="P206" s="4">
        <f>'FICHE PRODUIT'!$E$875</f>
        <v>295</v>
      </c>
      <c r="Q206" s="4">
        <f>'FICHE PRODUIT'!$E$876</f>
        <v>118</v>
      </c>
      <c r="R206" s="4">
        <f>'FICHE PRODUIT'!$E$877</f>
        <v>134.09090909090909</v>
      </c>
      <c r="S206" s="122">
        <f>'FICHE PRODUIT'!$E$878</f>
        <v>0</v>
      </c>
      <c r="T206" s="2" t="str">
        <f>'FICHE PRODUIT'!A883</f>
        <v>FABRIC</v>
      </c>
      <c r="U206" s="2" t="str">
        <f>'FICHE PRODUIT'!B883</f>
        <v>ALBANO MORGADO</v>
      </c>
      <c r="V206" s="2" t="str">
        <f>'FICHE PRODUIT'!C883</f>
        <v>35 16640 I 001</v>
      </c>
      <c r="W206" s="2">
        <f>'FICHE PRODUIT'!D883</f>
        <v>0.8</v>
      </c>
      <c r="X206" s="2">
        <f>'FICHE PRODUIT'!E883</f>
        <v>54.400000000000006</v>
      </c>
      <c r="Y206" s="2">
        <f>'FICHE PRODUIT'!F883</f>
        <v>14.35</v>
      </c>
      <c r="Z206" s="2">
        <f>'FICHE PRODUIT'!G883</f>
        <v>11.48</v>
      </c>
      <c r="AA206" s="2">
        <f>'FICHE PRODUIT'!H883</f>
        <v>780.64</v>
      </c>
    </row>
    <row r="207" spans="1:27" x14ac:dyDescent="0.2">
      <c r="A207" s="7" t="str">
        <f>'FICHE PRODUIT'!$A$856</f>
        <v>MARIUS GMW3015</v>
      </c>
      <c r="B207" s="2" t="str">
        <f>'FICHE PRODUIT'!$H$856</f>
        <v>Marine</v>
      </c>
      <c r="C207" s="2" t="str">
        <f>'FICHE PRODUIT'!$S$856</f>
        <v>W26-27</v>
      </c>
      <c r="D207" s="2" t="str">
        <f>'FICHE PRODUIT'!$Q$856</f>
        <v>+++</v>
      </c>
      <c r="E207" s="2" t="str">
        <f>'FICHE PRODUIT'!$S$858</f>
        <v>IN PRODUCTION</v>
      </c>
      <c r="F207" s="2" t="str">
        <f>'FICHE PRODUIT'!$E$860</f>
        <v>Page 30</v>
      </c>
      <c r="G207" s="2" t="str">
        <f>'FICHE PRODUIT'!$E$861</f>
        <v xml:space="preserve">Not need </v>
      </c>
      <c r="H207" s="122" t="str">
        <f>'FICHE PRODUIT'!$E$862</f>
        <v>OCEAN SURPLUS</v>
      </c>
      <c r="I207" s="2" t="b">
        <f>'FICHE PRODUIT'!$E$864</f>
        <v>0</v>
      </c>
      <c r="J207" s="2" t="str">
        <f>'FICHE PRODUIT'!$E$866</f>
        <v>Gilet</v>
      </c>
      <c r="K207" s="2" t="str">
        <f>'FICHE PRODUIT'!$E$867</f>
        <v>Marius</v>
      </c>
      <c r="L207" s="4">
        <f>'FICHE PRODUIT'!$E$869</f>
        <v>55</v>
      </c>
      <c r="M207" s="4">
        <f>'FICHE PRODUIT'!$E$870</f>
        <v>22.409000000000002</v>
      </c>
      <c r="N207" s="4">
        <f>'FICHE PRODUIT'!$E$872</f>
        <v>77.409000000000006</v>
      </c>
      <c r="O207" s="4">
        <f>'FICHE PRODUIT'!$E$873</f>
        <v>3.8109263780697331</v>
      </c>
      <c r="P207" s="4">
        <f>'FICHE PRODUIT'!$E$875</f>
        <v>295</v>
      </c>
      <c r="Q207" s="4">
        <f>'FICHE PRODUIT'!$E$876</f>
        <v>118</v>
      </c>
      <c r="R207" s="4">
        <f>'FICHE PRODUIT'!$E$877</f>
        <v>134.09090909090909</v>
      </c>
      <c r="S207" s="122">
        <f>'FICHE PRODUIT'!$E$878</f>
        <v>0</v>
      </c>
      <c r="T207" s="2" t="str">
        <f>'FICHE PRODUIT'!A884</f>
        <v>LINNING</v>
      </c>
      <c r="U207" s="2" t="str">
        <f>'FICHE PRODUIT'!B884</f>
        <v xml:space="preserve">ACM </v>
      </c>
      <c r="V207" s="2" t="str">
        <f>'FICHE PRODUIT'!C884</f>
        <v>4544 VAR 2</v>
      </c>
      <c r="W207" s="2">
        <f>'FICHE PRODUIT'!D884</f>
        <v>0.35</v>
      </c>
      <c r="X207" s="2">
        <f>'FICHE PRODUIT'!E884</f>
        <v>23.799999999999997</v>
      </c>
      <c r="Y207" s="2">
        <f>'FICHE PRODUIT'!F884</f>
        <v>7.5</v>
      </c>
      <c r="Z207" s="2">
        <f>'FICHE PRODUIT'!G884</f>
        <v>2.625</v>
      </c>
      <c r="AA207" s="2">
        <f>'FICHE PRODUIT'!H884</f>
        <v>178.5</v>
      </c>
    </row>
    <row r="208" spans="1:27" x14ac:dyDescent="0.2">
      <c r="A208" s="7" t="str">
        <f>'FICHE PRODUIT'!$A$856</f>
        <v>MARIUS GMW3015</v>
      </c>
      <c r="B208" s="2" t="str">
        <f>'FICHE PRODUIT'!$H$856</f>
        <v>Marine</v>
      </c>
      <c r="C208" s="2" t="str">
        <f>'FICHE PRODUIT'!$S$856</f>
        <v>W26-27</v>
      </c>
      <c r="D208" s="2" t="str">
        <f>'FICHE PRODUIT'!$Q$856</f>
        <v>+++</v>
      </c>
      <c r="E208" s="2" t="str">
        <f>'FICHE PRODUIT'!$S$858</f>
        <v>IN PRODUCTION</v>
      </c>
      <c r="F208" s="2" t="str">
        <f>'FICHE PRODUIT'!$E$860</f>
        <v>Page 30</v>
      </c>
      <c r="G208" s="2" t="str">
        <f>'FICHE PRODUIT'!$E$861</f>
        <v xml:space="preserve">Not need </v>
      </c>
      <c r="H208" s="122" t="str">
        <f>'FICHE PRODUIT'!$E$862</f>
        <v>OCEAN SURPLUS</v>
      </c>
      <c r="I208" s="2" t="b">
        <f>'FICHE PRODUIT'!$E$864</f>
        <v>0</v>
      </c>
      <c r="J208" s="2" t="str">
        <f>'FICHE PRODUIT'!$E$866</f>
        <v>Gilet</v>
      </c>
      <c r="K208" s="2" t="str">
        <f>'FICHE PRODUIT'!$E$867</f>
        <v>Marius</v>
      </c>
      <c r="L208" s="4">
        <f>'FICHE PRODUIT'!$E$869</f>
        <v>55</v>
      </c>
      <c r="M208" s="4">
        <f>'FICHE PRODUIT'!$E$870</f>
        <v>22.409000000000002</v>
      </c>
      <c r="N208" s="4">
        <f>'FICHE PRODUIT'!$E$872</f>
        <v>77.409000000000006</v>
      </c>
      <c r="O208" s="4">
        <f>'FICHE PRODUIT'!$E$873</f>
        <v>3.8109263780697331</v>
      </c>
      <c r="P208" s="4">
        <f>'FICHE PRODUIT'!$E$875</f>
        <v>295</v>
      </c>
      <c r="Q208" s="4">
        <f>'FICHE PRODUIT'!$E$876</f>
        <v>118</v>
      </c>
      <c r="R208" s="4">
        <f>'FICHE PRODUIT'!$E$877</f>
        <v>134.09090909090909</v>
      </c>
      <c r="S208" s="122">
        <f>'FICHE PRODUIT'!$E$878</f>
        <v>0</v>
      </c>
      <c r="T208" s="2" t="str">
        <f>'FICHE PRODUIT'!A885</f>
        <v>BACK</v>
      </c>
      <c r="U208" s="2" t="str">
        <f>'FICHE PRODUIT'!B885</f>
        <v>MDA</v>
      </c>
      <c r="V208" s="2" t="str">
        <f>'FICHE PRODUIT'!C885</f>
        <v>2179 PPT / COL CW608790</v>
      </c>
      <c r="W208" s="2">
        <f>'FICHE PRODUIT'!D885</f>
        <v>0.4</v>
      </c>
      <c r="X208" s="2">
        <f>'FICHE PRODUIT'!E885</f>
        <v>27.200000000000003</v>
      </c>
      <c r="Y208" s="2">
        <f>'FICHE PRODUIT'!F885</f>
        <v>8.91</v>
      </c>
      <c r="Z208" s="2">
        <f>'FICHE PRODUIT'!G885</f>
        <v>3.5640000000000001</v>
      </c>
      <c r="AA208" s="2">
        <f>'FICHE PRODUIT'!H885</f>
        <v>242.352</v>
      </c>
    </row>
    <row r="209" spans="1:27" x14ac:dyDescent="0.2">
      <c r="A209" s="7" t="str">
        <f>'FICHE PRODUIT'!$A$856</f>
        <v>MARIUS GMW3015</v>
      </c>
      <c r="B209" s="2" t="str">
        <f>'FICHE PRODUIT'!$H$856</f>
        <v>Marine</v>
      </c>
      <c r="C209" s="2" t="str">
        <f>'FICHE PRODUIT'!$S$856</f>
        <v>W26-27</v>
      </c>
      <c r="D209" s="2" t="str">
        <f>'FICHE PRODUIT'!$Q$856</f>
        <v>+++</v>
      </c>
      <c r="E209" s="2" t="str">
        <f>'FICHE PRODUIT'!$S$858</f>
        <v>IN PRODUCTION</v>
      </c>
      <c r="F209" s="2" t="str">
        <f>'FICHE PRODUIT'!$E$860</f>
        <v>Page 30</v>
      </c>
      <c r="G209" s="2" t="str">
        <f>'FICHE PRODUIT'!$E$861</f>
        <v xml:space="preserve">Not need </v>
      </c>
      <c r="H209" s="122" t="str">
        <f>'FICHE PRODUIT'!$E$862</f>
        <v>OCEAN SURPLUS</v>
      </c>
      <c r="I209" s="2" t="b">
        <f>'FICHE PRODUIT'!$E$864</f>
        <v>0</v>
      </c>
      <c r="J209" s="2" t="str">
        <f>'FICHE PRODUIT'!$E$866</f>
        <v>Gilet</v>
      </c>
      <c r="K209" s="2" t="str">
        <f>'FICHE PRODUIT'!$E$867</f>
        <v>Marius</v>
      </c>
      <c r="L209" s="4">
        <f>'FICHE PRODUIT'!$E$869</f>
        <v>55</v>
      </c>
      <c r="M209" s="4">
        <f>'FICHE PRODUIT'!$E$870</f>
        <v>22.409000000000002</v>
      </c>
      <c r="N209" s="4">
        <f>'FICHE PRODUIT'!$E$872</f>
        <v>77.409000000000006</v>
      </c>
      <c r="O209" s="4">
        <f>'FICHE PRODUIT'!$E$873</f>
        <v>3.8109263780697331</v>
      </c>
      <c r="P209" s="4">
        <f>'FICHE PRODUIT'!$E$875</f>
        <v>295</v>
      </c>
      <c r="Q209" s="4">
        <f>'FICHE PRODUIT'!$E$876</f>
        <v>118</v>
      </c>
      <c r="R209" s="4">
        <f>'FICHE PRODUIT'!$E$877</f>
        <v>134.09090909090909</v>
      </c>
      <c r="S209" s="122">
        <f>'FICHE PRODUIT'!$E$878</f>
        <v>0</v>
      </c>
      <c r="T209" s="2" t="str">
        <f>'FICHE PRODUIT'!A886</f>
        <v>INTERLINING</v>
      </c>
      <c r="U209" s="2" t="str">
        <f>'FICHE PRODUIT'!B886</f>
        <v>CHARGEUR</v>
      </c>
      <c r="V209" s="2" t="str">
        <f>'FICHE PRODUIT'!C886</f>
        <v>713048 PRETA</v>
      </c>
      <c r="W209" s="2">
        <f>'FICHE PRODUIT'!D886</f>
        <v>0.8</v>
      </c>
      <c r="X209" s="2">
        <f>'FICHE PRODUIT'!E886</f>
        <v>54.400000000000006</v>
      </c>
      <c r="Y209" s="2">
        <f>'FICHE PRODUIT'!F886</f>
        <v>1.35</v>
      </c>
      <c r="Z209" s="2">
        <f>'FICHE PRODUIT'!G886</f>
        <v>1.08</v>
      </c>
      <c r="AA209" s="2">
        <f>'FICHE PRODUIT'!H886</f>
        <v>73.44</v>
      </c>
    </row>
    <row r="210" spans="1:27" x14ac:dyDescent="0.2">
      <c r="A210" s="7" t="str">
        <f>'FICHE PRODUIT'!$A$856</f>
        <v>MARIUS GMW3015</v>
      </c>
      <c r="B210" s="2" t="str">
        <f>'FICHE PRODUIT'!$H$856</f>
        <v>Marine</v>
      </c>
      <c r="C210" s="2" t="str">
        <f>'FICHE PRODUIT'!$S$856</f>
        <v>W26-27</v>
      </c>
      <c r="D210" s="2" t="str">
        <f>'FICHE PRODUIT'!$Q$856</f>
        <v>+++</v>
      </c>
      <c r="E210" s="2" t="str">
        <f>'FICHE PRODUIT'!$S$858</f>
        <v>IN PRODUCTION</v>
      </c>
      <c r="F210" s="2" t="str">
        <f>'FICHE PRODUIT'!$E$860</f>
        <v>Page 30</v>
      </c>
      <c r="G210" s="2" t="str">
        <f>'FICHE PRODUIT'!$E$861</f>
        <v xml:space="preserve">Not need </v>
      </c>
      <c r="H210" s="122" t="str">
        <f>'FICHE PRODUIT'!$E$862</f>
        <v>OCEAN SURPLUS</v>
      </c>
      <c r="I210" s="2" t="b">
        <f>'FICHE PRODUIT'!$E$864</f>
        <v>0</v>
      </c>
      <c r="J210" s="2" t="str">
        <f>'FICHE PRODUIT'!$E$866</f>
        <v>Gilet</v>
      </c>
      <c r="K210" s="2" t="str">
        <f>'FICHE PRODUIT'!$E$867</f>
        <v>Marius</v>
      </c>
      <c r="L210" s="4">
        <f>'FICHE PRODUIT'!$E$869</f>
        <v>55</v>
      </c>
      <c r="M210" s="4">
        <f>'FICHE PRODUIT'!$E$870</f>
        <v>22.409000000000002</v>
      </c>
      <c r="N210" s="4">
        <f>'FICHE PRODUIT'!$E$872</f>
        <v>77.409000000000006</v>
      </c>
      <c r="O210" s="4">
        <f>'FICHE PRODUIT'!$E$873</f>
        <v>3.8109263780697331</v>
      </c>
      <c r="P210" s="4">
        <f>'FICHE PRODUIT'!$E$875</f>
        <v>295</v>
      </c>
      <c r="Q210" s="4">
        <f>'FICHE PRODUIT'!$E$876</f>
        <v>118</v>
      </c>
      <c r="R210" s="4">
        <f>'FICHE PRODUIT'!$E$877</f>
        <v>134.09090909090909</v>
      </c>
      <c r="S210" s="122">
        <f>'FICHE PRODUIT'!$E$878</f>
        <v>0</v>
      </c>
      <c r="T210" s="2" t="str">
        <f>'FICHE PRODUIT'!A887</f>
        <v xml:space="preserve">UNDER COLLAR </v>
      </c>
      <c r="U210" s="2" t="str">
        <f>'FICHE PRODUIT'!B887</f>
        <v>OFFITEX</v>
      </c>
      <c r="V210" s="2" t="str">
        <f>'FICHE PRODUIT'!C887</f>
        <v>COR 301C/1</v>
      </c>
      <c r="W210" s="2">
        <f>'FICHE PRODUIT'!D887</f>
        <v>0.05</v>
      </c>
      <c r="X210" s="2">
        <f>'FICHE PRODUIT'!E887</f>
        <v>3.4000000000000004</v>
      </c>
      <c r="Y210" s="2">
        <f>'FICHE PRODUIT'!F887</f>
        <v>0.05</v>
      </c>
      <c r="Z210" s="2">
        <f>'FICHE PRODUIT'!G887</f>
        <v>2.5000000000000005E-3</v>
      </c>
      <c r="AA210" s="2">
        <f>'FICHE PRODUIT'!H887</f>
        <v>0.17000000000000004</v>
      </c>
    </row>
    <row r="211" spans="1:27" x14ac:dyDescent="0.2">
      <c r="A211" s="7" t="str">
        <f>'FICHE PRODUIT'!$A$856</f>
        <v>MARIUS GMW3015</v>
      </c>
      <c r="B211" s="2" t="str">
        <f>'FICHE PRODUIT'!$H$856</f>
        <v>Marine</v>
      </c>
      <c r="C211" s="2" t="str">
        <f>'FICHE PRODUIT'!$S$856</f>
        <v>W26-27</v>
      </c>
      <c r="D211" s="2" t="str">
        <f>'FICHE PRODUIT'!$Q$856</f>
        <v>+++</v>
      </c>
      <c r="E211" s="2" t="str">
        <f>'FICHE PRODUIT'!$S$858</f>
        <v>IN PRODUCTION</v>
      </c>
      <c r="F211" s="2" t="str">
        <f>'FICHE PRODUIT'!$E$860</f>
        <v>Page 30</v>
      </c>
      <c r="G211" s="2" t="str">
        <f>'FICHE PRODUIT'!$E$861</f>
        <v xml:space="preserve">Not need </v>
      </c>
      <c r="H211" s="122" t="str">
        <f>'FICHE PRODUIT'!$E$862</f>
        <v>OCEAN SURPLUS</v>
      </c>
      <c r="I211" s="2" t="b">
        <f>'FICHE PRODUIT'!$E$864</f>
        <v>0</v>
      </c>
      <c r="J211" s="2" t="str">
        <f>'FICHE PRODUIT'!$E$866</f>
        <v>Gilet</v>
      </c>
      <c r="K211" s="2" t="str">
        <f>'FICHE PRODUIT'!$E$867</f>
        <v>Marius</v>
      </c>
      <c r="L211" s="4">
        <f>'FICHE PRODUIT'!$E$869</f>
        <v>55</v>
      </c>
      <c r="M211" s="4">
        <f>'FICHE PRODUIT'!$E$870</f>
        <v>22.409000000000002</v>
      </c>
      <c r="N211" s="4">
        <f>'FICHE PRODUIT'!$E$872</f>
        <v>77.409000000000006</v>
      </c>
      <c r="O211" s="4">
        <f>'FICHE PRODUIT'!$E$873</f>
        <v>3.8109263780697331</v>
      </c>
      <c r="P211" s="4">
        <f>'FICHE PRODUIT'!$E$875</f>
        <v>295</v>
      </c>
      <c r="Q211" s="4">
        <f>'FICHE PRODUIT'!$E$876</f>
        <v>118</v>
      </c>
      <c r="R211" s="4">
        <f>'FICHE PRODUIT'!$E$877</f>
        <v>134.09090909090909</v>
      </c>
      <c r="S211" s="122">
        <f>'FICHE PRODUIT'!$E$878</f>
        <v>0</v>
      </c>
      <c r="T211" s="2" t="str">
        <f>'FICHE PRODUIT'!A888</f>
        <v>PANO DE BOLSO</v>
      </c>
      <c r="U211" s="2" t="str">
        <f>'FICHE PRODUIT'!B888</f>
        <v>DRAGONI</v>
      </c>
      <c r="V211" s="2" t="str">
        <f>'FICHE PRODUIT'!C888</f>
        <v xml:space="preserve">RAVENNA PXT </v>
      </c>
      <c r="W211" s="2">
        <f>'FICHE PRODUIT'!D888</f>
        <v>0.05</v>
      </c>
      <c r="X211" s="2">
        <f>'FICHE PRODUIT'!E888</f>
        <v>3.4000000000000004</v>
      </c>
      <c r="Y211" s="2">
        <f>'FICHE PRODUIT'!F888</f>
        <v>2.97</v>
      </c>
      <c r="Z211" s="2">
        <f>'FICHE PRODUIT'!G888</f>
        <v>0.14850000000000002</v>
      </c>
      <c r="AA211" s="2">
        <f>'FICHE PRODUIT'!H888</f>
        <v>10.098000000000001</v>
      </c>
    </row>
    <row r="212" spans="1:27" x14ac:dyDescent="0.2">
      <c r="A212" s="7" t="str">
        <f>'FICHE PRODUIT'!$A$856</f>
        <v>MARIUS GMW3015</v>
      </c>
      <c r="B212" s="2" t="str">
        <f>'FICHE PRODUIT'!$H$856</f>
        <v>Marine</v>
      </c>
      <c r="C212" s="2" t="str">
        <f>'FICHE PRODUIT'!$S$856</f>
        <v>W26-27</v>
      </c>
      <c r="D212" s="2" t="str">
        <f>'FICHE PRODUIT'!$Q$856</f>
        <v>+++</v>
      </c>
      <c r="E212" s="2" t="str">
        <f>'FICHE PRODUIT'!$S$858</f>
        <v>IN PRODUCTION</v>
      </c>
      <c r="F212" s="2" t="str">
        <f>'FICHE PRODUIT'!$E$860</f>
        <v>Page 30</v>
      </c>
      <c r="G212" s="2" t="str">
        <f>'FICHE PRODUIT'!$E$861</f>
        <v xml:space="preserve">Not need </v>
      </c>
      <c r="H212" s="122" t="str">
        <f>'FICHE PRODUIT'!$E$862</f>
        <v>OCEAN SURPLUS</v>
      </c>
      <c r="I212" s="2" t="b">
        <f>'FICHE PRODUIT'!$E$864</f>
        <v>0</v>
      </c>
      <c r="J212" s="2" t="str">
        <f>'FICHE PRODUIT'!$E$866</f>
        <v>Gilet</v>
      </c>
      <c r="K212" s="2" t="str">
        <f>'FICHE PRODUIT'!$E$867</f>
        <v>Marius</v>
      </c>
      <c r="L212" s="4">
        <f>'FICHE PRODUIT'!$E$869</f>
        <v>55</v>
      </c>
      <c r="M212" s="4">
        <f>'FICHE PRODUIT'!$E$870</f>
        <v>22.409000000000002</v>
      </c>
      <c r="N212" s="4">
        <f>'FICHE PRODUIT'!$E$872</f>
        <v>77.409000000000006</v>
      </c>
      <c r="O212" s="4">
        <f>'FICHE PRODUIT'!$E$873</f>
        <v>3.8109263780697331</v>
      </c>
      <c r="P212" s="4">
        <f>'FICHE PRODUIT'!$E$875</f>
        <v>295</v>
      </c>
      <c r="Q212" s="4">
        <f>'FICHE PRODUIT'!$E$876</f>
        <v>118</v>
      </c>
      <c r="R212" s="4">
        <f>'FICHE PRODUIT'!$E$877</f>
        <v>134.09090909090909</v>
      </c>
      <c r="S212" s="122">
        <f>'FICHE PRODUIT'!$E$878</f>
        <v>0</v>
      </c>
      <c r="T212" s="2" t="str">
        <f>'FICHE PRODUIT'!A889</f>
        <v>GALON</v>
      </c>
      <c r="U212" s="2" t="str">
        <f>'FICHE PRODUIT'!B889</f>
        <v>NASTRO</v>
      </c>
      <c r="V212" s="2" t="str">
        <f>'FICHE PRODUIT'!C889</f>
        <v>G</v>
      </c>
      <c r="W212" s="2">
        <f>'FICHE PRODUIT'!D889</f>
        <v>0.1</v>
      </c>
      <c r="X212" s="2">
        <f>'FICHE PRODUIT'!E889</f>
        <v>6.8000000000000007</v>
      </c>
      <c r="Y212" s="2">
        <f>'FICHE PRODUIT'!F889</f>
        <v>0.49</v>
      </c>
      <c r="Z212" s="2">
        <f>'FICHE PRODUIT'!G889</f>
        <v>4.9000000000000002E-2</v>
      </c>
      <c r="AA212" s="2">
        <f>'FICHE PRODUIT'!H889</f>
        <v>3.3320000000000003</v>
      </c>
    </row>
    <row r="213" spans="1:27" x14ac:dyDescent="0.2">
      <c r="A213" s="7" t="str">
        <f>'FICHE PRODUIT'!$A$856</f>
        <v>MARIUS GMW3015</v>
      </c>
      <c r="B213" s="2" t="str">
        <f>'FICHE PRODUIT'!$H$856</f>
        <v>Marine</v>
      </c>
      <c r="C213" s="2" t="str">
        <f>'FICHE PRODUIT'!$S$856</f>
        <v>W26-27</v>
      </c>
      <c r="D213" s="2" t="str">
        <f>'FICHE PRODUIT'!$Q$856</f>
        <v>+++</v>
      </c>
      <c r="E213" s="2" t="str">
        <f>'FICHE PRODUIT'!$S$858</f>
        <v>IN PRODUCTION</v>
      </c>
      <c r="F213" s="2" t="str">
        <f>'FICHE PRODUIT'!$E$860</f>
        <v>Page 30</v>
      </c>
      <c r="G213" s="2" t="str">
        <f>'FICHE PRODUIT'!$E$861</f>
        <v xml:space="preserve">Not need </v>
      </c>
      <c r="H213" s="122" t="str">
        <f>'FICHE PRODUIT'!$E$862</f>
        <v>OCEAN SURPLUS</v>
      </c>
      <c r="I213" s="2" t="b">
        <f>'FICHE PRODUIT'!$E$864</f>
        <v>0</v>
      </c>
      <c r="J213" s="2" t="str">
        <f>'FICHE PRODUIT'!$E$866</f>
        <v>Gilet</v>
      </c>
      <c r="K213" s="2" t="str">
        <f>'FICHE PRODUIT'!$E$867</f>
        <v>Marius</v>
      </c>
      <c r="L213" s="4">
        <f>'FICHE PRODUIT'!$E$869</f>
        <v>55</v>
      </c>
      <c r="M213" s="4">
        <f>'FICHE PRODUIT'!$E$870</f>
        <v>22.409000000000002</v>
      </c>
      <c r="N213" s="4">
        <f>'FICHE PRODUIT'!$E$872</f>
        <v>77.409000000000006</v>
      </c>
      <c r="O213" s="4">
        <f>'FICHE PRODUIT'!$E$873</f>
        <v>3.8109263780697331</v>
      </c>
      <c r="P213" s="4">
        <f>'FICHE PRODUIT'!$E$875</f>
        <v>295</v>
      </c>
      <c r="Q213" s="4">
        <f>'FICHE PRODUIT'!$E$876</f>
        <v>118</v>
      </c>
      <c r="R213" s="4">
        <f>'FICHE PRODUIT'!$E$877</f>
        <v>134.09090909090909</v>
      </c>
      <c r="S213" s="122">
        <f>'FICHE PRODUIT'!$E$878</f>
        <v>0</v>
      </c>
      <c r="T213" s="2" t="str">
        <f>'FICHE PRODUIT'!A890</f>
        <v>BOUTONS</v>
      </c>
      <c r="U213" s="2" t="str">
        <f>'FICHE PRODUIT'!B890</f>
        <v>LOUROPEL</v>
      </c>
      <c r="V213" s="2" t="str">
        <f>'FICHE PRODUIT'!C890</f>
        <v>BT1</v>
      </c>
      <c r="W213" s="2">
        <f>'FICHE PRODUIT'!D890</f>
        <v>8</v>
      </c>
      <c r="X213" s="2">
        <f>'FICHE PRODUIT'!E890</f>
        <v>544</v>
      </c>
      <c r="Y213" s="2">
        <f>'FICHE PRODUIT'!F890</f>
        <v>0.06</v>
      </c>
      <c r="Z213" s="2">
        <f>'FICHE PRODUIT'!G890</f>
        <v>0.48</v>
      </c>
      <c r="AA213" s="2">
        <f>'FICHE PRODUIT'!H890</f>
        <v>32.64</v>
      </c>
    </row>
    <row r="214" spans="1:27" x14ac:dyDescent="0.2">
      <c r="A214" s="7" t="str">
        <f>'FICHE PRODUIT'!$A$856</f>
        <v>MARIUS GMW3015</v>
      </c>
      <c r="B214" s="2" t="str">
        <f>'FICHE PRODUIT'!$H$856</f>
        <v>Marine</v>
      </c>
      <c r="C214" s="2" t="str">
        <f>'FICHE PRODUIT'!$S$856</f>
        <v>W26-27</v>
      </c>
      <c r="D214" s="2" t="str">
        <f>'FICHE PRODUIT'!$Q$856</f>
        <v>+++</v>
      </c>
      <c r="E214" s="2" t="str">
        <f>'FICHE PRODUIT'!$S$858</f>
        <v>IN PRODUCTION</v>
      </c>
      <c r="F214" s="2" t="str">
        <f>'FICHE PRODUIT'!$E$860</f>
        <v>Page 30</v>
      </c>
      <c r="G214" s="2" t="str">
        <f>'FICHE PRODUIT'!$E$861</f>
        <v xml:space="preserve">Not need </v>
      </c>
      <c r="H214" s="122" t="str">
        <f>'FICHE PRODUIT'!$E$862</f>
        <v>OCEAN SURPLUS</v>
      </c>
      <c r="I214" s="2" t="b">
        <f>'FICHE PRODUIT'!$E$864</f>
        <v>0</v>
      </c>
      <c r="J214" s="2" t="str">
        <f>'FICHE PRODUIT'!$E$866</f>
        <v>Gilet</v>
      </c>
      <c r="K214" s="2" t="str">
        <f>'FICHE PRODUIT'!$E$867</f>
        <v>Marius</v>
      </c>
      <c r="L214" s="4">
        <f>'FICHE PRODUIT'!$E$869</f>
        <v>55</v>
      </c>
      <c r="M214" s="4">
        <f>'FICHE PRODUIT'!$E$870</f>
        <v>22.409000000000002</v>
      </c>
      <c r="N214" s="4">
        <f>'FICHE PRODUIT'!$E$872</f>
        <v>77.409000000000006</v>
      </c>
      <c r="O214" s="4">
        <f>'FICHE PRODUIT'!$E$873</f>
        <v>3.8109263780697331</v>
      </c>
      <c r="P214" s="4">
        <f>'FICHE PRODUIT'!$E$875</f>
        <v>295</v>
      </c>
      <c r="Q214" s="4">
        <f>'FICHE PRODUIT'!$E$876</f>
        <v>118</v>
      </c>
      <c r="R214" s="4">
        <f>'FICHE PRODUIT'!$E$877</f>
        <v>134.09090909090909</v>
      </c>
      <c r="S214" s="122">
        <f>'FICHE PRODUIT'!$E$878</f>
        <v>0</v>
      </c>
      <c r="T214" s="2" t="str">
        <f>'FICHE PRODUIT'!A891</f>
        <v>ETIQUETTES</v>
      </c>
      <c r="U214" s="2" t="str">
        <f>'FICHE PRODUIT'!B891</f>
        <v>CADICA</v>
      </c>
      <c r="V214" s="2" t="str">
        <f>'FICHE PRODUIT'!C891</f>
        <v>A3</v>
      </c>
      <c r="W214" s="2">
        <f>'FICHE PRODUIT'!D891</f>
        <v>1</v>
      </c>
      <c r="X214" s="2">
        <f>'FICHE PRODUIT'!E891</f>
        <v>68</v>
      </c>
      <c r="Y214" s="2">
        <f>'FICHE PRODUIT'!F891</f>
        <v>0.27</v>
      </c>
      <c r="Z214" s="2">
        <f>'FICHE PRODUIT'!G891</f>
        <v>0.27</v>
      </c>
      <c r="AA214" s="2">
        <f>'FICHE PRODUIT'!H891</f>
        <v>18.36</v>
      </c>
    </row>
    <row r="215" spans="1:27" x14ac:dyDescent="0.2">
      <c r="A215" s="7" t="str">
        <f>'FICHE PRODUIT'!$A$856</f>
        <v>MARIUS GMW3015</v>
      </c>
      <c r="B215" s="2" t="str">
        <f>'FICHE PRODUIT'!$H$856</f>
        <v>Marine</v>
      </c>
      <c r="C215" s="2" t="str">
        <f>'FICHE PRODUIT'!$S$856</f>
        <v>W26-27</v>
      </c>
      <c r="D215" s="2" t="str">
        <f>'FICHE PRODUIT'!$Q$856</f>
        <v>+++</v>
      </c>
      <c r="E215" s="2" t="str">
        <f>'FICHE PRODUIT'!$S$858</f>
        <v>IN PRODUCTION</v>
      </c>
      <c r="F215" s="2" t="str">
        <f>'FICHE PRODUIT'!$E$860</f>
        <v>Page 30</v>
      </c>
      <c r="G215" s="2" t="str">
        <f>'FICHE PRODUIT'!$E$861</f>
        <v xml:space="preserve">Not need </v>
      </c>
      <c r="H215" s="122" t="str">
        <f>'FICHE PRODUIT'!$E$862</f>
        <v>OCEAN SURPLUS</v>
      </c>
      <c r="I215" s="2" t="b">
        <f>'FICHE PRODUIT'!$E$864</f>
        <v>0</v>
      </c>
      <c r="J215" s="2" t="str">
        <f>'FICHE PRODUIT'!$E$866</f>
        <v>Gilet</v>
      </c>
      <c r="K215" s="2" t="str">
        <f>'FICHE PRODUIT'!$E$867</f>
        <v>Marius</v>
      </c>
      <c r="L215" s="4">
        <f>'FICHE PRODUIT'!$E$869</f>
        <v>55</v>
      </c>
      <c r="M215" s="4">
        <f>'FICHE PRODUIT'!$E$870</f>
        <v>22.409000000000002</v>
      </c>
      <c r="N215" s="4">
        <f>'FICHE PRODUIT'!$E$872</f>
        <v>77.409000000000006</v>
      </c>
      <c r="O215" s="4">
        <f>'FICHE PRODUIT'!$E$873</f>
        <v>3.8109263780697331</v>
      </c>
      <c r="P215" s="4">
        <f>'FICHE PRODUIT'!$E$875</f>
        <v>295</v>
      </c>
      <c r="Q215" s="4">
        <f>'FICHE PRODUIT'!$E$876</f>
        <v>118</v>
      </c>
      <c r="R215" s="4">
        <f>'FICHE PRODUIT'!$E$877</f>
        <v>134.09090909090909</v>
      </c>
      <c r="S215" s="122">
        <f>'FICHE PRODUIT'!$E$878</f>
        <v>0</v>
      </c>
      <c r="T215" s="2" t="str">
        <f>'FICHE PRODUIT'!A892</f>
        <v>HANGTAG</v>
      </c>
      <c r="U215" s="2" t="str">
        <f>'FICHE PRODUIT'!B892</f>
        <v>CADICA</v>
      </c>
      <c r="V215" s="2" t="str">
        <f>'FICHE PRODUIT'!C892</f>
        <v>Y</v>
      </c>
      <c r="W215" s="2">
        <f>'FICHE PRODUIT'!D892</f>
        <v>1</v>
      </c>
      <c r="X215" s="2">
        <f>'FICHE PRODUIT'!E892</f>
        <v>68</v>
      </c>
      <c r="Y215" s="2">
        <f>'FICHE PRODUIT'!F892</f>
        <v>0.21</v>
      </c>
      <c r="Z215" s="2">
        <f>'FICHE PRODUIT'!G892</f>
        <v>0.21</v>
      </c>
      <c r="AA215" s="2">
        <f>'FICHE PRODUIT'!H892</f>
        <v>14.28</v>
      </c>
    </row>
    <row r="216" spans="1:27" x14ac:dyDescent="0.2">
      <c r="A216" s="7" t="str">
        <f>'FICHE PRODUIT'!$A$856</f>
        <v>MARIUS GMW3015</v>
      </c>
      <c r="B216" s="2" t="str">
        <f>'FICHE PRODUIT'!$H$856</f>
        <v>Marine</v>
      </c>
      <c r="C216" s="2" t="str">
        <f>'FICHE PRODUIT'!$S$856</f>
        <v>W26-27</v>
      </c>
      <c r="D216" s="2" t="str">
        <f>'FICHE PRODUIT'!$Q$856</f>
        <v>+++</v>
      </c>
      <c r="E216" s="2" t="str">
        <f>'FICHE PRODUIT'!$S$858</f>
        <v>IN PRODUCTION</v>
      </c>
      <c r="F216" s="2" t="str">
        <f>'FICHE PRODUIT'!$E$860</f>
        <v>Page 30</v>
      </c>
      <c r="G216" s="2" t="str">
        <f>'FICHE PRODUIT'!$E$861</f>
        <v xml:space="preserve">Not need </v>
      </c>
      <c r="H216" s="122" t="str">
        <f>'FICHE PRODUIT'!$E$862</f>
        <v>OCEAN SURPLUS</v>
      </c>
      <c r="I216" s="2" t="b">
        <f>'FICHE PRODUIT'!$E$864</f>
        <v>0</v>
      </c>
      <c r="J216" s="2" t="str">
        <f>'FICHE PRODUIT'!$E$866</f>
        <v>Gilet</v>
      </c>
      <c r="K216" s="2" t="str">
        <f>'FICHE PRODUIT'!$E$867</f>
        <v>Marius</v>
      </c>
      <c r="L216" s="4">
        <f>'FICHE PRODUIT'!$E$869</f>
        <v>55</v>
      </c>
      <c r="M216" s="4">
        <f>'FICHE PRODUIT'!$E$870</f>
        <v>22.409000000000002</v>
      </c>
      <c r="N216" s="4">
        <f>'FICHE PRODUIT'!$E$872</f>
        <v>77.409000000000006</v>
      </c>
      <c r="O216" s="4">
        <f>'FICHE PRODUIT'!$E$873</f>
        <v>3.8109263780697331</v>
      </c>
      <c r="P216" s="4">
        <f>'FICHE PRODUIT'!$E$875</f>
        <v>295</v>
      </c>
      <c r="Q216" s="4">
        <f>'FICHE PRODUIT'!$E$876</f>
        <v>118</v>
      </c>
      <c r="R216" s="4">
        <f>'FICHE PRODUIT'!$E$877</f>
        <v>134.09090909090909</v>
      </c>
      <c r="S216" s="122">
        <f>'FICHE PRODUIT'!$E$878</f>
        <v>0</v>
      </c>
      <c r="T216" s="2">
        <f>'FICHE PRODUIT'!A893</f>
        <v>0</v>
      </c>
      <c r="U216" s="2">
        <f>'FICHE PRODUIT'!B893</f>
        <v>0</v>
      </c>
      <c r="V216" s="2">
        <f>'FICHE PRODUIT'!C893</f>
        <v>0</v>
      </c>
      <c r="W216" s="2">
        <f>'FICHE PRODUIT'!D893</f>
        <v>0</v>
      </c>
      <c r="X216" s="2">
        <f>'FICHE PRODUIT'!E893</f>
        <v>0</v>
      </c>
      <c r="Y216" s="2">
        <f>'FICHE PRODUIT'!F893</f>
        <v>0</v>
      </c>
      <c r="Z216" s="2">
        <f>'FICHE PRODUIT'!G893</f>
        <v>0</v>
      </c>
      <c r="AA216" s="2">
        <f>'FICHE PRODUIT'!H893</f>
        <v>0</v>
      </c>
    </row>
    <row r="217" spans="1:27" x14ac:dyDescent="0.2">
      <c r="A217" s="7" t="str">
        <f>'FICHE PRODUIT'!$A$856</f>
        <v>MARIUS GMW3015</v>
      </c>
      <c r="B217" s="2" t="str">
        <f>'FICHE PRODUIT'!$H$856</f>
        <v>Marine</v>
      </c>
      <c r="C217" s="2" t="str">
        <f>'FICHE PRODUIT'!$S$856</f>
        <v>W26-27</v>
      </c>
      <c r="D217" s="2" t="str">
        <f>'FICHE PRODUIT'!$Q$856</f>
        <v>+++</v>
      </c>
      <c r="E217" s="2" t="str">
        <f>'FICHE PRODUIT'!$S$858</f>
        <v>IN PRODUCTION</v>
      </c>
      <c r="F217" s="2" t="str">
        <f>'FICHE PRODUIT'!$E$860</f>
        <v>Page 30</v>
      </c>
      <c r="G217" s="2" t="str">
        <f>'FICHE PRODUIT'!$E$861</f>
        <v xml:space="preserve">Not need </v>
      </c>
      <c r="H217" s="122" t="str">
        <f>'FICHE PRODUIT'!$E$862</f>
        <v>OCEAN SURPLUS</v>
      </c>
      <c r="I217" s="2" t="b">
        <f>'FICHE PRODUIT'!$E$864</f>
        <v>0</v>
      </c>
      <c r="J217" s="2" t="str">
        <f>'FICHE PRODUIT'!$E$866</f>
        <v>Gilet</v>
      </c>
      <c r="K217" s="2" t="str">
        <f>'FICHE PRODUIT'!$E$867</f>
        <v>Marius</v>
      </c>
      <c r="L217" s="4">
        <f>'FICHE PRODUIT'!$E$869</f>
        <v>55</v>
      </c>
      <c r="M217" s="4">
        <f>'FICHE PRODUIT'!$E$870</f>
        <v>22.409000000000002</v>
      </c>
      <c r="N217" s="4">
        <f>'FICHE PRODUIT'!$E$872</f>
        <v>77.409000000000006</v>
      </c>
      <c r="O217" s="4">
        <f>'FICHE PRODUIT'!$E$873</f>
        <v>3.8109263780697331</v>
      </c>
      <c r="P217" s="4">
        <f>'FICHE PRODUIT'!$E$875</f>
        <v>295</v>
      </c>
      <c r="Q217" s="4">
        <f>'FICHE PRODUIT'!$E$876</f>
        <v>118</v>
      </c>
      <c r="R217" s="4">
        <f>'FICHE PRODUIT'!$E$877</f>
        <v>134.09090909090909</v>
      </c>
      <c r="S217" s="122">
        <f>'FICHE PRODUIT'!$E$878</f>
        <v>0</v>
      </c>
      <c r="T217" s="2">
        <f>'FICHE PRODUIT'!A894</f>
        <v>0</v>
      </c>
      <c r="U217" s="2">
        <f>'FICHE PRODUIT'!B894</f>
        <v>0</v>
      </c>
      <c r="V217" s="2">
        <f>'FICHE PRODUIT'!C894</f>
        <v>0</v>
      </c>
      <c r="W217" s="2">
        <f>'FICHE PRODUIT'!D894</f>
        <v>0</v>
      </c>
      <c r="X217" s="2">
        <f>'FICHE PRODUIT'!E894</f>
        <v>0</v>
      </c>
      <c r="Y217" s="2">
        <f>'FICHE PRODUIT'!F894</f>
        <v>0</v>
      </c>
      <c r="Z217" s="2">
        <f>'FICHE PRODUIT'!G894</f>
        <v>0</v>
      </c>
      <c r="AA217" s="2">
        <f>'FICHE PRODUIT'!H894</f>
        <v>0</v>
      </c>
    </row>
    <row r="218" spans="1:27" x14ac:dyDescent="0.2">
      <c r="A218" s="7" t="str">
        <f>'FICHE PRODUIT'!$A$856</f>
        <v>MARIUS GMW3015</v>
      </c>
      <c r="B218" s="2" t="str">
        <f>'FICHE PRODUIT'!$H$856</f>
        <v>Marine</v>
      </c>
      <c r="C218" s="2" t="str">
        <f>'FICHE PRODUIT'!$S$856</f>
        <v>W26-27</v>
      </c>
      <c r="D218" s="2" t="str">
        <f>'FICHE PRODUIT'!$Q$856</f>
        <v>+++</v>
      </c>
      <c r="E218" s="2" t="str">
        <f>'FICHE PRODUIT'!$S$858</f>
        <v>IN PRODUCTION</v>
      </c>
      <c r="F218" s="2" t="str">
        <f>'FICHE PRODUIT'!$E$860</f>
        <v>Page 30</v>
      </c>
      <c r="G218" s="2" t="str">
        <f>'FICHE PRODUIT'!$E$861</f>
        <v xml:space="preserve">Not need </v>
      </c>
      <c r="H218" s="122" t="str">
        <f>'FICHE PRODUIT'!$E$862</f>
        <v>OCEAN SURPLUS</v>
      </c>
      <c r="I218" s="2" t="b">
        <f>'FICHE PRODUIT'!$E$864</f>
        <v>0</v>
      </c>
      <c r="J218" s="2" t="str">
        <f>'FICHE PRODUIT'!$E$866</f>
        <v>Gilet</v>
      </c>
      <c r="K218" s="2" t="str">
        <f>'FICHE PRODUIT'!$E$867</f>
        <v>Marius</v>
      </c>
      <c r="L218" s="4">
        <f>'FICHE PRODUIT'!$E$869</f>
        <v>55</v>
      </c>
      <c r="M218" s="4">
        <f>'FICHE PRODUIT'!$E$870</f>
        <v>22.409000000000002</v>
      </c>
      <c r="N218" s="4">
        <f>'FICHE PRODUIT'!$E$872</f>
        <v>77.409000000000006</v>
      </c>
      <c r="O218" s="4">
        <f>'FICHE PRODUIT'!$E$873</f>
        <v>3.8109263780697331</v>
      </c>
      <c r="P218" s="4">
        <f>'FICHE PRODUIT'!$E$875</f>
        <v>295</v>
      </c>
      <c r="Q218" s="4">
        <f>'FICHE PRODUIT'!$E$876</f>
        <v>118</v>
      </c>
      <c r="R218" s="4">
        <f>'FICHE PRODUIT'!$E$877</f>
        <v>134.09090909090909</v>
      </c>
      <c r="S218" s="122">
        <f>'FICHE PRODUIT'!$E$878</f>
        <v>0</v>
      </c>
      <c r="T218" s="2">
        <f>'FICHE PRODUIT'!A895</f>
        <v>0</v>
      </c>
      <c r="U218" s="2">
        <f>'FICHE PRODUIT'!B895</f>
        <v>0</v>
      </c>
      <c r="V218" s="2">
        <f>'FICHE PRODUIT'!C895</f>
        <v>0</v>
      </c>
      <c r="W218" s="2">
        <f>'FICHE PRODUIT'!D895</f>
        <v>0</v>
      </c>
      <c r="X218" s="2">
        <f>'FICHE PRODUIT'!E895</f>
        <v>0</v>
      </c>
      <c r="Y218" s="2">
        <f>'FICHE PRODUIT'!F895</f>
        <v>0</v>
      </c>
      <c r="Z218" s="2">
        <f>'FICHE PRODUIT'!G895</f>
        <v>0</v>
      </c>
      <c r="AA218" s="2">
        <f>'FICHE PRODUIT'!H895</f>
        <v>0</v>
      </c>
    </row>
    <row r="219" spans="1:27" x14ac:dyDescent="0.2">
      <c r="A219" s="7" t="str">
        <f>'FICHE PRODUIT'!$A$856</f>
        <v>MARIUS GMW3015</v>
      </c>
      <c r="B219" s="2" t="str">
        <f>'FICHE PRODUIT'!$H$856</f>
        <v>Marine</v>
      </c>
      <c r="C219" s="2" t="str">
        <f>'FICHE PRODUIT'!$S$856</f>
        <v>W26-27</v>
      </c>
      <c r="D219" s="2" t="str">
        <f>'FICHE PRODUIT'!$Q$856</f>
        <v>+++</v>
      </c>
      <c r="E219" s="2" t="str">
        <f>'FICHE PRODUIT'!$S$858</f>
        <v>IN PRODUCTION</v>
      </c>
      <c r="F219" s="2" t="str">
        <f>'FICHE PRODUIT'!$E$860</f>
        <v>Page 30</v>
      </c>
      <c r="G219" s="2" t="str">
        <f>'FICHE PRODUIT'!$E$861</f>
        <v xml:space="preserve">Not need </v>
      </c>
      <c r="H219" s="122" t="str">
        <f>'FICHE PRODUIT'!$E$862</f>
        <v>OCEAN SURPLUS</v>
      </c>
      <c r="I219" s="2" t="b">
        <f>'FICHE PRODUIT'!$E$864</f>
        <v>0</v>
      </c>
      <c r="J219" s="2" t="str">
        <f>'FICHE PRODUIT'!$E$866</f>
        <v>Gilet</v>
      </c>
      <c r="K219" s="2" t="str">
        <f>'FICHE PRODUIT'!$E$867</f>
        <v>Marius</v>
      </c>
      <c r="L219" s="4">
        <f>'FICHE PRODUIT'!$E$869</f>
        <v>55</v>
      </c>
      <c r="M219" s="4">
        <f>'FICHE PRODUIT'!$E$870</f>
        <v>22.409000000000002</v>
      </c>
      <c r="N219" s="4">
        <f>'FICHE PRODUIT'!$E$872</f>
        <v>77.409000000000006</v>
      </c>
      <c r="O219" s="4">
        <f>'FICHE PRODUIT'!$E$873</f>
        <v>3.8109263780697331</v>
      </c>
      <c r="P219" s="4">
        <f>'FICHE PRODUIT'!$E$875</f>
        <v>295</v>
      </c>
      <c r="Q219" s="4">
        <f>'FICHE PRODUIT'!$E$876</f>
        <v>118</v>
      </c>
      <c r="R219" s="4">
        <f>'FICHE PRODUIT'!$E$877</f>
        <v>134.09090909090909</v>
      </c>
      <c r="S219" s="122">
        <f>'FICHE PRODUIT'!$E$878</f>
        <v>0</v>
      </c>
      <c r="T219" s="2" t="str">
        <f>'FICHE PRODUIT'!A896</f>
        <v>Frais externe</v>
      </c>
      <c r="U219" s="2" t="str">
        <f>'FICHE PRODUIT'!B896</f>
        <v>Transport</v>
      </c>
      <c r="V219" s="2" t="str">
        <f>'FICHE PRODUIT'!C896</f>
        <v xml:space="preserve">Européen </v>
      </c>
      <c r="W219" s="2">
        <f>'FICHE PRODUIT'!D896</f>
        <v>1</v>
      </c>
      <c r="X219" s="2">
        <f>'FICHE PRODUIT'!E896</f>
        <v>68</v>
      </c>
      <c r="Y219" s="2">
        <f>'FICHE PRODUIT'!F896</f>
        <v>2</v>
      </c>
      <c r="Z219" s="2">
        <f>'FICHE PRODUIT'!G896</f>
        <v>2</v>
      </c>
      <c r="AA219" s="2">
        <f>'FICHE PRODUIT'!H896</f>
        <v>136</v>
      </c>
    </row>
    <row r="220" spans="1:27" x14ac:dyDescent="0.2">
      <c r="A220" s="7" t="str">
        <f>'FICHE PRODUIT'!$A$856</f>
        <v>MARIUS GMW3015</v>
      </c>
      <c r="B220" s="2" t="str">
        <f>'FICHE PRODUIT'!$H$856</f>
        <v>Marine</v>
      </c>
      <c r="C220" s="2" t="str">
        <f>'FICHE PRODUIT'!$S$856</f>
        <v>W26-27</v>
      </c>
      <c r="D220" s="2" t="str">
        <f>'FICHE PRODUIT'!$Q$856</f>
        <v>+++</v>
      </c>
      <c r="E220" s="2" t="str">
        <f>'FICHE PRODUIT'!$S$858</f>
        <v>IN PRODUCTION</v>
      </c>
      <c r="F220" s="2" t="str">
        <f>'FICHE PRODUIT'!$E$860</f>
        <v>Page 30</v>
      </c>
      <c r="G220" s="2" t="str">
        <f>'FICHE PRODUIT'!$E$861</f>
        <v xml:space="preserve">Not need </v>
      </c>
      <c r="H220" s="122" t="str">
        <f>'FICHE PRODUIT'!$E$862</f>
        <v>OCEAN SURPLUS</v>
      </c>
      <c r="I220" s="2" t="b">
        <f>'FICHE PRODUIT'!$E$864</f>
        <v>0</v>
      </c>
      <c r="J220" s="2" t="str">
        <f>'FICHE PRODUIT'!$E$866</f>
        <v>Gilet</v>
      </c>
      <c r="K220" s="2" t="str">
        <f>'FICHE PRODUIT'!$E$867</f>
        <v>Marius</v>
      </c>
      <c r="L220" s="4">
        <f>'FICHE PRODUIT'!$E$869</f>
        <v>55</v>
      </c>
      <c r="M220" s="4">
        <f>'FICHE PRODUIT'!$E$870</f>
        <v>22.409000000000002</v>
      </c>
      <c r="N220" s="4">
        <f>'FICHE PRODUIT'!$E$872</f>
        <v>77.409000000000006</v>
      </c>
      <c r="O220" s="4">
        <f>'FICHE PRODUIT'!$E$873</f>
        <v>3.8109263780697331</v>
      </c>
      <c r="P220" s="4">
        <f>'FICHE PRODUIT'!$E$875</f>
        <v>295</v>
      </c>
      <c r="Q220" s="4">
        <f>'FICHE PRODUIT'!$E$876</f>
        <v>118</v>
      </c>
      <c r="R220" s="4">
        <f>'FICHE PRODUIT'!$E$877</f>
        <v>134.09090909090909</v>
      </c>
      <c r="S220" s="122">
        <f>'FICHE PRODUIT'!$E$878</f>
        <v>0</v>
      </c>
      <c r="T220" s="2" t="str">
        <f>'FICHE PRODUIT'!A897</f>
        <v>Frais externe</v>
      </c>
      <c r="U220" s="2" t="str">
        <f>'FICHE PRODUIT'!B897</f>
        <v>Communication</v>
      </c>
      <c r="V220" s="2" t="str">
        <f>'FICHE PRODUIT'!C897</f>
        <v>Marketing</v>
      </c>
      <c r="W220" s="2">
        <f>'FICHE PRODUIT'!D897</f>
        <v>1</v>
      </c>
      <c r="X220" s="2">
        <f>'FICHE PRODUIT'!E897</f>
        <v>68</v>
      </c>
      <c r="Y220" s="2">
        <f>'FICHE PRODUIT'!F897</f>
        <v>0.5</v>
      </c>
      <c r="Z220" s="2">
        <f>'FICHE PRODUIT'!G897</f>
        <v>0.5</v>
      </c>
      <c r="AA220" s="2">
        <f>'FICHE PRODUIT'!H897</f>
        <v>34</v>
      </c>
    </row>
    <row r="221" spans="1:27" x14ac:dyDescent="0.2">
      <c r="A221" s="7" t="str">
        <f>'FICHE PRODUIT'!$A$899</f>
        <v>MARIUS GMW3016</v>
      </c>
      <c r="B221" s="2" t="str">
        <f>'FICHE PRODUIT'!$H$899</f>
        <v>Gris</v>
      </c>
      <c r="C221" s="2" t="str">
        <f>'FICHE PRODUIT'!$S$899</f>
        <v>W26-27</v>
      </c>
      <c r="D221" s="2">
        <f>'FICHE PRODUIT'!$Q$899</f>
        <v>0</v>
      </c>
      <c r="E221" s="2" t="str">
        <f>'FICHE PRODUIT'!$S$901</f>
        <v>IN PRODUCTION</v>
      </c>
      <c r="F221" s="2" t="str">
        <f>'FICHE PRODUIT'!$E$903</f>
        <v>Page 31</v>
      </c>
      <c r="G221" s="2" t="str">
        <f>'FICHE PRODUIT'!$E$904</f>
        <v xml:space="preserve">Not need </v>
      </c>
      <c r="H221" s="122" t="str">
        <f>'FICHE PRODUIT'!$E$905</f>
        <v>OCEAN SURPLUS</v>
      </c>
      <c r="I221" s="2" t="b">
        <f>'FICHE PRODUIT'!$E$907</f>
        <v>0</v>
      </c>
      <c r="J221" s="2" t="str">
        <f>'FICHE PRODUIT'!$E$909</f>
        <v>Gilet</v>
      </c>
      <c r="K221" s="2" t="str">
        <f>'FICHE PRODUIT'!$E$910</f>
        <v>Marius</v>
      </c>
      <c r="L221" s="4">
        <f>'FICHE PRODUIT'!$E$912</f>
        <v>55</v>
      </c>
      <c r="M221" s="4">
        <f>'FICHE PRODUIT'!$E$913</f>
        <v>20.888999999999999</v>
      </c>
      <c r="N221" s="4">
        <f>'FICHE PRODUIT'!$E$915</f>
        <v>75.888999999999996</v>
      </c>
      <c r="O221" s="4">
        <f>'FICHE PRODUIT'!$E$916</f>
        <v>3.8872563876187591</v>
      </c>
      <c r="P221" s="4">
        <f>'FICHE PRODUIT'!$E$918</f>
        <v>295</v>
      </c>
      <c r="Q221" s="4">
        <f>'FICHE PRODUIT'!$E$919</f>
        <v>118</v>
      </c>
      <c r="R221" s="4">
        <f>'FICHE PRODUIT'!$E$920</f>
        <v>134.09090909090909</v>
      </c>
      <c r="S221" s="122">
        <f>'FICHE PRODUIT'!$E$921</f>
        <v>0</v>
      </c>
      <c r="T221" s="2" t="str">
        <f>'FICHE PRODUIT'!A926</f>
        <v>FABRIC</v>
      </c>
      <c r="U221" s="2" t="str">
        <f>'FICHE PRODUIT'!B926</f>
        <v>ALBANO MORGADO</v>
      </c>
      <c r="V221" s="2" t="str">
        <f>'FICHE PRODUIT'!C926</f>
        <v>13 15370 I 008</v>
      </c>
      <c r="W221" s="2">
        <f>'FICHE PRODUIT'!D926</f>
        <v>0.8</v>
      </c>
      <c r="X221" s="2">
        <f>'FICHE PRODUIT'!E926</f>
        <v>24</v>
      </c>
      <c r="Y221" s="2">
        <f>'FICHE PRODUIT'!F926</f>
        <v>13.8</v>
      </c>
      <c r="Z221" s="2">
        <f>'FICHE PRODUIT'!G926</f>
        <v>11.040000000000001</v>
      </c>
      <c r="AA221" s="2">
        <f>'FICHE PRODUIT'!H926</f>
        <v>331.20000000000005</v>
      </c>
    </row>
    <row r="222" spans="1:27" x14ac:dyDescent="0.2">
      <c r="A222" s="7" t="str">
        <f>'FICHE PRODUIT'!$A$899</f>
        <v>MARIUS GMW3016</v>
      </c>
      <c r="B222" s="2" t="str">
        <f>'FICHE PRODUIT'!$H$899</f>
        <v>Gris</v>
      </c>
      <c r="C222" s="2" t="str">
        <f>'FICHE PRODUIT'!$S$899</f>
        <v>W26-27</v>
      </c>
      <c r="D222" s="2">
        <f>'FICHE PRODUIT'!$Q$899</f>
        <v>0</v>
      </c>
      <c r="E222" s="2" t="str">
        <f>'FICHE PRODUIT'!$S$901</f>
        <v>IN PRODUCTION</v>
      </c>
      <c r="F222" s="2" t="str">
        <f>'FICHE PRODUIT'!$E$903</f>
        <v>Page 31</v>
      </c>
      <c r="G222" s="2" t="str">
        <f>'FICHE PRODUIT'!$E$904</f>
        <v xml:space="preserve">Not need </v>
      </c>
      <c r="H222" s="122" t="str">
        <f>'FICHE PRODUIT'!$E$905</f>
        <v>OCEAN SURPLUS</v>
      </c>
      <c r="I222" s="2" t="b">
        <f>'FICHE PRODUIT'!$E$907</f>
        <v>0</v>
      </c>
      <c r="J222" s="2" t="str">
        <f>'FICHE PRODUIT'!$E$909</f>
        <v>Gilet</v>
      </c>
      <c r="K222" s="2" t="str">
        <f>'FICHE PRODUIT'!$E$910</f>
        <v>Marius</v>
      </c>
      <c r="L222" s="4">
        <f>'FICHE PRODUIT'!$E$912</f>
        <v>55</v>
      </c>
      <c r="M222" s="4">
        <f>'FICHE PRODUIT'!$E$913</f>
        <v>20.888999999999999</v>
      </c>
      <c r="N222" s="4">
        <f>'FICHE PRODUIT'!$E$915</f>
        <v>75.888999999999996</v>
      </c>
      <c r="O222" s="4">
        <f>'FICHE PRODUIT'!$E$916</f>
        <v>3.8872563876187591</v>
      </c>
      <c r="P222" s="4">
        <f>'FICHE PRODUIT'!$E$918</f>
        <v>295</v>
      </c>
      <c r="Q222" s="4">
        <f>'FICHE PRODUIT'!$E$919</f>
        <v>118</v>
      </c>
      <c r="R222" s="4">
        <f>'FICHE PRODUIT'!$E$920</f>
        <v>134.09090909090909</v>
      </c>
      <c r="S222" s="122">
        <f>'FICHE PRODUIT'!$E$921</f>
        <v>0</v>
      </c>
      <c r="T222" s="2" t="str">
        <f>'FICHE PRODUIT'!A927</f>
        <v>LINNING</v>
      </c>
      <c r="U222" s="2" t="str">
        <f>'FICHE PRODUIT'!B927</f>
        <v xml:space="preserve">ACM </v>
      </c>
      <c r="V222" s="2" t="str">
        <f>'FICHE PRODUIT'!C927</f>
        <v>4544 VAR 2</v>
      </c>
      <c r="W222" s="2">
        <f>'FICHE PRODUIT'!D927</f>
        <v>0.35</v>
      </c>
      <c r="X222" s="2">
        <f>'FICHE PRODUIT'!E927</f>
        <v>10.5</v>
      </c>
      <c r="Y222" s="2">
        <f>'FICHE PRODUIT'!F927</f>
        <v>7.5</v>
      </c>
      <c r="Z222" s="2">
        <f>'FICHE PRODUIT'!G927</f>
        <v>2.625</v>
      </c>
      <c r="AA222" s="2">
        <f>'FICHE PRODUIT'!H927</f>
        <v>78.75</v>
      </c>
    </row>
    <row r="223" spans="1:27" x14ac:dyDescent="0.2">
      <c r="A223" s="7" t="str">
        <f>'FICHE PRODUIT'!$A$899</f>
        <v>MARIUS GMW3016</v>
      </c>
      <c r="B223" s="2" t="str">
        <f>'FICHE PRODUIT'!$H$899</f>
        <v>Gris</v>
      </c>
      <c r="C223" s="2" t="str">
        <f>'FICHE PRODUIT'!$S$899</f>
        <v>W26-27</v>
      </c>
      <c r="D223" s="2">
        <f>'FICHE PRODUIT'!$Q$899</f>
        <v>0</v>
      </c>
      <c r="E223" s="2" t="str">
        <f>'FICHE PRODUIT'!$S$901</f>
        <v>IN PRODUCTION</v>
      </c>
      <c r="F223" s="2" t="str">
        <f>'FICHE PRODUIT'!$E$903</f>
        <v>Page 31</v>
      </c>
      <c r="G223" s="2" t="str">
        <f>'FICHE PRODUIT'!$E$904</f>
        <v xml:space="preserve">Not need </v>
      </c>
      <c r="H223" s="122" t="str">
        <f>'FICHE PRODUIT'!$E$905</f>
        <v>OCEAN SURPLUS</v>
      </c>
      <c r="I223" s="2" t="b">
        <f>'FICHE PRODUIT'!$E$907</f>
        <v>0</v>
      </c>
      <c r="J223" s="2" t="str">
        <f>'FICHE PRODUIT'!$E$909</f>
        <v>Gilet</v>
      </c>
      <c r="K223" s="2" t="str">
        <f>'FICHE PRODUIT'!$E$910</f>
        <v>Marius</v>
      </c>
      <c r="L223" s="4">
        <f>'FICHE PRODUIT'!$E$912</f>
        <v>55</v>
      </c>
      <c r="M223" s="4">
        <f>'FICHE PRODUIT'!$E$913</f>
        <v>20.888999999999999</v>
      </c>
      <c r="N223" s="4">
        <f>'FICHE PRODUIT'!$E$915</f>
        <v>75.888999999999996</v>
      </c>
      <c r="O223" s="4">
        <f>'FICHE PRODUIT'!$E$916</f>
        <v>3.8872563876187591</v>
      </c>
      <c r="P223" s="4">
        <f>'FICHE PRODUIT'!$E$918</f>
        <v>295</v>
      </c>
      <c r="Q223" s="4">
        <f>'FICHE PRODUIT'!$E$919</f>
        <v>118</v>
      </c>
      <c r="R223" s="4">
        <f>'FICHE PRODUIT'!$E$920</f>
        <v>134.09090909090909</v>
      </c>
      <c r="S223" s="122">
        <f>'FICHE PRODUIT'!$E$921</f>
        <v>0</v>
      </c>
      <c r="T223" s="2" t="str">
        <f>'FICHE PRODUIT'!A928</f>
        <v>BACK</v>
      </c>
      <c r="U223" s="2" t="str">
        <f>'FICHE PRODUIT'!B928</f>
        <v>MDA</v>
      </c>
      <c r="V223" s="2" t="str">
        <f>'FICHE PRODUIT'!C928</f>
        <v>2179 PPT / COL CW608790</v>
      </c>
      <c r="W223" s="2">
        <f>'FICHE PRODUIT'!D928</f>
        <v>0.4</v>
      </c>
      <c r="X223" s="2">
        <f>'FICHE PRODUIT'!E928</f>
        <v>12</v>
      </c>
      <c r="Y223" s="2">
        <f>'FICHE PRODUIT'!F928</f>
        <v>8.91</v>
      </c>
      <c r="Z223" s="2">
        <f>'FICHE PRODUIT'!G928</f>
        <v>3.5640000000000001</v>
      </c>
      <c r="AA223" s="2">
        <f>'FICHE PRODUIT'!H928</f>
        <v>106.92</v>
      </c>
    </row>
    <row r="224" spans="1:27" x14ac:dyDescent="0.2">
      <c r="A224" s="7" t="str">
        <f>'FICHE PRODUIT'!$A$899</f>
        <v>MARIUS GMW3016</v>
      </c>
      <c r="B224" s="2" t="str">
        <f>'FICHE PRODUIT'!$H$899</f>
        <v>Gris</v>
      </c>
      <c r="C224" s="2" t="str">
        <f>'FICHE PRODUIT'!$S$899</f>
        <v>W26-27</v>
      </c>
      <c r="D224" s="2">
        <f>'FICHE PRODUIT'!$Q$899</f>
        <v>0</v>
      </c>
      <c r="E224" s="2" t="str">
        <f>'FICHE PRODUIT'!$S$901</f>
        <v>IN PRODUCTION</v>
      </c>
      <c r="F224" s="2" t="str">
        <f>'FICHE PRODUIT'!$E$903</f>
        <v>Page 31</v>
      </c>
      <c r="G224" s="2" t="str">
        <f>'FICHE PRODUIT'!$E$904</f>
        <v xml:space="preserve">Not need </v>
      </c>
      <c r="H224" s="122" t="str">
        <f>'FICHE PRODUIT'!$E$905</f>
        <v>OCEAN SURPLUS</v>
      </c>
      <c r="I224" s="2" t="b">
        <f>'FICHE PRODUIT'!$E$907</f>
        <v>0</v>
      </c>
      <c r="J224" s="2" t="str">
        <f>'FICHE PRODUIT'!$E$909</f>
        <v>Gilet</v>
      </c>
      <c r="K224" s="2" t="str">
        <f>'FICHE PRODUIT'!$E$910</f>
        <v>Marius</v>
      </c>
      <c r="L224" s="4">
        <f>'FICHE PRODUIT'!$E$912</f>
        <v>55</v>
      </c>
      <c r="M224" s="4">
        <f>'FICHE PRODUIT'!$E$913</f>
        <v>20.888999999999999</v>
      </c>
      <c r="N224" s="4">
        <f>'FICHE PRODUIT'!$E$915</f>
        <v>75.888999999999996</v>
      </c>
      <c r="O224" s="4">
        <f>'FICHE PRODUIT'!$E$916</f>
        <v>3.8872563876187591</v>
      </c>
      <c r="P224" s="4">
        <f>'FICHE PRODUIT'!$E$918</f>
        <v>295</v>
      </c>
      <c r="Q224" s="4">
        <f>'FICHE PRODUIT'!$E$919</f>
        <v>118</v>
      </c>
      <c r="R224" s="4">
        <f>'FICHE PRODUIT'!$E$920</f>
        <v>134.09090909090909</v>
      </c>
      <c r="S224" s="122">
        <f>'FICHE PRODUIT'!$E$921</f>
        <v>0</v>
      </c>
      <c r="T224" s="2" t="str">
        <f>'FICHE PRODUIT'!A929</f>
        <v>INTERLINING</v>
      </c>
      <c r="U224" s="2" t="str">
        <f>'FICHE PRODUIT'!B929</f>
        <v>CHARGEUR</v>
      </c>
      <c r="V224" s="2" t="str">
        <f>'FICHE PRODUIT'!C929</f>
        <v>711048/A NATURAL</v>
      </c>
      <c r="W224" s="2">
        <f>'FICHE PRODUIT'!D929</f>
        <v>0.8</v>
      </c>
      <c r="X224" s="2">
        <f>'FICHE PRODUIT'!E929</f>
        <v>24</v>
      </c>
      <c r="Y224" s="2">
        <f>'FICHE PRODUIT'!F929</f>
        <v>0</v>
      </c>
      <c r="Z224" s="2">
        <f>'FICHE PRODUIT'!G929</f>
        <v>0</v>
      </c>
      <c r="AA224" s="2">
        <f>'FICHE PRODUIT'!H929</f>
        <v>0</v>
      </c>
    </row>
    <row r="225" spans="1:27" x14ac:dyDescent="0.2">
      <c r="A225" s="7" t="str">
        <f>'FICHE PRODUIT'!$A$899</f>
        <v>MARIUS GMW3016</v>
      </c>
      <c r="B225" s="2" t="str">
        <f>'FICHE PRODUIT'!$H$899</f>
        <v>Gris</v>
      </c>
      <c r="C225" s="2" t="str">
        <f>'FICHE PRODUIT'!$S$899</f>
        <v>W26-27</v>
      </c>
      <c r="D225" s="2">
        <f>'FICHE PRODUIT'!$Q$899</f>
        <v>0</v>
      </c>
      <c r="E225" s="2" t="str">
        <f>'FICHE PRODUIT'!$S$901</f>
        <v>IN PRODUCTION</v>
      </c>
      <c r="F225" s="2" t="str">
        <f>'FICHE PRODUIT'!$E$903</f>
        <v>Page 31</v>
      </c>
      <c r="G225" s="2" t="str">
        <f>'FICHE PRODUIT'!$E$904</f>
        <v xml:space="preserve">Not need </v>
      </c>
      <c r="H225" s="122" t="str">
        <f>'FICHE PRODUIT'!$E$905</f>
        <v>OCEAN SURPLUS</v>
      </c>
      <c r="I225" s="2" t="b">
        <f>'FICHE PRODUIT'!$E$907</f>
        <v>0</v>
      </c>
      <c r="J225" s="2" t="str">
        <f>'FICHE PRODUIT'!$E$909</f>
        <v>Gilet</v>
      </c>
      <c r="K225" s="2" t="str">
        <f>'FICHE PRODUIT'!$E$910</f>
        <v>Marius</v>
      </c>
      <c r="L225" s="4">
        <f>'FICHE PRODUIT'!$E$912</f>
        <v>55</v>
      </c>
      <c r="M225" s="4">
        <f>'FICHE PRODUIT'!$E$913</f>
        <v>20.888999999999999</v>
      </c>
      <c r="N225" s="4">
        <f>'FICHE PRODUIT'!$E$915</f>
        <v>75.888999999999996</v>
      </c>
      <c r="O225" s="4">
        <f>'FICHE PRODUIT'!$E$916</f>
        <v>3.8872563876187591</v>
      </c>
      <c r="P225" s="4">
        <f>'FICHE PRODUIT'!$E$918</f>
        <v>295</v>
      </c>
      <c r="Q225" s="4">
        <f>'FICHE PRODUIT'!$E$919</f>
        <v>118</v>
      </c>
      <c r="R225" s="4">
        <f>'FICHE PRODUIT'!$E$920</f>
        <v>134.09090909090909</v>
      </c>
      <c r="S225" s="122">
        <f>'FICHE PRODUIT'!$E$921</f>
        <v>0</v>
      </c>
      <c r="T225" s="2" t="str">
        <f>'FICHE PRODUIT'!A930</f>
        <v xml:space="preserve">UNDER COLLAR </v>
      </c>
      <c r="U225" s="2" t="str">
        <f>'FICHE PRODUIT'!B930</f>
        <v>OFFITEX</v>
      </c>
      <c r="V225" s="2" t="str">
        <f>'FICHE PRODUIT'!C930</f>
        <v>COR 301C/1</v>
      </c>
      <c r="W225" s="2">
        <f>'FICHE PRODUIT'!D930</f>
        <v>0.05</v>
      </c>
      <c r="X225" s="2">
        <f>'FICHE PRODUIT'!E930</f>
        <v>1.5</v>
      </c>
      <c r="Y225" s="2">
        <f>'FICHE PRODUIT'!F930</f>
        <v>0.05</v>
      </c>
      <c r="Z225" s="2">
        <f>'FICHE PRODUIT'!G930</f>
        <v>2.5000000000000005E-3</v>
      </c>
      <c r="AA225" s="2">
        <f>'FICHE PRODUIT'!H930</f>
        <v>7.5000000000000011E-2</v>
      </c>
    </row>
    <row r="226" spans="1:27" x14ac:dyDescent="0.2">
      <c r="A226" s="7" t="str">
        <f>'FICHE PRODUIT'!$A$899</f>
        <v>MARIUS GMW3016</v>
      </c>
      <c r="B226" s="2" t="str">
        <f>'FICHE PRODUIT'!$H$899</f>
        <v>Gris</v>
      </c>
      <c r="C226" s="2" t="str">
        <f>'FICHE PRODUIT'!$S$899</f>
        <v>W26-27</v>
      </c>
      <c r="D226" s="2">
        <f>'FICHE PRODUIT'!$Q$899</f>
        <v>0</v>
      </c>
      <c r="E226" s="2" t="str">
        <f>'FICHE PRODUIT'!$S$901</f>
        <v>IN PRODUCTION</v>
      </c>
      <c r="F226" s="2" t="str">
        <f>'FICHE PRODUIT'!$E$903</f>
        <v>Page 31</v>
      </c>
      <c r="G226" s="2" t="str">
        <f>'FICHE PRODUIT'!$E$904</f>
        <v xml:space="preserve">Not need </v>
      </c>
      <c r="H226" s="122" t="str">
        <f>'FICHE PRODUIT'!$E$905</f>
        <v>OCEAN SURPLUS</v>
      </c>
      <c r="I226" s="2" t="b">
        <f>'FICHE PRODUIT'!$E$907</f>
        <v>0</v>
      </c>
      <c r="J226" s="2" t="str">
        <f>'FICHE PRODUIT'!$E$909</f>
        <v>Gilet</v>
      </c>
      <c r="K226" s="2" t="str">
        <f>'FICHE PRODUIT'!$E$910</f>
        <v>Marius</v>
      </c>
      <c r="L226" s="4">
        <f>'FICHE PRODUIT'!$E$912</f>
        <v>55</v>
      </c>
      <c r="M226" s="4">
        <f>'FICHE PRODUIT'!$E$913</f>
        <v>20.888999999999999</v>
      </c>
      <c r="N226" s="4">
        <f>'FICHE PRODUIT'!$E$915</f>
        <v>75.888999999999996</v>
      </c>
      <c r="O226" s="4">
        <f>'FICHE PRODUIT'!$E$916</f>
        <v>3.8872563876187591</v>
      </c>
      <c r="P226" s="4">
        <f>'FICHE PRODUIT'!$E$918</f>
        <v>295</v>
      </c>
      <c r="Q226" s="4">
        <f>'FICHE PRODUIT'!$E$919</f>
        <v>118</v>
      </c>
      <c r="R226" s="4">
        <f>'FICHE PRODUIT'!$E$920</f>
        <v>134.09090909090909</v>
      </c>
      <c r="S226" s="122">
        <f>'FICHE PRODUIT'!$E$921</f>
        <v>0</v>
      </c>
      <c r="T226" s="2" t="str">
        <f>'FICHE PRODUIT'!A931</f>
        <v>PANO DE BOLSO</v>
      </c>
      <c r="U226" s="2" t="str">
        <f>'FICHE PRODUIT'!B931</f>
        <v>DRAGONI</v>
      </c>
      <c r="V226" s="2" t="str">
        <f>'FICHE PRODUIT'!C931</f>
        <v xml:space="preserve">RAVENNA PXT </v>
      </c>
      <c r="W226" s="2">
        <f>'FICHE PRODUIT'!D931</f>
        <v>0.05</v>
      </c>
      <c r="X226" s="2">
        <f>'FICHE PRODUIT'!E931</f>
        <v>1.5</v>
      </c>
      <c r="Y226" s="2">
        <f>'FICHE PRODUIT'!F931</f>
        <v>2.97</v>
      </c>
      <c r="Z226" s="2">
        <f>'FICHE PRODUIT'!G931</f>
        <v>0.14850000000000002</v>
      </c>
      <c r="AA226" s="2">
        <f>'FICHE PRODUIT'!H931</f>
        <v>4.455000000000001</v>
      </c>
    </row>
    <row r="227" spans="1:27" x14ac:dyDescent="0.2">
      <c r="A227" s="7" t="str">
        <f>'FICHE PRODUIT'!$A$899</f>
        <v>MARIUS GMW3016</v>
      </c>
      <c r="B227" s="2" t="str">
        <f>'FICHE PRODUIT'!$H$899</f>
        <v>Gris</v>
      </c>
      <c r="C227" s="2" t="str">
        <f>'FICHE PRODUIT'!$S$899</f>
        <v>W26-27</v>
      </c>
      <c r="D227" s="2">
        <f>'FICHE PRODUIT'!$Q$899</f>
        <v>0</v>
      </c>
      <c r="E227" s="2" t="str">
        <f>'FICHE PRODUIT'!$S$901</f>
        <v>IN PRODUCTION</v>
      </c>
      <c r="F227" s="2" t="str">
        <f>'FICHE PRODUIT'!$E$903</f>
        <v>Page 31</v>
      </c>
      <c r="G227" s="2" t="str">
        <f>'FICHE PRODUIT'!$E$904</f>
        <v xml:space="preserve">Not need </v>
      </c>
      <c r="H227" s="122" t="str">
        <f>'FICHE PRODUIT'!$E$905</f>
        <v>OCEAN SURPLUS</v>
      </c>
      <c r="I227" s="2" t="b">
        <f>'FICHE PRODUIT'!$E$907</f>
        <v>0</v>
      </c>
      <c r="J227" s="2" t="str">
        <f>'FICHE PRODUIT'!$E$909</f>
        <v>Gilet</v>
      </c>
      <c r="K227" s="2" t="str">
        <f>'FICHE PRODUIT'!$E$910</f>
        <v>Marius</v>
      </c>
      <c r="L227" s="4">
        <f>'FICHE PRODUIT'!$E$912</f>
        <v>55</v>
      </c>
      <c r="M227" s="4">
        <f>'FICHE PRODUIT'!$E$913</f>
        <v>20.888999999999999</v>
      </c>
      <c r="N227" s="4">
        <f>'FICHE PRODUIT'!$E$915</f>
        <v>75.888999999999996</v>
      </c>
      <c r="O227" s="4">
        <f>'FICHE PRODUIT'!$E$916</f>
        <v>3.8872563876187591</v>
      </c>
      <c r="P227" s="4">
        <f>'FICHE PRODUIT'!$E$918</f>
        <v>295</v>
      </c>
      <c r="Q227" s="4">
        <f>'FICHE PRODUIT'!$E$919</f>
        <v>118</v>
      </c>
      <c r="R227" s="4">
        <f>'FICHE PRODUIT'!$E$920</f>
        <v>134.09090909090909</v>
      </c>
      <c r="S227" s="122">
        <f>'FICHE PRODUIT'!$E$921</f>
        <v>0</v>
      </c>
      <c r="T227" s="2" t="str">
        <f>'FICHE PRODUIT'!A932</f>
        <v>GALON</v>
      </c>
      <c r="U227" s="2" t="str">
        <f>'FICHE PRODUIT'!B932</f>
        <v>NASTRO</v>
      </c>
      <c r="V227" s="2" t="str">
        <f>'FICHE PRODUIT'!C932</f>
        <v>G</v>
      </c>
      <c r="W227" s="2">
        <f>'FICHE PRODUIT'!D932</f>
        <v>0.1</v>
      </c>
      <c r="X227" s="2">
        <f>'FICHE PRODUIT'!E932</f>
        <v>3</v>
      </c>
      <c r="Y227" s="2">
        <f>'FICHE PRODUIT'!F932</f>
        <v>0.49</v>
      </c>
      <c r="Z227" s="2">
        <f>'FICHE PRODUIT'!G932</f>
        <v>4.9000000000000002E-2</v>
      </c>
      <c r="AA227" s="2">
        <f>'FICHE PRODUIT'!H932</f>
        <v>1.47</v>
      </c>
    </row>
    <row r="228" spans="1:27" x14ac:dyDescent="0.2">
      <c r="A228" s="7" t="str">
        <f>'FICHE PRODUIT'!$A$899</f>
        <v>MARIUS GMW3016</v>
      </c>
      <c r="B228" s="2" t="str">
        <f>'FICHE PRODUIT'!$H$899</f>
        <v>Gris</v>
      </c>
      <c r="C228" s="2" t="str">
        <f>'FICHE PRODUIT'!$S$899</f>
        <v>W26-27</v>
      </c>
      <c r="D228" s="2">
        <f>'FICHE PRODUIT'!$Q$899</f>
        <v>0</v>
      </c>
      <c r="E228" s="2" t="str">
        <f>'FICHE PRODUIT'!$S$901</f>
        <v>IN PRODUCTION</v>
      </c>
      <c r="F228" s="2" t="str">
        <f>'FICHE PRODUIT'!$E$903</f>
        <v>Page 31</v>
      </c>
      <c r="G228" s="2" t="str">
        <f>'FICHE PRODUIT'!$E$904</f>
        <v xml:space="preserve">Not need </v>
      </c>
      <c r="H228" s="122" t="str">
        <f>'FICHE PRODUIT'!$E$905</f>
        <v>OCEAN SURPLUS</v>
      </c>
      <c r="I228" s="2" t="b">
        <f>'FICHE PRODUIT'!$E$907</f>
        <v>0</v>
      </c>
      <c r="J228" s="2" t="str">
        <f>'FICHE PRODUIT'!$E$909</f>
        <v>Gilet</v>
      </c>
      <c r="K228" s="2" t="str">
        <f>'FICHE PRODUIT'!$E$910</f>
        <v>Marius</v>
      </c>
      <c r="L228" s="4">
        <f>'FICHE PRODUIT'!$E$912</f>
        <v>55</v>
      </c>
      <c r="M228" s="4">
        <f>'FICHE PRODUIT'!$E$913</f>
        <v>20.888999999999999</v>
      </c>
      <c r="N228" s="4">
        <f>'FICHE PRODUIT'!$E$915</f>
        <v>75.888999999999996</v>
      </c>
      <c r="O228" s="4">
        <f>'FICHE PRODUIT'!$E$916</f>
        <v>3.8872563876187591</v>
      </c>
      <c r="P228" s="4">
        <f>'FICHE PRODUIT'!$E$918</f>
        <v>295</v>
      </c>
      <c r="Q228" s="4">
        <f>'FICHE PRODUIT'!$E$919</f>
        <v>118</v>
      </c>
      <c r="R228" s="4">
        <f>'FICHE PRODUIT'!$E$920</f>
        <v>134.09090909090909</v>
      </c>
      <c r="S228" s="122">
        <f>'FICHE PRODUIT'!$E$921</f>
        <v>0</v>
      </c>
      <c r="T228" s="2" t="str">
        <f>'FICHE PRODUIT'!A933</f>
        <v>BOUTONS</v>
      </c>
      <c r="U228" s="2" t="str">
        <f>'FICHE PRODUIT'!B933</f>
        <v>LOUROPEL</v>
      </c>
      <c r="V228" s="2" t="str">
        <f>'FICHE PRODUIT'!C933</f>
        <v>BT1</v>
      </c>
      <c r="W228" s="2">
        <f>'FICHE PRODUIT'!D933</f>
        <v>8</v>
      </c>
      <c r="X228" s="2">
        <f>'FICHE PRODUIT'!E933</f>
        <v>240</v>
      </c>
      <c r="Y228" s="2">
        <f>'FICHE PRODUIT'!F933</f>
        <v>0.06</v>
      </c>
      <c r="Z228" s="2">
        <f>'FICHE PRODUIT'!G933</f>
        <v>0.48</v>
      </c>
      <c r="AA228" s="2">
        <f>'FICHE PRODUIT'!H933</f>
        <v>14.399999999999999</v>
      </c>
    </row>
    <row r="229" spans="1:27" x14ac:dyDescent="0.2">
      <c r="A229" s="7" t="str">
        <f>'FICHE PRODUIT'!$A$899</f>
        <v>MARIUS GMW3016</v>
      </c>
      <c r="B229" s="2" t="str">
        <f>'FICHE PRODUIT'!$H$899</f>
        <v>Gris</v>
      </c>
      <c r="C229" s="2" t="str">
        <f>'FICHE PRODUIT'!$S$899</f>
        <v>W26-27</v>
      </c>
      <c r="D229" s="2">
        <f>'FICHE PRODUIT'!$Q$899</f>
        <v>0</v>
      </c>
      <c r="E229" s="2" t="str">
        <f>'FICHE PRODUIT'!$S$901</f>
        <v>IN PRODUCTION</v>
      </c>
      <c r="F229" s="2" t="str">
        <f>'FICHE PRODUIT'!$E$903</f>
        <v>Page 31</v>
      </c>
      <c r="G229" s="2" t="str">
        <f>'FICHE PRODUIT'!$E$904</f>
        <v xml:space="preserve">Not need </v>
      </c>
      <c r="H229" s="122" t="str">
        <f>'FICHE PRODUIT'!$E$905</f>
        <v>OCEAN SURPLUS</v>
      </c>
      <c r="I229" s="2" t="b">
        <f>'FICHE PRODUIT'!$E$907</f>
        <v>0</v>
      </c>
      <c r="J229" s="2" t="str">
        <f>'FICHE PRODUIT'!$E$909</f>
        <v>Gilet</v>
      </c>
      <c r="K229" s="2" t="str">
        <f>'FICHE PRODUIT'!$E$910</f>
        <v>Marius</v>
      </c>
      <c r="L229" s="4">
        <f>'FICHE PRODUIT'!$E$912</f>
        <v>55</v>
      </c>
      <c r="M229" s="4">
        <f>'FICHE PRODUIT'!$E$913</f>
        <v>20.888999999999999</v>
      </c>
      <c r="N229" s="4">
        <f>'FICHE PRODUIT'!$E$915</f>
        <v>75.888999999999996</v>
      </c>
      <c r="O229" s="4">
        <f>'FICHE PRODUIT'!$E$916</f>
        <v>3.8872563876187591</v>
      </c>
      <c r="P229" s="4">
        <f>'FICHE PRODUIT'!$E$918</f>
        <v>295</v>
      </c>
      <c r="Q229" s="4">
        <f>'FICHE PRODUIT'!$E$919</f>
        <v>118</v>
      </c>
      <c r="R229" s="4">
        <f>'FICHE PRODUIT'!$E$920</f>
        <v>134.09090909090909</v>
      </c>
      <c r="S229" s="122">
        <f>'FICHE PRODUIT'!$E$921</f>
        <v>0</v>
      </c>
      <c r="T229" s="2" t="str">
        <f>'FICHE PRODUIT'!A934</f>
        <v>ETIQUETTES</v>
      </c>
      <c r="U229" s="2" t="str">
        <f>'FICHE PRODUIT'!B934</f>
        <v>CADICA</v>
      </c>
      <c r="V229" s="2" t="str">
        <f>'FICHE PRODUIT'!C934</f>
        <v>A3</v>
      </c>
      <c r="W229" s="2">
        <f>'FICHE PRODUIT'!D934</f>
        <v>1</v>
      </c>
      <c r="X229" s="2">
        <f>'FICHE PRODUIT'!E934</f>
        <v>30</v>
      </c>
      <c r="Y229" s="2">
        <f>'FICHE PRODUIT'!F934</f>
        <v>0.27</v>
      </c>
      <c r="Z229" s="2">
        <f>'FICHE PRODUIT'!G934</f>
        <v>0.27</v>
      </c>
      <c r="AA229" s="2">
        <f>'FICHE PRODUIT'!H934</f>
        <v>8.1000000000000014</v>
      </c>
    </row>
    <row r="230" spans="1:27" x14ac:dyDescent="0.2">
      <c r="A230" s="7" t="str">
        <f>'FICHE PRODUIT'!$A$899</f>
        <v>MARIUS GMW3016</v>
      </c>
      <c r="B230" s="2" t="str">
        <f>'FICHE PRODUIT'!$H$899</f>
        <v>Gris</v>
      </c>
      <c r="C230" s="2" t="str">
        <f>'FICHE PRODUIT'!$S$899</f>
        <v>W26-27</v>
      </c>
      <c r="D230" s="2">
        <f>'FICHE PRODUIT'!$Q$899</f>
        <v>0</v>
      </c>
      <c r="E230" s="2" t="str">
        <f>'FICHE PRODUIT'!$S$901</f>
        <v>IN PRODUCTION</v>
      </c>
      <c r="F230" s="2" t="str">
        <f>'FICHE PRODUIT'!$E$903</f>
        <v>Page 31</v>
      </c>
      <c r="G230" s="2" t="str">
        <f>'FICHE PRODUIT'!$E$904</f>
        <v xml:space="preserve">Not need </v>
      </c>
      <c r="H230" s="122" t="str">
        <f>'FICHE PRODUIT'!$E$905</f>
        <v>OCEAN SURPLUS</v>
      </c>
      <c r="I230" s="2" t="b">
        <f>'FICHE PRODUIT'!$E$907</f>
        <v>0</v>
      </c>
      <c r="J230" s="2" t="str">
        <f>'FICHE PRODUIT'!$E$909</f>
        <v>Gilet</v>
      </c>
      <c r="K230" s="2" t="str">
        <f>'FICHE PRODUIT'!$E$910</f>
        <v>Marius</v>
      </c>
      <c r="L230" s="4">
        <f>'FICHE PRODUIT'!$E$912</f>
        <v>55</v>
      </c>
      <c r="M230" s="4">
        <f>'FICHE PRODUIT'!$E$913</f>
        <v>20.888999999999999</v>
      </c>
      <c r="N230" s="4">
        <f>'FICHE PRODUIT'!$E$915</f>
        <v>75.888999999999996</v>
      </c>
      <c r="O230" s="4">
        <f>'FICHE PRODUIT'!$E$916</f>
        <v>3.8872563876187591</v>
      </c>
      <c r="P230" s="4">
        <f>'FICHE PRODUIT'!$E$918</f>
        <v>295</v>
      </c>
      <c r="Q230" s="4">
        <f>'FICHE PRODUIT'!$E$919</f>
        <v>118</v>
      </c>
      <c r="R230" s="4">
        <f>'FICHE PRODUIT'!$E$920</f>
        <v>134.09090909090909</v>
      </c>
      <c r="S230" s="122">
        <f>'FICHE PRODUIT'!$E$921</f>
        <v>0</v>
      </c>
      <c r="T230" s="2" t="str">
        <f>'FICHE PRODUIT'!A935</f>
        <v>HANGTAG</v>
      </c>
      <c r="U230" s="2" t="str">
        <f>'FICHE PRODUIT'!B935</f>
        <v>CADICA</v>
      </c>
      <c r="V230" s="2" t="str">
        <f>'FICHE PRODUIT'!C935</f>
        <v>Y</v>
      </c>
      <c r="W230" s="2">
        <f>'FICHE PRODUIT'!D935</f>
        <v>1</v>
      </c>
      <c r="X230" s="2">
        <f>'FICHE PRODUIT'!E935</f>
        <v>30</v>
      </c>
      <c r="Y230" s="2">
        <f>'FICHE PRODUIT'!F935</f>
        <v>0.21</v>
      </c>
      <c r="Z230" s="2">
        <f>'FICHE PRODUIT'!G935</f>
        <v>0.21</v>
      </c>
      <c r="AA230" s="2">
        <f>'FICHE PRODUIT'!H935</f>
        <v>6.3</v>
      </c>
    </row>
    <row r="231" spans="1:27" x14ac:dyDescent="0.2">
      <c r="A231" s="7" t="str">
        <f>'FICHE PRODUIT'!$A$899</f>
        <v>MARIUS GMW3016</v>
      </c>
      <c r="B231" s="2" t="str">
        <f>'FICHE PRODUIT'!$H$899</f>
        <v>Gris</v>
      </c>
      <c r="C231" s="2" t="str">
        <f>'FICHE PRODUIT'!$S$899</f>
        <v>W26-27</v>
      </c>
      <c r="D231" s="2">
        <f>'FICHE PRODUIT'!$Q$899</f>
        <v>0</v>
      </c>
      <c r="E231" s="2" t="str">
        <f>'FICHE PRODUIT'!$S$901</f>
        <v>IN PRODUCTION</v>
      </c>
      <c r="F231" s="2" t="str">
        <f>'FICHE PRODUIT'!$E$903</f>
        <v>Page 31</v>
      </c>
      <c r="G231" s="2" t="str">
        <f>'FICHE PRODUIT'!$E$904</f>
        <v xml:space="preserve">Not need </v>
      </c>
      <c r="H231" s="122" t="str">
        <f>'FICHE PRODUIT'!$E$905</f>
        <v>OCEAN SURPLUS</v>
      </c>
      <c r="I231" s="2" t="b">
        <f>'FICHE PRODUIT'!$E$907</f>
        <v>0</v>
      </c>
      <c r="J231" s="2" t="str">
        <f>'FICHE PRODUIT'!$E$909</f>
        <v>Gilet</v>
      </c>
      <c r="K231" s="2" t="str">
        <f>'FICHE PRODUIT'!$E$910</f>
        <v>Marius</v>
      </c>
      <c r="L231" s="4">
        <f>'FICHE PRODUIT'!$E$912</f>
        <v>55</v>
      </c>
      <c r="M231" s="4">
        <f>'FICHE PRODUIT'!$E$913</f>
        <v>20.888999999999999</v>
      </c>
      <c r="N231" s="4">
        <f>'FICHE PRODUIT'!$E$915</f>
        <v>75.888999999999996</v>
      </c>
      <c r="O231" s="4">
        <f>'FICHE PRODUIT'!$E$916</f>
        <v>3.8872563876187591</v>
      </c>
      <c r="P231" s="4">
        <f>'FICHE PRODUIT'!$E$918</f>
        <v>295</v>
      </c>
      <c r="Q231" s="4">
        <f>'FICHE PRODUIT'!$E$919</f>
        <v>118</v>
      </c>
      <c r="R231" s="4">
        <f>'FICHE PRODUIT'!$E$920</f>
        <v>134.09090909090909</v>
      </c>
      <c r="S231" s="122">
        <f>'FICHE PRODUIT'!$E$921</f>
        <v>0</v>
      </c>
      <c r="T231" s="2">
        <f>'FICHE PRODUIT'!A936</f>
        <v>0</v>
      </c>
      <c r="U231" s="2">
        <f>'FICHE PRODUIT'!B936</f>
        <v>0</v>
      </c>
      <c r="V231" s="2">
        <f>'FICHE PRODUIT'!C936</f>
        <v>0</v>
      </c>
      <c r="W231" s="2">
        <f>'FICHE PRODUIT'!D936</f>
        <v>0</v>
      </c>
      <c r="X231" s="2">
        <f>'FICHE PRODUIT'!E936</f>
        <v>0</v>
      </c>
      <c r="Y231" s="2">
        <f>'FICHE PRODUIT'!F936</f>
        <v>0</v>
      </c>
      <c r="Z231" s="2">
        <f>'FICHE PRODUIT'!G936</f>
        <v>0</v>
      </c>
      <c r="AA231" s="2">
        <f>'FICHE PRODUIT'!H936</f>
        <v>0</v>
      </c>
    </row>
    <row r="232" spans="1:27" x14ac:dyDescent="0.2">
      <c r="A232" s="7" t="str">
        <f>'FICHE PRODUIT'!$A$899</f>
        <v>MARIUS GMW3016</v>
      </c>
      <c r="B232" s="2" t="str">
        <f>'FICHE PRODUIT'!$H$899</f>
        <v>Gris</v>
      </c>
      <c r="C232" s="2" t="str">
        <f>'FICHE PRODUIT'!$S$899</f>
        <v>W26-27</v>
      </c>
      <c r="D232" s="2">
        <f>'FICHE PRODUIT'!$Q$899</f>
        <v>0</v>
      </c>
      <c r="E232" s="2" t="str">
        <f>'FICHE PRODUIT'!$S$901</f>
        <v>IN PRODUCTION</v>
      </c>
      <c r="F232" s="2" t="str">
        <f>'FICHE PRODUIT'!$E$903</f>
        <v>Page 31</v>
      </c>
      <c r="G232" s="2" t="str">
        <f>'FICHE PRODUIT'!$E$904</f>
        <v xml:space="preserve">Not need </v>
      </c>
      <c r="H232" s="122" t="str">
        <f>'FICHE PRODUIT'!$E$905</f>
        <v>OCEAN SURPLUS</v>
      </c>
      <c r="I232" s="2" t="b">
        <f>'FICHE PRODUIT'!$E$907</f>
        <v>0</v>
      </c>
      <c r="J232" s="2" t="str">
        <f>'FICHE PRODUIT'!$E$909</f>
        <v>Gilet</v>
      </c>
      <c r="K232" s="2" t="str">
        <f>'FICHE PRODUIT'!$E$910</f>
        <v>Marius</v>
      </c>
      <c r="L232" s="4">
        <f>'FICHE PRODUIT'!$E$912</f>
        <v>55</v>
      </c>
      <c r="M232" s="4">
        <f>'FICHE PRODUIT'!$E$913</f>
        <v>20.888999999999999</v>
      </c>
      <c r="N232" s="4">
        <f>'FICHE PRODUIT'!$E$915</f>
        <v>75.888999999999996</v>
      </c>
      <c r="O232" s="4">
        <f>'FICHE PRODUIT'!$E$916</f>
        <v>3.8872563876187591</v>
      </c>
      <c r="P232" s="4">
        <f>'FICHE PRODUIT'!$E$918</f>
        <v>295</v>
      </c>
      <c r="Q232" s="4">
        <f>'FICHE PRODUIT'!$E$919</f>
        <v>118</v>
      </c>
      <c r="R232" s="4">
        <f>'FICHE PRODUIT'!$E$920</f>
        <v>134.09090909090909</v>
      </c>
      <c r="S232" s="122">
        <f>'FICHE PRODUIT'!$E$921</f>
        <v>0</v>
      </c>
      <c r="T232" s="2">
        <f>'FICHE PRODUIT'!A937</f>
        <v>0</v>
      </c>
      <c r="U232" s="2">
        <f>'FICHE PRODUIT'!B937</f>
        <v>0</v>
      </c>
      <c r="V232" s="2">
        <f>'FICHE PRODUIT'!C937</f>
        <v>0</v>
      </c>
      <c r="W232" s="2">
        <f>'FICHE PRODUIT'!D937</f>
        <v>0</v>
      </c>
      <c r="X232" s="2">
        <f>'FICHE PRODUIT'!E937</f>
        <v>0</v>
      </c>
      <c r="Y232" s="2">
        <f>'FICHE PRODUIT'!F937</f>
        <v>0</v>
      </c>
      <c r="Z232" s="2">
        <f>'FICHE PRODUIT'!G937</f>
        <v>0</v>
      </c>
      <c r="AA232" s="2">
        <f>'FICHE PRODUIT'!H937</f>
        <v>0</v>
      </c>
    </row>
    <row r="233" spans="1:27" x14ac:dyDescent="0.2">
      <c r="A233" s="7" t="str">
        <f>'FICHE PRODUIT'!$A$899</f>
        <v>MARIUS GMW3016</v>
      </c>
      <c r="B233" s="2" t="str">
        <f>'FICHE PRODUIT'!$H$899</f>
        <v>Gris</v>
      </c>
      <c r="C233" s="2" t="str">
        <f>'FICHE PRODUIT'!$S$899</f>
        <v>W26-27</v>
      </c>
      <c r="D233" s="2">
        <f>'FICHE PRODUIT'!$Q$899</f>
        <v>0</v>
      </c>
      <c r="E233" s="2" t="str">
        <f>'FICHE PRODUIT'!$S$901</f>
        <v>IN PRODUCTION</v>
      </c>
      <c r="F233" s="2" t="str">
        <f>'FICHE PRODUIT'!$E$903</f>
        <v>Page 31</v>
      </c>
      <c r="G233" s="2" t="str">
        <f>'FICHE PRODUIT'!$E$904</f>
        <v xml:space="preserve">Not need </v>
      </c>
      <c r="H233" s="122" t="str">
        <f>'FICHE PRODUIT'!$E$905</f>
        <v>OCEAN SURPLUS</v>
      </c>
      <c r="I233" s="2" t="b">
        <f>'FICHE PRODUIT'!$E$907</f>
        <v>0</v>
      </c>
      <c r="J233" s="2" t="str">
        <f>'FICHE PRODUIT'!$E$909</f>
        <v>Gilet</v>
      </c>
      <c r="K233" s="2" t="str">
        <f>'FICHE PRODUIT'!$E$910</f>
        <v>Marius</v>
      </c>
      <c r="L233" s="4">
        <f>'FICHE PRODUIT'!$E$912</f>
        <v>55</v>
      </c>
      <c r="M233" s="4">
        <f>'FICHE PRODUIT'!$E$913</f>
        <v>20.888999999999999</v>
      </c>
      <c r="N233" s="4">
        <f>'FICHE PRODUIT'!$E$915</f>
        <v>75.888999999999996</v>
      </c>
      <c r="O233" s="4">
        <f>'FICHE PRODUIT'!$E$916</f>
        <v>3.8872563876187591</v>
      </c>
      <c r="P233" s="4">
        <f>'FICHE PRODUIT'!$E$918</f>
        <v>295</v>
      </c>
      <c r="Q233" s="4">
        <f>'FICHE PRODUIT'!$E$919</f>
        <v>118</v>
      </c>
      <c r="R233" s="4">
        <f>'FICHE PRODUIT'!$E$920</f>
        <v>134.09090909090909</v>
      </c>
      <c r="S233" s="122">
        <f>'FICHE PRODUIT'!$E$921</f>
        <v>0</v>
      </c>
      <c r="T233" s="2">
        <f>'FICHE PRODUIT'!A938</f>
        <v>0</v>
      </c>
      <c r="U233" s="2">
        <f>'FICHE PRODUIT'!B938</f>
        <v>0</v>
      </c>
      <c r="V233" s="2">
        <f>'FICHE PRODUIT'!C938</f>
        <v>0</v>
      </c>
      <c r="W233" s="2">
        <f>'FICHE PRODUIT'!D938</f>
        <v>0</v>
      </c>
      <c r="X233" s="2">
        <f>'FICHE PRODUIT'!E938</f>
        <v>0</v>
      </c>
      <c r="Y233" s="2">
        <f>'FICHE PRODUIT'!F938</f>
        <v>0</v>
      </c>
      <c r="Z233" s="2">
        <f>'FICHE PRODUIT'!G938</f>
        <v>0</v>
      </c>
      <c r="AA233" s="2">
        <f>'FICHE PRODUIT'!H938</f>
        <v>0</v>
      </c>
    </row>
    <row r="234" spans="1:27" x14ac:dyDescent="0.2">
      <c r="A234" s="7" t="str">
        <f>'FICHE PRODUIT'!$A$899</f>
        <v>MARIUS GMW3016</v>
      </c>
      <c r="B234" s="2" t="str">
        <f>'FICHE PRODUIT'!$H$899</f>
        <v>Gris</v>
      </c>
      <c r="C234" s="2" t="str">
        <f>'FICHE PRODUIT'!$S$899</f>
        <v>W26-27</v>
      </c>
      <c r="D234" s="2">
        <f>'FICHE PRODUIT'!$Q$899</f>
        <v>0</v>
      </c>
      <c r="E234" s="2" t="str">
        <f>'FICHE PRODUIT'!$S$901</f>
        <v>IN PRODUCTION</v>
      </c>
      <c r="F234" s="2" t="str">
        <f>'FICHE PRODUIT'!$E$903</f>
        <v>Page 31</v>
      </c>
      <c r="G234" s="2" t="str">
        <f>'FICHE PRODUIT'!$E$904</f>
        <v xml:space="preserve">Not need </v>
      </c>
      <c r="H234" s="122" t="str">
        <f>'FICHE PRODUIT'!$E$905</f>
        <v>OCEAN SURPLUS</v>
      </c>
      <c r="I234" s="2" t="b">
        <f>'FICHE PRODUIT'!$E$907</f>
        <v>0</v>
      </c>
      <c r="J234" s="2" t="str">
        <f>'FICHE PRODUIT'!$E$909</f>
        <v>Gilet</v>
      </c>
      <c r="K234" s="2" t="str">
        <f>'FICHE PRODUIT'!$E$910</f>
        <v>Marius</v>
      </c>
      <c r="L234" s="4">
        <f>'FICHE PRODUIT'!$E$912</f>
        <v>55</v>
      </c>
      <c r="M234" s="4">
        <f>'FICHE PRODUIT'!$E$913</f>
        <v>20.888999999999999</v>
      </c>
      <c r="N234" s="4">
        <f>'FICHE PRODUIT'!$E$915</f>
        <v>75.888999999999996</v>
      </c>
      <c r="O234" s="4">
        <f>'FICHE PRODUIT'!$E$916</f>
        <v>3.8872563876187591</v>
      </c>
      <c r="P234" s="4">
        <f>'FICHE PRODUIT'!$E$918</f>
        <v>295</v>
      </c>
      <c r="Q234" s="4">
        <f>'FICHE PRODUIT'!$E$919</f>
        <v>118</v>
      </c>
      <c r="R234" s="4">
        <f>'FICHE PRODUIT'!$E$920</f>
        <v>134.09090909090909</v>
      </c>
      <c r="S234" s="122">
        <f>'FICHE PRODUIT'!$E$921</f>
        <v>0</v>
      </c>
      <c r="T234" s="2" t="str">
        <f>'FICHE PRODUIT'!A939</f>
        <v>Frais externe</v>
      </c>
      <c r="U234" s="2" t="str">
        <f>'FICHE PRODUIT'!B939</f>
        <v>Transport</v>
      </c>
      <c r="V234" s="2" t="str">
        <f>'FICHE PRODUIT'!C939</f>
        <v xml:space="preserve">Européen </v>
      </c>
      <c r="W234" s="2">
        <f>'FICHE PRODUIT'!D939</f>
        <v>1</v>
      </c>
      <c r="X234" s="2">
        <f>'FICHE PRODUIT'!E939</f>
        <v>30</v>
      </c>
      <c r="Y234" s="2">
        <f>'FICHE PRODUIT'!F939</f>
        <v>2</v>
      </c>
      <c r="Z234" s="2">
        <f>'FICHE PRODUIT'!G939</f>
        <v>2</v>
      </c>
      <c r="AA234" s="2">
        <f>'FICHE PRODUIT'!H939</f>
        <v>60</v>
      </c>
    </row>
    <row r="235" spans="1:27" x14ac:dyDescent="0.2">
      <c r="A235" s="7" t="str">
        <f>'FICHE PRODUIT'!$A$899</f>
        <v>MARIUS GMW3016</v>
      </c>
      <c r="B235" s="2" t="str">
        <f>'FICHE PRODUIT'!$H$899</f>
        <v>Gris</v>
      </c>
      <c r="C235" s="2" t="str">
        <f>'FICHE PRODUIT'!$S$899</f>
        <v>W26-27</v>
      </c>
      <c r="D235" s="2">
        <f>'FICHE PRODUIT'!$Q$899</f>
        <v>0</v>
      </c>
      <c r="E235" s="2" t="str">
        <f>'FICHE PRODUIT'!$S$901</f>
        <v>IN PRODUCTION</v>
      </c>
      <c r="F235" s="2" t="str">
        <f>'FICHE PRODUIT'!$E$903</f>
        <v>Page 31</v>
      </c>
      <c r="G235" s="2" t="str">
        <f>'FICHE PRODUIT'!$E$904</f>
        <v xml:space="preserve">Not need </v>
      </c>
      <c r="H235" s="122" t="str">
        <f>'FICHE PRODUIT'!$E$905</f>
        <v>OCEAN SURPLUS</v>
      </c>
      <c r="I235" s="2" t="b">
        <f>'FICHE PRODUIT'!$E$907</f>
        <v>0</v>
      </c>
      <c r="J235" s="2" t="str">
        <f>'FICHE PRODUIT'!$E$909</f>
        <v>Gilet</v>
      </c>
      <c r="K235" s="2" t="str">
        <f>'FICHE PRODUIT'!$E$910</f>
        <v>Marius</v>
      </c>
      <c r="L235" s="4">
        <f>'FICHE PRODUIT'!$E$912</f>
        <v>55</v>
      </c>
      <c r="M235" s="4">
        <f>'FICHE PRODUIT'!$E$913</f>
        <v>20.888999999999999</v>
      </c>
      <c r="N235" s="4">
        <f>'FICHE PRODUIT'!$E$915</f>
        <v>75.888999999999996</v>
      </c>
      <c r="O235" s="4">
        <f>'FICHE PRODUIT'!$E$916</f>
        <v>3.8872563876187591</v>
      </c>
      <c r="P235" s="4">
        <f>'FICHE PRODUIT'!$E$918</f>
        <v>295</v>
      </c>
      <c r="Q235" s="4">
        <f>'FICHE PRODUIT'!$E$919</f>
        <v>118</v>
      </c>
      <c r="R235" s="4">
        <f>'FICHE PRODUIT'!$E$920</f>
        <v>134.09090909090909</v>
      </c>
      <c r="S235" s="122">
        <f>'FICHE PRODUIT'!$E$921</f>
        <v>0</v>
      </c>
      <c r="T235" s="2" t="str">
        <f>'FICHE PRODUIT'!A940</f>
        <v>Frais externe</v>
      </c>
      <c r="U235" s="2" t="str">
        <f>'FICHE PRODUIT'!B940</f>
        <v>Communication</v>
      </c>
      <c r="V235" s="2" t="str">
        <f>'FICHE PRODUIT'!C940</f>
        <v>Marketing</v>
      </c>
      <c r="W235" s="2">
        <f>'FICHE PRODUIT'!D940</f>
        <v>1</v>
      </c>
      <c r="X235" s="2">
        <f>'FICHE PRODUIT'!E940</f>
        <v>30</v>
      </c>
      <c r="Y235" s="2">
        <f>'FICHE PRODUIT'!F940</f>
        <v>0.5</v>
      </c>
      <c r="Z235" s="2">
        <f>'FICHE PRODUIT'!G940</f>
        <v>0.5</v>
      </c>
      <c r="AA235" s="2">
        <f>'FICHE PRODUIT'!H940</f>
        <v>15</v>
      </c>
    </row>
    <row r="236" spans="1:27" x14ac:dyDescent="0.2">
      <c r="A236" s="7" t="str">
        <f>'FICHE PRODUIT'!$A$942</f>
        <v>MARIUS CHEVRON F189</v>
      </c>
      <c r="B236" s="2" t="str">
        <f>'FICHE PRODUIT'!$H$942</f>
        <v xml:space="preserve">Rouge </v>
      </c>
      <c r="C236" s="2" t="str">
        <f>'FICHE PRODUIT'!$S$942</f>
        <v>W26-27</v>
      </c>
      <c r="D236" s="2">
        <f>'FICHE PRODUIT'!$Q$942</f>
        <v>0</v>
      </c>
      <c r="E236" s="2" t="str">
        <f>'FICHE PRODUIT'!$S$944</f>
        <v>IN PRODUCTION</v>
      </c>
      <c r="F236" s="2" t="str">
        <f>'FICHE PRODUIT'!$E$946</f>
        <v xml:space="preserve">Page 32 </v>
      </c>
      <c r="G236" s="2" t="str">
        <f>'FICHE PRODUIT'!$E$947</f>
        <v xml:space="preserve">Not need </v>
      </c>
      <c r="H236" s="122" t="str">
        <f>'FICHE PRODUIT'!$E$948</f>
        <v>OCEAN SURPLUS</v>
      </c>
      <c r="I236" s="2" t="b">
        <f>'FICHE PRODUIT'!$E$950</f>
        <v>0</v>
      </c>
      <c r="J236" s="2" t="str">
        <f>'FICHE PRODUIT'!$E$952</f>
        <v>Gilet</v>
      </c>
      <c r="K236" s="2" t="str">
        <f>'FICHE PRODUIT'!$E$953</f>
        <v>Marius</v>
      </c>
      <c r="L236" s="4">
        <f>'FICHE PRODUIT'!$E$955</f>
        <v>55</v>
      </c>
      <c r="M236" s="4">
        <f>'FICHE PRODUIT'!$E$956</f>
        <v>22.204000000000001</v>
      </c>
      <c r="N236" s="4">
        <f>'FICHE PRODUIT'!$E$958</f>
        <v>77.204000000000008</v>
      </c>
      <c r="O236" s="4">
        <f>'FICHE PRODUIT'!$E$959</f>
        <v>3.8210455416817779</v>
      </c>
      <c r="P236" s="4">
        <f>'FICHE PRODUIT'!$E$961</f>
        <v>295</v>
      </c>
      <c r="Q236" s="4">
        <f>'FICHE PRODUIT'!$E$962</f>
        <v>118</v>
      </c>
      <c r="R236" s="4">
        <f>'FICHE PRODUIT'!$E$963</f>
        <v>134.09090909090909</v>
      </c>
      <c r="S236" s="122">
        <f>'FICHE PRODUIT'!$E$964</f>
        <v>0</v>
      </c>
      <c r="T236" s="2" t="str">
        <f>'FICHE PRODUIT'!A969</f>
        <v>FABRIC</v>
      </c>
      <c r="U236" s="2" t="str">
        <f>'FICHE PRODUIT'!B969</f>
        <v>ALBANO MORGADO</v>
      </c>
      <c r="V236" s="2" t="str">
        <f>'FICHE PRODUIT'!C969</f>
        <v>13 15370 I 002</v>
      </c>
      <c r="W236" s="2">
        <f>'FICHE PRODUIT'!D969</f>
        <v>0.8</v>
      </c>
      <c r="X236" s="2">
        <f>'FICHE PRODUIT'!E969</f>
        <v>23.200000000000003</v>
      </c>
      <c r="Y236" s="2">
        <f>'FICHE PRODUIT'!F969</f>
        <v>13.8</v>
      </c>
      <c r="Z236" s="2">
        <f>'FICHE PRODUIT'!G969</f>
        <v>11.040000000000001</v>
      </c>
      <c r="AA236" s="2">
        <f>'FICHE PRODUIT'!H969</f>
        <v>320.16000000000003</v>
      </c>
    </row>
    <row r="237" spans="1:27" x14ac:dyDescent="0.2">
      <c r="A237" s="7" t="str">
        <f>'FICHE PRODUIT'!$A$942</f>
        <v>MARIUS CHEVRON F189</v>
      </c>
      <c r="B237" s="2" t="str">
        <f>'FICHE PRODUIT'!$H$942</f>
        <v xml:space="preserve">Rouge </v>
      </c>
      <c r="C237" s="2" t="str">
        <f>'FICHE PRODUIT'!$S$942</f>
        <v>W26-27</v>
      </c>
      <c r="D237" s="2">
        <f>'FICHE PRODUIT'!$Q$942</f>
        <v>0</v>
      </c>
      <c r="E237" s="2" t="str">
        <f>'FICHE PRODUIT'!$S$944</f>
        <v>IN PRODUCTION</v>
      </c>
      <c r="F237" s="2" t="str">
        <f>'FICHE PRODUIT'!$E$946</f>
        <v xml:space="preserve">Page 32 </v>
      </c>
      <c r="G237" s="2" t="str">
        <f>'FICHE PRODUIT'!$E$947</f>
        <v xml:space="preserve">Not need </v>
      </c>
      <c r="H237" s="122" t="str">
        <f>'FICHE PRODUIT'!$E$948</f>
        <v>OCEAN SURPLUS</v>
      </c>
      <c r="I237" s="2" t="b">
        <f>'FICHE PRODUIT'!$E$950</f>
        <v>0</v>
      </c>
      <c r="J237" s="2" t="str">
        <f>'FICHE PRODUIT'!$E$952</f>
        <v>Gilet</v>
      </c>
      <c r="K237" s="2" t="str">
        <f>'FICHE PRODUIT'!$E$953</f>
        <v>Marius</v>
      </c>
      <c r="L237" s="4">
        <f>'FICHE PRODUIT'!$E$955</f>
        <v>55</v>
      </c>
      <c r="M237" s="4">
        <f>'FICHE PRODUIT'!$E$956</f>
        <v>22.204000000000001</v>
      </c>
      <c r="N237" s="4">
        <f>'FICHE PRODUIT'!$E$958</f>
        <v>77.204000000000008</v>
      </c>
      <c r="O237" s="4">
        <f>'FICHE PRODUIT'!$E$959</f>
        <v>3.8210455416817779</v>
      </c>
      <c r="P237" s="4">
        <f>'FICHE PRODUIT'!$E$961</f>
        <v>295</v>
      </c>
      <c r="Q237" s="4">
        <f>'FICHE PRODUIT'!$E$962</f>
        <v>118</v>
      </c>
      <c r="R237" s="4">
        <f>'FICHE PRODUIT'!$E$963</f>
        <v>134.09090909090909</v>
      </c>
      <c r="S237" s="122">
        <f>'FICHE PRODUIT'!$E$964</f>
        <v>0</v>
      </c>
      <c r="T237" s="2" t="str">
        <f>'FICHE PRODUIT'!A970</f>
        <v>LINNING</v>
      </c>
      <c r="U237" s="2" t="str">
        <f>'FICHE PRODUIT'!B970</f>
        <v xml:space="preserve">ACM </v>
      </c>
      <c r="V237" s="2" t="str">
        <f>'FICHE PRODUIT'!C970</f>
        <v>4544 VAR 2</v>
      </c>
      <c r="W237" s="2">
        <f>'FICHE PRODUIT'!D970</f>
        <v>0.7</v>
      </c>
      <c r="X237" s="2">
        <f>'FICHE PRODUIT'!E970</f>
        <v>20.299999999999997</v>
      </c>
      <c r="Y237" s="2">
        <f>'FICHE PRODUIT'!F970</f>
        <v>7.5</v>
      </c>
      <c r="Z237" s="2">
        <f>'FICHE PRODUIT'!G970</f>
        <v>5.25</v>
      </c>
      <c r="AA237" s="2">
        <f>'FICHE PRODUIT'!H970</f>
        <v>152.25</v>
      </c>
    </row>
    <row r="238" spans="1:27" x14ac:dyDescent="0.2">
      <c r="A238" s="7" t="str">
        <f>'FICHE PRODUIT'!$A$942</f>
        <v>MARIUS CHEVRON F189</v>
      </c>
      <c r="B238" s="2" t="str">
        <f>'FICHE PRODUIT'!$H$942</f>
        <v xml:space="preserve">Rouge </v>
      </c>
      <c r="C238" s="2" t="str">
        <f>'FICHE PRODUIT'!$S$942</f>
        <v>W26-27</v>
      </c>
      <c r="D238" s="2">
        <f>'FICHE PRODUIT'!$Q$942</f>
        <v>0</v>
      </c>
      <c r="E238" s="2" t="str">
        <f>'FICHE PRODUIT'!$S$944</f>
        <v>IN PRODUCTION</v>
      </c>
      <c r="F238" s="2" t="str">
        <f>'FICHE PRODUIT'!$E$946</f>
        <v xml:space="preserve">Page 32 </v>
      </c>
      <c r="G238" s="2" t="str">
        <f>'FICHE PRODUIT'!$E$947</f>
        <v xml:space="preserve">Not need </v>
      </c>
      <c r="H238" s="122" t="str">
        <f>'FICHE PRODUIT'!$E$948</f>
        <v>OCEAN SURPLUS</v>
      </c>
      <c r="I238" s="2" t="b">
        <f>'FICHE PRODUIT'!$E$950</f>
        <v>0</v>
      </c>
      <c r="J238" s="2" t="str">
        <f>'FICHE PRODUIT'!$E$952</f>
        <v>Gilet</v>
      </c>
      <c r="K238" s="2" t="str">
        <f>'FICHE PRODUIT'!$E$953</f>
        <v>Marius</v>
      </c>
      <c r="L238" s="4">
        <f>'FICHE PRODUIT'!$E$955</f>
        <v>55</v>
      </c>
      <c r="M238" s="4">
        <f>'FICHE PRODUIT'!$E$956</f>
        <v>22.204000000000001</v>
      </c>
      <c r="N238" s="4">
        <f>'FICHE PRODUIT'!$E$958</f>
        <v>77.204000000000008</v>
      </c>
      <c r="O238" s="4">
        <f>'FICHE PRODUIT'!$E$959</f>
        <v>3.8210455416817779</v>
      </c>
      <c r="P238" s="4">
        <f>'FICHE PRODUIT'!$E$961</f>
        <v>295</v>
      </c>
      <c r="Q238" s="4">
        <f>'FICHE PRODUIT'!$E$962</f>
        <v>118</v>
      </c>
      <c r="R238" s="4">
        <f>'FICHE PRODUIT'!$E$963</f>
        <v>134.09090909090909</v>
      </c>
      <c r="S238" s="122">
        <f>'FICHE PRODUIT'!$E$964</f>
        <v>0</v>
      </c>
      <c r="T238" s="2" t="str">
        <f>'FICHE PRODUIT'!A971</f>
        <v>BACK</v>
      </c>
      <c r="U238" s="2" t="str">
        <f>'FICHE PRODUIT'!B971</f>
        <v>SIDOGRAS</v>
      </c>
      <c r="V238" s="2" t="str">
        <f>'FICHE PRODUIT'!C971</f>
        <v>MC00-5357-003</v>
      </c>
      <c r="W238" s="2">
        <f>'FICHE PRODUIT'!D971</f>
        <v>0.35</v>
      </c>
      <c r="X238" s="2">
        <f>'FICHE PRODUIT'!E971</f>
        <v>10.149999999999999</v>
      </c>
      <c r="Y238" s="2">
        <f>'FICHE PRODUIT'!F971</f>
        <v>6.44</v>
      </c>
      <c r="Z238" s="2">
        <f>'FICHE PRODUIT'!G971</f>
        <v>2.254</v>
      </c>
      <c r="AA238" s="2">
        <f>'FICHE PRODUIT'!H971</f>
        <v>65.366</v>
      </c>
    </row>
    <row r="239" spans="1:27" x14ac:dyDescent="0.2">
      <c r="A239" s="7" t="str">
        <f>'FICHE PRODUIT'!$A$942</f>
        <v>MARIUS CHEVRON F189</v>
      </c>
      <c r="B239" s="2" t="str">
        <f>'FICHE PRODUIT'!$H$942</f>
        <v xml:space="preserve">Rouge </v>
      </c>
      <c r="C239" s="2" t="str">
        <f>'FICHE PRODUIT'!$S$942</f>
        <v>W26-27</v>
      </c>
      <c r="D239" s="2">
        <f>'FICHE PRODUIT'!$Q$942</f>
        <v>0</v>
      </c>
      <c r="E239" s="2" t="str">
        <f>'FICHE PRODUIT'!$S$944</f>
        <v>IN PRODUCTION</v>
      </c>
      <c r="F239" s="2" t="str">
        <f>'FICHE PRODUIT'!$E$946</f>
        <v xml:space="preserve">Page 32 </v>
      </c>
      <c r="G239" s="2" t="str">
        <f>'FICHE PRODUIT'!$E$947</f>
        <v xml:space="preserve">Not need </v>
      </c>
      <c r="H239" s="122" t="str">
        <f>'FICHE PRODUIT'!$E$948</f>
        <v>OCEAN SURPLUS</v>
      </c>
      <c r="I239" s="2" t="b">
        <f>'FICHE PRODUIT'!$E$950</f>
        <v>0</v>
      </c>
      <c r="J239" s="2" t="str">
        <f>'FICHE PRODUIT'!$E$952</f>
        <v>Gilet</v>
      </c>
      <c r="K239" s="2" t="str">
        <f>'FICHE PRODUIT'!$E$953</f>
        <v>Marius</v>
      </c>
      <c r="L239" s="4">
        <f>'FICHE PRODUIT'!$E$955</f>
        <v>55</v>
      </c>
      <c r="M239" s="4">
        <f>'FICHE PRODUIT'!$E$956</f>
        <v>22.204000000000001</v>
      </c>
      <c r="N239" s="4">
        <f>'FICHE PRODUIT'!$E$958</f>
        <v>77.204000000000008</v>
      </c>
      <c r="O239" s="4">
        <f>'FICHE PRODUIT'!$E$959</f>
        <v>3.8210455416817779</v>
      </c>
      <c r="P239" s="4">
        <f>'FICHE PRODUIT'!$E$961</f>
        <v>295</v>
      </c>
      <c r="Q239" s="4">
        <f>'FICHE PRODUIT'!$E$962</f>
        <v>118</v>
      </c>
      <c r="R239" s="4">
        <f>'FICHE PRODUIT'!$E$963</f>
        <v>134.09090909090909</v>
      </c>
      <c r="S239" s="122">
        <f>'FICHE PRODUIT'!$E$964</f>
        <v>0</v>
      </c>
      <c r="T239" s="2" t="str">
        <f>'FICHE PRODUIT'!A972</f>
        <v>INTERLINING</v>
      </c>
      <c r="U239" s="2" t="str">
        <f>'FICHE PRODUIT'!B972</f>
        <v>CHARGEUR</v>
      </c>
      <c r="V239" s="2" t="str">
        <f>'FICHE PRODUIT'!C972</f>
        <v>711048/A NATURAL</v>
      </c>
      <c r="W239" s="2">
        <f>'FICHE PRODUIT'!D972</f>
        <v>0.8</v>
      </c>
      <c r="X239" s="2">
        <f>'FICHE PRODUIT'!E972</f>
        <v>23.200000000000003</v>
      </c>
      <c r="Y239" s="2">
        <f>'FICHE PRODUIT'!F972</f>
        <v>0</v>
      </c>
      <c r="Z239" s="2">
        <f>'FICHE PRODUIT'!G972</f>
        <v>0</v>
      </c>
      <c r="AA239" s="2">
        <f>'FICHE PRODUIT'!H972</f>
        <v>0</v>
      </c>
    </row>
    <row r="240" spans="1:27" x14ac:dyDescent="0.2">
      <c r="A240" s="7" t="str">
        <f>'FICHE PRODUIT'!$A$942</f>
        <v>MARIUS CHEVRON F189</v>
      </c>
      <c r="B240" s="2" t="str">
        <f>'FICHE PRODUIT'!$H$942</f>
        <v xml:space="preserve">Rouge </v>
      </c>
      <c r="C240" s="2" t="str">
        <f>'FICHE PRODUIT'!$S$942</f>
        <v>W26-27</v>
      </c>
      <c r="D240" s="2">
        <f>'FICHE PRODUIT'!$Q$942</f>
        <v>0</v>
      </c>
      <c r="E240" s="2" t="str">
        <f>'FICHE PRODUIT'!$S$944</f>
        <v>IN PRODUCTION</v>
      </c>
      <c r="F240" s="2" t="str">
        <f>'FICHE PRODUIT'!$E$946</f>
        <v xml:space="preserve">Page 32 </v>
      </c>
      <c r="G240" s="2" t="str">
        <f>'FICHE PRODUIT'!$E$947</f>
        <v xml:space="preserve">Not need </v>
      </c>
      <c r="H240" s="122" t="str">
        <f>'FICHE PRODUIT'!$E$948</f>
        <v>OCEAN SURPLUS</v>
      </c>
      <c r="I240" s="2" t="b">
        <f>'FICHE PRODUIT'!$E$950</f>
        <v>0</v>
      </c>
      <c r="J240" s="2" t="str">
        <f>'FICHE PRODUIT'!$E$952</f>
        <v>Gilet</v>
      </c>
      <c r="K240" s="2" t="str">
        <f>'FICHE PRODUIT'!$E$953</f>
        <v>Marius</v>
      </c>
      <c r="L240" s="4">
        <f>'FICHE PRODUIT'!$E$955</f>
        <v>55</v>
      </c>
      <c r="M240" s="4">
        <f>'FICHE PRODUIT'!$E$956</f>
        <v>22.204000000000001</v>
      </c>
      <c r="N240" s="4">
        <f>'FICHE PRODUIT'!$E$958</f>
        <v>77.204000000000008</v>
      </c>
      <c r="O240" s="4">
        <f>'FICHE PRODUIT'!$E$959</f>
        <v>3.8210455416817779</v>
      </c>
      <c r="P240" s="4">
        <f>'FICHE PRODUIT'!$E$961</f>
        <v>295</v>
      </c>
      <c r="Q240" s="4">
        <f>'FICHE PRODUIT'!$E$962</f>
        <v>118</v>
      </c>
      <c r="R240" s="4">
        <f>'FICHE PRODUIT'!$E$963</f>
        <v>134.09090909090909</v>
      </c>
      <c r="S240" s="122">
        <f>'FICHE PRODUIT'!$E$964</f>
        <v>0</v>
      </c>
      <c r="T240" s="2" t="str">
        <f>'FICHE PRODUIT'!A973</f>
        <v xml:space="preserve">UNDER COLLAR </v>
      </c>
      <c r="U240" s="2" t="str">
        <f>'FICHE PRODUIT'!B973</f>
        <v>OFFITEX</v>
      </c>
      <c r="V240" s="2" t="str">
        <f>'FICHE PRODUIT'!C973</f>
        <v>COR 301C/1</v>
      </c>
      <c r="W240" s="2">
        <f>'FICHE PRODUIT'!D973</f>
        <v>0.05</v>
      </c>
      <c r="X240" s="2">
        <f>'FICHE PRODUIT'!E973</f>
        <v>1.4500000000000002</v>
      </c>
      <c r="Y240" s="2">
        <f>'FICHE PRODUIT'!F973</f>
        <v>0.05</v>
      </c>
      <c r="Z240" s="2">
        <f>'FICHE PRODUIT'!G973</f>
        <v>2.5000000000000005E-3</v>
      </c>
      <c r="AA240" s="2">
        <f>'FICHE PRODUIT'!H973</f>
        <v>7.2500000000000009E-2</v>
      </c>
    </row>
    <row r="241" spans="1:27" x14ac:dyDescent="0.2">
      <c r="A241" s="7" t="str">
        <f>'FICHE PRODUIT'!$A$942</f>
        <v>MARIUS CHEVRON F189</v>
      </c>
      <c r="B241" s="2" t="str">
        <f>'FICHE PRODUIT'!$H$942</f>
        <v xml:space="preserve">Rouge </v>
      </c>
      <c r="C241" s="2" t="str">
        <f>'FICHE PRODUIT'!$S$942</f>
        <v>W26-27</v>
      </c>
      <c r="D241" s="2">
        <f>'FICHE PRODUIT'!$Q$942</f>
        <v>0</v>
      </c>
      <c r="E241" s="2" t="str">
        <f>'FICHE PRODUIT'!$S$944</f>
        <v>IN PRODUCTION</v>
      </c>
      <c r="F241" s="2" t="str">
        <f>'FICHE PRODUIT'!$E$946</f>
        <v xml:space="preserve">Page 32 </v>
      </c>
      <c r="G241" s="2" t="str">
        <f>'FICHE PRODUIT'!$E$947</f>
        <v xml:space="preserve">Not need </v>
      </c>
      <c r="H241" s="122" t="str">
        <f>'FICHE PRODUIT'!$E$948</f>
        <v>OCEAN SURPLUS</v>
      </c>
      <c r="I241" s="2" t="b">
        <f>'FICHE PRODUIT'!$E$950</f>
        <v>0</v>
      </c>
      <c r="J241" s="2" t="str">
        <f>'FICHE PRODUIT'!$E$952</f>
        <v>Gilet</v>
      </c>
      <c r="K241" s="2" t="str">
        <f>'FICHE PRODUIT'!$E$953</f>
        <v>Marius</v>
      </c>
      <c r="L241" s="4">
        <f>'FICHE PRODUIT'!$E$955</f>
        <v>55</v>
      </c>
      <c r="M241" s="4">
        <f>'FICHE PRODUIT'!$E$956</f>
        <v>22.204000000000001</v>
      </c>
      <c r="N241" s="4">
        <f>'FICHE PRODUIT'!$E$958</f>
        <v>77.204000000000008</v>
      </c>
      <c r="O241" s="4">
        <f>'FICHE PRODUIT'!$E$959</f>
        <v>3.8210455416817779</v>
      </c>
      <c r="P241" s="4">
        <f>'FICHE PRODUIT'!$E$961</f>
        <v>295</v>
      </c>
      <c r="Q241" s="4">
        <f>'FICHE PRODUIT'!$E$962</f>
        <v>118</v>
      </c>
      <c r="R241" s="4">
        <f>'FICHE PRODUIT'!$E$963</f>
        <v>134.09090909090909</v>
      </c>
      <c r="S241" s="122">
        <f>'FICHE PRODUIT'!$E$964</f>
        <v>0</v>
      </c>
      <c r="T241" s="2" t="str">
        <f>'FICHE PRODUIT'!A974</f>
        <v>PANO DE BOLSO</v>
      </c>
      <c r="U241" s="2" t="str">
        <f>'FICHE PRODUIT'!B974</f>
        <v>DRAGONI</v>
      </c>
      <c r="V241" s="2" t="str">
        <f>'FICHE PRODUIT'!C974</f>
        <v xml:space="preserve">RAVENNA PXT </v>
      </c>
      <c r="W241" s="2">
        <f>'FICHE PRODUIT'!D974</f>
        <v>0.05</v>
      </c>
      <c r="X241" s="2">
        <f>'FICHE PRODUIT'!E974</f>
        <v>1.4500000000000002</v>
      </c>
      <c r="Y241" s="2">
        <f>'FICHE PRODUIT'!F974</f>
        <v>2.97</v>
      </c>
      <c r="Z241" s="2">
        <f>'FICHE PRODUIT'!G974</f>
        <v>0.14850000000000002</v>
      </c>
      <c r="AA241" s="2">
        <f>'FICHE PRODUIT'!H974</f>
        <v>4.3065000000000007</v>
      </c>
    </row>
    <row r="242" spans="1:27" x14ac:dyDescent="0.2">
      <c r="A242" s="7" t="str">
        <f>'FICHE PRODUIT'!$A$942</f>
        <v>MARIUS CHEVRON F189</v>
      </c>
      <c r="B242" s="2" t="str">
        <f>'FICHE PRODUIT'!$H$942</f>
        <v xml:space="preserve">Rouge </v>
      </c>
      <c r="C242" s="2" t="str">
        <f>'FICHE PRODUIT'!$S$942</f>
        <v>W26-27</v>
      </c>
      <c r="D242" s="2">
        <f>'FICHE PRODUIT'!$Q$942</f>
        <v>0</v>
      </c>
      <c r="E242" s="2" t="str">
        <f>'FICHE PRODUIT'!$S$944</f>
        <v>IN PRODUCTION</v>
      </c>
      <c r="F242" s="2" t="str">
        <f>'FICHE PRODUIT'!$E$946</f>
        <v xml:space="preserve">Page 32 </v>
      </c>
      <c r="G242" s="2" t="str">
        <f>'FICHE PRODUIT'!$E$947</f>
        <v xml:space="preserve">Not need </v>
      </c>
      <c r="H242" s="122" t="str">
        <f>'FICHE PRODUIT'!$E$948</f>
        <v>OCEAN SURPLUS</v>
      </c>
      <c r="I242" s="2" t="b">
        <f>'FICHE PRODUIT'!$E$950</f>
        <v>0</v>
      </c>
      <c r="J242" s="2" t="str">
        <f>'FICHE PRODUIT'!$E$952</f>
        <v>Gilet</v>
      </c>
      <c r="K242" s="2" t="str">
        <f>'FICHE PRODUIT'!$E$953</f>
        <v>Marius</v>
      </c>
      <c r="L242" s="4">
        <f>'FICHE PRODUIT'!$E$955</f>
        <v>55</v>
      </c>
      <c r="M242" s="4">
        <f>'FICHE PRODUIT'!$E$956</f>
        <v>22.204000000000001</v>
      </c>
      <c r="N242" s="4">
        <f>'FICHE PRODUIT'!$E$958</f>
        <v>77.204000000000008</v>
      </c>
      <c r="O242" s="4">
        <f>'FICHE PRODUIT'!$E$959</f>
        <v>3.8210455416817779</v>
      </c>
      <c r="P242" s="4">
        <f>'FICHE PRODUIT'!$E$961</f>
        <v>295</v>
      </c>
      <c r="Q242" s="4">
        <f>'FICHE PRODUIT'!$E$962</f>
        <v>118</v>
      </c>
      <c r="R242" s="4">
        <f>'FICHE PRODUIT'!$E$963</f>
        <v>134.09090909090909</v>
      </c>
      <c r="S242" s="122">
        <f>'FICHE PRODUIT'!$E$964</f>
        <v>0</v>
      </c>
      <c r="T242" s="2" t="str">
        <f>'FICHE PRODUIT'!A975</f>
        <v>GALON</v>
      </c>
      <c r="U242" s="2" t="str">
        <f>'FICHE PRODUIT'!B975</f>
        <v>NASTRO</v>
      </c>
      <c r="V242" s="2" t="str">
        <f>'FICHE PRODUIT'!C975</f>
        <v>G</v>
      </c>
      <c r="W242" s="2">
        <f>'FICHE PRODUIT'!D975</f>
        <v>0.1</v>
      </c>
      <c r="X242" s="2">
        <f>'FICHE PRODUIT'!E975</f>
        <v>2.9000000000000004</v>
      </c>
      <c r="Y242" s="2">
        <f>'FICHE PRODUIT'!F975</f>
        <v>0.49</v>
      </c>
      <c r="Z242" s="2">
        <f>'FICHE PRODUIT'!G975</f>
        <v>4.9000000000000002E-2</v>
      </c>
      <c r="AA242" s="2">
        <f>'FICHE PRODUIT'!H975</f>
        <v>1.421</v>
      </c>
    </row>
    <row r="243" spans="1:27" x14ac:dyDescent="0.2">
      <c r="A243" s="7" t="str">
        <f>'FICHE PRODUIT'!$A$942</f>
        <v>MARIUS CHEVRON F189</v>
      </c>
      <c r="B243" s="2" t="str">
        <f>'FICHE PRODUIT'!$H$942</f>
        <v xml:space="preserve">Rouge </v>
      </c>
      <c r="C243" s="2" t="str">
        <f>'FICHE PRODUIT'!$S$942</f>
        <v>W26-27</v>
      </c>
      <c r="D243" s="2">
        <f>'FICHE PRODUIT'!$Q$942</f>
        <v>0</v>
      </c>
      <c r="E243" s="2" t="str">
        <f>'FICHE PRODUIT'!$S$944</f>
        <v>IN PRODUCTION</v>
      </c>
      <c r="F243" s="2" t="str">
        <f>'FICHE PRODUIT'!$E$946</f>
        <v xml:space="preserve">Page 32 </v>
      </c>
      <c r="G243" s="2" t="str">
        <f>'FICHE PRODUIT'!$E$947</f>
        <v xml:space="preserve">Not need </v>
      </c>
      <c r="H243" s="122" t="str">
        <f>'FICHE PRODUIT'!$E$948</f>
        <v>OCEAN SURPLUS</v>
      </c>
      <c r="I243" s="2" t="b">
        <f>'FICHE PRODUIT'!$E$950</f>
        <v>0</v>
      </c>
      <c r="J243" s="2" t="str">
        <f>'FICHE PRODUIT'!$E$952</f>
        <v>Gilet</v>
      </c>
      <c r="K243" s="2" t="str">
        <f>'FICHE PRODUIT'!$E$953</f>
        <v>Marius</v>
      </c>
      <c r="L243" s="4">
        <f>'FICHE PRODUIT'!$E$955</f>
        <v>55</v>
      </c>
      <c r="M243" s="4">
        <f>'FICHE PRODUIT'!$E$956</f>
        <v>22.204000000000001</v>
      </c>
      <c r="N243" s="4">
        <f>'FICHE PRODUIT'!$E$958</f>
        <v>77.204000000000008</v>
      </c>
      <c r="O243" s="4">
        <f>'FICHE PRODUIT'!$E$959</f>
        <v>3.8210455416817779</v>
      </c>
      <c r="P243" s="4">
        <f>'FICHE PRODUIT'!$E$961</f>
        <v>295</v>
      </c>
      <c r="Q243" s="4">
        <f>'FICHE PRODUIT'!$E$962</f>
        <v>118</v>
      </c>
      <c r="R243" s="4">
        <f>'FICHE PRODUIT'!$E$963</f>
        <v>134.09090909090909</v>
      </c>
      <c r="S243" s="122">
        <f>'FICHE PRODUIT'!$E$964</f>
        <v>0</v>
      </c>
      <c r="T243" s="2" t="str">
        <f>'FICHE PRODUIT'!A976</f>
        <v>BOUTONS</v>
      </c>
      <c r="U243" s="2" t="str">
        <f>'FICHE PRODUIT'!B976</f>
        <v>LOUROPEL</v>
      </c>
      <c r="V243" s="2" t="str">
        <f>'FICHE PRODUIT'!C976</f>
        <v>BT1</v>
      </c>
      <c r="W243" s="2">
        <f>'FICHE PRODUIT'!D976</f>
        <v>8</v>
      </c>
      <c r="X243" s="2">
        <f>'FICHE PRODUIT'!E976</f>
        <v>232</v>
      </c>
      <c r="Y243" s="2">
        <f>'FICHE PRODUIT'!F976</f>
        <v>0.06</v>
      </c>
      <c r="Z243" s="2">
        <f>'FICHE PRODUIT'!G976</f>
        <v>0.48</v>
      </c>
      <c r="AA243" s="2">
        <f>'FICHE PRODUIT'!H976</f>
        <v>13.92</v>
      </c>
    </row>
    <row r="244" spans="1:27" x14ac:dyDescent="0.2">
      <c r="A244" s="7" t="str">
        <f>'FICHE PRODUIT'!$A$942</f>
        <v>MARIUS CHEVRON F189</v>
      </c>
      <c r="B244" s="2" t="str">
        <f>'FICHE PRODUIT'!$H$942</f>
        <v xml:space="preserve">Rouge </v>
      </c>
      <c r="C244" s="2" t="str">
        <f>'FICHE PRODUIT'!$S$942</f>
        <v>W26-27</v>
      </c>
      <c r="D244" s="2">
        <f>'FICHE PRODUIT'!$Q$942</f>
        <v>0</v>
      </c>
      <c r="E244" s="2" t="str">
        <f>'FICHE PRODUIT'!$S$944</f>
        <v>IN PRODUCTION</v>
      </c>
      <c r="F244" s="2" t="str">
        <f>'FICHE PRODUIT'!$E$946</f>
        <v xml:space="preserve">Page 32 </v>
      </c>
      <c r="G244" s="2" t="str">
        <f>'FICHE PRODUIT'!$E$947</f>
        <v xml:space="preserve">Not need </v>
      </c>
      <c r="H244" s="122" t="str">
        <f>'FICHE PRODUIT'!$E$948</f>
        <v>OCEAN SURPLUS</v>
      </c>
      <c r="I244" s="2" t="b">
        <f>'FICHE PRODUIT'!$E$950</f>
        <v>0</v>
      </c>
      <c r="J244" s="2" t="str">
        <f>'FICHE PRODUIT'!$E$952</f>
        <v>Gilet</v>
      </c>
      <c r="K244" s="2" t="str">
        <f>'FICHE PRODUIT'!$E$953</f>
        <v>Marius</v>
      </c>
      <c r="L244" s="4">
        <f>'FICHE PRODUIT'!$E$955</f>
        <v>55</v>
      </c>
      <c r="M244" s="4">
        <f>'FICHE PRODUIT'!$E$956</f>
        <v>22.204000000000001</v>
      </c>
      <c r="N244" s="4">
        <f>'FICHE PRODUIT'!$E$958</f>
        <v>77.204000000000008</v>
      </c>
      <c r="O244" s="4">
        <f>'FICHE PRODUIT'!$E$959</f>
        <v>3.8210455416817779</v>
      </c>
      <c r="P244" s="4">
        <f>'FICHE PRODUIT'!$E$961</f>
        <v>295</v>
      </c>
      <c r="Q244" s="4">
        <f>'FICHE PRODUIT'!$E$962</f>
        <v>118</v>
      </c>
      <c r="R244" s="4">
        <f>'FICHE PRODUIT'!$E$963</f>
        <v>134.09090909090909</v>
      </c>
      <c r="S244" s="122">
        <f>'FICHE PRODUIT'!$E$964</f>
        <v>0</v>
      </c>
      <c r="T244" s="2" t="str">
        <f>'FICHE PRODUIT'!A977</f>
        <v>ETIQUETTES</v>
      </c>
      <c r="U244" s="2" t="str">
        <f>'FICHE PRODUIT'!B977</f>
        <v>CADICA</v>
      </c>
      <c r="V244" s="2" t="str">
        <f>'FICHE PRODUIT'!C977</f>
        <v>A3</v>
      </c>
      <c r="W244" s="2">
        <f>'FICHE PRODUIT'!D977</f>
        <v>1</v>
      </c>
      <c r="X244" s="2">
        <f>'FICHE PRODUIT'!E977</f>
        <v>29</v>
      </c>
      <c r="Y244" s="2">
        <f>'FICHE PRODUIT'!F977</f>
        <v>0.27</v>
      </c>
      <c r="Z244" s="2">
        <f>'FICHE PRODUIT'!G977</f>
        <v>0.27</v>
      </c>
      <c r="AA244" s="2">
        <f>'FICHE PRODUIT'!H977</f>
        <v>7.83</v>
      </c>
    </row>
    <row r="245" spans="1:27" x14ac:dyDescent="0.2">
      <c r="A245" s="7" t="str">
        <f>'FICHE PRODUIT'!$A$942</f>
        <v>MARIUS CHEVRON F189</v>
      </c>
      <c r="B245" s="2" t="str">
        <f>'FICHE PRODUIT'!$H$942</f>
        <v xml:space="preserve">Rouge </v>
      </c>
      <c r="C245" s="2" t="str">
        <f>'FICHE PRODUIT'!$S$942</f>
        <v>W26-27</v>
      </c>
      <c r="D245" s="2">
        <f>'FICHE PRODUIT'!$Q$942</f>
        <v>0</v>
      </c>
      <c r="E245" s="2" t="str">
        <f>'FICHE PRODUIT'!$S$944</f>
        <v>IN PRODUCTION</v>
      </c>
      <c r="F245" s="2" t="str">
        <f>'FICHE PRODUIT'!$E$946</f>
        <v xml:space="preserve">Page 32 </v>
      </c>
      <c r="G245" s="2" t="str">
        <f>'FICHE PRODUIT'!$E$947</f>
        <v xml:space="preserve">Not need </v>
      </c>
      <c r="H245" s="122" t="str">
        <f>'FICHE PRODUIT'!$E$948</f>
        <v>OCEAN SURPLUS</v>
      </c>
      <c r="I245" s="2" t="b">
        <f>'FICHE PRODUIT'!$E$950</f>
        <v>0</v>
      </c>
      <c r="J245" s="2" t="str">
        <f>'FICHE PRODUIT'!$E$952</f>
        <v>Gilet</v>
      </c>
      <c r="K245" s="2" t="str">
        <f>'FICHE PRODUIT'!$E$953</f>
        <v>Marius</v>
      </c>
      <c r="L245" s="4">
        <f>'FICHE PRODUIT'!$E$955</f>
        <v>55</v>
      </c>
      <c r="M245" s="4">
        <f>'FICHE PRODUIT'!$E$956</f>
        <v>22.204000000000001</v>
      </c>
      <c r="N245" s="4">
        <f>'FICHE PRODUIT'!$E$958</f>
        <v>77.204000000000008</v>
      </c>
      <c r="O245" s="4">
        <f>'FICHE PRODUIT'!$E$959</f>
        <v>3.8210455416817779</v>
      </c>
      <c r="P245" s="4">
        <f>'FICHE PRODUIT'!$E$961</f>
        <v>295</v>
      </c>
      <c r="Q245" s="4">
        <f>'FICHE PRODUIT'!$E$962</f>
        <v>118</v>
      </c>
      <c r="R245" s="4">
        <f>'FICHE PRODUIT'!$E$963</f>
        <v>134.09090909090909</v>
      </c>
      <c r="S245" s="122">
        <f>'FICHE PRODUIT'!$E$964</f>
        <v>0</v>
      </c>
      <c r="T245" s="2" t="str">
        <f>'FICHE PRODUIT'!A978</f>
        <v>HANGTAG</v>
      </c>
      <c r="U245" s="2" t="str">
        <f>'FICHE PRODUIT'!B978</f>
        <v>CADICA</v>
      </c>
      <c r="V245" s="2" t="str">
        <f>'FICHE PRODUIT'!C978</f>
        <v>Y</v>
      </c>
      <c r="W245" s="2">
        <f>'FICHE PRODUIT'!D978</f>
        <v>1</v>
      </c>
      <c r="X245" s="2">
        <f>'FICHE PRODUIT'!E978</f>
        <v>29</v>
      </c>
      <c r="Y245" s="2">
        <f>'FICHE PRODUIT'!F978</f>
        <v>0.21</v>
      </c>
      <c r="Z245" s="2">
        <f>'FICHE PRODUIT'!G978</f>
        <v>0.21</v>
      </c>
      <c r="AA245" s="2">
        <f>'FICHE PRODUIT'!H978</f>
        <v>6.09</v>
      </c>
    </row>
    <row r="246" spans="1:27" x14ac:dyDescent="0.2">
      <c r="A246" s="7" t="str">
        <f>'FICHE PRODUIT'!$A$942</f>
        <v>MARIUS CHEVRON F189</v>
      </c>
      <c r="B246" s="2" t="str">
        <f>'FICHE PRODUIT'!$H$942</f>
        <v xml:space="preserve">Rouge </v>
      </c>
      <c r="C246" s="2" t="str">
        <f>'FICHE PRODUIT'!$S$942</f>
        <v>W26-27</v>
      </c>
      <c r="D246" s="2">
        <f>'FICHE PRODUIT'!$Q$942</f>
        <v>0</v>
      </c>
      <c r="E246" s="2" t="str">
        <f>'FICHE PRODUIT'!$S$944</f>
        <v>IN PRODUCTION</v>
      </c>
      <c r="F246" s="2" t="str">
        <f>'FICHE PRODUIT'!$E$946</f>
        <v xml:space="preserve">Page 32 </v>
      </c>
      <c r="G246" s="2" t="str">
        <f>'FICHE PRODUIT'!$E$947</f>
        <v xml:space="preserve">Not need </v>
      </c>
      <c r="H246" s="122" t="str">
        <f>'FICHE PRODUIT'!$E$948</f>
        <v>OCEAN SURPLUS</v>
      </c>
      <c r="I246" s="2" t="b">
        <f>'FICHE PRODUIT'!$E$950</f>
        <v>0</v>
      </c>
      <c r="J246" s="2" t="str">
        <f>'FICHE PRODUIT'!$E$952</f>
        <v>Gilet</v>
      </c>
      <c r="K246" s="2" t="str">
        <f>'FICHE PRODUIT'!$E$953</f>
        <v>Marius</v>
      </c>
      <c r="L246" s="4">
        <f>'FICHE PRODUIT'!$E$955</f>
        <v>55</v>
      </c>
      <c r="M246" s="4">
        <f>'FICHE PRODUIT'!$E$956</f>
        <v>22.204000000000001</v>
      </c>
      <c r="N246" s="4">
        <f>'FICHE PRODUIT'!$E$958</f>
        <v>77.204000000000008</v>
      </c>
      <c r="O246" s="4">
        <f>'FICHE PRODUIT'!$E$959</f>
        <v>3.8210455416817779</v>
      </c>
      <c r="P246" s="4">
        <f>'FICHE PRODUIT'!$E$961</f>
        <v>295</v>
      </c>
      <c r="Q246" s="4">
        <f>'FICHE PRODUIT'!$E$962</f>
        <v>118</v>
      </c>
      <c r="R246" s="4">
        <f>'FICHE PRODUIT'!$E$963</f>
        <v>134.09090909090909</v>
      </c>
      <c r="S246" s="122">
        <f>'FICHE PRODUIT'!$E$964</f>
        <v>0</v>
      </c>
      <c r="T246" s="2">
        <f>'FICHE PRODUIT'!A979</f>
        <v>0</v>
      </c>
      <c r="U246" s="2">
        <f>'FICHE PRODUIT'!B979</f>
        <v>0</v>
      </c>
      <c r="V246" s="2">
        <f>'FICHE PRODUIT'!C979</f>
        <v>0</v>
      </c>
      <c r="W246" s="2">
        <f>'FICHE PRODUIT'!D979</f>
        <v>0</v>
      </c>
      <c r="X246" s="2">
        <f>'FICHE PRODUIT'!E979</f>
        <v>0</v>
      </c>
      <c r="Y246" s="2">
        <f>'FICHE PRODUIT'!F979</f>
        <v>0</v>
      </c>
      <c r="Z246" s="2">
        <f>'FICHE PRODUIT'!G979</f>
        <v>0</v>
      </c>
      <c r="AA246" s="2">
        <f>'FICHE PRODUIT'!H979</f>
        <v>0</v>
      </c>
    </row>
    <row r="247" spans="1:27" x14ac:dyDescent="0.2">
      <c r="A247" s="7" t="str">
        <f>'FICHE PRODUIT'!$A$942</f>
        <v>MARIUS CHEVRON F189</v>
      </c>
      <c r="B247" s="2" t="str">
        <f>'FICHE PRODUIT'!$H$942</f>
        <v xml:space="preserve">Rouge </v>
      </c>
      <c r="C247" s="2" t="str">
        <f>'FICHE PRODUIT'!$S$942</f>
        <v>W26-27</v>
      </c>
      <c r="D247" s="2">
        <f>'FICHE PRODUIT'!$Q$942</f>
        <v>0</v>
      </c>
      <c r="E247" s="2" t="str">
        <f>'FICHE PRODUIT'!$S$944</f>
        <v>IN PRODUCTION</v>
      </c>
      <c r="F247" s="2" t="str">
        <f>'FICHE PRODUIT'!$E$946</f>
        <v xml:space="preserve">Page 32 </v>
      </c>
      <c r="G247" s="2" t="str">
        <f>'FICHE PRODUIT'!$E$947</f>
        <v xml:space="preserve">Not need </v>
      </c>
      <c r="H247" s="122" t="str">
        <f>'FICHE PRODUIT'!$E$948</f>
        <v>OCEAN SURPLUS</v>
      </c>
      <c r="I247" s="2" t="b">
        <f>'FICHE PRODUIT'!$E$950</f>
        <v>0</v>
      </c>
      <c r="J247" s="2" t="str">
        <f>'FICHE PRODUIT'!$E$952</f>
        <v>Gilet</v>
      </c>
      <c r="K247" s="2" t="str">
        <f>'FICHE PRODUIT'!$E$953</f>
        <v>Marius</v>
      </c>
      <c r="L247" s="4">
        <f>'FICHE PRODUIT'!$E$955</f>
        <v>55</v>
      </c>
      <c r="M247" s="4">
        <f>'FICHE PRODUIT'!$E$956</f>
        <v>22.204000000000001</v>
      </c>
      <c r="N247" s="4">
        <f>'FICHE PRODUIT'!$E$958</f>
        <v>77.204000000000008</v>
      </c>
      <c r="O247" s="4">
        <f>'FICHE PRODUIT'!$E$959</f>
        <v>3.8210455416817779</v>
      </c>
      <c r="P247" s="4">
        <f>'FICHE PRODUIT'!$E$961</f>
        <v>295</v>
      </c>
      <c r="Q247" s="4">
        <f>'FICHE PRODUIT'!$E$962</f>
        <v>118</v>
      </c>
      <c r="R247" s="4">
        <f>'FICHE PRODUIT'!$E$963</f>
        <v>134.09090909090909</v>
      </c>
      <c r="S247" s="122">
        <f>'FICHE PRODUIT'!$E$964</f>
        <v>0</v>
      </c>
      <c r="T247" s="2">
        <f>'FICHE PRODUIT'!A980</f>
        <v>0</v>
      </c>
      <c r="U247" s="2">
        <f>'FICHE PRODUIT'!B980</f>
        <v>0</v>
      </c>
      <c r="V247" s="2">
        <f>'FICHE PRODUIT'!C980</f>
        <v>0</v>
      </c>
      <c r="W247" s="2">
        <f>'FICHE PRODUIT'!D980</f>
        <v>0</v>
      </c>
      <c r="X247" s="2">
        <f>'FICHE PRODUIT'!E980</f>
        <v>0</v>
      </c>
      <c r="Y247" s="2">
        <f>'FICHE PRODUIT'!F980</f>
        <v>0</v>
      </c>
      <c r="Z247" s="2">
        <f>'FICHE PRODUIT'!G980</f>
        <v>0</v>
      </c>
      <c r="AA247" s="2">
        <f>'FICHE PRODUIT'!H980</f>
        <v>0</v>
      </c>
    </row>
    <row r="248" spans="1:27" x14ac:dyDescent="0.2">
      <c r="A248" s="7" t="str">
        <f>'FICHE PRODUIT'!$A$942</f>
        <v>MARIUS CHEVRON F189</v>
      </c>
      <c r="B248" s="2" t="str">
        <f>'FICHE PRODUIT'!$H$942</f>
        <v xml:space="preserve">Rouge </v>
      </c>
      <c r="C248" s="2" t="str">
        <f>'FICHE PRODUIT'!$S$942</f>
        <v>W26-27</v>
      </c>
      <c r="D248" s="2">
        <f>'FICHE PRODUIT'!$Q$942</f>
        <v>0</v>
      </c>
      <c r="E248" s="2" t="str">
        <f>'FICHE PRODUIT'!$S$944</f>
        <v>IN PRODUCTION</v>
      </c>
      <c r="F248" s="2" t="str">
        <f>'FICHE PRODUIT'!$E$946</f>
        <v xml:space="preserve">Page 32 </v>
      </c>
      <c r="G248" s="2" t="str">
        <f>'FICHE PRODUIT'!$E$947</f>
        <v xml:space="preserve">Not need </v>
      </c>
      <c r="H248" s="122" t="str">
        <f>'FICHE PRODUIT'!$E$948</f>
        <v>OCEAN SURPLUS</v>
      </c>
      <c r="I248" s="2" t="b">
        <f>'FICHE PRODUIT'!$E$950</f>
        <v>0</v>
      </c>
      <c r="J248" s="2" t="str">
        <f>'FICHE PRODUIT'!$E$952</f>
        <v>Gilet</v>
      </c>
      <c r="K248" s="2" t="str">
        <f>'FICHE PRODUIT'!$E$953</f>
        <v>Marius</v>
      </c>
      <c r="L248" s="4">
        <f>'FICHE PRODUIT'!$E$955</f>
        <v>55</v>
      </c>
      <c r="M248" s="4">
        <f>'FICHE PRODUIT'!$E$956</f>
        <v>22.204000000000001</v>
      </c>
      <c r="N248" s="4">
        <f>'FICHE PRODUIT'!$E$958</f>
        <v>77.204000000000008</v>
      </c>
      <c r="O248" s="4">
        <f>'FICHE PRODUIT'!$E$959</f>
        <v>3.8210455416817779</v>
      </c>
      <c r="P248" s="4">
        <f>'FICHE PRODUIT'!$E$961</f>
        <v>295</v>
      </c>
      <c r="Q248" s="4">
        <f>'FICHE PRODUIT'!$E$962</f>
        <v>118</v>
      </c>
      <c r="R248" s="4">
        <f>'FICHE PRODUIT'!$E$963</f>
        <v>134.09090909090909</v>
      </c>
      <c r="S248" s="122">
        <f>'FICHE PRODUIT'!$E$964</f>
        <v>0</v>
      </c>
      <c r="T248" s="2">
        <f>'FICHE PRODUIT'!A981</f>
        <v>0</v>
      </c>
      <c r="U248" s="2">
        <f>'FICHE PRODUIT'!B981</f>
        <v>0</v>
      </c>
      <c r="V248" s="2">
        <f>'FICHE PRODUIT'!C981</f>
        <v>0</v>
      </c>
      <c r="W248" s="2">
        <f>'FICHE PRODUIT'!D981</f>
        <v>0</v>
      </c>
      <c r="X248" s="2">
        <f>'FICHE PRODUIT'!E981</f>
        <v>0</v>
      </c>
      <c r="Y248" s="2">
        <f>'FICHE PRODUIT'!F981</f>
        <v>0</v>
      </c>
      <c r="Z248" s="2">
        <f>'FICHE PRODUIT'!G981</f>
        <v>0</v>
      </c>
      <c r="AA248" s="2">
        <f>'FICHE PRODUIT'!H981</f>
        <v>0</v>
      </c>
    </row>
    <row r="249" spans="1:27" x14ac:dyDescent="0.2">
      <c r="A249" s="7" t="str">
        <f>'FICHE PRODUIT'!$A$942</f>
        <v>MARIUS CHEVRON F189</v>
      </c>
      <c r="B249" s="2" t="str">
        <f>'FICHE PRODUIT'!$H$942</f>
        <v xml:space="preserve">Rouge </v>
      </c>
      <c r="C249" s="2" t="str">
        <f>'FICHE PRODUIT'!$S$942</f>
        <v>W26-27</v>
      </c>
      <c r="D249" s="2">
        <f>'FICHE PRODUIT'!$Q$942</f>
        <v>0</v>
      </c>
      <c r="E249" s="2" t="str">
        <f>'FICHE PRODUIT'!$S$944</f>
        <v>IN PRODUCTION</v>
      </c>
      <c r="F249" s="2" t="str">
        <f>'FICHE PRODUIT'!$E$946</f>
        <v xml:space="preserve">Page 32 </v>
      </c>
      <c r="G249" s="2" t="str">
        <f>'FICHE PRODUIT'!$E$947</f>
        <v xml:space="preserve">Not need </v>
      </c>
      <c r="H249" s="122" t="str">
        <f>'FICHE PRODUIT'!$E$948</f>
        <v>OCEAN SURPLUS</v>
      </c>
      <c r="I249" s="2" t="b">
        <f>'FICHE PRODUIT'!$E$950</f>
        <v>0</v>
      </c>
      <c r="J249" s="2" t="str">
        <f>'FICHE PRODUIT'!$E$952</f>
        <v>Gilet</v>
      </c>
      <c r="K249" s="2" t="str">
        <f>'FICHE PRODUIT'!$E$953</f>
        <v>Marius</v>
      </c>
      <c r="L249" s="4">
        <f>'FICHE PRODUIT'!$E$955</f>
        <v>55</v>
      </c>
      <c r="M249" s="4">
        <f>'FICHE PRODUIT'!$E$956</f>
        <v>22.204000000000001</v>
      </c>
      <c r="N249" s="4">
        <f>'FICHE PRODUIT'!$E$958</f>
        <v>77.204000000000008</v>
      </c>
      <c r="O249" s="4">
        <f>'FICHE PRODUIT'!$E$959</f>
        <v>3.8210455416817779</v>
      </c>
      <c r="P249" s="4">
        <f>'FICHE PRODUIT'!$E$961</f>
        <v>295</v>
      </c>
      <c r="Q249" s="4">
        <f>'FICHE PRODUIT'!$E$962</f>
        <v>118</v>
      </c>
      <c r="R249" s="4">
        <f>'FICHE PRODUIT'!$E$963</f>
        <v>134.09090909090909</v>
      </c>
      <c r="S249" s="122">
        <f>'FICHE PRODUIT'!$E$964</f>
        <v>0</v>
      </c>
      <c r="T249" s="2" t="str">
        <f>'FICHE PRODUIT'!A982</f>
        <v>Frais externe</v>
      </c>
      <c r="U249" s="2" t="str">
        <f>'FICHE PRODUIT'!B982</f>
        <v>Transport</v>
      </c>
      <c r="V249" s="2" t="str">
        <f>'FICHE PRODUIT'!C982</f>
        <v xml:space="preserve">Européen </v>
      </c>
      <c r="W249" s="2">
        <f>'FICHE PRODUIT'!D982</f>
        <v>1</v>
      </c>
      <c r="X249" s="2">
        <f>'FICHE PRODUIT'!E982</f>
        <v>29</v>
      </c>
      <c r="Y249" s="2">
        <f>'FICHE PRODUIT'!F982</f>
        <v>2</v>
      </c>
      <c r="Z249" s="2">
        <f>'FICHE PRODUIT'!G982</f>
        <v>2</v>
      </c>
      <c r="AA249" s="2">
        <f>'FICHE PRODUIT'!H982</f>
        <v>58</v>
      </c>
    </row>
    <row r="250" spans="1:27" x14ac:dyDescent="0.2">
      <c r="A250" s="7" t="str">
        <f>'FICHE PRODUIT'!$A$942</f>
        <v>MARIUS CHEVRON F189</v>
      </c>
      <c r="B250" s="2" t="str">
        <f>'FICHE PRODUIT'!$H$942</f>
        <v xml:space="preserve">Rouge </v>
      </c>
      <c r="C250" s="2" t="str">
        <f>'FICHE PRODUIT'!$S$942</f>
        <v>W26-27</v>
      </c>
      <c r="D250" s="2">
        <f>'FICHE PRODUIT'!$Q$942</f>
        <v>0</v>
      </c>
      <c r="E250" s="2" t="str">
        <f>'FICHE PRODUIT'!$S$944</f>
        <v>IN PRODUCTION</v>
      </c>
      <c r="F250" s="2" t="str">
        <f>'FICHE PRODUIT'!$E$946</f>
        <v xml:space="preserve">Page 32 </v>
      </c>
      <c r="G250" s="2" t="str">
        <f>'FICHE PRODUIT'!$E$947</f>
        <v xml:space="preserve">Not need </v>
      </c>
      <c r="H250" s="122" t="str">
        <f>'FICHE PRODUIT'!$E$948</f>
        <v>OCEAN SURPLUS</v>
      </c>
      <c r="I250" s="2" t="b">
        <f>'FICHE PRODUIT'!$E$950</f>
        <v>0</v>
      </c>
      <c r="J250" s="2" t="str">
        <f>'FICHE PRODUIT'!$E$952</f>
        <v>Gilet</v>
      </c>
      <c r="K250" s="2" t="str">
        <f>'FICHE PRODUIT'!$E$953</f>
        <v>Marius</v>
      </c>
      <c r="L250" s="4">
        <f>'FICHE PRODUIT'!$E$955</f>
        <v>55</v>
      </c>
      <c r="M250" s="4">
        <f>'FICHE PRODUIT'!$E$956</f>
        <v>22.204000000000001</v>
      </c>
      <c r="N250" s="4">
        <f>'FICHE PRODUIT'!$E$958</f>
        <v>77.204000000000008</v>
      </c>
      <c r="O250" s="4">
        <f>'FICHE PRODUIT'!$E$959</f>
        <v>3.8210455416817779</v>
      </c>
      <c r="P250" s="4">
        <f>'FICHE PRODUIT'!$E$961</f>
        <v>295</v>
      </c>
      <c r="Q250" s="4">
        <f>'FICHE PRODUIT'!$E$962</f>
        <v>118</v>
      </c>
      <c r="R250" s="4">
        <f>'FICHE PRODUIT'!$E$963</f>
        <v>134.09090909090909</v>
      </c>
      <c r="S250" s="122">
        <f>'FICHE PRODUIT'!$E$964</f>
        <v>0</v>
      </c>
      <c r="T250" s="2" t="str">
        <f>'FICHE PRODUIT'!A983</f>
        <v>Frais externe</v>
      </c>
      <c r="U250" s="2" t="str">
        <f>'FICHE PRODUIT'!B983</f>
        <v>Communication</v>
      </c>
      <c r="V250" s="2" t="str">
        <f>'FICHE PRODUIT'!C983</f>
        <v>Marketing</v>
      </c>
      <c r="W250" s="2">
        <f>'FICHE PRODUIT'!D983</f>
        <v>1</v>
      </c>
      <c r="X250" s="2">
        <f>'FICHE PRODUIT'!E983</f>
        <v>29</v>
      </c>
      <c r="Y250" s="2">
        <f>'FICHE PRODUIT'!F983</f>
        <v>0.5</v>
      </c>
      <c r="Z250" s="2">
        <f>'FICHE PRODUIT'!G983</f>
        <v>0.5</v>
      </c>
      <c r="AA250" s="2">
        <f>'FICHE PRODUIT'!H983</f>
        <v>14.5</v>
      </c>
    </row>
    <row r="251" spans="1:27" x14ac:dyDescent="0.2">
      <c r="A251" s="7" t="str">
        <f>'FICHE PRODUIT'!$A$985</f>
        <v>MARIUS CHEVRON F189</v>
      </c>
      <c r="B251" s="2" t="str">
        <f>'FICHE PRODUIT'!$H$985</f>
        <v>Marron</v>
      </c>
      <c r="C251" s="2" t="str">
        <f>'FICHE PRODUIT'!$S$985</f>
        <v>W26-27</v>
      </c>
      <c r="D251" s="2">
        <f>'FICHE PRODUIT'!$Q$985</f>
        <v>0</v>
      </c>
      <c r="E251" s="2" t="str">
        <f>'FICHE PRODUIT'!$S$987</f>
        <v xml:space="preserve">REPORT / CANCEL </v>
      </c>
      <c r="F251" s="2" t="str">
        <f>'FICHE PRODUIT'!$E$989</f>
        <v>Page 28</v>
      </c>
      <c r="G251" s="2" t="str">
        <f>'FICHE PRODUIT'!$E$990</f>
        <v xml:space="preserve">Not need </v>
      </c>
      <c r="H251" s="122" t="str">
        <f>'FICHE PRODUIT'!$E$991</f>
        <v>OCEAN SURPLUS</v>
      </c>
      <c r="I251" s="2" t="b">
        <f>'FICHE PRODUIT'!$E$993</f>
        <v>0</v>
      </c>
      <c r="J251" s="2" t="str">
        <f>'FICHE PRODUIT'!$E$995</f>
        <v>Gilet</v>
      </c>
      <c r="K251" s="2" t="str">
        <f>'FICHE PRODUIT'!$E$996</f>
        <v>Marius</v>
      </c>
      <c r="L251" s="4">
        <f>'FICHE PRODUIT'!$E$998</f>
        <v>55</v>
      </c>
      <c r="M251" s="4">
        <f>'FICHE PRODUIT'!$E$999</f>
        <v>21.329000000000001</v>
      </c>
      <c r="N251" s="4">
        <f>'FICHE PRODUIT'!$E$1001</f>
        <v>76.329000000000008</v>
      </c>
      <c r="O251" s="4">
        <f>'FICHE PRODUIT'!$E$1002</f>
        <v>3.8648482228248762</v>
      </c>
      <c r="P251" s="4">
        <f>'FICHE PRODUIT'!$E$1004</f>
        <v>295</v>
      </c>
      <c r="Q251" s="4">
        <f>'FICHE PRODUIT'!$E$1005</f>
        <v>118</v>
      </c>
      <c r="R251" s="4">
        <f>'FICHE PRODUIT'!$E$1006</f>
        <v>134.09090909090909</v>
      </c>
      <c r="S251" s="122">
        <f>'FICHE PRODUIT'!$E$1007</f>
        <v>0</v>
      </c>
      <c r="T251" s="2" t="str">
        <f>'FICHE PRODUIT'!A1012</f>
        <v>FABRIC</v>
      </c>
      <c r="U251" s="2" t="str">
        <f>'FICHE PRODUIT'!B1012</f>
        <v>ALBANO MORGADO</v>
      </c>
      <c r="V251" s="2" t="str">
        <f>'FICHE PRODUIT'!C1012</f>
        <v>35 16673 I 001</v>
      </c>
      <c r="W251" s="2">
        <f>'FICHE PRODUIT'!D1012</f>
        <v>0.8</v>
      </c>
      <c r="X251" s="2">
        <f>'FICHE PRODUIT'!E1012</f>
        <v>0</v>
      </c>
      <c r="Y251" s="2">
        <f>'FICHE PRODUIT'!F1012</f>
        <v>14.35</v>
      </c>
      <c r="Z251" s="2">
        <f>'FICHE PRODUIT'!G1012</f>
        <v>11.48</v>
      </c>
      <c r="AA251" s="2">
        <f>'FICHE PRODUIT'!H1012</f>
        <v>0</v>
      </c>
    </row>
    <row r="252" spans="1:27" x14ac:dyDescent="0.2">
      <c r="A252" s="7" t="str">
        <f>'FICHE PRODUIT'!$A$985</f>
        <v>MARIUS CHEVRON F189</v>
      </c>
      <c r="B252" s="2" t="str">
        <f>'FICHE PRODUIT'!$H$985</f>
        <v>Marron</v>
      </c>
      <c r="C252" s="2" t="str">
        <f>'FICHE PRODUIT'!$S$985</f>
        <v>W26-27</v>
      </c>
      <c r="D252" s="2">
        <f>'FICHE PRODUIT'!$Q$985</f>
        <v>0</v>
      </c>
      <c r="E252" s="2" t="str">
        <f>'FICHE PRODUIT'!$S$987</f>
        <v xml:space="preserve">REPORT / CANCEL </v>
      </c>
      <c r="F252" s="2" t="str">
        <f>'FICHE PRODUIT'!$E$989</f>
        <v>Page 28</v>
      </c>
      <c r="G252" s="2" t="str">
        <f>'FICHE PRODUIT'!$E$990</f>
        <v xml:space="preserve">Not need </v>
      </c>
      <c r="H252" s="122" t="str">
        <f>'FICHE PRODUIT'!$E$991</f>
        <v>OCEAN SURPLUS</v>
      </c>
      <c r="I252" s="2" t="b">
        <f>'FICHE PRODUIT'!$E$993</f>
        <v>0</v>
      </c>
      <c r="J252" s="2" t="str">
        <f>'FICHE PRODUIT'!$E$995</f>
        <v>Gilet</v>
      </c>
      <c r="K252" s="2" t="str">
        <f>'FICHE PRODUIT'!$E$996</f>
        <v>Marius</v>
      </c>
      <c r="L252" s="4">
        <f>'FICHE PRODUIT'!$E$998</f>
        <v>55</v>
      </c>
      <c r="M252" s="4">
        <f>'FICHE PRODUIT'!$E$999</f>
        <v>21.329000000000001</v>
      </c>
      <c r="N252" s="4">
        <f>'FICHE PRODUIT'!$E$1001</f>
        <v>76.329000000000008</v>
      </c>
      <c r="O252" s="4">
        <f>'FICHE PRODUIT'!$E$1002</f>
        <v>3.8648482228248762</v>
      </c>
      <c r="P252" s="4">
        <f>'FICHE PRODUIT'!$E$1004</f>
        <v>295</v>
      </c>
      <c r="Q252" s="4">
        <f>'FICHE PRODUIT'!$E$1005</f>
        <v>118</v>
      </c>
      <c r="R252" s="4">
        <f>'FICHE PRODUIT'!$E$1006</f>
        <v>134.09090909090909</v>
      </c>
      <c r="S252" s="122">
        <f>'FICHE PRODUIT'!$E$1007</f>
        <v>0</v>
      </c>
      <c r="T252" s="2" t="str">
        <f>'FICHE PRODUIT'!A1013</f>
        <v>LINNING</v>
      </c>
      <c r="U252" s="2" t="str">
        <f>'FICHE PRODUIT'!B1013</f>
        <v xml:space="preserve">ACM </v>
      </c>
      <c r="V252" s="2" t="str">
        <f>'FICHE PRODUIT'!C1013</f>
        <v>4544 VAR 2</v>
      </c>
      <c r="W252" s="2">
        <f>'FICHE PRODUIT'!D1013</f>
        <v>0.35</v>
      </c>
      <c r="X252" s="2">
        <f>'FICHE PRODUIT'!E1013</f>
        <v>0</v>
      </c>
      <c r="Y252" s="2">
        <f>'FICHE PRODUIT'!F1013</f>
        <v>7.5</v>
      </c>
      <c r="Z252" s="2">
        <f>'FICHE PRODUIT'!G1013</f>
        <v>2.625</v>
      </c>
      <c r="AA252" s="2">
        <f>'FICHE PRODUIT'!H1013</f>
        <v>0</v>
      </c>
    </row>
    <row r="253" spans="1:27" x14ac:dyDescent="0.2">
      <c r="A253" s="7" t="str">
        <f>'FICHE PRODUIT'!$A$985</f>
        <v>MARIUS CHEVRON F189</v>
      </c>
      <c r="B253" s="2" t="str">
        <f>'FICHE PRODUIT'!$H$985</f>
        <v>Marron</v>
      </c>
      <c r="C253" s="2" t="str">
        <f>'FICHE PRODUIT'!$S$985</f>
        <v>W26-27</v>
      </c>
      <c r="D253" s="2">
        <f>'FICHE PRODUIT'!$Q$985</f>
        <v>0</v>
      </c>
      <c r="E253" s="2" t="str">
        <f>'FICHE PRODUIT'!$S$987</f>
        <v xml:space="preserve">REPORT / CANCEL </v>
      </c>
      <c r="F253" s="2" t="str">
        <f>'FICHE PRODUIT'!$E$989</f>
        <v>Page 28</v>
      </c>
      <c r="G253" s="2" t="str">
        <f>'FICHE PRODUIT'!$E$990</f>
        <v xml:space="preserve">Not need </v>
      </c>
      <c r="H253" s="122" t="str">
        <f>'FICHE PRODUIT'!$E$991</f>
        <v>OCEAN SURPLUS</v>
      </c>
      <c r="I253" s="2" t="b">
        <f>'FICHE PRODUIT'!$E$993</f>
        <v>0</v>
      </c>
      <c r="J253" s="2" t="str">
        <f>'FICHE PRODUIT'!$E$995</f>
        <v>Gilet</v>
      </c>
      <c r="K253" s="2" t="str">
        <f>'FICHE PRODUIT'!$E$996</f>
        <v>Marius</v>
      </c>
      <c r="L253" s="4">
        <f>'FICHE PRODUIT'!$E$998</f>
        <v>55</v>
      </c>
      <c r="M253" s="4">
        <f>'FICHE PRODUIT'!$E$999</f>
        <v>21.329000000000001</v>
      </c>
      <c r="N253" s="4">
        <f>'FICHE PRODUIT'!$E$1001</f>
        <v>76.329000000000008</v>
      </c>
      <c r="O253" s="4">
        <f>'FICHE PRODUIT'!$E$1002</f>
        <v>3.8648482228248762</v>
      </c>
      <c r="P253" s="4">
        <f>'FICHE PRODUIT'!$E$1004</f>
        <v>295</v>
      </c>
      <c r="Q253" s="4">
        <f>'FICHE PRODUIT'!$E$1005</f>
        <v>118</v>
      </c>
      <c r="R253" s="4">
        <f>'FICHE PRODUIT'!$E$1006</f>
        <v>134.09090909090909</v>
      </c>
      <c r="S253" s="122">
        <f>'FICHE PRODUIT'!$E$1007</f>
        <v>0</v>
      </c>
      <c r="T253" s="2" t="str">
        <f>'FICHE PRODUIT'!A1014</f>
        <v>BACK</v>
      </c>
      <c r="U253" s="2" t="str">
        <f>'FICHE PRODUIT'!B1014</f>
        <v>MDA</v>
      </c>
      <c r="V253" s="2" t="str">
        <f>'FICHE PRODUIT'!C1014</f>
        <v>2179 PPT / COL CW27742</v>
      </c>
      <c r="W253" s="2">
        <f>'FICHE PRODUIT'!D1014</f>
        <v>0.4</v>
      </c>
      <c r="X253" s="2">
        <f>'FICHE PRODUIT'!E1014</f>
        <v>0</v>
      </c>
      <c r="Y253" s="2">
        <f>'FICHE PRODUIT'!F1014</f>
        <v>8.91</v>
      </c>
      <c r="Z253" s="2">
        <f>'FICHE PRODUIT'!G1014</f>
        <v>3.5640000000000001</v>
      </c>
      <c r="AA253" s="2">
        <f>'FICHE PRODUIT'!H1014</f>
        <v>0</v>
      </c>
    </row>
    <row r="254" spans="1:27" x14ac:dyDescent="0.2">
      <c r="A254" s="7" t="str">
        <f>'FICHE PRODUIT'!$A$985</f>
        <v>MARIUS CHEVRON F189</v>
      </c>
      <c r="B254" s="2" t="str">
        <f>'FICHE PRODUIT'!$H$985</f>
        <v>Marron</v>
      </c>
      <c r="C254" s="2" t="str">
        <f>'FICHE PRODUIT'!$S$985</f>
        <v>W26-27</v>
      </c>
      <c r="D254" s="2">
        <f>'FICHE PRODUIT'!$Q$985</f>
        <v>0</v>
      </c>
      <c r="E254" s="2" t="str">
        <f>'FICHE PRODUIT'!$S$987</f>
        <v xml:space="preserve">REPORT / CANCEL </v>
      </c>
      <c r="F254" s="2" t="str">
        <f>'FICHE PRODUIT'!$E$989</f>
        <v>Page 28</v>
      </c>
      <c r="G254" s="2" t="str">
        <f>'FICHE PRODUIT'!$E$990</f>
        <v xml:space="preserve">Not need </v>
      </c>
      <c r="H254" s="122" t="str">
        <f>'FICHE PRODUIT'!$E$991</f>
        <v>OCEAN SURPLUS</v>
      </c>
      <c r="I254" s="2" t="b">
        <f>'FICHE PRODUIT'!$E$993</f>
        <v>0</v>
      </c>
      <c r="J254" s="2" t="str">
        <f>'FICHE PRODUIT'!$E$995</f>
        <v>Gilet</v>
      </c>
      <c r="K254" s="2" t="str">
        <f>'FICHE PRODUIT'!$E$996</f>
        <v>Marius</v>
      </c>
      <c r="L254" s="4">
        <f>'FICHE PRODUIT'!$E$998</f>
        <v>55</v>
      </c>
      <c r="M254" s="4">
        <f>'FICHE PRODUIT'!$E$999</f>
        <v>21.329000000000001</v>
      </c>
      <c r="N254" s="4">
        <f>'FICHE PRODUIT'!$E$1001</f>
        <v>76.329000000000008</v>
      </c>
      <c r="O254" s="4">
        <f>'FICHE PRODUIT'!$E$1002</f>
        <v>3.8648482228248762</v>
      </c>
      <c r="P254" s="4">
        <f>'FICHE PRODUIT'!$E$1004</f>
        <v>295</v>
      </c>
      <c r="Q254" s="4">
        <f>'FICHE PRODUIT'!$E$1005</f>
        <v>118</v>
      </c>
      <c r="R254" s="4">
        <f>'FICHE PRODUIT'!$E$1006</f>
        <v>134.09090909090909</v>
      </c>
      <c r="S254" s="122">
        <f>'FICHE PRODUIT'!$E$1007</f>
        <v>0</v>
      </c>
      <c r="T254" s="2" t="str">
        <f>'FICHE PRODUIT'!A1015</f>
        <v>INTERLINING</v>
      </c>
      <c r="U254" s="2" t="str">
        <f>'FICHE PRODUIT'!B1015</f>
        <v>CHARGEUR</v>
      </c>
      <c r="V254" s="2" t="str">
        <f>'FICHE PRODUIT'!C1015</f>
        <v>711048/A NATURAL</v>
      </c>
      <c r="W254" s="2">
        <f>'FICHE PRODUIT'!D1015</f>
        <v>0.8</v>
      </c>
      <c r="X254" s="2">
        <f>'FICHE PRODUIT'!E1015</f>
        <v>0</v>
      </c>
      <c r="Y254" s="2">
        <f>'FICHE PRODUIT'!F1015</f>
        <v>0</v>
      </c>
      <c r="Z254" s="2">
        <f>'FICHE PRODUIT'!G1015</f>
        <v>0</v>
      </c>
      <c r="AA254" s="2">
        <f>'FICHE PRODUIT'!H1015</f>
        <v>0</v>
      </c>
    </row>
    <row r="255" spans="1:27" x14ac:dyDescent="0.2">
      <c r="A255" s="7" t="str">
        <f>'FICHE PRODUIT'!$A$985</f>
        <v>MARIUS CHEVRON F189</v>
      </c>
      <c r="B255" s="2" t="str">
        <f>'FICHE PRODUIT'!$H$985</f>
        <v>Marron</v>
      </c>
      <c r="C255" s="2" t="str">
        <f>'FICHE PRODUIT'!$S$985</f>
        <v>W26-27</v>
      </c>
      <c r="D255" s="2">
        <f>'FICHE PRODUIT'!$Q$985</f>
        <v>0</v>
      </c>
      <c r="E255" s="2" t="str">
        <f>'FICHE PRODUIT'!$S$987</f>
        <v xml:space="preserve">REPORT / CANCEL </v>
      </c>
      <c r="F255" s="2" t="str">
        <f>'FICHE PRODUIT'!$E$989</f>
        <v>Page 28</v>
      </c>
      <c r="G255" s="2" t="str">
        <f>'FICHE PRODUIT'!$E$990</f>
        <v xml:space="preserve">Not need </v>
      </c>
      <c r="H255" s="122" t="str">
        <f>'FICHE PRODUIT'!$E$991</f>
        <v>OCEAN SURPLUS</v>
      </c>
      <c r="I255" s="2" t="b">
        <f>'FICHE PRODUIT'!$E$993</f>
        <v>0</v>
      </c>
      <c r="J255" s="2" t="str">
        <f>'FICHE PRODUIT'!$E$995</f>
        <v>Gilet</v>
      </c>
      <c r="K255" s="2" t="str">
        <f>'FICHE PRODUIT'!$E$996</f>
        <v>Marius</v>
      </c>
      <c r="L255" s="4">
        <f>'FICHE PRODUIT'!$E$998</f>
        <v>55</v>
      </c>
      <c r="M255" s="4">
        <f>'FICHE PRODUIT'!$E$999</f>
        <v>21.329000000000001</v>
      </c>
      <c r="N255" s="4">
        <f>'FICHE PRODUIT'!$E$1001</f>
        <v>76.329000000000008</v>
      </c>
      <c r="O255" s="4">
        <f>'FICHE PRODUIT'!$E$1002</f>
        <v>3.8648482228248762</v>
      </c>
      <c r="P255" s="4">
        <f>'FICHE PRODUIT'!$E$1004</f>
        <v>295</v>
      </c>
      <c r="Q255" s="4">
        <f>'FICHE PRODUIT'!$E$1005</f>
        <v>118</v>
      </c>
      <c r="R255" s="4">
        <f>'FICHE PRODUIT'!$E$1006</f>
        <v>134.09090909090909</v>
      </c>
      <c r="S255" s="122">
        <f>'FICHE PRODUIT'!$E$1007</f>
        <v>0</v>
      </c>
      <c r="T255" s="2" t="str">
        <f>'FICHE PRODUIT'!A1016</f>
        <v xml:space="preserve">UNDER COLLAR </v>
      </c>
      <c r="U255" s="2" t="str">
        <f>'FICHE PRODUIT'!B1016</f>
        <v>OFFITEX</v>
      </c>
      <c r="V255" s="2" t="str">
        <f>'FICHE PRODUIT'!C1016</f>
        <v>COR 301C/1</v>
      </c>
      <c r="W255" s="2">
        <f>'FICHE PRODUIT'!D1016</f>
        <v>0.05</v>
      </c>
      <c r="X255" s="2">
        <f>'FICHE PRODUIT'!E1016</f>
        <v>0</v>
      </c>
      <c r="Y255" s="2">
        <f>'FICHE PRODUIT'!F1016</f>
        <v>0.05</v>
      </c>
      <c r="Z255" s="2">
        <f>'FICHE PRODUIT'!G1016</f>
        <v>2.5000000000000005E-3</v>
      </c>
      <c r="AA255" s="2">
        <f>'FICHE PRODUIT'!H1016</f>
        <v>0</v>
      </c>
    </row>
    <row r="256" spans="1:27" x14ac:dyDescent="0.2">
      <c r="A256" s="7" t="str">
        <f>'FICHE PRODUIT'!$A$985</f>
        <v>MARIUS CHEVRON F189</v>
      </c>
      <c r="B256" s="2" t="str">
        <f>'FICHE PRODUIT'!$H$985</f>
        <v>Marron</v>
      </c>
      <c r="C256" s="2" t="str">
        <f>'FICHE PRODUIT'!$S$985</f>
        <v>W26-27</v>
      </c>
      <c r="D256" s="2">
        <f>'FICHE PRODUIT'!$Q$985</f>
        <v>0</v>
      </c>
      <c r="E256" s="2" t="str">
        <f>'FICHE PRODUIT'!$S$987</f>
        <v xml:space="preserve">REPORT / CANCEL </v>
      </c>
      <c r="F256" s="2" t="str">
        <f>'FICHE PRODUIT'!$E$989</f>
        <v>Page 28</v>
      </c>
      <c r="G256" s="2" t="str">
        <f>'FICHE PRODUIT'!$E$990</f>
        <v xml:space="preserve">Not need </v>
      </c>
      <c r="H256" s="122" t="str">
        <f>'FICHE PRODUIT'!$E$991</f>
        <v>OCEAN SURPLUS</v>
      </c>
      <c r="I256" s="2" t="b">
        <f>'FICHE PRODUIT'!$E$993</f>
        <v>0</v>
      </c>
      <c r="J256" s="2" t="str">
        <f>'FICHE PRODUIT'!$E$995</f>
        <v>Gilet</v>
      </c>
      <c r="K256" s="2" t="str">
        <f>'FICHE PRODUIT'!$E$996</f>
        <v>Marius</v>
      </c>
      <c r="L256" s="4">
        <f>'FICHE PRODUIT'!$E$998</f>
        <v>55</v>
      </c>
      <c r="M256" s="4">
        <f>'FICHE PRODUIT'!$E$999</f>
        <v>21.329000000000001</v>
      </c>
      <c r="N256" s="4">
        <f>'FICHE PRODUIT'!$E$1001</f>
        <v>76.329000000000008</v>
      </c>
      <c r="O256" s="4">
        <f>'FICHE PRODUIT'!$E$1002</f>
        <v>3.8648482228248762</v>
      </c>
      <c r="P256" s="4">
        <f>'FICHE PRODUIT'!$E$1004</f>
        <v>295</v>
      </c>
      <c r="Q256" s="4">
        <f>'FICHE PRODUIT'!$E$1005</f>
        <v>118</v>
      </c>
      <c r="R256" s="4">
        <f>'FICHE PRODUIT'!$E$1006</f>
        <v>134.09090909090909</v>
      </c>
      <c r="S256" s="122">
        <f>'FICHE PRODUIT'!$E$1007</f>
        <v>0</v>
      </c>
      <c r="T256" s="2" t="str">
        <f>'FICHE PRODUIT'!A1017</f>
        <v>PANO DE BOLSO</v>
      </c>
      <c r="U256" s="2" t="str">
        <f>'FICHE PRODUIT'!B1017</f>
        <v>DRAGONI</v>
      </c>
      <c r="V256" s="2" t="str">
        <f>'FICHE PRODUIT'!C1017</f>
        <v xml:space="preserve">RAVENNA PXT </v>
      </c>
      <c r="W256" s="2">
        <f>'FICHE PRODUIT'!D1017</f>
        <v>0.05</v>
      </c>
      <c r="X256" s="2">
        <f>'FICHE PRODUIT'!E1017</f>
        <v>0</v>
      </c>
      <c r="Y256" s="2">
        <f>'FICHE PRODUIT'!F1017</f>
        <v>2.97</v>
      </c>
      <c r="Z256" s="2">
        <f>'FICHE PRODUIT'!G1017</f>
        <v>0.14850000000000002</v>
      </c>
      <c r="AA256" s="2">
        <f>'FICHE PRODUIT'!H1017</f>
        <v>0</v>
      </c>
    </row>
    <row r="257" spans="1:27" x14ac:dyDescent="0.2">
      <c r="A257" s="7" t="str">
        <f>'FICHE PRODUIT'!$A$985</f>
        <v>MARIUS CHEVRON F189</v>
      </c>
      <c r="B257" s="2" t="str">
        <f>'FICHE PRODUIT'!$H$985</f>
        <v>Marron</v>
      </c>
      <c r="C257" s="2" t="str">
        <f>'FICHE PRODUIT'!$S$985</f>
        <v>W26-27</v>
      </c>
      <c r="D257" s="2">
        <f>'FICHE PRODUIT'!$Q$985</f>
        <v>0</v>
      </c>
      <c r="E257" s="2" t="str">
        <f>'FICHE PRODUIT'!$S$987</f>
        <v xml:space="preserve">REPORT / CANCEL </v>
      </c>
      <c r="F257" s="2" t="str">
        <f>'FICHE PRODUIT'!$E$989</f>
        <v>Page 28</v>
      </c>
      <c r="G257" s="2" t="str">
        <f>'FICHE PRODUIT'!$E$990</f>
        <v xml:space="preserve">Not need </v>
      </c>
      <c r="H257" s="122" t="str">
        <f>'FICHE PRODUIT'!$E$991</f>
        <v>OCEAN SURPLUS</v>
      </c>
      <c r="I257" s="2" t="b">
        <f>'FICHE PRODUIT'!$E$993</f>
        <v>0</v>
      </c>
      <c r="J257" s="2" t="str">
        <f>'FICHE PRODUIT'!$E$995</f>
        <v>Gilet</v>
      </c>
      <c r="K257" s="2" t="str">
        <f>'FICHE PRODUIT'!$E$996</f>
        <v>Marius</v>
      </c>
      <c r="L257" s="4">
        <f>'FICHE PRODUIT'!$E$998</f>
        <v>55</v>
      </c>
      <c r="M257" s="4">
        <f>'FICHE PRODUIT'!$E$999</f>
        <v>21.329000000000001</v>
      </c>
      <c r="N257" s="4">
        <f>'FICHE PRODUIT'!$E$1001</f>
        <v>76.329000000000008</v>
      </c>
      <c r="O257" s="4">
        <f>'FICHE PRODUIT'!$E$1002</f>
        <v>3.8648482228248762</v>
      </c>
      <c r="P257" s="4">
        <f>'FICHE PRODUIT'!$E$1004</f>
        <v>295</v>
      </c>
      <c r="Q257" s="4">
        <f>'FICHE PRODUIT'!$E$1005</f>
        <v>118</v>
      </c>
      <c r="R257" s="4">
        <f>'FICHE PRODUIT'!$E$1006</f>
        <v>134.09090909090909</v>
      </c>
      <c r="S257" s="122">
        <f>'FICHE PRODUIT'!$E$1007</f>
        <v>0</v>
      </c>
      <c r="T257" s="2" t="str">
        <f>'FICHE PRODUIT'!A1018</f>
        <v>GALON</v>
      </c>
      <c r="U257" s="2" t="str">
        <f>'FICHE PRODUIT'!B1018</f>
        <v>NASTRO</v>
      </c>
      <c r="V257" s="2" t="str">
        <f>'FICHE PRODUIT'!C1018</f>
        <v>G</v>
      </c>
      <c r="W257" s="2">
        <f>'FICHE PRODUIT'!D1018</f>
        <v>0.1</v>
      </c>
      <c r="X257" s="2">
        <f>'FICHE PRODUIT'!E1018</f>
        <v>0</v>
      </c>
      <c r="Y257" s="2">
        <f>'FICHE PRODUIT'!F1018</f>
        <v>0.49</v>
      </c>
      <c r="Z257" s="2">
        <f>'FICHE PRODUIT'!G1018</f>
        <v>4.9000000000000002E-2</v>
      </c>
      <c r="AA257" s="2">
        <f>'FICHE PRODUIT'!H1018</f>
        <v>0</v>
      </c>
    </row>
    <row r="258" spans="1:27" x14ac:dyDescent="0.2">
      <c r="A258" s="7" t="str">
        <f>'FICHE PRODUIT'!$A$985</f>
        <v>MARIUS CHEVRON F189</v>
      </c>
      <c r="B258" s="2" t="str">
        <f>'FICHE PRODUIT'!$H$985</f>
        <v>Marron</v>
      </c>
      <c r="C258" s="2" t="str">
        <f>'FICHE PRODUIT'!$S$985</f>
        <v>W26-27</v>
      </c>
      <c r="D258" s="2">
        <f>'FICHE PRODUIT'!$Q$985</f>
        <v>0</v>
      </c>
      <c r="E258" s="2" t="str">
        <f>'FICHE PRODUIT'!$S$987</f>
        <v xml:space="preserve">REPORT / CANCEL </v>
      </c>
      <c r="F258" s="2" t="str">
        <f>'FICHE PRODUIT'!$E$989</f>
        <v>Page 28</v>
      </c>
      <c r="G258" s="2" t="str">
        <f>'FICHE PRODUIT'!$E$990</f>
        <v xml:space="preserve">Not need </v>
      </c>
      <c r="H258" s="122" t="str">
        <f>'FICHE PRODUIT'!$E$991</f>
        <v>OCEAN SURPLUS</v>
      </c>
      <c r="I258" s="2" t="b">
        <f>'FICHE PRODUIT'!$E$993</f>
        <v>0</v>
      </c>
      <c r="J258" s="2" t="str">
        <f>'FICHE PRODUIT'!$E$995</f>
        <v>Gilet</v>
      </c>
      <c r="K258" s="2" t="str">
        <f>'FICHE PRODUIT'!$E$996</f>
        <v>Marius</v>
      </c>
      <c r="L258" s="4">
        <f>'FICHE PRODUIT'!$E$998</f>
        <v>55</v>
      </c>
      <c r="M258" s="4">
        <f>'FICHE PRODUIT'!$E$999</f>
        <v>21.329000000000001</v>
      </c>
      <c r="N258" s="4">
        <f>'FICHE PRODUIT'!$E$1001</f>
        <v>76.329000000000008</v>
      </c>
      <c r="O258" s="4">
        <f>'FICHE PRODUIT'!$E$1002</f>
        <v>3.8648482228248762</v>
      </c>
      <c r="P258" s="4">
        <f>'FICHE PRODUIT'!$E$1004</f>
        <v>295</v>
      </c>
      <c r="Q258" s="4">
        <f>'FICHE PRODUIT'!$E$1005</f>
        <v>118</v>
      </c>
      <c r="R258" s="4">
        <f>'FICHE PRODUIT'!$E$1006</f>
        <v>134.09090909090909</v>
      </c>
      <c r="S258" s="122">
        <f>'FICHE PRODUIT'!$E$1007</f>
        <v>0</v>
      </c>
      <c r="T258" s="2" t="str">
        <f>'FICHE PRODUIT'!A1019</f>
        <v>BOUTONS</v>
      </c>
      <c r="U258" s="2" t="str">
        <f>'FICHE PRODUIT'!B1019</f>
        <v>LOUROPEL</v>
      </c>
      <c r="V258" s="2" t="str">
        <f>'FICHE PRODUIT'!C1019</f>
        <v>BT1</v>
      </c>
      <c r="W258" s="2">
        <f>'FICHE PRODUIT'!D1019</f>
        <v>8</v>
      </c>
      <c r="X258" s="2">
        <f>'FICHE PRODUIT'!E1019</f>
        <v>0</v>
      </c>
      <c r="Y258" s="2">
        <f>'FICHE PRODUIT'!F1019</f>
        <v>0.06</v>
      </c>
      <c r="Z258" s="2">
        <f>'FICHE PRODUIT'!G1019</f>
        <v>0.48</v>
      </c>
      <c r="AA258" s="2">
        <f>'FICHE PRODUIT'!H1019</f>
        <v>0</v>
      </c>
    </row>
    <row r="259" spans="1:27" x14ac:dyDescent="0.2">
      <c r="A259" s="7" t="str">
        <f>'FICHE PRODUIT'!$A$985</f>
        <v>MARIUS CHEVRON F189</v>
      </c>
      <c r="B259" s="2" t="str">
        <f>'FICHE PRODUIT'!$H$985</f>
        <v>Marron</v>
      </c>
      <c r="C259" s="2" t="str">
        <f>'FICHE PRODUIT'!$S$985</f>
        <v>W26-27</v>
      </c>
      <c r="D259" s="2">
        <f>'FICHE PRODUIT'!$Q$985</f>
        <v>0</v>
      </c>
      <c r="E259" s="2" t="str">
        <f>'FICHE PRODUIT'!$S$987</f>
        <v xml:space="preserve">REPORT / CANCEL </v>
      </c>
      <c r="F259" s="2" t="str">
        <f>'FICHE PRODUIT'!$E$989</f>
        <v>Page 28</v>
      </c>
      <c r="G259" s="2" t="str">
        <f>'FICHE PRODUIT'!$E$990</f>
        <v xml:space="preserve">Not need </v>
      </c>
      <c r="H259" s="122" t="str">
        <f>'FICHE PRODUIT'!$E$991</f>
        <v>OCEAN SURPLUS</v>
      </c>
      <c r="I259" s="2" t="b">
        <f>'FICHE PRODUIT'!$E$993</f>
        <v>0</v>
      </c>
      <c r="J259" s="2" t="str">
        <f>'FICHE PRODUIT'!$E$995</f>
        <v>Gilet</v>
      </c>
      <c r="K259" s="2" t="str">
        <f>'FICHE PRODUIT'!$E$996</f>
        <v>Marius</v>
      </c>
      <c r="L259" s="4">
        <f>'FICHE PRODUIT'!$E$998</f>
        <v>55</v>
      </c>
      <c r="M259" s="4">
        <f>'FICHE PRODUIT'!$E$999</f>
        <v>21.329000000000001</v>
      </c>
      <c r="N259" s="4">
        <f>'FICHE PRODUIT'!$E$1001</f>
        <v>76.329000000000008</v>
      </c>
      <c r="O259" s="4">
        <f>'FICHE PRODUIT'!$E$1002</f>
        <v>3.8648482228248762</v>
      </c>
      <c r="P259" s="4">
        <f>'FICHE PRODUIT'!$E$1004</f>
        <v>295</v>
      </c>
      <c r="Q259" s="4">
        <f>'FICHE PRODUIT'!$E$1005</f>
        <v>118</v>
      </c>
      <c r="R259" s="4">
        <f>'FICHE PRODUIT'!$E$1006</f>
        <v>134.09090909090909</v>
      </c>
      <c r="S259" s="122">
        <f>'FICHE PRODUIT'!$E$1007</f>
        <v>0</v>
      </c>
      <c r="T259" s="2" t="str">
        <f>'FICHE PRODUIT'!A1020</f>
        <v>ETIQUETTES</v>
      </c>
      <c r="U259" s="2" t="str">
        <f>'FICHE PRODUIT'!B1020</f>
        <v>CADICA</v>
      </c>
      <c r="V259" s="2" t="str">
        <f>'FICHE PRODUIT'!C1020</f>
        <v>A3</v>
      </c>
      <c r="W259" s="2">
        <f>'FICHE PRODUIT'!D1020</f>
        <v>1</v>
      </c>
      <c r="X259" s="2">
        <f>'FICHE PRODUIT'!E1020</f>
        <v>0</v>
      </c>
      <c r="Y259" s="2">
        <f>'FICHE PRODUIT'!F1020</f>
        <v>0.27</v>
      </c>
      <c r="Z259" s="2">
        <f>'FICHE PRODUIT'!G1020</f>
        <v>0.27</v>
      </c>
      <c r="AA259" s="2">
        <f>'FICHE PRODUIT'!H1020</f>
        <v>0</v>
      </c>
    </row>
    <row r="260" spans="1:27" x14ac:dyDescent="0.2">
      <c r="A260" s="7" t="str">
        <f>'FICHE PRODUIT'!$A$985</f>
        <v>MARIUS CHEVRON F189</v>
      </c>
      <c r="B260" s="2" t="str">
        <f>'FICHE PRODUIT'!$H$985</f>
        <v>Marron</v>
      </c>
      <c r="C260" s="2" t="str">
        <f>'FICHE PRODUIT'!$S$985</f>
        <v>W26-27</v>
      </c>
      <c r="D260" s="2">
        <f>'FICHE PRODUIT'!$Q$985</f>
        <v>0</v>
      </c>
      <c r="E260" s="2" t="str">
        <f>'FICHE PRODUIT'!$S$987</f>
        <v xml:space="preserve">REPORT / CANCEL </v>
      </c>
      <c r="F260" s="2" t="str">
        <f>'FICHE PRODUIT'!$E$989</f>
        <v>Page 28</v>
      </c>
      <c r="G260" s="2" t="str">
        <f>'FICHE PRODUIT'!$E$990</f>
        <v xml:space="preserve">Not need </v>
      </c>
      <c r="H260" s="122" t="str">
        <f>'FICHE PRODUIT'!$E$991</f>
        <v>OCEAN SURPLUS</v>
      </c>
      <c r="I260" s="2" t="b">
        <f>'FICHE PRODUIT'!$E$993</f>
        <v>0</v>
      </c>
      <c r="J260" s="2" t="str">
        <f>'FICHE PRODUIT'!$E$995</f>
        <v>Gilet</v>
      </c>
      <c r="K260" s="2" t="str">
        <f>'FICHE PRODUIT'!$E$996</f>
        <v>Marius</v>
      </c>
      <c r="L260" s="4">
        <f>'FICHE PRODUIT'!$E$998</f>
        <v>55</v>
      </c>
      <c r="M260" s="4">
        <f>'FICHE PRODUIT'!$E$999</f>
        <v>21.329000000000001</v>
      </c>
      <c r="N260" s="4">
        <f>'FICHE PRODUIT'!$E$1001</f>
        <v>76.329000000000008</v>
      </c>
      <c r="O260" s="4">
        <f>'FICHE PRODUIT'!$E$1002</f>
        <v>3.8648482228248762</v>
      </c>
      <c r="P260" s="4">
        <f>'FICHE PRODUIT'!$E$1004</f>
        <v>295</v>
      </c>
      <c r="Q260" s="4">
        <f>'FICHE PRODUIT'!$E$1005</f>
        <v>118</v>
      </c>
      <c r="R260" s="4">
        <f>'FICHE PRODUIT'!$E$1006</f>
        <v>134.09090909090909</v>
      </c>
      <c r="S260" s="122">
        <f>'FICHE PRODUIT'!$E$1007</f>
        <v>0</v>
      </c>
      <c r="T260" s="2" t="str">
        <f>'FICHE PRODUIT'!A1021</f>
        <v>HANGTAG</v>
      </c>
      <c r="U260" s="2" t="str">
        <f>'FICHE PRODUIT'!B1021</f>
        <v>CADICA</v>
      </c>
      <c r="V260" s="2" t="str">
        <f>'FICHE PRODUIT'!C1021</f>
        <v>Y</v>
      </c>
      <c r="W260" s="2">
        <f>'FICHE PRODUIT'!D1021</f>
        <v>1</v>
      </c>
      <c r="X260" s="2">
        <f>'FICHE PRODUIT'!E1021</f>
        <v>0</v>
      </c>
      <c r="Y260" s="2">
        <f>'FICHE PRODUIT'!F1021</f>
        <v>0.21</v>
      </c>
      <c r="Z260" s="2">
        <f>'FICHE PRODUIT'!G1021</f>
        <v>0.21</v>
      </c>
      <c r="AA260" s="2">
        <f>'FICHE PRODUIT'!H1021</f>
        <v>0</v>
      </c>
    </row>
    <row r="261" spans="1:27" x14ac:dyDescent="0.2">
      <c r="A261" s="7" t="str">
        <f>'FICHE PRODUIT'!$A$985</f>
        <v>MARIUS CHEVRON F189</v>
      </c>
      <c r="B261" s="2" t="str">
        <f>'FICHE PRODUIT'!$H$985</f>
        <v>Marron</v>
      </c>
      <c r="C261" s="2" t="str">
        <f>'FICHE PRODUIT'!$S$985</f>
        <v>W26-27</v>
      </c>
      <c r="D261" s="2">
        <f>'FICHE PRODUIT'!$Q$985</f>
        <v>0</v>
      </c>
      <c r="E261" s="2" t="str">
        <f>'FICHE PRODUIT'!$S$987</f>
        <v xml:space="preserve">REPORT / CANCEL </v>
      </c>
      <c r="F261" s="2" t="str">
        <f>'FICHE PRODUIT'!$E$989</f>
        <v>Page 28</v>
      </c>
      <c r="G261" s="2" t="str">
        <f>'FICHE PRODUIT'!$E$990</f>
        <v xml:space="preserve">Not need </v>
      </c>
      <c r="H261" s="122" t="str">
        <f>'FICHE PRODUIT'!$E$991</f>
        <v>OCEAN SURPLUS</v>
      </c>
      <c r="I261" s="2" t="b">
        <f>'FICHE PRODUIT'!$E$993</f>
        <v>0</v>
      </c>
      <c r="J261" s="2" t="str">
        <f>'FICHE PRODUIT'!$E$995</f>
        <v>Gilet</v>
      </c>
      <c r="K261" s="2" t="str">
        <f>'FICHE PRODUIT'!$E$996</f>
        <v>Marius</v>
      </c>
      <c r="L261" s="4">
        <f>'FICHE PRODUIT'!$E$998</f>
        <v>55</v>
      </c>
      <c r="M261" s="4">
        <f>'FICHE PRODUIT'!$E$999</f>
        <v>21.329000000000001</v>
      </c>
      <c r="N261" s="4">
        <f>'FICHE PRODUIT'!$E$1001</f>
        <v>76.329000000000008</v>
      </c>
      <c r="O261" s="4">
        <f>'FICHE PRODUIT'!$E$1002</f>
        <v>3.8648482228248762</v>
      </c>
      <c r="P261" s="4">
        <f>'FICHE PRODUIT'!$E$1004</f>
        <v>295</v>
      </c>
      <c r="Q261" s="4">
        <f>'FICHE PRODUIT'!$E$1005</f>
        <v>118</v>
      </c>
      <c r="R261" s="4">
        <f>'FICHE PRODUIT'!$E$1006</f>
        <v>134.09090909090909</v>
      </c>
      <c r="S261" s="122">
        <f>'FICHE PRODUIT'!$E$1007</f>
        <v>0</v>
      </c>
      <c r="T261" s="2">
        <f>'FICHE PRODUIT'!A1022</f>
        <v>0</v>
      </c>
      <c r="U261" s="2">
        <f>'FICHE PRODUIT'!B1022</f>
        <v>0</v>
      </c>
      <c r="V261" s="2">
        <f>'FICHE PRODUIT'!C1022</f>
        <v>0</v>
      </c>
      <c r="W261" s="2">
        <f>'FICHE PRODUIT'!D1022</f>
        <v>0</v>
      </c>
      <c r="X261" s="2">
        <f>'FICHE PRODUIT'!E1022</f>
        <v>0</v>
      </c>
      <c r="Y261" s="2">
        <f>'FICHE PRODUIT'!F1022</f>
        <v>0</v>
      </c>
      <c r="Z261" s="2">
        <f>'FICHE PRODUIT'!G1022</f>
        <v>0</v>
      </c>
      <c r="AA261" s="2">
        <f>'FICHE PRODUIT'!H1022</f>
        <v>0</v>
      </c>
    </row>
    <row r="262" spans="1:27" x14ac:dyDescent="0.2">
      <c r="A262" s="7" t="str">
        <f>'FICHE PRODUIT'!$A$985</f>
        <v>MARIUS CHEVRON F189</v>
      </c>
      <c r="B262" s="2" t="str">
        <f>'FICHE PRODUIT'!$H$985</f>
        <v>Marron</v>
      </c>
      <c r="C262" s="2" t="str">
        <f>'FICHE PRODUIT'!$S$985</f>
        <v>W26-27</v>
      </c>
      <c r="D262" s="2">
        <f>'FICHE PRODUIT'!$Q$985</f>
        <v>0</v>
      </c>
      <c r="E262" s="2" t="str">
        <f>'FICHE PRODUIT'!$S$987</f>
        <v xml:space="preserve">REPORT / CANCEL </v>
      </c>
      <c r="F262" s="2" t="str">
        <f>'FICHE PRODUIT'!$E$989</f>
        <v>Page 28</v>
      </c>
      <c r="G262" s="2" t="str">
        <f>'FICHE PRODUIT'!$E$990</f>
        <v xml:space="preserve">Not need </v>
      </c>
      <c r="H262" s="122" t="str">
        <f>'FICHE PRODUIT'!$E$991</f>
        <v>OCEAN SURPLUS</v>
      </c>
      <c r="I262" s="2" t="b">
        <f>'FICHE PRODUIT'!$E$993</f>
        <v>0</v>
      </c>
      <c r="J262" s="2" t="str">
        <f>'FICHE PRODUIT'!$E$995</f>
        <v>Gilet</v>
      </c>
      <c r="K262" s="2" t="str">
        <f>'FICHE PRODUIT'!$E$996</f>
        <v>Marius</v>
      </c>
      <c r="L262" s="4">
        <f>'FICHE PRODUIT'!$E$998</f>
        <v>55</v>
      </c>
      <c r="M262" s="4">
        <f>'FICHE PRODUIT'!$E$999</f>
        <v>21.329000000000001</v>
      </c>
      <c r="N262" s="4">
        <f>'FICHE PRODUIT'!$E$1001</f>
        <v>76.329000000000008</v>
      </c>
      <c r="O262" s="4">
        <f>'FICHE PRODUIT'!$E$1002</f>
        <v>3.8648482228248762</v>
      </c>
      <c r="P262" s="4">
        <f>'FICHE PRODUIT'!$E$1004</f>
        <v>295</v>
      </c>
      <c r="Q262" s="4">
        <f>'FICHE PRODUIT'!$E$1005</f>
        <v>118</v>
      </c>
      <c r="R262" s="4">
        <f>'FICHE PRODUIT'!$E$1006</f>
        <v>134.09090909090909</v>
      </c>
      <c r="S262" s="122">
        <f>'FICHE PRODUIT'!$E$1007</f>
        <v>0</v>
      </c>
      <c r="T262" s="2">
        <f>'FICHE PRODUIT'!A1023</f>
        <v>0</v>
      </c>
      <c r="U262" s="2">
        <f>'FICHE PRODUIT'!B1023</f>
        <v>0</v>
      </c>
      <c r="V262" s="2">
        <f>'FICHE PRODUIT'!C1023</f>
        <v>0</v>
      </c>
      <c r="W262" s="2">
        <f>'FICHE PRODUIT'!D1023</f>
        <v>0</v>
      </c>
      <c r="X262" s="2">
        <f>'FICHE PRODUIT'!E1023</f>
        <v>0</v>
      </c>
      <c r="Y262" s="2">
        <f>'FICHE PRODUIT'!F1023</f>
        <v>0</v>
      </c>
      <c r="Z262" s="2">
        <f>'FICHE PRODUIT'!G1023</f>
        <v>0</v>
      </c>
      <c r="AA262" s="2">
        <f>'FICHE PRODUIT'!H1023</f>
        <v>0</v>
      </c>
    </row>
    <row r="263" spans="1:27" x14ac:dyDescent="0.2">
      <c r="A263" s="7" t="str">
        <f>'FICHE PRODUIT'!$A$985</f>
        <v>MARIUS CHEVRON F189</v>
      </c>
      <c r="B263" s="2" t="str">
        <f>'FICHE PRODUIT'!$H$985</f>
        <v>Marron</v>
      </c>
      <c r="C263" s="2" t="str">
        <f>'FICHE PRODUIT'!$S$985</f>
        <v>W26-27</v>
      </c>
      <c r="D263" s="2">
        <f>'FICHE PRODUIT'!$Q$985</f>
        <v>0</v>
      </c>
      <c r="E263" s="2" t="str">
        <f>'FICHE PRODUIT'!$S$987</f>
        <v xml:space="preserve">REPORT / CANCEL </v>
      </c>
      <c r="F263" s="2" t="str">
        <f>'FICHE PRODUIT'!$E$989</f>
        <v>Page 28</v>
      </c>
      <c r="G263" s="2" t="str">
        <f>'FICHE PRODUIT'!$E$990</f>
        <v xml:space="preserve">Not need </v>
      </c>
      <c r="H263" s="122" t="str">
        <f>'FICHE PRODUIT'!$E$991</f>
        <v>OCEAN SURPLUS</v>
      </c>
      <c r="I263" s="2" t="b">
        <f>'FICHE PRODUIT'!$E$993</f>
        <v>0</v>
      </c>
      <c r="J263" s="2" t="str">
        <f>'FICHE PRODUIT'!$E$995</f>
        <v>Gilet</v>
      </c>
      <c r="K263" s="2" t="str">
        <f>'FICHE PRODUIT'!$E$996</f>
        <v>Marius</v>
      </c>
      <c r="L263" s="4">
        <f>'FICHE PRODUIT'!$E$998</f>
        <v>55</v>
      </c>
      <c r="M263" s="4">
        <f>'FICHE PRODUIT'!$E$999</f>
        <v>21.329000000000001</v>
      </c>
      <c r="N263" s="4">
        <f>'FICHE PRODUIT'!$E$1001</f>
        <v>76.329000000000008</v>
      </c>
      <c r="O263" s="4">
        <f>'FICHE PRODUIT'!$E$1002</f>
        <v>3.8648482228248762</v>
      </c>
      <c r="P263" s="4">
        <f>'FICHE PRODUIT'!$E$1004</f>
        <v>295</v>
      </c>
      <c r="Q263" s="4">
        <f>'FICHE PRODUIT'!$E$1005</f>
        <v>118</v>
      </c>
      <c r="R263" s="4">
        <f>'FICHE PRODUIT'!$E$1006</f>
        <v>134.09090909090909</v>
      </c>
      <c r="S263" s="122">
        <f>'FICHE PRODUIT'!$E$1007</f>
        <v>0</v>
      </c>
      <c r="T263" s="2">
        <f>'FICHE PRODUIT'!A1024</f>
        <v>0</v>
      </c>
      <c r="U263" s="2">
        <f>'FICHE PRODUIT'!B1024</f>
        <v>0</v>
      </c>
      <c r="V263" s="2">
        <f>'FICHE PRODUIT'!C1024</f>
        <v>0</v>
      </c>
      <c r="W263" s="2">
        <f>'FICHE PRODUIT'!D1024</f>
        <v>0</v>
      </c>
      <c r="X263" s="2">
        <f>'FICHE PRODUIT'!E1024</f>
        <v>0</v>
      </c>
      <c r="Y263" s="2">
        <f>'FICHE PRODUIT'!F1024</f>
        <v>0</v>
      </c>
      <c r="Z263" s="2">
        <f>'FICHE PRODUIT'!G1024</f>
        <v>0</v>
      </c>
      <c r="AA263" s="2">
        <f>'FICHE PRODUIT'!H1024</f>
        <v>0</v>
      </c>
    </row>
    <row r="264" spans="1:27" x14ac:dyDescent="0.2">
      <c r="A264" s="7" t="str">
        <f>'FICHE PRODUIT'!$A$985</f>
        <v>MARIUS CHEVRON F189</v>
      </c>
      <c r="B264" s="2" t="str">
        <f>'FICHE PRODUIT'!$H$985</f>
        <v>Marron</v>
      </c>
      <c r="C264" s="2" t="str">
        <f>'FICHE PRODUIT'!$S$985</f>
        <v>W26-27</v>
      </c>
      <c r="D264" s="2">
        <f>'FICHE PRODUIT'!$Q$985</f>
        <v>0</v>
      </c>
      <c r="E264" s="2" t="str">
        <f>'FICHE PRODUIT'!$S$987</f>
        <v xml:space="preserve">REPORT / CANCEL </v>
      </c>
      <c r="F264" s="2" t="str">
        <f>'FICHE PRODUIT'!$E$989</f>
        <v>Page 28</v>
      </c>
      <c r="G264" s="2" t="str">
        <f>'FICHE PRODUIT'!$E$990</f>
        <v xml:space="preserve">Not need </v>
      </c>
      <c r="H264" s="122" t="str">
        <f>'FICHE PRODUIT'!$E$991</f>
        <v>OCEAN SURPLUS</v>
      </c>
      <c r="I264" s="2" t="b">
        <f>'FICHE PRODUIT'!$E$993</f>
        <v>0</v>
      </c>
      <c r="J264" s="2" t="str">
        <f>'FICHE PRODUIT'!$E$995</f>
        <v>Gilet</v>
      </c>
      <c r="K264" s="2" t="str">
        <f>'FICHE PRODUIT'!$E$996</f>
        <v>Marius</v>
      </c>
      <c r="L264" s="4">
        <f>'FICHE PRODUIT'!$E$998</f>
        <v>55</v>
      </c>
      <c r="M264" s="4">
        <f>'FICHE PRODUIT'!$E$999</f>
        <v>21.329000000000001</v>
      </c>
      <c r="N264" s="4">
        <f>'FICHE PRODUIT'!$E$1001</f>
        <v>76.329000000000008</v>
      </c>
      <c r="O264" s="4">
        <f>'FICHE PRODUIT'!$E$1002</f>
        <v>3.8648482228248762</v>
      </c>
      <c r="P264" s="4">
        <f>'FICHE PRODUIT'!$E$1004</f>
        <v>295</v>
      </c>
      <c r="Q264" s="4">
        <f>'FICHE PRODUIT'!$E$1005</f>
        <v>118</v>
      </c>
      <c r="R264" s="4">
        <f>'FICHE PRODUIT'!$E$1006</f>
        <v>134.09090909090909</v>
      </c>
      <c r="S264" s="122">
        <f>'FICHE PRODUIT'!$E$1007</f>
        <v>0</v>
      </c>
      <c r="T264" s="2" t="str">
        <f>'FICHE PRODUIT'!A1025</f>
        <v>Frais externe</v>
      </c>
      <c r="U264" s="2" t="str">
        <f>'FICHE PRODUIT'!B1025</f>
        <v>Transport</v>
      </c>
      <c r="V264" s="2" t="str">
        <f>'FICHE PRODUIT'!C1025</f>
        <v xml:space="preserve">Européen </v>
      </c>
      <c r="W264" s="2">
        <f>'FICHE PRODUIT'!D1025</f>
        <v>1</v>
      </c>
      <c r="X264" s="2">
        <f>'FICHE PRODUIT'!E1025</f>
        <v>0</v>
      </c>
      <c r="Y264" s="2">
        <f>'FICHE PRODUIT'!F1025</f>
        <v>2</v>
      </c>
      <c r="Z264" s="2">
        <f>'FICHE PRODUIT'!G1025</f>
        <v>2</v>
      </c>
      <c r="AA264" s="2">
        <f>'FICHE PRODUIT'!H1025</f>
        <v>0</v>
      </c>
    </row>
    <row r="265" spans="1:27" x14ac:dyDescent="0.2">
      <c r="A265" s="7" t="str">
        <f>'FICHE PRODUIT'!$A$985</f>
        <v>MARIUS CHEVRON F189</v>
      </c>
      <c r="B265" s="2" t="str">
        <f>'FICHE PRODUIT'!$H$985</f>
        <v>Marron</v>
      </c>
      <c r="C265" s="2" t="str">
        <f>'FICHE PRODUIT'!$S$985</f>
        <v>W26-27</v>
      </c>
      <c r="D265" s="2">
        <f>'FICHE PRODUIT'!$Q$985</f>
        <v>0</v>
      </c>
      <c r="E265" s="2" t="str">
        <f>'FICHE PRODUIT'!$S$987</f>
        <v xml:space="preserve">REPORT / CANCEL </v>
      </c>
      <c r="F265" s="2" t="str">
        <f>'FICHE PRODUIT'!$E$989</f>
        <v>Page 28</v>
      </c>
      <c r="G265" s="2" t="str">
        <f>'FICHE PRODUIT'!$E$990</f>
        <v xml:space="preserve">Not need </v>
      </c>
      <c r="H265" s="122" t="str">
        <f>'FICHE PRODUIT'!$E$991</f>
        <v>OCEAN SURPLUS</v>
      </c>
      <c r="I265" s="2" t="b">
        <f>'FICHE PRODUIT'!$E$993</f>
        <v>0</v>
      </c>
      <c r="J265" s="2" t="str">
        <f>'FICHE PRODUIT'!$E$995</f>
        <v>Gilet</v>
      </c>
      <c r="K265" s="2" t="str">
        <f>'FICHE PRODUIT'!$E$996</f>
        <v>Marius</v>
      </c>
      <c r="L265" s="4">
        <f>'FICHE PRODUIT'!$E$998</f>
        <v>55</v>
      </c>
      <c r="M265" s="4">
        <f>'FICHE PRODUIT'!$E$999</f>
        <v>21.329000000000001</v>
      </c>
      <c r="N265" s="4">
        <f>'FICHE PRODUIT'!$E$1001</f>
        <v>76.329000000000008</v>
      </c>
      <c r="O265" s="4">
        <f>'FICHE PRODUIT'!$E$1002</f>
        <v>3.8648482228248762</v>
      </c>
      <c r="P265" s="4">
        <f>'FICHE PRODUIT'!$E$1004</f>
        <v>295</v>
      </c>
      <c r="Q265" s="4">
        <f>'FICHE PRODUIT'!$E$1005</f>
        <v>118</v>
      </c>
      <c r="R265" s="4">
        <f>'FICHE PRODUIT'!$E$1006</f>
        <v>134.09090909090909</v>
      </c>
      <c r="S265" s="122">
        <f>'FICHE PRODUIT'!$E$1007</f>
        <v>0</v>
      </c>
      <c r="T265" s="2" t="str">
        <f>'FICHE PRODUIT'!A1026</f>
        <v>Frais externe</v>
      </c>
      <c r="U265" s="2" t="str">
        <f>'FICHE PRODUIT'!B1026</f>
        <v>Communication</v>
      </c>
      <c r="V265" s="2" t="str">
        <f>'FICHE PRODUIT'!C1026</f>
        <v>Marketing</v>
      </c>
      <c r="W265" s="2">
        <f>'FICHE PRODUIT'!D1026</f>
        <v>1</v>
      </c>
      <c r="X265" s="2">
        <f>'FICHE PRODUIT'!E1026</f>
        <v>0</v>
      </c>
      <c r="Y265" s="2">
        <f>'FICHE PRODUIT'!F1026</f>
        <v>0.5</v>
      </c>
      <c r="Z265" s="2">
        <f>'FICHE PRODUIT'!G1026</f>
        <v>0.5</v>
      </c>
      <c r="AA265" s="2">
        <f>'FICHE PRODUIT'!H1026</f>
        <v>0</v>
      </c>
    </row>
    <row r="266" spans="1:27" x14ac:dyDescent="0.2">
      <c r="A266" s="7" t="str">
        <f>'FICHE PRODUIT'!$A$555</f>
        <v>MARIUS POCKET F79</v>
      </c>
      <c r="B266" s="2" t="str">
        <f>'FICHE PRODUIT'!$H$555</f>
        <v xml:space="preserve">Rouge </v>
      </c>
      <c r="C266" s="2" t="str">
        <f>'FICHE PRODUIT'!$S$555</f>
        <v>W26-27</v>
      </c>
      <c r="D266" s="2">
        <f>'FICHE PRODUIT'!$Q$555</f>
        <v>0</v>
      </c>
      <c r="E266" s="2" t="str">
        <f>'FICHE PRODUIT'!$S$557</f>
        <v xml:space="preserve">PRODUCTION FINISH </v>
      </c>
      <c r="F266" s="2" t="str">
        <f>'FICHE PRODUIT'!$E$559</f>
        <v>Page 23</v>
      </c>
      <c r="G266" s="2" t="str">
        <f>'FICHE PRODUIT'!$E$560</f>
        <v xml:space="preserve">Not need </v>
      </c>
      <c r="H266" s="122" t="str">
        <f>'FICHE PRODUIT'!$E$561</f>
        <v>OCEAN SURPLUS</v>
      </c>
      <c r="I266" s="2" t="b">
        <f>'FICHE PRODUIT'!$E$563</f>
        <v>0</v>
      </c>
      <c r="J266" s="2" t="str">
        <f>'FICHE PRODUIT'!$E$565</f>
        <v>Gilet</v>
      </c>
      <c r="K266" s="2" t="str">
        <f>'FICHE PRODUIT'!$E$566</f>
        <v>Marius</v>
      </c>
      <c r="L266" s="4">
        <f>'FICHE PRODUIT'!$E$568</f>
        <v>54</v>
      </c>
      <c r="M266" s="4">
        <f>'FICHE PRODUIT'!$E$569</f>
        <v>22.7485</v>
      </c>
      <c r="N266" s="4">
        <f>'FICHE PRODUIT'!$E$571</f>
        <v>76.748500000000007</v>
      </c>
      <c r="O266" s="4">
        <f>'FICHE PRODUIT'!$E$572</f>
        <v>3.8437233300976561</v>
      </c>
      <c r="P266" s="4">
        <f>'FICHE PRODUIT'!$E$574</f>
        <v>295</v>
      </c>
      <c r="Q266" s="4">
        <f>'FICHE PRODUIT'!$E$575</f>
        <v>118</v>
      </c>
      <c r="R266" s="4">
        <f>'FICHE PRODUIT'!$E$576</f>
        <v>134.09090909090909</v>
      </c>
      <c r="S266" s="122">
        <f>'FICHE PRODUIT'!$E$577</f>
        <v>46162</v>
      </c>
      <c r="T266" s="2" t="str">
        <f>'FICHE PRODUIT'!A582</f>
        <v>FABRIC</v>
      </c>
      <c r="U266" s="2" t="str">
        <f>'FICHE PRODUIT'!B582</f>
        <v>ALBANO MORGADO</v>
      </c>
      <c r="V266" s="2" t="str">
        <f>'FICHE PRODUIT'!C582</f>
        <v>15 13825 I 018</v>
      </c>
      <c r="W266" s="2">
        <f>'FICHE PRODUIT'!D582</f>
        <v>0.8</v>
      </c>
      <c r="X266" s="2">
        <f>'FICHE PRODUIT'!E582</f>
        <v>12.8</v>
      </c>
      <c r="Y266" s="2">
        <f>'FICHE PRODUIT'!F582</f>
        <v>13.4</v>
      </c>
      <c r="Z266" s="2">
        <f>'FICHE PRODUIT'!G582</f>
        <v>10.72</v>
      </c>
      <c r="AA266" s="2">
        <f>'FICHE PRODUIT'!H582</f>
        <v>171.52</v>
      </c>
    </row>
    <row r="267" spans="1:27" x14ac:dyDescent="0.2">
      <c r="A267" s="7" t="str">
        <f>'FICHE PRODUIT'!$A$555</f>
        <v>MARIUS POCKET F79</v>
      </c>
      <c r="B267" s="2" t="str">
        <f>'FICHE PRODUIT'!$H$555</f>
        <v xml:space="preserve">Rouge </v>
      </c>
      <c r="C267" s="2" t="str">
        <f>'FICHE PRODUIT'!$S$555</f>
        <v>W26-27</v>
      </c>
      <c r="D267" s="2">
        <f>'FICHE PRODUIT'!$Q$555</f>
        <v>0</v>
      </c>
      <c r="E267" s="2" t="str">
        <f>'FICHE PRODUIT'!$S$557</f>
        <v xml:space="preserve">PRODUCTION FINISH </v>
      </c>
      <c r="F267" s="2" t="str">
        <f>'FICHE PRODUIT'!$E$559</f>
        <v>Page 23</v>
      </c>
      <c r="G267" s="2" t="str">
        <f>'FICHE PRODUIT'!$E$560</f>
        <v xml:space="preserve">Not need </v>
      </c>
      <c r="H267" s="122" t="str">
        <f>'FICHE PRODUIT'!$E$561</f>
        <v>OCEAN SURPLUS</v>
      </c>
      <c r="I267" s="2" t="b">
        <f>'FICHE PRODUIT'!$E$563</f>
        <v>0</v>
      </c>
      <c r="J267" s="2" t="str">
        <f>'FICHE PRODUIT'!$E$565</f>
        <v>Gilet</v>
      </c>
      <c r="K267" s="2" t="str">
        <f>'FICHE PRODUIT'!$E$566</f>
        <v>Marius</v>
      </c>
      <c r="L267" s="4">
        <f>'FICHE PRODUIT'!$E$568</f>
        <v>54</v>
      </c>
      <c r="M267" s="4">
        <f>'FICHE PRODUIT'!$E$569</f>
        <v>22.7485</v>
      </c>
      <c r="N267" s="4">
        <f>'FICHE PRODUIT'!$E$571</f>
        <v>76.748500000000007</v>
      </c>
      <c r="O267" s="4">
        <f>'FICHE PRODUIT'!$E$572</f>
        <v>3.8437233300976561</v>
      </c>
      <c r="P267" s="4">
        <f>'FICHE PRODUIT'!$E$574</f>
        <v>295</v>
      </c>
      <c r="Q267" s="4">
        <f>'FICHE PRODUIT'!$E$575</f>
        <v>118</v>
      </c>
      <c r="R267" s="4">
        <f>'FICHE PRODUIT'!$E$576</f>
        <v>134.09090909090909</v>
      </c>
      <c r="S267" s="122">
        <f>'FICHE PRODUIT'!$E$577</f>
        <v>46162</v>
      </c>
      <c r="T267" s="2" t="str">
        <f>'FICHE PRODUIT'!A583</f>
        <v>LINNING</v>
      </c>
      <c r="U267" s="2" t="str">
        <f>'FICHE PRODUIT'!B583</f>
        <v xml:space="preserve">ACM </v>
      </c>
      <c r="V267" s="2" t="str">
        <f>'FICHE PRODUIT'!C583</f>
        <v>4544 VAR 2</v>
      </c>
      <c r="W267" s="2">
        <f>'FICHE PRODUIT'!D583</f>
        <v>0.7</v>
      </c>
      <c r="X267" s="2">
        <f>'FICHE PRODUIT'!E583</f>
        <v>11.2</v>
      </c>
      <c r="Y267" s="2">
        <f>'FICHE PRODUIT'!F583</f>
        <v>7.5</v>
      </c>
      <c r="Z267" s="2">
        <f>'FICHE PRODUIT'!G583</f>
        <v>5.25</v>
      </c>
      <c r="AA267" s="2">
        <f>'FICHE PRODUIT'!H583</f>
        <v>84</v>
      </c>
    </row>
    <row r="268" spans="1:27" x14ac:dyDescent="0.2">
      <c r="A268" s="7" t="str">
        <f>'FICHE PRODUIT'!$A$555</f>
        <v>MARIUS POCKET F79</v>
      </c>
      <c r="B268" s="2" t="str">
        <f>'FICHE PRODUIT'!$H$555</f>
        <v xml:space="preserve">Rouge </v>
      </c>
      <c r="C268" s="2" t="str">
        <f>'FICHE PRODUIT'!$S$555</f>
        <v>W26-27</v>
      </c>
      <c r="D268" s="2">
        <f>'FICHE PRODUIT'!$Q$555</f>
        <v>0</v>
      </c>
      <c r="E268" s="2" t="str">
        <f>'FICHE PRODUIT'!$S$557</f>
        <v xml:space="preserve">PRODUCTION FINISH </v>
      </c>
      <c r="F268" s="2" t="str">
        <f>'FICHE PRODUIT'!$E$559</f>
        <v>Page 23</v>
      </c>
      <c r="G268" s="2" t="str">
        <f>'FICHE PRODUIT'!$E$560</f>
        <v xml:space="preserve">Not need </v>
      </c>
      <c r="H268" s="122" t="str">
        <f>'FICHE PRODUIT'!$E$561</f>
        <v>OCEAN SURPLUS</v>
      </c>
      <c r="I268" s="2" t="b">
        <f>'FICHE PRODUIT'!$E$563</f>
        <v>0</v>
      </c>
      <c r="J268" s="2" t="str">
        <f>'FICHE PRODUIT'!$E$565</f>
        <v>Gilet</v>
      </c>
      <c r="K268" s="2" t="str">
        <f>'FICHE PRODUIT'!$E$566</f>
        <v>Marius</v>
      </c>
      <c r="L268" s="4">
        <f>'FICHE PRODUIT'!$E$568</f>
        <v>54</v>
      </c>
      <c r="M268" s="4">
        <f>'FICHE PRODUIT'!$E$569</f>
        <v>22.7485</v>
      </c>
      <c r="N268" s="4">
        <f>'FICHE PRODUIT'!$E$571</f>
        <v>76.748500000000007</v>
      </c>
      <c r="O268" s="4">
        <f>'FICHE PRODUIT'!$E$572</f>
        <v>3.8437233300976561</v>
      </c>
      <c r="P268" s="4">
        <f>'FICHE PRODUIT'!$E$574</f>
        <v>295</v>
      </c>
      <c r="Q268" s="4">
        <f>'FICHE PRODUIT'!$E$575</f>
        <v>118</v>
      </c>
      <c r="R268" s="4">
        <f>'FICHE PRODUIT'!$E$576</f>
        <v>134.09090909090909</v>
      </c>
      <c r="S268" s="122">
        <f>'FICHE PRODUIT'!$E$577</f>
        <v>46162</v>
      </c>
      <c r="T268" s="2" t="str">
        <f>'FICHE PRODUIT'!A584</f>
        <v>BACK</v>
      </c>
      <c r="U268" s="2" t="str">
        <f>'FICHE PRODUIT'!B584</f>
        <v>MDA</v>
      </c>
      <c r="V268" s="2" t="str">
        <f>'FICHE PRODUIT'!C584</f>
        <v>2179 PPT / COL CW27742</v>
      </c>
      <c r="W268" s="2">
        <f>'FICHE PRODUIT'!D584</f>
        <v>0.35</v>
      </c>
      <c r="X268" s="2">
        <f>'FICHE PRODUIT'!E584</f>
        <v>5.6</v>
      </c>
      <c r="Y268" s="2">
        <f>'FICHE PRODUIT'!F584</f>
        <v>8.91</v>
      </c>
      <c r="Z268" s="2">
        <f>'FICHE PRODUIT'!G584</f>
        <v>3.1185</v>
      </c>
      <c r="AA268" s="2">
        <f>'FICHE PRODUIT'!H584</f>
        <v>49.896000000000001</v>
      </c>
    </row>
    <row r="269" spans="1:27" x14ac:dyDescent="0.2">
      <c r="A269" s="7" t="str">
        <f>'FICHE PRODUIT'!$A$555</f>
        <v>MARIUS POCKET F79</v>
      </c>
      <c r="B269" s="2" t="str">
        <f>'FICHE PRODUIT'!$H$555</f>
        <v xml:space="preserve">Rouge </v>
      </c>
      <c r="C269" s="2" t="str">
        <f>'FICHE PRODUIT'!$S$555</f>
        <v>W26-27</v>
      </c>
      <c r="D269" s="2">
        <f>'FICHE PRODUIT'!$Q$555</f>
        <v>0</v>
      </c>
      <c r="E269" s="2" t="str">
        <f>'FICHE PRODUIT'!$S$557</f>
        <v xml:space="preserve">PRODUCTION FINISH </v>
      </c>
      <c r="F269" s="2" t="str">
        <f>'FICHE PRODUIT'!$E$559</f>
        <v>Page 23</v>
      </c>
      <c r="G269" s="2" t="str">
        <f>'FICHE PRODUIT'!$E$560</f>
        <v xml:space="preserve">Not need </v>
      </c>
      <c r="H269" s="122" t="str">
        <f>'FICHE PRODUIT'!$E$561</f>
        <v>OCEAN SURPLUS</v>
      </c>
      <c r="I269" s="2" t="b">
        <f>'FICHE PRODUIT'!$E$563</f>
        <v>0</v>
      </c>
      <c r="J269" s="2" t="str">
        <f>'FICHE PRODUIT'!$E$565</f>
        <v>Gilet</v>
      </c>
      <c r="K269" s="2" t="str">
        <f>'FICHE PRODUIT'!$E$566</f>
        <v>Marius</v>
      </c>
      <c r="L269" s="4">
        <f>'FICHE PRODUIT'!$E$568</f>
        <v>54</v>
      </c>
      <c r="M269" s="4">
        <f>'FICHE PRODUIT'!$E$569</f>
        <v>22.7485</v>
      </c>
      <c r="N269" s="4">
        <f>'FICHE PRODUIT'!$E$571</f>
        <v>76.748500000000007</v>
      </c>
      <c r="O269" s="4">
        <f>'FICHE PRODUIT'!$E$572</f>
        <v>3.8437233300976561</v>
      </c>
      <c r="P269" s="4">
        <f>'FICHE PRODUIT'!$E$574</f>
        <v>295</v>
      </c>
      <c r="Q269" s="4">
        <f>'FICHE PRODUIT'!$E$575</f>
        <v>118</v>
      </c>
      <c r="R269" s="4">
        <f>'FICHE PRODUIT'!$E$576</f>
        <v>134.09090909090909</v>
      </c>
      <c r="S269" s="122">
        <f>'FICHE PRODUIT'!$E$577</f>
        <v>46162</v>
      </c>
      <c r="T269" s="2" t="str">
        <f>'FICHE PRODUIT'!A585</f>
        <v>INTERLINING</v>
      </c>
      <c r="U269" s="2" t="str">
        <f>'FICHE PRODUIT'!B585</f>
        <v>CHARGEUR</v>
      </c>
      <c r="V269" s="2" t="str">
        <f>'FICHE PRODUIT'!C585</f>
        <v>711048/A NATURAL</v>
      </c>
      <c r="W269" s="2">
        <f>'FICHE PRODUIT'!D585</f>
        <v>0.8</v>
      </c>
      <c r="X269" s="2">
        <f>'FICHE PRODUIT'!E585</f>
        <v>12.8</v>
      </c>
      <c r="Y269" s="2">
        <f>'FICHE PRODUIT'!F585</f>
        <v>0</v>
      </c>
      <c r="Z269" s="2">
        <f>'FICHE PRODUIT'!G585</f>
        <v>0</v>
      </c>
      <c r="AA269" s="2">
        <f>'FICHE PRODUIT'!H585</f>
        <v>0</v>
      </c>
    </row>
    <row r="270" spans="1:27" x14ac:dyDescent="0.2">
      <c r="A270" s="7" t="str">
        <f>'FICHE PRODUIT'!$A$555</f>
        <v>MARIUS POCKET F79</v>
      </c>
      <c r="B270" s="2" t="str">
        <f>'FICHE PRODUIT'!$H$555</f>
        <v xml:space="preserve">Rouge </v>
      </c>
      <c r="C270" s="2" t="str">
        <f>'FICHE PRODUIT'!$S$555</f>
        <v>W26-27</v>
      </c>
      <c r="D270" s="2">
        <f>'FICHE PRODUIT'!$Q$555</f>
        <v>0</v>
      </c>
      <c r="E270" s="2" t="str">
        <f>'FICHE PRODUIT'!$S$557</f>
        <v xml:space="preserve">PRODUCTION FINISH </v>
      </c>
      <c r="F270" s="2" t="str">
        <f>'FICHE PRODUIT'!$E$559</f>
        <v>Page 23</v>
      </c>
      <c r="G270" s="2" t="str">
        <f>'FICHE PRODUIT'!$E$560</f>
        <v xml:space="preserve">Not need </v>
      </c>
      <c r="H270" s="122" t="str">
        <f>'FICHE PRODUIT'!$E$561</f>
        <v>OCEAN SURPLUS</v>
      </c>
      <c r="I270" s="2" t="b">
        <f>'FICHE PRODUIT'!$E$563</f>
        <v>0</v>
      </c>
      <c r="J270" s="2" t="str">
        <f>'FICHE PRODUIT'!$E$565</f>
        <v>Gilet</v>
      </c>
      <c r="K270" s="2" t="str">
        <f>'FICHE PRODUIT'!$E$566</f>
        <v>Marius</v>
      </c>
      <c r="L270" s="4">
        <f>'FICHE PRODUIT'!$E$568</f>
        <v>54</v>
      </c>
      <c r="M270" s="4">
        <f>'FICHE PRODUIT'!$E$569</f>
        <v>22.7485</v>
      </c>
      <c r="N270" s="4">
        <f>'FICHE PRODUIT'!$E$571</f>
        <v>76.748500000000007</v>
      </c>
      <c r="O270" s="4">
        <f>'FICHE PRODUIT'!$E$572</f>
        <v>3.8437233300976561</v>
      </c>
      <c r="P270" s="4">
        <f>'FICHE PRODUIT'!$E$574</f>
        <v>295</v>
      </c>
      <c r="Q270" s="4">
        <f>'FICHE PRODUIT'!$E$575</f>
        <v>118</v>
      </c>
      <c r="R270" s="4">
        <f>'FICHE PRODUIT'!$E$576</f>
        <v>134.09090909090909</v>
      </c>
      <c r="S270" s="122">
        <f>'FICHE PRODUIT'!$E$577</f>
        <v>46162</v>
      </c>
      <c r="T270" s="2" t="str">
        <f>'FICHE PRODUIT'!A586</f>
        <v xml:space="preserve">UNDER COLLAR </v>
      </c>
      <c r="U270" s="2" t="str">
        <f>'FICHE PRODUIT'!B586</f>
        <v>OFFITEX</v>
      </c>
      <c r="V270" s="2" t="str">
        <f>'FICHE PRODUIT'!C586</f>
        <v>COR 301C/1</v>
      </c>
      <c r="W270" s="2">
        <f>'FICHE PRODUIT'!D586</f>
        <v>0.05</v>
      </c>
      <c r="X270" s="2">
        <f>'FICHE PRODUIT'!E586</f>
        <v>0.8</v>
      </c>
      <c r="Y270" s="2">
        <f>'FICHE PRODUIT'!F586</f>
        <v>0.05</v>
      </c>
      <c r="Z270" s="2">
        <f>'FICHE PRODUIT'!G586</f>
        <v>2.5000000000000005E-3</v>
      </c>
      <c r="AA270" s="2">
        <f>'FICHE PRODUIT'!H586</f>
        <v>4.0000000000000008E-2</v>
      </c>
    </row>
    <row r="271" spans="1:27" x14ac:dyDescent="0.2">
      <c r="A271" s="7" t="str">
        <f>'FICHE PRODUIT'!$A$555</f>
        <v>MARIUS POCKET F79</v>
      </c>
      <c r="B271" s="2" t="str">
        <f>'FICHE PRODUIT'!$H$555</f>
        <v xml:space="preserve">Rouge </v>
      </c>
      <c r="C271" s="2" t="str">
        <f>'FICHE PRODUIT'!$S$555</f>
        <v>W26-27</v>
      </c>
      <c r="D271" s="2">
        <f>'FICHE PRODUIT'!$Q$555</f>
        <v>0</v>
      </c>
      <c r="E271" s="2" t="str">
        <f>'FICHE PRODUIT'!$S$557</f>
        <v xml:space="preserve">PRODUCTION FINISH </v>
      </c>
      <c r="F271" s="2" t="str">
        <f>'FICHE PRODUIT'!$E$559</f>
        <v>Page 23</v>
      </c>
      <c r="G271" s="2" t="str">
        <f>'FICHE PRODUIT'!$E$560</f>
        <v xml:space="preserve">Not need </v>
      </c>
      <c r="H271" s="122" t="str">
        <f>'FICHE PRODUIT'!$E$561</f>
        <v>OCEAN SURPLUS</v>
      </c>
      <c r="I271" s="2" t="b">
        <f>'FICHE PRODUIT'!$E$563</f>
        <v>0</v>
      </c>
      <c r="J271" s="2" t="str">
        <f>'FICHE PRODUIT'!$E$565</f>
        <v>Gilet</v>
      </c>
      <c r="K271" s="2" t="str">
        <f>'FICHE PRODUIT'!$E$566</f>
        <v>Marius</v>
      </c>
      <c r="L271" s="4">
        <f>'FICHE PRODUIT'!$E$568</f>
        <v>54</v>
      </c>
      <c r="M271" s="4">
        <f>'FICHE PRODUIT'!$E$569</f>
        <v>22.7485</v>
      </c>
      <c r="N271" s="4">
        <f>'FICHE PRODUIT'!$E$571</f>
        <v>76.748500000000007</v>
      </c>
      <c r="O271" s="4">
        <f>'FICHE PRODUIT'!$E$572</f>
        <v>3.8437233300976561</v>
      </c>
      <c r="P271" s="4">
        <f>'FICHE PRODUIT'!$E$574</f>
        <v>295</v>
      </c>
      <c r="Q271" s="4">
        <f>'FICHE PRODUIT'!$E$575</f>
        <v>118</v>
      </c>
      <c r="R271" s="4">
        <f>'FICHE PRODUIT'!$E$576</f>
        <v>134.09090909090909</v>
      </c>
      <c r="S271" s="122">
        <f>'FICHE PRODUIT'!$E$577</f>
        <v>46162</v>
      </c>
      <c r="T271" s="2" t="str">
        <f>'FICHE PRODUIT'!A587</f>
        <v>PANO DE BOLSO</v>
      </c>
      <c r="U271" s="2" t="str">
        <f>'FICHE PRODUIT'!B587</f>
        <v>DRAGONI</v>
      </c>
      <c r="V271" s="2" t="str">
        <f>'FICHE PRODUIT'!C587</f>
        <v xml:space="preserve">RAVENNA PXT </v>
      </c>
      <c r="W271" s="2">
        <f>'FICHE PRODUIT'!D587</f>
        <v>0.05</v>
      </c>
      <c r="X271" s="2">
        <f>'FICHE PRODUIT'!E587</f>
        <v>0.8</v>
      </c>
      <c r="Y271" s="2">
        <f>'FICHE PRODUIT'!F587</f>
        <v>2.97</v>
      </c>
      <c r="Z271" s="2">
        <f>'FICHE PRODUIT'!G587</f>
        <v>0.14850000000000002</v>
      </c>
      <c r="AA271" s="2">
        <f>'FICHE PRODUIT'!H587</f>
        <v>2.3760000000000003</v>
      </c>
    </row>
    <row r="272" spans="1:27" x14ac:dyDescent="0.2">
      <c r="A272" s="7" t="str">
        <f>'FICHE PRODUIT'!$A$555</f>
        <v>MARIUS POCKET F79</v>
      </c>
      <c r="B272" s="2" t="str">
        <f>'FICHE PRODUIT'!$H$555</f>
        <v xml:space="preserve">Rouge </v>
      </c>
      <c r="C272" s="2" t="str">
        <f>'FICHE PRODUIT'!$S$555</f>
        <v>W26-27</v>
      </c>
      <c r="D272" s="2">
        <f>'FICHE PRODUIT'!$Q$555</f>
        <v>0</v>
      </c>
      <c r="E272" s="2" t="str">
        <f>'FICHE PRODUIT'!$S$557</f>
        <v xml:space="preserve">PRODUCTION FINISH </v>
      </c>
      <c r="F272" s="2" t="str">
        <f>'FICHE PRODUIT'!$E$559</f>
        <v>Page 23</v>
      </c>
      <c r="G272" s="2" t="str">
        <f>'FICHE PRODUIT'!$E$560</f>
        <v xml:space="preserve">Not need </v>
      </c>
      <c r="H272" s="122" t="str">
        <f>'FICHE PRODUIT'!$E$561</f>
        <v>OCEAN SURPLUS</v>
      </c>
      <c r="I272" s="2" t="b">
        <f>'FICHE PRODUIT'!$E$563</f>
        <v>0</v>
      </c>
      <c r="J272" s="2" t="str">
        <f>'FICHE PRODUIT'!$E$565</f>
        <v>Gilet</v>
      </c>
      <c r="K272" s="2" t="str">
        <f>'FICHE PRODUIT'!$E$566</f>
        <v>Marius</v>
      </c>
      <c r="L272" s="4">
        <f>'FICHE PRODUIT'!$E$568</f>
        <v>54</v>
      </c>
      <c r="M272" s="4">
        <f>'FICHE PRODUIT'!$E$569</f>
        <v>22.7485</v>
      </c>
      <c r="N272" s="4">
        <f>'FICHE PRODUIT'!$E$571</f>
        <v>76.748500000000007</v>
      </c>
      <c r="O272" s="4">
        <f>'FICHE PRODUIT'!$E$572</f>
        <v>3.8437233300976561</v>
      </c>
      <c r="P272" s="4">
        <f>'FICHE PRODUIT'!$E$574</f>
        <v>295</v>
      </c>
      <c r="Q272" s="4">
        <f>'FICHE PRODUIT'!$E$575</f>
        <v>118</v>
      </c>
      <c r="R272" s="4">
        <f>'FICHE PRODUIT'!$E$576</f>
        <v>134.09090909090909</v>
      </c>
      <c r="S272" s="122">
        <f>'FICHE PRODUIT'!$E$577</f>
        <v>46162</v>
      </c>
      <c r="T272" s="2" t="str">
        <f>'FICHE PRODUIT'!A588</f>
        <v>GALON</v>
      </c>
      <c r="U272" s="2" t="str">
        <f>'FICHE PRODUIT'!B588</f>
        <v>NASTRO</v>
      </c>
      <c r="V272" s="2" t="str">
        <f>'FICHE PRODUIT'!C588</f>
        <v>G</v>
      </c>
      <c r="W272" s="2">
        <f>'FICHE PRODUIT'!D588</f>
        <v>0.1</v>
      </c>
      <c r="X272" s="2">
        <f>'FICHE PRODUIT'!E588</f>
        <v>1.6</v>
      </c>
      <c r="Y272" s="2">
        <f>'FICHE PRODUIT'!F588</f>
        <v>0.49</v>
      </c>
      <c r="Z272" s="2">
        <f>'FICHE PRODUIT'!G588</f>
        <v>4.9000000000000002E-2</v>
      </c>
      <c r="AA272" s="2">
        <f>'FICHE PRODUIT'!H588</f>
        <v>0.78400000000000003</v>
      </c>
    </row>
    <row r="273" spans="1:27" x14ac:dyDescent="0.2">
      <c r="A273" s="7" t="str">
        <f>'FICHE PRODUIT'!$A$555</f>
        <v>MARIUS POCKET F79</v>
      </c>
      <c r="B273" s="2" t="str">
        <f>'FICHE PRODUIT'!$H$555</f>
        <v xml:space="preserve">Rouge </v>
      </c>
      <c r="C273" s="2" t="str">
        <f>'FICHE PRODUIT'!$S$555</f>
        <v>W26-27</v>
      </c>
      <c r="D273" s="2">
        <f>'FICHE PRODUIT'!$Q$555</f>
        <v>0</v>
      </c>
      <c r="E273" s="2" t="str">
        <f>'FICHE PRODUIT'!$S$557</f>
        <v xml:space="preserve">PRODUCTION FINISH </v>
      </c>
      <c r="F273" s="2" t="str">
        <f>'FICHE PRODUIT'!$E$559</f>
        <v>Page 23</v>
      </c>
      <c r="G273" s="2" t="str">
        <f>'FICHE PRODUIT'!$E$560</f>
        <v xml:space="preserve">Not need </v>
      </c>
      <c r="H273" s="122" t="str">
        <f>'FICHE PRODUIT'!$E$561</f>
        <v>OCEAN SURPLUS</v>
      </c>
      <c r="I273" s="2" t="b">
        <f>'FICHE PRODUIT'!$E$563</f>
        <v>0</v>
      </c>
      <c r="J273" s="2" t="str">
        <f>'FICHE PRODUIT'!$E$565</f>
        <v>Gilet</v>
      </c>
      <c r="K273" s="2" t="str">
        <f>'FICHE PRODUIT'!$E$566</f>
        <v>Marius</v>
      </c>
      <c r="L273" s="4">
        <f>'FICHE PRODUIT'!$E$568</f>
        <v>54</v>
      </c>
      <c r="M273" s="4">
        <f>'FICHE PRODUIT'!$E$569</f>
        <v>22.7485</v>
      </c>
      <c r="N273" s="4">
        <f>'FICHE PRODUIT'!$E$571</f>
        <v>76.748500000000007</v>
      </c>
      <c r="O273" s="4">
        <f>'FICHE PRODUIT'!$E$572</f>
        <v>3.8437233300976561</v>
      </c>
      <c r="P273" s="4">
        <f>'FICHE PRODUIT'!$E$574</f>
        <v>295</v>
      </c>
      <c r="Q273" s="4">
        <f>'FICHE PRODUIT'!$E$575</f>
        <v>118</v>
      </c>
      <c r="R273" s="4">
        <f>'FICHE PRODUIT'!$E$576</f>
        <v>134.09090909090909</v>
      </c>
      <c r="S273" s="122">
        <f>'FICHE PRODUIT'!$E$577</f>
        <v>46162</v>
      </c>
      <c r="T273" s="2" t="str">
        <f>'FICHE PRODUIT'!A589</f>
        <v>BOUTONS</v>
      </c>
      <c r="U273" s="2" t="str">
        <f>'FICHE PRODUIT'!B589</f>
        <v>LOUROPEL</v>
      </c>
      <c r="V273" s="2" t="str">
        <f>'FICHE PRODUIT'!C589</f>
        <v>BT1</v>
      </c>
      <c r="W273" s="2">
        <f>'FICHE PRODUIT'!D589</f>
        <v>8</v>
      </c>
      <c r="X273" s="2">
        <f>'FICHE PRODUIT'!E589</f>
        <v>128</v>
      </c>
      <c r="Y273" s="2">
        <f>'FICHE PRODUIT'!F589</f>
        <v>0.06</v>
      </c>
      <c r="Z273" s="2">
        <f>'FICHE PRODUIT'!G589</f>
        <v>0.48</v>
      </c>
      <c r="AA273" s="2">
        <f>'FICHE PRODUIT'!H589</f>
        <v>7.68</v>
      </c>
    </row>
    <row r="274" spans="1:27" x14ac:dyDescent="0.2">
      <c r="A274" s="7" t="str">
        <f>'FICHE PRODUIT'!$A$555</f>
        <v>MARIUS POCKET F79</v>
      </c>
      <c r="B274" s="2" t="str">
        <f>'FICHE PRODUIT'!$H$555</f>
        <v xml:space="preserve">Rouge </v>
      </c>
      <c r="C274" s="2" t="str">
        <f>'FICHE PRODUIT'!$S$555</f>
        <v>W26-27</v>
      </c>
      <c r="D274" s="2">
        <f>'FICHE PRODUIT'!$Q$555</f>
        <v>0</v>
      </c>
      <c r="E274" s="2" t="str">
        <f>'FICHE PRODUIT'!$S$557</f>
        <v xml:space="preserve">PRODUCTION FINISH </v>
      </c>
      <c r="F274" s="2" t="str">
        <f>'FICHE PRODUIT'!$E$559</f>
        <v>Page 23</v>
      </c>
      <c r="G274" s="2" t="str">
        <f>'FICHE PRODUIT'!$E$560</f>
        <v xml:space="preserve">Not need </v>
      </c>
      <c r="H274" s="122" t="str">
        <f>'FICHE PRODUIT'!$E$561</f>
        <v>OCEAN SURPLUS</v>
      </c>
      <c r="I274" s="2" t="b">
        <f>'FICHE PRODUIT'!$E$563</f>
        <v>0</v>
      </c>
      <c r="J274" s="2" t="str">
        <f>'FICHE PRODUIT'!$E$565</f>
        <v>Gilet</v>
      </c>
      <c r="K274" s="2" t="str">
        <f>'FICHE PRODUIT'!$E$566</f>
        <v>Marius</v>
      </c>
      <c r="L274" s="4">
        <f>'FICHE PRODUIT'!$E$568</f>
        <v>54</v>
      </c>
      <c r="M274" s="4">
        <f>'FICHE PRODUIT'!$E$569</f>
        <v>22.7485</v>
      </c>
      <c r="N274" s="4">
        <f>'FICHE PRODUIT'!$E$571</f>
        <v>76.748500000000007</v>
      </c>
      <c r="O274" s="4">
        <f>'FICHE PRODUIT'!$E$572</f>
        <v>3.8437233300976561</v>
      </c>
      <c r="P274" s="4">
        <f>'FICHE PRODUIT'!$E$574</f>
        <v>295</v>
      </c>
      <c r="Q274" s="4">
        <f>'FICHE PRODUIT'!$E$575</f>
        <v>118</v>
      </c>
      <c r="R274" s="4">
        <f>'FICHE PRODUIT'!$E$576</f>
        <v>134.09090909090909</v>
      </c>
      <c r="S274" s="122">
        <f>'FICHE PRODUIT'!$E$577</f>
        <v>46162</v>
      </c>
      <c r="T274" s="2" t="str">
        <f>'FICHE PRODUIT'!A590</f>
        <v>ETIQUETTES</v>
      </c>
      <c r="U274" s="2" t="str">
        <f>'FICHE PRODUIT'!B590</f>
        <v>CADICA</v>
      </c>
      <c r="V274" s="2" t="str">
        <f>'FICHE PRODUIT'!C590</f>
        <v>A3</v>
      </c>
      <c r="W274" s="2">
        <f>'FICHE PRODUIT'!D590</f>
        <v>1</v>
      </c>
      <c r="X274" s="2">
        <f>'FICHE PRODUIT'!E590</f>
        <v>16</v>
      </c>
      <c r="Y274" s="2">
        <f>'FICHE PRODUIT'!F590</f>
        <v>0.27</v>
      </c>
      <c r="Z274" s="2">
        <f>'FICHE PRODUIT'!G590</f>
        <v>0.27</v>
      </c>
      <c r="AA274" s="2">
        <f>'FICHE PRODUIT'!H590</f>
        <v>4.32</v>
      </c>
    </row>
    <row r="275" spans="1:27" x14ac:dyDescent="0.2">
      <c r="A275" s="7" t="str">
        <f>'FICHE PRODUIT'!$A$555</f>
        <v>MARIUS POCKET F79</v>
      </c>
      <c r="B275" s="2" t="str">
        <f>'FICHE PRODUIT'!$H$555</f>
        <v xml:space="preserve">Rouge </v>
      </c>
      <c r="C275" s="2" t="str">
        <f>'FICHE PRODUIT'!$S$555</f>
        <v>W26-27</v>
      </c>
      <c r="D275" s="2">
        <f>'FICHE PRODUIT'!$Q$555</f>
        <v>0</v>
      </c>
      <c r="E275" s="2" t="str">
        <f>'FICHE PRODUIT'!$S$557</f>
        <v xml:space="preserve">PRODUCTION FINISH </v>
      </c>
      <c r="F275" s="2" t="str">
        <f>'FICHE PRODUIT'!$E$559</f>
        <v>Page 23</v>
      </c>
      <c r="G275" s="2" t="str">
        <f>'FICHE PRODUIT'!$E$560</f>
        <v xml:space="preserve">Not need </v>
      </c>
      <c r="H275" s="122" t="str">
        <f>'FICHE PRODUIT'!$E$561</f>
        <v>OCEAN SURPLUS</v>
      </c>
      <c r="I275" s="2" t="b">
        <f>'FICHE PRODUIT'!$E$563</f>
        <v>0</v>
      </c>
      <c r="J275" s="2" t="str">
        <f>'FICHE PRODUIT'!$E$565</f>
        <v>Gilet</v>
      </c>
      <c r="K275" s="2" t="str">
        <f>'FICHE PRODUIT'!$E$566</f>
        <v>Marius</v>
      </c>
      <c r="L275" s="4">
        <f>'FICHE PRODUIT'!$E$568</f>
        <v>54</v>
      </c>
      <c r="M275" s="4">
        <f>'FICHE PRODUIT'!$E$569</f>
        <v>22.7485</v>
      </c>
      <c r="N275" s="4">
        <f>'FICHE PRODUIT'!$E$571</f>
        <v>76.748500000000007</v>
      </c>
      <c r="O275" s="4">
        <f>'FICHE PRODUIT'!$E$572</f>
        <v>3.8437233300976561</v>
      </c>
      <c r="P275" s="4">
        <f>'FICHE PRODUIT'!$E$574</f>
        <v>295</v>
      </c>
      <c r="Q275" s="4">
        <f>'FICHE PRODUIT'!$E$575</f>
        <v>118</v>
      </c>
      <c r="R275" s="4">
        <f>'FICHE PRODUIT'!$E$576</f>
        <v>134.09090909090909</v>
      </c>
      <c r="S275" s="122">
        <f>'FICHE PRODUIT'!$E$577</f>
        <v>46162</v>
      </c>
      <c r="T275" s="2" t="str">
        <f>'FICHE PRODUIT'!A591</f>
        <v>HANGTAG</v>
      </c>
      <c r="U275" s="2" t="str">
        <f>'FICHE PRODUIT'!B591</f>
        <v>CADICA</v>
      </c>
      <c r="V275" s="2" t="str">
        <f>'FICHE PRODUIT'!C591</f>
        <v>Y</v>
      </c>
      <c r="W275" s="2">
        <f>'FICHE PRODUIT'!D591</f>
        <v>1</v>
      </c>
      <c r="X275" s="2">
        <f>'FICHE PRODUIT'!E591</f>
        <v>16</v>
      </c>
      <c r="Y275" s="2">
        <f>'FICHE PRODUIT'!F591</f>
        <v>0.21</v>
      </c>
      <c r="Z275" s="2">
        <f>'FICHE PRODUIT'!G591</f>
        <v>0.21</v>
      </c>
      <c r="AA275" s="2">
        <f>'FICHE PRODUIT'!H591</f>
        <v>3.36</v>
      </c>
    </row>
    <row r="276" spans="1:27" x14ac:dyDescent="0.2">
      <c r="A276" s="7" t="str">
        <f>'FICHE PRODUIT'!$A$555</f>
        <v>MARIUS POCKET F79</v>
      </c>
      <c r="B276" s="2" t="str">
        <f>'FICHE PRODUIT'!$H$555</f>
        <v xml:space="preserve">Rouge </v>
      </c>
      <c r="C276" s="2" t="str">
        <f>'FICHE PRODUIT'!$S$555</f>
        <v>W26-27</v>
      </c>
      <c r="D276" s="2">
        <f>'FICHE PRODUIT'!$Q$555</f>
        <v>0</v>
      </c>
      <c r="E276" s="2" t="str">
        <f>'FICHE PRODUIT'!$S$557</f>
        <v xml:space="preserve">PRODUCTION FINISH </v>
      </c>
      <c r="F276" s="2" t="str">
        <f>'FICHE PRODUIT'!$E$559</f>
        <v>Page 23</v>
      </c>
      <c r="G276" s="2" t="str">
        <f>'FICHE PRODUIT'!$E$560</f>
        <v xml:space="preserve">Not need </v>
      </c>
      <c r="H276" s="122" t="str">
        <f>'FICHE PRODUIT'!$E$561</f>
        <v>OCEAN SURPLUS</v>
      </c>
      <c r="I276" s="2" t="b">
        <f>'FICHE PRODUIT'!$E$563</f>
        <v>0</v>
      </c>
      <c r="J276" s="2" t="str">
        <f>'FICHE PRODUIT'!$E$565</f>
        <v>Gilet</v>
      </c>
      <c r="K276" s="2" t="str">
        <f>'FICHE PRODUIT'!$E$566</f>
        <v>Marius</v>
      </c>
      <c r="L276" s="4">
        <f>'FICHE PRODUIT'!$E$568</f>
        <v>54</v>
      </c>
      <c r="M276" s="4">
        <f>'FICHE PRODUIT'!$E$569</f>
        <v>22.7485</v>
      </c>
      <c r="N276" s="4">
        <f>'FICHE PRODUIT'!$E$571</f>
        <v>76.748500000000007</v>
      </c>
      <c r="O276" s="4">
        <f>'FICHE PRODUIT'!$E$572</f>
        <v>3.8437233300976561</v>
      </c>
      <c r="P276" s="4">
        <f>'FICHE PRODUIT'!$E$574</f>
        <v>295</v>
      </c>
      <c r="Q276" s="4">
        <f>'FICHE PRODUIT'!$E$575</f>
        <v>118</v>
      </c>
      <c r="R276" s="4">
        <f>'FICHE PRODUIT'!$E$576</f>
        <v>134.09090909090909</v>
      </c>
      <c r="S276" s="122">
        <f>'FICHE PRODUIT'!$E$577</f>
        <v>46162</v>
      </c>
      <c r="T276" s="2">
        <f>'FICHE PRODUIT'!A592</f>
        <v>0</v>
      </c>
      <c r="U276" s="2">
        <f>'FICHE PRODUIT'!B592</f>
        <v>0</v>
      </c>
      <c r="V276" s="2">
        <f>'FICHE PRODUIT'!C592</f>
        <v>0</v>
      </c>
      <c r="W276" s="2">
        <f>'FICHE PRODUIT'!D592</f>
        <v>0</v>
      </c>
      <c r="X276" s="2">
        <f>'FICHE PRODUIT'!E592</f>
        <v>0</v>
      </c>
      <c r="Y276" s="2">
        <f>'FICHE PRODUIT'!F592</f>
        <v>0</v>
      </c>
      <c r="Z276" s="2">
        <f>'FICHE PRODUIT'!G592</f>
        <v>0</v>
      </c>
      <c r="AA276" s="2">
        <f>'FICHE PRODUIT'!H592</f>
        <v>0</v>
      </c>
    </row>
    <row r="277" spans="1:27" x14ac:dyDescent="0.2">
      <c r="A277" s="7" t="str">
        <f>'FICHE PRODUIT'!$A$555</f>
        <v>MARIUS POCKET F79</v>
      </c>
      <c r="B277" s="2" t="str">
        <f>'FICHE PRODUIT'!$H$555</f>
        <v xml:space="preserve">Rouge </v>
      </c>
      <c r="C277" s="2" t="str">
        <f>'FICHE PRODUIT'!$S$555</f>
        <v>W26-27</v>
      </c>
      <c r="D277" s="2">
        <f>'FICHE PRODUIT'!$Q$555</f>
        <v>0</v>
      </c>
      <c r="E277" s="2" t="str">
        <f>'FICHE PRODUIT'!$S$557</f>
        <v xml:space="preserve">PRODUCTION FINISH </v>
      </c>
      <c r="F277" s="2" t="str">
        <f>'FICHE PRODUIT'!$E$559</f>
        <v>Page 23</v>
      </c>
      <c r="G277" s="2" t="str">
        <f>'FICHE PRODUIT'!$E$560</f>
        <v xml:space="preserve">Not need </v>
      </c>
      <c r="H277" s="122" t="str">
        <f>'FICHE PRODUIT'!$E$561</f>
        <v>OCEAN SURPLUS</v>
      </c>
      <c r="I277" s="2" t="b">
        <f>'FICHE PRODUIT'!$E$563</f>
        <v>0</v>
      </c>
      <c r="J277" s="2" t="str">
        <f>'FICHE PRODUIT'!$E$565</f>
        <v>Gilet</v>
      </c>
      <c r="K277" s="2" t="str">
        <f>'FICHE PRODUIT'!$E$566</f>
        <v>Marius</v>
      </c>
      <c r="L277" s="4">
        <f>'FICHE PRODUIT'!$E$568</f>
        <v>54</v>
      </c>
      <c r="M277" s="4">
        <f>'FICHE PRODUIT'!$E$569</f>
        <v>22.7485</v>
      </c>
      <c r="N277" s="4">
        <f>'FICHE PRODUIT'!$E$571</f>
        <v>76.748500000000007</v>
      </c>
      <c r="O277" s="4">
        <f>'FICHE PRODUIT'!$E$572</f>
        <v>3.8437233300976561</v>
      </c>
      <c r="P277" s="4">
        <f>'FICHE PRODUIT'!$E$574</f>
        <v>295</v>
      </c>
      <c r="Q277" s="4">
        <f>'FICHE PRODUIT'!$E$575</f>
        <v>118</v>
      </c>
      <c r="R277" s="4">
        <f>'FICHE PRODUIT'!$E$576</f>
        <v>134.09090909090909</v>
      </c>
      <c r="S277" s="122">
        <f>'FICHE PRODUIT'!$E$577</f>
        <v>46162</v>
      </c>
      <c r="T277" s="2">
        <f>'FICHE PRODUIT'!A593</f>
        <v>0</v>
      </c>
      <c r="U277" s="2">
        <f>'FICHE PRODUIT'!B593</f>
        <v>0</v>
      </c>
      <c r="V277" s="2">
        <f>'FICHE PRODUIT'!C593</f>
        <v>0</v>
      </c>
      <c r="W277" s="2">
        <f>'FICHE PRODUIT'!D593</f>
        <v>0</v>
      </c>
      <c r="X277" s="2">
        <f>'FICHE PRODUIT'!E593</f>
        <v>0</v>
      </c>
      <c r="Y277" s="2">
        <f>'FICHE PRODUIT'!F593</f>
        <v>0</v>
      </c>
      <c r="Z277" s="2">
        <f>'FICHE PRODUIT'!G593</f>
        <v>0</v>
      </c>
      <c r="AA277" s="2">
        <f>'FICHE PRODUIT'!H593</f>
        <v>0</v>
      </c>
    </row>
    <row r="278" spans="1:27" x14ac:dyDescent="0.2">
      <c r="A278" s="7" t="str">
        <f>'FICHE PRODUIT'!$A$555</f>
        <v>MARIUS POCKET F79</v>
      </c>
      <c r="B278" s="2" t="str">
        <f>'FICHE PRODUIT'!$H$555</f>
        <v xml:space="preserve">Rouge </v>
      </c>
      <c r="C278" s="2" t="str">
        <f>'FICHE PRODUIT'!$S$555</f>
        <v>W26-27</v>
      </c>
      <c r="D278" s="2">
        <f>'FICHE PRODUIT'!$Q$555</f>
        <v>0</v>
      </c>
      <c r="E278" s="2" t="str">
        <f>'FICHE PRODUIT'!$S$557</f>
        <v xml:space="preserve">PRODUCTION FINISH </v>
      </c>
      <c r="F278" s="2" t="str">
        <f>'FICHE PRODUIT'!$E$559</f>
        <v>Page 23</v>
      </c>
      <c r="G278" s="2" t="str">
        <f>'FICHE PRODUIT'!$E$560</f>
        <v xml:space="preserve">Not need </v>
      </c>
      <c r="H278" s="122" t="str">
        <f>'FICHE PRODUIT'!$E$561</f>
        <v>OCEAN SURPLUS</v>
      </c>
      <c r="I278" s="2" t="b">
        <f>'FICHE PRODUIT'!$E$563</f>
        <v>0</v>
      </c>
      <c r="J278" s="2" t="str">
        <f>'FICHE PRODUIT'!$E$565</f>
        <v>Gilet</v>
      </c>
      <c r="K278" s="2" t="str">
        <f>'FICHE PRODUIT'!$E$566</f>
        <v>Marius</v>
      </c>
      <c r="L278" s="4">
        <f>'FICHE PRODUIT'!$E$568</f>
        <v>54</v>
      </c>
      <c r="M278" s="4">
        <f>'FICHE PRODUIT'!$E$569</f>
        <v>22.7485</v>
      </c>
      <c r="N278" s="4">
        <f>'FICHE PRODUIT'!$E$571</f>
        <v>76.748500000000007</v>
      </c>
      <c r="O278" s="4">
        <f>'FICHE PRODUIT'!$E$572</f>
        <v>3.8437233300976561</v>
      </c>
      <c r="P278" s="4">
        <f>'FICHE PRODUIT'!$E$574</f>
        <v>295</v>
      </c>
      <c r="Q278" s="4">
        <f>'FICHE PRODUIT'!$E$575</f>
        <v>118</v>
      </c>
      <c r="R278" s="4">
        <f>'FICHE PRODUIT'!$E$576</f>
        <v>134.09090909090909</v>
      </c>
      <c r="S278" s="122">
        <f>'FICHE PRODUIT'!$E$577</f>
        <v>46162</v>
      </c>
      <c r="T278" s="2">
        <f>'FICHE PRODUIT'!A594</f>
        <v>0</v>
      </c>
      <c r="U278" s="2">
        <f>'FICHE PRODUIT'!B594</f>
        <v>0</v>
      </c>
      <c r="V278" s="2">
        <f>'FICHE PRODUIT'!C594</f>
        <v>0</v>
      </c>
      <c r="W278" s="2">
        <f>'FICHE PRODUIT'!D594</f>
        <v>0</v>
      </c>
      <c r="X278" s="2">
        <f>'FICHE PRODUIT'!E594</f>
        <v>0</v>
      </c>
      <c r="Y278" s="2">
        <f>'FICHE PRODUIT'!F594</f>
        <v>0</v>
      </c>
      <c r="Z278" s="2">
        <f>'FICHE PRODUIT'!G594</f>
        <v>0</v>
      </c>
      <c r="AA278" s="2">
        <f>'FICHE PRODUIT'!H594</f>
        <v>0</v>
      </c>
    </row>
    <row r="279" spans="1:27" x14ac:dyDescent="0.2">
      <c r="A279" s="7" t="str">
        <f>'FICHE PRODUIT'!$A$555</f>
        <v>MARIUS POCKET F79</v>
      </c>
      <c r="B279" s="2" t="str">
        <f>'FICHE PRODUIT'!$H$555</f>
        <v xml:space="preserve">Rouge </v>
      </c>
      <c r="C279" s="2" t="str">
        <f>'FICHE PRODUIT'!$S$555</f>
        <v>W26-27</v>
      </c>
      <c r="D279" s="2">
        <f>'FICHE PRODUIT'!$Q$555</f>
        <v>0</v>
      </c>
      <c r="E279" s="2" t="str">
        <f>'FICHE PRODUIT'!$S$557</f>
        <v xml:space="preserve">PRODUCTION FINISH </v>
      </c>
      <c r="F279" s="2" t="str">
        <f>'FICHE PRODUIT'!$E$559</f>
        <v>Page 23</v>
      </c>
      <c r="G279" s="2" t="str">
        <f>'FICHE PRODUIT'!$E$560</f>
        <v xml:space="preserve">Not need </v>
      </c>
      <c r="H279" s="122" t="str">
        <f>'FICHE PRODUIT'!$E$561</f>
        <v>OCEAN SURPLUS</v>
      </c>
      <c r="I279" s="2" t="b">
        <f>'FICHE PRODUIT'!$E$563</f>
        <v>0</v>
      </c>
      <c r="J279" s="2" t="str">
        <f>'FICHE PRODUIT'!$E$565</f>
        <v>Gilet</v>
      </c>
      <c r="K279" s="2" t="str">
        <f>'FICHE PRODUIT'!$E$566</f>
        <v>Marius</v>
      </c>
      <c r="L279" s="4">
        <f>'FICHE PRODUIT'!$E$568</f>
        <v>54</v>
      </c>
      <c r="M279" s="4">
        <f>'FICHE PRODUIT'!$E$569</f>
        <v>22.7485</v>
      </c>
      <c r="N279" s="4">
        <f>'FICHE PRODUIT'!$E$571</f>
        <v>76.748500000000007</v>
      </c>
      <c r="O279" s="4">
        <f>'FICHE PRODUIT'!$E$572</f>
        <v>3.8437233300976561</v>
      </c>
      <c r="P279" s="4">
        <f>'FICHE PRODUIT'!$E$574</f>
        <v>295</v>
      </c>
      <c r="Q279" s="4">
        <f>'FICHE PRODUIT'!$E$575</f>
        <v>118</v>
      </c>
      <c r="R279" s="4">
        <f>'FICHE PRODUIT'!$E$576</f>
        <v>134.09090909090909</v>
      </c>
      <c r="S279" s="122">
        <f>'FICHE PRODUIT'!$E$577</f>
        <v>46162</v>
      </c>
      <c r="T279" s="2" t="str">
        <f>'FICHE PRODUIT'!A595</f>
        <v>Frais externe</v>
      </c>
      <c r="U279" s="2" t="str">
        <f>'FICHE PRODUIT'!B595</f>
        <v>Transport</v>
      </c>
      <c r="V279" s="2" t="str">
        <f>'FICHE PRODUIT'!C595</f>
        <v xml:space="preserve">Européen </v>
      </c>
      <c r="W279" s="2">
        <f>'FICHE PRODUIT'!D595</f>
        <v>1</v>
      </c>
      <c r="X279" s="2">
        <f>'FICHE PRODUIT'!E595</f>
        <v>16</v>
      </c>
      <c r="Y279" s="2">
        <f>'FICHE PRODUIT'!F595</f>
        <v>2</v>
      </c>
      <c r="Z279" s="2">
        <f>'FICHE PRODUIT'!G595</f>
        <v>2</v>
      </c>
      <c r="AA279" s="2">
        <f>'FICHE PRODUIT'!H595</f>
        <v>32</v>
      </c>
    </row>
    <row r="280" spans="1:27" x14ac:dyDescent="0.2">
      <c r="A280" s="7" t="str">
        <f>'FICHE PRODUIT'!$A$555</f>
        <v>MARIUS POCKET F79</v>
      </c>
      <c r="B280" s="2" t="str">
        <f>'FICHE PRODUIT'!$H$555</f>
        <v xml:space="preserve">Rouge </v>
      </c>
      <c r="C280" s="2" t="str">
        <f>'FICHE PRODUIT'!$S$555</f>
        <v>W26-27</v>
      </c>
      <c r="D280" s="2">
        <f>'FICHE PRODUIT'!$Q$555</f>
        <v>0</v>
      </c>
      <c r="E280" s="2" t="str">
        <f>'FICHE PRODUIT'!$S$557</f>
        <v xml:space="preserve">PRODUCTION FINISH </v>
      </c>
      <c r="F280" s="2" t="str">
        <f>'FICHE PRODUIT'!$E$559</f>
        <v>Page 23</v>
      </c>
      <c r="G280" s="2" t="str">
        <f>'FICHE PRODUIT'!$E$560</f>
        <v xml:space="preserve">Not need </v>
      </c>
      <c r="H280" s="122" t="str">
        <f>'FICHE PRODUIT'!$E$561</f>
        <v>OCEAN SURPLUS</v>
      </c>
      <c r="I280" s="2" t="b">
        <f>'FICHE PRODUIT'!$E$563</f>
        <v>0</v>
      </c>
      <c r="J280" s="2" t="str">
        <f>'FICHE PRODUIT'!$E$565</f>
        <v>Gilet</v>
      </c>
      <c r="K280" s="2" t="str">
        <f>'FICHE PRODUIT'!$E$566</f>
        <v>Marius</v>
      </c>
      <c r="L280" s="4">
        <f>'FICHE PRODUIT'!$E$568</f>
        <v>54</v>
      </c>
      <c r="M280" s="4">
        <f>'FICHE PRODUIT'!$E$569</f>
        <v>22.7485</v>
      </c>
      <c r="N280" s="4">
        <f>'FICHE PRODUIT'!$E$571</f>
        <v>76.748500000000007</v>
      </c>
      <c r="O280" s="4">
        <f>'FICHE PRODUIT'!$E$572</f>
        <v>3.8437233300976561</v>
      </c>
      <c r="P280" s="4">
        <f>'FICHE PRODUIT'!$E$574</f>
        <v>295</v>
      </c>
      <c r="Q280" s="4">
        <f>'FICHE PRODUIT'!$E$575</f>
        <v>118</v>
      </c>
      <c r="R280" s="4">
        <f>'FICHE PRODUIT'!$E$576</f>
        <v>134.09090909090909</v>
      </c>
      <c r="S280" s="122">
        <f>'FICHE PRODUIT'!$E$577</f>
        <v>46162</v>
      </c>
      <c r="T280" s="2" t="str">
        <f>'FICHE PRODUIT'!A596</f>
        <v>Frais externe</v>
      </c>
      <c r="U280" s="2" t="str">
        <f>'FICHE PRODUIT'!B596</f>
        <v>Communication</v>
      </c>
      <c r="V280" s="2" t="str">
        <f>'FICHE PRODUIT'!C596</f>
        <v>Marketing</v>
      </c>
      <c r="W280" s="2">
        <f>'FICHE PRODUIT'!D596</f>
        <v>1</v>
      </c>
      <c r="X280" s="2">
        <f>'FICHE PRODUIT'!E596</f>
        <v>16</v>
      </c>
      <c r="Y280" s="2">
        <f>'FICHE PRODUIT'!F596</f>
        <v>0.5</v>
      </c>
      <c r="Z280" s="2">
        <f>'FICHE PRODUIT'!G596</f>
        <v>0.5</v>
      </c>
      <c r="AA280" s="2">
        <f>'FICHE PRODUIT'!H596</f>
        <v>8</v>
      </c>
    </row>
    <row r="281" spans="1:27" x14ac:dyDescent="0.2">
      <c r="A281" s="7" t="str">
        <f>'FICHE PRODUIT'!$A$684</f>
        <v>MARIUS POCKET F89</v>
      </c>
      <c r="B281" s="2" t="str">
        <f>'FICHE PRODUIT'!$H$684</f>
        <v>Marine</v>
      </c>
      <c r="C281" s="2" t="str">
        <f>'FICHE PRODUIT'!$S$684</f>
        <v>W26-27</v>
      </c>
      <c r="D281" s="2">
        <f>'FICHE PRODUIT'!$Q$684</f>
        <v>0</v>
      </c>
      <c r="E281" s="2" t="str">
        <f>'FICHE PRODUIT'!$S$686</f>
        <v>WAIT QUANTITY</v>
      </c>
      <c r="F281" s="2" t="str">
        <f>'FICHE PRODUIT'!$E$688</f>
        <v>Page 26</v>
      </c>
      <c r="G281" s="2" t="str">
        <f>'FICHE PRODUIT'!$E$689</f>
        <v xml:space="preserve">Not need </v>
      </c>
      <c r="H281" s="122" t="str">
        <f>'FICHE PRODUIT'!$E$690</f>
        <v>OCEAN SURPLUS</v>
      </c>
      <c r="I281" s="2" t="b">
        <f>'FICHE PRODUIT'!$E$692</f>
        <v>0</v>
      </c>
      <c r="J281" s="2" t="str">
        <f>'FICHE PRODUIT'!$E$694</f>
        <v>Gilet</v>
      </c>
      <c r="K281" s="2" t="str">
        <f>'FICHE PRODUIT'!$E$695</f>
        <v>Marius</v>
      </c>
      <c r="L281" s="4">
        <f>'FICHE PRODUIT'!$E$697</f>
        <v>54</v>
      </c>
      <c r="M281" s="4">
        <f>'FICHE PRODUIT'!$E$698</f>
        <v>24.008500000000002</v>
      </c>
      <c r="N281" s="4">
        <f>'FICHE PRODUIT'!$E$700</f>
        <v>78.008499999999998</v>
      </c>
      <c r="O281" s="4">
        <f>'FICHE PRODUIT'!$E$701</f>
        <v>3.7816391803457314</v>
      </c>
      <c r="P281" s="4">
        <f>'FICHE PRODUIT'!$E$703</f>
        <v>295</v>
      </c>
      <c r="Q281" s="4">
        <f>'FICHE PRODUIT'!$E$704</f>
        <v>118</v>
      </c>
      <c r="R281" s="4">
        <f>'FICHE PRODUIT'!$E$705</f>
        <v>134.09090909090909</v>
      </c>
      <c r="S281" s="122">
        <f>'FICHE PRODUIT'!$E$706</f>
        <v>46162</v>
      </c>
      <c r="T281" s="2" t="str">
        <f>'FICHE PRODUIT'!A711</f>
        <v>FABRIC</v>
      </c>
      <c r="U281" s="2" t="str">
        <f>'FICHE PRODUIT'!B711</f>
        <v>ALBANO MORGADO</v>
      </c>
      <c r="V281" s="2" t="str">
        <f>'FICHE PRODUIT'!C711</f>
        <v>15 13825 I 010</v>
      </c>
      <c r="W281" s="2">
        <f>'FICHE PRODUIT'!D711</f>
        <v>0.8</v>
      </c>
      <c r="X281" s="2">
        <f>'FICHE PRODUIT'!E711</f>
        <v>0</v>
      </c>
      <c r="Y281" s="2">
        <f>'FICHE PRODUIT'!F711</f>
        <v>13.4</v>
      </c>
      <c r="Z281" s="2">
        <f>'FICHE PRODUIT'!G711</f>
        <v>10.72</v>
      </c>
      <c r="AA281" s="2">
        <f>'FICHE PRODUIT'!H711</f>
        <v>0</v>
      </c>
    </row>
    <row r="282" spans="1:27" x14ac:dyDescent="0.2">
      <c r="A282" s="7" t="str">
        <f>'FICHE PRODUIT'!$A$684</f>
        <v>MARIUS POCKET F89</v>
      </c>
      <c r="B282" s="2" t="str">
        <f>'FICHE PRODUIT'!$H$684</f>
        <v>Marine</v>
      </c>
      <c r="C282" s="2" t="str">
        <f>'FICHE PRODUIT'!$S$684</f>
        <v>W26-27</v>
      </c>
      <c r="D282" s="2">
        <f>'FICHE PRODUIT'!$Q$684</f>
        <v>0</v>
      </c>
      <c r="E282" s="2" t="str">
        <f>'FICHE PRODUIT'!$S$686</f>
        <v>WAIT QUANTITY</v>
      </c>
      <c r="F282" s="2" t="str">
        <f>'FICHE PRODUIT'!$E$688</f>
        <v>Page 26</v>
      </c>
      <c r="G282" s="2" t="str">
        <f>'FICHE PRODUIT'!$E$689</f>
        <v xml:space="preserve">Not need </v>
      </c>
      <c r="H282" s="122" t="str">
        <f>'FICHE PRODUIT'!$E$690</f>
        <v>OCEAN SURPLUS</v>
      </c>
      <c r="I282" s="2" t="b">
        <f>'FICHE PRODUIT'!$E$692</f>
        <v>0</v>
      </c>
      <c r="J282" s="2" t="str">
        <f>'FICHE PRODUIT'!$E$694</f>
        <v>Gilet</v>
      </c>
      <c r="K282" s="2" t="str">
        <f>'FICHE PRODUIT'!$E$695</f>
        <v>Marius</v>
      </c>
      <c r="L282" s="4">
        <f>'FICHE PRODUIT'!$E$697</f>
        <v>54</v>
      </c>
      <c r="M282" s="4">
        <f>'FICHE PRODUIT'!$E$698</f>
        <v>24.008500000000002</v>
      </c>
      <c r="N282" s="4">
        <f>'FICHE PRODUIT'!$E$700</f>
        <v>78.008499999999998</v>
      </c>
      <c r="O282" s="4">
        <f>'FICHE PRODUIT'!$E$701</f>
        <v>3.7816391803457314</v>
      </c>
      <c r="P282" s="4">
        <f>'FICHE PRODUIT'!$E$703</f>
        <v>295</v>
      </c>
      <c r="Q282" s="4">
        <f>'FICHE PRODUIT'!$E$704</f>
        <v>118</v>
      </c>
      <c r="R282" s="4">
        <f>'FICHE PRODUIT'!$E$705</f>
        <v>134.09090909090909</v>
      </c>
      <c r="S282" s="122">
        <f>'FICHE PRODUIT'!$E$706</f>
        <v>46162</v>
      </c>
      <c r="T282" s="2" t="str">
        <f>'FICHE PRODUIT'!A712</f>
        <v>LINNING</v>
      </c>
      <c r="U282" s="2" t="str">
        <f>'FICHE PRODUIT'!B712</f>
        <v xml:space="preserve">ACM </v>
      </c>
      <c r="V282" s="2" t="str">
        <f>'FICHE PRODUIT'!C712</f>
        <v>4544 VAR 2</v>
      </c>
      <c r="W282" s="2">
        <f>'FICHE PRODUIT'!D712</f>
        <v>0.7</v>
      </c>
      <c r="X282" s="2">
        <f>'FICHE PRODUIT'!E712</f>
        <v>0</v>
      </c>
      <c r="Y282" s="2">
        <f>'FICHE PRODUIT'!F712</f>
        <v>7.5</v>
      </c>
      <c r="Z282" s="2">
        <f>'FICHE PRODUIT'!G712</f>
        <v>5.25</v>
      </c>
      <c r="AA282" s="2">
        <f>'FICHE PRODUIT'!H712</f>
        <v>0</v>
      </c>
    </row>
    <row r="283" spans="1:27" x14ac:dyDescent="0.2">
      <c r="A283" s="7" t="str">
        <f>'FICHE PRODUIT'!$A$684</f>
        <v>MARIUS POCKET F89</v>
      </c>
      <c r="B283" s="2" t="str">
        <f>'FICHE PRODUIT'!$H$684</f>
        <v>Marine</v>
      </c>
      <c r="C283" s="2" t="str">
        <f>'FICHE PRODUIT'!$S$684</f>
        <v>W26-27</v>
      </c>
      <c r="D283" s="2">
        <f>'FICHE PRODUIT'!$Q$684</f>
        <v>0</v>
      </c>
      <c r="E283" s="2" t="str">
        <f>'FICHE PRODUIT'!$S$686</f>
        <v>WAIT QUANTITY</v>
      </c>
      <c r="F283" s="2" t="str">
        <f>'FICHE PRODUIT'!$E$688</f>
        <v>Page 26</v>
      </c>
      <c r="G283" s="2" t="str">
        <f>'FICHE PRODUIT'!$E$689</f>
        <v xml:space="preserve">Not need </v>
      </c>
      <c r="H283" s="122" t="str">
        <f>'FICHE PRODUIT'!$E$690</f>
        <v>OCEAN SURPLUS</v>
      </c>
      <c r="I283" s="2" t="b">
        <f>'FICHE PRODUIT'!$E$692</f>
        <v>0</v>
      </c>
      <c r="J283" s="2" t="str">
        <f>'FICHE PRODUIT'!$E$694</f>
        <v>Gilet</v>
      </c>
      <c r="K283" s="2" t="str">
        <f>'FICHE PRODUIT'!$E$695</f>
        <v>Marius</v>
      </c>
      <c r="L283" s="4">
        <f>'FICHE PRODUIT'!$E$697</f>
        <v>54</v>
      </c>
      <c r="M283" s="4">
        <f>'FICHE PRODUIT'!$E$698</f>
        <v>24.008500000000002</v>
      </c>
      <c r="N283" s="4">
        <f>'FICHE PRODUIT'!$E$700</f>
        <v>78.008499999999998</v>
      </c>
      <c r="O283" s="4">
        <f>'FICHE PRODUIT'!$E$701</f>
        <v>3.7816391803457314</v>
      </c>
      <c r="P283" s="4">
        <f>'FICHE PRODUIT'!$E$703</f>
        <v>295</v>
      </c>
      <c r="Q283" s="4">
        <f>'FICHE PRODUIT'!$E$704</f>
        <v>118</v>
      </c>
      <c r="R283" s="4">
        <f>'FICHE PRODUIT'!$E$705</f>
        <v>134.09090909090909</v>
      </c>
      <c r="S283" s="122">
        <f>'FICHE PRODUIT'!$E$706</f>
        <v>46162</v>
      </c>
      <c r="T283" s="2" t="str">
        <f>'FICHE PRODUIT'!A713</f>
        <v>BACK</v>
      </c>
      <c r="U283" s="2" t="str">
        <f>'FICHE PRODUIT'!B713</f>
        <v>MDA</v>
      </c>
      <c r="V283" s="2" t="str">
        <f>'FICHE PRODUIT'!C713</f>
        <v>2179 PPT / COL CW27742</v>
      </c>
      <c r="W283" s="2">
        <f>'FICHE PRODUIT'!D713</f>
        <v>0.35</v>
      </c>
      <c r="X283" s="2">
        <f>'FICHE PRODUIT'!E713</f>
        <v>0</v>
      </c>
      <c r="Y283" s="2">
        <f>'FICHE PRODUIT'!F713</f>
        <v>8.91</v>
      </c>
      <c r="Z283" s="2">
        <f>'FICHE PRODUIT'!G713</f>
        <v>3.1185</v>
      </c>
      <c r="AA283" s="2">
        <f>'FICHE PRODUIT'!H713</f>
        <v>0</v>
      </c>
    </row>
    <row r="284" spans="1:27" x14ac:dyDescent="0.2">
      <c r="A284" s="7" t="str">
        <f>'FICHE PRODUIT'!$A$684</f>
        <v>MARIUS POCKET F89</v>
      </c>
      <c r="B284" s="2" t="str">
        <f>'FICHE PRODUIT'!$H$684</f>
        <v>Marine</v>
      </c>
      <c r="C284" s="2" t="str">
        <f>'FICHE PRODUIT'!$S$684</f>
        <v>W26-27</v>
      </c>
      <c r="D284" s="2">
        <f>'FICHE PRODUIT'!$Q$684</f>
        <v>0</v>
      </c>
      <c r="E284" s="2" t="str">
        <f>'FICHE PRODUIT'!$S$686</f>
        <v>WAIT QUANTITY</v>
      </c>
      <c r="F284" s="2" t="str">
        <f>'FICHE PRODUIT'!$E$688</f>
        <v>Page 26</v>
      </c>
      <c r="G284" s="2" t="str">
        <f>'FICHE PRODUIT'!$E$689</f>
        <v xml:space="preserve">Not need </v>
      </c>
      <c r="H284" s="122" t="str">
        <f>'FICHE PRODUIT'!$E$690</f>
        <v>OCEAN SURPLUS</v>
      </c>
      <c r="I284" s="2" t="b">
        <f>'FICHE PRODUIT'!$E$692</f>
        <v>0</v>
      </c>
      <c r="J284" s="2" t="str">
        <f>'FICHE PRODUIT'!$E$694</f>
        <v>Gilet</v>
      </c>
      <c r="K284" s="2" t="str">
        <f>'FICHE PRODUIT'!$E$695</f>
        <v>Marius</v>
      </c>
      <c r="L284" s="4">
        <f>'FICHE PRODUIT'!$E$697</f>
        <v>54</v>
      </c>
      <c r="M284" s="4">
        <f>'FICHE PRODUIT'!$E$698</f>
        <v>24.008500000000002</v>
      </c>
      <c r="N284" s="4">
        <f>'FICHE PRODUIT'!$E$700</f>
        <v>78.008499999999998</v>
      </c>
      <c r="O284" s="4">
        <f>'FICHE PRODUIT'!$E$701</f>
        <v>3.7816391803457314</v>
      </c>
      <c r="P284" s="4">
        <f>'FICHE PRODUIT'!$E$703</f>
        <v>295</v>
      </c>
      <c r="Q284" s="4">
        <f>'FICHE PRODUIT'!$E$704</f>
        <v>118</v>
      </c>
      <c r="R284" s="4">
        <f>'FICHE PRODUIT'!$E$705</f>
        <v>134.09090909090909</v>
      </c>
      <c r="S284" s="122">
        <f>'FICHE PRODUIT'!$E$706</f>
        <v>46162</v>
      </c>
      <c r="T284" s="2" t="str">
        <f>'FICHE PRODUIT'!A714</f>
        <v>INTERLINING</v>
      </c>
      <c r="U284" s="2" t="str">
        <f>'FICHE PRODUIT'!B714</f>
        <v>CHARGEUR</v>
      </c>
      <c r="V284" s="2" t="str">
        <f>'FICHE PRODUIT'!C714</f>
        <v>713048 PRETA</v>
      </c>
      <c r="W284" s="2">
        <f>'FICHE PRODUIT'!D714</f>
        <v>0.8</v>
      </c>
      <c r="X284" s="2">
        <f>'FICHE PRODUIT'!E714</f>
        <v>0</v>
      </c>
      <c r="Y284" s="2">
        <f>'FICHE PRODUIT'!F714</f>
        <v>1.35</v>
      </c>
      <c r="Z284" s="2">
        <f>'FICHE PRODUIT'!G714</f>
        <v>1.08</v>
      </c>
      <c r="AA284" s="2">
        <f>'FICHE PRODUIT'!H714</f>
        <v>0</v>
      </c>
    </row>
    <row r="285" spans="1:27" x14ac:dyDescent="0.2">
      <c r="A285" s="7" t="str">
        <f>'FICHE PRODUIT'!$A$684</f>
        <v>MARIUS POCKET F89</v>
      </c>
      <c r="B285" s="2" t="str">
        <f>'FICHE PRODUIT'!$H$684</f>
        <v>Marine</v>
      </c>
      <c r="C285" s="2" t="str">
        <f>'FICHE PRODUIT'!$S$684</f>
        <v>W26-27</v>
      </c>
      <c r="D285" s="2">
        <f>'FICHE PRODUIT'!$Q$684</f>
        <v>0</v>
      </c>
      <c r="E285" s="2" t="str">
        <f>'FICHE PRODUIT'!$S$686</f>
        <v>WAIT QUANTITY</v>
      </c>
      <c r="F285" s="2" t="str">
        <f>'FICHE PRODUIT'!$E$688</f>
        <v>Page 26</v>
      </c>
      <c r="G285" s="2" t="str">
        <f>'FICHE PRODUIT'!$E$689</f>
        <v xml:space="preserve">Not need </v>
      </c>
      <c r="H285" s="122" t="str">
        <f>'FICHE PRODUIT'!$E$690</f>
        <v>OCEAN SURPLUS</v>
      </c>
      <c r="I285" s="2" t="b">
        <f>'FICHE PRODUIT'!$E$692</f>
        <v>0</v>
      </c>
      <c r="J285" s="2" t="str">
        <f>'FICHE PRODUIT'!$E$694</f>
        <v>Gilet</v>
      </c>
      <c r="K285" s="2" t="str">
        <f>'FICHE PRODUIT'!$E$695</f>
        <v>Marius</v>
      </c>
      <c r="L285" s="4">
        <f>'FICHE PRODUIT'!$E$697</f>
        <v>54</v>
      </c>
      <c r="M285" s="4">
        <f>'FICHE PRODUIT'!$E$698</f>
        <v>24.008500000000002</v>
      </c>
      <c r="N285" s="4">
        <f>'FICHE PRODUIT'!$E$700</f>
        <v>78.008499999999998</v>
      </c>
      <c r="O285" s="4">
        <f>'FICHE PRODUIT'!$E$701</f>
        <v>3.7816391803457314</v>
      </c>
      <c r="P285" s="4">
        <f>'FICHE PRODUIT'!$E$703</f>
        <v>295</v>
      </c>
      <c r="Q285" s="4">
        <f>'FICHE PRODUIT'!$E$704</f>
        <v>118</v>
      </c>
      <c r="R285" s="4">
        <f>'FICHE PRODUIT'!$E$705</f>
        <v>134.09090909090909</v>
      </c>
      <c r="S285" s="122">
        <f>'FICHE PRODUIT'!$E$706</f>
        <v>46162</v>
      </c>
      <c r="T285" s="2" t="str">
        <f>'FICHE PRODUIT'!A715</f>
        <v xml:space="preserve">UNDER COLLAR </v>
      </c>
      <c r="U285" s="2" t="str">
        <f>'FICHE PRODUIT'!B715</f>
        <v>OFFITEX</v>
      </c>
      <c r="V285" s="2" t="str">
        <f>'FICHE PRODUIT'!C715</f>
        <v>COR 301C/1</v>
      </c>
      <c r="W285" s="2">
        <f>'FICHE PRODUIT'!D715</f>
        <v>0.05</v>
      </c>
      <c r="X285" s="2">
        <f>'FICHE PRODUIT'!E715</f>
        <v>0</v>
      </c>
      <c r="Y285" s="2">
        <f>'FICHE PRODUIT'!F715</f>
        <v>0.05</v>
      </c>
      <c r="Z285" s="2">
        <f>'FICHE PRODUIT'!G715</f>
        <v>2.5000000000000005E-3</v>
      </c>
      <c r="AA285" s="2">
        <f>'FICHE PRODUIT'!H715</f>
        <v>0</v>
      </c>
    </row>
    <row r="286" spans="1:27" x14ac:dyDescent="0.2">
      <c r="A286" s="7" t="str">
        <f>'FICHE PRODUIT'!$A$684</f>
        <v>MARIUS POCKET F89</v>
      </c>
      <c r="B286" s="2" t="str">
        <f>'FICHE PRODUIT'!$H$684</f>
        <v>Marine</v>
      </c>
      <c r="C286" s="2" t="str">
        <f>'FICHE PRODUIT'!$S$684</f>
        <v>W26-27</v>
      </c>
      <c r="D286" s="2">
        <f>'FICHE PRODUIT'!$Q$684</f>
        <v>0</v>
      </c>
      <c r="E286" s="2" t="str">
        <f>'FICHE PRODUIT'!$S$686</f>
        <v>WAIT QUANTITY</v>
      </c>
      <c r="F286" s="2" t="str">
        <f>'FICHE PRODUIT'!$E$688</f>
        <v>Page 26</v>
      </c>
      <c r="G286" s="2" t="str">
        <f>'FICHE PRODUIT'!$E$689</f>
        <v xml:space="preserve">Not need </v>
      </c>
      <c r="H286" s="122" t="str">
        <f>'FICHE PRODUIT'!$E$690</f>
        <v>OCEAN SURPLUS</v>
      </c>
      <c r="I286" s="2" t="b">
        <f>'FICHE PRODUIT'!$E$692</f>
        <v>0</v>
      </c>
      <c r="J286" s="2" t="str">
        <f>'FICHE PRODUIT'!$E$694</f>
        <v>Gilet</v>
      </c>
      <c r="K286" s="2" t="str">
        <f>'FICHE PRODUIT'!$E$695</f>
        <v>Marius</v>
      </c>
      <c r="L286" s="4">
        <f>'FICHE PRODUIT'!$E$697</f>
        <v>54</v>
      </c>
      <c r="M286" s="4">
        <f>'FICHE PRODUIT'!$E$698</f>
        <v>24.008500000000002</v>
      </c>
      <c r="N286" s="4">
        <f>'FICHE PRODUIT'!$E$700</f>
        <v>78.008499999999998</v>
      </c>
      <c r="O286" s="4">
        <f>'FICHE PRODUIT'!$E$701</f>
        <v>3.7816391803457314</v>
      </c>
      <c r="P286" s="4">
        <f>'FICHE PRODUIT'!$E$703</f>
        <v>295</v>
      </c>
      <c r="Q286" s="4">
        <f>'FICHE PRODUIT'!$E$704</f>
        <v>118</v>
      </c>
      <c r="R286" s="4">
        <f>'FICHE PRODUIT'!$E$705</f>
        <v>134.09090909090909</v>
      </c>
      <c r="S286" s="122">
        <f>'FICHE PRODUIT'!$E$706</f>
        <v>46162</v>
      </c>
      <c r="T286" s="2" t="str">
        <f>'FICHE PRODUIT'!A716</f>
        <v>PANO DE BOLSO</v>
      </c>
      <c r="U286" s="2" t="str">
        <f>'FICHE PRODUIT'!B716</f>
        <v>DRAGONI</v>
      </c>
      <c r="V286" s="2" t="str">
        <f>'FICHE PRODUIT'!C716</f>
        <v xml:space="preserve">RAVENNA PXT </v>
      </c>
      <c r="W286" s="2">
        <f>'FICHE PRODUIT'!D716</f>
        <v>0.05</v>
      </c>
      <c r="X286" s="2">
        <f>'FICHE PRODUIT'!E716</f>
        <v>0</v>
      </c>
      <c r="Y286" s="2">
        <f>'FICHE PRODUIT'!F716</f>
        <v>2.97</v>
      </c>
      <c r="Z286" s="2">
        <f>'FICHE PRODUIT'!G716</f>
        <v>0.14850000000000002</v>
      </c>
      <c r="AA286" s="2">
        <f>'FICHE PRODUIT'!H716</f>
        <v>0</v>
      </c>
    </row>
    <row r="287" spans="1:27" x14ac:dyDescent="0.2">
      <c r="A287" s="7" t="str">
        <f>'FICHE PRODUIT'!$A$684</f>
        <v>MARIUS POCKET F89</v>
      </c>
      <c r="B287" s="2" t="str">
        <f>'FICHE PRODUIT'!$H$684</f>
        <v>Marine</v>
      </c>
      <c r="C287" s="2" t="str">
        <f>'FICHE PRODUIT'!$S$684</f>
        <v>W26-27</v>
      </c>
      <c r="D287" s="2">
        <f>'FICHE PRODUIT'!$Q$684</f>
        <v>0</v>
      </c>
      <c r="E287" s="2" t="str">
        <f>'FICHE PRODUIT'!$S$686</f>
        <v>WAIT QUANTITY</v>
      </c>
      <c r="F287" s="2" t="str">
        <f>'FICHE PRODUIT'!$E$688</f>
        <v>Page 26</v>
      </c>
      <c r="G287" s="2" t="str">
        <f>'FICHE PRODUIT'!$E$689</f>
        <v xml:space="preserve">Not need </v>
      </c>
      <c r="H287" s="122" t="str">
        <f>'FICHE PRODUIT'!$E$690</f>
        <v>OCEAN SURPLUS</v>
      </c>
      <c r="I287" s="2" t="b">
        <f>'FICHE PRODUIT'!$E$692</f>
        <v>0</v>
      </c>
      <c r="J287" s="2" t="str">
        <f>'FICHE PRODUIT'!$E$694</f>
        <v>Gilet</v>
      </c>
      <c r="K287" s="2" t="str">
        <f>'FICHE PRODUIT'!$E$695</f>
        <v>Marius</v>
      </c>
      <c r="L287" s="4">
        <f>'FICHE PRODUIT'!$E$697</f>
        <v>54</v>
      </c>
      <c r="M287" s="4">
        <f>'FICHE PRODUIT'!$E$698</f>
        <v>24.008500000000002</v>
      </c>
      <c r="N287" s="4">
        <f>'FICHE PRODUIT'!$E$700</f>
        <v>78.008499999999998</v>
      </c>
      <c r="O287" s="4">
        <f>'FICHE PRODUIT'!$E$701</f>
        <v>3.7816391803457314</v>
      </c>
      <c r="P287" s="4">
        <f>'FICHE PRODUIT'!$E$703</f>
        <v>295</v>
      </c>
      <c r="Q287" s="4">
        <f>'FICHE PRODUIT'!$E$704</f>
        <v>118</v>
      </c>
      <c r="R287" s="4">
        <f>'FICHE PRODUIT'!$E$705</f>
        <v>134.09090909090909</v>
      </c>
      <c r="S287" s="122">
        <f>'FICHE PRODUIT'!$E$706</f>
        <v>46162</v>
      </c>
      <c r="T287" s="2" t="str">
        <f>'FICHE PRODUIT'!A717</f>
        <v>GALON</v>
      </c>
      <c r="U287" s="2" t="str">
        <f>'FICHE PRODUIT'!B717</f>
        <v>NASTRO</v>
      </c>
      <c r="V287" s="2" t="str">
        <f>'FICHE PRODUIT'!C717</f>
        <v>G</v>
      </c>
      <c r="W287" s="2">
        <f>'FICHE PRODUIT'!D717</f>
        <v>0.1</v>
      </c>
      <c r="X287" s="2">
        <f>'FICHE PRODUIT'!E717</f>
        <v>0</v>
      </c>
      <c r="Y287" s="2">
        <f>'FICHE PRODUIT'!F717</f>
        <v>0.49</v>
      </c>
      <c r="Z287" s="2">
        <f>'FICHE PRODUIT'!G717</f>
        <v>4.9000000000000002E-2</v>
      </c>
      <c r="AA287" s="2">
        <f>'FICHE PRODUIT'!H717</f>
        <v>0</v>
      </c>
    </row>
    <row r="288" spans="1:27" x14ac:dyDescent="0.2">
      <c r="A288" s="7" t="str">
        <f>'FICHE PRODUIT'!$A$684</f>
        <v>MARIUS POCKET F89</v>
      </c>
      <c r="B288" s="2" t="str">
        <f>'FICHE PRODUIT'!$H$684</f>
        <v>Marine</v>
      </c>
      <c r="C288" s="2" t="str">
        <f>'FICHE PRODUIT'!$S$684</f>
        <v>W26-27</v>
      </c>
      <c r="D288" s="2">
        <f>'FICHE PRODUIT'!$Q$684</f>
        <v>0</v>
      </c>
      <c r="E288" s="2" t="str">
        <f>'FICHE PRODUIT'!$S$686</f>
        <v>WAIT QUANTITY</v>
      </c>
      <c r="F288" s="2" t="str">
        <f>'FICHE PRODUIT'!$E$688</f>
        <v>Page 26</v>
      </c>
      <c r="G288" s="2" t="str">
        <f>'FICHE PRODUIT'!$E$689</f>
        <v xml:space="preserve">Not need </v>
      </c>
      <c r="H288" s="122" t="str">
        <f>'FICHE PRODUIT'!$E$690</f>
        <v>OCEAN SURPLUS</v>
      </c>
      <c r="I288" s="2" t="b">
        <f>'FICHE PRODUIT'!$E$692</f>
        <v>0</v>
      </c>
      <c r="J288" s="2" t="str">
        <f>'FICHE PRODUIT'!$E$694</f>
        <v>Gilet</v>
      </c>
      <c r="K288" s="2" t="str">
        <f>'FICHE PRODUIT'!$E$695</f>
        <v>Marius</v>
      </c>
      <c r="L288" s="4">
        <f>'FICHE PRODUIT'!$E$697</f>
        <v>54</v>
      </c>
      <c r="M288" s="4">
        <f>'FICHE PRODUIT'!$E$698</f>
        <v>24.008500000000002</v>
      </c>
      <c r="N288" s="4">
        <f>'FICHE PRODUIT'!$E$700</f>
        <v>78.008499999999998</v>
      </c>
      <c r="O288" s="4">
        <f>'FICHE PRODUIT'!$E$701</f>
        <v>3.7816391803457314</v>
      </c>
      <c r="P288" s="4">
        <f>'FICHE PRODUIT'!$E$703</f>
        <v>295</v>
      </c>
      <c r="Q288" s="4">
        <f>'FICHE PRODUIT'!$E$704</f>
        <v>118</v>
      </c>
      <c r="R288" s="4">
        <f>'FICHE PRODUIT'!$E$705</f>
        <v>134.09090909090909</v>
      </c>
      <c r="S288" s="122">
        <f>'FICHE PRODUIT'!$E$706</f>
        <v>46162</v>
      </c>
      <c r="T288" s="2" t="str">
        <f>'FICHE PRODUIT'!A718</f>
        <v>BOUTONS</v>
      </c>
      <c r="U288" s="2" t="str">
        <f>'FICHE PRODUIT'!B718</f>
        <v>LOUROPEL</v>
      </c>
      <c r="V288" s="2" t="str">
        <f>'FICHE PRODUIT'!C718</f>
        <v>BT1</v>
      </c>
      <c r="W288" s="2">
        <f>'FICHE PRODUIT'!D718</f>
        <v>11</v>
      </c>
      <c r="X288" s="2">
        <f>'FICHE PRODUIT'!E718</f>
        <v>0</v>
      </c>
      <c r="Y288" s="2">
        <f>'FICHE PRODUIT'!F718</f>
        <v>0.06</v>
      </c>
      <c r="Z288" s="2">
        <f>'FICHE PRODUIT'!G718</f>
        <v>0.65999999999999992</v>
      </c>
      <c r="AA288" s="2">
        <f>'FICHE PRODUIT'!H718</f>
        <v>0</v>
      </c>
    </row>
    <row r="289" spans="1:27" x14ac:dyDescent="0.2">
      <c r="A289" s="7" t="str">
        <f>'FICHE PRODUIT'!$A$684</f>
        <v>MARIUS POCKET F89</v>
      </c>
      <c r="B289" s="2" t="str">
        <f>'FICHE PRODUIT'!$H$684</f>
        <v>Marine</v>
      </c>
      <c r="C289" s="2" t="str">
        <f>'FICHE PRODUIT'!$S$684</f>
        <v>W26-27</v>
      </c>
      <c r="D289" s="2">
        <f>'FICHE PRODUIT'!$Q$684</f>
        <v>0</v>
      </c>
      <c r="E289" s="2" t="str">
        <f>'FICHE PRODUIT'!$S$686</f>
        <v>WAIT QUANTITY</v>
      </c>
      <c r="F289" s="2" t="str">
        <f>'FICHE PRODUIT'!$E$688</f>
        <v>Page 26</v>
      </c>
      <c r="G289" s="2" t="str">
        <f>'FICHE PRODUIT'!$E$689</f>
        <v xml:space="preserve">Not need </v>
      </c>
      <c r="H289" s="122" t="str">
        <f>'FICHE PRODUIT'!$E$690</f>
        <v>OCEAN SURPLUS</v>
      </c>
      <c r="I289" s="2" t="b">
        <f>'FICHE PRODUIT'!$E$692</f>
        <v>0</v>
      </c>
      <c r="J289" s="2" t="str">
        <f>'FICHE PRODUIT'!$E$694</f>
        <v>Gilet</v>
      </c>
      <c r="K289" s="2" t="str">
        <f>'FICHE PRODUIT'!$E$695</f>
        <v>Marius</v>
      </c>
      <c r="L289" s="4">
        <f>'FICHE PRODUIT'!$E$697</f>
        <v>54</v>
      </c>
      <c r="M289" s="4">
        <f>'FICHE PRODUIT'!$E$698</f>
        <v>24.008500000000002</v>
      </c>
      <c r="N289" s="4">
        <f>'FICHE PRODUIT'!$E$700</f>
        <v>78.008499999999998</v>
      </c>
      <c r="O289" s="4">
        <f>'FICHE PRODUIT'!$E$701</f>
        <v>3.7816391803457314</v>
      </c>
      <c r="P289" s="4">
        <f>'FICHE PRODUIT'!$E$703</f>
        <v>295</v>
      </c>
      <c r="Q289" s="4">
        <f>'FICHE PRODUIT'!$E$704</f>
        <v>118</v>
      </c>
      <c r="R289" s="4">
        <f>'FICHE PRODUIT'!$E$705</f>
        <v>134.09090909090909</v>
      </c>
      <c r="S289" s="122">
        <f>'FICHE PRODUIT'!$E$706</f>
        <v>46162</v>
      </c>
      <c r="T289" s="2" t="str">
        <f>'FICHE PRODUIT'!A719</f>
        <v>ETIQUETTES</v>
      </c>
      <c r="U289" s="2" t="str">
        <f>'FICHE PRODUIT'!B719</f>
        <v>CADICA</v>
      </c>
      <c r="V289" s="2" t="str">
        <f>'FICHE PRODUIT'!C719</f>
        <v>A3</v>
      </c>
      <c r="W289" s="2">
        <f>'FICHE PRODUIT'!D719</f>
        <v>1</v>
      </c>
      <c r="X289" s="2">
        <f>'FICHE PRODUIT'!E719</f>
        <v>0</v>
      </c>
      <c r="Y289" s="2">
        <f>'FICHE PRODUIT'!F719</f>
        <v>0.27</v>
      </c>
      <c r="Z289" s="2">
        <f>'FICHE PRODUIT'!G719</f>
        <v>0.27</v>
      </c>
      <c r="AA289" s="2">
        <f>'FICHE PRODUIT'!H719</f>
        <v>0</v>
      </c>
    </row>
    <row r="290" spans="1:27" x14ac:dyDescent="0.2">
      <c r="A290" s="7" t="str">
        <f>'FICHE PRODUIT'!$A$684</f>
        <v>MARIUS POCKET F89</v>
      </c>
      <c r="B290" s="2" t="str">
        <f>'FICHE PRODUIT'!$H$684</f>
        <v>Marine</v>
      </c>
      <c r="C290" s="2" t="str">
        <f>'FICHE PRODUIT'!$S$684</f>
        <v>W26-27</v>
      </c>
      <c r="D290" s="2">
        <f>'FICHE PRODUIT'!$Q$684</f>
        <v>0</v>
      </c>
      <c r="E290" s="2" t="str">
        <f>'FICHE PRODUIT'!$S$686</f>
        <v>WAIT QUANTITY</v>
      </c>
      <c r="F290" s="2" t="str">
        <f>'FICHE PRODUIT'!$E$688</f>
        <v>Page 26</v>
      </c>
      <c r="G290" s="2" t="str">
        <f>'FICHE PRODUIT'!$E$689</f>
        <v xml:space="preserve">Not need </v>
      </c>
      <c r="H290" s="122" t="str">
        <f>'FICHE PRODUIT'!$E$690</f>
        <v>OCEAN SURPLUS</v>
      </c>
      <c r="I290" s="2" t="b">
        <f>'FICHE PRODUIT'!$E$692</f>
        <v>0</v>
      </c>
      <c r="J290" s="2" t="str">
        <f>'FICHE PRODUIT'!$E$694</f>
        <v>Gilet</v>
      </c>
      <c r="K290" s="2" t="str">
        <f>'FICHE PRODUIT'!$E$695</f>
        <v>Marius</v>
      </c>
      <c r="L290" s="4">
        <f>'FICHE PRODUIT'!$E$697</f>
        <v>54</v>
      </c>
      <c r="M290" s="4">
        <f>'FICHE PRODUIT'!$E$698</f>
        <v>24.008500000000002</v>
      </c>
      <c r="N290" s="4">
        <f>'FICHE PRODUIT'!$E$700</f>
        <v>78.008499999999998</v>
      </c>
      <c r="O290" s="4">
        <f>'FICHE PRODUIT'!$E$701</f>
        <v>3.7816391803457314</v>
      </c>
      <c r="P290" s="4">
        <f>'FICHE PRODUIT'!$E$703</f>
        <v>295</v>
      </c>
      <c r="Q290" s="4">
        <f>'FICHE PRODUIT'!$E$704</f>
        <v>118</v>
      </c>
      <c r="R290" s="4">
        <f>'FICHE PRODUIT'!$E$705</f>
        <v>134.09090909090909</v>
      </c>
      <c r="S290" s="122">
        <f>'FICHE PRODUIT'!$E$706</f>
        <v>46162</v>
      </c>
      <c r="T290" s="2" t="str">
        <f>'FICHE PRODUIT'!A720</f>
        <v>HANGTAG</v>
      </c>
      <c r="U290" s="2" t="str">
        <f>'FICHE PRODUIT'!B720</f>
        <v>CADICA</v>
      </c>
      <c r="V290" s="2" t="str">
        <f>'FICHE PRODUIT'!C720</f>
        <v>Y</v>
      </c>
      <c r="W290" s="2">
        <f>'FICHE PRODUIT'!D720</f>
        <v>1</v>
      </c>
      <c r="X290" s="2">
        <f>'FICHE PRODUIT'!E720</f>
        <v>0</v>
      </c>
      <c r="Y290" s="2">
        <f>'FICHE PRODUIT'!F720</f>
        <v>0.21</v>
      </c>
      <c r="Z290" s="2">
        <f>'FICHE PRODUIT'!G720</f>
        <v>0.21</v>
      </c>
      <c r="AA290" s="2">
        <f>'FICHE PRODUIT'!H720</f>
        <v>0</v>
      </c>
    </row>
    <row r="291" spans="1:27" x14ac:dyDescent="0.2">
      <c r="A291" s="7" t="str">
        <f>'FICHE PRODUIT'!$A$684</f>
        <v>MARIUS POCKET F89</v>
      </c>
      <c r="B291" s="2" t="str">
        <f>'FICHE PRODUIT'!$H$684</f>
        <v>Marine</v>
      </c>
      <c r="C291" s="2" t="str">
        <f>'FICHE PRODUIT'!$S$684</f>
        <v>W26-27</v>
      </c>
      <c r="D291" s="2">
        <f>'FICHE PRODUIT'!$Q$684</f>
        <v>0</v>
      </c>
      <c r="E291" s="2" t="str">
        <f>'FICHE PRODUIT'!$S$686</f>
        <v>WAIT QUANTITY</v>
      </c>
      <c r="F291" s="2" t="str">
        <f>'FICHE PRODUIT'!$E$688</f>
        <v>Page 26</v>
      </c>
      <c r="G291" s="2" t="str">
        <f>'FICHE PRODUIT'!$E$689</f>
        <v xml:space="preserve">Not need </v>
      </c>
      <c r="H291" s="122" t="str">
        <f>'FICHE PRODUIT'!$E$690</f>
        <v>OCEAN SURPLUS</v>
      </c>
      <c r="I291" s="2" t="b">
        <f>'FICHE PRODUIT'!$E$692</f>
        <v>0</v>
      </c>
      <c r="J291" s="2" t="str">
        <f>'FICHE PRODUIT'!$E$694</f>
        <v>Gilet</v>
      </c>
      <c r="K291" s="2" t="str">
        <f>'FICHE PRODUIT'!$E$695</f>
        <v>Marius</v>
      </c>
      <c r="L291" s="4">
        <f>'FICHE PRODUIT'!$E$697</f>
        <v>54</v>
      </c>
      <c r="M291" s="4">
        <f>'FICHE PRODUIT'!$E$698</f>
        <v>24.008500000000002</v>
      </c>
      <c r="N291" s="4">
        <f>'FICHE PRODUIT'!$E$700</f>
        <v>78.008499999999998</v>
      </c>
      <c r="O291" s="4">
        <f>'FICHE PRODUIT'!$E$701</f>
        <v>3.7816391803457314</v>
      </c>
      <c r="P291" s="4">
        <f>'FICHE PRODUIT'!$E$703</f>
        <v>295</v>
      </c>
      <c r="Q291" s="4">
        <f>'FICHE PRODUIT'!$E$704</f>
        <v>118</v>
      </c>
      <c r="R291" s="4">
        <f>'FICHE PRODUIT'!$E$705</f>
        <v>134.09090909090909</v>
      </c>
      <c r="S291" s="122">
        <f>'FICHE PRODUIT'!$E$706</f>
        <v>46162</v>
      </c>
      <c r="T291" s="2">
        <f>'FICHE PRODUIT'!A721</f>
        <v>0</v>
      </c>
      <c r="U291" s="2">
        <f>'FICHE PRODUIT'!B721</f>
        <v>0</v>
      </c>
      <c r="V291" s="2">
        <f>'FICHE PRODUIT'!C721</f>
        <v>0</v>
      </c>
      <c r="W291" s="2">
        <f>'FICHE PRODUIT'!D721</f>
        <v>0</v>
      </c>
      <c r="X291" s="2">
        <f>'FICHE PRODUIT'!E721</f>
        <v>0</v>
      </c>
      <c r="Y291" s="2">
        <f>'FICHE PRODUIT'!F721</f>
        <v>0</v>
      </c>
      <c r="Z291" s="2">
        <f>'FICHE PRODUIT'!G721</f>
        <v>0</v>
      </c>
      <c r="AA291" s="2">
        <f>'FICHE PRODUIT'!H721</f>
        <v>0</v>
      </c>
    </row>
    <row r="292" spans="1:27" x14ac:dyDescent="0.2">
      <c r="A292" s="7" t="str">
        <f>'FICHE PRODUIT'!$A$684</f>
        <v>MARIUS POCKET F89</v>
      </c>
      <c r="B292" s="2" t="str">
        <f>'FICHE PRODUIT'!$H$684</f>
        <v>Marine</v>
      </c>
      <c r="C292" s="2" t="str">
        <f>'FICHE PRODUIT'!$S$684</f>
        <v>W26-27</v>
      </c>
      <c r="D292" s="2">
        <f>'FICHE PRODUIT'!$Q$684</f>
        <v>0</v>
      </c>
      <c r="E292" s="2" t="str">
        <f>'FICHE PRODUIT'!$S$686</f>
        <v>WAIT QUANTITY</v>
      </c>
      <c r="F292" s="2" t="str">
        <f>'FICHE PRODUIT'!$E$688</f>
        <v>Page 26</v>
      </c>
      <c r="G292" s="2" t="str">
        <f>'FICHE PRODUIT'!$E$689</f>
        <v xml:space="preserve">Not need </v>
      </c>
      <c r="H292" s="122" t="str">
        <f>'FICHE PRODUIT'!$E$690</f>
        <v>OCEAN SURPLUS</v>
      </c>
      <c r="I292" s="2" t="b">
        <f>'FICHE PRODUIT'!$E$692</f>
        <v>0</v>
      </c>
      <c r="J292" s="2" t="str">
        <f>'FICHE PRODUIT'!$E$694</f>
        <v>Gilet</v>
      </c>
      <c r="K292" s="2" t="str">
        <f>'FICHE PRODUIT'!$E$695</f>
        <v>Marius</v>
      </c>
      <c r="L292" s="4">
        <f>'FICHE PRODUIT'!$E$697</f>
        <v>54</v>
      </c>
      <c r="M292" s="4">
        <f>'FICHE PRODUIT'!$E$698</f>
        <v>24.008500000000002</v>
      </c>
      <c r="N292" s="4">
        <f>'FICHE PRODUIT'!$E$700</f>
        <v>78.008499999999998</v>
      </c>
      <c r="O292" s="4">
        <f>'FICHE PRODUIT'!$E$701</f>
        <v>3.7816391803457314</v>
      </c>
      <c r="P292" s="4">
        <f>'FICHE PRODUIT'!$E$703</f>
        <v>295</v>
      </c>
      <c r="Q292" s="4">
        <f>'FICHE PRODUIT'!$E$704</f>
        <v>118</v>
      </c>
      <c r="R292" s="4">
        <f>'FICHE PRODUIT'!$E$705</f>
        <v>134.09090909090909</v>
      </c>
      <c r="S292" s="122">
        <f>'FICHE PRODUIT'!$E$706</f>
        <v>46162</v>
      </c>
      <c r="T292" s="2">
        <f>'FICHE PRODUIT'!A722</f>
        <v>0</v>
      </c>
      <c r="U292" s="2">
        <f>'FICHE PRODUIT'!B722</f>
        <v>0</v>
      </c>
      <c r="V292" s="2">
        <f>'FICHE PRODUIT'!C722</f>
        <v>0</v>
      </c>
      <c r="W292" s="2">
        <f>'FICHE PRODUIT'!D722</f>
        <v>0</v>
      </c>
      <c r="X292" s="2">
        <f>'FICHE PRODUIT'!E722</f>
        <v>0</v>
      </c>
      <c r="Y292" s="2">
        <f>'FICHE PRODUIT'!F722</f>
        <v>0</v>
      </c>
      <c r="Z292" s="2">
        <f>'FICHE PRODUIT'!G722</f>
        <v>0</v>
      </c>
      <c r="AA292" s="2">
        <f>'FICHE PRODUIT'!H722</f>
        <v>0</v>
      </c>
    </row>
    <row r="293" spans="1:27" x14ac:dyDescent="0.2">
      <c r="A293" s="7" t="str">
        <f>'FICHE PRODUIT'!$A$684</f>
        <v>MARIUS POCKET F89</v>
      </c>
      <c r="B293" s="2" t="str">
        <f>'FICHE PRODUIT'!$H$684</f>
        <v>Marine</v>
      </c>
      <c r="C293" s="2" t="str">
        <f>'FICHE PRODUIT'!$S$684</f>
        <v>W26-27</v>
      </c>
      <c r="D293" s="2">
        <f>'FICHE PRODUIT'!$Q$684</f>
        <v>0</v>
      </c>
      <c r="E293" s="2" t="str">
        <f>'FICHE PRODUIT'!$S$686</f>
        <v>WAIT QUANTITY</v>
      </c>
      <c r="F293" s="2" t="str">
        <f>'FICHE PRODUIT'!$E$688</f>
        <v>Page 26</v>
      </c>
      <c r="G293" s="2" t="str">
        <f>'FICHE PRODUIT'!$E$689</f>
        <v xml:space="preserve">Not need </v>
      </c>
      <c r="H293" s="122" t="str">
        <f>'FICHE PRODUIT'!$E$690</f>
        <v>OCEAN SURPLUS</v>
      </c>
      <c r="I293" s="2" t="b">
        <f>'FICHE PRODUIT'!$E$692</f>
        <v>0</v>
      </c>
      <c r="J293" s="2" t="str">
        <f>'FICHE PRODUIT'!$E$694</f>
        <v>Gilet</v>
      </c>
      <c r="K293" s="2" t="str">
        <f>'FICHE PRODUIT'!$E$695</f>
        <v>Marius</v>
      </c>
      <c r="L293" s="4">
        <f>'FICHE PRODUIT'!$E$697</f>
        <v>54</v>
      </c>
      <c r="M293" s="4">
        <f>'FICHE PRODUIT'!$E$698</f>
        <v>24.008500000000002</v>
      </c>
      <c r="N293" s="4">
        <f>'FICHE PRODUIT'!$E$700</f>
        <v>78.008499999999998</v>
      </c>
      <c r="O293" s="4">
        <f>'FICHE PRODUIT'!$E$701</f>
        <v>3.7816391803457314</v>
      </c>
      <c r="P293" s="4">
        <f>'FICHE PRODUIT'!$E$703</f>
        <v>295</v>
      </c>
      <c r="Q293" s="4">
        <f>'FICHE PRODUIT'!$E$704</f>
        <v>118</v>
      </c>
      <c r="R293" s="4">
        <f>'FICHE PRODUIT'!$E$705</f>
        <v>134.09090909090909</v>
      </c>
      <c r="S293" s="122">
        <f>'FICHE PRODUIT'!$E$706</f>
        <v>46162</v>
      </c>
      <c r="T293" s="2">
        <f>'FICHE PRODUIT'!A723</f>
        <v>0</v>
      </c>
      <c r="U293" s="2">
        <f>'FICHE PRODUIT'!B723</f>
        <v>0</v>
      </c>
      <c r="V293" s="2">
        <f>'FICHE PRODUIT'!C723</f>
        <v>0</v>
      </c>
      <c r="W293" s="2">
        <f>'FICHE PRODUIT'!D723</f>
        <v>0</v>
      </c>
      <c r="X293" s="2">
        <f>'FICHE PRODUIT'!E723</f>
        <v>0</v>
      </c>
      <c r="Y293" s="2">
        <f>'FICHE PRODUIT'!F723</f>
        <v>0</v>
      </c>
      <c r="Z293" s="2">
        <f>'FICHE PRODUIT'!G723</f>
        <v>0</v>
      </c>
      <c r="AA293" s="2">
        <f>'FICHE PRODUIT'!H723</f>
        <v>0</v>
      </c>
    </row>
    <row r="294" spans="1:27" x14ac:dyDescent="0.2">
      <c r="A294" s="7" t="str">
        <f>'FICHE PRODUIT'!$A$684</f>
        <v>MARIUS POCKET F89</v>
      </c>
      <c r="B294" s="2" t="str">
        <f>'FICHE PRODUIT'!$H$684</f>
        <v>Marine</v>
      </c>
      <c r="C294" s="2" t="str">
        <f>'FICHE PRODUIT'!$S$684</f>
        <v>W26-27</v>
      </c>
      <c r="D294" s="2">
        <f>'FICHE PRODUIT'!$Q$684</f>
        <v>0</v>
      </c>
      <c r="E294" s="2" t="str">
        <f>'FICHE PRODUIT'!$S$686</f>
        <v>WAIT QUANTITY</v>
      </c>
      <c r="F294" s="2" t="str">
        <f>'FICHE PRODUIT'!$E$688</f>
        <v>Page 26</v>
      </c>
      <c r="G294" s="2" t="str">
        <f>'FICHE PRODUIT'!$E$689</f>
        <v xml:space="preserve">Not need </v>
      </c>
      <c r="H294" s="122" t="str">
        <f>'FICHE PRODUIT'!$E$690</f>
        <v>OCEAN SURPLUS</v>
      </c>
      <c r="I294" s="2" t="b">
        <f>'FICHE PRODUIT'!$E$692</f>
        <v>0</v>
      </c>
      <c r="J294" s="2" t="str">
        <f>'FICHE PRODUIT'!$E$694</f>
        <v>Gilet</v>
      </c>
      <c r="K294" s="2" t="str">
        <f>'FICHE PRODUIT'!$E$695</f>
        <v>Marius</v>
      </c>
      <c r="L294" s="4">
        <f>'FICHE PRODUIT'!$E$697</f>
        <v>54</v>
      </c>
      <c r="M294" s="4">
        <f>'FICHE PRODUIT'!$E$698</f>
        <v>24.008500000000002</v>
      </c>
      <c r="N294" s="4">
        <f>'FICHE PRODUIT'!$E$700</f>
        <v>78.008499999999998</v>
      </c>
      <c r="O294" s="4">
        <f>'FICHE PRODUIT'!$E$701</f>
        <v>3.7816391803457314</v>
      </c>
      <c r="P294" s="4">
        <f>'FICHE PRODUIT'!$E$703</f>
        <v>295</v>
      </c>
      <c r="Q294" s="4">
        <f>'FICHE PRODUIT'!$E$704</f>
        <v>118</v>
      </c>
      <c r="R294" s="4">
        <f>'FICHE PRODUIT'!$E$705</f>
        <v>134.09090909090909</v>
      </c>
      <c r="S294" s="122">
        <f>'FICHE PRODUIT'!$E$706</f>
        <v>46162</v>
      </c>
      <c r="T294" s="2" t="str">
        <f>'FICHE PRODUIT'!A724</f>
        <v>Frais externe</v>
      </c>
      <c r="U294" s="2" t="str">
        <f>'FICHE PRODUIT'!B724</f>
        <v>Transport</v>
      </c>
      <c r="V294" s="2" t="str">
        <f>'FICHE PRODUIT'!C724</f>
        <v xml:space="preserve">Européen </v>
      </c>
      <c r="W294" s="2">
        <f>'FICHE PRODUIT'!D724</f>
        <v>1</v>
      </c>
      <c r="X294" s="2">
        <f>'FICHE PRODUIT'!E724</f>
        <v>0</v>
      </c>
      <c r="Y294" s="2">
        <f>'FICHE PRODUIT'!F724</f>
        <v>2</v>
      </c>
      <c r="Z294" s="2">
        <f>'FICHE PRODUIT'!G724</f>
        <v>2</v>
      </c>
      <c r="AA294" s="2">
        <f>'FICHE PRODUIT'!H724</f>
        <v>0</v>
      </c>
    </row>
    <row r="295" spans="1:27" x14ac:dyDescent="0.2">
      <c r="A295" s="7" t="str">
        <f>'FICHE PRODUIT'!$A$684</f>
        <v>MARIUS POCKET F89</v>
      </c>
      <c r="B295" s="2" t="str">
        <f>'FICHE PRODUIT'!$H$684</f>
        <v>Marine</v>
      </c>
      <c r="C295" s="2" t="str">
        <f>'FICHE PRODUIT'!$S$684</f>
        <v>W26-27</v>
      </c>
      <c r="D295" s="2">
        <f>'FICHE PRODUIT'!$Q$684</f>
        <v>0</v>
      </c>
      <c r="E295" s="2" t="str">
        <f>'FICHE PRODUIT'!$S$686</f>
        <v>WAIT QUANTITY</v>
      </c>
      <c r="F295" s="2" t="str">
        <f>'FICHE PRODUIT'!$E$688</f>
        <v>Page 26</v>
      </c>
      <c r="G295" s="2" t="str">
        <f>'FICHE PRODUIT'!$E$689</f>
        <v xml:space="preserve">Not need </v>
      </c>
      <c r="H295" s="122" t="str">
        <f>'FICHE PRODUIT'!$E$690</f>
        <v>OCEAN SURPLUS</v>
      </c>
      <c r="I295" s="2" t="b">
        <f>'FICHE PRODUIT'!$E$692</f>
        <v>0</v>
      </c>
      <c r="J295" s="2" t="str">
        <f>'FICHE PRODUIT'!$E$694</f>
        <v>Gilet</v>
      </c>
      <c r="K295" s="2" t="str">
        <f>'FICHE PRODUIT'!$E$695</f>
        <v>Marius</v>
      </c>
      <c r="L295" s="4">
        <f>'FICHE PRODUIT'!$E$697</f>
        <v>54</v>
      </c>
      <c r="M295" s="4">
        <f>'FICHE PRODUIT'!$E$698</f>
        <v>24.008500000000002</v>
      </c>
      <c r="N295" s="4">
        <f>'FICHE PRODUIT'!$E$700</f>
        <v>78.008499999999998</v>
      </c>
      <c r="O295" s="4">
        <f>'FICHE PRODUIT'!$E$701</f>
        <v>3.7816391803457314</v>
      </c>
      <c r="P295" s="4">
        <f>'FICHE PRODUIT'!$E$703</f>
        <v>295</v>
      </c>
      <c r="Q295" s="4">
        <f>'FICHE PRODUIT'!$E$704</f>
        <v>118</v>
      </c>
      <c r="R295" s="4">
        <f>'FICHE PRODUIT'!$E$705</f>
        <v>134.09090909090909</v>
      </c>
      <c r="S295" s="122">
        <f>'FICHE PRODUIT'!$E$706</f>
        <v>46162</v>
      </c>
      <c r="T295" s="2" t="str">
        <f>'FICHE PRODUIT'!A725</f>
        <v>Frais externe</v>
      </c>
      <c r="U295" s="2" t="str">
        <f>'FICHE PRODUIT'!B725</f>
        <v>Communication</v>
      </c>
      <c r="V295" s="2" t="str">
        <f>'FICHE PRODUIT'!C725</f>
        <v>Marketing</v>
      </c>
      <c r="W295" s="2">
        <f>'FICHE PRODUIT'!D725</f>
        <v>1</v>
      </c>
      <c r="X295" s="2">
        <f>'FICHE PRODUIT'!E725</f>
        <v>0</v>
      </c>
      <c r="Y295" s="2">
        <f>'FICHE PRODUIT'!F725</f>
        <v>0.5</v>
      </c>
      <c r="Z295" s="2">
        <f>'FICHE PRODUIT'!G725</f>
        <v>0.5</v>
      </c>
      <c r="AA295" s="2">
        <f>'FICHE PRODUIT'!H725</f>
        <v>0</v>
      </c>
    </row>
    <row r="296" spans="1:27" x14ac:dyDescent="0.2">
      <c r="A296" s="7" t="str">
        <f>'FICHE PRODUIT'!$A$641</f>
        <v>MARIUS POCKET FX28</v>
      </c>
      <c r="B296" s="2" t="str">
        <f>'FICHE PRODUIT'!$H$641</f>
        <v>Orange</v>
      </c>
      <c r="C296" s="2" t="str">
        <f>'FICHE PRODUIT'!$S$641</f>
        <v>W26-27</v>
      </c>
      <c r="D296" s="2">
        <f>'FICHE PRODUIT'!$Q$641</f>
        <v>0</v>
      </c>
      <c r="E296" s="2" t="str">
        <f>'FICHE PRODUIT'!$S$643</f>
        <v xml:space="preserve">PRODUCTION FINISH </v>
      </c>
      <c r="F296" s="2" t="str">
        <f>'FICHE PRODUIT'!$E$645</f>
        <v xml:space="preserve">Page 25 </v>
      </c>
      <c r="G296" s="2" t="str">
        <f>'FICHE PRODUIT'!$E$646</f>
        <v xml:space="preserve">Not need </v>
      </c>
      <c r="H296" s="122" t="str">
        <f>'FICHE PRODUIT'!$E$647</f>
        <v>OCEAN SURPLUS</v>
      </c>
      <c r="I296" s="2" t="b">
        <f>'FICHE PRODUIT'!$E$649</f>
        <v>0</v>
      </c>
      <c r="J296" s="2" t="str">
        <f>'FICHE PRODUIT'!$E$651</f>
        <v>Gilet</v>
      </c>
      <c r="K296" s="2" t="str">
        <f>'FICHE PRODUIT'!$E$652</f>
        <v>Marius</v>
      </c>
      <c r="L296" s="4">
        <f>'FICHE PRODUIT'!$E$654</f>
        <v>54</v>
      </c>
      <c r="M296" s="4">
        <f>'FICHE PRODUIT'!$E$655</f>
        <v>20.748999999999999</v>
      </c>
      <c r="N296" s="4">
        <f>'FICHE PRODUIT'!$E$657</f>
        <v>74.748999999999995</v>
      </c>
      <c r="O296" s="4">
        <f>'FICHE PRODUIT'!$E$658</f>
        <v>3.9465410908507139</v>
      </c>
      <c r="P296" s="4">
        <f>'FICHE PRODUIT'!$E$660</f>
        <v>295</v>
      </c>
      <c r="Q296" s="4">
        <f>'FICHE PRODUIT'!$E$661</f>
        <v>118</v>
      </c>
      <c r="R296" s="4">
        <f>'FICHE PRODUIT'!$E$662</f>
        <v>134.09090909090909</v>
      </c>
      <c r="S296" s="122">
        <f>'FICHE PRODUIT'!$E$663</f>
        <v>46162</v>
      </c>
      <c r="T296" s="2" t="str">
        <f>'FICHE PRODUIT'!A668</f>
        <v>FABRIC</v>
      </c>
      <c r="U296" s="2" t="str">
        <f>'FICHE PRODUIT'!B668</f>
        <v>ALBANO MORGADO</v>
      </c>
      <c r="V296" s="2" t="str">
        <f>'FICHE PRODUIT'!C668</f>
        <v>15 13825 I 016</v>
      </c>
      <c r="W296" s="2">
        <f>'FICHE PRODUIT'!D668</f>
        <v>0.8</v>
      </c>
      <c r="X296" s="2">
        <f>'FICHE PRODUIT'!E668</f>
        <v>25.6</v>
      </c>
      <c r="Y296" s="2">
        <f>'FICHE PRODUIT'!F668</f>
        <v>13.4</v>
      </c>
      <c r="Z296" s="2">
        <f>'FICHE PRODUIT'!G668</f>
        <v>10.72</v>
      </c>
      <c r="AA296" s="2">
        <f>'FICHE PRODUIT'!H668</f>
        <v>343.04</v>
      </c>
    </row>
    <row r="297" spans="1:27" x14ac:dyDescent="0.2">
      <c r="A297" s="7" t="str">
        <f>'FICHE PRODUIT'!$A$641</f>
        <v>MARIUS POCKET FX28</v>
      </c>
      <c r="B297" s="2" t="str">
        <f>'FICHE PRODUIT'!$H$641</f>
        <v>Orange</v>
      </c>
      <c r="C297" s="2" t="str">
        <f>'FICHE PRODUIT'!$S$641</f>
        <v>W26-27</v>
      </c>
      <c r="D297" s="2">
        <f>'FICHE PRODUIT'!$Q$641</f>
        <v>0</v>
      </c>
      <c r="E297" s="2" t="str">
        <f>'FICHE PRODUIT'!$S$643</f>
        <v xml:space="preserve">PRODUCTION FINISH </v>
      </c>
      <c r="F297" s="2" t="str">
        <f>'FICHE PRODUIT'!$E$645</f>
        <v xml:space="preserve">Page 25 </v>
      </c>
      <c r="G297" s="2" t="str">
        <f>'FICHE PRODUIT'!$E$646</f>
        <v xml:space="preserve">Not need </v>
      </c>
      <c r="H297" s="122" t="str">
        <f>'FICHE PRODUIT'!$E$647</f>
        <v>OCEAN SURPLUS</v>
      </c>
      <c r="I297" s="2" t="b">
        <f>'FICHE PRODUIT'!$E$649</f>
        <v>0</v>
      </c>
      <c r="J297" s="2" t="str">
        <f>'FICHE PRODUIT'!$E$651</f>
        <v>Gilet</v>
      </c>
      <c r="K297" s="2" t="str">
        <f>'FICHE PRODUIT'!$E$652</f>
        <v>Marius</v>
      </c>
      <c r="L297" s="4">
        <f>'FICHE PRODUIT'!$E$654</f>
        <v>54</v>
      </c>
      <c r="M297" s="4">
        <f>'FICHE PRODUIT'!$E$655</f>
        <v>20.748999999999999</v>
      </c>
      <c r="N297" s="4">
        <f>'FICHE PRODUIT'!$E$657</f>
        <v>74.748999999999995</v>
      </c>
      <c r="O297" s="4">
        <f>'FICHE PRODUIT'!$E$658</f>
        <v>3.9465410908507139</v>
      </c>
      <c r="P297" s="4">
        <f>'FICHE PRODUIT'!$E$660</f>
        <v>295</v>
      </c>
      <c r="Q297" s="4">
        <f>'FICHE PRODUIT'!$E$661</f>
        <v>118</v>
      </c>
      <c r="R297" s="4">
        <f>'FICHE PRODUIT'!$E$662</f>
        <v>134.09090909090909</v>
      </c>
      <c r="S297" s="122">
        <f>'FICHE PRODUIT'!$E$663</f>
        <v>46162</v>
      </c>
      <c r="T297" s="2" t="str">
        <f>'FICHE PRODUIT'!A669</f>
        <v>LINNING</v>
      </c>
      <c r="U297" s="2" t="str">
        <f>'FICHE PRODUIT'!B669</f>
        <v xml:space="preserve">ACM </v>
      </c>
      <c r="V297" s="2" t="str">
        <f>'FICHE PRODUIT'!C669</f>
        <v>4544 VAR 2</v>
      </c>
      <c r="W297" s="2">
        <f>'FICHE PRODUIT'!D669</f>
        <v>0.35</v>
      </c>
      <c r="X297" s="2">
        <f>'FICHE PRODUIT'!E669</f>
        <v>11.2</v>
      </c>
      <c r="Y297" s="2">
        <f>'FICHE PRODUIT'!F669</f>
        <v>7.5</v>
      </c>
      <c r="Z297" s="2">
        <f>'FICHE PRODUIT'!G669</f>
        <v>2.625</v>
      </c>
      <c r="AA297" s="2">
        <f>'FICHE PRODUIT'!H669</f>
        <v>84</v>
      </c>
    </row>
    <row r="298" spans="1:27" x14ac:dyDescent="0.2">
      <c r="A298" s="7" t="str">
        <f>'FICHE PRODUIT'!$A$641</f>
        <v>MARIUS POCKET FX28</v>
      </c>
      <c r="B298" s="2" t="str">
        <f>'FICHE PRODUIT'!$H$641</f>
        <v>Orange</v>
      </c>
      <c r="C298" s="2" t="str">
        <f>'FICHE PRODUIT'!$S$641</f>
        <v>W26-27</v>
      </c>
      <c r="D298" s="2">
        <f>'FICHE PRODUIT'!$Q$641</f>
        <v>0</v>
      </c>
      <c r="E298" s="2" t="str">
        <f>'FICHE PRODUIT'!$S$643</f>
        <v xml:space="preserve">PRODUCTION FINISH </v>
      </c>
      <c r="F298" s="2" t="str">
        <f>'FICHE PRODUIT'!$E$645</f>
        <v xml:space="preserve">Page 25 </v>
      </c>
      <c r="G298" s="2" t="str">
        <f>'FICHE PRODUIT'!$E$646</f>
        <v xml:space="preserve">Not need </v>
      </c>
      <c r="H298" s="122" t="str">
        <f>'FICHE PRODUIT'!$E$647</f>
        <v>OCEAN SURPLUS</v>
      </c>
      <c r="I298" s="2" t="b">
        <f>'FICHE PRODUIT'!$E$649</f>
        <v>0</v>
      </c>
      <c r="J298" s="2" t="str">
        <f>'FICHE PRODUIT'!$E$651</f>
        <v>Gilet</v>
      </c>
      <c r="K298" s="2" t="str">
        <f>'FICHE PRODUIT'!$E$652</f>
        <v>Marius</v>
      </c>
      <c r="L298" s="4">
        <f>'FICHE PRODUIT'!$E$654</f>
        <v>54</v>
      </c>
      <c r="M298" s="4">
        <f>'FICHE PRODUIT'!$E$655</f>
        <v>20.748999999999999</v>
      </c>
      <c r="N298" s="4">
        <f>'FICHE PRODUIT'!$E$657</f>
        <v>74.748999999999995</v>
      </c>
      <c r="O298" s="4">
        <f>'FICHE PRODUIT'!$E$658</f>
        <v>3.9465410908507139</v>
      </c>
      <c r="P298" s="4">
        <f>'FICHE PRODUIT'!$E$660</f>
        <v>295</v>
      </c>
      <c r="Q298" s="4">
        <f>'FICHE PRODUIT'!$E$661</f>
        <v>118</v>
      </c>
      <c r="R298" s="4">
        <f>'FICHE PRODUIT'!$E$662</f>
        <v>134.09090909090909</v>
      </c>
      <c r="S298" s="122">
        <f>'FICHE PRODUIT'!$E$663</f>
        <v>46162</v>
      </c>
      <c r="T298" s="2" t="str">
        <f>'FICHE PRODUIT'!A670</f>
        <v>BACK</v>
      </c>
      <c r="U298" s="2" t="str">
        <f>'FICHE PRODUIT'!B670</f>
        <v>MDA</v>
      </c>
      <c r="V298" s="2" t="str">
        <f>'FICHE PRODUIT'!C670</f>
        <v>2179 PPT / COL CW27742</v>
      </c>
      <c r="W298" s="2">
        <f>'FICHE PRODUIT'!D670</f>
        <v>0.4</v>
      </c>
      <c r="X298" s="2">
        <f>'FICHE PRODUIT'!E670</f>
        <v>12.8</v>
      </c>
      <c r="Y298" s="2">
        <f>'FICHE PRODUIT'!F670</f>
        <v>8.91</v>
      </c>
      <c r="Z298" s="2">
        <f>'FICHE PRODUIT'!G670</f>
        <v>3.5640000000000001</v>
      </c>
      <c r="AA298" s="2">
        <f>'FICHE PRODUIT'!H670</f>
        <v>114.048</v>
      </c>
    </row>
    <row r="299" spans="1:27" x14ac:dyDescent="0.2">
      <c r="A299" s="7" t="str">
        <f>'FICHE PRODUIT'!$A$641</f>
        <v>MARIUS POCKET FX28</v>
      </c>
      <c r="B299" s="2" t="str">
        <f>'FICHE PRODUIT'!$H$641</f>
        <v>Orange</v>
      </c>
      <c r="C299" s="2" t="str">
        <f>'FICHE PRODUIT'!$S$641</f>
        <v>W26-27</v>
      </c>
      <c r="D299" s="2">
        <f>'FICHE PRODUIT'!$Q$641</f>
        <v>0</v>
      </c>
      <c r="E299" s="2" t="str">
        <f>'FICHE PRODUIT'!$S$643</f>
        <v xml:space="preserve">PRODUCTION FINISH </v>
      </c>
      <c r="F299" s="2" t="str">
        <f>'FICHE PRODUIT'!$E$645</f>
        <v xml:space="preserve">Page 25 </v>
      </c>
      <c r="G299" s="2" t="str">
        <f>'FICHE PRODUIT'!$E$646</f>
        <v xml:space="preserve">Not need </v>
      </c>
      <c r="H299" s="122" t="str">
        <f>'FICHE PRODUIT'!$E$647</f>
        <v>OCEAN SURPLUS</v>
      </c>
      <c r="I299" s="2" t="b">
        <f>'FICHE PRODUIT'!$E$649</f>
        <v>0</v>
      </c>
      <c r="J299" s="2" t="str">
        <f>'FICHE PRODUIT'!$E$651</f>
        <v>Gilet</v>
      </c>
      <c r="K299" s="2" t="str">
        <f>'FICHE PRODUIT'!$E$652</f>
        <v>Marius</v>
      </c>
      <c r="L299" s="4">
        <f>'FICHE PRODUIT'!$E$654</f>
        <v>54</v>
      </c>
      <c r="M299" s="4">
        <f>'FICHE PRODUIT'!$E$655</f>
        <v>20.748999999999999</v>
      </c>
      <c r="N299" s="4">
        <f>'FICHE PRODUIT'!$E$657</f>
        <v>74.748999999999995</v>
      </c>
      <c r="O299" s="4">
        <f>'FICHE PRODUIT'!$E$658</f>
        <v>3.9465410908507139</v>
      </c>
      <c r="P299" s="4">
        <f>'FICHE PRODUIT'!$E$660</f>
        <v>295</v>
      </c>
      <c r="Q299" s="4">
        <f>'FICHE PRODUIT'!$E$661</f>
        <v>118</v>
      </c>
      <c r="R299" s="4">
        <f>'FICHE PRODUIT'!$E$662</f>
        <v>134.09090909090909</v>
      </c>
      <c r="S299" s="122">
        <f>'FICHE PRODUIT'!$E$663</f>
        <v>46162</v>
      </c>
      <c r="T299" s="2" t="str">
        <f>'FICHE PRODUIT'!A671</f>
        <v>INTERLINING</v>
      </c>
      <c r="U299" s="2" t="str">
        <f>'FICHE PRODUIT'!B671</f>
        <v>CHARGEUR</v>
      </c>
      <c r="V299" s="2" t="str">
        <f>'FICHE PRODUIT'!C671</f>
        <v>711048/A NATURAL</v>
      </c>
      <c r="W299" s="2">
        <f>'FICHE PRODUIT'!D671</f>
        <v>0.8</v>
      </c>
      <c r="X299" s="2">
        <f>'FICHE PRODUIT'!E671</f>
        <v>25.6</v>
      </c>
      <c r="Y299" s="2">
        <f>'FICHE PRODUIT'!F671</f>
        <v>0</v>
      </c>
      <c r="Z299" s="2">
        <f>'FICHE PRODUIT'!G671</f>
        <v>0</v>
      </c>
      <c r="AA299" s="2">
        <f>'FICHE PRODUIT'!H671</f>
        <v>0</v>
      </c>
    </row>
    <row r="300" spans="1:27" x14ac:dyDescent="0.2">
      <c r="A300" s="7" t="str">
        <f>'FICHE PRODUIT'!$A$641</f>
        <v>MARIUS POCKET FX28</v>
      </c>
      <c r="B300" s="2" t="str">
        <f>'FICHE PRODUIT'!$H$641</f>
        <v>Orange</v>
      </c>
      <c r="C300" s="2" t="str">
        <f>'FICHE PRODUIT'!$S$641</f>
        <v>W26-27</v>
      </c>
      <c r="D300" s="2">
        <f>'FICHE PRODUIT'!$Q$641</f>
        <v>0</v>
      </c>
      <c r="E300" s="2" t="str">
        <f>'FICHE PRODUIT'!$S$643</f>
        <v xml:space="preserve">PRODUCTION FINISH </v>
      </c>
      <c r="F300" s="2" t="str">
        <f>'FICHE PRODUIT'!$E$645</f>
        <v xml:space="preserve">Page 25 </v>
      </c>
      <c r="G300" s="2" t="str">
        <f>'FICHE PRODUIT'!$E$646</f>
        <v xml:space="preserve">Not need </v>
      </c>
      <c r="H300" s="122" t="str">
        <f>'FICHE PRODUIT'!$E$647</f>
        <v>OCEAN SURPLUS</v>
      </c>
      <c r="I300" s="2" t="b">
        <f>'FICHE PRODUIT'!$E$649</f>
        <v>0</v>
      </c>
      <c r="J300" s="2" t="str">
        <f>'FICHE PRODUIT'!$E$651</f>
        <v>Gilet</v>
      </c>
      <c r="K300" s="2" t="str">
        <f>'FICHE PRODUIT'!$E$652</f>
        <v>Marius</v>
      </c>
      <c r="L300" s="4">
        <f>'FICHE PRODUIT'!$E$654</f>
        <v>54</v>
      </c>
      <c r="M300" s="4">
        <f>'FICHE PRODUIT'!$E$655</f>
        <v>20.748999999999999</v>
      </c>
      <c r="N300" s="4">
        <f>'FICHE PRODUIT'!$E$657</f>
        <v>74.748999999999995</v>
      </c>
      <c r="O300" s="4">
        <f>'FICHE PRODUIT'!$E$658</f>
        <v>3.9465410908507139</v>
      </c>
      <c r="P300" s="4">
        <f>'FICHE PRODUIT'!$E$660</f>
        <v>295</v>
      </c>
      <c r="Q300" s="4">
        <f>'FICHE PRODUIT'!$E$661</f>
        <v>118</v>
      </c>
      <c r="R300" s="4">
        <f>'FICHE PRODUIT'!$E$662</f>
        <v>134.09090909090909</v>
      </c>
      <c r="S300" s="122">
        <f>'FICHE PRODUIT'!$E$663</f>
        <v>46162</v>
      </c>
      <c r="T300" s="2" t="str">
        <f>'FICHE PRODUIT'!A672</f>
        <v xml:space="preserve">UNDER COLLAR </v>
      </c>
      <c r="U300" s="2" t="str">
        <f>'FICHE PRODUIT'!B672</f>
        <v>OFFITEX</v>
      </c>
      <c r="V300" s="2" t="str">
        <f>'FICHE PRODUIT'!C672</f>
        <v>COR 301C/1</v>
      </c>
      <c r="W300" s="2">
        <f>'FICHE PRODUIT'!D672</f>
        <v>0.05</v>
      </c>
      <c r="X300" s="2">
        <f>'FICHE PRODUIT'!E672</f>
        <v>1.6</v>
      </c>
      <c r="Y300" s="2">
        <f>'FICHE PRODUIT'!F672</f>
        <v>0.05</v>
      </c>
      <c r="Z300" s="2">
        <f>'FICHE PRODUIT'!G672</f>
        <v>2.5000000000000005E-3</v>
      </c>
      <c r="AA300" s="2">
        <f>'FICHE PRODUIT'!H672</f>
        <v>8.0000000000000016E-2</v>
      </c>
    </row>
    <row r="301" spans="1:27" x14ac:dyDescent="0.2">
      <c r="A301" s="7" t="str">
        <f>'FICHE PRODUIT'!$A$641</f>
        <v>MARIUS POCKET FX28</v>
      </c>
      <c r="B301" s="2" t="str">
        <f>'FICHE PRODUIT'!$H$641</f>
        <v>Orange</v>
      </c>
      <c r="C301" s="2" t="str">
        <f>'FICHE PRODUIT'!$S$641</f>
        <v>W26-27</v>
      </c>
      <c r="D301" s="2">
        <f>'FICHE PRODUIT'!$Q$641</f>
        <v>0</v>
      </c>
      <c r="E301" s="2" t="str">
        <f>'FICHE PRODUIT'!$S$643</f>
        <v xml:space="preserve">PRODUCTION FINISH </v>
      </c>
      <c r="F301" s="2" t="str">
        <f>'FICHE PRODUIT'!$E$645</f>
        <v xml:space="preserve">Page 25 </v>
      </c>
      <c r="G301" s="2" t="str">
        <f>'FICHE PRODUIT'!$E$646</f>
        <v xml:space="preserve">Not need </v>
      </c>
      <c r="H301" s="122" t="str">
        <f>'FICHE PRODUIT'!$E$647</f>
        <v>OCEAN SURPLUS</v>
      </c>
      <c r="I301" s="2" t="b">
        <f>'FICHE PRODUIT'!$E$649</f>
        <v>0</v>
      </c>
      <c r="J301" s="2" t="str">
        <f>'FICHE PRODUIT'!$E$651</f>
        <v>Gilet</v>
      </c>
      <c r="K301" s="2" t="str">
        <f>'FICHE PRODUIT'!$E$652</f>
        <v>Marius</v>
      </c>
      <c r="L301" s="4">
        <f>'FICHE PRODUIT'!$E$654</f>
        <v>54</v>
      </c>
      <c r="M301" s="4">
        <f>'FICHE PRODUIT'!$E$655</f>
        <v>20.748999999999999</v>
      </c>
      <c r="N301" s="4">
        <f>'FICHE PRODUIT'!$E$657</f>
        <v>74.748999999999995</v>
      </c>
      <c r="O301" s="4">
        <f>'FICHE PRODUIT'!$E$658</f>
        <v>3.9465410908507139</v>
      </c>
      <c r="P301" s="4">
        <f>'FICHE PRODUIT'!$E$660</f>
        <v>295</v>
      </c>
      <c r="Q301" s="4">
        <f>'FICHE PRODUIT'!$E$661</f>
        <v>118</v>
      </c>
      <c r="R301" s="4">
        <f>'FICHE PRODUIT'!$E$662</f>
        <v>134.09090909090909</v>
      </c>
      <c r="S301" s="122">
        <f>'FICHE PRODUIT'!$E$663</f>
        <v>46162</v>
      </c>
      <c r="T301" s="2" t="str">
        <f>'FICHE PRODUIT'!A673</f>
        <v>PANO DE BOLSO</v>
      </c>
      <c r="U301" s="2" t="str">
        <f>'FICHE PRODUIT'!B673</f>
        <v>DRAGONI</v>
      </c>
      <c r="V301" s="2" t="str">
        <f>'FICHE PRODUIT'!C673</f>
        <v xml:space="preserve">RAVENNA PXT </v>
      </c>
      <c r="W301" s="2">
        <f>'FICHE PRODUIT'!D673</f>
        <v>0.05</v>
      </c>
      <c r="X301" s="2">
        <f>'FICHE PRODUIT'!E673</f>
        <v>1.6</v>
      </c>
      <c r="Y301" s="2">
        <f>'FICHE PRODUIT'!F673</f>
        <v>2.97</v>
      </c>
      <c r="Z301" s="2">
        <f>'FICHE PRODUIT'!G673</f>
        <v>0.14850000000000002</v>
      </c>
      <c r="AA301" s="2">
        <f>'FICHE PRODUIT'!H673</f>
        <v>4.7520000000000007</v>
      </c>
    </row>
    <row r="302" spans="1:27" x14ac:dyDescent="0.2">
      <c r="A302" s="7" t="str">
        <f>'FICHE PRODUIT'!$A$641</f>
        <v>MARIUS POCKET FX28</v>
      </c>
      <c r="B302" s="2" t="str">
        <f>'FICHE PRODUIT'!$H$641</f>
        <v>Orange</v>
      </c>
      <c r="C302" s="2" t="str">
        <f>'FICHE PRODUIT'!$S$641</f>
        <v>W26-27</v>
      </c>
      <c r="D302" s="2">
        <f>'FICHE PRODUIT'!$Q$641</f>
        <v>0</v>
      </c>
      <c r="E302" s="2" t="str">
        <f>'FICHE PRODUIT'!$S$643</f>
        <v xml:space="preserve">PRODUCTION FINISH </v>
      </c>
      <c r="F302" s="2" t="str">
        <f>'FICHE PRODUIT'!$E$645</f>
        <v xml:space="preserve">Page 25 </v>
      </c>
      <c r="G302" s="2" t="str">
        <f>'FICHE PRODUIT'!$E$646</f>
        <v xml:space="preserve">Not need </v>
      </c>
      <c r="H302" s="122" t="str">
        <f>'FICHE PRODUIT'!$E$647</f>
        <v>OCEAN SURPLUS</v>
      </c>
      <c r="I302" s="2" t="b">
        <f>'FICHE PRODUIT'!$E$649</f>
        <v>0</v>
      </c>
      <c r="J302" s="2" t="str">
        <f>'FICHE PRODUIT'!$E$651</f>
        <v>Gilet</v>
      </c>
      <c r="K302" s="2" t="str">
        <f>'FICHE PRODUIT'!$E$652</f>
        <v>Marius</v>
      </c>
      <c r="L302" s="4">
        <f>'FICHE PRODUIT'!$E$654</f>
        <v>54</v>
      </c>
      <c r="M302" s="4">
        <f>'FICHE PRODUIT'!$E$655</f>
        <v>20.748999999999999</v>
      </c>
      <c r="N302" s="4">
        <f>'FICHE PRODUIT'!$E$657</f>
        <v>74.748999999999995</v>
      </c>
      <c r="O302" s="4">
        <f>'FICHE PRODUIT'!$E$658</f>
        <v>3.9465410908507139</v>
      </c>
      <c r="P302" s="4">
        <f>'FICHE PRODUIT'!$E$660</f>
        <v>295</v>
      </c>
      <c r="Q302" s="4">
        <f>'FICHE PRODUIT'!$E$661</f>
        <v>118</v>
      </c>
      <c r="R302" s="4">
        <f>'FICHE PRODUIT'!$E$662</f>
        <v>134.09090909090909</v>
      </c>
      <c r="S302" s="122">
        <f>'FICHE PRODUIT'!$E$663</f>
        <v>46162</v>
      </c>
      <c r="T302" s="2" t="str">
        <f>'FICHE PRODUIT'!A674</f>
        <v>GALON</v>
      </c>
      <c r="U302" s="2" t="str">
        <f>'FICHE PRODUIT'!B674</f>
        <v>NASTRO</v>
      </c>
      <c r="V302" s="2" t="str">
        <f>'FICHE PRODUIT'!C674</f>
        <v>G</v>
      </c>
      <c r="W302" s="2">
        <f>'FICHE PRODUIT'!D674</f>
        <v>0.1</v>
      </c>
      <c r="X302" s="2">
        <f>'FICHE PRODUIT'!E674</f>
        <v>3.2</v>
      </c>
      <c r="Y302" s="2">
        <f>'FICHE PRODUIT'!F674</f>
        <v>0.49</v>
      </c>
      <c r="Z302" s="2">
        <f>'FICHE PRODUIT'!G674</f>
        <v>4.9000000000000002E-2</v>
      </c>
      <c r="AA302" s="2">
        <f>'FICHE PRODUIT'!H674</f>
        <v>1.5680000000000001</v>
      </c>
    </row>
    <row r="303" spans="1:27" x14ac:dyDescent="0.2">
      <c r="A303" s="7" t="str">
        <f>'FICHE PRODUIT'!$A$641</f>
        <v>MARIUS POCKET FX28</v>
      </c>
      <c r="B303" s="2" t="str">
        <f>'FICHE PRODUIT'!$H$641</f>
        <v>Orange</v>
      </c>
      <c r="C303" s="2" t="str">
        <f>'FICHE PRODUIT'!$S$641</f>
        <v>W26-27</v>
      </c>
      <c r="D303" s="2">
        <f>'FICHE PRODUIT'!$Q$641</f>
        <v>0</v>
      </c>
      <c r="E303" s="2" t="str">
        <f>'FICHE PRODUIT'!$S$643</f>
        <v xml:space="preserve">PRODUCTION FINISH </v>
      </c>
      <c r="F303" s="2" t="str">
        <f>'FICHE PRODUIT'!$E$645</f>
        <v xml:space="preserve">Page 25 </v>
      </c>
      <c r="G303" s="2" t="str">
        <f>'FICHE PRODUIT'!$E$646</f>
        <v xml:space="preserve">Not need </v>
      </c>
      <c r="H303" s="122" t="str">
        <f>'FICHE PRODUIT'!$E$647</f>
        <v>OCEAN SURPLUS</v>
      </c>
      <c r="I303" s="2" t="b">
        <f>'FICHE PRODUIT'!$E$649</f>
        <v>0</v>
      </c>
      <c r="J303" s="2" t="str">
        <f>'FICHE PRODUIT'!$E$651</f>
        <v>Gilet</v>
      </c>
      <c r="K303" s="2" t="str">
        <f>'FICHE PRODUIT'!$E$652</f>
        <v>Marius</v>
      </c>
      <c r="L303" s="4">
        <f>'FICHE PRODUIT'!$E$654</f>
        <v>54</v>
      </c>
      <c r="M303" s="4">
        <f>'FICHE PRODUIT'!$E$655</f>
        <v>20.748999999999999</v>
      </c>
      <c r="N303" s="4">
        <f>'FICHE PRODUIT'!$E$657</f>
        <v>74.748999999999995</v>
      </c>
      <c r="O303" s="4">
        <f>'FICHE PRODUIT'!$E$658</f>
        <v>3.9465410908507139</v>
      </c>
      <c r="P303" s="4">
        <f>'FICHE PRODUIT'!$E$660</f>
        <v>295</v>
      </c>
      <c r="Q303" s="4">
        <f>'FICHE PRODUIT'!$E$661</f>
        <v>118</v>
      </c>
      <c r="R303" s="4">
        <f>'FICHE PRODUIT'!$E$662</f>
        <v>134.09090909090909</v>
      </c>
      <c r="S303" s="122">
        <f>'FICHE PRODUIT'!$E$663</f>
        <v>46162</v>
      </c>
      <c r="T303" s="2" t="str">
        <f>'FICHE PRODUIT'!A675</f>
        <v>BOUTONS</v>
      </c>
      <c r="U303" s="2" t="str">
        <f>'FICHE PRODUIT'!B675</f>
        <v>LOUROPEL</v>
      </c>
      <c r="V303" s="2" t="str">
        <f>'FICHE PRODUIT'!C675</f>
        <v>BT1</v>
      </c>
      <c r="W303" s="2">
        <f>'FICHE PRODUIT'!D675</f>
        <v>11</v>
      </c>
      <c r="X303" s="2">
        <f>'FICHE PRODUIT'!E675</f>
        <v>352</v>
      </c>
      <c r="Y303" s="2">
        <f>'FICHE PRODUIT'!F675</f>
        <v>0.06</v>
      </c>
      <c r="Z303" s="2">
        <f>'FICHE PRODUIT'!G675</f>
        <v>0.65999999999999992</v>
      </c>
      <c r="AA303" s="2">
        <f>'FICHE PRODUIT'!H675</f>
        <v>21.119999999999997</v>
      </c>
    </row>
    <row r="304" spans="1:27" x14ac:dyDescent="0.2">
      <c r="A304" s="7" t="str">
        <f>'FICHE PRODUIT'!$A$641</f>
        <v>MARIUS POCKET FX28</v>
      </c>
      <c r="B304" s="2" t="str">
        <f>'FICHE PRODUIT'!$H$641</f>
        <v>Orange</v>
      </c>
      <c r="C304" s="2" t="str">
        <f>'FICHE PRODUIT'!$S$641</f>
        <v>W26-27</v>
      </c>
      <c r="D304" s="2">
        <f>'FICHE PRODUIT'!$Q$641</f>
        <v>0</v>
      </c>
      <c r="E304" s="2" t="str">
        <f>'FICHE PRODUIT'!$S$643</f>
        <v xml:space="preserve">PRODUCTION FINISH </v>
      </c>
      <c r="F304" s="2" t="str">
        <f>'FICHE PRODUIT'!$E$645</f>
        <v xml:space="preserve">Page 25 </v>
      </c>
      <c r="G304" s="2" t="str">
        <f>'FICHE PRODUIT'!$E$646</f>
        <v xml:space="preserve">Not need </v>
      </c>
      <c r="H304" s="122" t="str">
        <f>'FICHE PRODUIT'!$E$647</f>
        <v>OCEAN SURPLUS</v>
      </c>
      <c r="I304" s="2" t="b">
        <f>'FICHE PRODUIT'!$E$649</f>
        <v>0</v>
      </c>
      <c r="J304" s="2" t="str">
        <f>'FICHE PRODUIT'!$E$651</f>
        <v>Gilet</v>
      </c>
      <c r="K304" s="2" t="str">
        <f>'FICHE PRODUIT'!$E$652</f>
        <v>Marius</v>
      </c>
      <c r="L304" s="4">
        <f>'FICHE PRODUIT'!$E$654</f>
        <v>54</v>
      </c>
      <c r="M304" s="4">
        <f>'FICHE PRODUIT'!$E$655</f>
        <v>20.748999999999999</v>
      </c>
      <c r="N304" s="4">
        <f>'FICHE PRODUIT'!$E$657</f>
        <v>74.748999999999995</v>
      </c>
      <c r="O304" s="4">
        <f>'FICHE PRODUIT'!$E$658</f>
        <v>3.9465410908507139</v>
      </c>
      <c r="P304" s="4">
        <f>'FICHE PRODUIT'!$E$660</f>
        <v>295</v>
      </c>
      <c r="Q304" s="4">
        <f>'FICHE PRODUIT'!$E$661</f>
        <v>118</v>
      </c>
      <c r="R304" s="4">
        <f>'FICHE PRODUIT'!$E$662</f>
        <v>134.09090909090909</v>
      </c>
      <c r="S304" s="122">
        <f>'FICHE PRODUIT'!$E$663</f>
        <v>46162</v>
      </c>
      <c r="T304" s="2" t="str">
        <f>'FICHE PRODUIT'!A676</f>
        <v>ETIQUETTES</v>
      </c>
      <c r="U304" s="2" t="str">
        <f>'FICHE PRODUIT'!B676</f>
        <v>CADICA</v>
      </c>
      <c r="V304" s="2" t="str">
        <f>'FICHE PRODUIT'!C676</f>
        <v>A3</v>
      </c>
      <c r="W304" s="2">
        <f>'FICHE PRODUIT'!D676</f>
        <v>1</v>
      </c>
      <c r="X304" s="2">
        <f>'FICHE PRODUIT'!E676</f>
        <v>32</v>
      </c>
      <c r="Y304" s="2">
        <f>'FICHE PRODUIT'!F676</f>
        <v>0.27</v>
      </c>
      <c r="Z304" s="2">
        <f>'FICHE PRODUIT'!G676</f>
        <v>0.27</v>
      </c>
      <c r="AA304" s="2">
        <f>'FICHE PRODUIT'!H676</f>
        <v>8.64</v>
      </c>
    </row>
    <row r="305" spans="1:27" x14ac:dyDescent="0.2">
      <c r="A305" s="7" t="str">
        <f>'FICHE PRODUIT'!$A$641</f>
        <v>MARIUS POCKET FX28</v>
      </c>
      <c r="B305" s="2" t="str">
        <f>'FICHE PRODUIT'!$H$641</f>
        <v>Orange</v>
      </c>
      <c r="C305" s="2" t="str">
        <f>'FICHE PRODUIT'!$S$641</f>
        <v>W26-27</v>
      </c>
      <c r="D305" s="2">
        <f>'FICHE PRODUIT'!$Q$641</f>
        <v>0</v>
      </c>
      <c r="E305" s="2" t="str">
        <f>'FICHE PRODUIT'!$S$643</f>
        <v xml:space="preserve">PRODUCTION FINISH </v>
      </c>
      <c r="F305" s="2" t="str">
        <f>'FICHE PRODUIT'!$E$645</f>
        <v xml:space="preserve">Page 25 </v>
      </c>
      <c r="G305" s="2" t="str">
        <f>'FICHE PRODUIT'!$E$646</f>
        <v xml:space="preserve">Not need </v>
      </c>
      <c r="H305" s="122" t="str">
        <f>'FICHE PRODUIT'!$E$647</f>
        <v>OCEAN SURPLUS</v>
      </c>
      <c r="I305" s="2" t="b">
        <f>'FICHE PRODUIT'!$E$649</f>
        <v>0</v>
      </c>
      <c r="J305" s="2" t="str">
        <f>'FICHE PRODUIT'!$E$651</f>
        <v>Gilet</v>
      </c>
      <c r="K305" s="2" t="str">
        <f>'FICHE PRODUIT'!$E$652</f>
        <v>Marius</v>
      </c>
      <c r="L305" s="4">
        <f>'FICHE PRODUIT'!$E$654</f>
        <v>54</v>
      </c>
      <c r="M305" s="4">
        <f>'FICHE PRODUIT'!$E$655</f>
        <v>20.748999999999999</v>
      </c>
      <c r="N305" s="4">
        <f>'FICHE PRODUIT'!$E$657</f>
        <v>74.748999999999995</v>
      </c>
      <c r="O305" s="4">
        <f>'FICHE PRODUIT'!$E$658</f>
        <v>3.9465410908507139</v>
      </c>
      <c r="P305" s="4">
        <f>'FICHE PRODUIT'!$E$660</f>
        <v>295</v>
      </c>
      <c r="Q305" s="4">
        <f>'FICHE PRODUIT'!$E$661</f>
        <v>118</v>
      </c>
      <c r="R305" s="4">
        <f>'FICHE PRODUIT'!$E$662</f>
        <v>134.09090909090909</v>
      </c>
      <c r="S305" s="122">
        <f>'FICHE PRODUIT'!$E$663</f>
        <v>46162</v>
      </c>
      <c r="T305" s="2" t="str">
        <f>'FICHE PRODUIT'!A677</f>
        <v>HANGTAG</v>
      </c>
      <c r="U305" s="2" t="str">
        <f>'FICHE PRODUIT'!B677</f>
        <v>CADICA</v>
      </c>
      <c r="V305" s="2" t="str">
        <f>'FICHE PRODUIT'!C677</f>
        <v>Y</v>
      </c>
      <c r="W305" s="2">
        <f>'FICHE PRODUIT'!D677</f>
        <v>1</v>
      </c>
      <c r="X305" s="2">
        <f>'FICHE PRODUIT'!E677</f>
        <v>32</v>
      </c>
      <c r="Y305" s="2">
        <f>'FICHE PRODUIT'!F677</f>
        <v>0.21</v>
      </c>
      <c r="Z305" s="2">
        <f>'FICHE PRODUIT'!G677</f>
        <v>0.21</v>
      </c>
      <c r="AA305" s="2">
        <f>'FICHE PRODUIT'!H677</f>
        <v>6.72</v>
      </c>
    </row>
    <row r="306" spans="1:27" x14ac:dyDescent="0.2">
      <c r="A306" s="7" t="str">
        <f>'FICHE PRODUIT'!$A$641</f>
        <v>MARIUS POCKET FX28</v>
      </c>
      <c r="B306" s="2" t="str">
        <f>'FICHE PRODUIT'!$H$641</f>
        <v>Orange</v>
      </c>
      <c r="C306" s="2" t="str">
        <f>'FICHE PRODUIT'!$S$641</f>
        <v>W26-27</v>
      </c>
      <c r="D306" s="2">
        <f>'FICHE PRODUIT'!$Q$641</f>
        <v>0</v>
      </c>
      <c r="E306" s="2" t="str">
        <f>'FICHE PRODUIT'!$S$643</f>
        <v xml:space="preserve">PRODUCTION FINISH </v>
      </c>
      <c r="F306" s="2" t="str">
        <f>'FICHE PRODUIT'!$E$645</f>
        <v xml:space="preserve">Page 25 </v>
      </c>
      <c r="G306" s="2" t="str">
        <f>'FICHE PRODUIT'!$E$646</f>
        <v xml:space="preserve">Not need </v>
      </c>
      <c r="H306" s="122" t="str">
        <f>'FICHE PRODUIT'!$E$647</f>
        <v>OCEAN SURPLUS</v>
      </c>
      <c r="I306" s="2" t="b">
        <f>'FICHE PRODUIT'!$E$649</f>
        <v>0</v>
      </c>
      <c r="J306" s="2" t="str">
        <f>'FICHE PRODUIT'!$E$651</f>
        <v>Gilet</v>
      </c>
      <c r="K306" s="2" t="str">
        <f>'FICHE PRODUIT'!$E$652</f>
        <v>Marius</v>
      </c>
      <c r="L306" s="4">
        <f>'FICHE PRODUIT'!$E$654</f>
        <v>54</v>
      </c>
      <c r="M306" s="4">
        <f>'FICHE PRODUIT'!$E$655</f>
        <v>20.748999999999999</v>
      </c>
      <c r="N306" s="4">
        <f>'FICHE PRODUIT'!$E$657</f>
        <v>74.748999999999995</v>
      </c>
      <c r="O306" s="4">
        <f>'FICHE PRODUIT'!$E$658</f>
        <v>3.9465410908507139</v>
      </c>
      <c r="P306" s="4">
        <f>'FICHE PRODUIT'!$E$660</f>
        <v>295</v>
      </c>
      <c r="Q306" s="4">
        <f>'FICHE PRODUIT'!$E$661</f>
        <v>118</v>
      </c>
      <c r="R306" s="4">
        <f>'FICHE PRODUIT'!$E$662</f>
        <v>134.09090909090909</v>
      </c>
      <c r="S306" s="122">
        <f>'FICHE PRODUIT'!$E$663</f>
        <v>46162</v>
      </c>
      <c r="T306" s="2">
        <f>'FICHE PRODUIT'!A678</f>
        <v>0</v>
      </c>
      <c r="U306" s="2">
        <f>'FICHE PRODUIT'!B678</f>
        <v>0</v>
      </c>
      <c r="V306" s="2">
        <f>'FICHE PRODUIT'!C678</f>
        <v>0</v>
      </c>
      <c r="W306" s="2">
        <f>'FICHE PRODUIT'!D678</f>
        <v>0</v>
      </c>
      <c r="X306" s="2">
        <f>'FICHE PRODUIT'!E678</f>
        <v>0</v>
      </c>
      <c r="Y306" s="2">
        <f>'FICHE PRODUIT'!F678</f>
        <v>0</v>
      </c>
      <c r="Z306" s="2">
        <f>'FICHE PRODUIT'!G678</f>
        <v>0</v>
      </c>
      <c r="AA306" s="2">
        <f>'FICHE PRODUIT'!H678</f>
        <v>0</v>
      </c>
    </row>
    <row r="307" spans="1:27" x14ac:dyDescent="0.2">
      <c r="A307" s="7" t="str">
        <f>'FICHE PRODUIT'!$A$641</f>
        <v>MARIUS POCKET FX28</v>
      </c>
      <c r="B307" s="2" t="str">
        <f>'FICHE PRODUIT'!$H$641</f>
        <v>Orange</v>
      </c>
      <c r="C307" s="2" t="str">
        <f>'FICHE PRODUIT'!$S$641</f>
        <v>W26-27</v>
      </c>
      <c r="D307" s="2">
        <f>'FICHE PRODUIT'!$Q$641</f>
        <v>0</v>
      </c>
      <c r="E307" s="2" t="str">
        <f>'FICHE PRODUIT'!$S$643</f>
        <v xml:space="preserve">PRODUCTION FINISH </v>
      </c>
      <c r="F307" s="2" t="str">
        <f>'FICHE PRODUIT'!$E$645</f>
        <v xml:space="preserve">Page 25 </v>
      </c>
      <c r="G307" s="2" t="str">
        <f>'FICHE PRODUIT'!$E$646</f>
        <v xml:space="preserve">Not need </v>
      </c>
      <c r="H307" s="122" t="str">
        <f>'FICHE PRODUIT'!$E$647</f>
        <v>OCEAN SURPLUS</v>
      </c>
      <c r="I307" s="2" t="b">
        <f>'FICHE PRODUIT'!$E$649</f>
        <v>0</v>
      </c>
      <c r="J307" s="2" t="str">
        <f>'FICHE PRODUIT'!$E$651</f>
        <v>Gilet</v>
      </c>
      <c r="K307" s="2" t="str">
        <f>'FICHE PRODUIT'!$E$652</f>
        <v>Marius</v>
      </c>
      <c r="L307" s="4">
        <f>'FICHE PRODUIT'!$E$654</f>
        <v>54</v>
      </c>
      <c r="M307" s="4">
        <f>'FICHE PRODUIT'!$E$655</f>
        <v>20.748999999999999</v>
      </c>
      <c r="N307" s="4">
        <f>'FICHE PRODUIT'!$E$657</f>
        <v>74.748999999999995</v>
      </c>
      <c r="O307" s="4">
        <f>'FICHE PRODUIT'!$E$658</f>
        <v>3.9465410908507139</v>
      </c>
      <c r="P307" s="4">
        <f>'FICHE PRODUIT'!$E$660</f>
        <v>295</v>
      </c>
      <c r="Q307" s="4">
        <f>'FICHE PRODUIT'!$E$661</f>
        <v>118</v>
      </c>
      <c r="R307" s="4">
        <f>'FICHE PRODUIT'!$E$662</f>
        <v>134.09090909090909</v>
      </c>
      <c r="S307" s="122">
        <f>'FICHE PRODUIT'!$E$663</f>
        <v>46162</v>
      </c>
      <c r="T307" s="2">
        <f>'FICHE PRODUIT'!A679</f>
        <v>0</v>
      </c>
      <c r="U307" s="2">
        <f>'FICHE PRODUIT'!B679</f>
        <v>0</v>
      </c>
      <c r="V307" s="2">
        <f>'FICHE PRODUIT'!C679</f>
        <v>0</v>
      </c>
      <c r="W307" s="2">
        <f>'FICHE PRODUIT'!D679</f>
        <v>0</v>
      </c>
      <c r="X307" s="2">
        <f>'FICHE PRODUIT'!E679</f>
        <v>0</v>
      </c>
      <c r="Y307" s="2">
        <f>'FICHE PRODUIT'!F679</f>
        <v>0</v>
      </c>
      <c r="Z307" s="2">
        <f>'FICHE PRODUIT'!G679</f>
        <v>0</v>
      </c>
      <c r="AA307" s="2">
        <f>'FICHE PRODUIT'!H679</f>
        <v>0</v>
      </c>
    </row>
    <row r="308" spans="1:27" x14ac:dyDescent="0.2">
      <c r="A308" s="7" t="str">
        <f>'FICHE PRODUIT'!$A$641</f>
        <v>MARIUS POCKET FX28</v>
      </c>
      <c r="B308" s="2" t="str">
        <f>'FICHE PRODUIT'!$H$641</f>
        <v>Orange</v>
      </c>
      <c r="C308" s="2" t="str">
        <f>'FICHE PRODUIT'!$S$641</f>
        <v>W26-27</v>
      </c>
      <c r="D308" s="2">
        <f>'FICHE PRODUIT'!$Q$641</f>
        <v>0</v>
      </c>
      <c r="E308" s="2" t="str">
        <f>'FICHE PRODUIT'!$S$643</f>
        <v xml:space="preserve">PRODUCTION FINISH </v>
      </c>
      <c r="F308" s="2" t="str">
        <f>'FICHE PRODUIT'!$E$645</f>
        <v xml:space="preserve">Page 25 </v>
      </c>
      <c r="G308" s="2" t="str">
        <f>'FICHE PRODUIT'!$E$646</f>
        <v xml:space="preserve">Not need </v>
      </c>
      <c r="H308" s="122" t="str">
        <f>'FICHE PRODUIT'!$E$647</f>
        <v>OCEAN SURPLUS</v>
      </c>
      <c r="I308" s="2" t="b">
        <f>'FICHE PRODUIT'!$E$649</f>
        <v>0</v>
      </c>
      <c r="J308" s="2" t="str">
        <f>'FICHE PRODUIT'!$E$651</f>
        <v>Gilet</v>
      </c>
      <c r="K308" s="2" t="str">
        <f>'FICHE PRODUIT'!$E$652</f>
        <v>Marius</v>
      </c>
      <c r="L308" s="4">
        <f>'FICHE PRODUIT'!$E$654</f>
        <v>54</v>
      </c>
      <c r="M308" s="4">
        <f>'FICHE PRODUIT'!$E$655</f>
        <v>20.748999999999999</v>
      </c>
      <c r="N308" s="4">
        <f>'FICHE PRODUIT'!$E$657</f>
        <v>74.748999999999995</v>
      </c>
      <c r="O308" s="4">
        <f>'FICHE PRODUIT'!$E$658</f>
        <v>3.9465410908507139</v>
      </c>
      <c r="P308" s="4">
        <f>'FICHE PRODUIT'!$E$660</f>
        <v>295</v>
      </c>
      <c r="Q308" s="4">
        <f>'FICHE PRODUIT'!$E$661</f>
        <v>118</v>
      </c>
      <c r="R308" s="4">
        <f>'FICHE PRODUIT'!$E$662</f>
        <v>134.09090909090909</v>
      </c>
      <c r="S308" s="122">
        <f>'FICHE PRODUIT'!$E$663</f>
        <v>46162</v>
      </c>
      <c r="T308" s="2">
        <f>'FICHE PRODUIT'!A680</f>
        <v>0</v>
      </c>
      <c r="U308" s="2">
        <f>'FICHE PRODUIT'!B680</f>
        <v>0</v>
      </c>
      <c r="V308" s="2">
        <f>'FICHE PRODUIT'!C680</f>
        <v>0</v>
      </c>
      <c r="W308" s="2">
        <f>'FICHE PRODUIT'!D680</f>
        <v>0</v>
      </c>
      <c r="X308" s="2">
        <f>'FICHE PRODUIT'!E680</f>
        <v>0</v>
      </c>
      <c r="Y308" s="2">
        <f>'FICHE PRODUIT'!F680</f>
        <v>0</v>
      </c>
      <c r="Z308" s="2">
        <f>'FICHE PRODUIT'!G680</f>
        <v>0</v>
      </c>
      <c r="AA308" s="2">
        <f>'FICHE PRODUIT'!H680</f>
        <v>0</v>
      </c>
    </row>
    <row r="309" spans="1:27" x14ac:dyDescent="0.2">
      <c r="A309" s="7" t="str">
        <f>'FICHE PRODUIT'!$A$641</f>
        <v>MARIUS POCKET FX28</v>
      </c>
      <c r="B309" s="2" t="str">
        <f>'FICHE PRODUIT'!$H$641</f>
        <v>Orange</v>
      </c>
      <c r="C309" s="2" t="str">
        <f>'FICHE PRODUIT'!$S$641</f>
        <v>W26-27</v>
      </c>
      <c r="D309" s="2">
        <f>'FICHE PRODUIT'!$Q$641</f>
        <v>0</v>
      </c>
      <c r="E309" s="2" t="str">
        <f>'FICHE PRODUIT'!$S$643</f>
        <v xml:space="preserve">PRODUCTION FINISH </v>
      </c>
      <c r="F309" s="2" t="str">
        <f>'FICHE PRODUIT'!$E$645</f>
        <v xml:space="preserve">Page 25 </v>
      </c>
      <c r="G309" s="2" t="str">
        <f>'FICHE PRODUIT'!$E$646</f>
        <v xml:space="preserve">Not need </v>
      </c>
      <c r="H309" s="122" t="str">
        <f>'FICHE PRODUIT'!$E$647</f>
        <v>OCEAN SURPLUS</v>
      </c>
      <c r="I309" s="2" t="b">
        <f>'FICHE PRODUIT'!$E$649</f>
        <v>0</v>
      </c>
      <c r="J309" s="2" t="str">
        <f>'FICHE PRODUIT'!$E$651</f>
        <v>Gilet</v>
      </c>
      <c r="K309" s="2" t="str">
        <f>'FICHE PRODUIT'!$E$652</f>
        <v>Marius</v>
      </c>
      <c r="L309" s="4">
        <f>'FICHE PRODUIT'!$E$654</f>
        <v>54</v>
      </c>
      <c r="M309" s="4">
        <f>'FICHE PRODUIT'!$E$655</f>
        <v>20.748999999999999</v>
      </c>
      <c r="N309" s="4">
        <f>'FICHE PRODUIT'!$E$657</f>
        <v>74.748999999999995</v>
      </c>
      <c r="O309" s="4">
        <f>'FICHE PRODUIT'!$E$658</f>
        <v>3.9465410908507139</v>
      </c>
      <c r="P309" s="4">
        <f>'FICHE PRODUIT'!$E$660</f>
        <v>295</v>
      </c>
      <c r="Q309" s="4">
        <f>'FICHE PRODUIT'!$E$661</f>
        <v>118</v>
      </c>
      <c r="R309" s="4">
        <f>'FICHE PRODUIT'!$E$662</f>
        <v>134.09090909090909</v>
      </c>
      <c r="S309" s="122">
        <f>'FICHE PRODUIT'!$E$663</f>
        <v>46162</v>
      </c>
      <c r="T309" s="2" t="str">
        <f>'FICHE PRODUIT'!A681</f>
        <v>Frais externe</v>
      </c>
      <c r="U309" s="2" t="str">
        <f>'FICHE PRODUIT'!B681</f>
        <v>Transport</v>
      </c>
      <c r="V309" s="2" t="str">
        <f>'FICHE PRODUIT'!C681</f>
        <v xml:space="preserve">Européen </v>
      </c>
      <c r="W309" s="2">
        <f>'FICHE PRODUIT'!D681</f>
        <v>1</v>
      </c>
      <c r="X309" s="2">
        <f>'FICHE PRODUIT'!E681</f>
        <v>32</v>
      </c>
      <c r="Y309" s="2">
        <f>'FICHE PRODUIT'!F681</f>
        <v>2</v>
      </c>
      <c r="Z309" s="2">
        <f>'FICHE PRODUIT'!G681</f>
        <v>2</v>
      </c>
      <c r="AA309" s="2">
        <f>'FICHE PRODUIT'!H681</f>
        <v>64</v>
      </c>
    </row>
    <row r="310" spans="1:27" x14ac:dyDescent="0.2">
      <c r="A310" s="7" t="str">
        <f>'FICHE PRODUIT'!$A$641</f>
        <v>MARIUS POCKET FX28</v>
      </c>
      <c r="B310" s="2" t="str">
        <f>'FICHE PRODUIT'!$H$641</f>
        <v>Orange</v>
      </c>
      <c r="C310" s="2" t="str">
        <f>'FICHE PRODUIT'!$S$641</f>
        <v>W26-27</v>
      </c>
      <c r="D310" s="2">
        <f>'FICHE PRODUIT'!$Q$641</f>
        <v>0</v>
      </c>
      <c r="E310" s="2" t="str">
        <f>'FICHE PRODUIT'!$S$643</f>
        <v xml:space="preserve">PRODUCTION FINISH </v>
      </c>
      <c r="F310" s="2" t="str">
        <f>'FICHE PRODUIT'!$E$645</f>
        <v xml:space="preserve">Page 25 </v>
      </c>
      <c r="G310" s="2" t="str">
        <f>'FICHE PRODUIT'!$E$646</f>
        <v xml:space="preserve">Not need </v>
      </c>
      <c r="H310" s="122" t="str">
        <f>'FICHE PRODUIT'!$E$647</f>
        <v>OCEAN SURPLUS</v>
      </c>
      <c r="I310" s="2" t="b">
        <f>'FICHE PRODUIT'!$E$649</f>
        <v>0</v>
      </c>
      <c r="J310" s="2" t="str">
        <f>'FICHE PRODUIT'!$E$651</f>
        <v>Gilet</v>
      </c>
      <c r="K310" s="2" t="str">
        <f>'FICHE PRODUIT'!$E$652</f>
        <v>Marius</v>
      </c>
      <c r="L310" s="4">
        <f>'FICHE PRODUIT'!$E$654</f>
        <v>54</v>
      </c>
      <c r="M310" s="4">
        <f>'FICHE PRODUIT'!$E$655</f>
        <v>20.748999999999999</v>
      </c>
      <c r="N310" s="4">
        <f>'FICHE PRODUIT'!$E$657</f>
        <v>74.748999999999995</v>
      </c>
      <c r="O310" s="4">
        <f>'FICHE PRODUIT'!$E$658</f>
        <v>3.9465410908507139</v>
      </c>
      <c r="P310" s="4">
        <f>'FICHE PRODUIT'!$E$660</f>
        <v>295</v>
      </c>
      <c r="Q310" s="4">
        <f>'FICHE PRODUIT'!$E$661</f>
        <v>118</v>
      </c>
      <c r="R310" s="4">
        <f>'FICHE PRODUIT'!$E$662</f>
        <v>134.09090909090909</v>
      </c>
      <c r="S310" s="122">
        <f>'FICHE PRODUIT'!$E$663</f>
        <v>46162</v>
      </c>
      <c r="T310" s="2" t="str">
        <f>'FICHE PRODUIT'!A682</f>
        <v>Frais externe</v>
      </c>
      <c r="U310" s="2" t="str">
        <f>'FICHE PRODUIT'!B682</f>
        <v>Communication</v>
      </c>
      <c r="V310" s="2" t="str">
        <f>'FICHE PRODUIT'!C682</f>
        <v>Marketing</v>
      </c>
      <c r="W310" s="2">
        <f>'FICHE PRODUIT'!D682</f>
        <v>1</v>
      </c>
      <c r="X310" s="2">
        <f>'FICHE PRODUIT'!E682</f>
        <v>32</v>
      </c>
      <c r="Y310" s="2">
        <f>'FICHE PRODUIT'!F682</f>
        <v>0.5</v>
      </c>
      <c r="Z310" s="2">
        <f>'FICHE PRODUIT'!G682</f>
        <v>0.5</v>
      </c>
      <c r="AA310" s="2">
        <f>'FICHE PRODUIT'!H682</f>
        <v>16</v>
      </c>
    </row>
    <row r="311" spans="1:27" x14ac:dyDescent="0.2">
      <c r="A311" s="7" t="e">
        <f>'FICHE PRODUIT'!#REF!</f>
        <v>#REF!</v>
      </c>
      <c r="B311" s="2" t="e">
        <f>'FICHE PRODUIT'!#REF!</f>
        <v>#REF!</v>
      </c>
      <c r="C311" s="2" t="e">
        <f>'FICHE PRODUIT'!#REF!</f>
        <v>#REF!</v>
      </c>
      <c r="D311" s="2" t="e">
        <f>'FICHE PRODUIT'!#REF!</f>
        <v>#REF!</v>
      </c>
      <c r="E311" s="2" t="e">
        <f>'FICHE PRODUIT'!#REF!</f>
        <v>#REF!</v>
      </c>
      <c r="F311" s="2" t="e">
        <f>'FICHE PRODUIT'!#REF!</f>
        <v>#REF!</v>
      </c>
      <c r="G311" s="2" t="e">
        <f>'FICHE PRODUIT'!#REF!</f>
        <v>#REF!</v>
      </c>
      <c r="H311" s="122" t="e">
        <f>'FICHE PRODUIT'!#REF!</f>
        <v>#REF!</v>
      </c>
      <c r="I311" s="2" t="e">
        <f>'FICHE PRODUIT'!#REF!</f>
        <v>#REF!</v>
      </c>
      <c r="J311" s="2" t="e">
        <f>'FICHE PRODUIT'!#REF!</f>
        <v>#REF!</v>
      </c>
      <c r="K311" s="2" t="e">
        <f>'FICHE PRODUIT'!#REF!</f>
        <v>#REF!</v>
      </c>
      <c r="L311" s="4" t="e">
        <f>'FICHE PRODUIT'!#REF!</f>
        <v>#REF!</v>
      </c>
      <c r="M311" s="4" t="e">
        <f>'FICHE PRODUIT'!#REF!</f>
        <v>#REF!</v>
      </c>
      <c r="N311" s="4" t="e">
        <f>'FICHE PRODUIT'!#REF!</f>
        <v>#REF!</v>
      </c>
      <c r="O311" s="4" t="e">
        <f>'FICHE PRODUIT'!#REF!</f>
        <v>#REF!</v>
      </c>
      <c r="P311" s="4" t="e">
        <f>'FICHE PRODUIT'!#REF!</f>
        <v>#REF!</v>
      </c>
      <c r="Q311" s="4" t="e">
        <f>'FICHE PRODUIT'!#REF!</f>
        <v>#REF!</v>
      </c>
      <c r="R311" s="4" t="e">
        <f>'FICHE PRODUIT'!#REF!</f>
        <v>#REF!</v>
      </c>
      <c r="S311" s="122" t="e">
        <f>'FICHE PRODUIT'!#REF!</f>
        <v>#REF!</v>
      </c>
      <c r="T311" s="2" t="e">
        <f>'FICHE PRODUIT'!#REF!</f>
        <v>#REF!</v>
      </c>
      <c r="U311" s="2" t="e">
        <f>'FICHE PRODUIT'!#REF!</f>
        <v>#REF!</v>
      </c>
      <c r="V311" s="2" t="e">
        <f>'FICHE PRODUIT'!#REF!</f>
        <v>#REF!</v>
      </c>
      <c r="W311" s="2" t="e">
        <f>'FICHE PRODUIT'!#REF!</f>
        <v>#REF!</v>
      </c>
      <c r="X311" s="2" t="e">
        <f>'FICHE PRODUIT'!#REF!</f>
        <v>#REF!</v>
      </c>
      <c r="Y311" s="2" t="e">
        <f>'FICHE PRODUIT'!#REF!</f>
        <v>#REF!</v>
      </c>
      <c r="Z311" s="2" t="e">
        <f>'FICHE PRODUIT'!#REF!</f>
        <v>#REF!</v>
      </c>
      <c r="AA311" s="2" t="e">
        <f>'FICHE PRODUIT'!#REF!</f>
        <v>#REF!</v>
      </c>
    </row>
    <row r="312" spans="1:27" x14ac:dyDescent="0.2">
      <c r="A312" s="7" t="e">
        <f>'FICHE PRODUIT'!#REF!</f>
        <v>#REF!</v>
      </c>
      <c r="B312" s="2" t="e">
        <f>'FICHE PRODUIT'!#REF!</f>
        <v>#REF!</v>
      </c>
      <c r="C312" s="2" t="e">
        <f>'FICHE PRODUIT'!#REF!</f>
        <v>#REF!</v>
      </c>
      <c r="D312" s="2" t="e">
        <f>'FICHE PRODUIT'!#REF!</f>
        <v>#REF!</v>
      </c>
      <c r="E312" s="2" t="e">
        <f>'FICHE PRODUIT'!#REF!</f>
        <v>#REF!</v>
      </c>
      <c r="F312" s="2" t="e">
        <f>'FICHE PRODUIT'!#REF!</f>
        <v>#REF!</v>
      </c>
      <c r="G312" s="2" t="e">
        <f>'FICHE PRODUIT'!#REF!</f>
        <v>#REF!</v>
      </c>
      <c r="H312" s="122" t="e">
        <f>'FICHE PRODUIT'!#REF!</f>
        <v>#REF!</v>
      </c>
      <c r="I312" s="2" t="e">
        <f>'FICHE PRODUIT'!#REF!</f>
        <v>#REF!</v>
      </c>
      <c r="J312" s="2" t="e">
        <f>'FICHE PRODUIT'!#REF!</f>
        <v>#REF!</v>
      </c>
      <c r="K312" s="2" t="e">
        <f>'FICHE PRODUIT'!#REF!</f>
        <v>#REF!</v>
      </c>
      <c r="L312" s="4" t="e">
        <f>'FICHE PRODUIT'!#REF!</f>
        <v>#REF!</v>
      </c>
      <c r="M312" s="4" t="e">
        <f>'FICHE PRODUIT'!#REF!</f>
        <v>#REF!</v>
      </c>
      <c r="N312" s="4" t="e">
        <f>'FICHE PRODUIT'!#REF!</f>
        <v>#REF!</v>
      </c>
      <c r="O312" s="4" t="e">
        <f>'FICHE PRODUIT'!#REF!</f>
        <v>#REF!</v>
      </c>
      <c r="P312" s="4" t="e">
        <f>'FICHE PRODUIT'!#REF!</f>
        <v>#REF!</v>
      </c>
      <c r="Q312" s="4" t="e">
        <f>'FICHE PRODUIT'!#REF!</f>
        <v>#REF!</v>
      </c>
      <c r="R312" s="4" t="e">
        <f>'FICHE PRODUIT'!#REF!</f>
        <v>#REF!</v>
      </c>
      <c r="S312" s="122" t="e">
        <f>'FICHE PRODUIT'!#REF!</f>
        <v>#REF!</v>
      </c>
      <c r="T312" s="2" t="e">
        <f>'FICHE PRODUIT'!#REF!</f>
        <v>#REF!</v>
      </c>
      <c r="U312" s="2" t="e">
        <f>'FICHE PRODUIT'!#REF!</f>
        <v>#REF!</v>
      </c>
      <c r="V312" s="2" t="e">
        <f>'FICHE PRODUIT'!#REF!</f>
        <v>#REF!</v>
      </c>
      <c r="W312" s="2" t="e">
        <f>'FICHE PRODUIT'!#REF!</f>
        <v>#REF!</v>
      </c>
      <c r="X312" s="2" t="e">
        <f>'FICHE PRODUIT'!#REF!</f>
        <v>#REF!</v>
      </c>
      <c r="Y312" s="2" t="e">
        <f>'FICHE PRODUIT'!#REF!</f>
        <v>#REF!</v>
      </c>
      <c r="Z312" s="2" t="e">
        <f>'FICHE PRODUIT'!#REF!</f>
        <v>#REF!</v>
      </c>
      <c r="AA312" s="2" t="e">
        <f>'FICHE PRODUIT'!#REF!</f>
        <v>#REF!</v>
      </c>
    </row>
    <row r="313" spans="1:27" x14ac:dyDescent="0.2">
      <c r="A313" s="7" t="e">
        <f>'FICHE PRODUIT'!#REF!</f>
        <v>#REF!</v>
      </c>
      <c r="B313" s="2" t="e">
        <f>'FICHE PRODUIT'!#REF!</f>
        <v>#REF!</v>
      </c>
      <c r="C313" s="2" t="e">
        <f>'FICHE PRODUIT'!#REF!</f>
        <v>#REF!</v>
      </c>
      <c r="D313" s="2" t="e">
        <f>'FICHE PRODUIT'!#REF!</f>
        <v>#REF!</v>
      </c>
      <c r="E313" s="2" t="e">
        <f>'FICHE PRODUIT'!#REF!</f>
        <v>#REF!</v>
      </c>
      <c r="F313" s="2" t="e">
        <f>'FICHE PRODUIT'!#REF!</f>
        <v>#REF!</v>
      </c>
      <c r="G313" s="2" t="e">
        <f>'FICHE PRODUIT'!#REF!</f>
        <v>#REF!</v>
      </c>
      <c r="H313" s="122" t="e">
        <f>'FICHE PRODUIT'!#REF!</f>
        <v>#REF!</v>
      </c>
      <c r="I313" s="2" t="e">
        <f>'FICHE PRODUIT'!#REF!</f>
        <v>#REF!</v>
      </c>
      <c r="J313" s="2" t="e">
        <f>'FICHE PRODUIT'!#REF!</f>
        <v>#REF!</v>
      </c>
      <c r="K313" s="2" t="e">
        <f>'FICHE PRODUIT'!#REF!</f>
        <v>#REF!</v>
      </c>
      <c r="L313" s="4" t="e">
        <f>'FICHE PRODUIT'!#REF!</f>
        <v>#REF!</v>
      </c>
      <c r="M313" s="4" t="e">
        <f>'FICHE PRODUIT'!#REF!</f>
        <v>#REF!</v>
      </c>
      <c r="N313" s="4" t="e">
        <f>'FICHE PRODUIT'!#REF!</f>
        <v>#REF!</v>
      </c>
      <c r="O313" s="4" t="e">
        <f>'FICHE PRODUIT'!#REF!</f>
        <v>#REF!</v>
      </c>
      <c r="P313" s="4" t="e">
        <f>'FICHE PRODUIT'!#REF!</f>
        <v>#REF!</v>
      </c>
      <c r="Q313" s="4" t="e">
        <f>'FICHE PRODUIT'!#REF!</f>
        <v>#REF!</v>
      </c>
      <c r="R313" s="4" t="e">
        <f>'FICHE PRODUIT'!#REF!</f>
        <v>#REF!</v>
      </c>
      <c r="S313" s="122" t="e">
        <f>'FICHE PRODUIT'!#REF!</f>
        <v>#REF!</v>
      </c>
      <c r="T313" s="2" t="e">
        <f>'FICHE PRODUIT'!#REF!</f>
        <v>#REF!</v>
      </c>
      <c r="U313" s="2" t="e">
        <f>'FICHE PRODUIT'!#REF!</f>
        <v>#REF!</v>
      </c>
      <c r="V313" s="2" t="e">
        <f>'FICHE PRODUIT'!#REF!</f>
        <v>#REF!</v>
      </c>
      <c r="W313" s="2" t="e">
        <f>'FICHE PRODUIT'!#REF!</f>
        <v>#REF!</v>
      </c>
      <c r="X313" s="2" t="e">
        <f>'FICHE PRODUIT'!#REF!</f>
        <v>#REF!</v>
      </c>
      <c r="Y313" s="2" t="e">
        <f>'FICHE PRODUIT'!#REF!</f>
        <v>#REF!</v>
      </c>
      <c r="Z313" s="2" t="e">
        <f>'FICHE PRODUIT'!#REF!</f>
        <v>#REF!</v>
      </c>
      <c r="AA313" s="2" t="e">
        <f>'FICHE PRODUIT'!#REF!</f>
        <v>#REF!</v>
      </c>
    </row>
    <row r="314" spans="1:27" x14ac:dyDescent="0.2">
      <c r="A314" s="7" t="e">
        <f>'FICHE PRODUIT'!#REF!</f>
        <v>#REF!</v>
      </c>
      <c r="B314" s="2" t="e">
        <f>'FICHE PRODUIT'!#REF!</f>
        <v>#REF!</v>
      </c>
      <c r="C314" s="2" t="e">
        <f>'FICHE PRODUIT'!#REF!</f>
        <v>#REF!</v>
      </c>
      <c r="D314" s="2" t="e">
        <f>'FICHE PRODUIT'!#REF!</f>
        <v>#REF!</v>
      </c>
      <c r="E314" s="2" t="e">
        <f>'FICHE PRODUIT'!#REF!</f>
        <v>#REF!</v>
      </c>
      <c r="F314" s="2" t="e">
        <f>'FICHE PRODUIT'!#REF!</f>
        <v>#REF!</v>
      </c>
      <c r="G314" s="2" t="e">
        <f>'FICHE PRODUIT'!#REF!</f>
        <v>#REF!</v>
      </c>
      <c r="H314" s="122" t="e">
        <f>'FICHE PRODUIT'!#REF!</f>
        <v>#REF!</v>
      </c>
      <c r="I314" s="2" t="e">
        <f>'FICHE PRODUIT'!#REF!</f>
        <v>#REF!</v>
      </c>
      <c r="J314" s="2" t="e">
        <f>'FICHE PRODUIT'!#REF!</f>
        <v>#REF!</v>
      </c>
      <c r="K314" s="2" t="e">
        <f>'FICHE PRODUIT'!#REF!</f>
        <v>#REF!</v>
      </c>
      <c r="L314" s="4" t="e">
        <f>'FICHE PRODUIT'!#REF!</f>
        <v>#REF!</v>
      </c>
      <c r="M314" s="4" t="e">
        <f>'FICHE PRODUIT'!#REF!</f>
        <v>#REF!</v>
      </c>
      <c r="N314" s="4" t="e">
        <f>'FICHE PRODUIT'!#REF!</f>
        <v>#REF!</v>
      </c>
      <c r="O314" s="4" t="e">
        <f>'FICHE PRODUIT'!#REF!</f>
        <v>#REF!</v>
      </c>
      <c r="P314" s="4" t="e">
        <f>'FICHE PRODUIT'!#REF!</f>
        <v>#REF!</v>
      </c>
      <c r="Q314" s="4" t="e">
        <f>'FICHE PRODUIT'!#REF!</f>
        <v>#REF!</v>
      </c>
      <c r="R314" s="4" t="e">
        <f>'FICHE PRODUIT'!#REF!</f>
        <v>#REF!</v>
      </c>
      <c r="S314" s="122" t="e">
        <f>'FICHE PRODUIT'!#REF!</f>
        <v>#REF!</v>
      </c>
      <c r="T314" s="2" t="e">
        <f>'FICHE PRODUIT'!#REF!</f>
        <v>#REF!</v>
      </c>
      <c r="U314" s="2" t="e">
        <f>'FICHE PRODUIT'!#REF!</f>
        <v>#REF!</v>
      </c>
      <c r="V314" s="2" t="e">
        <f>'FICHE PRODUIT'!#REF!</f>
        <v>#REF!</v>
      </c>
      <c r="W314" s="2" t="e">
        <f>'FICHE PRODUIT'!#REF!</f>
        <v>#REF!</v>
      </c>
      <c r="X314" s="2" t="e">
        <f>'FICHE PRODUIT'!#REF!</f>
        <v>#REF!</v>
      </c>
      <c r="Y314" s="2" t="e">
        <f>'FICHE PRODUIT'!#REF!</f>
        <v>#REF!</v>
      </c>
      <c r="Z314" s="2" t="e">
        <f>'FICHE PRODUIT'!#REF!</f>
        <v>#REF!</v>
      </c>
      <c r="AA314" s="2" t="e">
        <f>'FICHE PRODUIT'!#REF!</f>
        <v>#REF!</v>
      </c>
    </row>
    <row r="315" spans="1:27" x14ac:dyDescent="0.2">
      <c r="A315" s="7" t="e">
        <f>'FICHE PRODUIT'!#REF!</f>
        <v>#REF!</v>
      </c>
      <c r="B315" s="2" t="e">
        <f>'FICHE PRODUIT'!#REF!</f>
        <v>#REF!</v>
      </c>
      <c r="C315" s="2" t="e">
        <f>'FICHE PRODUIT'!#REF!</f>
        <v>#REF!</v>
      </c>
      <c r="D315" s="2" t="e">
        <f>'FICHE PRODUIT'!#REF!</f>
        <v>#REF!</v>
      </c>
      <c r="E315" s="2" t="e">
        <f>'FICHE PRODUIT'!#REF!</f>
        <v>#REF!</v>
      </c>
      <c r="F315" s="2" t="e">
        <f>'FICHE PRODUIT'!#REF!</f>
        <v>#REF!</v>
      </c>
      <c r="G315" s="2" t="e">
        <f>'FICHE PRODUIT'!#REF!</f>
        <v>#REF!</v>
      </c>
      <c r="H315" s="122" t="e">
        <f>'FICHE PRODUIT'!#REF!</f>
        <v>#REF!</v>
      </c>
      <c r="I315" s="2" t="e">
        <f>'FICHE PRODUIT'!#REF!</f>
        <v>#REF!</v>
      </c>
      <c r="J315" s="2" t="e">
        <f>'FICHE PRODUIT'!#REF!</f>
        <v>#REF!</v>
      </c>
      <c r="K315" s="2" t="e">
        <f>'FICHE PRODUIT'!#REF!</f>
        <v>#REF!</v>
      </c>
      <c r="L315" s="4" t="e">
        <f>'FICHE PRODUIT'!#REF!</f>
        <v>#REF!</v>
      </c>
      <c r="M315" s="4" t="e">
        <f>'FICHE PRODUIT'!#REF!</f>
        <v>#REF!</v>
      </c>
      <c r="N315" s="4" t="e">
        <f>'FICHE PRODUIT'!#REF!</f>
        <v>#REF!</v>
      </c>
      <c r="O315" s="4" t="e">
        <f>'FICHE PRODUIT'!#REF!</f>
        <v>#REF!</v>
      </c>
      <c r="P315" s="4" t="e">
        <f>'FICHE PRODUIT'!#REF!</f>
        <v>#REF!</v>
      </c>
      <c r="Q315" s="4" t="e">
        <f>'FICHE PRODUIT'!#REF!</f>
        <v>#REF!</v>
      </c>
      <c r="R315" s="4" t="e">
        <f>'FICHE PRODUIT'!#REF!</f>
        <v>#REF!</v>
      </c>
      <c r="S315" s="122" t="e">
        <f>'FICHE PRODUIT'!#REF!</f>
        <v>#REF!</v>
      </c>
      <c r="T315" s="2" t="e">
        <f>'FICHE PRODUIT'!#REF!</f>
        <v>#REF!</v>
      </c>
      <c r="U315" s="2" t="e">
        <f>'FICHE PRODUIT'!#REF!</f>
        <v>#REF!</v>
      </c>
      <c r="V315" s="2" t="e">
        <f>'FICHE PRODUIT'!#REF!</f>
        <v>#REF!</v>
      </c>
      <c r="W315" s="2" t="e">
        <f>'FICHE PRODUIT'!#REF!</f>
        <v>#REF!</v>
      </c>
      <c r="X315" s="2" t="e">
        <f>'FICHE PRODUIT'!#REF!</f>
        <v>#REF!</v>
      </c>
      <c r="Y315" s="2" t="e">
        <f>'FICHE PRODUIT'!#REF!</f>
        <v>#REF!</v>
      </c>
      <c r="Z315" s="2" t="e">
        <f>'FICHE PRODUIT'!#REF!</f>
        <v>#REF!</v>
      </c>
      <c r="AA315" s="2" t="e">
        <f>'FICHE PRODUIT'!#REF!</f>
        <v>#REF!</v>
      </c>
    </row>
    <row r="316" spans="1:27" x14ac:dyDescent="0.2">
      <c r="A316" s="7" t="e">
        <f>'FICHE PRODUIT'!#REF!</f>
        <v>#REF!</v>
      </c>
      <c r="B316" s="2" t="e">
        <f>'FICHE PRODUIT'!#REF!</f>
        <v>#REF!</v>
      </c>
      <c r="C316" s="2" t="e">
        <f>'FICHE PRODUIT'!#REF!</f>
        <v>#REF!</v>
      </c>
      <c r="D316" s="2" t="e">
        <f>'FICHE PRODUIT'!#REF!</f>
        <v>#REF!</v>
      </c>
      <c r="E316" s="2" t="e">
        <f>'FICHE PRODUIT'!#REF!</f>
        <v>#REF!</v>
      </c>
      <c r="F316" s="2" t="e">
        <f>'FICHE PRODUIT'!#REF!</f>
        <v>#REF!</v>
      </c>
      <c r="G316" s="2" t="e">
        <f>'FICHE PRODUIT'!#REF!</f>
        <v>#REF!</v>
      </c>
      <c r="H316" s="122" t="e">
        <f>'FICHE PRODUIT'!#REF!</f>
        <v>#REF!</v>
      </c>
      <c r="I316" s="2" t="e">
        <f>'FICHE PRODUIT'!#REF!</f>
        <v>#REF!</v>
      </c>
      <c r="J316" s="2" t="e">
        <f>'FICHE PRODUIT'!#REF!</f>
        <v>#REF!</v>
      </c>
      <c r="K316" s="2" t="e">
        <f>'FICHE PRODUIT'!#REF!</f>
        <v>#REF!</v>
      </c>
      <c r="L316" s="4" t="e">
        <f>'FICHE PRODUIT'!#REF!</f>
        <v>#REF!</v>
      </c>
      <c r="M316" s="4" t="e">
        <f>'FICHE PRODUIT'!#REF!</f>
        <v>#REF!</v>
      </c>
      <c r="N316" s="4" t="e">
        <f>'FICHE PRODUIT'!#REF!</f>
        <v>#REF!</v>
      </c>
      <c r="O316" s="4" t="e">
        <f>'FICHE PRODUIT'!#REF!</f>
        <v>#REF!</v>
      </c>
      <c r="P316" s="4" t="e">
        <f>'FICHE PRODUIT'!#REF!</f>
        <v>#REF!</v>
      </c>
      <c r="Q316" s="4" t="e">
        <f>'FICHE PRODUIT'!#REF!</f>
        <v>#REF!</v>
      </c>
      <c r="R316" s="4" t="e">
        <f>'FICHE PRODUIT'!#REF!</f>
        <v>#REF!</v>
      </c>
      <c r="S316" s="122" t="e">
        <f>'FICHE PRODUIT'!#REF!</f>
        <v>#REF!</v>
      </c>
      <c r="T316" s="2" t="e">
        <f>'FICHE PRODUIT'!#REF!</f>
        <v>#REF!</v>
      </c>
      <c r="U316" s="2" t="e">
        <f>'FICHE PRODUIT'!#REF!</f>
        <v>#REF!</v>
      </c>
      <c r="V316" s="2" t="e">
        <f>'FICHE PRODUIT'!#REF!</f>
        <v>#REF!</v>
      </c>
      <c r="W316" s="2" t="e">
        <f>'FICHE PRODUIT'!#REF!</f>
        <v>#REF!</v>
      </c>
      <c r="X316" s="2" t="e">
        <f>'FICHE PRODUIT'!#REF!</f>
        <v>#REF!</v>
      </c>
      <c r="Y316" s="2" t="e">
        <f>'FICHE PRODUIT'!#REF!</f>
        <v>#REF!</v>
      </c>
      <c r="Z316" s="2" t="e">
        <f>'FICHE PRODUIT'!#REF!</f>
        <v>#REF!</v>
      </c>
      <c r="AA316" s="2" t="e">
        <f>'FICHE PRODUIT'!#REF!</f>
        <v>#REF!</v>
      </c>
    </row>
    <row r="317" spans="1:27" x14ac:dyDescent="0.2">
      <c r="A317" s="7" t="e">
        <f>'FICHE PRODUIT'!#REF!</f>
        <v>#REF!</v>
      </c>
      <c r="B317" s="2" t="e">
        <f>'FICHE PRODUIT'!#REF!</f>
        <v>#REF!</v>
      </c>
      <c r="C317" s="2" t="e">
        <f>'FICHE PRODUIT'!#REF!</f>
        <v>#REF!</v>
      </c>
      <c r="D317" s="2" t="e">
        <f>'FICHE PRODUIT'!#REF!</f>
        <v>#REF!</v>
      </c>
      <c r="E317" s="2" t="e">
        <f>'FICHE PRODUIT'!#REF!</f>
        <v>#REF!</v>
      </c>
      <c r="F317" s="2" t="e">
        <f>'FICHE PRODUIT'!#REF!</f>
        <v>#REF!</v>
      </c>
      <c r="G317" s="2" t="e">
        <f>'FICHE PRODUIT'!#REF!</f>
        <v>#REF!</v>
      </c>
      <c r="H317" s="122" t="e">
        <f>'FICHE PRODUIT'!#REF!</f>
        <v>#REF!</v>
      </c>
      <c r="I317" s="2" t="e">
        <f>'FICHE PRODUIT'!#REF!</f>
        <v>#REF!</v>
      </c>
      <c r="J317" s="2" t="e">
        <f>'FICHE PRODUIT'!#REF!</f>
        <v>#REF!</v>
      </c>
      <c r="K317" s="2" t="e">
        <f>'FICHE PRODUIT'!#REF!</f>
        <v>#REF!</v>
      </c>
      <c r="L317" s="4" t="e">
        <f>'FICHE PRODUIT'!#REF!</f>
        <v>#REF!</v>
      </c>
      <c r="M317" s="4" t="e">
        <f>'FICHE PRODUIT'!#REF!</f>
        <v>#REF!</v>
      </c>
      <c r="N317" s="4" t="e">
        <f>'FICHE PRODUIT'!#REF!</f>
        <v>#REF!</v>
      </c>
      <c r="O317" s="4" t="e">
        <f>'FICHE PRODUIT'!#REF!</f>
        <v>#REF!</v>
      </c>
      <c r="P317" s="4" t="e">
        <f>'FICHE PRODUIT'!#REF!</f>
        <v>#REF!</v>
      </c>
      <c r="Q317" s="4" t="e">
        <f>'FICHE PRODUIT'!#REF!</f>
        <v>#REF!</v>
      </c>
      <c r="R317" s="4" t="e">
        <f>'FICHE PRODUIT'!#REF!</f>
        <v>#REF!</v>
      </c>
      <c r="S317" s="122" t="e">
        <f>'FICHE PRODUIT'!#REF!</f>
        <v>#REF!</v>
      </c>
      <c r="T317" s="2" t="e">
        <f>'FICHE PRODUIT'!#REF!</f>
        <v>#REF!</v>
      </c>
      <c r="U317" s="2" t="e">
        <f>'FICHE PRODUIT'!#REF!</f>
        <v>#REF!</v>
      </c>
      <c r="V317" s="2" t="e">
        <f>'FICHE PRODUIT'!#REF!</f>
        <v>#REF!</v>
      </c>
      <c r="W317" s="2" t="e">
        <f>'FICHE PRODUIT'!#REF!</f>
        <v>#REF!</v>
      </c>
      <c r="X317" s="2" t="e">
        <f>'FICHE PRODUIT'!#REF!</f>
        <v>#REF!</v>
      </c>
      <c r="Y317" s="2" t="e">
        <f>'FICHE PRODUIT'!#REF!</f>
        <v>#REF!</v>
      </c>
      <c r="Z317" s="2" t="e">
        <f>'FICHE PRODUIT'!#REF!</f>
        <v>#REF!</v>
      </c>
      <c r="AA317" s="2" t="e">
        <f>'FICHE PRODUIT'!#REF!</f>
        <v>#REF!</v>
      </c>
    </row>
    <row r="318" spans="1:27" x14ac:dyDescent="0.2">
      <c r="A318" s="7" t="e">
        <f>'FICHE PRODUIT'!#REF!</f>
        <v>#REF!</v>
      </c>
      <c r="B318" s="2" t="e">
        <f>'FICHE PRODUIT'!#REF!</f>
        <v>#REF!</v>
      </c>
      <c r="C318" s="2" t="e">
        <f>'FICHE PRODUIT'!#REF!</f>
        <v>#REF!</v>
      </c>
      <c r="D318" s="2" t="e">
        <f>'FICHE PRODUIT'!#REF!</f>
        <v>#REF!</v>
      </c>
      <c r="E318" s="2" t="e">
        <f>'FICHE PRODUIT'!#REF!</f>
        <v>#REF!</v>
      </c>
      <c r="F318" s="2" t="e">
        <f>'FICHE PRODUIT'!#REF!</f>
        <v>#REF!</v>
      </c>
      <c r="G318" s="2" t="e">
        <f>'FICHE PRODUIT'!#REF!</f>
        <v>#REF!</v>
      </c>
      <c r="H318" s="122" t="e">
        <f>'FICHE PRODUIT'!#REF!</f>
        <v>#REF!</v>
      </c>
      <c r="I318" s="2" t="e">
        <f>'FICHE PRODUIT'!#REF!</f>
        <v>#REF!</v>
      </c>
      <c r="J318" s="2" t="e">
        <f>'FICHE PRODUIT'!#REF!</f>
        <v>#REF!</v>
      </c>
      <c r="K318" s="2" t="e">
        <f>'FICHE PRODUIT'!#REF!</f>
        <v>#REF!</v>
      </c>
      <c r="L318" s="4" t="e">
        <f>'FICHE PRODUIT'!#REF!</f>
        <v>#REF!</v>
      </c>
      <c r="M318" s="4" t="e">
        <f>'FICHE PRODUIT'!#REF!</f>
        <v>#REF!</v>
      </c>
      <c r="N318" s="4" t="e">
        <f>'FICHE PRODUIT'!#REF!</f>
        <v>#REF!</v>
      </c>
      <c r="O318" s="4" t="e">
        <f>'FICHE PRODUIT'!#REF!</f>
        <v>#REF!</v>
      </c>
      <c r="P318" s="4" t="e">
        <f>'FICHE PRODUIT'!#REF!</f>
        <v>#REF!</v>
      </c>
      <c r="Q318" s="4" t="e">
        <f>'FICHE PRODUIT'!#REF!</f>
        <v>#REF!</v>
      </c>
      <c r="R318" s="4" t="e">
        <f>'FICHE PRODUIT'!#REF!</f>
        <v>#REF!</v>
      </c>
      <c r="S318" s="122" t="e">
        <f>'FICHE PRODUIT'!#REF!</f>
        <v>#REF!</v>
      </c>
      <c r="T318" s="2" t="e">
        <f>'FICHE PRODUIT'!#REF!</f>
        <v>#REF!</v>
      </c>
      <c r="U318" s="2" t="e">
        <f>'FICHE PRODUIT'!#REF!</f>
        <v>#REF!</v>
      </c>
      <c r="V318" s="2" t="e">
        <f>'FICHE PRODUIT'!#REF!</f>
        <v>#REF!</v>
      </c>
      <c r="W318" s="2" t="e">
        <f>'FICHE PRODUIT'!#REF!</f>
        <v>#REF!</v>
      </c>
      <c r="X318" s="2" t="e">
        <f>'FICHE PRODUIT'!#REF!</f>
        <v>#REF!</v>
      </c>
      <c r="Y318" s="2" t="e">
        <f>'FICHE PRODUIT'!#REF!</f>
        <v>#REF!</v>
      </c>
      <c r="Z318" s="2" t="e">
        <f>'FICHE PRODUIT'!#REF!</f>
        <v>#REF!</v>
      </c>
      <c r="AA318" s="2" t="e">
        <f>'FICHE PRODUIT'!#REF!</f>
        <v>#REF!</v>
      </c>
    </row>
    <row r="319" spans="1:27" x14ac:dyDescent="0.2">
      <c r="A319" s="7" t="e">
        <f>'FICHE PRODUIT'!#REF!</f>
        <v>#REF!</v>
      </c>
      <c r="B319" s="2" t="e">
        <f>'FICHE PRODUIT'!#REF!</f>
        <v>#REF!</v>
      </c>
      <c r="C319" s="2" t="e">
        <f>'FICHE PRODUIT'!#REF!</f>
        <v>#REF!</v>
      </c>
      <c r="D319" s="2" t="e">
        <f>'FICHE PRODUIT'!#REF!</f>
        <v>#REF!</v>
      </c>
      <c r="E319" s="2" t="e">
        <f>'FICHE PRODUIT'!#REF!</f>
        <v>#REF!</v>
      </c>
      <c r="F319" s="2" t="e">
        <f>'FICHE PRODUIT'!#REF!</f>
        <v>#REF!</v>
      </c>
      <c r="G319" s="2" t="e">
        <f>'FICHE PRODUIT'!#REF!</f>
        <v>#REF!</v>
      </c>
      <c r="H319" s="122" t="e">
        <f>'FICHE PRODUIT'!#REF!</f>
        <v>#REF!</v>
      </c>
      <c r="I319" s="2" t="e">
        <f>'FICHE PRODUIT'!#REF!</f>
        <v>#REF!</v>
      </c>
      <c r="J319" s="2" t="e">
        <f>'FICHE PRODUIT'!#REF!</f>
        <v>#REF!</v>
      </c>
      <c r="K319" s="2" t="e">
        <f>'FICHE PRODUIT'!#REF!</f>
        <v>#REF!</v>
      </c>
      <c r="L319" s="4" t="e">
        <f>'FICHE PRODUIT'!#REF!</f>
        <v>#REF!</v>
      </c>
      <c r="M319" s="4" t="e">
        <f>'FICHE PRODUIT'!#REF!</f>
        <v>#REF!</v>
      </c>
      <c r="N319" s="4" t="e">
        <f>'FICHE PRODUIT'!#REF!</f>
        <v>#REF!</v>
      </c>
      <c r="O319" s="4" t="e">
        <f>'FICHE PRODUIT'!#REF!</f>
        <v>#REF!</v>
      </c>
      <c r="P319" s="4" t="e">
        <f>'FICHE PRODUIT'!#REF!</f>
        <v>#REF!</v>
      </c>
      <c r="Q319" s="4" t="e">
        <f>'FICHE PRODUIT'!#REF!</f>
        <v>#REF!</v>
      </c>
      <c r="R319" s="4" t="e">
        <f>'FICHE PRODUIT'!#REF!</f>
        <v>#REF!</v>
      </c>
      <c r="S319" s="122" t="e">
        <f>'FICHE PRODUIT'!#REF!</f>
        <v>#REF!</v>
      </c>
      <c r="T319" s="2" t="e">
        <f>'FICHE PRODUIT'!#REF!</f>
        <v>#REF!</v>
      </c>
      <c r="U319" s="2" t="e">
        <f>'FICHE PRODUIT'!#REF!</f>
        <v>#REF!</v>
      </c>
      <c r="V319" s="2" t="e">
        <f>'FICHE PRODUIT'!#REF!</f>
        <v>#REF!</v>
      </c>
      <c r="W319" s="2" t="e">
        <f>'FICHE PRODUIT'!#REF!</f>
        <v>#REF!</v>
      </c>
      <c r="X319" s="2" t="e">
        <f>'FICHE PRODUIT'!#REF!</f>
        <v>#REF!</v>
      </c>
      <c r="Y319" s="2" t="e">
        <f>'FICHE PRODUIT'!#REF!</f>
        <v>#REF!</v>
      </c>
      <c r="Z319" s="2" t="e">
        <f>'FICHE PRODUIT'!#REF!</f>
        <v>#REF!</v>
      </c>
      <c r="AA319" s="2" t="e">
        <f>'FICHE PRODUIT'!#REF!</f>
        <v>#REF!</v>
      </c>
    </row>
    <row r="320" spans="1:27" x14ac:dyDescent="0.2">
      <c r="A320" s="7" t="e">
        <f>'FICHE PRODUIT'!#REF!</f>
        <v>#REF!</v>
      </c>
      <c r="B320" s="2" t="e">
        <f>'FICHE PRODUIT'!#REF!</f>
        <v>#REF!</v>
      </c>
      <c r="C320" s="2" t="e">
        <f>'FICHE PRODUIT'!#REF!</f>
        <v>#REF!</v>
      </c>
      <c r="D320" s="2" t="e">
        <f>'FICHE PRODUIT'!#REF!</f>
        <v>#REF!</v>
      </c>
      <c r="E320" s="2" t="e">
        <f>'FICHE PRODUIT'!#REF!</f>
        <v>#REF!</v>
      </c>
      <c r="F320" s="2" t="e">
        <f>'FICHE PRODUIT'!#REF!</f>
        <v>#REF!</v>
      </c>
      <c r="G320" s="2" t="e">
        <f>'FICHE PRODUIT'!#REF!</f>
        <v>#REF!</v>
      </c>
      <c r="H320" s="122" t="e">
        <f>'FICHE PRODUIT'!#REF!</f>
        <v>#REF!</v>
      </c>
      <c r="I320" s="2" t="e">
        <f>'FICHE PRODUIT'!#REF!</f>
        <v>#REF!</v>
      </c>
      <c r="J320" s="2" t="e">
        <f>'FICHE PRODUIT'!#REF!</f>
        <v>#REF!</v>
      </c>
      <c r="K320" s="2" t="e">
        <f>'FICHE PRODUIT'!#REF!</f>
        <v>#REF!</v>
      </c>
      <c r="L320" s="4" t="e">
        <f>'FICHE PRODUIT'!#REF!</f>
        <v>#REF!</v>
      </c>
      <c r="M320" s="4" t="e">
        <f>'FICHE PRODUIT'!#REF!</f>
        <v>#REF!</v>
      </c>
      <c r="N320" s="4" t="e">
        <f>'FICHE PRODUIT'!#REF!</f>
        <v>#REF!</v>
      </c>
      <c r="O320" s="4" t="e">
        <f>'FICHE PRODUIT'!#REF!</f>
        <v>#REF!</v>
      </c>
      <c r="P320" s="4" t="e">
        <f>'FICHE PRODUIT'!#REF!</f>
        <v>#REF!</v>
      </c>
      <c r="Q320" s="4" t="e">
        <f>'FICHE PRODUIT'!#REF!</f>
        <v>#REF!</v>
      </c>
      <c r="R320" s="4" t="e">
        <f>'FICHE PRODUIT'!#REF!</f>
        <v>#REF!</v>
      </c>
      <c r="S320" s="122" t="e">
        <f>'FICHE PRODUIT'!#REF!</f>
        <v>#REF!</v>
      </c>
      <c r="T320" s="2" t="e">
        <f>'FICHE PRODUIT'!#REF!</f>
        <v>#REF!</v>
      </c>
      <c r="U320" s="2" t="e">
        <f>'FICHE PRODUIT'!#REF!</f>
        <v>#REF!</v>
      </c>
      <c r="V320" s="2" t="e">
        <f>'FICHE PRODUIT'!#REF!</f>
        <v>#REF!</v>
      </c>
      <c r="W320" s="2" t="e">
        <f>'FICHE PRODUIT'!#REF!</f>
        <v>#REF!</v>
      </c>
      <c r="X320" s="2" t="e">
        <f>'FICHE PRODUIT'!#REF!</f>
        <v>#REF!</v>
      </c>
      <c r="Y320" s="2" t="e">
        <f>'FICHE PRODUIT'!#REF!</f>
        <v>#REF!</v>
      </c>
      <c r="Z320" s="2" t="e">
        <f>'FICHE PRODUIT'!#REF!</f>
        <v>#REF!</v>
      </c>
      <c r="AA320" s="2" t="e">
        <f>'FICHE PRODUIT'!#REF!</f>
        <v>#REF!</v>
      </c>
    </row>
    <row r="321" spans="1:27" x14ac:dyDescent="0.2">
      <c r="A321" s="7" t="e">
        <f>'FICHE PRODUIT'!#REF!</f>
        <v>#REF!</v>
      </c>
      <c r="B321" s="2" t="e">
        <f>'FICHE PRODUIT'!#REF!</f>
        <v>#REF!</v>
      </c>
      <c r="C321" s="2" t="e">
        <f>'FICHE PRODUIT'!#REF!</f>
        <v>#REF!</v>
      </c>
      <c r="D321" s="2" t="e">
        <f>'FICHE PRODUIT'!#REF!</f>
        <v>#REF!</v>
      </c>
      <c r="E321" s="2" t="e">
        <f>'FICHE PRODUIT'!#REF!</f>
        <v>#REF!</v>
      </c>
      <c r="F321" s="2" t="e">
        <f>'FICHE PRODUIT'!#REF!</f>
        <v>#REF!</v>
      </c>
      <c r="G321" s="2" t="e">
        <f>'FICHE PRODUIT'!#REF!</f>
        <v>#REF!</v>
      </c>
      <c r="H321" s="122" t="e">
        <f>'FICHE PRODUIT'!#REF!</f>
        <v>#REF!</v>
      </c>
      <c r="I321" s="2" t="e">
        <f>'FICHE PRODUIT'!#REF!</f>
        <v>#REF!</v>
      </c>
      <c r="J321" s="2" t="e">
        <f>'FICHE PRODUIT'!#REF!</f>
        <v>#REF!</v>
      </c>
      <c r="K321" s="2" t="e">
        <f>'FICHE PRODUIT'!#REF!</f>
        <v>#REF!</v>
      </c>
      <c r="L321" s="4" t="e">
        <f>'FICHE PRODUIT'!#REF!</f>
        <v>#REF!</v>
      </c>
      <c r="M321" s="4" t="e">
        <f>'FICHE PRODUIT'!#REF!</f>
        <v>#REF!</v>
      </c>
      <c r="N321" s="4" t="e">
        <f>'FICHE PRODUIT'!#REF!</f>
        <v>#REF!</v>
      </c>
      <c r="O321" s="4" t="e">
        <f>'FICHE PRODUIT'!#REF!</f>
        <v>#REF!</v>
      </c>
      <c r="P321" s="4" t="e">
        <f>'FICHE PRODUIT'!#REF!</f>
        <v>#REF!</v>
      </c>
      <c r="Q321" s="4" t="e">
        <f>'FICHE PRODUIT'!#REF!</f>
        <v>#REF!</v>
      </c>
      <c r="R321" s="4" t="e">
        <f>'FICHE PRODUIT'!#REF!</f>
        <v>#REF!</v>
      </c>
      <c r="S321" s="122" t="e">
        <f>'FICHE PRODUIT'!#REF!</f>
        <v>#REF!</v>
      </c>
      <c r="T321" s="2" t="e">
        <f>'FICHE PRODUIT'!#REF!</f>
        <v>#REF!</v>
      </c>
      <c r="U321" s="2" t="e">
        <f>'FICHE PRODUIT'!#REF!</f>
        <v>#REF!</v>
      </c>
      <c r="V321" s="2" t="e">
        <f>'FICHE PRODUIT'!#REF!</f>
        <v>#REF!</v>
      </c>
      <c r="W321" s="2" t="e">
        <f>'FICHE PRODUIT'!#REF!</f>
        <v>#REF!</v>
      </c>
      <c r="X321" s="2" t="e">
        <f>'FICHE PRODUIT'!#REF!</f>
        <v>#REF!</v>
      </c>
      <c r="Y321" s="2" t="e">
        <f>'FICHE PRODUIT'!#REF!</f>
        <v>#REF!</v>
      </c>
      <c r="Z321" s="2" t="e">
        <f>'FICHE PRODUIT'!#REF!</f>
        <v>#REF!</v>
      </c>
      <c r="AA321" s="2" t="e">
        <f>'FICHE PRODUIT'!#REF!</f>
        <v>#REF!</v>
      </c>
    </row>
    <row r="322" spans="1:27" x14ac:dyDescent="0.2">
      <c r="A322" s="7" t="e">
        <f>'FICHE PRODUIT'!#REF!</f>
        <v>#REF!</v>
      </c>
      <c r="B322" s="2" t="e">
        <f>'FICHE PRODUIT'!#REF!</f>
        <v>#REF!</v>
      </c>
      <c r="C322" s="2" t="e">
        <f>'FICHE PRODUIT'!#REF!</f>
        <v>#REF!</v>
      </c>
      <c r="D322" s="2" t="e">
        <f>'FICHE PRODUIT'!#REF!</f>
        <v>#REF!</v>
      </c>
      <c r="E322" s="2" t="e">
        <f>'FICHE PRODUIT'!#REF!</f>
        <v>#REF!</v>
      </c>
      <c r="F322" s="2" t="e">
        <f>'FICHE PRODUIT'!#REF!</f>
        <v>#REF!</v>
      </c>
      <c r="G322" s="2" t="e">
        <f>'FICHE PRODUIT'!#REF!</f>
        <v>#REF!</v>
      </c>
      <c r="H322" s="122" t="e">
        <f>'FICHE PRODUIT'!#REF!</f>
        <v>#REF!</v>
      </c>
      <c r="I322" s="2" t="e">
        <f>'FICHE PRODUIT'!#REF!</f>
        <v>#REF!</v>
      </c>
      <c r="J322" s="2" t="e">
        <f>'FICHE PRODUIT'!#REF!</f>
        <v>#REF!</v>
      </c>
      <c r="K322" s="2" t="e">
        <f>'FICHE PRODUIT'!#REF!</f>
        <v>#REF!</v>
      </c>
      <c r="L322" s="4" t="e">
        <f>'FICHE PRODUIT'!#REF!</f>
        <v>#REF!</v>
      </c>
      <c r="M322" s="4" t="e">
        <f>'FICHE PRODUIT'!#REF!</f>
        <v>#REF!</v>
      </c>
      <c r="N322" s="4" t="e">
        <f>'FICHE PRODUIT'!#REF!</f>
        <v>#REF!</v>
      </c>
      <c r="O322" s="4" t="e">
        <f>'FICHE PRODUIT'!#REF!</f>
        <v>#REF!</v>
      </c>
      <c r="P322" s="4" t="e">
        <f>'FICHE PRODUIT'!#REF!</f>
        <v>#REF!</v>
      </c>
      <c r="Q322" s="4" t="e">
        <f>'FICHE PRODUIT'!#REF!</f>
        <v>#REF!</v>
      </c>
      <c r="R322" s="4" t="e">
        <f>'FICHE PRODUIT'!#REF!</f>
        <v>#REF!</v>
      </c>
      <c r="S322" s="122" t="e">
        <f>'FICHE PRODUIT'!#REF!</f>
        <v>#REF!</v>
      </c>
      <c r="T322" s="2" t="e">
        <f>'FICHE PRODUIT'!#REF!</f>
        <v>#REF!</v>
      </c>
      <c r="U322" s="2" t="e">
        <f>'FICHE PRODUIT'!#REF!</f>
        <v>#REF!</v>
      </c>
      <c r="V322" s="2" t="e">
        <f>'FICHE PRODUIT'!#REF!</f>
        <v>#REF!</v>
      </c>
      <c r="W322" s="2" t="e">
        <f>'FICHE PRODUIT'!#REF!</f>
        <v>#REF!</v>
      </c>
      <c r="X322" s="2" t="e">
        <f>'FICHE PRODUIT'!#REF!</f>
        <v>#REF!</v>
      </c>
      <c r="Y322" s="2" t="e">
        <f>'FICHE PRODUIT'!#REF!</f>
        <v>#REF!</v>
      </c>
      <c r="Z322" s="2" t="e">
        <f>'FICHE PRODUIT'!#REF!</f>
        <v>#REF!</v>
      </c>
      <c r="AA322" s="2" t="e">
        <f>'FICHE PRODUIT'!#REF!</f>
        <v>#REF!</v>
      </c>
    </row>
    <row r="323" spans="1:27" x14ac:dyDescent="0.2">
      <c r="A323" s="7" t="e">
        <f>'FICHE PRODUIT'!#REF!</f>
        <v>#REF!</v>
      </c>
      <c r="B323" s="2" t="e">
        <f>'FICHE PRODUIT'!#REF!</f>
        <v>#REF!</v>
      </c>
      <c r="C323" s="2" t="e">
        <f>'FICHE PRODUIT'!#REF!</f>
        <v>#REF!</v>
      </c>
      <c r="D323" s="2" t="e">
        <f>'FICHE PRODUIT'!#REF!</f>
        <v>#REF!</v>
      </c>
      <c r="E323" s="2" t="e">
        <f>'FICHE PRODUIT'!#REF!</f>
        <v>#REF!</v>
      </c>
      <c r="F323" s="2" t="e">
        <f>'FICHE PRODUIT'!#REF!</f>
        <v>#REF!</v>
      </c>
      <c r="G323" s="2" t="e">
        <f>'FICHE PRODUIT'!#REF!</f>
        <v>#REF!</v>
      </c>
      <c r="H323" s="122" t="e">
        <f>'FICHE PRODUIT'!#REF!</f>
        <v>#REF!</v>
      </c>
      <c r="I323" s="2" t="e">
        <f>'FICHE PRODUIT'!#REF!</f>
        <v>#REF!</v>
      </c>
      <c r="J323" s="2" t="e">
        <f>'FICHE PRODUIT'!#REF!</f>
        <v>#REF!</v>
      </c>
      <c r="K323" s="2" t="e">
        <f>'FICHE PRODUIT'!#REF!</f>
        <v>#REF!</v>
      </c>
      <c r="L323" s="4" t="e">
        <f>'FICHE PRODUIT'!#REF!</f>
        <v>#REF!</v>
      </c>
      <c r="M323" s="4" t="e">
        <f>'FICHE PRODUIT'!#REF!</f>
        <v>#REF!</v>
      </c>
      <c r="N323" s="4" t="e">
        <f>'FICHE PRODUIT'!#REF!</f>
        <v>#REF!</v>
      </c>
      <c r="O323" s="4" t="e">
        <f>'FICHE PRODUIT'!#REF!</f>
        <v>#REF!</v>
      </c>
      <c r="P323" s="4" t="e">
        <f>'FICHE PRODUIT'!#REF!</f>
        <v>#REF!</v>
      </c>
      <c r="Q323" s="4" t="e">
        <f>'FICHE PRODUIT'!#REF!</f>
        <v>#REF!</v>
      </c>
      <c r="R323" s="4" t="e">
        <f>'FICHE PRODUIT'!#REF!</f>
        <v>#REF!</v>
      </c>
      <c r="S323" s="122" t="e">
        <f>'FICHE PRODUIT'!#REF!</f>
        <v>#REF!</v>
      </c>
      <c r="T323" s="2" t="e">
        <f>'FICHE PRODUIT'!#REF!</f>
        <v>#REF!</v>
      </c>
      <c r="U323" s="2" t="e">
        <f>'FICHE PRODUIT'!#REF!</f>
        <v>#REF!</v>
      </c>
      <c r="V323" s="2" t="e">
        <f>'FICHE PRODUIT'!#REF!</f>
        <v>#REF!</v>
      </c>
      <c r="W323" s="2" t="e">
        <f>'FICHE PRODUIT'!#REF!</f>
        <v>#REF!</v>
      </c>
      <c r="X323" s="2" t="e">
        <f>'FICHE PRODUIT'!#REF!</f>
        <v>#REF!</v>
      </c>
      <c r="Y323" s="2" t="e">
        <f>'FICHE PRODUIT'!#REF!</f>
        <v>#REF!</v>
      </c>
      <c r="Z323" s="2" t="e">
        <f>'FICHE PRODUIT'!#REF!</f>
        <v>#REF!</v>
      </c>
      <c r="AA323" s="2" t="e">
        <f>'FICHE PRODUIT'!#REF!</f>
        <v>#REF!</v>
      </c>
    </row>
    <row r="324" spans="1:27" x14ac:dyDescent="0.2">
      <c r="A324" s="7" t="e">
        <f>'FICHE PRODUIT'!#REF!</f>
        <v>#REF!</v>
      </c>
      <c r="B324" s="2" t="e">
        <f>'FICHE PRODUIT'!#REF!</f>
        <v>#REF!</v>
      </c>
      <c r="C324" s="2" t="e">
        <f>'FICHE PRODUIT'!#REF!</f>
        <v>#REF!</v>
      </c>
      <c r="D324" s="2" t="e">
        <f>'FICHE PRODUIT'!#REF!</f>
        <v>#REF!</v>
      </c>
      <c r="E324" s="2" t="e">
        <f>'FICHE PRODUIT'!#REF!</f>
        <v>#REF!</v>
      </c>
      <c r="F324" s="2" t="e">
        <f>'FICHE PRODUIT'!#REF!</f>
        <v>#REF!</v>
      </c>
      <c r="G324" s="2" t="e">
        <f>'FICHE PRODUIT'!#REF!</f>
        <v>#REF!</v>
      </c>
      <c r="H324" s="122" t="e">
        <f>'FICHE PRODUIT'!#REF!</f>
        <v>#REF!</v>
      </c>
      <c r="I324" s="2" t="e">
        <f>'FICHE PRODUIT'!#REF!</f>
        <v>#REF!</v>
      </c>
      <c r="J324" s="2" t="e">
        <f>'FICHE PRODUIT'!#REF!</f>
        <v>#REF!</v>
      </c>
      <c r="K324" s="2" t="e">
        <f>'FICHE PRODUIT'!#REF!</f>
        <v>#REF!</v>
      </c>
      <c r="L324" s="4" t="e">
        <f>'FICHE PRODUIT'!#REF!</f>
        <v>#REF!</v>
      </c>
      <c r="M324" s="4" t="e">
        <f>'FICHE PRODUIT'!#REF!</f>
        <v>#REF!</v>
      </c>
      <c r="N324" s="4" t="e">
        <f>'FICHE PRODUIT'!#REF!</f>
        <v>#REF!</v>
      </c>
      <c r="O324" s="4" t="e">
        <f>'FICHE PRODUIT'!#REF!</f>
        <v>#REF!</v>
      </c>
      <c r="P324" s="4" t="e">
        <f>'FICHE PRODUIT'!#REF!</f>
        <v>#REF!</v>
      </c>
      <c r="Q324" s="4" t="e">
        <f>'FICHE PRODUIT'!#REF!</f>
        <v>#REF!</v>
      </c>
      <c r="R324" s="4" t="e">
        <f>'FICHE PRODUIT'!#REF!</f>
        <v>#REF!</v>
      </c>
      <c r="S324" s="122" t="e">
        <f>'FICHE PRODUIT'!#REF!</f>
        <v>#REF!</v>
      </c>
      <c r="T324" s="2" t="e">
        <f>'FICHE PRODUIT'!#REF!</f>
        <v>#REF!</v>
      </c>
      <c r="U324" s="2" t="e">
        <f>'FICHE PRODUIT'!#REF!</f>
        <v>#REF!</v>
      </c>
      <c r="V324" s="2" t="e">
        <f>'FICHE PRODUIT'!#REF!</f>
        <v>#REF!</v>
      </c>
      <c r="W324" s="2" t="e">
        <f>'FICHE PRODUIT'!#REF!</f>
        <v>#REF!</v>
      </c>
      <c r="X324" s="2" t="e">
        <f>'FICHE PRODUIT'!#REF!</f>
        <v>#REF!</v>
      </c>
      <c r="Y324" s="2" t="e">
        <f>'FICHE PRODUIT'!#REF!</f>
        <v>#REF!</v>
      </c>
      <c r="Z324" s="2" t="e">
        <f>'FICHE PRODUIT'!#REF!</f>
        <v>#REF!</v>
      </c>
      <c r="AA324" s="2" t="e">
        <f>'FICHE PRODUIT'!#REF!</f>
        <v>#REF!</v>
      </c>
    </row>
    <row r="325" spans="1:27" x14ac:dyDescent="0.2">
      <c r="A325" s="7" t="e">
        <f>'FICHE PRODUIT'!#REF!</f>
        <v>#REF!</v>
      </c>
      <c r="B325" s="2" t="e">
        <f>'FICHE PRODUIT'!#REF!</f>
        <v>#REF!</v>
      </c>
      <c r="C325" s="2" t="e">
        <f>'FICHE PRODUIT'!#REF!</f>
        <v>#REF!</v>
      </c>
      <c r="D325" s="2" t="e">
        <f>'FICHE PRODUIT'!#REF!</f>
        <v>#REF!</v>
      </c>
      <c r="E325" s="2" t="e">
        <f>'FICHE PRODUIT'!#REF!</f>
        <v>#REF!</v>
      </c>
      <c r="F325" s="2" t="e">
        <f>'FICHE PRODUIT'!#REF!</f>
        <v>#REF!</v>
      </c>
      <c r="G325" s="2" t="e">
        <f>'FICHE PRODUIT'!#REF!</f>
        <v>#REF!</v>
      </c>
      <c r="H325" s="122" t="e">
        <f>'FICHE PRODUIT'!#REF!</f>
        <v>#REF!</v>
      </c>
      <c r="I325" s="2" t="e">
        <f>'FICHE PRODUIT'!#REF!</f>
        <v>#REF!</v>
      </c>
      <c r="J325" s="2" t="e">
        <f>'FICHE PRODUIT'!#REF!</f>
        <v>#REF!</v>
      </c>
      <c r="K325" s="2" t="e">
        <f>'FICHE PRODUIT'!#REF!</f>
        <v>#REF!</v>
      </c>
      <c r="L325" s="4" t="e">
        <f>'FICHE PRODUIT'!#REF!</f>
        <v>#REF!</v>
      </c>
      <c r="M325" s="4" t="e">
        <f>'FICHE PRODUIT'!#REF!</f>
        <v>#REF!</v>
      </c>
      <c r="N325" s="4" t="e">
        <f>'FICHE PRODUIT'!#REF!</f>
        <v>#REF!</v>
      </c>
      <c r="O325" s="4" t="e">
        <f>'FICHE PRODUIT'!#REF!</f>
        <v>#REF!</v>
      </c>
      <c r="P325" s="4" t="e">
        <f>'FICHE PRODUIT'!#REF!</f>
        <v>#REF!</v>
      </c>
      <c r="Q325" s="4" t="e">
        <f>'FICHE PRODUIT'!#REF!</f>
        <v>#REF!</v>
      </c>
      <c r="R325" s="4" t="e">
        <f>'FICHE PRODUIT'!#REF!</f>
        <v>#REF!</v>
      </c>
      <c r="S325" s="122" t="e">
        <f>'FICHE PRODUIT'!#REF!</f>
        <v>#REF!</v>
      </c>
      <c r="T325" s="2" t="e">
        <f>'FICHE PRODUIT'!#REF!</f>
        <v>#REF!</v>
      </c>
      <c r="U325" s="2" t="e">
        <f>'FICHE PRODUIT'!#REF!</f>
        <v>#REF!</v>
      </c>
      <c r="V325" s="2" t="e">
        <f>'FICHE PRODUIT'!#REF!</f>
        <v>#REF!</v>
      </c>
      <c r="W325" s="2" t="e">
        <f>'FICHE PRODUIT'!#REF!</f>
        <v>#REF!</v>
      </c>
      <c r="X325" s="2" t="e">
        <f>'FICHE PRODUIT'!#REF!</f>
        <v>#REF!</v>
      </c>
      <c r="Y325" s="2" t="e">
        <f>'FICHE PRODUIT'!#REF!</f>
        <v>#REF!</v>
      </c>
      <c r="Z325" s="2" t="e">
        <f>'FICHE PRODUIT'!#REF!</f>
        <v>#REF!</v>
      </c>
      <c r="AA325" s="2" t="e">
        <f>'FICHE PRODUIT'!#REF!</f>
        <v>#REF!</v>
      </c>
    </row>
    <row r="326" spans="1:27" x14ac:dyDescent="0.2">
      <c r="A326" s="7" t="str">
        <f>'FICHE PRODUIT'!$A$598</f>
        <v>MARIUS POCKET F99</v>
      </c>
      <c r="B326" s="2" t="str">
        <f>'FICHE PRODUIT'!$H$598</f>
        <v>Kaki</v>
      </c>
      <c r="C326" s="2" t="str">
        <f>'FICHE PRODUIT'!$S$598</f>
        <v>W26-27</v>
      </c>
      <c r="D326" s="2">
        <f>'FICHE PRODUIT'!$Q$598</f>
        <v>0</v>
      </c>
      <c r="E326" s="2" t="str">
        <f>'FICHE PRODUIT'!$S$600</f>
        <v xml:space="preserve">PRODUCTION FINISH </v>
      </c>
      <c r="F326" s="2" t="str">
        <f>'FICHE PRODUIT'!$E$602</f>
        <v>Page 24</v>
      </c>
      <c r="G326" s="2" t="str">
        <f>'FICHE PRODUIT'!$E$603</f>
        <v xml:space="preserve">Not need </v>
      </c>
      <c r="H326" s="122" t="str">
        <f>'FICHE PRODUIT'!$E$604</f>
        <v>OCEAN SURPLUS</v>
      </c>
      <c r="I326" s="2" t="b">
        <f>'FICHE PRODUIT'!$E$606</f>
        <v>0</v>
      </c>
      <c r="J326" s="2" t="str">
        <f>'FICHE PRODUIT'!$E$608</f>
        <v>Gilet</v>
      </c>
      <c r="K326" s="2" t="str">
        <f>'FICHE PRODUIT'!$E$609</f>
        <v>Marius</v>
      </c>
      <c r="L326" s="4">
        <f>'FICHE PRODUIT'!$E$611</f>
        <v>54</v>
      </c>
      <c r="M326" s="4">
        <f>'FICHE PRODUIT'!$E$612</f>
        <v>20.748999999999999</v>
      </c>
      <c r="N326" s="4">
        <f>'FICHE PRODUIT'!$E$614</f>
        <v>74.748999999999995</v>
      </c>
      <c r="O326" s="4">
        <f>'FICHE PRODUIT'!$E$615</f>
        <v>3.9465410908507139</v>
      </c>
      <c r="P326" s="4">
        <f>'FICHE PRODUIT'!$E$617</f>
        <v>295</v>
      </c>
      <c r="Q326" s="4">
        <f>'FICHE PRODUIT'!$E$618</f>
        <v>118</v>
      </c>
      <c r="R326" s="4">
        <f>'FICHE PRODUIT'!$E$619</f>
        <v>134.09090909090909</v>
      </c>
      <c r="S326" s="122">
        <f>'FICHE PRODUIT'!$E$620</f>
        <v>46162</v>
      </c>
      <c r="T326" s="2" t="str">
        <f>'FICHE PRODUIT'!A625</f>
        <v>FABRIC</v>
      </c>
      <c r="U326" s="2" t="str">
        <f>'FICHE PRODUIT'!B625</f>
        <v>ALBANO MORGADO</v>
      </c>
      <c r="V326" s="2" t="str">
        <f>'FICHE PRODUIT'!C625</f>
        <v>15 12987 I 022</v>
      </c>
      <c r="W326" s="2">
        <f>'FICHE PRODUIT'!D625</f>
        <v>0.8</v>
      </c>
      <c r="X326" s="2">
        <f>'FICHE PRODUIT'!E625</f>
        <v>4</v>
      </c>
      <c r="Y326" s="2">
        <f>'FICHE PRODUIT'!F625</f>
        <v>13.4</v>
      </c>
      <c r="Z326" s="2">
        <f>'FICHE PRODUIT'!G625</f>
        <v>10.72</v>
      </c>
      <c r="AA326" s="2">
        <f>'FICHE PRODUIT'!H625</f>
        <v>53.6</v>
      </c>
    </row>
    <row r="327" spans="1:27" x14ac:dyDescent="0.2">
      <c r="A327" s="7" t="str">
        <f>'FICHE PRODUIT'!$A$598</f>
        <v>MARIUS POCKET F99</v>
      </c>
      <c r="B327" s="2" t="str">
        <f>'FICHE PRODUIT'!$H$598</f>
        <v>Kaki</v>
      </c>
      <c r="C327" s="2" t="str">
        <f>'FICHE PRODUIT'!$S$598</f>
        <v>W26-27</v>
      </c>
      <c r="D327" s="2">
        <f>'FICHE PRODUIT'!$Q$598</f>
        <v>0</v>
      </c>
      <c r="E327" s="2" t="str">
        <f>'FICHE PRODUIT'!$S$600</f>
        <v xml:space="preserve">PRODUCTION FINISH </v>
      </c>
      <c r="F327" s="2" t="str">
        <f>'FICHE PRODUIT'!$E$602</f>
        <v>Page 24</v>
      </c>
      <c r="G327" s="2" t="str">
        <f>'FICHE PRODUIT'!$E$603</f>
        <v xml:space="preserve">Not need </v>
      </c>
      <c r="H327" s="122" t="str">
        <f>'FICHE PRODUIT'!$E$604</f>
        <v>OCEAN SURPLUS</v>
      </c>
      <c r="I327" s="2" t="b">
        <f>'FICHE PRODUIT'!$E$606</f>
        <v>0</v>
      </c>
      <c r="J327" s="2" t="str">
        <f>'FICHE PRODUIT'!$E$608</f>
        <v>Gilet</v>
      </c>
      <c r="K327" s="2" t="str">
        <f>'FICHE PRODUIT'!$E$609</f>
        <v>Marius</v>
      </c>
      <c r="L327" s="4">
        <f>'FICHE PRODUIT'!$E$611</f>
        <v>54</v>
      </c>
      <c r="M327" s="4">
        <f>'FICHE PRODUIT'!$E$612</f>
        <v>20.748999999999999</v>
      </c>
      <c r="N327" s="4">
        <f>'FICHE PRODUIT'!$E$614</f>
        <v>74.748999999999995</v>
      </c>
      <c r="O327" s="4">
        <f>'FICHE PRODUIT'!$E$615</f>
        <v>3.9465410908507139</v>
      </c>
      <c r="P327" s="4">
        <f>'FICHE PRODUIT'!$E$617</f>
        <v>295</v>
      </c>
      <c r="Q327" s="4">
        <f>'FICHE PRODUIT'!$E$618</f>
        <v>118</v>
      </c>
      <c r="R327" s="4">
        <f>'FICHE PRODUIT'!$E$619</f>
        <v>134.09090909090909</v>
      </c>
      <c r="S327" s="122">
        <f>'FICHE PRODUIT'!$E$620</f>
        <v>46162</v>
      </c>
      <c r="T327" s="2" t="str">
        <f>'FICHE PRODUIT'!A626</f>
        <v>LINNING</v>
      </c>
      <c r="U327" s="2" t="str">
        <f>'FICHE PRODUIT'!B626</f>
        <v xml:space="preserve">ACM </v>
      </c>
      <c r="V327" s="2" t="str">
        <f>'FICHE PRODUIT'!C626</f>
        <v>4544 VAR 2</v>
      </c>
      <c r="W327" s="2">
        <f>'FICHE PRODUIT'!D626</f>
        <v>0.35</v>
      </c>
      <c r="X327" s="2">
        <f>'FICHE PRODUIT'!E626</f>
        <v>1.75</v>
      </c>
      <c r="Y327" s="2">
        <f>'FICHE PRODUIT'!F626</f>
        <v>7.5</v>
      </c>
      <c r="Z327" s="2">
        <f>'FICHE PRODUIT'!G626</f>
        <v>2.625</v>
      </c>
      <c r="AA327" s="2">
        <f>'FICHE PRODUIT'!H626</f>
        <v>13.125</v>
      </c>
    </row>
    <row r="328" spans="1:27" x14ac:dyDescent="0.2">
      <c r="A328" s="7" t="str">
        <f>'FICHE PRODUIT'!$A$598</f>
        <v>MARIUS POCKET F99</v>
      </c>
      <c r="B328" s="2" t="str">
        <f>'FICHE PRODUIT'!$H$598</f>
        <v>Kaki</v>
      </c>
      <c r="C328" s="2" t="str">
        <f>'FICHE PRODUIT'!$S$598</f>
        <v>W26-27</v>
      </c>
      <c r="D328" s="2">
        <f>'FICHE PRODUIT'!$Q$598</f>
        <v>0</v>
      </c>
      <c r="E328" s="2" t="str">
        <f>'FICHE PRODUIT'!$S$600</f>
        <v xml:space="preserve">PRODUCTION FINISH </v>
      </c>
      <c r="F328" s="2" t="str">
        <f>'FICHE PRODUIT'!$E$602</f>
        <v>Page 24</v>
      </c>
      <c r="G328" s="2" t="str">
        <f>'FICHE PRODUIT'!$E$603</f>
        <v xml:space="preserve">Not need </v>
      </c>
      <c r="H328" s="122" t="str">
        <f>'FICHE PRODUIT'!$E$604</f>
        <v>OCEAN SURPLUS</v>
      </c>
      <c r="I328" s="2" t="b">
        <f>'FICHE PRODUIT'!$E$606</f>
        <v>0</v>
      </c>
      <c r="J328" s="2" t="str">
        <f>'FICHE PRODUIT'!$E$608</f>
        <v>Gilet</v>
      </c>
      <c r="K328" s="2" t="str">
        <f>'FICHE PRODUIT'!$E$609</f>
        <v>Marius</v>
      </c>
      <c r="L328" s="4">
        <f>'FICHE PRODUIT'!$E$611</f>
        <v>54</v>
      </c>
      <c r="M328" s="4">
        <f>'FICHE PRODUIT'!$E$612</f>
        <v>20.748999999999999</v>
      </c>
      <c r="N328" s="4">
        <f>'FICHE PRODUIT'!$E$614</f>
        <v>74.748999999999995</v>
      </c>
      <c r="O328" s="4">
        <f>'FICHE PRODUIT'!$E$615</f>
        <v>3.9465410908507139</v>
      </c>
      <c r="P328" s="4">
        <f>'FICHE PRODUIT'!$E$617</f>
        <v>295</v>
      </c>
      <c r="Q328" s="4">
        <f>'FICHE PRODUIT'!$E$618</f>
        <v>118</v>
      </c>
      <c r="R328" s="4">
        <f>'FICHE PRODUIT'!$E$619</f>
        <v>134.09090909090909</v>
      </c>
      <c r="S328" s="122">
        <f>'FICHE PRODUIT'!$E$620</f>
        <v>46162</v>
      </c>
      <c r="T328" s="2" t="str">
        <f>'FICHE PRODUIT'!A627</f>
        <v>BACK</v>
      </c>
      <c r="U328" s="2" t="str">
        <f>'FICHE PRODUIT'!B627</f>
        <v>MDA</v>
      </c>
      <c r="V328" s="2" t="str">
        <f>'FICHE PRODUIT'!C627</f>
        <v>2179 PPT / COL CW27742</v>
      </c>
      <c r="W328" s="2">
        <f>'FICHE PRODUIT'!D627</f>
        <v>0.4</v>
      </c>
      <c r="X328" s="2">
        <f>'FICHE PRODUIT'!E627</f>
        <v>2</v>
      </c>
      <c r="Y328" s="2">
        <f>'FICHE PRODUIT'!F627</f>
        <v>8.91</v>
      </c>
      <c r="Z328" s="2">
        <f>'FICHE PRODUIT'!G627</f>
        <v>3.5640000000000001</v>
      </c>
      <c r="AA328" s="2">
        <f>'FICHE PRODUIT'!H627</f>
        <v>17.82</v>
      </c>
    </row>
    <row r="329" spans="1:27" x14ac:dyDescent="0.2">
      <c r="A329" s="7" t="str">
        <f>'FICHE PRODUIT'!$A$598</f>
        <v>MARIUS POCKET F99</v>
      </c>
      <c r="B329" s="2" t="str">
        <f>'FICHE PRODUIT'!$H$598</f>
        <v>Kaki</v>
      </c>
      <c r="C329" s="2" t="str">
        <f>'FICHE PRODUIT'!$S$598</f>
        <v>W26-27</v>
      </c>
      <c r="D329" s="2">
        <f>'FICHE PRODUIT'!$Q$598</f>
        <v>0</v>
      </c>
      <c r="E329" s="2" t="str">
        <f>'FICHE PRODUIT'!$S$600</f>
        <v xml:space="preserve">PRODUCTION FINISH </v>
      </c>
      <c r="F329" s="2" t="str">
        <f>'FICHE PRODUIT'!$E$602</f>
        <v>Page 24</v>
      </c>
      <c r="G329" s="2" t="str">
        <f>'FICHE PRODUIT'!$E$603</f>
        <v xml:space="preserve">Not need </v>
      </c>
      <c r="H329" s="122" t="str">
        <f>'FICHE PRODUIT'!$E$604</f>
        <v>OCEAN SURPLUS</v>
      </c>
      <c r="I329" s="2" t="b">
        <f>'FICHE PRODUIT'!$E$606</f>
        <v>0</v>
      </c>
      <c r="J329" s="2" t="str">
        <f>'FICHE PRODUIT'!$E$608</f>
        <v>Gilet</v>
      </c>
      <c r="K329" s="2" t="str">
        <f>'FICHE PRODUIT'!$E$609</f>
        <v>Marius</v>
      </c>
      <c r="L329" s="4">
        <f>'FICHE PRODUIT'!$E$611</f>
        <v>54</v>
      </c>
      <c r="M329" s="4">
        <f>'FICHE PRODUIT'!$E$612</f>
        <v>20.748999999999999</v>
      </c>
      <c r="N329" s="4">
        <f>'FICHE PRODUIT'!$E$614</f>
        <v>74.748999999999995</v>
      </c>
      <c r="O329" s="4">
        <f>'FICHE PRODUIT'!$E$615</f>
        <v>3.9465410908507139</v>
      </c>
      <c r="P329" s="4">
        <f>'FICHE PRODUIT'!$E$617</f>
        <v>295</v>
      </c>
      <c r="Q329" s="4">
        <f>'FICHE PRODUIT'!$E$618</f>
        <v>118</v>
      </c>
      <c r="R329" s="4">
        <f>'FICHE PRODUIT'!$E$619</f>
        <v>134.09090909090909</v>
      </c>
      <c r="S329" s="122">
        <f>'FICHE PRODUIT'!$E$620</f>
        <v>46162</v>
      </c>
      <c r="T329" s="2" t="str">
        <f>'FICHE PRODUIT'!A628</f>
        <v>INTERLINING</v>
      </c>
      <c r="U329" s="2" t="str">
        <f>'FICHE PRODUIT'!B628</f>
        <v>CHARGEUR</v>
      </c>
      <c r="V329" s="2" t="str">
        <f>'FICHE PRODUIT'!C628</f>
        <v>711048/A NATURAL</v>
      </c>
      <c r="W329" s="2">
        <f>'FICHE PRODUIT'!D628</f>
        <v>0.8</v>
      </c>
      <c r="X329" s="2">
        <f>'FICHE PRODUIT'!E628</f>
        <v>4</v>
      </c>
      <c r="Y329" s="2">
        <f>'FICHE PRODUIT'!F628</f>
        <v>0</v>
      </c>
      <c r="Z329" s="2">
        <f>'FICHE PRODUIT'!G628</f>
        <v>0</v>
      </c>
      <c r="AA329" s="2">
        <f>'FICHE PRODUIT'!H628</f>
        <v>0</v>
      </c>
    </row>
    <row r="330" spans="1:27" x14ac:dyDescent="0.2">
      <c r="A330" s="7" t="str">
        <f>'FICHE PRODUIT'!$A$598</f>
        <v>MARIUS POCKET F99</v>
      </c>
      <c r="B330" s="2" t="str">
        <f>'FICHE PRODUIT'!$H$598</f>
        <v>Kaki</v>
      </c>
      <c r="C330" s="2" t="str">
        <f>'FICHE PRODUIT'!$S$598</f>
        <v>W26-27</v>
      </c>
      <c r="D330" s="2">
        <f>'FICHE PRODUIT'!$Q$598</f>
        <v>0</v>
      </c>
      <c r="E330" s="2" t="str">
        <f>'FICHE PRODUIT'!$S$600</f>
        <v xml:space="preserve">PRODUCTION FINISH </v>
      </c>
      <c r="F330" s="2" t="str">
        <f>'FICHE PRODUIT'!$E$602</f>
        <v>Page 24</v>
      </c>
      <c r="G330" s="2" t="str">
        <f>'FICHE PRODUIT'!$E$603</f>
        <v xml:space="preserve">Not need </v>
      </c>
      <c r="H330" s="122" t="str">
        <f>'FICHE PRODUIT'!$E$604</f>
        <v>OCEAN SURPLUS</v>
      </c>
      <c r="I330" s="2" t="b">
        <f>'FICHE PRODUIT'!$E$606</f>
        <v>0</v>
      </c>
      <c r="J330" s="2" t="str">
        <f>'FICHE PRODUIT'!$E$608</f>
        <v>Gilet</v>
      </c>
      <c r="K330" s="2" t="str">
        <f>'FICHE PRODUIT'!$E$609</f>
        <v>Marius</v>
      </c>
      <c r="L330" s="4">
        <f>'FICHE PRODUIT'!$E$611</f>
        <v>54</v>
      </c>
      <c r="M330" s="4">
        <f>'FICHE PRODUIT'!$E$612</f>
        <v>20.748999999999999</v>
      </c>
      <c r="N330" s="4">
        <f>'FICHE PRODUIT'!$E$614</f>
        <v>74.748999999999995</v>
      </c>
      <c r="O330" s="4">
        <f>'FICHE PRODUIT'!$E$615</f>
        <v>3.9465410908507139</v>
      </c>
      <c r="P330" s="4">
        <f>'FICHE PRODUIT'!$E$617</f>
        <v>295</v>
      </c>
      <c r="Q330" s="4">
        <f>'FICHE PRODUIT'!$E$618</f>
        <v>118</v>
      </c>
      <c r="R330" s="4">
        <f>'FICHE PRODUIT'!$E$619</f>
        <v>134.09090909090909</v>
      </c>
      <c r="S330" s="122">
        <f>'FICHE PRODUIT'!$E$620</f>
        <v>46162</v>
      </c>
      <c r="T330" s="2" t="str">
        <f>'FICHE PRODUIT'!A629</f>
        <v xml:space="preserve">UNDER COLLAR </v>
      </c>
      <c r="U330" s="2" t="str">
        <f>'FICHE PRODUIT'!B629</f>
        <v>OFFITEX</v>
      </c>
      <c r="V330" s="2" t="str">
        <f>'FICHE PRODUIT'!C629</f>
        <v>COR 301C/1</v>
      </c>
      <c r="W330" s="2">
        <f>'FICHE PRODUIT'!D629</f>
        <v>0.05</v>
      </c>
      <c r="X330" s="2">
        <f>'FICHE PRODUIT'!E629</f>
        <v>0.25</v>
      </c>
      <c r="Y330" s="2">
        <f>'FICHE PRODUIT'!F629</f>
        <v>0.05</v>
      </c>
      <c r="Z330" s="2">
        <f>'FICHE PRODUIT'!G629</f>
        <v>2.5000000000000005E-3</v>
      </c>
      <c r="AA330" s="2">
        <f>'FICHE PRODUIT'!H629</f>
        <v>1.2500000000000002E-2</v>
      </c>
    </row>
    <row r="331" spans="1:27" x14ac:dyDescent="0.2">
      <c r="A331" s="7" t="str">
        <f>'FICHE PRODUIT'!$A$598</f>
        <v>MARIUS POCKET F99</v>
      </c>
      <c r="B331" s="2" t="str">
        <f>'FICHE PRODUIT'!$H$598</f>
        <v>Kaki</v>
      </c>
      <c r="C331" s="2" t="str">
        <f>'FICHE PRODUIT'!$S$598</f>
        <v>W26-27</v>
      </c>
      <c r="D331" s="2">
        <f>'FICHE PRODUIT'!$Q$598</f>
        <v>0</v>
      </c>
      <c r="E331" s="2" t="str">
        <f>'FICHE PRODUIT'!$S$600</f>
        <v xml:space="preserve">PRODUCTION FINISH </v>
      </c>
      <c r="F331" s="2" t="str">
        <f>'FICHE PRODUIT'!$E$602</f>
        <v>Page 24</v>
      </c>
      <c r="G331" s="2" t="str">
        <f>'FICHE PRODUIT'!$E$603</f>
        <v xml:space="preserve">Not need </v>
      </c>
      <c r="H331" s="122" t="str">
        <f>'FICHE PRODUIT'!$E$604</f>
        <v>OCEAN SURPLUS</v>
      </c>
      <c r="I331" s="2" t="b">
        <f>'FICHE PRODUIT'!$E$606</f>
        <v>0</v>
      </c>
      <c r="J331" s="2" t="str">
        <f>'FICHE PRODUIT'!$E$608</f>
        <v>Gilet</v>
      </c>
      <c r="K331" s="2" t="str">
        <f>'FICHE PRODUIT'!$E$609</f>
        <v>Marius</v>
      </c>
      <c r="L331" s="4">
        <f>'FICHE PRODUIT'!$E$611</f>
        <v>54</v>
      </c>
      <c r="M331" s="4">
        <f>'FICHE PRODUIT'!$E$612</f>
        <v>20.748999999999999</v>
      </c>
      <c r="N331" s="4">
        <f>'FICHE PRODUIT'!$E$614</f>
        <v>74.748999999999995</v>
      </c>
      <c r="O331" s="4">
        <f>'FICHE PRODUIT'!$E$615</f>
        <v>3.9465410908507139</v>
      </c>
      <c r="P331" s="4">
        <f>'FICHE PRODUIT'!$E$617</f>
        <v>295</v>
      </c>
      <c r="Q331" s="4">
        <f>'FICHE PRODUIT'!$E$618</f>
        <v>118</v>
      </c>
      <c r="R331" s="4">
        <f>'FICHE PRODUIT'!$E$619</f>
        <v>134.09090909090909</v>
      </c>
      <c r="S331" s="122">
        <f>'FICHE PRODUIT'!$E$620</f>
        <v>46162</v>
      </c>
      <c r="T331" s="2" t="str">
        <f>'FICHE PRODUIT'!A630</f>
        <v>PANO DE BOLSO</v>
      </c>
      <c r="U331" s="2" t="str">
        <f>'FICHE PRODUIT'!B630</f>
        <v>DRAGONI</v>
      </c>
      <c r="V331" s="2" t="str">
        <f>'FICHE PRODUIT'!C630</f>
        <v xml:space="preserve">RAVENNA PXT </v>
      </c>
      <c r="W331" s="2">
        <f>'FICHE PRODUIT'!D630</f>
        <v>0.05</v>
      </c>
      <c r="X331" s="2">
        <f>'FICHE PRODUIT'!E630</f>
        <v>0.25</v>
      </c>
      <c r="Y331" s="2">
        <f>'FICHE PRODUIT'!F630</f>
        <v>2.97</v>
      </c>
      <c r="Z331" s="2">
        <f>'FICHE PRODUIT'!G630</f>
        <v>0.14850000000000002</v>
      </c>
      <c r="AA331" s="2">
        <f>'FICHE PRODUIT'!H630</f>
        <v>0.74250000000000016</v>
      </c>
    </row>
    <row r="332" spans="1:27" x14ac:dyDescent="0.2">
      <c r="A332" s="7" t="str">
        <f>'FICHE PRODUIT'!$A$598</f>
        <v>MARIUS POCKET F99</v>
      </c>
      <c r="B332" s="2" t="str">
        <f>'FICHE PRODUIT'!$H$598</f>
        <v>Kaki</v>
      </c>
      <c r="C332" s="2" t="str">
        <f>'FICHE PRODUIT'!$S$598</f>
        <v>W26-27</v>
      </c>
      <c r="D332" s="2">
        <f>'FICHE PRODUIT'!$Q$598</f>
        <v>0</v>
      </c>
      <c r="E332" s="2" t="str">
        <f>'FICHE PRODUIT'!$S$600</f>
        <v xml:space="preserve">PRODUCTION FINISH </v>
      </c>
      <c r="F332" s="2" t="str">
        <f>'FICHE PRODUIT'!$E$602</f>
        <v>Page 24</v>
      </c>
      <c r="G332" s="2" t="str">
        <f>'FICHE PRODUIT'!$E$603</f>
        <v xml:space="preserve">Not need </v>
      </c>
      <c r="H332" s="122" t="str">
        <f>'FICHE PRODUIT'!$E$604</f>
        <v>OCEAN SURPLUS</v>
      </c>
      <c r="I332" s="2" t="b">
        <f>'FICHE PRODUIT'!$E$606</f>
        <v>0</v>
      </c>
      <c r="J332" s="2" t="str">
        <f>'FICHE PRODUIT'!$E$608</f>
        <v>Gilet</v>
      </c>
      <c r="K332" s="2" t="str">
        <f>'FICHE PRODUIT'!$E$609</f>
        <v>Marius</v>
      </c>
      <c r="L332" s="4">
        <f>'FICHE PRODUIT'!$E$611</f>
        <v>54</v>
      </c>
      <c r="M332" s="4">
        <f>'FICHE PRODUIT'!$E$612</f>
        <v>20.748999999999999</v>
      </c>
      <c r="N332" s="4">
        <f>'FICHE PRODUIT'!$E$614</f>
        <v>74.748999999999995</v>
      </c>
      <c r="O332" s="4">
        <f>'FICHE PRODUIT'!$E$615</f>
        <v>3.9465410908507139</v>
      </c>
      <c r="P332" s="4">
        <f>'FICHE PRODUIT'!$E$617</f>
        <v>295</v>
      </c>
      <c r="Q332" s="4">
        <f>'FICHE PRODUIT'!$E$618</f>
        <v>118</v>
      </c>
      <c r="R332" s="4">
        <f>'FICHE PRODUIT'!$E$619</f>
        <v>134.09090909090909</v>
      </c>
      <c r="S332" s="122">
        <f>'FICHE PRODUIT'!$E$620</f>
        <v>46162</v>
      </c>
      <c r="T332" s="2" t="str">
        <f>'FICHE PRODUIT'!A631</f>
        <v>GALON</v>
      </c>
      <c r="U332" s="2" t="str">
        <f>'FICHE PRODUIT'!B631</f>
        <v>NASTRO</v>
      </c>
      <c r="V332" s="2" t="str">
        <f>'FICHE PRODUIT'!C631</f>
        <v>G</v>
      </c>
      <c r="W332" s="2">
        <f>'FICHE PRODUIT'!D631</f>
        <v>0.1</v>
      </c>
      <c r="X332" s="2">
        <f>'FICHE PRODUIT'!E631</f>
        <v>0.5</v>
      </c>
      <c r="Y332" s="2">
        <f>'FICHE PRODUIT'!F631</f>
        <v>0.49</v>
      </c>
      <c r="Z332" s="2">
        <f>'FICHE PRODUIT'!G631</f>
        <v>4.9000000000000002E-2</v>
      </c>
      <c r="AA332" s="2">
        <f>'FICHE PRODUIT'!H631</f>
        <v>0.245</v>
      </c>
    </row>
    <row r="333" spans="1:27" x14ac:dyDescent="0.2">
      <c r="A333" s="7" t="str">
        <f>'FICHE PRODUIT'!$A$598</f>
        <v>MARIUS POCKET F99</v>
      </c>
      <c r="B333" s="2" t="str">
        <f>'FICHE PRODUIT'!$H$598</f>
        <v>Kaki</v>
      </c>
      <c r="C333" s="2" t="str">
        <f>'FICHE PRODUIT'!$S$598</f>
        <v>W26-27</v>
      </c>
      <c r="D333" s="2">
        <f>'FICHE PRODUIT'!$Q$598</f>
        <v>0</v>
      </c>
      <c r="E333" s="2" t="str">
        <f>'FICHE PRODUIT'!$S$600</f>
        <v xml:space="preserve">PRODUCTION FINISH </v>
      </c>
      <c r="F333" s="2" t="str">
        <f>'FICHE PRODUIT'!$E$602</f>
        <v>Page 24</v>
      </c>
      <c r="G333" s="2" t="str">
        <f>'FICHE PRODUIT'!$E$603</f>
        <v xml:space="preserve">Not need </v>
      </c>
      <c r="H333" s="122" t="str">
        <f>'FICHE PRODUIT'!$E$604</f>
        <v>OCEAN SURPLUS</v>
      </c>
      <c r="I333" s="2" t="b">
        <f>'FICHE PRODUIT'!$E$606</f>
        <v>0</v>
      </c>
      <c r="J333" s="2" t="str">
        <f>'FICHE PRODUIT'!$E$608</f>
        <v>Gilet</v>
      </c>
      <c r="K333" s="2" t="str">
        <f>'FICHE PRODUIT'!$E$609</f>
        <v>Marius</v>
      </c>
      <c r="L333" s="4">
        <f>'FICHE PRODUIT'!$E$611</f>
        <v>54</v>
      </c>
      <c r="M333" s="4">
        <f>'FICHE PRODUIT'!$E$612</f>
        <v>20.748999999999999</v>
      </c>
      <c r="N333" s="4">
        <f>'FICHE PRODUIT'!$E$614</f>
        <v>74.748999999999995</v>
      </c>
      <c r="O333" s="4">
        <f>'FICHE PRODUIT'!$E$615</f>
        <v>3.9465410908507139</v>
      </c>
      <c r="P333" s="4">
        <f>'FICHE PRODUIT'!$E$617</f>
        <v>295</v>
      </c>
      <c r="Q333" s="4">
        <f>'FICHE PRODUIT'!$E$618</f>
        <v>118</v>
      </c>
      <c r="R333" s="4">
        <f>'FICHE PRODUIT'!$E$619</f>
        <v>134.09090909090909</v>
      </c>
      <c r="S333" s="122">
        <f>'FICHE PRODUIT'!$E$620</f>
        <v>46162</v>
      </c>
      <c r="T333" s="2" t="str">
        <f>'FICHE PRODUIT'!A632</f>
        <v>BOUTONS</v>
      </c>
      <c r="U333" s="2" t="str">
        <f>'FICHE PRODUIT'!B632</f>
        <v>LOUROPEL</v>
      </c>
      <c r="V333" s="2" t="str">
        <f>'FICHE PRODUIT'!C632</f>
        <v>BT1</v>
      </c>
      <c r="W333" s="2">
        <f>'FICHE PRODUIT'!D632</f>
        <v>11</v>
      </c>
      <c r="X333" s="2">
        <f>'FICHE PRODUIT'!E632</f>
        <v>55</v>
      </c>
      <c r="Y333" s="2">
        <f>'FICHE PRODUIT'!F632</f>
        <v>0.06</v>
      </c>
      <c r="Z333" s="2">
        <f>'FICHE PRODUIT'!G632</f>
        <v>0.65999999999999992</v>
      </c>
      <c r="AA333" s="2">
        <f>'FICHE PRODUIT'!H632</f>
        <v>3.3</v>
      </c>
    </row>
    <row r="334" spans="1:27" x14ac:dyDescent="0.2">
      <c r="A334" s="7" t="str">
        <f>'FICHE PRODUIT'!$A$598</f>
        <v>MARIUS POCKET F99</v>
      </c>
      <c r="B334" s="2" t="str">
        <f>'FICHE PRODUIT'!$H$598</f>
        <v>Kaki</v>
      </c>
      <c r="C334" s="2" t="str">
        <f>'FICHE PRODUIT'!$S$598</f>
        <v>W26-27</v>
      </c>
      <c r="D334" s="2">
        <f>'FICHE PRODUIT'!$Q$598</f>
        <v>0</v>
      </c>
      <c r="E334" s="2" t="str">
        <f>'FICHE PRODUIT'!$S$600</f>
        <v xml:space="preserve">PRODUCTION FINISH </v>
      </c>
      <c r="F334" s="2" t="str">
        <f>'FICHE PRODUIT'!$E$602</f>
        <v>Page 24</v>
      </c>
      <c r="G334" s="2" t="str">
        <f>'FICHE PRODUIT'!$E$603</f>
        <v xml:space="preserve">Not need </v>
      </c>
      <c r="H334" s="122" t="str">
        <f>'FICHE PRODUIT'!$E$604</f>
        <v>OCEAN SURPLUS</v>
      </c>
      <c r="I334" s="2" t="b">
        <f>'FICHE PRODUIT'!$E$606</f>
        <v>0</v>
      </c>
      <c r="J334" s="2" t="str">
        <f>'FICHE PRODUIT'!$E$608</f>
        <v>Gilet</v>
      </c>
      <c r="K334" s="2" t="str">
        <f>'FICHE PRODUIT'!$E$609</f>
        <v>Marius</v>
      </c>
      <c r="L334" s="4">
        <f>'FICHE PRODUIT'!$E$611</f>
        <v>54</v>
      </c>
      <c r="M334" s="4">
        <f>'FICHE PRODUIT'!$E$612</f>
        <v>20.748999999999999</v>
      </c>
      <c r="N334" s="4">
        <f>'FICHE PRODUIT'!$E$614</f>
        <v>74.748999999999995</v>
      </c>
      <c r="O334" s="4">
        <f>'FICHE PRODUIT'!$E$615</f>
        <v>3.9465410908507139</v>
      </c>
      <c r="P334" s="4">
        <f>'FICHE PRODUIT'!$E$617</f>
        <v>295</v>
      </c>
      <c r="Q334" s="4">
        <f>'FICHE PRODUIT'!$E$618</f>
        <v>118</v>
      </c>
      <c r="R334" s="4">
        <f>'FICHE PRODUIT'!$E$619</f>
        <v>134.09090909090909</v>
      </c>
      <c r="S334" s="122">
        <f>'FICHE PRODUIT'!$E$620</f>
        <v>46162</v>
      </c>
      <c r="T334" s="2" t="str">
        <f>'FICHE PRODUIT'!A633</f>
        <v>ETIQUETTES</v>
      </c>
      <c r="U334" s="2" t="str">
        <f>'FICHE PRODUIT'!B633</f>
        <v>CADICA</v>
      </c>
      <c r="V334" s="2" t="str">
        <f>'FICHE PRODUIT'!C633</f>
        <v>A3</v>
      </c>
      <c r="W334" s="2">
        <f>'FICHE PRODUIT'!D633</f>
        <v>1</v>
      </c>
      <c r="X334" s="2">
        <f>'FICHE PRODUIT'!E633</f>
        <v>5</v>
      </c>
      <c r="Y334" s="2">
        <f>'FICHE PRODUIT'!F633</f>
        <v>0.27</v>
      </c>
      <c r="Z334" s="2">
        <f>'FICHE PRODUIT'!G633</f>
        <v>0.27</v>
      </c>
      <c r="AA334" s="2">
        <f>'FICHE PRODUIT'!H633</f>
        <v>1.35</v>
      </c>
    </row>
    <row r="335" spans="1:27" x14ac:dyDescent="0.2">
      <c r="A335" s="7" t="str">
        <f>'FICHE PRODUIT'!$A$598</f>
        <v>MARIUS POCKET F99</v>
      </c>
      <c r="B335" s="2" t="str">
        <f>'FICHE PRODUIT'!$H$598</f>
        <v>Kaki</v>
      </c>
      <c r="C335" s="2" t="str">
        <f>'FICHE PRODUIT'!$S$598</f>
        <v>W26-27</v>
      </c>
      <c r="D335" s="2">
        <f>'FICHE PRODUIT'!$Q$598</f>
        <v>0</v>
      </c>
      <c r="E335" s="2" t="str">
        <f>'FICHE PRODUIT'!$S$600</f>
        <v xml:space="preserve">PRODUCTION FINISH </v>
      </c>
      <c r="F335" s="2" t="str">
        <f>'FICHE PRODUIT'!$E$602</f>
        <v>Page 24</v>
      </c>
      <c r="G335" s="2" t="str">
        <f>'FICHE PRODUIT'!$E$603</f>
        <v xml:space="preserve">Not need </v>
      </c>
      <c r="H335" s="122" t="str">
        <f>'FICHE PRODUIT'!$E$604</f>
        <v>OCEAN SURPLUS</v>
      </c>
      <c r="I335" s="2" t="b">
        <f>'FICHE PRODUIT'!$E$606</f>
        <v>0</v>
      </c>
      <c r="J335" s="2" t="str">
        <f>'FICHE PRODUIT'!$E$608</f>
        <v>Gilet</v>
      </c>
      <c r="K335" s="2" t="str">
        <f>'FICHE PRODUIT'!$E$609</f>
        <v>Marius</v>
      </c>
      <c r="L335" s="4">
        <f>'FICHE PRODUIT'!$E$611</f>
        <v>54</v>
      </c>
      <c r="M335" s="4">
        <f>'FICHE PRODUIT'!$E$612</f>
        <v>20.748999999999999</v>
      </c>
      <c r="N335" s="4">
        <f>'FICHE PRODUIT'!$E$614</f>
        <v>74.748999999999995</v>
      </c>
      <c r="O335" s="4">
        <f>'FICHE PRODUIT'!$E$615</f>
        <v>3.9465410908507139</v>
      </c>
      <c r="P335" s="4">
        <f>'FICHE PRODUIT'!$E$617</f>
        <v>295</v>
      </c>
      <c r="Q335" s="4">
        <f>'FICHE PRODUIT'!$E$618</f>
        <v>118</v>
      </c>
      <c r="R335" s="4">
        <f>'FICHE PRODUIT'!$E$619</f>
        <v>134.09090909090909</v>
      </c>
      <c r="S335" s="122">
        <f>'FICHE PRODUIT'!$E$620</f>
        <v>46162</v>
      </c>
      <c r="T335" s="2" t="str">
        <f>'FICHE PRODUIT'!A634</f>
        <v>HANGTAG</v>
      </c>
      <c r="U335" s="2" t="str">
        <f>'FICHE PRODUIT'!B634</f>
        <v>CADICA</v>
      </c>
      <c r="V335" s="2" t="str">
        <f>'FICHE PRODUIT'!C634</f>
        <v>Y</v>
      </c>
      <c r="W335" s="2">
        <f>'FICHE PRODUIT'!D634</f>
        <v>1</v>
      </c>
      <c r="X335" s="2">
        <f>'FICHE PRODUIT'!E634</f>
        <v>5</v>
      </c>
      <c r="Y335" s="2">
        <f>'FICHE PRODUIT'!F634</f>
        <v>0.21</v>
      </c>
      <c r="Z335" s="2">
        <f>'FICHE PRODUIT'!G634</f>
        <v>0.21</v>
      </c>
      <c r="AA335" s="2">
        <f>'FICHE PRODUIT'!H634</f>
        <v>1.05</v>
      </c>
    </row>
    <row r="336" spans="1:27" x14ac:dyDescent="0.2">
      <c r="A336" s="7" t="str">
        <f>'FICHE PRODUIT'!$A$598</f>
        <v>MARIUS POCKET F99</v>
      </c>
      <c r="B336" s="2" t="str">
        <f>'FICHE PRODUIT'!$H$598</f>
        <v>Kaki</v>
      </c>
      <c r="C336" s="2" t="str">
        <f>'FICHE PRODUIT'!$S$598</f>
        <v>W26-27</v>
      </c>
      <c r="D336" s="2">
        <f>'FICHE PRODUIT'!$Q$598</f>
        <v>0</v>
      </c>
      <c r="E336" s="2" t="str">
        <f>'FICHE PRODUIT'!$S$600</f>
        <v xml:space="preserve">PRODUCTION FINISH </v>
      </c>
      <c r="F336" s="2" t="str">
        <f>'FICHE PRODUIT'!$E$602</f>
        <v>Page 24</v>
      </c>
      <c r="G336" s="2" t="str">
        <f>'FICHE PRODUIT'!$E$603</f>
        <v xml:space="preserve">Not need </v>
      </c>
      <c r="H336" s="122" t="str">
        <f>'FICHE PRODUIT'!$E$604</f>
        <v>OCEAN SURPLUS</v>
      </c>
      <c r="I336" s="2" t="b">
        <f>'FICHE PRODUIT'!$E$606</f>
        <v>0</v>
      </c>
      <c r="J336" s="2" t="str">
        <f>'FICHE PRODUIT'!$E$608</f>
        <v>Gilet</v>
      </c>
      <c r="K336" s="2" t="str">
        <f>'FICHE PRODUIT'!$E$609</f>
        <v>Marius</v>
      </c>
      <c r="L336" s="4">
        <f>'FICHE PRODUIT'!$E$611</f>
        <v>54</v>
      </c>
      <c r="M336" s="4">
        <f>'FICHE PRODUIT'!$E$612</f>
        <v>20.748999999999999</v>
      </c>
      <c r="N336" s="4">
        <f>'FICHE PRODUIT'!$E$614</f>
        <v>74.748999999999995</v>
      </c>
      <c r="O336" s="4">
        <f>'FICHE PRODUIT'!$E$615</f>
        <v>3.9465410908507139</v>
      </c>
      <c r="P336" s="4">
        <f>'FICHE PRODUIT'!$E$617</f>
        <v>295</v>
      </c>
      <c r="Q336" s="4">
        <f>'FICHE PRODUIT'!$E$618</f>
        <v>118</v>
      </c>
      <c r="R336" s="4">
        <f>'FICHE PRODUIT'!$E$619</f>
        <v>134.09090909090909</v>
      </c>
      <c r="S336" s="122">
        <f>'FICHE PRODUIT'!$E$620</f>
        <v>46162</v>
      </c>
      <c r="T336" s="2">
        <f>'FICHE PRODUIT'!A635</f>
        <v>0</v>
      </c>
      <c r="U336" s="2">
        <f>'FICHE PRODUIT'!B635</f>
        <v>0</v>
      </c>
      <c r="V336" s="2">
        <f>'FICHE PRODUIT'!C635</f>
        <v>0</v>
      </c>
      <c r="W336" s="2">
        <f>'FICHE PRODUIT'!D635</f>
        <v>0</v>
      </c>
      <c r="X336" s="2">
        <f>'FICHE PRODUIT'!E635</f>
        <v>0</v>
      </c>
      <c r="Y336" s="2">
        <f>'FICHE PRODUIT'!F635</f>
        <v>0</v>
      </c>
      <c r="Z336" s="2">
        <f>'FICHE PRODUIT'!G635</f>
        <v>0</v>
      </c>
      <c r="AA336" s="2">
        <f>'FICHE PRODUIT'!H635</f>
        <v>0</v>
      </c>
    </row>
    <row r="337" spans="1:27" x14ac:dyDescent="0.2">
      <c r="A337" s="7" t="str">
        <f>'FICHE PRODUIT'!$A$598</f>
        <v>MARIUS POCKET F99</v>
      </c>
      <c r="B337" s="2" t="str">
        <f>'FICHE PRODUIT'!$H$598</f>
        <v>Kaki</v>
      </c>
      <c r="C337" s="2" t="str">
        <f>'FICHE PRODUIT'!$S$598</f>
        <v>W26-27</v>
      </c>
      <c r="D337" s="2">
        <f>'FICHE PRODUIT'!$Q$598</f>
        <v>0</v>
      </c>
      <c r="E337" s="2" t="str">
        <f>'FICHE PRODUIT'!$S$600</f>
        <v xml:space="preserve">PRODUCTION FINISH </v>
      </c>
      <c r="F337" s="2" t="str">
        <f>'FICHE PRODUIT'!$E$602</f>
        <v>Page 24</v>
      </c>
      <c r="G337" s="2" t="str">
        <f>'FICHE PRODUIT'!$E$603</f>
        <v xml:space="preserve">Not need </v>
      </c>
      <c r="H337" s="122" t="str">
        <f>'FICHE PRODUIT'!$E$604</f>
        <v>OCEAN SURPLUS</v>
      </c>
      <c r="I337" s="2" t="b">
        <f>'FICHE PRODUIT'!$E$606</f>
        <v>0</v>
      </c>
      <c r="J337" s="2" t="str">
        <f>'FICHE PRODUIT'!$E$608</f>
        <v>Gilet</v>
      </c>
      <c r="K337" s="2" t="str">
        <f>'FICHE PRODUIT'!$E$609</f>
        <v>Marius</v>
      </c>
      <c r="L337" s="4">
        <f>'FICHE PRODUIT'!$E$611</f>
        <v>54</v>
      </c>
      <c r="M337" s="4">
        <f>'FICHE PRODUIT'!$E$612</f>
        <v>20.748999999999999</v>
      </c>
      <c r="N337" s="4">
        <f>'FICHE PRODUIT'!$E$614</f>
        <v>74.748999999999995</v>
      </c>
      <c r="O337" s="4">
        <f>'FICHE PRODUIT'!$E$615</f>
        <v>3.9465410908507139</v>
      </c>
      <c r="P337" s="4">
        <f>'FICHE PRODUIT'!$E$617</f>
        <v>295</v>
      </c>
      <c r="Q337" s="4">
        <f>'FICHE PRODUIT'!$E$618</f>
        <v>118</v>
      </c>
      <c r="R337" s="4">
        <f>'FICHE PRODUIT'!$E$619</f>
        <v>134.09090909090909</v>
      </c>
      <c r="S337" s="122">
        <f>'FICHE PRODUIT'!$E$620</f>
        <v>46162</v>
      </c>
      <c r="T337" s="2">
        <f>'FICHE PRODUIT'!A636</f>
        <v>0</v>
      </c>
      <c r="U337" s="2">
        <f>'FICHE PRODUIT'!B636</f>
        <v>0</v>
      </c>
      <c r="V337" s="2">
        <f>'FICHE PRODUIT'!C636</f>
        <v>0</v>
      </c>
      <c r="W337" s="2">
        <f>'FICHE PRODUIT'!D636</f>
        <v>0</v>
      </c>
      <c r="X337" s="2">
        <f>'FICHE PRODUIT'!E636</f>
        <v>0</v>
      </c>
      <c r="Y337" s="2">
        <f>'FICHE PRODUIT'!F636</f>
        <v>0</v>
      </c>
      <c r="Z337" s="2">
        <f>'FICHE PRODUIT'!G636</f>
        <v>0</v>
      </c>
      <c r="AA337" s="2">
        <f>'FICHE PRODUIT'!H636</f>
        <v>0</v>
      </c>
    </row>
    <row r="338" spans="1:27" x14ac:dyDescent="0.2">
      <c r="A338" s="7" t="str">
        <f>'FICHE PRODUIT'!$A$598</f>
        <v>MARIUS POCKET F99</v>
      </c>
      <c r="B338" s="2" t="str">
        <f>'FICHE PRODUIT'!$H$598</f>
        <v>Kaki</v>
      </c>
      <c r="C338" s="2" t="str">
        <f>'FICHE PRODUIT'!$S$598</f>
        <v>W26-27</v>
      </c>
      <c r="D338" s="2">
        <f>'FICHE PRODUIT'!$Q$598</f>
        <v>0</v>
      </c>
      <c r="E338" s="2" t="str">
        <f>'FICHE PRODUIT'!$S$600</f>
        <v xml:space="preserve">PRODUCTION FINISH </v>
      </c>
      <c r="F338" s="2" t="str">
        <f>'FICHE PRODUIT'!$E$602</f>
        <v>Page 24</v>
      </c>
      <c r="G338" s="2" t="str">
        <f>'FICHE PRODUIT'!$E$603</f>
        <v xml:space="preserve">Not need </v>
      </c>
      <c r="H338" s="122" t="str">
        <f>'FICHE PRODUIT'!$E$604</f>
        <v>OCEAN SURPLUS</v>
      </c>
      <c r="I338" s="2" t="b">
        <f>'FICHE PRODUIT'!$E$606</f>
        <v>0</v>
      </c>
      <c r="J338" s="2" t="str">
        <f>'FICHE PRODUIT'!$E$608</f>
        <v>Gilet</v>
      </c>
      <c r="K338" s="2" t="str">
        <f>'FICHE PRODUIT'!$E$609</f>
        <v>Marius</v>
      </c>
      <c r="L338" s="4">
        <f>'FICHE PRODUIT'!$E$611</f>
        <v>54</v>
      </c>
      <c r="M338" s="4">
        <f>'FICHE PRODUIT'!$E$612</f>
        <v>20.748999999999999</v>
      </c>
      <c r="N338" s="4">
        <f>'FICHE PRODUIT'!$E$614</f>
        <v>74.748999999999995</v>
      </c>
      <c r="O338" s="4">
        <f>'FICHE PRODUIT'!$E$615</f>
        <v>3.9465410908507139</v>
      </c>
      <c r="P338" s="4">
        <f>'FICHE PRODUIT'!$E$617</f>
        <v>295</v>
      </c>
      <c r="Q338" s="4">
        <f>'FICHE PRODUIT'!$E$618</f>
        <v>118</v>
      </c>
      <c r="R338" s="4">
        <f>'FICHE PRODUIT'!$E$619</f>
        <v>134.09090909090909</v>
      </c>
      <c r="S338" s="122">
        <f>'FICHE PRODUIT'!$E$620</f>
        <v>46162</v>
      </c>
      <c r="T338" s="2">
        <f>'FICHE PRODUIT'!A637</f>
        <v>0</v>
      </c>
      <c r="U338" s="2">
        <f>'FICHE PRODUIT'!B637</f>
        <v>0</v>
      </c>
      <c r="V338" s="2">
        <f>'FICHE PRODUIT'!C637</f>
        <v>0</v>
      </c>
      <c r="W338" s="2">
        <f>'FICHE PRODUIT'!D637</f>
        <v>0</v>
      </c>
      <c r="X338" s="2">
        <f>'FICHE PRODUIT'!E637</f>
        <v>0</v>
      </c>
      <c r="Y338" s="2">
        <f>'FICHE PRODUIT'!F637</f>
        <v>0</v>
      </c>
      <c r="Z338" s="2">
        <f>'FICHE PRODUIT'!G637</f>
        <v>0</v>
      </c>
      <c r="AA338" s="2">
        <f>'FICHE PRODUIT'!H637</f>
        <v>0</v>
      </c>
    </row>
    <row r="339" spans="1:27" x14ac:dyDescent="0.2">
      <c r="A339" s="7" t="str">
        <f>'FICHE PRODUIT'!$A$598</f>
        <v>MARIUS POCKET F99</v>
      </c>
      <c r="B339" s="2" t="str">
        <f>'FICHE PRODUIT'!$H$598</f>
        <v>Kaki</v>
      </c>
      <c r="C339" s="2" t="str">
        <f>'FICHE PRODUIT'!$S$598</f>
        <v>W26-27</v>
      </c>
      <c r="D339" s="2">
        <f>'FICHE PRODUIT'!$Q$598</f>
        <v>0</v>
      </c>
      <c r="E339" s="2" t="str">
        <f>'FICHE PRODUIT'!$S$600</f>
        <v xml:space="preserve">PRODUCTION FINISH </v>
      </c>
      <c r="F339" s="2" t="str">
        <f>'FICHE PRODUIT'!$E$602</f>
        <v>Page 24</v>
      </c>
      <c r="G339" s="2" t="str">
        <f>'FICHE PRODUIT'!$E$603</f>
        <v xml:space="preserve">Not need </v>
      </c>
      <c r="H339" s="122" t="str">
        <f>'FICHE PRODUIT'!$E$604</f>
        <v>OCEAN SURPLUS</v>
      </c>
      <c r="I339" s="2" t="b">
        <f>'FICHE PRODUIT'!$E$606</f>
        <v>0</v>
      </c>
      <c r="J339" s="2" t="str">
        <f>'FICHE PRODUIT'!$E$608</f>
        <v>Gilet</v>
      </c>
      <c r="K339" s="2" t="str">
        <f>'FICHE PRODUIT'!$E$609</f>
        <v>Marius</v>
      </c>
      <c r="L339" s="4">
        <f>'FICHE PRODUIT'!$E$611</f>
        <v>54</v>
      </c>
      <c r="M339" s="4">
        <f>'FICHE PRODUIT'!$E$612</f>
        <v>20.748999999999999</v>
      </c>
      <c r="N339" s="4">
        <f>'FICHE PRODUIT'!$E$614</f>
        <v>74.748999999999995</v>
      </c>
      <c r="O339" s="4">
        <f>'FICHE PRODUIT'!$E$615</f>
        <v>3.9465410908507139</v>
      </c>
      <c r="P339" s="4">
        <f>'FICHE PRODUIT'!$E$617</f>
        <v>295</v>
      </c>
      <c r="Q339" s="4">
        <f>'FICHE PRODUIT'!$E$618</f>
        <v>118</v>
      </c>
      <c r="R339" s="4">
        <f>'FICHE PRODUIT'!$E$619</f>
        <v>134.09090909090909</v>
      </c>
      <c r="S339" s="122">
        <f>'FICHE PRODUIT'!$E$620</f>
        <v>46162</v>
      </c>
      <c r="T339" s="2" t="str">
        <f>'FICHE PRODUIT'!A638</f>
        <v>Frais externe</v>
      </c>
      <c r="U339" s="2" t="str">
        <f>'FICHE PRODUIT'!B638</f>
        <v>Transport</v>
      </c>
      <c r="V339" s="2" t="str">
        <f>'FICHE PRODUIT'!C638</f>
        <v xml:space="preserve">Européen </v>
      </c>
      <c r="W339" s="2">
        <f>'FICHE PRODUIT'!D638</f>
        <v>1</v>
      </c>
      <c r="X339" s="2">
        <f>'FICHE PRODUIT'!E638</f>
        <v>5</v>
      </c>
      <c r="Y339" s="2">
        <f>'FICHE PRODUIT'!F638</f>
        <v>2</v>
      </c>
      <c r="Z339" s="2">
        <f>'FICHE PRODUIT'!G638</f>
        <v>2</v>
      </c>
      <c r="AA339" s="2">
        <f>'FICHE PRODUIT'!H638</f>
        <v>10</v>
      </c>
    </row>
    <row r="340" spans="1:27" x14ac:dyDescent="0.2">
      <c r="A340" s="7" t="str">
        <f>'FICHE PRODUIT'!$A$598</f>
        <v>MARIUS POCKET F99</v>
      </c>
      <c r="B340" s="2" t="str">
        <f>'FICHE PRODUIT'!$H$598</f>
        <v>Kaki</v>
      </c>
      <c r="C340" s="2" t="str">
        <f>'FICHE PRODUIT'!$S$598</f>
        <v>W26-27</v>
      </c>
      <c r="D340" s="2">
        <f>'FICHE PRODUIT'!$Q$598</f>
        <v>0</v>
      </c>
      <c r="E340" s="2" t="str">
        <f>'FICHE PRODUIT'!$S$600</f>
        <v xml:space="preserve">PRODUCTION FINISH </v>
      </c>
      <c r="F340" s="2" t="str">
        <f>'FICHE PRODUIT'!$E$602</f>
        <v>Page 24</v>
      </c>
      <c r="G340" s="2" t="str">
        <f>'FICHE PRODUIT'!$E$603</f>
        <v xml:space="preserve">Not need </v>
      </c>
      <c r="H340" s="122" t="str">
        <f>'FICHE PRODUIT'!$E$604</f>
        <v>OCEAN SURPLUS</v>
      </c>
      <c r="I340" s="2" t="b">
        <f>'FICHE PRODUIT'!$E$606</f>
        <v>0</v>
      </c>
      <c r="J340" s="2" t="str">
        <f>'FICHE PRODUIT'!$E$608</f>
        <v>Gilet</v>
      </c>
      <c r="K340" s="2" t="str">
        <f>'FICHE PRODUIT'!$E$609</f>
        <v>Marius</v>
      </c>
      <c r="L340" s="4">
        <f>'FICHE PRODUIT'!$E$611</f>
        <v>54</v>
      </c>
      <c r="M340" s="4">
        <f>'FICHE PRODUIT'!$E$612</f>
        <v>20.748999999999999</v>
      </c>
      <c r="N340" s="4">
        <f>'FICHE PRODUIT'!$E$614</f>
        <v>74.748999999999995</v>
      </c>
      <c r="O340" s="4">
        <f>'FICHE PRODUIT'!$E$615</f>
        <v>3.9465410908507139</v>
      </c>
      <c r="P340" s="4">
        <f>'FICHE PRODUIT'!$E$617</f>
        <v>295</v>
      </c>
      <c r="Q340" s="4">
        <f>'FICHE PRODUIT'!$E$618</f>
        <v>118</v>
      </c>
      <c r="R340" s="4">
        <f>'FICHE PRODUIT'!$E$619</f>
        <v>134.09090909090909</v>
      </c>
      <c r="S340" s="122">
        <f>'FICHE PRODUIT'!$E$620</f>
        <v>46162</v>
      </c>
      <c r="T340" s="2" t="str">
        <f>'FICHE PRODUIT'!A639</f>
        <v>Frais externe</v>
      </c>
      <c r="U340" s="2" t="str">
        <f>'FICHE PRODUIT'!B639</f>
        <v>Communication</v>
      </c>
      <c r="V340" s="2" t="str">
        <f>'FICHE PRODUIT'!C639</f>
        <v>Marketing</v>
      </c>
      <c r="W340" s="2">
        <f>'FICHE PRODUIT'!D639</f>
        <v>1</v>
      </c>
      <c r="X340" s="2">
        <f>'FICHE PRODUIT'!E639</f>
        <v>5</v>
      </c>
      <c r="Y340" s="2">
        <f>'FICHE PRODUIT'!F639</f>
        <v>0.5</v>
      </c>
      <c r="Z340" s="2">
        <f>'FICHE PRODUIT'!G639</f>
        <v>0.5</v>
      </c>
      <c r="AA340" s="2">
        <f>'FICHE PRODUIT'!H639</f>
        <v>2.5</v>
      </c>
    </row>
    <row r="341" spans="1:27" x14ac:dyDescent="0.2">
      <c r="A341" s="7" t="str">
        <f>'FICHE PRODUIT'!$A$1028</f>
        <v>MARIUS PKT3 GPW3003</v>
      </c>
      <c r="B341" s="2" t="str">
        <f>'FICHE PRODUIT'!$H$1028</f>
        <v>Tweed Brown</v>
      </c>
      <c r="C341" s="2" t="str">
        <f>'FICHE PRODUIT'!$S$1028</f>
        <v>W26-27</v>
      </c>
      <c r="D341" s="2">
        <f>'FICHE PRODUIT'!$Q$1028</f>
        <v>0</v>
      </c>
      <c r="E341" s="2" t="str">
        <f>'FICHE PRODUIT'!$S$1030</f>
        <v>WAIT QUANTITY</v>
      </c>
      <c r="F341" s="2" t="str">
        <f>'FICHE PRODUIT'!$E$1032</f>
        <v xml:space="preserve">Page 34 </v>
      </c>
      <c r="G341" s="2" t="str">
        <f>'FICHE PRODUIT'!$E$1033</f>
        <v xml:space="preserve">Not need </v>
      </c>
      <c r="H341" s="122" t="str">
        <f>'FICHE PRODUIT'!$E$1034</f>
        <v>OCEAN SURPLUS</v>
      </c>
      <c r="I341" s="2" t="b">
        <f>'FICHE PRODUIT'!$E$1036</f>
        <v>0</v>
      </c>
      <c r="J341" s="2" t="str">
        <f>'FICHE PRODUIT'!$E$1038</f>
        <v>Gilet</v>
      </c>
      <c r="K341" s="2" t="str">
        <f>'FICHE PRODUIT'!$E$1039</f>
        <v>Marius</v>
      </c>
      <c r="L341" s="4">
        <f>'FICHE PRODUIT'!$E$1041</f>
        <v>55</v>
      </c>
      <c r="M341" s="4">
        <f>'FICHE PRODUIT'!$E$1042</f>
        <v>21.904</v>
      </c>
      <c r="N341" s="4">
        <f>'FICHE PRODUIT'!$E$1044</f>
        <v>76.903999999999996</v>
      </c>
      <c r="O341" s="4">
        <f>'FICHE PRODUIT'!$E$1045</f>
        <v>3.8359513159263501</v>
      </c>
      <c r="P341" s="4">
        <f>'FICHE PRODUIT'!$E$1047</f>
        <v>295</v>
      </c>
      <c r="Q341" s="4">
        <f>'FICHE PRODUIT'!$E$1048</f>
        <v>118</v>
      </c>
      <c r="R341" s="4">
        <f>'FICHE PRODUIT'!$E$1049</f>
        <v>134.09090909090909</v>
      </c>
      <c r="S341" s="122">
        <f>'FICHE PRODUIT'!$E$1050</f>
        <v>46162</v>
      </c>
      <c r="T341" s="2" t="str">
        <f>'FICHE PRODUIT'!A1055</f>
        <v>FABRIC</v>
      </c>
      <c r="U341" s="2" t="str">
        <f>'FICHE PRODUIT'!B1055</f>
        <v>ALBANO MORGADO</v>
      </c>
      <c r="V341" s="2" t="str">
        <f>'FICHE PRODUIT'!C1055</f>
        <v>35 16670 I 041</v>
      </c>
      <c r="W341" s="2">
        <f>'FICHE PRODUIT'!D1055</f>
        <v>0.8</v>
      </c>
      <c r="X341" s="2">
        <f>'FICHE PRODUIT'!E1055</f>
        <v>0</v>
      </c>
      <c r="Y341" s="2">
        <f>'FICHE PRODUIT'!F1055</f>
        <v>13.2</v>
      </c>
      <c r="Z341" s="2">
        <f>'FICHE PRODUIT'!G1055</f>
        <v>10.56</v>
      </c>
      <c r="AA341" s="2">
        <f>'FICHE PRODUIT'!H1055</f>
        <v>0</v>
      </c>
    </row>
    <row r="342" spans="1:27" x14ac:dyDescent="0.2">
      <c r="A342" s="7" t="str">
        <f>'FICHE PRODUIT'!$A$1028</f>
        <v>MARIUS PKT3 GPW3003</v>
      </c>
      <c r="B342" s="2" t="str">
        <f>'FICHE PRODUIT'!$H$1028</f>
        <v>Tweed Brown</v>
      </c>
      <c r="C342" s="2" t="str">
        <f>'FICHE PRODUIT'!$S$1028</f>
        <v>W26-27</v>
      </c>
      <c r="D342" s="2">
        <f>'FICHE PRODUIT'!$Q$1028</f>
        <v>0</v>
      </c>
      <c r="E342" s="2" t="str">
        <f>'FICHE PRODUIT'!$S$1030</f>
        <v>WAIT QUANTITY</v>
      </c>
      <c r="F342" s="2" t="str">
        <f>'FICHE PRODUIT'!$E$1032</f>
        <v xml:space="preserve">Page 34 </v>
      </c>
      <c r="G342" s="2" t="str">
        <f>'FICHE PRODUIT'!$E$1033</f>
        <v xml:space="preserve">Not need </v>
      </c>
      <c r="H342" s="122" t="str">
        <f>'FICHE PRODUIT'!$E$1034</f>
        <v>OCEAN SURPLUS</v>
      </c>
      <c r="I342" s="2" t="b">
        <f>'FICHE PRODUIT'!$E$1036</f>
        <v>0</v>
      </c>
      <c r="J342" s="2" t="str">
        <f>'FICHE PRODUIT'!$E$1038</f>
        <v>Gilet</v>
      </c>
      <c r="K342" s="2" t="str">
        <f>'FICHE PRODUIT'!$E$1039</f>
        <v>Marius</v>
      </c>
      <c r="L342" s="4">
        <f>'FICHE PRODUIT'!$E$1041</f>
        <v>55</v>
      </c>
      <c r="M342" s="4">
        <f>'FICHE PRODUIT'!$E$1042</f>
        <v>21.904</v>
      </c>
      <c r="N342" s="4">
        <f>'FICHE PRODUIT'!$E$1044</f>
        <v>76.903999999999996</v>
      </c>
      <c r="O342" s="4">
        <f>'FICHE PRODUIT'!$E$1045</f>
        <v>3.8359513159263501</v>
      </c>
      <c r="P342" s="4">
        <f>'FICHE PRODUIT'!$E$1047</f>
        <v>295</v>
      </c>
      <c r="Q342" s="4">
        <f>'FICHE PRODUIT'!$E$1048</f>
        <v>118</v>
      </c>
      <c r="R342" s="4">
        <f>'FICHE PRODUIT'!$E$1049</f>
        <v>134.09090909090909</v>
      </c>
      <c r="S342" s="122">
        <f>'FICHE PRODUIT'!$E$1050</f>
        <v>46162</v>
      </c>
      <c r="T342" s="2" t="str">
        <f>'FICHE PRODUIT'!A1056</f>
        <v>LINNING</v>
      </c>
      <c r="U342" s="2" t="str">
        <f>'FICHE PRODUIT'!B1056</f>
        <v xml:space="preserve">ACM </v>
      </c>
      <c r="V342" s="2" t="str">
        <f>'FICHE PRODUIT'!C1056</f>
        <v>4544 VAR 3</v>
      </c>
      <c r="W342" s="2">
        <f>'FICHE PRODUIT'!D1056</f>
        <v>0.7</v>
      </c>
      <c r="X342" s="2">
        <f>'FICHE PRODUIT'!E1056</f>
        <v>0</v>
      </c>
      <c r="Y342" s="2">
        <f>'FICHE PRODUIT'!F1056</f>
        <v>7.5</v>
      </c>
      <c r="Z342" s="2">
        <f>'FICHE PRODUIT'!G1056</f>
        <v>5.25</v>
      </c>
      <c r="AA342" s="2">
        <f>'FICHE PRODUIT'!H1056</f>
        <v>0</v>
      </c>
    </row>
    <row r="343" spans="1:27" x14ac:dyDescent="0.2">
      <c r="A343" s="7" t="str">
        <f>'FICHE PRODUIT'!$A$1028</f>
        <v>MARIUS PKT3 GPW3003</v>
      </c>
      <c r="B343" s="2" t="str">
        <f>'FICHE PRODUIT'!$H$1028</f>
        <v>Tweed Brown</v>
      </c>
      <c r="C343" s="2" t="str">
        <f>'FICHE PRODUIT'!$S$1028</f>
        <v>W26-27</v>
      </c>
      <c r="D343" s="2">
        <f>'FICHE PRODUIT'!$Q$1028</f>
        <v>0</v>
      </c>
      <c r="E343" s="2" t="str">
        <f>'FICHE PRODUIT'!$S$1030</f>
        <v>WAIT QUANTITY</v>
      </c>
      <c r="F343" s="2" t="str">
        <f>'FICHE PRODUIT'!$E$1032</f>
        <v xml:space="preserve">Page 34 </v>
      </c>
      <c r="G343" s="2" t="str">
        <f>'FICHE PRODUIT'!$E$1033</f>
        <v xml:space="preserve">Not need </v>
      </c>
      <c r="H343" s="122" t="str">
        <f>'FICHE PRODUIT'!$E$1034</f>
        <v>OCEAN SURPLUS</v>
      </c>
      <c r="I343" s="2" t="b">
        <f>'FICHE PRODUIT'!$E$1036</f>
        <v>0</v>
      </c>
      <c r="J343" s="2" t="str">
        <f>'FICHE PRODUIT'!$E$1038</f>
        <v>Gilet</v>
      </c>
      <c r="K343" s="2" t="str">
        <f>'FICHE PRODUIT'!$E$1039</f>
        <v>Marius</v>
      </c>
      <c r="L343" s="4">
        <f>'FICHE PRODUIT'!$E$1041</f>
        <v>55</v>
      </c>
      <c r="M343" s="4">
        <f>'FICHE PRODUIT'!$E$1042</f>
        <v>21.904</v>
      </c>
      <c r="N343" s="4">
        <f>'FICHE PRODUIT'!$E$1044</f>
        <v>76.903999999999996</v>
      </c>
      <c r="O343" s="4">
        <f>'FICHE PRODUIT'!$E$1045</f>
        <v>3.8359513159263501</v>
      </c>
      <c r="P343" s="4">
        <f>'FICHE PRODUIT'!$E$1047</f>
        <v>295</v>
      </c>
      <c r="Q343" s="4">
        <f>'FICHE PRODUIT'!$E$1048</f>
        <v>118</v>
      </c>
      <c r="R343" s="4">
        <f>'FICHE PRODUIT'!$E$1049</f>
        <v>134.09090909090909</v>
      </c>
      <c r="S343" s="122">
        <f>'FICHE PRODUIT'!$E$1050</f>
        <v>46162</v>
      </c>
      <c r="T343" s="2" t="str">
        <f>'FICHE PRODUIT'!A1057</f>
        <v>BACK</v>
      </c>
      <c r="U343" s="2" t="str">
        <f>'FICHE PRODUIT'!B1057</f>
        <v>NF21</v>
      </c>
      <c r="V343" s="2" t="str">
        <f>'FICHE PRODUIT'!C1057</f>
        <v xml:space="preserve">Chambrey </v>
      </c>
      <c r="W343" s="2">
        <f>'FICHE PRODUIT'!D1057</f>
        <v>0.35</v>
      </c>
      <c r="X343" s="2">
        <f>'FICHE PRODUIT'!E1057</f>
        <v>0</v>
      </c>
      <c r="Y343" s="2">
        <f>'FICHE PRODUIT'!F1057</f>
        <v>6.44</v>
      </c>
      <c r="Z343" s="2">
        <f>'FICHE PRODUIT'!G1057</f>
        <v>2.254</v>
      </c>
      <c r="AA343" s="2">
        <f>'FICHE PRODUIT'!H1057</f>
        <v>0</v>
      </c>
    </row>
    <row r="344" spans="1:27" x14ac:dyDescent="0.2">
      <c r="A344" s="7" t="str">
        <f>'FICHE PRODUIT'!$A$1028</f>
        <v>MARIUS PKT3 GPW3003</v>
      </c>
      <c r="B344" s="2" t="str">
        <f>'FICHE PRODUIT'!$H$1028</f>
        <v>Tweed Brown</v>
      </c>
      <c r="C344" s="2" t="str">
        <f>'FICHE PRODUIT'!$S$1028</f>
        <v>W26-27</v>
      </c>
      <c r="D344" s="2">
        <f>'FICHE PRODUIT'!$Q$1028</f>
        <v>0</v>
      </c>
      <c r="E344" s="2" t="str">
        <f>'FICHE PRODUIT'!$S$1030</f>
        <v>WAIT QUANTITY</v>
      </c>
      <c r="F344" s="2" t="str">
        <f>'FICHE PRODUIT'!$E$1032</f>
        <v xml:space="preserve">Page 34 </v>
      </c>
      <c r="G344" s="2" t="str">
        <f>'FICHE PRODUIT'!$E$1033</f>
        <v xml:space="preserve">Not need </v>
      </c>
      <c r="H344" s="122" t="str">
        <f>'FICHE PRODUIT'!$E$1034</f>
        <v>OCEAN SURPLUS</v>
      </c>
      <c r="I344" s="2" t="b">
        <f>'FICHE PRODUIT'!$E$1036</f>
        <v>0</v>
      </c>
      <c r="J344" s="2" t="str">
        <f>'FICHE PRODUIT'!$E$1038</f>
        <v>Gilet</v>
      </c>
      <c r="K344" s="2" t="str">
        <f>'FICHE PRODUIT'!$E$1039</f>
        <v>Marius</v>
      </c>
      <c r="L344" s="4">
        <f>'FICHE PRODUIT'!$E$1041</f>
        <v>55</v>
      </c>
      <c r="M344" s="4">
        <f>'FICHE PRODUIT'!$E$1042</f>
        <v>21.904</v>
      </c>
      <c r="N344" s="4">
        <f>'FICHE PRODUIT'!$E$1044</f>
        <v>76.903999999999996</v>
      </c>
      <c r="O344" s="4">
        <f>'FICHE PRODUIT'!$E$1045</f>
        <v>3.8359513159263501</v>
      </c>
      <c r="P344" s="4">
        <f>'FICHE PRODUIT'!$E$1047</f>
        <v>295</v>
      </c>
      <c r="Q344" s="4">
        <f>'FICHE PRODUIT'!$E$1048</f>
        <v>118</v>
      </c>
      <c r="R344" s="4">
        <f>'FICHE PRODUIT'!$E$1049</f>
        <v>134.09090909090909</v>
      </c>
      <c r="S344" s="122">
        <f>'FICHE PRODUIT'!$E$1050</f>
        <v>46162</v>
      </c>
      <c r="T344" s="2" t="str">
        <f>'FICHE PRODUIT'!A1058</f>
        <v>INTERLINING</v>
      </c>
      <c r="U344" s="2" t="str">
        <f>'FICHE PRODUIT'!B1058</f>
        <v>CHARGEUR</v>
      </c>
      <c r="V344" s="2" t="str">
        <f>'FICHE PRODUIT'!C1058</f>
        <v>711048/A NATURAL</v>
      </c>
      <c r="W344" s="2">
        <f>'FICHE PRODUIT'!D1058</f>
        <v>0.8</v>
      </c>
      <c r="X344" s="2">
        <f>'FICHE PRODUIT'!E1058</f>
        <v>0</v>
      </c>
      <c r="Y344" s="2">
        <f>'FICHE PRODUIT'!F1058</f>
        <v>0</v>
      </c>
      <c r="Z344" s="2">
        <f>'FICHE PRODUIT'!G1058</f>
        <v>0</v>
      </c>
      <c r="AA344" s="2">
        <f>'FICHE PRODUIT'!H1058</f>
        <v>0</v>
      </c>
    </row>
    <row r="345" spans="1:27" x14ac:dyDescent="0.2">
      <c r="A345" s="7" t="str">
        <f>'FICHE PRODUIT'!$A$1028</f>
        <v>MARIUS PKT3 GPW3003</v>
      </c>
      <c r="B345" s="2" t="str">
        <f>'FICHE PRODUIT'!$H$1028</f>
        <v>Tweed Brown</v>
      </c>
      <c r="C345" s="2" t="str">
        <f>'FICHE PRODUIT'!$S$1028</f>
        <v>W26-27</v>
      </c>
      <c r="D345" s="2">
        <f>'FICHE PRODUIT'!$Q$1028</f>
        <v>0</v>
      </c>
      <c r="E345" s="2" t="str">
        <f>'FICHE PRODUIT'!$S$1030</f>
        <v>WAIT QUANTITY</v>
      </c>
      <c r="F345" s="2" t="str">
        <f>'FICHE PRODUIT'!$E$1032</f>
        <v xml:space="preserve">Page 34 </v>
      </c>
      <c r="G345" s="2" t="str">
        <f>'FICHE PRODUIT'!$E$1033</f>
        <v xml:space="preserve">Not need </v>
      </c>
      <c r="H345" s="122" t="str">
        <f>'FICHE PRODUIT'!$E$1034</f>
        <v>OCEAN SURPLUS</v>
      </c>
      <c r="I345" s="2" t="b">
        <f>'FICHE PRODUIT'!$E$1036</f>
        <v>0</v>
      </c>
      <c r="J345" s="2" t="str">
        <f>'FICHE PRODUIT'!$E$1038</f>
        <v>Gilet</v>
      </c>
      <c r="K345" s="2" t="str">
        <f>'FICHE PRODUIT'!$E$1039</f>
        <v>Marius</v>
      </c>
      <c r="L345" s="4">
        <f>'FICHE PRODUIT'!$E$1041</f>
        <v>55</v>
      </c>
      <c r="M345" s="4">
        <f>'FICHE PRODUIT'!$E$1042</f>
        <v>21.904</v>
      </c>
      <c r="N345" s="4">
        <f>'FICHE PRODUIT'!$E$1044</f>
        <v>76.903999999999996</v>
      </c>
      <c r="O345" s="4">
        <f>'FICHE PRODUIT'!$E$1045</f>
        <v>3.8359513159263501</v>
      </c>
      <c r="P345" s="4">
        <f>'FICHE PRODUIT'!$E$1047</f>
        <v>295</v>
      </c>
      <c r="Q345" s="4">
        <f>'FICHE PRODUIT'!$E$1048</f>
        <v>118</v>
      </c>
      <c r="R345" s="4">
        <f>'FICHE PRODUIT'!$E$1049</f>
        <v>134.09090909090909</v>
      </c>
      <c r="S345" s="122">
        <f>'FICHE PRODUIT'!$E$1050</f>
        <v>46162</v>
      </c>
      <c r="T345" s="2" t="str">
        <f>'FICHE PRODUIT'!A1059</f>
        <v xml:space="preserve">UNDER COLLAR </v>
      </c>
      <c r="U345" s="2" t="str">
        <f>'FICHE PRODUIT'!B1059</f>
        <v>OFFITEX</v>
      </c>
      <c r="V345" s="2" t="str">
        <f>'FICHE PRODUIT'!C1059</f>
        <v>COR 301C/1</v>
      </c>
      <c r="W345" s="2">
        <f>'FICHE PRODUIT'!D1059</f>
        <v>0.05</v>
      </c>
      <c r="X345" s="2">
        <f>'FICHE PRODUIT'!E1059</f>
        <v>0</v>
      </c>
      <c r="Y345" s="2">
        <f>'FICHE PRODUIT'!F1059</f>
        <v>0.05</v>
      </c>
      <c r="Z345" s="2">
        <f>'FICHE PRODUIT'!G1059</f>
        <v>2.5000000000000005E-3</v>
      </c>
      <c r="AA345" s="2">
        <f>'FICHE PRODUIT'!H1059</f>
        <v>0</v>
      </c>
    </row>
    <row r="346" spans="1:27" x14ac:dyDescent="0.2">
      <c r="A346" s="7" t="str">
        <f>'FICHE PRODUIT'!$A$1028</f>
        <v>MARIUS PKT3 GPW3003</v>
      </c>
      <c r="B346" s="2" t="str">
        <f>'FICHE PRODUIT'!$H$1028</f>
        <v>Tweed Brown</v>
      </c>
      <c r="C346" s="2" t="str">
        <f>'FICHE PRODUIT'!$S$1028</f>
        <v>W26-27</v>
      </c>
      <c r="D346" s="2">
        <f>'FICHE PRODUIT'!$Q$1028</f>
        <v>0</v>
      </c>
      <c r="E346" s="2" t="str">
        <f>'FICHE PRODUIT'!$S$1030</f>
        <v>WAIT QUANTITY</v>
      </c>
      <c r="F346" s="2" t="str">
        <f>'FICHE PRODUIT'!$E$1032</f>
        <v xml:space="preserve">Page 34 </v>
      </c>
      <c r="G346" s="2" t="str">
        <f>'FICHE PRODUIT'!$E$1033</f>
        <v xml:space="preserve">Not need </v>
      </c>
      <c r="H346" s="122" t="str">
        <f>'FICHE PRODUIT'!$E$1034</f>
        <v>OCEAN SURPLUS</v>
      </c>
      <c r="I346" s="2" t="b">
        <f>'FICHE PRODUIT'!$E$1036</f>
        <v>0</v>
      </c>
      <c r="J346" s="2" t="str">
        <f>'FICHE PRODUIT'!$E$1038</f>
        <v>Gilet</v>
      </c>
      <c r="K346" s="2" t="str">
        <f>'FICHE PRODUIT'!$E$1039</f>
        <v>Marius</v>
      </c>
      <c r="L346" s="4">
        <f>'FICHE PRODUIT'!$E$1041</f>
        <v>55</v>
      </c>
      <c r="M346" s="4">
        <f>'FICHE PRODUIT'!$E$1042</f>
        <v>21.904</v>
      </c>
      <c r="N346" s="4">
        <f>'FICHE PRODUIT'!$E$1044</f>
        <v>76.903999999999996</v>
      </c>
      <c r="O346" s="4">
        <f>'FICHE PRODUIT'!$E$1045</f>
        <v>3.8359513159263501</v>
      </c>
      <c r="P346" s="4">
        <f>'FICHE PRODUIT'!$E$1047</f>
        <v>295</v>
      </c>
      <c r="Q346" s="4">
        <f>'FICHE PRODUIT'!$E$1048</f>
        <v>118</v>
      </c>
      <c r="R346" s="4">
        <f>'FICHE PRODUIT'!$E$1049</f>
        <v>134.09090909090909</v>
      </c>
      <c r="S346" s="122">
        <f>'FICHE PRODUIT'!$E$1050</f>
        <v>46162</v>
      </c>
      <c r="T346" s="2" t="str">
        <f>'FICHE PRODUIT'!A1060</f>
        <v>PANO DE BOLSO</v>
      </c>
      <c r="U346" s="2" t="str">
        <f>'FICHE PRODUIT'!B1060</f>
        <v>DRAGONI</v>
      </c>
      <c r="V346" s="2" t="str">
        <f>'FICHE PRODUIT'!C1060</f>
        <v xml:space="preserve">RAVENNA PXT </v>
      </c>
      <c r="W346" s="2">
        <f>'FICHE PRODUIT'!D1060</f>
        <v>0.05</v>
      </c>
      <c r="X346" s="2">
        <f>'FICHE PRODUIT'!E1060</f>
        <v>0</v>
      </c>
      <c r="Y346" s="2">
        <f>'FICHE PRODUIT'!F1060</f>
        <v>2.97</v>
      </c>
      <c r="Z346" s="2">
        <f>'FICHE PRODUIT'!G1060</f>
        <v>0.14850000000000002</v>
      </c>
      <c r="AA346" s="2">
        <f>'FICHE PRODUIT'!H1060</f>
        <v>0</v>
      </c>
    </row>
    <row r="347" spans="1:27" x14ac:dyDescent="0.2">
      <c r="A347" s="7" t="str">
        <f>'FICHE PRODUIT'!$A$1028</f>
        <v>MARIUS PKT3 GPW3003</v>
      </c>
      <c r="B347" s="2" t="str">
        <f>'FICHE PRODUIT'!$H$1028</f>
        <v>Tweed Brown</v>
      </c>
      <c r="C347" s="2" t="str">
        <f>'FICHE PRODUIT'!$S$1028</f>
        <v>W26-27</v>
      </c>
      <c r="D347" s="2">
        <f>'FICHE PRODUIT'!$Q$1028</f>
        <v>0</v>
      </c>
      <c r="E347" s="2" t="str">
        <f>'FICHE PRODUIT'!$S$1030</f>
        <v>WAIT QUANTITY</v>
      </c>
      <c r="F347" s="2" t="str">
        <f>'FICHE PRODUIT'!$E$1032</f>
        <v xml:space="preserve">Page 34 </v>
      </c>
      <c r="G347" s="2" t="str">
        <f>'FICHE PRODUIT'!$E$1033</f>
        <v xml:space="preserve">Not need </v>
      </c>
      <c r="H347" s="122" t="str">
        <f>'FICHE PRODUIT'!$E$1034</f>
        <v>OCEAN SURPLUS</v>
      </c>
      <c r="I347" s="2" t="b">
        <f>'FICHE PRODUIT'!$E$1036</f>
        <v>0</v>
      </c>
      <c r="J347" s="2" t="str">
        <f>'FICHE PRODUIT'!$E$1038</f>
        <v>Gilet</v>
      </c>
      <c r="K347" s="2" t="str">
        <f>'FICHE PRODUIT'!$E$1039</f>
        <v>Marius</v>
      </c>
      <c r="L347" s="4">
        <f>'FICHE PRODUIT'!$E$1041</f>
        <v>55</v>
      </c>
      <c r="M347" s="4">
        <f>'FICHE PRODUIT'!$E$1042</f>
        <v>21.904</v>
      </c>
      <c r="N347" s="4">
        <f>'FICHE PRODUIT'!$E$1044</f>
        <v>76.903999999999996</v>
      </c>
      <c r="O347" s="4">
        <f>'FICHE PRODUIT'!$E$1045</f>
        <v>3.8359513159263501</v>
      </c>
      <c r="P347" s="4">
        <f>'FICHE PRODUIT'!$E$1047</f>
        <v>295</v>
      </c>
      <c r="Q347" s="4">
        <f>'FICHE PRODUIT'!$E$1048</f>
        <v>118</v>
      </c>
      <c r="R347" s="4">
        <f>'FICHE PRODUIT'!$E$1049</f>
        <v>134.09090909090909</v>
      </c>
      <c r="S347" s="122">
        <f>'FICHE PRODUIT'!$E$1050</f>
        <v>46162</v>
      </c>
      <c r="T347" s="2" t="str">
        <f>'FICHE PRODUIT'!A1061</f>
        <v>GALON</v>
      </c>
      <c r="U347" s="2" t="str">
        <f>'FICHE PRODUIT'!B1061</f>
        <v>NASTRO</v>
      </c>
      <c r="V347" s="2" t="str">
        <f>'FICHE PRODUIT'!C1061</f>
        <v>G</v>
      </c>
      <c r="W347" s="2">
        <f>'FICHE PRODUIT'!D1061</f>
        <v>0.1</v>
      </c>
      <c r="X347" s="2">
        <f>'FICHE PRODUIT'!E1061</f>
        <v>0</v>
      </c>
      <c r="Y347" s="2">
        <f>'FICHE PRODUIT'!F1061</f>
        <v>0.49</v>
      </c>
      <c r="Z347" s="2">
        <f>'FICHE PRODUIT'!G1061</f>
        <v>4.9000000000000002E-2</v>
      </c>
      <c r="AA347" s="2">
        <f>'FICHE PRODUIT'!H1061</f>
        <v>0</v>
      </c>
    </row>
    <row r="348" spans="1:27" x14ac:dyDescent="0.2">
      <c r="A348" s="7" t="str">
        <f>'FICHE PRODUIT'!$A$1028</f>
        <v>MARIUS PKT3 GPW3003</v>
      </c>
      <c r="B348" s="2" t="str">
        <f>'FICHE PRODUIT'!$H$1028</f>
        <v>Tweed Brown</v>
      </c>
      <c r="C348" s="2" t="str">
        <f>'FICHE PRODUIT'!$S$1028</f>
        <v>W26-27</v>
      </c>
      <c r="D348" s="2">
        <f>'FICHE PRODUIT'!$Q$1028</f>
        <v>0</v>
      </c>
      <c r="E348" s="2" t="str">
        <f>'FICHE PRODUIT'!$S$1030</f>
        <v>WAIT QUANTITY</v>
      </c>
      <c r="F348" s="2" t="str">
        <f>'FICHE PRODUIT'!$E$1032</f>
        <v xml:space="preserve">Page 34 </v>
      </c>
      <c r="G348" s="2" t="str">
        <f>'FICHE PRODUIT'!$E$1033</f>
        <v xml:space="preserve">Not need </v>
      </c>
      <c r="H348" s="122" t="str">
        <f>'FICHE PRODUIT'!$E$1034</f>
        <v>OCEAN SURPLUS</v>
      </c>
      <c r="I348" s="2" t="b">
        <f>'FICHE PRODUIT'!$E$1036</f>
        <v>0</v>
      </c>
      <c r="J348" s="2" t="str">
        <f>'FICHE PRODUIT'!$E$1038</f>
        <v>Gilet</v>
      </c>
      <c r="K348" s="2" t="str">
        <f>'FICHE PRODUIT'!$E$1039</f>
        <v>Marius</v>
      </c>
      <c r="L348" s="4">
        <f>'FICHE PRODUIT'!$E$1041</f>
        <v>55</v>
      </c>
      <c r="M348" s="4">
        <f>'FICHE PRODUIT'!$E$1042</f>
        <v>21.904</v>
      </c>
      <c r="N348" s="4">
        <f>'FICHE PRODUIT'!$E$1044</f>
        <v>76.903999999999996</v>
      </c>
      <c r="O348" s="4">
        <f>'FICHE PRODUIT'!$E$1045</f>
        <v>3.8359513159263501</v>
      </c>
      <c r="P348" s="4">
        <f>'FICHE PRODUIT'!$E$1047</f>
        <v>295</v>
      </c>
      <c r="Q348" s="4">
        <f>'FICHE PRODUIT'!$E$1048</f>
        <v>118</v>
      </c>
      <c r="R348" s="4">
        <f>'FICHE PRODUIT'!$E$1049</f>
        <v>134.09090909090909</v>
      </c>
      <c r="S348" s="122">
        <f>'FICHE PRODUIT'!$E$1050</f>
        <v>46162</v>
      </c>
      <c r="T348" s="2" t="str">
        <f>'FICHE PRODUIT'!A1062</f>
        <v>BOUTONS</v>
      </c>
      <c r="U348" s="2" t="str">
        <f>'FICHE PRODUIT'!B1062</f>
        <v>LOUROPEL</v>
      </c>
      <c r="V348" s="2" t="str">
        <f>'FICHE PRODUIT'!C1062</f>
        <v>BT1</v>
      </c>
      <c r="W348" s="2">
        <f>'FICHE PRODUIT'!D1062</f>
        <v>11</v>
      </c>
      <c r="X348" s="2">
        <f>'FICHE PRODUIT'!E1062</f>
        <v>0</v>
      </c>
      <c r="Y348" s="2">
        <f>'FICHE PRODUIT'!F1062</f>
        <v>0.06</v>
      </c>
      <c r="Z348" s="2">
        <f>'FICHE PRODUIT'!G1062</f>
        <v>0.65999999999999992</v>
      </c>
      <c r="AA348" s="2">
        <f>'FICHE PRODUIT'!H1062</f>
        <v>0</v>
      </c>
    </row>
    <row r="349" spans="1:27" x14ac:dyDescent="0.2">
      <c r="A349" s="7" t="str">
        <f>'FICHE PRODUIT'!$A$1028</f>
        <v>MARIUS PKT3 GPW3003</v>
      </c>
      <c r="B349" s="2" t="str">
        <f>'FICHE PRODUIT'!$H$1028</f>
        <v>Tweed Brown</v>
      </c>
      <c r="C349" s="2" t="str">
        <f>'FICHE PRODUIT'!$S$1028</f>
        <v>W26-27</v>
      </c>
      <c r="D349" s="2">
        <f>'FICHE PRODUIT'!$Q$1028</f>
        <v>0</v>
      </c>
      <c r="E349" s="2" t="str">
        <f>'FICHE PRODUIT'!$S$1030</f>
        <v>WAIT QUANTITY</v>
      </c>
      <c r="F349" s="2" t="str">
        <f>'FICHE PRODUIT'!$E$1032</f>
        <v xml:space="preserve">Page 34 </v>
      </c>
      <c r="G349" s="2" t="str">
        <f>'FICHE PRODUIT'!$E$1033</f>
        <v xml:space="preserve">Not need </v>
      </c>
      <c r="H349" s="122" t="str">
        <f>'FICHE PRODUIT'!$E$1034</f>
        <v>OCEAN SURPLUS</v>
      </c>
      <c r="I349" s="2" t="b">
        <f>'FICHE PRODUIT'!$E$1036</f>
        <v>0</v>
      </c>
      <c r="J349" s="2" t="str">
        <f>'FICHE PRODUIT'!$E$1038</f>
        <v>Gilet</v>
      </c>
      <c r="K349" s="2" t="str">
        <f>'FICHE PRODUIT'!$E$1039</f>
        <v>Marius</v>
      </c>
      <c r="L349" s="4">
        <f>'FICHE PRODUIT'!$E$1041</f>
        <v>55</v>
      </c>
      <c r="M349" s="4">
        <f>'FICHE PRODUIT'!$E$1042</f>
        <v>21.904</v>
      </c>
      <c r="N349" s="4">
        <f>'FICHE PRODUIT'!$E$1044</f>
        <v>76.903999999999996</v>
      </c>
      <c r="O349" s="4">
        <f>'FICHE PRODUIT'!$E$1045</f>
        <v>3.8359513159263501</v>
      </c>
      <c r="P349" s="4">
        <f>'FICHE PRODUIT'!$E$1047</f>
        <v>295</v>
      </c>
      <c r="Q349" s="4">
        <f>'FICHE PRODUIT'!$E$1048</f>
        <v>118</v>
      </c>
      <c r="R349" s="4">
        <f>'FICHE PRODUIT'!$E$1049</f>
        <v>134.09090909090909</v>
      </c>
      <c r="S349" s="122">
        <f>'FICHE PRODUIT'!$E$1050</f>
        <v>46162</v>
      </c>
      <c r="T349" s="2" t="str">
        <f>'FICHE PRODUIT'!A1063</f>
        <v>ETIQUETTES</v>
      </c>
      <c r="U349" s="2" t="str">
        <f>'FICHE PRODUIT'!B1063</f>
        <v>CADICA</v>
      </c>
      <c r="V349" s="2" t="str">
        <f>'FICHE PRODUIT'!C1063</f>
        <v>A3</v>
      </c>
      <c r="W349" s="2">
        <f>'FICHE PRODUIT'!D1063</f>
        <v>1</v>
      </c>
      <c r="X349" s="2">
        <f>'FICHE PRODUIT'!E1063</f>
        <v>0</v>
      </c>
      <c r="Y349" s="2">
        <f>'FICHE PRODUIT'!F1063</f>
        <v>0.27</v>
      </c>
      <c r="Z349" s="2">
        <f>'FICHE PRODUIT'!G1063</f>
        <v>0.27</v>
      </c>
      <c r="AA349" s="2">
        <f>'FICHE PRODUIT'!H1063</f>
        <v>0</v>
      </c>
    </row>
    <row r="350" spans="1:27" x14ac:dyDescent="0.2">
      <c r="A350" s="7" t="str">
        <f>'FICHE PRODUIT'!$A$1028</f>
        <v>MARIUS PKT3 GPW3003</v>
      </c>
      <c r="B350" s="2" t="str">
        <f>'FICHE PRODUIT'!$H$1028</f>
        <v>Tweed Brown</v>
      </c>
      <c r="C350" s="2" t="str">
        <f>'FICHE PRODUIT'!$S$1028</f>
        <v>W26-27</v>
      </c>
      <c r="D350" s="2">
        <f>'FICHE PRODUIT'!$Q$1028</f>
        <v>0</v>
      </c>
      <c r="E350" s="2" t="str">
        <f>'FICHE PRODUIT'!$S$1030</f>
        <v>WAIT QUANTITY</v>
      </c>
      <c r="F350" s="2" t="str">
        <f>'FICHE PRODUIT'!$E$1032</f>
        <v xml:space="preserve">Page 34 </v>
      </c>
      <c r="G350" s="2" t="str">
        <f>'FICHE PRODUIT'!$E$1033</f>
        <v xml:space="preserve">Not need </v>
      </c>
      <c r="H350" s="122" t="str">
        <f>'FICHE PRODUIT'!$E$1034</f>
        <v>OCEAN SURPLUS</v>
      </c>
      <c r="I350" s="2" t="b">
        <f>'FICHE PRODUIT'!$E$1036</f>
        <v>0</v>
      </c>
      <c r="J350" s="2" t="str">
        <f>'FICHE PRODUIT'!$E$1038</f>
        <v>Gilet</v>
      </c>
      <c r="K350" s="2" t="str">
        <f>'FICHE PRODUIT'!$E$1039</f>
        <v>Marius</v>
      </c>
      <c r="L350" s="4">
        <f>'FICHE PRODUIT'!$E$1041</f>
        <v>55</v>
      </c>
      <c r="M350" s="4">
        <f>'FICHE PRODUIT'!$E$1042</f>
        <v>21.904</v>
      </c>
      <c r="N350" s="4">
        <f>'FICHE PRODUIT'!$E$1044</f>
        <v>76.903999999999996</v>
      </c>
      <c r="O350" s="4">
        <f>'FICHE PRODUIT'!$E$1045</f>
        <v>3.8359513159263501</v>
      </c>
      <c r="P350" s="4">
        <f>'FICHE PRODUIT'!$E$1047</f>
        <v>295</v>
      </c>
      <c r="Q350" s="4">
        <f>'FICHE PRODUIT'!$E$1048</f>
        <v>118</v>
      </c>
      <c r="R350" s="4">
        <f>'FICHE PRODUIT'!$E$1049</f>
        <v>134.09090909090909</v>
      </c>
      <c r="S350" s="122">
        <f>'FICHE PRODUIT'!$E$1050</f>
        <v>46162</v>
      </c>
      <c r="T350" s="2" t="str">
        <f>'FICHE PRODUIT'!A1064</f>
        <v>HANGTAG</v>
      </c>
      <c r="U350" s="2" t="str">
        <f>'FICHE PRODUIT'!B1064</f>
        <v>CADICA</v>
      </c>
      <c r="V350" s="2" t="str">
        <f>'FICHE PRODUIT'!C1064</f>
        <v>Y</v>
      </c>
      <c r="W350" s="2">
        <f>'FICHE PRODUIT'!D1064</f>
        <v>1</v>
      </c>
      <c r="X350" s="2">
        <f>'FICHE PRODUIT'!E1064</f>
        <v>0</v>
      </c>
      <c r="Y350" s="2">
        <f>'FICHE PRODUIT'!F1064</f>
        <v>0.21</v>
      </c>
      <c r="Z350" s="2">
        <f>'FICHE PRODUIT'!G1064</f>
        <v>0.21</v>
      </c>
      <c r="AA350" s="2">
        <f>'FICHE PRODUIT'!H1064</f>
        <v>0</v>
      </c>
    </row>
    <row r="351" spans="1:27" x14ac:dyDescent="0.2">
      <c r="A351" s="7" t="str">
        <f>'FICHE PRODUIT'!$A$1028</f>
        <v>MARIUS PKT3 GPW3003</v>
      </c>
      <c r="B351" s="2" t="str">
        <f>'FICHE PRODUIT'!$H$1028</f>
        <v>Tweed Brown</v>
      </c>
      <c r="C351" s="2" t="str">
        <f>'FICHE PRODUIT'!$S$1028</f>
        <v>W26-27</v>
      </c>
      <c r="D351" s="2">
        <f>'FICHE PRODUIT'!$Q$1028</f>
        <v>0</v>
      </c>
      <c r="E351" s="2" t="str">
        <f>'FICHE PRODUIT'!$S$1030</f>
        <v>WAIT QUANTITY</v>
      </c>
      <c r="F351" s="2" t="str">
        <f>'FICHE PRODUIT'!$E$1032</f>
        <v xml:space="preserve">Page 34 </v>
      </c>
      <c r="G351" s="2" t="str">
        <f>'FICHE PRODUIT'!$E$1033</f>
        <v xml:space="preserve">Not need </v>
      </c>
      <c r="H351" s="122" t="str">
        <f>'FICHE PRODUIT'!$E$1034</f>
        <v>OCEAN SURPLUS</v>
      </c>
      <c r="I351" s="2" t="b">
        <f>'FICHE PRODUIT'!$E$1036</f>
        <v>0</v>
      </c>
      <c r="J351" s="2" t="str">
        <f>'FICHE PRODUIT'!$E$1038</f>
        <v>Gilet</v>
      </c>
      <c r="K351" s="2" t="str">
        <f>'FICHE PRODUIT'!$E$1039</f>
        <v>Marius</v>
      </c>
      <c r="L351" s="4">
        <f>'FICHE PRODUIT'!$E$1041</f>
        <v>55</v>
      </c>
      <c r="M351" s="4">
        <f>'FICHE PRODUIT'!$E$1042</f>
        <v>21.904</v>
      </c>
      <c r="N351" s="4">
        <f>'FICHE PRODUIT'!$E$1044</f>
        <v>76.903999999999996</v>
      </c>
      <c r="O351" s="4">
        <f>'FICHE PRODUIT'!$E$1045</f>
        <v>3.8359513159263501</v>
      </c>
      <c r="P351" s="4">
        <f>'FICHE PRODUIT'!$E$1047</f>
        <v>295</v>
      </c>
      <c r="Q351" s="4">
        <f>'FICHE PRODUIT'!$E$1048</f>
        <v>118</v>
      </c>
      <c r="R351" s="4">
        <f>'FICHE PRODUIT'!$E$1049</f>
        <v>134.09090909090909</v>
      </c>
      <c r="S351" s="122">
        <f>'FICHE PRODUIT'!$E$1050</f>
        <v>46162</v>
      </c>
      <c r="T351" s="2">
        <f>'FICHE PRODUIT'!A1065</f>
        <v>0</v>
      </c>
      <c r="U351" s="2">
        <f>'FICHE PRODUIT'!B1065</f>
        <v>0</v>
      </c>
      <c r="V351" s="2">
        <f>'FICHE PRODUIT'!C1065</f>
        <v>0</v>
      </c>
      <c r="W351" s="2">
        <f>'FICHE PRODUIT'!D1065</f>
        <v>0</v>
      </c>
      <c r="X351" s="2">
        <f>'FICHE PRODUIT'!E1065</f>
        <v>0</v>
      </c>
      <c r="Y351" s="2">
        <f>'FICHE PRODUIT'!F1065</f>
        <v>0</v>
      </c>
      <c r="Z351" s="2">
        <f>'FICHE PRODUIT'!G1065</f>
        <v>0</v>
      </c>
      <c r="AA351" s="2">
        <f>'FICHE PRODUIT'!H1065</f>
        <v>0</v>
      </c>
    </row>
    <row r="352" spans="1:27" x14ac:dyDescent="0.2">
      <c r="A352" s="7" t="str">
        <f>'FICHE PRODUIT'!$A$1028</f>
        <v>MARIUS PKT3 GPW3003</v>
      </c>
      <c r="B352" s="2" t="str">
        <f>'FICHE PRODUIT'!$H$1028</f>
        <v>Tweed Brown</v>
      </c>
      <c r="C352" s="2" t="str">
        <f>'FICHE PRODUIT'!$S$1028</f>
        <v>W26-27</v>
      </c>
      <c r="D352" s="2">
        <f>'FICHE PRODUIT'!$Q$1028</f>
        <v>0</v>
      </c>
      <c r="E352" s="2" t="str">
        <f>'FICHE PRODUIT'!$S$1030</f>
        <v>WAIT QUANTITY</v>
      </c>
      <c r="F352" s="2" t="str">
        <f>'FICHE PRODUIT'!$E$1032</f>
        <v xml:space="preserve">Page 34 </v>
      </c>
      <c r="G352" s="2" t="str">
        <f>'FICHE PRODUIT'!$E$1033</f>
        <v xml:space="preserve">Not need </v>
      </c>
      <c r="H352" s="122" t="str">
        <f>'FICHE PRODUIT'!$E$1034</f>
        <v>OCEAN SURPLUS</v>
      </c>
      <c r="I352" s="2" t="b">
        <f>'FICHE PRODUIT'!$E$1036</f>
        <v>0</v>
      </c>
      <c r="J352" s="2" t="str">
        <f>'FICHE PRODUIT'!$E$1038</f>
        <v>Gilet</v>
      </c>
      <c r="K352" s="2" t="str">
        <f>'FICHE PRODUIT'!$E$1039</f>
        <v>Marius</v>
      </c>
      <c r="L352" s="4">
        <f>'FICHE PRODUIT'!$E$1041</f>
        <v>55</v>
      </c>
      <c r="M352" s="4">
        <f>'FICHE PRODUIT'!$E$1042</f>
        <v>21.904</v>
      </c>
      <c r="N352" s="4">
        <f>'FICHE PRODUIT'!$E$1044</f>
        <v>76.903999999999996</v>
      </c>
      <c r="O352" s="4">
        <f>'FICHE PRODUIT'!$E$1045</f>
        <v>3.8359513159263501</v>
      </c>
      <c r="P352" s="4">
        <f>'FICHE PRODUIT'!$E$1047</f>
        <v>295</v>
      </c>
      <c r="Q352" s="4">
        <f>'FICHE PRODUIT'!$E$1048</f>
        <v>118</v>
      </c>
      <c r="R352" s="4">
        <f>'FICHE PRODUIT'!$E$1049</f>
        <v>134.09090909090909</v>
      </c>
      <c r="S352" s="122">
        <f>'FICHE PRODUIT'!$E$1050</f>
        <v>46162</v>
      </c>
      <c r="T352" s="2">
        <f>'FICHE PRODUIT'!A1066</f>
        <v>0</v>
      </c>
      <c r="U352" s="2">
        <f>'FICHE PRODUIT'!B1066</f>
        <v>0</v>
      </c>
      <c r="V352" s="2">
        <f>'FICHE PRODUIT'!C1066</f>
        <v>0</v>
      </c>
      <c r="W352" s="2">
        <f>'FICHE PRODUIT'!D1066</f>
        <v>0</v>
      </c>
      <c r="X352" s="2">
        <f>'FICHE PRODUIT'!E1066</f>
        <v>0</v>
      </c>
      <c r="Y352" s="2">
        <f>'FICHE PRODUIT'!F1066</f>
        <v>0</v>
      </c>
      <c r="Z352" s="2">
        <f>'FICHE PRODUIT'!G1066</f>
        <v>0</v>
      </c>
      <c r="AA352" s="2">
        <f>'FICHE PRODUIT'!H1066</f>
        <v>0</v>
      </c>
    </row>
    <row r="353" spans="1:27" x14ac:dyDescent="0.2">
      <c r="A353" s="7" t="str">
        <f>'FICHE PRODUIT'!$A$1028</f>
        <v>MARIUS PKT3 GPW3003</v>
      </c>
      <c r="B353" s="2" t="str">
        <f>'FICHE PRODUIT'!$H$1028</f>
        <v>Tweed Brown</v>
      </c>
      <c r="C353" s="2" t="str">
        <f>'FICHE PRODUIT'!$S$1028</f>
        <v>W26-27</v>
      </c>
      <c r="D353" s="2">
        <f>'FICHE PRODUIT'!$Q$1028</f>
        <v>0</v>
      </c>
      <c r="E353" s="2" t="str">
        <f>'FICHE PRODUIT'!$S$1030</f>
        <v>WAIT QUANTITY</v>
      </c>
      <c r="F353" s="2" t="str">
        <f>'FICHE PRODUIT'!$E$1032</f>
        <v xml:space="preserve">Page 34 </v>
      </c>
      <c r="G353" s="2" t="str">
        <f>'FICHE PRODUIT'!$E$1033</f>
        <v xml:space="preserve">Not need </v>
      </c>
      <c r="H353" s="122" t="str">
        <f>'FICHE PRODUIT'!$E$1034</f>
        <v>OCEAN SURPLUS</v>
      </c>
      <c r="I353" s="2" t="b">
        <f>'FICHE PRODUIT'!$E$1036</f>
        <v>0</v>
      </c>
      <c r="J353" s="2" t="str">
        <f>'FICHE PRODUIT'!$E$1038</f>
        <v>Gilet</v>
      </c>
      <c r="K353" s="2" t="str">
        <f>'FICHE PRODUIT'!$E$1039</f>
        <v>Marius</v>
      </c>
      <c r="L353" s="4">
        <f>'FICHE PRODUIT'!$E$1041</f>
        <v>55</v>
      </c>
      <c r="M353" s="4">
        <f>'FICHE PRODUIT'!$E$1042</f>
        <v>21.904</v>
      </c>
      <c r="N353" s="4">
        <f>'FICHE PRODUIT'!$E$1044</f>
        <v>76.903999999999996</v>
      </c>
      <c r="O353" s="4">
        <f>'FICHE PRODUIT'!$E$1045</f>
        <v>3.8359513159263501</v>
      </c>
      <c r="P353" s="4">
        <f>'FICHE PRODUIT'!$E$1047</f>
        <v>295</v>
      </c>
      <c r="Q353" s="4">
        <f>'FICHE PRODUIT'!$E$1048</f>
        <v>118</v>
      </c>
      <c r="R353" s="4">
        <f>'FICHE PRODUIT'!$E$1049</f>
        <v>134.09090909090909</v>
      </c>
      <c r="S353" s="122">
        <f>'FICHE PRODUIT'!$E$1050</f>
        <v>46162</v>
      </c>
      <c r="T353" s="2">
        <f>'FICHE PRODUIT'!A1067</f>
        <v>0</v>
      </c>
      <c r="U353" s="2">
        <f>'FICHE PRODUIT'!B1067</f>
        <v>0</v>
      </c>
      <c r="V353" s="2">
        <f>'FICHE PRODUIT'!C1067</f>
        <v>0</v>
      </c>
      <c r="W353" s="2">
        <f>'FICHE PRODUIT'!D1067</f>
        <v>0</v>
      </c>
      <c r="X353" s="2">
        <f>'FICHE PRODUIT'!E1067</f>
        <v>0</v>
      </c>
      <c r="Y353" s="2">
        <f>'FICHE PRODUIT'!F1067</f>
        <v>0</v>
      </c>
      <c r="Z353" s="2">
        <f>'FICHE PRODUIT'!G1067</f>
        <v>0</v>
      </c>
      <c r="AA353" s="2">
        <f>'FICHE PRODUIT'!H1067</f>
        <v>0</v>
      </c>
    </row>
    <row r="354" spans="1:27" x14ac:dyDescent="0.2">
      <c r="A354" s="7" t="str">
        <f>'FICHE PRODUIT'!$A$1028</f>
        <v>MARIUS PKT3 GPW3003</v>
      </c>
      <c r="B354" s="2" t="str">
        <f>'FICHE PRODUIT'!$H$1028</f>
        <v>Tweed Brown</v>
      </c>
      <c r="C354" s="2" t="str">
        <f>'FICHE PRODUIT'!$S$1028</f>
        <v>W26-27</v>
      </c>
      <c r="D354" s="2">
        <f>'FICHE PRODUIT'!$Q$1028</f>
        <v>0</v>
      </c>
      <c r="E354" s="2" t="str">
        <f>'FICHE PRODUIT'!$S$1030</f>
        <v>WAIT QUANTITY</v>
      </c>
      <c r="F354" s="2" t="str">
        <f>'FICHE PRODUIT'!$E$1032</f>
        <v xml:space="preserve">Page 34 </v>
      </c>
      <c r="G354" s="2" t="str">
        <f>'FICHE PRODUIT'!$E$1033</f>
        <v xml:space="preserve">Not need </v>
      </c>
      <c r="H354" s="122" t="str">
        <f>'FICHE PRODUIT'!$E$1034</f>
        <v>OCEAN SURPLUS</v>
      </c>
      <c r="I354" s="2" t="b">
        <f>'FICHE PRODUIT'!$E$1036</f>
        <v>0</v>
      </c>
      <c r="J354" s="2" t="str">
        <f>'FICHE PRODUIT'!$E$1038</f>
        <v>Gilet</v>
      </c>
      <c r="K354" s="2" t="str">
        <f>'FICHE PRODUIT'!$E$1039</f>
        <v>Marius</v>
      </c>
      <c r="L354" s="4">
        <f>'FICHE PRODUIT'!$E$1041</f>
        <v>55</v>
      </c>
      <c r="M354" s="4">
        <f>'FICHE PRODUIT'!$E$1042</f>
        <v>21.904</v>
      </c>
      <c r="N354" s="4">
        <f>'FICHE PRODUIT'!$E$1044</f>
        <v>76.903999999999996</v>
      </c>
      <c r="O354" s="4">
        <f>'FICHE PRODUIT'!$E$1045</f>
        <v>3.8359513159263501</v>
      </c>
      <c r="P354" s="4">
        <f>'FICHE PRODUIT'!$E$1047</f>
        <v>295</v>
      </c>
      <c r="Q354" s="4">
        <f>'FICHE PRODUIT'!$E$1048</f>
        <v>118</v>
      </c>
      <c r="R354" s="4">
        <f>'FICHE PRODUIT'!$E$1049</f>
        <v>134.09090909090909</v>
      </c>
      <c r="S354" s="122">
        <f>'FICHE PRODUIT'!$E$1050</f>
        <v>46162</v>
      </c>
      <c r="T354" s="2" t="str">
        <f>'FICHE PRODUIT'!A1068</f>
        <v>Frais externe</v>
      </c>
      <c r="U354" s="2" t="str">
        <f>'FICHE PRODUIT'!B1068</f>
        <v>Transport</v>
      </c>
      <c r="V354" s="2" t="str">
        <f>'FICHE PRODUIT'!C1068</f>
        <v xml:space="preserve">Européen </v>
      </c>
      <c r="W354" s="2">
        <f>'FICHE PRODUIT'!D1068</f>
        <v>1</v>
      </c>
      <c r="X354" s="2">
        <f>'FICHE PRODUIT'!E1068</f>
        <v>0</v>
      </c>
      <c r="Y354" s="2">
        <f>'FICHE PRODUIT'!F1068</f>
        <v>2</v>
      </c>
      <c r="Z354" s="2">
        <f>'FICHE PRODUIT'!G1068</f>
        <v>2</v>
      </c>
      <c r="AA354" s="2">
        <f>'FICHE PRODUIT'!H1068</f>
        <v>0</v>
      </c>
    </row>
    <row r="355" spans="1:27" x14ac:dyDescent="0.2">
      <c r="A355" s="7" t="str">
        <f>'FICHE PRODUIT'!$A$1028</f>
        <v>MARIUS PKT3 GPW3003</v>
      </c>
      <c r="B355" s="2" t="str">
        <f>'FICHE PRODUIT'!$H$1028</f>
        <v>Tweed Brown</v>
      </c>
      <c r="C355" s="2" t="str">
        <f>'FICHE PRODUIT'!$S$1028</f>
        <v>W26-27</v>
      </c>
      <c r="D355" s="2">
        <f>'FICHE PRODUIT'!$Q$1028</f>
        <v>0</v>
      </c>
      <c r="E355" s="2" t="str">
        <f>'FICHE PRODUIT'!$S$1030</f>
        <v>WAIT QUANTITY</v>
      </c>
      <c r="F355" s="2" t="str">
        <f>'FICHE PRODUIT'!$E$1032</f>
        <v xml:space="preserve">Page 34 </v>
      </c>
      <c r="G355" s="2" t="str">
        <f>'FICHE PRODUIT'!$E$1033</f>
        <v xml:space="preserve">Not need </v>
      </c>
      <c r="H355" s="122" t="str">
        <f>'FICHE PRODUIT'!$E$1034</f>
        <v>OCEAN SURPLUS</v>
      </c>
      <c r="I355" s="2" t="b">
        <f>'FICHE PRODUIT'!$E$1036</f>
        <v>0</v>
      </c>
      <c r="J355" s="2" t="str">
        <f>'FICHE PRODUIT'!$E$1038</f>
        <v>Gilet</v>
      </c>
      <c r="K355" s="2" t="str">
        <f>'FICHE PRODUIT'!$E$1039</f>
        <v>Marius</v>
      </c>
      <c r="L355" s="4">
        <f>'FICHE PRODUIT'!$E$1041</f>
        <v>55</v>
      </c>
      <c r="M355" s="4">
        <f>'FICHE PRODUIT'!$E$1042</f>
        <v>21.904</v>
      </c>
      <c r="N355" s="4">
        <f>'FICHE PRODUIT'!$E$1044</f>
        <v>76.903999999999996</v>
      </c>
      <c r="O355" s="4">
        <f>'FICHE PRODUIT'!$E$1045</f>
        <v>3.8359513159263501</v>
      </c>
      <c r="P355" s="4">
        <f>'FICHE PRODUIT'!$E$1047</f>
        <v>295</v>
      </c>
      <c r="Q355" s="4">
        <f>'FICHE PRODUIT'!$E$1048</f>
        <v>118</v>
      </c>
      <c r="R355" s="4">
        <f>'FICHE PRODUIT'!$E$1049</f>
        <v>134.09090909090909</v>
      </c>
      <c r="S355" s="122">
        <f>'FICHE PRODUIT'!$E$1050</f>
        <v>46162</v>
      </c>
      <c r="T355" s="2" t="str">
        <f>'FICHE PRODUIT'!A1069</f>
        <v>Frais externe</v>
      </c>
      <c r="U355" s="2" t="str">
        <f>'FICHE PRODUIT'!B1069</f>
        <v>Communication</v>
      </c>
      <c r="V355" s="2" t="str">
        <f>'FICHE PRODUIT'!C1069</f>
        <v>Marketing</v>
      </c>
      <c r="W355" s="2">
        <f>'FICHE PRODUIT'!D1069</f>
        <v>1</v>
      </c>
      <c r="X355" s="2">
        <f>'FICHE PRODUIT'!E1069</f>
        <v>0</v>
      </c>
      <c r="Y355" s="2">
        <f>'FICHE PRODUIT'!F1069</f>
        <v>0.5</v>
      </c>
      <c r="Z355" s="2">
        <f>'FICHE PRODUIT'!G1069</f>
        <v>0.5</v>
      </c>
      <c r="AA355" s="2">
        <f>'FICHE PRODUIT'!H1069</f>
        <v>0</v>
      </c>
    </row>
    <row r="356" spans="1:27" x14ac:dyDescent="0.2">
      <c r="A356" s="7" t="str">
        <f>'FICHE PRODUIT'!$A$1071</f>
        <v>MARIUS PKT GPW4017</v>
      </c>
      <c r="B356" s="2" t="str">
        <f>'FICHE PRODUIT'!$H$1071</f>
        <v xml:space="preserve">Rouge </v>
      </c>
      <c r="C356" s="2" t="str">
        <f>'FICHE PRODUIT'!$S$1071</f>
        <v>W26-27</v>
      </c>
      <c r="D356" s="2">
        <f>'FICHE PRODUIT'!$Q$1071</f>
        <v>0</v>
      </c>
      <c r="E356" s="2" t="str">
        <f>'FICHE PRODUIT'!$S$1073</f>
        <v xml:space="preserve">PRODUCTION FINISH </v>
      </c>
      <c r="F356" s="2" t="str">
        <f>'FICHE PRODUIT'!$E$1075</f>
        <v>Page 36</v>
      </c>
      <c r="G356" s="2" t="str">
        <f>'FICHE PRODUIT'!$E$1076</f>
        <v xml:space="preserve">Not need </v>
      </c>
      <c r="H356" s="122" t="str">
        <f>'FICHE PRODUIT'!$E$1077</f>
        <v>OCEAN SURPLUS</v>
      </c>
      <c r="I356" s="2" t="b">
        <f>'FICHE PRODUIT'!$E$1079</f>
        <v>0</v>
      </c>
      <c r="J356" s="2" t="str">
        <f>'FICHE PRODUIT'!$E$1081</f>
        <v>Gilet</v>
      </c>
      <c r="K356" s="2" t="str">
        <f>'FICHE PRODUIT'!$E$1082</f>
        <v>Marius</v>
      </c>
      <c r="L356" s="4">
        <f>'FICHE PRODUIT'!$E$1084</f>
        <v>55</v>
      </c>
      <c r="M356" s="4">
        <f>'FICHE PRODUIT'!E1085</f>
        <v>21.168499999999998</v>
      </c>
      <c r="N356" s="4">
        <f>'FICHE PRODUIT'!$E$1087</f>
        <v>76.168499999999995</v>
      </c>
      <c r="O356" s="4">
        <f>'FICHE PRODUIT'!$E$1088</f>
        <v>3.8729921161635064</v>
      </c>
      <c r="P356" s="4">
        <f>'FICHE PRODUIT'!$E$1090</f>
        <v>295</v>
      </c>
      <c r="Q356" s="4">
        <f>'FICHE PRODUIT'!$E$1091</f>
        <v>118</v>
      </c>
      <c r="R356" s="4">
        <f>'FICHE PRODUIT'!$E$1092</f>
        <v>134.09090909090909</v>
      </c>
      <c r="S356" s="122">
        <f>'FICHE PRODUIT'!$E$1093</f>
        <v>0</v>
      </c>
      <c r="T356" s="2" t="str">
        <f>'FICHE PRODUIT'!A1098</f>
        <v>FABRIC</v>
      </c>
      <c r="U356" s="2" t="str">
        <f>'FICHE PRODUIT'!B1098</f>
        <v>ALBANO MORGADO</v>
      </c>
      <c r="V356" s="2" t="str">
        <f>'FICHE PRODUIT'!C1098</f>
        <v>15 15214 I 021</v>
      </c>
      <c r="W356" s="2">
        <f>'FICHE PRODUIT'!D1098</f>
        <v>0.8</v>
      </c>
      <c r="X356" s="2">
        <f>'FICHE PRODUIT'!E1098</f>
        <v>20.8</v>
      </c>
      <c r="Y356" s="2">
        <f>'FICHE PRODUIT'!F1098</f>
        <v>11.2</v>
      </c>
      <c r="Z356" s="2">
        <f>'FICHE PRODUIT'!G1098</f>
        <v>8.9599999999999991</v>
      </c>
      <c r="AA356" s="2">
        <f>'FICHE PRODUIT'!H1098</f>
        <v>232.95999999999998</v>
      </c>
    </row>
    <row r="357" spans="1:27" x14ac:dyDescent="0.2">
      <c r="A357" s="7" t="str">
        <f>'FICHE PRODUIT'!$A$1071</f>
        <v>MARIUS PKT GPW4017</v>
      </c>
      <c r="B357" s="2" t="str">
        <f>'FICHE PRODUIT'!$H$1071</f>
        <v xml:space="preserve">Rouge </v>
      </c>
      <c r="C357" s="2" t="str">
        <f>'FICHE PRODUIT'!$S$1071</f>
        <v>W26-27</v>
      </c>
      <c r="D357" s="2">
        <f>'FICHE PRODUIT'!$Q$1071</f>
        <v>0</v>
      </c>
      <c r="E357" s="2" t="str">
        <f>'FICHE PRODUIT'!$S$1073</f>
        <v xml:space="preserve">PRODUCTION FINISH </v>
      </c>
      <c r="F357" s="2" t="str">
        <f>'FICHE PRODUIT'!$E$1075</f>
        <v>Page 36</v>
      </c>
      <c r="G357" s="2" t="str">
        <f>'FICHE PRODUIT'!$E$1076</f>
        <v xml:space="preserve">Not need </v>
      </c>
      <c r="H357" s="122" t="str">
        <f>'FICHE PRODUIT'!$E$1077</f>
        <v>OCEAN SURPLUS</v>
      </c>
      <c r="I357" s="2" t="b">
        <f>'FICHE PRODUIT'!$E$1079</f>
        <v>0</v>
      </c>
      <c r="J357" s="2" t="str">
        <f>'FICHE PRODUIT'!$E$1081</f>
        <v>Gilet</v>
      </c>
      <c r="K357" s="2" t="str">
        <f>'FICHE PRODUIT'!$E$1082</f>
        <v>Marius</v>
      </c>
      <c r="L357" s="4">
        <f>'FICHE PRODUIT'!$E$1084</f>
        <v>55</v>
      </c>
      <c r="M357" s="4">
        <f>'FICHE PRODUIT'!E1086</f>
        <v>0</v>
      </c>
      <c r="N357" s="4">
        <f>'FICHE PRODUIT'!$E$1087</f>
        <v>76.168499999999995</v>
      </c>
      <c r="O357" s="4">
        <f>'FICHE PRODUIT'!$E$1088</f>
        <v>3.8729921161635064</v>
      </c>
      <c r="P357" s="4">
        <f>'FICHE PRODUIT'!$E$1090</f>
        <v>295</v>
      </c>
      <c r="Q357" s="4">
        <f>'FICHE PRODUIT'!$E$1091</f>
        <v>118</v>
      </c>
      <c r="R357" s="4">
        <f>'FICHE PRODUIT'!$E$1092</f>
        <v>134.09090909090909</v>
      </c>
      <c r="S357" s="122">
        <f>'FICHE PRODUIT'!$E$1093</f>
        <v>0</v>
      </c>
      <c r="T357" s="2" t="str">
        <f>'FICHE PRODUIT'!A1099</f>
        <v>LINNING</v>
      </c>
      <c r="U357" s="2" t="str">
        <f>'FICHE PRODUIT'!B1099</f>
        <v xml:space="preserve">ACM </v>
      </c>
      <c r="V357" s="2" t="str">
        <f>'FICHE PRODUIT'!C1099</f>
        <v>4544 VAR 2</v>
      </c>
      <c r="W357" s="2">
        <f>'FICHE PRODUIT'!D1099</f>
        <v>0.7</v>
      </c>
      <c r="X357" s="2">
        <f>'FICHE PRODUIT'!E1099</f>
        <v>18.2</v>
      </c>
      <c r="Y357" s="2">
        <f>'FICHE PRODUIT'!F1099</f>
        <v>7.5</v>
      </c>
      <c r="Z357" s="2">
        <f>'FICHE PRODUIT'!G1099</f>
        <v>5.25</v>
      </c>
      <c r="AA357" s="2">
        <f>'FICHE PRODUIT'!H1099</f>
        <v>136.5</v>
      </c>
    </row>
    <row r="358" spans="1:27" x14ac:dyDescent="0.2">
      <c r="A358" s="7" t="str">
        <f>'FICHE PRODUIT'!$A$1071</f>
        <v>MARIUS PKT GPW4017</v>
      </c>
      <c r="B358" s="2" t="str">
        <f>'FICHE PRODUIT'!$H$1071</f>
        <v xml:space="preserve">Rouge </v>
      </c>
      <c r="C358" s="2" t="str">
        <f>'FICHE PRODUIT'!$S$1071</f>
        <v>W26-27</v>
      </c>
      <c r="D358" s="2">
        <f>'FICHE PRODUIT'!$Q$1071</f>
        <v>0</v>
      </c>
      <c r="E358" s="2" t="str">
        <f>'FICHE PRODUIT'!$S$1073</f>
        <v xml:space="preserve">PRODUCTION FINISH </v>
      </c>
      <c r="F358" s="2" t="str">
        <f>'FICHE PRODUIT'!$E$1075</f>
        <v>Page 36</v>
      </c>
      <c r="G358" s="2" t="str">
        <f>'FICHE PRODUIT'!$E$1076</f>
        <v xml:space="preserve">Not need </v>
      </c>
      <c r="H358" s="122" t="str">
        <f>'FICHE PRODUIT'!$E$1077</f>
        <v>OCEAN SURPLUS</v>
      </c>
      <c r="I358" s="2" t="b">
        <f>'FICHE PRODUIT'!$E$1079</f>
        <v>0</v>
      </c>
      <c r="J358" s="2" t="str">
        <f>'FICHE PRODUIT'!$E$1081</f>
        <v>Gilet</v>
      </c>
      <c r="K358" s="2" t="str">
        <f>'FICHE PRODUIT'!$E$1082</f>
        <v>Marius</v>
      </c>
      <c r="L358" s="4">
        <f>'FICHE PRODUIT'!$E$1084</f>
        <v>55</v>
      </c>
      <c r="M358" s="4">
        <f>'FICHE PRODUIT'!E1087</f>
        <v>76.168499999999995</v>
      </c>
      <c r="N358" s="4">
        <f>'FICHE PRODUIT'!$E$1087</f>
        <v>76.168499999999995</v>
      </c>
      <c r="O358" s="4">
        <f>'FICHE PRODUIT'!$E$1088</f>
        <v>3.8729921161635064</v>
      </c>
      <c r="P358" s="4">
        <f>'FICHE PRODUIT'!$E$1090</f>
        <v>295</v>
      </c>
      <c r="Q358" s="4">
        <f>'FICHE PRODUIT'!$E$1091</f>
        <v>118</v>
      </c>
      <c r="R358" s="4">
        <f>'FICHE PRODUIT'!$E$1092</f>
        <v>134.09090909090909</v>
      </c>
      <c r="S358" s="122">
        <f>'FICHE PRODUIT'!$E$1093</f>
        <v>0</v>
      </c>
      <c r="T358" s="2" t="str">
        <f>'FICHE PRODUIT'!A1100</f>
        <v>BACK</v>
      </c>
      <c r="U358" s="2" t="str">
        <f>'FICHE PRODUIT'!B1100</f>
        <v>MDA</v>
      </c>
      <c r="V358" s="2" t="str">
        <f>'FICHE PRODUIT'!C1100</f>
        <v>2179 PPT / COL CW608790</v>
      </c>
      <c r="W358" s="2">
        <f>'FICHE PRODUIT'!D1100</f>
        <v>0.35</v>
      </c>
      <c r="X358" s="2">
        <f>'FICHE PRODUIT'!E1100</f>
        <v>9.1</v>
      </c>
      <c r="Y358" s="2">
        <f>'FICHE PRODUIT'!F1100</f>
        <v>8.91</v>
      </c>
      <c r="Z358" s="2">
        <f>'FICHE PRODUIT'!G1100</f>
        <v>3.1185</v>
      </c>
      <c r="AA358" s="2">
        <f>'FICHE PRODUIT'!H1100</f>
        <v>81.081000000000003</v>
      </c>
    </row>
    <row r="359" spans="1:27" x14ac:dyDescent="0.2">
      <c r="A359" s="7" t="str">
        <f>'FICHE PRODUIT'!$A$1071</f>
        <v>MARIUS PKT GPW4017</v>
      </c>
      <c r="B359" s="2" t="str">
        <f>'FICHE PRODUIT'!$H$1071</f>
        <v xml:space="preserve">Rouge </v>
      </c>
      <c r="C359" s="2" t="str">
        <f>'FICHE PRODUIT'!$S$1071</f>
        <v>W26-27</v>
      </c>
      <c r="D359" s="2">
        <f>'FICHE PRODUIT'!$Q$1071</f>
        <v>0</v>
      </c>
      <c r="E359" s="2" t="str">
        <f>'FICHE PRODUIT'!$S$1073</f>
        <v xml:space="preserve">PRODUCTION FINISH </v>
      </c>
      <c r="F359" s="2" t="str">
        <f>'FICHE PRODUIT'!$E$1075</f>
        <v>Page 36</v>
      </c>
      <c r="G359" s="2" t="str">
        <f>'FICHE PRODUIT'!$E$1076</f>
        <v xml:space="preserve">Not need </v>
      </c>
      <c r="H359" s="122" t="str">
        <f>'FICHE PRODUIT'!$E$1077</f>
        <v>OCEAN SURPLUS</v>
      </c>
      <c r="I359" s="2" t="b">
        <f>'FICHE PRODUIT'!$E$1079</f>
        <v>0</v>
      </c>
      <c r="J359" s="2" t="str">
        <f>'FICHE PRODUIT'!$E$1081</f>
        <v>Gilet</v>
      </c>
      <c r="K359" s="2" t="str">
        <f>'FICHE PRODUIT'!$E$1082</f>
        <v>Marius</v>
      </c>
      <c r="L359" s="4">
        <f>'FICHE PRODUIT'!$E$1084</f>
        <v>55</v>
      </c>
      <c r="M359" s="4">
        <f>'FICHE PRODUIT'!E1088</f>
        <v>3.8729921161635064</v>
      </c>
      <c r="N359" s="4">
        <f>'FICHE PRODUIT'!$E$1087</f>
        <v>76.168499999999995</v>
      </c>
      <c r="O359" s="4">
        <f>'FICHE PRODUIT'!$E$1088</f>
        <v>3.8729921161635064</v>
      </c>
      <c r="P359" s="4">
        <f>'FICHE PRODUIT'!$E$1090</f>
        <v>295</v>
      </c>
      <c r="Q359" s="4">
        <f>'FICHE PRODUIT'!$E$1091</f>
        <v>118</v>
      </c>
      <c r="R359" s="4">
        <f>'FICHE PRODUIT'!$E$1092</f>
        <v>134.09090909090909</v>
      </c>
      <c r="S359" s="122">
        <f>'FICHE PRODUIT'!$E$1093</f>
        <v>0</v>
      </c>
      <c r="T359" s="2" t="str">
        <f>'FICHE PRODUIT'!A1101</f>
        <v>INTERLINING</v>
      </c>
      <c r="U359" s="2" t="str">
        <f>'FICHE PRODUIT'!B1101</f>
        <v>CHARGEUR</v>
      </c>
      <c r="V359" s="2" t="str">
        <f>'FICHE PRODUIT'!C1101</f>
        <v>711048/A NATURAL</v>
      </c>
      <c r="W359" s="2">
        <f>'FICHE PRODUIT'!D1101</f>
        <v>0.8</v>
      </c>
      <c r="X359" s="2">
        <f>'FICHE PRODUIT'!E1101</f>
        <v>20.8</v>
      </c>
      <c r="Y359" s="2">
        <f>'FICHE PRODUIT'!F1101</f>
        <v>0</v>
      </c>
      <c r="Z359" s="2">
        <f>'FICHE PRODUIT'!G1101</f>
        <v>0</v>
      </c>
      <c r="AA359" s="2">
        <f>'FICHE PRODUIT'!H1101</f>
        <v>0</v>
      </c>
    </row>
    <row r="360" spans="1:27" x14ac:dyDescent="0.2">
      <c r="A360" s="7" t="str">
        <f>'FICHE PRODUIT'!$A$1071</f>
        <v>MARIUS PKT GPW4017</v>
      </c>
      <c r="B360" s="2" t="str">
        <f>'FICHE PRODUIT'!$H$1071</f>
        <v xml:space="preserve">Rouge </v>
      </c>
      <c r="C360" s="2" t="str">
        <f>'FICHE PRODUIT'!$S$1071</f>
        <v>W26-27</v>
      </c>
      <c r="D360" s="2">
        <f>'FICHE PRODUIT'!$Q$1071</f>
        <v>0</v>
      </c>
      <c r="E360" s="2" t="str">
        <f>'FICHE PRODUIT'!$S$1073</f>
        <v xml:space="preserve">PRODUCTION FINISH </v>
      </c>
      <c r="F360" s="2" t="str">
        <f>'FICHE PRODUIT'!$E$1075</f>
        <v>Page 36</v>
      </c>
      <c r="G360" s="2" t="str">
        <f>'FICHE PRODUIT'!$E$1076</f>
        <v xml:space="preserve">Not need </v>
      </c>
      <c r="H360" s="122" t="str">
        <f>'FICHE PRODUIT'!$E$1077</f>
        <v>OCEAN SURPLUS</v>
      </c>
      <c r="I360" s="2" t="b">
        <f>'FICHE PRODUIT'!$E$1079</f>
        <v>0</v>
      </c>
      <c r="J360" s="2" t="str">
        <f>'FICHE PRODUIT'!$E$1081</f>
        <v>Gilet</v>
      </c>
      <c r="K360" s="2" t="str">
        <f>'FICHE PRODUIT'!$E$1082</f>
        <v>Marius</v>
      </c>
      <c r="L360" s="4">
        <f>'FICHE PRODUIT'!$E$1084</f>
        <v>55</v>
      </c>
      <c r="M360" s="4">
        <f>'FICHE PRODUIT'!E1089</f>
        <v>0</v>
      </c>
      <c r="N360" s="4">
        <f>'FICHE PRODUIT'!$E$1087</f>
        <v>76.168499999999995</v>
      </c>
      <c r="O360" s="4">
        <f>'FICHE PRODUIT'!$E$1088</f>
        <v>3.8729921161635064</v>
      </c>
      <c r="P360" s="4">
        <f>'FICHE PRODUIT'!$E$1090</f>
        <v>295</v>
      </c>
      <c r="Q360" s="4">
        <f>'FICHE PRODUIT'!$E$1091</f>
        <v>118</v>
      </c>
      <c r="R360" s="4">
        <f>'FICHE PRODUIT'!$E$1092</f>
        <v>134.09090909090909</v>
      </c>
      <c r="S360" s="122">
        <f>'FICHE PRODUIT'!$E$1093</f>
        <v>0</v>
      </c>
      <c r="T360" s="2" t="str">
        <f>'FICHE PRODUIT'!A1102</f>
        <v xml:space="preserve">UNDER COLLAR </v>
      </c>
      <c r="U360" s="2" t="str">
        <f>'FICHE PRODUIT'!B1102</f>
        <v>OFFITEX</v>
      </c>
      <c r="V360" s="2" t="str">
        <f>'FICHE PRODUIT'!C1102</f>
        <v>COR 301C/1</v>
      </c>
      <c r="W360" s="2">
        <f>'FICHE PRODUIT'!D1102</f>
        <v>0.05</v>
      </c>
      <c r="X360" s="2">
        <f>'FICHE PRODUIT'!E1102</f>
        <v>1.3</v>
      </c>
      <c r="Y360" s="2">
        <f>'FICHE PRODUIT'!F1102</f>
        <v>0.05</v>
      </c>
      <c r="Z360" s="2">
        <f>'FICHE PRODUIT'!G1102</f>
        <v>2.5000000000000005E-3</v>
      </c>
      <c r="AA360" s="2">
        <f>'FICHE PRODUIT'!H1102</f>
        <v>6.5000000000000016E-2</v>
      </c>
    </row>
    <row r="361" spans="1:27" x14ac:dyDescent="0.2">
      <c r="A361" s="7" t="str">
        <f>'FICHE PRODUIT'!$A$1071</f>
        <v>MARIUS PKT GPW4017</v>
      </c>
      <c r="B361" s="2" t="str">
        <f>'FICHE PRODUIT'!$H$1071</f>
        <v xml:space="preserve">Rouge </v>
      </c>
      <c r="C361" s="2" t="str">
        <f>'FICHE PRODUIT'!$S$1071</f>
        <v>W26-27</v>
      </c>
      <c r="D361" s="2">
        <f>'FICHE PRODUIT'!$Q$1071</f>
        <v>0</v>
      </c>
      <c r="E361" s="2" t="str">
        <f>'FICHE PRODUIT'!$S$1073</f>
        <v xml:space="preserve">PRODUCTION FINISH </v>
      </c>
      <c r="F361" s="2" t="str">
        <f>'FICHE PRODUIT'!$E$1075</f>
        <v>Page 36</v>
      </c>
      <c r="G361" s="2" t="str">
        <f>'FICHE PRODUIT'!$E$1076</f>
        <v xml:space="preserve">Not need </v>
      </c>
      <c r="H361" s="122" t="str">
        <f>'FICHE PRODUIT'!$E$1077</f>
        <v>OCEAN SURPLUS</v>
      </c>
      <c r="I361" s="2" t="b">
        <f>'FICHE PRODUIT'!$E$1079</f>
        <v>0</v>
      </c>
      <c r="J361" s="2" t="str">
        <f>'FICHE PRODUIT'!$E$1081</f>
        <v>Gilet</v>
      </c>
      <c r="K361" s="2" t="str">
        <f>'FICHE PRODUIT'!$E$1082</f>
        <v>Marius</v>
      </c>
      <c r="L361" s="4">
        <f>'FICHE PRODUIT'!$E$1084</f>
        <v>55</v>
      </c>
      <c r="M361" s="4">
        <f>'FICHE PRODUIT'!E1090</f>
        <v>295</v>
      </c>
      <c r="N361" s="4">
        <f>'FICHE PRODUIT'!$E$1087</f>
        <v>76.168499999999995</v>
      </c>
      <c r="O361" s="4">
        <f>'FICHE PRODUIT'!$E$1088</f>
        <v>3.8729921161635064</v>
      </c>
      <c r="P361" s="4">
        <f>'FICHE PRODUIT'!$E$1090</f>
        <v>295</v>
      </c>
      <c r="Q361" s="4">
        <f>'FICHE PRODUIT'!$E$1091</f>
        <v>118</v>
      </c>
      <c r="R361" s="4">
        <f>'FICHE PRODUIT'!$E$1092</f>
        <v>134.09090909090909</v>
      </c>
      <c r="S361" s="122">
        <f>'FICHE PRODUIT'!$E$1093</f>
        <v>0</v>
      </c>
      <c r="T361" s="2" t="str">
        <f>'FICHE PRODUIT'!A1103</f>
        <v>PANO DE BOLSO</v>
      </c>
      <c r="U361" s="2" t="str">
        <f>'FICHE PRODUIT'!B1103</f>
        <v>DRAGONI</v>
      </c>
      <c r="V361" s="2" t="str">
        <f>'FICHE PRODUIT'!C1103</f>
        <v xml:space="preserve">RAVENNA PXT </v>
      </c>
      <c r="W361" s="2">
        <f>'FICHE PRODUIT'!D1103</f>
        <v>0.05</v>
      </c>
      <c r="X361" s="2">
        <f>'FICHE PRODUIT'!E1103</f>
        <v>1.3</v>
      </c>
      <c r="Y361" s="2">
        <f>'FICHE PRODUIT'!F1103</f>
        <v>2.97</v>
      </c>
      <c r="Z361" s="2">
        <f>'FICHE PRODUIT'!G1103</f>
        <v>0.14850000000000002</v>
      </c>
      <c r="AA361" s="2">
        <f>'FICHE PRODUIT'!H1103</f>
        <v>3.8610000000000007</v>
      </c>
    </row>
    <row r="362" spans="1:27" x14ac:dyDescent="0.2">
      <c r="A362" s="7" t="str">
        <f>'FICHE PRODUIT'!$A$1071</f>
        <v>MARIUS PKT GPW4017</v>
      </c>
      <c r="B362" s="2" t="str">
        <f>'FICHE PRODUIT'!$H$1071</f>
        <v xml:space="preserve">Rouge </v>
      </c>
      <c r="C362" s="2" t="str">
        <f>'FICHE PRODUIT'!$S$1071</f>
        <v>W26-27</v>
      </c>
      <c r="D362" s="2">
        <f>'FICHE PRODUIT'!$Q$1071</f>
        <v>0</v>
      </c>
      <c r="E362" s="2" t="str">
        <f>'FICHE PRODUIT'!$S$1073</f>
        <v xml:space="preserve">PRODUCTION FINISH </v>
      </c>
      <c r="F362" s="2" t="str">
        <f>'FICHE PRODUIT'!$E$1075</f>
        <v>Page 36</v>
      </c>
      <c r="G362" s="2" t="str">
        <f>'FICHE PRODUIT'!$E$1076</f>
        <v xml:space="preserve">Not need </v>
      </c>
      <c r="H362" s="122" t="str">
        <f>'FICHE PRODUIT'!$E$1077</f>
        <v>OCEAN SURPLUS</v>
      </c>
      <c r="I362" s="2" t="b">
        <f>'FICHE PRODUIT'!$E$1079</f>
        <v>0</v>
      </c>
      <c r="J362" s="2" t="str">
        <f>'FICHE PRODUIT'!$E$1081</f>
        <v>Gilet</v>
      </c>
      <c r="K362" s="2" t="str">
        <f>'FICHE PRODUIT'!$E$1082</f>
        <v>Marius</v>
      </c>
      <c r="L362" s="4">
        <f>'FICHE PRODUIT'!$E$1084</f>
        <v>55</v>
      </c>
      <c r="M362" s="4">
        <f>'FICHE PRODUIT'!E1091</f>
        <v>118</v>
      </c>
      <c r="N362" s="4">
        <f>'FICHE PRODUIT'!$E$1087</f>
        <v>76.168499999999995</v>
      </c>
      <c r="O362" s="4">
        <f>'FICHE PRODUIT'!$E$1088</f>
        <v>3.8729921161635064</v>
      </c>
      <c r="P362" s="4">
        <f>'FICHE PRODUIT'!$E$1090</f>
        <v>295</v>
      </c>
      <c r="Q362" s="4">
        <f>'FICHE PRODUIT'!$E$1091</f>
        <v>118</v>
      </c>
      <c r="R362" s="4">
        <f>'FICHE PRODUIT'!$E$1092</f>
        <v>134.09090909090909</v>
      </c>
      <c r="S362" s="122">
        <f>'FICHE PRODUIT'!$E$1093</f>
        <v>0</v>
      </c>
      <c r="T362" s="2" t="str">
        <f>'FICHE PRODUIT'!A1104</f>
        <v>GALON</v>
      </c>
      <c r="U362" s="2" t="str">
        <f>'FICHE PRODUIT'!B1104</f>
        <v>NASTRO</v>
      </c>
      <c r="V362" s="2" t="str">
        <f>'FICHE PRODUIT'!C1104</f>
        <v>G</v>
      </c>
      <c r="W362" s="2">
        <f>'FICHE PRODUIT'!D1104</f>
        <v>0.1</v>
      </c>
      <c r="X362" s="2">
        <f>'FICHE PRODUIT'!E1104</f>
        <v>2.6</v>
      </c>
      <c r="Y362" s="2">
        <f>'FICHE PRODUIT'!F1104</f>
        <v>0.49</v>
      </c>
      <c r="Z362" s="2">
        <f>'FICHE PRODUIT'!G1104</f>
        <v>4.9000000000000002E-2</v>
      </c>
      <c r="AA362" s="2">
        <f>'FICHE PRODUIT'!H1104</f>
        <v>1.274</v>
      </c>
    </row>
    <row r="363" spans="1:27" x14ac:dyDescent="0.2">
      <c r="A363" s="7" t="str">
        <f>'FICHE PRODUIT'!$A$1071</f>
        <v>MARIUS PKT GPW4017</v>
      </c>
      <c r="B363" s="2" t="str">
        <f>'FICHE PRODUIT'!$H$1071</f>
        <v xml:space="preserve">Rouge </v>
      </c>
      <c r="C363" s="2" t="str">
        <f>'FICHE PRODUIT'!$S$1071</f>
        <v>W26-27</v>
      </c>
      <c r="D363" s="2">
        <f>'FICHE PRODUIT'!$Q$1071</f>
        <v>0</v>
      </c>
      <c r="E363" s="2" t="str">
        <f>'FICHE PRODUIT'!$S$1073</f>
        <v xml:space="preserve">PRODUCTION FINISH </v>
      </c>
      <c r="F363" s="2" t="str">
        <f>'FICHE PRODUIT'!$E$1075</f>
        <v>Page 36</v>
      </c>
      <c r="G363" s="2" t="str">
        <f>'FICHE PRODUIT'!$E$1076</f>
        <v xml:space="preserve">Not need </v>
      </c>
      <c r="H363" s="122" t="str">
        <f>'FICHE PRODUIT'!$E$1077</f>
        <v>OCEAN SURPLUS</v>
      </c>
      <c r="I363" s="2" t="b">
        <f>'FICHE PRODUIT'!$E$1079</f>
        <v>0</v>
      </c>
      <c r="J363" s="2" t="str">
        <f>'FICHE PRODUIT'!$E$1081</f>
        <v>Gilet</v>
      </c>
      <c r="K363" s="2" t="str">
        <f>'FICHE PRODUIT'!$E$1082</f>
        <v>Marius</v>
      </c>
      <c r="L363" s="4">
        <f>'FICHE PRODUIT'!$E$1084</f>
        <v>55</v>
      </c>
      <c r="M363" s="4">
        <f>'FICHE PRODUIT'!E1092</f>
        <v>134.09090909090909</v>
      </c>
      <c r="N363" s="4">
        <f>'FICHE PRODUIT'!$E$1087</f>
        <v>76.168499999999995</v>
      </c>
      <c r="O363" s="4">
        <f>'FICHE PRODUIT'!$E$1088</f>
        <v>3.8729921161635064</v>
      </c>
      <c r="P363" s="4">
        <f>'FICHE PRODUIT'!$E$1090</f>
        <v>295</v>
      </c>
      <c r="Q363" s="4">
        <f>'FICHE PRODUIT'!$E$1091</f>
        <v>118</v>
      </c>
      <c r="R363" s="4">
        <f>'FICHE PRODUIT'!$E$1092</f>
        <v>134.09090909090909</v>
      </c>
      <c r="S363" s="122">
        <f>'FICHE PRODUIT'!$E$1093</f>
        <v>0</v>
      </c>
      <c r="T363" s="2" t="str">
        <f>'FICHE PRODUIT'!A1105</f>
        <v>BOUTONS</v>
      </c>
      <c r="U363" s="2" t="str">
        <f>'FICHE PRODUIT'!B1105</f>
        <v>LOUROPEL</v>
      </c>
      <c r="V363" s="2" t="str">
        <f>'FICHE PRODUIT'!C1105</f>
        <v>BT1</v>
      </c>
      <c r="W363" s="2">
        <f>'FICHE PRODUIT'!D1105</f>
        <v>11</v>
      </c>
      <c r="X363" s="2">
        <f>'FICHE PRODUIT'!E1105</f>
        <v>286</v>
      </c>
      <c r="Y363" s="2">
        <f>'FICHE PRODUIT'!F1105</f>
        <v>0.06</v>
      </c>
      <c r="Z363" s="2">
        <f>'FICHE PRODUIT'!G1105</f>
        <v>0.65999999999999992</v>
      </c>
      <c r="AA363" s="2">
        <f>'FICHE PRODUIT'!H1105</f>
        <v>17.159999999999997</v>
      </c>
    </row>
    <row r="364" spans="1:27" x14ac:dyDescent="0.2">
      <c r="A364" s="7" t="str">
        <f>'FICHE PRODUIT'!$A$1071</f>
        <v>MARIUS PKT GPW4017</v>
      </c>
      <c r="B364" s="2" t="str">
        <f>'FICHE PRODUIT'!$H$1071</f>
        <v xml:space="preserve">Rouge </v>
      </c>
      <c r="C364" s="2" t="str">
        <f>'FICHE PRODUIT'!$S$1071</f>
        <v>W26-27</v>
      </c>
      <c r="D364" s="2">
        <f>'FICHE PRODUIT'!$Q$1071</f>
        <v>0</v>
      </c>
      <c r="E364" s="2" t="str">
        <f>'FICHE PRODUIT'!$S$1073</f>
        <v xml:space="preserve">PRODUCTION FINISH </v>
      </c>
      <c r="F364" s="2" t="str">
        <f>'FICHE PRODUIT'!$E$1075</f>
        <v>Page 36</v>
      </c>
      <c r="G364" s="2" t="str">
        <f>'FICHE PRODUIT'!$E$1076</f>
        <v xml:space="preserve">Not need </v>
      </c>
      <c r="H364" s="122" t="str">
        <f>'FICHE PRODUIT'!$E$1077</f>
        <v>OCEAN SURPLUS</v>
      </c>
      <c r="I364" s="2" t="b">
        <f>'FICHE PRODUIT'!$E$1079</f>
        <v>0</v>
      </c>
      <c r="J364" s="2" t="str">
        <f>'FICHE PRODUIT'!$E$1081</f>
        <v>Gilet</v>
      </c>
      <c r="K364" s="2" t="str">
        <f>'FICHE PRODUIT'!$E$1082</f>
        <v>Marius</v>
      </c>
      <c r="L364" s="4">
        <f>'FICHE PRODUIT'!$E$1084</f>
        <v>55</v>
      </c>
      <c r="M364" s="4">
        <f>'FICHE PRODUIT'!E1093</f>
        <v>0</v>
      </c>
      <c r="N364" s="4">
        <f>'FICHE PRODUIT'!$E$1087</f>
        <v>76.168499999999995</v>
      </c>
      <c r="O364" s="4">
        <f>'FICHE PRODUIT'!$E$1088</f>
        <v>3.8729921161635064</v>
      </c>
      <c r="P364" s="4">
        <f>'FICHE PRODUIT'!$E$1090</f>
        <v>295</v>
      </c>
      <c r="Q364" s="4">
        <f>'FICHE PRODUIT'!$E$1091</f>
        <v>118</v>
      </c>
      <c r="R364" s="4">
        <f>'FICHE PRODUIT'!$E$1092</f>
        <v>134.09090909090909</v>
      </c>
      <c r="S364" s="122">
        <f>'FICHE PRODUIT'!$E$1093</f>
        <v>0</v>
      </c>
      <c r="T364" s="2" t="str">
        <f>'FICHE PRODUIT'!A1106</f>
        <v>ETIQUETTES</v>
      </c>
      <c r="U364" s="2" t="str">
        <f>'FICHE PRODUIT'!B1106</f>
        <v>CADICA</v>
      </c>
      <c r="V364" s="2" t="str">
        <f>'FICHE PRODUIT'!C1106</f>
        <v>A3</v>
      </c>
      <c r="W364" s="2">
        <f>'FICHE PRODUIT'!D1106</f>
        <v>1</v>
      </c>
      <c r="X364" s="2">
        <f>'FICHE PRODUIT'!E1106</f>
        <v>26</v>
      </c>
      <c r="Y364" s="2">
        <f>'FICHE PRODUIT'!F1106</f>
        <v>0.27</v>
      </c>
      <c r="Z364" s="2">
        <f>'FICHE PRODUIT'!G1106</f>
        <v>0.27</v>
      </c>
      <c r="AA364" s="2">
        <f>'FICHE PRODUIT'!H1106</f>
        <v>7.0200000000000005</v>
      </c>
    </row>
    <row r="365" spans="1:27" x14ac:dyDescent="0.2">
      <c r="A365" s="7" t="str">
        <f>'FICHE PRODUIT'!$A$1071</f>
        <v>MARIUS PKT GPW4017</v>
      </c>
      <c r="B365" s="2" t="str">
        <f>'FICHE PRODUIT'!$H$1071</f>
        <v xml:space="preserve">Rouge </v>
      </c>
      <c r="C365" s="2" t="str">
        <f>'FICHE PRODUIT'!$S$1071</f>
        <v>W26-27</v>
      </c>
      <c r="D365" s="2">
        <f>'FICHE PRODUIT'!$Q$1071</f>
        <v>0</v>
      </c>
      <c r="E365" s="2" t="str">
        <f>'FICHE PRODUIT'!$S$1073</f>
        <v xml:space="preserve">PRODUCTION FINISH </v>
      </c>
      <c r="F365" s="2" t="str">
        <f>'FICHE PRODUIT'!$E$1075</f>
        <v>Page 36</v>
      </c>
      <c r="G365" s="2" t="str">
        <f>'FICHE PRODUIT'!$E$1076</f>
        <v xml:space="preserve">Not need </v>
      </c>
      <c r="H365" s="122" t="str">
        <f>'FICHE PRODUIT'!$E$1077</f>
        <v>OCEAN SURPLUS</v>
      </c>
      <c r="I365" s="2" t="b">
        <f>'FICHE PRODUIT'!$E$1079</f>
        <v>0</v>
      </c>
      <c r="J365" s="2" t="str">
        <f>'FICHE PRODUIT'!$E$1081</f>
        <v>Gilet</v>
      </c>
      <c r="K365" s="2" t="str">
        <f>'FICHE PRODUIT'!$E$1082</f>
        <v>Marius</v>
      </c>
      <c r="L365" s="4">
        <f>'FICHE PRODUIT'!$E$1084</f>
        <v>55</v>
      </c>
      <c r="M365" s="4">
        <f>'FICHE PRODUIT'!E1094</f>
        <v>0</v>
      </c>
      <c r="N365" s="4">
        <f>'FICHE PRODUIT'!$E$1087</f>
        <v>76.168499999999995</v>
      </c>
      <c r="O365" s="4">
        <f>'FICHE PRODUIT'!$E$1088</f>
        <v>3.8729921161635064</v>
      </c>
      <c r="P365" s="4">
        <f>'FICHE PRODUIT'!$E$1090</f>
        <v>295</v>
      </c>
      <c r="Q365" s="4">
        <f>'FICHE PRODUIT'!$E$1091</f>
        <v>118</v>
      </c>
      <c r="R365" s="4">
        <f>'FICHE PRODUIT'!$E$1092</f>
        <v>134.09090909090909</v>
      </c>
      <c r="S365" s="122">
        <f>'FICHE PRODUIT'!$E$1093</f>
        <v>0</v>
      </c>
      <c r="T365" s="2" t="str">
        <f>'FICHE PRODUIT'!A1107</f>
        <v>HANGTAG</v>
      </c>
      <c r="U365" s="2" t="str">
        <f>'FICHE PRODUIT'!B1107</f>
        <v>CADICA</v>
      </c>
      <c r="V365" s="2" t="str">
        <f>'FICHE PRODUIT'!C1107</f>
        <v>Y</v>
      </c>
      <c r="W365" s="2">
        <f>'FICHE PRODUIT'!D1107</f>
        <v>1</v>
      </c>
      <c r="X365" s="2">
        <f>'FICHE PRODUIT'!E1107</f>
        <v>26</v>
      </c>
      <c r="Y365" s="2">
        <f>'FICHE PRODUIT'!F1107</f>
        <v>0.21</v>
      </c>
      <c r="Z365" s="2">
        <f>'FICHE PRODUIT'!G1107</f>
        <v>0.21</v>
      </c>
      <c r="AA365" s="2">
        <f>'FICHE PRODUIT'!H1107</f>
        <v>5.46</v>
      </c>
    </row>
    <row r="366" spans="1:27" x14ac:dyDescent="0.2">
      <c r="A366" s="7" t="str">
        <f>'FICHE PRODUIT'!$A$1071</f>
        <v>MARIUS PKT GPW4017</v>
      </c>
      <c r="B366" s="2" t="str">
        <f>'FICHE PRODUIT'!$H$1071</f>
        <v xml:space="preserve">Rouge </v>
      </c>
      <c r="C366" s="2" t="str">
        <f>'FICHE PRODUIT'!$S$1071</f>
        <v>W26-27</v>
      </c>
      <c r="D366" s="2">
        <f>'FICHE PRODUIT'!$Q$1071</f>
        <v>0</v>
      </c>
      <c r="E366" s="2" t="str">
        <f>'FICHE PRODUIT'!$S$1073</f>
        <v xml:space="preserve">PRODUCTION FINISH </v>
      </c>
      <c r="F366" s="2" t="str">
        <f>'FICHE PRODUIT'!$E$1075</f>
        <v>Page 36</v>
      </c>
      <c r="G366" s="2" t="str">
        <f>'FICHE PRODUIT'!$E$1076</f>
        <v xml:space="preserve">Not need </v>
      </c>
      <c r="H366" s="122" t="str">
        <f>'FICHE PRODUIT'!$E$1077</f>
        <v>OCEAN SURPLUS</v>
      </c>
      <c r="I366" s="2" t="b">
        <f>'FICHE PRODUIT'!$E$1079</f>
        <v>0</v>
      </c>
      <c r="J366" s="2" t="str">
        <f>'FICHE PRODUIT'!$E$1081</f>
        <v>Gilet</v>
      </c>
      <c r="K366" s="2" t="str">
        <f>'FICHE PRODUIT'!$E$1082</f>
        <v>Marius</v>
      </c>
      <c r="L366" s="4">
        <f>'FICHE PRODUIT'!$E$1084</f>
        <v>55</v>
      </c>
      <c r="M366" s="4">
        <f>'FICHE PRODUIT'!E1095</f>
        <v>0</v>
      </c>
      <c r="N366" s="4">
        <f>'FICHE PRODUIT'!$E$1087</f>
        <v>76.168499999999995</v>
      </c>
      <c r="O366" s="4">
        <f>'FICHE PRODUIT'!$E$1088</f>
        <v>3.8729921161635064</v>
      </c>
      <c r="P366" s="4">
        <f>'FICHE PRODUIT'!$E$1090</f>
        <v>295</v>
      </c>
      <c r="Q366" s="4">
        <f>'FICHE PRODUIT'!$E$1091</f>
        <v>118</v>
      </c>
      <c r="R366" s="4">
        <f>'FICHE PRODUIT'!$E$1092</f>
        <v>134.09090909090909</v>
      </c>
      <c r="S366" s="122">
        <f>'FICHE PRODUIT'!$E$1093</f>
        <v>0</v>
      </c>
      <c r="T366" s="2">
        <f>'FICHE PRODUIT'!A1108</f>
        <v>0</v>
      </c>
      <c r="U366" s="2">
        <f>'FICHE PRODUIT'!B1108</f>
        <v>0</v>
      </c>
      <c r="V366" s="2">
        <f>'FICHE PRODUIT'!C1108</f>
        <v>0</v>
      </c>
      <c r="W366" s="2">
        <f>'FICHE PRODUIT'!D1108</f>
        <v>0</v>
      </c>
      <c r="X366" s="2">
        <f>'FICHE PRODUIT'!E1108</f>
        <v>0</v>
      </c>
      <c r="Y366" s="2">
        <f>'FICHE PRODUIT'!F1108</f>
        <v>0</v>
      </c>
      <c r="Z366" s="2">
        <f>'FICHE PRODUIT'!G1108</f>
        <v>0</v>
      </c>
      <c r="AA366" s="2">
        <f>'FICHE PRODUIT'!H1108</f>
        <v>0</v>
      </c>
    </row>
    <row r="367" spans="1:27" x14ac:dyDescent="0.2">
      <c r="A367" s="7" t="str">
        <f>'FICHE PRODUIT'!$A$1071</f>
        <v>MARIUS PKT GPW4017</v>
      </c>
      <c r="B367" s="2" t="str">
        <f>'FICHE PRODUIT'!$H$1071</f>
        <v xml:space="preserve">Rouge </v>
      </c>
      <c r="C367" s="2" t="str">
        <f>'FICHE PRODUIT'!$S$1071</f>
        <v>W26-27</v>
      </c>
      <c r="D367" s="2">
        <f>'FICHE PRODUIT'!$Q$1071</f>
        <v>0</v>
      </c>
      <c r="E367" s="2" t="str">
        <f>'FICHE PRODUIT'!$S$1073</f>
        <v xml:space="preserve">PRODUCTION FINISH </v>
      </c>
      <c r="F367" s="2" t="str">
        <f>'FICHE PRODUIT'!$E$1075</f>
        <v>Page 36</v>
      </c>
      <c r="G367" s="2" t="str">
        <f>'FICHE PRODUIT'!$E$1076</f>
        <v xml:space="preserve">Not need </v>
      </c>
      <c r="H367" s="122" t="str">
        <f>'FICHE PRODUIT'!$E$1077</f>
        <v>OCEAN SURPLUS</v>
      </c>
      <c r="I367" s="2" t="b">
        <f>'FICHE PRODUIT'!$E$1079</f>
        <v>0</v>
      </c>
      <c r="J367" s="2" t="str">
        <f>'FICHE PRODUIT'!$E$1081</f>
        <v>Gilet</v>
      </c>
      <c r="K367" s="2" t="str">
        <f>'FICHE PRODUIT'!$E$1082</f>
        <v>Marius</v>
      </c>
      <c r="L367" s="4">
        <f>'FICHE PRODUIT'!$E$1084</f>
        <v>55</v>
      </c>
      <c r="M367" s="4">
        <f>'FICHE PRODUIT'!E1096</f>
        <v>0</v>
      </c>
      <c r="N367" s="4">
        <f>'FICHE PRODUIT'!$E$1087</f>
        <v>76.168499999999995</v>
      </c>
      <c r="O367" s="4">
        <f>'FICHE PRODUIT'!$E$1088</f>
        <v>3.8729921161635064</v>
      </c>
      <c r="P367" s="4">
        <f>'FICHE PRODUIT'!$E$1090</f>
        <v>295</v>
      </c>
      <c r="Q367" s="4">
        <f>'FICHE PRODUIT'!$E$1091</f>
        <v>118</v>
      </c>
      <c r="R367" s="4">
        <f>'FICHE PRODUIT'!$E$1092</f>
        <v>134.09090909090909</v>
      </c>
      <c r="S367" s="122">
        <f>'FICHE PRODUIT'!$E$1093</f>
        <v>0</v>
      </c>
      <c r="T367" s="2">
        <f>'FICHE PRODUIT'!A1109</f>
        <v>0</v>
      </c>
      <c r="U367" s="2">
        <f>'FICHE PRODUIT'!B1109</f>
        <v>0</v>
      </c>
      <c r="V367" s="2">
        <f>'FICHE PRODUIT'!C1109</f>
        <v>0</v>
      </c>
      <c r="W367" s="2">
        <f>'FICHE PRODUIT'!D1109</f>
        <v>0</v>
      </c>
      <c r="X367" s="2">
        <f>'FICHE PRODUIT'!E1109</f>
        <v>0</v>
      </c>
      <c r="Y367" s="2">
        <f>'FICHE PRODUIT'!F1109</f>
        <v>0</v>
      </c>
      <c r="Z367" s="2">
        <f>'FICHE PRODUIT'!G1109</f>
        <v>0</v>
      </c>
      <c r="AA367" s="2">
        <f>'FICHE PRODUIT'!H1109</f>
        <v>0</v>
      </c>
    </row>
    <row r="368" spans="1:27" x14ac:dyDescent="0.2">
      <c r="A368" s="7" t="str">
        <f>'FICHE PRODUIT'!$A$1071</f>
        <v>MARIUS PKT GPW4017</v>
      </c>
      <c r="B368" s="2" t="str">
        <f>'FICHE PRODUIT'!$H$1071</f>
        <v xml:space="preserve">Rouge </v>
      </c>
      <c r="C368" s="2" t="str">
        <f>'FICHE PRODUIT'!$S$1071</f>
        <v>W26-27</v>
      </c>
      <c r="D368" s="2">
        <f>'FICHE PRODUIT'!$Q$1071</f>
        <v>0</v>
      </c>
      <c r="E368" s="2" t="str">
        <f>'FICHE PRODUIT'!$S$1073</f>
        <v xml:space="preserve">PRODUCTION FINISH </v>
      </c>
      <c r="F368" s="2" t="str">
        <f>'FICHE PRODUIT'!$E$1075</f>
        <v>Page 36</v>
      </c>
      <c r="G368" s="2" t="str">
        <f>'FICHE PRODUIT'!$E$1076</f>
        <v xml:space="preserve">Not need </v>
      </c>
      <c r="H368" s="122" t="str">
        <f>'FICHE PRODUIT'!$E$1077</f>
        <v>OCEAN SURPLUS</v>
      </c>
      <c r="I368" s="2" t="b">
        <f>'FICHE PRODUIT'!$E$1079</f>
        <v>0</v>
      </c>
      <c r="J368" s="2" t="str">
        <f>'FICHE PRODUIT'!$E$1081</f>
        <v>Gilet</v>
      </c>
      <c r="K368" s="2" t="str">
        <f>'FICHE PRODUIT'!$E$1082</f>
        <v>Marius</v>
      </c>
      <c r="L368" s="4">
        <f>'FICHE PRODUIT'!$E$1084</f>
        <v>55</v>
      </c>
      <c r="M368" s="4" t="str">
        <f>'FICHE PRODUIT'!E1097</f>
        <v>Total need</v>
      </c>
      <c r="N368" s="4">
        <f>'FICHE PRODUIT'!$E$1087</f>
        <v>76.168499999999995</v>
      </c>
      <c r="O368" s="4">
        <f>'FICHE PRODUIT'!$E$1088</f>
        <v>3.8729921161635064</v>
      </c>
      <c r="P368" s="4">
        <f>'FICHE PRODUIT'!$E$1090</f>
        <v>295</v>
      </c>
      <c r="Q368" s="4">
        <f>'FICHE PRODUIT'!$E$1091</f>
        <v>118</v>
      </c>
      <c r="R368" s="4">
        <f>'FICHE PRODUIT'!$E$1092</f>
        <v>134.09090909090909</v>
      </c>
      <c r="S368" s="122">
        <f>'FICHE PRODUIT'!$E$1093</f>
        <v>0</v>
      </c>
      <c r="T368" s="2">
        <f>'FICHE PRODUIT'!A1110</f>
        <v>0</v>
      </c>
      <c r="U368" s="2">
        <f>'FICHE PRODUIT'!B1110</f>
        <v>0</v>
      </c>
      <c r="V368" s="2">
        <f>'FICHE PRODUIT'!C1110</f>
        <v>0</v>
      </c>
      <c r="W368" s="2">
        <f>'FICHE PRODUIT'!D1110</f>
        <v>0</v>
      </c>
      <c r="X368" s="2">
        <f>'FICHE PRODUIT'!E1110</f>
        <v>0</v>
      </c>
      <c r="Y368" s="2">
        <f>'FICHE PRODUIT'!F1110</f>
        <v>0</v>
      </c>
      <c r="Z368" s="2">
        <f>'FICHE PRODUIT'!G1110</f>
        <v>0</v>
      </c>
      <c r="AA368" s="2">
        <f>'FICHE PRODUIT'!H1110</f>
        <v>0</v>
      </c>
    </row>
    <row r="369" spans="1:27" x14ac:dyDescent="0.2">
      <c r="A369" s="7" t="str">
        <f>'FICHE PRODUIT'!$A$1071</f>
        <v>MARIUS PKT GPW4017</v>
      </c>
      <c r="B369" s="2" t="str">
        <f>'FICHE PRODUIT'!$H$1071</f>
        <v xml:space="preserve">Rouge </v>
      </c>
      <c r="C369" s="2" t="str">
        <f>'FICHE PRODUIT'!$S$1071</f>
        <v>W26-27</v>
      </c>
      <c r="D369" s="2">
        <f>'FICHE PRODUIT'!$Q$1071</f>
        <v>0</v>
      </c>
      <c r="E369" s="2" t="str">
        <f>'FICHE PRODUIT'!$S$1073</f>
        <v xml:space="preserve">PRODUCTION FINISH </v>
      </c>
      <c r="F369" s="2" t="str">
        <f>'FICHE PRODUIT'!$E$1075</f>
        <v>Page 36</v>
      </c>
      <c r="G369" s="2" t="str">
        <f>'FICHE PRODUIT'!$E$1076</f>
        <v xml:space="preserve">Not need </v>
      </c>
      <c r="H369" s="122" t="str">
        <f>'FICHE PRODUIT'!$E$1077</f>
        <v>OCEAN SURPLUS</v>
      </c>
      <c r="I369" s="2" t="b">
        <f>'FICHE PRODUIT'!$E$1079</f>
        <v>0</v>
      </c>
      <c r="J369" s="2" t="str">
        <f>'FICHE PRODUIT'!$E$1081</f>
        <v>Gilet</v>
      </c>
      <c r="K369" s="2" t="str">
        <f>'FICHE PRODUIT'!$E$1082</f>
        <v>Marius</v>
      </c>
      <c r="L369" s="4">
        <f>'FICHE PRODUIT'!$E$1084</f>
        <v>55</v>
      </c>
      <c r="M369" s="4">
        <f>'FICHE PRODUIT'!E1098</f>
        <v>20.8</v>
      </c>
      <c r="N369" s="4">
        <f>'FICHE PRODUIT'!$E$1087</f>
        <v>76.168499999999995</v>
      </c>
      <c r="O369" s="4">
        <f>'FICHE PRODUIT'!$E$1088</f>
        <v>3.8729921161635064</v>
      </c>
      <c r="P369" s="4">
        <f>'FICHE PRODUIT'!$E$1090</f>
        <v>295</v>
      </c>
      <c r="Q369" s="4">
        <f>'FICHE PRODUIT'!$E$1091</f>
        <v>118</v>
      </c>
      <c r="R369" s="4">
        <f>'FICHE PRODUIT'!$E$1092</f>
        <v>134.09090909090909</v>
      </c>
      <c r="S369" s="122">
        <f>'FICHE PRODUIT'!$E$1093</f>
        <v>0</v>
      </c>
      <c r="T369" s="2" t="str">
        <f>'FICHE PRODUIT'!A1111</f>
        <v>Frais externe</v>
      </c>
      <c r="U369" s="2" t="str">
        <f>'FICHE PRODUIT'!B1111</f>
        <v>Transport</v>
      </c>
      <c r="V369" s="2" t="str">
        <f>'FICHE PRODUIT'!C1111</f>
        <v xml:space="preserve">Européen </v>
      </c>
      <c r="W369" s="2">
        <f>'FICHE PRODUIT'!D1111</f>
        <v>1</v>
      </c>
      <c r="X369" s="2">
        <f>'FICHE PRODUIT'!E1111</f>
        <v>26</v>
      </c>
      <c r="Y369" s="2">
        <f>'FICHE PRODUIT'!F1111</f>
        <v>2</v>
      </c>
      <c r="Z369" s="2">
        <f>'FICHE PRODUIT'!G1111</f>
        <v>2</v>
      </c>
      <c r="AA369" s="2">
        <f>'FICHE PRODUIT'!H1111</f>
        <v>52</v>
      </c>
    </row>
    <row r="370" spans="1:27" x14ac:dyDescent="0.2">
      <c r="A370" s="7" t="str">
        <f>'FICHE PRODUIT'!$A$1071</f>
        <v>MARIUS PKT GPW4017</v>
      </c>
      <c r="B370" s="2" t="str">
        <f>'FICHE PRODUIT'!$H$1071</f>
        <v xml:space="preserve">Rouge </v>
      </c>
      <c r="C370" s="2" t="str">
        <f>'FICHE PRODUIT'!$S$1071</f>
        <v>W26-27</v>
      </c>
      <c r="D370" s="2">
        <f>'FICHE PRODUIT'!$Q$1071</f>
        <v>0</v>
      </c>
      <c r="E370" s="2" t="str">
        <f>'FICHE PRODUIT'!$S$1073</f>
        <v xml:space="preserve">PRODUCTION FINISH </v>
      </c>
      <c r="F370" s="2" t="str">
        <f>'FICHE PRODUIT'!$E$1075</f>
        <v>Page 36</v>
      </c>
      <c r="G370" s="2" t="str">
        <f>'FICHE PRODUIT'!$E$1076</f>
        <v xml:space="preserve">Not need </v>
      </c>
      <c r="H370" s="122" t="str">
        <f>'FICHE PRODUIT'!$E$1077</f>
        <v>OCEAN SURPLUS</v>
      </c>
      <c r="I370" s="2" t="b">
        <f>'FICHE PRODUIT'!$E$1079</f>
        <v>0</v>
      </c>
      <c r="J370" s="2" t="str">
        <f>'FICHE PRODUIT'!$E$1081</f>
        <v>Gilet</v>
      </c>
      <c r="K370" s="2" t="str">
        <f>'FICHE PRODUIT'!$E$1082</f>
        <v>Marius</v>
      </c>
      <c r="L370" s="4">
        <f>'FICHE PRODUIT'!$E$1084</f>
        <v>55</v>
      </c>
      <c r="M370" s="4">
        <f>'FICHE PRODUIT'!E1099</f>
        <v>18.2</v>
      </c>
      <c r="N370" s="4">
        <f>'FICHE PRODUIT'!$E$1087</f>
        <v>76.168499999999995</v>
      </c>
      <c r="O370" s="4">
        <f>'FICHE PRODUIT'!$E$1088</f>
        <v>3.8729921161635064</v>
      </c>
      <c r="P370" s="4">
        <f>'FICHE PRODUIT'!$E$1090</f>
        <v>295</v>
      </c>
      <c r="Q370" s="4">
        <f>'FICHE PRODUIT'!$E$1091</f>
        <v>118</v>
      </c>
      <c r="R370" s="4">
        <f>'FICHE PRODUIT'!$E$1092</f>
        <v>134.09090909090909</v>
      </c>
      <c r="S370" s="122">
        <f>'FICHE PRODUIT'!$E$1093</f>
        <v>0</v>
      </c>
      <c r="T370" s="2" t="str">
        <f>'FICHE PRODUIT'!A1112</f>
        <v>Frais externe</v>
      </c>
      <c r="U370" s="2" t="str">
        <f>'FICHE PRODUIT'!B1112</f>
        <v>Communication</v>
      </c>
      <c r="V370" s="2" t="str">
        <f>'FICHE PRODUIT'!C1112</f>
        <v>Marketing</v>
      </c>
      <c r="W370" s="2">
        <f>'FICHE PRODUIT'!D1112</f>
        <v>1</v>
      </c>
      <c r="X370" s="2">
        <f>'FICHE PRODUIT'!E1112</f>
        <v>26</v>
      </c>
      <c r="Y370" s="2">
        <f>'FICHE PRODUIT'!F1112</f>
        <v>0.5</v>
      </c>
      <c r="Z370" s="2">
        <f>'FICHE PRODUIT'!G1112</f>
        <v>0.5</v>
      </c>
      <c r="AA370" s="2">
        <f>'FICHE PRODUIT'!H1112</f>
        <v>13</v>
      </c>
    </row>
    <row r="371" spans="1:27" x14ac:dyDescent="0.2">
      <c r="A371" s="7" t="str">
        <f>'FICHE PRODUIT'!$A$1114</f>
        <v>MARIUS PKT W CHEVRON</v>
      </c>
      <c r="B371" s="2" t="str">
        <f>'FICHE PRODUIT'!$H$1114</f>
        <v>Kaki</v>
      </c>
      <c r="C371" s="2" t="str">
        <f>'FICHE PRODUIT'!$S$1114</f>
        <v>W26-27</v>
      </c>
      <c r="D371" s="2">
        <f>'FICHE PRODUIT'!$Q$1114</f>
        <v>0</v>
      </c>
      <c r="E371" s="2" t="str">
        <f>'FICHE PRODUIT'!$S$1116</f>
        <v>WAIT QUANTITY</v>
      </c>
      <c r="F371" s="2" t="str">
        <f>'FICHE PRODUIT'!$E$1118</f>
        <v xml:space="preserve">Page 37 </v>
      </c>
      <c r="G371" s="2" t="str">
        <f>'FICHE PRODUIT'!$E$1119</f>
        <v xml:space="preserve">Not need </v>
      </c>
      <c r="H371" s="122" t="str">
        <f>'FICHE PRODUIT'!$E$1120</f>
        <v>OCEAN SURPLUS</v>
      </c>
      <c r="I371" s="2" t="b">
        <f>'FICHE PRODUIT'!$E$1122</f>
        <v>0</v>
      </c>
      <c r="J371" s="2" t="str">
        <f>'FICHE PRODUIT'!$E$1124</f>
        <v>Gilet</v>
      </c>
      <c r="K371" s="2" t="str">
        <f>'FICHE PRODUIT'!$E$1125</f>
        <v>Marius</v>
      </c>
      <c r="L371" s="4">
        <f>'FICHE PRODUIT'!$E$1127</f>
        <v>55</v>
      </c>
      <c r="M371" s="4">
        <f>'FICHE PRODUIT'!$E$1128</f>
        <v>20.303999999999998</v>
      </c>
      <c r="N371" s="4">
        <f>'FICHE PRODUIT'!$E$1130</f>
        <v>75.304000000000002</v>
      </c>
      <c r="O371" s="4">
        <f>'FICHE PRODUIT'!$E$1131</f>
        <v>3.9174545840858386</v>
      </c>
      <c r="P371" s="4">
        <f>'FICHE PRODUIT'!$E$1133</f>
        <v>295</v>
      </c>
      <c r="Q371" s="4">
        <f>'FICHE PRODUIT'!$E$1134</f>
        <v>118</v>
      </c>
      <c r="R371" s="4">
        <f>'FICHE PRODUIT'!$E$1135</f>
        <v>134.09090909090909</v>
      </c>
      <c r="S371" s="122">
        <f>'FICHE PRODUIT'!$E$1136</f>
        <v>0</v>
      </c>
      <c r="T371" s="2" t="str">
        <f>'FICHE PRODUIT'!A1141</f>
        <v>FABRIC</v>
      </c>
      <c r="U371" s="2" t="str">
        <f>'FICHE PRODUIT'!B1141</f>
        <v>ALBANO MORGADO</v>
      </c>
      <c r="V371" s="2" t="str">
        <f>'FICHE PRODUIT'!C1141</f>
        <v>15 16982 I 003</v>
      </c>
      <c r="W371" s="2">
        <f>'FICHE PRODUIT'!D1141</f>
        <v>0.8</v>
      </c>
      <c r="X371" s="2">
        <f>'FICHE PRODUIT'!E1141</f>
        <v>0</v>
      </c>
      <c r="Y371" s="2">
        <f>'FICHE PRODUIT'!F1141</f>
        <v>11.2</v>
      </c>
      <c r="Z371" s="2">
        <f>'FICHE PRODUIT'!G1141</f>
        <v>8.9599999999999991</v>
      </c>
      <c r="AA371" s="2">
        <f>'FICHE PRODUIT'!H1141</f>
        <v>0</v>
      </c>
    </row>
    <row r="372" spans="1:27" x14ac:dyDescent="0.2">
      <c r="A372" s="7" t="str">
        <f>'FICHE PRODUIT'!$A$1114</f>
        <v>MARIUS PKT W CHEVRON</v>
      </c>
      <c r="B372" s="2" t="str">
        <f>'FICHE PRODUIT'!$H$1114</f>
        <v>Kaki</v>
      </c>
      <c r="C372" s="2" t="str">
        <f>'FICHE PRODUIT'!$S$1114</f>
        <v>W26-27</v>
      </c>
      <c r="D372" s="2">
        <f>'FICHE PRODUIT'!$Q$1114</f>
        <v>0</v>
      </c>
      <c r="E372" s="2" t="str">
        <f>'FICHE PRODUIT'!$S$1116</f>
        <v>WAIT QUANTITY</v>
      </c>
      <c r="F372" s="2" t="str">
        <f>'FICHE PRODUIT'!$E$1118</f>
        <v xml:space="preserve">Page 37 </v>
      </c>
      <c r="G372" s="2" t="str">
        <f>'FICHE PRODUIT'!$E$1119</f>
        <v xml:space="preserve">Not need </v>
      </c>
      <c r="H372" s="122" t="str">
        <f>'FICHE PRODUIT'!$E$1120</f>
        <v>OCEAN SURPLUS</v>
      </c>
      <c r="I372" s="2" t="b">
        <f>'FICHE PRODUIT'!$E$1122</f>
        <v>0</v>
      </c>
      <c r="J372" s="2" t="str">
        <f>'FICHE PRODUIT'!$E$1124</f>
        <v>Gilet</v>
      </c>
      <c r="K372" s="2" t="str">
        <f>'FICHE PRODUIT'!$E$1125</f>
        <v>Marius</v>
      </c>
      <c r="L372" s="4">
        <f>'FICHE PRODUIT'!$E$1127</f>
        <v>55</v>
      </c>
      <c r="M372" s="4">
        <f>'FICHE PRODUIT'!$E$1128</f>
        <v>20.303999999999998</v>
      </c>
      <c r="N372" s="4">
        <f>'FICHE PRODUIT'!$E$1130</f>
        <v>75.304000000000002</v>
      </c>
      <c r="O372" s="4">
        <f>'FICHE PRODUIT'!$E$1131</f>
        <v>3.9174545840858386</v>
      </c>
      <c r="P372" s="4">
        <f>'FICHE PRODUIT'!$E$1133</f>
        <v>295</v>
      </c>
      <c r="Q372" s="4">
        <f>'FICHE PRODUIT'!$E$1134</f>
        <v>118</v>
      </c>
      <c r="R372" s="4">
        <f>'FICHE PRODUIT'!$E$1135</f>
        <v>134.09090909090909</v>
      </c>
      <c r="S372" s="122">
        <f>'FICHE PRODUIT'!$E$1136</f>
        <v>0</v>
      </c>
      <c r="T372" s="2" t="str">
        <f>'FICHE PRODUIT'!A1142</f>
        <v>LINNING</v>
      </c>
      <c r="U372" s="2" t="str">
        <f>'FICHE PRODUIT'!B1142</f>
        <v xml:space="preserve">ACM </v>
      </c>
      <c r="V372" s="2" t="str">
        <f>'FICHE PRODUIT'!C1142</f>
        <v>4544 VAR 2</v>
      </c>
      <c r="W372" s="2">
        <f>'FICHE PRODUIT'!D1142</f>
        <v>0.7</v>
      </c>
      <c r="X372" s="2">
        <f>'FICHE PRODUIT'!E1142</f>
        <v>0</v>
      </c>
      <c r="Y372" s="2">
        <f>'FICHE PRODUIT'!F1142</f>
        <v>7.5</v>
      </c>
      <c r="Z372" s="2">
        <f>'FICHE PRODUIT'!G1142</f>
        <v>5.25</v>
      </c>
      <c r="AA372" s="2">
        <f>'FICHE PRODUIT'!H1142</f>
        <v>0</v>
      </c>
    </row>
    <row r="373" spans="1:27" x14ac:dyDescent="0.2">
      <c r="A373" s="7" t="str">
        <f>'FICHE PRODUIT'!$A$1114</f>
        <v>MARIUS PKT W CHEVRON</v>
      </c>
      <c r="B373" s="2" t="str">
        <f>'FICHE PRODUIT'!$H$1114</f>
        <v>Kaki</v>
      </c>
      <c r="C373" s="2" t="str">
        <f>'FICHE PRODUIT'!$S$1114</f>
        <v>W26-27</v>
      </c>
      <c r="D373" s="2">
        <f>'FICHE PRODUIT'!$Q$1114</f>
        <v>0</v>
      </c>
      <c r="E373" s="2" t="str">
        <f>'FICHE PRODUIT'!$S$1116</f>
        <v>WAIT QUANTITY</v>
      </c>
      <c r="F373" s="2" t="str">
        <f>'FICHE PRODUIT'!$E$1118</f>
        <v xml:space="preserve">Page 37 </v>
      </c>
      <c r="G373" s="2" t="str">
        <f>'FICHE PRODUIT'!$E$1119</f>
        <v xml:space="preserve">Not need </v>
      </c>
      <c r="H373" s="122" t="str">
        <f>'FICHE PRODUIT'!$E$1120</f>
        <v>OCEAN SURPLUS</v>
      </c>
      <c r="I373" s="2" t="b">
        <f>'FICHE PRODUIT'!$E$1122</f>
        <v>0</v>
      </c>
      <c r="J373" s="2" t="str">
        <f>'FICHE PRODUIT'!$E$1124</f>
        <v>Gilet</v>
      </c>
      <c r="K373" s="2" t="str">
        <f>'FICHE PRODUIT'!$E$1125</f>
        <v>Marius</v>
      </c>
      <c r="L373" s="4">
        <f>'FICHE PRODUIT'!$E$1127</f>
        <v>55</v>
      </c>
      <c r="M373" s="4">
        <f>'FICHE PRODUIT'!$E$1128</f>
        <v>20.303999999999998</v>
      </c>
      <c r="N373" s="4">
        <f>'FICHE PRODUIT'!$E$1130</f>
        <v>75.304000000000002</v>
      </c>
      <c r="O373" s="4">
        <f>'FICHE PRODUIT'!$E$1131</f>
        <v>3.9174545840858386</v>
      </c>
      <c r="P373" s="4">
        <f>'FICHE PRODUIT'!$E$1133</f>
        <v>295</v>
      </c>
      <c r="Q373" s="4">
        <f>'FICHE PRODUIT'!$E$1134</f>
        <v>118</v>
      </c>
      <c r="R373" s="4">
        <f>'FICHE PRODUIT'!$E$1135</f>
        <v>134.09090909090909</v>
      </c>
      <c r="S373" s="122">
        <f>'FICHE PRODUIT'!$E$1136</f>
        <v>0</v>
      </c>
      <c r="T373" s="2" t="str">
        <f>'FICHE PRODUIT'!A1143</f>
        <v>BACK</v>
      </c>
      <c r="U373" s="2" t="str">
        <f>'FICHE PRODUIT'!B1143</f>
        <v>MDA</v>
      </c>
      <c r="V373" s="2" t="str">
        <f>'FICHE PRODUIT'!C1143</f>
        <v>Chambrey Bleach</v>
      </c>
      <c r="W373" s="2">
        <f>'FICHE PRODUIT'!D1143</f>
        <v>0.35</v>
      </c>
      <c r="X373" s="2">
        <f>'FICHE PRODUIT'!E1143</f>
        <v>0</v>
      </c>
      <c r="Y373" s="2">
        <f>'FICHE PRODUIT'!F1143</f>
        <v>6.44</v>
      </c>
      <c r="Z373" s="2">
        <f>'FICHE PRODUIT'!G1143</f>
        <v>2.254</v>
      </c>
      <c r="AA373" s="2">
        <f>'FICHE PRODUIT'!H1143</f>
        <v>0</v>
      </c>
    </row>
    <row r="374" spans="1:27" x14ac:dyDescent="0.2">
      <c r="A374" s="7" t="str">
        <f>'FICHE PRODUIT'!$A$1114</f>
        <v>MARIUS PKT W CHEVRON</v>
      </c>
      <c r="B374" s="2" t="str">
        <f>'FICHE PRODUIT'!$H$1114</f>
        <v>Kaki</v>
      </c>
      <c r="C374" s="2" t="str">
        <f>'FICHE PRODUIT'!$S$1114</f>
        <v>W26-27</v>
      </c>
      <c r="D374" s="2">
        <f>'FICHE PRODUIT'!$Q$1114</f>
        <v>0</v>
      </c>
      <c r="E374" s="2" t="str">
        <f>'FICHE PRODUIT'!$S$1116</f>
        <v>WAIT QUANTITY</v>
      </c>
      <c r="F374" s="2" t="str">
        <f>'FICHE PRODUIT'!$E$1118</f>
        <v xml:space="preserve">Page 37 </v>
      </c>
      <c r="G374" s="2" t="str">
        <f>'FICHE PRODUIT'!$E$1119</f>
        <v xml:space="preserve">Not need </v>
      </c>
      <c r="H374" s="122" t="str">
        <f>'FICHE PRODUIT'!$E$1120</f>
        <v>OCEAN SURPLUS</v>
      </c>
      <c r="I374" s="2" t="b">
        <f>'FICHE PRODUIT'!$E$1122</f>
        <v>0</v>
      </c>
      <c r="J374" s="2" t="str">
        <f>'FICHE PRODUIT'!$E$1124</f>
        <v>Gilet</v>
      </c>
      <c r="K374" s="2" t="str">
        <f>'FICHE PRODUIT'!$E$1125</f>
        <v>Marius</v>
      </c>
      <c r="L374" s="4">
        <f>'FICHE PRODUIT'!$E$1127</f>
        <v>55</v>
      </c>
      <c r="M374" s="4">
        <f>'FICHE PRODUIT'!$E$1128</f>
        <v>20.303999999999998</v>
      </c>
      <c r="N374" s="4">
        <f>'FICHE PRODUIT'!$E$1130</f>
        <v>75.304000000000002</v>
      </c>
      <c r="O374" s="4">
        <f>'FICHE PRODUIT'!$E$1131</f>
        <v>3.9174545840858386</v>
      </c>
      <c r="P374" s="4">
        <f>'FICHE PRODUIT'!$E$1133</f>
        <v>295</v>
      </c>
      <c r="Q374" s="4">
        <f>'FICHE PRODUIT'!$E$1134</f>
        <v>118</v>
      </c>
      <c r="R374" s="4">
        <f>'FICHE PRODUIT'!$E$1135</f>
        <v>134.09090909090909</v>
      </c>
      <c r="S374" s="122">
        <f>'FICHE PRODUIT'!$E$1136</f>
        <v>0</v>
      </c>
      <c r="T374" s="2" t="str">
        <f>'FICHE PRODUIT'!A1144</f>
        <v>INTERLINING</v>
      </c>
      <c r="U374" s="2" t="str">
        <f>'FICHE PRODUIT'!B1144</f>
        <v>CHARGEUR</v>
      </c>
      <c r="V374" s="2" t="str">
        <f>'FICHE PRODUIT'!C1144</f>
        <v>711048/A NATURAL</v>
      </c>
      <c r="W374" s="2">
        <f>'FICHE PRODUIT'!D1144</f>
        <v>0.8</v>
      </c>
      <c r="X374" s="2">
        <f>'FICHE PRODUIT'!E1144</f>
        <v>0</v>
      </c>
      <c r="Y374" s="2">
        <f>'FICHE PRODUIT'!F1144</f>
        <v>0</v>
      </c>
      <c r="Z374" s="2">
        <f>'FICHE PRODUIT'!G1144</f>
        <v>0</v>
      </c>
      <c r="AA374" s="2">
        <f>'FICHE PRODUIT'!H1144</f>
        <v>0</v>
      </c>
    </row>
    <row r="375" spans="1:27" x14ac:dyDescent="0.2">
      <c r="A375" s="7" t="str">
        <f>'FICHE PRODUIT'!$A$1114</f>
        <v>MARIUS PKT W CHEVRON</v>
      </c>
      <c r="B375" s="2" t="str">
        <f>'FICHE PRODUIT'!$H$1114</f>
        <v>Kaki</v>
      </c>
      <c r="C375" s="2" t="str">
        <f>'FICHE PRODUIT'!$S$1114</f>
        <v>W26-27</v>
      </c>
      <c r="D375" s="2">
        <f>'FICHE PRODUIT'!$Q$1114</f>
        <v>0</v>
      </c>
      <c r="E375" s="2" t="str">
        <f>'FICHE PRODUIT'!$S$1116</f>
        <v>WAIT QUANTITY</v>
      </c>
      <c r="F375" s="2" t="str">
        <f>'FICHE PRODUIT'!$E$1118</f>
        <v xml:space="preserve">Page 37 </v>
      </c>
      <c r="G375" s="2" t="str">
        <f>'FICHE PRODUIT'!$E$1119</f>
        <v xml:space="preserve">Not need </v>
      </c>
      <c r="H375" s="122" t="str">
        <f>'FICHE PRODUIT'!$E$1120</f>
        <v>OCEAN SURPLUS</v>
      </c>
      <c r="I375" s="2" t="b">
        <f>'FICHE PRODUIT'!$E$1122</f>
        <v>0</v>
      </c>
      <c r="J375" s="2" t="str">
        <f>'FICHE PRODUIT'!$E$1124</f>
        <v>Gilet</v>
      </c>
      <c r="K375" s="2" t="str">
        <f>'FICHE PRODUIT'!$E$1125</f>
        <v>Marius</v>
      </c>
      <c r="L375" s="4">
        <f>'FICHE PRODUIT'!$E$1127</f>
        <v>55</v>
      </c>
      <c r="M375" s="4">
        <f>'FICHE PRODUIT'!$E$1128</f>
        <v>20.303999999999998</v>
      </c>
      <c r="N375" s="4">
        <f>'FICHE PRODUIT'!$E$1130</f>
        <v>75.304000000000002</v>
      </c>
      <c r="O375" s="4">
        <f>'FICHE PRODUIT'!$E$1131</f>
        <v>3.9174545840858386</v>
      </c>
      <c r="P375" s="4">
        <f>'FICHE PRODUIT'!$E$1133</f>
        <v>295</v>
      </c>
      <c r="Q375" s="4">
        <f>'FICHE PRODUIT'!$E$1134</f>
        <v>118</v>
      </c>
      <c r="R375" s="4">
        <f>'FICHE PRODUIT'!$E$1135</f>
        <v>134.09090909090909</v>
      </c>
      <c r="S375" s="122">
        <f>'FICHE PRODUIT'!$E$1136</f>
        <v>0</v>
      </c>
      <c r="T375" s="2" t="str">
        <f>'FICHE PRODUIT'!A1145</f>
        <v xml:space="preserve">UNDER COLLAR </v>
      </c>
      <c r="U375" s="2" t="str">
        <f>'FICHE PRODUIT'!B1145</f>
        <v>OFFITEX</v>
      </c>
      <c r="V375" s="2" t="str">
        <f>'FICHE PRODUIT'!C1145</f>
        <v>COR 301C/1</v>
      </c>
      <c r="W375" s="2">
        <f>'FICHE PRODUIT'!D1145</f>
        <v>0.05</v>
      </c>
      <c r="X375" s="2">
        <f>'FICHE PRODUIT'!E1145</f>
        <v>0</v>
      </c>
      <c r="Y375" s="2">
        <f>'FICHE PRODUIT'!F1145</f>
        <v>0.05</v>
      </c>
      <c r="Z375" s="2">
        <f>'FICHE PRODUIT'!G1145</f>
        <v>2.5000000000000005E-3</v>
      </c>
      <c r="AA375" s="2">
        <f>'FICHE PRODUIT'!H1145</f>
        <v>0</v>
      </c>
    </row>
    <row r="376" spans="1:27" x14ac:dyDescent="0.2">
      <c r="A376" s="7" t="str">
        <f>'FICHE PRODUIT'!$A$1114</f>
        <v>MARIUS PKT W CHEVRON</v>
      </c>
      <c r="B376" s="2" t="str">
        <f>'FICHE PRODUIT'!$H$1114</f>
        <v>Kaki</v>
      </c>
      <c r="C376" s="2" t="str">
        <f>'FICHE PRODUIT'!$S$1114</f>
        <v>W26-27</v>
      </c>
      <c r="D376" s="2">
        <f>'FICHE PRODUIT'!$Q$1114</f>
        <v>0</v>
      </c>
      <c r="E376" s="2" t="str">
        <f>'FICHE PRODUIT'!$S$1116</f>
        <v>WAIT QUANTITY</v>
      </c>
      <c r="F376" s="2" t="str">
        <f>'FICHE PRODUIT'!$E$1118</f>
        <v xml:space="preserve">Page 37 </v>
      </c>
      <c r="G376" s="2" t="str">
        <f>'FICHE PRODUIT'!$E$1119</f>
        <v xml:space="preserve">Not need </v>
      </c>
      <c r="H376" s="122" t="str">
        <f>'FICHE PRODUIT'!$E$1120</f>
        <v>OCEAN SURPLUS</v>
      </c>
      <c r="I376" s="2" t="b">
        <f>'FICHE PRODUIT'!$E$1122</f>
        <v>0</v>
      </c>
      <c r="J376" s="2" t="str">
        <f>'FICHE PRODUIT'!$E$1124</f>
        <v>Gilet</v>
      </c>
      <c r="K376" s="2" t="str">
        <f>'FICHE PRODUIT'!$E$1125</f>
        <v>Marius</v>
      </c>
      <c r="L376" s="4">
        <f>'FICHE PRODUIT'!$E$1127</f>
        <v>55</v>
      </c>
      <c r="M376" s="4">
        <f>'FICHE PRODUIT'!$E$1128</f>
        <v>20.303999999999998</v>
      </c>
      <c r="N376" s="4">
        <f>'FICHE PRODUIT'!$E$1130</f>
        <v>75.304000000000002</v>
      </c>
      <c r="O376" s="4">
        <f>'FICHE PRODUIT'!$E$1131</f>
        <v>3.9174545840858386</v>
      </c>
      <c r="P376" s="4">
        <f>'FICHE PRODUIT'!$E$1133</f>
        <v>295</v>
      </c>
      <c r="Q376" s="4">
        <f>'FICHE PRODUIT'!$E$1134</f>
        <v>118</v>
      </c>
      <c r="R376" s="4">
        <f>'FICHE PRODUIT'!$E$1135</f>
        <v>134.09090909090909</v>
      </c>
      <c r="S376" s="122">
        <f>'FICHE PRODUIT'!$E$1136</f>
        <v>0</v>
      </c>
      <c r="T376" s="2" t="str">
        <f>'FICHE PRODUIT'!A1146</f>
        <v>PANO DE BOLSO</v>
      </c>
      <c r="U376" s="2" t="str">
        <f>'FICHE PRODUIT'!B1146</f>
        <v>DRAGONI</v>
      </c>
      <c r="V376" s="2" t="str">
        <f>'FICHE PRODUIT'!C1146</f>
        <v xml:space="preserve">RAVENNA PXT </v>
      </c>
      <c r="W376" s="2">
        <f>'FICHE PRODUIT'!D1146</f>
        <v>0.05</v>
      </c>
      <c r="X376" s="2">
        <f>'FICHE PRODUIT'!E1146</f>
        <v>0</v>
      </c>
      <c r="Y376" s="2">
        <f>'FICHE PRODUIT'!F1146</f>
        <v>2.97</v>
      </c>
      <c r="Z376" s="2">
        <f>'FICHE PRODUIT'!G1146</f>
        <v>0.14850000000000002</v>
      </c>
      <c r="AA376" s="2">
        <f>'FICHE PRODUIT'!H1146</f>
        <v>0</v>
      </c>
    </row>
    <row r="377" spans="1:27" x14ac:dyDescent="0.2">
      <c r="A377" s="7" t="str">
        <f>'FICHE PRODUIT'!$A$1114</f>
        <v>MARIUS PKT W CHEVRON</v>
      </c>
      <c r="B377" s="2" t="str">
        <f>'FICHE PRODUIT'!$H$1114</f>
        <v>Kaki</v>
      </c>
      <c r="C377" s="2" t="str">
        <f>'FICHE PRODUIT'!$S$1114</f>
        <v>W26-27</v>
      </c>
      <c r="D377" s="2">
        <f>'FICHE PRODUIT'!$Q$1114</f>
        <v>0</v>
      </c>
      <c r="E377" s="2" t="str">
        <f>'FICHE PRODUIT'!$S$1116</f>
        <v>WAIT QUANTITY</v>
      </c>
      <c r="F377" s="2" t="str">
        <f>'FICHE PRODUIT'!$E$1118</f>
        <v xml:space="preserve">Page 37 </v>
      </c>
      <c r="G377" s="2" t="str">
        <f>'FICHE PRODUIT'!$E$1119</f>
        <v xml:space="preserve">Not need </v>
      </c>
      <c r="H377" s="122" t="str">
        <f>'FICHE PRODUIT'!$E$1120</f>
        <v>OCEAN SURPLUS</v>
      </c>
      <c r="I377" s="2" t="b">
        <f>'FICHE PRODUIT'!$E$1122</f>
        <v>0</v>
      </c>
      <c r="J377" s="2" t="str">
        <f>'FICHE PRODUIT'!$E$1124</f>
        <v>Gilet</v>
      </c>
      <c r="K377" s="2" t="str">
        <f>'FICHE PRODUIT'!$E$1125</f>
        <v>Marius</v>
      </c>
      <c r="L377" s="4">
        <f>'FICHE PRODUIT'!$E$1127</f>
        <v>55</v>
      </c>
      <c r="M377" s="4">
        <f>'FICHE PRODUIT'!$E$1128</f>
        <v>20.303999999999998</v>
      </c>
      <c r="N377" s="4">
        <f>'FICHE PRODUIT'!$E$1130</f>
        <v>75.304000000000002</v>
      </c>
      <c r="O377" s="4">
        <f>'FICHE PRODUIT'!$E$1131</f>
        <v>3.9174545840858386</v>
      </c>
      <c r="P377" s="4">
        <f>'FICHE PRODUIT'!$E$1133</f>
        <v>295</v>
      </c>
      <c r="Q377" s="4">
        <f>'FICHE PRODUIT'!$E$1134</f>
        <v>118</v>
      </c>
      <c r="R377" s="4">
        <f>'FICHE PRODUIT'!$E$1135</f>
        <v>134.09090909090909</v>
      </c>
      <c r="S377" s="122">
        <f>'FICHE PRODUIT'!$E$1136</f>
        <v>0</v>
      </c>
      <c r="T377" s="2" t="str">
        <f>'FICHE PRODUIT'!A1147</f>
        <v>GALON</v>
      </c>
      <c r="U377" s="2" t="str">
        <f>'FICHE PRODUIT'!B1147</f>
        <v>NASTRO</v>
      </c>
      <c r="V377" s="2" t="str">
        <f>'FICHE PRODUIT'!C1147</f>
        <v>G</v>
      </c>
      <c r="W377" s="2">
        <f>'FICHE PRODUIT'!D1147</f>
        <v>0.1</v>
      </c>
      <c r="X377" s="2">
        <f>'FICHE PRODUIT'!E1147</f>
        <v>0</v>
      </c>
      <c r="Y377" s="2">
        <f>'FICHE PRODUIT'!F1147</f>
        <v>0.49</v>
      </c>
      <c r="Z377" s="2">
        <f>'FICHE PRODUIT'!G1147</f>
        <v>4.9000000000000002E-2</v>
      </c>
      <c r="AA377" s="2">
        <f>'FICHE PRODUIT'!H1147</f>
        <v>0</v>
      </c>
    </row>
    <row r="378" spans="1:27" x14ac:dyDescent="0.2">
      <c r="A378" s="7" t="str">
        <f>'FICHE PRODUIT'!$A$1114</f>
        <v>MARIUS PKT W CHEVRON</v>
      </c>
      <c r="B378" s="2" t="str">
        <f>'FICHE PRODUIT'!$H$1114</f>
        <v>Kaki</v>
      </c>
      <c r="C378" s="2" t="str">
        <f>'FICHE PRODUIT'!$S$1114</f>
        <v>W26-27</v>
      </c>
      <c r="D378" s="2">
        <f>'FICHE PRODUIT'!$Q$1114</f>
        <v>0</v>
      </c>
      <c r="E378" s="2" t="str">
        <f>'FICHE PRODUIT'!$S$1116</f>
        <v>WAIT QUANTITY</v>
      </c>
      <c r="F378" s="2" t="str">
        <f>'FICHE PRODUIT'!$E$1118</f>
        <v xml:space="preserve">Page 37 </v>
      </c>
      <c r="G378" s="2" t="str">
        <f>'FICHE PRODUIT'!$E$1119</f>
        <v xml:space="preserve">Not need </v>
      </c>
      <c r="H378" s="122" t="str">
        <f>'FICHE PRODUIT'!$E$1120</f>
        <v>OCEAN SURPLUS</v>
      </c>
      <c r="I378" s="2" t="b">
        <f>'FICHE PRODUIT'!$E$1122</f>
        <v>0</v>
      </c>
      <c r="J378" s="2" t="str">
        <f>'FICHE PRODUIT'!$E$1124</f>
        <v>Gilet</v>
      </c>
      <c r="K378" s="2" t="str">
        <f>'FICHE PRODUIT'!$E$1125</f>
        <v>Marius</v>
      </c>
      <c r="L378" s="4">
        <f>'FICHE PRODUIT'!$E$1127</f>
        <v>55</v>
      </c>
      <c r="M378" s="4">
        <f>'FICHE PRODUIT'!$E$1128</f>
        <v>20.303999999999998</v>
      </c>
      <c r="N378" s="4">
        <f>'FICHE PRODUIT'!$E$1130</f>
        <v>75.304000000000002</v>
      </c>
      <c r="O378" s="4">
        <f>'FICHE PRODUIT'!$E$1131</f>
        <v>3.9174545840858386</v>
      </c>
      <c r="P378" s="4">
        <f>'FICHE PRODUIT'!$E$1133</f>
        <v>295</v>
      </c>
      <c r="Q378" s="4">
        <f>'FICHE PRODUIT'!$E$1134</f>
        <v>118</v>
      </c>
      <c r="R378" s="4">
        <f>'FICHE PRODUIT'!$E$1135</f>
        <v>134.09090909090909</v>
      </c>
      <c r="S378" s="122">
        <f>'FICHE PRODUIT'!$E$1136</f>
        <v>0</v>
      </c>
      <c r="T378" s="2" t="str">
        <f>'FICHE PRODUIT'!A1148</f>
        <v>BOUTONS</v>
      </c>
      <c r="U378" s="2" t="str">
        <f>'FICHE PRODUIT'!B1148</f>
        <v>LOUROPEL</v>
      </c>
      <c r="V378" s="2" t="str">
        <f>'FICHE PRODUIT'!C1148</f>
        <v>BT1</v>
      </c>
      <c r="W378" s="2">
        <f>'FICHE PRODUIT'!D1148</f>
        <v>11</v>
      </c>
      <c r="X378" s="2">
        <f>'FICHE PRODUIT'!E1148</f>
        <v>0</v>
      </c>
      <c r="Y378" s="2">
        <f>'FICHE PRODUIT'!F1148</f>
        <v>0.06</v>
      </c>
      <c r="Z378" s="2">
        <f>'FICHE PRODUIT'!G1148</f>
        <v>0.65999999999999992</v>
      </c>
      <c r="AA378" s="2">
        <f>'FICHE PRODUIT'!H1148</f>
        <v>0</v>
      </c>
    </row>
    <row r="379" spans="1:27" x14ac:dyDescent="0.2">
      <c r="A379" s="7" t="str">
        <f>'FICHE PRODUIT'!$A$1114</f>
        <v>MARIUS PKT W CHEVRON</v>
      </c>
      <c r="B379" s="2" t="str">
        <f>'FICHE PRODUIT'!$H$1114</f>
        <v>Kaki</v>
      </c>
      <c r="C379" s="2" t="str">
        <f>'FICHE PRODUIT'!$S$1114</f>
        <v>W26-27</v>
      </c>
      <c r="D379" s="2">
        <f>'FICHE PRODUIT'!$Q$1114</f>
        <v>0</v>
      </c>
      <c r="E379" s="2" t="str">
        <f>'FICHE PRODUIT'!$S$1116</f>
        <v>WAIT QUANTITY</v>
      </c>
      <c r="F379" s="2" t="str">
        <f>'FICHE PRODUIT'!$E$1118</f>
        <v xml:space="preserve">Page 37 </v>
      </c>
      <c r="G379" s="2" t="str">
        <f>'FICHE PRODUIT'!$E$1119</f>
        <v xml:space="preserve">Not need </v>
      </c>
      <c r="H379" s="122" t="str">
        <f>'FICHE PRODUIT'!$E$1120</f>
        <v>OCEAN SURPLUS</v>
      </c>
      <c r="I379" s="2" t="b">
        <f>'FICHE PRODUIT'!$E$1122</f>
        <v>0</v>
      </c>
      <c r="J379" s="2" t="str">
        <f>'FICHE PRODUIT'!$E$1124</f>
        <v>Gilet</v>
      </c>
      <c r="K379" s="2" t="str">
        <f>'FICHE PRODUIT'!$E$1125</f>
        <v>Marius</v>
      </c>
      <c r="L379" s="4">
        <f>'FICHE PRODUIT'!$E$1127</f>
        <v>55</v>
      </c>
      <c r="M379" s="4">
        <f>'FICHE PRODUIT'!$E$1128</f>
        <v>20.303999999999998</v>
      </c>
      <c r="N379" s="4">
        <f>'FICHE PRODUIT'!$E$1130</f>
        <v>75.304000000000002</v>
      </c>
      <c r="O379" s="4">
        <f>'FICHE PRODUIT'!$E$1131</f>
        <v>3.9174545840858386</v>
      </c>
      <c r="P379" s="4">
        <f>'FICHE PRODUIT'!$E$1133</f>
        <v>295</v>
      </c>
      <c r="Q379" s="4">
        <f>'FICHE PRODUIT'!$E$1134</f>
        <v>118</v>
      </c>
      <c r="R379" s="4">
        <f>'FICHE PRODUIT'!$E$1135</f>
        <v>134.09090909090909</v>
      </c>
      <c r="S379" s="122">
        <f>'FICHE PRODUIT'!$E$1136</f>
        <v>0</v>
      </c>
      <c r="T379" s="2" t="str">
        <f>'FICHE PRODUIT'!A1149</f>
        <v>ETIQUETTES</v>
      </c>
      <c r="U379" s="2" t="str">
        <f>'FICHE PRODUIT'!B1149</f>
        <v>CADICA</v>
      </c>
      <c r="V379" s="2" t="str">
        <f>'FICHE PRODUIT'!C1149</f>
        <v>A3</v>
      </c>
      <c r="W379" s="2">
        <f>'FICHE PRODUIT'!D1149</f>
        <v>1</v>
      </c>
      <c r="X379" s="2">
        <f>'FICHE PRODUIT'!E1149</f>
        <v>0</v>
      </c>
      <c r="Y379" s="2">
        <f>'FICHE PRODUIT'!F1149</f>
        <v>0.27</v>
      </c>
      <c r="Z379" s="2">
        <f>'FICHE PRODUIT'!G1149</f>
        <v>0.27</v>
      </c>
      <c r="AA379" s="2">
        <f>'FICHE PRODUIT'!H1149</f>
        <v>0</v>
      </c>
    </row>
    <row r="380" spans="1:27" x14ac:dyDescent="0.2">
      <c r="A380" s="7" t="str">
        <f>'FICHE PRODUIT'!$A$1114</f>
        <v>MARIUS PKT W CHEVRON</v>
      </c>
      <c r="B380" s="2" t="str">
        <f>'FICHE PRODUIT'!$H$1114</f>
        <v>Kaki</v>
      </c>
      <c r="C380" s="2" t="str">
        <f>'FICHE PRODUIT'!$S$1114</f>
        <v>W26-27</v>
      </c>
      <c r="D380" s="2">
        <f>'FICHE PRODUIT'!$Q$1114</f>
        <v>0</v>
      </c>
      <c r="E380" s="2" t="str">
        <f>'FICHE PRODUIT'!$S$1116</f>
        <v>WAIT QUANTITY</v>
      </c>
      <c r="F380" s="2" t="str">
        <f>'FICHE PRODUIT'!$E$1118</f>
        <v xml:space="preserve">Page 37 </v>
      </c>
      <c r="G380" s="2" t="str">
        <f>'FICHE PRODUIT'!$E$1119</f>
        <v xml:space="preserve">Not need </v>
      </c>
      <c r="H380" s="122" t="str">
        <f>'FICHE PRODUIT'!$E$1120</f>
        <v>OCEAN SURPLUS</v>
      </c>
      <c r="I380" s="2" t="b">
        <f>'FICHE PRODUIT'!$E$1122</f>
        <v>0</v>
      </c>
      <c r="J380" s="2" t="str">
        <f>'FICHE PRODUIT'!$E$1124</f>
        <v>Gilet</v>
      </c>
      <c r="K380" s="2" t="str">
        <f>'FICHE PRODUIT'!$E$1125</f>
        <v>Marius</v>
      </c>
      <c r="L380" s="4">
        <f>'FICHE PRODUIT'!$E$1127</f>
        <v>55</v>
      </c>
      <c r="M380" s="4">
        <f>'FICHE PRODUIT'!$E$1128</f>
        <v>20.303999999999998</v>
      </c>
      <c r="N380" s="4">
        <f>'FICHE PRODUIT'!$E$1130</f>
        <v>75.304000000000002</v>
      </c>
      <c r="O380" s="4">
        <f>'FICHE PRODUIT'!$E$1131</f>
        <v>3.9174545840858386</v>
      </c>
      <c r="P380" s="4">
        <f>'FICHE PRODUIT'!$E$1133</f>
        <v>295</v>
      </c>
      <c r="Q380" s="4">
        <f>'FICHE PRODUIT'!$E$1134</f>
        <v>118</v>
      </c>
      <c r="R380" s="4">
        <f>'FICHE PRODUIT'!$E$1135</f>
        <v>134.09090909090909</v>
      </c>
      <c r="S380" s="122">
        <f>'FICHE PRODUIT'!$E$1136</f>
        <v>0</v>
      </c>
      <c r="T380" s="2" t="str">
        <f>'FICHE PRODUIT'!A1150</f>
        <v>HANGTAG</v>
      </c>
      <c r="U380" s="2" t="str">
        <f>'FICHE PRODUIT'!B1150</f>
        <v>CADICA</v>
      </c>
      <c r="V380" s="2" t="str">
        <f>'FICHE PRODUIT'!C1150</f>
        <v>Y</v>
      </c>
      <c r="W380" s="2">
        <f>'FICHE PRODUIT'!D1150</f>
        <v>1</v>
      </c>
      <c r="X380" s="2">
        <f>'FICHE PRODUIT'!E1150</f>
        <v>0</v>
      </c>
      <c r="Y380" s="2">
        <f>'FICHE PRODUIT'!F1150</f>
        <v>0.21</v>
      </c>
      <c r="Z380" s="2">
        <f>'FICHE PRODUIT'!G1150</f>
        <v>0.21</v>
      </c>
      <c r="AA380" s="2">
        <f>'FICHE PRODUIT'!H1150</f>
        <v>0</v>
      </c>
    </row>
    <row r="381" spans="1:27" x14ac:dyDescent="0.2">
      <c r="A381" s="7" t="str">
        <f>'FICHE PRODUIT'!$A$1114</f>
        <v>MARIUS PKT W CHEVRON</v>
      </c>
      <c r="B381" s="2" t="str">
        <f>'FICHE PRODUIT'!$H$1114</f>
        <v>Kaki</v>
      </c>
      <c r="C381" s="2" t="str">
        <f>'FICHE PRODUIT'!$S$1114</f>
        <v>W26-27</v>
      </c>
      <c r="D381" s="2">
        <f>'FICHE PRODUIT'!$Q$1114</f>
        <v>0</v>
      </c>
      <c r="E381" s="2" t="str">
        <f>'FICHE PRODUIT'!$S$1116</f>
        <v>WAIT QUANTITY</v>
      </c>
      <c r="F381" s="2" t="str">
        <f>'FICHE PRODUIT'!$E$1118</f>
        <v xml:space="preserve">Page 37 </v>
      </c>
      <c r="G381" s="2" t="str">
        <f>'FICHE PRODUIT'!$E$1119</f>
        <v xml:space="preserve">Not need </v>
      </c>
      <c r="H381" s="122" t="str">
        <f>'FICHE PRODUIT'!$E$1120</f>
        <v>OCEAN SURPLUS</v>
      </c>
      <c r="I381" s="2" t="b">
        <f>'FICHE PRODUIT'!$E$1122</f>
        <v>0</v>
      </c>
      <c r="J381" s="2" t="str">
        <f>'FICHE PRODUIT'!$E$1124</f>
        <v>Gilet</v>
      </c>
      <c r="K381" s="2" t="str">
        <f>'FICHE PRODUIT'!$E$1125</f>
        <v>Marius</v>
      </c>
      <c r="L381" s="4">
        <f>'FICHE PRODUIT'!$E$1127</f>
        <v>55</v>
      </c>
      <c r="M381" s="4">
        <f>'FICHE PRODUIT'!$E$1128</f>
        <v>20.303999999999998</v>
      </c>
      <c r="N381" s="4">
        <f>'FICHE PRODUIT'!$E$1130</f>
        <v>75.304000000000002</v>
      </c>
      <c r="O381" s="4">
        <f>'FICHE PRODUIT'!$E$1131</f>
        <v>3.9174545840858386</v>
      </c>
      <c r="P381" s="4">
        <f>'FICHE PRODUIT'!$E$1133</f>
        <v>295</v>
      </c>
      <c r="Q381" s="4">
        <f>'FICHE PRODUIT'!$E$1134</f>
        <v>118</v>
      </c>
      <c r="R381" s="4">
        <f>'FICHE PRODUIT'!$E$1135</f>
        <v>134.09090909090909</v>
      </c>
      <c r="S381" s="122">
        <f>'FICHE PRODUIT'!$E$1136</f>
        <v>0</v>
      </c>
      <c r="T381" s="2">
        <f>'FICHE PRODUIT'!A1151</f>
        <v>0</v>
      </c>
      <c r="U381" s="2">
        <f>'FICHE PRODUIT'!B1151</f>
        <v>0</v>
      </c>
      <c r="V381" s="2">
        <f>'FICHE PRODUIT'!C1151</f>
        <v>0</v>
      </c>
      <c r="W381" s="2">
        <f>'FICHE PRODUIT'!D1151</f>
        <v>0</v>
      </c>
      <c r="X381" s="2">
        <f>'FICHE PRODUIT'!E1151</f>
        <v>0</v>
      </c>
      <c r="Y381" s="2">
        <f>'FICHE PRODUIT'!F1151</f>
        <v>0</v>
      </c>
      <c r="Z381" s="2">
        <f>'FICHE PRODUIT'!G1151</f>
        <v>0</v>
      </c>
      <c r="AA381" s="2">
        <f>'FICHE PRODUIT'!H1151</f>
        <v>0</v>
      </c>
    </row>
    <row r="382" spans="1:27" x14ac:dyDescent="0.2">
      <c r="A382" s="7" t="str">
        <f>'FICHE PRODUIT'!$A$1114</f>
        <v>MARIUS PKT W CHEVRON</v>
      </c>
      <c r="B382" s="2" t="str">
        <f>'FICHE PRODUIT'!$H$1114</f>
        <v>Kaki</v>
      </c>
      <c r="C382" s="2" t="str">
        <f>'FICHE PRODUIT'!$S$1114</f>
        <v>W26-27</v>
      </c>
      <c r="D382" s="2">
        <f>'FICHE PRODUIT'!$Q$1114</f>
        <v>0</v>
      </c>
      <c r="E382" s="2" t="str">
        <f>'FICHE PRODUIT'!$S$1116</f>
        <v>WAIT QUANTITY</v>
      </c>
      <c r="F382" s="2" t="str">
        <f>'FICHE PRODUIT'!$E$1118</f>
        <v xml:space="preserve">Page 37 </v>
      </c>
      <c r="G382" s="2" t="str">
        <f>'FICHE PRODUIT'!$E$1119</f>
        <v xml:space="preserve">Not need </v>
      </c>
      <c r="H382" s="122" t="str">
        <f>'FICHE PRODUIT'!$E$1120</f>
        <v>OCEAN SURPLUS</v>
      </c>
      <c r="I382" s="2" t="b">
        <f>'FICHE PRODUIT'!$E$1122</f>
        <v>0</v>
      </c>
      <c r="J382" s="2" t="str">
        <f>'FICHE PRODUIT'!$E$1124</f>
        <v>Gilet</v>
      </c>
      <c r="K382" s="2" t="str">
        <f>'FICHE PRODUIT'!$E$1125</f>
        <v>Marius</v>
      </c>
      <c r="L382" s="4">
        <f>'FICHE PRODUIT'!$E$1127</f>
        <v>55</v>
      </c>
      <c r="M382" s="4">
        <f>'FICHE PRODUIT'!$E$1128</f>
        <v>20.303999999999998</v>
      </c>
      <c r="N382" s="4">
        <f>'FICHE PRODUIT'!$E$1130</f>
        <v>75.304000000000002</v>
      </c>
      <c r="O382" s="4">
        <f>'FICHE PRODUIT'!$E$1131</f>
        <v>3.9174545840858386</v>
      </c>
      <c r="P382" s="4">
        <f>'FICHE PRODUIT'!$E$1133</f>
        <v>295</v>
      </c>
      <c r="Q382" s="4">
        <f>'FICHE PRODUIT'!$E$1134</f>
        <v>118</v>
      </c>
      <c r="R382" s="4">
        <f>'FICHE PRODUIT'!$E$1135</f>
        <v>134.09090909090909</v>
      </c>
      <c r="S382" s="122">
        <f>'FICHE PRODUIT'!$E$1136</f>
        <v>0</v>
      </c>
      <c r="T382" s="2">
        <f>'FICHE PRODUIT'!A1152</f>
        <v>0</v>
      </c>
      <c r="U382" s="2">
        <f>'FICHE PRODUIT'!B1152</f>
        <v>0</v>
      </c>
      <c r="V382" s="2">
        <f>'FICHE PRODUIT'!C1152</f>
        <v>0</v>
      </c>
      <c r="W382" s="2">
        <f>'FICHE PRODUIT'!D1152</f>
        <v>0</v>
      </c>
      <c r="X382" s="2">
        <f>'FICHE PRODUIT'!E1152</f>
        <v>0</v>
      </c>
      <c r="Y382" s="2">
        <f>'FICHE PRODUIT'!F1152</f>
        <v>0</v>
      </c>
      <c r="Z382" s="2">
        <f>'FICHE PRODUIT'!G1152</f>
        <v>0</v>
      </c>
      <c r="AA382" s="2">
        <f>'FICHE PRODUIT'!H1152</f>
        <v>0</v>
      </c>
    </row>
    <row r="383" spans="1:27" x14ac:dyDescent="0.2">
      <c r="A383" s="7" t="str">
        <f>'FICHE PRODUIT'!$A$1114</f>
        <v>MARIUS PKT W CHEVRON</v>
      </c>
      <c r="B383" s="2" t="str">
        <f>'FICHE PRODUIT'!$H$1114</f>
        <v>Kaki</v>
      </c>
      <c r="C383" s="2" t="str">
        <f>'FICHE PRODUIT'!$S$1114</f>
        <v>W26-27</v>
      </c>
      <c r="D383" s="2">
        <f>'FICHE PRODUIT'!$Q$1114</f>
        <v>0</v>
      </c>
      <c r="E383" s="2" t="str">
        <f>'FICHE PRODUIT'!$S$1116</f>
        <v>WAIT QUANTITY</v>
      </c>
      <c r="F383" s="2" t="str">
        <f>'FICHE PRODUIT'!$E$1118</f>
        <v xml:space="preserve">Page 37 </v>
      </c>
      <c r="G383" s="2" t="str">
        <f>'FICHE PRODUIT'!$E$1119</f>
        <v xml:space="preserve">Not need </v>
      </c>
      <c r="H383" s="122" t="str">
        <f>'FICHE PRODUIT'!$E$1120</f>
        <v>OCEAN SURPLUS</v>
      </c>
      <c r="I383" s="2" t="b">
        <f>'FICHE PRODUIT'!$E$1122</f>
        <v>0</v>
      </c>
      <c r="J383" s="2" t="str">
        <f>'FICHE PRODUIT'!$E$1124</f>
        <v>Gilet</v>
      </c>
      <c r="K383" s="2" t="str">
        <f>'FICHE PRODUIT'!$E$1125</f>
        <v>Marius</v>
      </c>
      <c r="L383" s="4">
        <f>'FICHE PRODUIT'!$E$1127</f>
        <v>55</v>
      </c>
      <c r="M383" s="4">
        <f>'FICHE PRODUIT'!$E$1128</f>
        <v>20.303999999999998</v>
      </c>
      <c r="N383" s="4">
        <f>'FICHE PRODUIT'!$E$1130</f>
        <v>75.304000000000002</v>
      </c>
      <c r="O383" s="4">
        <f>'FICHE PRODUIT'!$E$1131</f>
        <v>3.9174545840858386</v>
      </c>
      <c r="P383" s="4">
        <f>'FICHE PRODUIT'!$E$1133</f>
        <v>295</v>
      </c>
      <c r="Q383" s="4">
        <f>'FICHE PRODUIT'!$E$1134</f>
        <v>118</v>
      </c>
      <c r="R383" s="4">
        <f>'FICHE PRODUIT'!$E$1135</f>
        <v>134.09090909090909</v>
      </c>
      <c r="S383" s="122">
        <f>'FICHE PRODUIT'!$E$1136</f>
        <v>0</v>
      </c>
      <c r="T383" s="2">
        <f>'FICHE PRODUIT'!A1153</f>
        <v>0</v>
      </c>
      <c r="U383" s="2">
        <f>'FICHE PRODUIT'!B1153</f>
        <v>0</v>
      </c>
      <c r="V383" s="2">
        <f>'FICHE PRODUIT'!C1153</f>
        <v>0</v>
      </c>
      <c r="W383" s="2">
        <f>'FICHE PRODUIT'!D1153</f>
        <v>0</v>
      </c>
      <c r="X383" s="2">
        <f>'FICHE PRODUIT'!E1153</f>
        <v>0</v>
      </c>
      <c r="Y383" s="2">
        <f>'FICHE PRODUIT'!F1153</f>
        <v>0</v>
      </c>
      <c r="Z383" s="2">
        <f>'FICHE PRODUIT'!G1153</f>
        <v>0</v>
      </c>
      <c r="AA383" s="2">
        <f>'FICHE PRODUIT'!H1153</f>
        <v>0</v>
      </c>
    </row>
    <row r="384" spans="1:27" x14ac:dyDescent="0.2">
      <c r="A384" s="7" t="str">
        <f>'FICHE PRODUIT'!$A$1114</f>
        <v>MARIUS PKT W CHEVRON</v>
      </c>
      <c r="B384" s="2" t="str">
        <f>'FICHE PRODUIT'!$H$1114</f>
        <v>Kaki</v>
      </c>
      <c r="C384" s="2" t="str">
        <f>'FICHE PRODUIT'!$S$1114</f>
        <v>W26-27</v>
      </c>
      <c r="D384" s="2">
        <f>'FICHE PRODUIT'!$Q$1114</f>
        <v>0</v>
      </c>
      <c r="E384" s="2" t="str">
        <f>'FICHE PRODUIT'!$S$1116</f>
        <v>WAIT QUANTITY</v>
      </c>
      <c r="F384" s="2" t="str">
        <f>'FICHE PRODUIT'!$E$1118</f>
        <v xml:space="preserve">Page 37 </v>
      </c>
      <c r="G384" s="2" t="str">
        <f>'FICHE PRODUIT'!$E$1119</f>
        <v xml:space="preserve">Not need </v>
      </c>
      <c r="H384" s="122" t="str">
        <f>'FICHE PRODUIT'!$E$1120</f>
        <v>OCEAN SURPLUS</v>
      </c>
      <c r="I384" s="2" t="b">
        <f>'FICHE PRODUIT'!$E$1122</f>
        <v>0</v>
      </c>
      <c r="J384" s="2" t="str">
        <f>'FICHE PRODUIT'!$E$1124</f>
        <v>Gilet</v>
      </c>
      <c r="K384" s="2" t="str">
        <f>'FICHE PRODUIT'!$E$1125</f>
        <v>Marius</v>
      </c>
      <c r="L384" s="4">
        <f>'FICHE PRODUIT'!$E$1127</f>
        <v>55</v>
      </c>
      <c r="M384" s="4">
        <f>'FICHE PRODUIT'!$E$1128</f>
        <v>20.303999999999998</v>
      </c>
      <c r="N384" s="4">
        <f>'FICHE PRODUIT'!$E$1130</f>
        <v>75.304000000000002</v>
      </c>
      <c r="O384" s="4">
        <f>'FICHE PRODUIT'!$E$1131</f>
        <v>3.9174545840858386</v>
      </c>
      <c r="P384" s="4">
        <f>'FICHE PRODUIT'!$E$1133</f>
        <v>295</v>
      </c>
      <c r="Q384" s="4">
        <f>'FICHE PRODUIT'!$E$1134</f>
        <v>118</v>
      </c>
      <c r="R384" s="4">
        <f>'FICHE PRODUIT'!$E$1135</f>
        <v>134.09090909090909</v>
      </c>
      <c r="S384" s="122">
        <f>'FICHE PRODUIT'!$E$1136</f>
        <v>0</v>
      </c>
      <c r="T384" s="2" t="str">
        <f>'FICHE PRODUIT'!A1154</f>
        <v>Frais externe</v>
      </c>
      <c r="U384" s="2" t="str">
        <f>'FICHE PRODUIT'!B1154</f>
        <v>Transport</v>
      </c>
      <c r="V384" s="2" t="str">
        <f>'FICHE PRODUIT'!C1154</f>
        <v xml:space="preserve">Européen </v>
      </c>
      <c r="W384" s="2">
        <f>'FICHE PRODUIT'!D1154</f>
        <v>1</v>
      </c>
      <c r="X384" s="2">
        <f>'FICHE PRODUIT'!E1154</f>
        <v>0</v>
      </c>
      <c r="Y384" s="2">
        <f>'FICHE PRODUIT'!F1154</f>
        <v>2</v>
      </c>
      <c r="Z384" s="2">
        <f>'FICHE PRODUIT'!G1154</f>
        <v>2</v>
      </c>
      <c r="AA384" s="2">
        <f>'FICHE PRODUIT'!H1154</f>
        <v>0</v>
      </c>
    </row>
    <row r="385" spans="1:27" x14ac:dyDescent="0.2">
      <c r="A385" s="7" t="str">
        <f>'FICHE PRODUIT'!$A$1114</f>
        <v>MARIUS PKT W CHEVRON</v>
      </c>
      <c r="B385" s="2" t="str">
        <f>'FICHE PRODUIT'!$H$1114</f>
        <v>Kaki</v>
      </c>
      <c r="C385" s="2" t="str">
        <f>'FICHE PRODUIT'!$S$1114</f>
        <v>W26-27</v>
      </c>
      <c r="D385" s="2">
        <f>'FICHE PRODUIT'!$Q$1114</f>
        <v>0</v>
      </c>
      <c r="E385" s="2" t="str">
        <f>'FICHE PRODUIT'!$S$1116</f>
        <v>WAIT QUANTITY</v>
      </c>
      <c r="F385" s="2" t="str">
        <f>'FICHE PRODUIT'!$E$1118</f>
        <v xml:space="preserve">Page 37 </v>
      </c>
      <c r="G385" s="2" t="str">
        <f>'FICHE PRODUIT'!$E$1119</f>
        <v xml:space="preserve">Not need </v>
      </c>
      <c r="H385" s="122" t="str">
        <f>'FICHE PRODUIT'!$E$1120</f>
        <v>OCEAN SURPLUS</v>
      </c>
      <c r="I385" s="2" t="b">
        <f>'FICHE PRODUIT'!$E$1122</f>
        <v>0</v>
      </c>
      <c r="J385" s="2" t="str">
        <f>'FICHE PRODUIT'!$E$1124</f>
        <v>Gilet</v>
      </c>
      <c r="K385" s="2" t="str">
        <f>'FICHE PRODUIT'!$E$1125</f>
        <v>Marius</v>
      </c>
      <c r="L385" s="4">
        <f>'FICHE PRODUIT'!$E$1127</f>
        <v>55</v>
      </c>
      <c r="M385" s="4">
        <f>'FICHE PRODUIT'!$E$1128</f>
        <v>20.303999999999998</v>
      </c>
      <c r="N385" s="4">
        <f>'FICHE PRODUIT'!$E$1130</f>
        <v>75.304000000000002</v>
      </c>
      <c r="O385" s="4">
        <f>'FICHE PRODUIT'!$E$1131</f>
        <v>3.9174545840858386</v>
      </c>
      <c r="P385" s="4">
        <f>'FICHE PRODUIT'!$E$1133</f>
        <v>295</v>
      </c>
      <c r="Q385" s="4">
        <f>'FICHE PRODUIT'!$E$1134</f>
        <v>118</v>
      </c>
      <c r="R385" s="4">
        <f>'FICHE PRODUIT'!$E$1135</f>
        <v>134.09090909090909</v>
      </c>
      <c r="S385" s="122">
        <f>'FICHE PRODUIT'!$E$1136</f>
        <v>0</v>
      </c>
      <c r="T385" s="2" t="str">
        <f>'FICHE PRODUIT'!A1155</f>
        <v>Frais externe</v>
      </c>
      <c r="U385" s="2" t="str">
        <f>'FICHE PRODUIT'!B1155</f>
        <v>Communication</v>
      </c>
      <c r="V385" s="2" t="str">
        <f>'FICHE PRODUIT'!C1155</f>
        <v>Marketing</v>
      </c>
      <c r="W385" s="2">
        <f>'FICHE PRODUIT'!D1155</f>
        <v>1</v>
      </c>
      <c r="X385" s="2">
        <f>'FICHE PRODUIT'!E1155</f>
        <v>0</v>
      </c>
      <c r="Y385" s="2">
        <f>'FICHE PRODUIT'!F1155</f>
        <v>0.5</v>
      </c>
      <c r="Z385" s="2">
        <f>'FICHE PRODUIT'!G1155</f>
        <v>0.5</v>
      </c>
      <c r="AA385" s="2">
        <f>'FICHE PRODUIT'!H1155</f>
        <v>0</v>
      </c>
    </row>
    <row r="386" spans="1:27" x14ac:dyDescent="0.2">
      <c r="A386" s="7" t="str">
        <f>'FICHE PRODUIT'!$A$1157</f>
        <v>MARIUS GMW4016</v>
      </c>
      <c r="B386" s="2" t="str">
        <f>'FICHE PRODUIT'!$H$1157</f>
        <v>Marron</v>
      </c>
      <c r="C386" s="2" t="str">
        <f>'FICHE PRODUIT'!$S$1157</f>
        <v>W26-27</v>
      </c>
      <c r="D386" s="2">
        <f>'FICHE PRODUIT'!$Q$1157</f>
        <v>0</v>
      </c>
      <c r="E386" s="2" t="str">
        <f>'FICHE PRODUIT'!$S$1159</f>
        <v xml:space="preserve">PRODUCTION FINISH </v>
      </c>
      <c r="F386" s="2" t="str">
        <f>'FICHE PRODUIT'!$E$1161</f>
        <v>Page 38</v>
      </c>
      <c r="G386" s="2" t="str">
        <f>'FICHE PRODUIT'!$E$1162</f>
        <v xml:space="preserve">Not need </v>
      </c>
      <c r="H386" s="122" t="str">
        <f>'FICHE PRODUIT'!$E$1163</f>
        <v>OCEAN SURPLUS</v>
      </c>
      <c r="I386" s="2" t="b">
        <f>'FICHE PRODUIT'!$E$1165</f>
        <v>0</v>
      </c>
      <c r="J386" s="2" t="str">
        <f>'FICHE PRODUIT'!$E$1167</f>
        <v>Gilet</v>
      </c>
      <c r="K386" s="2" t="str">
        <f>'FICHE PRODUIT'!$E$1168</f>
        <v>Marius</v>
      </c>
      <c r="L386" s="4">
        <f>'FICHE PRODUIT'!$E$1170</f>
        <v>55</v>
      </c>
      <c r="M386" s="4">
        <f>'FICHE PRODUIT'!$E$1171</f>
        <v>18.543499999999998</v>
      </c>
      <c r="N386" s="4">
        <f>'FICHE PRODUIT'!$E$1173</f>
        <v>73.543499999999995</v>
      </c>
      <c r="O386" s="4">
        <f>'FICHE PRODUIT'!$E$1174</f>
        <v>4.011231448054553</v>
      </c>
      <c r="P386" s="4">
        <f>'FICHE PRODUIT'!$E$1176</f>
        <v>295</v>
      </c>
      <c r="Q386" s="4">
        <f>'FICHE PRODUIT'!$E$1177</f>
        <v>118</v>
      </c>
      <c r="R386" s="4">
        <f>'FICHE PRODUIT'!$E$1178</f>
        <v>134.09090909090909</v>
      </c>
      <c r="S386" s="122">
        <f>'FICHE PRODUIT'!$E$1179</f>
        <v>0</v>
      </c>
      <c r="T386" s="2" t="str">
        <f>'FICHE PRODUIT'!A1184</f>
        <v>FABRIC</v>
      </c>
      <c r="U386" s="2" t="str">
        <f>'FICHE PRODUIT'!B1184</f>
        <v>ALBANO MORGADO</v>
      </c>
      <c r="V386" s="2" t="str">
        <f>'FICHE PRODUIT'!C1184</f>
        <v>15 16982 I 001</v>
      </c>
      <c r="W386" s="2">
        <f>'FICHE PRODUIT'!D1184</f>
        <v>0.8</v>
      </c>
      <c r="X386" s="2">
        <f>'FICHE PRODUIT'!E1184</f>
        <v>44.800000000000004</v>
      </c>
      <c r="Y386" s="2">
        <f>'FICHE PRODUIT'!F1184</f>
        <v>11.2</v>
      </c>
      <c r="Z386" s="2">
        <f>'FICHE PRODUIT'!G1184</f>
        <v>8.9599999999999991</v>
      </c>
      <c r="AA386" s="2">
        <f>'FICHE PRODUIT'!H1184</f>
        <v>501.75999999999993</v>
      </c>
    </row>
    <row r="387" spans="1:27" x14ac:dyDescent="0.2">
      <c r="A387" s="7" t="str">
        <f>'FICHE PRODUIT'!$A$1157</f>
        <v>MARIUS GMW4016</v>
      </c>
      <c r="B387" s="2" t="str">
        <f>'FICHE PRODUIT'!$H$1157</f>
        <v>Marron</v>
      </c>
      <c r="C387" s="2" t="str">
        <f>'FICHE PRODUIT'!$S$1157</f>
        <v>W26-27</v>
      </c>
      <c r="D387" s="2">
        <f>'FICHE PRODUIT'!$Q$1157</f>
        <v>0</v>
      </c>
      <c r="E387" s="2" t="str">
        <f>'FICHE PRODUIT'!$S$1159</f>
        <v xml:space="preserve">PRODUCTION FINISH </v>
      </c>
      <c r="F387" s="2" t="str">
        <f>'FICHE PRODUIT'!$E$1161</f>
        <v>Page 38</v>
      </c>
      <c r="G387" s="2" t="str">
        <f>'FICHE PRODUIT'!$E$1162</f>
        <v xml:space="preserve">Not need </v>
      </c>
      <c r="H387" s="122" t="str">
        <f>'FICHE PRODUIT'!$E$1163</f>
        <v>OCEAN SURPLUS</v>
      </c>
      <c r="I387" s="2" t="b">
        <f>'FICHE PRODUIT'!$E$1165</f>
        <v>0</v>
      </c>
      <c r="J387" s="2" t="str">
        <f>'FICHE PRODUIT'!$E$1167</f>
        <v>Gilet</v>
      </c>
      <c r="K387" s="2" t="str">
        <f>'FICHE PRODUIT'!$E$1168</f>
        <v>Marius</v>
      </c>
      <c r="L387" s="4">
        <f>'FICHE PRODUIT'!$E$1170</f>
        <v>55</v>
      </c>
      <c r="M387" s="4">
        <f>'FICHE PRODUIT'!$E$1171</f>
        <v>18.543499999999998</v>
      </c>
      <c r="N387" s="4">
        <f>'FICHE PRODUIT'!$E$1173</f>
        <v>73.543499999999995</v>
      </c>
      <c r="O387" s="4">
        <f>'FICHE PRODUIT'!$E$1174</f>
        <v>4.011231448054553</v>
      </c>
      <c r="P387" s="4">
        <f>'FICHE PRODUIT'!$E$1176</f>
        <v>295</v>
      </c>
      <c r="Q387" s="4">
        <f>'FICHE PRODUIT'!$E$1177</f>
        <v>118</v>
      </c>
      <c r="R387" s="4">
        <f>'FICHE PRODUIT'!$E$1178</f>
        <v>134.09090909090909</v>
      </c>
      <c r="S387" s="122">
        <f>'FICHE PRODUIT'!$E$1179</f>
        <v>0</v>
      </c>
      <c r="T387" s="2" t="str">
        <f>'FICHE PRODUIT'!A1185</f>
        <v>LINNING</v>
      </c>
      <c r="U387" s="2" t="str">
        <f>'FICHE PRODUIT'!B1185</f>
        <v xml:space="preserve">ACM </v>
      </c>
      <c r="V387" s="2" t="str">
        <f>'FICHE PRODUIT'!C1185</f>
        <v>4544 VAR 2</v>
      </c>
      <c r="W387" s="2">
        <f>'FICHE PRODUIT'!D1185</f>
        <v>0.35</v>
      </c>
      <c r="X387" s="2">
        <f>'FICHE PRODUIT'!E1185</f>
        <v>19.599999999999998</v>
      </c>
      <c r="Y387" s="2">
        <f>'FICHE PRODUIT'!F1185</f>
        <v>7.5</v>
      </c>
      <c r="Z387" s="2">
        <f>'FICHE PRODUIT'!G1185</f>
        <v>2.625</v>
      </c>
      <c r="AA387" s="2">
        <f>'FICHE PRODUIT'!H1185</f>
        <v>147</v>
      </c>
    </row>
    <row r="388" spans="1:27" x14ac:dyDescent="0.2">
      <c r="A388" s="7" t="str">
        <f>'FICHE PRODUIT'!$A$1157</f>
        <v>MARIUS GMW4016</v>
      </c>
      <c r="B388" s="2" t="str">
        <f>'FICHE PRODUIT'!$H$1157</f>
        <v>Marron</v>
      </c>
      <c r="C388" s="2" t="str">
        <f>'FICHE PRODUIT'!$S$1157</f>
        <v>W26-27</v>
      </c>
      <c r="D388" s="2">
        <f>'FICHE PRODUIT'!$Q$1157</f>
        <v>0</v>
      </c>
      <c r="E388" s="2" t="str">
        <f>'FICHE PRODUIT'!$S$1159</f>
        <v xml:space="preserve">PRODUCTION FINISH </v>
      </c>
      <c r="F388" s="2" t="str">
        <f>'FICHE PRODUIT'!$E$1161</f>
        <v>Page 38</v>
      </c>
      <c r="G388" s="2" t="str">
        <f>'FICHE PRODUIT'!$E$1162</f>
        <v xml:space="preserve">Not need </v>
      </c>
      <c r="H388" s="122" t="str">
        <f>'FICHE PRODUIT'!$E$1163</f>
        <v>OCEAN SURPLUS</v>
      </c>
      <c r="I388" s="2" t="b">
        <f>'FICHE PRODUIT'!$E$1165</f>
        <v>0</v>
      </c>
      <c r="J388" s="2" t="str">
        <f>'FICHE PRODUIT'!$E$1167</f>
        <v>Gilet</v>
      </c>
      <c r="K388" s="2" t="str">
        <f>'FICHE PRODUIT'!$E$1168</f>
        <v>Marius</v>
      </c>
      <c r="L388" s="4">
        <f>'FICHE PRODUIT'!$E$1170</f>
        <v>55</v>
      </c>
      <c r="M388" s="4">
        <f>'FICHE PRODUIT'!$E$1171</f>
        <v>18.543499999999998</v>
      </c>
      <c r="N388" s="4">
        <f>'FICHE PRODUIT'!$E$1173</f>
        <v>73.543499999999995</v>
      </c>
      <c r="O388" s="4">
        <f>'FICHE PRODUIT'!$E$1174</f>
        <v>4.011231448054553</v>
      </c>
      <c r="P388" s="4">
        <f>'FICHE PRODUIT'!$E$1176</f>
        <v>295</v>
      </c>
      <c r="Q388" s="4">
        <f>'FICHE PRODUIT'!$E$1177</f>
        <v>118</v>
      </c>
      <c r="R388" s="4">
        <f>'FICHE PRODUIT'!$E$1178</f>
        <v>134.09090909090909</v>
      </c>
      <c r="S388" s="122">
        <f>'FICHE PRODUIT'!$E$1179</f>
        <v>0</v>
      </c>
      <c r="T388" s="2" t="str">
        <f>'FICHE PRODUIT'!A1186</f>
        <v>BACK</v>
      </c>
      <c r="U388" s="2" t="str">
        <f>'FICHE PRODUIT'!B1186</f>
        <v>MDA</v>
      </c>
      <c r="V388" s="2" t="str">
        <f>'FICHE PRODUIT'!C1186</f>
        <v>2179 PPT / COL CW27742</v>
      </c>
      <c r="W388" s="2">
        <f>'FICHE PRODUIT'!D1186</f>
        <v>0.35</v>
      </c>
      <c r="X388" s="2">
        <f>'FICHE PRODUIT'!E1186</f>
        <v>19.599999999999998</v>
      </c>
      <c r="Y388" s="2">
        <f>'FICHE PRODUIT'!F1186</f>
        <v>8.91</v>
      </c>
      <c r="Z388" s="2">
        <f>'FICHE PRODUIT'!G1186</f>
        <v>3.1185</v>
      </c>
      <c r="AA388" s="2">
        <f>'FICHE PRODUIT'!H1186</f>
        <v>174.636</v>
      </c>
    </row>
    <row r="389" spans="1:27" x14ac:dyDescent="0.2">
      <c r="A389" s="7" t="str">
        <f>'FICHE PRODUIT'!$A$1157</f>
        <v>MARIUS GMW4016</v>
      </c>
      <c r="B389" s="2" t="str">
        <f>'FICHE PRODUIT'!$H$1157</f>
        <v>Marron</v>
      </c>
      <c r="C389" s="2" t="str">
        <f>'FICHE PRODUIT'!$S$1157</f>
        <v>W26-27</v>
      </c>
      <c r="D389" s="2">
        <f>'FICHE PRODUIT'!$Q$1157</f>
        <v>0</v>
      </c>
      <c r="E389" s="2" t="str">
        <f>'FICHE PRODUIT'!$S$1159</f>
        <v xml:space="preserve">PRODUCTION FINISH </v>
      </c>
      <c r="F389" s="2" t="str">
        <f>'FICHE PRODUIT'!$E$1161</f>
        <v>Page 38</v>
      </c>
      <c r="G389" s="2" t="str">
        <f>'FICHE PRODUIT'!$E$1162</f>
        <v xml:space="preserve">Not need </v>
      </c>
      <c r="H389" s="122" t="str">
        <f>'FICHE PRODUIT'!$E$1163</f>
        <v>OCEAN SURPLUS</v>
      </c>
      <c r="I389" s="2" t="b">
        <f>'FICHE PRODUIT'!$E$1165</f>
        <v>0</v>
      </c>
      <c r="J389" s="2" t="str">
        <f>'FICHE PRODUIT'!$E$1167</f>
        <v>Gilet</v>
      </c>
      <c r="K389" s="2" t="str">
        <f>'FICHE PRODUIT'!$E$1168</f>
        <v>Marius</v>
      </c>
      <c r="L389" s="4">
        <f>'FICHE PRODUIT'!$E$1170</f>
        <v>55</v>
      </c>
      <c r="M389" s="4">
        <f>'FICHE PRODUIT'!$E$1171</f>
        <v>18.543499999999998</v>
      </c>
      <c r="N389" s="4">
        <f>'FICHE PRODUIT'!$E$1173</f>
        <v>73.543499999999995</v>
      </c>
      <c r="O389" s="4">
        <f>'FICHE PRODUIT'!$E$1174</f>
        <v>4.011231448054553</v>
      </c>
      <c r="P389" s="4">
        <f>'FICHE PRODUIT'!$E$1176</f>
        <v>295</v>
      </c>
      <c r="Q389" s="4">
        <f>'FICHE PRODUIT'!$E$1177</f>
        <v>118</v>
      </c>
      <c r="R389" s="4">
        <f>'FICHE PRODUIT'!$E$1178</f>
        <v>134.09090909090909</v>
      </c>
      <c r="S389" s="122">
        <f>'FICHE PRODUIT'!$E$1179</f>
        <v>0</v>
      </c>
      <c r="T389" s="2" t="str">
        <f>'FICHE PRODUIT'!A1187</f>
        <v>INTERLINING</v>
      </c>
      <c r="U389" s="2" t="str">
        <f>'FICHE PRODUIT'!B1187</f>
        <v>CHARGEUR</v>
      </c>
      <c r="V389" s="2" t="str">
        <f>'FICHE PRODUIT'!C1187</f>
        <v>711048/A NATURAL</v>
      </c>
      <c r="W389" s="2">
        <f>'FICHE PRODUIT'!D1187</f>
        <v>0.8</v>
      </c>
      <c r="X389" s="2">
        <f>'FICHE PRODUIT'!E1187</f>
        <v>44.800000000000004</v>
      </c>
      <c r="Y389" s="2">
        <f>'FICHE PRODUIT'!F1187</f>
        <v>0</v>
      </c>
      <c r="Z389" s="2">
        <f>'FICHE PRODUIT'!G1187</f>
        <v>0</v>
      </c>
      <c r="AA389" s="2">
        <f>'FICHE PRODUIT'!H1187</f>
        <v>0</v>
      </c>
    </row>
    <row r="390" spans="1:27" x14ac:dyDescent="0.2">
      <c r="A390" s="7" t="str">
        <f>'FICHE PRODUIT'!$A$1157</f>
        <v>MARIUS GMW4016</v>
      </c>
      <c r="B390" s="2" t="str">
        <f>'FICHE PRODUIT'!$H$1157</f>
        <v>Marron</v>
      </c>
      <c r="C390" s="2" t="str">
        <f>'FICHE PRODUIT'!$S$1157</f>
        <v>W26-27</v>
      </c>
      <c r="D390" s="2">
        <f>'FICHE PRODUIT'!$Q$1157</f>
        <v>0</v>
      </c>
      <c r="E390" s="2" t="str">
        <f>'FICHE PRODUIT'!$S$1159</f>
        <v xml:space="preserve">PRODUCTION FINISH </v>
      </c>
      <c r="F390" s="2" t="str">
        <f>'FICHE PRODUIT'!$E$1161</f>
        <v>Page 38</v>
      </c>
      <c r="G390" s="2" t="str">
        <f>'FICHE PRODUIT'!$E$1162</f>
        <v xml:space="preserve">Not need </v>
      </c>
      <c r="H390" s="122" t="str">
        <f>'FICHE PRODUIT'!$E$1163</f>
        <v>OCEAN SURPLUS</v>
      </c>
      <c r="I390" s="2" t="b">
        <f>'FICHE PRODUIT'!$E$1165</f>
        <v>0</v>
      </c>
      <c r="J390" s="2" t="str">
        <f>'FICHE PRODUIT'!$E$1167</f>
        <v>Gilet</v>
      </c>
      <c r="K390" s="2" t="str">
        <f>'FICHE PRODUIT'!$E$1168</f>
        <v>Marius</v>
      </c>
      <c r="L390" s="4">
        <f>'FICHE PRODUIT'!$E$1170</f>
        <v>55</v>
      </c>
      <c r="M390" s="4">
        <f>'FICHE PRODUIT'!$E$1171</f>
        <v>18.543499999999998</v>
      </c>
      <c r="N390" s="4">
        <f>'FICHE PRODUIT'!$E$1173</f>
        <v>73.543499999999995</v>
      </c>
      <c r="O390" s="4">
        <f>'FICHE PRODUIT'!$E$1174</f>
        <v>4.011231448054553</v>
      </c>
      <c r="P390" s="4">
        <f>'FICHE PRODUIT'!$E$1176</f>
        <v>295</v>
      </c>
      <c r="Q390" s="4">
        <f>'FICHE PRODUIT'!$E$1177</f>
        <v>118</v>
      </c>
      <c r="R390" s="4">
        <f>'FICHE PRODUIT'!$E$1178</f>
        <v>134.09090909090909</v>
      </c>
      <c r="S390" s="122">
        <f>'FICHE PRODUIT'!$E$1179</f>
        <v>0</v>
      </c>
      <c r="T390" s="2" t="str">
        <f>'FICHE PRODUIT'!A1188</f>
        <v xml:space="preserve">UNDER COLLAR </v>
      </c>
      <c r="U390" s="2" t="str">
        <f>'FICHE PRODUIT'!B1188</f>
        <v>OFFITEX</v>
      </c>
      <c r="V390" s="2" t="str">
        <f>'FICHE PRODUIT'!C1188</f>
        <v>COR 301C/1</v>
      </c>
      <c r="W390" s="2">
        <f>'FICHE PRODUIT'!D1188</f>
        <v>0.05</v>
      </c>
      <c r="X390" s="2">
        <f>'FICHE PRODUIT'!E1188</f>
        <v>2.8000000000000003</v>
      </c>
      <c r="Y390" s="2">
        <f>'FICHE PRODUIT'!F1188</f>
        <v>0.05</v>
      </c>
      <c r="Z390" s="2">
        <f>'FICHE PRODUIT'!G1188</f>
        <v>2.5000000000000005E-3</v>
      </c>
      <c r="AA390" s="2">
        <f>'FICHE PRODUIT'!H1188</f>
        <v>0.14000000000000001</v>
      </c>
    </row>
    <row r="391" spans="1:27" x14ac:dyDescent="0.2">
      <c r="A391" s="7" t="str">
        <f>'FICHE PRODUIT'!$A$1157</f>
        <v>MARIUS GMW4016</v>
      </c>
      <c r="B391" s="2" t="str">
        <f>'FICHE PRODUIT'!$H$1157</f>
        <v>Marron</v>
      </c>
      <c r="C391" s="2" t="str">
        <f>'FICHE PRODUIT'!$S$1157</f>
        <v>W26-27</v>
      </c>
      <c r="D391" s="2">
        <f>'FICHE PRODUIT'!$Q$1157</f>
        <v>0</v>
      </c>
      <c r="E391" s="2" t="str">
        <f>'FICHE PRODUIT'!$S$1159</f>
        <v xml:space="preserve">PRODUCTION FINISH </v>
      </c>
      <c r="F391" s="2" t="str">
        <f>'FICHE PRODUIT'!$E$1161</f>
        <v>Page 38</v>
      </c>
      <c r="G391" s="2" t="str">
        <f>'FICHE PRODUIT'!$E$1162</f>
        <v xml:space="preserve">Not need </v>
      </c>
      <c r="H391" s="122" t="str">
        <f>'FICHE PRODUIT'!$E$1163</f>
        <v>OCEAN SURPLUS</v>
      </c>
      <c r="I391" s="2" t="b">
        <f>'FICHE PRODUIT'!$E$1165</f>
        <v>0</v>
      </c>
      <c r="J391" s="2" t="str">
        <f>'FICHE PRODUIT'!$E$1167</f>
        <v>Gilet</v>
      </c>
      <c r="K391" s="2" t="str">
        <f>'FICHE PRODUIT'!$E$1168</f>
        <v>Marius</v>
      </c>
      <c r="L391" s="4">
        <f>'FICHE PRODUIT'!$E$1170</f>
        <v>55</v>
      </c>
      <c r="M391" s="4">
        <f>'FICHE PRODUIT'!$E$1171</f>
        <v>18.543499999999998</v>
      </c>
      <c r="N391" s="4">
        <f>'FICHE PRODUIT'!$E$1173</f>
        <v>73.543499999999995</v>
      </c>
      <c r="O391" s="4">
        <f>'FICHE PRODUIT'!$E$1174</f>
        <v>4.011231448054553</v>
      </c>
      <c r="P391" s="4">
        <f>'FICHE PRODUIT'!$E$1176</f>
        <v>295</v>
      </c>
      <c r="Q391" s="4">
        <f>'FICHE PRODUIT'!$E$1177</f>
        <v>118</v>
      </c>
      <c r="R391" s="4">
        <f>'FICHE PRODUIT'!$E$1178</f>
        <v>134.09090909090909</v>
      </c>
      <c r="S391" s="122">
        <f>'FICHE PRODUIT'!$E$1179</f>
        <v>0</v>
      </c>
      <c r="T391" s="2" t="str">
        <f>'FICHE PRODUIT'!A1189</f>
        <v>PANO DE BOLSO</v>
      </c>
      <c r="U391" s="2" t="str">
        <f>'FICHE PRODUIT'!B1189</f>
        <v>DRAGONI</v>
      </c>
      <c r="V391" s="2" t="str">
        <f>'FICHE PRODUIT'!C1189</f>
        <v xml:space="preserve">RAVENNA PXT </v>
      </c>
      <c r="W391" s="2">
        <f>'FICHE PRODUIT'!D1189</f>
        <v>0.05</v>
      </c>
      <c r="X391" s="2">
        <f>'FICHE PRODUIT'!E1189</f>
        <v>2.8000000000000003</v>
      </c>
      <c r="Y391" s="2">
        <f>'FICHE PRODUIT'!F1189</f>
        <v>2.97</v>
      </c>
      <c r="Z391" s="2">
        <f>'FICHE PRODUIT'!G1189</f>
        <v>0.14850000000000002</v>
      </c>
      <c r="AA391" s="2">
        <f>'FICHE PRODUIT'!H1189</f>
        <v>8.3160000000000007</v>
      </c>
    </row>
    <row r="392" spans="1:27" x14ac:dyDescent="0.2">
      <c r="A392" s="7" t="str">
        <f>'FICHE PRODUIT'!$A$1157</f>
        <v>MARIUS GMW4016</v>
      </c>
      <c r="B392" s="2" t="str">
        <f>'FICHE PRODUIT'!$H$1157</f>
        <v>Marron</v>
      </c>
      <c r="C392" s="2" t="str">
        <f>'FICHE PRODUIT'!$S$1157</f>
        <v>W26-27</v>
      </c>
      <c r="D392" s="2">
        <f>'FICHE PRODUIT'!$Q$1157</f>
        <v>0</v>
      </c>
      <c r="E392" s="2" t="str">
        <f>'FICHE PRODUIT'!$S$1159</f>
        <v xml:space="preserve">PRODUCTION FINISH </v>
      </c>
      <c r="F392" s="2" t="str">
        <f>'FICHE PRODUIT'!$E$1161</f>
        <v>Page 38</v>
      </c>
      <c r="G392" s="2" t="str">
        <f>'FICHE PRODUIT'!$E$1162</f>
        <v xml:space="preserve">Not need </v>
      </c>
      <c r="H392" s="122" t="str">
        <f>'FICHE PRODUIT'!$E$1163</f>
        <v>OCEAN SURPLUS</v>
      </c>
      <c r="I392" s="2" t="b">
        <f>'FICHE PRODUIT'!$E$1165</f>
        <v>0</v>
      </c>
      <c r="J392" s="2" t="str">
        <f>'FICHE PRODUIT'!$E$1167</f>
        <v>Gilet</v>
      </c>
      <c r="K392" s="2" t="str">
        <f>'FICHE PRODUIT'!$E$1168</f>
        <v>Marius</v>
      </c>
      <c r="L392" s="4">
        <f>'FICHE PRODUIT'!$E$1170</f>
        <v>55</v>
      </c>
      <c r="M392" s="4">
        <f>'FICHE PRODUIT'!$E$1171</f>
        <v>18.543499999999998</v>
      </c>
      <c r="N392" s="4">
        <f>'FICHE PRODUIT'!$E$1173</f>
        <v>73.543499999999995</v>
      </c>
      <c r="O392" s="4">
        <f>'FICHE PRODUIT'!$E$1174</f>
        <v>4.011231448054553</v>
      </c>
      <c r="P392" s="4">
        <f>'FICHE PRODUIT'!$E$1176</f>
        <v>295</v>
      </c>
      <c r="Q392" s="4">
        <f>'FICHE PRODUIT'!$E$1177</f>
        <v>118</v>
      </c>
      <c r="R392" s="4">
        <f>'FICHE PRODUIT'!$E$1178</f>
        <v>134.09090909090909</v>
      </c>
      <c r="S392" s="122">
        <f>'FICHE PRODUIT'!$E$1179</f>
        <v>0</v>
      </c>
      <c r="T392" s="2" t="str">
        <f>'FICHE PRODUIT'!A1190</f>
        <v>GALON</v>
      </c>
      <c r="U392" s="2" t="str">
        <f>'FICHE PRODUIT'!B1190</f>
        <v>NASTRO</v>
      </c>
      <c r="V392" s="2" t="str">
        <f>'FICHE PRODUIT'!C1190</f>
        <v>G</v>
      </c>
      <c r="W392" s="2">
        <f>'FICHE PRODUIT'!D1190</f>
        <v>0.1</v>
      </c>
      <c r="X392" s="2">
        <f>'FICHE PRODUIT'!E1190</f>
        <v>5.6000000000000005</v>
      </c>
      <c r="Y392" s="2">
        <f>'FICHE PRODUIT'!F1190</f>
        <v>0.49</v>
      </c>
      <c r="Z392" s="2">
        <f>'FICHE PRODUIT'!G1190</f>
        <v>4.9000000000000002E-2</v>
      </c>
      <c r="AA392" s="2">
        <f>'FICHE PRODUIT'!H1190</f>
        <v>2.7440000000000002</v>
      </c>
    </row>
    <row r="393" spans="1:27" x14ac:dyDescent="0.2">
      <c r="A393" s="7" t="str">
        <f>'FICHE PRODUIT'!$A$1157</f>
        <v>MARIUS GMW4016</v>
      </c>
      <c r="B393" s="2" t="str">
        <f>'FICHE PRODUIT'!$H$1157</f>
        <v>Marron</v>
      </c>
      <c r="C393" s="2" t="str">
        <f>'FICHE PRODUIT'!$S$1157</f>
        <v>W26-27</v>
      </c>
      <c r="D393" s="2">
        <f>'FICHE PRODUIT'!$Q$1157</f>
        <v>0</v>
      </c>
      <c r="E393" s="2" t="str">
        <f>'FICHE PRODUIT'!$S$1159</f>
        <v xml:space="preserve">PRODUCTION FINISH </v>
      </c>
      <c r="F393" s="2" t="str">
        <f>'FICHE PRODUIT'!$E$1161</f>
        <v>Page 38</v>
      </c>
      <c r="G393" s="2" t="str">
        <f>'FICHE PRODUIT'!$E$1162</f>
        <v xml:space="preserve">Not need </v>
      </c>
      <c r="H393" s="122" t="str">
        <f>'FICHE PRODUIT'!$E$1163</f>
        <v>OCEAN SURPLUS</v>
      </c>
      <c r="I393" s="2" t="b">
        <f>'FICHE PRODUIT'!$E$1165</f>
        <v>0</v>
      </c>
      <c r="J393" s="2" t="str">
        <f>'FICHE PRODUIT'!$E$1167</f>
        <v>Gilet</v>
      </c>
      <c r="K393" s="2" t="str">
        <f>'FICHE PRODUIT'!$E$1168</f>
        <v>Marius</v>
      </c>
      <c r="L393" s="4">
        <f>'FICHE PRODUIT'!$E$1170</f>
        <v>55</v>
      </c>
      <c r="M393" s="4">
        <f>'FICHE PRODUIT'!$E$1171</f>
        <v>18.543499999999998</v>
      </c>
      <c r="N393" s="4">
        <f>'FICHE PRODUIT'!$E$1173</f>
        <v>73.543499999999995</v>
      </c>
      <c r="O393" s="4">
        <f>'FICHE PRODUIT'!$E$1174</f>
        <v>4.011231448054553</v>
      </c>
      <c r="P393" s="4">
        <f>'FICHE PRODUIT'!$E$1176</f>
        <v>295</v>
      </c>
      <c r="Q393" s="4">
        <f>'FICHE PRODUIT'!$E$1177</f>
        <v>118</v>
      </c>
      <c r="R393" s="4">
        <f>'FICHE PRODUIT'!$E$1178</f>
        <v>134.09090909090909</v>
      </c>
      <c r="S393" s="122">
        <f>'FICHE PRODUIT'!$E$1179</f>
        <v>0</v>
      </c>
      <c r="T393" s="2" t="str">
        <f>'FICHE PRODUIT'!A1191</f>
        <v>BOUTONS</v>
      </c>
      <c r="U393" s="2" t="str">
        <f>'FICHE PRODUIT'!B1191</f>
        <v>LOUROPEL</v>
      </c>
      <c r="V393" s="2" t="str">
        <f>'FICHE PRODUIT'!C1191</f>
        <v>BT1</v>
      </c>
      <c r="W393" s="2">
        <f>'FICHE PRODUIT'!D1191</f>
        <v>11</v>
      </c>
      <c r="X393" s="2">
        <f>'FICHE PRODUIT'!E1191</f>
        <v>616</v>
      </c>
      <c r="Y393" s="2">
        <f>'FICHE PRODUIT'!F1191</f>
        <v>0.06</v>
      </c>
      <c r="Z393" s="2">
        <f>'FICHE PRODUIT'!G1191</f>
        <v>0.65999999999999992</v>
      </c>
      <c r="AA393" s="2">
        <f>'FICHE PRODUIT'!H1191</f>
        <v>36.959999999999994</v>
      </c>
    </row>
    <row r="394" spans="1:27" x14ac:dyDescent="0.2">
      <c r="A394" s="7" t="str">
        <f>'FICHE PRODUIT'!$A$1157</f>
        <v>MARIUS GMW4016</v>
      </c>
      <c r="B394" s="2" t="str">
        <f>'FICHE PRODUIT'!$H$1157</f>
        <v>Marron</v>
      </c>
      <c r="C394" s="2" t="str">
        <f>'FICHE PRODUIT'!$S$1157</f>
        <v>W26-27</v>
      </c>
      <c r="D394" s="2">
        <f>'FICHE PRODUIT'!$Q$1157</f>
        <v>0</v>
      </c>
      <c r="E394" s="2" t="str">
        <f>'FICHE PRODUIT'!$S$1159</f>
        <v xml:space="preserve">PRODUCTION FINISH </v>
      </c>
      <c r="F394" s="2" t="str">
        <f>'FICHE PRODUIT'!$E$1161</f>
        <v>Page 38</v>
      </c>
      <c r="G394" s="2" t="str">
        <f>'FICHE PRODUIT'!$E$1162</f>
        <v xml:space="preserve">Not need </v>
      </c>
      <c r="H394" s="122" t="str">
        <f>'FICHE PRODUIT'!$E$1163</f>
        <v>OCEAN SURPLUS</v>
      </c>
      <c r="I394" s="2" t="b">
        <f>'FICHE PRODUIT'!$E$1165</f>
        <v>0</v>
      </c>
      <c r="J394" s="2" t="str">
        <f>'FICHE PRODUIT'!$E$1167</f>
        <v>Gilet</v>
      </c>
      <c r="K394" s="2" t="str">
        <f>'FICHE PRODUIT'!$E$1168</f>
        <v>Marius</v>
      </c>
      <c r="L394" s="4">
        <f>'FICHE PRODUIT'!$E$1170</f>
        <v>55</v>
      </c>
      <c r="M394" s="4">
        <f>'FICHE PRODUIT'!$E$1171</f>
        <v>18.543499999999998</v>
      </c>
      <c r="N394" s="4">
        <f>'FICHE PRODUIT'!$E$1173</f>
        <v>73.543499999999995</v>
      </c>
      <c r="O394" s="4">
        <f>'FICHE PRODUIT'!$E$1174</f>
        <v>4.011231448054553</v>
      </c>
      <c r="P394" s="4">
        <f>'FICHE PRODUIT'!$E$1176</f>
        <v>295</v>
      </c>
      <c r="Q394" s="4">
        <f>'FICHE PRODUIT'!$E$1177</f>
        <v>118</v>
      </c>
      <c r="R394" s="4">
        <f>'FICHE PRODUIT'!$E$1178</f>
        <v>134.09090909090909</v>
      </c>
      <c r="S394" s="122">
        <f>'FICHE PRODUIT'!$E$1179</f>
        <v>0</v>
      </c>
      <c r="T394" s="2" t="str">
        <f>'FICHE PRODUIT'!A1192</f>
        <v>ETIQUETTES</v>
      </c>
      <c r="U394" s="2" t="str">
        <f>'FICHE PRODUIT'!B1192</f>
        <v>CADICA</v>
      </c>
      <c r="V394" s="2" t="str">
        <f>'FICHE PRODUIT'!C1192</f>
        <v>A3</v>
      </c>
      <c r="W394" s="2">
        <f>'FICHE PRODUIT'!D1192</f>
        <v>1</v>
      </c>
      <c r="X394" s="2">
        <f>'FICHE PRODUIT'!E1192</f>
        <v>56</v>
      </c>
      <c r="Y394" s="2">
        <f>'FICHE PRODUIT'!F1192</f>
        <v>0.27</v>
      </c>
      <c r="Z394" s="2">
        <f>'FICHE PRODUIT'!G1192</f>
        <v>0.27</v>
      </c>
      <c r="AA394" s="2">
        <f>'FICHE PRODUIT'!H1192</f>
        <v>15.120000000000001</v>
      </c>
    </row>
    <row r="395" spans="1:27" x14ac:dyDescent="0.2">
      <c r="A395" s="7" t="str">
        <f>'FICHE PRODUIT'!$A$1157</f>
        <v>MARIUS GMW4016</v>
      </c>
      <c r="B395" s="2" t="str">
        <f>'FICHE PRODUIT'!$H$1157</f>
        <v>Marron</v>
      </c>
      <c r="C395" s="2" t="str">
        <f>'FICHE PRODUIT'!$S$1157</f>
        <v>W26-27</v>
      </c>
      <c r="D395" s="2">
        <f>'FICHE PRODUIT'!$Q$1157</f>
        <v>0</v>
      </c>
      <c r="E395" s="2" t="str">
        <f>'FICHE PRODUIT'!$S$1159</f>
        <v xml:space="preserve">PRODUCTION FINISH </v>
      </c>
      <c r="F395" s="2" t="str">
        <f>'FICHE PRODUIT'!$E$1161</f>
        <v>Page 38</v>
      </c>
      <c r="G395" s="2" t="str">
        <f>'FICHE PRODUIT'!$E$1162</f>
        <v xml:space="preserve">Not need </v>
      </c>
      <c r="H395" s="122" t="str">
        <f>'FICHE PRODUIT'!$E$1163</f>
        <v>OCEAN SURPLUS</v>
      </c>
      <c r="I395" s="2" t="b">
        <f>'FICHE PRODUIT'!$E$1165</f>
        <v>0</v>
      </c>
      <c r="J395" s="2" t="str">
        <f>'FICHE PRODUIT'!$E$1167</f>
        <v>Gilet</v>
      </c>
      <c r="K395" s="2" t="str">
        <f>'FICHE PRODUIT'!$E$1168</f>
        <v>Marius</v>
      </c>
      <c r="L395" s="4">
        <f>'FICHE PRODUIT'!$E$1170</f>
        <v>55</v>
      </c>
      <c r="M395" s="4">
        <f>'FICHE PRODUIT'!$E$1171</f>
        <v>18.543499999999998</v>
      </c>
      <c r="N395" s="4">
        <f>'FICHE PRODUIT'!$E$1173</f>
        <v>73.543499999999995</v>
      </c>
      <c r="O395" s="4">
        <f>'FICHE PRODUIT'!$E$1174</f>
        <v>4.011231448054553</v>
      </c>
      <c r="P395" s="4">
        <f>'FICHE PRODUIT'!$E$1176</f>
        <v>295</v>
      </c>
      <c r="Q395" s="4">
        <f>'FICHE PRODUIT'!$E$1177</f>
        <v>118</v>
      </c>
      <c r="R395" s="4">
        <f>'FICHE PRODUIT'!$E$1178</f>
        <v>134.09090909090909</v>
      </c>
      <c r="S395" s="122">
        <f>'FICHE PRODUIT'!$E$1179</f>
        <v>0</v>
      </c>
      <c r="T395" s="2" t="str">
        <f>'FICHE PRODUIT'!A1193</f>
        <v>HANGTAG</v>
      </c>
      <c r="U395" s="2" t="str">
        <f>'FICHE PRODUIT'!B1193</f>
        <v>CADICA</v>
      </c>
      <c r="V395" s="2" t="str">
        <f>'FICHE PRODUIT'!C1193</f>
        <v>Y</v>
      </c>
      <c r="W395" s="2">
        <f>'FICHE PRODUIT'!D1193</f>
        <v>1</v>
      </c>
      <c r="X395" s="2">
        <f>'FICHE PRODUIT'!E1193</f>
        <v>56</v>
      </c>
      <c r="Y395" s="2">
        <f>'FICHE PRODUIT'!F1193</f>
        <v>0.21</v>
      </c>
      <c r="Z395" s="2">
        <f>'FICHE PRODUIT'!G1193</f>
        <v>0.21</v>
      </c>
      <c r="AA395" s="2">
        <f>'FICHE PRODUIT'!H1193</f>
        <v>11.76</v>
      </c>
    </row>
    <row r="396" spans="1:27" x14ac:dyDescent="0.2">
      <c r="A396" s="7" t="str">
        <f>'FICHE PRODUIT'!$A$1157</f>
        <v>MARIUS GMW4016</v>
      </c>
      <c r="B396" s="2" t="str">
        <f>'FICHE PRODUIT'!$H$1157</f>
        <v>Marron</v>
      </c>
      <c r="C396" s="2" t="str">
        <f>'FICHE PRODUIT'!$S$1157</f>
        <v>W26-27</v>
      </c>
      <c r="D396" s="2">
        <f>'FICHE PRODUIT'!$Q$1157</f>
        <v>0</v>
      </c>
      <c r="E396" s="2" t="str">
        <f>'FICHE PRODUIT'!$S$1159</f>
        <v xml:space="preserve">PRODUCTION FINISH </v>
      </c>
      <c r="F396" s="2" t="str">
        <f>'FICHE PRODUIT'!$E$1161</f>
        <v>Page 38</v>
      </c>
      <c r="G396" s="2" t="str">
        <f>'FICHE PRODUIT'!$E$1162</f>
        <v xml:space="preserve">Not need </v>
      </c>
      <c r="H396" s="122" t="str">
        <f>'FICHE PRODUIT'!$E$1163</f>
        <v>OCEAN SURPLUS</v>
      </c>
      <c r="I396" s="2" t="b">
        <f>'FICHE PRODUIT'!$E$1165</f>
        <v>0</v>
      </c>
      <c r="J396" s="2" t="str">
        <f>'FICHE PRODUIT'!$E$1167</f>
        <v>Gilet</v>
      </c>
      <c r="K396" s="2" t="str">
        <f>'FICHE PRODUIT'!$E$1168</f>
        <v>Marius</v>
      </c>
      <c r="L396" s="4">
        <f>'FICHE PRODUIT'!$E$1170</f>
        <v>55</v>
      </c>
      <c r="M396" s="4">
        <f>'FICHE PRODUIT'!$E$1171</f>
        <v>18.543499999999998</v>
      </c>
      <c r="N396" s="4">
        <f>'FICHE PRODUIT'!$E$1173</f>
        <v>73.543499999999995</v>
      </c>
      <c r="O396" s="4">
        <f>'FICHE PRODUIT'!$E$1174</f>
        <v>4.011231448054553</v>
      </c>
      <c r="P396" s="4">
        <f>'FICHE PRODUIT'!$E$1176</f>
        <v>295</v>
      </c>
      <c r="Q396" s="4">
        <f>'FICHE PRODUIT'!$E$1177</f>
        <v>118</v>
      </c>
      <c r="R396" s="4">
        <f>'FICHE PRODUIT'!$E$1178</f>
        <v>134.09090909090909</v>
      </c>
      <c r="S396" s="122">
        <f>'FICHE PRODUIT'!$E$1179</f>
        <v>0</v>
      </c>
      <c r="T396" s="2">
        <f>'FICHE PRODUIT'!A1194</f>
        <v>0</v>
      </c>
      <c r="U396" s="2">
        <f>'FICHE PRODUIT'!B1194</f>
        <v>0</v>
      </c>
      <c r="V396" s="2">
        <f>'FICHE PRODUIT'!C1194</f>
        <v>0</v>
      </c>
      <c r="W396" s="2">
        <f>'FICHE PRODUIT'!D1194</f>
        <v>0</v>
      </c>
      <c r="X396" s="2">
        <f>'FICHE PRODUIT'!E1194</f>
        <v>0</v>
      </c>
      <c r="Y396" s="2">
        <f>'FICHE PRODUIT'!F1194</f>
        <v>0</v>
      </c>
      <c r="Z396" s="2">
        <f>'FICHE PRODUIT'!G1194</f>
        <v>0</v>
      </c>
      <c r="AA396" s="2">
        <f>'FICHE PRODUIT'!H1194</f>
        <v>0</v>
      </c>
    </row>
    <row r="397" spans="1:27" x14ac:dyDescent="0.2">
      <c r="A397" s="7" t="str">
        <f>'FICHE PRODUIT'!$A$1157</f>
        <v>MARIUS GMW4016</v>
      </c>
      <c r="B397" s="2" t="str">
        <f>'FICHE PRODUIT'!$H$1157</f>
        <v>Marron</v>
      </c>
      <c r="C397" s="2" t="str">
        <f>'FICHE PRODUIT'!$S$1157</f>
        <v>W26-27</v>
      </c>
      <c r="D397" s="2">
        <f>'FICHE PRODUIT'!$Q$1157</f>
        <v>0</v>
      </c>
      <c r="E397" s="2" t="str">
        <f>'FICHE PRODUIT'!$S$1159</f>
        <v xml:space="preserve">PRODUCTION FINISH </v>
      </c>
      <c r="F397" s="2" t="str">
        <f>'FICHE PRODUIT'!$E$1161</f>
        <v>Page 38</v>
      </c>
      <c r="G397" s="2" t="str">
        <f>'FICHE PRODUIT'!$E$1162</f>
        <v xml:space="preserve">Not need </v>
      </c>
      <c r="H397" s="122" t="str">
        <f>'FICHE PRODUIT'!$E$1163</f>
        <v>OCEAN SURPLUS</v>
      </c>
      <c r="I397" s="2" t="b">
        <f>'FICHE PRODUIT'!$E$1165</f>
        <v>0</v>
      </c>
      <c r="J397" s="2" t="str">
        <f>'FICHE PRODUIT'!$E$1167</f>
        <v>Gilet</v>
      </c>
      <c r="K397" s="2" t="str">
        <f>'FICHE PRODUIT'!$E$1168</f>
        <v>Marius</v>
      </c>
      <c r="L397" s="4">
        <f>'FICHE PRODUIT'!$E$1170</f>
        <v>55</v>
      </c>
      <c r="M397" s="4">
        <f>'FICHE PRODUIT'!$E$1171</f>
        <v>18.543499999999998</v>
      </c>
      <c r="N397" s="4">
        <f>'FICHE PRODUIT'!$E$1173</f>
        <v>73.543499999999995</v>
      </c>
      <c r="O397" s="4">
        <f>'FICHE PRODUIT'!$E$1174</f>
        <v>4.011231448054553</v>
      </c>
      <c r="P397" s="4">
        <f>'FICHE PRODUIT'!$E$1176</f>
        <v>295</v>
      </c>
      <c r="Q397" s="4">
        <f>'FICHE PRODUIT'!$E$1177</f>
        <v>118</v>
      </c>
      <c r="R397" s="4">
        <f>'FICHE PRODUIT'!$E$1178</f>
        <v>134.09090909090909</v>
      </c>
      <c r="S397" s="122">
        <f>'FICHE PRODUIT'!$E$1179</f>
        <v>0</v>
      </c>
      <c r="T397" s="2">
        <f>'FICHE PRODUIT'!A1195</f>
        <v>0</v>
      </c>
      <c r="U397" s="2">
        <f>'FICHE PRODUIT'!B1195</f>
        <v>0</v>
      </c>
      <c r="V397" s="2">
        <f>'FICHE PRODUIT'!C1195</f>
        <v>0</v>
      </c>
      <c r="W397" s="2">
        <f>'FICHE PRODUIT'!D1195</f>
        <v>0</v>
      </c>
      <c r="X397" s="2">
        <f>'FICHE PRODUIT'!E1195</f>
        <v>0</v>
      </c>
      <c r="Y397" s="2">
        <f>'FICHE PRODUIT'!F1195</f>
        <v>0</v>
      </c>
      <c r="Z397" s="2">
        <f>'FICHE PRODUIT'!G1195</f>
        <v>0</v>
      </c>
      <c r="AA397" s="2">
        <f>'FICHE PRODUIT'!H1195</f>
        <v>0</v>
      </c>
    </row>
    <row r="398" spans="1:27" x14ac:dyDescent="0.2">
      <c r="A398" s="7" t="str">
        <f>'FICHE PRODUIT'!$A$1157</f>
        <v>MARIUS GMW4016</v>
      </c>
      <c r="B398" s="2" t="str">
        <f>'FICHE PRODUIT'!$H$1157</f>
        <v>Marron</v>
      </c>
      <c r="C398" s="2" t="str">
        <f>'FICHE PRODUIT'!$S$1157</f>
        <v>W26-27</v>
      </c>
      <c r="D398" s="2">
        <f>'FICHE PRODUIT'!$Q$1157</f>
        <v>0</v>
      </c>
      <c r="E398" s="2" t="str">
        <f>'FICHE PRODUIT'!$S$1159</f>
        <v xml:space="preserve">PRODUCTION FINISH </v>
      </c>
      <c r="F398" s="2" t="str">
        <f>'FICHE PRODUIT'!$E$1161</f>
        <v>Page 38</v>
      </c>
      <c r="G398" s="2" t="str">
        <f>'FICHE PRODUIT'!$E$1162</f>
        <v xml:space="preserve">Not need </v>
      </c>
      <c r="H398" s="122" t="str">
        <f>'FICHE PRODUIT'!$E$1163</f>
        <v>OCEAN SURPLUS</v>
      </c>
      <c r="I398" s="2" t="b">
        <f>'FICHE PRODUIT'!$E$1165</f>
        <v>0</v>
      </c>
      <c r="J398" s="2" t="str">
        <f>'FICHE PRODUIT'!$E$1167</f>
        <v>Gilet</v>
      </c>
      <c r="K398" s="2" t="str">
        <f>'FICHE PRODUIT'!$E$1168</f>
        <v>Marius</v>
      </c>
      <c r="L398" s="4">
        <f>'FICHE PRODUIT'!$E$1170</f>
        <v>55</v>
      </c>
      <c r="M398" s="4">
        <f>'FICHE PRODUIT'!$E$1171</f>
        <v>18.543499999999998</v>
      </c>
      <c r="N398" s="4">
        <f>'FICHE PRODUIT'!$E$1173</f>
        <v>73.543499999999995</v>
      </c>
      <c r="O398" s="4">
        <f>'FICHE PRODUIT'!$E$1174</f>
        <v>4.011231448054553</v>
      </c>
      <c r="P398" s="4">
        <f>'FICHE PRODUIT'!$E$1176</f>
        <v>295</v>
      </c>
      <c r="Q398" s="4">
        <f>'FICHE PRODUIT'!$E$1177</f>
        <v>118</v>
      </c>
      <c r="R398" s="4">
        <f>'FICHE PRODUIT'!$E$1178</f>
        <v>134.09090909090909</v>
      </c>
      <c r="S398" s="122">
        <f>'FICHE PRODUIT'!$E$1179</f>
        <v>0</v>
      </c>
      <c r="T398" s="2">
        <f>'FICHE PRODUIT'!A1196</f>
        <v>0</v>
      </c>
      <c r="U398" s="2">
        <f>'FICHE PRODUIT'!B1196</f>
        <v>0</v>
      </c>
      <c r="V398" s="2">
        <f>'FICHE PRODUIT'!C1196</f>
        <v>0</v>
      </c>
      <c r="W398" s="2">
        <f>'FICHE PRODUIT'!D1196</f>
        <v>0</v>
      </c>
      <c r="X398" s="2">
        <f>'FICHE PRODUIT'!E1196</f>
        <v>0</v>
      </c>
      <c r="Y398" s="2">
        <f>'FICHE PRODUIT'!F1196</f>
        <v>0</v>
      </c>
      <c r="Z398" s="2">
        <f>'FICHE PRODUIT'!G1196</f>
        <v>0</v>
      </c>
      <c r="AA398" s="2">
        <f>'FICHE PRODUIT'!H1196</f>
        <v>0</v>
      </c>
    </row>
    <row r="399" spans="1:27" x14ac:dyDescent="0.2">
      <c r="A399" s="7" t="str">
        <f>'FICHE PRODUIT'!$A$1157</f>
        <v>MARIUS GMW4016</v>
      </c>
      <c r="B399" s="2" t="str">
        <f>'FICHE PRODUIT'!$H$1157</f>
        <v>Marron</v>
      </c>
      <c r="C399" s="2" t="str">
        <f>'FICHE PRODUIT'!$S$1157</f>
        <v>W26-27</v>
      </c>
      <c r="D399" s="2">
        <f>'FICHE PRODUIT'!$Q$1157</f>
        <v>0</v>
      </c>
      <c r="E399" s="2" t="str">
        <f>'FICHE PRODUIT'!$S$1159</f>
        <v xml:space="preserve">PRODUCTION FINISH </v>
      </c>
      <c r="F399" s="2" t="str">
        <f>'FICHE PRODUIT'!$E$1161</f>
        <v>Page 38</v>
      </c>
      <c r="G399" s="2" t="str">
        <f>'FICHE PRODUIT'!$E$1162</f>
        <v xml:space="preserve">Not need </v>
      </c>
      <c r="H399" s="122" t="str">
        <f>'FICHE PRODUIT'!$E$1163</f>
        <v>OCEAN SURPLUS</v>
      </c>
      <c r="I399" s="2" t="b">
        <f>'FICHE PRODUIT'!$E$1165</f>
        <v>0</v>
      </c>
      <c r="J399" s="2" t="str">
        <f>'FICHE PRODUIT'!$E$1167</f>
        <v>Gilet</v>
      </c>
      <c r="K399" s="2" t="str">
        <f>'FICHE PRODUIT'!$E$1168</f>
        <v>Marius</v>
      </c>
      <c r="L399" s="4">
        <f>'FICHE PRODUIT'!$E$1170</f>
        <v>55</v>
      </c>
      <c r="M399" s="4">
        <f>'FICHE PRODUIT'!$E$1171</f>
        <v>18.543499999999998</v>
      </c>
      <c r="N399" s="4">
        <f>'FICHE PRODUIT'!$E$1173</f>
        <v>73.543499999999995</v>
      </c>
      <c r="O399" s="4">
        <f>'FICHE PRODUIT'!$E$1174</f>
        <v>4.011231448054553</v>
      </c>
      <c r="P399" s="4">
        <f>'FICHE PRODUIT'!$E$1176</f>
        <v>295</v>
      </c>
      <c r="Q399" s="4">
        <f>'FICHE PRODUIT'!$E$1177</f>
        <v>118</v>
      </c>
      <c r="R399" s="4">
        <f>'FICHE PRODUIT'!$E$1178</f>
        <v>134.09090909090909</v>
      </c>
      <c r="S399" s="122">
        <f>'FICHE PRODUIT'!$E$1179</f>
        <v>0</v>
      </c>
      <c r="T399" s="2" t="str">
        <f>'FICHE PRODUIT'!A1197</f>
        <v>Frais externe</v>
      </c>
      <c r="U399" s="2" t="str">
        <f>'FICHE PRODUIT'!B1197</f>
        <v>Transport</v>
      </c>
      <c r="V399" s="2" t="str">
        <f>'FICHE PRODUIT'!C1197</f>
        <v xml:space="preserve">Européen </v>
      </c>
      <c r="W399" s="2">
        <f>'FICHE PRODUIT'!D1197</f>
        <v>1</v>
      </c>
      <c r="X399" s="2">
        <f>'FICHE PRODUIT'!E1197</f>
        <v>56</v>
      </c>
      <c r="Y399" s="2">
        <f>'FICHE PRODUIT'!F1197</f>
        <v>2</v>
      </c>
      <c r="Z399" s="2">
        <f>'FICHE PRODUIT'!G1197</f>
        <v>2</v>
      </c>
      <c r="AA399" s="2">
        <f>'FICHE PRODUIT'!H1197</f>
        <v>112</v>
      </c>
    </row>
    <row r="400" spans="1:27" x14ac:dyDescent="0.2">
      <c r="A400" s="7" t="str">
        <f>'FICHE PRODUIT'!$A$1157</f>
        <v>MARIUS GMW4016</v>
      </c>
      <c r="B400" s="2" t="str">
        <f>'FICHE PRODUIT'!$H$1157</f>
        <v>Marron</v>
      </c>
      <c r="C400" s="2" t="str">
        <f>'FICHE PRODUIT'!$S$1157</f>
        <v>W26-27</v>
      </c>
      <c r="D400" s="2">
        <f>'FICHE PRODUIT'!$Q$1157</f>
        <v>0</v>
      </c>
      <c r="E400" s="2" t="str">
        <f>'FICHE PRODUIT'!$S$1159</f>
        <v xml:space="preserve">PRODUCTION FINISH </v>
      </c>
      <c r="F400" s="2" t="str">
        <f>'FICHE PRODUIT'!$E$1161</f>
        <v>Page 38</v>
      </c>
      <c r="G400" s="2" t="str">
        <f>'FICHE PRODUIT'!$E$1162</f>
        <v xml:space="preserve">Not need </v>
      </c>
      <c r="H400" s="122" t="str">
        <f>'FICHE PRODUIT'!$E$1163</f>
        <v>OCEAN SURPLUS</v>
      </c>
      <c r="I400" s="2" t="b">
        <f>'FICHE PRODUIT'!$E$1165</f>
        <v>0</v>
      </c>
      <c r="J400" s="2" t="str">
        <f>'FICHE PRODUIT'!$E$1167</f>
        <v>Gilet</v>
      </c>
      <c r="K400" s="2" t="str">
        <f>'FICHE PRODUIT'!$E$1168</f>
        <v>Marius</v>
      </c>
      <c r="L400" s="4">
        <f>'FICHE PRODUIT'!$E$1170</f>
        <v>55</v>
      </c>
      <c r="M400" s="4">
        <f>'FICHE PRODUIT'!$E$1171</f>
        <v>18.543499999999998</v>
      </c>
      <c r="N400" s="4">
        <f>'FICHE PRODUIT'!$E$1173</f>
        <v>73.543499999999995</v>
      </c>
      <c r="O400" s="4">
        <f>'FICHE PRODUIT'!$E$1174</f>
        <v>4.011231448054553</v>
      </c>
      <c r="P400" s="4">
        <f>'FICHE PRODUIT'!$E$1176</f>
        <v>295</v>
      </c>
      <c r="Q400" s="4">
        <f>'FICHE PRODUIT'!$E$1177</f>
        <v>118</v>
      </c>
      <c r="R400" s="4">
        <f>'FICHE PRODUIT'!$E$1178</f>
        <v>134.09090909090909</v>
      </c>
      <c r="S400" s="122">
        <f>'FICHE PRODUIT'!$E$1179</f>
        <v>0</v>
      </c>
      <c r="T400" s="2" t="str">
        <f>'FICHE PRODUIT'!A1198</f>
        <v>Frais externe</v>
      </c>
      <c r="U400" s="2" t="str">
        <f>'FICHE PRODUIT'!B1198</f>
        <v>Communication</v>
      </c>
      <c r="V400" s="2" t="str">
        <f>'FICHE PRODUIT'!C1198</f>
        <v>Marketing</v>
      </c>
      <c r="W400" s="2">
        <f>'FICHE PRODUIT'!D1198</f>
        <v>1</v>
      </c>
      <c r="X400" s="2">
        <f>'FICHE PRODUIT'!E1198</f>
        <v>56</v>
      </c>
      <c r="Y400" s="2">
        <f>'FICHE PRODUIT'!F1198</f>
        <v>0.5</v>
      </c>
      <c r="Z400" s="2">
        <f>'FICHE PRODUIT'!G1198</f>
        <v>0.5</v>
      </c>
      <c r="AA400" s="2">
        <f>'FICHE PRODUIT'!H1198</f>
        <v>28</v>
      </c>
    </row>
    <row r="401" spans="1:27" x14ac:dyDescent="0.2">
      <c r="A401" s="7" t="str">
        <f>'FICHE PRODUIT'!$A$1200</f>
        <v>MARIUS CHEVRON FX9</v>
      </c>
      <c r="B401" s="2" t="str">
        <f>'FICHE PRODUIT'!$H$1200</f>
        <v>Gris</v>
      </c>
      <c r="C401" s="2" t="str">
        <f>'FICHE PRODUIT'!$S$1200</f>
        <v>W26-27</v>
      </c>
      <c r="D401" s="2">
        <f>'FICHE PRODUIT'!$Q$1200</f>
        <v>0</v>
      </c>
      <c r="E401" s="2" t="str">
        <f>'FICHE PRODUIT'!$S$1202</f>
        <v>WAIT QUANTITY</v>
      </c>
      <c r="F401" s="2" t="str">
        <f>'FICHE PRODUIT'!$E$1204</f>
        <v>Page 39</v>
      </c>
      <c r="G401" s="2" t="str">
        <f>'FICHE PRODUIT'!$E$1205</f>
        <v xml:space="preserve">Not need </v>
      </c>
      <c r="H401" s="122" t="str">
        <f>'FICHE PRODUIT'!$E$1206</f>
        <v>OCEAN SURPLUS</v>
      </c>
      <c r="I401" s="2" t="b">
        <f>'FICHE PRODUIT'!$E$1208</f>
        <v>0</v>
      </c>
      <c r="J401" s="2" t="str">
        <f>'FICHE PRODUIT'!$E$1210</f>
        <v>Gilet</v>
      </c>
      <c r="K401" s="2" t="str">
        <f>'FICHE PRODUIT'!$E$1211</f>
        <v>Marius</v>
      </c>
      <c r="L401" s="4">
        <f>'FICHE PRODUIT'!$E$1213</f>
        <v>55</v>
      </c>
      <c r="M401" s="4">
        <f>'FICHE PRODUIT'!$E$1214</f>
        <v>18.988999999999997</v>
      </c>
      <c r="N401" s="4">
        <f>'FICHE PRODUIT'!$E$1216</f>
        <v>73.989000000000004</v>
      </c>
      <c r="O401" s="4">
        <f>'FICHE PRODUIT'!$E$1217</f>
        <v>3.9870791604157372</v>
      </c>
      <c r="P401" s="4">
        <f>'FICHE PRODUIT'!$E$1219</f>
        <v>295</v>
      </c>
      <c r="Q401" s="4">
        <f>'FICHE PRODUIT'!$E$1220</f>
        <v>118</v>
      </c>
      <c r="R401" s="4">
        <f>'FICHE PRODUIT'!$E$1221</f>
        <v>134.09090909090909</v>
      </c>
      <c r="S401" s="122">
        <f>'FICHE PRODUIT'!$E$1222</f>
        <v>0</v>
      </c>
      <c r="T401" s="2" t="str">
        <f>'FICHE PRODUIT'!A1227</f>
        <v>FABRIC</v>
      </c>
      <c r="U401" s="2" t="str">
        <f>'FICHE PRODUIT'!B1227</f>
        <v>ALBANO MORGADO</v>
      </c>
      <c r="V401" s="2" t="str">
        <f>'FICHE PRODUIT'!C1227</f>
        <v>15 15214 I 001</v>
      </c>
      <c r="W401" s="2">
        <f>'FICHE PRODUIT'!D1227</f>
        <v>0.8</v>
      </c>
      <c r="X401" s="2">
        <f>'FICHE PRODUIT'!E1227</f>
        <v>0</v>
      </c>
      <c r="Y401" s="2">
        <f>'FICHE PRODUIT'!F1227</f>
        <v>11.2</v>
      </c>
      <c r="Z401" s="2">
        <f>'FICHE PRODUIT'!G1227</f>
        <v>8.9599999999999991</v>
      </c>
      <c r="AA401" s="2">
        <f>'FICHE PRODUIT'!H1227</f>
        <v>0</v>
      </c>
    </row>
    <row r="402" spans="1:27" x14ac:dyDescent="0.2">
      <c r="A402" s="7" t="str">
        <f>'FICHE PRODUIT'!$A$1200</f>
        <v>MARIUS CHEVRON FX9</v>
      </c>
      <c r="B402" s="2" t="str">
        <f>'FICHE PRODUIT'!$H$1200</f>
        <v>Gris</v>
      </c>
      <c r="C402" s="2" t="str">
        <f>'FICHE PRODUIT'!$S$1200</f>
        <v>W26-27</v>
      </c>
      <c r="D402" s="2">
        <f>'FICHE PRODUIT'!$Q$1200</f>
        <v>0</v>
      </c>
      <c r="E402" s="2" t="str">
        <f>'FICHE PRODUIT'!$S$1202</f>
        <v>WAIT QUANTITY</v>
      </c>
      <c r="F402" s="2" t="str">
        <f>'FICHE PRODUIT'!$E$1204</f>
        <v>Page 39</v>
      </c>
      <c r="G402" s="2" t="str">
        <f>'FICHE PRODUIT'!$E$1205</f>
        <v xml:space="preserve">Not need </v>
      </c>
      <c r="H402" s="122" t="str">
        <f>'FICHE PRODUIT'!$E$1206</f>
        <v>OCEAN SURPLUS</v>
      </c>
      <c r="I402" s="2" t="b">
        <f>'FICHE PRODUIT'!$E$1208</f>
        <v>0</v>
      </c>
      <c r="J402" s="2" t="str">
        <f>'FICHE PRODUIT'!$E$1210</f>
        <v>Gilet</v>
      </c>
      <c r="K402" s="2" t="str">
        <f>'FICHE PRODUIT'!$E$1211</f>
        <v>Marius</v>
      </c>
      <c r="L402" s="4">
        <f>'FICHE PRODUIT'!$E$1213</f>
        <v>55</v>
      </c>
      <c r="M402" s="4">
        <f>'FICHE PRODUIT'!$E$1214</f>
        <v>18.988999999999997</v>
      </c>
      <c r="N402" s="4">
        <f>'FICHE PRODUIT'!$E$1216</f>
        <v>73.989000000000004</v>
      </c>
      <c r="O402" s="4">
        <f>'FICHE PRODUIT'!$E$1217</f>
        <v>3.9870791604157372</v>
      </c>
      <c r="P402" s="4">
        <f>'FICHE PRODUIT'!$E$1219</f>
        <v>295</v>
      </c>
      <c r="Q402" s="4">
        <f>'FICHE PRODUIT'!$E$1220</f>
        <v>118</v>
      </c>
      <c r="R402" s="4">
        <f>'FICHE PRODUIT'!$E$1221</f>
        <v>134.09090909090909</v>
      </c>
      <c r="S402" s="122">
        <f>'FICHE PRODUIT'!$E$1222</f>
        <v>0</v>
      </c>
      <c r="T402" s="2" t="str">
        <f>'FICHE PRODUIT'!A1228</f>
        <v>LINNING</v>
      </c>
      <c r="U402" s="2" t="str">
        <f>'FICHE PRODUIT'!B1228</f>
        <v xml:space="preserve">ACM </v>
      </c>
      <c r="V402" s="2" t="str">
        <f>'FICHE PRODUIT'!C1228</f>
        <v>4544 VAR 2</v>
      </c>
      <c r="W402" s="2">
        <f>'FICHE PRODUIT'!D1228</f>
        <v>0.35</v>
      </c>
      <c r="X402" s="2">
        <f>'FICHE PRODUIT'!E1228</f>
        <v>0</v>
      </c>
      <c r="Y402" s="2">
        <f>'FICHE PRODUIT'!F1228</f>
        <v>7.5</v>
      </c>
      <c r="Z402" s="2">
        <f>'FICHE PRODUIT'!G1228</f>
        <v>2.625</v>
      </c>
      <c r="AA402" s="2">
        <f>'FICHE PRODUIT'!H1228</f>
        <v>0</v>
      </c>
    </row>
    <row r="403" spans="1:27" x14ac:dyDescent="0.2">
      <c r="A403" s="7" t="str">
        <f>'FICHE PRODUIT'!$A$1200</f>
        <v>MARIUS CHEVRON FX9</v>
      </c>
      <c r="B403" s="2" t="str">
        <f>'FICHE PRODUIT'!$H$1200</f>
        <v>Gris</v>
      </c>
      <c r="C403" s="2" t="str">
        <f>'FICHE PRODUIT'!$S$1200</f>
        <v>W26-27</v>
      </c>
      <c r="D403" s="2">
        <f>'FICHE PRODUIT'!$Q$1200</f>
        <v>0</v>
      </c>
      <c r="E403" s="2" t="str">
        <f>'FICHE PRODUIT'!$S$1202</f>
        <v>WAIT QUANTITY</v>
      </c>
      <c r="F403" s="2" t="str">
        <f>'FICHE PRODUIT'!$E$1204</f>
        <v>Page 39</v>
      </c>
      <c r="G403" s="2" t="str">
        <f>'FICHE PRODUIT'!$E$1205</f>
        <v xml:space="preserve">Not need </v>
      </c>
      <c r="H403" s="122" t="str">
        <f>'FICHE PRODUIT'!$E$1206</f>
        <v>OCEAN SURPLUS</v>
      </c>
      <c r="I403" s="2" t="b">
        <f>'FICHE PRODUIT'!$E$1208</f>
        <v>0</v>
      </c>
      <c r="J403" s="2" t="str">
        <f>'FICHE PRODUIT'!$E$1210</f>
        <v>Gilet</v>
      </c>
      <c r="K403" s="2" t="str">
        <f>'FICHE PRODUIT'!$E$1211</f>
        <v>Marius</v>
      </c>
      <c r="L403" s="4">
        <f>'FICHE PRODUIT'!$E$1213</f>
        <v>55</v>
      </c>
      <c r="M403" s="4">
        <f>'FICHE PRODUIT'!$E$1214</f>
        <v>18.988999999999997</v>
      </c>
      <c r="N403" s="4">
        <f>'FICHE PRODUIT'!$E$1216</f>
        <v>73.989000000000004</v>
      </c>
      <c r="O403" s="4">
        <f>'FICHE PRODUIT'!$E$1217</f>
        <v>3.9870791604157372</v>
      </c>
      <c r="P403" s="4">
        <f>'FICHE PRODUIT'!$E$1219</f>
        <v>295</v>
      </c>
      <c r="Q403" s="4">
        <f>'FICHE PRODUIT'!$E$1220</f>
        <v>118</v>
      </c>
      <c r="R403" s="4">
        <f>'FICHE PRODUIT'!$E$1221</f>
        <v>134.09090909090909</v>
      </c>
      <c r="S403" s="122">
        <f>'FICHE PRODUIT'!$E$1222</f>
        <v>0</v>
      </c>
      <c r="T403" s="2" t="str">
        <f>'FICHE PRODUIT'!A1229</f>
        <v>BACK</v>
      </c>
      <c r="U403" s="2" t="str">
        <f>'FICHE PRODUIT'!B1229</f>
        <v>MDA</v>
      </c>
      <c r="V403" s="2" t="str">
        <f>'FICHE PRODUIT'!C1229</f>
        <v>2179 PPT / COL CW608790</v>
      </c>
      <c r="W403" s="2">
        <f>'FICHE PRODUIT'!D1229</f>
        <v>0.4</v>
      </c>
      <c r="X403" s="2">
        <f>'FICHE PRODUIT'!E1229</f>
        <v>0</v>
      </c>
      <c r="Y403" s="2">
        <f>'FICHE PRODUIT'!F1229</f>
        <v>8.91</v>
      </c>
      <c r="Z403" s="2">
        <f>'FICHE PRODUIT'!G1229</f>
        <v>3.5640000000000001</v>
      </c>
      <c r="AA403" s="2">
        <f>'FICHE PRODUIT'!H1229</f>
        <v>0</v>
      </c>
    </row>
    <row r="404" spans="1:27" x14ac:dyDescent="0.2">
      <c r="A404" s="7" t="str">
        <f>'FICHE PRODUIT'!$A$1200</f>
        <v>MARIUS CHEVRON FX9</v>
      </c>
      <c r="B404" s="2" t="str">
        <f>'FICHE PRODUIT'!$H$1200</f>
        <v>Gris</v>
      </c>
      <c r="C404" s="2" t="str">
        <f>'FICHE PRODUIT'!$S$1200</f>
        <v>W26-27</v>
      </c>
      <c r="D404" s="2">
        <f>'FICHE PRODUIT'!$Q$1200</f>
        <v>0</v>
      </c>
      <c r="E404" s="2" t="str">
        <f>'FICHE PRODUIT'!$S$1202</f>
        <v>WAIT QUANTITY</v>
      </c>
      <c r="F404" s="2" t="str">
        <f>'FICHE PRODUIT'!$E$1204</f>
        <v>Page 39</v>
      </c>
      <c r="G404" s="2" t="str">
        <f>'FICHE PRODUIT'!$E$1205</f>
        <v xml:space="preserve">Not need </v>
      </c>
      <c r="H404" s="122" t="str">
        <f>'FICHE PRODUIT'!$E$1206</f>
        <v>OCEAN SURPLUS</v>
      </c>
      <c r="I404" s="2" t="b">
        <f>'FICHE PRODUIT'!$E$1208</f>
        <v>0</v>
      </c>
      <c r="J404" s="2" t="str">
        <f>'FICHE PRODUIT'!$E$1210</f>
        <v>Gilet</v>
      </c>
      <c r="K404" s="2" t="str">
        <f>'FICHE PRODUIT'!$E$1211</f>
        <v>Marius</v>
      </c>
      <c r="L404" s="4">
        <f>'FICHE PRODUIT'!$E$1213</f>
        <v>55</v>
      </c>
      <c r="M404" s="4">
        <f>'FICHE PRODUIT'!$E$1214</f>
        <v>18.988999999999997</v>
      </c>
      <c r="N404" s="4">
        <f>'FICHE PRODUIT'!$E$1216</f>
        <v>73.989000000000004</v>
      </c>
      <c r="O404" s="4">
        <f>'FICHE PRODUIT'!$E$1217</f>
        <v>3.9870791604157372</v>
      </c>
      <c r="P404" s="4">
        <f>'FICHE PRODUIT'!$E$1219</f>
        <v>295</v>
      </c>
      <c r="Q404" s="4">
        <f>'FICHE PRODUIT'!$E$1220</f>
        <v>118</v>
      </c>
      <c r="R404" s="4">
        <f>'FICHE PRODUIT'!$E$1221</f>
        <v>134.09090909090909</v>
      </c>
      <c r="S404" s="122">
        <f>'FICHE PRODUIT'!$E$1222</f>
        <v>0</v>
      </c>
      <c r="T404" s="2" t="str">
        <f>'FICHE PRODUIT'!A1230</f>
        <v>INTERLINING</v>
      </c>
      <c r="U404" s="2" t="str">
        <f>'FICHE PRODUIT'!B1230</f>
        <v>CHARGEUR</v>
      </c>
      <c r="V404" s="2" t="str">
        <f>'FICHE PRODUIT'!C1230</f>
        <v>711048/A NATURAL</v>
      </c>
      <c r="W404" s="2">
        <f>'FICHE PRODUIT'!D1230</f>
        <v>0.8</v>
      </c>
      <c r="X404" s="2">
        <f>'FICHE PRODUIT'!E1230</f>
        <v>0</v>
      </c>
      <c r="Y404" s="2">
        <f>'FICHE PRODUIT'!F1230</f>
        <v>0</v>
      </c>
      <c r="Z404" s="2">
        <f>'FICHE PRODUIT'!G1230</f>
        <v>0</v>
      </c>
      <c r="AA404" s="2">
        <f>'FICHE PRODUIT'!H1230</f>
        <v>0</v>
      </c>
    </row>
    <row r="405" spans="1:27" x14ac:dyDescent="0.2">
      <c r="A405" s="7" t="str">
        <f>'FICHE PRODUIT'!$A$1200</f>
        <v>MARIUS CHEVRON FX9</v>
      </c>
      <c r="B405" s="2" t="str">
        <f>'FICHE PRODUIT'!$H$1200</f>
        <v>Gris</v>
      </c>
      <c r="C405" s="2" t="str">
        <f>'FICHE PRODUIT'!$S$1200</f>
        <v>W26-27</v>
      </c>
      <c r="D405" s="2">
        <f>'FICHE PRODUIT'!$Q$1200</f>
        <v>0</v>
      </c>
      <c r="E405" s="2" t="str">
        <f>'FICHE PRODUIT'!$S$1202</f>
        <v>WAIT QUANTITY</v>
      </c>
      <c r="F405" s="2" t="str">
        <f>'FICHE PRODUIT'!$E$1204</f>
        <v>Page 39</v>
      </c>
      <c r="G405" s="2" t="str">
        <f>'FICHE PRODUIT'!$E$1205</f>
        <v xml:space="preserve">Not need </v>
      </c>
      <c r="H405" s="122" t="str">
        <f>'FICHE PRODUIT'!$E$1206</f>
        <v>OCEAN SURPLUS</v>
      </c>
      <c r="I405" s="2" t="b">
        <f>'FICHE PRODUIT'!$E$1208</f>
        <v>0</v>
      </c>
      <c r="J405" s="2" t="str">
        <f>'FICHE PRODUIT'!$E$1210</f>
        <v>Gilet</v>
      </c>
      <c r="K405" s="2" t="str">
        <f>'FICHE PRODUIT'!$E$1211</f>
        <v>Marius</v>
      </c>
      <c r="L405" s="4">
        <f>'FICHE PRODUIT'!$E$1213</f>
        <v>55</v>
      </c>
      <c r="M405" s="4">
        <f>'FICHE PRODUIT'!$E$1214</f>
        <v>18.988999999999997</v>
      </c>
      <c r="N405" s="4">
        <f>'FICHE PRODUIT'!$E$1216</f>
        <v>73.989000000000004</v>
      </c>
      <c r="O405" s="4">
        <f>'FICHE PRODUIT'!$E$1217</f>
        <v>3.9870791604157372</v>
      </c>
      <c r="P405" s="4">
        <f>'FICHE PRODUIT'!$E$1219</f>
        <v>295</v>
      </c>
      <c r="Q405" s="4">
        <f>'FICHE PRODUIT'!$E$1220</f>
        <v>118</v>
      </c>
      <c r="R405" s="4">
        <f>'FICHE PRODUIT'!$E$1221</f>
        <v>134.09090909090909</v>
      </c>
      <c r="S405" s="122">
        <f>'FICHE PRODUIT'!$E$1222</f>
        <v>0</v>
      </c>
      <c r="T405" s="2" t="str">
        <f>'FICHE PRODUIT'!A1231</f>
        <v xml:space="preserve">UNDER COLLAR </v>
      </c>
      <c r="U405" s="2" t="str">
        <f>'FICHE PRODUIT'!B1231</f>
        <v>OFFITEX</v>
      </c>
      <c r="V405" s="2" t="str">
        <f>'FICHE PRODUIT'!C1231</f>
        <v>COR 301C/1</v>
      </c>
      <c r="W405" s="2">
        <f>'FICHE PRODUIT'!D1231</f>
        <v>0.05</v>
      </c>
      <c r="X405" s="2">
        <f>'FICHE PRODUIT'!E1231</f>
        <v>0</v>
      </c>
      <c r="Y405" s="2">
        <f>'FICHE PRODUIT'!F1231</f>
        <v>0.05</v>
      </c>
      <c r="Z405" s="2">
        <f>'FICHE PRODUIT'!G1231</f>
        <v>2.5000000000000005E-3</v>
      </c>
      <c r="AA405" s="2">
        <f>'FICHE PRODUIT'!H1231</f>
        <v>0</v>
      </c>
    </row>
    <row r="406" spans="1:27" x14ac:dyDescent="0.2">
      <c r="A406" s="7" t="str">
        <f>'FICHE PRODUIT'!$A$1200</f>
        <v>MARIUS CHEVRON FX9</v>
      </c>
      <c r="B406" s="2" t="str">
        <f>'FICHE PRODUIT'!$H$1200</f>
        <v>Gris</v>
      </c>
      <c r="C406" s="2" t="str">
        <f>'FICHE PRODUIT'!$S$1200</f>
        <v>W26-27</v>
      </c>
      <c r="D406" s="2">
        <f>'FICHE PRODUIT'!$Q$1200</f>
        <v>0</v>
      </c>
      <c r="E406" s="2" t="str">
        <f>'FICHE PRODUIT'!$S$1202</f>
        <v>WAIT QUANTITY</v>
      </c>
      <c r="F406" s="2" t="str">
        <f>'FICHE PRODUIT'!$E$1204</f>
        <v>Page 39</v>
      </c>
      <c r="G406" s="2" t="str">
        <f>'FICHE PRODUIT'!$E$1205</f>
        <v xml:space="preserve">Not need </v>
      </c>
      <c r="H406" s="122" t="str">
        <f>'FICHE PRODUIT'!$E$1206</f>
        <v>OCEAN SURPLUS</v>
      </c>
      <c r="I406" s="2" t="b">
        <f>'FICHE PRODUIT'!$E$1208</f>
        <v>0</v>
      </c>
      <c r="J406" s="2" t="str">
        <f>'FICHE PRODUIT'!$E$1210</f>
        <v>Gilet</v>
      </c>
      <c r="K406" s="2" t="str">
        <f>'FICHE PRODUIT'!$E$1211</f>
        <v>Marius</v>
      </c>
      <c r="L406" s="4">
        <f>'FICHE PRODUIT'!$E$1213</f>
        <v>55</v>
      </c>
      <c r="M406" s="4">
        <f>'FICHE PRODUIT'!$E$1214</f>
        <v>18.988999999999997</v>
      </c>
      <c r="N406" s="4">
        <f>'FICHE PRODUIT'!$E$1216</f>
        <v>73.989000000000004</v>
      </c>
      <c r="O406" s="4">
        <f>'FICHE PRODUIT'!$E$1217</f>
        <v>3.9870791604157372</v>
      </c>
      <c r="P406" s="4">
        <f>'FICHE PRODUIT'!$E$1219</f>
        <v>295</v>
      </c>
      <c r="Q406" s="4">
        <f>'FICHE PRODUIT'!$E$1220</f>
        <v>118</v>
      </c>
      <c r="R406" s="4">
        <f>'FICHE PRODUIT'!$E$1221</f>
        <v>134.09090909090909</v>
      </c>
      <c r="S406" s="122">
        <f>'FICHE PRODUIT'!$E$1222</f>
        <v>0</v>
      </c>
      <c r="T406" s="2" t="str">
        <f>'FICHE PRODUIT'!A1232</f>
        <v>PANO DE BOLSO</v>
      </c>
      <c r="U406" s="2" t="str">
        <f>'FICHE PRODUIT'!B1232</f>
        <v>DRAGONI</v>
      </c>
      <c r="V406" s="2" t="str">
        <f>'FICHE PRODUIT'!C1232</f>
        <v xml:space="preserve">RAVENNA PXT </v>
      </c>
      <c r="W406" s="2">
        <f>'FICHE PRODUIT'!D1232</f>
        <v>0.05</v>
      </c>
      <c r="X406" s="2">
        <f>'FICHE PRODUIT'!E1232</f>
        <v>0</v>
      </c>
      <c r="Y406" s="2">
        <f>'FICHE PRODUIT'!F1232</f>
        <v>2.97</v>
      </c>
      <c r="Z406" s="2">
        <f>'FICHE PRODUIT'!G1232</f>
        <v>0.14850000000000002</v>
      </c>
      <c r="AA406" s="2">
        <f>'FICHE PRODUIT'!H1232</f>
        <v>0</v>
      </c>
    </row>
    <row r="407" spans="1:27" x14ac:dyDescent="0.2">
      <c r="A407" s="7" t="str">
        <f>'FICHE PRODUIT'!$A$1200</f>
        <v>MARIUS CHEVRON FX9</v>
      </c>
      <c r="B407" s="2" t="str">
        <f>'FICHE PRODUIT'!$H$1200</f>
        <v>Gris</v>
      </c>
      <c r="C407" s="2" t="str">
        <f>'FICHE PRODUIT'!$S$1200</f>
        <v>W26-27</v>
      </c>
      <c r="D407" s="2">
        <f>'FICHE PRODUIT'!$Q$1200</f>
        <v>0</v>
      </c>
      <c r="E407" s="2" t="str">
        <f>'FICHE PRODUIT'!$S$1202</f>
        <v>WAIT QUANTITY</v>
      </c>
      <c r="F407" s="2" t="str">
        <f>'FICHE PRODUIT'!$E$1204</f>
        <v>Page 39</v>
      </c>
      <c r="G407" s="2" t="str">
        <f>'FICHE PRODUIT'!$E$1205</f>
        <v xml:space="preserve">Not need </v>
      </c>
      <c r="H407" s="122" t="str">
        <f>'FICHE PRODUIT'!$E$1206</f>
        <v>OCEAN SURPLUS</v>
      </c>
      <c r="I407" s="2" t="b">
        <f>'FICHE PRODUIT'!$E$1208</f>
        <v>0</v>
      </c>
      <c r="J407" s="2" t="str">
        <f>'FICHE PRODUIT'!$E$1210</f>
        <v>Gilet</v>
      </c>
      <c r="K407" s="2" t="str">
        <f>'FICHE PRODUIT'!$E$1211</f>
        <v>Marius</v>
      </c>
      <c r="L407" s="4">
        <f>'FICHE PRODUIT'!$E$1213</f>
        <v>55</v>
      </c>
      <c r="M407" s="4">
        <f>'FICHE PRODUIT'!$E$1214</f>
        <v>18.988999999999997</v>
      </c>
      <c r="N407" s="4">
        <f>'FICHE PRODUIT'!$E$1216</f>
        <v>73.989000000000004</v>
      </c>
      <c r="O407" s="4">
        <f>'FICHE PRODUIT'!$E$1217</f>
        <v>3.9870791604157372</v>
      </c>
      <c r="P407" s="4">
        <f>'FICHE PRODUIT'!$E$1219</f>
        <v>295</v>
      </c>
      <c r="Q407" s="4">
        <f>'FICHE PRODUIT'!$E$1220</f>
        <v>118</v>
      </c>
      <c r="R407" s="4">
        <f>'FICHE PRODUIT'!$E$1221</f>
        <v>134.09090909090909</v>
      </c>
      <c r="S407" s="122">
        <f>'FICHE PRODUIT'!$E$1222</f>
        <v>0</v>
      </c>
      <c r="T407" s="2" t="str">
        <f>'FICHE PRODUIT'!A1233</f>
        <v>GALON</v>
      </c>
      <c r="U407" s="2" t="str">
        <f>'FICHE PRODUIT'!B1233</f>
        <v>NASTRO</v>
      </c>
      <c r="V407" s="2" t="str">
        <f>'FICHE PRODUIT'!C1233</f>
        <v>G</v>
      </c>
      <c r="W407" s="2">
        <f>'FICHE PRODUIT'!D1233</f>
        <v>0.1</v>
      </c>
      <c r="X407" s="2">
        <f>'FICHE PRODUIT'!E1233</f>
        <v>0</v>
      </c>
      <c r="Y407" s="2">
        <f>'FICHE PRODUIT'!F1233</f>
        <v>0.49</v>
      </c>
      <c r="Z407" s="2">
        <f>'FICHE PRODUIT'!G1233</f>
        <v>4.9000000000000002E-2</v>
      </c>
      <c r="AA407" s="2">
        <f>'FICHE PRODUIT'!H1233</f>
        <v>0</v>
      </c>
    </row>
    <row r="408" spans="1:27" x14ac:dyDescent="0.2">
      <c r="A408" s="7" t="str">
        <f>'FICHE PRODUIT'!$A$1200</f>
        <v>MARIUS CHEVRON FX9</v>
      </c>
      <c r="B408" s="2" t="str">
        <f>'FICHE PRODUIT'!$H$1200</f>
        <v>Gris</v>
      </c>
      <c r="C408" s="2" t="str">
        <f>'FICHE PRODUIT'!$S$1200</f>
        <v>W26-27</v>
      </c>
      <c r="D408" s="2">
        <f>'FICHE PRODUIT'!$Q$1200</f>
        <v>0</v>
      </c>
      <c r="E408" s="2" t="str">
        <f>'FICHE PRODUIT'!$S$1202</f>
        <v>WAIT QUANTITY</v>
      </c>
      <c r="F408" s="2" t="str">
        <f>'FICHE PRODUIT'!$E$1204</f>
        <v>Page 39</v>
      </c>
      <c r="G408" s="2" t="str">
        <f>'FICHE PRODUIT'!$E$1205</f>
        <v xml:space="preserve">Not need </v>
      </c>
      <c r="H408" s="122" t="str">
        <f>'FICHE PRODUIT'!$E$1206</f>
        <v>OCEAN SURPLUS</v>
      </c>
      <c r="I408" s="2" t="b">
        <f>'FICHE PRODUIT'!$E$1208</f>
        <v>0</v>
      </c>
      <c r="J408" s="2" t="str">
        <f>'FICHE PRODUIT'!$E$1210</f>
        <v>Gilet</v>
      </c>
      <c r="K408" s="2" t="str">
        <f>'FICHE PRODUIT'!$E$1211</f>
        <v>Marius</v>
      </c>
      <c r="L408" s="4">
        <f>'FICHE PRODUIT'!$E$1213</f>
        <v>55</v>
      </c>
      <c r="M408" s="4">
        <f>'FICHE PRODUIT'!$E$1214</f>
        <v>18.988999999999997</v>
      </c>
      <c r="N408" s="4">
        <f>'FICHE PRODUIT'!$E$1216</f>
        <v>73.989000000000004</v>
      </c>
      <c r="O408" s="4">
        <f>'FICHE PRODUIT'!$E$1217</f>
        <v>3.9870791604157372</v>
      </c>
      <c r="P408" s="4">
        <f>'FICHE PRODUIT'!$E$1219</f>
        <v>295</v>
      </c>
      <c r="Q408" s="4">
        <f>'FICHE PRODUIT'!$E$1220</f>
        <v>118</v>
      </c>
      <c r="R408" s="4">
        <f>'FICHE PRODUIT'!$E$1221</f>
        <v>134.09090909090909</v>
      </c>
      <c r="S408" s="122">
        <f>'FICHE PRODUIT'!$E$1222</f>
        <v>0</v>
      </c>
      <c r="T408" s="2" t="str">
        <f>'FICHE PRODUIT'!A1234</f>
        <v>BOUTONS</v>
      </c>
      <c r="U408" s="2" t="str">
        <f>'FICHE PRODUIT'!B1234</f>
        <v>LOUROPEL</v>
      </c>
      <c r="V408" s="2" t="str">
        <f>'FICHE PRODUIT'!C1234</f>
        <v>BT1</v>
      </c>
      <c r="W408" s="2">
        <f>'FICHE PRODUIT'!D1234</f>
        <v>11</v>
      </c>
      <c r="X408" s="2">
        <f>'FICHE PRODUIT'!E1234</f>
        <v>0</v>
      </c>
      <c r="Y408" s="2">
        <f>'FICHE PRODUIT'!F1234</f>
        <v>0.06</v>
      </c>
      <c r="Z408" s="2">
        <f>'FICHE PRODUIT'!G1234</f>
        <v>0.65999999999999992</v>
      </c>
      <c r="AA408" s="2">
        <f>'FICHE PRODUIT'!H1234</f>
        <v>0</v>
      </c>
    </row>
    <row r="409" spans="1:27" x14ac:dyDescent="0.2">
      <c r="A409" s="7" t="str">
        <f>'FICHE PRODUIT'!$A$1200</f>
        <v>MARIUS CHEVRON FX9</v>
      </c>
      <c r="B409" s="2" t="str">
        <f>'FICHE PRODUIT'!$H$1200</f>
        <v>Gris</v>
      </c>
      <c r="C409" s="2" t="str">
        <f>'FICHE PRODUIT'!$S$1200</f>
        <v>W26-27</v>
      </c>
      <c r="D409" s="2">
        <f>'FICHE PRODUIT'!$Q$1200</f>
        <v>0</v>
      </c>
      <c r="E409" s="2" t="str">
        <f>'FICHE PRODUIT'!$S$1202</f>
        <v>WAIT QUANTITY</v>
      </c>
      <c r="F409" s="2" t="str">
        <f>'FICHE PRODUIT'!$E$1204</f>
        <v>Page 39</v>
      </c>
      <c r="G409" s="2" t="str">
        <f>'FICHE PRODUIT'!$E$1205</f>
        <v xml:space="preserve">Not need </v>
      </c>
      <c r="H409" s="122" t="str">
        <f>'FICHE PRODUIT'!$E$1206</f>
        <v>OCEAN SURPLUS</v>
      </c>
      <c r="I409" s="2" t="b">
        <f>'FICHE PRODUIT'!$E$1208</f>
        <v>0</v>
      </c>
      <c r="J409" s="2" t="str">
        <f>'FICHE PRODUIT'!$E$1210</f>
        <v>Gilet</v>
      </c>
      <c r="K409" s="2" t="str">
        <f>'FICHE PRODUIT'!$E$1211</f>
        <v>Marius</v>
      </c>
      <c r="L409" s="4">
        <f>'FICHE PRODUIT'!$E$1213</f>
        <v>55</v>
      </c>
      <c r="M409" s="4">
        <f>'FICHE PRODUIT'!$E$1214</f>
        <v>18.988999999999997</v>
      </c>
      <c r="N409" s="4">
        <f>'FICHE PRODUIT'!$E$1216</f>
        <v>73.989000000000004</v>
      </c>
      <c r="O409" s="4">
        <f>'FICHE PRODUIT'!$E$1217</f>
        <v>3.9870791604157372</v>
      </c>
      <c r="P409" s="4">
        <f>'FICHE PRODUIT'!$E$1219</f>
        <v>295</v>
      </c>
      <c r="Q409" s="4">
        <f>'FICHE PRODUIT'!$E$1220</f>
        <v>118</v>
      </c>
      <c r="R409" s="4">
        <f>'FICHE PRODUIT'!$E$1221</f>
        <v>134.09090909090909</v>
      </c>
      <c r="S409" s="122">
        <f>'FICHE PRODUIT'!$E$1222</f>
        <v>0</v>
      </c>
      <c r="T409" s="2" t="str">
        <f>'FICHE PRODUIT'!A1235</f>
        <v>ETIQUETTES</v>
      </c>
      <c r="U409" s="2" t="str">
        <f>'FICHE PRODUIT'!B1235</f>
        <v>CADICA</v>
      </c>
      <c r="V409" s="2" t="str">
        <f>'FICHE PRODUIT'!C1235</f>
        <v>A3</v>
      </c>
      <c r="W409" s="2">
        <f>'FICHE PRODUIT'!D1235</f>
        <v>1</v>
      </c>
      <c r="X409" s="2">
        <f>'FICHE PRODUIT'!E1235</f>
        <v>0</v>
      </c>
      <c r="Y409" s="2">
        <f>'FICHE PRODUIT'!F1235</f>
        <v>0.27</v>
      </c>
      <c r="Z409" s="2">
        <f>'FICHE PRODUIT'!G1235</f>
        <v>0.27</v>
      </c>
      <c r="AA409" s="2">
        <f>'FICHE PRODUIT'!H1235</f>
        <v>0</v>
      </c>
    </row>
    <row r="410" spans="1:27" x14ac:dyDescent="0.2">
      <c r="A410" s="7" t="str">
        <f>'FICHE PRODUIT'!$A$1200</f>
        <v>MARIUS CHEVRON FX9</v>
      </c>
      <c r="B410" s="2" t="str">
        <f>'FICHE PRODUIT'!$H$1200</f>
        <v>Gris</v>
      </c>
      <c r="C410" s="2" t="str">
        <f>'FICHE PRODUIT'!$S$1200</f>
        <v>W26-27</v>
      </c>
      <c r="D410" s="2">
        <f>'FICHE PRODUIT'!$Q$1200</f>
        <v>0</v>
      </c>
      <c r="E410" s="2" t="str">
        <f>'FICHE PRODUIT'!$S$1202</f>
        <v>WAIT QUANTITY</v>
      </c>
      <c r="F410" s="2" t="str">
        <f>'FICHE PRODUIT'!$E$1204</f>
        <v>Page 39</v>
      </c>
      <c r="G410" s="2" t="str">
        <f>'FICHE PRODUIT'!$E$1205</f>
        <v xml:space="preserve">Not need </v>
      </c>
      <c r="H410" s="122" t="str">
        <f>'FICHE PRODUIT'!$E$1206</f>
        <v>OCEAN SURPLUS</v>
      </c>
      <c r="I410" s="2" t="b">
        <f>'FICHE PRODUIT'!$E$1208</f>
        <v>0</v>
      </c>
      <c r="J410" s="2" t="str">
        <f>'FICHE PRODUIT'!$E$1210</f>
        <v>Gilet</v>
      </c>
      <c r="K410" s="2" t="str">
        <f>'FICHE PRODUIT'!$E$1211</f>
        <v>Marius</v>
      </c>
      <c r="L410" s="4">
        <f>'FICHE PRODUIT'!$E$1213</f>
        <v>55</v>
      </c>
      <c r="M410" s="4">
        <f>'FICHE PRODUIT'!$E$1214</f>
        <v>18.988999999999997</v>
      </c>
      <c r="N410" s="4">
        <f>'FICHE PRODUIT'!$E$1216</f>
        <v>73.989000000000004</v>
      </c>
      <c r="O410" s="4">
        <f>'FICHE PRODUIT'!$E$1217</f>
        <v>3.9870791604157372</v>
      </c>
      <c r="P410" s="4">
        <f>'FICHE PRODUIT'!$E$1219</f>
        <v>295</v>
      </c>
      <c r="Q410" s="4">
        <f>'FICHE PRODUIT'!$E$1220</f>
        <v>118</v>
      </c>
      <c r="R410" s="4">
        <f>'FICHE PRODUIT'!$E$1221</f>
        <v>134.09090909090909</v>
      </c>
      <c r="S410" s="122">
        <f>'FICHE PRODUIT'!$E$1222</f>
        <v>0</v>
      </c>
      <c r="T410" s="2" t="str">
        <f>'FICHE PRODUIT'!A1236</f>
        <v>HANGTAG</v>
      </c>
      <c r="U410" s="2" t="str">
        <f>'FICHE PRODUIT'!B1236</f>
        <v>CADICA</v>
      </c>
      <c r="V410" s="2" t="str">
        <f>'FICHE PRODUIT'!C1236</f>
        <v>Y</v>
      </c>
      <c r="W410" s="2">
        <f>'FICHE PRODUIT'!D1236</f>
        <v>1</v>
      </c>
      <c r="X410" s="2">
        <f>'FICHE PRODUIT'!E1236</f>
        <v>0</v>
      </c>
      <c r="Y410" s="2">
        <f>'FICHE PRODUIT'!F1236</f>
        <v>0.21</v>
      </c>
      <c r="Z410" s="2">
        <f>'FICHE PRODUIT'!G1236</f>
        <v>0.21</v>
      </c>
      <c r="AA410" s="2">
        <f>'FICHE PRODUIT'!H1236</f>
        <v>0</v>
      </c>
    </row>
    <row r="411" spans="1:27" x14ac:dyDescent="0.2">
      <c r="A411" s="7" t="str">
        <f>'FICHE PRODUIT'!$A$1200</f>
        <v>MARIUS CHEVRON FX9</v>
      </c>
      <c r="B411" s="2" t="str">
        <f>'FICHE PRODUIT'!$H$1200</f>
        <v>Gris</v>
      </c>
      <c r="C411" s="2" t="str">
        <f>'FICHE PRODUIT'!$S$1200</f>
        <v>W26-27</v>
      </c>
      <c r="D411" s="2">
        <f>'FICHE PRODUIT'!$Q$1200</f>
        <v>0</v>
      </c>
      <c r="E411" s="2" t="str">
        <f>'FICHE PRODUIT'!$S$1202</f>
        <v>WAIT QUANTITY</v>
      </c>
      <c r="F411" s="2" t="str">
        <f>'FICHE PRODUIT'!$E$1204</f>
        <v>Page 39</v>
      </c>
      <c r="G411" s="2" t="str">
        <f>'FICHE PRODUIT'!$E$1205</f>
        <v xml:space="preserve">Not need </v>
      </c>
      <c r="H411" s="122" t="str">
        <f>'FICHE PRODUIT'!$E$1206</f>
        <v>OCEAN SURPLUS</v>
      </c>
      <c r="I411" s="2" t="b">
        <f>'FICHE PRODUIT'!$E$1208</f>
        <v>0</v>
      </c>
      <c r="J411" s="2" t="str">
        <f>'FICHE PRODUIT'!$E$1210</f>
        <v>Gilet</v>
      </c>
      <c r="K411" s="2" t="str">
        <f>'FICHE PRODUIT'!$E$1211</f>
        <v>Marius</v>
      </c>
      <c r="L411" s="4">
        <f>'FICHE PRODUIT'!$E$1213</f>
        <v>55</v>
      </c>
      <c r="M411" s="4">
        <f>'FICHE PRODUIT'!$E$1214</f>
        <v>18.988999999999997</v>
      </c>
      <c r="N411" s="4">
        <f>'FICHE PRODUIT'!$E$1216</f>
        <v>73.989000000000004</v>
      </c>
      <c r="O411" s="4">
        <f>'FICHE PRODUIT'!$E$1217</f>
        <v>3.9870791604157372</v>
      </c>
      <c r="P411" s="4">
        <f>'FICHE PRODUIT'!$E$1219</f>
        <v>295</v>
      </c>
      <c r="Q411" s="4">
        <f>'FICHE PRODUIT'!$E$1220</f>
        <v>118</v>
      </c>
      <c r="R411" s="4">
        <f>'FICHE PRODUIT'!$E$1221</f>
        <v>134.09090909090909</v>
      </c>
      <c r="S411" s="122">
        <f>'FICHE PRODUIT'!$E$1222</f>
        <v>0</v>
      </c>
      <c r="T411" s="2">
        <f>'FICHE PRODUIT'!A1237</f>
        <v>0</v>
      </c>
      <c r="U411" s="2">
        <f>'FICHE PRODUIT'!B1237</f>
        <v>0</v>
      </c>
      <c r="V411" s="2">
        <f>'FICHE PRODUIT'!C1237</f>
        <v>0</v>
      </c>
      <c r="W411" s="2">
        <f>'FICHE PRODUIT'!D1237</f>
        <v>0</v>
      </c>
      <c r="X411" s="2">
        <f>'FICHE PRODUIT'!E1237</f>
        <v>0</v>
      </c>
      <c r="Y411" s="2">
        <f>'FICHE PRODUIT'!F1237</f>
        <v>0</v>
      </c>
      <c r="Z411" s="2">
        <f>'FICHE PRODUIT'!G1237</f>
        <v>0</v>
      </c>
      <c r="AA411" s="2">
        <f>'FICHE PRODUIT'!H1237</f>
        <v>0</v>
      </c>
    </row>
    <row r="412" spans="1:27" x14ac:dyDescent="0.2">
      <c r="A412" s="7" t="str">
        <f>'FICHE PRODUIT'!$A$1200</f>
        <v>MARIUS CHEVRON FX9</v>
      </c>
      <c r="B412" s="2" t="str">
        <f>'FICHE PRODUIT'!$H$1200</f>
        <v>Gris</v>
      </c>
      <c r="C412" s="2" t="str">
        <f>'FICHE PRODUIT'!$S$1200</f>
        <v>W26-27</v>
      </c>
      <c r="D412" s="2">
        <f>'FICHE PRODUIT'!$Q$1200</f>
        <v>0</v>
      </c>
      <c r="E412" s="2" t="str">
        <f>'FICHE PRODUIT'!$S$1202</f>
        <v>WAIT QUANTITY</v>
      </c>
      <c r="F412" s="2" t="str">
        <f>'FICHE PRODUIT'!$E$1204</f>
        <v>Page 39</v>
      </c>
      <c r="G412" s="2" t="str">
        <f>'FICHE PRODUIT'!$E$1205</f>
        <v xml:space="preserve">Not need </v>
      </c>
      <c r="H412" s="122" t="str">
        <f>'FICHE PRODUIT'!$E$1206</f>
        <v>OCEAN SURPLUS</v>
      </c>
      <c r="I412" s="2" t="b">
        <f>'FICHE PRODUIT'!$E$1208</f>
        <v>0</v>
      </c>
      <c r="J412" s="2" t="str">
        <f>'FICHE PRODUIT'!$E$1210</f>
        <v>Gilet</v>
      </c>
      <c r="K412" s="2" t="str">
        <f>'FICHE PRODUIT'!$E$1211</f>
        <v>Marius</v>
      </c>
      <c r="L412" s="4">
        <f>'FICHE PRODUIT'!$E$1213</f>
        <v>55</v>
      </c>
      <c r="M412" s="4">
        <f>'FICHE PRODUIT'!$E$1214</f>
        <v>18.988999999999997</v>
      </c>
      <c r="N412" s="4">
        <f>'FICHE PRODUIT'!$E$1216</f>
        <v>73.989000000000004</v>
      </c>
      <c r="O412" s="4">
        <f>'FICHE PRODUIT'!$E$1217</f>
        <v>3.9870791604157372</v>
      </c>
      <c r="P412" s="4">
        <f>'FICHE PRODUIT'!$E$1219</f>
        <v>295</v>
      </c>
      <c r="Q412" s="4">
        <f>'FICHE PRODUIT'!$E$1220</f>
        <v>118</v>
      </c>
      <c r="R412" s="4">
        <f>'FICHE PRODUIT'!$E$1221</f>
        <v>134.09090909090909</v>
      </c>
      <c r="S412" s="122">
        <f>'FICHE PRODUIT'!$E$1222</f>
        <v>0</v>
      </c>
      <c r="T412" s="2">
        <f>'FICHE PRODUIT'!A1238</f>
        <v>0</v>
      </c>
      <c r="U412" s="2">
        <f>'FICHE PRODUIT'!B1238</f>
        <v>0</v>
      </c>
      <c r="V412" s="2">
        <f>'FICHE PRODUIT'!C1238</f>
        <v>0</v>
      </c>
      <c r="W412" s="2">
        <f>'FICHE PRODUIT'!D1238</f>
        <v>0</v>
      </c>
      <c r="X412" s="2">
        <f>'FICHE PRODUIT'!E1238</f>
        <v>0</v>
      </c>
      <c r="Y412" s="2">
        <f>'FICHE PRODUIT'!F1238</f>
        <v>0</v>
      </c>
      <c r="Z412" s="2">
        <f>'FICHE PRODUIT'!G1238</f>
        <v>0</v>
      </c>
      <c r="AA412" s="2">
        <f>'FICHE PRODUIT'!H1238</f>
        <v>0</v>
      </c>
    </row>
    <row r="413" spans="1:27" x14ac:dyDescent="0.2">
      <c r="A413" s="7" t="str">
        <f>'FICHE PRODUIT'!$A$1200</f>
        <v>MARIUS CHEVRON FX9</v>
      </c>
      <c r="B413" s="2" t="str">
        <f>'FICHE PRODUIT'!$H$1200</f>
        <v>Gris</v>
      </c>
      <c r="C413" s="2" t="str">
        <f>'FICHE PRODUIT'!$S$1200</f>
        <v>W26-27</v>
      </c>
      <c r="D413" s="2">
        <f>'FICHE PRODUIT'!$Q$1200</f>
        <v>0</v>
      </c>
      <c r="E413" s="2" t="str">
        <f>'FICHE PRODUIT'!$S$1202</f>
        <v>WAIT QUANTITY</v>
      </c>
      <c r="F413" s="2" t="str">
        <f>'FICHE PRODUIT'!$E$1204</f>
        <v>Page 39</v>
      </c>
      <c r="G413" s="2" t="str">
        <f>'FICHE PRODUIT'!$E$1205</f>
        <v xml:space="preserve">Not need </v>
      </c>
      <c r="H413" s="122" t="str">
        <f>'FICHE PRODUIT'!$E$1206</f>
        <v>OCEAN SURPLUS</v>
      </c>
      <c r="I413" s="2" t="b">
        <f>'FICHE PRODUIT'!$E$1208</f>
        <v>0</v>
      </c>
      <c r="J413" s="2" t="str">
        <f>'FICHE PRODUIT'!$E$1210</f>
        <v>Gilet</v>
      </c>
      <c r="K413" s="2" t="str">
        <f>'FICHE PRODUIT'!$E$1211</f>
        <v>Marius</v>
      </c>
      <c r="L413" s="4">
        <f>'FICHE PRODUIT'!$E$1213</f>
        <v>55</v>
      </c>
      <c r="M413" s="4">
        <f>'FICHE PRODUIT'!$E$1214</f>
        <v>18.988999999999997</v>
      </c>
      <c r="N413" s="4">
        <f>'FICHE PRODUIT'!$E$1216</f>
        <v>73.989000000000004</v>
      </c>
      <c r="O413" s="4">
        <f>'FICHE PRODUIT'!$E$1217</f>
        <v>3.9870791604157372</v>
      </c>
      <c r="P413" s="4">
        <f>'FICHE PRODUIT'!$E$1219</f>
        <v>295</v>
      </c>
      <c r="Q413" s="4">
        <f>'FICHE PRODUIT'!$E$1220</f>
        <v>118</v>
      </c>
      <c r="R413" s="4">
        <f>'FICHE PRODUIT'!$E$1221</f>
        <v>134.09090909090909</v>
      </c>
      <c r="S413" s="122">
        <f>'FICHE PRODUIT'!$E$1222</f>
        <v>0</v>
      </c>
      <c r="T413" s="2">
        <f>'FICHE PRODUIT'!A1239</f>
        <v>0</v>
      </c>
      <c r="U413" s="2">
        <f>'FICHE PRODUIT'!B1239</f>
        <v>0</v>
      </c>
      <c r="V413" s="2">
        <f>'FICHE PRODUIT'!C1239</f>
        <v>0</v>
      </c>
      <c r="W413" s="2">
        <f>'FICHE PRODUIT'!D1239</f>
        <v>0</v>
      </c>
      <c r="X413" s="2">
        <f>'FICHE PRODUIT'!E1239</f>
        <v>0</v>
      </c>
      <c r="Y413" s="2">
        <f>'FICHE PRODUIT'!F1239</f>
        <v>0</v>
      </c>
      <c r="Z413" s="2">
        <f>'FICHE PRODUIT'!G1239</f>
        <v>0</v>
      </c>
      <c r="AA413" s="2">
        <f>'FICHE PRODUIT'!H1239</f>
        <v>0</v>
      </c>
    </row>
    <row r="414" spans="1:27" x14ac:dyDescent="0.2">
      <c r="A414" s="7" t="str">
        <f>'FICHE PRODUIT'!$A$1200</f>
        <v>MARIUS CHEVRON FX9</v>
      </c>
      <c r="B414" s="2" t="str">
        <f>'FICHE PRODUIT'!$H$1200</f>
        <v>Gris</v>
      </c>
      <c r="C414" s="2" t="str">
        <f>'FICHE PRODUIT'!$S$1200</f>
        <v>W26-27</v>
      </c>
      <c r="D414" s="2">
        <f>'FICHE PRODUIT'!$Q$1200</f>
        <v>0</v>
      </c>
      <c r="E414" s="2" t="str">
        <f>'FICHE PRODUIT'!$S$1202</f>
        <v>WAIT QUANTITY</v>
      </c>
      <c r="F414" s="2" t="str">
        <f>'FICHE PRODUIT'!$E$1204</f>
        <v>Page 39</v>
      </c>
      <c r="G414" s="2" t="str">
        <f>'FICHE PRODUIT'!$E$1205</f>
        <v xml:space="preserve">Not need </v>
      </c>
      <c r="H414" s="122" t="str">
        <f>'FICHE PRODUIT'!$E$1206</f>
        <v>OCEAN SURPLUS</v>
      </c>
      <c r="I414" s="2" t="b">
        <f>'FICHE PRODUIT'!$E$1208</f>
        <v>0</v>
      </c>
      <c r="J414" s="2" t="str">
        <f>'FICHE PRODUIT'!$E$1210</f>
        <v>Gilet</v>
      </c>
      <c r="K414" s="2" t="str">
        <f>'FICHE PRODUIT'!$E$1211</f>
        <v>Marius</v>
      </c>
      <c r="L414" s="4">
        <f>'FICHE PRODUIT'!$E$1213</f>
        <v>55</v>
      </c>
      <c r="M414" s="4">
        <f>'FICHE PRODUIT'!$E$1214</f>
        <v>18.988999999999997</v>
      </c>
      <c r="N414" s="4">
        <f>'FICHE PRODUIT'!$E$1216</f>
        <v>73.989000000000004</v>
      </c>
      <c r="O414" s="4">
        <f>'FICHE PRODUIT'!$E$1217</f>
        <v>3.9870791604157372</v>
      </c>
      <c r="P414" s="4">
        <f>'FICHE PRODUIT'!$E$1219</f>
        <v>295</v>
      </c>
      <c r="Q414" s="4">
        <f>'FICHE PRODUIT'!$E$1220</f>
        <v>118</v>
      </c>
      <c r="R414" s="4">
        <f>'FICHE PRODUIT'!$E$1221</f>
        <v>134.09090909090909</v>
      </c>
      <c r="S414" s="122">
        <f>'FICHE PRODUIT'!$E$1222</f>
        <v>0</v>
      </c>
      <c r="T414" s="2" t="str">
        <f>'FICHE PRODUIT'!A1240</f>
        <v>Frais externe</v>
      </c>
      <c r="U414" s="2" t="str">
        <f>'FICHE PRODUIT'!B1240</f>
        <v>Transport</v>
      </c>
      <c r="V414" s="2" t="str">
        <f>'FICHE PRODUIT'!C1240</f>
        <v xml:space="preserve">Européen </v>
      </c>
      <c r="W414" s="2">
        <f>'FICHE PRODUIT'!D1240</f>
        <v>1</v>
      </c>
      <c r="X414" s="2">
        <f>'FICHE PRODUIT'!E1240</f>
        <v>0</v>
      </c>
      <c r="Y414" s="2">
        <f>'FICHE PRODUIT'!F1240</f>
        <v>2</v>
      </c>
      <c r="Z414" s="2">
        <f>'FICHE PRODUIT'!G1240</f>
        <v>2</v>
      </c>
      <c r="AA414" s="2">
        <f>'FICHE PRODUIT'!H1240</f>
        <v>0</v>
      </c>
    </row>
    <row r="415" spans="1:27" x14ac:dyDescent="0.2">
      <c r="A415" s="7" t="str">
        <f>'FICHE PRODUIT'!$A$1200</f>
        <v>MARIUS CHEVRON FX9</v>
      </c>
      <c r="B415" s="2" t="str">
        <f>'FICHE PRODUIT'!$H$1200</f>
        <v>Gris</v>
      </c>
      <c r="C415" s="2" t="str">
        <f>'FICHE PRODUIT'!$S$1200</f>
        <v>W26-27</v>
      </c>
      <c r="D415" s="2">
        <f>'FICHE PRODUIT'!$Q$1200</f>
        <v>0</v>
      </c>
      <c r="E415" s="2" t="str">
        <f>'FICHE PRODUIT'!$S$1202</f>
        <v>WAIT QUANTITY</v>
      </c>
      <c r="F415" s="2" t="str">
        <f>'FICHE PRODUIT'!$E$1204</f>
        <v>Page 39</v>
      </c>
      <c r="G415" s="2" t="str">
        <f>'FICHE PRODUIT'!$E$1205</f>
        <v xml:space="preserve">Not need </v>
      </c>
      <c r="H415" s="122" t="str">
        <f>'FICHE PRODUIT'!$E$1206</f>
        <v>OCEAN SURPLUS</v>
      </c>
      <c r="I415" s="2" t="b">
        <f>'FICHE PRODUIT'!$E$1208</f>
        <v>0</v>
      </c>
      <c r="J415" s="2" t="str">
        <f>'FICHE PRODUIT'!$E$1210</f>
        <v>Gilet</v>
      </c>
      <c r="K415" s="2" t="str">
        <f>'FICHE PRODUIT'!$E$1211</f>
        <v>Marius</v>
      </c>
      <c r="L415" s="4">
        <f>'FICHE PRODUIT'!$E$1213</f>
        <v>55</v>
      </c>
      <c r="M415" s="4">
        <f>'FICHE PRODUIT'!$E$1214</f>
        <v>18.988999999999997</v>
      </c>
      <c r="N415" s="4">
        <f>'FICHE PRODUIT'!$E$1216</f>
        <v>73.989000000000004</v>
      </c>
      <c r="O415" s="4">
        <f>'FICHE PRODUIT'!$E$1217</f>
        <v>3.9870791604157372</v>
      </c>
      <c r="P415" s="4">
        <f>'FICHE PRODUIT'!$E$1219</f>
        <v>295</v>
      </c>
      <c r="Q415" s="4">
        <f>'FICHE PRODUIT'!$E$1220</f>
        <v>118</v>
      </c>
      <c r="R415" s="4">
        <f>'FICHE PRODUIT'!$E$1221</f>
        <v>134.09090909090909</v>
      </c>
      <c r="S415" s="122">
        <f>'FICHE PRODUIT'!$E$1222</f>
        <v>0</v>
      </c>
      <c r="T415" s="2" t="str">
        <f>'FICHE PRODUIT'!A1241</f>
        <v>Frais externe</v>
      </c>
      <c r="U415" s="2" t="str">
        <f>'FICHE PRODUIT'!B1241</f>
        <v>Communication</v>
      </c>
      <c r="V415" s="2" t="str">
        <f>'FICHE PRODUIT'!C1241</f>
        <v>Marketing</v>
      </c>
      <c r="W415" s="2">
        <f>'FICHE PRODUIT'!D1241</f>
        <v>1</v>
      </c>
      <c r="X415" s="2">
        <f>'FICHE PRODUIT'!E1241</f>
        <v>0</v>
      </c>
      <c r="Y415" s="2">
        <f>'FICHE PRODUIT'!F1241</f>
        <v>0.5</v>
      </c>
      <c r="Z415" s="2">
        <f>'FICHE PRODUIT'!G1241</f>
        <v>0.5</v>
      </c>
      <c r="AA415" s="2">
        <f>'FICHE PRODUIT'!H1241</f>
        <v>0</v>
      </c>
    </row>
    <row r="416" spans="1:27" x14ac:dyDescent="0.2">
      <c r="A416" s="7" t="str">
        <f>'FICHE PRODUIT'!$A$1329</f>
        <v>MARIUS PATCH</v>
      </c>
      <c r="B416" s="2">
        <f>'FICHE PRODUIT'!$H$1329</f>
        <v>0</v>
      </c>
      <c r="C416" s="2" t="str">
        <f>'FICHE PRODUIT'!$S$1329</f>
        <v>W26-27</v>
      </c>
      <c r="D416" s="2">
        <f>'FICHE PRODUIT'!$Q$1329</f>
        <v>0</v>
      </c>
      <c r="E416" s="2" t="str">
        <f>'FICHE PRODUIT'!$S$1331</f>
        <v>In development</v>
      </c>
      <c r="F416" s="2" t="str">
        <f>'FICHE PRODUIT'!$E$1333</f>
        <v xml:space="preserve">Page 39 </v>
      </c>
      <c r="G416" s="2" t="str">
        <f>'FICHE PRODUIT'!$E$1334</f>
        <v xml:space="preserve">TO DO </v>
      </c>
      <c r="H416" s="122" t="str">
        <f>'FICHE PRODUIT'!$E$1335</f>
        <v>OCEAN SURPLUS</v>
      </c>
      <c r="I416" s="2" t="b">
        <f>'FICHE PRODUIT'!$E$1337</f>
        <v>0</v>
      </c>
      <c r="J416" s="2" t="str">
        <f>'FICHE PRODUIT'!$E$1339</f>
        <v>Gilet</v>
      </c>
      <c r="K416" s="2" t="str">
        <f>'FICHE PRODUIT'!$E$1340</f>
        <v>Marius</v>
      </c>
      <c r="L416" s="4">
        <f>'FICHE PRODUIT'!$E$1342</f>
        <v>55</v>
      </c>
      <c r="M416" s="4">
        <f>'FICHE PRODUIT'!$E$1343</f>
        <v>2.5</v>
      </c>
      <c r="N416" s="4">
        <f>'FICHE PRODUIT'!$E$1345</f>
        <v>57.5</v>
      </c>
      <c r="O416" s="4">
        <f>'FICHE PRODUIT'!$E$1346</f>
        <v>0</v>
      </c>
      <c r="P416" s="4">
        <f>'FICHE PRODUIT'!$E$1348</f>
        <v>0</v>
      </c>
      <c r="Q416" s="4">
        <f>'FICHE PRODUIT'!$E$1349</f>
        <v>0</v>
      </c>
      <c r="R416" s="4">
        <f>'FICHE PRODUIT'!$E$1350</f>
        <v>0</v>
      </c>
      <c r="S416" s="122">
        <f>'FICHE PRODUIT'!$E$1351</f>
        <v>0</v>
      </c>
      <c r="T416" s="2">
        <f>'FICHE PRODUIT'!A1356</f>
        <v>0</v>
      </c>
      <c r="U416" s="2">
        <f>'FICHE PRODUIT'!B1356</f>
        <v>0</v>
      </c>
      <c r="V416" s="2">
        <f>'FICHE PRODUIT'!C1356</f>
        <v>0</v>
      </c>
      <c r="W416" s="2">
        <f>'FICHE PRODUIT'!D1356</f>
        <v>0</v>
      </c>
      <c r="X416" s="2">
        <f>'FICHE PRODUIT'!E1356</f>
        <v>0</v>
      </c>
      <c r="Y416" s="2">
        <f>'FICHE PRODUIT'!F1356</f>
        <v>0</v>
      </c>
      <c r="Z416" s="2">
        <f>'FICHE PRODUIT'!G1356</f>
        <v>0</v>
      </c>
      <c r="AA416" s="2">
        <f>'FICHE PRODUIT'!H1356</f>
        <v>0</v>
      </c>
    </row>
    <row r="417" spans="1:27" x14ac:dyDescent="0.2">
      <c r="A417" s="7" t="str">
        <f>'FICHE PRODUIT'!$A$1329</f>
        <v>MARIUS PATCH</v>
      </c>
      <c r="B417" s="2">
        <f>'FICHE PRODUIT'!$H$1329</f>
        <v>0</v>
      </c>
      <c r="C417" s="2" t="str">
        <f>'FICHE PRODUIT'!$S$1329</f>
        <v>W26-27</v>
      </c>
      <c r="D417" s="2">
        <f>'FICHE PRODUIT'!$Q$1329</f>
        <v>0</v>
      </c>
      <c r="E417" s="2" t="str">
        <f>'FICHE PRODUIT'!$S$1331</f>
        <v>In development</v>
      </c>
      <c r="F417" s="2" t="str">
        <f>'FICHE PRODUIT'!$E$1333</f>
        <v xml:space="preserve">Page 39 </v>
      </c>
      <c r="G417" s="2" t="str">
        <f>'FICHE PRODUIT'!$E$1334</f>
        <v xml:space="preserve">TO DO </v>
      </c>
      <c r="H417" s="122" t="str">
        <f>'FICHE PRODUIT'!$E$1335</f>
        <v>OCEAN SURPLUS</v>
      </c>
      <c r="I417" s="2" t="b">
        <f>'FICHE PRODUIT'!$E$1337</f>
        <v>0</v>
      </c>
      <c r="J417" s="2" t="str">
        <f>'FICHE PRODUIT'!$E$1339</f>
        <v>Gilet</v>
      </c>
      <c r="K417" s="2" t="str">
        <f>'FICHE PRODUIT'!$E$1340</f>
        <v>Marius</v>
      </c>
      <c r="L417" s="4">
        <f>'FICHE PRODUIT'!$E$1342</f>
        <v>55</v>
      </c>
      <c r="M417" s="4">
        <f>'FICHE PRODUIT'!$E$1343</f>
        <v>2.5</v>
      </c>
      <c r="N417" s="4">
        <f>'FICHE PRODUIT'!$E$1345</f>
        <v>57.5</v>
      </c>
      <c r="O417" s="4">
        <f>'FICHE PRODUIT'!$E$1346</f>
        <v>0</v>
      </c>
      <c r="P417" s="4">
        <f>'FICHE PRODUIT'!$E$1348</f>
        <v>0</v>
      </c>
      <c r="Q417" s="4">
        <f>'FICHE PRODUIT'!$E$1349</f>
        <v>0</v>
      </c>
      <c r="R417" s="4">
        <f>'FICHE PRODUIT'!$E$1350</f>
        <v>0</v>
      </c>
      <c r="S417" s="122">
        <f>'FICHE PRODUIT'!$E$1351</f>
        <v>0</v>
      </c>
      <c r="T417" s="2">
        <f>'FICHE PRODUIT'!A1357</f>
        <v>0</v>
      </c>
      <c r="U417" s="2">
        <f>'FICHE PRODUIT'!B1357</f>
        <v>0</v>
      </c>
      <c r="V417" s="2">
        <f>'FICHE PRODUIT'!C1357</f>
        <v>0</v>
      </c>
      <c r="W417" s="2">
        <f>'FICHE PRODUIT'!D1357</f>
        <v>0</v>
      </c>
      <c r="X417" s="2">
        <f>'FICHE PRODUIT'!E1357</f>
        <v>0</v>
      </c>
      <c r="Y417" s="2">
        <f>'FICHE PRODUIT'!F1357</f>
        <v>0</v>
      </c>
      <c r="Z417" s="2">
        <f>'FICHE PRODUIT'!G1357</f>
        <v>0</v>
      </c>
      <c r="AA417" s="2">
        <f>'FICHE PRODUIT'!H1357</f>
        <v>0</v>
      </c>
    </row>
    <row r="418" spans="1:27" x14ac:dyDescent="0.2">
      <c r="A418" s="7" t="str">
        <f>'FICHE PRODUIT'!$A$1329</f>
        <v>MARIUS PATCH</v>
      </c>
      <c r="B418" s="2">
        <f>'FICHE PRODUIT'!$H$1329</f>
        <v>0</v>
      </c>
      <c r="C418" s="2" t="str">
        <f>'FICHE PRODUIT'!$S$1329</f>
        <v>W26-27</v>
      </c>
      <c r="D418" s="2">
        <f>'FICHE PRODUIT'!$Q$1329</f>
        <v>0</v>
      </c>
      <c r="E418" s="2" t="str">
        <f>'FICHE PRODUIT'!$S$1331</f>
        <v>In development</v>
      </c>
      <c r="F418" s="2" t="str">
        <f>'FICHE PRODUIT'!$E$1333</f>
        <v xml:space="preserve">Page 39 </v>
      </c>
      <c r="G418" s="2" t="str">
        <f>'FICHE PRODUIT'!$E$1334</f>
        <v xml:space="preserve">TO DO </v>
      </c>
      <c r="H418" s="122" t="str">
        <f>'FICHE PRODUIT'!$E$1335</f>
        <v>OCEAN SURPLUS</v>
      </c>
      <c r="I418" s="2" t="b">
        <f>'FICHE PRODUIT'!$E$1337</f>
        <v>0</v>
      </c>
      <c r="J418" s="2" t="str">
        <f>'FICHE PRODUIT'!$E$1339</f>
        <v>Gilet</v>
      </c>
      <c r="K418" s="2" t="str">
        <f>'FICHE PRODUIT'!$E$1340</f>
        <v>Marius</v>
      </c>
      <c r="L418" s="4">
        <f>'FICHE PRODUIT'!$E$1342</f>
        <v>55</v>
      </c>
      <c r="M418" s="4">
        <f>'FICHE PRODUIT'!$E$1343</f>
        <v>2.5</v>
      </c>
      <c r="N418" s="4">
        <f>'FICHE PRODUIT'!$E$1345</f>
        <v>57.5</v>
      </c>
      <c r="O418" s="4">
        <f>'FICHE PRODUIT'!$E$1346</f>
        <v>0</v>
      </c>
      <c r="P418" s="4">
        <f>'FICHE PRODUIT'!$E$1348</f>
        <v>0</v>
      </c>
      <c r="Q418" s="4">
        <f>'FICHE PRODUIT'!$E$1349</f>
        <v>0</v>
      </c>
      <c r="R418" s="4">
        <f>'FICHE PRODUIT'!$E$1350</f>
        <v>0</v>
      </c>
      <c r="S418" s="122">
        <f>'FICHE PRODUIT'!$E$1351</f>
        <v>0</v>
      </c>
      <c r="T418" s="2">
        <f>'FICHE PRODUIT'!A1358</f>
        <v>0</v>
      </c>
      <c r="U418" s="2">
        <f>'FICHE PRODUIT'!B1358</f>
        <v>0</v>
      </c>
      <c r="V418" s="2">
        <f>'FICHE PRODUIT'!C1358</f>
        <v>0</v>
      </c>
      <c r="W418" s="2">
        <f>'FICHE PRODUIT'!D1358</f>
        <v>0</v>
      </c>
      <c r="X418" s="2">
        <f>'FICHE PRODUIT'!E1358</f>
        <v>0</v>
      </c>
      <c r="Y418" s="2">
        <f>'FICHE PRODUIT'!F1358</f>
        <v>0</v>
      </c>
      <c r="Z418" s="2">
        <f>'FICHE PRODUIT'!G1358</f>
        <v>0</v>
      </c>
      <c r="AA418" s="2">
        <f>'FICHE PRODUIT'!H1358</f>
        <v>0</v>
      </c>
    </row>
    <row r="419" spans="1:27" x14ac:dyDescent="0.2">
      <c r="A419" s="7" t="str">
        <f>'FICHE PRODUIT'!$A$1329</f>
        <v>MARIUS PATCH</v>
      </c>
      <c r="B419" s="2">
        <f>'FICHE PRODUIT'!$H$1329</f>
        <v>0</v>
      </c>
      <c r="C419" s="2" t="str">
        <f>'FICHE PRODUIT'!$S$1329</f>
        <v>W26-27</v>
      </c>
      <c r="D419" s="2">
        <f>'FICHE PRODUIT'!$Q$1329</f>
        <v>0</v>
      </c>
      <c r="E419" s="2" t="str">
        <f>'FICHE PRODUIT'!$S$1331</f>
        <v>In development</v>
      </c>
      <c r="F419" s="2" t="str">
        <f>'FICHE PRODUIT'!$E$1333</f>
        <v xml:space="preserve">Page 39 </v>
      </c>
      <c r="G419" s="2" t="str">
        <f>'FICHE PRODUIT'!$E$1334</f>
        <v xml:space="preserve">TO DO </v>
      </c>
      <c r="H419" s="122" t="str">
        <f>'FICHE PRODUIT'!$E$1335</f>
        <v>OCEAN SURPLUS</v>
      </c>
      <c r="I419" s="2" t="b">
        <f>'FICHE PRODUIT'!$E$1337</f>
        <v>0</v>
      </c>
      <c r="J419" s="2" t="str">
        <f>'FICHE PRODUIT'!$E$1339</f>
        <v>Gilet</v>
      </c>
      <c r="K419" s="2" t="str">
        <f>'FICHE PRODUIT'!$E$1340</f>
        <v>Marius</v>
      </c>
      <c r="L419" s="4">
        <f>'FICHE PRODUIT'!$E$1342</f>
        <v>55</v>
      </c>
      <c r="M419" s="4">
        <f>'FICHE PRODUIT'!$E$1343</f>
        <v>2.5</v>
      </c>
      <c r="N419" s="4">
        <f>'FICHE PRODUIT'!$E$1345</f>
        <v>57.5</v>
      </c>
      <c r="O419" s="4">
        <f>'FICHE PRODUIT'!$E$1346</f>
        <v>0</v>
      </c>
      <c r="P419" s="4">
        <f>'FICHE PRODUIT'!$E$1348</f>
        <v>0</v>
      </c>
      <c r="Q419" s="4">
        <f>'FICHE PRODUIT'!$E$1349</f>
        <v>0</v>
      </c>
      <c r="R419" s="4">
        <f>'FICHE PRODUIT'!$E$1350</f>
        <v>0</v>
      </c>
      <c r="S419" s="122">
        <f>'FICHE PRODUIT'!$E$1351</f>
        <v>0</v>
      </c>
      <c r="T419" s="2">
        <f>'FICHE PRODUIT'!A1359</f>
        <v>0</v>
      </c>
      <c r="U419" s="2">
        <f>'FICHE PRODUIT'!B1359</f>
        <v>0</v>
      </c>
      <c r="V419" s="2">
        <f>'FICHE PRODUIT'!C1359</f>
        <v>0</v>
      </c>
      <c r="W419" s="2">
        <f>'FICHE PRODUIT'!D1359</f>
        <v>0</v>
      </c>
      <c r="X419" s="2">
        <f>'FICHE PRODUIT'!E1359</f>
        <v>0</v>
      </c>
      <c r="Y419" s="2">
        <f>'FICHE PRODUIT'!F1359</f>
        <v>0</v>
      </c>
      <c r="Z419" s="2">
        <f>'FICHE PRODUIT'!G1359</f>
        <v>0</v>
      </c>
      <c r="AA419" s="2">
        <f>'FICHE PRODUIT'!H1359</f>
        <v>0</v>
      </c>
    </row>
    <row r="420" spans="1:27" x14ac:dyDescent="0.2">
      <c r="A420" s="7" t="str">
        <f>'FICHE PRODUIT'!$A$1329</f>
        <v>MARIUS PATCH</v>
      </c>
      <c r="B420" s="2">
        <f>'FICHE PRODUIT'!$H$1329</f>
        <v>0</v>
      </c>
      <c r="C420" s="2" t="str">
        <f>'FICHE PRODUIT'!$S$1329</f>
        <v>W26-27</v>
      </c>
      <c r="D420" s="2">
        <f>'FICHE PRODUIT'!$Q$1329</f>
        <v>0</v>
      </c>
      <c r="E420" s="2" t="str">
        <f>'FICHE PRODUIT'!$S$1331</f>
        <v>In development</v>
      </c>
      <c r="F420" s="2" t="str">
        <f>'FICHE PRODUIT'!$E$1333</f>
        <v xml:space="preserve">Page 39 </v>
      </c>
      <c r="G420" s="2" t="str">
        <f>'FICHE PRODUIT'!$E$1334</f>
        <v xml:space="preserve">TO DO </v>
      </c>
      <c r="H420" s="122" t="str">
        <f>'FICHE PRODUIT'!$E$1335</f>
        <v>OCEAN SURPLUS</v>
      </c>
      <c r="I420" s="2" t="b">
        <f>'FICHE PRODUIT'!$E$1337</f>
        <v>0</v>
      </c>
      <c r="J420" s="2" t="str">
        <f>'FICHE PRODUIT'!$E$1339</f>
        <v>Gilet</v>
      </c>
      <c r="K420" s="2" t="str">
        <f>'FICHE PRODUIT'!$E$1340</f>
        <v>Marius</v>
      </c>
      <c r="L420" s="4">
        <f>'FICHE PRODUIT'!$E$1342</f>
        <v>55</v>
      </c>
      <c r="M420" s="4">
        <f>'FICHE PRODUIT'!$E$1343</f>
        <v>2.5</v>
      </c>
      <c r="N420" s="4">
        <f>'FICHE PRODUIT'!$E$1345</f>
        <v>57.5</v>
      </c>
      <c r="O420" s="4">
        <f>'FICHE PRODUIT'!$E$1346</f>
        <v>0</v>
      </c>
      <c r="P420" s="4">
        <f>'FICHE PRODUIT'!$E$1348</f>
        <v>0</v>
      </c>
      <c r="Q420" s="4">
        <f>'FICHE PRODUIT'!$E$1349</f>
        <v>0</v>
      </c>
      <c r="R420" s="4">
        <f>'FICHE PRODUIT'!$E$1350</f>
        <v>0</v>
      </c>
      <c r="S420" s="122">
        <f>'FICHE PRODUIT'!$E$1351</f>
        <v>0</v>
      </c>
      <c r="T420" s="2">
        <f>'FICHE PRODUIT'!A1360</f>
        <v>0</v>
      </c>
      <c r="U420" s="2">
        <f>'FICHE PRODUIT'!B1360</f>
        <v>0</v>
      </c>
      <c r="V420" s="2">
        <f>'FICHE PRODUIT'!C1360</f>
        <v>0</v>
      </c>
      <c r="W420" s="2">
        <f>'FICHE PRODUIT'!D1360</f>
        <v>0</v>
      </c>
      <c r="X420" s="2">
        <f>'FICHE PRODUIT'!E1360</f>
        <v>0</v>
      </c>
      <c r="Y420" s="2">
        <f>'FICHE PRODUIT'!F1360</f>
        <v>0</v>
      </c>
      <c r="Z420" s="2">
        <f>'FICHE PRODUIT'!G1360</f>
        <v>0</v>
      </c>
      <c r="AA420" s="2">
        <f>'FICHE PRODUIT'!H1360</f>
        <v>0</v>
      </c>
    </row>
    <row r="421" spans="1:27" x14ac:dyDescent="0.2">
      <c r="A421" s="7" t="str">
        <f>'FICHE PRODUIT'!$A$1329</f>
        <v>MARIUS PATCH</v>
      </c>
      <c r="B421" s="2">
        <f>'FICHE PRODUIT'!$H$1329</f>
        <v>0</v>
      </c>
      <c r="C421" s="2" t="str">
        <f>'FICHE PRODUIT'!$S$1329</f>
        <v>W26-27</v>
      </c>
      <c r="D421" s="2">
        <f>'FICHE PRODUIT'!$Q$1329</f>
        <v>0</v>
      </c>
      <c r="E421" s="2" t="str">
        <f>'FICHE PRODUIT'!$S$1331</f>
        <v>In development</v>
      </c>
      <c r="F421" s="2" t="str">
        <f>'FICHE PRODUIT'!$E$1333</f>
        <v xml:space="preserve">Page 39 </v>
      </c>
      <c r="G421" s="2" t="str">
        <f>'FICHE PRODUIT'!$E$1334</f>
        <v xml:space="preserve">TO DO </v>
      </c>
      <c r="H421" s="122" t="str">
        <f>'FICHE PRODUIT'!$E$1335</f>
        <v>OCEAN SURPLUS</v>
      </c>
      <c r="I421" s="2" t="b">
        <f>'FICHE PRODUIT'!$E$1337</f>
        <v>0</v>
      </c>
      <c r="J421" s="2" t="str">
        <f>'FICHE PRODUIT'!$E$1339</f>
        <v>Gilet</v>
      </c>
      <c r="K421" s="2" t="str">
        <f>'FICHE PRODUIT'!$E$1340</f>
        <v>Marius</v>
      </c>
      <c r="L421" s="4">
        <f>'FICHE PRODUIT'!$E$1342</f>
        <v>55</v>
      </c>
      <c r="M421" s="4">
        <f>'FICHE PRODUIT'!$E$1343</f>
        <v>2.5</v>
      </c>
      <c r="N421" s="4">
        <f>'FICHE PRODUIT'!$E$1345</f>
        <v>57.5</v>
      </c>
      <c r="O421" s="4">
        <f>'FICHE PRODUIT'!$E$1346</f>
        <v>0</v>
      </c>
      <c r="P421" s="4">
        <f>'FICHE PRODUIT'!$E$1348</f>
        <v>0</v>
      </c>
      <c r="Q421" s="4">
        <f>'FICHE PRODUIT'!$E$1349</f>
        <v>0</v>
      </c>
      <c r="R421" s="4">
        <f>'FICHE PRODUIT'!$E$1350</f>
        <v>0</v>
      </c>
      <c r="S421" s="122">
        <f>'FICHE PRODUIT'!$E$1351</f>
        <v>0</v>
      </c>
      <c r="T421" s="2">
        <f>'FICHE PRODUIT'!A1361</f>
        <v>0</v>
      </c>
      <c r="U421" s="2">
        <f>'FICHE PRODUIT'!B1361</f>
        <v>0</v>
      </c>
      <c r="V421" s="2">
        <f>'FICHE PRODUIT'!C1361</f>
        <v>0</v>
      </c>
      <c r="W421" s="2">
        <f>'FICHE PRODUIT'!D1361</f>
        <v>0</v>
      </c>
      <c r="X421" s="2">
        <f>'FICHE PRODUIT'!E1361</f>
        <v>0</v>
      </c>
      <c r="Y421" s="2">
        <f>'FICHE PRODUIT'!F1361</f>
        <v>0</v>
      </c>
      <c r="Z421" s="2">
        <f>'FICHE PRODUIT'!G1361</f>
        <v>0</v>
      </c>
      <c r="AA421" s="2">
        <f>'FICHE PRODUIT'!H1361</f>
        <v>0</v>
      </c>
    </row>
    <row r="422" spans="1:27" x14ac:dyDescent="0.2">
      <c r="A422" s="7" t="str">
        <f>'FICHE PRODUIT'!$A$1329</f>
        <v>MARIUS PATCH</v>
      </c>
      <c r="B422" s="2">
        <f>'FICHE PRODUIT'!$H$1329</f>
        <v>0</v>
      </c>
      <c r="C422" s="2" t="str">
        <f>'FICHE PRODUIT'!$S$1329</f>
        <v>W26-27</v>
      </c>
      <c r="D422" s="2">
        <f>'FICHE PRODUIT'!$Q$1329</f>
        <v>0</v>
      </c>
      <c r="E422" s="2" t="str">
        <f>'FICHE PRODUIT'!$S$1331</f>
        <v>In development</v>
      </c>
      <c r="F422" s="2" t="str">
        <f>'FICHE PRODUIT'!$E$1333</f>
        <v xml:space="preserve">Page 39 </v>
      </c>
      <c r="G422" s="2" t="str">
        <f>'FICHE PRODUIT'!$E$1334</f>
        <v xml:space="preserve">TO DO </v>
      </c>
      <c r="H422" s="122" t="str">
        <f>'FICHE PRODUIT'!$E$1335</f>
        <v>OCEAN SURPLUS</v>
      </c>
      <c r="I422" s="2" t="b">
        <f>'FICHE PRODUIT'!$E$1337</f>
        <v>0</v>
      </c>
      <c r="J422" s="2" t="str">
        <f>'FICHE PRODUIT'!$E$1339</f>
        <v>Gilet</v>
      </c>
      <c r="K422" s="2" t="str">
        <f>'FICHE PRODUIT'!$E$1340</f>
        <v>Marius</v>
      </c>
      <c r="L422" s="4">
        <f>'FICHE PRODUIT'!$E$1342</f>
        <v>55</v>
      </c>
      <c r="M422" s="4">
        <f>'FICHE PRODUIT'!$E$1343</f>
        <v>2.5</v>
      </c>
      <c r="N422" s="4">
        <f>'FICHE PRODUIT'!$E$1345</f>
        <v>57.5</v>
      </c>
      <c r="O422" s="4">
        <f>'FICHE PRODUIT'!$E$1346</f>
        <v>0</v>
      </c>
      <c r="P422" s="4">
        <f>'FICHE PRODUIT'!$E$1348</f>
        <v>0</v>
      </c>
      <c r="Q422" s="4">
        <f>'FICHE PRODUIT'!$E$1349</f>
        <v>0</v>
      </c>
      <c r="R422" s="4">
        <f>'FICHE PRODUIT'!$E$1350</f>
        <v>0</v>
      </c>
      <c r="S422" s="122">
        <f>'FICHE PRODUIT'!$E$1351</f>
        <v>0</v>
      </c>
      <c r="T422" s="2">
        <f>'FICHE PRODUIT'!A1362</f>
        <v>0</v>
      </c>
      <c r="U422" s="2">
        <f>'FICHE PRODUIT'!B1362</f>
        <v>0</v>
      </c>
      <c r="V422" s="2">
        <f>'FICHE PRODUIT'!C1362</f>
        <v>0</v>
      </c>
      <c r="W422" s="2">
        <f>'FICHE PRODUIT'!D1362</f>
        <v>0</v>
      </c>
      <c r="X422" s="2">
        <f>'FICHE PRODUIT'!E1362</f>
        <v>0</v>
      </c>
      <c r="Y422" s="2">
        <f>'FICHE PRODUIT'!F1362</f>
        <v>0</v>
      </c>
      <c r="Z422" s="2">
        <f>'FICHE PRODUIT'!G1362</f>
        <v>0</v>
      </c>
      <c r="AA422" s="2">
        <f>'FICHE PRODUIT'!H1362</f>
        <v>0</v>
      </c>
    </row>
    <row r="423" spans="1:27" x14ac:dyDescent="0.2">
      <c r="A423" s="7" t="str">
        <f>'FICHE PRODUIT'!$A$1329</f>
        <v>MARIUS PATCH</v>
      </c>
      <c r="B423" s="2">
        <f>'FICHE PRODUIT'!$H$1329</f>
        <v>0</v>
      </c>
      <c r="C423" s="2" t="str">
        <f>'FICHE PRODUIT'!$S$1329</f>
        <v>W26-27</v>
      </c>
      <c r="D423" s="2">
        <f>'FICHE PRODUIT'!$Q$1329</f>
        <v>0</v>
      </c>
      <c r="E423" s="2" t="str">
        <f>'FICHE PRODUIT'!$S$1331</f>
        <v>In development</v>
      </c>
      <c r="F423" s="2" t="str">
        <f>'FICHE PRODUIT'!$E$1333</f>
        <v xml:space="preserve">Page 39 </v>
      </c>
      <c r="G423" s="2" t="str">
        <f>'FICHE PRODUIT'!$E$1334</f>
        <v xml:space="preserve">TO DO </v>
      </c>
      <c r="H423" s="122" t="str">
        <f>'FICHE PRODUIT'!$E$1335</f>
        <v>OCEAN SURPLUS</v>
      </c>
      <c r="I423" s="2" t="b">
        <f>'FICHE PRODUIT'!$E$1337</f>
        <v>0</v>
      </c>
      <c r="J423" s="2" t="str">
        <f>'FICHE PRODUIT'!$E$1339</f>
        <v>Gilet</v>
      </c>
      <c r="K423" s="2" t="str">
        <f>'FICHE PRODUIT'!$E$1340</f>
        <v>Marius</v>
      </c>
      <c r="L423" s="4">
        <f>'FICHE PRODUIT'!$E$1342</f>
        <v>55</v>
      </c>
      <c r="M423" s="4">
        <f>'FICHE PRODUIT'!$E$1343</f>
        <v>2.5</v>
      </c>
      <c r="N423" s="4">
        <f>'FICHE PRODUIT'!$E$1345</f>
        <v>57.5</v>
      </c>
      <c r="O423" s="4">
        <f>'FICHE PRODUIT'!$E$1346</f>
        <v>0</v>
      </c>
      <c r="P423" s="4">
        <f>'FICHE PRODUIT'!$E$1348</f>
        <v>0</v>
      </c>
      <c r="Q423" s="4">
        <f>'FICHE PRODUIT'!$E$1349</f>
        <v>0</v>
      </c>
      <c r="R423" s="4">
        <f>'FICHE PRODUIT'!$E$1350</f>
        <v>0</v>
      </c>
      <c r="S423" s="122">
        <f>'FICHE PRODUIT'!$E$1351</f>
        <v>0</v>
      </c>
      <c r="T423" s="2">
        <f>'FICHE PRODUIT'!A1363</f>
        <v>0</v>
      </c>
      <c r="U423" s="2">
        <f>'FICHE PRODUIT'!B1363</f>
        <v>0</v>
      </c>
      <c r="V423" s="2">
        <f>'FICHE PRODUIT'!C1363</f>
        <v>0</v>
      </c>
      <c r="W423" s="2">
        <f>'FICHE PRODUIT'!D1363</f>
        <v>0</v>
      </c>
      <c r="X423" s="2">
        <f>'FICHE PRODUIT'!E1363</f>
        <v>0</v>
      </c>
      <c r="Y423" s="2">
        <f>'FICHE PRODUIT'!F1363</f>
        <v>0</v>
      </c>
      <c r="Z423" s="2">
        <f>'FICHE PRODUIT'!G1363</f>
        <v>0</v>
      </c>
      <c r="AA423" s="2">
        <f>'FICHE PRODUIT'!H1363</f>
        <v>0</v>
      </c>
    </row>
    <row r="424" spans="1:27" x14ac:dyDescent="0.2">
      <c r="A424" s="7" t="str">
        <f>'FICHE PRODUIT'!$A$1329</f>
        <v>MARIUS PATCH</v>
      </c>
      <c r="B424" s="2">
        <f>'FICHE PRODUIT'!$H$1329</f>
        <v>0</v>
      </c>
      <c r="C424" s="2" t="str">
        <f>'FICHE PRODUIT'!$S$1329</f>
        <v>W26-27</v>
      </c>
      <c r="D424" s="2">
        <f>'FICHE PRODUIT'!$Q$1329</f>
        <v>0</v>
      </c>
      <c r="E424" s="2" t="str">
        <f>'FICHE PRODUIT'!$S$1331</f>
        <v>In development</v>
      </c>
      <c r="F424" s="2" t="str">
        <f>'FICHE PRODUIT'!$E$1333</f>
        <v xml:space="preserve">Page 39 </v>
      </c>
      <c r="G424" s="2" t="str">
        <f>'FICHE PRODUIT'!$E$1334</f>
        <v xml:space="preserve">TO DO </v>
      </c>
      <c r="H424" s="122" t="str">
        <f>'FICHE PRODUIT'!$E$1335</f>
        <v>OCEAN SURPLUS</v>
      </c>
      <c r="I424" s="2" t="b">
        <f>'FICHE PRODUIT'!$E$1337</f>
        <v>0</v>
      </c>
      <c r="J424" s="2" t="str">
        <f>'FICHE PRODUIT'!$E$1339</f>
        <v>Gilet</v>
      </c>
      <c r="K424" s="2" t="str">
        <f>'FICHE PRODUIT'!$E$1340</f>
        <v>Marius</v>
      </c>
      <c r="L424" s="4">
        <f>'FICHE PRODUIT'!$E$1342</f>
        <v>55</v>
      </c>
      <c r="M424" s="4">
        <f>'FICHE PRODUIT'!$E$1343</f>
        <v>2.5</v>
      </c>
      <c r="N424" s="4">
        <f>'FICHE PRODUIT'!$E$1345</f>
        <v>57.5</v>
      </c>
      <c r="O424" s="4">
        <f>'FICHE PRODUIT'!$E$1346</f>
        <v>0</v>
      </c>
      <c r="P424" s="4">
        <f>'FICHE PRODUIT'!$E$1348</f>
        <v>0</v>
      </c>
      <c r="Q424" s="4">
        <f>'FICHE PRODUIT'!$E$1349</f>
        <v>0</v>
      </c>
      <c r="R424" s="4">
        <f>'FICHE PRODUIT'!$E$1350</f>
        <v>0</v>
      </c>
      <c r="S424" s="122">
        <f>'FICHE PRODUIT'!$E$1351</f>
        <v>0</v>
      </c>
      <c r="T424" s="2">
        <f>'FICHE PRODUIT'!A1364</f>
        <v>0</v>
      </c>
      <c r="U424" s="2">
        <f>'FICHE PRODUIT'!B1364</f>
        <v>0</v>
      </c>
      <c r="V424" s="2">
        <f>'FICHE PRODUIT'!C1364</f>
        <v>0</v>
      </c>
      <c r="W424" s="2">
        <f>'FICHE PRODUIT'!D1364</f>
        <v>0</v>
      </c>
      <c r="X424" s="2">
        <f>'FICHE PRODUIT'!E1364</f>
        <v>0</v>
      </c>
      <c r="Y424" s="2">
        <f>'FICHE PRODUIT'!F1364</f>
        <v>0</v>
      </c>
      <c r="Z424" s="2">
        <f>'FICHE PRODUIT'!G1364</f>
        <v>0</v>
      </c>
      <c r="AA424" s="2">
        <f>'FICHE PRODUIT'!H1364</f>
        <v>0</v>
      </c>
    </row>
    <row r="425" spans="1:27" x14ac:dyDescent="0.2">
      <c r="A425" s="7" t="str">
        <f>'FICHE PRODUIT'!$A$1329</f>
        <v>MARIUS PATCH</v>
      </c>
      <c r="B425" s="2">
        <f>'FICHE PRODUIT'!$H$1329</f>
        <v>0</v>
      </c>
      <c r="C425" s="2" t="str">
        <f>'FICHE PRODUIT'!$S$1329</f>
        <v>W26-27</v>
      </c>
      <c r="D425" s="2">
        <f>'FICHE PRODUIT'!$Q$1329</f>
        <v>0</v>
      </c>
      <c r="E425" s="2" t="str">
        <f>'FICHE PRODUIT'!$S$1331</f>
        <v>In development</v>
      </c>
      <c r="F425" s="2" t="str">
        <f>'FICHE PRODUIT'!$E$1333</f>
        <v xml:space="preserve">Page 39 </v>
      </c>
      <c r="G425" s="2" t="str">
        <f>'FICHE PRODUIT'!$E$1334</f>
        <v xml:space="preserve">TO DO </v>
      </c>
      <c r="H425" s="122" t="str">
        <f>'FICHE PRODUIT'!$E$1335</f>
        <v>OCEAN SURPLUS</v>
      </c>
      <c r="I425" s="2" t="b">
        <f>'FICHE PRODUIT'!$E$1337</f>
        <v>0</v>
      </c>
      <c r="J425" s="2" t="str">
        <f>'FICHE PRODUIT'!$E$1339</f>
        <v>Gilet</v>
      </c>
      <c r="K425" s="2" t="str">
        <f>'FICHE PRODUIT'!$E$1340</f>
        <v>Marius</v>
      </c>
      <c r="L425" s="4">
        <f>'FICHE PRODUIT'!$E$1342</f>
        <v>55</v>
      </c>
      <c r="M425" s="4">
        <f>'FICHE PRODUIT'!$E$1343</f>
        <v>2.5</v>
      </c>
      <c r="N425" s="4">
        <f>'FICHE PRODUIT'!$E$1345</f>
        <v>57.5</v>
      </c>
      <c r="O425" s="4">
        <f>'FICHE PRODUIT'!$E$1346</f>
        <v>0</v>
      </c>
      <c r="P425" s="4">
        <f>'FICHE PRODUIT'!$E$1348</f>
        <v>0</v>
      </c>
      <c r="Q425" s="4">
        <f>'FICHE PRODUIT'!$E$1349</f>
        <v>0</v>
      </c>
      <c r="R425" s="4">
        <f>'FICHE PRODUIT'!$E$1350</f>
        <v>0</v>
      </c>
      <c r="S425" s="122">
        <f>'FICHE PRODUIT'!$E$1351</f>
        <v>0</v>
      </c>
      <c r="T425" s="2">
        <f>'FICHE PRODUIT'!A1365</f>
        <v>0</v>
      </c>
      <c r="U425" s="2">
        <f>'FICHE PRODUIT'!B1365</f>
        <v>0</v>
      </c>
      <c r="V425" s="2">
        <f>'FICHE PRODUIT'!C1365</f>
        <v>0</v>
      </c>
      <c r="W425" s="2">
        <f>'FICHE PRODUIT'!D1365</f>
        <v>0</v>
      </c>
      <c r="X425" s="2">
        <f>'FICHE PRODUIT'!E1365</f>
        <v>0</v>
      </c>
      <c r="Y425" s="2">
        <f>'FICHE PRODUIT'!F1365</f>
        <v>0</v>
      </c>
      <c r="Z425" s="2">
        <f>'FICHE PRODUIT'!G1365</f>
        <v>0</v>
      </c>
      <c r="AA425" s="2">
        <f>'FICHE PRODUIT'!H1365</f>
        <v>0</v>
      </c>
    </row>
    <row r="426" spans="1:27" x14ac:dyDescent="0.2">
      <c r="A426" s="7" t="str">
        <f>'FICHE PRODUIT'!$A$1329</f>
        <v>MARIUS PATCH</v>
      </c>
      <c r="B426" s="2">
        <f>'FICHE PRODUIT'!$H$1329</f>
        <v>0</v>
      </c>
      <c r="C426" s="2" t="str">
        <f>'FICHE PRODUIT'!$S$1329</f>
        <v>W26-27</v>
      </c>
      <c r="D426" s="2">
        <f>'FICHE PRODUIT'!$Q$1329</f>
        <v>0</v>
      </c>
      <c r="E426" s="2" t="str">
        <f>'FICHE PRODUIT'!$S$1331</f>
        <v>In development</v>
      </c>
      <c r="F426" s="2" t="str">
        <f>'FICHE PRODUIT'!$E$1333</f>
        <v xml:space="preserve">Page 39 </v>
      </c>
      <c r="G426" s="2" t="str">
        <f>'FICHE PRODUIT'!$E$1334</f>
        <v xml:space="preserve">TO DO </v>
      </c>
      <c r="H426" s="122" t="str">
        <f>'FICHE PRODUIT'!$E$1335</f>
        <v>OCEAN SURPLUS</v>
      </c>
      <c r="I426" s="2" t="b">
        <f>'FICHE PRODUIT'!$E$1337</f>
        <v>0</v>
      </c>
      <c r="J426" s="2" t="str">
        <f>'FICHE PRODUIT'!$E$1339</f>
        <v>Gilet</v>
      </c>
      <c r="K426" s="2" t="str">
        <f>'FICHE PRODUIT'!$E$1340</f>
        <v>Marius</v>
      </c>
      <c r="L426" s="4">
        <f>'FICHE PRODUIT'!$E$1342</f>
        <v>55</v>
      </c>
      <c r="M426" s="4">
        <f>'FICHE PRODUIT'!$E$1343</f>
        <v>2.5</v>
      </c>
      <c r="N426" s="4">
        <f>'FICHE PRODUIT'!$E$1345</f>
        <v>57.5</v>
      </c>
      <c r="O426" s="4">
        <f>'FICHE PRODUIT'!$E$1346</f>
        <v>0</v>
      </c>
      <c r="P426" s="4">
        <f>'FICHE PRODUIT'!$E$1348</f>
        <v>0</v>
      </c>
      <c r="Q426" s="4">
        <f>'FICHE PRODUIT'!$E$1349</f>
        <v>0</v>
      </c>
      <c r="R426" s="4">
        <f>'FICHE PRODUIT'!$E$1350</f>
        <v>0</v>
      </c>
      <c r="S426" s="122">
        <f>'FICHE PRODUIT'!$E$1351</f>
        <v>0</v>
      </c>
      <c r="T426" s="2">
        <f>'FICHE PRODUIT'!A1366</f>
        <v>0</v>
      </c>
      <c r="U426" s="2">
        <f>'FICHE PRODUIT'!B1366</f>
        <v>0</v>
      </c>
      <c r="V426" s="2">
        <f>'FICHE PRODUIT'!C1366</f>
        <v>0</v>
      </c>
      <c r="W426" s="2">
        <f>'FICHE PRODUIT'!D1366</f>
        <v>0</v>
      </c>
      <c r="X426" s="2">
        <f>'FICHE PRODUIT'!E1366</f>
        <v>0</v>
      </c>
      <c r="Y426" s="2">
        <f>'FICHE PRODUIT'!F1366</f>
        <v>0</v>
      </c>
      <c r="Z426" s="2">
        <f>'FICHE PRODUIT'!G1366</f>
        <v>0</v>
      </c>
      <c r="AA426" s="2">
        <f>'FICHE PRODUIT'!H1366</f>
        <v>0</v>
      </c>
    </row>
    <row r="427" spans="1:27" x14ac:dyDescent="0.2">
      <c r="A427" s="7" t="str">
        <f>'FICHE PRODUIT'!$A$1329</f>
        <v>MARIUS PATCH</v>
      </c>
      <c r="B427" s="2">
        <f>'FICHE PRODUIT'!$H$1329</f>
        <v>0</v>
      </c>
      <c r="C427" s="2" t="str">
        <f>'FICHE PRODUIT'!$S$1329</f>
        <v>W26-27</v>
      </c>
      <c r="D427" s="2">
        <f>'FICHE PRODUIT'!$Q$1329</f>
        <v>0</v>
      </c>
      <c r="E427" s="2" t="str">
        <f>'FICHE PRODUIT'!$S$1331</f>
        <v>In development</v>
      </c>
      <c r="F427" s="2" t="str">
        <f>'FICHE PRODUIT'!$E$1333</f>
        <v xml:space="preserve">Page 39 </v>
      </c>
      <c r="G427" s="2" t="str">
        <f>'FICHE PRODUIT'!$E$1334</f>
        <v xml:space="preserve">TO DO </v>
      </c>
      <c r="H427" s="122" t="str">
        <f>'FICHE PRODUIT'!$E$1335</f>
        <v>OCEAN SURPLUS</v>
      </c>
      <c r="I427" s="2" t="b">
        <f>'FICHE PRODUIT'!$E$1337</f>
        <v>0</v>
      </c>
      <c r="J427" s="2" t="str">
        <f>'FICHE PRODUIT'!$E$1339</f>
        <v>Gilet</v>
      </c>
      <c r="K427" s="2" t="str">
        <f>'FICHE PRODUIT'!$E$1340</f>
        <v>Marius</v>
      </c>
      <c r="L427" s="4">
        <f>'FICHE PRODUIT'!$E$1342</f>
        <v>55</v>
      </c>
      <c r="M427" s="4">
        <f>'FICHE PRODUIT'!$E$1343</f>
        <v>2.5</v>
      </c>
      <c r="N427" s="4">
        <f>'FICHE PRODUIT'!$E$1345</f>
        <v>57.5</v>
      </c>
      <c r="O427" s="4">
        <f>'FICHE PRODUIT'!$E$1346</f>
        <v>0</v>
      </c>
      <c r="P427" s="4">
        <f>'FICHE PRODUIT'!$E$1348</f>
        <v>0</v>
      </c>
      <c r="Q427" s="4">
        <f>'FICHE PRODUIT'!$E$1349</f>
        <v>0</v>
      </c>
      <c r="R427" s="4">
        <f>'FICHE PRODUIT'!$E$1350</f>
        <v>0</v>
      </c>
      <c r="S427" s="122">
        <f>'FICHE PRODUIT'!$E$1351</f>
        <v>0</v>
      </c>
      <c r="T427" s="2">
        <f>'FICHE PRODUIT'!A1367</f>
        <v>0</v>
      </c>
      <c r="U427" s="2">
        <f>'FICHE PRODUIT'!B1367</f>
        <v>0</v>
      </c>
      <c r="V427" s="2">
        <f>'FICHE PRODUIT'!C1367</f>
        <v>0</v>
      </c>
      <c r="W427" s="2">
        <f>'FICHE PRODUIT'!D1367</f>
        <v>0</v>
      </c>
      <c r="X427" s="2">
        <f>'FICHE PRODUIT'!E1367</f>
        <v>0</v>
      </c>
      <c r="Y427" s="2">
        <f>'FICHE PRODUIT'!F1367</f>
        <v>0</v>
      </c>
      <c r="Z427" s="2">
        <f>'FICHE PRODUIT'!G1367</f>
        <v>0</v>
      </c>
      <c r="AA427" s="2">
        <f>'FICHE PRODUIT'!H1367</f>
        <v>0</v>
      </c>
    </row>
    <row r="428" spans="1:27" x14ac:dyDescent="0.2">
      <c r="A428" s="7" t="str">
        <f>'FICHE PRODUIT'!$A$1329</f>
        <v>MARIUS PATCH</v>
      </c>
      <c r="B428" s="2">
        <f>'FICHE PRODUIT'!$H$1329</f>
        <v>0</v>
      </c>
      <c r="C428" s="2" t="str">
        <f>'FICHE PRODUIT'!$S$1329</f>
        <v>W26-27</v>
      </c>
      <c r="D428" s="2">
        <f>'FICHE PRODUIT'!$Q$1329</f>
        <v>0</v>
      </c>
      <c r="E428" s="2" t="str">
        <f>'FICHE PRODUIT'!$S$1331</f>
        <v>In development</v>
      </c>
      <c r="F428" s="2" t="str">
        <f>'FICHE PRODUIT'!$E$1333</f>
        <v xml:space="preserve">Page 39 </v>
      </c>
      <c r="G428" s="2" t="str">
        <f>'FICHE PRODUIT'!$E$1334</f>
        <v xml:space="preserve">TO DO </v>
      </c>
      <c r="H428" s="122" t="str">
        <f>'FICHE PRODUIT'!$E$1335</f>
        <v>OCEAN SURPLUS</v>
      </c>
      <c r="I428" s="2" t="b">
        <f>'FICHE PRODUIT'!$E$1337</f>
        <v>0</v>
      </c>
      <c r="J428" s="2" t="str">
        <f>'FICHE PRODUIT'!$E$1339</f>
        <v>Gilet</v>
      </c>
      <c r="K428" s="2" t="str">
        <f>'FICHE PRODUIT'!$E$1340</f>
        <v>Marius</v>
      </c>
      <c r="L428" s="4">
        <f>'FICHE PRODUIT'!$E$1342</f>
        <v>55</v>
      </c>
      <c r="M428" s="4">
        <f>'FICHE PRODUIT'!$E$1343</f>
        <v>2.5</v>
      </c>
      <c r="N428" s="4">
        <f>'FICHE PRODUIT'!$E$1345</f>
        <v>57.5</v>
      </c>
      <c r="O428" s="4">
        <f>'FICHE PRODUIT'!$E$1346</f>
        <v>0</v>
      </c>
      <c r="P428" s="4">
        <f>'FICHE PRODUIT'!$E$1348</f>
        <v>0</v>
      </c>
      <c r="Q428" s="4">
        <f>'FICHE PRODUIT'!$E$1349</f>
        <v>0</v>
      </c>
      <c r="R428" s="4">
        <f>'FICHE PRODUIT'!$E$1350</f>
        <v>0</v>
      </c>
      <c r="S428" s="122">
        <f>'FICHE PRODUIT'!$E$1351</f>
        <v>0</v>
      </c>
      <c r="T428" s="2" t="str">
        <f>'FICHE PRODUIT'!A1368</f>
        <v>Frais externe</v>
      </c>
      <c r="U428" s="2" t="str">
        <f>'FICHE PRODUIT'!B1368</f>
        <v xml:space="preserve">Classwash </v>
      </c>
      <c r="V428" s="2" t="str">
        <f>'FICHE PRODUIT'!C1368</f>
        <v>Teinture</v>
      </c>
      <c r="W428" s="2" t="str">
        <f>'FICHE PRODUIT'!D1368</f>
        <v>???</v>
      </c>
      <c r="X428" s="2">
        <f>'FICHE PRODUIT'!E1368</f>
        <v>0</v>
      </c>
      <c r="Y428" s="2">
        <f>'FICHE PRODUIT'!F1368</f>
        <v>0</v>
      </c>
      <c r="Z428" s="2">
        <f>'FICHE PRODUIT'!G1368</f>
        <v>0</v>
      </c>
      <c r="AA428" s="2">
        <f>'FICHE PRODUIT'!H1368</f>
        <v>0</v>
      </c>
    </row>
    <row r="429" spans="1:27" x14ac:dyDescent="0.2">
      <c r="A429" s="7" t="str">
        <f>'FICHE PRODUIT'!$A$1329</f>
        <v>MARIUS PATCH</v>
      </c>
      <c r="B429" s="2">
        <f>'FICHE PRODUIT'!$H$1329</f>
        <v>0</v>
      </c>
      <c r="C429" s="2" t="str">
        <f>'FICHE PRODUIT'!$S$1329</f>
        <v>W26-27</v>
      </c>
      <c r="D429" s="2">
        <f>'FICHE PRODUIT'!$Q$1329</f>
        <v>0</v>
      </c>
      <c r="E429" s="2" t="str">
        <f>'FICHE PRODUIT'!$S$1331</f>
        <v>In development</v>
      </c>
      <c r="F429" s="2" t="str">
        <f>'FICHE PRODUIT'!$E$1333</f>
        <v xml:space="preserve">Page 39 </v>
      </c>
      <c r="G429" s="2" t="str">
        <f>'FICHE PRODUIT'!$E$1334</f>
        <v xml:space="preserve">TO DO </v>
      </c>
      <c r="H429" s="122" t="str">
        <f>'FICHE PRODUIT'!$E$1335</f>
        <v>OCEAN SURPLUS</v>
      </c>
      <c r="I429" s="2" t="b">
        <f>'FICHE PRODUIT'!$E$1337</f>
        <v>0</v>
      </c>
      <c r="J429" s="2" t="str">
        <f>'FICHE PRODUIT'!$E$1339</f>
        <v>Gilet</v>
      </c>
      <c r="K429" s="2" t="str">
        <f>'FICHE PRODUIT'!$E$1340</f>
        <v>Marius</v>
      </c>
      <c r="L429" s="4">
        <f>'FICHE PRODUIT'!$E$1342</f>
        <v>55</v>
      </c>
      <c r="M429" s="4">
        <f>'FICHE PRODUIT'!$E$1343</f>
        <v>2.5</v>
      </c>
      <c r="N429" s="4">
        <f>'FICHE PRODUIT'!$E$1345</f>
        <v>57.5</v>
      </c>
      <c r="O429" s="4">
        <f>'FICHE PRODUIT'!$E$1346</f>
        <v>0</v>
      </c>
      <c r="P429" s="4">
        <f>'FICHE PRODUIT'!$E$1348</f>
        <v>0</v>
      </c>
      <c r="Q429" s="4">
        <f>'FICHE PRODUIT'!$E$1349</f>
        <v>0</v>
      </c>
      <c r="R429" s="4">
        <f>'FICHE PRODUIT'!$E$1350</f>
        <v>0</v>
      </c>
      <c r="S429" s="122">
        <f>'FICHE PRODUIT'!$E$1351</f>
        <v>0</v>
      </c>
      <c r="T429" s="2" t="str">
        <f>'FICHE PRODUIT'!A1369</f>
        <v>Frais externe</v>
      </c>
      <c r="U429" s="2" t="str">
        <f>'FICHE PRODUIT'!B1369</f>
        <v>Transport</v>
      </c>
      <c r="V429" s="2" t="str">
        <f>'FICHE PRODUIT'!C1369</f>
        <v xml:space="preserve">Européen </v>
      </c>
      <c r="W429" s="2">
        <f>'FICHE PRODUIT'!D1369</f>
        <v>1</v>
      </c>
      <c r="X429" s="2">
        <f>'FICHE PRODUIT'!E1369</f>
        <v>0</v>
      </c>
      <c r="Y429" s="2">
        <f>'FICHE PRODUIT'!F1369</f>
        <v>2</v>
      </c>
      <c r="Z429" s="2">
        <f>'FICHE PRODUIT'!G1369</f>
        <v>2</v>
      </c>
      <c r="AA429" s="2">
        <f>'FICHE PRODUIT'!H1369</f>
        <v>0</v>
      </c>
    </row>
    <row r="430" spans="1:27" x14ac:dyDescent="0.2">
      <c r="A430" s="7" t="str">
        <f>'FICHE PRODUIT'!$A$1329</f>
        <v>MARIUS PATCH</v>
      </c>
      <c r="B430" s="2">
        <f>'FICHE PRODUIT'!$H$1329</f>
        <v>0</v>
      </c>
      <c r="C430" s="2" t="str">
        <f>'FICHE PRODUIT'!$S$1329</f>
        <v>W26-27</v>
      </c>
      <c r="D430" s="2">
        <f>'FICHE PRODUIT'!$Q$1329</f>
        <v>0</v>
      </c>
      <c r="E430" s="2" t="str">
        <f>'FICHE PRODUIT'!$S$1331</f>
        <v>In development</v>
      </c>
      <c r="F430" s="2" t="str">
        <f>'FICHE PRODUIT'!$E$1333</f>
        <v xml:space="preserve">Page 39 </v>
      </c>
      <c r="G430" s="2" t="str">
        <f>'FICHE PRODUIT'!$E$1334</f>
        <v xml:space="preserve">TO DO </v>
      </c>
      <c r="H430" s="122" t="str">
        <f>'FICHE PRODUIT'!$E$1335</f>
        <v>OCEAN SURPLUS</v>
      </c>
      <c r="I430" s="2" t="b">
        <f>'FICHE PRODUIT'!$E$1337</f>
        <v>0</v>
      </c>
      <c r="J430" s="2" t="str">
        <f>'FICHE PRODUIT'!$E$1339</f>
        <v>Gilet</v>
      </c>
      <c r="K430" s="2" t="str">
        <f>'FICHE PRODUIT'!$E$1340</f>
        <v>Marius</v>
      </c>
      <c r="L430" s="4">
        <f>'FICHE PRODUIT'!$E$1342</f>
        <v>55</v>
      </c>
      <c r="M430" s="4">
        <f>'FICHE PRODUIT'!$E$1343</f>
        <v>2.5</v>
      </c>
      <c r="N430" s="4">
        <f>'FICHE PRODUIT'!$E$1345</f>
        <v>57.5</v>
      </c>
      <c r="O430" s="4">
        <f>'FICHE PRODUIT'!$E$1346</f>
        <v>0</v>
      </c>
      <c r="P430" s="4">
        <f>'FICHE PRODUIT'!$E$1348</f>
        <v>0</v>
      </c>
      <c r="Q430" s="4">
        <f>'FICHE PRODUIT'!$E$1349</f>
        <v>0</v>
      </c>
      <c r="R430" s="4">
        <f>'FICHE PRODUIT'!$E$1350</f>
        <v>0</v>
      </c>
      <c r="S430" s="122">
        <f>'FICHE PRODUIT'!$E$1351</f>
        <v>0</v>
      </c>
      <c r="T430" s="2" t="str">
        <f>'FICHE PRODUIT'!A1370</f>
        <v>Frais externe</v>
      </c>
      <c r="U430" s="2" t="str">
        <f>'FICHE PRODUIT'!B1370</f>
        <v>Communication</v>
      </c>
      <c r="V430" s="2" t="str">
        <f>'FICHE PRODUIT'!C1370</f>
        <v>Marketing</v>
      </c>
      <c r="W430" s="2">
        <f>'FICHE PRODUIT'!D1370</f>
        <v>1</v>
      </c>
      <c r="X430" s="2">
        <f>'FICHE PRODUIT'!E1370</f>
        <v>0</v>
      </c>
      <c r="Y430" s="2">
        <f>'FICHE PRODUIT'!F1370</f>
        <v>0.5</v>
      </c>
      <c r="Z430" s="2">
        <f>'FICHE PRODUIT'!G1370</f>
        <v>0.5</v>
      </c>
      <c r="AA430" s="2">
        <f>'FICHE PRODUIT'!H1370</f>
        <v>0</v>
      </c>
    </row>
    <row r="431" spans="1:27" x14ac:dyDescent="0.2">
      <c r="A431" s="7" t="str">
        <f>'FICHE PRODUIT'!$A$1372</f>
        <v xml:space="preserve">MARIUS PATCH </v>
      </c>
      <c r="B431" s="2">
        <f>'FICHE PRODUIT'!$H$1372</f>
        <v>0</v>
      </c>
      <c r="C431" s="2" t="str">
        <f>'FICHE PRODUIT'!$S$1372</f>
        <v>W26-27</v>
      </c>
      <c r="D431" s="2">
        <f>'FICHE PRODUIT'!$Q$1372</f>
        <v>0</v>
      </c>
      <c r="E431" s="2" t="str">
        <f>'FICHE PRODUIT'!$S$1374</f>
        <v xml:space="preserve">REPORT / CANCEL </v>
      </c>
      <c r="F431" s="2" t="str">
        <f>'FICHE PRODUIT'!$E$1376</f>
        <v>Page 40</v>
      </c>
      <c r="G431" s="2" t="str">
        <f>'FICHE PRODUIT'!$E$1377</f>
        <v xml:space="preserve">TO DO </v>
      </c>
      <c r="H431" s="122" t="str">
        <f>'FICHE PRODUIT'!$E$1378</f>
        <v>OCEAN SURPLUS</v>
      </c>
      <c r="I431" s="2" t="b">
        <f>'FICHE PRODUIT'!$E$1380</f>
        <v>0</v>
      </c>
      <c r="J431" s="2" t="str">
        <f>'FICHE PRODUIT'!$E$1382</f>
        <v>Gilet</v>
      </c>
      <c r="K431" s="2" t="str">
        <f>'FICHE PRODUIT'!$E$1383</f>
        <v>Marius</v>
      </c>
      <c r="L431" s="4">
        <f>'FICHE PRODUIT'!$E$1385</f>
        <v>55</v>
      </c>
      <c r="M431" s="4">
        <f>'FICHE PRODUIT'!$E$1386</f>
        <v>2.5</v>
      </c>
      <c r="N431" s="4">
        <f>'FICHE PRODUIT'!$E$1388</f>
        <v>57.5</v>
      </c>
      <c r="O431" s="4">
        <f>'FICHE PRODUIT'!$E$1389</f>
        <v>0</v>
      </c>
      <c r="P431" s="4">
        <f>'FICHE PRODUIT'!$E$1391</f>
        <v>0</v>
      </c>
      <c r="Q431" s="4">
        <f>'FICHE PRODUIT'!$E$1392</f>
        <v>0</v>
      </c>
      <c r="R431" s="4">
        <f>'FICHE PRODUIT'!$E$1393</f>
        <v>0</v>
      </c>
      <c r="S431" s="122">
        <f>'FICHE PRODUIT'!$E$1394</f>
        <v>0</v>
      </c>
      <c r="T431" s="2">
        <f>'FICHE PRODUIT'!A1399</f>
        <v>0</v>
      </c>
      <c r="U431" s="2">
        <f>'FICHE PRODUIT'!B1399</f>
        <v>0</v>
      </c>
      <c r="V431" s="2">
        <f>'FICHE PRODUIT'!C1399</f>
        <v>0</v>
      </c>
      <c r="W431" s="2">
        <f>'FICHE PRODUIT'!D1399</f>
        <v>0</v>
      </c>
      <c r="X431" s="2">
        <f>'FICHE PRODUIT'!E1399</f>
        <v>0</v>
      </c>
      <c r="Y431" s="2">
        <f>'FICHE PRODUIT'!F1399</f>
        <v>0</v>
      </c>
      <c r="Z431" s="2">
        <f>'FICHE PRODUIT'!G1399</f>
        <v>0</v>
      </c>
      <c r="AA431" s="2">
        <f>'FICHE PRODUIT'!H1399</f>
        <v>0</v>
      </c>
    </row>
    <row r="432" spans="1:27" x14ac:dyDescent="0.2">
      <c r="A432" s="7" t="str">
        <f>'FICHE PRODUIT'!$A$1372</f>
        <v xml:space="preserve">MARIUS PATCH </v>
      </c>
      <c r="B432" s="2">
        <f>'FICHE PRODUIT'!$H$1372</f>
        <v>0</v>
      </c>
      <c r="C432" s="2" t="str">
        <f>'FICHE PRODUIT'!$S$1372</f>
        <v>W26-27</v>
      </c>
      <c r="D432" s="2">
        <f>'FICHE PRODUIT'!$Q$1372</f>
        <v>0</v>
      </c>
      <c r="E432" s="2" t="str">
        <f>'FICHE PRODUIT'!$S$1374</f>
        <v xml:space="preserve">REPORT / CANCEL </v>
      </c>
      <c r="F432" s="2" t="str">
        <f>'FICHE PRODUIT'!$E$1376</f>
        <v>Page 40</v>
      </c>
      <c r="G432" s="2" t="str">
        <f>'FICHE PRODUIT'!$E$1377</f>
        <v xml:space="preserve">TO DO </v>
      </c>
      <c r="H432" s="122" t="str">
        <f>'FICHE PRODUIT'!$E$1378</f>
        <v>OCEAN SURPLUS</v>
      </c>
      <c r="I432" s="2" t="b">
        <f>'FICHE PRODUIT'!$E$1380</f>
        <v>0</v>
      </c>
      <c r="J432" s="2" t="str">
        <f>'FICHE PRODUIT'!$E$1382</f>
        <v>Gilet</v>
      </c>
      <c r="K432" s="2" t="str">
        <f>'FICHE PRODUIT'!$E$1383</f>
        <v>Marius</v>
      </c>
      <c r="L432" s="4">
        <f>'FICHE PRODUIT'!$E$1385</f>
        <v>55</v>
      </c>
      <c r="M432" s="4">
        <f>'FICHE PRODUIT'!$E$1386</f>
        <v>2.5</v>
      </c>
      <c r="N432" s="4">
        <f>'FICHE PRODUIT'!$E$1388</f>
        <v>57.5</v>
      </c>
      <c r="O432" s="4">
        <f>'FICHE PRODUIT'!$E$1389</f>
        <v>0</v>
      </c>
      <c r="P432" s="4">
        <f>'FICHE PRODUIT'!$E$1391</f>
        <v>0</v>
      </c>
      <c r="Q432" s="4">
        <f>'FICHE PRODUIT'!$E$1392</f>
        <v>0</v>
      </c>
      <c r="R432" s="4">
        <f>'FICHE PRODUIT'!$E$1393</f>
        <v>0</v>
      </c>
      <c r="S432" s="122">
        <f>'FICHE PRODUIT'!$E$1394</f>
        <v>0</v>
      </c>
      <c r="T432" s="2">
        <f>'FICHE PRODUIT'!A1400</f>
        <v>0</v>
      </c>
      <c r="U432" s="2">
        <f>'FICHE PRODUIT'!B1400</f>
        <v>0</v>
      </c>
      <c r="V432" s="2">
        <f>'FICHE PRODUIT'!C1400</f>
        <v>0</v>
      </c>
      <c r="W432" s="2">
        <f>'FICHE PRODUIT'!D1400</f>
        <v>0</v>
      </c>
      <c r="X432" s="2">
        <f>'FICHE PRODUIT'!E1400</f>
        <v>0</v>
      </c>
      <c r="Y432" s="2">
        <f>'FICHE PRODUIT'!F1400</f>
        <v>0</v>
      </c>
      <c r="Z432" s="2">
        <f>'FICHE PRODUIT'!G1400</f>
        <v>0</v>
      </c>
      <c r="AA432" s="2">
        <f>'FICHE PRODUIT'!H1400</f>
        <v>0</v>
      </c>
    </row>
    <row r="433" spans="1:27" x14ac:dyDescent="0.2">
      <c r="A433" s="7" t="str">
        <f>'FICHE PRODUIT'!$A$1372</f>
        <v xml:space="preserve">MARIUS PATCH </v>
      </c>
      <c r="B433" s="2">
        <f>'FICHE PRODUIT'!$H$1372</f>
        <v>0</v>
      </c>
      <c r="C433" s="2" t="str">
        <f>'FICHE PRODUIT'!$S$1372</f>
        <v>W26-27</v>
      </c>
      <c r="D433" s="2">
        <f>'FICHE PRODUIT'!$Q$1372</f>
        <v>0</v>
      </c>
      <c r="E433" s="2" t="str">
        <f>'FICHE PRODUIT'!$S$1374</f>
        <v xml:space="preserve">REPORT / CANCEL </v>
      </c>
      <c r="F433" s="2" t="str">
        <f>'FICHE PRODUIT'!$E$1376</f>
        <v>Page 40</v>
      </c>
      <c r="G433" s="2" t="str">
        <f>'FICHE PRODUIT'!$E$1377</f>
        <v xml:space="preserve">TO DO </v>
      </c>
      <c r="H433" s="122" t="str">
        <f>'FICHE PRODUIT'!$E$1378</f>
        <v>OCEAN SURPLUS</v>
      </c>
      <c r="I433" s="2" t="b">
        <f>'FICHE PRODUIT'!$E$1380</f>
        <v>0</v>
      </c>
      <c r="J433" s="2" t="str">
        <f>'FICHE PRODUIT'!$E$1382</f>
        <v>Gilet</v>
      </c>
      <c r="K433" s="2" t="str">
        <f>'FICHE PRODUIT'!$E$1383</f>
        <v>Marius</v>
      </c>
      <c r="L433" s="4">
        <f>'FICHE PRODUIT'!$E$1385</f>
        <v>55</v>
      </c>
      <c r="M433" s="4">
        <f>'FICHE PRODUIT'!$E$1386</f>
        <v>2.5</v>
      </c>
      <c r="N433" s="4">
        <f>'FICHE PRODUIT'!$E$1388</f>
        <v>57.5</v>
      </c>
      <c r="O433" s="4">
        <f>'FICHE PRODUIT'!$E$1389</f>
        <v>0</v>
      </c>
      <c r="P433" s="4">
        <f>'FICHE PRODUIT'!$E$1391</f>
        <v>0</v>
      </c>
      <c r="Q433" s="4">
        <f>'FICHE PRODUIT'!$E$1392</f>
        <v>0</v>
      </c>
      <c r="R433" s="4">
        <f>'FICHE PRODUIT'!$E$1393</f>
        <v>0</v>
      </c>
      <c r="S433" s="122">
        <f>'FICHE PRODUIT'!$E$1394</f>
        <v>0</v>
      </c>
      <c r="T433" s="2">
        <f>'FICHE PRODUIT'!A1401</f>
        <v>0</v>
      </c>
      <c r="U433" s="2">
        <f>'FICHE PRODUIT'!B1401</f>
        <v>0</v>
      </c>
      <c r="V433" s="2">
        <f>'FICHE PRODUIT'!C1401</f>
        <v>0</v>
      </c>
      <c r="W433" s="2">
        <f>'FICHE PRODUIT'!D1401</f>
        <v>0</v>
      </c>
      <c r="X433" s="2">
        <f>'FICHE PRODUIT'!E1401</f>
        <v>0</v>
      </c>
      <c r="Y433" s="2">
        <f>'FICHE PRODUIT'!F1401</f>
        <v>0</v>
      </c>
      <c r="Z433" s="2">
        <f>'FICHE PRODUIT'!G1401</f>
        <v>0</v>
      </c>
      <c r="AA433" s="2">
        <f>'FICHE PRODUIT'!H1401</f>
        <v>0</v>
      </c>
    </row>
    <row r="434" spans="1:27" x14ac:dyDescent="0.2">
      <c r="A434" s="7" t="str">
        <f>'FICHE PRODUIT'!$A$1372</f>
        <v xml:space="preserve">MARIUS PATCH </v>
      </c>
      <c r="B434" s="2">
        <f>'FICHE PRODUIT'!$H$1372</f>
        <v>0</v>
      </c>
      <c r="C434" s="2" t="str">
        <f>'FICHE PRODUIT'!$S$1372</f>
        <v>W26-27</v>
      </c>
      <c r="D434" s="2">
        <f>'FICHE PRODUIT'!$Q$1372</f>
        <v>0</v>
      </c>
      <c r="E434" s="2" t="str">
        <f>'FICHE PRODUIT'!$S$1374</f>
        <v xml:space="preserve">REPORT / CANCEL </v>
      </c>
      <c r="F434" s="2" t="str">
        <f>'FICHE PRODUIT'!$E$1376</f>
        <v>Page 40</v>
      </c>
      <c r="G434" s="2" t="str">
        <f>'FICHE PRODUIT'!$E$1377</f>
        <v xml:space="preserve">TO DO </v>
      </c>
      <c r="H434" s="122" t="str">
        <f>'FICHE PRODUIT'!$E$1378</f>
        <v>OCEAN SURPLUS</v>
      </c>
      <c r="I434" s="2" t="b">
        <f>'FICHE PRODUIT'!$E$1380</f>
        <v>0</v>
      </c>
      <c r="J434" s="2" t="str">
        <f>'FICHE PRODUIT'!$E$1382</f>
        <v>Gilet</v>
      </c>
      <c r="K434" s="2" t="str">
        <f>'FICHE PRODUIT'!$E$1383</f>
        <v>Marius</v>
      </c>
      <c r="L434" s="4">
        <f>'FICHE PRODUIT'!$E$1385</f>
        <v>55</v>
      </c>
      <c r="M434" s="4">
        <f>'FICHE PRODUIT'!$E$1386</f>
        <v>2.5</v>
      </c>
      <c r="N434" s="4">
        <f>'FICHE PRODUIT'!$E$1388</f>
        <v>57.5</v>
      </c>
      <c r="O434" s="4">
        <f>'FICHE PRODUIT'!$E$1389</f>
        <v>0</v>
      </c>
      <c r="P434" s="4">
        <f>'FICHE PRODUIT'!$E$1391</f>
        <v>0</v>
      </c>
      <c r="Q434" s="4">
        <f>'FICHE PRODUIT'!$E$1392</f>
        <v>0</v>
      </c>
      <c r="R434" s="4">
        <f>'FICHE PRODUIT'!$E$1393</f>
        <v>0</v>
      </c>
      <c r="S434" s="122">
        <f>'FICHE PRODUIT'!$E$1394</f>
        <v>0</v>
      </c>
      <c r="T434" s="2">
        <f>'FICHE PRODUIT'!A1402</f>
        <v>0</v>
      </c>
      <c r="U434" s="2">
        <f>'FICHE PRODUIT'!B1402</f>
        <v>0</v>
      </c>
      <c r="V434" s="2">
        <f>'FICHE PRODUIT'!C1402</f>
        <v>0</v>
      </c>
      <c r="W434" s="2">
        <f>'FICHE PRODUIT'!D1402</f>
        <v>0</v>
      </c>
      <c r="X434" s="2">
        <f>'FICHE PRODUIT'!E1402</f>
        <v>0</v>
      </c>
      <c r="Y434" s="2">
        <f>'FICHE PRODUIT'!F1402</f>
        <v>0</v>
      </c>
      <c r="Z434" s="2">
        <f>'FICHE PRODUIT'!G1402</f>
        <v>0</v>
      </c>
      <c r="AA434" s="2">
        <f>'FICHE PRODUIT'!H1402</f>
        <v>0</v>
      </c>
    </row>
    <row r="435" spans="1:27" x14ac:dyDescent="0.2">
      <c r="A435" s="7" t="str">
        <f>'FICHE PRODUIT'!$A$1372</f>
        <v xml:space="preserve">MARIUS PATCH </v>
      </c>
      <c r="B435" s="2">
        <f>'FICHE PRODUIT'!$H$1372</f>
        <v>0</v>
      </c>
      <c r="C435" s="2" t="str">
        <f>'FICHE PRODUIT'!$S$1372</f>
        <v>W26-27</v>
      </c>
      <c r="D435" s="2">
        <f>'FICHE PRODUIT'!$Q$1372</f>
        <v>0</v>
      </c>
      <c r="E435" s="2" t="str">
        <f>'FICHE PRODUIT'!$S$1374</f>
        <v xml:space="preserve">REPORT / CANCEL </v>
      </c>
      <c r="F435" s="2" t="str">
        <f>'FICHE PRODUIT'!$E$1376</f>
        <v>Page 40</v>
      </c>
      <c r="G435" s="2" t="str">
        <f>'FICHE PRODUIT'!$E$1377</f>
        <v xml:space="preserve">TO DO </v>
      </c>
      <c r="H435" s="122" t="str">
        <f>'FICHE PRODUIT'!$E$1378</f>
        <v>OCEAN SURPLUS</v>
      </c>
      <c r="I435" s="2" t="b">
        <f>'FICHE PRODUIT'!$E$1380</f>
        <v>0</v>
      </c>
      <c r="J435" s="2" t="str">
        <f>'FICHE PRODUIT'!$E$1382</f>
        <v>Gilet</v>
      </c>
      <c r="K435" s="2" t="str">
        <f>'FICHE PRODUIT'!$E$1383</f>
        <v>Marius</v>
      </c>
      <c r="L435" s="4">
        <f>'FICHE PRODUIT'!$E$1385</f>
        <v>55</v>
      </c>
      <c r="M435" s="4">
        <f>'FICHE PRODUIT'!$E$1386</f>
        <v>2.5</v>
      </c>
      <c r="N435" s="4">
        <f>'FICHE PRODUIT'!$E$1388</f>
        <v>57.5</v>
      </c>
      <c r="O435" s="4">
        <f>'FICHE PRODUIT'!$E$1389</f>
        <v>0</v>
      </c>
      <c r="P435" s="4">
        <f>'FICHE PRODUIT'!$E$1391</f>
        <v>0</v>
      </c>
      <c r="Q435" s="4">
        <f>'FICHE PRODUIT'!$E$1392</f>
        <v>0</v>
      </c>
      <c r="R435" s="4">
        <f>'FICHE PRODUIT'!$E$1393</f>
        <v>0</v>
      </c>
      <c r="S435" s="122">
        <f>'FICHE PRODUIT'!$E$1394</f>
        <v>0</v>
      </c>
      <c r="T435" s="2">
        <f>'FICHE PRODUIT'!A1403</f>
        <v>0</v>
      </c>
      <c r="U435" s="2">
        <f>'FICHE PRODUIT'!B1403</f>
        <v>0</v>
      </c>
      <c r="V435" s="2">
        <f>'FICHE PRODUIT'!C1403</f>
        <v>0</v>
      </c>
      <c r="W435" s="2">
        <f>'FICHE PRODUIT'!D1403</f>
        <v>0</v>
      </c>
      <c r="X435" s="2">
        <f>'FICHE PRODUIT'!E1403</f>
        <v>0</v>
      </c>
      <c r="Y435" s="2">
        <f>'FICHE PRODUIT'!F1403</f>
        <v>0</v>
      </c>
      <c r="Z435" s="2">
        <f>'FICHE PRODUIT'!G1403</f>
        <v>0</v>
      </c>
      <c r="AA435" s="2">
        <f>'FICHE PRODUIT'!H1403</f>
        <v>0</v>
      </c>
    </row>
    <row r="436" spans="1:27" x14ac:dyDescent="0.2">
      <c r="A436" s="7" t="str">
        <f>'FICHE PRODUIT'!$A$1372</f>
        <v xml:space="preserve">MARIUS PATCH </v>
      </c>
      <c r="B436" s="2">
        <f>'FICHE PRODUIT'!$H$1372</f>
        <v>0</v>
      </c>
      <c r="C436" s="2" t="str">
        <f>'FICHE PRODUIT'!$S$1372</f>
        <v>W26-27</v>
      </c>
      <c r="D436" s="2">
        <f>'FICHE PRODUIT'!$Q$1372</f>
        <v>0</v>
      </c>
      <c r="E436" s="2" t="str">
        <f>'FICHE PRODUIT'!$S$1374</f>
        <v xml:space="preserve">REPORT / CANCEL </v>
      </c>
      <c r="F436" s="2" t="str">
        <f>'FICHE PRODUIT'!$E$1376</f>
        <v>Page 40</v>
      </c>
      <c r="G436" s="2" t="str">
        <f>'FICHE PRODUIT'!$E$1377</f>
        <v xml:space="preserve">TO DO </v>
      </c>
      <c r="H436" s="122" t="str">
        <f>'FICHE PRODUIT'!$E$1378</f>
        <v>OCEAN SURPLUS</v>
      </c>
      <c r="I436" s="2" t="b">
        <f>'FICHE PRODUIT'!$E$1380</f>
        <v>0</v>
      </c>
      <c r="J436" s="2" t="str">
        <f>'FICHE PRODUIT'!$E$1382</f>
        <v>Gilet</v>
      </c>
      <c r="K436" s="2" t="str">
        <f>'FICHE PRODUIT'!$E$1383</f>
        <v>Marius</v>
      </c>
      <c r="L436" s="4">
        <f>'FICHE PRODUIT'!$E$1385</f>
        <v>55</v>
      </c>
      <c r="M436" s="4">
        <f>'FICHE PRODUIT'!$E$1386</f>
        <v>2.5</v>
      </c>
      <c r="N436" s="4">
        <f>'FICHE PRODUIT'!$E$1388</f>
        <v>57.5</v>
      </c>
      <c r="O436" s="4">
        <f>'FICHE PRODUIT'!$E$1389</f>
        <v>0</v>
      </c>
      <c r="P436" s="4">
        <f>'FICHE PRODUIT'!$E$1391</f>
        <v>0</v>
      </c>
      <c r="Q436" s="4">
        <f>'FICHE PRODUIT'!$E$1392</f>
        <v>0</v>
      </c>
      <c r="R436" s="4">
        <f>'FICHE PRODUIT'!$E$1393</f>
        <v>0</v>
      </c>
      <c r="S436" s="122">
        <f>'FICHE PRODUIT'!$E$1394</f>
        <v>0</v>
      </c>
      <c r="T436" s="2">
        <f>'FICHE PRODUIT'!A1404</f>
        <v>0</v>
      </c>
      <c r="U436" s="2">
        <f>'FICHE PRODUIT'!B1404</f>
        <v>0</v>
      </c>
      <c r="V436" s="2">
        <f>'FICHE PRODUIT'!C1404</f>
        <v>0</v>
      </c>
      <c r="W436" s="2">
        <f>'FICHE PRODUIT'!D1404</f>
        <v>0</v>
      </c>
      <c r="X436" s="2">
        <f>'FICHE PRODUIT'!E1404</f>
        <v>0</v>
      </c>
      <c r="Y436" s="2">
        <f>'FICHE PRODUIT'!F1404</f>
        <v>0</v>
      </c>
      <c r="Z436" s="2">
        <f>'FICHE PRODUIT'!G1404</f>
        <v>0</v>
      </c>
      <c r="AA436" s="2">
        <f>'FICHE PRODUIT'!H1404</f>
        <v>0</v>
      </c>
    </row>
    <row r="437" spans="1:27" x14ac:dyDescent="0.2">
      <c r="A437" s="7" t="str">
        <f>'FICHE PRODUIT'!$A$1372</f>
        <v xml:space="preserve">MARIUS PATCH </v>
      </c>
      <c r="B437" s="2">
        <f>'FICHE PRODUIT'!$H$1372</f>
        <v>0</v>
      </c>
      <c r="C437" s="2" t="str">
        <f>'FICHE PRODUIT'!$S$1372</f>
        <v>W26-27</v>
      </c>
      <c r="D437" s="2">
        <f>'FICHE PRODUIT'!$Q$1372</f>
        <v>0</v>
      </c>
      <c r="E437" s="2" t="str">
        <f>'FICHE PRODUIT'!$S$1374</f>
        <v xml:space="preserve">REPORT / CANCEL </v>
      </c>
      <c r="F437" s="2" t="str">
        <f>'FICHE PRODUIT'!$E$1376</f>
        <v>Page 40</v>
      </c>
      <c r="G437" s="2" t="str">
        <f>'FICHE PRODUIT'!$E$1377</f>
        <v xml:space="preserve">TO DO </v>
      </c>
      <c r="H437" s="122" t="str">
        <f>'FICHE PRODUIT'!$E$1378</f>
        <v>OCEAN SURPLUS</v>
      </c>
      <c r="I437" s="2" t="b">
        <f>'FICHE PRODUIT'!$E$1380</f>
        <v>0</v>
      </c>
      <c r="J437" s="2" t="str">
        <f>'FICHE PRODUIT'!$E$1382</f>
        <v>Gilet</v>
      </c>
      <c r="K437" s="2" t="str">
        <f>'FICHE PRODUIT'!$E$1383</f>
        <v>Marius</v>
      </c>
      <c r="L437" s="4">
        <f>'FICHE PRODUIT'!$E$1385</f>
        <v>55</v>
      </c>
      <c r="M437" s="4">
        <f>'FICHE PRODUIT'!$E$1386</f>
        <v>2.5</v>
      </c>
      <c r="N437" s="4">
        <f>'FICHE PRODUIT'!$E$1388</f>
        <v>57.5</v>
      </c>
      <c r="O437" s="4">
        <f>'FICHE PRODUIT'!$E$1389</f>
        <v>0</v>
      </c>
      <c r="P437" s="4">
        <f>'FICHE PRODUIT'!$E$1391</f>
        <v>0</v>
      </c>
      <c r="Q437" s="4">
        <f>'FICHE PRODUIT'!$E$1392</f>
        <v>0</v>
      </c>
      <c r="R437" s="4">
        <f>'FICHE PRODUIT'!$E$1393</f>
        <v>0</v>
      </c>
      <c r="S437" s="122">
        <f>'FICHE PRODUIT'!$E$1394</f>
        <v>0</v>
      </c>
      <c r="T437" s="2">
        <f>'FICHE PRODUIT'!A1405</f>
        <v>0</v>
      </c>
      <c r="U437" s="2">
        <f>'FICHE PRODUIT'!B1405</f>
        <v>0</v>
      </c>
      <c r="V437" s="2">
        <f>'FICHE PRODUIT'!C1405</f>
        <v>0</v>
      </c>
      <c r="W437" s="2">
        <f>'FICHE PRODUIT'!D1405</f>
        <v>0</v>
      </c>
      <c r="X437" s="2">
        <f>'FICHE PRODUIT'!E1405</f>
        <v>0</v>
      </c>
      <c r="Y437" s="2">
        <f>'FICHE PRODUIT'!F1405</f>
        <v>0</v>
      </c>
      <c r="Z437" s="2">
        <f>'FICHE PRODUIT'!G1405</f>
        <v>0</v>
      </c>
      <c r="AA437" s="2">
        <f>'FICHE PRODUIT'!H1405</f>
        <v>0</v>
      </c>
    </row>
    <row r="438" spans="1:27" x14ac:dyDescent="0.2">
      <c r="A438" s="7" t="str">
        <f>'FICHE PRODUIT'!$A$1372</f>
        <v xml:space="preserve">MARIUS PATCH </v>
      </c>
      <c r="B438" s="2">
        <f>'FICHE PRODUIT'!$H$1372</f>
        <v>0</v>
      </c>
      <c r="C438" s="2" t="str">
        <f>'FICHE PRODUIT'!$S$1372</f>
        <v>W26-27</v>
      </c>
      <c r="D438" s="2">
        <f>'FICHE PRODUIT'!$Q$1372</f>
        <v>0</v>
      </c>
      <c r="E438" s="2" t="str">
        <f>'FICHE PRODUIT'!$S$1374</f>
        <v xml:space="preserve">REPORT / CANCEL </v>
      </c>
      <c r="F438" s="2" t="str">
        <f>'FICHE PRODUIT'!$E$1376</f>
        <v>Page 40</v>
      </c>
      <c r="G438" s="2" t="str">
        <f>'FICHE PRODUIT'!$E$1377</f>
        <v xml:space="preserve">TO DO </v>
      </c>
      <c r="H438" s="122" t="str">
        <f>'FICHE PRODUIT'!$E$1378</f>
        <v>OCEAN SURPLUS</v>
      </c>
      <c r="I438" s="2" t="b">
        <f>'FICHE PRODUIT'!$E$1380</f>
        <v>0</v>
      </c>
      <c r="J438" s="2" t="str">
        <f>'FICHE PRODUIT'!$E$1382</f>
        <v>Gilet</v>
      </c>
      <c r="K438" s="2" t="str">
        <f>'FICHE PRODUIT'!$E$1383</f>
        <v>Marius</v>
      </c>
      <c r="L438" s="4">
        <f>'FICHE PRODUIT'!$E$1385</f>
        <v>55</v>
      </c>
      <c r="M438" s="4">
        <f>'FICHE PRODUIT'!$E$1386</f>
        <v>2.5</v>
      </c>
      <c r="N438" s="4">
        <f>'FICHE PRODUIT'!$E$1388</f>
        <v>57.5</v>
      </c>
      <c r="O438" s="4">
        <f>'FICHE PRODUIT'!$E$1389</f>
        <v>0</v>
      </c>
      <c r="P438" s="4">
        <f>'FICHE PRODUIT'!$E$1391</f>
        <v>0</v>
      </c>
      <c r="Q438" s="4">
        <f>'FICHE PRODUIT'!$E$1392</f>
        <v>0</v>
      </c>
      <c r="R438" s="4">
        <f>'FICHE PRODUIT'!$E$1393</f>
        <v>0</v>
      </c>
      <c r="S438" s="122">
        <f>'FICHE PRODUIT'!$E$1394</f>
        <v>0</v>
      </c>
      <c r="T438" s="2">
        <f>'FICHE PRODUIT'!A1406</f>
        <v>0</v>
      </c>
      <c r="U438" s="2">
        <f>'FICHE PRODUIT'!B1406</f>
        <v>0</v>
      </c>
      <c r="V438" s="2">
        <f>'FICHE PRODUIT'!C1406</f>
        <v>0</v>
      </c>
      <c r="W438" s="2">
        <f>'FICHE PRODUIT'!D1406</f>
        <v>0</v>
      </c>
      <c r="X438" s="2">
        <f>'FICHE PRODUIT'!E1406</f>
        <v>0</v>
      </c>
      <c r="Y438" s="2">
        <f>'FICHE PRODUIT'!F1406</f>
        <v>0</v>
      </c>
      <c r="Z438" s="2">
        <f>'FICHE PRODUIT'!G1406</f>
        <v>0</v>
      </c>
      <c r="AA438" s="2">
        <f>'FICHE PRODUIT'!H1406</f>
        <v>0</v>
      </c>
    </row>
    <row r="439" spans="1:27" x14ac:dyDescent="0.2">
      <c r="A439" s="7" t="str">
        <f>'FICHE PRODUIT'!$A$1372</f>
        <v xml:space="preserve">MARIUS PATCH </v>
      </c>
      <c r="B439" s="2">
        <f>'FICHE PRODUIT'!$H$1372</f>
        <v>0</v>
      </c>
      <c r="C439" s="2" t="str">
        <f>'FICHE PRODUIT'!$S$1372</f>
        <v>W26-27</v>
      </c>
      <c r="D439" s="2">
        <f>'FICHE PRODUIT'!$Q$1372</f>
        <v>0</v>
      </c>
      <c r="E439" s="2" t="str">
        <f>'FICHE PRODUIT'!$S$1374</f>
        <v xml:space="preserve">REPORT / CANCEL </v>
      </c>
      <c r="F439" s="2" t="str">
        <f>'FICHE PRODUIT'!$E$1376</f>
        <v>Page 40</v>
      </c>
      <c r="G439" s="2" t="str">
        <f>'FICHE PRODUIT'!$E$1377</f>
        <v xml:space="preserve">TO DO </v>
      </c>
      <c r="H439" s="122" t="str">
        <f>'FICHE PRODUIT'!$E$1378</f>
        <v>OCEAN SURPLUS</v>
      </c>
      <c r="I439" s="2" t="b">
        <f>'FICHE PRODUIT'!$E$1380</f>
        <v>0</v>
      </c>
      <c r="J439" s="2" t="str">
        <f>'FICHE PRODUIT'!$E$1382</f>
        <v>Gilet</v>
      </c>
      <c r="K439" s="2" t="str">
        <f>'FICHE PRODUIT'!$E$1383</f>
        <v>Marius</v>
      </c>
      <c r="L439" s="4">
        <f>'FICHE PRODUIT'!$E$1385</f>
        <v>55</v>
      </c>
      <c r="M439" s="4">
        <f>'FICHE PRODUIT'!$E$1386</f>
        <v>2.5</v>
      </c>
      <c r="N439" s="4">
        <f>'FICHE PRODUIT'!$E$1388</f>
        <v>57.5</v>
      </c>
      <c r="O439" s="4">
        <f>'FICHE PRODUIT'!$E$1389</f>
        <v>0</v>
      </c>
      <c r="P439" s="4">
        <f>'FICHE PRODUIT'!$E$1391</f>
        <v>0</v>
      </c>
      <c r="Q439" s="4">
        <f>'FICHE PRODUIT'!$E$1392</f>
        <v>0</v>
      </c>
      <c r="R439" s="4">
        <f>'FICHE PRODUIT'!$E$1393</f>
        <v>0</v>
      </c>
      <c r="S439" s="122">
        <f>'FICHE PRODUIT'!$E$1394</f>
        <v>0</v>
      </c>
      <c r="T439" s="2">
        <f>'FICHE PRODUIT'!A1407</f>
        <v>0</v>
      </c>
      <c r="U439" s="2">
        <f>'FICHE PRODUIT'!B1407</f>
        <v>0</v>
      </c>
      <c r="V439" s="2">
        <f>'FICHE PRODUIT'!C1407</f>
        <v>0</v>
      </c>
      <c r="W439" s="2">
        <f>'FICHE PRODUIT'!D1407</f>
        <v>0</v>
      </c>
      <c r="X439" s="2">
        <f>'FICHE PRODUIT'!E1407</f>
        <v>0</v>
      </c>
      <c r="Y439" s="2">
        <f>'FICHE PRODUIT'!F1407</f>
        <v>0</v>
      </c>
      <c r="Z439" s="2">
        <f>'FICHE PRODUIT'!G1407</f>
        <v>0</v>
      </c>
      <c r="AA439" s="2">
        <f>'FICHE PRODUIT'!H1407</f>
        <v>0</v>
      </c>
    </row>
    <row r="440" spans="1:27" x14ac:dyDescent="0.2">
      <c r="A440" s="7" t="str">
        <f>'FICHE PRODUIT'!$A$1372</f>
        <v xml:space="preserve">MARIUS PATCH </v>
      </c>
      <c r="B440" s="2">
        <f>'FICHE PRODUIT'!$H$1372</f>
        <v>0</v>
      </c>
      <c r="C440" s="2" t="str">
        <f>'FICHE PRODUIT'!$S$1372</f>
        <v>W26-27</v>
      </c>
      <c r="D440" s="2">
        <f>'FICHE PRODUIT'!$Q$1372</f>
        <v>0</v>
      </c>
      <c r="E440" s="2" t="str">
        <f>'FICHE PRODUIT'!$S$1374</f>
        <v xml:space="preserve">REPORT / CANCEL </v>
      </c>
      <c r="F440" s="2" t="str">
        <f>'FICHE PRODUIT'!$E$1376</f>
        <v>Page 40</v>
      </c>
      <c r="G440" s="2" t="str">
        <f>'FICHE PRODUIT'!$E$1377</f>
        <v xml:space="preserve">TO DO </v>
      </c>
      <c r="H440" s="122" t="str">
        <f>'FICHE PRODUIT'!$E$1378</f>
        <v>OCEAN SURPLUS</v>
      </c>
      <c r="I440" s="2" t="b">
        <f>'FICHE PRODUIT'!$E$1380</f>
        <v>0</v>
      </c>
      <c r="J440" s="2" t="str">
        <f>'FICHE PRODUIT'!$E$1382</f>
        <v>Gilet</v>
      </c>
      <c r="K440" s="2" t="str">
        <f>'FICHE PRODUIT'!$E$1383</f>
        <v>Marius</v>
      </c>
      <c r="L440" s="4">
        <f>'FICHE PRODUIT'!$E$1385</f>
        <v>55</v>
      </c>
      <c r="M440" s="4">
        <f>'FICHE PRODUIT'!$E$1386</f>
        <v>2.5</v>
      </c>
      <c r="N440" s="4">
        <f>'FICHE PRODUIT'!$E$1388</f>
        <v>57.5</v>
      </c>
      <c r="O440" s="4">
        <f>'FICHE PRODUIT'!$E$1389</f>
        <v>0</v>
      </c>
      <c r="P440" s="4">
        <f>'FICHE PRODUIT'!$E$1391</f>
        <v>0</v>
      </c>
      <c r="Q440" s="4">
        <f>'FICHE PRODUIT'!$E$1392</f>
        <v>0</v>
      </c>
      <c r="R440" s="4">
        <f>'FICHE PRODUIT'!$E$1393</f>
        <v>0</v>
      </c>
      <c r="S440" s="122">
        <f>'FICHE PRODUIT'!$E$1394</f>
        <v>0</v>
      </c>
      <c r="T440" s="2">
        <f>'FICHE PRODUIT'!A1408</f>
        <v>0</v>
      </c>
      <c r="U440" s="2">
        <f>'FICHE PRODUIT'!B1408</f>
        <v>0</v>
      </c>
      <c r="V440" s="2">
        <f>'FICHE PRODUIT'!C1408</f>
        <v>0</v>
      </c>
      <c r="W440" s="2">
        <f>'FICHE PRODUIT'!D1408</f>
        <v>0</v>
      </c>
      <c r="X440" s="2">
        <f>'FICHE PRODUIT'!E1408</f>
        <v>0</v>
      </c>
      <c r="Y440" s="2">
        <f>'FICHE PRODUIT'!F1408</f>
        <v>0</v>
      </c>
      <c r="Z440" s="2">
        <f>'FICHE PRODUIT'!G1408</f>
        <v>0</v>
      </c>
      <c r="AA440" s="2">
        <f>'FICHE PRODUIT'!H1408</f>
        <v>0</v>
      </c>
    </row>
    <row r="441" spans="1:27" x14ac:dyDescent="0.2">
      <c r="A441" s="7" t="str">
        <f>'FICHE PRODUIT'!$A$1372</f>
        <v xml:space="preserve">MARIUS PATCH </v>
      </c>
      <c r="B441" s="2">
        <f>'FICHE PRODUIT'!$H$1372</f>
        <v>0</v>
      </c>
      <c r="C441" s="2" t="str">
        <f>'FICHE PRODUIT'!$S$1372</f>
        <v>W26-27</v>
      </c>
      <c r="D441" s="2">
        <f>'FICHE PRODUIT'!$Q$1372</f>
        <v>0</v>
      </c>
      <c r="E441" s="2" t="str">
        <f>'FICHE PRODUIT'!$S$1374</f>
        <v xml:space="preserve">REPORT / CANCEL </v>
      </c>
      <c r="F441" s="2" t="str">
        <f>'FICHE PRODUIT'!$E$1376</f>
        <v>Page 40</v>
      </c>
      <c r="G441" s="2" t="str">
        <f>'FICHE PRODUIT'!$E$1377</f>
        <v xml:space="preserve">TO DO </v>
      </c>
      <c r="H441" s="122" t="str">
        <f>'FICHE PRODUIT'!$E$1378</f>
        <v>OCEAN SURPLUS</v>
      </c>
      <c r="I441" s="2" t="b">
        <f>'FICHE PRODUIT'!$E$1380</f>
        <v>0</v>
      </c>
      <c r="J441" s="2" t="str">
        <f>'FICHE PRODUIT'!$E$1382</f>
        <v>Gilet</v>
      </c>
      <c r="K441" s="2" t="str">
        <f>'FICHE PRODUIT'!$E$1383</f>
        <v>Marius</v>
      </c>
      <c r="L441" s="4">
        <f>'FICHE PRODUIT'!$E$1385</f>
        <v>55</v>
      </c>
      <c r="M441" s="4">
        <f>'FICHE PRODUIT'!$E$1386</f>
        <v>2.5</v>
      </c>
      <c r="N441" s="4">
        <f>'FICHE PRODUIT'!$E$1388</f>
        <v>57.5</v>
      </c>
      <c r="O441" s="4">
        <f>'FICHE PRODUIT'!$E$1389</f>
        <v>0</v>
      </c>
      <c r="P441" s="4">
        <f>'FICHE PRODUIT'!$E$1391</f>
        <v>0</v>
      </c>
      <c r="Q441" s="4">
        <f>'FICHE PRODUIT'!$E$1392</f>
        <v>0</v>
      </c>
      <c r="R441" s="4">
        <f>'FICHE PRODUIT'!$E$1393</f>
        <v>0</v>
      </c>
      <c r="S441" s="122">
        <f>'FICHE PRODUIT'!$E$1394</f>
        <v>0</v>
      </c>
      <c r="T441" s="2">
        <f>'FICHE PRODUIT'!A1409</f>
        <v>0</v>
      </c>
      <c r="U441" s="2">
        <f>'FICHE PRODUIT'!B1409</f>
        <v>0</v>
      </c>
      <c r="V441" s="2">
        <f>'FICHE PRODUIT'!C1409</f>
        <v>0</v>
      </c>
      <c r="W441" s="2">
        <f>'FICHE PRODUIT'!D1409</f>
        <v>0</v>
      </c>
      <c r="X441" s="2">
        <f>'FICHE PRODUIT'!E1409</f>
        <v>0</v>
      </c>
      <c r="Y441" s="2">
        <f>'FICHE PRODUIT'!F1409</f>
        <v>0</v>
      </c>
      <c r="Z441" s="2">
        <f>'FICHE PRODUIT'!G1409</f>
        <v>0</v>
      </c>
      <c r="AA441" s="2">
        <f>'FICHE PRODUIT'!H1409</f>
        <v>0</v>
      </c>
    </row>
    <row r="442" spans="1:27" x14ac:dyDescent="0.2">
      <c r="A442" s="7" t="str">
        <f>'FICHE PRODUIT'!$A$1372</f>
        <v xml:space="preserve">MARIUS PATCH </v>
      </c>
      <c r="B442" s="2">
        <f>'FICHE PRODUIT'!$H$1372</f>
        <v>0</v>
      </c>
      <c r="C442" s="2" t="str">
        <f>'FICHE PRODUIT'!$S$1372</f>
        <v>W26-27</v>
      </c>
      <c r="D442" s="2">
        <f>'FICHE PRODUIT'!$Q$1372</f>
        <v>0</v>
      </c>
      <c r="E442" s="2" t="str">
        <f>'FICHE PRODUIT'!$S$1374</f>
        <v xml:space="preserve">REPORT / CANCEL </v>
      </c>
      <c r="F442" s="2" t="str">
        <f>'FICHE PRODUIT'!$E$1376</f>
        <v>Page 40</v>
      </c>
      <c r="G442" s="2" t="str">
        <f>'FICHE PRODUIT'!$E$1377</f>
        <v xml:space="preserve">TO DO </v>
      </c>
      <c r="H442" s="122" t="str">
        <f>'FICHE PRODUIT'!$E$1378</f>
        <v>OCEAN SURPLUS</v>
      </c>
      <c r="I442" s="2" t="b">
        <f>'FICHE PRODUIT'!$E$1380</f>
        <v>0</v>
      </c>
      <c r="J442" s="2" t="str">
        <f>'FICHE PRODUIT'!$E$1382</f>
        <v>Gilet</v>
      </c>
      <c r="K442" s="2" t="str">
        <f>'FICHE PRODUIT'!$E$1383</f>
        <v>Marius</v>
      </c>
      <c r="L442" s="4">
        <f>'FICHE PRODUIT'!$E$1385</f>
        <v>55</v>
      </c>
      <c r="M442" s="4">
        <f>'FICHE PRODUIT'!$E$1386</f>
        <v>2.5</v>
      </c>
      <c r="N442" s="4">
        <f>'FICHE PRODUIT'!$E$1388</f>
        <v>57.5</v>
      </c>
      <c r="O442" s="4">
        <f>'FICHE PRODUIT'!$E$1389</f>
        <v>0</v>
      </c>
      <c r="P442" s="4">
        <f>'FICHE PRODUIT'!$E$1391</f>
        <v>0</v>
      </c>
      <c r="Q442" s="4">
        <f>'FICHE PRODUIT'!$E$1392</f>
        <v>0</v>
      </c>
      <c r="R442" s="4">
        <f>'FICHE PRODUIT'!$E$1393</f>
        <v>0</v>
      </c>
      <c r="S442" s="122">
        <f>'FICHE PRODUIT'!$E$1394</f>
        <v>0</v>
      </c>
      <c r="T442" s="2">
        <f>'FICHE PRODUIT'!A1410</f>
        <v>0</v>
      </c>
      <c r="U442" s="2">
        <f>'FICHE PRODUIT'!B1410</f>
        <v>0</v>
      </c>
      <c r="V442" s="2">
        <f>'FICHE PRODUIT'!C1410</f>
        <v>0</v>
      </c>
      <c r="W442" s="2">
        <f>'FICHE PRODUIT'!D1410</f>
        <v>0</v>
      </c>
      <c r="X442" s="2">
        <f>'FICHE PRODUIT'!E1410</f>
        <v>0</v>
      </c>
      <c r="Y442" s="2">
        <f>'FICHE PRODUIT'!F1410</f>
        <v>0</v>
      </c>
      <c r="Z442" s="2">
        <f>'FICHE PRODUIT'!G1410</f>
        <v>0</v>
      </c>
      <c r="AA442" s="2">
        <f>'FICHE PRODUIT'!H1410</f>
        <v>0</v>
      </c>
    </row>
    <row r="443" spans="1:27" x14ac:dyDescent="0.2">
      <c r="A443" s="7" t="str">
        <f>'FICHE PRODUIT'!$A$1372</f>
        <v xml:space="preserve">MARIUS PATCH </v>
      </c>
      <c r="B443" s="2">
        <f>'FICHE PRODUIT'!$H$1372</f>
        <v>0</v>
      </c>
      <c r="C443" s="2" t="str">
        <f>'FICHE PRODUIT'!$S$1372</f>
        <v>W26-27</v>
      </c>
      <c r="D443" s="2">
        <f>'FICHE PRODUIT'!$Q$1372</f>
        <v>0</v>
      </c>
      <c r="E443" s="2" t="str">
        <f>'FICHE PRODUIT'!$S$1374</f>
        <v xml:space="preserve">REPORT / CANCEL </v>
      </c>
      <c r="F443" s="2" t="str">
        <f>'FICHE PRODUIT'!$E$1376</f>
        <v>Page 40</v>
      </c>
      <c r="G443" s="2" t="str">
        <f>'FICHE PRODUIT'!$E$1377</f>
        <v xml:space="preserve">TO DO </v>
      </c>
      <c r="H443" s="122" t="str">
        <f>'FICHE PRODUIT'!$E$1378</f>
        <v>OCEAN SURPLUS</v>
      </c>
      <c r="I443" s="2" t="b">
        <f>'FICHE PRODUIT'!$E$1380</f>
        <v>0</v>
      </c>
      <c r="J443" s="2" t="str">
        <f>'FICHE PRODUIT'!$E$1382</f>
        <v>Gilet</v>
      </c>
      <c r="K443" s="2" t="str">
        <f>'FICHE PRODUIT'!$E$1383</f>
        <v>Marius</v>
      </c>
      <c r="L443" s="4">
        <f>'FICHE PRODUIT'!$E$1385</f>
        <v>55</v>
      </c>
      <c r="M443" s="4">
        <f>'FICHE PRODUIT'!$E$1386</f>
        <v>2.5</v>
      </c>
      <c r="N443" s="4">
        <f>'FICHE PRODUIT'!$E$1388</f>
        <v>57.5</v>
      </c>
      <c r="O443" s="4">
        <f>'FICHE PRODUIT'!$E$1389</f>
        <v>0</v>
      </c>
      <c r="P443" s="4">
        <f>'FICHE PRODUIT'!$E$1391</f>
        <v>0</v>
      </c>
      <c r="Q443" s="4">
        <f>'FICHE PRODUIT'!$E$1392</f>
        <v>0</v>
      </c>
      <c r="R443" s="4">
        <f>'FICHE PRODUIT'!$E$1393</f>
        <v>0</v>
      </c>
      <c r="S443" s="122">
        <f>'FICHE PRODUIT'!$E$1394</f>
        <v>0</v>
      </c>
      <c r="T443" s="2" t="str">
        <f>'FICHE PRODUIT'!A1411</f>
        <v>Frais externe</v>
      </c>
      <c r="U443" s="2" t="str">
        <f>'FICHE PRODUIT'!B1411</f>
        <v xml:space="preserve">Classwash </v>
      </c>
      <c r="V443" s="2" t="str">
        <f>'FICHE PRODUIT'!C1411</f>
        <v>Teinture</v>
      </c>
      <c r="W443" s="2" t="str">
        <f>'FICHE PRODUIT'!D1411</f>
        <v>???</v>
      </c>
      <c r="X443" s="2">
        <f>'FICHE PRODUIT'!E1411</f>
        <v>0</v>
      </c>
      <c r="Y443" s="2">
        <f>'FICHE PRODUIT'!F1411</f>
        <v>0</v>
      </c>
      <c r="Z443" s="2">
        <f>'FICHE PRODUIT'!G1411</f>
        <v>0</v>
      </c>
      <c r="AA443" s="2">
        <f>'FICHE PRODUIT'!H1411</f>
        <v>0</v>
      </c>
    </row>
    <row r="444" spans="1:27" x14ac:dyDescent="0.2">
      <c r="A444" s="7" t="str">
        <f>'FICHE PRODUIT'!$A$1372</f>
        <v xml:space="preserve">MARIUS PATCH </v>
      </c>
      <c r="B444" s="2">
        <f>'FICHE PRODUIT'!$H$1372</f>
        <v>0</v>
      </c>
      <c r="C444" s="2" t="str">
        <f>'FICHE PRODUIT'!$S$1372</f>
        <v>W26-27</v>
      </c>
      <c r="D444" s="2">
        <f>'FICHE PRODUIT'!$Q$1372</f>
        <v>0</v>
      </c>
      <c r="E444" s="2" t="str">
        <f>'FICHE PRODUIT'!$S$1374</f>
        <v xml:space="preserve">REPORT / CANCEL </v>
      </c>
      <c r="F444" s="2" t="str">
        <f>'FICHE PRODUIT'!$E$1376</f>
        <v>Page 40</v>
      </c>
      <c r="G444" s="2" t="str">
        <f>'FICHE PRODUIT'!$E$1377</f>
        <v xml:space="preserve">TO DO </v>
      </c>
      <c r="H444" s="122" t="str">
        <f>'FICHE PRODUIT'!$E$1378</f>
        <v>OCEAN SURPLUS</v>
      </c>
      <c r="I444" s="2" t="b">
        <f>'FICHE PRODUIT'!$E$1380</f>
        <v>0</v>
      </c>
      <c r="J444" s="2" t="str">
        <f>'FICHE PRODUIT'!$E$1382</f>
        <v>Gilet</v>
      </c>
      <c r="K444" s="2" t="str">
        <f>'FICHE PRODUIT'!$E$1383</f>
        <v>Marius</v>
      </c>
      <c r="L444" s="4">
        <f>'FICHE PRODUIT'!$E$1385</f>
        <v>55</v>
      </c>
      <c r="M444" s="4">
        <f>'FICHE PRODUIT'!$E$1386</f>
        <v>2.5</v>
      </c>
      <c r="N444" s="4">
        <f>'FICHE PRODUIT'!$E$1388</f>
        <v>57.5</v>
      </c>
      <c r="O444" s="4">
        <f>'FICHE PRODUIT'!$E$1389</f>
        <v>0</v>
      </c>
      <c r="P444" s="4">
        <f>'FICHE PRODUIT'!$E$1391</f>
        <v>0</v>
      </c>
      <c r="Q444" s="4">
        <f>'FICHE PRODUIT'!$E$1392</f>
        <v>0</v>
      </c>
      <c r="R444" s="4">
        <f>'FICHE PRODUIT'!$E$1393</f>
        <v>0</v>
      </c>
      <c r="S444" s="122">
        <f>'FICHE PRODUIT'!$E$1394</f>
        <v>0</v>
      </c>
      <c r="T444" s="2" t="str">
        <f>'FICHE PRODUIT'!A1412</f>
        <v>Frais externe</v>
      </c>
      <c r="U444" s="2" t="str">
        <f>'FICHE PRODUIT'!B1412</f>
        <v>Transport</v>
      </c>
      <c r="V444" s="2" t="str">
        <f>'FICHE PRODUIT'!C1412</f>
        <v xml:space="preserve">Européen </v>
      </c>
      <c r="W444" s="2">
        <f>'FICHE PRODUIT'!D1412</f>
        <v>1</v>
      </c>
      <c r="X444" s="2">
        <f>'FICHE PRODUIT'!E1412</f>
        <v>0</v>
      </c>
      <c r="Y444" s="2">
        <f>'FICHE PRODUIT'!F1412</f>
        <v>2</v>
      </c>
      <c r="Z444" s="2">
        <f>'FICHE PRODUIT'!G1412</f>
        <v>2</v>
      </c>
      <c r="AA444" s="2">
        <f>'FICHE PRODUIT'!H1412</f>
        <v>0</v>
      </c>
    </row>
    <row r="445" spans="1:27" x14ac:dyDescent="0.2">
      <c r="A445" s="7" t="str">
        <f>'FICHE PRODUIT'!$A$1372</f>
        <v xml:space="preserve">MARIUS PATCH </v>
      </c>
      <c r="B445" s="2">
        <f>'FICHE PRODUIT'!$H$1372</f>
        <v>0</v>
      </c>
      <c r="C445" s="2" t="str">
        <f>'FICHE PRODUIT'!$S$1372</f>
        <v>W26-27</v>
      </c>
      <c r="D445" s="2">
        <f>'FICHE PRODUIT'!$Q$1372</f>
        <v>0</v>
      </c>
      <c r="E445" s="2" t="str">
        <f>'FICHE PRODUIT'!$S$1374</f>
        <v xml:space="preserve">REPORT / CANCEL </v>
      </c>
      <c r="F445" s="2" t="str">
        <f>'FICHE PRODUIT'!$E$1376</f>
        <v>Page 40</v>
      </c>
      <c r="G445" s="2" t="str">
        <f>'FICHE PRODUIT'!$E$1377</f>
        <v xml:space="preserve">TO DO </v>
      </c>
      <c r="H445" s="122" t="str">
        <f>'FICHE PRODUIT'!$E$1378</f>
        <v>OCEAN SURPLUS</v>
      </c>
      <c r="I445" s="2" t="b">
        <f>'FICHE PRODUIT'!$E$1380</f>
        <v>0</v>
      </c>
      <c r="J445" s="2" t="str">
        <f>'FICHE PRODUIT'!$E$1382</f>
        <v>Gilet</v>
      </c>
      <c r="K445" s="2" t="str">
        <f>'FICHE PRODUIT'!$E$1383</f>
        <v>Marius</v>
      </c>
      <c r="L445" s="4">
        <f>'FICHE PRODUIT'!$E$1385</f>
        <v>55</v>
      </c>
      <c r="M445" s="4">
        <f>'FICHE PRODUIT'!$E$1386</f>
        <v>2.5</v>
      </c>
      <c r="N445" s="4">
        <f>'FICHE PRODUIT'!$E$1388</f>
        <v>57.5</v>
      </c>
      <c r="O445" s="4">
        <f>'FICHE PRODUIT'!$E$1389</f>
        <v>0</v>
      </c>
      <c r="P445" s="4">
        <f>'FICHE PRODUIT'!$E$1391</f>
        <v>0</v>
      </c>
      <c r="Q445" s="4">
        <f>'FICHE PRODUIT'!$E$1392</f>
        <v>0</v>
      </c>
      <c r="R445" s="4">
        <f>'FICHE PRODUIT'!$E$1393</f>
        <v>0</v>
      </c>
      <c r="S445" s="122">
        <f>'FICHE PRODUIT'!$E$1394</f>
        <v>0</v>
      </c>
      <c r="T445" s="2" t="str">
        <f>'FICHE PRODUIT'!A1413</f>
        <v>Frais externe</v>
      </c>
      <c r="U445" s="2" t="str">
        <f>'FICHE PRODUIT'!B1413</f>
        <v>Communication</v>
      </c>
      <c r="V445" s="2" t="str">
        <f>'FICHE PRODUIT'!C1413</f>
        <v>Marketing</v>
      </c>
      <c r="W445" s="2">
        <f>'FICHE PRODUIT'!D1413</f>
        <v>1</v>
      </c>
      <c r="X445" s="2">
        <f>'FICHE PRODUIT'!E1413</f>
        <v>0</v>
      </c>
      <c r="Y445" s="2">
        <f>'FICHE PRODUIT'!F1413</f>
        <v>0.5</v>
      </c>
      <c r="Z445" s="2">
        <f>'FICHE PRODUIT'!G1413</f>
        <v>0.5</v>
      </c>
      <c r="AA445" s="2">
        <f>'FICHE PRODUIT'!H1413</f>
        <v>0</v>
      </c>
    </row>
    <row r="446" spans="1:27" x14ac:dyDescent="0.2">
      <c r="A446" s="7" t="str">
        <f>'FICHE PRODUIT'!$A$1415</f>
        <v>MARIUS PATCH</v>
      </c>
      <c r="B446" s="2">
        <f>'FICHE PRODUIT'!$H$1415</f>
        <v>0</v>
      </c>
      <c r="C446" s="2" t="str">
        <f>'FICHE PRODUIT'!$S$1415</f>
        <v>W26-27</v>
      </c>
      <c r="D446" s="2">
        <f>'FICHE PRODUIT'!$Q$1415</f>
        <v>0</v>
      </c>
      <c r="E446" s="2" t="str">
        <f>'FICHE PRODUIT'!$S$1417</f>
        <v xml:space="preserve">REPORT / CANCEL </v>
      </c>
      <c r="F446" s="2" t="str">
        <f>'FICHE PRODUIT'!$E$1419</f>
        <v>Page 41</v>
      </c>
      <c r="G446" s="2" t="str">
        <f>'FICHE PRODUIT'!$E$1420</f>
        <v xml:space="preserve">TO DO </v>
      </c>
      <c r="H446" s="122" t="str">
        <f>'FICHE PRODUIT'!$E$1421</f>
        <v>OCEAN SURPLUS</v>
      </c>
      <c r="I446" s="2" t="b">
        <f>'FICHE PRODUIT'!$E$1423</f>
        <v>0</v>
      </c>
      <c r="J446" s="2" t="str">
        <f>'FICHE PRODUIT'!$E$1425</f>
        <v>Gilet</v>
      </c>
      <c r="K446" s="2" t="str">
        <f>'FICHE PRODUIT'!$E$1426</f>
        <v>Marius</v>
      </c>
      <c r="L446" s="4">
        <f>'FICHE PRODUIT'!$E$1428</f>
        <v>55</v>
      </c>
      <c r="M446" s="4">
        <f>'FICHE PRODUIT'!$E$1429</f>
        <v>2.5</v>
      </c>
      <c r="N446" s="4">
        <f>'FICHE PRODUIT'!$E$1431</f>
        <v>57.5</v>
      </c>
      <c r="O446" s="4">
        <f>'FICHE PRODUIT'!$E$1432</f>
        <v>0</v>
      </c>
      <c r="P446" s="4">
        <f>'FICHE PRODUIT'!$E$1434</f>
        <v>0</v>
      </c>
      <c r="Q446" s="4">
        <f>'FICHE PRODUIT'!$E$1435</f>
        <v>0</v>
      </c>
      <c r="R446" s="4">
        <f>'FICHE PRODUIT'!$E$1436</f>
        <v>0</v>
      </c>
      <c r="S446" s="122">
        <f>'FICHE PRODUIT'!$E$1437</f>
        <v>0</v>
      </c>
      <c r="T446" s="2">
        <f>'FICHE PRODUIT'!A1442</f>
        <v>0</v>
      </c>
      <c r="U446" s="2">
        <f>'FICHE PRODUIT'!B1442</f>
        <v>0</v>
      </c>
      <c r="V446" s="2">
        <f>'FICHE PRODUIT'!C1442</f>
        <v>0</v>
      </c>
      <c r="W446" s="2">
        <f>'FICHE PRODUIT'!D1442</f>
        <v>0</v>
      </c>
      <c r="X446" s="2">
        <f>'FICHE PRODUIT'!E1442</f>
        <v>0</v>
      </c>
      <c r="Y446" s="2">
        <f>'FICHE PRODUIT'!F1442</f>
        <v>0</v>
      </c>
      <c r="Z446" s="2">
        <f>'FICHE PRODUIT'!G1442</f>
        <v>0</v>
      </c>
      <c r="AA446" s="2">
        <f>'FICHE PRODUIT'!H1442</f>
        <v>0</v>
      </c>
    </row>
    <row r="447" spans="1:27" x14ac:dyDescent="0.2">
      <c r="A447" s="7" t="str">
        <f>'FICHE PRODUIT'!$A$1415</f>
        <v>MARIUS PATCH</v>
      </c>
      <c r="B447" s="2">
        <f>'FICHE PRODUIT'!$H$1415</f>
        <v>0</v>
      </c>
      <c r="C447" s="2" t="str">
        <f>'FICHE PRODUIT'!$S$1415</f>
        <v>W26-27</v>
      </c>
      <c r="D447" s="2">
        <f>'FICHE PRODUIT'!$Q$1415</f>
        <v>0</v>
      </c>
      <c r="E447" s="2" t="str">
        <f>'FICHE PRODUIT'!$S$1417</f>
        <v xml:space="preserve">REPORT / CANCEL </v>
      </c>
      <c r="F447" s="2" t="str">
        <f>'FICHE PRODUIT'!$E$1419</f>
        <v>Page 41</v>
      </c>
      <c r="G447" s="2" t="str">
        <f>'FICHE PRODUIT'!$E$1420</f>
        <v xml:space="preserve">TO DO </v>
      </c>
      <c r="H447" s="122" t="str">
        <f>'FICHE PRODUIT'!$E$1421</f>
        <v>OCEAN SURPLUS</v>
      </c>
      <c r="I447" s="2" t="b">
        <f>'FICHE PRODUIT'!$E$1423</f>
        <v>0</v>
      </c>
      <c r="J447" s="2" t="str">
        <f>'FICHE PRODUIT'!$E$1425</f>
        <v>Gilet</v>
      </c>
      <c r="K447" s="2" t="str">
        <f>'FICHE PRODUIT'!$E$1426</f>
        <v>Marius</v>
      </c>
      <c r="L447" s="4">
        <f>'FICHE PRODUIT'!$E$1428</f>
        <v>55</v>
      </c>
      <c r="M447" s="4">
        <f>'FICHE PRODUIT'!$E$1429</f>
        <v>2.5</v>
      </c>
      <c r="N447" s="4">
        <f>'FICHE PRODUIT'!$E$1431</f>
        <v>57.5</v>
      </c>
      <c r="O447" s="4">
        <f>'FICHE PRODUIT'!$E$1432</f>
        <v>0</v>
      </c>
      <c r="P447" s="4">
        <f>'FICHE PRODUIT'!$E$1434</f>
        <v>0</v>
      </c>
      <c r="Q447" s="4">
        <f>'FICHE PRODUIT'!$E$1435</f>
        <v>0</v>
      </c>
      <c r="R447" s="4">
        <f>'FICHE PRODUIT'!$E$1436</f>
        <v>0</v>
      </c>
      <c r="S447" s="122">
        <f>'FICHE PRODUIT'!$E$1437</f>
        <v>0</v>
      </c>
      <c r="T447" s="2">
        <f>'FICHE PRODUIT'!A1443</f>
        <v>0</v>
      </c>
      <c r="U447" s="2">
        <f>'FICHE PRODUIT'!B1443</f>
        <v>0</v>
      </c>
      <c r="V447" s="2">
        <f>'FICHE PRODUIT'!C1443</f>
        <v>0</v>
      </c>
      <c r="W447" s="2">
        <f>'FICHE PRODUIT'!D1443</f>
        <v>0</v>
      </c>
      <c r="X447" s="2">
        <f>'FICHE PRODUIT'!E1443</f>
        <v>0</v>
      </c>
      <c r="Y447" s="2">
        <f>'FICHE PRODUIT'!F1443</f>
        <v>0</v>
      </c>
      <c r="Z447" s="2">
        <f>'FICHE PRODUIT'!G1443</f>
        <v>0</v>
      </c>
      <c r="AA447" s="2">
        <f>'FICHE PRODUIT'!H1443</f>
        <v>0</v>
      </c>
    </row>
    <row r="448" spans="1:27" x14ac:dyDescent="0.2">
      <c r="A448" s="7" t="str">
        <f>'FICHE PRODUIT'!$A$1415</f>
        <v>MARIUS PATCH</v>
      </c>
      <c r="B448" s="2">
        <f>'FICHE PRODUIT'!$H$1415</f>
        <v>0</v>
      </c>
      <c r="C448" s="2" t="str">
        <f>'FICHE PRODUIT'!$S$1415</f>
        <v>W26-27</v>
      </c>
      <c r="D448" s="2">
        <f>'FICHE PRODUIT'!$Q$1415</f>
        <v>0</v>
      </c>
      <c r="E448" s="2" t="str">
        <f>'FICHE PRODUIT'!$S$1417</f>
        <v xml:space="preserve">REPORT / CANCEL </v>
      </c>
      <c r="F448" s="2" t="str">
        <f>'FICHE PRODUIT'!$E$1419</f>
        <v>Page 41</v>
      </c>
      <c r="G448" s="2" t="str">
        <f>'FICHE PRODUIT'!$E$1420</f>
        <v xml:space="preserve">TO DO </v>
      </c>
      <c r="H448" s="122" t="str">
        <f>'FICHE PRODUIT'!$E$1421</f>
        <v>OCEAN SURPLUS</v>
      </c>
      <c r="I448" s="2" t="b">
        <f>'FICHE PRODUIT'!$E$1423</f>
        <v>0</v>
      </c>
      <c r="J448" s="2" t="str">
        <f>'FICHE PRODUIT'!$E$1425</f>
        <v>Gilet</v>
      </c>
      <c r="K448" s="2" t="str">
        <f>'FICHE PRODUIT'!$E$1426</f>
        <v>Marius</v>
      </c>
      <c r="L448" s="4">
        <f>'FICHE PRODUIT'!$E$1428</f>
        <v>55</v>
      </c>
      <c r="M448" s="4">
        <f>'FICHE PRODUIT'!$E$1429</f>
        <v>2.5</v>
      </c>
      <c r="N448" s="4">
        <f>'FICHE PRODUIT'!$E$1431</f>
        <v>57.5</v>
      </c>
      <c r="O448" s="4">
        <f>'FICHE PRODUIT'!$E$1432</f>
        <v>0</v>
      </c>
      <c r="P448" s="4">
        <f>'FICHE PRODUIT'!$E$1434</f>
        <v>0</v>
      </c>
      <c r="Q448" s="4">
        <f>'FICHE PRODUIT'!$E$1435</f>
        <v>0</v>
      </c>
      <c r="R448" s="4">
        <f>'FICHE PRODUIT'!$E$1436</f>
        <v>0</v>
      </c>
      <c r="S448" s="122">
        <f>'FICHE PRODUIT'!$E$1437</f>
        <v>0</v>
      </c>
      <c r="T448" s="2">
        <f>'FICHE PRODUIT'!A1444</f>
        <v>0</v>
      </c>
      <c r="U448" s="2">
        <f>'FICHE PRODUIT'!B1444</f>
        <v>0</v>
      </c>
      <c r="V448" s="2">
        <f>'FICHE PRODUIT'!C1444</f>
        <v>0</v>
      </c>
      <c r="W448" s="2">
        <f>'FICHE PRODUIT'!D1444</f>
        <v>0</v>
      </c>
      <c r="X448" s="2">
        <f>'FICHE PRODUIT'!E1444</f>
        <v>0</v>
      </c>
      <c r="Y448" s="2">
        <f>'FICHE PRODUIT'!F1444</f>
        <v>0</v>
      </c>
      <c r="Z448" s="2">
        <f>'FICHE PRODUIT'!G1444</f>
        <v>0</v>
      </c>
      <c r="AA448" s="2">
        <f>'FICHE PRODUIT'!H1444</f>
        <v>0</v>
      </c>
    </row>
    <row r="449" spans="1:27" x14ac:dyDescent="0.2">
      <c r="A449" s="7" t="str">
        <f>'FICHE PRODUIT'!$A$1415</f>
        <v>MARIUS PATCH</v>
      </c>
      <c r="B449" s="2">
        <f>'FICHE PRODUIT'!$H$1415</f>
        <v>0</v>
      </c>
      <c r="C449" s="2" t="str">
        <f>'FICHE PRODUIT'!$S$1415</f>
        <v>W26-27</v>
      </c>
      <c r="D449" s="2">
        <f>'FICHE PRODUIT'!$Q$1415</f>
        <v>0</v>
      </c>
      <c r="E449" s="2" t="str">
        <f>'FICHE PRODUIT'!$S$1417</f>
        <v xml:space="preserve">REPORT / CANCEL </v>
      </c>
      <c r="F449" s="2" t="str">
        <f>'FICHE PRODUIT'!$E$1419</f>
        <v>Page 41</v>
      </c>
      <c r="G449" s="2" t="str">
        <f>'FICHE PRODUIT'!$E$1420</f>
        <v xml:space="preserve">TO DO </v>
      </c>
      <c r="H449" s="122" t="str">
        <f>'FICHE PRODUIT'!$E$1421</f>
        <v>OCEAN SURPLUS</v>
      </c>
      <c r="I449" s="2" t="b">
        <f>'FICHE PRODUIT'!$E$1423</f>
        <v>0</v>
      </c>
      <c r="J449" s="2" t="str">
        <f>'FICHE PRODUIT'!$E$1425</f>
        <v>Gilet</v>
      </c>
      <c r="K449" s="2" t="str">
        <f>'FICHE PRODUIT'!$E$1426</f>
        <v>Marius</v>
      </c>
      <c r="L449" s="4">
        <f>'FICHE PRODUIT'!$E$1428</f>
        <v>55</v>
      </c>
      <c r="M449" s="4">
        <f>'FICHE PRODUIT'!$E$1429</f>
        <v>2.5</v>
      </c>
      <c r="N449" s="4">
        <f>'FICHE PRODUIT'!$E$1431</f>
        <v>57.5</v>
      </c>
      <c r="O449" s="4">
        <f>'FICHE PRODUIT'!$E$1432</f>
        <v>0</v>
      </c>
      <c r="P449" s="4">
        <f>'FICHE PRODUIT'!$E$1434</f>
        <v>0</v>
      </c>
      <c r="Q449" s="4">
        <f>'FICHE PRODUIT'!$E$1435</f>
        <v>0</v>
      </c>
      <c r="R449" s="4">
        <f>'FICHE PRODUIT'!$E$1436</f>
        <v>0</v>
      </c>
      <c r="S449" s="122">
        <f>'FICHE PRODUIT'!$E$1437</f>
        <v>0</v>
      </c>
      <c r="T449" s="2">
        <f>'FICHE PRODUIT'!A1445</f>
        <v>0</v>
      </c>
      <c r="U449" s="2">
        <f>'FICHE PRODUIT'!B1445</f>
        <v>0</v>
      </c>
      <c r="V449" s="2">
        <f>'FICHE PRODUIT'!C1445</f>
        <v>0</v>
      </c>
      <c r="W449" s="2">
        <f>'FICHE PRODUIT'!D1445</f>
        <v>0</v>
      </c>
      <c r="X449" s="2">
        <f>'FICHE PRODUIT'!E1445</f>
        <v>0</v>
      </c>
      <c r="Y449" s="2">
        <f>'FICHE PRODUIT'!F1445</f>
        <v>0</v>
      </c>
      <c r="Z449" s="2">
        <f>'FICHE PRODUIT'!G1445</f>
        <v>0</v>
      </c>
      <c r="AA449" s="2">
        <f>'FICHE PRODUIT'!H1445</f>
        <v>0</v>
      </c>
    </row>
    <row r="450" spans="1:27" x14ac:dyDescent="0.2">
      <c r="A450" s="7" t="str">
        <f>'FICHE PRODUIT'!$A$1415</f>
        <v>MARIUS PATCH</v>
      </c>
      <c r="B450" s="2">
        <f>'FICHE PRODUIT'!$H$1415</f>
        <v>0</v>
      </c>
      <c r="C450" s="2" t="str">
        <f>'FICHE PRODUIT'!$S$1415</f>
        <v>W26-27</v>
      </c>
      <c r="D450" s="2">
        <f>'FICHE PRODUIT'!$Q$1415</f>
        <v>0</v>
      </c>
      <c r="E450" s="2" t="str">
        <f>'FICHE PRODUIT'!$S$1417</f>
        <v xml:space="preserve">REPORT / CANCEL </v>
      </c>
      <c r="F450" s="2" t="str">
        <f>'FICHE PRODUIT'!$E$1419</f>
        <v>Page 41</v>
      </c>
      <c r="G450" s="2" t="str">
        <f>'FICHE PRODUIT'!$E$1420</f>
        <v xml:space="preserve">TO DO </v>
      </c>
      <c r="H450" s="122" t="str">
        <f>'FICHE PRODUIT'!$E$1421</f>
        <v>OCEAN SURPLUS</v>
      </c>
      <c r="I450" s="2" t="b">
        <f>'FICHE PRODUIT'!$E$1423</f>
        <v>0</v>
      </c>
      <c r="J450" s="2" t="str">
        <f>'FICHE PRODUIT'!$E$1425</f>
        <v>Gilet</v>
      </c>
      <c r="K450" s="2" t="str">
        <f>'FICHE PRODUIT'!$E$1426</f>
        <v>Marius</v>
      </c>
      <c r="L450" s="4">
        <f>'FICHE PRODUIT'!$E$1428</f>
        <v>55</v>
      </c>
      <c r="M450" s="4">
        <f>'FICHE PRODUIT'!$E$1429</f>
        <v>2.5</v>
      </c>
      <c r="N450" s="4">
        <f>'FICHE PRODUIT'!$E$1431</f>
        <v>57.5</v>
      </c>
      <c r="O450" s="4">
        <f>'FICHE PRODUIT'!$E$1432</f>
        <v>0</v>
      </c>
      <c r="P450" s="4">
        <f>'FICHE PRODUIT'!$E$1434</f>
        <v>0</v>
      </c>
      <c r="Q450" s="4">
        <f>'FICHE PRODUIT'!$E$1435</f>
        <v>0</v>
      </c>
      <c r="R450" s="4">
        <f>'FICHE PRODUIT'!$E$1436</f>
        <v>0</v>
      </c>
      <c r="S450" s="122">
        <f>'FICHE PRODUIT'!$E$1437</f>
        <v>0</v>
      </c>
      <c r="T450" s="2">
        <f>'FICHE PRODUIT'!A1446</f>
        <v>0</v>
      </c>
      <c r="U450" s="2">
        <f>'FICHE PRODUIT'!B1446</f>
        <v>0</v>
      </c>
      <c r="V450" s="2">
        <f>'FICHE PRODUIT'!C1446</f>
        <v>0</v>
      </c>
      <c r="W450" s="2">
        <f>'FICHE PRODUIT'!D1446</f>
        <v>0</v>
      </c>
      <c r="X450" s="2">
        <f>'FICHE PRODUIT'!E1446</f>
        <v>0</v>
      </c>
      <c r="Y450" s="2">
        <f>'FICHE PRODUIT'!F1446</f>
        <v>0</v>
      </c>
      <c r="Z450" s="2">
        <f>'FICHE PRODUIT'!G1446</f>
        <v>0</v>
      </c>
      <c r="AA450" s="2">
        <f>'FICHE PRODUIT'!H1446</f>
        <v>0</v>
      </c>
    </row>
    <row r="451" spans="1:27" x14ac:dyDescent="0.2">
      <c r="A451" s="7" t="str">
        <f>'FICHE PRODUIT'!$A$1415</f>
        <v>MARIUS PATCH</v>
      </c>
      <c r="B451" s="2">
        <f>'FICHE PRODUIT'!$H$1415</f>
        <v>0</v>
      </c>
      <c r="C451" s="2" t="str">
        <f>'FICHE PRODUIT'!$S$1415</f>
        <v>W26-27</v>
      </c>
      <c r="D451" s="2">
        <f>'FICHE PRODUIT'!$Q$1415</f>
        <v>0</v>
      </c>
      <c r="E451" s="2" t="str">
        <f>'FICHE PRODUIT'!$S$1417</f>
        <v xml:space="preserve">REPORT / CANCEL </v>
      </c>
      <c r="F451" s="2" t="str">
        <f>'FICHE PRODUIT'!$E$1419</f>
        <v>Page 41</v>
      </c>
      <c r="G451" s="2" t="str">
        <f>'FICHE PRODUIT'!$E$1420</f>
        <v xml:space="preserve">TO DO </v>
      </c>
      <c r="H451" s="122" t="str">
        <f>'FICHE PRODUIT'!$E$1421</f>
        <v>OCEAN SURPLUS</v>
      </c>
      <c r="I451" s="2" t="b">
        <f>'FICHE PRODUIT'!$E$1423</f>
        <v>0</v>
      </c>
      <c r="J451" s="2" t="str">
        <f>'FICHE PRODUIT'!$E$1425</f>
        <v>Gilet</v>
      </c>
      <c r="K451" s="2" t="str">
        <f>'FICHE PRODUIT'!$E$1426</f>
        <v>Marius</v>
      </c>
      <c r="L451" s="4">
        <f>'FICHE PRODUIT'!$E$1428</f>
        <v>55</v>
      </c>
      <c r="M451" s="4">
        <f>'FICHE PRODUIT'!$E$1429</f>
        <v>2.5</v>
      </c>
      <c r="N451" s="4">
        <f>'FICHE PRODUIT'!$E$1431</f>
        <v>57.5</v>
      </c>
      <c r="O451" s="4">
        <f>'FICHE PRODUIT'!$E$1432</f>
        <v>0</v>
      </c>
      <c r="P451" s="4">
        <f>'FICHE PRODUIT'!$E$1434</f>
        <v>0</v>
      </c>
      <c r="Q451" s="4">
        <f>'FICHE PRODUIT'!$E$1435</f>
        <v>0</v>
      </c>
      <c r="R451" s="4">
        <f>'FICHE PRODUIT'!$E$1436</f>
        <v>0</v>
      </c>
      <c r="S451" s="122">
        <f>'FICHE PRODUIT'!$E$1437</f>
        <v>0</v>
      </c>
      <c r="T451" s="2">
        <f>'FICHE PRODUIT'!A1447</f>
        <v>0</v>
      </c>
      <c r="U451" s="2">
        <f>'FICHE PRODUIT'!B1447</f>
        <v>0</v>
      </c>
      <c r="V451" s="2">
        <f>'FICHE PRODUIT'!C1447</f>
        <v>0</v>
      </c>
      <c r="W451" s="2">
        <f>'FICHE PRODUIT'!D1447</f>
        <v>0</v>
      </c>
      <c r="X451" s="2">
        <f>'FICHE PRODUIT'!E1447</f>
        <v>0</v>
      </c>
      <c r="Y451" s="2">
        <f>'FICHE PRODUIT'!F1447</f>
        <v>0</v>
      </c>
      <c r="Z451" s="2">
        <f>'FICHE PRODUIT'!G1447</f>
        <v>0</v>
      </c>
      <c r="AA451" s="2">
        <f>'FICHE PRODUIT'!H1447</f>
        <v>0</v>
      </c>
    </row>
    <row r="452" spans="1:27" x14ac:dyDescent="0.2">
      <c r="A452" s="7" t="str">
        <f>'FICHE PRODUIT'!$A$1415</f>
        <v>MARIUS PATCH</v>
      </c>
      <c r="B452" s="2">
        <f>'FICHE PRODUIT'!$H$1415</f>
        <v>0</v>
      </c>
      <c r="C452" s="2" t="str">
        <f>'FICHE PRODUIT'!$S$1415</f>
        <v>W26-27</v>
      </c>
      <c r="D452" s="2">
        <f>'FICHE PRODUIT'!$Q$1415</f>
        <v>0</v>
      </c>
      <c r="E452" s="2" t="str">
        <f>'FICHE PRODUIT'!$S$1417</f>
        <v xml:space="preserve">REPORT / CANCEL </v>
      </c>
      <c r="F452" s="2" t="str">
        <f>'FICHE PRODUIT'!$E$1419</f>
        <v>Page 41</v>
      </c>
      <c r="G452" s="2" t="str">
        <f>'FICHE PRODUIT'!$E$1420</f>
        <v xml:space="preserve">TO DO </v>
      </c>
      <c r="H452" s="122" t="str">
        <f>'FICHE PRODUIT'!$E$1421</f>
        <v>OCEAN SURPLUS</v>
      </c>
      <c r="I452" s="2" t="b">
        <f>'FICHE PRODUIT'!$E$1423</f>
        <v>0</v>
      </c>
      <c r="J452" s="2" t="str">
        <f>'FICHE PRODUIT'!$E$1425</f>
        <v>Gilet</v>
      </c>
      <c r="K452" s="2" t="str">
        <f>'FICHE PRODUIT'!$E$1426</f>
        <v>Marius</v>
      </c>
      <c r="L452" s="4">
        <f>'FICHE PRODUIT'!$E$1428</f>
        <v>55</v>
      </c>
      <c r="M452" s="4">
        <f>'FICHE PRODUIT'!$E$1429</f>
        <v>2.5</v>
      </c>
      <c r="N452" s="4">
        <f>'FICHE PRODUIT'!$E$1431</f>
        <v>57.5</v>
      </c>
      <c r="O452" s="4">
        <f>'FICHE PRODUIT'!$E$1432</f>
        <v>0</v>
      </c>
      <c r="P452" s="4">
        <f>'FICHE PRODUIT'!$E$1434</f>
        <v>0</v>
      </c>
      <c r="Q452" s="4">
        <f>'FICHE PRODUIT'!$E$1435</f>
        <v>0</v>
      </c>
      <c r="R452" s="4">
        <f>'FICHE PRODUIT'!$E$1436</f>
        <v>0</v>
      </c>
      <c r="S452" s="122">
        <f>'FICHE PRODUIT'!$E$1437</f>
        <v>0</v>
      </c>
      <c r="T452" s="2">
        <f>'FICHE PRODUIT'!A1448</f>
        <v>0</v>
      </c>
      <c r="U452" s="2">
        <f>'FICHE PRODUIT'!B1448</f>
        <v>0</v>
      </c>
      <c r="V452" s="2">
        <f>'FICHE PRODUIT'!C1448</f>
        <v>0</v>
      </c>
      <c r="W452" s="2">
        <f>'FICHE PRODUIT'!D1448</f>
        <v>0</v>
      </c>
      <c r="X452" s="2">
        <f>'FICHE PRODUIT'!E1448</f>
        <v>0</v>
      </c>
      <c r="Y452" s="2">
        <f>'FICHE PRODUIT'!F1448</f>
        <v>0</v>
      </c>
      <c r="Z452" s="2">
        <f>'FICHE PRODUIT'!G1448</f>
        <v>0</v>
      </c>
      <c r="AA452" s="2">
        <f>'FICHE PRODUIT'!H1448</f>
        <v>0</v>
      </c>
    </row>
    <row r="453" spans="1:27" x14ac:dyDescent="0.2">
      <c r="A453" s="7" t="str">
        <f>'FICHE PRODUIT'!$A$1415</f>
        <v>MARIUS PATCH</v>
      </c>
      <c r="B453" s="2">
        <f>'FICHE PRODUIT'!$H$1415</f>
        <v>0</v>
      </c>
      <c r="C453" s="2" t="str">
        <f>'FICHE PRODUIT'!$S$1415</f>
        <v>W26-27</v>
      </c>
      <c r="D453" s="2">
        <f>'FICHE PRODUIT'!$Q$1415</f>
        <v>0</v>
      </c>
      <c r="E453" s="2" t="str">
        <f>'FICHE PRODUIT'!$S$1417</f>
        <v xml:space="preserve">REPORT / CANCEL </v>
      </c>
      <c r="F453" s="2" t="str">
        <f>'FICHE PRODUIT'!$E$1419</f>
        <v>Page 41</v>
      </c>
      <c r="G453" s="2" t="str">
        <f>'FICHE PRODUIT'!$E$1420</f>
        <v xml:space="preserve">TO DO </v>
      </c>
      <c r="H453" s="122" t="str">
        <f>'FICHE PRODUIT'!$E$1421</f>
        <v>OCEAN SURPLUS</v>
      </c>
      <c r="I453" s="2" t="b">
        <f>'FICHE PRODUIT'!$E$1423</f>
        <v>0</v>
      </c>
      <c r="J453" s="2" t="str">
        <f>'FICHE PRODUIT'!$E$1425</f>
        <v>Gilet</v>
      </c>
      <c r="K453" s="2" t="str">
        <f>'FICHE PRODUIT'!$E$1426</f>
        <v>Marius</v>
      </c>
      <c r="L453" s="4">
        <f>'FICHE PRODUIT'!$E$1428</f>
        <v>55</v>
      </c>
      <c r="M453" s="4">
        <f>'FICHE PRODUIT'!$E$1429</f>
        <v>2.5</v>
      </c>
      <c r="N453" s="4">
        <f>'FICHE PRODUIT'!$E$1431</f>
        <v>57.5</v>
      </c>
      <c r="O453" s="4">
        <f>'FICHE PRODUIT'!$E$1432</f>
        <v>0</v>
      </c>
      <c r="P453" s="4">
        <f>'FICHE PRODUIT'!$E$1434</f>
        <v>0</v>
      </c>
      <c r="Q453" s="4">
        <f>'FICHE PRODUIT'!$E$1435</f>
        <v>0</v>
      </c>
      <c r="R453" s="4">
        <f>'FICHE PRODUIT'!$E$1436</f>
        <v>0</v>
      </c>
      <c r="S453" s="122">
        <f>'FICHE PRODUIT'!$E$1437</f>
        <v>0</v>
      </c>
      <c r="T453" s="2">
        <f>'FICHE PRODUIT'!A1449</f>
        <v>0</v>
      </c>
      <c r="U453" s="2">
        <f>'FICHE PRODUIT'!B1449</f>
        <v>0</v>
      </c>
      <c r="V453" s="2">
        <f>'FICHE PRODUIT'!C1449</f>
        <v>0</v>
      </c>
      <c r="W453" s="2">
        <f>'FICHE PRODUIT'!D1449</f>
        <v>0</v>
      </c>
      <c r="X453" s="2">
        <f>'FICHE PRODUIT'!E1449</f>
        <v>0</v>
      </c>
      <c r="Y453" s="2">
        <f>'FICHE PRODUIT'!F1449</f>
        <v>0</v>
      </c>
      <c r="Z453" s="2">
        <f>'FICHE PRODUIT'!G1449</f>
        <v>0</v>
      </c>
      <c r="AA453" s="2">
        <f>'FICHE PRODUIT'!H1449</f>
        <v>0</v>
      </c>
    </row>
    <row r="454" spans="1:27" x14ac:dyDescent="0.2">
      <c r="A454" s="7" t="str">
        <f>'FICHE PRODUIT'!$A$1415</f>
        <v>MARIUS PATCH</v>
      </c>
      <c r="B454" s="2">
        <f>'FICHE PRODUIT'!$H$1415</f>
        <v>0</v>
      </c>
      <c r="C454" s="2" t="str">
        <f>'FICHE PRODUIT'!$S$1415</f>
        <v>W26-27</v>
      </c>
      <c r="D454" s="2">
        <f>'FICHE PRODUIT'!$Q$1415</f>
        <v>0</v>
      </c>
      <c r="E454" s="2" t="str">
        <f>'FICHE PRODUIT'!$S$1417</f>
        <v xml:space="preserve">REPORT / CANCEL </v>
      </c>
      <c r="F454" s="2" t="str">
        <f>'FICHE PRODUIT'!$E$1419</f>
        <v>Page 41</v>
      </c>
      <c r="G454" s="2" t="str">
        <f>'FICHE PRODUIT'!$E$1420</f>
        <v xml:space="preserve">TO DO </v>
      </c>
      <c r="H454" s="122" t="str">
        <f>'FICHE PRODUIT'!$E$1421</f>
        <v>OCEAN SURPLUS</v>
      </c>
      <c r="I454" s="2" t="b">
        <f>'FICHE PRODUIT'!$E$1423</f>
        <v>0</v>
      </c>
      <c r="J454" s="2" t="str">
        <f>'FICHE PRODUIT'!$E$1425</f>
        <v>Gilet</v>
      </c>
      <c r="K454" s="2" t="str">
        <f>'FICHE PRODUIT'!$E$1426</f>
        <v>Marius</v>
      </c>
      <c r="L454" s="4">
        <f>'FICHE PRODUIT'!$E$1428</f>
        <v>55</v>
      </c>
      <c r="M454" s="4">
        <f>'FICHE PRODUIT'!$E$1429</f>
        <v>2.5</v>
      </c>
      <c r="N454" s="4">
        <f>'FICHE PRODUIT'!$E$1431</f>
        <v>57.5</v>
      </c>
      <c r="O454" s="4">
        <f>'FICHE PRODUIT'!$E$1432</f>
        <v>0</v>
      </c>
      <c r="P454" s="4">
        <f>'FICHE PRODUIT'!$E$1434</f>
        <v>0</v>
      </c>
      <c r="Q454" s="4">
        <f>'FICHE PRODUIT'!$E$1435</f>
        <v>0</v>
      </c>
      <c r="R454" s="4">
        <f>'FICHE PRODUIT'!$E$1436</f>
        <v>0</v>
      </c>
      <c r="S454" s="122">
        <f>'FICHE PRODUIT'!$E$1437</f>
        <v>0</v>
      </c>
      <c r="T454" s="2">
        <f>'FICHE PRODUIT'!A1450</f>
        <v>0</v>
      </c>
      <c r="U454" s="2">
        <f>'FICHE PRODUIT'!B1450</f>
        <v>0</v>
      </c>
      <c r="V454" s="2">
        <f>'FICHE PRODUIT'!C1450</f>
        <v>0</v>
      </c>
      <c r="W454" s="2">
        <f>'FICHE PRODUIT'!D1450</f>
        <v>0</v>
      </c>
      <c r="X454" s="2">
        <f>'FICHE PRODUIT'!E1450</f>
        <v>0</v>
      </c>
      <c r="Y454" s="2">
        <f>'FICHE PRODUIT'!F1450</f>
        <v>0</v>
      </c>
      <c r="Z454" s="2">
        <f>'FICHE PRODUIT'!G1450</f>
        <v>0</v>
      </c>
      <c r="AA454" s="2">
        <f>'FICHE PRODUIT'!H1450</f>
        <v>0</v>
      </c>
    </row>
    <row r="455" spans="1:27" x14ac:dyDescent="0.2">
      <c r="A455" s="7" t="str">
        <f>'FICHE PRODUIT'!$A$1415</f>
        <v>MARIUS PATCH</v>
      </c>
      <c r="B455" s="2">
        <f>'FICHE PRODUIT'!$H$1415</f>
        <v>0</v>
      </c>
      <c r="C455" s="2" t="str">
        <f>'FICHE PRODUIT'!$S$1415</f>
        <v>W26-27</v>
      </c>
      <c r="D455" s="2">
        <f>'FICHE PRODUIT'!$Q$1415</f>
        <v>0</v>
      </c>
      <c r="E455" s="2" t="str">
        <f>'FICHE PRODUIT'!$S$1417</f>
        <v xml:space="preserve">REPORT / CANCEL </v>
      </c>
      <c r="F455" s="2" t="str">
        <f>'FICHE PRODUIT'!$E$1419</f>
        <v>Page 41</v>
      </c>
      <c r="G455" s="2" t="str">
        <f>'FICHE PRODUIT'!$E$1420</f>
        <v xml:space="preserve">TO DO </v>
      </c>
      <c r="H455" s="122" t="str">
        <f>'FICHE PRODUIT'!$E$1421</f>
        <v>OCEAN SURPLUS</v>
      </c>
      <c r="I455" s="2" t="b">
        <f>'FICHE PRODUIT'!$E$1423</f>
        <v>0</v>
      </c>
      <c r="J455" s="2" t="str">
        <f>'FICHE PRODUIT'!$E$1425</f>
        <v>Gilet</v>
      </c>
      <c r="K455" s="2" t="str">
        <f>'FICHE PRODUIT'!$E$1426</f>
        <v>Marius</v>
      </c>
      <c r="L455" s="4">
        <f>'FICHE PRODUIT'!$E$1428</f>
        <v>55</v>
      </c>
      <c r="M455" s="4">
        <f>'FICHE PRODUIT'!$E$1429</f>
        <v>2.5</v>
      </c>
      <c r="N455" s="4">
        <f>'FICHE PRODUIT'!$E$1431</f>
        <v>57.5</v>
      </c>
      <c r="O455" s="4">
        <f>'FICHE PRODUIT'!$E$1432</f>
        <v>0</v>
      </c>
      <c r="P455" s="4">
        <f>'FICHE PRODUIT'!$E$1434</f>
        <v>0</v>
      </c>
      <c r="Q455" s="4">
        <f>'FICHE PRODUIT'!$E$1435</f>
        <v>0</v>
      </c>
      <c r="R455" s="4">
        <f>'FICHE PRODUIT'!$E$1436</f>
        <v>0</v>
      </c>
      <c r="S455" s="122">
        <f>'FICHE PRODUIT'!$E$1437</f>
        <v>0</v>
      </c>
      <c r="T455" s="2">
        <f>'FICHE PRODUIT'!A1451</f>
        <v>0</v>
      </c>
      <c r="U455" s="2">
        <f>'FICHE PRODUIT'!B1451</f>
        <v>0</v>
      </c>
      <c r="V455" s="2">
        <f>'FICHE PRODUIT'!C1451</f>
        <v>0</v>
      </c>
      <c r="W455" s="2">
        <f>'FICHE PRODUIT'!D1451</f>
        <v>0</v>
      </c>
      <c r="X455" s="2">
        <f>'FICHE PRODUIT'!E1451</f>
        <v>0</v>
      </c>
      <c r="Y455" s="2">
        <f>'FICHE PRODUIT'!F1451</f>
        <v>0</v>
      </c>
      <c r="Z455" s="2">
        <f>'FICHE PRODUIT'!G1451</f>
        <v>0</v>
      </c>
      <c r="AA455" s="2">
        <f>'FICHE PRODUIT'!H1451</f>
        <v>0</v>
      </c>
    </row>
    <row r="456" spans="1:27" x14ac:dyDescent="0.2">
      <c r="A456" s="7" t="str">
        <f>'FICHE PRODUIT'!$A$1415</f>
        <v>MARIUS PATCH</v>
      </c>
      <c r="B456" s="2">
        <f>'FICHE PRODUIT'!$H$1415</f>
        <v>0</v>
      </c>
      <c r="C456" s="2" t="str">
        <f>'FICHE PRODUIT'!$S$1415</f>
        <v>W26-27</v>
      </c>
      <c r="D456" s="2">
        <f>'FICHE PRODUIT'!$Q$1415</f>
        <v>0</v>
      </c>
      <c r="E456" s="2" t="str">
        <f>'FICHE PRODUIT'!$S$1417</f>
        <v xml:space="preserve">REPORT / CANCEL </v>
      </c>
      <c r="F456" s="2" t="str">
        <f>'FICHE PRODUIT'!$E$1419</f>
        <v>Page 41</v>
      </c>
      <c r="G456" s="2" t="str">
        <f>'FICHE PRODUIT'!$E$1420</f>
        <v xml:space="preserve">TO DO </v>
      </c>
      <c r="H456" s="122" t="str">
        <f>'FICHE PRODUIT'!$E$1421</f>
        <v>OCEAN SURPLUS</v>
      </c>
      <c r="I456" s="2" t="b">
        <f>'FICHE PRODUIT'!$E$1423</f>
        <v>0</v>
      </c>
      <c r="J456" s="2" t="str">
        <f>'FICHE PRODUIT'!$E$1425</f>
        <v>Gilet</v>
      </c>
      <c r="K456" s="2" t="str">
        <f>'FICHE PRODUIT'!$E$1426</f>
        <v>Marius</v>
      </c>
      <c r="L456" s="4">
        <f>'FICHE PRODUIT'!$E$1428</f>
        <v>55</v>
      </c>
      <c r="M456" s="4">
        <f>'FICHE PRODUIT'!$E$1429</f>
        <v>2.5</v>
      </c>
      <c r="N456" s="4">
        <f>'FICHE PRODUIT'!$E$1431</f>
        <v>57.5</v>
      </c>
      <c r="O456" s="4">
        <f>'FICHE PRODUIT'!$E$1432</f>
        <v>0</v>
      </c>
      <c r="P456" s="4">
        <f>'FICHE PRODUIT'!$E$1434</f>
        <v>0</v>
      </c>
      <c r="Q456" s="4">
        <f>'FICHE PRODUIT'!$E$1435</f>
        <v>0</v>
      </c>
      <c r="R456" s="4">
        <f>'FICHE PRODUIT'!$E$1436</f>
        <v>0</v>
      </c>
      <c r="S456" s="122">
        <f>'FICHE PRODUIT'!$E$1437</f>
        <v>0</v>
      </c>
      <c r="T456" s="2">
        <f>'FICHE PRODUIT'!A1452</f>
        <v>0</v>
      </c>
      <c r="U456" s="2">
        <f>'FICHE PRODUIT'!B1452</f>
        <v>0</v>
      </c>
      <c r="V456" s="2">
        <f>'FICHE PRODUIT'!C1452</f>
        <v>0</v>
      </c>
      <c r="W456" s="2">
        <f>'FICHE PRODUIT'!D1452</f>
        <v>0</v>
      </c>
      <c r="X456" s="2">
        <f>'FICHE PRODUIT'!E1452</f>
        <v>0</v>
      </c>
      <c r="Y456" s="2">
        <f>'FICHE PRODUIT'!F1452</f>
        <v>0</v>
      </c>
      <c r="Z456" s="2">
        <f>'FICHE PRODUIT'!G1452</f>
        <v>0</v>
      </c>
      <c r="AA456" s="2">
        <f>'FICHE PRODUIT'!H1452</f>
        <v>0</v>
      </c>
    </row>
    <row r="457" spans="1:27" x14ac:dyDescent="0.2">
      <c r="A457" s="7" t="str">
        <f>'FICHE PRODUIT'!$A$1415</f>
        <v>MARIUS PATCH</v>
      </c>
      <c r="B457" s="2">
        <f>'FICHE PRODUIT'!$H$1415</f>
        <v>0</v>
      </c>
      <c r="C457" s="2" t="str">
        <f>'FICHE PRODUIT'!$S$1415</f>
        <v>W26-27</v>
      </c>
      <c r="D457" s="2">
        <f>'FICHE PRODUIT'!$Q$1415</f>
        <v>0</v>
      </c>
      <c r="E457" s="2" t="str">
        <f>'FICHE PRODUIT'!$S$1417</f>
        <v xml:space="preserve">REPORT / CANCEL </v>
      </c>
      <c r="F457" s="2" t="str">
        <f>'FICHE PRODUIT'!$E$1419</f>
        <v>Page 41</v>
      </c>
      <c r="G457" s="2" t="str">
        <f>'FICHE PRODUIT'!$E$1420</f>
        <v xml:space="preserve">TO DO </v>
      </c>
      <c r="H457" s="122" t="str">
        <f>'FICHE PRODUIT'!$E$1421</f>
        <v>OCEAN SURPLUS</v>
      </c>
      <c r="I457" s="2" t="b">
        <f>'FICHE PRODUIT'!$E$1423</f>
        <v>0</v>
      </c>
      <c r="J457" s="2" t="str">
        <f>'FICHE PRODUIT'!$E$1425</f>
        <v>Gilet</v>
      </c>
      <c r="K457" s="2" t="str">
        <f>'FICHE PRODUIT'!$E$1426</f>
        <v>Marius</v>
      </c>
      <c r="L457" s="4">
        <f>'FICHE PRODUIT'!$E$1428</f>
        <v>55</v>
      </c>
      <c r="M457" s="4">
        <f>'FICHE PRODUIT'!$E$1429</f>
        <v>2.5</v>
      </c>
      <c r="N457" s="4">
        <f>'FICHE PRODUIT'!$E$1431</f>
        <v>57.5</v>
      </c>
      <c r="O457" s="4">
        <f>'FICHE PRODUIT'!$E$1432</f>
        <v>0</v>
      </c>
      <c r="P457" s="4">
        <f>'FICHE PRODUIT'!$E$1434</f>
        <v>0</v>
      </c>
      <c r="Q457" s="4">
        <f>'FICHE PRODUIT'!$E$1435</f>
        <v>0</v>
      </c>
      <c r="R457" s="4">
        <f>'FICHE PRODUIT'!$E$1436</f>
        <v>0</v>
      </c>
      <c r="S457" s="122">
        <f>'FICHE PRODUIT'!$E$1437</f>
        <v>0</v>
      </c>
      <c r="T457" s="2">
        <f>'FICHE PRODUIT'!A1453</f>
        <v>0</v>
      </c>
      <c r="U457" s="2">
        <f>'FICHE PRODUIT'!B1453</f>
        <v>0</v>
      </c>
      <c r="V457" s="2">
        <f>'FICHE PRODUIT'!C1453</f>
        <v>0</v>
      </c>
      <c r="W457" s="2">
        <f>'FICHE PRODUIT'!D1453</f>
        <v>0</v>
      </c>
      <c r="X457" s="2">
        <f>'FICHE PRODUIT'!E1453</f>
        <v>0</v>
      </c>
      <c r="Y457" s="2">
        <f>'FICHE PRODUIT'!F1453</f>
        <v>0</v>
      </c>
      <c r="Z457" s="2">
        <f>'FICHE PRODUIT'!G1453</f>
        <v>0</v>
      </c>
      <c r="AA457" s="2">
        <f>'FICHE PRODUIT'!H1453</f>
        <v>0</v>
      </c>
    </row>
    <row r="458" spans="1:27" x14ac:dyDescent="0.2">
      <c r="A458" s="7" t="str">
        <f>'FICHE PRODUIT'!$A$1415</f>
        <v>MARIUS PATCH</v>
      </c>
      <c r="B458" s="2">
        <f>'FICHE PRODUIT'!$H$1415</f>
        <v>0</v>
      </c>
      <c r="C458" s="2" t="str">
        <f>'FICHE PRODUIT'!$S$1415</f>
        <v>W26-27</v>
      </c>
      <c r="D458" s="2">
        <f>'FICHE PRODUIT'!$Q$1415</f>
        <v>0</v>
      </c>
      <c r="E458" s="2" t="str">
        <f>'FICHE PRODUIT'!$S$1417</f>
        <v xml:space="preserve">REPORT / CANCEL </v>
      </c>
      <c r="F458" s="2" t="str">
        <f>'FICHE PRODUIT'!$E$1419</f>
        <v>Page 41</v>
      </c>
      <c r="G458" s="2" t="str">
        <f>'FICHE PRODUIT'!$E$1420</f>
        <v xml:space="preserve">TO DO </v>
      </c>
      <c r="H458" s="122" t="str">
        <f>'FICHE PRODUIT'!$E$1421</f>
        <v>OCEAN SURPLUS</v>
      </c>
      <c r="I458" s="2" t="b">
        <f>'FICHE PRODUIT'!$E$1423</f>
        <v>0</v>
      </c>
      <c r="J458" s="2" t="str">
        <f>'FICHE PRODUIT'!$E$1425</f>
        <v>Gilet</v>
      </c>
      <c r="K458" s="2" t="str">
        <f>'FICHE PRODUIT'!$E$1426</f>
        <v>Marius</v>
      </c>
      <c r="L458" s="4">
        <f>'FICHE PRODUIT'!$E$1428</f>
        <v>55</v>
      </c>
      <c r="M458" s="4">
        <f>'FICHE PRODUIT'!$E$1429</f>
        <v>2.5</v>
      </c>
      <c r="N458" s="4">
        <f>'FICHE PRODUIT'!$E$1431</f>
        <v>57.5</v>
      </c>
      <c r="O458" s="4">
        <f>'FICHE PRODUIT'!$E$1432</f>
        <v>0</v>
      </c>
      <c r="P458" s="4">
        <f>'FICHE PRODUIT'!$E$1434</f>
        <v>0</v>
      </c>
      <c r="Q458" s="4">
        <f>'FICHE PRODUIT'!$E$1435</f>
        <v>0</v>
      </c>
      <c r="R458" s="4">
        <f>'FICHE PRODUIT'!$E$1436</f>
        <v>0</v>
      </c>
      <c r="S458" s="122">
        <f>'FICHE PRODUIT'!$E$1437</f>
        <v>0</v>
      </c>
      <c r="T458" s="2" t="str">
        <f>'FICHE PRODUIT'!A1454</f>
        <v>Frais externe</v>
      </c>
      <c r="U458" s="2" t="str">
        <f>'FICHE PRODUIT'!B1454</f>
        <v xml:space="preserve">Classwash </v>
      </c>
      <c r="V458" s="2" t="str">
        <f>'FICHE PRODUIT'!C1454</f>
        <v>Teinture</v>
      </c>
      <c r="W458" s="2" t="str">
        <f>'FICHE PRODUIT'!D1454</f>
        <v>???</v>
      </c>
      <c r="X458" s="2">
        <f>'FICHE PRODUIT'!E1454</f>
        <v>0</v>
      </c>
      <c r="Y458" s="2">
        <f>'FICHE PRODUIT'!F1454</f>
        <v>0</v>
      </c>
      <c r="Z458" s="2">
        <f>'FICHE PRODUIT'!G1454</f>
        <v>0</v>
      </c>
      <c r="AA458" s="2">
        <f>'FICHE PRODUIT'!H1454</f>
        <v>0</v>
      </c>
    </row>
    <row r="459" spans="1:27" x14ac:dyDescent="0.2">
      <c r="A459" s="7" t="str">
        <f>'FICHE PRODUIT'!$A$1415</f>
        <v>MARIUS PATCH</v>
      </c>
      <c r="B459" s="2">
        <f>'FICHE PRODUIT'!$H$1415</f>
        <v>0</v>
      </c>
      <c r="C459" s="2" t="str">
        <f>'FICHE PRODUIT'!$S$1415</f>
        <v>W26-27</v>
      </c>
      <c r="D459" s="2">
        <f>'FICHE PRODUIT'!$Q$1415</f>
        <v>0</v>
      </c>
      <c r="E459" s="2" t="str">
        <f>'FICHE PRODUIT'!$S$1417</f>
        <v xml:space="preserve">REPORT / CANCEL </v>
      </c>
      <c r="F459" s="2" t="str">
        <f>'FICHE PRODUIT'!$E$1419</f>
        <v>Page 41</v>
      </c>
      <c r="G459" s="2" t="str">
        <f>'FICHE PRODUIT'!$E$1420</f>
        <v xml:space="preserve">TO DO </v>
      </c>
      <c r="H459" s="122" t="str">
        <f>'FICHE PRODUIT'!$E$1421</f>
        <v>OCEAN SURPLUS</v>
      </c>
      <c r="I459" s="2" t="b">
        <f>'FICHE PRODUIT'!$E$1423</f>
        <v>0</v>
      </c>
      <c r="J459" s="2" t="str">
        <f>'FICHE PRODUIT'!$E$1425</f>
        <v>Gilet</v>
      </c>
      <c r="K459" s="2" t="str">
        <f>'FICHE PRODUIT'!$E$1426</f>
        <v>Marius</v>
      </c>
      <c r="L459" s="4">
        <f>'FICHE PRODUIT'!$E$1428</f>
        <v>55</v>
      </c>
      <c r="M459" s="4">
        <f>'FICHE PRODUIT'!$E$1429</f>
        <v>2.5</v>
      </c>
      <c r="N459" s="4">
        <f>'FICHE PRODUIT'!$E$1431</f>
        <v>57.5</v>
      </c>
      <c r="O459" s="4">
        <f>'FICHE PRODUIT'!$E$1432</f>
        <v>0</v>
      </c>
      <c r="P459" s="4">
        <f>'FICHE PRODUIT'!$E$1434</f>
        <v>0</v>
      </c>
      <c r="Q459" s="4">
        <f>'FICHE PRODUIT'!$E$1435</f>
        <v>0</v>
      </c>
      <c r="R459" s="4">
        <f>'FICHE PRODUIT'!$E$1436</f>
        <v>0</v>
      </c>
      <c r="S459" s="122">
        <f>'FICHE PRODUIT'!$E$1437</f>
        <v>0</v>
      </c>
      <c r="T459" s="2" t="str">
        <f>'FICHE PRODUIT'!A1455</f>
        <v>Frais externe</v>
      </c>
      <c r="U459" s="2" t="str">
        <f>'FICHE PRODUIT'!B1455</f>
        <v>Transport</v>
      </c>
      <c r="V459" s="2" t="str">
        <f>'FICHE PRODUIT'!C1455</f>
        <v xml:space="preserve">Européen </v>
      </c>
      <c r="W459" s="2">
        <f>'FICHE PRODUIT'!D1455</f>
        <v>1</v>
      </c>
      <c r="X459" s="2">
        <f>'FICHE PRODUIT'!E1455</f>
        <v>0</v>
      </c>
      <c r="Y459" s="2">
        <f>'FICHE PRODUIT'!F1455</f>
        <v>2</v>
      </c>
      <c r="Z459" s="2">
        <f>'FICHE PRODUIT'!G1455</f>
        <v>2</v>
      </c>
      <c r="AA459" s="2">
        <f>'FICHE PRODUIT'!H1455</f>
        <v>0</v>
      </c>
    </row>
    <row r="460" spans="1:27" x14ac:dyDescent="0.2">
      <c r="A460" s="7" t="str">
        <f>'FICHE PRODUIT'!$A$1415</f>
        <v>MARIUS PATCH</v>
      </c>
      <c r="B460" s="2">
        <f>'FICHE PRODUIT'!$H$1415</f>
        <v>0</v>
      </c>
      <c r="C460" s="2" t="str">
        <f>'FICHE PRODUIT'!$S$1415</f>
        <v>W26-27</v>
      </c>
      <c r="D460" s="2">
        <f>'FICHE PRODUIT'!$Q$1415</f>
        <v>0</v>
      </c>
      <c r="E460" s="2" t="str">
        <f>'FICHE PRODUIT'!$S$1417</f>
        <v xml:space="preserve">REPORT / CANCEL </v>
      </c>
      <c r="F460" s="2" t="str">
        <f>'FICHE PRODUIT'!$E$1419</f>
        <v>Page 41</v>
      </c>
      <c r="G460" s="2" t="str">
        <f>'FICHE PRODUIT'!$E$1420</f>
        <v xml:space="preserve">TO DO </v>
      </c>
      <c r="H460" s="122" t="str">
        <f>'FICHE PRODUIT'!$E$1421</f>
        <v>OCEAN SURPLUS</v>
      </c>
      <c r="I460" s="2" t="b">
        <f>'FICHE PRODUIT'!$E$1423</f>
        <v>0</v>
      </c>
      <c r="J460" s="2" t="str">
        <f>'FICHE PRODUIT'!$E$1425</f>
        <v>Gilet</v>
      </c>
      <c r="K460" s="2" t="str">
        <f>'FICHE PRODUIT'!$E$1426</f>
        <v>Marius</v>
      </c>
      <c r="L460" s="4">
        <f>'FICHE PRODUIT'!$E$1428</f>
        <v>55</v>
      </c>
      <c r="M460" s="4">
        <f>'FICHE PRODUIT'!$E$1429</f>
        <v>2.5</v>
      </c>
      <c r="N460" s="4">
        <f>'FICHE PRODUIT'!$E$1431</f>
        <v>57.5</v>
      </c>
      <c r="O460" s="4">
        <f>'FICHE PRODUIT'!$E$1432</f>
        <v>0</v>
      </c>
      <c r="P460" s="4">
        <f>'FICHE PRODUIT'!$E$1434</f>
        <v>0</v>
      </c>
      <c r="Q460" s="4">
        <f>'FICHE PRODUIT'!$E$1435</f>
        <v>0</v>
      </c>
      <c r="R460" s="4">
        <f>'FICHE PRODUIT'!$E$1436</f>
        <v>0</v>
      </c>
      <c r="S460" s="122">
        <f>'FICHE PRODUIT'!$E$1437</f>
        <v>0</v>
      </c>
      <c r="T460" s="2" t="str">
        <f>'FICHE PRODUIT'!A1456</f>
        <v>Frais externe</v>
      </c>
      <c r="U460" s="2" t="str">
        <f>'FICHE PRODUIT'!B1456</f>
        <v>Communication</v>
      </c>
      <c r="V460" s="2" t="str">
        <f>'FICHE PRODUIT'!C1456</f>
        <v>Marketing</v>
      </c>
      <c r="W460" s="2">
        <f>'FICHE PRODUIT'!D1456</f>
        <v>1</v>
      </c>
      <c r="X460" s="2">
        <f>'FICHE PRODUIT'!E1456</f>
        <v>0</v>
      </c>
      <c r="Y460" s="2">
        <f>'FICHE PRODUIT'!F1456</f>
        <v>0.5</v>
      </c>
      <c r="Z460" s="2">
        <f>'FICHE PRODUIT'!G1456</f>
        <v>0.5</v>
      </c>
      <c r="AA460" s="2">
        <f>'FICHE PRODUIT'!H1456</f>
        <v>0</v>
      </c>
    </row>
    <row r="461" spans="1:27" x14ac:dyDescent="0.2">
      <c r="A461" s="7" t="str">
        <f>'FICHE PRODUIT'!$A$1458</f>
        <v>MARIUS CAMO W</v>
      </c>
      <c r="B461" s="2">
        <f>'FICHE PRODUIT'!$H$1458</f>
        <v>0</v>
      </c>
      <c r="C461" s="2" t="str">
        <f>'FICHE PRODUIT'!$S$1458</f>
        <v>W26-27</v>
      </c>
      <c r="D461" s="2">
        <f>'FICHE PRODUIT'!$Q$1458</f>
        <v>0</v>
      </c>
      <c r="E461" s="2" t="str">
        <f>'FICHE PRODUIT'!$S$1460</f>
        <v>In development</v>
      </c>
      <c r="F461" s="2" t="str">
        <f>'FICHE PRODUIT'!$E$1462</f>
        <v>Page 45</v>
      </c>
      <c r="G461" s="2" t="str">
        <f>'FICHE PRODUIT'!$E$1463</f>
        <v xml:space="preserve">TO DO </v>
      </c>
      <c r="H461" s="122" t="str">
        <f>'FICHE PRODUIT'!$E$1464</f>
        <v>OCEAN SURPLUS</v>
      </c>
      <c r="I461" s="2" t="b">
        <f>'FICHE PRODUIT'!$E$1466</f>
        <v>0</v>
      </c>
      <c r="J461" s="2" t="str">
        <f>'FICHE PRODUIT'!$E$1468</f>
        <v>Gilet</v>
      </c>
      <c r="K461" s="2" t="str">
        <f>'FICHE PRODUIT'!$E$1469</f>
        <v>Marius</v>
      </c>
      <c r="L461" s="4">
        <f>'FICHE PRODUIT'!$E$1471</f>
        <v>55</v>
      </c>
      <c r="M461" s="4">
        <f>'FICHE PRODUIT'!$E$1472</f>
        <v>2.5</v>
      </c>
      <c r="N461" s="4">
        <f>'FICHE PRODUIT'!$E$1474</f>
        <v>57.5</v>
      </c>
      <c r="O461" s="4">
        <f>'FICHE PRODUIT'!$E$1475</f>
        <v>0</v>
      </c>
      <c r="P461" s="4">
        <f>'FICHE PRODUIT'!$E$1477</f>
        <v>0</v>
      </c>
      <c r="Q461" s="4">
        <f>'FICHE PRODUIT'!$E$1478</f>
        <v>0</v>
      </c>
      <c r="R461" s="4">
        <f>'FICHE PRODUIT'!$E$1479</f>
        <v>0</v>
      </c>
      <c r="S461" s="122">
        <f>'FICHE PRODUIT'!$E$1480</f>
        <v>0</v>
      </c>
      <c r="T461" s="2">
        <f>'FICHE PRODUIT'!A1485</f>
        <v>0</v>
      </c>
      <c r="U461" s="2">
        <f>'FICHE PRODUIT'!B1485</f>
        <v>0</v>
      </c>
      <c r="V461" s="2">
        <f>'FICHE PRODUIT'!C1485</f>
        <v>0</v>
      </c>
      <c r="W461" s="2">
        <f>'FICHE PRODUIT'!D1485</f>
        <v>0</v>
      </c>
      <c r="X461" s="2">
        <f>'FICHE PRODUIT'!E1485</f>
        <v>0</v>
      </c>
      <c r="Y461" s="2">
        <f>'FICHE PRODUIT'!F1485</f>
        <v>0</v>
      </c>
      <c r="Z461" s="2">
        <f>'FICHE PRODUIT'!G1485</f>
        <v>0</v>
      </c>
      <c r="AA461" s="2">
        <f>'FICHE PRODUIT'!H1485</f>
        <v>0</v>
      </c>
    </row>
    <row r="462" spans="1:27" x14ac:dyDescent="0.2">
      <c r="A462" s="7" t="str">
        <f>'FICHE PRODUIT'!$A$1458</f>
        <v>MARIUS CAMO W</v>
      </c>
      <c r="B462" s="2">
        <f>'FICHE PRODUIT'!$H$1458</f>
        <v>0</v>
      </c>
      <c r="C462" s="2" t="str">
        <f>'FICHE PRODUIT'!$S$1458</f>
        <v>W26-27</v>
      </c>
      <c r="D462" s="2">
        <f>'FICHE PRODUIT'!$Q$1458</f>
        <v>0</v>
      </c>
      <c r="E462" s="2" t="str">
        <f>'FICHE PRODUIT'!$S$1460</f>
        <v>In development</v>
      </c>
      <c r="F462" s="2" t="str">
        <f>'FICHE PRODUIT'!$E$1462</f>
        <v>Page 45</v>
      </c>
      <c r="G462" s="2" t="str">
        <f>'FICHE PRODUIT'!$E$1463</f>
        <v xml:space="preserve">TO DO </v>
      </c>
      <c r="H462" s="122" t="str">
        <f>'FICHE PRODUIT'!$E$1464</f>
        <v>OCEAN SURPLUS</v>
      </c>
      <c r="I462" s="2" t="b">
        <f>'FICHE PRODUIT'!$E$1466</f>
        <v>0</v>
      </c>
      <c r="J462" s="2" t="str">
        <f>'FICHE PRODUIT'!$E$1468</f>
        <v>Gilet</v>
      </c>
      <c r="K462" s="2" t="str">
        <f>'FICHE PRODUIT'!$E$1469</f>
        <v>Marius</v>
      </c>
      <c r="L462" s="4">
        <f>'FICHE PRODUIT'!$E$1471</f>
        <v>55</v>
      </c>
      <c r="M462" s="4">
        <f>'FICHE PRODUIT'!$E$1472</f>
        <v>2.5</v>
      </c>
      <c r="N462" s="4">
        <f>'FICHE PRODUIT'!$E$1474</f>
        <v>57.5</v>
      </c>
      <c r="O462" s="4">
        <f>'FICHE PRODUIT'!$E$1475</f>
        <v>0</v>
      </c>
      <c r="P462" s="4">
        <f>'FICHE PRODUIT'!$E$1477</f>
        <v>0</v>
      </c>
      <c r="Q462" s="4">
        <f>'FICHE PRODUIT'!$E$1478</f>
        <v>0</v>
      </c>
      <c r="R462" s="4">
        <f>'FICHE PRODUIT'!$E$1479</f>
        <v>0</v>
      </c>
      <c r="S462" s="122">
        <f>'FICHE PRODUIT'!$E$1480</f>
        <v>0</v>
      </c>
      <c r="T462" s="2">
        <f>'FICHE PRODUIT'!A1486</f>
        <v>0</v>
      </c>
      <c r="U462" s="2">
        <f>'FICHE PRODUIT'!B1486</f>
        <v>0</v>
      </c>
      <c r="V462" s="2">
        <f>'FICHE PRODUIT'!C1486</f>
        <v>0</v>
      </c>
      <c r="W462" s="2">
        <f>'FICHE PRODUIT'!D1486</f>
        <v>0</v>
      </c>
      <c r="X462" s="2">
        <f>'FICHE PRODUIT'!E1486</f>
        <v>0</v>
      </c>
      <c r="Y462" s="2">
        <f>'FICHE PRODUIT'!F1486</f>
        <v>0</v>
      </c>
      <c r="Z462" s="2">
        <f>'FICHE PRODUIT'!G1486</f>
        <v>0</v>
      </c>
      <c r="AA462" s="2">
        <f>'FICHE PRODUIT'!H1486</f>
        <v>0</v>
      </c>
    </row>
    <row r="463" spans="1:27" x14ac:dyDescent="0.2">
      <c r="A463" s="7" t="str">
        <f>'FICHE PRODUIT'!$A$1458</f>
        <v>MARIUS CAMO W</v>
      </c>
      <c r="B463" s="2">
        <f>'FICHE PRODUIT'!$H$1458</f>
        <v>0</v>
      </c>
      <c r="C463" s="2" t="str">
        <f>'FICHE PRODUIT'!$S$1458</f>
        <v>W26-27</v>
      </c>
      <c r="D463" s="2">
        <f>'FICHE PRODUIT'!$Q$1458</f>
        <v>0</v>
      </c>
      <c r="E463" s="2" t="str">
        <f>'FICHE PRODUIT'!$S$1460</f>
        <v>In development</v>
      </c>
      <c r="F463" s="2" t="str">
        <f>'FICHE PRODUIT'!$E$1462</f>
        <v>Page 45</v>
      </c>
      <c r="G463" s="2" t="str">
        <f>'FICHE PRODUIT'!$E$1463</f>
        <v xml:space="preserve">TO DO </v>
      </c>
      <c r="H463" s="122" t="str">
        <f>'FICHE PRODUIT'!$E$1464</f>
        <v>OCEAN SURPLUS</v>
      </c>
      <c r="I463" s="2" t="b">
        <f>'FICHE PRODUIT'!$E$1466</f>
        <v>0</v>
      </c>
      <c r="J463" s="2" t="str">
        <f>'FICHE PRODUIT'!$E$1468</f>
        <v>Gilet</v>
      </c>
      <c r="K463" s="2" t="str">
        <f>'FICHE PRODUIT'!$E$1469</f>
        <v>Marius</v>
      </c>
      <c r="L463" s="4">
        <f>'FICHE PRODUIT'!$E$1471</f>
        <v>55</v>
      </c>
      <c r="M463" s="4">
        <f>'FICHE PRODUIT'!$E$1472</f>
        <v>2.5</v>
      </c>
      <c r="N463" s="4">
        <f>'FICHE PRODUIT'!$E$1474</f>
        <v>57.5</v>
      </c>
      <c r="O463" s="4">
        <f>'FICHE PRODUIT'!$E$1475</f>
        <v>0</v>
      </c>
      <c r="P463" s="4">
        <f>'FICHE PRODUIT'!$E$1477</f>
        <v>0</v>
      </c>
      <c r="Q463" s="4">
        <f>'FICHE PRODUIT'!$E$1478</f>
        <v>0</v>
      </c>
      <c r="R463" s="4">
        <f>'FICHE PRODUIT'!$E$1479</f>
        <v>0</v>
      </c>
      <c r="S463" s="122">
        <f>'FICHE PRODUIT'!$E$1480</f>
        <v>0</v>
      </c>
      <c r="T463" s="2">
        <f>'FICHE PRODUIT'!A1487</f>
        <v>0</v>
      </c>
      <c r="U463" s="2">
        <f>'FICHE PRODUIT'!B1487</f>
        <v>0</v>
      </c>
      <c r="V463" s="2">
        <f>'FICHE PRODUIT'!C1487</f>
        <v>0</v>
      </c>
      <c r="W463" s="2">
        <f>'FICHE PRODUIT'!D1487</f>
        <v>0</v>
      </c>
      <c r="X463" s="2">
        <f>'FICHE PRODUIT'!E1487</f>
        <v>0</v>
      </c>
      <c r="Y463" s="2">
        <f>'FICHE PRODUIT'!F1487</f>
        <v>0</v>
      </c>
      <c r="Z463" s="2">
        <f>'FICHE PRODUIT'!G1487</f>
        <v>0</v>
      </c>
      <c r="AA463" s="2">
        <f>'FICHE PRODUIT'!H1487</f>
        <v>0</v>
      </c>
    </row>
    <row r="464" spans="1:27" x14ac:dyDescent="0.2">
      <c r="A464" s="7" t="str">
        <f>'FICHE PRODUIT'!$A$1458</f>
        <v>MARIUS CAMO W</v>
      </c>
      <c r="B464" s="2">
        <f>'FICHE PRODUIT'!$H$1458</f>
        <v>0</v>
      </c>
      <c r="C464" s="2" t="str">
        <f>'FICHE PRODUIT'!$S$1458</f>
        <v>W26-27</v>
      </c>
      <c r="D464" s="2">
        <f>'FICHE PRODUIT'!$Q$1458</f>
        <v>0</v>
      </c>
      <c r="E464" s="2" t="str">
        <f>'FICHE PRODUIT'!$S$1460</f>
        <v>In development</v>
      </c>
      <c r="F464" s="2" t="str">
        <f>'FICHE PRODUIT'!$E$1462</f>
        <v>Page 45</v>
      </c>
      <c r="G464" s="2" t="str">
        <f>'FICHE PRODUIT'!$E$1463</f>
        <v xml:space="preserve">TO DO </v>
      </c>
      <c r="H464" s="122" t="str">
        <f>'FICHE PRODUIT'!$E$1464</f>
        <v>OCEAN SURPLUS</v>
      </c>
      <c r="I464" s="2" t="b">
        <f>'FICHE PRODUIT'!$E$1466</f>
        <v>0</v>
      </c>
      <c r="J464" s="2" t="str">
        <f>'FICHE PRODUIT'!$E$1468</f>
        <v>Gilet</v>
      </c>
      <c r="K464" s="2" t="str">
        <f>'FICHE PRODUIT'!$E$1469</f>
        <v>Marius</v>
      </c>
      <c r="L464" s="4">
        <f>'FICHE PRODUIT'!$E$1471</f>
        <v>55</v>
      </c>
      <c r="M464" s="4">
        <f>'FICHE PRODUIT'!$E$1472</f>
        <v>2.5</v>
      </c>
      <c r="N464" s="4">
        <f>'FICHE PRODUIT'!$E$1474</f>
        <v>57.5</v>
      </c>
      <c r="O464" s="4">
        <f>'FICHE PRODUIT'!$E$1475</f>
        <v>0</v>
      </c>
      <c r="P464" s="4">
        <f>'FICHE PRODUIT'!$E$1477</f>
        <v>0</v>
      </c>
      <c r="Q464" s="4">
        <f>'FICHE PRODUIT'!$E$1478</f>
        <v>0</v>
      </c>
      <c r="R464" s="4">
        <f>'FICHE PRODUIT'!$E$1479</f>
        <v>0</v>
      </c>
      <c r="S464" s="122">
        <f>'FICHE PRODUIT'!$E$1480</f>
        <v>0</v>
      </c>
      <c r="T464" s="2">
        <f>'FICHE PRODUIT'!A1488</f>
        <v>0</v>
      </c>
      <c r="U464" s="2">
        <f>'FICHE PRODUIT'!B1488</f>
        <v>0</v>
      </c>
      <c r="V464" s="2">
        <f>'FICHE PRODUIT'!C1488</f>
        <v>0</v>
      </c>
      <c r="W464" s="2">
        <f>'FICHE PRODUIT'!D1488</f>
        <v>0</v>
      </c>
      <c r="X464" s="2">
        <f>'FICHE PRODUIT'!E1488</f>
        <v>0</v>
      </c>
      <c r="Y464" s="2">
        <f>'FICHE PRODUIT'!F1488</f>
        <v>0</v>
      </c>
      <c r="Z464" s="2">
        <f>'FICHE PRODUIT'!G1488</f>
        <v>0</v>
      </c>
      <c r="AA464" s="2">
        <f>'FICHE PRODUIT'!H1488</f>
        <v>0</v>
      </c>
    </row>
    <row r="465" spans="1:27" x14ac:dyDescent="0.2">
      <c r="A465" s="7" t="str">
        <f>'FICHE PRODUIT'!$A$1458</f>
        <v>MARIUS CAMO W</v>
      </c>
      <c r="B465" s="2">
        <f>'FICHE PRODUIT'!$H$1458</f>
        <v>0</v>
      </c>
      <c r="C465" s="2" t="str">
        <f>'FICHE PRODUIT'!$S$1458</f>
        <v>W26-27</v>
      </c>
      <c r="D465" s="2">
        <f>'FICHE PRODUIT'!$Q$1458</f>
        <v>0</v>
      </c>
      <c r="E465" s="2" t="str">
        <f>'FICHE PRODUIT'!$S$1460</f>
        <v>In development</v>
      </c>
      <c r="F465" s="2" t="str">
        <f>'FICHE PRODUIT'!$E$1462</f>
        <v>Page 45</v>
      </c>
      <c r="G465" s="2" t="str">
        <f>'FICHE PRODUIT'!$E$1463</f>
        <v xml:space="preserve">TO DO </v>
      </c>
      <c r="H465" s="122" t="str">
        <f>'FICHE PRODUIT'!$E$1464</f>
        <v>OCEAN SURPLUS</v>
      </c>
      <c r="I465" s="2" t="b">
        <f>'FICHE PRODUIT'!$E$1466</f>
        <v>0</v>
      </c>
      <c r="J465" s="2" t="str">
        <f>'FICHE PRODUIT'!$E$1468</f>
        <v>Gilet</v>
      </c>
      <c r="K465" s="2" t="str">
        <f>'FICHE PRODUIT'!$E$1469</f>
        <v>Marius</v>
      </c>
      <c r="L465" s="4">
        <f>'FICHE PRODUIT'!$E$1471</f>
        <v>55</v>
      </c>
      <c r="M465" s="4">
        <f>'FICHE PRODUIT'!$E$1472</f>
        <v>2.5</v>
      </c>
      <c r="N465" s="4">
        <f>'FICHE PRODUIT'!$E$1474</f>
        <v>57.5</v>
      </c>
      <c r="O465" s="4">
        <f>'FICHE PRODUIT'!$E$1475</f>
        <v>0</v>
      </c>
      <c r="P465" s="4">
        <f>'FICHE PRODUIT'!$E$1477</f>
        <v>0</v>
      </c>
      <c r="Q465" s="4">
        <f>'FICHE PRODUIT'!$E$1478</f>
        <v>0</v>
      </c>
      <c r="R465" s="4">
        <f>'FICHE PRODUIT'!$E$1479</f>
        <v>0</v>
      </c>
      <c r="S465" s="122">
        <f>'FICHE PRODUIT'!$E$1480</f>
        <v>0</v>
      </c>
      <c r="T465" s="2">
        <f>'FICHE PRODUIT'!A1489</f>
        <v>0</v>
      </c>
      <c r="U465" s="2">
        <f>'FICHE PRODUIT'!B1489</f>
        <v>0</v>
      </c>
      <c r="V465" s="2">
        <f>'FICHE PRODUIT'!C1489</f>
        <v>0</v>
      </c>
      <c r="W465" s="2">
        <f>'FICHE PRODUIT'!D1489</f>
        <v>0</v>
      </c>
      <c r="X465" s="2">
        <f>'FICHE PRODUIT'!E1489</f>
        <v>0</v>
      </c>
      <c r="Y465" s="2">
        <f>'FICHE PRODUIT'!F1489</f>
        <v>0</v>
      </c>
      <c r="Z465" s="2">
        <f>'FICHE PRODUIT'!G1489</f>
        <v>0</v>
      </c>
      <c r="AA465" s="2">
        <f>'FICHE PRODUIT'!H1489</f>
        <v>0</v>
      </c>
    </row>
    <row r="466" spans="1:27" x14ac:dyDescent="0.2">
      <c r="A466" s="7" t="str">
        <f>'FICHE PRODUIT'!$A$1458</f>
        <v>MARIUS CAMO W</v>
      </c>
      <c r="B466" s="2">
        <f>'FICHE PRODUIT'!$H$1458</f>
        <v>0</v>
      </c>
      <c r="C466" s="2" t="str">
        <f>'FICHE PRODUIT'!$S$1458</f>
        <v>W26-27</v>
      </c>
      <c r="D466" s="2">
        <f>'FICHE PRODUIT'!$Q$1458</f>
        <v>0</v>
      </c>
      <c r="E466" s="2" t="str">
        <f>'FICHE PRODUIT'!$S$1460</f>
        <v>In development</v>
      </c>
      <c r="F466" s="2" t="str">
        <f>'FICHE PRODUIT'!$E$1462</f>
        <v>Page 45</v>
      </c>
      <c r="G466" s="2" t="str">
        <f>'FICHE PRODUIT'!$E$1463</f>
        <v xml:space="preserve">TO DO </v>
      </c>
      <c r="H466" s="122" t="str">
        <f>'FICHE PRODUIT'!$E$1464</f>
        <v>OCEAN SURPLUS</v>
      </c>
      <c r="I466" s="2" t="b">
        <f>'FICHE PRODUIT'!$E$1466</f>
        <v>0</v>
      </c>
      <c r="J466" s="2" t="str">
        <f>'FICHE PRODUIT'!$E$1468</f>
        <v>Gilet</v>
      </c>
      <c r="K466" s="2" t="str">
        <f>'FICHE PRODUIT'!$E$1469</f>
        <v>Marius</v>
      </c>
      <c r="L466" s="4">
        <f>'FICHE PRODUIT'!$E$1471</f>
        <v>55</v>
      </c>
      <c r="M466" s="4">
        <f>'FICHE PRODUIT'!$E$1472</f>
        <v>2.5</v>
      </c>
      <c r="N466" s="4">
        <f>'FICHE PRODUIT'!$E$1474</f>
        <v>57.5</v>
      </c>
      <c r="O466" s="4">
        <f>'FICHE PRODUIT'!$E$1475</f>
        <v>0</v>
      </c>
      <c r="P466" s="4">
        <f>'FICHE PRODUIT'!$E$1477</f>
        <v>0</v>
      </c>
      <c r="Q466" s="4">
        <f>'FICHE PRODUIT'!$E$1478</f>
        <v>0</v>
      </c>
      <c r="R466" s="4">
        <f>'FICHE PRODUIT'!$E$1479</f>
        <v>0</v>
      </c>
      <c r="S466" s="122">
        <f>'FICHE PRODUIT'!$E$1480</f>
        <v>0</v>
      </c>
      <c r="T466" s="2">
        <f>'FICHE PRODUIT'!A1490</f>
        <v>0</v>
      </c>
      <c r="U466" s="2">
        <f>'FICHE PRODUIT'!B1490</f>
        <v>0</v>
      </c>
      <c r="V466" s="2">
        <f>'FICHE PRODUIT'!C1490</f>
        <v>0</v>
      </c>
      <c r="W466" s="2">
        <f>'FICHE PRODUIT'!D1490</f>
        <v>0</v>
      </c>
      <c r="X466" s="2">
        <f>'FICHE PRODUIT'!E1490</f>
        <v>0</v>
      </c>
      <c r="Y466" s="2">
        <f>'FICHE PRODUIT'!F1490</f>
        <v>0</v>
      </c>
      <c r="Z466" s="2">
        <f>'FICHE PRODUIT'!G1490</f>
        <v>0</v>
      </c>
      <c r="AA466" s="2">
        <f>'FICHE PRODUIT'!H1490</f>
        <v>0</v>
      </c>
    </row>
    <row r="467" spans="1:27" x14ac:dyDescent="0.2">
      <c r="A467" s="7" t="str">
        <f>'FICHE PRODUIT'!$A$1458</f>
        <v>MARIUS CAMO W</v>
      </c>
      <c r="B467" s="2">
        <f>'FICHE PRODUIT'!$H$1458</f>
        <v>0</v>
      </c>
      <c r="C467" s="2" t="str">
        <f>'FICHE PRODUIT'!$S$1458</f>
        <v>W26-27</v>
      </c>
      <c r="D467" s="2">
        <f>'FICHE PRODUIT'!$Q$1458</f>
        <v>0</v>
      </c>
      <c r="E467" s="2" t="str">
        <f>'FICHE PRODUIT'!$S$1460</f>
        <v>In development</v>
      </c>
      <c r="F467" s="2" t="str">
        <f>'FICHE PRODUIT'!$E$1462</f>
        <v>Page 45</v>
      </c>
      <c r="G467" s="2" t="str">
        <f>'FICHE PRODUIT'!$E$1463</f>
        <v xml:space="preserve">TO DO </v>
      </c>
      <c r="H467" s="122" t="str">
        <f>'FICHE PRODUIT'!$E$1464</f>
        <v>OCEAN SURPLUS</v>
      </c>
      <c r="I467" s="2" t="b">
        <f>'FICHE PRODUIT'!$E$1466</f>
        <v>0</v>
      </c>
      <c r="J467" s="2" t="str">
        <f>'FICHE PRODUIT'!$E$1468</f>
        <v>Gilet</v>
      </c>
      <c r="K467" s="2" t="str">
        <f>'FICHE PRODUIT'!$E$1469</f>
        <v>Marius</v>
      </c>
      <c r="L467" s="4">
        <f>'FICHE PRODUIT'!$E$1471</f>
        <v>55</v>
      </c>
      <c r="M467" s="4">
        <f>'FICHE PRODUIT'!$E$1472</f>
        <v>2.5</v>
      </c>
      <c r="N467" s="4">
        <f>'FICHE PRODUIT'!$E$1474</f>
        <v>57.5</v>
      </c>
      <c r="O467" s="4">
        <f>'FICHE PRODUIT'!$E$1475</f>
        <v>0</v>
      </c>
      <c r="P467" s="4">
        <f>'FICHE PRODUIT'!$E$1477</f>
        <v>0</v>
      </c>
      <c r="Q467" s="4">
        <f>'FICHE PRODUIT'!$E$1478</f>
        <v>0</v>
      </c>
      <c r="R467" s="4">
        <f>'FICHE PRODUIT'!$E$1479</f>
        <v>0</v>
      </c>
      <c r="S467" s="122">
        <f>'FICHE PRODUIT'!$E$1480</f>
        <v>0</v>
      </c>
      <c r="T467" s="2">
        <f>'FICHE PRODUIT'!A1491</f>
        <v>0</v>
      </c>
      <c r="U467" s="2">
        <f>'FICHE PRODUIT'!B1491</f>
        <v>0</v>
      </c>
      <c r="V467" s="2">
        <f>'FICHE PRODUIT'!C1491</f>
        <v>0</v>
      </c>
      <c r="W467" s="2">
        <f>'FICHE PRODUIT'!D1491</f>
        <v>0</v>
      </c>
      <c r="X467" s="2">
        <f>'FICHE PRODUIT'!E1491</f>
        <v>0</v>
      </c>
      <c r="Y467" s="2">
        <f>'FICHE PRODUIT'!F1491</f>
        <v>0</v>
      </c>
      <c r="Z467" s="2">
        <f>'FICHE PRODUIT'!G1491</f>
        <v>0</v>
      </c>
      <c r="AA467" s="2">
        <f>'FICHE PRODUIT'!H1491</f>
        <v>0</v>
      </c>
    </row>
    <row r="468" spans="1:27" x14ac:dyDescent="0.2">
      <c r="A468" s="7" t="str">
        <f>'FICHE PRODUIT'!$A$1458</f>
        <v>MARIUS CAMO W</v>
      </c>
      <c r="B468" s="2">
        <f>'FICHE PRODUIT'!$H$1458</f>
        <v>0</v>
      </c>
      <c r="C468" s="2" t="str">
        <f>'FICHE PRODUIT'!$S$1458</f>
        <v>W26-27</v>
      </c>
      <c r="D468" s="2">
        <f>'FICHE PRODUIT'!$Q$1458</f>
        <v>0</v>
      </c>
      <c r="E468" s="2" t="str">
        <f>'FICHE PRODUIT'!$S$1460</f>
        <v>In development</v>
      </c>
      <c r="F468" s="2" t="str">
        <f>'FICHE PRODUIT'!$E$1462</f>
        <v>Page 45</v>
      </c>
      <c r="G468" s="2" t="str">
        <f>'FICHE PRODUIT'!$E$1463</f>
        <v xml:space="preserve">TO DO </v>
      </c>
      <c r="H468" s="122" t="str">
        <f>'FICHE PRODUIT'!$E$1464</f>
        <v>OCEAN SURPLUS</v>
      </c>
      <c r="I468" s="2" t="b">
        <f>'FICHE PRODUIT'!$E$1466</f>
        <v>0</v>
      </c>
      <c r="J468" s="2" t="str">
        <f>'FICHE PRODUIT'!$E$1468</f>
        <v>Gilet</v>
      </c>
      <c r="K468" s="2" t="str">
        <f>'FICHE PRODUIT'!$E$1469</f>
        <v>Marius</v>
      </c>
      <c r="L468" s="4">
        <f>'FICHE PRODUIT'!$E$1471</f>
        <v>55</v>
      </c>
      <c r="M468" s="4">
        <f>'FICHE PRODUIT'!$E$1472</f>
        <v>2.5</v>
      </c>
      <c r="N468" s="4">
        <f>'FICHE PRODUIT'!$E$1474</f>
        <v>57.5</v>
      </c>
      <c r="O468" s="4">
        <f>'FICHE PRODUIT'!$E$1475</f>
        <v>0</v>
      </c>
      <c r="P468" s="4">
        <f>'FICHE PRODUIT'!$E$1477</f>
        <v>0</v>
      </c>
      <c r="Q468" s="4">
        <f>'FICHE PRODUIT'!$E$1478</f>
        <v>0</v>
      </c>
      <c r="R468" s="4">
        <f>'FICHE PRODUIT'!$E$1479</f>
        <v>0</v>
      </c>
      <c r="S468" s="122">
        <f>'FICHE PRODUIT'!$E$1480</f>
        <v>0</v>
      </c>
      <c r="T468" s="2">
        <f>'FICHE PRODUIT'!A1492</f>
        <v>0</v>
      </c>
      <c r="U468" s="2">
        <f>'FICHE PRODUIT'!B1492</f>
        <v>0</v>
      </c>
      <c r="V468" s="2">
        <f>'FICHE PRODUIT'!C1492</f>
        <v>0</v>
      </c>
      <c r="W468" s="2">
        <f>'FICHE PRODUIT'!D1492</f>
        <v>0</v>
      </c>
      <c r="X468" s="2">
        <f>'FICHE PRODUIT'!E1492</f>
        <v>0</v>
      </c>
      <c r="Y468" s="2">
        <f>'FICHE PRODUIT'!F1492</f>
        <v>0</v>
      </c>
      <c r="Z468" s="2">
        <f>'FICHE PRODUIT'!G1492</f>
        <v>0</v>
      </c>
      <c r="AA468" s="2">
        <f>'FICHE PRODUIT'!H1492</f>
        <v>0</v>
      </c>
    </row>
    <row r="469" spans="1:27" x14ac:dyDescent="0.2">
      <c r="A469" s="7" t="str">
        <f>'FICHE PRODUIT'!$A$1458</f>
        <v>MARIUS CAMO W</v>
      </c>
      <c r="B469" s="2">
        <f>'FICHE PRODUIT'!$H$1458</f>
        <v>0</v>
      </c>
      <c r="C469" s="2" t="str">
        <f>'FICHE PRODUIT'!$S$1458</f>
        <v>W26-27</v>
      </c>
      <c r="D469" s="2">
        <f>'FICHE PRODUIT'!$Q$1458</f>
        <v>0</v>
      </c>
      <c r="E469" s="2" t="str">
        <f>'FICHE PRODUIT'!$S$1460</f>
        <v>In development</v>
      </c>
      <c r="F469" s="2" t="str">
        <f>'FICHE PRODUIT'!$E$1462</f>
        <v>Page 45</v>
      </c>
      <c r="G469" s="2" t="str">
        <f>'FICHE PRODUIT'!$E$1463</f>
        <v xml:space="preserve">TO DO </v>
      </c>
      <c r="H469" s="122" t="str">
        <f>'FICHE PRODUIT'!$E$1464</f>
        <v>OCEAN SURPLUS</v>
      </c>
      <c r="I469" s="2" t="b">
        <f>'FICHE PRODUIT'!$E$1466</f>
        <v>0</v>
      </c>
      <c r="J469" s="2" t="str">
        <f>'FICHE PRODUIT'!$E$1468</f>
        <v>Gilet</v>
      </c>
      <c r="K469" s="2" t="str">
        <f>'FICHE PRODUIT'!$E$1469</f>
        <v>Marius</v>
      </c>
      <c r="L469" s="4">
        <f>'FICHE PRODUIT'!$E$1471</f>
        <v>55</v>
      </c>
      <c r="M469" s="4">
        <f>'FICHE PRODUIT'!$E$1472</f>
        <v>2.5</v>
      </c>
      <c r="N469" s="4">
        <f>'FICHE PRODUIT'!$E$1474</f>
        <v>57.5</v>
      </c>
      <c r="O469" s="4">
        <f>'FICHE PRODUIT'!$E$1475</f>
        <v>0</v>
      </c>
      <c r="P469" s="4">
        <f>'FICHE PRODUIT'!$E$1477</f>
        <v>0</v>
      </c>
      <c r="Q469" s="4">
        <f>'FICHE PRODUIT'!$E$1478</f>
        <v>0</v>
      </c>
      <c r="R469" s="4">
        <f>'FICHE PRODUIT'!$E$1479</f>
        <v>0</v>
      </c>
      <c r="S469" s="122">
        <f>'FICHE PRODUIT'!$E$1480</f>
        <v>0</v>
      </c>
      <c r="T469" s="2">
        <f>'FICHE PRODUIT'!A1493</f>
        <v>0</v>
      </c>
      <c r="U469" s="2">
        <f>'FICHE PRODUIT'!B1493</f>
        <v>0</v>
      </c>
      <c r="V469" s="2">
        <f>'FICHE PRODUIT'!C1493</f>
        <v>0</v>
      </c>
      <c r="W469" s="2">
        <f>'FICHE PRODUIT'!D1493</f>
        <v>0</v>
      </c>
      <c r="X469" s="2">
        <f>'FICHE PRODUIT'!E1493</f>
        <v>0</v>
      </c>
      <c r="Y469" s="2">
        <f>'FICHE PRODUIT'!F1493</f>
        <v>0</v>
      </c>
      <c r="Z469" s="2">
        <f>'FICHE PRODUIT'!G1493</f>
        <v>0</v>
      </c>
      <c r="AA469" s="2">
        <f>'FICHE PRODUIT'!H1493</f>
        <v>0</v>
      </c>
    </row>
    <row r="470" spans="1:27" x14ac:dyDescent="0.2">
      <c r="A470" s="7" t="str">
        <f>'FICHE PRODUIT'!$A$1458</f>
        <v>MARIUS CAMO W</v>
      </c>
      <c r="B470" s="2">
        <f>'FICHE PRODUIT'!$H$1458</f>
        <v>0</v>
      </c>
      <c r="C470" s="2" t="str">
        <f>'FICHE PRODUIT'!$S$1458</f>
        <v>W26-27</v>
      </c>
      <c r="D470" s="2">
        <f>'FICHE PRODUIT'!$Q$1458</f>
        <v>0</v>
      </c>
      <c r="E470" s="2" t="str">
        <f>'FICHE PRODUIT'!$S$1460</f>
        <v>In development</v>
      </c>
      <c r="F470" s="2" t="str">
        <f>'FICHE PRODUIT'!$E$1462</f>
        <v>Page 45</v>
      </c>
      <c r="G470" s="2" t="str">
        <f>'FICHE PRODUIT'!$E$1463</f>
        <v xml:space="preserve">TO DO </v>
      </c>
      <c r="H470" s="122" t="str">
        <f>'FICHE PRODUIT'!$E$1464</f>
        <v>OCEAN SURPLUS</v>
      </c>
      <c r="I470" s="2" t="b">
        <f>'FICHE PRODUIT'!$E$1466</f>
        <v>0</v>
      </c>
      <c r="J470" s="2" t="str">
        <f>'FICHE PRODUIT'!$E$1468</f>
        <v>Gilet</v>
      </c>
      <c r="K470" s="2" t="str">
        <f>'FICHE PRODUIT'!$E$1469</f>
        <v>Marius</v>
      </c>
      <c r="L470" s="4">
        <f>'FICHE PRODUIT'!$E$1471</f>
        <v>55</v>
      </c>
      <c r="M470" s="4">
        <f>'FICHE PRODUIT'!$E$1472</f>
        <v>2.5</v>
      </c>
      <c r="N470" s="4">
        <f>'FICHE PRODUIT'!$E$1474</f>
        <v>57.5</v>
      </c>
      <c r="O470" s="4">
        <f>'FICHE PRODUIT'!$E$1475</f>
        <v>0</v>
      </c>
      <c r="P470" s="4">
        <f>'FICHE PRODUIT'!$E$1477</f>
        <v>0</v>
      </c>
      <c r="Q470" s="4">
        <f>'FICHE PRODUIT'!$E$1478</f>
        <v>0</v>
      </c>
      <c r="R470" s="4">
        <f>'FICHE PRODUIT'!$E$1479</f>
        <v>0</v>
      </c>
      <c r="S470" s="122">
        <f>'FICHE PRODUIT'!$E$1480</f>
        <v>0</v>
      </c>
      <c r="T470" s="2">
        <f>'FICHE PRODUIT'!A1494</f>
        <v>0</v>
      </c>
      <c r="U470" s="2">
        <f>'FICHE PRODUIT'!B1494</f>
        <v>0</v>
      </c>
      <c r="V470" s="2">
        <f>'FICHE PRODUIT'!C1494</f>
        <v>0</v>
      </c>
      <c r="W470" s="2">
        <f>'FICHE PRODUIT'!D1494</f>
        <v>0</v>
      </c>
      <c r="X470" s="2">
        <f>'FICHE PRODUIT'!E1494</f>
        <v>0</v>
      </c>
      <c r="Y470" s="2">
        <f>'FICHE PRODUIT'!F1494</f>
        <v>0</v>
      </c>
      <c r="Z470" s="2">
        <f>'FICHE PRODUIT'!G1494</f>
        <v>0</v>
      </c>
      <c r="AA470" s="2">
        <f>'FICHE PRODUIT'!H1494</f>
        <v>0</v>
      </c>
    </row>
    <row r="471" spans="1:27" x14ac:dyDescent="0.2">
      <c r="A471" s="7" t="str">
        <f>'FICHE PRODUIT'!$A$1458</f>
        <v>MARIUS CAMO W</v>
      </c>
      <c r="B471" s="2">
        <f>'FICHE PRODUIT'!$H$1458</f>
        <v>0</v>
      </c>
      <c r="C471" s="2" t="str">
        <f>'FICHE PRODUIT'!$S$1458</f>
        <v>W26-27</v>
      </c>
      <c r="D471" s="2">
        <f>'FICHE PRODUIT'!$Q$1458</f>
        <v>0</v>
      </c>
      <c r="E471" s="2" t="str">
        <f>'FICHE PRODUIT'!$S$1460</f>
        <v>In development</v>
      </c>
      <c r="F471" s="2" t="str">
        <f>'FICHE PRODUIT'!$E$1462</f>
        <v>Page 45</v>
      </c>
      <c r="G471" s="2" t="str">
        <f>'FICHE PRODUIT'!$E$1463</f>
        <v xml:space="preserve">TO DO </v>
      </c>
      <c r="H471" s="122" t="str">
        <f>'FICHE PRODUIT'!$E$1464</f>
        <v>OCEAN SURPLUS</v>
      </c>
      <c r="I471" s="2" t="b">
        <f>'FICHE PRODUIT'!$E$1466</f>
        <v>0</v>
      </c>
      <c r="J471" s="2" t="str">
        <f>'FICHE PRODUIT'!$E$1468</f>
        <v>Gilet</v>
      </c>
      <c r="K471" s="2" t="str">
        <f>'FICHE PRODUIT'!$E$1469</f>
        <v>Marius</v>
      </c>
      <c r="L471" s="4">
        <f>'FICHE PRODUIT'!$E$1471</f>
        <v>55</v>
      </c>
      <c r="M471" s="4">
        <f>'FICHE PRODUIT'!$E$1472</f>
        <v>2.5</v>
      </c>
      <c r="N471" s="4">
        <f>'FICHE PRODUIT'!$E$1474</f>
        <v>57.5</v>
      </c>
      <c r="O471" s="4">
        <f>'FICHE PRODUIT'!$E$1475</f>
        <v>0</v>
      </c>
      <c r="P471" s="4">
        <f>'FICHE PRODUIT'!$E$1477</f>
        <v>0</v>
      </c>
      <c r="Q471" s="4">
        <f>'FICHE PRODUIT'!$E$1478</f>
        <v>0</v>
      </c>
      <c r="R471" s="4">
        <f>'FICHE PRODUIT'!$E$1479</f>
        <v>0</v>
      </c>
      <c r="S471" s="122">
        <f>'FICHE PRODUIT'!$E$1480</f>
        <v>0</v>
      </c>
      <c r="T471" s="2">
        <f>'FICHE PRODUIT'!A1495</f>
        <v>0</v>
      </c>
      <c r="U471" s="2">
        <f>'FICHE PRODUIT'!B1495</f>
        <v>0</v>
      </c>
      <c r="V471" s="2">
        <f>'FICHE PRODUIT'!C1495</f>
        <v>0</v>
      </c>
      <c r="W471" s="2">
        <f>'FICHE PRODUIT'!D1495</f>
        <v>0</v>
      </c>
      <c r="X471" s="2">
        <f>'FICHE PRODUIT'!E1495</f>
        <v>0</v>
      </c>
      <c r="Y471" s="2">
        <f>'FICHE PRODUIT'!F1495</f>
        <v>0</v>
      </c>
      <c r="Z471" s="2">
        <f>'FICHE PRODUIT'!G1495</f>
        <v>0</v>
      </c>
      <c r="AA471" s="2">
        <f>'FICHE PRODUIT'!H1495</f>
        <v>0</v>
      </c>
    </row>
    <row r="472" spans="1:27" x14ac:dyDescent="0.2">
      <c r="A472" s="7" t="str">
        <f>'FICHE PRODUIT'!$A$1458</f>
        <v>MARIUS CAMO W</v>
      </c>
      <c r="B472" s="2">
        <f>'FICHE PRODUIT'!$H$1458</f>
        <v>0</v>
      </c>
      <c r="C472" s="2" t="str">
        <f>'FICHE PRODUIT'!$S$1458</f>
        <v>W26-27</v>
      </c>
      <c r="D472" s="2">
        <f>'FICHE PRODUIT'!$Q$1458</f>
        <v>0</v>
      </c>
      <c r="E472" s="2" t="str">
        <f>'FICHE PRODUIT'!$S$1460</f>
        <v>In development</v>
      </c>
      <c r="F472" s="2" t="str">
        <f>'FICHE PRODUIT'!$E$1462</f>
        <v>Page 45</v>
      </c>
      <c r="G472" s="2" t="str">
        <f>'FICHE PRODUIT'!$E$1463</f>
        <v xml:space="preserve">TO DO </v>
      </c>
      <c r="H472" s="122" t="str">
        <f>'FICHE PRODUIT'!$E$1464</f>
        <v>OCEAN SURPLUS</v>
      </c>
      <c r="I472" s="2" t="b">
        <f>'FICHE PRODUIT'!$E$1466</f>
        <v>0</v>
      </c>
      <c r="J472" s="2" t="str">
        <f>'FICHE PRODUIT'!$E$1468</f>
        <v>Gilet</v>
      </c>
      <c r="K472" s="2" t="str">
        <f>'FICHE PRODUIT'!$E$1469</f>
        <v>Marius</v>
      </c>
      <c r="L472" s="4">
        <f>'FICHE PRODUIT'!$E$1471</f>
        <v>55</v>
      </c>
      <c r="M472" s="4">
        <f>'FICHE PRODUIT'!$E$1472</f>
        <v>2.5</v>
      </c>
      <c r="N472" s="4">
        <f>'FICHE PRODUIT'!$E$1474</f>
        <v>57.5</v>
      </c>
      <c r="O472" s="4">
        <f>'FICHE PRODUIT'!$E$1475</f>
        <v>0</v>
      </c>
      <c r="P472" s="4">
        <f>'FICHE PRODUIT'!$E$1477</f>
        <v>0</v>
      </c>
      <c r="Q472" s="4">
        <f>'FICHE PRODUIT'!$E$1478</f>
        <v>0</v>
      </c>
      <c r="R472" s="4">
        <f>'FICHE PRODUIT'!$E$1479</f>
        <v>0</v>
      </c>
      <c r="S472" s="122">
        <f>'FICHE PRODUIT'!$E$1480</f>
        <v>0</v>
      </c>
      <c r="T472" s="2">
        <f>'FICHE PRODUIT'!A1496</f>
        <v>0</v>
      </c>
      <c r="U472" s="2">
        <f>'FICHE PRODUIT'!B1496</f>
        <v>0</v>
      </c>
      <c r="V472" s="2">
        <f>'FICHE PRODUIT'!C1496</f>
        <v>0</v>
      </c>
      <c r="W472" s="2">
        <f>'FICHE PRODUIT'!D1496</f>
        <v>0</v>
      </c>
      <c r="X472" s="2">
        <f>'FICHE PRODUIT'!E1496</f>
        <v>0</v>
      </c>
      <c r="Y472" s="2">
        <f>'FICHE PRODUIT'!F1496</f>
        <v>0</v>
      </c>
      <c r="Z472" s="2">
        <f>'FICHE PRODUIT'!G1496</f>
        <v>0</v>
      </c>
      <c r="AA472" s="2">
        <f>'FICHE PRODUIT'!H1496</f>
        <v>0</v>
      </c>
    </row>
    <row r="473" spans="1:27" x14ac:dyDescent="0.2">
      <c r="A473" s="7" t="str">
        <f>'FICHE PRODUIT'!$A$1458</f>
        <v>MARIUS CAMO W</v>
      </c>
      <c r="B473" s="2">
        <f>'FICHE PRODUIT'!$H$1458</f>
        <v>0</v>
      </c>
      <c r="C473" s="2" t="str">
        <f>'FICHE PRODUIT'!$S$1458</f>
        <v>W26-27</v>
      </c>
      <c r="D473" s="2">
        <f>'FICHE PRODUIT'!$Q$1458</f>
        <v>0</v>
      </c>
      <c r="E473" s="2" t="str">
        <f>'FICHE PRODUIT'!$S$1460</f>
        <v>In development</v>
      </c>
      <c r="F473" s="2" t="str">
        <f>'FICHE PRODUIT'!$E$1462</f>
        <v>Page 45</v>
      </c>
      <c r="G473" s="2" t="str">
        <f>'FICHE PRODUIT'!$E$1463</f>
        <v xml:space="preserve">TO DO </v>
      </c>
      <c r="H473" s="122" t="str">
        <f>'FICHE PRODUIT'!$E$1464</f>
        <v>OCEAN SURPLUS</v>
      </c>
      <c r="I473" s="2" t="b">
        <f>'FICHE PRODUIT'!$E$1466</f>
        <v>0</v>
      </c>
      <c r="J473" s="2" t="str">
        <f>'FICHE PRODUIT'!$E$1468</f>
        <v>Gilet</v>
      </c>
      <c r="K473" s="2" t="str">
        <f>'FICHE PRODUIT'!$E$1469</f>
        <v>Marius</v>
      </c>
      <c r="L473" s="4">
        <f>'FICHE PRODUIT'!$E$1471</f>
        <v>55</v>
      </c>
      <c r="M473" s="4">
        <f>'FICHE PRODUIT'!$E$1472</f>
        <v>2.5</v>
      </c>
      <c r="N473" s="4">
        <f>'FICHE PRODUIT'!$E$1474</f>
        <v>57.5</v>
      </c>
      <c r="O473" s="4">
        <f>'FICHE PRODUIT'!$E$1475</f>
        <v>0</v>
      </c>
      <c r="P473" s="4">
        <f>'FICHE PRODUIT'!$E$1477</f>
        <v>0</v>
      </c>
      <c r="Q473" s="4">
        <f>'FICHE PRODUIT'!$E$1478</f>
        <v>0</v>
      </c>
      <c r="R473" s="4">
        <f>'FICHE PRODUIT'!$E$1479</f>
        <v>0</v>
      </c>
      <c r="S473" s="122">
        <f>'FICHE PRODUIT'!$E$1480</f>
        <v>0</v>
      </c>
      <c r="T473" s="2" t="str">
        <f>'FICHE PRODUIT'!A1497</f>
        <v>Frais externe</v>
      </c>
      <c r="U473" s="2" t="str">
        <f>'FICHE PRODUIT'!B1497</f>
        <v xml:space="preserve">Classwash </v>
      </c>
      <c r="V473" s="2" t="str">
        <f>'FICHE PRODUIT'!C1497</f>
        <v>Teinture</v>
      </c>
      <c r="W473" s="2" t="str">
        <f>'FICHE PRODUIT'!D1497</f>
        <v>???</v>
      </c>
      <c r="X473" s="2">
        <f>'FICHE PRODUIT'!E1497</f>
        <v>0</v>
      </c>
      <c r="Y473" s="2">
        <f>'FICHE PRODUIT'!F1497</f>
        <v>0</v>
      </c>
      <c r="Z473" s="2">
        <f>'FICHE PRODUIT'!G1497</f>
        <v>0</v>
      </c>
      <c r="AA473" s="2">
        <f>'FICHE PRODUIT'!H1497</f>
        <v>0</v>
      </c>
    </row>
    <row r="474" spans="1:27" x14ac:dyDescent="0.2">
      <c r="A474" s="7" t="str">
        <f>'FICHE PRODUIT'!$A$1458</f>
        <v>MARIUS CAMO W</v>
      </c>
      <c r="B474" s="2">
        <f>'FICHE PRODUIT'!$H$1458</f>
        <v>0</v>
      </c>
      <c r="C474" s="2" t="str">
        <f>'FICHE PRODUIT'!$S$1458</f>
        <v>W26-27</v>
      </c>
      <c r="D474" s="2">
        <f>'FICHE PRODUIT'!$Q$1458</f>
        <v>0</v>
      </c>
      <c r="E474" s="2" t="str">
        <f>'FICHE PRODUIT'!$S$1460</f>
        <v>In development</v>
      </c>
      <c r="F474" s="2" t="str">
        <f>'FICHE PRODUIT'!$E$1462</f>
        <v>Page 45</v>
      </c>
      <c r="G474" s="2" t="str">
        <f>'FICHE PRODUIT'!$E$1463</f>
        <v xml:space="preserve">TO DO </v>
      </c>
      <c r="H474" s="122" t="str">
        <f>'FICHE PRODUIT'!$E$1464</f>
        <v>OCEAN SURPLUS</v>
      </c>
      <c r="I474" s="2" t="b">
        <f>'FICHE PRODUIT'!$E$1466</f>
        <v>0</v>
      </c>
      <c r="J474" s="2" t="str">
        <f>'FICHE PRODUIT'!$E$1468</f>
        <v>Gilet</v>
      </c>
      <c r="K474" s="2" t="str">
        <f>'FICHE PRODUIT'!$E$1469</f>
        <v>Marius</v>
      </c>
      <c r="L474" s="4">
        <f>'FICHE PRODUIT'!$E$1471</f>
        <v>55</v>
      </c>
      <c r="M474" s="4">
        <f>'FICHE PRODUIT'!$E$1472</f>
        <v>2.5</v>
      </c>
      <c r="N474" s="4">
        <f>'FICHE PRODUIT'!$E$1474</f>
        <v>57.5</v>
      </c>
      <c r="O474" s="4">
        <f>'FICHE PRODUIT'!$E$1475</f>
        <v>0</v>
      </c>
      <c r="P474" s="4">
        <f>'FICHE PRODUIT'!$E$1477</f>
        <v>0</v>
      </c>
      <c r="Q474" s="4">
        <f>'FICHE PRODUIT'!$E$1478</f>
        <v>0</v>
      </c>
      <c r="R474" s="4">
        <f>'FICHE PRODUIT'!$E$1479</f>
        <v>0</v>
      </c>
      <c r="S474" s="122">
        <f>'FICHE PRODUIT'!$E$1480</f>
        <v>0</v>
      </c>
      <c r="T474" s="2" t="str">
        <f>'FICHE PRODUIT'!A1498</f>
        <v>Frais externe</v>
      </c>
      <c r="U474" s="2" t="str">
        <f>'FICHE PRODUIT'!B1498</f>
        <v>Transport</v>
      </c>
      <c r="V474" s="2" t="str">
        <f>'FICHE PRODUIT'!C1498</f>
        <v xml:space="preserve">Européen </v>
      </c>
      <c r="W474" s="2">
        <f>'FICHE PRODUIT'!D1498</f>
        <v>1</v>
      </c>
      <c r="X474" s="2">
        <f>'FICHE PRODUIT'!E1498</f>
        <v>0</v>
      </c>
      <c r="Y474" s="2">
        <f>'FICHE PRODUIT'!F1498</f>
        <v>2</v>
      </c>
      <c r="Z474" s="2">
        <f>'FICHE PRODUIT'!G1498</f>
        <v>2</v>
      </c>
      <c r="AA474" s="2">
        <f>'FICHE PRODUIT'!H1498</f>
        <v>0</v>
      </c>
    </row>
    <row r="475" spans="1:27" x14ac:dyDescent="0.2">
      <c r="A475" s="7" t="str">
        <f>'FICHE PRODUIT'!$A$1458</f>
        <v>MARIUS CAMO W</v>
      </c>
      <c r="B475" s="2">
        <f>'FICHE PRODUIT'!$H$1458</f>
        <v>0</v>
      </c>
      <c r="C475" s="2" t="str">
        <f>'FICHE PRODUIT'!$S$1458</f>
        <v>W26-27</v>
      </c>
      <c r="D475" s="2">
        <f>'FICHE PRODUIT'!$Q$1458</f>
        <v>0</v>
      </c>
      <c r="E475" s="2" t="str">
        <f>'FICHE PRODUIT'!$S$1460</f>
        <v>In development</v>
      </c>
      <c r="F475" s="2" t="str">
        <f>'FICHE PRODUIT'!$E$1462</f>
        <v>Page 45</v>
      </c>
      <c r="G475" s="2" t="str">
        <f>'FICHE PRODUIT'!$E$1463</f>
        <v xml:space="preserve">TO DO </v>
      </c>
      <c r="H475" s="122" t="str">
        <f>'FICHE PRODUIT'!$E$1464</f>
        <v>OCEAN SURPLUS</v>
      </c>
      <c r="I475" s="2" t="b">
        <f>'FICHE PRODUIT'!$E$1466</f>
        <v>0</v>
      </c>
      <c r="J475" s="2" t="str">
        <f>'FICHE PRODUIT'!$E$1468</f>
        <v>Gilet</v>
      </c>
      <c r="K475" s="2" t="str">
        <f>'FICHE PRODUIT'!$E$1469</f>
        <v>Marius</v>
      </c>
      <c r="L475" s="4">
        <f>'FICHE PRODUIT'!$E$1471</f>
        <v>55</v>
      </c>
      <c r="M475" s="4">
        <f>'FICHE PRODUIT'!$E$1472</f>
        <v>2.5</v>
      </c>
      <c r="N475" s="4">
        <f>'FICHE PRODUIT'!$E$1474</f>
        <v>57.5</v>
      </c>
      <c r="O475" s="4">
        <f>'FICHE PRODUIT'!$E$1475</f>
        <v>0</v>
      </c>
      <c r="P475" s="4">
        <f>'FICHE PRODUIT'!$E$1477</f>
        <v>0</v>
      </c>
      <c r="Q475" s="4">
        <f>'FICHE PRODUIT'!$E$1478</f>
        <v>0</v>
      </c>
      <c r="R475" s="4">
        <f>'FICHE PRODUIT'!$E$1479</f>
        <v>0</v>
      </c>
      <c r="S475" s="122">
        <f>'FICHE PRODUIT'!$E$1480</f>
        <v>0</v>
      </c>
      <c r="T475" s="2" t="str">
        <f>'FICHE PRODUIT'!A1499</f>
        <v>Frais externe</v>
      </c>
      <c r="U475" s="2" t="str">
        <f>'FICHE PRODUIT'!B1499</f>
        <v>Communication</v>
      </c>
      <c r="V475" s="2" t="str">
        <f>'FICHE PRODUIT'!C1499</f>
        <v>Marketing</v>
      </c>
      <c r="W475" s="2">
        <f>'FICHE PRODUIT'!D1499</f>
        <v>1</v>
      </c>
      <c r="X475" s="2">
        <f>'FICHE PRODUIT'!E1499</f>
        <v>0</v>
      </c>
      <c r="Y475" s="2">
        <f>'FICHE PRODUIT'!F1499</f>
        <v>0.5</v>
      </c>
      <c r="Z475" s="2">
        <f>'FICHE PRODUIT'!G1499</f>
        <v>0.5</v>
      </c>
      <c r="AA475" s="2">
        <f>'FICHE PRODUIT'!H1499</f>
        <v>0</v>
      </c>
    </row>
    <row r="476" spans="1:27" x14ac:dyDescent="0.2">
      <c r="A476" s="7" t="str">
        <f>'FICHE PRODUIT'!$A$1501</f>
        <v>MARIUS CHALE INDIANA</v>
      </c>
      <c r="B476" s="2" t="str">
        <f>'FICHE PRODUIT'!$H$1501</f>
        <v>Indigo</v>
      </c>
      <c r="C476" s="2" t="str">
        <f>'FICHE PRODUIT'!$S$1501</f>
        <v>W26-27</v>
      </c>
      <c r="D476" s="2">
        <f>'FICHE PRODUIT'!$Q$1501</f>
        <v>0</v>
      </c>
      <c r="E476" s="2" t="str">
        <f>'FICHE PRODUIT'!$S$1503</f>
        <v>PROTO</v>
      </c>
      <c r="F476" s="2" t="str">
        <f>'FICHE PRODUIT'!$E$1505</f>
        <v>Page 46</v>
      </c>
      <c r="G476" s="2" t="str">
        <f>'FICHE PRODUIT'!$E$1506</f>
        <v xml:space="preserve">TO DO </v>
      </c>
      <c r="H476" s="122" t="str">
        <f>'FICHE PRODUIT'!$E$1507</f>
        <v>OCEAN SURPLUS</v>
      </c>
      <c r="I476" s="2" t="b">
        <f>'FICHE PRODUIT'!$E$1509</f>
        <v>0</v>
      </c>
      <c r="J476" s="2" t="str">
        <f>'FICHE PRODUIT'!$E$1511</f>
        <v>Gilet</v>
      </c>
      <c r="K476" s="2" t="str">
        <f>'FICHE PRODUIT'!$E$1512</f>
        <v>Marius</v>
      </c>
      <c r="L476" s="4">
        <f>'FICHE PRODUIT'!$E$1514</f>
        <v>55</v>
      </c>
      <c r="M476" s="4">
        <f>'FICHE PRODUIT'!$E$1515</f>
        <v>19.1265</v>
      </c>
      <c r="N476" s="4">
        <f>'FICHE PRODUIT'!$E$1517</f>
        <v>74.126499999999993</v>
      </c>
      <c r="O476" s="4">
        <f>'FICHE PRODUIT'!$E$1518</f>
        <v>3.9796833790884505</v>
      </c>
      <c r="P476" s="4">
        <f>'FICHE PRODUIT'!$E$1520</f>
        <v>295</v>
      </c>
      <c r="Q476" s="4">
        <f>'FICHE PRODUIT'!$E$1521</f>
        <v>118</v>
      </c>
      <c r="R476" s="4">
        <f>'FICHE PRODUIT'!$E$1522</f>
        <v>134.09090909090909</v>
      </c>
      <c r="S476" s="122">
        <f>'FICHE PRODUIT'!$E$1523</f>
        <v>0</v>
      </c>
      <c r="T476" s="2" t="str">
        <f>'FICHE PRODUIT'!A1528</f>
        <v>FABRIC</v>
      </c>
      <c r="U476" s="2" t="str">
        <f>'FICHE PRODUIT'!B1528</f>
        <v>TELATEX</v>
      </c>
      <c r="V476" s="2" t="str">
        <f>'FICHE PRODUIT'!C1528</f>
        <v>H04175 KIOWA DENIM LAVE</v>
      </c>
      <c r="W476" s="2">
        <f>'FICHE PRODUIT'!D1528</f>
        <v>0.8</v>
      </c>
      <c r="X476" s="2">
        <f>'FICHE PRODUIT'!E1528</f>
        <v>46.400000000000006</v>
      </c>
      <c r="Y476" s="2">
        <f>'FICHE PRODUIT'!F1528</f>
        <v>11.6</v>
      </c>
      <c r="Z476" s="2">
        <f>'FICHE PRODUIT'!G1528</f>
        <v>9.2799999999999994</v>
      </c>
      <c r="AA476" s="2">
        <f>'FICHE PRODUIT'!H1528</f>
        <v>538.24</v>
      </c>
    </row>
    <row r="477" spans="1:27" x14ac:dyDescent="0.2">
      <c r="A477" s="7" t="str">
        <f>'FICHE PRODUIT'!$A$1501</f>
        <v>MARIUS CHALE INDIANA</v>
      </c>
      <c r="B477" s="2" t="str">
        <f>'FICHE PRODUIT'!$H$1501</f>
        <v>Indigo</v>
      </c>
      <c r="C477" s="2" t="str">
        <f>'FICHE PRODUIT'!$S$1501</f>
        <v>W26-27</v>
      </c>
      <c r="D477" s="2">
        <f>'FICHE PRODUIT'!$Q$1501</f>
        <v>0</v>
      </c>
      <c r="E477" s="2" t="str">
        <f>'FICHE PRODUIT'!$S$1503</f>
        <v>PROTO</v>
      </c>
      <c r="F477" s="2" t="str">
        <f>'FICHE PRODUIT'!$E$1505</f>
        <v>Page 46</v>
      </c>
      <c r="G477" s="2" t="str">
        <f>'FICHE PRODUIT'!$E$1506</f>
        <v xml:space="preserve">TO DO </v>
      </c>
      <c r="H477" s="122" t="str">
        <f>'FICHE PRODUIT'!$E$1507</f>
        <v>OCEAN SURPLUS</v>
      </c>
      <c r="I477" s="2" t="b">
        <f>'FICHE PRODUIT'!$E$1509</f>
        <v>0</v>
      </c>
      <c r="J477" s="2" t="str">
        <f>'FICHE PRODUIT'!$E$1511</f>
        <v>Gilet</v>
      </c>
      <c r="K477" s="2" t="str">
        <f>'FICHE PRODUIT'!$E$1512</f>
        <v>Marius</v>
      </c>
      <c r="L477" s="4">
        <f>'FICHE PRODUIT'!$E$1514</f>
        <v>55</v>
      </c>
      <c r="M477" s="4">
        <f>'FICHE PRODUIT'!$E$1515</f>
        <v>19.1265</v>
      </c>
      <c r="N477" s="4">
        <f>'FICHE PRODUIT'!$E$1517</f>
        <v>74.126499999999993</v>
      </c>
      <c r="O477" s="4">
        <f>'FICHE PRODUIT'!$E$1518</f>
        <v>3.9796833790884505</v>
      </c>
      <c r="P477" s="4">
        <f>'FICHE PRODUIT'!$E$1520</f>
        <v>295</v>
      </c>
      <c r="Q477" s="4">
        <f>'FICHE PRODUIT'!$E$1521</f>
        <v>118</v>
      </c>
      <c r="R477" s="4">
        <f>'FICHE PRODUIT'!$E$1522</f>
        <v>134.09090909090909</v>
      </c>
      <c r="S477" s="122">
        <f>'FICHE PRODUIT'!$E$1523</f>
        <v>0</v>
      </c>
      <c r="T477" s="2" t="str">
        <f>'FICHE PRODUIT'!A1529</f>
        <v>LINNING</v>
      </c>
      <c r="U477" s="2" t="str">
        <f>'FICHE PRODUIT'!B1529</f>
        <v>NF21</v>
      </c>
      <c r="V477" s="2" t="str">
        <f>'FICHE PRODUIT'!C1529</f>
        <v>4589-600</v>
      </c>
      <c r="W477" s="2">
        <f>'FICHE PRODUIT'!D1529</f>
        <v>0.35</v>
      </c>
      <c r="X477" s="2">
        <f>'FICHE PRODUIT'!E1529</f>
        <v>20.299999999999997</v>
      </c>
      <c r="Y477" s="2">
        <f>'FICHE PRODUIT'!F1529</f>
        <v>7.5</v>
      </c>
      <c r="Z477" s="2">
        <f>'FICHE PRODUIT'!G1529</f>
        <v>2.625</v>
      </c>
      <c r="AA477" s="2">
        <f>'FICHE PRODUIT'!H1529</f>
        <v>152.25</v>
      </c>
    </row>
    <row r="478" spans="1:27" x14ac:dyDescent="0.2">
      <c r="A478" s="7" t="str">
        <f>'FICHE PRODUIT'!$A$1501</f>
        <v>MARIUS CHALE INDIANA</v>
      </c>
      <c r="B478" s="2" t="str">
        <f>'FICHE PRODUIT'!$H$1501</f>
        <v>Indigo</v>
      </c>
      <c r="C478" s="2" t="str">
        <f>'FICHE PRODUIT'!$S$1501</f>
        <v>W26-27</v>
      </c>
      <c r="D478" s="2">
        <f>'FICHE PRODUIT'!$Q$1501</f>
        <v>0</v>
      </c>
      <c r="E478" s="2" t="str">
        <f>'FICHE PRODUIT'!$S$1503</f>
        <v>PROTO</v>
      </c>
      <c r="F478" s="2" t="str">
        <f>'FICHE PRODUIT'!$E$1505</f>
        <v>Page 46</v>
      </c>
      <c r="G478" s="2" t="str">
        <f>'FICHE PRODUIT'!$E$1506</f>
        <v xml:space="preserve">TO DO </v>
      </c>
      <c r="H478" s="122" t="str">
        <f>'FICHE PRODUIT'!$E$1507</f>
        <v>OCEAN SURPLUS</v>
      </c>
      <c r="I478" s="2" t="b">
        <f>'FICHE PRODUIT'!$E$1509</f>
        <v>0</v>
      </c>
      <c r="J478" s="2" t="str">
        <f>'FICHE PRODUIT'!$E$1511</f>
        <v>Gilet</v>
      </c>
      <c r="K478" s="2" t="str">
        <f>'FICHE PRODUIT'!$E$1512</f>
        <v>Marius</v>
      </c>
      <c r="L478" s="4">
        <f>'FICHE PRODUIT'!$E$1514</f>
        <v>55</v>
      </c>
      <c r="M478" s="4">
        <f>'FICHE PRODUIT'!$E$1515</f>
        <v>19.1265</v>
      </c>
      <c r="N478" s="4">
        <f>'FICHE PRODUIT'!$E$1517</f>
        <v>74.126499999999993</v>
      </c>
      <c r="O478" s="4">
        <f>'FICHE PRODUIT'!$E$1518</f>
        <v>3.9796833790884505</v>
      </c>
      <c r="P478" s="4">
        <f>'FICHE PRODUIT'!$E$1520</f>
        <v>295</v>
      </c>
      <c r="Q478" s="4">
        <f>'FICHE PRODUIT'!$E$1521</f>
        <v>118</v>
      </c>
      <c r="R478" s="4">
        <f>'FICHE PRODUIT'!$E$1522</f>
        <v>134.09090909090909</v>
      </c>
      <c r="S478" s="122">
        <f>'FICHE PRODUIT'!$E$1523</f>
        <v>0</v>
      </c>
      <c r="T478" s="2" t="str">
        <f>'FICHE PRODUIT'!A1530</f>
        <v>BACK</v>
      </c>
      <c r="U478" s="2" t="str">
        <f>'FICHE PRODUIT'!B1530</f>
        <v>MDA</v>
      </c>
      <c r="V478" s="2" t="str">
        <f>'FICHE PRODUIT'!C1530</f>
        <v>2179 PPT / COL 021979 / M / X5</v>
      </c>
      <c r="W478" s="2">
        <f>'FICHE PRODUIT'!D1530</f>
        <v>0.4</v>
      </c>
      <c r="X478" s="2">
        <f>'FICHE PRODUIT'!E1530</f>
        <v>23.200000000000003</v>
      </c>
      <c r="Y478" s="2">
        <f>'FICHE PRODUIT'!F1530</f>
        <v>8.91</v>
      </c>
      <c r="Z478" s="2">
        <f>'FICHE PRODUIT'!G1530</f>
        <v>3.5640000000000001</v>
      </c>
      <c r="AA478" s="2">
        <f>'FICHE PRODUIT'!H1530</f>
        <v>206.71199999999999</v>
      </c>
    </row>
    <row r="479" spans="1:27" x14ac:dyDescent="0.2">
      <c r="A479" s="7" t="str">
        <f>'FICHE PRODUIT'!$A$1501</f>
        <v>MARIUS CHALE INDIANA</v>
      </c>
      <c r="B479" s="2" t="str">
        <f>'FICHE PRODUIT'!$H$1501</f>
        <v>Indigo</v>
      </c>
      <c r="C479" s="2" t="str">
        <f>'FICHE PRODUIT'!$S$1501</f>
        <v>W26-27</v>
      </c>
      <c r="D479" s="2">
        <f>'FICHE PRODUIT'!$Q$1501</f>
        <v>0</v>
      </c>
      <c r="E479" s="2" t="str">
        <f>'FICHE PRODUIT'!$S$1503</f>
        <v>PROTO</v>
      </c>
      <c r="F479" s="2" t="str">
        <f>'FICHE PRODUIT'!$E$1505</f>
        <v>Page 46</v>
      </c>
      <c r="G479" s="2" t="str">
        <f>'FICHE PRODUIT'!$E$1506</f>
        <v xml:space="preserve">TO DO </v>
      </c>
      <c r="H479" s="122" t="str">
        <f>'FICHE PRODUIT'!$E$1507</f>
        <v>OCEAN SURPLUS</v>
      </c>
      <c r="I479" s="2" t="b">
        <f>'FICHE PRODUIT'!$E$1509</f>
        <v>0</v>
      </c>
      <c r="J479" s="2" t="str">
        <f>'FICHE PRODUIT'!$E$1511</f>
        <v>Gilet</v>
      </c>
      <c r="K479" s="2" t="str">
        <f>'FICHE PRODUIT'!$E$1512</f>
        <v>Marius</v>
      </c>
      <c r="L479" s="4">
        <f>'FICHE PRODUIT'!$E$1514</f>
        <v>55</v>
      </c>
      <c r="M479" s="4">
        <f>'FICHE PRODUIT'!$E$1515</f>
        <v>19.1265</v>
      </c>
      <c r="N479" s="4">
        <f>'FICHE PRODUIT'!$E$1517</f>
        <v>74.126499999999993</v>
      </c>
      <c r="O479" s="4">
        <f>'FICHE PRODUIT'!$E$1518</f>
        <v>3.9796833790884505</v>
      </c>
      <c r="P479" s="4">
        <f>'FICHE PRODUIT'!$E$1520</f>
        <v>295</v>
      </c>
      <c r="Q479" s="4">
        <f>'FICHE PRODUIT'!$E$1521</f>
        <v>118</v>
      </c>
      <c r="R479" s="4">
        <f>'FICHE PRODUIT'!$E$1522</f>
        <v>134.09090909090909</v>
      </c>
      <c r="S479" s="122">
        <f>'FICHE PRODUIT'!$E$1523</f>
        <v>0</v>
      </c>
      <c r="T479" s="2" t="str">
        <f>'FICHE PRODUIT'!A1531</f>
        <v>INTERLINING</v>
      </c>
      <c r="U479" s="2" t="str">
        <f>'FICHE PRODUIT'!B1531</f>
        <v>CHARGEUR</v>
      </c>
      <c r="V479" s="2" t="str">
        <f>'FICHE PRODUIT'!C1531</f>
        <v>711048/A NATURAL</v>
      </c>
      <c r="W479" s="2">
        <f>'FICHE PRODUIT'!D1531</f>
        <v>0.8</v>
      </c>
      <c r="X479" s="2">
        <f>'FICHE PRODUIT'!E1531</f>
        <v>46.400000000000006</v>
      </c>
      <c r="Y479" s="2">
        <f>'FICHE PRODUIT'!F1531</f>
        <v>0</v>
      </c>
      <c r="Z479" s="2">
        <f>'FICHE PRODUIT'!G1531</f>
        <v>0</v>
      </c>
      <c r="AA479" s="2">
        <f>'FICHE PRODUIT'!H1531</f>
        <v>0</v>
      </c>
    </row>
    <row r="480" spans="1:27" x14ac:dyDescent="0.2">
      <c r="A480" s="7" t="str">
        <f>'FICHE PRODUIT'!$A$1501</f>
        <v>MARIUS CHALE INDIANA</v>
      </c>
      <c r="B480" s="2" t="str">
        <f>'FICHE PRODUIT'!$H$1501</f>
        <v>Indigo</v>
      </c>
      <c r="C480" s="2" t="str">
        <f>'FICHE PRODUIT'!$S$1501</f>
        <v>W26-27</v>
      </c>
      <c r="D480" s="2">
        <f>'FICHE PRODUIT'!$Q$1501</f>
        <v>0</v>
      </c>
      <c r="E480" s="2" t="str">
        <f>'FICHE PRODUIT'!$S$1503</f>
        <v>PROTO</v>
      </c>
      <c r="F480" s="2" t="str">
        <f>'FICHE PRODUIT'!$E$1505</f>
        <v>Page 46</v>
      </c>
      <c r="G480" s="2" t="str">
        <f>'FICHE PRODUIT'!$E$1506</f>
        <v xml:space="preserve">TO DO </v>
      </c>
      <c r="H480" s="122" t="str">
        <f>'FICHE PRODUIT'!$E$1507</f>
        <v>OCEAN SURPLUS</v>
      </c>
      <c r="I480" s="2" t="b">
        <f>'FICHE PRODUIT'!$E$1509</f>
        <v>0</v>
      </c>
      <c r="J480" s="2" t="str">
        <f>'FICHE PRODUIT'!$E$1511</f>
        <v>Gilet</v>
      </c>
      <c r="K480" s="2" t="str">
        <f>'FICHE PRODUIT'!$E$1512</f>
        <v>Marius</v>
      </c>
      <c r="L480" s="4">
        <f>'FICHE PRODUIT'!$E$1514</f>
        <v>55</v>
      </c>
      <c r="M480" s="4">
        <f>'FICHE PRODUIT'!$E$1515</f>
        <v>19.1265</v>
      </c>
      <c r="N480" s="4">
        <f>'FICHE PRODUIT'!$E$1517</f>
        <v>74.126499999999993</v>
      </c>
      <c r="O480" s="4">
        <f>'FICHE PRODUIT'!$E$1518</f>
        <v>3.9796833790884505</v>
      </c>
      <c r="P480" s="4">
        <f>'FICHE PRODUIT'!$E$1520</f>
        <v>295</v>
      </c>
      <c r="Q480" s="4">
        <f>'FICHE PRODUIT'!$E$1521</f>
        <v>118</v>
      </c>
      <c r="R480" s="4">
        <f>'FICHE PRODUIT'!$E$1522</f>
        <v>134.09090909090909</v>
      </c>
      <c r="S480" s="122">
        <f>'FICHE PRODUIT'!$E$1523</f>
        <v>0</v>
      </c>
      <c r="T480" s="2" t="str">
        <f>'FICHE PRODUIT'!A1532</f>
        <v>POCHETTE</v>
      </c>
      <c r="U480" s="2" t="str">
        <f>'FICHE PRODUIT'!B1532</f>
        <v>SONDRIO</v>
      </c>
      <c r="V480" s="2" t="str">
        <f>'FICHE PRODUIT'!C1532</f>
        <v>Chambray</v>
      </c>
      <c r="W480" s="2">
        <f>'FICHE PRODUIT'!D1532</f>
        <v>0.05</v>
      </c>
      <c r="X480" s="2">
        <f>'FICHE PRODUIT'!E1532</f>
        <v>2.9000000000000004</v>
      </c>
      <c r="Y480" s="2">
        <f>'FICHE PRODUIT'!F1532</f>
        <v>0</v>
      </c>
      <c r="Z480" s="2">
        <f>'FICHE PRODUIT'!G1532</f>
        <v>0</v>
      </c>
      <c r="AA480" s="2">
        <f>'FICHE PRODUIT'!H1532</f>
        <v>0</v>
      </c>
    </row>
    <row r="481" spans="1:27" x14ac:dyDescent="0.2">
      <c r="A481" s="7" t="str">
        <f>'FICHE PRODUIT'!$A$1501</f>
        <v>MARIUS CHALE INDIANA</v>
      </c>
      <c r="B481" s="2" t="str">
        <f>'FICHE PRODUIT'!$H$1501</f>
        <v>Indigo</v>
      </c>
      <c r="C481" s="2" t="str">
        <f>'FICHE PRODUIT'!$S$1501</f>
        <v>W26-27</v>
      </c>
      <c r="D481" s="2">
        <f>'FICHE PRODUIT'!$Q$1501</f>
        <v>0</v>
      </c>
      <c r="E481" s="2" t="str">
        <f>'FICHE PRODUIT'!$S$1503</f>
        <v>PROTO</v>
      </c>
      <c r="F481" s="2" t="str">
        <f>'FICHE PRODUIT'!$E$1505</f>
        <v>Page 46</v>
      </c>
      <c r="G481" s="2" t="str">
        <f>'FICHE PRODUIT'!$E$1506</f>
        <v xml:space="preserve">TO DO </v>
      </c>
      <c r="H481" s="122" t="str">
        <f>'FICHE PRODUIT'!$E$1507</f>
        <v>OCEAN SURPLUS</v>
      </c>
      <c r="I481" s="2" t="b">
        <f>'FICHE PRODUIT'!$E$1509</f>
        <v>0</v>
      </c>
      <c r="J481" s="2" t="str">
        <f>'FICHE PRODUIT'!$E$1511</f>
        <v>Gilet</v>
      </c>
      <c r="K481" s="2" t="str">
        <f>'FICHE PRODUIT'!$E$1512</f>
        <v>Marius</v>
      </c>
      <c r="L481" s="4">
        <f>'FICHE PRODUIT'!$E$1514</f>
        <v>55</v>
      </c>
      <c r="M481" s="4">
        <f>'FICHE PRODUIT'!$E$1515</f>
        <v>19.1265</v>
      </c>
      <c r="N481" s="4">
        <f>'FICHE PRODUIT'!$E$1517</f>
        <v>74.126499999999993</v>
      </c>
      <c r="O481" s="4">
        <f>'FICHE PRODUIT'!$E$1518</f>
        <v>3.9796833790884505</v>
      </c>
      <c r="P481" s="4">
        <f>'FICHE PRODUIT'!$E$1520</f>
        <v>295</v>
      </c>
      <c r="Q481" s="4">
        <f>'FICHE PRODUIT'!$E$1521</f>
        <v>118</v>
      </c>
      <c r="R481" s="4">
        <f>'FICHE PRODUIT'!$E$1522</f>
        <v>134.09090909090909</v>
      </c>
      <c r="S481" s="122">
        <f>'FICHE PRODUIT'!$E$1523</f>
        <v>0</v>
      </c>
      <c r="T481" s="2" t="str">
        <f>'FICHE PRODUIT'!A1533</f>
        <v>PANO DE BOLSO</v>
      </c>
      <c r="U481" s="2" t="str">
        <f>'FICHE PRODUIT'!B1533</f>
        <v>DRAGONI</v>
      </c>
      <c r="V481" s="2" t="str">
        <f>'FICHE PRODUIT'!C1533</f>
        <v xml:space="preserve">RAVENNA PXT </v>
      </c>
      <c r="W481" s="2">
        <f>'FICHE PRODUIT'!D1533</f>
        <v>0.05</v>
      </c>
      <c r="X481" s="2">
        <f>'FICHE PRODUIT'!E1533</f>
        <v>2.9000000000000004</v>
      </c>
      <c r="Y481" s="2">
        <f>'FICHE PRODUIT'!F1533</f>
        <v>2.97</v>
      </c>
      <c r="Z481" s="2">
        <f>'FICHE PRODUIT'!G1533</f>
        <v>0.14850000000000002</v>
      </c>
      <c r="AA481" s="2">
        <f>'FICHE PRODUIT'!H1533</f>
        <v>8.6130000000000013</v>
      </c>
    </row>
    <row r="482" spans="1:27" x14ac:dyDescent="0.2">
      <c r="A482" s="7" t="str">
        <f>'FICHE PRODUIT'!$A$1501</f>
        <v>MARIUS CHALE INDIANA</v>
      </c>
      <c r="B482" s="2" t="str">
        <f>'FICHE PRODUIT'!$H$1501</f>
        <v>Indigo</v>
      </c>
      <c r="C482" s="2" t="str">
        <f>'FICHE PRODUIT'!$S$1501</f>
        <v>W26-27</v>
      </c>
      <c r="D482" s="2">
        <f>'FICHE PRODUIT'!$Q$1501</f>
        <v>0</v>
      </c>
      <c r="E482" s="2" t="str">
        <f>'FICHE PRODUIT'!$S$1503</f>
        <v>PROTO</v>
      </c>
      <c r="F482" s="2" t="str">
        <f>'FICHE PRODUIT'!$E$1505</f>
        <v>Page 46</v>
      </c>
      <c r="G482" s="2" t="str">
        <f>'FICHE PRODUIT'!$E$1506</f>
        <v xml:space="preserve">TO DO </v>
      </c>
      <c r="H482" s="122" t="str">
        <f>'FICHE PRODUIT'!$E$1507</f>
        <v>OCEAN SURPLUS</v>
      </c>
      <c r="I482" s="2" t="b">
        <f>'FICHE PRODUIT'!$E$1509</f>
        <v>0</v>
      </c>
      <c r="J482" s="2" t="str">
        <f>'FICHE PRODUIT'!$E$1511</f>
        <v>Gilet</v>
      </c>
      <c r="K482" s="2" t="str">
        <f>'FICHE PRODUIT'!$E$1512</f>
        <v>Marius</v>
      </c>
      <c r="L482" s="4">
        <f>'FICHE PRODUIT'!$E$1514</f>
        <v>55</v>
      </c>
      <c r="M482" s="4">
        <f>'FICHE PRODUIT'!$E$1515</f>
        <v>19.1265</v>
      </c>
      <c r="N482" s="4">
        <f>'FICHE PRODUIT'!$E$1517</f>
        <v>74.126499999999993</v>
      </c>
      <c r="O482" s="4">
        <f>'FICHE PRODUIT'!$E$1518</f>
        <v>3.9796833790884505</v>
      </c>
      <c r="P482" s="4">
        <f>'FICHE PRODUIT'!$E$1520</f>
        <v>295</v>
      </c>
      <c r="Q482" s="4">
        <f>'FICHE PRODUIT'!$E$1521</f>
        <v>118</v>
      </c>
      <c r="R482" s="4">
        <f>'FICHE PRODUIT'!$E$1522</f>
        <v>134.09090909090909</v>
      </c>
      <c r="S482" s="122">
        <f>'FICHE PRODUIT'!$E$1523</f>
        <v>0</v>
      </c>
      <c r="T482" s="2" t="str">
        <f>'FICHE PRODUIT'!A1534</f>
        <v>GALON</v>
      </c>
      <c r="U482" s="2" t="str">
        <f>'FICHE PRODUIT'!B1534</f>
        <v>NASTRO</v>
      </c>
      <c r="V482" s="2" t="str">
        <f>'FICHE PRODUIT'!C1534</f>
        <v>G</v>
      </c>
      <c r="W482" s="2">
        <f>'FICHE PRODUIT'!D1534</f>
        <v>0.1</v>
      </c>
      <c r="X482" s="2">
        <f>'FICHE PRODUIT'!E1534</f>
        <v>5.8000000000000007</v>
      </c>
      <c r="Y482" s="2">
        <f>'FICHE PRODUIT'!F1534</f>
        <v>0.49</v>
      </c>
      <c r="Z482" s="2">
        <f>'FICHE PRODUIT'!G1534</f>
        <v>4.9000000000000002E-2</v>
      </c>
      <c r="AA482" s="2">
        <f>'FICHE PRODUIT'!H1534</f>
        <v>2.8420000000000001</v>
      </c>
    </row>
    <row r="483" spans="1:27" x14ac:dyDescent="0.2">
      <c r="A483" s="7" t="str">
        <f>'FICHE PRODUIT'!$A$1501</f>
        <v>MARIUS CHALE INDIANA</v>
      </c>
      <c r="B483" s="2" t="str">
        <f>'FICHE PRODUIT'!$H$1501</f>
        <v>Indigo</v>
      </c>
      <c r="C483" s="2" t="str">
        <f>'FICHE PRODUIT'!$S$1501</f>
        <v>W26-27</v>
      </c>
      <c r="D483" s="2">
        <f>'FICHE PRODUIT'!$Q$1501</f>
        <v>0</v>
      </c>
      <c r="E483" s="2" t="str">
        <f>'FICHE PRODUIT'!$S$1503</f>
        <v>PROTO</v>
      </c>
      <c r="F483" s="2" t="str">
        <f>'FICHE PRODUIT'!$E$1505</f>
        <v>Page 46</v>
      </c>
      <c r="G483" s="2" t="str">
        <f>'FICHE PRODUIT'!$E$1506</f>
        <v xml:space="preserve">TO DO </v>
      </c>
      <c r="H483" s="122" t="str">
        <f>'FICHE PRODUIT'!$E$1507</f>
        <v>OCEAN SURPLUS</v>
      </c>
      <c r="I483" s="2" t="b">
        <f>'FICHE PRODUIT'!$E$1509</f>
        <v>0</v>
      </c>
      <c r="J483" s="2" t="str">
        <f>'FICHE PRODUIT'!$E$1511</f>
        <v>Gilet</v>
      </c>
      <c r="K483" s="2" t="str">
        <f>'FICHE PRODUIT'!$E$1512</f>
        <v>Marius</v>
      </c>
      <c r="L483" s="4">
        <f>'FICHE PRODUIT'!$E$1514</f>
        <v>55</v>
      </c>
      <c r="M483" s="4">
        <f>'FICHE PRODUIT'!$E$1515</f>
        <v>19.1265</v>
      </c>
      <c r="N483" s="4">
        <f>'FICHE PRODUIT'!$E$1517</f>
        <v>74.126499999999993</v>
      </c>
      <c r="O483" s="4">
        <f>'FICHE PRODUIT'!$E$1518</f>
        <v>3.9796833790884505</v>
      </c>
      <c r="P483" s="4">
        <f>'FICHE PRODUIT'!$E$1520</f>
        <v>295</v>
      </c>
      <c r="Q483" s="4">
        <f>'FICHE PRODUIT'!$E$1521</f>
        <v>118</v>
      </c>
      <c r="R483" s="4">
        <f>'FICHE PRODUIT'!$E$1522</f>
        <v>134.09090909090909</v>
      </c>
      <c r="S483" s="122">
        <f>'FICHE PRODUIT'!$E$1523</f>
        <v>0</v>
      </c>
      <c r="T483" s="2" t="str">
        <f>'FICHE PRODUIT'!A1535</f>
        <v>BOUTONS</v>
      </c>
      <c r="U483" s="2" t="str">
        <f>'FICHE PRODUIT'!B1535</f>
        <v>LOUROPEL</v>
      </c>
      <c r="V483" s="2" t="str">
        <f>'FICHE PRODUIT'!C1535</f>
        <v>BT1</v>
      </c>
      <c r="W483" s="2">
        <f>'FICHE PRODUIT'!D1535</f>
        <v>8</v>
      </c>
      <c r="X483" s="2">
        <f>'FICHE PRODUIT'!E1535</f>
        <v>464</v>
      </c>
      <c r="Y483" s="2">
        <f>'FICHE PRODUIT'!F1535</f>
        <v>0.06</v>
      </c>
      <c r="Z483" s="2">
        <f>'FICHE PRODUIT'!G1535</f>
        <v>0.48</v>
      </c>
      <c r="AA483" s="2">
        <f>'FICHE PRODUIT'!H1535</f>
        <v>27.84</v>
      </c>
    </row>
    <row r="484" spans="1:27" x14ac:dyDescent="0.2">
      <c r="A484" s="7" t="str">
        <f>'FICHE PRODUIT'!$A$1501</f>
        <v>MARIUS CHALE INDIANA</v>
      </c>
      <c r="B484" s="2" t="str">
        <f>'FICHE PRODUIT'!$H$1501</f>
        <v>Indigo</v>
      </c>
      <c r="C484" s="2" t="str">
        <f>'FICHE PRODUIT'!$S$1501</f>
        <v>W26-27</v>
      </c>
      <c r="D484" s="2">
        <f>'FICHE PRODUIT'!$Q$1501</f>
        <v>0</v>
      </c>
      <c r="E484" s="2" t="str">
        <f>'FICHE PRODUIT'!$S$1503</f>
        <v>PROTO</v>
      </c>
      <c r="F484" s="2" t="str">
        <f>'FICHE PRODUIT'!$E$1505</f>
        <v>Page 46</v>
      </c>
      <c r="G484" s="2" t="str">
        <f>'FICHE PRODUIT'!$E$1506</f>
        <v xml:space="preserve">TO DO </v>
      </c>
      <c r="H484" s="122" t="str">
        <f>'FICHE PRODUIT'!$E$1507</f>
        <v>OCEAN SURPLUS</v>
      </c>
      <c r="I484" s="2" t="b">
        <f>'FICHE PRODUIT'!$E$1509</f>
        <v>0</v>
      </c>
      <c r="J484" s="2" t="str">
        <f>'FICHE PRODUIT'!$E$1511</f>
        <v>Gilet</v>
      </c>
      <c r="K484" s="2" t="str">
        <f>'FICHE PRODUIT'!$E$1512</f>
        <v>Marius</v>
      </c>
      <c r="L484" s="4">
        <f>'FICHE PRODUIT'!$E$1514</f>
        <v>55</v>
      </c>
      <c r="M484" s="4">
        <f>'FICHE PRODUIT'!$E$1515</f>
        <v>19.1265</v>
      </c>
      <c r="N484" s="4">
        <f>'FICHE PRODUIT'!$E$1517</f>
        <v>74.126499999999993</v>
      </c>
      <c r="O484" s="4">
        <f>'FICHE PRODUIT'!$E$1518</f>
        <v>3.9796833790884505</v>
      </c>
      <c r="P484" s="4">
        <f>'FICHE PRODUIT'!$E$1520</f>
        <v>295</v>
      </c>
      <c r="Q484" s="4">
        <f>'FICHE PRODUIT'!$E$1521</f>
        <v>118</v>
      </c>
      <c r="R484" s="4">
        <f>'FICHE PRODUIT'!$E$1522</f>
        <v>134.09090909090909</v>
      </c>
      <c r="S484" s="122">
        <f>'FICHE PRODUIT'!$E$1523</f>
        <v>0</v>
      </c>
      <c r="T484" s="2" t="str">
        <f>'FICHE PRODUIT'!A1536</f>
        <v>ETIQUETTES</v>
      </c>
      <c r="U484" s="2" t="str">
        <f>'FICHE PRODUIT'!B1536</f>
        <v>CADICA</v>
      </c>
      <c r="V484" s="2" t="str">
        <f>'FICHE PRODUIT'!C1536</f>
        <v>A3</v>
      </c>
      <c r="W484" s="2">
        <f>'FICHE PRODUIT'!D1536</f>
        <v>1</v>
      </c>
      <c r="X484" s="2">
        <f>'FICHE PRODUIT'!E1536</f>
        <v>58</v>
      </c>
      <c r="Y484" s="2">
        <f>'FICHE PRODUIT'!F1536</f>
        <v>0.27</v>
      </c>
      <c r="Z484" s="2">
        <f>'FICHE PRODUIT'!G1536</f>
        <v>0.27</v>
      </c>
      <c r="AA484" s="2">
        <f>'FICHE PRODUIT'!H1536</f>
        <v>15.66</v>
      </c>
    </row>
    <row r="485" spans="1:27" x14ac:dyDescent="0.2">
      <c r="A485" s="7" t="str">
        <f>'FICHE PRODUIT'!$A$1501</f>
        <v>MARIUS CHALE INDIANA</v>
      </c>
      <c r="B485" s="2" t="str">
        <f>'FICHE PRODUIT'!$H$1501</f>
        <v>Indigo</v>
      </c>
      <c r="C485" s="2" t="str">
        <f>'FICHE PRODUIT'!$S$1501</f>
        <v>W26-27</v>
      </c>
      <c r="D485" s="2">
        <f>'FICHE PRODUIT'!$Q$1501</f>
        <v>0</v>
      </c>
      <c r="E485" s="2" t="str">
        <f>'FICHE PRODUIT'!$S$1503</f>
        <v>PROTO</v>
      </c>
      <c r="F485" s="2" t="str">
        <f>'FICHE PRODUIT'!$E$1505</f>
        <v>Page 46</v>
      </c>
      <c r="G485" s="2" t="str">
        <f>'FICHE PRODUIT'!$E$1506</f>
        <v xml:space="preserve">TO DO </v>
      </c>
      <c r="H485" s="122" t="str">
        <f>'FICHE PRODUIT'!$E$1507</f>
        <v>OCEAN SURPLUS</v>
      </c>
      <c r="I485" s="2" t="b">
        <f>'FICHE PRODUIT'!$E$1509</f>
        <v>0</v>
      </c>
      <c r="J485" s="2" t="str">
        <f>'FICHE PRODUIT'!$E$1511</f>
        <v>Gilet</v>
      </c>
      <c r="K485" s="2" t="str">
        <f>'FICHE PRODUIT'!$E$1512</f>
        <v>Marius</v>
      </c>
      <c r="L485" s="4">
        <f>'FICHE PRODUIT'!$E$1514</f>
        <v>55</v>
      </c>
      <c r="M485" s="4">
        <f>'FICHE PRODUIT'!$E$1515</f>
        <v>19.1265</v>
      </c>
      <c r="N485" s="4">
        <f>'FICHE PRODUIT'!$E$1517</f>
        <v>74.126499999999993</v>
      </c>
      <c r="O485" s="4">
        <f>'FICHE PRODUIT'!$E$1518</f>
        <v>3.9796833790884505</v>
      </c>
      <c r="P485" s="4">
        <f>'FICHE PRODUIT'!$E$1520</f>
        <v>295</v>
      </c>
      <c r="Q485" s="4">
        <f>'FICHE PRODUIT'!$E$1521</f>
        <v>118</v>
      </c>
      <c r="R485" s="4">
        <f>'FICHE PRODUIT'!$E$1522</f>
        <v>134.09090909090909</v>
      </c>
      <c r="S485" s="122">
        <f>'FICHE PRODUIT'!$E$1523</f>
        <v>0</v>
      </c>
      <c r="T485" s="2" t="str">
        <f>'FICHE PRODUIT'!A1537</f>
        <v>HANGTAG</v>
      </c>
      <c r="U485" s="2" t="str">
        <f>'FICHE PRODUIT'!B1537</f>
        <v>CADICA</v>
      </c>
      <c r="V485" s="2" t="str">
        <f>'FICHE PRODUIT'!C1537</f>
        <v>Y</v>
      </c>
      <c r="W485" s="2">
        <f>'FICHE PRODUIT'!D1537</f>
        <v>1</v>
      </c>
      <c r="X485" s="2">
        <f>'FICHE PRODUIT'!E1537</f>
        <v>58</v>
      </c>
      <c r="Y485" s="2">
        <f>'FICHE PRODUIT'!F1537</f>
        <v>0.21</v>
      </c>
      <c r="Z485" s="2">
        <f>'FICHE PRODUIT'!G1537</f>
        <v>0.21</v>
      </c>
      <c r="AA485" s="2">
        <f>'FICHE PRODUIT'!H1537</f>
        <v>12.18</v>
      </c>
    </row>
    <row r="486" spans="1:27" x14ac:dyDescent="0.2">
      <c r="A486" s="7" t="str">
        <f>'FICHE PRODUIT'!$A$1501</f>
        <v>MARIUS CHALE INDIANA</v>
      </c>
      <c r="B486" s="2" t="str">
        <f>'FICHE PRODUIT'!$H$1501</f>
        <v>Indigo</v>
      </c>
      <c r="C486" s="2" t="str">
        <f>'FICHE PRODUIT'!$S$1501</f>
        <v>W26-27</v>
      </c>
      <c r="D486" s="2">
        <f>'FICHE PRODUIT'!$Q$1501</f>
        <v>0</v>
      </c>
      <c r="E486" s="2" t="str">
        <f>'FICHE PRODUIT'!$S$1503</f>
        <v>PROTO</v>
      </c>
      <c r="F486" s="2" t="str">
        <f>'FICHE PRODUIT'!$E$1505</f>
        <v>Page 46</v>
      </c>
      <c r="G486" s="2" t="str">
        <f>'FICHE PRODUIT'!$E$1506</f>
        <v xml:space="preserve">TO DO </v>
      </c>
      <c r="H486" s="122" t="str">
        <f>'FICHE PRODUIT'!$E$1507</f>
        <v>OCEAN SURPLUS</v>
      </c>
      <c r="I486" s="2" t="b">
        <f>'FICHE PRODUIT'!$E$1509</f>
        <v>0</v>
      </c>
      <c r="J486" s="2" t="str">
        <f>'FICHE PRODUIT'!$E$1511</f>
        <v>Gilet</v>
      </c>
      <c r="K486" s="2" t="str">
        <f>'FICHE PRODUIT'!$E$1512</f>
        <v>Marius</v>
      </c>
      <c r="L486" s="4">
        <f>'FICHE PRODUIT'!$E$1514</f>
        <v>55</v>
      </c>
      <c r="M486" s="4">
        <f>'FICHE PRODUIT'!$E$1515</f>
        <v>19.1265</v>
      </c>
      <c r="N486" s="4">
        <f>'FICHE PRODUIT'!$E$1517</f>
        <v>74.126499999999993</v>
      </c>
      <c r="O486" s="4">
        <f>'FICHE PRODUIT'!$E$1518</f>
        <v>3.9796833790884505</v>
      </c>
      <c r="P486" s="4">
        <f>'FICHE PRODUIT'!$E$1520</f>
        <v>295</v>
      </c>
      <c r="Q486" s="4">
        <f>'FICHE PRODUIT'!$E$1521</f>
        <v>118</v>
      </c>
      <c r="R486" s="4">
        <f>'FICHE PRODUIT'!$E$1522</f>
        <v>134.09090909090909</v>
      </c>
      <c r="S486" s="122">
        <f>'FICHE PRODUIT'!$E$1523</f>
        <v>0</v>
      </c>
      <c r="T486" s="2">
        <f>'FICHE PRODUIT'!A1538</f>
        <v>0</v>
      </c>
      <c r="U486" s="2">
        <f>'FICHE PRODUIT'!B1538</f>
        <v>0</v>
      </c>
      <c r="V486" s="2">
        <f>'FICHE PRODUIT'!C1538</f>
        <v>0</v>
      </c>
      <c r="W486" s="2">
        <f>'FICHE PRODUIT'!D1538</f>
        <v>0</v>
      </c>
      <c r="X486" s="2">
        <f>'FICHE PRODUIT'!E1538</f>
        <v>0</v>
      </c>
      <c r="Y486" s="2">
        <f>'FICHE PRODUIT'!F1538</f>
        <v>0</v>
      </c>
      <c r="Z486" s="2">
        <f>'FICHE PRODUIT'!G1538</f>
        <v>0</v>
      </c>
      <c r="AA486" s="2">
        <f>'FICHE PRODUIT'!H1538</f>
        <v>0</v>
      </c>
    </row>
    <row r="487" spans="1:27" x14ac:dyDescent="0.2">
      <c r="A487" s="7" t="str">
        <f>'FICHE PRODUIT'!$A$1501</f>
        <v>MARIUS CHALE INDIANA</v>
      </c>
      <c r="B487" s="2" t="str">
        <f>'FICHE PRODUIT'!$H$1501</f>
        <v>Indigo</v>
      </c>
      <c r="C487" s="2" t="str">
        <f>'FICHE PRODUIT'!$S$1501</f>
        <v>W26-27</v>
      </c>
      <c r="D487" s="2">
        <f>'FICHE PRODUIT'!$Q$1501</f>
        <v>0</v>
      </c>
      <c r="E487" s="2" t="str">
        <f>'FICHE PRODUIT'!$S$1503</f>
        <v>PROTO</v>
      </c>
      <c r="F487" s="2" t="str">
        <f>'FICHE PRODUIT'!$E$1505</f>
        <v>Page 46</v>
      </c>
      <c r="G487" s="2" t="str">
        <f>'FICHE PRODUIT'!$E$1506</f>
        <v xml:space="preserve">TO DO </v>
      </c>
      <c r="H487" s="122" t="str">
        <f>'FICHE PRODUIT'!$E$1507</f>
        <v>OCEAN SURPLUS</v>
      </c>
      <c r="I487" s="2" t="b">
        <f>'FICHE PRODUIT'!$E$1509</f>
        <v>0</v>
      </c>
      <c r="J487" s="2" t="str">
        <f>'FICHE PRODUIT'!$E$1511</f>
        <v>Gilet</v>
      </c>
      <c r="K487" s="2" t="str">
        <f>'FICHE PRODUIT'!$E$1512</f>
        <v>Marius</v>
      </c>
      <c r="L487" s="4">
        <f>'FICHE PRODUIT'!$E$1514</f>
        <v>55</v>
      </c>
      <c r="M487" s="4">
        <f>'FICHE PRODUIT'!$E$1515</f>
        <v>19.1265</v>
      </c>
      <c r="N487" s="4">
        <f>'FICHE PRODUIT'!$E$1517</f>
        <v>74.126499999999993</v>
      </c>
      <c r="O487" s="4">
        <f>'FICHE PRODUIT'!$E$1518</f>
        <v>3.9796833790884505</v>
      </c>
      <c r="P487" s="4">
        <f>'FICHE PRODUIT'!$E$1520</f>
        <v>295</v>
      </c>
      <c r="Q487" s="4">
        <f>'FICHE PRODUIT'!$E$1521</f>
        <v>118</v>
      </c>
      <c r="R487" s="4">
        <f>'FICHE PRODUIT'!$E$1522</f>
        <v>134.09090909090909</v>
      </c>
      <c r="S487" s="122">
        <f>'FICHE PRODUIT'!$E$1523</f>
        <v>0</v>
      </c>
      <c r="T487" s="2">
        <f>'FICHE PRODUIT'!A1539</f>
        <v>0</v>
      </c>
      <c r="U487" s="2">
        <f>'FICHE PRODUIT'!B1539</f>
        <v>0</v>
      </c>
      <c r="V487" s="2">
        <f>'FICHE PRODUIT'!C1539</f>
        <v>0</v>
      </c>
      <c r="W487" s="2">
        <f>'FICHE PRODUIT'!D1539</f>
        <v>0</v>
      </c>
      <c r="X487" s="2">
        <f>'FICHE PRODUIT'!E1539</f>
        <v>0</v>
      </c>
      <c r="Y487" s="2">
        <f>'FICHE PRODUIT'!F1539</f>
        <v>0</v>
      </c>
      <c r="Z487" s="2">
        <f>'FICHE PRODUIT'!G1539</f>
        <v>0</v>
      </c>
      <c r="AA487" s="2">
        <f>'FICHE PRODUIT'!H1539</f>
        <v>0</v>
      </c>
    </row>
    <row r="488" spans="1:27" x14ac:dyDescent="0.2">
      <c r="A488" s="7" t="str">
        <f>'FICHE PRODUIT'!$A$1501</f>
        <v>MARIUS CHALE INDIANA</v>
      </c>
      <c r="B488" s="2" t="str">
        <f>'FICHE PRODUIT'!$H$1501</f>
        <v>Indigo</v>
      </c>
      <c r="C488" s="2" t="str">
        <f>'FICHE PRODUIT'!$S$1501</f>
        <v>W26-27</v>
      </c>
      <c r="D488" s="2">
        <f>'FICHE PRODUIT'!$Q$1501</f>
        <v>0</v>
      </c>
      <c r="E488" s="2" t="str">
        <f>'FICHE PRODUIT'!$S$1503</f>
        <v>PROTO</v>
      </c>
      <c r="F488" s="2" t="str">
        <f>'FICHE PRODUIT'!$E$1505</f>
        <v>Page 46</v>
      </c>
      <c r="G488" s="2" t="str">
        <f>'FICHE PRODUIT'!$E$1506</f>
        <v xml:space="preserve">TO DO </v>
      </c>
      <c r="H488" s="122" t="str">
        <f>'FICHE PRODUIT'!$E$1507</f>
        <v>OCEAN SURPLUS</v>
      </c>
      <c r="I488" s="2" t="b">
        <f>'FICHE PRODUIT'!$E$1509</f>
        <v>0</v>
      </c>
      <c r="J488" s="2" t="str">
        <f>'FICHE PRODUIT'!$E$1511</f>
        <v>Gilet</v>
      </c>
      <c r="K488" s="2" t="str">
        <f>'FICHE PRODUIT'!$E$1512</f>
        <v>Marius</v>
      </c>
      <c r="L488" s="4">
        <f>'FICHE PRODUIT'!$E$1514</f>
        <v>55</v>
      </c>
      <c r="M488" s="4">
        <f>'FICHE PRODUIT'!$E$1515</f>
        <v>19.1265</v>
      </c>
      <c r="N488" s="4">
        <f>'FICHE PRODUIT'!$E$1517</f>
        <v>74.126499999999993</v>
      </c>
      <c r="O488" s="4">
        <f>'FICHE PRODUIT'!$E$1518</f>
        <v>3.9796833790884505</v>
      </c>
      <c r="P488" s="4">
        <f>'FICHE PRODUIT'!$E$1520</f>
        <v>295</v>
      </c>
      <c r="Q488" s="4">
        <f>'FICHE PRODUIT'!$E$1521</f>
        <v>118</v>
      </c>
      <c r="R488" s="4">
        <f>'FICHE PRODUIT'!$E$1522</f>
        <v>134.09090909090909</v>
      </c>
      <c r="S488" s="122">
        <f>'FICHE PRODUIT'!$E$1523</f>
        <v>0</v>
      </c>
      <c r="T488" s="2">
        <f>'FICHE PRODUIT'!A1540</f>
        <v>0</v>
      </c>
      <c r="U488" s="2">
        <f>'FICHE PRODUIT'!B1540</f>
        <v>0</v>
      </c>
      <c r="V488" s="2">
        <f>'FICHE PRODUIT'!C1540</f>
        <v>0</v>
      </c>
      <c r="W488" s="2">
        <f>'FICHE PRODUIT'!D1540</f>
        <v>0</v>
      </c>
      <c r="X488" s="2">
        <f>'FICHE PRODUIT'!E1540</f>
        <v>0</v>
      </c>
      <c r="Y488" s="2">
        <f>'FICHE PRODUIT'!F1540</f>
        <v>0</v>
      </c>
      <c r="Z488" s="2">
        <f>'FICHE PRODUIT'!G1540</f>
        <v>0</v>
      </c>
      <c r="AA488" s="2">
        <f>'FICHE PRODUIT'!H1540</f>
        <v>0</v>
      </c>
    </row>
    <row r="489" spans="1:27" x14ac:dyDescent="0.2">
      <c r="A489" s="7" t="str">
        <f>'FICHE PRODUIT'!$A$1501</f>
        <v>MARIUS CHALE INDIANA</v>
      </c>
      <c r="B489" s="2" t="str">
        <f>'FICHE PRODUIT'!$H$1501</f>
        <v>Indigo</v>
      </c>
      <c r="C489" s="2" t="str">
        <f>'FICHE PRODUIT'!$S$1501</f>
        <v>W26-27</v>
      </c>
      <c r="D489" s="2">
        <f>'FICHE PRODUIT'!$Q$1501</f>
        <v>0</v>
      </c>
      <c r="E489" s="2" t="str">
        <f>'FICHE PRODUIT'!$S$1503</f>
        <v>PROTO</v>
      </c>
      <c r="F489" s="2" t="str">
        <f>'FICHE PRODUIT'!$E$1505</f>
        <v>Page 46</v>
      </c>
      <c r="G489" s="2" t="str">
        <f>'FICHE PRODUIT'!$E$1506</f>
        <v xml:space="preserve">TO DO </v>
      </c>
      <c r="H489" s="122" t="str">
        <f>'FICHE PRODUIT'!$E$1507</f>
        <v>OCEAN SURPLUS</v>
      </c>
      <c r="I489" s="2" t="b">
        <f>'FICHE PRODUIT'!$E$1509</f>
        <v>0</v>
      </c>
      <c r="J489" s="2" t="str">
        <f>'FICHE PRODUIT'!$E$1511</f>
        <v>Gilet</v>
      </c>
      <c r="K489" s="2" t="str">
        <f>'FICHE PRODUIT'!$E$1512</f>
        <v>Marius</v>
      </c>
      <c r="L489" s="4">
        <f>'FICHE PRODUIT'!$E$1514</f>
        <v>55</v>
      </c>
      <c r="M489" s="4">
        <f>'FICHE PRODUIT'!$E$1515</f>
        <v>19.1265</v>
      </c>
      <c r="N489" s="4">
        <f>'FICHE PRODUIT'!$E$1517</f>
        <v>74.126499999999993</v>
      </c>
      <c r="O489" s="4">
        <f>'FICHE PRODUIT'!$E$1518</f>
        <v>3.9796833790884505</v>
      </c>
      <c r="P489" s="4">
        <f>'FICHE PRODUIT'!$E$1520</f>
        <v>295</v>
      </c>
      <c r="Q489" s="4">
        <f>'FICHE PRODUIT'!$E$1521</f>
        <v>118</v>
      </c>
      <c r="R489" s="4">
        <f>'FICHE PRODUIT'!$E$1522</f>
        <v>134.09090909090909</v>
      </c>
      <c r="S489" s="122">
        <f>'FICHE PRODUIT'!$E$1523</f>
        <v>0</v>
      </c>
      <c r="T489" s="2" t="str">
        <f>'FICHE PRODUIT'!A1541</f>
        <v>Frais externe</v>
      </c>
      <c r="U489" s="2" t="str">
        <f>'FICHE PRODUIT'!B1541</f>
        <v>Transport</v>
      </c>
      <c r="V489" s="2" t="str">
        <f>'FICHE PRODUIT'!C1541</f>
        <v xml:space="preserve">Européen </v>
      </c>
      <c r="W489" s="2">
        <f>'FICHE PRODUIT'!D1541</f>
        <v>1</v>
      </c>
      <c r="X489" s="2">
        <f>'FICHE PRODUIT'!E1541</f>
        <v>58</v>
      </c>
      <c r="Y489" s="2">
        <f>'FICHE PRODUIT'!F1541</f>
        <v>2</v>
      </c>
      <c r="Z489" s="2">
        <f>'FICHE PRODUIT'!G1541</f>
        <v>2</v>
      </c>
      <c r="AA489" s="2">
        <f>'FICHE PRODUIT'!H1541</f>
        <v>116</v>
      </c>
    </row>
    <row r="490" spans="1:27" x14ac:dyDescent="0.2">
      <c r="A490" s="7" t="str">
        <f>'FICHE PRODUIT'!$A$1501</f>
        <v>MARIUS CHALE INDIANA</v>
      </c>
      <c r="B490" s="2" t="str">
        <f>'FICHE PRODUIT'!$H$1501</f>
        <v>Indigo</v>
      </c>
      <c r="C490" s="2" t="str">
        <f>'FICHE PRODUIT'!$S$1501</f>
        <v>W26-27</v>
      </c>
      <c r="D490" s="2">
        <f>'FICHE PRODUIT'!$Q$1501</f>
        <v>0</v>
      </c>
      <c r="E490" s="2" t="str">
        <f>'FICHE PRODUIT'!$S$1503</f>
        <v>PROTO</v>
      </c>
      <c r="F490" s="2" t="str">
        <f>'FICHE PRODUIT'!$E$1505</f>
        <v>Page 46</v>
      </c>
      <c r="G490" s="2" t="str">
        <f>'FICHE PRODUIT'!$E$1506</f>
        <v xml:space="preserve">TO DO </v>
      </c>
      <c r="H490" s="122" t="str">
        <f>'FICHE PRODUIT'!$E$1507</f>
        <v>OCEAN SURPLUS</v>
      </c>
      <c r="I490" s="2" t="b">
        <f>'FICHE PRODUIT'!$E$1509</f>
        <v>0</v>
      </c>
      <c r="J490" s="2" t="str">
        <f>'FICHE PRODUIT'!$E$1511</f>
        <v>Gilet</v>
      </c>
      <c r="K490" s="2" t="str">
        <f>'FICHE PRODUIT'!$E$1512</f>
        <v>Marius</v>
      </c>
      <c r="L490" s="4">
        <f>'FICHE PRODUIT'!$E$1514</f>
        <v>55</v>
      </c>
      <c r="M490" s="4">
        <f>'FICHE PRODUIT'!$E$1515</f>
        <v>19.1265</v>
      </c>
      <c r="N490" s="4">
        <f>'FICHE PRODUIT'!$E$1517</f>
        <v>74.126499999999993</v>
      </c>
      <c r="O490" s="4">
        <f>'FICHE PRODUIT'!$E$1518</f>
        <v>3.9796833790884505</v>
      </c>
      <c r="P490" s="4">
        <f>'FICHE PRODUIT'!$E$1520</f>
        <v>295</v>
      </c>
      <c r="Q490" s="4">
        <f>'FICHE PRODUIT'!$E$1521</f>
        <v>118</v>
      </c>
      <c r="R490" s="4">
        <f>'FICHE PRODUIT'!$E$1522</f>
        <v>134.09090909090909</v>
      </c>
      <c r="S490" s="122">
        <f>'FICHE PRODUIT'!$E$1523</f>
        <v>0</v>
      </c>
      <c r="T490" s="2" t="str">
        <f>'FICHE PRODUIT'!A1542</f>
        <v>Frais externe</v>
      </c>
      <c r="U490" s="2" t="str">
        <f>'FICHE PRODUIT'!B1542</f>
        <v>Communication</v>
      </c>
      <c r="V490" s="2" t="str">
        <f>'FICHE PRODUIT'!C1542</f>
        <v>Marketing</v>
      </c>
      <c r="W490" s="2">
        <f>'FICHE PRODUIT'!D1542</f>
        <v>1</v>
      </c>
      <c r="X490" s="2">
        <f>'FICHE PRODUIT'!E1542</f>
        <v>58</v>
      </c>
      <c r="Y490" s="2">
        <f>'FICHE PRODUIT'!F1542</f>
        <v>0.5</v>
      </c>
      <c r="Z490" s="2">
        <f>'FICHE PRODUIT'!G1542</f>
        <v>0.5</v>
      </c>
      <c r="AA490" s="2">
        <f>'FICHE PRODUIT'!H1542</f>
        <v>29</v>
      </c>
    </row>
    <row r="491" spans="1:27" x14ac:dyDescent="0.2">
      <c r="A491" s="7" t="str">
        <f>'FICHE PRODUIT'!$A$1544</f>
        <v>DANDY GDW2015</v>
      </c>
      <c r="B491" s="2" t="str">
        <f>'FICHE PRODUIT'!$H$1544</f>
        <v>Denim</v>
      </c>
      <c r="C491" s="2" t="str">
        <f>'FICHE PRODUIT'!$S$1544</f>
        <v>W26-27</v>
      </c>
      <c r="D491" s="2">
        <f>'FICHE PRODUIT'!$Q$1544</f>
        <v>0</v>
      </c>
      <c r="E491" s="2" t="str">
        <f>'FICHE PRODUIT'!$S$1546</f>
        <v>WAIT QUANTITY</v>
      </c>
      <c r="F491" s="2" t="str">
        <f>'FICHE PRODUIT'!$E$1548</f>
        <v>Page 47</v>
      </c>
      <c r="G491" s="2" t="str">
        <f>'FICHE PRODUIT'!$E$1549</f>
        <v xml:space="preserve">Not need </v>
      </c>
      <c r="H491" s="122" t="str">
        <f>'FICHE PRODUIT'!$E$1550</f>
        <v>OCEAN SURPLUS</v>
      </c>
      <c r="I491" s="2" t="b">
        <f>'FICHE PRODUIT'!$E$1552</f>
        <v>0</v>
      </c>
      <c r="J491" s="2" t="str">
        <f>'FICHE PRODUIT'!$E$1554</f>
        <v>Gilet</v>
      </c>
      <c r="K491" s="2" t="str">
        <f>'FICHE PRODUIT'!$E$1555</f>
        <v xml:space="preserve">Dandy </v>
      </c>
      <c r="L491" s="4">
        <f>'FICHE PRODUIT'!$E$1557</f>
        <v>55</v>
      </c>
      <c r="M491" s="4">
        <f>'FICHE PRODUIT'!$E$1558</f>
        <v>13.924199999999999</v>
      </c>
      <c r="N491" s="4">
        <f>'FICHE PRODUIT'!$E$1560</f>
        <v>68.924199999999999</v>
      </c>
      <c r="O491" s="4">
        <f>'FICHE PRODUIT'!$E$1561</f>
        <v>4.2800641864541049</v>
      </c>
      <c r="P491" s="4">
        <f>'FICHE PRODUIT'!$E$1563</f>
        <v>295</v>
      </c>
      <c r="Q491" s="4">
        <f>'FICHE PRODUIT'!$E$1564</f>
        <v>118</v>
      </c>
      <c r="R491" s="4">
        <f>'FICHE PRODUIT'!$E$1565</f>
        <v>134.09090909090909</v>
      </c>
      <c r="S491" s="122">
        <f>'FICHE PRODUIT'!$E$1566</f>
        <v>46162</v>
      </c>
      <c r="T491" s="2" t="str">
        <f>'FICHE PRODUIT'!A1571</f>
        <v>FABRIC</v>
      </c>
      <c r="U491" s="2" t="str">
        <f>'FICHE PRODUIT'!B1571</f>
        <v>TROFICOLOR</v>
      </c>
      <c r="V491" s="2" t="str">
        <f>'FICHE PRODUIT'!C1571</f>
        <v>S1(A113-100)</v>
      </c>
      <c r="W491" s="2">
        <f>'FICHE PRODUIT'!D1571</f>
        <v>0.43</v>
      </c>
      <c r="X491" s="2">
        <f>'FICHE PRODUIT'!E1571</f>
        <v>0</v>
      </c>
      <c r="Y491" s="2">
        <f>'FICHE PRODUIT'!F1571</f>
        <v>6.44</v>
      </c>
      <c r="Z491" s="2">
        <f>'FICHE PRODUIT'!G1571</f>
        <v>2.7692000000000001</v>
      </c>
      <c r="AA491" s="2">
        <f>'FICHE PRODUIT'!H1571</f>
        <v>0</v>
      </c>
    </row>
    <row r="492" spans="1:27" x14ac:dyDescent="0.2">
      <c r="A492" s="7" t="str">
        <f>'FICHE PRODUIT'!$A$1544</f>
        <v>DANDY GDW2015</v>
      </c>
      <c r="B492" s="2" t="str">
        <f>'FICHE PRODUIT'!$H$1544</f>
        <v>Denim</v>
      </c>
      <c r="C492" s="2" t="str">
        <f>'FICHE PRODUIT'!$S$1544</f>
        <v>W26-27</v>
      </c>
      <c r="D492" s="2">
        <f>'FICHE PRODUIT'!$Q$1544</f>
        <v>0</v>
      </c>
      <c r="E492" s="2" t="str">
        <f>'FICHE PRODUIT'!$S$1546</f>
        <v>WAIT QUANTITY</v>
      </c>
      <c r="F492" s="2" t="str">
        <f>'FICHE PRODUIT'!$E$1548</f>
        <v>Page 47</v>
      </c>
      <c r="G492" s="2" t="str">
        <f>'FICHE PRODUIT'!$E$1549</f>
        <v xml:space="preserve">Not need </v>
      </c>
      <c r="H492" s="122" t="str">
        <f>'FICHE PRODUIT'!$E$1550</f>
        <v>OCEAN SURPLUS</v>
      </c>
      <c r="I492" s="2" t="b">
        <f>'FICHE PRODUIT'!$E$1552</f>
        <v>0</v>
      </c>
      <c r="J492" s="2" t="str">
        <f>'FICHE PRODUIT'!$E$1554</f>
        <v>Gilet</v>
      </c>
      <c r="K492" s="2" t="str">
        <f>'FICHE PRODUIT'!$E$1555</f>
        <v xml:space="preserve">Dandy </v>
      </c>
      <c r="L492" s="4">
        <f>'FICHE PRODUIT'!$E$1557</f>
        <v>55</v>
      </c>
      <c r="M492" s="4">
        <f>'FICHE PRODUIT'!$E$1558</f>
        <v>13.924199999999999</v>
      </c>
      <c r="N492" s="4">
        <f>'FICHE PRODUIT'!$E$1560</f>
        <v>68.924199999999999</v>
      </c>
      <c r="O492" s="4">
        <f>'FICHE PRODUIT'!$E$1561</f>
        <v>4.2800641864541049</v>
      </c>
      <c r="P492" s="4">
        <f>'FICHE PRODUIT'!$E$1563</f>
        <v>295</v>
      </c>
      <c r="Q492" s="4">
        <f>'FICHE PRODUIT'!$E$1564</f>
        <v>118</v>
      </c>
      <c r="R492" s="4">
        <f>'FICHE PRODUIT'!$E$1565</f>
        <v>134.09090909090909</v>
      </c>
      <c r="S492" s="122">
        <f>'FICHE PRODUIT'!$E$1566</f>
        <v>46162</v>
      </c>
      <c r="T492" s="2" t="str">
        <f>'FICHE PRODUIT'!A1572</f>
        <v>FABRIC</v>
      </c>
      <c r="U492" s="2" t="str">
        <f>'FICHE PRODUIT'!B1572</f>
        <v>ALBANO MORGADO</v>
      </c>
      <c r="V492" s="2" t="str">
        <f>'FICHE PRODUIT'!C1572</f>
        <v>35 15955 R 001</v>
      </c>
      <c r="W492" s="2">
        <f>'FICHE PRODUIT'!D1572</f>
        <v>0.4</v>
      </c>
      <c r="X492" s="2">
        <f>'FICHE PRODUIT'!E1572</f>
        <v>0</v>
      </c>
      <c r="Y492" s="2">
        <f>'FICHE PRODUIT'!F1572</f>
        <v>12</v>
      </c>
      <c r="Z492" s="2">
        <f>'FICHE PRODUIT'!G1572</f>
        <v>4.8000000000000007</v>
      </c>
      <c r="AA492" s="2">
        <f>'FICHE PRODUIT'!H1572</f>
        <v>0</v>
      </c>
    </row>
    <row r="493" spans="1:27" x14ac:dyDescent="0.2">
      <c r="A493" s="7" t="str">
        <f>'FICHE PRODUIT'!$A$1544</f>
        <v>DANDY GDW2015</v>
      </c>
      <c r="B493" s="2" t="str">
        <f>'FICHE PRODUIT'!$H$1544</f>
        <v>Denim</v>
      </c>
      <c r="C493" s="2" t="str">
        <f>'FICHE PRODUIT'!$S$1544</f>
        <v>W26-27</v>
      </c>
      <c r="D493" s="2">
        <f>'FICHE PRODUIT'!$Q$1544</f>
        <v>0</v>
      </c>
      <c r="E493" s="2" t="str">
        <f>'FICHE PRODUIT'!$S$1546</f>
        <v>WAIT QUANTITY</v>
      </c>
      <c r="F493" s="2" t="str">
        <f>'FICHE PRODUIT'!$E$1548</f>
        <v>Page 47</v>
      </c>
      <c r="G493" s="2" t="str">
        <f>'FICHE PRODUIT'!$E$1549</f>
        <v xml:space="preserve">Not need </v>
      </c>
      <c r="H493" s="122" t="str">
        <f>'FICHE PRODUIT'!$E$1550</f>
        <v>OCEAN SURPLUS</v>
      </c>
      <c r="I493" s="2" t="b">
        <f>'FICHE PRODUIT'!$E$1552</f>
        <v>0</v>
      </c>
      <c r="J493" s="2" t="str">
        <f>'FICHE PRODUIT'!$E$1554</f>
        <v>Gilet</v>
      </c>
      <c r="K493" s="2" t="str">
        <f>'FICHE PRODUIT'!$E$1555</f>
        <v xml:space="preserve">Dandy </v>
      </c>
      <c r="L493" s="4">
        <f>'FICHE PRODUIT'!$E$1557</f>
        <v>55</v>
      </c>
      <c r="M493" s="4">
        <f>'FICHE PRODUIT'!$E$1558</f>
        <v>13.924199999999999</v>
      </c>
      <c r="N493" s="4">
        <f>'FICHE PRODUIT'!$E$1560</f>
        <v>68.924199999999999</v>
      </c>
      <c r="O493" s="4">
        <f>'FICHE PRODUIT'!$E$1561</f>
        <v>4.2800641864541049</v>
      </c>
      <c r="P493" s="4">
        <f>'FICHE PRODUIT'!$E$1563</f>
        <v>295</v>
      </c>
      <c r="Q493" s="4">
        <f>'FICHE PRODUIT'!$E$1564</f>
        <v>118</v>
      </c>
      <c r="R493" s="4">
        <f>'FICHE PRODUIT'!$E$1565</f>
        <v>134.09090909090909</v>
      </c>
      <c r="S493" s="122">
        <f>'FICHE PRODUIT'!$E$1566</f>
        <v>46162</v>
      </c>
      <c r="T493" s="2" t="str">
        <f>'FICHE PRODUIT'!A1573</f>
        <v>BACK</v>
      </c>
      <c r="U493" s="2" t="str">
        <f>'FICHE PRODUIT'!B1573</f>
        <v>MDA</v>
      </c>
      <c r="V493" s="2">
        <f>'FICHE PRODUIT'!C1573</f>
        <v>0</v>
      </c>
      <c r="W493" s="2">
        <f>'FICHE PRODUIT'!D1573</f>
        <v>0.7</v>
      </c>
      <c r="X493" s="2">
        <f>'FICHE PRODUIT'!E1573</f>
        <v>0</v>
      </c>
      <c r="Y493" s="2">
        <f>'FICHE PRODUIT'!F1573</f>
        <v>0</v>
      </c>
      <c r="Z493" s="2">
        <f>'FICHE PRODUIT'!G1573</f>
        <v>0</v>
      </c>
      <c r="AA493" s="2">
        <f>'FICHE PRODUIT'!H1573</f>
        <v>0</v>
      </c>
    </row>
    <row r="494" spans="1:27" x14ac:dyDescent="0.2">
      <c r="A494" s="7" t="str">
        <f>'FICHE PRODUIT'!$A$1544</f>
        <v>DANDY GDW2015</v>
      </c>
      <c r="B494" s="2" t="str">
        <f>'FICHE PRODUIT'!$H$1544</f>
        <v>Denim</v>
      </c>
      <c r="C494" s="2" t="str">
        <f>'FICHE PRODUIT'!$S$1544</f>
        <v>W26-27</v>
      </c>
      <c r="D494" s="2">
        <f>'FICHE PRODUIT'!$Q$1544</f>
        <v>0</v>
      </c>
      <c r="E494" s="2" t="str">
        <f>'FICHE PRODUIT'!$S$1546</f>
        <v>WAIT QUANTITY</v>
      </c>
      <c r="F494" s="2" t="str">
        <f>'FICHE PRODUIT'!$E$1548</f>
        <v>Page 47</v>
      </c>
      <c r="G494" s="2" t="str">
        <f>'FICHE PRODUIT'!$E$1549</f>
        <v xml:space="preserve">Not need </v>
      </c>
      <c r="H494" s="122" t="str">
        <f>'FICHE PRODUIT'!$E$1550</f>
        <v>OCEAN SURPLUS</v>
      </c>
      <c r="I494" s="2" t="b">
        <f>'FICHE PRODUIT'!$E$1552</f>
        <v>0</v>
      </c>
      <c r="J494" s="2" t="str">
        <f>'FICHE PRODUIT'!$E$1554</f>
        <v>Gilet</v>
      </c>
      <c r="K494" s="2" t="str">
        <f>'FICHE PRODUIT'!$E$1555</f>
        <v xml:space="preserve">Dandy </v>
      </c>
      <c r="L494" s="4">
        <f>'FICHE PRODUIT'!$E$1557</f>
        <v>55</v>
      </c>
      <c r="M494" s="4">
        <f>'FICHE PRODUIT'!$E$1558</f>
        <v>13.924199999999999</v>
      </c>
      <c r="N494" s="4">
        <f>'FICHE PRODUIT'!$E$1560</f>
        <v>68.924199999999999</v>
      </c>
      <c r="O494" s="4">
        <f>'FICHE PRODUIT'!$E$1561</f>
        <v>4.2800641864541049</v>
      </c>
      <c r="P494" s="4">
        <f>'FICHE PRODUIT'!$E$1563</f>
        <v>295</v>
      </c>
      <c r="Q494" s="4">
        <f>'FICHE PRODUIT'!$E$1564</f>
        <v>118</v>
      </c>
      <c r="R494" s="4">
        <f>'FICHE PRODUIT'!$E$1565</f>
        <v>134.09090909090909</v>
      </c>
      <c r="S494" s="122">
        <f>'FICHE PRODUIT'!$E$1566</f>
        <v>46162</v>
      </c>
      <c r="T494" s="2" t="str">
        <f>'FICHE PRODUIT'!A1574</f>
        <v>INTERLINING</v>
      </c>
      <c r="U494" s="2" t="str">
        <f>'FICHE PRODUIT'!B1574</f>
        <v>CHARGEUR</v>
      </c>
      <c r="V494" s="2" t="str">
        <f>'FICHE PRODUIT'!C1574</f>
        <v>713048 PRETA</v>
      </c>
      <c r="W494" s="2">
        <f>'FICHE PRODUIT'!D1574</f>
        <v>0.9</v>
      </c>
      <c r="X494" s="2">
        <f>'FICHE PRODUIT'!E1574</f>
        <v>0</v>
      </c>
      <c r="Y494" s="2">
        <f>'FICHE PRODUIT'!F1574</f>
        <v>1.35</v>
      </c>
      <c r="Z494" s="2">
        <f>'FICHE PRODUIT'!G1574</f>
        <v>1.2150000000000001</v>
      </c>
      <c r="AA494" s="2">
        <f>'FICHE PRODUIT'!H1574</f>
        <v>0</v>
      </c>
    </row>
    <row r="495" spans="1:27" x14ac:dyDescent="0.2">
      <c r="A495" s="7" t="str">
        <f>'FICHE PRODUIT'!$A$1544</f>
        <v>DANDY GDW2015</v>
      </c>
      <c r="B495" s="2" t="str">
        <f>'FICHE PRODUIT'!$H$1544</f>
        <v>Denim</v>
      </c>
      <c r="C495" s="2" t="str">
        <f>'FICHE PRODUIT'!$S$1544</f>
        <v>W26-27</v>
      </c>
      <c r="D495" s="2">
        <f>'FICHE PRODUIT'!$Q$1544</f>
        <v>0</v>
      </c>
      <c r="E495" s="2" t="str">
        <f>'FICHE PRODUIT'!$S$1546</f>
        <v>WAIT QUANTITY</v>
      </c>
      <c r="F495" s="2" t="str">
        <f>'FICHE PRODUIT'!$E$1548</f>
        <v>Page 47</v>
      </c>
      <c r="G495" s="2" t="str">
        <f>'FICHE PRODUIT'!$E$1549</f>
        <v xml:space="preserve">Not need </v>
      </c>
      <c r="H495" s="122" t="str">
        <f>'FICHE PRODUIT'!$E$1550</f>
        <v>OCEAN SURPLUS</v>
      </c>
      <c r="I495" s="2" t="b">
        <f>'FICHE PRODUIT'!$E$1552</f>
        <v>0</v>
      </c>
      <c r="J495" s="2" t="str">
        <f>'FICHE PRODUIT'!$E$1554</f>
        <v>Gilet</v>
      </c>
      <c r="K495" s="2" t="str">
        <f>'FICHE PRODUIT'!$E$1555</f>
        <v xml:space="preserve">Dandy </v>
      </c>
      <c r="L495" s="4">
        <f>'FICHE PRODUIT'!$E$1557</f>
        <v>55</v>
      </c>
      <c r="M495" s="4">
        <f>'FICHE PRODUIT'!$E$1558</f>
        <v>13.924199999999999</v>
      </c>
      <c r="N495" s="4">
        <f>'FICHE PRODUIT'!$E$1560</f>
        <v>68.924199999999999</v>
      </c>
      <c r="O495" s="4">
        <f>'FICHE PRODUIT'!$E$1561</f>
        <v>4.2800641864541049</v>
      </c>
      <c r="P495" s="4">
        <f>'FICHE PRODUIT'!$E$1563</f>
        <v>295</v>
      </c>
      <c r="Q495" s="4">
        <f>'FICHE PRODUIT'!$E$1564</f>
        <v>118</v>
      </c>
      <c r="R495" s="4">
        <f>'FICHE PRODUIT'!$E$1565</f>
        <v>134.09090909090909</v>
      </c>
      <c r="S495" s="122">
        <f>'FICHE PRODUIT'!$E$1566</f>
        <v>46162</v>
      </c>
      <c r="T495" s="2" t="str">
        <f>'FICHE PRODUIT'!A1575</f>
        <v>BOUTONS</v>
      </c>
      <c r="U495" s="2" t="str">
        <f>'FICHE PRODUIT'!B1575</f>
        <v>LOUROPEL</v>
      </c>
      <c r="V495" s="2" t="str">
        <f>'FICHE PRODUIT'!C1575</f>
        <v>BT1</v>
      </c>
      <c r="W495" s="2">
        <f>'FICHE PRODUIT'!D1575</f>
        <v>16</v>
      </c>
      <c r="X495" s="2">
        <f>'FICHE PRODUIT'!E1575</f>
        <v>0</v>
      </c>
      <c r="Y495" s="2">
        <f>'FICHE PRODUIT'!F1575</f>
        <v>0.06</v>
      </c>
      <c r="Z495" s="2">
        <f>'FICHE PRODUIT'!G1575</f>
        <v>0.96</v>
      </c>
      <c r="AA495" s="2">
        <f>'FICHE PRODUIT'!H1575</f>
        <v>0</v>
      </c>
    </row>
    <row r="496" spans="1:27" x14ac:dyDescent="0.2">
      <c r="A496" s="7" t="str">
        <f>'FICHE PRODUIT'!$A$1544</f>
        <v>DANDY GDW2015</v>
      </c>
      <c r="B496" s="2" t="str">
        <f>'FICHE PRODUIT'!$H$1544</f>
        <v>Denim</v>
      </c>
      <c r="C496" s="2" t="str">
        <f>'FICHE PRODUIT'!$S$1544</f>
        <v>W26-27</v>
      </c>
      <c r="D496" s="2">
        <f>'FICHE PRODUIT'!$Q$1544</f>
        <v>0</v>
      </c>
      <c r="E496" s="2" t="str">
        <f>'FICHE PRODUIT'!$S$1546</f>
        <v>WAIT QUANTITY</v>
      </c>
      <c r="F496" s="2" t="str">
        <f>'FICHE PRODUIT'!$E$1548</f>
        <v>Page 47</v>
      </c>
      <c r="G496" s="2" t="str">
        <f>'FICHE PRODUIT'!$E$1549</f>
        <v xml:space="preserve">Not need </v>
      </c>
      <c r="H496" s="122" t="str">
        <f>'FICHE PRODUIT'!$E$1550</f>
        <v>OCEAN SURPLUS</v>
      </c>
      <c r="I496" s="2" t="b">
        <f>'FICHE PRODUIT'!$E$1552</f>
        <v>0</v>
      </c>
      <c r="J496" s="2" t="str">
        <f>'FICHE PRODUIT'!$E$1554</f>
        <v>Gilet</v>
      </c>
      <c r="K496" s="2" t="str">
        <f>'FICHE PRODUIT'!$E$1555</f>
        <v xml:space="preserve">Dandy </v>
      </c>
      <c r="L496" s="4">
        <f>'FICHE PRODUIT'!$E$1557</f>
        <v>55</v>
      </c>
      <c r="M496" s="4">
        <f>'FICHE PRODUIT'!$E$1558</f>
        <v>13.924199999999999</v>
      </c>
      <c r="N496" s="4">
        <f>'FICHE PRODUIT'!$E$1560</f>
        <v>68.924199999999999</v>
      </c>
      <c r="O496" s="4">
        <f>'FICHE PRODUIT'!$E$1561</f>
        <v>4.2800641864541049</v>
      </c>
      <c r="P496" s="4">
        <f>'FICHE PRODUIT'!$E$1563</f>
        <v>295</v>
      </c>
      <c r="Q496" s="4">
        <f>'FICHE PRODUIT'!$E$1564</f>
        <v>118</v>
      </c>
      <c r="R496" s="4">
        <f>'FICHE PRODUIT'!$E$1565</f>
        <v>134.09090909090909</v>
      </c>
      <c r="S496" s="122">
        <f>'FICHE PRODUIT'!$E$1566</f>
        <v>46162</v>
      </c>
      <c r="T496" s="2" t="str">
        <f>'FICHE PRODUIT'!A1576</f>
        <v>ETIQUETTES</v>
      </c>
      <c r="U496" s="2" t="str">
        <f>'FICHE PRODUIT'!B1576</f>
        <v>CADICA</v>
      </c>
      <c r="V496" s="2" t="str">
        <f>'FICHE PRODUIT'!C1576</f>
        <v>LE1</v>
      </c>
      <c r="W496" s="2">
        <f>'FICHE PRODUIT'!D1576</f>
        <v>1</v>
      </c>
      <c r="X496" s="2">
        <f>'FICHE PRODUIT'!E1576</f>
        <v>0</v>
      </c>
      <c r="Y496" s="2">
        <f>'FICHE PRODUIT'!F1576</f>
        <v>0.65</v>
      </c>
      <c r="Z496" s="2">
        <f>'FICHE PRODUIT'!G1576</f>
        <v>0.65</v>
      </c>
      <c r="AA496" s="2">
        <f>'FICHE PRODUIT'!H1576</f>
        <v>0</v>
      </c>
    </row>
    <row r="497" spans="1:27" x14ac:dyDescent="0.2">
      <c r="A497" s="7" t="str">
        <f>'FICHE PRODUIT'!$A$1544</f>
        <v>DANDY GDW2015</v>
      </c>
      <c r="B497" s="2" t="str">
        <f>'FICHE PRODUIT'!$H$1544</f>
        <v>Denim</v>
      </c>
      <c r="C497" s="2" t="str">
        <f>'FICHE PRODUIT'!$S$1544</f>
        <v>W26-27</v>
      </c>
      <c r="D497" s="2">
        <f>'FICHE PRODUIT'!$Q$1544</f>
        <v>0</v>
      </c>
      <c r="E497" s="2" t="str">
        <f>'FICHE PRODUIT'!$S$1546</f>
        <v>WAIT QUANTITY</v>
      </c>
      <c r="F497" s="2" t="str">
        <f>'FICHE PRODUIT'!$E$1548</f>
        <v>Page 47</v>
      </c>
      <c r="G497" s="2" t="str">
        <f>'FICHE PRODUIT'!$E$1549</f>
        <v xml:space="preserve">Not need </v>
      </c>
      <c r="H497" s="122" t="str">
        <f>'FICHE PRODUIT'!$E$1550</f>
        <v>OCEAN SURPLUS</v>
      </c>
      <c r="I497" s="2" t="b">
        <f>'FICHE PRODUIT'!$E$1552</f>
        <v>0</v>
      </c>
      <c r="J497" s="2" t="str">
        <f>'FICHE PRODUIT'!$E$1554</f>
        <v>Gilet</v>
      </c>
      <c r="K497" s="2" t="str">
        <f>'FICHE PRODUIT'!$E$1555</f>
        <v xml:space="preserve">Dandy </v>
      </c>
      <c r="L497" s="4">
        <f>'FICHE PRODUIT'!$E$1557</f>
        <v>55</v>
      </c>
      <c r="M497" s="4">
        <f>'FICHE PRODUIT'!$E$1558</f>
        <v>13.924199999999999</v>
      </c>
      <c r="N497" s="4">
        <f>'FICHE PRODUIT'!$E$1560</f>
        <v>68.924199999999999</v>
      </c>
      <c r="O497" s="4">
        <f>'FICHE PRODUIT'!$E$1561</f>
        <v>4.2800641864541049</v>
      </c>
      <c r="P497" s="4">
        <f>'FICHE PRODUIT'!$E$1563</f>
        <v>295</v>
      </c>
      <c r="Q497" s="4">
        <f>'FICHE PRODUIT'!$E$1564</f>
        <v>118</v>
      </c>
      <c r="R497" s="4">
        <f>'FICHE PRODUIT'!$E$1565</f>
        <v>134.09090909090909</v>
      </c>
      <c r="S497" s="122">
        <f>'FICHE PRODUIT'!$E$1566</f>
        <v>46162</v>
      </c>
      <c r="T497" s="2" t="str">
        <f>'FICHE PRODUIT'!A1577</f>
        <v>ETIQUETTES</v>
      </c>
      <c r="U497" s="2" t="str">
        <f>'FICHE PRODUIT'!B1577</f>
        <v>CADICA</v>
      </c>
      <c r="V497" s="2" t="str">
        <f>'FICHE PRODUIT'!C1577</f>
        <v>LE2</v>
      </c>
      <c r="W497" s="2">
        <f>'FICHE PRODUIT'!D1577</f>
        <v>1</v>
      </c>
      <c r="X497" s="2">
        <f>'FICHE PRODUIT'!E1577</f>
        <v>0</v>
      </c>
      <c r="Y497" s="2">
        <f>'FICHE PRODUIT'!F1577</f>
        <v>0.78</v>
      </c>
      <c r="Z497" s="2">
        <f>'FICHE PRODUIT'!G1577</f>
        <v>0.78</v>
      </c>
      <c r="AA497" s="2">
        <f>'FICHE PRODUIT'!H1577</f>
        <v>0</v>
      </c>
    </row>
    <row r="498" spans="1:27" x14ac:dyDescent="0.2">
      <c r="A498" s="7" t="str">
        <f>'FICHE PRODUIT'!$A$1544</f>
        <v>DANDY GDW2015</v>
      </c>
      <c r="B498" s="2" t="str">
        <f>'FICHE PRODUIT'!$H$1544</f>
        <v>Denim</v>
      </c>
      <c r="C498" s="2" t="str">
        <f>'FICHE PRODUIT'!$S$1544</f>
        <v>W26-27</v>
      </c>
      <c r="D498" s="2">
        <f>'FICHE PRODUIT'!$Q$1544</f>
        <v>0</v>
      </c>
      <c r="E498" s="2" t="str">
        <f>'FICHE PRODUIT'!$S$1546</f>
        <v>WAIT QUANTITY</v>
      </c>
      <c r="F498" s="2" t="str">
        <f>'FICHE PRODUIT'!$E$1548</f>
        <v>Page 47</v>
      </c>
      <c r="G498" s="2" t="str">
        <f>'FICHE PRODUIT'!$E$1549</f>
        <v xml:space="preserve">Not need </v>
      </c>
      <c r="H498" s="122" t="str">
        <f>'FICHE PRODUIT'!$E$1550</f>
        <v>OCEAN SURPLUS</v>
      </c>
      <c r="I498" s="2" t="b">
        <f>'FICHE PRODUIT'!$E$1552</f>
        <v>0</v>
      </c>
      <c r="J498" s="2" t="str">
        <f>'FICHE PRODUIT'!$E$1554</f>
        <v>Gilet</v>
      </c>
      <c r="K498" s="2" t="str">
        <f>'FICHE PRODUIT'!$E$1555</f>
        <v xml:space="preserve">Dandy </v>
      </c>
      <c r="L498" s="4">
        <f>'FICHE PRODUIT'!$E$1557</f>
        <v>55</v>
      </c>
      <c r="M498" s="4">
        <f>'FICHE PRODUIT'!$E$1558</f>
        <v>13.924199999999999</v>
      </c>
      <c r="N498" s="4">
        <f>'FICHE PRODUIT'!$E$1560</f>
        <v>68.924199999999999</v>
      </c>
      <c r="O498" s="4">
        <f>'FICHE PRODUIT'!$E$1561</f>
        <v>4.2800641864541049</v>
      </c>
      <c r="P498" s="4">
        <f>'FICHE PRODUIT'!$E$1563</f>
        <v>295</v>
      </c>
      <c r="Q498" s="4">
        <f>'FICHE PRODUIT'!$E$1564</f>
        <v>118</v>
      </c>
      <c r="R498" s="4">
        <f>'FICHE PRODUIT'!$E$1565</f>
        <v>134.09090909090909</v>
      </c>
      <c r="S498" s="122">
        <f>'FICHE PRODUIT'!$E$1566</f>
        <v>46162</v>
      </c>
      <c r="T498" s="2" t="str">
        <f>'FICHE PRODUIT'!A1578</f>
        <v>HANGTAG</v>
      </c>
      <c r="U498" s="2" t="str">
        <f>'FICHE PRODUIT'!B1578</f>
        <v>CADICA</v>
      </c>
      <c r="V498" s="2" t="str">
        <f>'FICHE PRODUIT'!C1578</f>
        <v>XD2</v>
      </c>
      <c r="W498" s="2">
        <f>'FICHE PRODUIT'!D1578</f>
        <v>1</v>
      </c>
      <c r="X498" s="2">
        <f>'FICHE PRODUIT'!E1578</f>
        <v>0</v>
      </c>
      <c r="Y498" s="2">
        <f>'FICHE PRODUIT'!F1578</f>
        <v>0.25</v>
      </c>
      <c r="Z498" s="2">
        <f>'FICHE PRODUIT'!G1578</f>
        <v>0.25</v>
      </c>
      <c r="AA498" s="2">
        <f>'FICHE PRODUIT'!H1578</f>
        <v>0</v>
      </c>
    </row>
    <row r="499" spans="1:27" x14ac:dyDescent="0.2">
      <c r="A499" s="7" t="str">
        <f>'FICHE PRODUIT'!$A$1544</f>
        <v>DANDY GDW2015</v>
      </c>
      <c r="B499" s="2" t="str">
        <f>'FICHE PRODUIT'!$H$1544</f>
        <v>Denim</v>
      </c>
      <c r="C499" s="2" t="str">
        <f>'FICHE PRODUIT'!$S$1544</f>
        <v>W26-27</v>
      </c>
      <c r="D499" s="2">
        <f>'FICHE PRODUIT'!$Q$1544</f>
        <v>0</v>
      </c>
      <c r="E499" s="2" t="str">
        <f>'FICHE PRODUIT'!$S$1546</f>
        <v>WAIT QUANTITY</v>
      </c>
      <c r="F499" s="2" t="str">
        <f>'FICHE PRODUIT'!$E$1548</f>
        <v>Page 47</v>
      </c>
      <c r="G499" s="2" t="str">
        <f>'FICHE PRODUIT'!$E$1549</f>
        <v xml:space="preserve">Not need </v>
      </c>
      <c r="H499" s="122" t="str">
        <f>'FICHE PRODUIT'!$E$1550</f>
        <v>OCEAN SURPLUS</v>
      </c>
      <c r="I499" s="2" t="b">
        <f>'FICHE PRODUIT'!$E$1552</f>
        <v>0</v>
      </c>
      <c r="J499" s="2" t="str">
        <f>'FICHE PRODUIT'!$E$1554</f>
        <v>Gilet</v>
      </c>
      <c r="K499" s="2" t="str">
        <f>'FICHE PRODUIT'!$E$1555</f>
        <v xml:space="preserve">Dandy </v>
      </c>
      <c r="L499" s="4">
        <f>'FICHE PRODUIT'!$E$1557</f>
        <v>55</v>
      </c>
      <c r="M499" s="4">
        <f>'FICHE PRODUIT'!$E$1558</f>
        <v>13.924199999999999</v>
      </c>
      <c r="N499" s="4">
        <f>'FICHE PRODUIT'!$E$1560</f>
        <v>68.924199999999999</v>
      </c>
      <c r="O499" s="4">
        <f>'FICHE PRODUIT'!$E$1561</f>
        <v>4.2800641864541049</v>
      </c>
      <c r="P499" s="4">
        <f>'FICHE PRODUIT'!$E$1563</f>
        <v>295</v>
      </c>
      <c r="Q499" s="4">
        <f>'FICHE PRODUIT'!$E$1564</f>
        <v>118</v>
      </c>
      <c r="R499" s="4">
        <f>'FICHE PRODUIT'!$E$1565</f>
        <v>134.09090909090909</v>
      </c>
      <c r="S499" s="122">
        <f>'FICHE PRODUIT'!$E$1566</f>
        <v>46162</v>
      </c>
      <c r="T499" s="2">
        <f>'FICHE PRODUIT'!A1579</f>
        <v>0</v>
      </c>
      <c r="U499" s="2">
        <f>'FICHE PRODUIT'!B1579</f>
        <v>0</v>
      </c>
      <c r="V499" s="2">
        <f>'FICHE PRODUIT'!C1579</f>
        <v>0</v>
      </c>
      <c r="W499" s="2">
        <f>'FICHE PRODUIT'!D1579</f>
        <v>0</v>
      </c>
      <c r="X499" s="2">
        <f>'FICHE PRODUIT'!E1579</f>
        <v>0</v>
      </c>
      <c r="Y499" s="2">
        <f>'FICHE PRODUIT'!F1579</f>
        <v>0</v>
      </c>
      <c r="Z499" s="2">
        <f>'FICHE PRODUIT'!G1579</f>
        <v>0</v>
      </c>
      <c r="AA499" s="2">
        <f>'FICHE PRODUIT'!H1579</f>
        <v>0</v>
      </c>
    </row>
    <row r="500" spans="1:27" x14ac:dyDescent="0.2">
      <c r="A500" s="7" t="str">
        <f>'FICHE PRODUIT'!$A$1544</f>
        <v>DANDY GDW2015</v>
      </c>
      <c r="B500" s="2" t="str">
        <f>'FICHE PRODUIT'!$H$1544</f>
        <v>Denim</v>
      </c>
      <c r="C500" s="2" t="str">
        <f>'FICHE PRODUIT'!$S$1544</f>
        <v>W26-27</v>
      </c>
      <c r="D500" s="2">
        <f>'FICHE PRODUIT'!$Q$1544</f>
        <v>0</v>
      </c>
      <c r="E500" s="2" t="str">
        <f>'FICHE PRODUIT'!$S$1546</f>
        <v>WAIT QUANTITY</v>
      </c>
      <c r="F500" s="2" t="str">
        <f>'FICHE PRODUIT'!$E$1548</f>
        <v>Page 47</v>
      </c>
      <c r="G500" s="2" t="str">
        <f>'FICHE PRODUIT'!$E$1549</f>
        <v xml:space="preserve">Not need </v>
      </c>
      <c r="H500" s="122" t="str">
        <f>'FICHE PRODUIT'!$E$1550</f>
        <v>OCEAN SURPLUS</v>
      </c>
      <c r="I500" s="2" t="b">
        <f>'FICHE PRODUIT'!$E$1552</f>
        <v>0</v>
      </c>
      <c r="J500" s="2" t="str">
        <f>'FICHE PRODUIT'!$E$1554</f>
        <v>Gilet</v>
      </c>
      <c r="K500" s="2" t="str">
        <f>'FICHE PRODUIT'!$E$1555</f>
        <v xml:space="preserve">Dandy </v>
      </c>
      <c r="L500" s="4">
        <f>'FICHE PRODUIT'!$E$1557</f>
        <v>55</v>
      </c>
      <c r="M500" s="4">
        <f>'FICHE PRODUIT'!$E$1558</f>
        <v>13.924199999999999</v>
      </c>
      <c r="N500" s="4">
        <f>'FICHE PRODUIT'!$E$1560</f>
        <v>68.924199999999999</v>
      </c>
      <c r="O500" s="4">
        <f>'FICHE PRODUIT'!$E$1561</f>
        <v>4.2800641864541049</v>
      </c>
      <c r="P500" s="4">
        <f>'FICHE PRODUIT'!$E$1563</f>
        <v>295</v>
      </c>
      <c r="Q500" s="4">
        <f>'FICHE PRODUIT'!$E$1564</f>
        <v>118</v>
      </c>
      <c r="R500" s="4">
        <f>'FICHE PRODUIT'!$E$1565</f>
        <v>134.09090909090909</v>
      </c>
      <c r="S500" s="122">
        <f>'FICHE PRODUIT'!$E$1566</f>
        <v>46162</v>
      </c>
      <c r="T500" s="2">
        <f>'FICHE PRODUIT'!A1580</f>
        <v>0</v>
      </c>
      <c r="U500" s="2">
        <f>'FICHE PRODUIT'!B1580</f>
        <v>0</v>
      </c>
      <c r="V500" s="2">
        <f>'FICHE PRODUIT'!C1580</f>
        <v>0</v>
      </c>
      <c r="W500" s="2">
        <f>'FICHE PRODUIT'!D1580</f>
        <v>0</v>
      </c>
      <c r="X500" s="2">
        <f>'FICHE PRODUIT'!E1580</f>
        <v>0</v>
      </c>
      <c r="Y500" s="2">
        <f>'FICHE PRODUIT'!F1580</f>
        <v>0</v>
      </c>
      <c r="Z500" s="2">
        <f>'FICHE PRODUIT'!G1580</f>
        <v>0</v>
      </c>
      <c r="AA500" s="2">
        <f>'FICHE PRODUIT'!H1580</f>
        <v>0</v>
      </c>
    </row>
    <row r="501" spans="1:27" x14ac:dyDescent="0.2">
      <c r="A501" s="7" t="str">
        <f>'FICHE PRODUIT'!$A$1544</f>
        <v>DANDY GDW2015</v>
      </c>
      <c r="B501" s="2" t="str">
        <f>'FICHE PRODUIT'!$H$1544</f>
        <v>Denim</v>
      </c>
      <c r="C501" s="2" t="str">
        <f>'FICHE PRODUIT'!$S$1544</f>
        <v>W26-27</v>
      </c>
      <c r="D501" s="2">
        <f>'FICHE PRODUIT'!$Q$1544</f>
        <v>0</v>
      </c>
      <c r="E501" s="2" t="str">
        <f>'FICHE PRODUIT'!$S$1546</f>
        <v>WAIT QUANTITY</v>
      </c>
      <c r="F501" s="2" t="str">
        <f>'FICHE PRODUIT'!$E$1548</f>
        <v>Page 47</v>
      </c>
      <c r="G501" s="2" t="str">
        <f>'FICHE PRODUIT'!$E$1549</f>
        <v xml:space="preserve">Not need </v>
      </c>
      <c r="H501" s="122" t="str">
        <f>'FICHE PRODUIT'!$E$1550</f>
        <v>OCEAN SURPLUS</v>
      </c>
      <c r="I501" s="2" t="b">
        <f>'FICHE PRODUIT'!$E$1552</f>
        <v>0</v>
      </c>
      <c r="J501" s="2" t="str">
        <f>'FICHE PRODUIT'!$E$1554</f>
        <v>Gilet</v>
      </c>
      <c r="K501" s="2" t="str">
        <f>'FICHE PRODUIT'!$E$1555</f>
        <v xml:space="preserve">Dandy </v>
      </c>
      <c r="L501" s="4">
        <f>'FICHE PRODUIT'!$E$1557</f>
        <v>55</v>
      </c>
      <c r="M501" s="4">
        <f>'FICHE PRODUIT'!$E$1558</f>
        <v>13.924199999999999</v>
      </c>
      <c r="N501" s="4">
        <f>'FICHE PRODUIT'!$E$1560</f>
        <v>68.924199999999999</v>
      </c>
      <c r="O501" s="4">
        <f>'FICHE PRODUIT'!$E$1561</f>
        <v>4.2800641864541049</v>
      </c>
      <c r="P501" s="4">
        <f>'FICHE PRODUIT'!$E$1563</f>
        <v>295</v>
      </c>
      <c r="Q501" s="4">
        <f>'FICHE PRODUIT'!$E$1564</f>
        <v>118</v>
      </c>
      <c r="R501" s="4">
        <f>'FICHE PRODUIT'!$E$1565</f>
        <v>134.09090909090909</v>
      </c>
      <c r="S501" s="122">
        <f>'FICHE PRODUIT'!$E$1566</f>
        <v>46162</v>
      </c>
      <c r="T501" s="2">
        <f>'FICHE PRODUIT'!A1581</f>
        <v>0</v>
      </c>
      <c r="U501" s="2">
        <f>'FICHE PRODUIT'!B1581</f>
        <v>0</v>
      </c>
      <c r="V501" s="2">
        <f>'FICHE PRODUIT'!C1581</f>
        <v>0</v>
      </c>
      <c r="W501" s="2">
        <f>'FICHE PRODUIT'!D1581</f>
        <v>0</v>
      </c>
      <c r="X501" s="2">
        <f>'FICHE PRODUIT'!E1581</f>
        <v>0</v>
      </c>
      <c r="Y501" s="2">
        <f>'FICHE PRODUIT'!F1581</f>
        <v>0</v>
      </c>
      <c r="Z501" s="2">
        <f>'FICHE PRODUIT'!G1581</f>
        <v>0</v>
      </c>
      <c r="AA501" s="2">
        <f>'FICHE PRODUIT'!H1581</f>
        <v>0</v>
      </c>
    </row>
    <row r="502" spans="1:27" x14ac:dyDescent="0.2">
      <c r="A502" s="7" t="str">
        <f>'FICHE PRODUIT'!$A$1544</f>
        <v>DANDY GDW2015</v>
      </c>
      <c r="B502" s="2" t="str">
        <f>'FICHE PRODUIT'!$H$1544</f>
        <v>Denim</v>
      </c>
      <c r="C502" s="2" t="str">
        <f>'FICHE PRODUIT'!$S$1544</f>
        <v>W26-27</v>
      </c>
      <c r="D502" s="2">
        <f>'FICHE PRODUIT'!$Q$1544</f>
        <v>0</v>
      </c>
      <c r="E502" s="2" t="str">
        <f>'FICHE PRODUIT'!$S$1546</f>
        <v>WAIT QUANTITY</v>
      </c>
      <c r="F502" s="2" t="str">
        <f>'FICHE PRODUIT'!$E$1548</f>
        <v>Page 47</v>
      </c>
      <c r="G502" s="2" t="str">
        <f>'FICHE PRODUIT'!$E$1549</f>
        <v xml:space="preserve">Not need </v>
      </c>
      <c r="H502" s="122" t="str">
        <f>'FICHE PRODUIT'!$E$1550</f>
        <v>OCEAN SURPLUS</v>
      </c>
      <c r="I502" s="2" t="b">
        <f>'FICHE PRODUIT'!$E$1552</f>
        <v>0</v>
      </c>
      <c r="J502" s="2" t="str">
        <f>'FICHE PRODUIT'!$E$1554</f>
        <v>Gilet</v>
      </c>
      <c r="K502" s="2" t="str">
        <f>'FICHE PRODUIT'!$E$1555</f>
        <v xml:space="preserve">Dandy </v>
      </c>
      <c r="L502" s="4">
        <f>'FICHE PRODUIT'!$E$1557</f>
        <v>55</v>
      </c>
      <c r="M502" s="4">
        <f>'FICHE PRODUIT'!$E$1558</f>
        <v>13.924199999999999</v>
      </c>
      <c r="N502" s="4">
        <f>'FICHE PRODUIT'!$E$1560</f>
        <v>68.924199999999999</v>
      </c>
      <c r="O502" s="4">
        <f>'FICHE PRODUIT'!$E$1561</f>
        <v>4.2800641864541049</v>
      </c>
      <c r="P502" s="4">
        <f>'FICHE PRODUIT'!$E$1563</f>
        <v>295</v>
      </c>
      <c r="Q502" s="4">
        <f>'FICHE PRODUIT'!$E$1564</f>
        <v>118</v>
      </c>
      <c r="R502" s="4">
        <f>'FICHE PRODUIT'!$E$1565</f>
        <v>134.09090909090909</v>
      </c>
      <c r="S502" s="122">
        <f>'FICHE PRODUIT'!$E$1566</f>
        <v>46162</v>
      </c>
      <c r="T502" s="2">
        <f>'FICHE PRODUIT'!A1582</f>
        <v>0</v>
      </c>
      <c r="U502" s="2">
        <f>'FICHE PRODUIT'!B1582</f>
        <v>0</v>
      </c>
      <c r="V502" s="2">
        <f>'FICHE PRODUIT'!C1582</f>
        <v>0</v>
      </c>
      <c r="W502" s="2">
        <f>'FICHE PRODUIT'!D1582</f>
        <v>0</v>
      </c>
      <c r="X502" s="2">
        <f>'FICHE PRODUIT'!E1582</f>
        <v>0</v>
      </c>
      <c r="Y502" s="2">
        <f>'FICHE PRODUIT'!F1582</f>
        <v>0</v>
      </c>
      <c r="Z502" s="2">
        <f>'FICHE PRODUIT'!G1582</f>
        <v>0</v>
      </c>
      <c r="AA502" s="2">
        <f>'FICHE PRODUIT'!H1582</f>
        <v>0</v>
      </c>
    </row>
    <row r="503" spans="1:27" x14ac:dyDescent="0.2">
      <c r="A503" s="7" t="str">
        <f>'FICHE PRODUIT'!$A$1544</f>
        <v>DANDY GDW2015</v>
      </c>
      <c r="B503" s="2" t="str">
        <f>'FICHE PRODUIT'!$H$1544</f>
        <v>Denim</v>
      </c>
      <c r="C503" s="2" t="str">
        <f>'FICHE PRODUIT'!$S$1544</f>
        <v>W26-27</v>
      </c>
      <c r="D503" s="2">
        <f>'FICHE PRODUIT'!$Q$1544</f>
        <v>0</v>
      </c>
      <c r="E503" s="2" t="str">
        <f>'FICHE PRODUIT'!$S$1546</f>
        <v>WAIT QUANTITY</v>
      </c>
      <c r="F503" s="2" t="str">
        <f>'FICHE PRODUIT'!$E$1548</f>
        <v>Page 47</v>
      </c>
      <c r="G503" s="2" t="str">
        <f>'FICHE PRODUIT'!$E$1549</f>
        <v xml:space="preserve">Not need </v>
      </c>
      <c r="H503" s="122" t="str">
        <f>'FICHE PRODUIT'!$E$1550</f>
        <v>OCEAN SURPLUS</v>
      </c>
      <c r="I503" s="2" t="b">
        <f>'FICHE PRODUIT'!$E$1552</f>
        <v>0</v>
      </c>
      <c r="J503" s="2" t="str">
        <f>'FICHE PRODUIT'!$E$1554</f>
        <v>Gilet</v>
      </c>
      <c r="K503" s="2" t="str">
        <f>'FICHE PRODUIT'!$E$1555</f>
        <v xml:space="preserve">Dandy </v>
      </c>
      <c r="L503" s="4">
        <f>'FICHE PRODUIT'!$E$1557</f>
        <v>55</v>
      </c>
      <c r="M503" s="4">
        <f>'FICHE PRODUIT'!$E$1558</f>
        <v>13.924199999999999</v>
      </c>
      <c r="N503" s="4">
        <f>'FICHE PRODUIT'!$E$1560</f>
        <v>68.924199999999999</v>
      </c>
      <c r="O503" s="4">
        <f>'FICHE PRODUIT'!$E$1561</f>
        <v>4.2800641864541049</v>
      </c>
      <c r="P503" s="4">
        <f>'FICHE PRODUIT'!$E$1563</f>
        <v>295</v>
      </c>
      <c r="Q503" s="4">
        <f>'FICHE PRODUIT'!$E$1564</f>
        <v>118</v>
      </c>
      <c r="R503" s="4">
        <f>'FICHE PRODUIT'!$E$1565</f>
        <v>134.09090909090909</v>
      </c>
      <c r="S503" s="122">
        <f>'FICHE PRODUIT'!$E$1566</f>
        <v>46162</v>
      </c>
      <c r="T503" s="2">
        <f>'FICHE PRODUIT'!A1583</f>
        <v>0</v>
      </c>
      <c r="U503" s="2">
        <f>'FICHE PRODUIT'!B1583</f>
        <v>0</v>
      </c>
      <c r="V503" s="2">
        <f>'FICHE PRODUIT'!C1583</f>
        <v>0</v>
      </c>
      <c r="W503" s="2">
        <f>'FICHE PRODUIT'!D1583</f>
        <v>0</v>
      </c>
      <c r="X503" s="2">
        <f>'FICHE PRODUIT'!E1583</f>
        <v>0</v>
      </c>
      <c r="Y503" s="2">
        <f>'FICHE PRODUIT'!F1583</f>
        <v>0</v>
      </c>
      <c r="Z503" s="2">
        <f>'FICHE PRODUIT'!G1583</f>
        <v>0</v>
      </c>
      <c r="AA503" s="2">
        <f>'FICHE PRODUIT'!H1583</f>
        <v>0</v>
      </c>
    </row>
    <row r="504" spans="1:27" x14ac:dyDescent="0.2">
      <c r="A504" s="7" t="str">
        <f>'FICHE PRODUIT'!$A$1544</f>
        <v>DANDY GDW2015</v>
      </c>
      <c r="B504" s="2" t="str">
        <f>'FICHE PRODUIT'!$H$1544</f>
        <v>Denim</v>
      </c>
      <c r="C504" s="2" t="str">
        <f>'FICHE PRODUIT'!$S$1544</f>
        <v>W26-27</v>
      </c>
      <c r="D504" s="2">
        <f>'FICHE PRODUIT'!$Q$1544</f>
        <v>0</v>
      </c>
      <c r="E504" s="2" t="str">
        <f>'FICHE PRODUIT'!$S$1546</f>
        <v>WAIT QUANTITY</v>
      </c>
      <c r="F504" s="2" t="str">
        <f>'FICHE PRODUIT'!$E$1548</f>
        <v>Page 47</v>
      </c>
      <c r="G504" s="2" t="str">
        <f>'FICHE PRODUIT'!$E$1549</f>
        <v xml:space="preserve">Not need </v>
      </c>
      <c r="H504" s="122" t="str">
        <f>'FICHE PRODUIT'!$E$1550</f>
        <v>OCEAN SURPLUS</v>
      </c>
      <c r="I504" s="2" t="b">
        <f>'FICHE PRODUIT'!$E$1552</f>
        <v>0</v>
      </c>
      <c r="J504" s="2" t="str">
        <f>'FICHE PRODUIT'!$E$1554</f>
        <v>Gilet</v>
      </c>
      <c r="K504" s="2" t="str">
        <f>'FICHE PRODUIT'!$E$1555</f>
        <v xml:space="preserve">Dandy </v>
      </c>
      <c r="L504" s="4">
        <f>'FICHE PRODUIT'!$E$1557</f>
        <v>55</v>
      </c>
      <c r="M504" s="4">
        <f>'FICHE PRODUIT'!$E$1558</f>
        <v>13.924199999999999</v>
      </c>
      <c r="N504" s="4">
        <f>'FICHE PRODUIT'!$E$1560</f>
        <v>68.924199999999999</v>
      </c>
      <c r="O504" s="4">
        <f>'FICHE PRODUIT'!$E$1561</f>
        <v>4.2800641864541049</v>
      </c>
      <c r="P504" s="4">
        <f>'FICHE PRODUIT'!$E$1563</f>
        <v>295</v>
      </c>
      <c r="Q504" s="4">
        <f>'FICHE PRODUIT'!$E$1564</f>
        <v>118</v>
      </c>
      <c r="R504" s="4">
        <f>'FICHE PRODUIT'!$E$1565</f>
        <v>134.09090909090909</v>
      </c>
      <c r="S504" s="122">
        <f>'FICHE PRODUIT'!$E$1566</f>
        <v>46162</v>
      </c>
      <c r="T504" s="2" t="str">
        <f>'FICHE PRODUIT'!A1584</f>
        <v>Frais externe</v>
      </c>
      <c r="U504" s="2" t="str">
        <f>'FICHE PRODUIT'!B1584</f>
        <v>Transport</v>
      </c>
      <c r="V504" s="2" t="str">
        <f>'FICHE PRODUIT'!C1584</f>
        <v xml:space="preserve">Européen </v>
      </c>
      <c r="W504" s="2">
        <f>'FICHE PRODUIT'!D1584</f>
        <v>1</v>
      </c>
      <c r="X504" s="2">
        <f>'FICHE PRODUIT'!E1584</f>
        <v>0</v>
      </c>
      <c r="Y504" s="2">
        <f>'FICHE PRODUIT'!F1584</f>
        <v>2</v>
      </c>
      <c r="Z504" s="2">
        <f>'FICHE PRODUIT'!G1584</f>
        <v>2</v>
      </c>
      <c r="AA504" s="2">
        <f>'FICHE PRODUIT'!H1584</f>
        <v>0</v>
      </c>
    </row>
    <row r="505" spans="1:27" x14ac:dyDescent="0.2">
      <c r="A505" s="7" t="str">
        <f>'FICHE PRODUIT'!$A$1544</f>
        <v>DANDY GDW2015</v>
      </c>
      <c r="B505" s="2" t="str">
        <f>'FICHE PRODUIT'!$H$1544</f>
        <v>Denim</v>
      </c>
      <c r="C505" s="2" t="str">
        <f>'FICHE PRODUIT'!$S$1544</f>
        <v>W26-27</v>
      </c>
      <c r="D505" s="2">
        <f>'FICHE PRODUIT'!$Q$1544</f>
        <v>0</v>
      </c>
      <c r="E505" s="2" t="str">
        <f>'FICHE PRODUIT'!$S$1546</f>
        <v>WAIT QUANTITY</v>
      </c>
      <c r="F505" s="2" t="str">
        <f>'FICHE PRODUIT'!$E$1548</f>
        <v>Page 47</v>
      </c>
      <c r="G505" s="2" t="str">
        <f>'FICHE PRODUIT'!$E$1549</f>
        <v xml:space="preserve">Not need </v>
      </c>
      <c r="H505" s="122" t="str">
        <f>'FICHE PRODUIT'!$E$1550</f>
        <v>OCEAN SURPLUS</v>
      </c>
      <c r="I505" s="2" t="b">
        <f>'FICHE PRODUIT'!$E$1552</f>
        <v>0</v>
      </c>
      <c r="J505" s="2" t="str">
        <f>'FICHE PRODUIT'!$E$1554</f>
        <v>Gilet</v>
      </c>
      <c r="K505" s="2" t="str">
        <f>'FICHE PRODUIT'!$E$1555</f>
        <v xml:space="preserve">Dandy </v>
      </c>
      <c r="L505" s="4">
        <f>'FICHE PRODUIT'!$E$1557</f>
        <v>55</v>
      </c>
      <c r="M505" s="4">
        <f>'FICHE PRODUIT'!$E$1558</f>
        <v>13.924199999999999</v>
      </c>
      <c r="N505" s="4">
        <f>'FICHE PRODUIT'!$E$1560</f>
        <v>68.924199999999999</v>
      </c>
      <c r="O505" s="4">
        <f>'FICHE PRODUIT'!$E$1561</f>
        <v>4.2800641864541049</v>
      </c>
      <c r="P505" s="4">
        <f>'FICHE PRODUIT'!$E$1563</f>
        <v>295</v>
      </c>
      <c r="Q505" s="4">
        <f>'FICHE PRODUIT'!$E$1564</f>
        <v>118</v>
      </c>
      <c r="R505" s="4">
        <f>'FICHE PRODUIT'!$E$1565</f>
        <v>134.09090909090909</v>
      </c>
      <c r="S505" s="122">
        <f>'FICHE PRODUIT'!$E$1566</f>
        <v>46162</v>
      </c>
      <c r="T505" s="2" t="str">
        <f>'FICHE PRODUIT'!A1585</f>
        <v>Frais externe</v>
      </c>
      <c r="U505" s="2" t="str">
        <f>'FICHE PRODUIT'!B1585</f>
        <v>Communication</v>
      </c>
      <c r="V505" s="2" t="str">
        <f>'FICHE PRODUIT'!C1585</f>
        <v>Marketing</v>
      </c>
      <c r="W505" s="2">
        <f>'FICHE PRODUIT'!D1585</f>
        <v>1</v>
      </c>
      <c r="X505" s="2">
        <f>'FICHE PRODUIT'!E1585</f>
        <v>0</v>
      </c>
      <c r="Y505" s="2">
        <f>'FICHE PRODUIT'!F1585</f>
        <v>0.5</v>
      </c>
      <c r="Z505" s="2">
        <f>'FICHE PRODUIT'!G1585</f>
        <v>0.5</v>
      </c>
      <c r="AA505" s="2">
        <f>'FICHE PRODUIT'!H1585</f>
        <v>0</v>
      </c>
    </row>
    <row r="506" spans="1:27" x14ac:dyDescent="0.2">
      <c r="A506" s="7" t="str">
        <f>'FICHE PRODUIT'!$A$1587</f>
        <v>DANDY GDS4015</v>
      </c>
      <c r="B506" s="2" t="str">
        <f>'FICHE PRODUIT'!$H$1587</f>
        <v>Bleu</v>
      </c>
      <c r="C506" s="2" t="str">
        <f>'FICHE PRODUIT'!$S$1587</f>
        <v>W26-27</v>
      </c>
      <c r="D506" s="2">
        <f>'FICHE PRODUIT'!$Q$1587</f>
        <v>0</v>
      </c>
      <c r="E506" s="2" t="str">
        <f>'FICHE PRODUIT'!$S$1589</f>
        <v>WAIT QUANTITY</v>
      </c>
      <c r="F506" s="2" t="str">
        <f>'FICHE PRODUIT'!$E$1591</f>
        <v>Page 48</v>
      </c>
      <c r="G506" s="2" t="str">
        <f>'FICHE PRODUIT'!$E$1592</f>
        <v xml:space="preserve">Not need </v>
      </c>
      <c r="H506" s="122" t="str">
        <f>'FICHE PRODUIT'!$E$1593</f>
        <v>OCEAN SURPLUS</v>
      </c>
      <c r="I506" s="2" t="b">
        <f>'FICHE PRODUIT'!$E$1595</f>
        <v>0</v>
      </c>
      <c r="J506" s="2" t="str">
        <f>'FICHE PRODUIT'!$E$1597</f>
        <v>Gilet</v>
      </c>
      <c r="K506" s="2" t="str">
        <f>'FICHE PRODUIT'!$E$1598</f>
        <v xml:space="preserve">Dandy </v>
      </c>
      <c r="L506" s="4">
        <f>'FICHE PRODUIT'!$E$1600</f>
        <v>55</v>
      </c>
      <c r="M506" s="4">
        <f>'FICHE PRODUIT'!$E$1601</f>
        <v>2.5</v>
      </c>
      <c r="N506" s="4">
        <f>'FICHE PRODUIT'!$E$1603</f>
        <v>57.5</v>
      </c>
      <c r="O506" s="4">
        <f>'FICHE PRODUIT'!$E$1604</f>
        <v>5.1304347826086953</v>
      </c>
      <c r="P506" s="4">
        <f>'FICHE PRODUIT'!$E$1606</f>
        <v>295</v>
      </c>
      <c r="Q506" s="4">
        <f>'FICHE PRODUIT'!$E$1607</f>
        <v>118</v>
      </c>
      <c r="R506" s="4">
        <f>'FICHE PRODUIT'!$E$1608</f>
        <v>134.09090909090909</v>
      </c>
      <c r="S506" s="122">
        <f>'FICHE PRODUIT'!$E$1609</f>
        <v>0</v>
      </c>
      <c r="T506" s="2">
        <f>'FICHE PRODUIT'!A1614</f>
        <v>0</v>
      </c>
      <c r="U506" s="2">
        <f>'FICHE PRODUIT'!B1614</f>
        <v>0</v>
      </c>
      <c r="V506" s="2">
        <f>'FICHE PRODUIT'!C1614</f>
        <v>0</v>
      </c>
      <c r="W506" s="2">
        <f>'FICHE PRODUIT'!D1614</f>
        <v>0</v>
      </c>
      <c r="X506" s="2">
        <f>'FICHE PRODUIT'!E1614</f>
        <v>0</v>
      </c>
      <c r="Y506" s="2">
        <f>'FICHE PRODUIT'!F1614</f>
        <v>0</v>
      </c>
      <c r="Z506" s="2">
        <f>'FICHE PRODUIT'!G1614</f>
        <v>0</v>
      </c>
      <c r="AA506" s="2">
        <f>'FICHE PRODUIT'!H1614</f>
        <v>0</v>
      </c>
    </row>
    <row r="507" spans="1:27" x14ac:dyDescent="0.2">
      <c r="A507" s="7" t="str">
        <f>'FICHE PRODUIT'!$A$1587</f>
        <v>DANDY GDS4015</v>
      </c>
      <c r="B507" s="2" t="str">
        <f>'FICHE PRODUIT'!$H$1587</f>
        <v>Bleu</v>
      </c>
      <c r="C507" s="2" t="str">
        <f>'FICHE PRODUIT'!$S$1587</f>
        <v>W26-27</v>
      </c>
      <c r="D507" s="2">
        <f>'FICHE PRODUIT'!$Q$1587</f>
        <v>0</v>
      </c>
      <c r="E507" s="2" t="str">
        <f>'FICHE PRODUIT'!$S$1589</f>
        <v>WAIT QUANTITY</v>
      </c>
      <c r="F507" s="2" t="str">
        <f>'FICHE PRODUIT'!$E$1591</f>
        <v>Page 48</v>
      </c>
      <c r="G507" s="2" t="str">
        <f>'FICHE PRODUIT'!$E$1592</f>
        <v xml:space="preserve">Not need </v>
      </c>
      <c r="H507" s="122" t="str">
        <f>'FICHE PRODUIT'!$E$1593</f>
        <v>OCEAN SURPLUS</v>
      </c>
      <c r="I507" s="2" t="b">
        <f>'FICHE PRODUIT'!$E$1595</f>
        <v>0</v>
      </c>
      <c r="J507" s="2" t="str">
        <f>'FICHE PRODUIT'!$E$1597</f>
        <v>Gilet</v>
      </c>
      <c r="K507" s="2" t="str">
        <f>'FICHE PRODUIT'!$E$1598</f>
        <v xml:space="preserve">Dandy </v>
      </c>
      <c r="L507" s="4">
        <f>'FICHE PRODUIT'!$E$1600</f>
        <v>55</v>
      </c>
      <c r="M507" s="4">
        <f>'FICHE PRODUIT'!$E$1601</f>
        <v>2.5</v>
      </c>
      <c r="N507" s="4">
        <f>'FICHE PRODUIT'!$E$1603</f>
        <v>57.5</v>
      </c>
      <c r="O507" s="4">
        <f>'FICHE PRODUIT'!$E$1604</f>
        <v>5.1304347826086953</v>
      </c>
      <c r="P507" s="4">
        <f>'FICHE PRODUIT'!$E$1606</f>
        <v>295</v>
      </c>
      <c r="Q507" s="4">
        <f>'FICHE PRODUIT'!$E$1607</f>
        <v>118</v>
      </c>
      <c r="R507" s="4">
        <f>'FICHE PRODUIT'!$E$1608</f>
        <v>134.09090909090909</v>
      </c>
      <c r="S507" s="122">
        <f>'FICHE PRODUIT'!$E$1609</f>
        <v>0</v>
      </c>
      <c r="T507" s="2">
        <f>'FICHE PRODUIT'!A1615</f>
        <v>0</v>
      </c>
      <c r="U507" s="2">
        <f>'FICHE PRODUIT'!B1615</f>
        <v>0</v>
      </c>
      <c r="V507" s="2">
        <f>'FICHE PRODUIT'!C1615</f>
        <v>0</v>
      </c>
      <c r="W507" s="2">
        <f>'FICHE PRODUIT'!D1615</f>
        <v>0</v>
      </c>
      <c r="X507" s="2">
        <f>'FICHE PRODUIT'!E1615</f>
        <v>0</v>
      </c>
      <c r="Y507" s="2">
        <f>'FICHE PRODUIT'!F1615</f>
        <v>0</v>
      </c>
      <c r="Z507" s="2">
        <f>'FICHE PRODUIT'!G1615</f>
        <v>0</v>
      </c>
      <c r="AA507" s="2">
        <f>'FICHE PRODUIT'!H1615</f>
        <v>0</v>
      </c>
    </row>
    <row r="508" spans="1:27" x14ac:dyDescent="0.2">
      <c r="A508" s="7" t="str">
        <f>'FICHE PRODUIT'!$A$1587</f>
        <v>DANDY GDS4015</v>
      </c>
      <c r="B508" s="2" t="str">
        <f>'FICHE PRODUIT'!$H$1587</f>
        <v>Bleu</v>
      </c>
      <c r="C508" s="2" t="str">
        <f>'FICHE PRODUIT'!$S$1587</f>
        <v>W26-27</v>
      </c>
      <c r="D508" s="2">
        <f>'FICHE PRODUIT'!$Q$1587</f>
        <v>0</v>
      </c>
      <c r="E508" s="2" t="str">
        <f>'FICHE PRODUIT'!$S$1589</f>
        <v>WAIT QUANTITY</v>
      </c>
      <c r="F508" s="2" t="str">
        <f>'FICHE PRODUIT'!$E$1591</f>
        <v>Page 48</v>
      </c>
      <c r="G508" s="2" t="str">
        <f>'FICHE PRODUIT'!$E$1592</f>
        <v xml:space="preserve">Not need </v>
      </c>
      <c r="H508" s="122" t="str">
        <f>'FICHE PRODUIT'!$E$1593</f>
        <v>OCEAN SURPLUS</v>
      </c>
      <c r="I508" s="2" t="b">
        <f>'FICHE PRODUIT'!$E$1595</f>
        <v>0</v>
      </c>
      <c r="J508" s="2" t="str">
        <f>'FICHE PRODUIT'!$E$1597</f>
        <v>Gilet</v>
      </c>
      <c r="K508" s="2" t="str">
        <f>'FICHE PRODUIT'!$E$1598</f>
        <v xml:space="preserve">Dandy </v>
      </c>
      <c r="L508" s="4">
        <f>'FICHE PRODUIT'!$E$1600</f>
        <v>55</v>
      </c>
      <c r="M508" s="4">
        <f>'FICHE PRODUIT'!$E$1601</f>
        <v>2.5</v>
      </c>
      <c r="N508" s="4">
        <f>'FICHE PRODUIT'!$E$1603</f>
        <v>57.5</v>
      </c>
      <c r="O508" s="4">
        <f>'FICHE PRODUIT'!$E$1604</f>
        <v>5.1304347826086953</v>
      </c>
      <c r="P508" s="4">
        <f>'FICHE PRODUIT'!$E$1606</f>
        <v>295</v>
      </c>
      <c r="Q508" s="4">
        <f>'FICHE PRODUIT'!$E$1607</f>
        <v>118</v>
      </c>
      <c r="R508" s="4">
        <f>'FICHE PRODUIT'!$E$1608</f>
        <v>134.09090909090909</v>
      </c>
      <c r="S508" s="122">
        <f>'FICHE PRODUIT'!$E$1609</f>
        <v>0</v>
      </c>
      <c r="T508" s="2">
        <f>'FICHE PRODUIT'!A1616</f>
        <v>0</v>
      </c>
      <c r="U508" s="2">
        <f>'FICHE PRODUIT'!B1616</f>
        <v>0</v>
      </c>
      <c r="V508" s="2">
        <f>'FICHE PRODUIT'!C1616</f>
        <v>0</v>
      </c>
      <c r="W508" s="2">
        <f>'FICHE PRODUIT'!D1616</f>
        <v>0</v>
      </c>
      <c r="X508" s="2">
        <f>'FICHE PRODUIT'!E1616</f>
        <v>0</v>
      </c>
      <c r="Y508" s="2">
        <f>'FICHE PRODUIT'!F1616</f>
        <v>0</v>
      </c>
      <c r="Z508" s="2">
        <f>'FICHE PRODUIT'!G1616</f>
        <v>0</v>
      </c>
      <c r="AA508" s="2">
        <f>'FICHE PRODUIT'!H1616</f>
        <v>0</v>
      </c>
    </row>
    <row r="509" spans="1:27" x14ac:dyDescent="0.2">
      <c r="A509" s="7" t="str">
        <f>'FICHE PRODUIT'!$A$1587</f>
        <v>DANDY GDS4015</v>
      </c>
      <c r="B509" s="2" t="str">
        <f>'FICHE PRODUIT'!$H$1587</f>
        <v>Bleu</v>
      </c>
      <c r="C509" s="2" t="str">
        <f>'FICHE PRODUIT'!$S$1587</f>
        <v>W26-27</v>
      </c>
      <c r="D509" s="2">
        <f>'FICHE PRODUIT'!$Q$1587</f>
        <v>0</v>
      </c>
      <c r="E509" s="2" t="str">
        <f>'FICHE PRODUIT'!$S$1589</f>
        <v>WAIT QUANTITY</v>
      </c>
      <c r="F509" s="2" t="str">
        <f>'FICHE PRODUIT'!$E$1591</f>
        <v>Page 48</v>
      </c>
      <c r="G509" s="2" t="str">
        <f>'FICHE PRODUIT'!$E$1592</f>
        <v xml:space="preserve">Not need </v>
      </c>
      <c r="H509" s="122" t="str">
        <f>'FICHE PRODUIT'!$E$1593</f>
        <v>OCEAN SURPLUS</v>
      </c>
      <c r="I509" s="2" t="b">
        <f>'FICHE PRODUIT'!$E$1595</f>
        <v>0</v>
      </c>
      <c r="J509" s="2" t="str">
        <f>'FICHE PRODUIT'!$E$1597</f>
        <v>Gilet</v>
      </c>
      <c r="K509" s="2" t="str">
        <f>'FICHE PRODUIT'!$E$1598</f>
        <v xml:space="preserve">Dandy </v>
      </c>
      <c r="L509" s="4">
        <f>'FICHE PRODUIT'!$E$1600</f>
        <v>55</v>
      </c>
      <c r="M509" s="4">
        <f>'FICHE PRODUIT'!$E$1601</f>
        <v>2.5</v>
      </c>
      <c r="N509" s="4">
        <f>'FICHE PRODUIT'!$E$1603</f>
        <v>57.5</v>
      </c>
      <c r="O509" s="4">
        <f>'FICHE PRODUIT'!$E$1604</f>
        <v>5.1304347826086953</v>
      </c>
      <c r="P509" s="4">
        <f>'FICHE PRODUIT'!$E$1606</f>
        <v>295</v>
      </c>
      <c r="Q509" s="4">
        <f>'FICHE PRODUIT'!$E$1607</f>
        <v>118</v>
      </c>
      <c r="R509" s="4">
        <f>'FICHE PRODUIT'!$E$1608</f>
        <v>134.09090909090909</v>
      </c>
      <c r="S509" s="122">
        <f>'FICHE PRODUIT'!$E$1609</f>
        <v>0</v>
      </c>
      <c r="T509" s="2">
        <f>'FICHE PRODUIT'!A1617</f>
        <v>0</v>
      </c>
      <c r="U509" s="2">
        <f>'FICHE PRODUIT'!B1617</f>
        <v>0</v>
      </c>
      <c r="V509" s="2">
        <f>'FICHE PRODUIT'!C1617</f>
        <v>0</v>
      </c>
      <c r="W509" s="2">
        <f>'FICHE PRODUIT'!D1617</f>
        <v>0</v>
      </c>
      <c r="X509" s="2">
        <f>'FICHE PRODUIT'!E1617</f>
        <v>0</v>
      </c>
      <c r="Y509" s="2">
        <f>'FICHE PRODUIT'!F1617</f>
        <v>0</v>
      </c>
      <c r="Z509" s="2">
        <f>'FICHE PRODUIT'!G1617</f>
        <v>0</v>
      </c>
      <c r="AA509" s="2">
        <f>'FICHE PRODUIT'!H1617</f>
        <v>0</v>
      </c>
    </row>
    <row r="510" spans="1:27" x14ac:dyDescent="0.2">
      <c r="A510" s="7" t="str">
        <f>'FICHE PRODUIT'!$A$1587</f>
        <v>DANDY GDS4015</v>
      </c>
      <c r="B510" s="2" t="str">
        <f>'FICHE PRODUIT'!$H$1587</f>
        <v>Bleu</v>
      </c>
      <c r="C510" s="2" t="str">
        <f>'FICHE PRODUIT'!$S$1587</f>
        <v>W26-27</v>
      </c>
      <c r="D510" s="2">
        <f>'FICHE PRODUIT'!$Q$1587</f>
        <v>0</v>
      </c>
      <c r="E510" s="2" t="str">
        <f>'FICHE PRODUIT'!$S$1589</f>
        <v>WAIT QUANTITY</v>
      </c>
      <c r="F510" s="2" t="str">
        <f>'FICHE PRODUIT'!$E$1591</f>
        <v>Page 48</v>
      </c>
      <c r="G510" s="2" t="str">
        <f>'FICHE PRODUIT'!$E$1592</f>
        <v xml:space="preserve">Not need </v>
      </c>
      <c r="H510" s="122" t="str">
        <f>'FICHE PRODUIT'!$E$1593</f>
        <v>OCEAN SURPLUS</v>
      </c>
      <c r="I510" s="2" t="b">
        <f>'FICHE PRODUIT'!$E$1595</f>
        <v>0</v>
      </c>
      <c r="J510" s="2" t="str">
        <f>'FICHE PRODUIT'!$E$1597</f>
        <v>Gilet</v>
      </c>
      <c r="K510" s="2" t="str">
        <f>'FICHE PRODUIT'!$E$1598</f>
        <v xml:space="preserve">Dandy </v>
      </c>
      <c r="L510" s="4">
        <f>'FICHE PRODUIT'!$E$1600</f>
        <v>55</v>
      </c>
      <c r="M510" s="4">
        <f>'FICHE PRODUIT'!$E$1601</f>
        <v>2.5</v>
      </c>
      <c r="N510" s="4">
        <f>'FICHE PRODUIT'!$E$1603</f>
        <v>57.5</v>
      </c>
      <c r="O510" s="4">
        <f>'FICHE PRODUIT'!$E$1604</f>
        <v>5.1304347826086953</v>
      </c>
      <c r="P510" s="4">
        <f>'FICHE PRODUIT'!$E$1606</f>
        <v>295</v>
      </c>
      <c r="Q510" s="4">
        <f>'FICHE PRODUIT'!$E$1607</f>
        <v>118</v>
      </c>
      <c r="R510" s="4">
        <f>'FICHE PRODUIT'!$E$1608</f>
        <v>134.09090909090909</v>
      </c>
      <c r="S510" s="122">
        <f>'FICHE PRODUIT'!$E$1609</f>
        <v>0</v>
      </c>
      <c r="T510" s="2">
        <f>'FICHE PRODUIT'!A1618</f>
        <v>0</v>
      </c>
      <c r="U510" s="2">
        <f>'FICHE PRODUIT'!B1618</f>
        <v>0</v>
      </c>
      <c r="V510" s="2">
        <f>'FICHE PRODUIT'!C1618</f>
        <v>0</v>
      </c>
      <c r="W510" s="2">
        <f>'FICHE PRODUIT'!D1618</f>
        <v>0</v>
      </c>
      <c r="X510" s="2">
        <f>'FICHE PRODUIT'!E1618</f>
        <v>0</v>
      </c>
      <c r="Y510" s="2">
        <f>'FICHE PRODUIT'!F1618</f>
        <v>0</v>
      </c>
      <c r="Z510" s="2">
        <f>'FICHE PRODUIT'!G1618</f>
        <v>0</v>
      </c>
      <c r="AA510" s="2">
        <f>'FICHE PRODUIT'!H1618</f>
        <v>0</v>
      </c>
    </row>
    <row r="511" spans="1:27" x14ac:dyDescent="0.2">
      <c r="A511" s="7" t="str">
        <f>'FICHE PRODUIT'!$A$1587</f>
        <v>DANDY GDS4015</v>
      </c>
      <c r="B511" s="2" t="str">
        <f>'FICHE PRODUIT'!$H$1587</f>
        <v>Bleu</v>
      </c>
      <c r="C511" s="2" t="str">
        <f>'FICHE PRODUIT'!$S$1587</f>
        <v>W26-27</v>
      </c>
      <c r="D511" s="2">
        <f>'FICHE PRODUIT'!$Q$1587</f>
        <v>0</v>
      </c>
      <c r="E511" s="2" t="str">
        <f>'FICHE PRODUIT'!$S$1589</f>
        <v>WAIT QUANTITY</v>
      </c>
      <c r="F511" s="2" t="str">
        <f>'FICHE PRODUIT'!$E$1591</f>
        <v>Page 48</v>
      </c>
      <c r="G511" s="2" t="str">
        <f>'FICHE PRODUIT'!$E$1592</f>
        <v xml:space="preserve">Not need </v>
      </c>
      <c r="H511" s="122" t="str">
        <f>'FICHE PRODUIT'!$E$1593</f>
        <v>OCEAN SURPLUS</v>
      </c>
      <c r="I511" s="2" t="b">
        <f>'FICHE PRODUIT'!$E$1595</f>
        <v>0</v>
      </c>
      <c r="J511" s="2" t="str">
        <f>'FICHE PRODUIT'!$E$1597</f>
        <v>Gilet</v>
      </c>
      <c r="K511" s="2" t="str">
        <f>'FICHE PRODUIT'!$E$1598</f>
        <v xml:space="preserve">Dandy </v>
      </c>
      <c r="L511" s="4">
        <f>'FICHE PRODUIT'!$E$1600</f>
        <v>55</v>
      </c>
      <c r="M511" s="4">
        <f>'FICHE PRODUIT'!$E$1601</f>
        <v>2.5</v>
      </c>
      <c r="N511" s="4">
        <f>'FICHE PRODUIT'!$E$1603</f>
        <v>57.5</v>
      </c>
      <c r="O511" s="4">
        <f>'FICHE PRODUIT'!$E$1604</f>
        <v>5.1304347826086953</v>
      </c>
      <c r="P511" s="4">
        <f>'FICHE PRODUIT'!$E$1606</f>
        <v>295</v>
      </c>
      <c r="Q511" s="4">
        <f>'FICHE PRODUIT'!$E$1607</f>
        <v>118</v>
      </c>
      <c r="R511" s="4">
        <f>'FICHE PRODUIT'!$E$1608</f>
        <v>134.09090909090909</v>
      </c>
      <c r="S511" s="122">
        <f>'FICHE PRODUIT'!$E$1609</f>
        <v>0</v>
      </c>
      <c r="T511" s="2">
        <f>'FICHE PRODUIT'!A1619</f>
        <v>0</v>
      </c>
      <c r="U511" s="2">
        <f>'FICHE PRODUIT'!B1619</f>
        <v>0</v>
      </c>
      <c r="V511" s="2">
        <f>'FICHE PRODUIT'!C1619</f>
        <v>0</v>
      </c>
      <c r="W511" s="2">
        <f>'FICHE PRODUIT'!D1619</f>
        <v>0</v>
      </c>
      <c r="X511" s="2">
        <f>'FICHE PRODUIT'!E1619</f>
        <v>0</v>
      </c>
      <c r="Y511" s="2">
        <f>'FICHE PRODUIT'!F1619</f>
        <v>0</v>
      </c>
      <c r="Z511" s="2">
        <f>'FICHE PRODUIT'!G1619</f>
        <v>0</v>
      </c>
      <c r="AA511" s="2">
        <f>'FICHE PRODUIT'!H1619</f>
        <v>0</v>
      </c>
    </row>
    <row r="512" spans="1:27" x14ac:dyDescent="0.2">
      <c r="A512" s="7" t="str">
        <f>'FICHE PRODUIT'!$A$1587</f>
        <v>DANDY GDS4015</v>
      </c>
      <c r="B512" s="2" t="str">
        <f>'FICHE PRODUIT'!$H$1587</f>
        <v>Bleu</v>
      </c>
      <c r="C512" s="2" t="str">
        <f>'FICHE PRODUIT'!$S$1587</f>
        <v>W26-27</v>
      </c>
      <c r="D512" s="2">
        <f>'FICHE PRODUIT'!$Q$1587</f>
        <v>0</v>
      </c>
      <c r="E512" s="2" t="str">
        <f>'FICHE PRODUIT'!$S$1589</f>
        <v>WAIT QUANTITY</v>
      </c>
      <c r="F512" s="2" t="str">
        <f>'FICHE PRODUIT'!$E$1591</f>
        <v>Page 48</v>
      </c>
      <c r="G512" s="2" t="str">
        <f>'FICHE PRODUIT'!$E$1592</f>
        <v xml:space="preserve">Not need </v>
      </c>
      <c r="H512" s="122" t="str">
        <f>'FICHE PRODUIT'!$E$1593</f>
        <v>OCEAN SURPLUS</v>
      </c>
      <c r="I512" s="2" t="b">
        <f>'FICHE PRODUIT'!$E$1595</f>
        <v>0</v>
      </c>
      <c r="J512" s="2" t="str">
        <f>'FICHE PRODUIT'!$E$1597</f>
        <v>Gilet</v>
      </c>
      <c r="K512" s="2" t="str">
        <f>'FICHE PRODUIT'!$E$1598</f>
        <v xml:space="preserve">Dandy </v>
      </c>
      <c r="L512" s="4">
        <f>'FICHE PRODUIT'!$E$1600</f>
        <v>55</v>
      </c>
      <c r="M512" s="4">
        <f>'FICHE PRODUIT'!$E$1601</f>
        <v>2.5</v>
      </c>
      <c r="N512" s="4">
        <f>'FICHE PRODUIT'!$E$1603</f>
        <v>57.5</v>
      </c>
      <c r="O512" s="4">
        <f>'FICHE PRODUIT'!$E$1604</f>
        <v>5.1304347826086953</v>
      </c>
      <c r="P512" s="4">
        <f>'FICHE PRODUIT'!$E$1606</f>
        <v>295</v>
      </c>
      <c r="Q512" s="4">
        <f>'FICHE PRODUIT'!$E$1607</f>
        <v>118</v>
      </c>
      <c r="R512" s="4">
        <f>'FICHE PRODUIT'!$E$1608</f>
        <v>134.09090909090909</v>
      </c>
      <c r="S512" s="122">
        <f>'FICHE PRODUIT'!$E$1609</f>
        <v>0</v>
      </c>
      <c r="T512" s="2">
        <f>'FICHE PRODUIT'!A1620</f>
        <v>0</v>
      </c>
      <c r="U512" s="2">
        <f>'FICHE PRODUIT'!B1620</f>
        <v>0</v>
      </c>
      <c r="V512" s="2">
        <f>'FICHE PRODUIT'!C1620</f>
        <v>0</v>
      </c>
      <c r="W512" s="2">
        <f>'FICHE PRODUIT'!D1620</f>
        <v>0</v>
      </c>
      <c r="X512" s="2">
        <f>'FICHE PRODUIT'!E1620</f>
        <v>0</v>
      </c>
      <c r="Y512" s="2">
        <f>'FICHE PRODUIT'!F1620</f>
        <v>0</v>
      </c>
      <c r="Z512" s="2">
        <f>'FICHE PRODUIT'!G1620</f>
        <v>0</v>
      </c>
      <c r="AA512" s="2">
        <f>'FICHE PRODUIT'!H1620</f>
        <v>0</v>
      </c>
    </row>
    <row r="513" spans="1:27" x14ac:dyDescent="0.2">
      <c r="A513" s="7" t="str">
        <f>'FICHE PRODUIT'!$A$1587</f>
        <v>DANDY GDS4015</v>
      </c>
      <c r="B513" s="2" t="str">
        <f>'FICHE PRODUIT'!$H$1587</f>
        <v>Bleu</v>
      </c>
      <c r="C513" s="2" t="str">
        <f>'FICHE PRODUIT'!$S$1587</f>
        <v>W26-27</v>
      </c>
      <c r="D513" s="2">
        <f>'FICHE PRODUIT'!$Q$1587</f>
        <v>0</v>
      </c>
      <c r="E513" s="2" t="str">
        <f>'FICHE PRODUIT'!$S$1589</f>
        <v>WAIT QUANTITY</v>
      </c>
      <c r="F513" s="2" t="str">
        <f>'FICHE PRODUIT'!$E$1591</f>
        <v>Page 48</v>
      </c>
      <c r="G513" s="2" t="str">
        <f>'FICHE PRODUIT'!$E$1592</f>
        <v xml:space="preserve">Not need </v>
      </c>
      <c r="H513" s="122" t="str">
        <f>'FICHE PRODUIT'!$E$1593</f>
        <v>OCEAN SURPLUS</v>
      </c>
      <c r="I513" s="2" t="b">
        <f>'FICHE PRODUIT'!$E$1595</f>
        <v>0</v>
      </c>
      <c r="J513" s="2" t="str">
        <f>'FICHE PRODUIT'!$E$1597</f>
        <v>Gilet</v>
      </c>
      <c r="K513" s="2" t="str">
        <f>'FICHE PRODUIT'!$E$1598</f>
        <v xml:space="preserve">Dandy </v>
      </c>
      <c r="L513" s="4">
        <f>'FICHE PRODUIT'!$E$1600</f>
        <v>55</v>
      </c>
      <c r="M513" s="4">
        <f>'FICHE PRODUIT'!$E$1601</f>
        <v>2.5</v>
      </c>
      <c r="N513" s="4">
        <f>'FICHE PRODUIT'!$E$1603</f>
        <v>57.5</v>
      </c>
      <c r="O513" s="4">
        <f>'FICHE PRODUIT'!$E$1604</f>
        <v>5.1304347826086953</v>
      </c>
      <c r="P513" s="4">
        <f>'FICHE PRODUIT'!$E$1606</f>
        <v>295</v>
      </c>
      <c r="Q513" s="4">
        <f>'FICHE PRODUIT'!$E$1607</f>
        <v>118</v>
      </c>
      <c r="R513" s="4">
        <f>'FICHE PRODUIT'!$E$1608</f>
        <v>134.09090909090909</v>
      </c>
      <c r="S513" s="122">
        <f>'FICHE PRODUIT'!$E$1609</f>
        <v>0</v>
      </c>
      <c r="T513" s="2">
        <f>'FICHE PRODUIT'!A1621</f>
        <v>0</v>
      </c>
      <c r="U513" s="2">
        <f>'FICHE PRODUIT'!B1621</f>
        <v>0</v>
      </c>
      <c r="V513" s="2">
        <f>'FICHE PRODUIT'!C1621</f>
        <v>0</v>
      </c>
      <c r="W513" s="2">
        <f>'FICHE PRODUIT'!D1621</f>
        <v>0</v>
      </c>
      <c r="X513" s="2">
        <f>'FICHE PRODUIT'!E1621</f>
        <v>0</v>
      </c>
      <c r="Y513" s="2">
        <f>'FICHE PRODUIT'!F1621</f>
        <v>0</v>
      </c>
      <c r="Z513" s="2">
        <f>'FICHE PRODUIT'!G1621</f>
        <v>0</v>
      </c>
      <c r="AA513" s="2">
        <f>'FICHE PRODUIT'!H1621</f>
        <v>0</v>
      </c>
    </row>
    <row r="514" spans="1:27" x14ac:dyDescent="0.2">
      <c r="A514" s="7" t="str">
        <f>'FICHE PRODUIT'!$A$1587</f>
        <v>DANDY GDS4015</v>
      </c>
      <c r="B514" s="2" t="str">
        <f>'FICHE PRODUIT'!$H$1587</f>
        <v>Bleu</v>
      </c>
      <c r="C514" s="2" t="str">
        <f>'FICHE PRODUIT'!$S$1587</f>
        <v>W26-27</v>
      </c>
      <c r="D514" s="2">
        <f>'FICHE PRODUIT'!$Q$1587</f>
        <v>0</v>
      </c>
      <c r="E514" s="2" t="str">
        <f>'FICHE PRODUIT'!$S$1589</f>
        <v>WAIT QUANTITY</v>
      </c>
      <c r="F514" s="2" t="str">
        <f>'FICHE PRODUIT'!$E$1591</f>
        <v>Page 48</v>
      </c>
      <c r="G514" s="2" t="str">
        <f>'FICHE PRODUIT'!$E$1592</f>
        <v xml:space="preserve">Not need </v>
      </c>
      <c r="H514" s="122" t="str">
        <f>'FICHE PRODUIT'!$E$1593</f>
        <v>OCEAN SURPLUS</v>
      </c>
      <c r="I514" s="2" t="b">
        <f>'FICHE PRODUIT'!$E$1595</f>
        <v>0</v>
      </c>
      <c r="J514" s="2" t="str">
        <f>'FICHE PRODUIT'!$E$1597</f>
        <v>Gilet</v>
      </c>
      <c r="K514" s="2" t="str">
        <f>'FICHE PRODUIT'!$E$1598</f>
        <v xml:space="preserve">Dandy </v>
      </c>
      <c r="L514" s="4">
        <f>'FICHE PRODUIT'!$E$1600</f>
        <v>55</v>
      </c>
      <c r="M514" s="4">
        <f>'FICHE PRODUIT'!$E$1601</f>
        <v>2.5</v>
      </c>
      <c r="N514" s="4">
        <f>'FICHE PRODUIT'!$E$1603</f>
        <v>57.5</v>
      </c>
      <c r="O514" s="4">
        <f>'FICHE PRODUIT'!$E$1604</f>
        <v>5.1304347826086953</v>
      </c>
      <c r="P514" s="4">
        <f>'FICHE PRODUIT'!$E$1606</f>
        <v>295</v>
      </c>
      <c r="Q514" s="4">
        <f>'FICHE PRODUIT'!$E$1607</f>
        <v>118</v>
      </c>
      <c r="R514" s="4">
        <f>'FICHE PRODUIT'!$E$1608</f>
        <v>134.09090909090909</v>
      </c>
      <c r="S514" s="122">
        <f>'FICHE PRODUIT'!$E$1609</f>
        <v>0</v>
      </c>
      <c r="T514" s="2">
        <f>'FICHE PRODUIT'!A1622</f>
        <v>0</v>
      </c>
      <c r="U514" s="2">
        <f>'FICHE PRODUIT'!B1622</f>
        <v>0</v>
      </c>
      <c r="V514" s="2">
        <f>'FICHE PRODUIT'!C1622</f>
        <v>0</v>
      </c>
      <c r="W514" s="2">
        <f>'FICHE PRODUIT'!D1622</f>
        <v>0</v>
      </c>
      <c r="X514" s="2">
        <f>'FICHE PRODUIT'!E1622</f>
        <v>0</v>
      </c>
      <c r="Y514" s="2">
        <f>'FICHE PRODUIT'!F1622</f>
        <v>0</v>
      </c>
      <c r="Z514" s="2">
        <f>'FICHE PRODUIT'!G1622</f>
        <v>0</v>
      </c>
      <c r="AA514" s="2">
        <f>'FICHE PRODUIT'!H1622</f>
        <v>0</v>
      </c>
    </row>
    <row r="515" spans="1:27" x14ac:dyDescent="0.2">
      <c r="A515" s="7" t="str">
        <f>'FICHE PRODUIT'!$A$1587</f>
        <v>DANDY GDS4015</v>
      </c>
      <c r="B515" s="2" t="str">
        <f>'FICHE PRODUIT'!$H$1587</f>
        <v>Bleu</v>
      </c>
      <c r="C515" s="2" t="str">
        <f>'FICHE PRODUIT'!$S$1587</f>
        <v>W26-27</v>
      </c>
      <c r="D515" s="2">
        <f>'FICHE PRODUIT'!$Q$1587</f>
        <v>0</v>
      </c>
      <c r="E515" s="2" t="str">
        <f>'FICHE PRODUIT'!$S$1589</f>
        <v>WAIT QUANTITY</v>
      </c>
      <c r="F515" s="2" t="str">
        <f>'FICHE PRODUIT'!$E$1591</f>
        <v>Page 48</v>
      </c>
      <c r="G515" s="2" t="str">
        <f>'FICHE PRODUIT'!$E$1592</f>
        <v xml:space="preserve">Not need </v>
      </c>
      <c r="H515" s="122" t="str">
        <f>'FICHE PRODUIT'!$E$1593</f>
        <v>OCEAN SURPLUS</v>
      </c>
      <c r="I515" s="2" t="b">
        <f>'FICHE PRODUIT'!$E$1595</f>
        <v>0</v>
      </c>
      <c r="J515" s="2" t="str">
        <f>'FICHE PRODUIT'!$E$1597</f>
        <v>Gilet</v>
      </c>
      <c r="K515" s="2" t="str">
        <f>'FICHE PRODUIT'!$E$1598</f>
        <v xml:space="preserve">Dandy </v>
      </c>
      <c r="L515" s="4">
        <f>'FICHE PRODUIT'!$E$1600</f>
        <v>55</v>
      </c>
      <c r="M515" s="4">
        <f>'FICHE PRODUIT'!$E$1601</f>
        <v>2.5</v>
      </c>
      <c r="N515" s="4">
        <f>'FICHE PRODUIT'!$E$1603</f>
        <v>57.5</v>
      </c>
      <c r="O515" s="4">
        <f>'FICHE PRODUIT'!$E$1604</f>
        <v>5.1304347826086953</v>
      </c>
      <c r="P515" s="4">
        <f>'FICHE PRODUIT'!$E$1606</f>
        <v>295</v>
      </c>
      <c r="Q515" s="4">
        <f>'FICHE PRODUIT'!$E$1607</f>
        <v>118</v>
      </c>
      <c r="R515" s="4">
        <f>'FICHE PRODUIT'!$E$1608</f>
        <v>134.09090909090909</v>
      </c>
      <c r="S515" s="122">
        <f>'FICHE PRODUIT'!$E$1609</f>
        <v>0</v>
      </c>
      <c r="T515" s="2">
        <f>'FICHE PRODUIT'!A1623</f>
        <v>0</v>
      </c>
      <c r="U515" s="2">
        <f>'FICHE PRODUIT'!B1623</f>
        <v>0</v>
      </c>
      <c r="V515" s="2">
        <f>'FICHE PRODUIT'!C1623</f>
        <v>0</v>
      </c>
      <c r="W515" s="2">
        <f>'FICHE PRODUIT'!D1623</f>
        <v>0</v>
      </c>
      <c r="X515" s="2">
        <f>'FICHE PRODUIT'!E1623</f>
        <v>0</v>
      </c>
      <c r="Y515" s="2">
        <f>'FICHE PRODUIT'!F1623</f>
        <v>0</v>
      </c>
      <c r="Z515" s="2">
        <f>'FICHE PRODUIT'!G1623</f>
        <v>0</v>
      </c>
      <c r="AA515" s="2">
        <f>'FICHE PRODUIT'!H1623</f>
        <v>0</v>
      </c>
    </row>
    <row r="516" spans="1:27" x14ac:dyDescent="0.2">
      <c r="A516" s="7" t="str">
        <f>'FICHE PRODUIT'!$A$1587</f>
        <v>DANDY GDS4015</v>
      </c>
      <c r="B516" s="2" t="str">
        <f>'FICHE PRODUIT'!$H$1587</f>
        <v>Bleu</v>
      </c>
      <c r="C516" s="2" t="str">
        <f>'FICHE PRODUIT'!$S$1587</f>
        <v>W26-27</v>
      </c>
      <c r="D516" s="2">
        <f>'FICHE PRODUIT'!$Q$1587</f>
        <v>0</v>
      </c>
      <c r="E516" s="2" t="str">
        <f>'FICHE PRODUIT'!$S$1589</f>
        <v>WAIT QUANTITY</v>
      </c>
      <c r="F516" s="2" t="str">
        <f>'FICHE PRODUIT'!$E$1591</f>
        <v>Page 48</v>
      </c>
      <c r="G516" s="2" t="str">
        <f>'FICHE PRODUIT'!$E$1592</f>
        <v xml:space="preserve">Not need </v>
      </c>
      <c r="H516" s="122" t="str">
        <f>'FICHE PRODUIT'!$E$1593</f>
        <v>OCEAN SURPLUS</v>
      </c>
      <c r="I516" s="2" t="b">
        <f>'FICHE PRODUIT'!$E$1595</f>
        <v>0</v>
      </c>
      <c r="J516" s="2" t="str">
        <f>'FICHE PRODUIT'!$E$1597</f>
        <v>Gilet</v>
      </c>
      <c r="K516" s="2" t="str">
        <f>'FICHE PRODUIT'!$E$1598</f>
        <v xml:space="preserve">Dandy </v>
      </c>
      <c r="L516" s="4">
        <f>'FICHE PRODUIT'!$E$1600</f>
        <v>55</v>
      </c>
      <c r="M516" s="4">
        <f>'FICHE PRODUIT'!$E$1601</f>
        <v>2.5</v>
      </c>
      <c r="N516" s="4">
        <f>'FICHE PRODUIT'!$E$1603</f>
        <v>57.5</v>
      </c>
      <c r="O516" s="4">
        <f>'FICHE PRODUIT'!$E$1604</f>
        <v>5.1304347826086953</v>
      </c>
      <c r="P516" s="4">
        <f>'FICHE PRODUIT'!$E$1606</f>
        <v>295</v>
      </c>
      <c r="Q516" s="4">
        <f>'FICHE PRODUIT'!$E$1607</f>
        <v>118</v>
      </c>
      <c r="R516" s="4">
        <f>'FICHE PRODUIT'!$E$1608</f>
        <v>134.09090909090909</v>
      </c>
      <c r="S516" s="122">
        <f>'FICHE PRODUIT'!$E$1609</f>
        <v>0</v>
      </c>
      <c r="T516" s="2">
        <f>'FICHE PRODUIT'!A1624</f>
        <v>0</v>
      </c>
      <c r="U516" s="2">
        <f>'FICHE PRODUIT'!B1624</f>
        <v>0</v>
      </c>
      <c r="V516" s="2">
        <f>'FICHE PRODUIT'!C1624</f>
        <v>0</v>
      </c>
      <c r="W516" s="2">
        <f>'FICHE PRODUIT'!D1624</f>
        <v>0</v>
      </c>
      <c r="X516" s="2">
        <f>'FICHE PRODUIT'!E1624</f>
        <v>0</v>
      </c>
      <c r="Y516" s="2">
        <f>'FICHE PRODUIT'!F1624</f>
        <v>0</v>
      </c>
      <c r="Z516" s="2">
        <f>'FICHE PRODUIT'!G1624</f>
        <v>0</v>
      </c>
      <c r="AA516" s="2">
        <f>'FICHE PRODUIT'!H1624</f>
        <v>0</v>
      </c>
    </row>
    <row r="517" spans="1:27" x14ac:dyDescent="0.2">
      <c r="A517" s="7" t="str">
        <f>'FICHE PRODUIT'!$A$1587</f>
        <v>DANDY GDS4015</v>
      </c>
      <c r="B517" s="2" t="str">
        <f>'FICHE PRODUIT'!$H$1587</f>
        <v>Bleu</v>
      </c>
      <c r="C517" s="2" t="str">
        <f>'FICHE PRODUIT'!$S$1587</f>
        <v>W26-27</v>
      </c>
      <c r="D517" s="2">
        <f>'FICHE PRODUIT'!$Q$1587</f>
        <v>0</v>
      </c>
      <c r="E517" s="2" t="str">
        <f>'FICHE PRODUIT'!$S$1589</f>
        <v>WAIT QUANTITY</v>
      </c>
      <c r="F517" s="2" t="str">
        <f>'FICHE PRODUIT'!$E$1591</f>
        <v>Page 48</v>
      </c>
      <c r="G517" s="2" t="str">
        <f>'FICHE PRODUIT'!$E$1592</f>
        <v xml:space="preserve">Not need </v>
      </c>
      <c r="H517" s="122" t="str">
        <f>'FICHE PRODUIT'!$E$1593</f>
        <v>OCEAN SURPLUS</v>
      </c>
      <c r="I517" s="2" t="b">
        <f>'FICHE PRODUIT'!$E$1595</f>
        <v>0</v>
      </c>
      <c r="J517" s="2" t="str">
        <f>'FICHE PRODUIT'!$E$1597</f>
        <v>Gilet</v>
      </c>
      <c r="K517" s="2" t="str">
        <f>'FICHE PRODUIT'!$E$1598</f>
        <v xml:space="preserve">Dandy </v>
      </c>
      <c r="L517" s="4">
        <f>'FICHE PRODUIT'!$E$1600</f>
        <v>55</v>
      </c>
      <c r="M517" s="4">
        <f>'FICHE PRODUIT'!$E$1601</f>
        <v>2.5</v>
      </c>
      <c r="N517" s="4">
        <f>'FICHE PRODUIT'!$E$1603</f>
        <v>57.5</v>
      </c>
      <c r="O517" s="4">
        <f>'FICHE PRODUIT'!$E$1604</f>
        <v>5.1304347826086953</v>
      </c>
      <c r="P517" s="4">
        <f>'FICHE PRODUIT'!$E$1606</f>
        <v>295</v>
      </c>
      <c r="Q517" s="4">
        <f>'FICHE PRODUIT'!$E$1607</f>
        <v>118</v>
      </c>
      <c r="R517" s="4">
        <f>'FICHE PRODUIT'!$E$1608</f>
        <v>134.09090909090909</v>
      </c>
      <c r="S517" s="122">
        <f>'FICHE PRODUIT'!$E$1609</f>
        <v>0</v>
      </c>
      <c r="T517" s="2">
        <f>'FICHE PRODUIT'!A1625</f>
        <v>0</v>
      </c>
      <c r="U517" s="2">
        <f>'FICHE PRODUIT'!B1625</f>
        <v>0</v>
      </c>
      <c r="V517" s="2">
        <f>'FICHE PRODUIT'!C1625</f>
        <v>0</v>
      </c>
      <c r="W517" s="2">
        <f>'FICHE PRODUIT'!D1625</f>
        <v>0</v>
      </c>
      <c r="X517" s="2">
        <f>'FICHE PRODUIT'!E1625</f>
        <v>0</v>
      </c>
      <c r="Y517" s="2">
        <f>'FICHE PRODUIT'!F1625</f>
        <v>0</v>
      </c>
      <c r="Z517" s="2">
        <f>'FICHE PRODUIT'!G1625</f>
        <v>0</v>
      </c>
      <c r="AA517" s="2">
        <f>'FICHE PRODUIT'!H1625</f>
        <v>0</v>
      </c>
    </row>
    <row r="518" spans="1:27" x14ac:dyDescent="0.2">
      <c r="A518" s="7" t="str">
        <f>'FICHE PRODUIT'!$A$1587</f>
        <v>DANDY GDS4015</v>
      </c>
      <c r="B518" s="2" t="str">
        <f>'FICHE PRODUIT'!$H$1587</f>
        <v>Bleu</v>
      </c>
      <c r="C518" s="2" t="str">
        <f>'FICHE PRODUIT'!$S$1587</f>
        <v>W26-27</v>
      </c>
      <c r="D518" s="2">
        <f>'FICHE PRODUIT'!$Q$1587</f>
        <v>0</v>
      </c>
      <c r="E518" s="2" t="str">
        <f>'FICHE PRODUIT'!$S$1589</f>
        <v>WAIT QUANTITY</v>
      </c>
      <c r="F518" s="2" t="str">
        <f>'FICHE PRODUIT'!$E$1591</f>
        <v>Page 48</v>
      </c>
      <c r="G518" s="2" t="str">
        <f>'FICHE PRODUIT'!$E$1592</f>
        <v xml:space="preserve">Not need </v>
      </c>
      <c r="H518" s="122" t="str">
        <f>'FICHE PRODUIT'!$E$1593</f>
        <v>OCEAN SURPLUS</v>
      </c>
      <c r="I518" s="2" t="b">
        <f>'FICHE PRODUIT'!$E$1595</f>
        <v>0</v>
      </c>
      <c r="J518" s="2" t="str">
        <f>'FICHE PRODUIT'!$E$1597</f>
        <v>Gilet</v>
      </c>
      <c r="K518" s="2" t="str">
        <f>'FICHE PRODUIT'!$E$1598</f>
        <v xml:space="preserve">Dandy </v>
      </c>
      <c r="L518" s="4">
        <f>'FICHE PRODUIT'!$E$1600</f>
        <v>55</v>
      </c>
      <c r="M518" s="4">
        <f>'FICHE PRODUIT'!$E$1601</f>
        <v>2.5</v>
      </c>
      <c r="N518" s="4">
        <f>'FICHE PRODUIT'!$E$1603</f>
        <v>57.5</v>
      </c>
      <c r="O518" s="4">
        <f>'FICHE PRODUIT'!$E$1604</f>
        <v>5.1304347826086953</v>
      </c>
      <c r="P518" s="4">
        <f>'FICHE PRODUIT'!$E$1606</f>
        <v>295</v>
      </c>
      <c r="Q518" s="4">
        <f>'FICHE PRODUIT'!$E$1607</f>
        <v>118</v>
      </c>
      <c r="R518" s="4">
        <f>'FICHE PRODUIT'!$E$1608</f>
        <v>134.09090909090909</v>
      </c>
      <c r="S518" s="122">
        <f>'FICHE PRODUIT'!$E$1609</f>
        <v>0</v>
      </c>
      <c r="T518" s="2">
        <f>'FICHE PRODUIT'!A1626</f>
        <v>0</v>
      </c>
      <c r="U518" s="2">
        <f>'FICHE PRODUIT'!B1626</f>
        <v>0</v>
      </c>
      <c r="V518" s="2">
        <f>'FICHE PRODUIT'!C1626</f>
        <v>0</v>
      </c>
      <c r="W518" s="2">
        <f>'FICHE PRODUIT'!D1626</f>
        <v>0</v>
      </c>
      <c r="X518" s="2">
        <f>'FICHE PRODUIT'!E1626</f>
        <v>0</v>
      </c>
      <c r="Y518" s="2">
        <f>'FICHE PRODUIT'!F1626</f>
        <v>0</v>
      </c>
      <c r="Z518" s="2">
        <f>'FICHE PRODUIT'!G1626</f>
        <v>0</v>
      </c>
      <c r="AA518" s="2">
        <f>'FICHE PRODUIT'!H1626</f>
        <v>0</v>
      </c>
    </row>
    <row r="519" spans="1:27" x14ac:dyDescent="0.2">
      <c r="A519" s="7" t="str">
        <f>'FICHE PRODUIT'!$A$1587</f>
        <v>DANDY GDS4015</v>
      </c>
      <c r="B519" s="2" t="str">
        <f>'FICHE PRODUIT'!$H$1587</f>
        <v>Bleu</v>
      </c>
      <c r="C519" s="2" t="str">
        <f>'FICHE PRODUIT'!$S$1587</f>
        <v>W26-27</v>
      </c>
      <c r="D519" s="2">
        <f>'FICHE PRODUIT'!$Q$1587</f>
        <v>0</v>
      </c>
      <c r="E519" s="2" t="str">
        <f>'FICHE PRODUIT'!$S$1589</f>
        <v>WAIT QUANTITY</v>
      </c>
      <c r="F519" s="2" t="str">
        <f>'FICHE PRODUIT'!$E$1591</f>
        <v>Page 48</v>
      </c>
      <c r="G519" s="2" t="str">
        <f>'FICHE PRODUIT'!$E$1592</f>
        <v xml:space="preserve">Not need </v>
      </c>
      <c r="H519" s="122" t="str">
        <f>'FICHE PRODUIT'!$E$1593</f>
        <v>OCEAN SURPLUS</v>
      </c>
      <c r="I519" s="2" t="b">
        <f>'FICHE PRODUIT'!$E$1595</f>
        <v>0</v>
      </c>
      <c r="J519" s="2" t="str">
        <f>'FICHE PRODUIT'!$E$1597</f>
        <v>Gilet</v>
      </c>
      <c r="K519" s="2" t="str">
        <f>'FICHE PRODUIT'!$E$1598</f>
        <v xml:space="preserve">Dandy </v>
      </c>
      <c r="L519" s="4">
        <f>'FICHE PRODUIT'!$E$1600</f>
        <v>55</v>
      </c>
      <c r="M519" s="4">
        <f>'FICHE PRODUIT'!$E$1601</f>
        <v>2.5</v>
      </c>
      <c r="N519" s="4">
        <f>'FICHE PRODUIT'!$E$1603</f>
        <v>57.5</v>
      </c>
      <c r="O519" s="4">
        <f>'FICHE PRODUIT'!$E$1604</f>
        <v>5.1304347826086953</v>
      </c>
      <c r="P519" s="4">
        <f>'FICHE PRODUIT'!$E$1606</f>
        <v>295</v>
      </c>
      <c r="Q519" s="4">
        <f>'FICHE PRODUIT'!$E$1607</f>
        <v>118</v>
      </c>
      <c r="R519" s="4">
        <f>'FICHE PRODUIT'!$E$1608</f>
        <v>134.09090909090909</v>
      </c>
      <c r="S519" s="122">
        <f>'FICHE PRODUIT'!$E$1609</f>
        <v>0</v>
      </c>
      <c r="T519" s="2" t="str">
        <f>'FICHE PRODUIT'!A1627</f>
        <v>Frais externe</v>
      </c>
      <c r="U519" s="2" t="str">
        <f>'FICHE PRODUIT'!B1627</f>
        <v>Transport</v>
      </c>
      <c r="V519" s="2" t="str">
        <f>'FICHE PRODUIT'!C1627</f>
        <v xml:space="preserve">Européen </v>
      </c>
      <c r="W519" s="2">
        <f>'FICHE PRODUIT'!D1627</f>
        <v>1</v>
      </c>
      <c r="X519" s="2">
        <f>'FICHE PRODUIT'!E1627</f>
        <v>0</v>
      </c>
      <c r="Y519" s="2">
        <f>'FICHE PRODUIT'!F1627</f>
        <v>2</v>
      </c>
      <c r="Z519" s="2">
        <f>'FICHE PRODUIT'!G1627</f>
        <v>2</v>
      </c>
      <c r="AA519" s="2">
        <f>'FICHE PRODUIT'!H1627</f>
        <v>0</v>
      </c>
    </row>
    <row r="520" spans="1:27" x14ac:dyDescent="0.2">
      <c r="A520" s="7" t="str">
        <f>'FICHE PRODUIT'!$A$1587</f>
        <v>DANDY GDS4015</v>
      </c>
      <c r="B520" s="2" t="str">
        <f>'FICHE PRODUIT'!$H$1587</f>
        <v>Bleu</v>
      </c>
      <c r="C520" s="2" t="str">
        <f>'FICHE PRODUIT'!$S$1587</f>
        <v>W26-27</v>
      </c>
      <c r="D520" s="2">
        <f>'FICHE PRODUIT'!$Q$1587</f>
        <v>0</v>
      </c>
      <c r="E520" s="2" t="str">
        <f>'FICHE PRODUIT'!$S$1589</f>
        <v>WAIT QUANTITY</v>
      </c>
      <c r="F520" s="2" t="str">
        <f>'FICHE PRODUIT'!$E$1591</f>
        <v>Page 48</v>
      </c>
      <c r="G520" s="2" t="str">
        <f>'FICHE PRODUIT'!$E$1592</f>
        <v xml:space="preserve">Not need </v>
      </c>
      <c r="H520" s="122" t="str">
        <f>'FICHE PRODUIT'!$E$1593</f>
        <v>OCEAN SURPLUS</v>
      </c>
      <c r="I520" s="2" t="b">
        <f>'FICHE PRODUIT'!$E$1595</f>
        <v>0</v>
      </c>
      <c r="J520" s="2" t="str">
        <f>'FICHE PRODUIT'!$E$1597</f>
        <v>Gilet</v>
      </c>
      <c r="K520" s="2" t="str">
        <f>'FICHE PRODUIT'!$E$1598</f>
        <v xml:space="preserve">Dandy </v>
      </c>
      <c r="L520" s="4">
        <f>'FICHE PRODUIT'!$E$1600</f>
        <v>55</v>
      </c>
      <c r="M520" s="4">
        <f>'FICHE PRODUIT'!$E$1601</f>
        <v>2.5</v>
      </c>
      <c r="N520" s="4">
        <f>'FICHE PRODUIT'!$E$1603</f>
        <v>57.5</v>
      </c>
      <c r="O520" s="4">
        <f>'FICHE PRODUIT'!$E$1604</f>
        <v>5.1304347826086953</v>
      </c>
      <c r="P520" s="4">
        <f>'FICHE PRODUIT'!$E$1606</f>
        <v>295</v>
      </c>
      <c r="Q520" s="4">
        <f>'FICHE PRODUIT'!$E$1607</f>
        <v>118</v>
      </c>
      <c r="R520" s="4">
        <f>'FICHE PRODUIT'!$E$1608</f>
        <v>134.09090909090909</v>
      </c>
      <c r="S520" s="122">
        <f>'FICHE PRODUIT'!$E$1609</f>
        <v>0</v>
      </c>
      <c r="T520" s="2" t="str">
        <f>'FICHE PRODUIT'!A1628</f>
        <v>Frais externe</v>
      </c>
      <c r="U520" s="2" t="str">
        <f>'FICHE PRODUIT'!B1628</f>
        <v>Communication</v>
      </c>
      <c r="V520" s="2" t="str">
        <f>'FICHE PRODUIT'!C1628</f>
        <v>Marketing</v>
      </c>
      <c r="W520" s="2">
        <f>'FICHE PRODUIT'!D1628</f>
        <v>1</v>
      </c>
      <c r="X520" s="2">
        <f>'FICHE PRODUIT'!E1628</f>
        <v>0</v>
      </c>
      <c r="Y520" s="2">
        <f>'FICHE PRODUIT'!F1628</f>
        <v>0.5</v>
      </c>
      <c r="Z520" s="2">
        <f>'FICHE PRODUIT'!G1628</f>
        <v>0.5</v>
      </c>
      <c r="AA520" s="2">
        <f>'FICHE PRODUIT'!H1628</f>
        <v>0</v>
      </c>
    </row>
    <row r="521" spans="1:27" x14ac:dyDescent="0.2">
      <c r="A521" s="7" t="str">
        <f>'FICHE PRODUIT'!$A$1630</f>
        <v>DANDY GDW4006</v>
      </c>
      <c r="B521" s="2" t="str">
        <f>'FICHE PRODUIT'!$H$1630</f>
        <v>Kaki / Brown</v>
      </c>
      <c r="C521" s="2" t="str">
        <f>'FICHE PRODUIT'!$S$1630</f>
        <v>W26-27</v>
      </c>
      <c r="D521" s="2">
        <f>'FICHE PRODUIT'!$Q$1630</f>
        <v>0</v>
      </c>
      <c r="E521" s="2" t="str">
        <f>'FICHE PRODUIT'!$S$1632</f>
        <v>IN PRODUCTION</v>
      </c>
      <c r="F521" s="2" t="str">
        <f>'FICHE PRODUIT'!$E$1634</f>
        <v>Page 49</v>
      </c>
      <c r="G521" s="2" t="str">
        <f>'FICHE PRODUIT'!$E$1635</f>
        <v xml:space="preserve">Not need </v>
      </c>
      <c r="H521" s="122" t="str">
        <f>'FICHE PRODUIT'!$E$1636</f>
        <v>OCEAN SURPLUS</v>
      </c>
      <c r="I521" s="2" t="b">
        <f>'FICHE PRODUIT'!$E$1638</f>
        <v>0</v>
      </c>
      <c r="J521" s="2" t="str">
        <f>'FICHE PRODUIT'!$E$1640</f>
        <v>Gilet</v>
      </c>
      <c r="K521" s="2" t="str">
        <f>'FICHE PRODUIT'!$E$1641</f>
        <v xml:space="preserve">Dandy </v>
      </c>
      <c r="L521" s="4">
        <f>'FICHE PRODUIT'!$E$1643</f>
        <v>54</v>
      </c>
      <c r="M521" s="4">
        <f>'FICHE PRODUIT'!$E$1644</f>
        <v>30.718</v>
      </c>
      <c r="N521" s="4">
        <f>'FICHE PRODUIT'!$E$1646</f>
        <v>84.718000000000004</v>
      </c>
      <c r="O521" s="4">
        <f>'FICHE PRODUIT'!$E$1647</f>
        <v>3.8362567577138269</v>
      </c>
      <c r="P521" s="4">
        <f>'FICHE PRODUIT'!$E$1649</f>
        <v>325</v>
      </c>
      <c r="Q521" s="4">
        <f>'FICHE PRODUIT'!$E$1650</f>
        <v>130</v>
      </c>
      <c r="R521" s="4">
        <f>'FICHE PRODUIT'!$E$1651</f>
        <v>147.72727272727272</v>
      </c>
      <c r="S521" s="122">
        <f>'FICHE PRODUIT'!$E$1652</f>
        <v>46162</v>
      </c>
      <c r="T521" s="2" t="str">
        <f>'FICHE PRODUIT'!A1657</f>
        <v>FABRIC</v>
      </c>
      <c r="U521" s="2" t="str">
        <f>'FICHE PRODUIT'!B1657</f>
        <v>OLMETEX</v>
      </c>
      <c r="V521" s="2" t="str">
        <f>'FICHE PRODUIT'!C1657</f>
        <v>N92 187 kaki/orange</v>
      </c>
      <c r="W521" s="2">
        <f>'FICHE PRODUIT'!D1657</f>
        <v>0.4</v>
      </c>
      <c r="X521" s="2">
        <f>'FICHE PRODUIT'!E1657</f>
        <v>24</v>
      </c>
      <c r="Y521" s="2">
        <f>'FICHE PRODUIT'!F1657</f>
        <v>26.95</v>
      </c>
      <c r="Z521" s="2">
        <f>'FICHE PRODUIT'!G1657</f>
        <v>10.780000000000001</v>
      </c>
      <c r="AA521" s="2">
        <f>'FICHE PRODUIT'!H1657</f>
        <v>646.80000000000007</v>
      </c>
    </row>
    <row r="522" spans="1:27" x14ac:dyDescent="0.2">
      <c r="A522" s="7" t="str">
        <f>'FICHE PRODUIT'!$A$1630</f>
        <v>DANDY GDW4006</v>
      </c>
      <c r="B522" s="2" t="str">
        <f>'FICHE PRODUIT'!$H$1630</f>
        <v>Kaki / Brown</v>
      </c>
      <c r="C522" s="2" t="str">
        <f>'FICHE PRODUIT'!$S$1630</f>
        <v>W26-27</v>
      </c>
      <c r="D522" s="2">
        <f>'FICHE PRODUIT'!$Q$1630</f>
        <v>0</v>
      </c>
      <c r="E522" s="2" t="str">
        <f>'FICHE PRODUIT'!$S$1632</f>
        <v>IN PRODUCTION</v>
      </c>
      <c r="F522" s="2" t="str">
        <f>'FICHE PRODUIT'!$E$1634</f>
        <v>Page 49</v>
      </c>
      <c r="G522" s="2" t="str">
        <f>'FICHE PRODUIT'!$E$1635</f>
        <v xml:space="preserve">Not need </v>
      </c>
      <c r="H522" s="122" t="str">
        <f>'FICHE PRODUIT'!$E$1636</f>
        <v>OCEAN SURPLUS</v>
      </c>
      <c r="I522" s="2" t="b">
        <f>'FICHE PRODUIT'!$E$1638</f>
        <v>0</v>
      </c>
      <c r="J522" s="2" t="str">
        <f>'FICHE PRODUIT'!$E$1640</f>
        <v>Gilet</v>
      </c>
      <c r="K522" s="2" t="str">
        <f>'FICHE PRODUIT'!$E$1641</f>
        <v xml:space="preserve">Dandy </v>
      </c>
      <c r="L522" s="4">
        <f>'FICHE PRODUIT'!$E$1643</f>
        <v>54</v>
      </c>
      <c r="M522" s="4">
        <f>'FICHE PRODUIT'!$E$1644</f>
        <v>30.718</v>
      </c>
      <c r="N522" s="4">
        <f>'FICHE PRODUIT'!$E$1646</f>
        <v>84.718000000000004</v>
      </c>
      <c r="O522" s="4">
        <f>'FICHE PRODUIT'!$E$1647</f>
        <v>3.8362567577138269</v>
      </c>
      <c r="P522" s="4">
        <f>'FICHE PRODUIT'!$E$1649</f>
        <v>325</v>
      </c>
      <c r="Q522" s="4">
        <f>'FICHE PRODUIT'!$E$1650</f>
        <v>130</v>
      </c>
      <c r="R522" s="4">
        <f>'FICHE PRODUIT'!$E$1651</f>
        <v>147.72727272727272</v>
      </c>
      <c r="S522" s="122">
        <f>'FICHE PRODUIT'!$E$1652</f>
        <v>46162</v>
      </c>
      <c r="T522" s="2" t="str">
        <f>'FICHE PRODUIT'!A1658</f>
        <v>FABRIC</v>
      </c>
      <c r="U522" s="2" t="str">
        <f>'FICHE PRODUIT'!B1658</f>
        <v>MALLALEUS</v>
      </c>
      <c r="V522" s="2" t="str">
        <f>'FICHE PRODUIT'!C1658</f>
        <v>M5103 5688 7L</v>
      </c>
      <c r="W522" s="2">
        <f>'FICHE PRODUIT'!D1658</f>
        <v>0.4</v>
      </c>
      <c r="X522" s="2">
        <f>'FICHE PRODUIT'!E1658</f>
        <v>24</v>
      </c>
      <c r="Y522" s="2">
        <f>'FICHE PRODUIT'!F1658</f>
        <v>18.8</v>
      </c>
      <c r="Z522" s="2">
        <f>'FICHE PRODUIT'!G1658</f>
        <v>7.5200000000000005</v>
      </c>
      <c r="AA522" s="2">
        <f>'FICHE PRODUIT'!H1658</f>
        <v>451.20000000000005</v>
      </c>
    </row>
    <row r="523" spans="1:27" x14ac:dyDescent="0.2">
      <c r="A523" s="7" t="str">
        <f>'FICHE PRODUIT'!$A$1630</f>
        <v>DANDY GDW4006</v>
      </c>
      <c r="B523" s="2" t="str">
        <f>'FICHE PRODUIT'!$H$1630</f>
        <v>Kaki / Brown</v>
      </c>
      <c r="C523" s="2" t="str">
        <f>'FICHE PRODUIT'!$S$1630</f>
        <v>W26-27</v>
      </c>
      <c r="D523" s="2">
        <f>'FICHE PRODUIT'!$Q$1630</f>
        <v>0</v>
      </c>
      <c r="E523" s="2" t="str">
        <f>'FICHE PRODUIT'!$S$1632</f>
        <v>IN PRODUCTION</v>
      </c>
      <c r="F523" s="2" t="str">
        <f>'FICHE PRODUIT'!$E$1634</f>
        <v>Page 49</v>
      </c>
      <c r="G523" s="2" t="str">
        <f>'FICHE PRODUIT'!$E$1635</f>
        <v xml:space="preserve">Not need </v>
      </c>
      <c r="H523" s="122" t="str">
        <f>'FICHE PRODUIT'!$E$1636</f>
        <v>OCEAN SURPLUS</v>
      </c>
      <c r="I523" s="2" t="b">
        <f>'FICHE PRODUIT'!$E$1638</f>
        <v>0</v>
      </c>
      <c r="J523" s="2" t="str">
        <f>'FICHE PRODUIT'!$E$1640</f>
        <v>Gilet</v>
      </c>
      <c r="K523" s="2" t="str">
        <f>'FICHE PRODUIT'!$E$1641</f>
        <v xml:space="preserve">Dandy </v>
      </c>
      <c r="L523" s="4">
        <f>'FICHE PRODUIT'!$E$1643</f>
        <v>54</v>
      </c>
      <c r="M523" s="4">
        <f>'FICHE PRODUIT'!$E$1644</f>
        <v>30.718</v>
      </c>
      <c r="N523" s="4">
        <f>'FICHE PRODUIT'!$E$1646</f>
        <v>84.718000000000004</v>
      </c>
      <c r="O523" s="4">
        <f>'FICHE PRODUIT'!$E$1647</f>
        <v>3.8362567577138269</v>
      </c>
      <c r="P523" s="4">
        <f>'FICHE PRODUIT'!$E$1649</f>
        <v>325</v>
      </c>
      <c r="Q523" s="4">
        <f>'FICHE PRODUIT'!$E$1650</f>
        <v>130</v>
      </c>
      <c r="R523" s="4">
        <f>'FICHE PRODUIT'!$E$1651</f>
        <v>147.72727272727272</v>
      </c>
      <c r="S523" s="122">
        <f>'FICHE PRODUIT'!$E$1652</f>
        <v>46162</v>
      </c>
      <c r="T523" s="2" t="str">
        <f>'FICHE PRODUIT'!A1659</f>
        <v>BACK</v>
      </c>
      <c r="U523" s="2" t="str">
        <f>'FICHE PRODUIT'!B1659</f>
        <v>MDA</v>
      </c>
      <c r="V523" s="2" t="str">
        <f>'FICHE PRODUIT'!C1659</f>
        <v>2179 PPT / COL CW27742</v>
      </c>
      <c r="W523" s="2">
        <f>'FICHE PRODUIT'!D1659</f>
        <v>0.8</v>
      </c>
      <c r="X523" s="2">
        <f>'FICHE PRODUIT'!E1659</f>
        <v>48</v>
      </c>
      <c r="Y523" s="2">
        <f>'FICHE PRODUIT'!F1659</f>
        <v>8.91</v>
      </c>
      <c r="Z523" s="2">
        <f>'FICHE PRODUIT'!G1659</f>
        <v>7.1280000000000001</v>
      </c>
      <c r="AA523" s="2">
        <f>'FICHE PRODUIT'!H1659</f>
        <v>427.68</v>
      </c>
    </row>
    <row r="524" spans="1:27" x14ac:dyDescent="0.2">
      <c r="A524" s="7" t="str">
        <f>'FICHE PRODUIT'!$A$1630</f>
        <v>DANDY GDW4006</v>
      </c>
      <c r="B524" s="2" t="str">
        <f>'FICHE PRODUIT'!$H$1630</f>
        <v>Kaki / Brown</v>
      </c>
      <c r="C524" s="2" t="str">
        <f>'FICHE PRODUIT'!$S$1630</f>
        <v>W26-27</v>
      </c>
      <c r="D524" s="2">
        <f>'FICHE PRODUIT'!$Q$1630</f>
        <v>0</v>
      </c>
      <c r="E524" s="2" t="str">
        <f>'FICHE PRODUIT'!$S$1632</f>
        <v>IN PRODUCTION</v>
      </c>
      <c r="F524" s="2" t="str">
        <f>'FICHE PRODUIT'!$E$1634</f>
        <v>Page 49</v>
      </c>
      <c r="G524" s="2" t="str">
        <f>'FICHE PRODUIT'!$E$1635</f>
        <v xml:space="preserve">Not need </v>
      </c>
      <c r="H524" s="122" t="str">
        <f>'FICHE PRODUIT'!$E$1636</f>
        <v>OCEAN SURPLUS</v>
      </c>
      <c r="I524" s="2" t="b">
        <f>'FICHE PRODUIT'!$E$1638</f>
        <v>0</v>
      </c>
      <c r="J524" s="2" t="str">
        <f>'FICHE PRODUIT'!$E$1640</f>
        <v>Gilet</v>
      </c>
      <c r="K524" s="2" t="str">
        <f>'FICHE PRODUIT'!$E$1641</f>
        <v xml:space="preserve">Dandy </v>
      </c>
      <c r="L524" s="4">
        <f>'FICHE PRODUIT'!$E$1643</f>
        <v>54</v>
      </c>
      <c r="M524" s="4">
        <f>'FICHE PRODUIT'!$E$1644</f>
        <v>30.718</v>
      </c>
      <c r="N524" s="4">
        <f>'FICHE PRODUIT'!$E$1646</f>
        <v>84.718000000000004</v>
      </c>
      <c r="O524" s="4">
        <f>'FICHE PRODUIT'!$E$1647</f>
        <v>3.8362567577138269</v>
      </c>
      <c r="P524" s="4">
        <f>'FICHE PRODUIT'!$E$1649</f>
        <v>325</v>
      </c>
      <c r="Q524" s="4">
        <f>'FICHE PRODUIT'!$E$1650</f>
        <v>130</v>
      </c>
      <c r="R524" s="4">
        <f>'FICHE PRODUIT'!$E$1651</f>
        <v>147.72727272727272</v>
      </c>
      <c r="S524" s="122">
        <f>'FICHE PRODUIT'!$E$1652</f>
        <v>46162</v>
      </c>
      <c r="T524" s="2" t="str">
        <f>'FICHE PRODUIT'!A1660</f>
        <v>INTERLINING</v>
      </c>
      <c r="U524" s="2" t="str">
        <f>'FICHE PRODUIT'!B1660</f>
        <v>CHARGEUR</v>
      </c>
      <c r="V524" s="2" t="str">
        <f>'FICHE PRODUIT'!C1660</f>
        <v>711048/A NATURAL</v>
      </c>
      <c r="W524" s="2">
        <f>'FICHE PRODUIT'!D1660</f>
        <v>0.4</v>
      </c>
      <c r="X524" s="2">
        <f>'FICHE PRODUIT'!E1660</f>
        <v>24</v>
      </c>
      <c r="Y524" s="2">
        <f>'FICHE PRODUIT'!F1660</f>
        <v>0</v>
      </c>
      <c r="Z524" s="2">
        <f>'FICHE PRODUIT'!G1660</f>
        <v>0</v>
      </c>
      <c r="AA524" s="2">
        <f>'FICHE PRODUIT'!H1660</f>
        <v>0</v>
      </c>
    </row>
    <row r="525" spans="1:27" x14ac:dyDescent="0.2">
      <c r="A525" s="7" t="str">
        <f>'FICHE PRODUIT'!$A$1630</f>
        <v>DANDY GDW4006</v>
      </c>
      <c r="B525" s="2" t="str">
        <f>'FICHE PRODUIT'!$H$1630</f>
        <v>Kaki / Brown</v>
      </c>
      <c r="C525" s="2" t="str">
        <f>'FICHE PRODUIT'!$S$1630</f>
        <v>W26-27</v>
      </c>
      <c r="D525" s="2">
        <f>'FICHE PRODUIT'!$Q$1630</f>
        <v>0</v>
      </c>
      <c r="E525" s="2" t="str">
        <f>'FICHE PRODUIT'!$S$1632</f>
        <v>IN PRODUCTION</v>
      </c>
      <c r="F525" s="2" t="str">
        <f>'FICHE PRODUIT'!$E$1634</f>
        <v>Page 49</v>
      </c>
      <c r="G525" s="2" t="str">
        <f>'FICHE PRODUIT'!$E$1635</f>
        <v xml:space="preserve">Not need </v>
      </c>
      <c r="H525" s="122" t="str">
        <f>'FICHE PRODUIT'!$E$1636</f>
        <v>OCEAN SURPLUS</v>
      </c>
      <c r="I525" s="2" t="b">
        <f>'FICHE PRODUIT'!$E$1638</f>
        <v>0</v>
      </c>
      <c r="J525" s="2" t="str">
        <f>'FICHE PRODUIT'!$E$1640</f>
        <v>Gilet</v>
      </c>
      <c r="K525" s="2" t="str">
        <f>'FICHE PRODUIT'!$E$1641</f>
        <v xml:space="preserve">Dandy </v>
      </c>
      <c r="L525" s="4">
        <f>'FICHE PRODUIT'!$E$1643</f>
        <v>54</v>
      </c>
      <c r="M525" s="4">
        <f>'FICHE PRODUIT'!$E$1644</f>
        <v>30.718</v>
      </c>
      <c r="N525" s="4">
        <f>'FICHE PRODUIT'!$E$1646</f>
        <v>84.718000000000004</v>
      </c>
      <c r="O525" s="4">
        <f>'FICHE PRODUIT'!$E$1647</f>
        <v>3.8362567577138269</v>
      </c>
      <c r="P525" s="4">
        <f>'FICHE PRODUIT'!$E$1649</f>
        <v>325</v>
      </c>
      <c r="Q525" s="4">
        <f>'FICHE PRODUIT'!$E$1650</f>
        <v>130</v>
      </c>
      <c r="R525" s="4">
        <f>'FICHE PRODUIT'!$E$1651</f>
        <v>147.72727272727272</v>
      </c>
      <c r="S525" s="122">
        <f>'FICHE PRODUIT'!$E$1652</f>
        <v>46162</v>
      </c>
      <c r="T525" s="2" t="str">
        <f>'FICHE PRODUIT'!A1661</f>
        <v>LINNING</v>
      </c>
      <c r="U525" s="2" t="str">
        <f>'FICHE PRODUIT'!B1661</f>
        <v xml:space="preserve">ACM </v>
      </c>
      <c r="V525" s="2" t="str">
        <f>'FICHE PRODUIT'!C1661</f>
        <v>4544 VAR 3</v>
      </c>
      <c r="W525" s="2">
        <f>'FICHE PRODUIT'!D1661</f>
        <v>0.02</v>
      </c>
      <c r="X525" s="2">
        <f>'FICHE PRODUIT'!E1661</f>
        <v>1.2</v>
      </c>
      <c r="Y525" s="2">
        <f>'FICHE PRODUIT'!F1661</f>
        <v>7.5</v>
      </c>
      <c r="Z525" s="2">
        <f>'FICHE PRODUIT'!G1661</f>
        <v>0.15</v>
      </c>
      <c r="AA525" s="2">
        <f>'FICHE PRODUIT'!H1661</f>
        <v>9</v>
      </c>
    </row>
    <row r="526" spans="1:27" x14ac:dyDescent="0.2">
      <c r="A526" s="7" t="str">
        <f>'FICHE PRODUIT'!$A$1630</f>
        <v>DANDY GDW4006</v>
      </c>
      <c r="B526" s="2" t="str">
        <f>'FICHE PRODUIT'!$H$1630</f>
        <v>Kaki / Brown</v>
      </c>
      <c r="C526" s="2" t="str">
        <f>'FICHE PRODUIT'!$S$1630</f>
        <v>W26-27</v>
      </c>
      <c r="D526" s="2">
        <f>'FICHE PRODUIT'!$Q$1630</f>
        <v>0</v>
      </c>
      <c r="E526" s="2" t="str">
        <f>'FICHE PRODUIT'!$S$1632</f>
        <v>IN PRODUCTION</v>
      </c>
      <c r="F526" s="2" t="str">
        <f>'FICHE PRODUIT'!$E$1634</f>
        <v>Page 49</v>
      </c>
      <c r="G526" s="2" t="str">
        <f>'FICHE PRODUIT'!$E$1635</f>
        <v xml:space="preserve">Not need </v>
      </c>
      <c r="H526" s="122" t="str">
        <f>'FICHE PRODUIT'!$E$1636</f>
        <v>OCEAN SURPLUS</v>
      </c>
      <c r="I526" s="2" t="b">
        <f>'FICHE PRODUIT'!$E$1638</f>
        <v>0</v>
      </c>
      <c r="J526" s="2" t="str">
        <f>'FICHE PRODUIT'!$E$1640</f>
        <v>Gilet</v>
      </c>
      <c r="K526" s="2" t="str">
        <f>'FICHE PRODUIT'!$E$1641</f>
        <v xml:space="preserve">Dandy </v>
      </c>
      <c r="L526" s="4">
        <f>'FICHE PRODUIT'!$E$1643</f>
        <v>54</v>
      </c>
      <c r="M526" s="4">
        <f>'FICHE PRODUIT'!$E$1644</f>
        <v>30.718</v>
      </c>
      <c r="N526" s="4">
        <f>'FICHE PRODUIT'!$E$1646</f>
        <v>84.718000000000004</v>
      </c>
      <c r="O526" s="4">
        <f>'FICHE PRODUIT'!$E$1647</f>
        <v>3.8362567577138269</v>
      </c>
      <c r="P526" s="4">
        <f>'FICHE PRODUIT'!$E$1649</f>
        <v>325</v>
      </c>
      <c r="Q526" s="4">
        <f>'FICHE PRODUIT'!$E$1650</f>
        <v>130</v>
      </c>
      <c r="R526" s="4">
        <f>'FICHE PRODUIT'!$E$1651</f>
        <v>147.72727272727272</v>
      </c>
      <c r="S526" s="122">
        <f>'FICHE PRODUIT'!$E$1652</f>
        <v>46162</v>
      </c>
      <c r="T526" s="2" t="str">
        <f>'FICHE PRODUIT'!A1662</f>
        <v>BOUTONS</v>
      </c>
      <c r="U526" s="2" t="str">
        <f>'FICHE PRODUIT'!B1662</f>
        <v>LOUROPEL</v>
      </c>
      <c r="V526" s="2" t="str">
        <f>'FICHE PRODUIT'!C1662</f>
        <v>BT1</v>
      </c>
      <c r="W526" s="2">
        <f>'FICHE PRODUIT'!D1662</f>
        <v>16</v>
      </c>
      <c r="X526" s="2">
        <f>'FICHE PRODUIT'!E1662</f>
        <v>960</v>
      </c>
      <c r="Y526" s="2">
        <f>'FICHE PRODUIT'!F1662</f>
        <v>0.06</v>
      </c>
      <c r="Z526" s="2">
        <f>'FICHE PRODUIT'!G1662</f>
        <v>0.96</v>
      </c>
      <c r="AA526" s="2">
        <f>'FICHE PRODUIT'!H1662</f>
        <v>57.599999999999994</v>
      </c>
    </row>
    <row r="527" spans="1:27" x14ac:dyDescent="0.2">
      <c r="A527" s="7" t="str">
        <f>'FICHE PRODUIT'!$A$1630</f>
        <v>DANDY GDW4006</v>
      </c>
      <c r="B527" s="2" t="str">
        <f>'FICHE PRODUIT'!$H$1630</f>
        <v>Kaki / Brown</v>
      </c>
      <c r="C527" s="2" t="str">
        <f>'FICHE PRODUIT'!$S$1630</f>
        <v>W26-27</v>
      </c>
      <c r="D527" s="2">
        <f>'FICHE PRODUIT'!$Q$1630</f>
        <v>0</v>
      </c>
      <c r="E527" s="2" t="str">
        <f>'FICHE PRODUIT'!$S$1632</f>
        <v>IN PRODUCTION</v>
      </c>
      <c r="F527" s="2" t="str">
        <f>'FICHE PRODUIT'!$E$1634</f>
        <v>Page 49</v>
      </c>
      <c r="G527" s="2" t="str">
        <f>'FICHE PRODUIT'!$E$1635</f>
        <v xml:space="preserve">Not need </v>
      </c>
      <c r="H527" s="122" t="str">
        <f>'FICHE PRODUIT'!$E$1636</f>
        <v>OCEAN SURPLUS</v>
      </c>
      <c r="I527" s="2" t="b">
        <f>'FICHE PRODUIT'!$E$1638</f>
        <v>0</v>
      </c>
      <c r="J527" s="2" t="str">
        <f>'FICHE PRODUIT'!$E$1640</f>
        <v>Gilet</v>
      </c>
      <c r="K527" s="2" t="str">
        <f>'FICHE PRODUIT'!$E$1641</f>
        <v xml:space="preserve">Dandy </v>
      </c>
      <c r="L527" s="4">
        <f>'FICHE PRODUIT'!$E$1643</f>
        <v>54</v>
      </c>
      <c r="M527" s="4">
        <f>'FICHE PRODUIT'!$E$1644</f>
        <v>30.718</v>
      </c>
      <c r="N527" s="4">
        <f>'FICHE PRODUIT'!$E$1646</f>
        <v>84.718000000000004</v>
      </c>
      <c r="O527" s="4">
        <f>'FICHE PRODUIT'!$E$1647</f>
        <v>3.8362567577138269</v>
      </c>
      <c r="P527" s="4">
        <f>'FICHE PRODUIT'!$E$1649</f>
        <v>325</v>
      </c>
      <c r="Q527" s="4">
        <f>'FICHE PRODUIT'!$E$1650</f>
        <v>130</v>
      </c>
      <c r="R527" s="4">
        <f>'FICHE PRODUIT'!$E$1651</f>
        <v>147.72727272727272</v>
      </c>
      <c r="S527" s="122">
        <f>'FICHE PRODUIT'!$E$1652</f>
        <v>46162</v>
      </c>
      <c r="T527" s="2" t="str">
        <f>'FICHE PRODUIT'!A1663</f>
        <v>ETIQUETTES</v>
      </c>
      <c r="U527" s="2" t="str">
        <f>'FICHE PRODUIT'!B1663</f>
        <v>CADICA</v>
      </c>
      <c r="V527" s="2" t="str">
        <f>'FICHE PRODUIT'!C1663</f>
        <v>LE1</v>
      </c>
      <c r="W527" s="2">
        <f>'FICHE PRODUIT'!D1663</f>
        <v>1</v>
      </c>
      <c r="X527" s="2">
        <f>'FICHE PRODUIT'!E1663</f>
        <v>60</v>
      </c>
      <c r="Y527" s="2">
        <f>'FICHE PRODUIT'!F1663</f>
        <v>0.65</v>
      </c>
      <c r="Z527" s="2">
        <f>'FICHE PRODUIT'!G1663</f>
        <v>0.65</v>
      </c>
      <c r="AA527" s="2">
        <f>'FICHE PRODUIT'!H1663</f>
        <v>39</v>
      </c>
    </row>
    <row r="528" spans="1:27" x14ac:dyDescent="0.2">
      <c r="A528" s="7" t="str">
        <f>'FICHE PRODUIT'!$A$1630</f>
        <v>DANDY GDW4006</v>
      </c>
      <c r="B528" s="2" t="str">
        <f>'FICHE PRODUIT'!$H$1630</f>
        <v>Kaki / Brown</v>
      </c>
      <c r="C528" s="2" t="str">
        <f>'FICHE PRODUIT'!$S$1630</f>
        <v>W26-27</v>
      </c>
      <c r="D528" s="2">
        <f>'FICHE PRODUIT'!$Q$1630</f>
        <v>0</v>
      </c>
      <c r="E528" s="2" t="str">
        <f>'FICHE PRODUIT'!$S$1632</f>
        <v>IN PRODUCTION</v>
      </c>
      <c r="F528" s="2" t="str">
        <f>'FICHE PRODUIT'!$E$1634</f>
        <v>Page 49</v>
      </c>
      <c r="G528" s="2" t="str">
        <f>'FICHE PRODUIT'!$E$1635</f>
        <v xml:space="preserve">Not need </v>
      </c>
      <c r="H528" s="122" t="str">
        <f>'FICHE PRODUIT'!$E$1636</f>
        <v>OCEAN SURPLUS</v>
      </c>
      <c r="I528" s="2" t="b">
        <f>'FICHE PRODUIT'!$E$1638</f>
        <v>0</v>
      </c>
      <c r="J528" s="2" t="str">
        <f>'FICHE PRODUIT'!$E$1640</f>
        <v>Gilet</v>
      </c>
      <c r="K528" s="2" t="str">
        <f>'FICHE PRODUIT'!$E$1641</f>
        <v xml:space="preserve">Dandy </v>
      </c>
      <c r="L528" s="4">
        <f>'FICHE PRODUIT'!$E$1643</f>
        <v>54</v>
      </c>
      <c r="M528" s="4">
        <f>'FICHE PRODUIT'!$E$1644</f>
        <v>30.718</v>
      </c>
      <c r="N528" s="4">
        <f>'FICHE PRODUIT'!$E$1646</f>
        <v>84.718000000000004</v>
      </c>
      <c r="O528" s="4">
        <f>'FICHE PRODUIT'!$E$1647</f>
        <v>3.8362567577138269</v>
      </c>
      <c r="P528" s="4">
        <f>'FICHE PRODUIT'!$E$1649</f>
        <v>325</v>
      </c>
      <c r="Q528" s="4">
        <f>'FICHE PRODUIT'!$E$1650</f>
        <v>130</v>
      </c>
      <c r="R528" s="4">
        <f>'FICHE PRODUIT'!$E$1651</f>
        <v>147.72727272727272</v>
      </c>
      <c r="S528" s="122">
        <f>'FICHE PRODUIT'!$E$1652</f>
        <v>46162</v>
      </c>
      <c r="T528" s="2" t="str">
        <f>'FICHE PRODUIT'!A1664</f>
        <v>ETIQUETTES</v>
      </c>
      <c r="U528" s="2" t="str">
        <f>'FICHE PRODUIT'!B1664</f>
        <v>CADICA</v>
      </c>
      <c r="V528" s="2" t="str">
        <f>'FICHE PRODUIT'!C1664</f>
        <v>LE2</v>
      </c>
      <c r="W528" s="2">
        <f>'FICHE PRODUIT'!D1664</f>
        <v>1</v>
      </c>
      <c r="X528" s="2">
        <f>'FICHE PRODUIT'!E1664</f>
        <v>60</v>
      </c>
      <c r="Y528" s="2">
        <f>'FICHE PRODUIT'!F1664</f>
        <v>0.78</v>
      </c>
      <c r="Z528" s="2">
        <f>'FICHE PRODUIT'!G1664</f>
        <v>0.78</v>
      </c>
      <c r="AA528" s="2">
        <f>'FICHE PRODUIT'!H1664</f>
        <v>46.800000000000004</v>
      </c>
    </row>
    <row r="529" spans="1:27" x14ac:dyDescent="0.2">
      <c r="A529" s="7" t="str">
        <f>'FICHE PRODUIT'!$A$1630</f>
        <v>DANDY GDW4006</v>
      </c>
      <c r="B529" s="2" t="str">
        <f>'FICHE PRODUIT'!$H$1630</f>
        <v>Kaki / Brown</v>
      </c>
      <c r="C529" s="2" t="str">
        <f>'FICHE PRODUIT'!$S$1630</f>
        <v>W26-27</v>
      </c>
      <c r="D529" s="2">
        <f>'FICHE PRODUIT'!$Q$1630</f>
        <v>0</v>
      </c>
      <c r="E529" s="2" t="str">
        <f>'FICHE PRODUIT'!$S$1632</f>
        <v>IN PRODUCTION</v>
      </c>
      <c r="F529" s="2" t="str">
        <f>'FICHE PRODUIT'!$E$1634</f>
        <v>Page 49</v>
      </c>
      <c r="G529" s="2" t="str">
        <f>'FICHE PRODUIT'!$E$1635</f>
        <v xml:space="preserve">Not need </v>
      </c>
      <c r="H529" s="122" t="str">
        <f>'FICHE PRODUIT'!$E$1636</f>
        <v>OCEAN SURPLUS</v>
      </c>
      <c r="I529" s="2" t="b">
        <f>'FICHE PRODUIT'!$E$1638</f>
        <v>0</v>
      </c>
      <c r="J529" s="2" t="str">
        <f>'FICHE PRODUIT'!$E$1640</f>
        <v>Gilet</v>
      </c>
      <c r="K529" s="2" t="str">
        <f>'FICHE PRODUIT'!$E$1641</f>
        <v xml:space="preserve">Dandy </v>
      </c>
      <c r="L529" s="4">
        <f>'FICHE PRODUIT'!$E$1643</f>
        <v>54</v>
      </c>
      <c r="M529" s="4">
        <f>'FICHE PRODUIT'!$E$1644</f>
        <v>30.718</v>
      </c>
      <c r="N529" s="4">
        <f>'FICHE PRODUIT'!$E$1646</f>
        <v>84.718000000000004</v>
      </c>
      <c r="O529" s="4">
        <f>'FICHE PRODUIT'!$E$1647</f>
        <v>3.8362567577138269</v>
      </c>
      <c r="P529" s="4">
        <f>'FICHE PRODUIT'!$E$1649</f>
        <v>325</v>
      </c>
      <c r="Q529" s="4">
        <f>'FICHE PRODUIT'!$E$1650</f>
        <v>130</v>
      </c>
      <c r="R529" s="4">
        <f>'FICHE PRODUIT'!$E$1651</f>
        <v>147.72727272727272</v>
      </c>
      <c r="S529" s="122">
        <f>'FICHE PRODUIT'!$E$1652</f>
        <v>46162</v>
      </c>
      <c r="T529" s="2" t="str">
        <f>'FICHE PRODUIT'!A1665</f>
        <v>HANGTAG</v>
      </c>
      <c r="U529" s="2" t="str">
        <f>'FICHE PRODUIT'!B1665</f>
        <v>CADICA</v>
      </c>
      <c r="V529" s="2" t="str">
        <f>'FICHE PRODUIT'!C1665</f>
        <v>XD2</v>
      </c>
      <c r="W529" s="2">
        <f>'FICHE PRODUIT'!D1665</f>
        <v>1</v>
      </c>
      <c r="X529" s="2">
        <f>'FICHE PRODUIT'!E1665</f>
        <v>60</v>
      </c>
      <c r="Y529" s="2">
        <f>'FICHE PRODUIT'!F1665</f>
        <v>0.25</v>
      </c>
      <c r="Z529" s="2">
        <f>'FICHE PRODUIT'!G1665</f>
        <v>0.25</v>
      </c>
      <c r="AA529" s="2">
        <f>'FICHE PRODUIT'!H1665</f>
        <v>15</v>
      </c>
    </row>
    <row r="530" spans="1:27" x14ac:dyDescent="0.2">
      <c r="A530" s="7" t="str">
        <f>'FICHE PRODUIT'!$A$1630</f>
        <v>DANDY GDW4006</v>
      </c>
      <c r="B530" s="2" t="str">
        <f>'FICHE PRODUIT'!$H$1630</f>
        <v>Kaki / Brown</v>
      </c>
      <c r="C530" s="2" t="str">
        <f>'FICHE PRODUIT'!$S$1630</f>
        <v>W26-27</v>
      </c>
      <c r="D530" s="2">
        <f>'FICHE PRODUIT'!$Q$1630</f>
        <v>0</v>
      </c>
      <c r="E530" s="2" t="str">
        <f>'FICHE PRODUIT'!$S$1632</f>
        <v>IN PRODUCTION</v>
      </c>
      <c r="F530" s="2" t="str">
        <f>'FICHE PRODUIT'!$E$1634</f>
        <v>Page 49</v>
      </c>
      <c r="G530" s="2" t="str">
        <f>'FICHE PRODUIT'!$E$1635</f>
        <v xml:space="preserve">Not need </v>
      </c>
      <c r="H530" s="122" t="str">
        <f>'FICHE PRODUIT'!$E$1636</f>
        <v>OCEAN SURPLUS</v>
      </c>
      <c r="I530" s="2" t="b">
        <f>'FICHE PRODUIT'!$E$1638</f>
        <v>0</v>
      </c>
      <c r="J530" s="2" t="str">
        <f>'FICHE PRODUIT'!$E$1640</f>
        <v>Gilet</v>
      </c>
      <c r="K530" s="2" t="str">
        <f>'FICHE PRODUIT'!$E$1641</f>
        <v xml:space="preserve">Dandy </v>
      </c>
      <c r="L530" s="4">
        <f>'FICHE PRODUIT'!$E$1643</f>
        <v>54</v>
      </c>
      <c r="M530" s="4">
        <f>'FICHE PRODUIT'!$E$1644</f>
        <v>30.718</v>
      </c>
      <c r="N530" s="4">
        <f>'FICHE PRODUIT'!$E$1646</f>
        <v>84.718000000000004</v>
      </c>
      <c r="O530" s="4">
        <f>'FICHE PRODUIT'!$E$1647</f>
        <v>3.8362567577138269</v>
      </c>
      <c r="P530" s="4">
        <f>'FICHE PRODUIT'!$E$1649</f>
        <v>325</v>
      </c>
      <c r="Q530" s="4">
        <f>'FICHE PRODUIT'!$E$1650</f>
        <v>130</v>
      </c>
      <c r="R530" s="4">
        <f>'FICHE PRODUIT'!$E$1651</f>
        <v>147.72727272727272</v>
      </c>
      <c r="S530" s="122">
        <f>'FICHE PRODUIT'!$E$1652</f>
        <v>46162</v>
      </c>
      <c r="T530" s="2">
        <f>'FICHE PRODUIT'!A1666</f>
        <v>0</v>
      </c>
      <c r="U530" s="2">
        <f>'FICHE PRODUIT'!B1666</f>
        <v>0</v>
      </c>
      <c r="V530" s="2">
        <f>'FICHE PRODUIT'!C1666</f>
        <v>0</v>
      </c>
      <c r="W530" s="2">
        <f>'FICHE PRODUIT'!D1666</f>
        <v>0</v>
      </c>
      <c r="X530" s="2">
        <f>'FICHE PRODUIT'!E1666</f>
        <v>0</v>
      </c>
      <c r="Y530" s="2">
        <f>'FICHE PRODUIT'!F1666</f>
        <v>0</v>
      </c>
      <c r="Z530" s="2">
        <f>'FICHE PRODUIT'!G1666</f>
        <v>0</v>
      </c>
      <c r="AA530" s="2">
        <f>'FICHE PRODUIT'!H1666</f>
        <v>0</v>
      </c>
    </row>
    <row r="531" spans="1:27" x14ac:dyDescent="0.2">
      <c r="A531" s="7" t="str">
        <f>'FICHE PRODUIT'!$A$1630</f>
        <v>DANDY GDW4006</v>
      </c>
      <c r="B531" s="2" t="str">
        <f>'FICHE PRODUIT'!$H$1630</f>
        <v>Kaki / Brown</v>
      </c>
      <c r="C531" s="2" t="str">
        <f>'FICHE PRODUIT'!$S$1630</f>
        <v>W26-27</v>
      </c>
      <c r="D531" s="2">
        <f>'FICHE PRODUIT'!$Q$1630</f>
        <v>0</v>
      </c>
      <c r="E531" s="2" t="str">
        <f>'FICHE PRODUIT'!$S$1632</f>
        <v>IN PRODUCTION</v>
      </c>
      <c r="F531" s="2" t="str">
        <f>'FICHE PRODUIT'!$E$1634</f>
        <v>Page 49</v>
      </c>
      <c r="G531" s="2" t="str">
        <f>'FICHE PRODUIT'!$E$1635</f>
        <v xml:space="preserve">Not need </v>
      </c>
      <c r="H531" s="122" t="str">
        <f>'FICHE PRODUIT'!$E$1636</f>
        <v>OCEAN SURPLUS</v>
      </c>
      <c r="I531" s="2" t="b">
        <f>'FICHE PRODUIT'!$E$1638</f>
        <v>0</v>
      </c>
      <c r="J531" s="2" t="str">
        <f>'FICHE PRODUIT'!$E$1640</f>
        <v>Gilet</v>
      </c>
      <c r="K531" s="2" t="str">
        <f>'FICHE PRODUIT'!$E$1641</f>
        <v xml:space="preserve">Dandy </v>
      </c>
      <c r="L531" s="4">
        <f>'FICHE PRODUIT'!$E$1643</f>
        <v>54</v>
      </c>
      <c r="M531" s="4">
        <f>'FICHE PRODUIT'!$E$1644</f>
        <v>30.718</v>
      </c>
      <c r="N531" s="4">
        <f>'FICHE PRODUIT'!$E$1646</f>
        <v>84.718000000000004</v>
      </c>
      <c r="O531" s="4">
        <f>'FICHE PRODUIT'!$E$1647</f>
        <v>3.8362567577138269</v>
      </c>
      <c r="P531" s="4">
        <f>'FICHE PRODUIT'!$E$1649</f>
        <v>325</v>
      </c>
      <c r="Q531" s="4">
        <f>'FICHE PRODUIT'!$E$1650</f>
        <v>130</v>
      </c>
      <c r="R531" s="4">
        <f>'FICHE PRODUIT'!$E$1651</f>
        <v>147.72727272727272</v>
      </c>
      <c r="S531" s="122">
        <f>'FICHE PRODUIT'!$E$1652</f>
        <v>46162</v>
      </c>
      <c r="T531" s="2">
        <f>'FICHE PRODUIT'!A1667</f>
        <v>0</v>
      </c>
      <c r="U531" s="2">
        <f>'FICHE PRODUIT'!B1667</f>
        <v>0</v>
      </c>
      <c r="V531" s="2">
        <f>'FICHE PRODUIT'!C1667</f>
        <v>0</v>
      </c>
      <c r="W531" s="2">
        <f>'FICHE PRODUIT'!D1667</f>
        <v>0</v>
      </c>
      <c r="X531" s="2">
        <f>'FICHE PRODUIT'!E1667</f>
        <v>0</v>
      </c>
      <c r="Y531" s="2">
        <f>'FICHE PRODUIT'!F1667</f>
        <v>0</v>
      </c>
      <c r="Z531" s="2">
        <f>'FICHE PRODUIT'!G1667</f>
        <v>0</v>
      </c>
      <c r="AA531" s="2">
        <f>'FICHE PRODUIT'!H1667</f>
        <v>0</v>
      </c>
    </row>
    <row r="532" spans="1:27" x14ac:dyDescent="0.2">
      <c r="A532" s="7" t="str">
        <f>'FICHE PRODUIT'!$A$1630</f>
        <v>DANDY GDW4006</v>
      </c>
      <c r="B532" s="2" t="str">
        <f>'FICHE PRODUIT'!$H$1630</f>
        <v>Kaki / Brown</v>
      </c>
      <c r="C532" s="2" t="str">
        <f>'FICHE PRODUIT'!$S$1630</f>
        <v>W26-27</v>
      </c>
      <c r="D532" s="2">
        <f>'FICHE PRODUIT'!$Q$1630</f>
        <v>0</v>
      </c>
      <c r="E532" s="2" t="str">
        <f>'FICHE PRODUIT'!$S$1632</f>
        <v>IN PRODUCTION</v>
      </c>
      <c r="F532" s="2" t="str">
        <f>'FICHE PRODUIT'!$E$1634</f>
        <v>Page 49</v>
      </c>
      <c r="G532" s="2" t="str">
        <f>'FICHE PRODUIT'!$E$1635</f>
        <v xml:space="preserve">Not need </v>
      </c>
      <c r="H532" s="122" t="str">
        <f>'FICHE PRODUIT'!$E$1636</f>
        <v>OCEAN SURPLUS</v>
      </c>
      <c r="I532" s="2" t="b">
        <f>'FICHE PRODUIT'!$E$1638</f>
        <v>0</v>
      </c>
      <c r="J532" s="2" t="str">
        <f>'FICHE PRODUIT'!$E$1640</f>
        <v>Gilet</v>
      </c>
      <c r="K532" s="2" t="str">
        <f>'FICHE PRODUIT'!$E$1641</f>
        <v xml:space="preserve">Dandy </v>
      </c>
      <c r="L532" s="4">
        <f>'FICHE PRODUIT'!$E$1643</f>
        <v>54</v>
      </c>
      <c r="M532" s="4">
        <f>'FICHE PRODUIT'!$E$1644</f>
        <v>30.718</v>
      </c>
      <c r="N532" s="4">
        <f>'FICHE PRODUIT'!$E$1646</f>
        <v>84.718000000000004</v>
      </c>
      <c r="O532" s="4">
        <f>'FICHE PRODUIT'!$E$1647</f>
        <v>3.8362567577138269</v>
      </c>
      <c r="P532" s="4">
        <f>'FICHE PRODUIT'!$E$1649</f>
        <v>325</v>
      </c>
      <c r="Q532" s="4">
        <f>'FICHE PRODUIT'!$E$1650</f>
        <v>130</v>
      </c>
      <c r="R532" s="4">
        <f>'FICHE PRODUIT'!$E$1651</f>
        <v>147.72727272727272</v>
      </c>
      <c r="S532" s="122">
        <f>'FICHE PRODUIT'!$E$1652</f>
        <v>46162</v>
      </c>
      <c r="T532" s="2">
        <f>'FICHE PRODUIT'!A1668</f>
        <v>0</v>
      </c>
      <c r="U532" s="2">
        <f>'FICHE PRODUIT'!B1668</f>
        <v>0</v>
      </c>
      <c r="V532" s="2">
        <f>'FICHE PRODUIT'!C1668</f>
        <v>0</v>
      </c>
      <c r="W532" s="2">
        <f>'FICHE PRODUIT'!D1668</f>
        <v>0</v>
      </c>
      <c r="X532" s="2">
        <f>'FICHE PRODUIT'!E1668</f>
        <v>0</v>
      </c>
      <c r="Y532" s="2">
        <f>'FICHE PRODUIT'!F1668</f>
        <v>0</v>
      </c>
      <c r="Z532" s="2">
        <f>'FICHE PRODUIT'!G1668</f>
        <v>0</v>
      </c>
      <c r="AA532" s="2">
        <f>'FICHE PRODUIT'!H1668</f>
        <v>0</v>
      </c>
    </row>
    <row r="533" spans="1:27" x14ac:dyDescent="0.2">
      <c r="A533" s="7" t="str">
        <f>'FICHE PRODUIT'!$A$1630</f>
        <v>DANDY GDW4006</v>
      </c>
      <c r="B533" s="2" t="str">
        <f>'FICHE PRODUIT'!$H$1630</f>
        <v>Kaki / Brown</v>
      </c>
      <c r="C533" s="2" t="str">
        <f>'FICHE PRODUIT'!$S$1630</f>
        <v>W26-27</v>
      </c>
      <c r="D533" s="2">
        <f>'FICHE PRODUIT'!$Q$1630</f>
        <v>0</v>
      </c>
      <c r="E533" s="2" t="str">
        <f>'FICHE PRODUIT'!$S$1632</f>
        <v>IN PRODUCTION</v>
      </c>
      <c r="F533" s="2" t="str">
        <f>'FICHE PRODUIT'!$E$1634</f>
        <v>Page 49</v>
      </c>
      <c r="G533" s="2" t="str">
        <f>'FICHE PRODUIT'!$E$1635</f>
        <v xml:space="preserve">Not need </v>
      </c>
      <c r="H533" s="122" t="str">
        <f>'FICHE PRODUIT'!$E$1636</f>
        <v>OCEAN SURPLUS</v>
      </c>
      <c r="I533" s="2" t="b">
        <f>'FICHE PRODUIT'!$E$1638</f>
        <v>0</v>
      </c>
      <c r="J533" s="2" t="str">
        <f>'FICHE PRODUIT'!$E$1640</f>
        <v>Gilet</v>
      </c>
      <c r="K533" s="2" t="str">
        <f>'FICHE PRODUIT'!$E$1641</f>
        <v xml:space="preserve">Dandy </v>
      </c>
      <c r="L533" s="4">
        <f>'FICHE PRODUIT'!$E$1643</f>
        <v>54</v>
      </c>
      <c r="M533" s="4">
        <f>'FICHE PRODUIT'!$E$1644</f>
        <v>30.718</v>
      </c>
      <c r="N533" s="4">
        <f>'FICHE PRODUIT'!$E$1646</f>
        <v>84.718000000000004</v>
      </c>
      <c r="O533" s="4">
        <f>'FICHE PRODUIT'!$E$1647</f>
        <v>3.8362567577138269</v>
      </c>
      <c r="P533" s="4">
        <f>'FICHE PRODUIT'!$E$1649</f>
        <v>325</v>
      </c>
      <c r="Q533" s="4">
        <f>'FICHE PRODUIT'!$E$1650</f>
        <v>130</v>
      </c>
      <c r="R533" s="4">
        <f>'FICHE PRODUIT'!$E$1651</f>
        <v>147.72727272727272</v>
      </c>
      <c r="S533" s="122">
        <f>'FICHE PRODUIT'!$E$1652</f>
        <v>46162</v>
      </c>
      <c r="T533" s="2">
        <f>'FICHE PRODUIT'!A1669</f>
        <v>0</v>
      </c>
      <c r="U533" s="2">
        <f>'FICHE PRODUIT'!B1669</f>
        <v>0</v>
      </c>
      <c r="V533" s="2">
        <f>'FICHE PRODUIT'!C1669</f>
        <v>0</v>
      </c>
      <c r="W533" s="2">
        <f>'FICHE PRODUIT'!D1669</f>
        <v>0</v>
      </c>
      <c r="X533" s="2">
        <f>'FICHE PRODUIT'!E1669</f>
        <v>0</v>
      </c>
      <c r="Y533" s="2">
        <f>'FICHE PRODUIT'!F1669</f>
        <v>0</v>
      </c>
      <c r="Z533" s="2">
        <f>'FICHE PRODUIT'!G1669</f>
        <v>0</v>
      </c>
      <c r="AA533" s="2">
        <f>'FICHE PRODUIT'!H1669</f>
        <v>0</v>
      </c>
    </row>
    <row r="534" spans="1:27" x14ac:dyDescent="0.2">
      <c r="A534" s="7" t="str">
        <f>'FICHE PRODUIT'!$A$1630</f>
        <v>DANDY GDW4006</v>
      </c>
      <c r="B534" s="2" t="str">
        <f>'FICHE PRODUIT'!$H$1630</f>
        <v>Kaki / Brown</v>
      </c>
      <c r="C534" s="2" t="str">
        <f>'FICHE PRODUIT'!$S$1630</f>
        <v>W26-27</v>
      </c>
      <c r="D534" s="2">
        <f>'FICHE PRODUIT'!$Q$1630</f>
        <v>0</v>
      </c>
      <c r="E534" s="2" t="str">
        <f>'FICHE PRODUIT'!$S$1632</f>
        <v>IN PRODUCTION</v>
      </c>
      <c r="F534" s="2" t="str">
        <f>'FICHE PRODUIT'!$E$1634</f>
        <v>Page 49</v>
      </c>
      <c r="G534" s="2" t="str">
        <f>'FICHE PRODUIT'!$E$1635</f>
        <v xml:space="preserve">Not need </v>
      </c>
      <c r="H534" s="122" t="str">
        <f>'FICHE PRODUIT'!$E$1636</f>
        <v>OCEAN SURPLUS</v>
      </c>
      <c r="I534" s="2" t="b">
        <f>'FICHE PRODUIT'!$E$1638</f>
        <v>0</v>
      </c>
      <c r="J534" s="2" t="str">
        <f>'FICHE PRODUIT'!$E$1640</f>
        <v>Gilet</v>
      </c>
      <c r="K534" s="2" t="str">
        <f>'FICHE PRODUIT'!$E$1641</f>
        <v xml:space="preserve">Dandy </v>
      </c>
      <c r="L534" s="4">
        <f>'FICHE PRODUIT'!$E$1643</f>
        <v>54</v>
      </c>
      <c r="M534" s="4">
        <f>'FICHE PRODUIT'!$E$1644</f>
        <v>30.718</v>
      </c>
      <c r="N534" s="4">
        <f>'FICHE PRODUIT'!$E$1646</f>
        <v>84.718000000000004</v>
      </c>
      <c r="O534" s="4">
        <f>'FICHE PRODUIT'!$E$1647</f>
        <v>3.8362567577138269</v>
      </c>
      <c r="P534" s="4">
        <f>'FICHE PRODUIT'!$E$1649</f>
        <v>325</v>
      </c>
      <c r="Q534" s="4">
        <f>'FICHE PRODUIT'!$E$1650</f>
        <v>130</v>
      </c>
      <c r="R534" s="4">
        <f>'FICHE PRODUIT'!$E$1651</f>
        <v>147.72727272727272</v>
      </c>
      <c r="S534" s="122">
        <f>'FICHE PRODUIT'!$E$1652</f>
        <v>46162</v>
      </c>
      <c r="T534" s="2" t="str">
        <f>'FICHE PRODUIT'!A1670</f>
        <v>Frais externe</v>
      </c>
      <c r="U534" s="2" t="str">
        <f>'FICHE PRODUIT'!B1670</f>
        <v>Transport</v>
      </c>
      <c r="V534" s="2" t="str">
        <f>'FICHE PRODUIT'!C1670</f>
        <v xml:space="preserve">Européen </v>
      </c>
      <c r="W534" s="2">
        <f>'FICHE PRODUIT'!D1670</f>
        <v>1</v>
      </c>
      <c r="X534" s="2">
        <f>'FICHE PRODUIT'!E1670</f>
        <v>60</v>
      </c>
      <c r="Y534" s="2">
        <f>'FICHE PRODUIT'!F1670</f>
        <v>2</v>
      </c>
      <c r="Z534" s="2">
        <f>'FICHE PRODUIT'!G1670</f>
        <v>2</v>
      </c>
      <c r="AA534" s="2">
        <f>'FICHE PRODUIT'!H1670</f>
        <v>120</v>
      </c>
    </row>
    <row r="535" spans="1:27" x14ac:dyDescent="0.2">
      <c r="A535" s="7" t="str">
        <f>'FICHE PRODUIT'!$A$1630</f>
        <v>DANDY GDW4006</v>
      </c>
      <c r="B535" s="2" t="str">
        <f>'FICHE PRODUIT'!$H$1630</f>
        <v>Kaki / Brown</v>
      </c>
      <c r="C535" s="2" t="str">
        <f>'FICHE PRODUIT'!$S$1630</f>
        <v>W26-27</v>
      </c>
      <c r="D535" s="2">
        <f>'FICHE PRODUIT'!$Q$1630</f>
        <v>0</v>
      </c>
      <c r="E535" s="2" t="str">
        <f>'FICHE PRODUIT'!$S$1632</f>
        <v>IN PRODUCTION</v>
      </c>
      <c r="F535" s="2" t="str">
        <f>'FICHE PRODUIT'!$E$1634</f>
        <v>Page 49</v>
      </c>
      <c r="G535" s="2" t="str">
        <f>'FICHE PRODUIT'!$E$1635</f>
        <v xml:space="preserve">Not need </v>
      </c>
      <c r="H535" s="122" t="str">
        <f>'FICHE PRODUIT'!$E$1636</f>
        <v>OCEAN SURPLUS</v>
      </c>
      <c r="I535" s="2" t="b">
        <f>'FICHE PRODUIT'!$E$1638</f>
        <v>0</v>
      </c>
      <c r="J535" s="2" t="str">
        <f>'FICHE PRODUIT'!$E$1640</f>
        <v>Gilet</v>
      </c>
      <c r="K535" s="2" t="str">
        <f>'FICHE PRODUIT'!$E$1641</f>
        <v xml:space="preserve">Dandy </v>
      </c>
      <c r="L535" s="4">
        <f>'FICHE PRODUIT'!$E$1643</f>
        <v>54</v>
      </c>
      <c r="M535" s="4">
        <f>'FICHE PRODUIT'!$E$1644</f>
        <v>30.718</v>
      </c>
      <c r="N535" s="4">
        <f>'FICHE PRODUIT'!$E$1646</f>
        <v>84.718000000000004</v>
      </c>
      <c r="O535" s="4">
        <f>'FICHE PRODUIT'!$E$1647</f>
        <v>3.8362567577138269</v>
      </c>
      <c r="P535" s="4">
        <f>'FICHE PRODUIT'!$E$1649</f>
        <v>325</v>
      </c>
      <c r="Q535" s="4">
        <f>'FICHE PRODUIT'!$E$1650</f>
        <v>130</v>
      </c>
      <c r="R535" s="4">
        <f>'FICHE PRODUIT'!$E$1651</f>
        <v>147.72727272727272</v>
      </c>
      <c r="S535" s="122">
        <f>'FICHE PRODUIT'!$E$1652</f>
        <v>46162</v>
      </c>
      <c r="T535" s="2" t="str">
        <f>'FICHE PRODUIT'!A1671</f>
        <v>Frais externe</v>
      </c>
      <c r="U535" s="2" t="str">
        <f>'FICHE PRODUIT'!B1671</f>
        <v>Communication</v>
      </c>
      <c r="V535" s="2" t="str">
        <f>'FICHE PRODUIT'!C1671</f>
        <v>Marketing</v>
      </c>
      <c r="W535" s="2">
        <f>'FICHE PRODUIT'!D1671</f>
        <v>1</v>
      </c>
      <c r="X535" s="2">
        <f>'FICHE PRODUIT'!E1671</f>
        <v>60</v>
      </c>
      <c r="Y535" s="2">
        <f>'FICHE PRODUIT'!F1671</f>
        <v>0.5</v>
      </c>
      <c r="Z535" s="2">
        <f>'FICHE PRODUIT'!G1671</f>
        <v>0.5</v>
      </c>
      <c r="AA535" s="2">
        <f>'FICHE PRODUIT'!H1671</f>
        <v>30</v>
      </c>
    </row>
    <row r="536" spans="1:27" x14ac:dyDescent="0.2">
      <c r="A536" s="7" t="str">
        <f>'FICHE PRODUIT'!$A$1673</f>
        <v>DANDY GDW4006</v>
      </c>
      <c r="B536" s="2" t="str">
        <f>'FICHE PRODUIT'!$H$1673</f>
        <v>Navy</v>
      </c>
      <c r="C536" s="2" t="str">
        <f>'FICHE PRODUIT'!$S$1673</f>
        <v>W26-27</v>
      </c>
      <c r="D536" s="2">
        <f>'FICHE PRODUIT'!$Q$1673</f>
        <v>0</v>
      </c>
      <c r="E536" s="2" t="str">
        <f>'FICHE PRODUIT'!$S$1675</f>
        <v>In development</v>
      </c>
      <c r="F536" s="2" t="str">
        <f>'FICHE PRODUIT'!$E$1677</f>
        <v>Page 50</v>
      </c>
      <c r="G536" s="2" t="str">
        <f>'FICHE PRODUIT'!$E$1678</f>
        <v xml:space="preserve">Not need </v>
      </c>
      <c r="H536" s="122" t="str">
        <f>'FICHE PRODUIT'!$E$1679</f>
        <v>OCEAN SURPLUS</v>
      </c>
      <c r="I536" s="2" t="b">
        <f>'FICHE PRODUIT'!$E$1681</f>
        <v>0</v>
      </c>
      <c r="J536" s="2" t="str">
        <f>'FICHE PRODUIT'!$E$1683</f>
        <v>Gilet</v>
      </c>
      <c r="K536" s="2" t="str">
        <f>'FICHE PRODUIT'!$E$1684</f>
        <v xml:space="preserve">Dandy </v>
      </c>
      <c r="L536" s="4">
        <f>'FICHE PRODUIT'!$E$1686</f>
        <v>55</v>
      </c>
      <c r="M536" s="4">
        <f>'FICHE PRODUIT'!$E$1687</f>
        <v>23.198</v>
      </c>
      <c r="N536" s="4">
        <f>'FICHE PRODUIT'!$E$1689</f>
        <v>78.198000000000008</v>
      </c>
      <c r="O536" s="4">
        <f>'FICHE PRODUIT'!$E$1690</f>
        <v>4.1561165247193017</v>
      </c>
      <c r="P536" s="4">
        <f>'FICHE PRODUIT'!$E$1692</f>
        <v>325</v>
      </c>
      <c r="Q536" s="4">
        <f>'FICHE PRODUIT'!$E$1693</f>
        <v>130</v>
      </c>
      <c r="R536" s="4">
        <f>'FICHE PRODUIT'!$E$1694</f>
        <v>147.72727272727272</v>
      </c>
      <c r="S536" s="122">
        <f>'FICHE PRODUIT'!$E$1695</f>
        <v>46151</v>
      </c>
      <c r="T536" s="2" t="str">
        <f>'FICHE PRODUIT'!A1700</f>
        <v>FABRIC</v>
      </c>
      <c r="U536" s="2" t="str">
        <f>'FICHE PRODUIT'!B1700</f>
        <v>OLMETEX</v>
      </c>
      <c r="V536" s="2" t="str">
        <f>'FICHE PRODUIT'!C1700</f>
        <v>N92 187 bleu / caramel</v>
      </c>
      <c r="W536" s="2">
        <f>'FICHE PRODUIT'!D1700</f>
        <v>0.4</v>
      </c>
      <c r="X536" s="2">
        <f>'FICHE PRODUIT'!E1700</f>
        <v>0</v>
      </c>
      <c r="Y536" s="2">
        <f>'FICHE PRODUIT'!F1700</f>
        <v>26.95</v>
      </c>
      <c r="Z536" s="2">
        <f>'FICHE PRODUIT'!G1700</f>
        <v>10.780000000000001</v>
      </c>
      <c r="AA536" s="2">
        <f>'FICHE PRODUIT'!H1700</f>
        <v>0</v>
      </c>
    </row>
    <row r="537" spans="1:27" x14ac:dyDescent="0.2">
      <c r="A537" s="7" t="str">
        <f>'FICHE PRODUIT'!$A$1673</f>
        <v>DANDY GDW4006</v>
      </c>
      <c r="B537" s="2" t="str">
        <f>'FICHE PRODUIT'!$H$1673</f>
        <v>Navy</v>
      </c>
      <c r="C537" s="2" t="str">
        <f>'FICHE PRODUIT'!$S$1673</f>
        <v>W26-27</v>
      </c>
      <c r="D537" s="2">
        <f>'FICHE PRODUIT'!$Q$1673</f>
        <v>0</v>
      </c>
      <c r="E537" s="2" t="str">
        <f>'FICHE PRODUIT'!$S$1675</f>
        <v>In development</v>
      </c>
      <c r="F537" s="2" t="str">
        <f>'FICHE PRODUIT'!$E$1677</f>
        <v>Page 50</v>
      </c>
      <c r="G537" s="2" t="str">
        <f>'FICHE PRODUIT'!$E$1678</f>
        <v xml:space="preserve">Not need </v>
      </c>
      <c r="H537" s="122" t="str">
        <f>'FICHE PRODUIT'!$E$1679</f>
        <v>OCEAN SURPLUS</v>
      </c>
      <c r="I537" s="2" t="b">
        <f>'FICHE PRODUIT'!$E$1681</f>
        <v>0</v>
      </c>
      <c r="J537" s="2" t="str">
        <f>'FICHE PRODUIT'!$E$1683</f>
        <v>Gilet</v>
      </c>
      <c r="K537" s="2" t="str">
        <f>'FICHE PRODUIT'!$E$1684</f>
        <v xml:space="preserve">Dandy </v>
      </c>
      <c r="L537" s="4">
        <f>'FICHE PRODUIT'!$E$1686</f>
        <v>55</v>
      </c>
      <c r="M537" s="4">
        <f>'FICHE PRODUIT'!$E$1687</f>
        <v>23.198</v>
      </c>
      <c r="N537" s="4">
        <f>'FICHE PRODUIT'!$E$1689</f>
        <v>78.198000000000008</v>
      </c>
      <c r="O537" s="4">
        <f>'FICHE PRODUIT'!$E$1690</f>
        <v>4.1561165247193017</v>
      </c>
      <c r="P537" s="4">
        <f>'FICHE PRODUIT'!$E$1692</f>
        <v>325</v>
      </c>
      <c r="Q537" s="4">
        <f>'FICHE PRODUIT'!$E$1693</f>
        <v>130</v>
      </c>
      <c r="R537" s="4">
        <f>'FICHE PRODUIT'!$E$1694</f>
        <v>147.72727272727272</v>
      </c>
      <c r="S537" s="122">
        <f>'FICHE PRODUIT'!$E$1695</f>
        <v>46151</v>
      </c>
      <c r="T537" s="2" t="str">
        <f>'FICHE PRODUIT'!A1701</f>
        <v>FABRIC</v>
      </c>
      <c r="U537" s="2" t="str">
        <f>'FICHE PRODUIT'!B1701</f>
        <v>MALLALEUS</v>
      </c>
      <c r="V537" s="2" t="str">
        <f>'FICHE PRODUIT'!C1701</f>
        <v>M5103 DENIM 4 - 100% Wool Pure 5744 / IA</v>
      </c>
      <c r="W537" s="2">
        <f>'FICHE PRODUIT'!D1701</f>
        <v>0.4</v>
      </c>
      <c r="X537" s="2">
        <f>'FICHE PRODUIT'!E1701</f>
        <v>0</v>
      </c>
      <c r="Y537" s="2">
        <f>'FICHE PRODUIT'!F1701</f>
        <v>0</v>
      </c>
      <c r="Z537" s="2">
        <f>'FICHE PRODUIT'!G1701</f>
        <v>0</v>
      </c>
      <c r="AA537" s="2">
        <f>'FICHE PRODUIT'!H1701</f>
        <v>0</v>
      </c>
    </row>
    <row r="538" spans="1:27" x14ac:dyDescent="0.2">
      <c r="A538" s="7" t="str">
        <f>'FICHE PRODUIT'!$A$1673</f>
        <v>DANDY GDW4006</v>
      </c>
      <c r="B538" s="2" t="str">
        <f>'FICHE PRODUIT'!$H$1673</f>
        <v>Navy</v>
      </c>
      <c r="C538" s="2" t="str">
        <f>'FICHE PRODUIT'!$S$1673</f>
        <v>W26-27</v>
      </c>
      <c r="D538" s="2">
        <f>'FICHE PRODUIT'!$Q$1673</f>
        <v>0</v>
      </c>
      <c r="E538" s="2" t="str">
        <f>'FICHE PRODUIT'!$S$1675</f>
        <v>In development</v>
      </c>
      <c r="F538" s="2" t="str">
        <f>'FICHE PRODUIT'!$E$1677</f>
        <v>Page 50</v>
      </c>
      <c r="G538" s="2" t="str">
        <f>'FICHE PRODUIT'!$E$1678</f>
        <v xml:space="preserve">Not need </v>
      </c>
      <c r="H538" s="122" t="str">
        <f>'FICHE PRODUIT'!$E$1679</f>
        <v>OCEAN SURPLUS</v>
      </c>
      <c r="I538" s="2" t="b">
        <f>'FICHE PRODUIT'!$E$1681</f>
        <v>0</v>
      </c>
      <c r="J538" s="2" t="str">
        <f>'FICHE PRODUIT'!$E$1683</f>
        <v>Gilet</v>
      </c>
      <c r="K538" s="2" t="str">
        <f>'FICHE PRODUIT'!$E$1684</f>
        <v xml:space="preserve">Dandy </v>
      </c>
      <c r="L538" s="4">
        <f>'FICHE PRODUIT'!$E$1686</f>
        <v>55</v>
      </c>
      <c r="M538" s="4">
        <f>'FICHE PRODUIT'!$E$1687</f>
        <v>23.198</v>
      </c>
      <c r="N538" s="4">
        <f>'FICHE PRODUIT'!$E$1689</f>
        <v>78.198000000000008</v>
      </c>
      <c r="O538" s="4">
        <f>'FICHE PRODUIT'!$E$1690</f>
        <v>4.1561165247193017</v>
      </c>
      <c r="P538" s="4">
        <f>'FICHE PRODUIT'!$E$1692</f>
        <v>325</v>
      </c>
      <c r="Q538" s="4">
        <f>'FICHE PRODUIT'!$E$1693</f>
        <v>130</v>
      </c>
      <c r="R538" s="4">
        <f>'FICHE PRODUIT'!$E$1694</f>
        <v>147.72727272727272</v>
      </c>
      <c r="S538" s="122">
        <f>'FICHE PRODUIT'!$E$1695</f>
        <v>46151</v>
      </c>
      <c r="T538" s="2" t="str">
        <f>'FICHE PRODUIT'!A1702</f>
        <v>BACK</v>
      </c>
      <c r="U538" s="2" t="str">
        <f>'FICHE PRODUIT'!B1702</f>
        <v>MDA</v>
      </c>
      <c r="V538" s="2" t="str">
        <f>'FICHE PRODUIT'!C1702</f>
        <v>2179 PPT / COL CW27742</v>
      </c>
      <c r="W538" s="2">
        <f>'FICHE PRODUIT'!D1702</f>
        <v>0.8</v>
      </c>
      <c r="X538" s="2">
        <f>'FICHE PRODUIT'!E1702</f>
        <v>0</v>
      </c>
      <c r="Y538" s="2">
        <f>'FICHE PRODUIT'!F1702</f>
        <v>8.91</v>
      </c>
      <c r="Z538" s="2">
        <f>'FICHE PRODUIT'!G1702</f>
        <v>7.1280000000000001</v>
      </c>
      <c r="AA538" s="2">
        <f>'FICHE PRODUIT'!H1702</f>
        <v>0</v>
      </c>
    </row>
    <row r="539" spans="1:27" x14ac:dyDescent="0.2">
      <c r="A539" s="7" t="str">
        <f>'FICHE PRODUIT'!$A$1673</f>
        <v>DANDY GDW4006</v>
      </c>
      <c r="B539" s="2" t="str">
        <f>'FICHE PRODUIT'!$H$1673</f>
        <v>Navy</v>
      </c>
      <c r="C539" s="2" t="str">
        <f>'FICHE PRODUIT'!$S$1673</f>
        <v>W26-27</v>
      </c>
      <c r="D539" s="2">
        <f>'FICHE PRODUIT'!$Q$1673</f>
        <v>0</v>
      </c>
      <c r="E539" s="2" t="str">
        <f>'FICHE PRODUIT'!$S$1675</f>
        <v>In development</v>
      </c>
      <c r="F539" s="2" t="str">
        <f>'FICHE PRODUIT'!$E$1677</f>
        <v>Page 50</v>
      </c>
      <c r="G539" s="2" t="str">
        <f>'FICHE PRODUIT'!$E$1678</f>
        <v xml:space="preserve">Not need </v>
      </c>
      <c r="H539" s="122" t="str">
        <f>'FICHE PRODUIT'!$E$1679</f>
        <v>OCEAN SURPLUS</v>
      </c>
      <c r="I539" s="2" t="b">
        <f>'FICHE PRODUIT'!$E$1681</f>
        <v>0</v>
      </c>
      <c r="J539" s="2" t="str">
        <f>'FICHE PRODUIT'!$E$1683</f>
        <v>Gilet</v>
      </c>
      <c r="K539" s="2" t="str">
        <f>'FICHE PRODUIT'!$E$1684</f>
        <v xml:space="preserve">Dandy </v>
      </c>
      <c r="L539" s="4">
        <f>'FICHE PRODUIT'!$E$1686</f>
        <v>55</v>
      </c>
      <c r="M539" s="4">
        <f>'FICHE PRODUIT'!$E$1687</f>
        <v>23.198</v>
      </c>
      <c r="N539" s="4">
        <f>'FICHE PRODUIT'!$E$1689</f>
        <v>78.198000000000008</v>
      </c>
      <c r="O539" s="4">
        <f>'FICHE PRODUIT'!$E$1690</f>
        <v>4.1561165247193017</v>
      </c>
      <c r="P539" s="4">
        <f>'FICHE PRODUIT'!$E$1692</f>
        <v>325</v>
      </c>
      <c r="Q539" s="4">
        <f>'FICHE PRODUIT'!$E$1693</f>
        <v>130</v>
      </c>
      <c r="R539" s="4">
        <f>'FICHE PRODUIT'!$E$1694</f>
        <v>147.72727272727272</v>
      </c>
      <c r="S539" s="122">
        <f>'FICHE PRODUIT'!$E$1695</f>
        <v>46151</v>
      </c>
      <c r="T539" s="2" t="str">
        <f>'FICHE PRODUIT'!A1703</f>
        <v>INTERLINING</v>
      </c>
      <c r="U539" s="2" t="str">
        <f>'FICHE PRODUIT'!B1703</f>
        <v>CHARGEUR</v>
      </c>
      <c r="V539" s="2" t="str">
        <f>'FICHE PRODUIT'!C1703</f>
        <v>711048/A NATURAL</v>
      </c>
      <c r="W539" s="2">
        <f>'FICHE PRODUIT'!D1703</f>
        <v>0.4</v>
      </c>
      <c r="X539" s="2">
        <f>'FICHE PRODUIT'!E1703</f>
        <v>0</v>
      </c>
      <c r="Y539" s="2">
        <f>'FICHE PRODUIT'!F1703</f>
        <v>0</v>
      </c>
      <c r="Z539" s="2">
        <f>'FICHE PRODUIT'!G1703</f>
        <v>0</v>
      </c>
      <c r="AA539" s="2">
        <f>'FICHE PRODUIT'!H1703</f>
        <v>0</v>
      </c>
    </row>
    <row r="540" spans="1:27" x14ac:dyDescent="0.2">
      <c r="A540" s="7" t="str">
        <f>'FICHE PRODUIT'!$A$1673</f>
        <v>DANDY GDW4006</v>
      </c>
      <c r="B540" s="2" t="str">
        <f>'FICHE PRODUIT'!$H$1673</f>
        <v>Navy</v>
      </c>
      <c r="C540" s="2" t="str">
        <f>'FICHE PRODUIT'!$S$1673</f>
        <v>W26-27</v>
      </c>
      <c r="D540" s="2">
        <f>'FICHE PRODUIT'!$Q$1673</f>
        <v>0</v>
      </c>
      <c r="E540" s="2" t="str">
        <f>'FICHE PRODUIT'!$S$1675</f>
        <v>In development</v>
      </c>
      <c r="F540" s="2" t="str">
        <f>'FICHE PRODUIT'!$E$1677</f>
        <v>Page 50</v>
      </c>
      <c r="G540" s="2" t="str">
        <f>'FICHE PRODUIT'!$E$1678</f>
        <v xml:space="preserve">Not need </v>
      </c>
      <c r="H540" s="122" t="str">
        <f>'FICHE PRODUIT'!$E$1679</f>
        <v>OCEAN SURPLUS</v>
      </c>
      <c r="I540" s="2" t="b">
        <f>'FICHE PRODUIT'!$E$1681</f>
        <v>0</v>
      </c>
      <c r="J540" s="2" t="str">
        <f>'FICHE PRODUIT'!$E$1683</f>
        <v>Gilet</v>
      </c>
      <c r="K540" s="2" t="str">
        <f>'FICHE PRODUIT'!$E$1684</f>
        <v xml:space="preserve">Dandy </v>
      </c>
      <c r="L540" s="4">
        <f>'FICHE PRODUIT'!$E$1686</f>
        <v>55</v>
      </c>
      <c r="M540" s="4">
        <f>'FICHE PRODUIT'!$E$1687</f>
        <v>23.198</v>
      </c>
      <c r="N540" s="4">
        <f>'FICHE PRODUIT'!$E$1689</f>
        <v>78.198000000000008</v>
      </c>
      <c r="O540" s="4">
        <f>'FICHE PRODUIT'!$E$1690</f>
        <v>4.1561165247193017</v>
      </c>
      <c r="P540" s="4">
        <f>'FICHE PRODUIT'!$E$1692</f>
        <v>325</v>
      </c>
      <c r="Q540" s="4">
        <f>'FICHE PRODUIT'!$E$1693</f>
        <v>130</v>
      </c>
      <c r="R540" s="4">
        <f>'FICHE PRODUIT'!$E$1694</f>
        <v>147.72727272727272</v>
      </c>
      <c r="S540" s="122">
        <f>'FICHE PRODUIT'!$E$1695</f>
        <v>46151</v>
      </c>
      <c r="T540" s="2" t="str">
        <f>'FICHE PRODUIT'!A1704</f>
        <v>LINNING</v>
      </c>
      <c r="U540" s="2" t="str">
        <f>'FICHE PRODUIT'!B1704</f>
        <v xml:space="preserve">ACM </v>
      </c>
      <c r="V540" s="2" t="str">
        <f>'FICHE PRODUIT'!C1704</f>
        <v>4544 VAR 3</v>
      </c>
      <c r="W540" s="2">
        <f>'FICHE PRODUIT'!D1704</f>
        <v>0.02</v>
      </c>
      <c r="X540" s="2">
        <f>'FICHE PRODUIT'!E1704</f>
        <v>0</v>
      </c>
      <c r="Y540" s="2">
        <f>'FICHE PRODUIT'!F1704</f>
        <v>7.5</v>
      </c>
      <c r="Z540" s="2">
        <f>'FICHE PRODUIT'!G1704</f>
        <v>0.15</v>
      </c>
      <c r="AA540" s="2">
        <f>'FICHE PRODUIT'!H1704</f>
        <v>0</v>
      </c>
    </row>
    <row r="541" spans="1:27" x14ac:dyDescent="0.2">
      <c r="A541" s="7" t="str">
        <f>'FICHE PRODUIT'!$A$1673</f>
        <v>DANDY GDW4006</v>
      </c>
      <c r="B541" s="2" t="str">
        <f>'FICHE PRODUIT'!$H$1673</f>
        <v>Navy</v>
      </c>
      <c r="C541" s="2" t="str">
        <f>'FICHE PRODUIT'!$S$1673</f>
        <v>W26-27</v>
      </c>
      <c r="D541" s="2">
        <f>'FICHE PRODUIT'!$Q$1673</f>
        <v>0</v>
      </c>
      <c r="E541" s="2" t="str">
        <f>'FICHE PRODUIT'!$S$1675</f>
        <v>In development</v>
      </c>
      <c r="F541" s="2" t="str">
        <f>'FICHE PRODUIT'!$E$1677</f>
        <v>Page 50</v>
      </c>
      <c r="G541" s="2" t="str">
        <f>'FICHE PRODUIT'!$E$1678</f>
        <v xml:space="preserve">Not need </v>
      </c>
      <c r="H541" s="122" t="str">
        <f>'FICHE PRODUIT'!$E$1679</f>
        <v>OCEAN SURPLUS</v>
      </c>
      <c r="I541" s="2" t="b">
        <f>'FICHE PRODUIT'!$E$1681</f>
        <v>0</v>
      </c>
      <c r="J541" s="2" t="str">
        <f>'FICHE PRODUIT'!$E$1683</f>
        <v>Gilet</v>
      </c>
      <c r="K541" s="2" t="str">
        <f>'FICHE PRODUIT'!$E$1684</f>
        <v xml:space="preserve">Dandy </v>
      </c>
      <c r="L541" s="4">
        <f>'FICHE PRODUIT'!$E$1686</f>
        <v>55</v>
      </c>
      <c r="M541" s="4">
        <f>'FICHE PRODUIT'!$E$1687</f>
        <v>23.198</v>
      </c>
      <c r="N541" s="4">
        <f>'FICHE PRODUIT'!$E$1689</f>
        <v>78.198000000000008</v>
      </c>
      <c r="O541" s="4">
        <f>'FICHE PRODUIT'!$E$1690</f>
        <v>4.1561165247193017</v>
      </c>
      <c r="P541" s="4">
        <f>'FICHE PRODUIT'!$E$1692</f>
        <v>325</v>
      </c>
      <c r="Q541" s="4">
        <f>'FICHE PRODUIT'!$E$1693</f>
        <v>130</v>
      </c>
      <c r="R541" s="4">
        <f>'FICHE PRODUIT'!$E$1694</f>
        <v>147.72727272727272</v>
      </c>
      <c r="S541" s="122">
        <f>'FICHE PRODUIT'!$E$1695</f>
        <v>46151</v>
      </c>
      <c r="T541" s="2" t="str">
        <f>'FICHE PRODUIT'!A1705</f>
        <v>BOUTONS</v>
      </c>
      <c r="U541" s="2" t="str">
        <f>'FICHE PRODUIT'!B1705</f>
        <v>LOUROPEL</v>
      </c>
      <c r="V541" s="2" t="str">
        <f>'FICHE PRODUIT'!C1705</f>
        <v>BT1</v>
      </c>
      <c r="W541" s="2">
        <f>'FICHE PRODUIT'!D1705</f>
        <v>16</v>
      </c>
      <c r="X541" s="2">
        <f>'FICHE PRODUIT'!E1705</f>
        <v>0</v>
      </c>
      <c r="Y541" s="2">
        <f>'FICHE PRODUIT'!F1705</f>
        <v>0.06</v>
      </c>
      <c r="Z541" s="2">
        <f>'FICHE PRODUIT'!G1705</f>
        <v>0.96</v>
      </c>
      <c r="AA541" s="2">
        <f>'FICHE PRODUIT'!H1705</f>
        <v>0</v>
      </c>
    </row>
    <row r="542" spans="1:27" x14ac:dyDescent="0.2">
      <c r="A542" s="7" t="str">
        <f>'FICHE PRODUIT'!$A$1673</f>
        <v>DANDY GDW4006</v>
      </c>
      <c r="B542" s="2" t="str">
        <f>'FICHE PRODUIT'!$H$1673</f>
        <v>Navy</v>
      </c>
      <c r="C542" s="2" t="str">
        <f>'FICHE PRODUIT'!$S$1673</f>
        <v>W26-27</v>
      </c>
      <c r="D542" s="2">
        <f>'FICHE PRODUIT'!$Q$1673</f>
        <v>0</v>
      </c>
      <c r="E542" s="2" t="str">
        <f>'FICHE PRODUIT'!$S$1675</f>
        <v>In development</v>
      </c>
      <c r="F542" s="2" t="str">
        <f>'FICHE PRODUIT'!$E$1677</f>
        <v>Page 50</v>
      </c>
      <c r="G542" s="2" t="str">
        <f>'FICHE PRODUIT'!$E$1678</f>
        <v xml:space="preserve">Not need </v>
      </c>
      <c r="H542" s="122" t="str">
        <f>'FICHE PRODUIT'!$E$1679</f>
        <v>OCEAN SURPLUS</v>
      </c>
      <c r="I542" s="2" t="b">
        <f>'FICHE PRODUIT'!$E$1681</f>
        <v>0</v>
      </c>
      <c r="J542" s="2" t="str">
        <f>'FICHE PRODUIT'!$E$1683</f>
        <v>Gilet</v>
      </c>
      <c r="K542" s="2" t="str">
        <f>'FICHE PRODUIT'!$E$1684</f>
        <v xml:space="preserve">Dandy </v>
      </c>
      <c r="L542" s="4">
        <f>'FICHE PRODUIT'!$E$1686</f>
        <v>55</v>
      </c>
      <c r="M542" s="4">
        <f>'FICHE PRODUIT'!$E$1687</f>
        <v>23.198</v>
      </c>
      <c r="N542" s="4">
        <f>'FICHE PRODUIT'!$E$1689</f>
        <v>78.198000000000008</v>
      </c>
      <c r="O542" s="4">
        <f>'FICHE PRODUIT'!$E$1690</f>
        <v>4.1561165247193017</v>
      </c>
      <c r="P542" s="4">
        <f>'FICHE PRODUIT'!$E$1692</f>
        <v>325</v>
      </c>
      <c r="Q542" s="4">
        <f>'FICHE PRODUIT'!$E$1693</f>
        <v>130</v>
      </c>
      <c r="R542" s="4">
        <f>'FICHE PRODUIT'!$E$1694</f>
        <v>147.72727272727272</v>
      </c>
      <c r="S542" s="122">
        <f>'FICHE PRODUIT'!$E$1695</f>
        <v>46151</v>
      </c>
      <c r="T542" s="2" t="str">
        <f>'FICHE PRODUIT'!A1706</f>
        <v>ETIQUETTES</v>
      </c>
      <c r="U542" s="2" t="str">
        <f>'FICHE PRODUIT'!B1706</f>
        <v>CADICA</v>
      </c>
      <c r="V542" s="2" t="str">
        <f>'FICHE PRODUIT'!C1706</f>
        <v>LE1</v>
      </c>
      <c r="W542" s="2">
        <f>'FICHE PRODUIT'!D1706</f>
        <v>1</v>
      </c>
      <c r="X542" s="2">
        <f>'FICHE PRODUIT'!E1706</f>
        <v>0</v>
      </c>
      <c r="Y542" s="2">
        <f>'FICHE PRODUIT'!F1706</f>
        <v>0.65</v>
      </c>
      <c r="Z542" s="2">
        <f>'FICHE PRODUIT'!G1706</f>
        <v>0.65</v>
      </c>
      <c r="AA542" s="2">
        <f>'FICHE PRODUIT'!H1706</f>
        <v>0</v>
      </c>
    </row>
    <row r="543" spans="1:27" x14ac:dyDescent="0.2">
      <c r="A543" s="7" t="str">
        <f>'FICHE PRODUIT'!$A$1673</f>
        <v>DANDY GDW4006</v>
      </c>
      <c r="B543" s="2" t="str">
        <f>'FICHE PRODUIT'!$H$1673</f>
        <v>Navy</v>
      </c>
      <c r="C543" s="2" t="str">
        <f>'FICHE PRODUIT'!$S$1673</f>
        <v>W26-27</v>
      </c>
      <c r="D543" s="2">
        <f>'FICHE PRODUIT'!$Q$1673</f>
        <v>0</v>
      </c>
      <c r="E543" s="2" t="str">
        <f>'FICHE PRODUIT'!$S$1675</f>
        <v>In development</v>
      </c>
      <c r="F543" s="2" t="str">
        <f>'FICHE PRODUIT'!$E$1677</f>
        <v>Page 50</v>
      </c>
      <c r="G543" s="2" t="str">
        <f>'FICHE PRODUIT'!$E$1678</f>
        <v xml:space="preserve">Not need </v>
      </c>
      <c r="H543" s="122" t="str">
        <f>'FICHE PRODUIT'!$E$1679</f>
        <v>OCEAN SURPLUS</v>
      </c>
      <c r="I543" s="2" t="b">
        <f>'FICHE PRODUIT'!$E$1681</f>
        <v>0</v>
      </c>
      <c r="J543" s="2" t="str">
        <f>'FICHE PRODUIT'!$E$1683</f>
        <v>Gilet</v>
      </c>
      <c r="K543" s="2" t="str">
        <f>'FICHE PRODUIT'!$E$1684</f>
        <v xml:space="preserve">Dandy </v>
      </c>
      <c r="L543" s="4">
        <f>'FICHE PRODUIT'!$E$1686</f>
        <v>55</v>
      </c>
      <c r="M543" s="4">
        <f>'FICHE PRODUIT'!$E$1687</f>
        <v>23.198</v>
      </c>
      <c r="N543" s="4">
        <f>'FICHE PRODUIT'!$E$1689</f>
        <v>78.198000000000008</v>
      </c>
      <c r="O543" s="4">
        <f>'FICHE PRODUIT'!$E$1690</f>
        <v>4.1561165247193017</v>
      </c>
      <c r="P543" s="4">
        <f>'FICHE PRODUIT'!$E$1692</f>
        <v>325</v>
      </c>
      <c r="Q543" s="4">
        <f>'FICHE PRODUIT'!$E$1693</f>
        <v>130</v>
      </c>
      <c r="R543" s="4">
        <f>'FICHE PRODUIT'!$E$1694</f>
        <v>147.72727272727272</v>
      </c>
      <c r="S543" s="122">
        <f>'FICHE PRODUIT'!$E$1695</f>
        <v>46151</v>
      </c>
      <c r="T543" s="2" t="str">
        <f>'FICHE PRODUIT'!A1707</f>
        <v>ETIQUETTES</v>
      </c>
      <c r="U543" s="2" t="str">
        <f>'FICHE PRODUIT'!B1707</f>
        <v>CADICA</v>
      </c>
      <c r="V543" s="2" t="str">
        <f>'FICHE PRODUIT'!C1707</f>
        <v>LE2</v>
      </c>
      <c r="W543" s="2">
        <f>'FICHE PRODUIT'!D1707</f>
        <v>1</v>
      </c>
      <c r="X543" s="2">
        <f>'FICHE PRODUIT'!E1707</f>
        <v>0</v>
      </c>
      <c r="Y543" s="2">
        <f>'FICHE PRODUIT'!F1707</f>
        <v>0.78</v>
      </c>
      <c r="Z543" s="2">
        <f>'FICHE PRODUIT'!G1707</f>
        <v>0.78</v>
      </c>
      <c r="AA543" s="2">
        <f>'FICHE PRODUIT'!H1707</f>
        <v>0</v>
      </c>
    </row>
    <row r="544" spans="1:27" x14ac:dyDescent="0.2">
      <c r="A544" s="7" t="str">
        <f>'FICHE PRODUIT'!$A$1673</f>
        <v>DANDY GDW4006</v>
      </c>
      <c r="B544" s="2" t="str">
        <f>'FICHE PRODUIT'!$H$1673</f>
        <v>Navy</v>
      </c>
      <c r="C544" s="2" t="str">
        <f>'FICHE PRODUIT'!$S$1673</f>
        <v>W26-27</v>
      </c>
      <c r="D544" s="2">
        <f>'FICHE PRODUIT'!$Q$1673</f>
        <v>0</v>
      </c>
      <c r="E544" s="2" t="str">
        <f>'FICHE PRODUIT'!$S$1675</f>
        <v>In development</v>
      </c>
      <c r="F544" s="2" t="str">
        <f>'FICHE PRODUIT'!$E$1677</f>
        <v>Page 50</v>
      </c>
      <c r="G544" s="2" t="str">
        <f>'FICHE PRODUIT'!$E$1678</f>
        <v xml:space="preserve">Not need </v>
      </c>
      <c r="H544" s="122" t="str">
        <f>'FICHE PRODUIT'!$E$1679</f>
        <v>OCEAN SURPLUS</v>
      </c>
      <c r="I544" s="2" t="b">
        <f>'FICHE PRODUIT'!$E$1681</f>
        <v>0</v>
      </c>
      <c r="J544" s="2" t="str">
        <f>'FICHE PRODUIT'!$E$1683</f>
        <v>Gilet</v>
      </c>
      <c r="K544" s="2" t="str">
        <f>'FICHE PRODUIT'!$E$1684</f>
        <v xml:space="preserve">Dandy </v>
      </c>
      <c r="L544" s="4">
        <f>'FICHE PRODUIT'!$E$1686</f>
        <v>55</v>
      </c>
      <c r="M544" s="4">
        <f>'FICHE PRODUIT'!$E$1687</f>
        <v>23.198</v>
      </c>
      <c r="N544" s="4">
        <f>'FICHE PRODUIT'!$E$1689</f>
        <v>78.198000000000008</v>
      </c>
      <c r="O544" s="4">
        <f>'FICHE PRODUIT'!$E$1690</f>
        <v>4.1561165247193017</v>
      </c>
      <c r="P544" s="4">
        <f>'FICHE PRODUIT'!$E$1692</f>
        <v>325</v>
      </c>
      <c r="Q544" s="4">
        <f>'FICHE PRODUIT'!$E$1693</f>
        <v>130</v>
      </c>
      <c r="R544" s="4">
        <f>'FICHE PRODUIT'!$E$1694</f>
        <v>147.72727272727272</v>
      </c>
      <c r="S544" s="122">
        <f>'FICHE PRODUIT'!$E$1695</f>
        <v>46151</v>
      </c>
      <c r="T544" s="2" t="str">
        <f>'FICHE PRODUIT'!A1708</f>
        <v>HANGTAG</v>
      </c>
      <c r="U544" s="2" t="str">
        <f>'FICHE PRODUIT'!B1708</f>
        <v>CADICA</v>
      </c>
      <c r="V544" s="2" t="str">
        <f>'FICHE PRODUIT'!C1708</f>
        <v>XD2</v>
      </c>
      <c r="W544" s="2">
        <f>'FICHE PRODUIT'!D1708</f>
        <v>1</v>
      </c>
      <c r="X544" s="2">
        <f>'FICHE PRODUIT'!E1708</f>
        <v>0</v>
      </c>
      <c r="Y544" s="2">
        <f>'FICHE PRODUIT'!F1708</f>
        <v>0.25</v>
      </c>
      <c r="Z544" s="2">
        <f>'FICHE PRODUIT'!G1708</f>
        <v>0.25</v>
      </c>
      <c r="AA544" s="2">
        <f>'FICHE PRODUIT'!H1708</f>
        <v>0</v>
      </c>
    </row>
    <row r="545" spans="1:27" x14ac:dyDescent="0.2">
      <c r="A545" s="7" t="str">
        <f>'FICHE PRODUIT'!$A$1673</f>
        <v>DANDY GDW4006</v>
      </c>
      <c r="B545" s="2" t="str">
        <f>'FICHE PRODUIT'!$H$1673</f>
        <v>Navy</v>
      </c>
      <c r="C545" s="2" t="str">
        <f>'FICHE PRODUIT'!$S$1673</f>
        <v>W26-27</v>
      </c>
      <c r="D545" s="2">
        <f>'FICHE PRODUIT'!$Q$1673</f>
        <v>0</v>
      </c>
      <c r="E545" s="2" t="str">
        <f>'FICHE PRODUIT'!$S$1675</f>
        <v>In development</v>
      </c>
      <c r="F545" s="2" t="str">
        <f>'FICHE PRODUIT'!$E$1677</f>
        <v>Page 50</v>
      </c>
      <c r="G545" s="2" t="str">
        <f>'FICHE PRODUIT'!$E$1678</f>
        <v xml:space="preserve">Not need </v>
      </c>
      <c r="H545" s="122" t="str">
        <f>'FICHE PRODUIT'!$E$1679</f>
        <v>OCEAN SURPLUS</v>
      </c>
      <c r="I545" s="2" t="b">
        <f>'FICHE PRODUIT'!$E$1681</f>
        <v>0</v>
      </c>
      <c r="J545" s="2" t="str">
        <f>'FICHE PRODUIT'!$E$1683</f>
        <v>Gilet</v>
      </c>
      <c r="K545" s="2" t="str">
        <f>'FICHE PRODUIT'!$E$1684</f>
        <v xml:space="preserve">Dandy </v>
      </c>
      <c r="L545" s="4">
        <f>'FICHE PRODUIT'!$E$1686</f>
        <v>55</v>
      </c>
      <c r="M545" s="4">
        <f>'FICHE PRODUIT'!$E$1687</f>
        <v>23.198</v>
      </c>
      <c r="N545" s="4">
        <f>'FICHE PRODUIT'!$E$1689</f>
        <v>78.198000000000008</v>
      </c>
      <c r="O545" s="4">
        <f>'FICHE PRODUIT'!$E$1690</f>
        <v>4.1561165247193017</v>
      </c>
      <c r="P545" s="4">
        <f>'FICHE PRODUIT'!$E$1692</f>
        <v>325</v>
      </c>
      <c r="Q545" s="4">
        <f>'FICHE PRODUIT'!$E$1693</f>
        <v>130</v>
      </c>
      <c r="R545" s="4">
        <f>'FICHE PRODUIT'!$E$1694</f>
        <v>147.72727272727272</v>
      </c>
      <c r="S545" s="122">
        <f>'FICHE PRODUIT'!$E$1695</f>
        <v>46151</v>
      </c>
      <c r="T545" s="2">
        <f>'FICHE PRODUIT'!A1709</f>
        <v>0</v>
      </c>
      <c r="U545" s="2">
        <f>'FICHE PRODUIT'!B1709</f>
        <v>0</v>
      </c>
      <c r="V545" s="2">
        <f>'FICHE PRODUIT'!C1709</f>
        <v>0</v>
      </c>
      <c r="W545" s="2">
        <f>'FICHE PRODUIT'!D1709</f>
        <v>0</v>
      </c>
      <c r="X545" s="2">
        <f>'FICHE PRODUIT'!E1709</f>
        <v>0</v>
      </c>
      <c r="Y545" s="2">
        <f>'FICHE PRODUIT'!F1709</f>
        <v>0</v>
      </c>
      <c r="Z545" s="2">
        <f>'FICHE PRODUIT'!G1709</f>
        <v>0</v>
      </c>
      <c r="AA545" s="2">
        <f>'FICHE PRODUIT'!H1709</f>
        <v>0</v>
      </c>
    </row>
    <row r="546" spans="1:27" x14ac:dyDescent="0.2">
      <c r="A546" s="7" t="str">
        <f>'FICHE PRODUIT'!$A$1673</f>
        <v>DANDY GDW4006</v>
      </c>
      <c r="B546" s="2" t="str">
        <f>'FICHE PRODUIT'!$H$1673</f>
        <v>Navy</v>
      </c>
      <c r="C546" s="2" t="str">
        <f>'FICHE PRODUIT'!$S$1673</f>
        <v>W26-27</v>
      </c>
      <c r="D546" s="2">
        <f>'FICHE PRODUIT'!$Q$1673</f>
        <v>0</v>
      </c>
      <c r="E546" s="2" t="str">
        <f>'FICHE PRODUIT'!$S$1675</f>
        <v>In development</v>
      </c>
      <c r="F546" s="2" t="str">
        <f>'FICHE PRODUIT'!$E$1677</f>
        <v>Page 50</v>
      </c>
      <c r="G546" s="2" t="str">
        <f>'FICHE PRODUIT'!$E$1678</f>
        <v xml:space="preserve">Not need </v>
      </c>
      <c r="H546" s="122" t="str">
        <f>'FICHE PRODUIT'!$E$1679</f>
        <v>OCEAN SURPLUS</v>
      </c>
      <c r="I546" s="2" t="b">
        <f>'FICHE PRODUIT'!$E$1681</f>
        <v>0</v>
      </c>
      <c r="J546" s="2" t="str">
        <f>'FICHE PRODUIT'!$E$1683</f>
        <v>Gilet</v>
      </c>
      <c r="K546" s="2" t="str">
        <f>'FICHE PRODUIT'!$E$1684</f>
        <v xml:space="preserve">Dandy </v>
      </c>
      <c r="L546" s="4">
        <f>'FICHE PRODUIT'!$E$1686</f>
        <v>55</v>
      </c>
      <c r="M546" s="4">
        <f>'FICHE PRODUIT'!$E$1687</f>
        <v>23.198</v>
      </c>
      <c r="N546" s="4">
        <f>'FICHE PRODUIT'!$E$1689</f>
        <v>78.198000000000008</v>
      </c>
      <c r="O546" s="4">
        <f>'FICHE PRODUIT'!$E$1690</f>
        <v>4.1561165247193017</v>
      </c>
      <c r="P546" s="4">
        <f>'FICHE PRODUIT'!$E$1692</f>
        <v>325</v>
      </c>
      <c r="Q546" s="4">
        <f>'FICHE PRODUIT'!$E$1693</f>
        <v>130</v>
      </c>
      <c r="R546" s="4">
        <f>'FICHE PRODUIT'!$E$1694</f>
        <v>147.72727272727272</v>
      </c>
      <c r="S546" s="122">
        <f>'FICHE PRODUIT'!$E$1695</f>
        <v>46151</v>
      </c>
      <c r="T546" s="2">
        <f>'FICHE PRODUIT'!A1710</f>
        <v>0</v>
      </c>
      <c r="U546" s="2">
        <f>'FICHE PRODUIT'!B1710</f>
        <v>0</v>
      </c>
      <c r="V546" s="2">
        <f>'FICHE PRODUIT'!C1710</f>
        <v>0</v>
      </c>
      <c r="W546" s="2">
        <f>'FICHE PRODUIT'!D1710</f>
        <v>0</v>
      </c>
      <c r="X546" s="2">
        <f>'FICHE PRODUIT'!E1710</f>
        <v>0</v>
      </c>
      <c r="Y546" s="2">
        <f>'FICHE PRODUIT'!F1710</f>
        <v>0</v>
      </c>
      <c r="Z546" s="2">
        <f>'FICHE PRODUIT'!G1710</f>
        <v>0</v>
      </c>
      <c r="AA546" s="2">
        <f>'FICHE PRODUIT'!H1710</f>
        <v>0</v>
      </c>
    </row>
    <row r="547" spans="1:27" x14ac:dyDescent="0.2">
      <c r="A547" s="7" t="str">
        <f>'FICHE PRODUIT'!$A$1673</f>
        <v>DANDY GDW4006</v>
      </c>
      <c r="B547" s="2" t="str">
        <f>'FICHE PRODUIT'!$H$1673</f>
        <v>Navy</v>
      </c>
      <c r="C547" s="2" t="str">
        <f>'FICHE PRODUIT'!$S$1673</f>
        <v>W26-27</v>
      </c>
      <c r="D547" s="2">
        <f>'FICHE PRODUIT'!$Q$1673</f>
        <v>0</v>
      </c>
      <c r="E547" s="2" t="str">
        <f>'FICHE PRODUIT'!$S$1675</f>
        <v>In development</v>
      </c>
      <c r="F547" s="2" t="str">
        <f>'FICHE PRODUIT'!$E$1677</f>
        <v>Page 50</v>
      </c>
      <c r="G547" s="2" t="str">
        <f>'FICHE PRODUIT'!$E$1678</f>
        <v xml:space="preserve">Not need </v>
      </c>
      <c r="H547" s="122" t="str">
        <f>'FICHE PRODUIT'!$E$1679</f>
        <v>OCEAN SURPLUS</v>
      </c>
      <c r="I547" s="2" t="b">
        <f>'FICHE PRODUIT'!$E$1681</f>
        <v>0</v>
      </c>
      <c r="J547" s="2" t="str">
        <f>'FICHE PRODUIT'!$E$1683</f>
        <v>Gilet</v>
      </c>
      <c r="K547" s="2" t="str">
        <f>'FICHE PRODUIT'!$E$1684</f>
        <v xml:space="preserve">Dandy </v>
      </c>
      <c r="L547" s="4">
        <f>'FICHE PRODUIT'!$E$1686</f>
        <v>55</v>
      </c>
      <c r="M547" s="4">
        <f>'FICHE PRODUIT'!$E$1687</f>
        <v>23.198</v>
      </c>
      <c r="N547" s="4">
        <f>'FICHE PRODUIT'!$E$1689</f>
        <v>78.198000000000008</v>
      </c>
      <c r="O547" s="4">
        <f>'FICHE PRODUIT'!$E$1690</f>
        <v>4.1561165247193017</v>
      </c>
      <c r="P547" s="4">
        <f>'FICHE PRODUIT'!$E$1692</f>
        <v>325</v>
      </c>
      <c r="Q547" s="4">
        <f>'FICHE PRODUIT'!$E$1693</f>
        <v>130</v>
      </c>
      <c r="R547" s="4">
        <f>'FICHE PRODUIT'!$E$1694</f>
        <v>147.72727272727272</v>
      </c>
      <c r="S547" s="122">
        <f>'FICHE PRODUIT'!$E$1695</f>
        <v>46151</v>
      </c>
      <c r="T547" s="2">
        <f>'FICHE PRODUIT'!A1711</f>
        <v>0</v>
      </c>
      <c r="U547" s="2">
        <f>'FICHE PRODUIT'!B1711</f>
        <v>0</v>
      </c>
      <c r="V547" s="2">
        <f>'FICHE PRODUIT'!C1711</f>
        <v>0</v>
      </c>
      <c r="W547" s="2">
        <f>'FICHE PRODUIT'!D1711</f>
        <v>0</v>
      </c>
      <c r="X547" s="2">
        <f>'FICHE PRODUIT'!E1711</f>
        <v>0</v>
      </c>
      <c r="Y547" s="2">
        <f>'FICHE PRODUIT'!F1711</f>
        <v>0</v>
      </c>
      <c r="Z547" s="2">
        <f>'FICHE PRODUIT'!G1711</f>
        <v>0</v>
      </c>
      <c r="AA547" s="2">
        <f>'FICHE PRODUIT'!H1711</f>
        <v>0</v>
      </c>
    </row>
    <row r="548" spans="1:27" x14ac:dyDescent="0.2">
      <c r="A548" s="7" t="str">
        <f>'FICHE PRODUIT'!$A$1673</f>
        <v>DANDY GDW4006</v>
      </c>
      <c r="B548" s="2" t="str">
        <f>'FICHE PRODUIT'!$H$1673</f>
        <v>Navy</v>
      </c>
      <c r="C548" s="2" t="str">
        <f>'FICHE PRODUIT'!$S$1673</f>
        <v>W26-27</v>
      </c>
      <c r="D548" s="2">
        <f>'FICHE PRODUIT'!$Q$1673</f>
        <v>0</v>
      </c>
      <c r="E548" s="2" t="str">
        <f>'FICHE PRODUIT'!$S$1675</f>
        <v>In development</v>
      </c>
      <c r="F548" s="2" t="str">
        <f>'FICHE PRODUIT'!$E$1677</f>
        <v>Page 50</v>
      </c>
      <c r="G548" s="2" t="str">
        <f>'FICHE PRODUIT'!$E$1678</f>
        <v xml:space="preserve">Not need </v>
      </c>
      <c r="H548" s="122" t="str">
        <f>'FICHE PRODUIT'!$E$1679</f>
        <v>OCEAN SURPLUS</v>
      </c>
      <c r="I548" s="2" t="b">
        <f>'FICHE PRODUIT'!$E$1681</f>
        <v>0</v>
      </c>
      <c r="J548" s="2" t="str">
        <f>'FICHE PRODUIT'!$E$1683</f>
        <v>Gilet</v>
      </c>
      <c r="K548" s="2" t="str">
        <f>'FICHE PRODUIT'!$E$1684</f>
        <v xml:space="preserve">Dandy </v>
      </c>
      <c r="L548" s="4">
        <f>'FICHE PRODUIT'!$E$1686</f>
        <v>55</v>
      </c>
      <c r="M548" s="4">
        <f>'FICHE PRODUIT'!$E$1687</f>
        <v>23.198</v>
      </c>
      <c r="N548" s="4">
        <f>'FICHE PRODUIT'!$E$1689</f>
        <v>78.198000000000008</v>
      </c>
      <c r="O548" s="4">
        <f>'FICHE PRODUIT'!$E$1690</f>
        <v>4.1561165247193017</v>
      </c>
      <c r="P548" s="4">
        <f>'FICHE PRODUIT'!$E$1692</f>
        <v>325</v>
      </c>
      <c r="Q548" s="4">
        <f>'FICHE PRODUIT'!$E$1693</f>
        <v>130</v>
      </c>
      <c r="R548" s="4">
        <f>'FICHE PRODUIT'!$E$1694</f>
        <v>147.72727272727272</v>
      </c>
      <c r="S548" s="122">
        <f>'FICHE PRODUIT'!$E$1695</f>
        <v>46151</v>
      </c>
      <c r="T548" s="2" t="str">
        <f>'FICHE PRODUIT'!A1712</f>
        <v>Frais externe</v>
      </c>
      <c r="U548" s="2" t="str">
        <f>'FICHE PRODUIT'!B1712</f>
        <v xml:space="preserve">Classwash </v>
      </c>
      <c r="V548" s="2" t="str">
        <f>'FICHE PRODUIT'!C1712</f>
        <v>Teinture</v>
      </c>
      <c r="W548" s="2" t="str">
        <f>'FICHE PRODUIT'!D1712</f>
        <v>???</v>
      </c>
      <c r="X548" s="2">
        <f>'FICHE PRODUIT'!E1712</f>
        <v>0</v>
      </c>
      <c r="Y548" s="2">
        <f>'FICHE PRODUIT'!F1712</f>
        <v>0</v>
      </c>
      <c r="Z548" s="2">
        <f>'FICHE PRODUIT'!G1712</f>
        <v>0</v>
      </c>
      <c r="AA548" s="2">
        <f>'FICHE PRODUIT'!H1712</f>
        <v>0</v>
      </c>
    </row>
    <row r="549" spans="1:27" x14ac:dyDescent="0.2">
      <c r="A549" s="7" t="str">
        <f>'FICHE PRODUIT'!$A$1673</f>
        <v>DANDY GDW4006</v>
      </c>
      <c r="B549" s="2" t="str">
        <f>'FICHE PRODUIT'!$H$1673</f>
        <v>Navy</v>
      </c>
      <c r="C549" s="2" t="str">
        <f>'FICHE PRODUIT'!$S$1673</f>
        <v>W26-27</v>
      </c>
      <c r="D549" s="2">
        <f>'FICHE PRODUIT'!$Q$1673</f>
        <v>0</v>
      </c>
      <c r="E549" s="2" t="str">
        <f>'FICHE PRODUIT'!$S$1675</f>
        <v>In development</v>
      </c>
      <c r="F549" s="2" t="str">
        <f>'FICHE PRODUIT'!$E$1677</f>
        <v>Page 50</v>
      </c>
      <c r="G549" s="2" t="str">
        <f>'FICHE PRODUIT'!$E$1678</f>
        <v xml:space="preserve">Not need </v>
      </c>
      <c r="H549" s="122" t="str">
        <f>'FICHE PRODUIT'!$E$1679</f>
        <v>OCEAN SURPLUS</v>
      </c>
      <c r="I549" s="2" t="b">
        <f>'FICHE PRODUIT'!$E$1681</f>
        <v>0</v>
      </c>
      <c r="J549" s="2" t="str">
        <f>'FICHE PRODUIT'!$E$1683</f>
        <v>Gilet</v>
      </c>
      <c r="K549" s="2" t="str">
        <f>'FICHE PRODUIT'!$E$1684</f>
        <v xml:space="preserve">Dandy </v>
      </c>
      <c r="L549" s="4">
        <f>'FICHE PRODUIT'!$E$1686</f>
        <v>55</v>
      </c>
      <c r="M549" s="4">
        <f>'FICHE PRODUIT'!$E$1687</f>
        <v>23.198</v>
      </c>
      <c r="N549" s="4">
        <f>'FICHE PRODUIT'!$E$1689</f>
        <v>78.198000000000008</v>
      </c>
      <c r="O549" s="4">
        <f>'FICHE PRODUIT'!$E$1690</f>
        <v>4.1561165247193017</v>
      </c>
      <c r="P549" s="4">
        <f>'FICHE PRODUIT'!$E$1692</f>
        <v>325</v>
      </c>
      <c r="Q549" s="4">
        <f>'FICHE PRODUIT'!$E$1693</f>
        <v>130</v>
      </c>
      <c r="R549" s="4">
        <f>'FICHE PRODUIT'!$E$1694</f>
        <v>147.72727272727272</v>
      </c>
      <c r="S549" s="122">
        <f>'FICHE PRODUIT'!$E$1695</f>
        <v>46151</v>
      </c>
      <c r="T549" s="2" t="str">
        <f>'FICHE PRODUIT'!A1713</f>
        <v>Frais externe</v>
      </c>
      <c r="U549" s="2" t="str">
        <f>'FICHE PRODUIT'!B1713</f>
        <v>Transport</v>
      </c>
      <c r="V549" s="2" t="str">
        <f>'FICHE PRODUIT'!C1713</f>
        <v xml:space="preserve">Européen </v>
      </c>
      <c r="W549" s="2">
        <f>'FICHE PRODUIT'!D1713</f>
        <v>1</v>
      </c>
      <c r="X549" s="2">
        <f>'FICHE PRODUIT'!E1713</f>
        <v>0</v>
      </c>
      <c r="Y549" s="2">
        <f>'FICHE PRODUIT'!F1713</f>
        <v>2</v>
      </c>
      <c r="Z549" s="2">
        <f>'FICHE PRODUIT'!G1713</f>
        <v>2</v>
      </c>
      <c r="AA549" s="2">
        <f>'FICHE PRODUIT'!H1713</f>
        <v>0</v>
      </c>
    </row>
    <row r="550" spans="1:27" x14ac:dyDescent="0.2">
      <c r="A550" s="7" t="str">
        <f>'FICHE PRODUIT'!$A$1673</f>
        <v>DANDY GDW4006</v>
      </c>
      <c r="B550" s="2" t="str">
        <f>'FICHE PRODUIT'!$H$1673</f>
        <v>Navy</v>
      </c>
      <c r="C550" s="2" t="str">
        <f>'FICHE PRODUIT'!$S$1673</f>
        <v>W26-27</v>
      </c>
      <c r="D550" s="2">
        <f>'FICHE PRODUIT'!$Q$1673</f>
        <v>0</v>
      </c>
      <c r="E550" s="2" t="str">
        <f>'FICHE PRODUIT'!$S$1675</f>
        <v>In development</v>
      </c>
      <c r="F550" s="2" t="str">
        <f>'FICHE PRODUIT'!$E$1677</f>
        <v>Page 50</v>
      </c>
      <c r="G550" s="2" t="str">
        <f>'FICHE PRODUIT'!$E$1678</f>
        <v xml:space="preserve">Not need </v>
      </c>
      <c r="H550" s="122" t="str">
        <f>'FICHE PRODUIT'!$E$1679</f>
        <v>OCEAN SURPLUS</v>
      </c>
      <c r="I550" s="2" t="b">
        <f>'FICHE PRODUIT'!$E$1681</f>
        <v>0</v>
      </c>
      <c r="J550" s="2" t="str">
        <f>'FICHE PRODUIT'!$E$1683</f>
        <v>Gilet</v>
      </c>
      <c r="K550" s="2" t="str">
        <f>'FICHE PRODUIT'!$E$1684</f>
        <v xml:space="preserve">Dandy </v>
      </c>
      <c r="L550" s="4">
        <f>'FICHE PRODUIT'!$E$1686</f>
        <v>55</v>
      </c>
      <c r="M550" s="4">
        <f>'FICHE PRODUIT'!$E$1687</f>
        <v>23.198</v>
      </c>
      <c r="N550" s="4">
        <f>'FICHE PRODUIT'!$E$1689</f>
        <v>78.198000000000008</v>
      </c>
      <c r="O550" s="4">
        <f>'FICHE PRODUIT'!$E$1690</f>
        <v>4.1561165247193017</v>
      </c>
      <c r="P550" s="4">
        <f>'FICHE PRODUIT'!$E$1692</f>
        <v>325</v>
      </c>
      <c r="Q550" s="4">
        <f>'FICHE PRODUIT'!$E$1693</f>
        <v>130</v>
      </c>
      <c r="R550" s="4">
        <f>'FICHE PRODUIT'!$E$1694</f>
        <v>147.72727272727272</v>
      </c>
      <c r="S550" s="122">
        <f>'FICHE PRODUIT'!$E$1695</f>
        <v>46151</v>
      </c>
      <c r="T550" s="2" t="str">
        <f>'FICHE PRODUIT'!A1714</f>
        <v>Frais externe</v>
      </c>
      <c r="U550" s="2" t="str">
        <f>'FICHE PRODUIT'!B1714</f>
        <v>Communication</v>
      </c>
      <c r="V550" s="2" t="str">
        <f>'FICHE PRODUIT'!C1714</f>
        <v>Marketing</v>
      </c>
      <c r="W550" s="2">
        <f>'FICHE PRODUIT'!D1714</f>
        <v>1</v>
      </c>
      <c r="X550" s="2">
        <f>'FICHE PRODUIT'!E1714</f>
        <v>0</v>
      </c>
      <c r="Y550" s="2">
        <f>'FICHE PRODUIT'!F1714</f>
        <v>0.5</v>
      </c>
      <c r="Z550" s="2">
        <f>'FICHE PRODUIT'!G1714</f>
        <v>0.5</v>
      </c>
      <c r="AA550" s="2">
        <f>'FICHE PRODUIT'!H1714</f>
        <v>0</v>
      </c>
    </row>
    <row r="551" spans="1:27" x14ac:dyDescent="0.2">
      <c r="A551" s="7" t="str">
        <f>'FICHE PRODUIT'!$A$1716</f>
        <v>PECK VELOURS</v>
      </c>
      <c r="B551" s="2" t="str">
        <f>'FICHE PRODUIT'!$H$1716</f>
        <v xml:space="preserve">Caramel </v>
      </c>
      <c r="C551" s="2" t="str">
        <f>'FICHE PRODUIT'!$S$1716</f>
        <v>W26-27</v>
      </c>
      <c r="D551" s="2">
        <f>'FICHE PRODUIT'!$Q$1716</f>
        <v>0</v>
      </c>
      <c r="E551" s="2" t="str">
        <f>'FICHE PRODUIT'!$S$1718</f>
        <v>IN PRODUCTION</v>
      </c>
      <c r="F551" s="2" t="str">
        <f>'FICHE PRODUIT'!$E$1720</f>
        <v>Page 51</v>
      </c>
      <c r="G551" s="2" t="str">
        <f>'FICHE PRODUIT'!$E$1721</f>
        <v xml:space="preserve">Not need </v>
      </c>
      <c r="H551" s="122" t="str">
        <f>'FICHE PRODUIT'!$E$1722</f>
        <v>OCEAN SURPLUS</v>
      </c>
      <c r="I551" s="2" t="b">
        <f>'FICHE PRODUIT'!$E$1724</f>
        <v>0</v>
      </c>
      <c r="J551" s="2" t="str">
        <f>'FICHE PRODUIT'!$E$1726</f>
        <v>Gilet</v>
      </c>
      <c r="K551" s="2" t="str">
        <f>'FICHE PRODUIT'!$E$1727</f>
        <v xml:space="preserve">Peck </v>
      </c>
      <c r="L551" s="4">
        <f>'FICHE PRODUIT'!$E$1729</f>
        <v>48</v>
      </c>
      <c r="M551" s="4">
        <f>'FICHE PRODUIT'!$E$1730</f>
        <v>18.698999999999998</v>
      </c>
      <c r="N551" s="4">
        <f>'FICHE PRODUIT'!$E$1732</f>
        <v>66.698999999999998</v>
      </c>
      <c r="O551" s="4">
        <f>'FICHE PRODUIT'!$E$1733</f>
        <v>4.0330439736727692</v>
      </c>
      <c r="P551" s="4">
        <f>'FICHE PRODUIT'!$E$1735</f>
        <v>269</v>
      </c>
      <c r="Q551" s="4">
        <f>'FICHE PRODUIT'!$E$1736</f>
        <v>107.6</v>
      </c>
      <c r="R551" s="4">
        <f>'FICHE PRODUIT'!$E$1737</f>
        <v>122.27272727272727</v>
      </c>
      <c r="S551" s="122">
        <f>'FICHE PRODUIT'!$E$1738</f>
        <v>46162</v>
      </c>
      <c r="T551" s="2" t="str">
        <f>'FICHE PRODUIT'!A1743</f>
        <v>FABRIC</v>
      </c>
      <c r="U551" s="2" t="str">
        <f>'FICHE PRODUIT'!B1743</f>
        <v xml:space="preserve">DUCA VISCONTI </v>
      </c>
      <c r="V551" s="2" t="str">
        <f>'FICHE PRODUIT'!C1743</f>
        <v>QUATTROCORD FIT PPTC</v>
      </c>
      <c r="W551" s="2">
        <f>'FICHE PRODUIT'!D1743</f>
        <v>0.7</v>
      </c>
      <c r="X551" s="2">
        <f>'FICHE PRODUIT'!E1743</f>
        <v>35.699999999999996</v>
      </c>
      <c r="Y551" s="2">
        <f>'FICHE PRODUIT'!F1743</f>
        <v>11.3</v>
      </c>
      <c r="Z551" s="2">
        <f>'FICHE PRODUIT'!G1743</f>
        <v>7.91</v>
      </c>
      <c r="AA551" s="2">
        <f>'FICHE PRODUIT'!H1743</f>
        <v>403.41</v>
      </c>
    </row>
    <row r="552" spans="1:27" x14ac:dyDescent="0.2">
      <c r="A552" s="7" t="str">
        <f>'FICHE PRODUIT'!$A$1716</f>
        <v>PECK VELOURS</v>
      </c>
      <c r="B552" s="2" t="str">
        <f>'FICHE PRODUIT'!$H$1716</f>
        <v xml:space="preserve">Caramel </v>
      </c>
      <c r="C552" s="2" t="str">
        <f>'FICHE PRODUIT'!$S$1716</f>
        <v>W26-27</v>
      </c>
      <c r="D552" s="2">
        <f>'FICHE PRODUIT'!$Q$1716</f>
        <v>0</v>
      </c>
      <c r="E552" s="2" t="str">
        <f>'FICHE PRODUIT'!$S$1718</f>
        <v>IN PRODUCTION</v>
      </c>
      <c r="F552" s="2" t="str">
        <f>'FICHE PRODUIT'!$E$1720</f>
        <v>Page 51</v>
      </c>
      <c r="G552" s="2" t="str">
        <f>'FICHE PRODUIT'!$E$1721</f>
        <v xml:space="preserve">Not need </v>
      </c>
      <c r="H552" s="122" t="str">
        <f>'FICHE PRODUIT'!$E$1722</f>
        <v>OCEAN SURPLUS</v>
      </c>
      <c r="I552" s="2" t="b">
        <f>'FICHE PRODUIT'!$E$1724</f>
        <v>0</v>
      </c>
      <c r="J552" s="2" t="str">
        <f>'FICHE PRODUIT'!$E$1726</f>
        <v>Gilet</v>
      </c>
      <c r="K552" s="2" t="str">
        <f>'FICHE PRODUIT'!$E$1727</f>
        <v xml:space="preserve">Peck </v>
      </c>
      <c r="L552" s="4">
        <f>'FICHE PRODUIT'!$E$1729</f>
        <v>48</v>
      </c>
      <c r="M552" s="4">
        <f>'FICHE PRODUIT'!$E$1730</f>
        <v>18.698999999999998</v>
      </c>
      <c r="N552" s="4">
        <f>'FICHE PRODUIT'!$E$1732</f>
        <v>66.698999999999998</v>
      </c>
      <c r="O552" s="4">
        <f>'FICHE PRODUIT'!$E$1733</f>
        <v>4.0330439736727692</v>
      </c>
      <c r="P552" s="4">
        <f>'FICHE PRODUIT'!$E$1735</f>
        <v>269</v>
      </c>
      <c r="Q552" s="4">
        <f>'FICHE PRODUIT'!$E$1736</f>
        <v>107.6</v>
      </c>
      <c r="R552" s="4">
        <f>'FICHE PRODUIT'!$E$1737</f>
        <v>122.27272727272727</v>
      </c>
      <c r="S552" s="122">
        <f>'FICHE PRODUIT'!$E$1738</f>
        <v>46162</v>
      </c>
      <c r="T552" s="2" t="str">
        <f>'FICHE PRODUIT'!A1744</f>
        <v>LINNING</v>
      </c>
      <c r="U552" s="2" t="str">
        <f>'FICHE PRODUIT'!B1744</f>
        <v>CERVOTESSILE</v>
      </c>
      <c r="V552" s="2" t="str">
        <f>'FICHE PRODUIT'!C1744</f>
        <v>SAND C IRR.49</v>
      </c>
      <c r="W552" s="2">
        <f>'FICHE PRODUIT'!D1744</f>
        <v>0.7</v>
      </c>
      <c r="X552" s="2">
        <f>'FICHE PRODUIT'!E1744</f>
        <v>35.699999999999996</v>
      </c>
      <c r="Y552" s="2">
        <f>'FICHE PRODUIT'!F1744</f>
        <v>3.5</v>
      </c>
      <c r="Z552" s="2">
        <f>'FICHE PRODUIT'!G1744</f>
        <v>2.4499999999999997</v>
      </c>
      <c r="AA552" s="2">
        <f>'FICHE PRODUIT'!H1744</f>
        <v>124.94999999999999</v>
      </c>
    </row>
    <row r="553" spans="1:27" x14ac:dyDescent="0.2">
      <c r="A553" s="7" t="str">
        <f>'FICHE PRODUIT'!$A$1716</f>
        <v>PECK VELOURS</v>
      </c>
      <c r="B553" s="2" t="str">
        <f>'FICHE PRODUIT'!$H$1716</f>
        <v xml:space="preserve">Caramel </v>
      </c>
      <c r="C553" s="2" t="str">
        <f>'FICHE PRODUIT'!$S$1716</f>
        <v>W26-27</v>
      </c>
      <c r="D553" s="2">
        <f>'FICHE PRODUIT'!$Q$1716</f>
        <v>0</v>
      </c>
      <c r="E553" s="2" t="str">
        <f>'FICHE PRODUIT'!$S$1718</f>
        <v>IN PRODUCTION</v>
      </c>
      <c r="F553" s="2" t="str">
        <f>'FICHE PRODUIT'!$E$1720</f>
        <v>Page 51</v>
      </c>
      <c r="G553" s="2" t="str">
        <f>'FICHE PRODUIT'!$E$1721</f>
        <v xml:space="preserve">Not need </v>
      </c>
      <c r="H553" s="122" t="str">
        <f>'FICHE PRODUIT'!$E$1722</f>
        <v>OCEAN SURPLUS</v>
      </c>
      <c r="I553" s="2" t="b">
        <f>'FICHE PRODUIT'!$E$1724</f>
        <v>0</v>
      </c>
      <c r="J553" s="2" t="str">
        <f>'FICHE PRODUIT'!$E$1726</f>
        <v>Gilet</v>
      </c>
      <c r="K553" s="2" t="str">
        <f>'FICHE PRODUIT'!$E$1727</f>
        <v xml:space="preserve">Peck </v>
      </c>
      <c r="L553" s="4">
        <f>'FICHE PRODUIT'!$E$1729</f>
        <v>48</v>
      </c>
      <c r="M553" s="4">
        <f>'FICHE PRODUIT'!$E$1730</f>
        <v>18.698999999999998</v>
      </c>
      <c r="N553" s="4">
        <f>'FICHE PRODUIT'!$E$1732</f>
        <v>66.698999999999998</v>
      </c>
      <c r="O553" s="4">
        <f>'FICHE PRODUIT'!$E$1733</f>
        <v>4.0330439736727692</v>
      </c>
      <c r="P553" s="4">
        <f>'FICHE PRODUIT'!$E$1735</f>
        <v>269</v>
      </c>
      <c r="Q553" s="4">
        <f>'FICHE PRODUIT'!$E$1736</f>
        <v>107.6</v>
      </c>
      <c r="R553" s="4">
        <f>'FICHE PRODUIT'!$E$1737</f>
        <v>122.27272727272727</v>
      </c>
      <c r="S553" s="122">
        <f>'FICHE PRODUIT'!$E$1738</f>
        <v>46162</v>
      </c>
      <c r="T553" s="2" t="str">
        <f>'FICHE PRODUIT'!A1745</f>
        <v>BACK</v>
      </c>
      <c r="U553" s="2" t="str">
        <f>'FICHE PRODUIT'!B1745</f>
        <v>DRAGONI</v>
      </c>
      <c r="V553" s="2" t="str">
        <f>'FICHE PRODUIT'!C1745</f>
        <v>PANAMA</v>
      </c>
      <c r="W553" s="2">
        <f>'FICHE PRODUIT'!D1745</f>
        <v>0.4</v>
      </c>
      <c r="X553" s="2">
        <f>'FICHE PRODUIT'!E1745</f>
        <v>20.400000000000002</v>
      </c>
      <c r="Y553" s="2">
        <f>'FICHE PRODUIT'!F1745</f>
        <v>6.7</v>
      </c>
      <c r="Z553" s="2">
        <f>'FICHE PRODUIT'!G1745</f>
        <v>2.68</v>
      </c>
      <c r="AA553" s="2">
        <f>'FICHE PRODUIT'!H1745</f>
        <v>136.68</v>
      </c>
    </row>
    <row r="554" spans="1:27" x14ac:dyDescent="0.2">
      <c r="A554" s="7" t="str">
        <f>'FICHE PRODUIT'!$A$1716</f>
        <v>PECK VELOURS</v>
      </c>
      <c r="B554" s="2" t="str">
        <f>'FICHE PRODUIT'!$H$1716</f>
        <v xml:space="preserve">Caramel </v>
      </c>
      <c r="C554" s="2" t="str">
        <f>'FICHE PRODUIT'!$S$1716</f>
        <v>W26-27</v>
      </c>
      <c r="D554" s="2">
        <f>'FICHE PRODUIT'!$Q$1716</f>
        <v>0</v>
      </c>
      <c r="E554" s="2" t="str">
        <f>'FICHE PRODUIT'!$S$1718</f>
        <v>IN PRODUCTION</v>
      </c>
      <c r="F554" s="2" t="str">
        <f>'FICHE PRODUIT'!$E$1720</f>
        <v>Page 51</v>
      </c>
      <c r="G554" s="2" t="str">
        <f>'FICHE PRODUIT'!$E$1721</f>
        <v xml:space="preserve">Not need </v>
      </c>
      <c r="H554" s="122" t="str">
        <f>'FICHE PRODUIT'!$E$1722</f>
        <v>OCEAN SURPLUS</v>
      </c>
      <c r="I554" s="2" t="b">
        <f>'FICHE PRODUIT'!$E$1724</f>
        <v>0</v>
      </c>
      <c r="J554" s="2" t="str">
        <f>'FICHE PRODUIT'!$E$1726</f>
        <v>Gilet</v>
      </c>
      <c r="K554" s="2" t="str">
        <f>'FICHE PRODUIT'!$E$1727</f>
        <v xml:space="preserve">Peck </v>
      </c>
      <c r="L554" s="4">
        <f>'FICHE PRODUIT'!$E$1729</f>
        <v>48</v>
      </c>
      <c r="M554" s="4">
        <f>'FICHE PRODUIT'!$E$1730</f>
        <v>18.698999999999998</v>
      </c>
      <c r="N554" s="4">
        <f>'FICHE PRODUIT'!$E$1732</f>
        <v>66.698999999999998</v>
      </c>
      <c r="O554" s="4">
        <f>'FICHE PRODUIT'!$E$1733</f>
        <v>4.0330439736727692</v>
      </c>
      <c r="P554" s="4">
        <f>'FICHE PRODUIT'!$E$1735</f>
        <v>269</v>
      </c>
      <c r="Q554" s="4">
        <f>'FICHE PRODUIT'!$E$1736</f>
        <v>107.6</v>
      </c>
      <c r="R554" s="4">
        <f>'FICHE PRODUIT'!$E$1737</f>
        <v>122.27272727272727</v>
      </c>
      <c r="S554" s="122">
        <f>'FICHE PRODUIT'!$E$1738</f>
        <v>46162</v>
      </c>
      <c r="T554" s="2" t="str">
        <f>'FICHE PRODUIT'!A1746</f>
        <v>INTERLINING</v>
      </c>
      <c r="U554" s="2" t="str">
        <f>'FICHE PRODUIT'!B1746</f>
        <v>CHARGEUR</v>
      </c>
      <c r="V554" s="2" t="str">
        <f>'FICHE PRODUIT'!C1746</f>
        <v>711048/A NATURAL</v>
      </c>
      <c r="W554" s="2">
        <f>'FICHE PRODUIT'!D1746</f>
        <v>0.55000000000000004</v>
      </c>
      <c r="X554" s="2">
        <f>'FICHE PRODUIT'!E1746</f>
        <v>28.05</v>
      </c>
      <c r="Y554" s="2">
        <f>'FICHE PRODUIT'!F1746</f>
        <v>0</v>
      </c>
      <c r="Z554" s="2">
        <f>'FICHE PRODUIT'!G1746</f>
        <v>0</v>
      </c>
      <c r="AA554" s="2">
        <f>'FICHE PRODUIT'!H1746</f>
        <v>0</v>
      </c>
    </row>
    <row r="555" spans="1:27" x14ac:dyDescent="0.2">
      <c r="A555" s="7" t="str">
        <f>'FICHE PRODUIT'!$A$1716</f>
        <v>PECK VELOURS</v>
      </c>
      <c r="B555" s="2" t="str">
        <f>'FICHE PRODUIT'!$H$1716</f>
        <v xml:space="preserve">Caramel </v>
      </c>
      <c r="C555" s="2" t="str">
        <f>'FICHE PRODUIT'!$S$1716</f>
        <v>W26-27</v>
      </c>
      <c r="D555" s="2">
        <f>'FICHE PRODUIT'!$Q$1716</f>
        <v>0</v>
      </c>
      <c r="E555" s="2" t="str">
        <f>'FICHE PRODUIT'!$S$1718</f>
        <v>IN PRODUCTION</v>
      </c>
      <c r="F555" s="2" t="str">
        <f>'FICHE PRODUIT'!$E$1720</f>
        <v>Page 51</v>
      </c>
      <c r="G555" s="2" t="str">
        <f>'FICHE PRODUIT'!$E$1721</f>
        <v xml:space="preserve">Not need </v>
      </c>
      <c r="H555" s="122" t="str">
        <f>'FICHE PRODUIT'!$E$1722</f>
        <v>OCEAN SURPLUS</v>
      </c>
      <c r="I555" s="2" t="b">
        <f>'FICHE PRODUIT'!$E$1724</f>
        <v>0</v>
      </c>
      <c r="J555" s="2" t="str">
        <f>'FICHE PRODUIT'!$E$1726</f>
        <v>Gilet</v>
      </c>
      <c r="K555" s="2" t="str">
        <f>'FICHE PRODUIT'!$E$1727</f>
        <v xml:space="preserve">Peck </v>
      </c>
      <c r="L555" s="4">
        <f>'FICHE PRODUIT'!$E$1729</f>
        <v>48</v>
      </c>
      <c r="M555" s="4">
        <f>'FICHE PRODUIT'!$E$1730</f>
        <v>18.698999999999998</v>
      </c>
      <c r="N555" s="4">
        <f>'FICHE PRODUIT'!$E$1732</f>
        <v>66.698999999999998</v>
      </c>
      <c r="O555" s="4">
        <f>'FICHE PRODUIT'!$E$1733</f>
        <v>4.0330439736727692</v>
      </c>
      <c r="P555" s="4">
        <f>'FICHE PRODUIT'!$E$1735</f>
        <v>269</v>
      </c>
      <c r="Q555" s="4">
        <f>'FICHE PRODUIT'!$E$1736</f>
        <v>107.6</v>
      </c>
      <c r="R555" s="4">
        <f>'FICHE PRODUIT'!$E$1737</f>
        <v>122.27272727272727</v>
      </c>
      <c r="S555" s="122">
        <f>'FICHE PRODUIT'!$E$1738</f>
        <v>46162</v>
      </c>
      <c r="T555" s="2" t="str">
        <f>'FICHE PRODUIT'!A1747</f>
        <v>GALON</v>
      </c>
      <c r="U555" s="2" t="str">
        <f>'FICHE PRODUIT'!B1747</f>
        <v>NASTRO</v>
      </c>
      <c r="V555" s="2" t="str">
        <f>'FICHE PRODUIT'!C1747</f>
        <v>G</v>
      </c>
      <c r="W555" s="2">
        <f>'FICHE PRODUIT'!D1747</f>
        <v>0.1</v>
      </c>
      <c r="X555" s="2">
        <f>'FICHE PRODUIT'!E1747</f>
        <v>5.1000000000000005</v>
      </c>
      <c r="Y555" s="2">
        <f>'FICHE PRODUIT'!F1747</f>
        <v>0.49</v>
      </c>
      <c r="Z555" s="2">
        <f>'FICHE PRODUIT'!G1747</f>
        <v>4.9000000000000002E-2</v>
      </c>
      <c r="AA555" s="2">
        <f>'FICHE PRODUIT'!H1747</f>
        <v>2.4990000000000001</v>
      </c>
    </row>
    <row r="556" spans="1:27" x14ac:dyDescent="0.2">
      <c r="A556" s="7" t="str">
        <f>'FICHE PRODUIT'!$A$1716</f>
        <v>PECK VELOURS</v>
      </c>
      <c r="B556" s="2" t="str">
        <f>'FICHE PRODUIT'!$H$1716</f>
        <v xml:space="preserve">Caramel </v>
      </c>
      <c r="C556" s="2" t="str">
        <f>'FICHE PRODUIT'!$S$1716</f>
        <v>W26-27</v>
      </c>
      <c r="D556" s="2">
        <f>'FICHE PRODUIT'!$Q$1716</f>
        <v>0</v>
      </c>
      <c r="E556" s="2" t="str">
        <f>'FICHE PRODUIT'!$S$1718</f>
        <v>IN PRODUCTION</v>
      </c>
      <c r="F556" s="2" t="str">
        <f>'FICHE PRODUIT'!$E$1720</f>
        <v>Page 51</v>
      </c>
      <c r="G556" s="2" t="str">
        <f>'FICHE PRODUIT'!$E$1721</f>
        <v xml:space="preserve">Not need </v>
      </c>
      <c r="H556" s="122" t="str">
        <f>'FICHE PRODUIT'!$E$1722</f>
        <v>OCEAN SURPLUS</v>
      </c>
      <c r="I556" s="2" t="b">
        <f>'FICHE PRODUIT'!$E$1724</f>
        <v>0</v>
      </c>
      <c r="J556" s="2" t="str">
        <f>'FICHE PRODUIT'!$E$1726</f>
        <v>Gilet</v>
      </c>
      <c r="K556" s="2" t="str">
        <f>'FICHE PRODUIT'!$E$1727</f>
        <v xml:space="preserve">Peck </v>
      </c>
      <c r="L556" s="4">
        <f>'FICHE PRODUIT'!$E$1729</f>
        <v>48</v>
      </c>
      <c r="M556" s="4">
        <f>'FICHE PRODUIT'!$E$1730</f>
        <v>18.698999999999998</v>
      </c>
      <c r="N556" s="4">
        <f>'FICHE PRODUIT'!$E$1732</f>
        <v>66.698999999999998</v>
      </c>
      <c r="O556" s="4">
        <f>'FICHE PRODUIT'!$E$1733</f>
        <v>4.0330439736727692</v>
      </c>
      <c r="P556" s="4">
        <f>'FICHE PRODUIT'!$E$1735</f>
        <v>269</v>
      </c>
      <c r="Q556" s="4">
        <f>'FICHE PRODUIT'!$E$1736</f>
        <v>107.6</v>
      </c>
      <c r="R556" s="4">
        <f>'FICHE PRODUIT'!$E$1737</f>
        <v>122.27272727272727</v>
      </c>
      <c r="S556" s="122">
        <f>'FICHE PRODUIT'!$E$1738</f>
        <v>46162</v>
      </c>
      <c r="T556" s="2" t="str">
        <f>'FICHE PRODUIT'!A1748</f>
        <v>BOUTONS</v>
      </c>
      <c r="U556" s="2" t="str">
        <f>'FICHE PRODUIT'!B1748</f>
        <v>LOUROPEL</v>
      </c>
      <c r="V556" s="2" t="str">
        <f>'FICHE PRODUIT'!C1748</f>
        <v>BT1</v>
      </c>
      <c r="W556" s="2">
        <f>'FICHE PRODUIT'!D1748</f>
        <v>6</v>
      </c>
      <c r="X556" s="2">
        <f>'FICHE PRODUIT'!E1748</f>
        <v>306</v>
      </c>
      <c r="Y556" s="2">
        <f>'FICHE PRODUIT'!F1748</f>
        <v>0.06</v>
      </c>
      <c r="Z556" s="2">
        <f>'FICHE PRODUIT'!G1748</f>
        <v>0.36</v>
      </c>
      <c r="AA556" s="2">
        <f>'FICHE PRODUIT'!H1748</f>
        <v>18.36</v>
      </c>
    </row>
    <row r="557" spans="1:27" x14ac:dyDescent="0.2">
      <c r="A557" s="7" t="str">
        <f>'FICHE PRODUIT'!$A$1716</f>
        <v>PECK VELOURS</v>
      </c>
      <c r="B557" s="2" t="str">
        <f>'FICHE PRODUIT'!$H$1716</f>
        <v xml:space="preserve">Caramel </v>
      </c>
      <c r="C557" s="2" t="str">
        <f>'FICHE PRODUIT'!$S$1716</f>
        <v>W26-27</v>
      </c>
      <c r="D557" s="2">
        <f>'FICHE PRODUIT'!$Q$1716</f>
        <v>0</v>
      </c>
      <c r="E557" s="2" t="str">
        <f>'FICHE PRODUIT'!$S$1718</f>
        <v>IN PRODUCTION</v>
      </c>
      <c r="F557" s="2" t="str">
        <f>'FICHE PRODUIT'!$E$1720</f>
        <v>Page 51</v>
      </c>
      <c r="G557" s="2" t="str">
        <f>'FICHE PRODUIT'!$E$1721</f>
        <v xml:space="preserve">Not need </v>
      </c>
      <c r="H557" s="122" t="str">
        <f>'FICHE PRODUIT'!$E$1722</f>
        <v>OCEAN SURPLUS</v>
      </c>
      <c r="I557" s="2" t="b">
        <f>'FICHE PRODUIT'!$E$1724</f>
        <v>0</v>
      </c>
      <c r="J557" s="2" t="str">
        <f>'FICHE PRODUIT'!$E$1726</f>
        <v>Gilet</v>
      </c>
      <c r="K557" s="2" t="str">
        <f>'FICHE PRODUIT'!$E$1727</f>
        <v xml:space="preserve">Peck </v>
      </c>
      <c r="L557" s="4">
        <f>'FICHE PRODUIT'!$E$1729</f>
        <v>48</v>
      </c>
      <c r="M557" s="4">
        <f>'FICHE PRODUIT'!$E$1730</f>
        <v>18.698999999999998</v>
      </c>
      <c r="N557" s="4">
        <f>'FICHE PRODUIT'!$E$1732</f>
        <v>66.698999999999998</v>
      </c>
      <c r="O557" s="4">
        <f>'FICHE PRODUIT'!$E$1733</f>
        <v>4.0330439736727692</v>
      </c>
      <c r="P557" s="4">
        <f>'FICHE PRODUIT'!$E$1735</f>
        <v>269</v>
      </c>
      <c r="Q557" s="4">
        <f>'FICHE PRODUIT'!$E$1736</f>
        <v>107.6</v>
      </c>
      <c r="R557" s="4">
        <f>'FICHE PRODUIT'!$E$1737</f>
        <v>122.27272727272727</v>
      </c>
      <c r="S557" s="122">
        <f>'FICHE PRODUIT'!$E$1738</f>
        <v>46162</v>
      </c>
      <c r="T557" s="2" t="str">
        <f>'FICHE PRODUIT'!A1749</f>
        <v>ETIQUETTES</v>
      </c>
      <c r="U557" s="2" t="str">
        <f>'FICHE PRODUIT'!B1749</f>
        <v>CADICA</v>
      </c>
      <c r="V557" s="2" t="str">
        <f>'FICHE PRODUIT'!C1749</f>
        <v>A3</v>
      </c>
      <c r="W557" s="2">
        <f>'FICHE PRODUIT'!D1749</f>
        <v>1</v>
      </c>
      <c r="X557" s="2">
        <f>'FICHE PRODUIT'!E1749</f>
        <v>51</v>
      </c>
      <c r="Y557" s="2">
        <f>'FICHE PRODUIT'!F1749</f>
        <v>0.27</v>
      </c>
      <c r="Z557" s="2">
        <f>'FICHE PRODUIT'!G1749</f>
        <v>0.27</v>
      </c>
      <c r="AA557" s="2">
        <f>'FICHE PRODUIT'!H1749</f>
        <v>13.770000000000001</v>
      </c>
    </row>
    <row r="558" spans="1:27" x14ac:dyDescent="0.2">
      <c r="A558" s="7" t="str">
        <f>'FICHE PRODUIT'!$A$1716</f>
        <v>PECK VELOURS</v>
      </c>
      <c r="B558" s="2" t="str">
        <f>'FICHE PRODUIT'!$H$1716</f>
        <v xml:space="preserve">Caramel </v>
      </c>
      <c r="C558" s="2" t="str">
        <f>'FICHE PRODUIT'!$S$1716</f>
        <v>W26-27</v>
      </c>
      <c r="D558" s="2">
        <f>'FICHE PRODUIT'!$Q$1716</f>
        <v>0</v>
      </c>
      <c r="E558" s="2" t="str">
        <f>'FICHE PRODUIT'!$S$1718</f>
        <v>IN PRODUCTION</v>
      </c>
      <c r="F558" s="2" t="str">
        <f>'FICHE PRODUIT'!$E$1720</f>
        <v>Page 51</v>
      </c>
      <c r="G558" s="2" t="str">
        <f>'FICHE PRODUIT'!$E$1721</f>
        <v xml:space="preserve">Not need </v>
      </c>
      <c r="H558" s="122" t="str">
        <f>'FICHE PRODUIT'!$E$1722</f>
        <v>OCEAN SURPLUS</v>
      </c>
      <c r="I558" s="2" t="b">
        <f>'FICHE PRODUIT'!$E$1724</f>
        <v>0</v>
      </c>
      <c r="J558" s="2" t="str">
        <f>'FICHE PRODUIT'!$E$1726</f>
        <v>Gilet</v>
      </c>
      <c r="K558" s="2" t="str">
        <f>'FICHE PRODUIT'!$E$1727</f>
        <v xml:space="preserve">Peck </v>
      </c>
      <c r="L558" s="4">
        <f>'FICHE PRODUIT'!$E$1729</f>
        <v>48</v>
      </c>
      <c r="M558" s="4">
        <f>'FICHE PRODUIT'!$E$1730</f>
        <v>18.698999999999998</v>
      </c>
      <c r="N558" s="4">
        <f>'FICHE PRODUIT'!$E$1732</f>
        <v>66.698999999999998</v>
      </c>
      <c r="O558" s="4">
        <f>'FICHE PRODUIT'!$E$1733</f>
        <v>4.0330439736727692</v>
      </c>
      <c r="P558" s="4">
        <f>'FICHE PRODUIT'!$E$1735</f>
        <v>269</v>
      </c>
      <c r="Q558" s="4">
        <f>'FICHE PRODUIT'!$E$1736</f>
        <v>107.6</v>
      </c>
      <c r="R558" s="4">
        <f>'FICHE PRODUIT'!$E$1737</f>
        <v>122.27272727272727</v>
      </c>
      <c r="S558" s="122">
        <f>'FICHE PRODUIT'!$E$1738</f>
        <v>46162</v>
      </c>
      <c r="T558" s="2" t="str">
        <f>'FICHE PRODUIT'!A1750</f>
        <v>ETIQUETTES</v>
      </c>
      <c r="U558" s="2" t="str">
        <f>'FICHE PRODUIT'!B1750</f>
        <v>CADICA</v>
      </c>
      <c r="V558" s="2" t="str">
        <f>'FICHE PRODUIT'!C1750</f>
        <v>DM1</v>
      </c>
      <c r="W558" s="2">
        <f>'FICHE PRODUIT'!D1750</f>
        <v>1</v>
      </c>
      <c r="X558" s="2">
        <f>'FICHE PRODUIT'!E1750</f>
        <v>51</v>
      </c>
      <c r="Y558" s="2">
        <f>'FICHE PRODUIT'!F1750</f>
        <v>0.27</v>
      </c>
      <c r="Z558" s="2">
        <f>'FICHE PRODUIT'!G1750</f>
        <v>0.27</v>
      </c>
      <c r="AA558" s="2">
        <f>'FICHE PRODUIT'!H1750</f>
        <v>13.770000000000001</v>
      </c>
    </row>
    <row r="559" spans="1:27" x14ac:dyDescent="0.2">
      <c r="A559" s="7" t="str">
        <f>'FICHE PRODUIT'!$A$1716</f>
        <v>PECK VELOURS</v>
      </c>
      <c r="B559" s="2" t="str">
        <f>'FICHE PRODUIT'!$H$1716</f>
        <v xml:space="preserve">Caramel </v>
      </c>
      <c r="C559" s="2" t="str">
        <f>'FICHE PRODUIT'!$S$1716</f>
        <v>W26-27</v>
      </c>
      <c r="D559" s="2">
        <f>'FICHE PRODUIT'!$Q$1716</f>
        <v>0</v>
      </c>
      <c r="E559" s="2" t="str">
        <f>'FICHE PRODUIT'!$S$1718</f>
        <v>IN PRODUCTION</v>
      </c>
      <c r="F559" s="2" t="str">
        <f>'FICHE PRODUIT'!$E$1720</f>
        <v>Page 51</v>
      </c>
      <c r="G559" s="2" t="str">
        <f>'FICHE PRODUIT'!$E$1721</f>
        <v xml:space="preserve">Not need </v>
      </c>
      <c r="H559" s="122" t="str">
        <f>'FICHE PRODUIT'!$E$1722</f>
        <v>OCEAN SURPLUS</v>
      </c>
      <c r="I559" s="2" t="b">
        <f>'FICHE PRODUIT'!$E$1724</f>
        <v>0</v>
      </c>
      <c r="J559" s="2" t="str">
        <f>'FICHE PRODUIT'!$E$1726</f>
        <v>Gilet</v>
      </c>
      <c r="K559" s="2" t="str">
        <f>'FICHE PRODUIT'!$E$1727</f>
        <v xml:space="preserve">Peck </v>
      </c>
      <c r="L559" s="4">
        <f>'FICHE PRODUIT'!$E$1729</f>
        <v>48</v>
      </c>
      <c r="M559" s="4">
        <f>'FICHE PRODUIT'!$E$1730</f>
        <v>18.698999999999998</v>
      </c>
      <c r="N559" s="4">
        <f>'FICHE PRODUIT'!$E$1732</f>
        <v>66.698999999999998</v>
      </c>
      <c r="O559" s="4">
        <f>'FICHE PRODUIT'!$E$1733</f>
        <v>4.0330439736727692</v>
      </c>
      <c r="P559" s="4">
        <f>'FICHE PRODUIT'!$E$1735</f>
        <v>269</v>
      </c>
      <c r="Q559" s="4">
        <f>'FICHE PRODUIT'!$E$1736</f>
        <v>107.6</v>
      </c>
      <c r="R559" s="4">
        <f>'FICHE PRODUIT'!$E$1737</f>
        <v>122.27272727272727</v>
      </c>
      <c r="S559" s="122">
        <f>'FICHE PRODUIT'!$E$1738</f>
        <v>46162</v>
      </c>
      <c r="T559" s="2" t="str">
        <f>'FICHE PRODUIT'!A1751</f>
        <v>HANGTAG</v>
      </c>
      <c r="U559" s="2" t="str">
        <f>'FICHE PRODUIT'!B1751</f>
        <v>CADICA</v>
      </c>
      <c r="V559" s="2" t="str">
        <f>'FICHE PRODUIT'!C1751</f>
        <v>Y</v>
      </c>
      <c r="W559" s="2">
        <f>'FICHE PRODUIT'!D1751</f>
        <v>1</v>
      </c>
      <c r="X559" s="2">
        <f>'FICHE PRODUIT'!E1751</f>
        <v>51</v>
      </c>
      <c r="Y559" s="2">
        <f>'FICHE PRODUIT'!F1751</f>
        <v>0.21</v>
      </c>
      <c r="Z559" s="2">
        <f>'FICHE PRODUIT'!G1751</f>
        <v>0.21</v>
      </c>
      <c r="AA559" s="2">
        <f>'FICHE PRODUIT'!H1751</f>
        <v>10.709999999999999</v>
      </c>
    </row>
    <row r="560" spans="1:27" x14ac:dyDescent="0.2">
      <c r="A560" s="7" t="str">
        <f>'FICHE PRODUIT'!$A$1716</f>
        <v>PECK VELOURS</v>
      </c>
      <c r="B560" s="2" t="str">
        <f>'FICHE PRODUIT'!$H$1716</f>
        <v xml:space="preserve">Caramel </v>
      </c>
      <c r="C560" s="2" t="str">
        <f>'FICHE PRODUIT'!$S$1716</f>
        <v>W26-27</v>
      </c>
      <c r="D560" s="2">
        <f>'FICHE PRODUIT'!$Q$1716</f>
        <v>0</v>
      </c>
      <c r="E560" s="2" t="str">
        <f>'FICHE PRODUIT'!$S$1718</f>
        <v>IN PRODUCTION</v>
      </c>
      <c r="F560" s="2" t="str">
        <f>'FICHE PRODUIT'!$E$1720</f>
        <v>Page 51</v>
      </c>
      <c r="G560" s="2" t="str">
        <f>'FICHE PRODUIT'!$E$1721</f>
        <v xml:space="preserve">Not need </v>
      </c>
      <c r="H560" s="122" t="str">
        <f>'FICHE PRODUIT'!$E$1722</f>
        <v>OCEAN SURPLUS</v>
      </c>
      <c r="I560" s="2" t="b">
        <f>'FICHE PRODUIT'!$E$1724</f>
        <v>0</v>
      </c>
      <c r="J560" s="2" t="str">
        <f>'FICHE PRODUIT'!$E$1726</f>
        <v>Gilet</v>
      </c>
      <c r="K560" s="2" t="str">
        <f>'FICHE PRODUIT'!$E$1727</f>
        <v xml:space="preserve">Peck </v>
      </c>
      <c r="L560" s="4">
        <f>'FICHE PRODUIT'!$E$1729</f>
        <v>48</v>
      </c>
      <c r="M560" s="4">
        <f>'FICHE PRODUIT'!$E$1730</f>
        <v>18.698999999999998</v>
      </c>
      <c r="N560" s="4">
        <f>'FICHE PRODUIT'!$E$1732</f>
        <v>66.698999999999998</v>
      </c>
      <c r="O560" s="4">
        <f>'FICHE PRODUIT'!$E$1733</f>
        <v>4.0330439736727692</v>
      </c>
      <c r="P560" s="4">
        <f>'FICHE PRODUIT'!$E$1735</f>
        <v>269</v>
      </c>
      <c r="Q560" s="4">
        <f>'FICHE PRODUIT'!$E$1736</f>
        <v>107.6</v>
      </c>
      <c r="R560" s="4">
        <f>'FICHE PRODUIT'!$E$1737</f>
        <v>122.27272727272727</v>
      </c>
      <c r="S560" s="122">
        <f>'FICHE PRODUIT'!$E$1738</f>
        <v>46162</v>
      </c>
      <c r="T560" s="2">
        <f>'FICHE PRODUIT'!A1752</f>
        <v>0</v>
      </c>
      <c r="U560" s="2">
        <f>'FICHE PRODUIT'!B1752</f>
        <v>0</v>
      </c>
      <c r="V560" s="2">
        <f>'FICHE PRODUIT'!C1752</f>
        <v>0</v>
      </c>
      <c r="W560" s="2">
        <f>'FICHE PRODUIT'!D1752</f>
        <v>0</v>
      </c>
      <c r="X560" s="2">
        <f>'FICHE PRODUIT'!E1752</f>
        <v>0</v>
      </c>
      <c r="Y560" s="2">
        <f>'FICHE PRODUIT'!F1752</f>
        <v>0</v>
      </c>
      <c r="Z560" s="2">
        <f>'FICHE PRODUIT'!G1752</f>
        <v>0</v>
      </c>
      <c r="AA560" s="2">
        <f>'FICHE PRODUIT'!H1752</f>
        <v>0</v>
      </c>
    </row>
    <row r="561" spans="1:27" x14ac:dyDescent="0.2">
      <c r="A561" s="7" t="str">
        <f>'FICHE PRODUIT'!$A$1716</f>
        <v>PECK VELOURS</v>
      </c>
      <c r="B561" s="2" t="str">
        <f>'FICHE PRODUIT'!$H$1716</f>
        <v xml:space="preserve">Caramel </v>
      </c>
      <c r="C561" s="2" t="str">
        <f>'FICHE PRODUIT'!$S$1716</f>
        <v>W26-27</v>
      </c>
      <c r="D561" s="2">
        <f>'FICHE PRODUIT'!$Q$1716</f>
        <v>0</v>
      </c>
      <c r="E561" s="2" t="str">
        <f>'FICHE PRODUIT'!$S$1718</f>
        <v>IN PRODUCTION</v>
      </c>
      <c r="F561" s="2" t="str">
        <f>'FICHE PRODUIT'!$E$1720</f>
        <v>Page 51</v>
      </c>
      <c r="G561" s="2" t="str">
        <f>'FICHE PRODUIT'!$E$1721</f>
        <v xml:space="preserve">Not need </v>
      </c>
      <c r="H561" s="122" t="str">
        <f>'FICHE PRODUIT'!$E$1722</f>
        <v>OCEAN SURPLUS</v>
      </c>
      <c r="I561" s="2" t="b">
        <f>'FICHE PRODUIT'!$E$1724</f>
        <v>0</v>
      </c>
      <c r="J561" s="2" t="str">
        <f>'FICHE PRODUIT'!$E$1726</f>
        <v>Gilet</v>
      </c>
      <c r="K561" s="2" t="str">
        <f>'FICHE PRODUIT'!$E$1727</f>
        <v xml:space="preserve">Peck </v>
      </c>
      <c r="L561" s="4">
        <f>'FICHE PRODUIT'!$E$1729</f>
        <v>48</v>
      </c>
      <c r="M561" s="4">
        <f>'FICHE PRODUIT'!$E$1730</f>
        <v>18.698999999999998</v>
      </c>
      <c r="N561" s="4">
        <f>'FICHE PRODUIT'!$E$1732</f>
        <v>66.698999999999998</v>
      </c>
      <c r="O561" s="4">
        <f>'FICHE PRODUIT'!$E$1733</f>
        <v>4.0330439736727692</v>
      </c>
      <c r="P561" s="4">
        <f>'FICHE PRODUIT'!$E$1735</f>
        <v>269</v>
      </c>
      <c r="Q561" s="4">
        <f>'FICHE PRODUIT'!$E$1736</f>
        <v>107.6</v>
      </c>
      <c r="R561" s="4">
        <f>'FICHE PRODUIT'!$E$1737</f>
        <v>122.27272727272727</v>
      </c>
      <c r="S561" s="122">
        <f>'FICHE PRODUIT'!$E$1738</f>
        <v>46162</v>
      </c>
      <c r="T561" s="2">
        <f>'FICHE PRODUIT'!A1753</f>
        <v>0</v>
      </c>
      <c r="U561" s="2">
        <f>'FICHE PRODUIT'!B1753</f>
        <v>0</v>
      </c>
      <c r="V561" s="2">
        <f>'FICHE PRODUIT'!C1753</f>
        <v>0</v>
      </c>
      <c r="W561" s="2">
        <f>'FICHE PRODUIT'!D1753</f>
        <v>0</v>
      </c>
      <c r="X561" s="2">
        <f>'FICHE PRODUIT'!E1753</f>
        <v>0</v>
      </c>
      <c r="Y561" s="2">
        <f>'FICHE PRODUIT'!F1753</f>
        <v>0</v>
      </c>
      <c r="Z561" s="2">
        <f>'FICHE PRODUIT'!G1753</f>
        <v>0</v>
      </c>
      <c r="AA561" s="2">
        <f>'FICHE PRODUIT'!H1753</f>
        <v>0</v>
      </c>
    </row>
    <row r="562" spans="1:27" x14ac:dyDescent="0.2">
      <c r="A562" s="7" t="str">
        <f>'FICHE PRODUIT'!$A$1716</f>
        <v>PECK VELOURS</v>
      </c>
      <c r="B562" s="2" t="str">
        <f>'FICHE PRODUIT'!$H$1716</f>
        <v xml:space="preserve">Caramel </v>
      </c>
      <c r="C562" s="2" t="str">
        <f>'FICHE PRODUIT'!$S$1716</f>
        <v>W26-27</v>
      </c>
      <c r="D562" s="2">
        <f>'FICHE PRODUIT'!$Q$1716</f>
        <v>0</v>
      </c>
      <c r="E562" s="2" t="str">
        <f>'FICHE PRODUIT'!$S$1718</f>
        <v>IN PRODUCTION</v>
      </c>
      <c r="F562" s="2" t="str">
        <f>'FICHE PRODUIT'!$E$1720</f>
        <v>Page 51</v>
      </c>
      <c r="G562" s="2" t="str">
        <f>'FICHE PRODUIT'!$E$1721</f>
        <v xml:space="preserve">Not need </v>
      </c>
      <c r="H562" s="122" t="str">
        <f>'FICHE PRODUIT'!$E$1722</f>
        <v>OCEAN SURPLUS</v>
      </c>
      <c r="I562" s="2" t="b">
        <f>'FICHE PRODUIT'!$E$1724</f>
        <v>0</v>
      </c>
      <c r="J562" s="2" t="str">
        <f>'FICHE PRODUIT'!$E$1726</f>
        <v>Gilet</v>
      </c>
      <c r="K562" s="2" t="str">
        <f>'FICHE PRODUIT'!$E$1727</f>
        <v xml:space="preserve">Peck </v>
      </c>
      <c r="L562" s="4">
        <f>'FICHE PRODUIT'!$E$1729</f>
        <v>48</v>
      </c>
      <c r="M562" s="4">
        <f>'FICHE PRODUIT'!$E$1730</f>
        <v>18.698999999999998</v>
      </c>
      <c r="N562" s="4">
        <f>'FICHE PRODUIT'!$E$1732</f>
        <v>66.698999999999998</v>
      </c>
      <c r="O562" s="4">
        <f>'FICHE PRODUIT'!$E$1733</f>
        <v>4.0330439736727692</v>
      </c>
      <c r="P562" s="4">
        <f>'FICHE PRODUIT'!$E$1735</f>
        <v>269</v>
      </c>
      <c r="Q562" s="4">
        <f>'FICHE PRODUIT'!$E$1736</f>
        <v>107.6</v>
      </c>
      <c r="R562" s="4">
        <f>'FICHE PRODUIT'!$E$1737</f>
        <v>122.27272727272727</v>
      </c>
      <c r="S562" s="122">
        <f>'FICHE PRODUIT'!$E$1738</f>
        <v>46162</v>
      </c>
      <c r="T562" s="2">
        <f>'FICHE PRODUIT'!A1754</f>
        <v>0</v>
      </c>
      <c r="U562" s="2">
        <f>'FICHE PRODUIT'!B1754</f>
        <v>0</v>
      </c>
      <c r="V562" s="2">
        <f>'FICHE PRODUIT'!C1754</f>
        <v>0</v>
      </c>
      <c r="W562" s="2">
        <f>'FICHE PRODUIT'!D1754</f>
        <v>0</v>
      </c>
      <c r="X562" s="2">
        <f>'FICHE PRODUIT'!E1754</f>
        <v>0</v>
      </c>
      <c r="Y562" s="2">
        <f>'FICHE PRODUIT'!F1754</f>
        <v>0</v>
      </c>
      <c r="Z562" s="2">
        <f>'FICHE PRODUIT'!G1754</f>
        <v>0</v>
      </c>
      <c r="AA562" s="2">
        <f>'FICHE PRODUIT'!H1754</f>
        <v>0</v>
      </c>
    </row>
    <row r="563" spans="1:27" x14ac:dyDescent="0.2">
      <c r="A563" s="7" t="str">
        <f>'FICHE PRODUIT'!$A$1716</f>
        <v>PECK VELOURS</v>
      </c>
      <c r="B563" s="2" t="str">
        <f>'FICHE PRODUIT'!$H$1716</f>
        <v xml:space="preserve">Caramel </v>
      </c>
      <c r="C563" s="2" t="str">
        <f>'FICHE PRODUIT'!$S$1716</f>
        <v>W26-27</v>
      </c>
      <c r="D563" s="2">
        <f>'FICHE PRODUIT'!$Q$1716</f>
        <v>0</v>
      </c>
      <c r="E563" s="2" t="str">
        <f>'FICHE PRODUIT'!$S$1718</f>
        <v>IN PRODUCTION</v>
      </c>
      <c r="F563" s="2" t="str">
        <f>'FICHE PRODUIT'!$E$1720</f>
        <v>Page 51</v>
      </c>
      <c r="G563" s="2" t="str">
        <f>'FICHE PRODUIT'!$E$1721</f>
        <v xml:space="preserve">Not need </v>
      </c>
      <c r="H563" s="122" t="str">
        <f>'FICHE PRODUIT'!$E$1722</f>
        <v>OCEAN SURPLUS</v>
      </c>
      <c r="I563" s="2" t="b">
        <f>'FICHE PRODUIT'!$E$1724</f>
        <v>0</v>
      </c>
      <c r="J563" s="2" t="str">
        <f>'FICHE PRODUIT'!$E$1726</f>
        <v>Gilet</v>
      </c>
      <c r="K563" s="2" t="str">
        <f>'FICHE PRODUIT'!$E$1727</f>
        <v xml:space="preserve">Peck </v>
      </c>
      <c r="L563" s="4">
        <f>'FICHE PRODUIT'!$E$1729</f>
        <v>48</v>
      </c>
      <c r="M563" s="4">
        <f>'FICHE PRODUIT'!$E$1730</f>
        <v>18.698999999999998</v>
      </c>
      <c r="N563" s="4">
        <f>'FICHE PRODUIT'!$E$1732</f>
        <v>66.698999999999998</v>
      </c>
      <c r="O563" s="4">
        <f>'FICHE PRODUIT'!$E$1733</f>
        <v>4.0330439736727692</v>
      </c>
      <c r="P563" s="4">
        <f>'FICHE PRODUIT'!$E$1735</f>
        <v>269</v>
      </c>
      <c r="Q563" s="4">
        <f>'FICHE PRODUIT'!$E$1736</f>
        <v>107.6</v>
      </c>
      <c r="R563" s="4">
        <f>'FICHE PRODUIT'!$E$1737</f>
        <v>122.27272727272727</v>
      </c>
      <c r="S563" s="122">
        <f>'FICHE PRODUIT'!$E$1738</f>
        <v>46162</v>
      </c>
      <c r="T563" s="2" t="str">
        <f>'FICHE PRODUIT'!A1755</f>
        <v>Frais externe</v>
      </c>
      <c r="U563" s="2" t="str">
        <f>'FICHE PRODUIT'!B1755</f>
        <v xml:space="preserve">Classwash </v>
      </c>
      <c r="V563" s="2" t="str">
        <f>'FICHE PRODUIT'!C1755</f>
        <v>Teinture</v>
      </c>
      <c r="W563" s="2">
        <f>'FICHE PRODUIT'!D1755</f>
        <v>1</v>
      </c>
      <c r="X563" s="2">
        <f>'FICHE PRODUIT'!E1755</f>
        <v>51</v>
      </c>
      <c r="Y563" s="2">
        <f>'FICHE PRODUIT'!F1755</f>
        <v>2</v>
      </c>
      <c r="Z563" s="2">
        <f>'FICHE PRODUIT'!G1755</f>
        <v>2</v>
      </c>
      <c r="AA563" s="2">
        <f>'FICHE PRODUIT'!H1755</f>
        <v>102</v>
      </c>
    </row>
    <row r="564" spans="1:27" x14ac:dyDescent="0.2">
      <c r="A564" s="7" t="str">
        <f>'FICHE PRODUIT'!$A$1716</f>
        <v>PECK VELOURS</v>
      </c>
      <c r="B564" s="2" t="str">
        <f>'FICHE PRODUIT'!$H$1716</f>
        <v xml:space="preserve">Caramel </v>
      </c>
      <c r="C564" s="2" t="str">
        <f>'FICHE PRODUIT'!$S$1716</f>
        <v>W26-27</v>
      </c>
      <c r="D564" s="2">
        <f>'FICHE PRODUIT'!$Q$1716</f>
        <v>0</v>
      </c>
      <c r="E564" s="2" t="str">
        <f>'FICHE PRODUIT'!$S$1718</f>
        <v>IN PRODUCTION</v>
      </c>
      <c r="F564" s="2" t="str">
        <f>'FICHE PRODUIT'!$E$1720</f>
        <v>Page 51</v>
      </c>
      <c r="G564" s="2" t="str">
        <f>'FICHE PRODUIT'!$E$1721</f>
        <v xml:space="preserve">Not need </v>
      </c>
      <c r="H564" s="122" t="str">
        <f>'FICHE PRODUIT'!$E$1722</f>
        <v>OCEAN SURPLUS</v>
      </c>
      <c r="I564" s="2" t="b">
        <f>'FICHE PRODUIT'!$E$1724</f>
        <v>0</v>
      </c>
      <c r="J564" s="2" t="str">
        <f>'FICHE PRODUIT'!$E$1726</f>
        <v>Gilet</v>
      </c>
      <c r="K564" s="2" t="str">
        <f>'FICHE PRODUIT'!$E$1727</f>
        <v xml:space="preserve">Peck </v>
      </c>
      <c r="L564" s="4">
        <f>'FICHE PRODUIT'!$E$1729</f>
        <v>48</v>
      </c>
      <c r="M564" s="4">
        <f>'FICHE PRODUIT'!$E$1730</f>
        <v>18.698999999999998</v>
      </c>
      <c r="N564" s="4">
        <f>'FICHE PRODUIT'!$E$1732</f>
        <v>66.698999999999998</v>
      </c>
      <c r="O564" s="4">
        <f>'FICHE PRODUIT'!$E$1733</f>
        <v>4.0330439736727692</v>
      </c>
      <c r="P564" s="4">
        <f>'FICHE PRODUIT'!$E$1735</f>
        <v>269</v>
      </c>
      <c r="Q564" s="4">
        <f>'FICHE PRODUIT'!$E$1736</f>
        <v>107.6</v>
      </c>
      <c r="R564" s="4">
        <f>'FICHE PRODUIT'!$E$1737</f>
        <v>122.27272727272727</v>
      </c>
      <c r="S564" s="122">
        <f>'FICHE PRODUIT'!$E$1738</f>
        <v>46162</v>
      </c>
      <c r="T564" s="2" t="str">
        <f>'FICHE PRODUIT'!A1756</f>
        <v>Frais externe</v>
      </c>
      <c r="U564" s="2" t="str">
        <f>'FICHE PRODUIT'!B1756</f>
        <v>Transport</v>
      </c>
      <c r="V564" s="2" t="str">
        <f>'FICHE PRODUIT'!C1756</f>
        <v xml:space="preserve">Européen </v>
      </c>
      <c r="W564" s="2">
        <f>'FICHE PRODUIT'!D1756</f>
        <v>1</v>
      </c>
      <c r="X564" s="2">
        <f>'FICHE PRODUIT'!E1756</f>
        <v>51</v>
      </c>
      <c r="Y564" s="2">
        <f>'FICHE PRODUIT'!F1756</f>
        <v>2</v>
      </c>
      <c r="Z564" s="2">
        <f>'FICHE PRODUIT'!G1756</f>
        <v>2</v>
      </c>
      <c r="AA564" s="2">
        <f>'FICHE PRODUIT'!H1756</f>
        <v>102</v>
      </c>
    </row>
    <row r="565" spans="1:27" x14ac:dyDescent="0.2">
      <c r="A565" s="7" t="str">
        <f>'FICHE PRODUIT'!$A$1716</f>
        <v>PECK VELOURS</v>
      </c>
      <c r="B565" s="2" t="str">
        <f>'FICHE PRODUIT'!$H$1716</f>
        <v xml:space="preserve">Caramel </v>
      </c>
      <c r="C565" s="2" t="str">
        <f>'FICHE PRODUIT'!$S$1716</f>
        <v>W26-27</v>
      </c>
      <c r="D565" s="2">
        <f>'FICHE PRODUIT'!$Q$1716</f>
        <v>0</v>
      </c>
      <c r="E565" s="2" t="str">
        <f>'FICHE PRODUIT'!$S$1718</f>
        <v>IN PRODUCTION</v>
      </c>
      <c r="F565" s="2" t="str">
        <f>'FICHE PRODUIT'!$E$1720</f>
        <v>Page 51</v>
      </c>
      <c r="G565" s="2" t="str">
        <f>'FICHE PRODUIT'!$E$1721</f>
        <v xml:space="preserve">Not need </v>
      </c>
      <c r="H565" s="122" t="str">
        <f>'FICHE PRODUIT'!$E$1722</f>
        <v>OCEAN SURPLUS</v>
      </c>
      <c r="I565" s="2" t="b">
        <f>'FICHE PRODUIT'!$E$1724</f>
        <v>0</v>
      </c>
      <c r="J565" s="2" t="str">
        <f>'FICHE PRODUIT'!$E$1726</f>
        <v>Gilet</v>
      </c>
      <c r="K565" s="2" t="str">
        <f>'FICHE PRODUIT'!$E$1727</f>
        <v xml:space="preserve">Peck </v>
      </c>
      <c r="L565" s="4">
        <f>'FICHE PRODUIT'!$E$1729</f>
        <v>48</v>
      </c>
      <c r="M565" s="4">
        <f>'FICHE PRODUIT'!$E$1730</f>
        <v>18.698999999999998</v>
      </c>
      <c r="N565" s="4">
        <f>'FICHE PRODUIT'!$E$1732</f>
        <v>66.698999999999998</v>
      </c>
      <c r="O565" s="4">
        <f>'FICHE PRODUIT'!$E$1733</f>
        <v>4.0330439736727692</v>
      </c>
      <c r="P565" s="4">
        <f>'FICHE PRODUIT'!$E$1735</f>
        <v>269</v>
      </c>
      <c r="Q565" s="4">
        <f>'FICHE PRODUIT'!$E$1736</f>
        <v>107.6</v>
      </c>
      <c r="R565" s="4">
        <f>'FICHE PRODUIT'!$E$1737</f>
        <v>122.27272727272727</v>
      </c>
      <c r="S565" s="122">
        <f>'FICHE PRODUIT'!$E$1738</f>
        <v>46162</v>
      </c>
      <c r="T565" s="2" t="str">
        <f>'FICHE PRODUIT'!A1757</f>
        <v>Frais externe</v>
      </c>
      <c r="U565" s="2" t="str">
        <f>'FICHE PRODUIT'!B1757</f>
        <v>Communication</v>
      </c>
      <c r="V565" s="2" t="str">
        <f>'FICHE PRODUIT'!C1757</f>
        <v>Marketing</v>
      </c>
      <c r="W565" s="2">
        <f>'FICHE PRODUIT'!D1757</f>
        <v>1</v>
      </c>
      <c r="X565" s="2">
        <f>'FICHE PRODUIT'!E1757</f>
        <v>51</v>
      </c>
      <c r="Y565" s="2">
        <f>'FICHE PRODUIT'!F1757</f>
        <v>0.5</v>
      </c>
      <c r="Z565" s="2">
        <f>'FICHE PRODUIT'!G1757</f>
        <v>0.5</v>
      </c>
      <c r="AA565" s="2">
        <f>'FICHE PRODUIT'!H1757</f>
        <v>25.5</v>
      </c>
    </row>
    <row r="566" spans="1:27" x14ac:dyDescent="0.2">
      <c r="A566" s="7" t="str">
        <f>'FICHE PRODUIT'!$A$1759</f>
        <v>PECK VELOUR</v>
      </c>
      <c r="B566" s="2" t="str">
        <f>'FICHE PRODUIT'!$H$1759</f>
        <v xml:space="preserve">Rouge </v>
      </c>
      <c r="C566" s="2" t="str">
        <f>'FICHE PRODUIT'!$S$1759</f>
        <v>W26-27</v>
      </c>
      <c r="D566" s="2">
        <f>'FICHE PRODUIT'!$Q$1759</f>
        <v>0</v>
      </c>
      <c r="E566" s="2" t="str">
        <f>'FICHE PRODUIT'!$S$1761</f>
        <v>IN PRODUCTION</v>
      </c>
      <c r="F566" s="2" t="str">
        <f>'FICHE PRODUIT'!$E$1763</f>
        <v>Page 52</v>
      </c>
      <c r="G566" s="2" t="str">
        <f>'FICHE PRODUIT'!$E$1764</f>
        <v xml:space="preserve">Not need </v>
      </c>
      <c r="H566" s="122" t="str">
        <f>'FICHE PRODUIT'!$E$1765</f>
        <v>OCEAN SURPLUS</v>
      </c>
      <c r="I566" s="2" t="b">
        <f>'FICHE PRODUIT'!$E$1767</f>
        <v>0</v>
      </c>
      <c r="J566" s="2" t="str">
        <f>'FICHE PRODUIT'!$E$1769</f>
        <v>Gilet</v>
      </c>
      <c r="K566" s="2" t="str">
        <f>'FICHE PRODUIT'!$E$1770</f>
        <v xml:space="preserve">Peck </v>
      </c>
      <c r="L566" s="4">
        <f>'FICHE PRODUIT'!$E$1772</f>
        <v>48</v>
      </c>
      <c r="M566" s="4">
        <f>'FICHE PRODUIT'!$E$1773</f>
        <v>18.698999999999998</v>
      </c>
      <c r="N566" s="4">
        <f>'FICHE PRODUIT'!$E$1775</f>
        <v>66.698999999999998</v>
      </c>
      <c r="O566" s="4">
        <f>'FICHE PRODUIT'!$E$1776</f>
        <v>4.0330439736727692</v>
      </c>
      <c r="P566" s="4">
        <f>'FICHE PRODUIT'!$E$1778</f>
        <v>269</v>
      </c>
      <c r="Q566" s="4">
        <f>'FICHE PRODUIT'!$E$1779</f>
        <v>107.6</v>
      </c>
      <c r="R566" s="4">
        <f>'FICHE PRODUIT'!$E$1780</f>
        <v>122.27272727272727</v>
      </c>
      <c r="S566" s="122">
        <f>'FICHE PRODUIT'!$E$1781</f>
        <v>46162</v>
      </c>
      <c r="T566" s="2" t="str">
        <f>'FICHE PRODUIT'!A1786</f>
        <v>FABRIC</v>
      </c>
      <c r="U566" s="2" t="str">
        <f>'FICHE PRODUIT'!B1786</f>
        <v xml:space="preserve">DUCA VISCONTI </v>
      </c>
      <c r="V566" s="2" t="str">
        <f>'FICHE PRODUIT'!C1786</f>
        <v>QUATTROCORD FIT PPTC</v>
      </c>
      <c r="W566" s="2">
        <f>'FICHE PRODUIT'!D1786</f>
        <v>0.7</v>
      </c>
      <c r="X566" s="2">
        <f>'FICHE PRODUIT'!E1786</f>
        <v>28.7</v>
      </c>
      <c r="Y566" s="2">
        <f>'FICHE PRODUIT'!F1786</f>
        <v>11.3</v>
      </c>
      <c r="Z566" s="2">
        <f>'FICHE PRODUIT'!G1786</f>
        <v>7.91</v>
      </c>
      <c r="AA566" s="2">
        <f>'FICHE PRODUIT'!H1786</f>
        <v>324.31</v>
      </c>
    </row>
    <row r="567" spans="1:27" x14ac:dyDescent="0.2">
      <c r="A567" s="7" t="str">
        <f>'FICHE PRODUIT'!$A$1759</f>
        <v>PECK VELOUR</v>
      </c>
      <c r="B567" s="2" t="str">
        <f>'FICHE PRODUIT'!$H$1759</f>
        <v xml:space="preserve">Rouge </v>
      </c>
      <c r="C567" s="2" t="str">
        <f>'FICHE PRODUIT'!$S$1759</f>
        <v>W26-27</v>
      </c>
      <c r="D567" s="2">
        <f>'FICHE PRODUIT'!$Q$1759</f>
        <v>0</v>
      </c>
      <c r="E567" s="2" t="str">
        <f>'FICHE PRODUIT'!$S$1761</f>
        <v>IN PRODUCTION</v>
      </c>
      <c r="F567" s="2" t="str">
        <f>'FICHE PRODUIT'!$E$1763</f>
        <v>Page 52</v>
      </c>
      <c r="G567" s="2" t="str">
        <f>'FICHE PRODUIT'!$E$1764</f>
        <v xml:space="preserve">Not need </v>
      </c>
      <c r="H567" s="122" t="str">
        <f>'FICHE PRODUIT'!$E$1765</f>
        <v>OCEAN SURPLUS</v>
      </c>
      <c r="I567" s="2" t="b">
        <f>'FICHE PRODUIT'!$E$1767</f>
        <v>0</v>
      </c>
      <c r="J567" s="2" t="str">
        <f>'FICHE PRODUIT'!$E$1769</f>
        <v>Gilet</v>
      </c>
      <c r="K567" s="2" t="str">
        <f>'FICHE PRODUIT'!$E$1770</f>
        <v xml:space="preserve">Peck </v>
      </c>
      <c r="L567" s="4">
        <f>'FICHE PRODUIT'!$E$1772</f>
        <v>48</v>
      </c>
      <c r="M567" s="4">
        <f>'FICHE PRODUIT'!$E$1773</f>
        <v>18.698999999999998</v>
      </c>
      <c r="N567" s="4">
        <f>'FICHE PRODUIT'!$E$1775</f>
        <v>66.698999999999998</v>
      </c>
      <c r="O567" s="4">
        <f>'FICHE PRODUIT'!$E$1776</f>
        <v>4.0330439736727692</v>
      </c>
      <c r="P567" s="4">
        <f>'FICHE PRODUIT'!$E$1778</f>
        <v>269</v>
      </c>
      <c r="Q567" s="4">
        <f>'FICHE PRODUIT'!$E$1779</f>
        <v>107.6</v>
      </c>
      <c r="R567" s="4">
        <f>'FICHE PRODUIT'!$E$1780</f>
        <v>122.27272727272727</v>
      </c>
      <c r="S567" s="122">
        <f>'FICHE PRODUIT'!$E$1781</f>
        <v>46162</v>
      </c>
      <c r="T567" s="2" t="str">
        <f>'FICHE PRODUIT'!A1787</f>
        <v>LINNING</v>
      </c>
      <c r="U567" s="2" t="str">
        <f>'FICHE PRODUIT'!B1787</f>
        <v>CERVOTESSILE</v>
      </c>
      <c r="V567" s="2" t="str">
        <f>'FICHE PRODUIT'!C1787</f>
        <v>SAND C IRR.49</v>
      </c>
      <c r="W567" s="2">
        <f>'FICHE PRODUIT'!D1787</f>
        <v>0.7</v>
      </c>
      <c r="X567" s="2">
        <f>'FICHE PRODUIT'!E1787</f>
        <v>28.7</v>
      </c>
      <c r="Y567" s="2">
        <f>'FICHE PRODUIT'!F1787</f>
        <v>3.5</v>
      </c>
      <c r="Z567" s="2">
        <f>'FICHE PRODUIT'!G1787</f>
        <v>2.4499999999999997</v>
      </c>
      <c r="AA567" s="2">
        <f>'FICHE PRODUIT'!H1787</f>
        <v>100.44999999999999</v>
      </c>
    </row>
    <row r="568" spans="1:27" x14ac:dyDescent="0.2">
      <c r="A568" s="7" t="str">
        <f>'FICHE PRODUIT'!$A$1759</f>
        <v>PECK VELOUR</v>
      </c>
      <c r="B568" s="2" t="str">
        <f>'FICHE PRODUIT'!$H$1759</f>
        <v xml:space="preserve">Rouge </v>
      </c>
      <c r="C568" s="2" t="str">
        <f>'FICHE PRODUIT'!$S$1759</f>
        <v>W26-27</v>
      </c>
      <c r="D568" s="2">
        <f>'FICHE PRODUIT'!$Q$1759</f>
        <v>0</v>
      </c>
      <c r="E568" s="2" t="str">
        <f>'FICHE PRODUIT'!$S$1761</f>
        <v>IN PRODUCTION</v>
      </c>
      <c r="F568" s="2" t="str">
        <f>'FICHE PRODUIT'!$E$1763</f>
        <v>Page 52</v>
      </c>
      <c r="G568" s="2" t="str">
        <f>'FICHE PRODUIT'!$E$1764</f>
        <v xml:space="preserve">Not need </v>
      </c>
      <c r="H568" s="122" t="str">
        <f>'FICHE PRODUIT'!$E$1765</f>
        <v>OCEAN SURPLUS</v>
      </c>
      <c r="I568" s="2" t="b">
        <f>'FICHE PRODUIT'!$E$1767</f>
        <v>0</v>
      </c>
      <c r="J568" s="2" t="str">
        <f>'FICHE PRODUIT'!$E$1769</f>
        <v>Gilet</v>
      </c>
      <c r="K568" s="2" t="str">
        <f>'FICHE PRODUIT'!$E$1770</f>
        <v xml:space="preserve">Peck </v>
      </c>
      <c r="L568" s="4">
        <f>'FICHE PRODUIT'!$E$1772</f>
        <v>48</v>
      </c>
      <c r="M568" s="4">
        <f>'FICHE PRODUIT'!$E$1773</f>
        <v>18.698999999999998</v>
      </c>
      <c r="N568" s="4">
        <f>'FICHE PRODUIT'!$E$1775</f>
        <v>66.698999999999998</v>
      </c>
      <c r="O568" s="4">
        <f>'FICHE PRODUIT'!$E$1776</f>
        <v>4.0330439736727692</v>
      </c>
      <c r="P568" s="4">
        <f>'FICHE PRODUIT'!$E$1778</f>
        <v>269</v>
      </c>
      <c r="Q568" s="4">
        <f>'FICHE PRODUIT'!$E$1779</f>
        <v>107.6</v>
      </c>
      <c r="R568" s="4">
        <f>'FICHE PRODUIT'!$E$1780</f>
        <v>122.27272727272727</v>
      </c>
      <c r="S568" s="122">
        <f>'FICHE PRODUIT'!$E$1781</f>
        <v>46162</v>
      </c>
      <c r="T568" s="2" t="str">
        <f>'FICHE PRODUIT'!A1788</f>
        <v>BACK</v>
      </c>
      <c r="U568" s="2" t="str">
        <f>'FICHE PRODUIT'!B1788</f>
        <v>DRAGONI</v>
      </c>
      <c r="V568" s="2" t="str">
        <f>'FICHE PRODUIT'!C1788</f>
        <v>PANAMA</v>
      </c>
      <c r="W568" s="2">
        <f>'FICHE PRODUIT'!D1788</f>
        <v>0.4</v>
      </c>
      <c r="X568" s="2">
        <f>'FICHE PRODUIT'!E1788</f>
        <v>16.400000000000002</v>
      </c>
      <c r="Y568" s="2">
        <f>'FICHE PRODUIT'!F1788</f>
        <v>6.7</v>
      </c>
      <c r="Z568" s="2">
        <f>'FICHE PRODUIT'!G1788</f>
        <v>2.68</v>
      </c>
      <c r="AA568" s="2">
        <f>'FICHE PRODUIT'!H1788</f>
        <v>109.88000000000001</v>
      </c>
    </row>
    <row r="569" spans="1:27" x14ac:dyDescent="0.2">
      <c r="A569" s="7" t="str">
        <f>'FICHE PRODUIT'!$A$1759</f>
        <v>PECK VELOUR</v>
      </c>
      <c r="B569" s="2" t="str">
        <f>'FICHE PRODUIT'!$H$1759</f>
        <v xml:space="preserve">Rouge </v>
      </c>
      <c r="C569" s="2" t="str">
        <f>'FICHE PRODUIT'!$S$1759</f>
        <v>W26-27</v>
      </c>
      <c r="D569" s="2">
        <f>'FICHE PRODUIT'!$Q$1759</f>
        <v>0</v>
      </c>
      <c r="E569" s="2" t="str">
        <f>'FICHE PRODUIT'!$S$1761</f>
        <v>IN PRODUCTION</v>
      </c>
      <c r="F569" s="2" t="str">
        <f>'FICHE PRODUIT'!$E$1763</f>
        <v>Page 52</v>
      </c>
      <c r="G569" s="2" t="str">
        <f>'FICHE PRODUIT'!$E$1764</f>
        <v xml:space="preserve">Not need </v>
      </c>
      <c r="H569" s="122" t="str">
        <f>'FICHE PRODUIT'!$E$1765</f>
        <v>OCEAN SURPLUS</v>
      </c>
      <c r="I569" s="2" t="b">
        <f>'FICHE PRODUIT'!$E$1767</f>
        <v>0</v>
      </c>
      <c r="J569" s="2" t="str">
        <f>'FICHE PRODUIT'!$E$1769</f>
        <v>Gilet</v>
      </c>
      <c r="K569" s="2" t="str">
        <f>'FICHE PRODUIT'!$E$1770</f>
        <v xml:space="preserve">Peck </v>
      </c>
      <c r="L569" s="4">
        <f>'FICHE PRODUIT'!$E$1772</f>
        <v>48</v>
      </c>
      <c r="M569" s="4">
        <f>'FICHE PRODUIT'!$E$1773</f>
        <v>18.698999999999998</v>
      </c>
      <c r="N569" s="4">
        <f>'FICHE PRODUIT'!$E$1775</f>
        <v>66.698999999999998</v>
      </c>
      <c r="O569" s="4">
        <f>'FICHE PRODUIT'!$E$1776</f>
        <v>4.0330439736727692</v>
      </c>
      <c r="P569" s="4">
        <f>'FICHE PRODUIT'!$E$1778</f>
        <v>269</v>
      </c>
      <c r="Q569" s="4">
        <f>'FICHE PRODUIT'!$E$1779</f>
        <v>107.6</v>
      </c>
      <c r="R569" s="4">
        <f>'FICHE PRODUIT'!$E$1780</f>
        <v>122.27272727272727</v>
      </c>
      <c r="S569" s="122">
        <f>'FICHE PRODUIT'!$E$1781</f>
        <v>46162</v>
      </c>
      <c r="T569" s="2" t="str">
        <f>'FICHE PRODUIT'!A1789</f>
        <v>INTERLINING</v>
      </c>
      <c r="U569" s="2" t="str">
        <f>'FICHE PRODUIT'!B1789</f>
        <v>CHARGEUR</v>
      </c>
      <c r="V569" s="2" t="str">
        <f>'FICHE PRODUIT'!C1789</f>
        <v>711048/A NATURAL</v>
      </c>
      <c r="W569" s="2">
        <f>'FICHE PRODUIT'!D1789</f>
        <v>0.55000000000000004</v>
      </c>
      <c r="X569" s="2">
        <f>'FICHE PRODUIT'!E1789</f>
        <v>22.55</v>
      </c>
      <c r="Y569" s="2">
        <f>'FICHE PRODUIT'!F1789</f>
        <v>0</v>
      </c>
      <c r="Z569" s="2">
        <f>'FICHE PRODUIT'!G1789</f>
        <v>0</v>
      </c>
      <c r="AA569" s="2">
        <f>'FICHE PRODUIT'!H1789</f>
        <v>0</v>
      </c>
    </row>
    <row r="570" spans="1:27" x14ac:dyDescent="0.2">
      <c r="A570" s="7" t="str">
        <f>'FICHE PRODUIT'!$A$1759</f>
        <v>PECK VELOUR</v>
      </c>
      <c r="B570" s="2" t="str">
        <f>'FICHE PRODUIT'!$H$1759</f>
        <v xml:space="preserve">Rouge </v>
      </c>
      <c r="C570" s="2" t="str">
        <f>'FICHE PRODUIT'!$S$1759</f>
        <v>W26-27</v>
      </c>
      <c r="D570" s="2">
        <f>'FICHE PRODUIT'!$Q$1759</f>
        <v>0</v>
      </c>
      <c r="E570" s="2" t="str">
        <f>'FICHE PRODUIT'!$S$1761</f>
        <v>IN PRODUCTION</v>
      </c>
      <c r="F570" s="2" t="str">
        <f>'FICHE PRODUIT'!$E$1763</f>
        <v>Page 52</v>
      </c>
      <c r="G570" s="2" t="str">
        <f>'FICHE PRODUIT'!$E$1764</f>
        <v xml:space="preserve">Not need </v>
      </c>
      <c r="H570" s="122" t="str">
        <f>'FICHE PRODUIT'!$E$1765</f>
        <v>OCEAN SURPLUS</v>
      </c>
      <c r="I570" s="2" t="b">
        <f>'FICHE PRODUIT'!$E$1767</f>
        <v>0</v>
      </c>
      <c r="J570" s="2" t="str">
        <f>'FICHE PRODUIT'!$E$1769</f>
        <v>Gilet</v>
      </c>
      <c r="K570" s="2" t="str">
        <f>'FICHE PRODUIT'!$E$1770</f>
        <v xml:space="preserve">Peck </v>
      </c>
      <c r="L570" s="4">
        <f>'FICHE PRODUIT'!$E$1772</f>
        <v>48</v>
      </c>
      <c r="M570" s="4">
        <f>'FICHE PRODUIT'!$E$1773</f>
        <v>18.698999999999998</v>
      </c>
      <c r="N570" s="4">
        <f>'FICHE PRODUIT'!$E$1775</f>
        <v>66.698999999999998</v>
      </c>
      <c r="O570" s="4">
        <f>'FICHE PRODUIT'!$E$1776</f>
        <v>4.0330439736727692</v>
      </c>
      <c r="P570" s="4">
        <f>'FICHE PRODUIT'!$E$1778</f>
        <v>269</v>
      </c>
      <c r="Q570" s="4">
        <f>'FICHE PRODUIT'!$E$1779</f>
        <v>107.6</v>
      </c>
      <c r="R570" s="4">
        <f>'FICHE PRODUIT'!$E$1780</f>
        <v>122.27272727272727</v>
      </c>
      <c r="S570" s="122">
        <f>'FICHE PRODUIT'!$E$1781</f>
        <v>46162</v>
      </c>
      <c r="T570" s="2" t="str">
        <f>'FICHE PRODUIT'!A1790</f>
        <v>GALON</v>
      </c>
      <c r="U570" s="2" t="str">
        <f>'FICHE PRODUIT'!B1790</f>
        <v>NASTRO</v>
      </c>
      <c r="V570" s="2" t="str">
        <f>'FICHE PRODUIT'!C1790</f>
        <v>G</v>
      </c>
      <c r="W570" s="2">
        <f>'FICHE PRODUIT'!D1790</f>
        <v>0.1</v>
      </c>
      <c r="X570" s="2">
        <f>'FICHE PRODUIT'!E1790</f>
        <v>4.1000000000000005</v>
      </c>
      <c r="Y570" s="2">
        <f>'FICHE PRODUIT'!F1790</f>
        <v>0.49</v>
      </c>
      <c r="Z570" s="2">
        <f>'FICHE PRODUIT'!G1790</f>
        <v>4.9000000000000002E-2</v>
      </c>
      <c r="AA570" s="2">
        <f>'FICHE PRODUIT'!H1790</f>
        <v>2.0089999999999999</v>
      </c>
    </row>
    <row r="571" spans="1:27" x14ac:dyDescent="0.2">
      <c r="A571" s="7" t="str">
        <f>'FICHE PRODUIT'!$A$1759</f>
        <v>PECK VELOUR</v>
      </c>
      <c r="B571" s="2" t="str">
        <f>'FICHE PRODUIT'!$H$1759</f>
        <v xml:space="preserve">Rouge </v>
      </c>
      <c r="C571" s="2" t="str">
        <f>'FICHE PRODUIT'!$S$1759</f>
        <v>W26-27</v>
      </c>
      <c r="D571" s="2">
        <f>'FICHE PRODUIT'!$Q$1759</f>
        <v>0</v>
      </c>
      <c r="E571" s="2" t="str">
        <f>'FICHE PRODUIT'!$S$1761</f>
        <v>IN PRODUCTION</v>
      </c>
      <c r="F571" s="2" t="str">
        <f>'FICHE PRODUIT'!$E$1763</f>
        <v>Page 52</v>
      </c>
      <c r="G571" s="2" t="str">
        <f>'FICHE PRODUIT'!$E$1764</f>
        <v xml:space="preserve">Not need </v>
      </c>
      <c r="H571" s="122" t="str">
        <f>'FICHE PRODUIT'!$E$1765</f>
        <v>OCEAN SURPLUS</v>
      </c>
      <c r="I571" s="2" t="b">
        <f>'FICHE PRODUIT'!$E$1767</f>
        <v>0</v>
      </c>
      <c r="J571" s="2" t="str">
        <f>'FICHE PRODUIT'!$E$1769</f>
        <v>Gilet</v>
      </c>
      <c r="K571" s="2" t="str">
        <f>'FICHE PRODUIT'!$E$1770</f>
        <v xml:space="preserve">Peck </v>
      </c>
      <c r="L571" s="4">
        <f>'FICHE PRODUIT'!$E$1772</f>
        <v>48</v>
      </c>
      <c r="M571" s="4">
        <f>'FICHE PRODUIT'!$E$1773</f>
        <v>18.698999999999998</v>
      </c>
      <c r="N571" s="4">
        <f>'FICHE PRODUIT'!$E$1775</f>
        <v>66.698999999999998</v>
      </c>
      <c r="O571" s="4">
        <f>'FICHE PRODUIT'!$E$1776</f>
        <v>4.0330439736727692</v>
      </c>
      <c r="P571" s="4">
        <f>'FICHE PRODUIT'!$E$1778</f>
        <v>269</v>
      </c>
      <c r="Q571" s="4">
        <f>'FICHE PRODUIT'!$E$1779</f>
        <v>107.6</v>
      </c>
      <c r="R571" s="4">
        <f>'FICHE PRODUIT'!$E$1780</f>
        <v>122.27272727272727</v>
      </c>
      <c r="S571" s="122">
        <f>'FICHE PRODUIT'!$E$1781</f>
        <v>46162</v>
      </c>
      <c r="T571" s="2" t="str">
        <f>'FICHE PRODUIT'!A1791</f>
        <v>BOUTONS</v>
      </c>
      <c r="U571" s="2" t="str">
        <f>'FICHE PRODUIT'!B1791</f>
        <v>LOUROPEL</v>
      </c>
      <c r="V571" s="2" t="str">
        <f>'FICHE PRODUIT'!C1791</f>
        <v>BT1</v>
      </c>
      <c r="W571" s="2">
        <f>'FICHE PRODUIT'!D1791</f>
        <v>6</v>
      </c>
      <c r="X571" s="2">
        <f>'FICHE PRODUIT'!E1791</f>
        <v>246</v>
      </c>
      <c r="Y571" s="2">
        <f>'FICHE PRODUIT'!F1791</f>
        <v>0.06</v>
      </c>
      <c r="Z571" s="2">
        <f>'FICHE PRODUIT'!G1791</f>
        <v>0.36</v>
      </c>
      <c r="AA571" s="2">
        <f>'FICHE PRODUIT'!H1791</f>
        <v>14.76</v>
      </c>
    </row>
    <row r="572" spans="1:27" x14ac:dyDescent="0.2">
      <c r="A572" s="7" t="str">
        <f>'FICHE PRODUIT'!$A$1759</f>
        <v>PECK VELOUR</v>
      </c>
      <c r="B572" s="2" t="str">
        <f>'FICHE PRODUIT'!$H$1759</f>
        <v xml:space="preserve">Rouge </v>
      </c>
      <c r="C572" s="2" t="str">
        <f>'FICHE PRODUIT'!$S$1759</f>
        <v>W26-27</v>
      </c>
      <c r="D572" s="2">
        <f>'FICHE PRODUIT'!$Q$1759</f>
        <v>0</v>
      </c>
      <c r="E572" s="2" t="str">
        <f>'FICHE PRODUIT'!$S$1761</f>
        <v>IN PRODUCTION</v>
      </c>
      <c r="F572" s="2" t="str">
        <f>'FICHE PRODUIT'!$E$1763</f>
        <v>Page 52</v>
      </c>
      <c r="G572" s="2" t="str">
        <f>'FICHE PRODUIT'!$E$1764</f>
        <v xml:space="preserve">Not need </v>
      </c>
      <c r="H572" s="122" t="str">
        <f>'FICHE PRODUIT'!$E$1765</f>
        <v>OCEAN SURPLUS</v>
      </c>
      <c r="I572" s="2" t="b">
        <f>'FICHE PRODUIT'!$E$1767</f>
        <v>0</v>
      </c>
      <c r="J572" s="2" t="str">
        <f>'FICHE PRODUIT'!$E$1769</f>
        <v>Gilet</v>
      </c>
      <c r="K572" s="2" t="str">
        <f>'FICHE PRODUIT'!$E$1770</f>
        <v xml:space="preserve">Peck </v>
      </c>
      <c r="L572" s="4">
        <f>'FICHE PRODUIT'!$E$1772</f>
        <v>48</v>
      </c>
      <c r="M572" s="4">
        <f>'FICHE PRODUIT'!$E$1773</f>
        <v>18.698999999999998</v>
      </c>
      <c r="N572" s="4">
        <f>'FICHE PRODUIT'!$E$1775</f>
        <v>66.698999999999998</v>
      </c>
      <c r="O572" s="4">
        <f>'FICHE PRODUIT'!$E$1776</f>
        <v>4.0330439736727692</v>
      </c>
      <c r="P572" s="4">
        <f>'FICHE PRODUIT'!$E$1778</f>
        <v>269</v>
      </c>
      <c r="Q572" s="4">
        <f>'FICHE PRODUIT'!$E$1779</f>
        <v>107.6</v>
      </c>
      <c r="R572" s="4">
        <f>'FICHE PRODUIT'!$E$1780</f>
        <v>122.27272727272727</v>
      </c>
      <c r="S572" s="122">
        <f>'FICHE PRODUIT'!$E$1781</f>
        <v>46162</v>
      </c>
      <c r="T572" s="2" t="str">
        <f>'FICHE PRODUIT'!A1792</f>
        <v>ETIQUETTES</v>
      </c>
      <c r="U572" s="2" t="str">
        <f>'FICHE PRODUIT'!B1792</f>
        <v>CADICA</v>
      </c>
      <c r="V572" s="2" t="str">
        <f>'FICHE PRODUIT'!C1792</f>
        <v>A3</v>
      </c>
      <c r="W572" s="2">
        <f>'FICHE PRODUIT'!D1792</f>
        <v>1</v>
      </c>
      <c r="X572" s="2">
        <f>'FICHE PRODUIT'!E1792</f>
        <v>41</v>
      </c>
      <c r="Y572" s="2">
        <f>'FICHE PRODUIT'!F1792</f>
        <v>0.27</v>
      </c>
      <c r="Z572" s="2">
        <f>'FICHE PRODUIT'!G1792</f>
        <v>0.27</v>
      </c>
      <c r="AA572" s="2">
        <f>'FICHE PRODUIT'!H1792</f>
        <v>11.07</v>
      </c>
    </row>
    <row r="573" spans="1:27" x14ac:dyDescent="0.2">
      <c r="A573" s="7" t="str">
        <f>'FICHE PRODUIT'!$A$1759</f>
        <v>PECK VELOUR</v>
      </c>
      <c r="B573" s="2" t="str">
        <f>'FICHE PRODUIT'!$H$1759</f>
        <v xml:space="preserve">Rouge </v>
      </c>
      <c r="C573" s="2" t="str">
        <f>'FICHE PRODUIT'!$S$1759</f>
        <v>W26-27</v>
      </c>
      <c r="D573" s="2">
        <f>'FICHE PRODUIT'!$Q$1759</f>
        <v>0</v>
      </c>
      <c r="E573" s="2" t="str">
        <f>'FICHE PRODUIT'!$S$1761</f>
        <v>IN PRODUCTION</v>
      </c>
      <c r="F573" s="2" t="str">
        <f>'FICHE PRODUIT'!$E$1763</f>
        <v>Page 52</v>
      </c>
      <c r="G573" s="2" t="str">
        <f>'FICHE PRODUIT'!$E$1764</f>
        <v xml:space="preserve">Not need </v>
      </c>
      <c r="H573" s="122" t="str">
        <f>'FICHE PRODUIT'!$E$1765</f>
        <v>OCEAN SURPLUS</v>
      </c>
      <c r="I573" s="2" t="b">
        <f>'FICHE PRODUIT'!$E$1767</f>
        <v>0</v>
      </c>
      <c r="J573" s="2" t="str">
        <f>'FICHE PRODUIT'!$E$1769</f>
        <v>Gilet</v>
      </c>
      <c r="K573" s="2" t="str">
        <f>'FICHE PRODUIT'!$E$1770</f>
        <v xml:space="preserve">Peck </v>
      </c>
      <c r="L573" s="4">
        <f>'FICHE PRODUIT'!$E$1772</f>
        <v>48</v>
      </c>
      <c r="M573" s="4">
        <f>'FICHE PRODUIT'!$E$1773</f>
        <v>18.698999999999998</v>
      </c>
      <c r="N573" s="4">
        <f>'FICHE PRODUIT'!$E$1775</f>
        <v>66.698999999999998</v>
      </c>
      <c r="O573" s="4">
        <f>'FICHE PRODUIT'!$E$1776</f>
        <v>4.0330439736727692</v>
      </c>
      <c r="P573" s="4">
        <f>'FICHE PRODUIT'!$E$1778</f>
        <v>269</v>
      </c>
      <c r="Q573" s="4">
        <f>'FICHE PRODUIT'!$E$1779</f>
        <v>107.6</v>
      </c>
      <c r="R573" s="4">
        <f>'FICHE PRODUIT'!$E$1780</f>
        <v>122.27272727272727</v>
      </c>
      <c r="S573" s="122">
        <f>'FICHE PRODUIT'!$E$1781</f>
        <v>46162</v>
      </c>
      <c r="T573" s="2" t="str">
        <f>'FICHE PRODUIT'!A1793</f>
        <v>ETIQUETTES</v>
      </c>
      <c r="U573" s="2" t="str">
        <f>'FICHE PRODUIT'!B1793</f>
        <v>CADICA</v>
      </c>
      <c r="V573" s="2" t="str">
        <f>'FICHE PRODUIT'!C1793</f>
        <v>DM1</v>
      </c>
      <c r="W573" s="2">
        <f>'FICHE PRODUIT'!D1793</f>
        <v>1</v>
      </c>
      <c r="X573" s="2">
        <f>'FICHE PRODUIT'!E1793</f>
        <v>41</v>
      </c>
      <c r="Y573" s="2">
        <f>'FICHE PRODUIT'!F1793</f>
        <v>0.27</v>
      </c>
      <c r="Z573" s="2">
        <f>'FICHE PRODUIT'!G1793</f>
        <v>0.27</v>
      </c>
      <c r="AA573" s="2">
        <f>'FICHE PRODUIT'!H1793</f>
        <v>11.07</v>
      </c>
    </row>
    <row r="574" spans="1:27" x14ac:dyDescent="0.2">
      <c r="A574" s="7" t="str">
        <f>'FICHE PRODUIT'!$A$1759</f>
        <v>PECK VELOUR</v>
      </c>
      <c r="B574" s="2" t="str">
        <f>'FICHE PRODUIT'!$H$1759</f>
        <v xml:space="preserve">Rouge </v>
      </c>
      <c r="C574" s="2" t="str">
        <f>'FICHE PRODUIT'!$S$1759</f>
        <v>W26-27</v>
      </c>
      <c r="D574" s="2">
        <f>'FICHE PRODUIT'!$Q$1759</f>
        <v>0</v>
      </c>
      <c r="E574" s="2" t="str">
        <f>'FICHE PRODUIT'!$S$1761</f>
        <v>IN PRODUCTION</v>
      </c>
      <c r="F574" s="2" t="str">
        <f>'FICHE PRODUIT'!$E$1763</f>
        <v>Page 52</v>
      </c>
      <c r="G574" s="2" t="str">
        <f>'FICHE PRODUIT'!$E$1764</f>
        <v xml:space="preserve">Not need </v>
      </c>
      <c r="H574" s="122" t="str">
        <f>'FICHE PRODUIT'!$E$1765</f>
        <v>OCEAN SURPLUS</v>
      </c>
      <c r="I574" s="2" t="b">
        <f>'FICHE PRODUIT'!$E$1767</f>
        <v>0</v>
      </c>
      <c r="J574" s="2" t="str">
        <f>'FICHE PRODUIT'!$E$1769</f>
        <v>Gilet</v>
      </c>
      <c r="K574" s="2" t="str">
        <f>'FICHE PRODUIT'!$E$1770</f>
        <v xml:space="preserve">Peck </v>
      </c>
      <c r="L574" s="4">
        <f>'FICHE PRODUIT'!$E$1772</f>
        <v>48</v>
      </c>
      <c r="M574" s="4">
        <f>'FICHE PRODUIT'!$E$1773</f>
        <v>18.698999999999998</v>
      </c>
      <c r="N574" s="4">
        <f>'FICHE PRODUIT'!$E$1775</f>
        <v>66.698999999999998</v>
      </c>
      <c r="O574" s="4">
        <f>'FICHE PRODUIT'!$E$1776</f>
        <v>4.0330439736727692</v>
      </c>
      <c r="P574" s="4">
        <f>'FICHE PRODUIT'!$E$1778</f>
        <v>269</v>
      </c>
      <c r="Q574" s="4">
        <f>'FICHE PRODUIT'!$E$1779</f>
        <v>107.6</v>
      </c>
      <c r="R574" s="4">
        <f>'FICHE PRODUIT'!$E$1780</f>
        <v>122.27272727272727</v>
      </c>
      <c r="S574" s="122">
        <f>'FICHE PRODUIT'!$E$1781</f>
        <v>46162</v>
      </c>
      <c r="T574" s="2" t="str">
        <f>'FICHE PRODUIT'!A1794</f>
        <v>HANGTAG</v>
      </c>
      <c r="U574" s="2" t="str">
        <f>'FICHE PRODUIT'!B1794</f>
        <v>CADICA</v>
      </c>
      <c r="V574" s="2" t="str">
        <f>'FICHE PRODUIT'!C1794</f>
        <v>Y</v>
      </c>
      <c r="W574" s="2">
        <f>'FICHE PRODUIT'!D1794</f>
        <v>1</v>
      </c>
      <c r="X574" s="2">
        <f>'FICHE PRODUIT'!E1794</f>
        <v>41</v>
      </c>
      <c r="Y574" s="2">
        <f>'FICHE PRODUIT'!F1794</f>
        <v>0.21</v>
      </c>
      <c r="Z574" s="2">
        <f>'FICHE PRODUIT'!G1794</f>
        <v>0.21</v>
      </c>
      <c r="AA574" s="2">
        <f>'FICHE PRODUIT'!H1794</f>
        <v>8.61</v>
      </c>
    </row>
    <row r="575" spans="1:27" x14ac:dyDescent="0.2">
      <c r="A575" s="7" t="str">
        <f>'FICHE PRODUIT'!$A$1759</f>
        <v>PECK VELOUR</v>
      </c>
      <c r="B575" s="2" t="str">
        <f>'FICHE PRODUIT'!$H$1759</f>
        <v xml:space="preserve">Rouge </v>
      </c>
      <c r="C575" s="2" t="str">
        <f>'FICHE PRODUIT'!$S$1759</f>
        <v>W26-27</v>
      </c>
      <c r="D575" s="2">
        <f>'FICHE PRODUIT'!$Q$1759</f>
        <v>0</v>
      </c>
      <c r="E575" s="2" t="str">
        <f>'FICHE PRODUIT'!$S$1761</f>
        <v>IN PRODUCTION</v>
      </c>
      <c r="F575" s="2" t="str">
        <f>'FICHE PRODUIT'!$E$1763</f>
        <v>Page 52</v>
      </c>
      <c r="G575" s="2" t="str">
        <f>'FICHE PRODUIT'!$E$1764</f>
        <v xml:space="preserve">Not need </v>
      </c>
      <c r="H575" s="122" t="str">
        <f>'FICHE PRODUIT'!$E$1765</f>
        <v>OCEAN SURPLUS</v>
      </c>
      <c r="I575" s="2" t="b">
        <f>'FICHE PRODUIT'!$E$1767</f>
        <v>0</v>
      </c>
      <c r="J575" s="2" t="str">
        <f>'FICHE PRODUIT'!$E$1769</f>
        <v>Gilet</v>
      </c>
      <c r="K575" s="2" t="str">
        <f>'FICHE PRODUIT'!$E$1770</f>
        <v xml:space="preserve">Peck </v>
      </c>
      <c r="L575" s="4">
        <f>'FICHE PRODUIT'!$E$1772</f>
        <v>48</v>
      </c>
      <c r="M575" s="4">
        <f>'FICHE PRODUIT'!$E$1773</f>
        <v>18.698999999999998</v>
      </c>
      <c r="N575" s="4">
        <f>'FICHE PRODUIT'!$E$1775</f>
        <v>66.698999999999998</v>
      </c>
      <c r="O575" s="4">
        <f>'FICHE PRODUIT'!$E$1776</f>
        <v>4.0330439736727692</v>
      </c>
      <c r="P575" s="4">
        <f>'FICHE PRODUIT'!$E$1778</f>
        <v>269</v>
      </c>
      <c r="Q575" s="4">
        <f>'FICHE PRODUIT'!$E$1779</f>
        <v>107.6</v>
      </c>
      <c r="R575" s="4">
        <f>'FICHE PRODUIT'!$E$1780</f>
        <v>122.27272727272727</v>
      </c>
      <c r="S575" s="122">
        <f>'FICHE PRODUIT'!$E$1781</f>
        <v>46162</v>
      </c>
      <c r="T575" s="2">
        <f>'FICHE PRODUIT'!A1795</f>
        <v>0</v>
      </c>
      <c r="U575" s="2">
        <f>'FICHE PRODUIT'!B1795</f>
        <v>0</v>
      </c>
      <c r="V575" s="2">
        <f>'FICHE PRODUIT'!C1795</f>
        <v>0</v>
      </c>
      <c r="W575" s="2">
        <f>'FICHE PRODUIT'!D1795</f>
        <v>0</v>
      </c>
      <c r="X575" s="2">
        <f>'FICHE PRODUIT'!E1795</f>
        <v>0</v>
      </c>
      <c r="Y575" s="2">
        <f>'FICHE PRODUIT'!F1795</f>
        <v>0</v>
      </c>
      <c r="Z575" s="2">
        <f>'FICHE PRODUIT'!G1795</f>
        <v>0</v>
      </c>
      <c r="AA575" s="2">
        <f>'FICHE PRODUIT'!H1795</f>
        <v>0</v>
      </c>
    </row>
    <row r="576" spans="1:27" x14ac:dyDescent="0.2">
      <c r="A576" s="7" t="str">
        <f>'FICHE PRODUIT'!$A$1759</f>
        <v>PECK VELOUR</v>
      </c>
      <c r="B576" s="2" t="str">
        <f>'FICHE PRODUIT'!$H$1759</f>
        <v xml:space="preserve">Rouge </v>
      </c>
      <c r="C576" s="2" t="str">
        <f>'FICHE PRODUIT'!$S$1759</f>
        <v>W26-27</v>
      </c>
      <c r="D576" s="2">
        <f>'FICHE PRODUIT'!$Q$1759</f>
        <v>0</v>
      </c>
      <c r="E576" s="2" t="str">
        <f>'FICHE PRODUIT'!$S$1761</f>
        <v>IN PRODUCTION</v>
      </c>
      <c r="F576" s="2" t="str">
        <f>'FICHE PRODUIT'!$E$1763</f>
        <v>Page 52</v>
      </c>
      <c r="G576" s="2" t="str">
        <f>'FICHE PRODUIT'!$E$1764</f>
        <v xml:space="preserve">Not need </v>
      </c>
      <c r="H576" s="122" t="str">
        <f>'FICHE PRODUIT'!$E$1765</f>
        <v>OCEAN SURPLUS</v>
      </c>
      <c r="I576" s="2" t="b">
        <f>'FICHE PRODUIT'!$E$1767</f>
        <v>0</v>
      </c>
      <c r="J576" s="2" t="str">
        <f>'FICHE PRODUIT'!$E$1769</f>
        <v>Gilet</v>
      </c>
      <c r="K576" s="2" t="str">
        <f>'FICHE PRODUIT'!$E$1770</f>
        <v xml:space="preserve">Peck </v>
      </c>
      <c r="L576" s="4">
        <f>'FICHE PRODUIT'!$E$1772</f>
        <v>48</v>
      </c>
      <c r="M576" s="4">
        <f>'FICHE PRODUIT'!$E$1773</f>
        <v>18.698999999999998</v>
      </c>
      <c r="N576" s="4">
        <f>'FICHE PRODUIT'!$E$1775</f>
        <v>66.698999999999998</v>
      </c>
      <c r="O576" s="4">
        <f>'FICHE PRODUIT'!$E$1776</f>
        <v>4.0330439736727692</v>
      </c>
      <c r="P576" s="4">
        <f>'FICHE PRODUIT'!$E$1778</f>
        <v>269</v>
      </c>
      <c r="Q576" s="4">
        <f>'FICHE PRODUIT'!$E$1779</f>
        <v>107.6</v>
      </c>
      <c r="R576" s="4">
        <f>'FICHE PRODUIT'!$E$1780</f>
        <v>122.27272727272727</v>
      </c>
      <c r="S576" s="122">
        <f>'FICHE PRODUIT'!$E$1781</f>
        <v>46162</v>
      </c>
      <c r="T576" s="2">
        <f>'FICHE PRODUIT'!A1796</f>
        <v>0</v>
      </c>
      <c r="U576" s="2">
        <f>'FICHE PRODUIT'!B1796</f>
        <v>0</v>
      </c>
      <c r="V576" s="2">
        <f>'FICHE PRODUIT'!C1796</f>
        <v>0</v>
      </c>
      <c r="W576" s="2">
        <f>'FICHE PRODUIT'!D1796</f>
        <v>0</v>
      </c>
      <c r="X576" s="2">
        <f>'FICHE PRODUIT'!E1796</f>
        <v>0</v>
      </c>
      <c r="Y576" s="2">
        <f>'FICHE PRODUIT'!F1796</f>
        <v>0</v>
      </c>
      <c r="Z576" s="2">
        <f>'FICHE PRODUIT'!G1796</f>
        <v>0</v>
      </c>
      <c r="AA576" s="2">
        <f>'FICHE PRODUIT'!H1796</f>
        <v>0</v>
      </c>
    </row>
    <row r="577" spans="1:27" x14ac:dyDescent="0.2">
      <c r="A577" s="7" t="str">
        <f>'FICHE PRODUIT'!$A$1759</f>
        <v>PECK VELOUR</v>
      </c>
      <c r="B577" s="2" t="str">
        <f>'FICHE PRODUIT'!$H$1759</f>
        <v xml:space="preserve">Rouge </v>
      </c>
      <c r="C577" s="2" t="str">
        <f>'FICHE PRODUIT'!$S$1759</f>
        <v>W26-27</v>
      </c>
      <c r="D577" s="2">
        <f>'FICHE PRODUIT'!$Q$1759</f>
        <v>0</v>
      </c>
      <c r="E577" s="2" t="str">
        <f>'FICHE PRODUIT'!$S$1761</f>
        <v>IN PRODUCTION</v>
      </c>
      <c r="F577" s="2" t="str">
        <f>'FICHE PRODUIT'!$E$1763</f>
        <v>Page 52</v>
      </c>
      <c r="G577" s="2" t="str">
        <f>'FICHE PRODUIT'!$E$1764</f>
        <v xml:space="preserve">Not need </v>
      </c>
      <c r="H577" s="122" t="str">
        <f>'FICHE PRODUIT'!$E$1765</f>
        <v>OCEAN SURPLUS</v>
      </c>
      <c r="I577" s="2" t="b">
        <f>'FICHE PRODUIT'!$E$1767</f>
        <v>0</v>
      </c>
      <c r="J577" s="2" t="str">
        <f>'FICHE PRODUIT'!$E$1769</f>
        <v>Gilet</v>
      </c>
      <c r="K577" s="2" t="str">
        <f>'FICHE PRODUIT'!$E$1770</f>
        <v xml:space="preserve">Peck </v>
      </c>
      <c r="L577" s="4">
        <f>'FICHE PRODUIT'!$E$1772</f>
        <v>48</v>
      </c>
      <c r="M577" s="4">
        <f>'FICHE PRODUIT'!$E$1773</f>
        <v>18.698999999999998</v>
      </c>
      <c r="N577" s="4">
        <f>'FICHE PRODUIT'!$E$1775</f>
        <v>66.698999999999998</v>
      </c>
      <c r="O577" s="4">
        <f>'FICHE PRODUIT'!$E$1776</f>
        <v>4.0330439736727692</v>
      </c>
      <c r="P577" s="4">
        <f>'FICHE PRODUIT'!$E$1778</f>
        <v>269</v>
      </c>
      <c r="Q577" s="4">
        <f>'FICHE PRODUIT'!$E$1779</f>
        <v>107.6</v>
      </c>
      <c r="R577" s="4">
        <f>'FICHE PRODUIT'!$E$1780</f>
        <v>122.27272727272727</v>
      </c>
      <c r="S577" s="122">
        <f>'FICHE PRODUIT'!$E$1781</f>
        <v>46162</v>
      </c>
      <c r="T577" s="2">
        <f>'FICHE PRODUIT'!A1797</f>
        <v>0</v>
      </c>
      <c r="U577" s="2">
        <f>'FICHE PRODUIT'!B1797</f>
        <v>0</v>
      </c>
      <c r="V577" s="2">
        <f>'FICHE PRODUIT'!C1797</f>
        <v>0</v>
      </c>
      <c r="W577" s="2">
        <f>'FICHE PRODUIT'!D1797</f>
        <v>0</v>
      </c>
      <c r="X577" s="2">
        <f>'FICHE PRODUIT'!E1797</f>
        <v>0</v>
      </c>
      <c r="Y577" s="2">
        <f>'FICHE PRODUIT'!F1797</f>
        <v>0</v>
      </c>
      <c r="Z577" s="2">
        <f>'FICHE PRODUIT'!G1797</f>
        <v>0</v>
      </c>
      <c r="AA577" s="2">
        <f>'FICHE PRODUIT'!H1797</f>
        <v>0</v>
      </c>
    </row>
    <row r="578" spans="1:27" x14ac:dyDescent="0.2">
      <c r="A578" s="7" t="str">
        <f>'FICHE PRODUIT'!$A$1759</f>
        <v>PECK VELOUR</v>
      </c>
      <c r="B578" s="2" t="str">
        <f>'FICHE PRODUIT'!$H$1759</f>
        <v xml:space="preserve">Rouge </v>
      </c>
      <c r="C578" s="2" t="str">
        <f>'FICHE PRODUIT'!$S$1759</f>
        <v>W26-27</v>
      </c>
      <c r="D578" s="2">
        <f>'FICHE PRODUIT'!$Q$1759</f>
        <v>0</v>
      </c>
      <c r="E578" s="2" t="str">
        <f>'FICHE PRODUIT'!$S$1761</f>
        <v>IN PRODUCTION</v>
      </c>
      <c r="F578" s="2" t="str">
        <f>'FICHE PRODUIT'!$E$1763</f>
        <v>Page 52</v>
      </c>
      <c r="G578" s="2" t="str">
        <f>'FICHE PRODUIT'!$E$1764</f>
        <v xml:space="preserve">Not need </v>
      </c>
      <c r="H578" s="122" t="str">
        <f>'FICHE PRODUIT'!$E$1765</f>
        <v>OCEAN SURPLUS</v>
      </c>
      <c r="I578" s="2" t="b">
        <f>'FICHE PRODUIT'!$E$1767</f>
        <v>0</v>
      </c>
      <c r="J578" s="2" t="str">
        <f>'FICHE PRODUIT'!$E$1769</f>
        <v>Gilet</v>
      </c>
      <c r="K578" s="2" t="str">
        <f>'FICHE PRODUIT'!$E$1770</f>
        <v xml:space="preserve">Peck </v>
      </c>
      <c r="L578" s="4">
        <f>'FICHE PRODUIT'!$E$1772</f>
        <v>48</v>
      </c>
      <c r="M578" s="4">
        <f>'FICHE PRODUIT'!$E$1773</f>
        <v>18.698999999999998</v>
      </c>
      <c r="N578" s="4">
        <f>'FICHE PRODUIT'!$E$1775</f>
        <v>66.698999999999998</v>
      </c>
      <c r="O578" s="4">
        <f>'FICHE PRODUIT'!$E$1776</f>
        <v>4.0330439736727692</v>
      </c>
      <c r="P578" s="4">
        <f>'FICHE PRODUIT'!$E$1778</f>
        <v>269</v>
      </c>
      <c r="Q578" s="4">
        <f>'FICHE PRODUIT'!$E$1779</f>
        <v>107.6</v>
      </c>
      <c r="R578" s="4">
        <f>'FICHE PRODUIT'!$E$1780</f>
        <v>122.27272727272727</v>
      </c>
      <c r="S578" s="122">
        <f>'FICHE PRODUIT'!$E$1781</f>
        <v>46162</v>
      </c>
      <c r="T578" s="2" t="str">
        <f>'FICHE PRODUIT'!A1798</f>
        <v>Frais externe</v>
      </c>
      <c r="U578" s="2" t="str">
        <f>'FICHE PRODUIT'!B1798</f>
        <v xml:space="preserve">Classwash </v>
      </c>
      <c r="V578" s="2" t="str">
        <f>'FICHE PRODUIT'!C1798</f>
        <v>Teinture</v>
      </c>
      <c r="W578" s="2">
        <f>'FICHE PRODUIT'!D1798</f>
        <v>1</v>
      </c>
      <c r="X578" s="2">
        <f>'FICHE PRODUIT'!E1798</f>
        <v>41</v>
      </c>
      <c r="Y578" s="2">
        <f>'FICHE PRODUIT'!F1798</f>
        <v>2</v>
      </c>
      <c r="Z578" s="2">
        <f>'FICHE PRODUIT'!G1798</f>
        <v>2</v>
      </c>
      <c r="AA578" s="2">
        <f>'FICHE PRODUIT'!H1798</f>
        <v>82</v>
      </c>
    </row>
    <row r="579" spans="1:27" x14ac:dyDescent="0.2">
      <c r="A579" s="7" t="str">
        <f>'FICHE PRODUIT'!$A$1759</f>
        <v>PECK VELOUR</v>
      </c>
      <c r="B579" s="2" t="str">
        <f>'FICHE PRODUIT'!$H$1759</f>
        <v xml:space="preserve">Rouge </v>
      </c>
      <c r="C579" s="2" t="str">
        <f>'FICHE PRODUIT'!$S$1759</f>
        <v>W26-27</v>
      </c>
      <c r="D579" s="2">
        <f>'FICHE PRODUIT'!$Q$1759</f>
        <v>0</v>
      </c>
      <c r="E579" s="2" t="str">
        <f>'FICHE PRODUIT'!$S$1761</f>
        <v>IN PRODUCTION</v>
      </c>
      <c r="F579" s="2" t="str">
        <f>'FICHE PRODUIT'!$E$1763</f>
        <v>Page 52</v>
      </c>
      <c r="G579" s="2" t="str">
        <f>'FICHE PRODUIT'!$E$1764</f>
        <v xml:space="preserve">Not need </v>
      </c>
      <c r="H579" s="122" t="str">
        <f>'FICHE PRODUIT'!$E$1765</f>
        <v>OCEAN SURPLUS</v>
      </c>
      <c r="I579" s="2" t="b">
        <f>'FICHE PRODUIT'!$E$1767</f>
        <v>0</v>
      </c>
      <c r="J579" s="2" t="str">
        <f>'FICHE PRODUIT'!$E$1769</f>
        <v>Gilet</v>
      </c>
      <c r="K579" s="2" t="str">
        <f>'FICHE PRODUIT'!$E$1770</f>
        <v xml:space="preserve">Peck </v>
      </c>
      <c r="L579" s="4">
        <f>'FICHE PRODUIT'!$E$1772</f>
        <v>48</v>
      </c>
      <c r="M579" s="4">
        <f>'FICHE PRODUIT'!$E$1773</f>
        <v>18.698999999999998</v>
      </c>
      <c r="N579" s="4">
        <f>'FICHE PRODUIT'!$E$1775</f>
        <v>66.698999999999998</v>
      </c>
      <c r="O579" s="4">
        <f>'FICHE PRODUIT'!$E$1776</f>
        <v>4.0330439736727692</v>
      </c>
      <c r="P579" s="4">
        <f>'FICHE PRODUIT'!$E$1778</f>
        <v>269</v>
      </c>
      <c r="Q579" s="4">
        <f>'FICHE PRODUIT'!$E$1779</f>
        <v>107.6</v>
      </c>
      <c r="R579" s="4">
        <f>'FICHE PRODUIT'!$E$1780</f>
        <v>122.27272727272727</v>
      </c>
      <c r="S579" s="122">
        <f>'FICHE PRODUIT'!$E$1781</f>
        <v>46162</v>
      </c>
      <c r="T579" s="2" t="str">
        <f>'FICHE PRODUIT'!A1799</f>
        <v>Frais externe</v>
      </c>
      <c r="U579" s="2" t="str">
        <f>'FICHE PRODUIT'!B1799</f>
        <v>Transport</v>
      </c>
      <c r="V579" s="2" t="str">
        <f>'FICHE PRODUIT'!C1799</f>
        <v xml:space="preserve">Européen </v>
      </c>
      <c r="W579" s="2">
        <f>'FICHE PRODUIT'!D1799</f>
        <v>1</v>
      </c>
      <c r="X579" s="2">
        <f>'FICHE PRODUIT'!E1799</f>
        <v>41</v>
      </c>
      <c r="Y579" s="2">
        <f>'FICHE PRODUIT'!F1799</f>
        <v>2</v>
      </c>
      <c r="Z579" s="2">
        <f>'FICHE PRODUIT'!G1799</f>
        <v>2</v>
      </c>
      <c r="AA579" s="2">
        <f>'FICHE PRODUIT'!H1799</f>
        <v>82</v>
      </c>
    </row>
    <row r="580" spans="1:27" x14ac:dyDescent="0.2">
      <c r="A580" s="7" t="str">
        <f>'FICHE PRODUIT'!$A$1759</f>
        <v>PECK VELOUR</v>
      </c>
      <c r="B580" s="2" t="str">
        <f>'FICHE PRODUIT'!$H$1759</f>
        <v xml:space="preserve">Rouge </v>
      </c>
      <c r="C580" s="2" t="str">
        <f>'FICHE PRODUIT'!$S$1759</f>
        <v>W26-27</v>
      </c>
      <c r="D580" s="2">
        <f>'FICHE PRODUIT'!$Q$1759</f>
        <v>0</v>
      </c>
      <c r="E580" s="2" t="str">
        <f>'FICHE PRODUIT'!$S$1761</f>
        <v>IN PRODUCTION</v>
      </c>
      <c r="F580" s="2" t="str">
        <f>'FICHE PRODUIT'!$E$1763</f>
        <v>Page 52</v>
      </c>
      <c r="G580" s="2" t="str">
        <f>'FICHE PRODUIT'!$E$1764</f>
        <v xml:space="preserve">Not need </v>
      </c>
      <c r="H580" s="122" t="str">
        <f>'FICHE PRODUIT'!$E$1765</f>
        <v>OCEAN SURPLUS</v>
      </c>
      <c r="I580" s="2" t="b">
        <f>'FICHE PRODUIT'!$E$1767</f>
        <v>0</v>
      </c>
      <c r="J580" s="2" t="str">
        <f>'FICHE PRODUIT'!$E$1769</f>
        <v>Gilet</v>
      </c>
      <c r="K580" s="2" t="str">
        <f>'FICHE PRODUIT'!$E$1770</f>
        <v xml:space="preserve">Peck </v>
      </c>
      <c r="L580" s="4">
        <f>'FICHE PRODUIT'!$E$1772</f>
        <v>48</v>
      </c>
      <c r="M580" s="4">
        <f>'FICHE PRODUIT'!$E$1773</f>
        <v>18.698999999999998</v>
      </c>
      <c r="N580" s="4">
        <f>'FICHE PRODUIT'!$E$1775</f>
        <v>66.698999999999998</v>
      </c>
      <c r="O580" s="4">
        <f>'FICHE PRODUIT'!$E$1776</f>
        <v>4.0330439736727692</v>
      </c>
      <c r="P580" s="4">
        <f>'FICHE PRODUIT'!$E$1778</f>
        <v>269</v>
      </c>
      <c r="Q580" s="4">
        <f>'FICHE PRODUIT'!$E$1779</f>
        <v>107.6</v>
      </c>
      <c r="R580" s="4">
        <f>'FICHE PRODUIT'!$E$1780</f>
        <v>122.27272727272727</v>
      </c>
      <c r="S580" s="122">
        <f>'FICHE PRODUIT'!$E$1781</f>
        <v>46162</v>
      </c>
      <c r="T580" s="2" t="str">
        <f>'FICHE PRODUIT'!A1800</f>
        <v>Frais externe</v>
      </c>
      <c r="U580" s="2" t="str">
        <f>'FICHE PRODUIT'!B1800</f>
        <v>Communication</v>
      </c>
      <c r="V580" s="2" t="str">
        <f>'FICHE PRODUIT'!C1800</f>
        <v>Marketing</v>
      </c>
      <c r="W580" s="2">
        <f>'FICHE PRODUIT'!D1800</f>
        <v>1</v>
      </c>
      <c r="X580" s="2">
        <f>'FICHE PRODUIT'!E1800</f>
        <v>41</v>
      </c>
      <c r="Y580" s="2">
        <f>'FICHE PRODUIT'!F1800</f>
        <v>0.5</v>
      </c>
      <c r="Z580" s="2">
        <f>'FICHE PRODUIT'!G1800</f>
        <v>0.5</v>
      </c>
      <c r="AA580" s="2">
        <f>'FICHE PRODUIT'!H1800</f>
        <v>20.5</v>
      </c>
    </row>
    <row r="581" spans="1:27" x14ac:dyDescent="0.2">
      <c r="A581" s="7" t="str">
        <f>'FICHE PRODUIT'!$A$1802</f>
        <v>PECK VELOUR</v>
      </c>
      <c r="B581" s="2" t="str">
        <f>'FICHE PRODUIT'!$H$1802</f>
        <v>Beige</v>
      </c>
      <c r="C581" s="2" t="str">
        <f>'FICHE PRODUIT'!$S$1802</f>
        <v>W26-27</v>
      </c>
      <c r="D581" s="2">
        <f>'FICHE PRODUIT'!$Q$1802</f>
        <v>0</v>
      </c>
      <c r="E581" s="2" t="str">
        <f>'FICHE PRODUIT'!$S$1804</f>
        <v xml:space="preserve">REPORT / CANCEL </v>
      </c>
      <c r="F581" s="2" t="str">
        <f>'FICHE PRODUIT'!$E$1806</f>
        <v xml:space="preserve">Page 50 </v>
      </c>
      <c r="G581" s="2" t="str">
        <f>'FICHE PRODUIT'!$E$1807</f>
        <v xml:space="preserve">Not need </v>
      </c>
      <c r="H581" s="122" t="str">
        <f>'FICHE PRODUIT'!$E$1808</f>
        <v>OCEAN SURPLUS</v>
      </c>
      <c r="I581" s="2" t="b">
        <f>'FICHE PRODUIT'!$E$1810</f>
        <v>0</v>
      </c>
      <c r="J581" s="2" t="str">
        <f>'FICHE PRODUIT'!$E$1812</f>
        <v>Gilet</v>
      </c>
      <c r="K581" s="2" t="str">
        <f>'FICHE PRODUIT'!$E$1813</f>
        <v xml:space="preserve">Peck </v>
      </c>
      <c r="L581" s="4">
        <f>'FICHE PRODUIT'!$E$1815</f>
        <v>48</v>
      </c>
      <c r="M581" s="4">
        <f>'FICHE PRODUIT'!$E$1816</f>
        <v>18.698999999999998</v>
      </c>
      <c r="N581" s="4">
        <f>'FICHE PRODUIT'!$E$1818</f>
        <v>66.698999999999998</v>
      </c>
      <c r="O581" s="4">
        <f>'FICHE PRODUIT'!$E$1819</f>
        <v>4.0330439736727692</v>
      </c>
      <c r="P581" s="4">
        <f>'FICHE PRODUIT'!$E$1821</f>
        <v>269</v>
      </c>
      <c r="Q581" s="4">
        <f>'FICHE PRODUIT'!$E$1822</f>
        <v>107.6</v>
      </c>
      <c r="R581" s="4">
        <f>'FICHE PRODUIT'!$E$1823</f>
        <v>122.27272727272727</v>
      </c>
      <c r="S581" s="122">
        <f>'FICHE PRODUIT'!$E$1824</f>
        <v>46162</v>
      </c>
      <c r="T581" s="2" t="str">
        <f>'FICHE PRODUIT'!A1829</f>
        <v>FABRIC</v>
      </c>
      <c r="U581" s="2" t="str">
        <f>'FICHE PRODUIT'!B1829</f>
        <v xml:space="preserve">DUCA VISCONTI </v>
      </c>
      <c r="V581" s="2" t="str">
        <f>'FICHE PRODUIT'!C1829</f>
        <v>QUATTROCORD FIT PPTC</v>
      </c>
      <c r="W581" s="2">
        <f>'FICHE PRODUIT'!D1829</f>
        <v>0.7</v>
      </c>
      <c r="X581" s="2">
        <f>'FICHE PRODUIT'!E1829</f>
        <v>0</v>
      </c>
      <c r="Y581" s="2">
        <f>'FICHE PRODUIT'!F1829</f>
        <v>11.3</v>
      </c>
      <c r="Z581" s="2">
        <f>'FICHE PRODUIT'!G1829</f>
        <v>7.91</v>
      </c>
      <c r="AA581" s="2">
        <f>'FICHE PRODUIT'!H1829</f>
        <v>0</v>
      </c>
    </row>
    <row r="582" spans="1:27" x14ac:dyDescent="0.2">
      <c r="A582" s="7" t="str">
        <f>'FICHE PRODUIT'!$A$1802</f>
        <v>PECK VELOUR</v>
      </c>
      <c r="B582" s="2" t="str">
        <f>'FICHE PRODUIT'!$H$1802</f>
        <v>Beige</v>
      </c>
      <c r="C582" s="2" t="str">
        <f>'FICHE PRODUIT'!$S$1802</f>
        <v>W26-27</v>
      </c>
      <c r="D582" s="2">
        <f>'FICHE PRODUIT'!$Q$1802</f>
        <v>0</v>
      </c>
      <c r="E582" s="2" t="str">
        <f>'FICHE PRODUIT'!$S$1804</f>
        <v xml:space="preserve">REPORT / CANCEL </v>
      </c>
      <c r="F582" s="2" t="str">
        <f>'FICHE PRODUIT'!$E$1806</f>
        <v xml:space="preserve">Page 50 </v>
      </c>
      <c r="G582" s="2" t="str">
        <f>'FICHE PRODUIT'!$E$1807</f>
        <v xml:space="preserve">Not need </v>
      </c>
      <c r="H582" s="122" t="str">
        <f>'FICHE PRODUIT'!$E$1808</f>
        <v>OCEAN SURPLUS</v>
      </c>
      <c r="I582" s="2" t="b">
        <f>'FICHE PRODUIT'!$E$1810</f>
        <v>0</v>
      </c>
      <c r="J582" s="2" t="str">
        <f>'FICHE PRODUIT'!$E$1812</f>
        <v>Gilet</v>
      </c>
      <c r="K582" s="2" t="str">
        <f>'FICHE PRODUIT'!$E$1813</f>
        <v xml:space="preserve">Peck </v>
      </c>
      <c r="L582" s="4">
        <f>'FICHE PRODUIT'!$E$1815</f>
        <v>48</v>
      </c>
      <c r="M582" s="4">
        <f>'FICHE PRODUIT'!$E$1816</f>
        <v>18.698999999999998</v>
      </c>
      <c r="N582" s="4">
        <f>'FICHE PRODUIT'!$E$1818</f>
        <v>66.698999999999998</v>
      </c>
      <c r="O582" s="4">
        <f>'FICHE PRODUIT'!$E$1819</f>
        <v>4.0330439736727692</v>
      </c>
      <c r="P582" s="4">
        <f>'FICHE PRODUIT'!$E$1821</f>
        <v>269</v>
      </c>
      <c r="Q582" s="4">
        <f>'FICHE PRODUIT'!$E$1822</f>
        <v>107.6</v>
      </c>
      <c r="R582" s="4">
        <f>'FICHE PRODUIT'!$E$1823</f>
        <v>122.27272727272727</v>
      </c>
      <c r="S582" s="122">
        <f>'FICHE PRODUIT'!$E$1824</f>
        <v>46162</v>
      </c>
      <c r="T582" s="2" t="str">
        <f>'FICHE PRODUIT'!A1830</f>
        <v>LINNING</v>
      </c>
      <c r="U582" s="2" t="str">
        <f>'FICHE PRODUIT'!B1830</f>
        <v>CERVOTESSILE</v>
      </c>
      <c r="V582" s="2" t="str">
        <f>'FICHE PRODUIT'!C1830</f>
        <v>SAND C IRR.49</v>
      </c>
      <c r="W582" s="2">
        <f>'FICHE PRODUIT'!D1830</f>
        <v>0.7</v>
      </c>
      <c r="X582" s="2">
        <f>'FICHE PRODUIT'!E1830</f>
        <v>0</v>
      </c>
      <c r="Y582" s="2">
        <f>'FICHE PRODUIT'!F1830</f>
        <v>3.5</v>
      </c>
      <c r="Z582" s="2">
        <f>'FICHE PRODUIT'!G1830</f>
        <v>2.4499999999999997</v>
      </c>
      <c r="AA582" s="2">
        <f>'FICHE PRODUIT'!H1830</f>
        <v>0</v>
      </c>
    </row>
    <row r="583" spans="1:27" x14ac:dyDescent="0.2">
      <c r="A583" s="7" t="str">
        <f>'FICHE PRODUIT'!$A$1802</f>
        <v>PECK VELOUR</v>
      </c>
      <c r="B583" s="2" t="str">
        <f>'FICHE PRODUIT'!$H$1802</f>
        <v>Beige</v>
      </c>
      <c r="C583" s="2" t="str">
        <f>'FICHE PRODUIT'!$S$1802</f>
        <v>W26-27</v>
      </c>
      <c r="D583" s="2">
        <f>'FICHE PRODUIT'!$Q$1802</f>
        <v>0</v>
      </c>
      <c r="E583" s="2" t="str">
        <f>'FICHE PRODUIT'!$S$1804</f>
        <v xml:space="preserve">REPORT / CANCEL </v>
      </c>
      <c r="F583" s="2" t="str">
        <f>'FICHE PRODUIT'!$E$1806</f>
        <v xml:space="preserve">Page 50 </v>
      </c>
      <c r="G583" s="2" t="str">
        <f>'FICHE PRODUIT'!$E$1807</f>
        <v xml:space="preserve">Not need </v>
      </c>
      <c r="H583" s="122" t="str">
        <f>'FICHE PRODUIT'!$E$1808</f>
        <v>OCEAN SURPLUS</v>
      </c>
      <c r="I583" s="2" t="b">
        <f>'FICHE PRODUIT'!$E$1810</f>
        <v>0</v>
      </c>
      <c r="J583" s="2" t="str">
        <f>'FICHE PRODUIT'!$E$1812</f>
        <v>Gilet</v>
      </c>
      <c r="K583" s="2" t="str">
        <f>'FICHE PRODUIT'!$E$1813</f>
        <v xml:space="preserve">Peck </v>
      </c>
      <c r="L583" s="4">
        <f>'FICHE PRODUIT'!$E$1815</f>
        <v>48</v>
      </c>
      <c r="M583" s="4">
        <f>'FICHE PRODUIT'!$E$1816</f>
        <v>18.698999999999998</v>
      </c>
      <c r="N583" s="4">
        <f>'FICHE PRODUIT'!$E$1818</f>
        <v>66.698999999999998</v>
      </c>
      <c r="O583" s="4">
        <f>'FICHE PRODUIT'!$E$1819</f>
        <v>4.0330439736727692</v>
      </c>
      <c r="P583" s="4">
        <f>'FICHE PRODUIT'!$E$1821</f>
        <v>269</v>
      </c>
      <c r="Q583" s="4">
        <f>'FICHE PRODUIT'!$E$1822</f>
        <v>107.6</v>
      </c>
      <c r="R583" s="4">
        <f>'FICHE PRODUIT'!$E$1823</f>
        <v>122.27272727272727</v>
      </c>
      <c r="S583" s="122">
        <f>'FICHE PRODUIT'!$E$1824</f>
        <v>46162</v>
      </c>
      <c r="T583" s="2" t="str">
        <f>'FICHE PRODUIT'!A1831</f>
        <v>BACK</v>
      </c>
      <c r="U583" s="2" t="str">
        <f>'FICHE PRODUIT'!B1831</f>
        <v>DRAGONI</v>
      </c>
      <c r="V583" s="2" t="str">
        <f>'FICHE PRODUIT'!C1831</f>
        <v>PANAMA</v>
      </c>
      <c r="W583" s="2">
        <f>'FICHE PRODUIT'!D1831</f>
        <v>0.4</v>
      </c>
      <c r="X583" s="2">
        <f>'FICHE PRODUIT'!E1831</f>
        <v>0</v>
      </c>
      <c r="Y583" s="2">
        <f>'FICHE PRODUIT'!F1831</f>
        <v>6.7</v>
      </c>
      <c r="Z583" s="2">
        <f>'FICHE PRODUIT'!G1831</f>
        <v>2.68</v>
      </c>
      <c r="AA583" s="2">
        <f>'FICHE PRODUIT'!H1831</f>
        <v>0</v>
      </c>
    </row>
    <row r="584" spans="1:27" x14ac:dyDescent="0.2">
      <c r="A584" s="7" t="str">
        <f>'FICHE PRODUIT'!$A$1802</f>
        <v>PECK VELOUR</v>
      </c>
      <c r="B584" s="2" t="str">
        <f>'FICHE PRODUIT'!$H$1802</f>
        <v>Beige</v>
      </c>
      <c r="C584" s="2" t="str">
        <f>'FICHE PRODUIT'!$S$1802</f>
        <v>W26-27</v>
      </c>
      <c r="D584" s="2">
        <f>'FICHE PRODUIT'!$Q$1802</f>
        <v>0</v>
      </c>
      <c r="E584" s="2" t="str">
        <f>'FICHE PRODUIT'!$S$1804</f>
        <v xml:space="preserve">REPORT / CANCEL </v>
      </c>
      <c r="F584" s="2" t="str">
        <f>'FICHE PRODUIT'!$E$1806</f>
        <v xml:space="preserve">Page 50 </v>
      </c>
      <c r="G584" s="2" t="str">
        <f>'FICHE PRODUIT'!$E$1807</f>
        <v xml:space="preserve">Not need </v>
      </c>
      <c r="H584" s="122" t="str">
        <f>'FICHE PRODUIT'!$E$1808</f>
        <v>OCEAN SURPLUS</v>
      </c>
      <c r="I584" s="2" t="b">
        <f>'FICHE PRODUIT'!$E$1810</f>
        <v>0</v>
      </c>
      <c r="J584" s="2" t="str">
        <f>'FICHE PRODUIT'!$E$1812</f>
        <v>Gilet</v>
      </c>
      <c r="K584" s="2" t="str">
        <f>'FICHE PRODUIT'!$E$1813</f>
        <v xml:space="preserve">Peck </v>
      </c>
      <c r="L584" s="4">
        <f>'FICHE PRODUIT'!$E$1815</f>
        <v>48</v>
      </c>
      <c r="M584" s="4">
        <f>'FICHE PRODUIT'!$E$1816</f>
        <v>18.698999999999998</v>
      </c>
      <c r="N584" s="4">
        <f>'FICHE PRODUIT'!$E$1818</f>
        <v>66.698999999999998</v>
      </c>
      <c r="O584" s="4">
        <f>'FICHE PRODUIT'!$E$1819</f>
        <v>4.0330439736727692</v>
      </c>
      <c r="P584" s="4">
        <f>'FICHE PRODUIT'!$E$1821</f>
        <v>269</v>
      </c>
      <c r="Q584" s="4">
        <f>'FICHE PRODUIT'!$E$1822</f>
        <v>107.6</v>
      </c>
      <c r="R584" s="4">
        <f>'FICHE PRODUIT'!$E$1823</f>
        <v>122.27272727272727</v>
      </c>
      <c r="S584" s="122">
        <f>'FICHE PRODUIT'!$E$1824</f>
        <v>46162</v>
      </c>
      <c r="T584" s="2" t="str">
        <f>'FICHE PRODUIT'!A1832</f>
        <v>INTERLINING</v>
      </c>
      <c r="U584" s="2" t="str">
        <f>'FICHE PRODUIT'!B1832</f>
        <v>CHARGEUR</v>
      </c>
      <c r="V584" s="2" t="str">
        <f>'FICHE PRODUIT'!C1832</f>
        <v>711048/A NATURAL</v>
      </c>
      <c r="W584" s="2">
        <f>'FICHE PRODUIT'!D1832</f>
        <v>0.55000000000000004</v>
      </c>
      <c r="X584" s="2">
        <f>'FICHE PRODUIT'!E1832</f>
        <v>0</v>
      </c>
      <c r="Y584" s="2">
        <f>'FICHE PRODUIT'!F1832</f>
        <v>0</v>
      </c>
      <c r="Z584" s="2">
        <f>'FICHE PRODUIT'!G1832</f>
        <v>0</v>
      </c>
      <c r="AA584" s="2">
        <f>'FICHE PRODUIT'!H1832</f>
        <v>0</v>
      </c>
    </row>
    <row r="585" spans="1:27" x14ac:dyDescent="0.2">
      <c r="A585" s="7" t="str">
        <f>'FICHE PRODUIT'!$A$1802</f>
        <v>PECK VELOUR</v>
      </c>
      <c r="B585" s="2" t="str">
        <f>'FICHE PRODUIT'!$H$1802</f>
        <v>Beige</v>
      </c>
      <c r="C585" s="2" t="str">
        <f>'FICHE PRODUIT'!$S$1802</f>
        <v>W26-27</v>
      </c>
      <c r="D585" s="2">
        <f>'FICHE PRODUIT'!$Q$1802</f>
        <v>0</v>
      </c>
      <c r="E585" s="2" t="str">
        <f>'FICHE PRODUIT'!$S$1804</f>
        <v xml:space="preserve">REPORT / CANCEL </v>
      </c>
      <c r="F585" s="2" t="str">
        <f>'FICHE PRODUIT'!$E$1806</f>
        <v xml:space="preserve">Page 50 </v>
      </c>
      <c r="G585" s="2" t="str">
        <f>'FICHE PRODUIT'!$E$1807</f>
        <v xml:space="preserve">Not need </v>
      </c>
      <c r="H585" s="122" t="str">
        <f>'FICHE PRODUIT'!$E$1808</f>
        <v>OCEAN SURPLUS</v>
      </c>
      <c r="I585" s="2" t="b">
        <f>'FICHE PRODUIT'!$E$1810</f>
        <v>0</v>
      </c>
      <c r="J585" s="2" t="str">
        <f>'FICHE PRODUIT'!$E$1812</f>
        <v>Gilet</v>
      </c>
      <c r="K585" s="2" t="str">
        <f>'FICHE PRODUIT'!$E$1813</f>
        <v xml:space="preserve">Peck </v>
      </c>
      <c r="L585" s="4">
        <f>'FICHE PRODUIT'!$E$1815</f>
        <v>48</v>
      </c>
      <c r="M585" s="4">
        <f>'FICHE PRODUIT'!$E$1816</f>
        <v>18.698999999999998</v>
      </c>
      <c r="N585" s="4">
        <f>'FICHE PRODUIT'!$E$1818</f>
        <v>66.698999999999998</v>
      </c>
      <c r="O585" s="4">
        <f>'FICHE PRODUIT'!$E$1819</f>
        <v>4.0330439736727692</v>
      </c>
      <c r="P585" s="4">
        <f>'FICHE PRODUIT'!$E$1821</f>
        <v>269</v>
      </c>
      <c r="Q585" s="4">
        <f>'FICHE PRODUIT'!$E$1822</f>
        <v>107.6</v>
      </c>
      <c r="R585" s="4">
        <f>'FICHE PRODUIT'!$E$1823</f>
        <v>122.27272727272727</v>
      </c>
      <c r="S585" s="122">
        <f>'FICHE PRODUIT'!$E$1824</f>
        <v>46162</v>
      </c>
      <c r="T585" s="2" t="str">
        <f>'FICHE PRODUIT'!A1833</f>
        <v>GALON</v>
      </c>
      <c r="U585" s="2" t="str">
        <f>'FICHE PRODUIT'!B1833</f>
        <v>NASTRO</v>
      </c>
      <c r="V585" s="2" t="str">
        <f>'FICHE PRODUIT'!C1833</f>
        <v>G</v>
      </c>
      <c r="W585" s="2">
        <f>'FICHE PRODUIT'!D1833</f>
        <v>0.1</v>
      </c>
      <c r="X585" s="2">
        <f>'FICHE PRODUIT'!E1833</f>
        <v>0</v>
      </c>
      <c r="Y585" s="2">
        <f>'FICHE PRODUIT'!F1833</f>
        <v>0.49</v>
      </c>
      <c r="Z585" s="2">
        <f>'FICHE PRODUIT'!G1833</f>
        <v>4.9000000000000002E-2</v>
      </c>
      <c r="AA585" s="2">
        <f>'FICHE PRODUIT'!H1833</f>
        <v>0</v>
      </c>
    </row>
    <row r="586" spans="1:27" x14ac:dyDescent="0.2">
      <c r="A586" s="7" t="str">
        <f>'FICHE PRODUIT'!$A$1802</f>
        <v>PECK VELOUR</v>
      </c>
      <c r="B586" s="2" t="str">
        <f>'FICHE PRODUIT'!$H$1802</f>
        <v>Beige</v>
      </c>
      <c r="C586" s="2" t="str">
        <f>'FICHE PRODUIT'!$S$1802</f>
        <v>W26-27</v>
      </c>
      <c r="D586" s="2">
        <f>'FICHE PRODUIT'!$Q$1802</f>
        <v>0</v>
      </c>
      <c r="E586" s="2" t="str">
        <f>'FICHE PRODUIT'!$S$1804</f>
        <v xml:space="preserve">REPORT / CANCEL </v>
      </c>
      <c r="F586" s="2" t="str">
        <f>'FICHE PRODUIT'!$E$1806</f>
        <v xml:space="preserve">Page 50 </v>
      </c>
      <c r="G586" s="2" t="str">
        <f>'FICHE PRODUIT'!$E$1807</f>
        <v xml:space="preserve">Not need </v>
      </c>
      <c r="H586" s="122" t="str">
        <f>'FICHE PRODUIT'!$E$1808</f>
        <v>OCEAN SURPLUS</v>
      </c>
      <c r="I586" s="2" t="b">
        <f>'FICHE PRODUIT'!$E$1810</f>
        <v>0</v>
      </c>
      <c r="J586" s="2" t="str">
        <f>'FICHE PRODUIT'!$E$1812</f>
        <v>Gilet</v>
      </c>
      <c r="K586" s="2" t="str">
        <f>'FICHE PRODUIT'!$E$1813</f>
        <v xml:space="preserve">Peck </v>
      </c>
      <c r="L586" s="4">
        <f>'FICHE PRODUIT'!$E$1815</f>
        <v>48</v>
      </c>
      <c r="M586" s="4">
        <f>'FICHE PRODUIT'!$E$1816</f>
        <v>18.698999999999998</v>
      </c>
      <c r="N586" s="4">
        <f>'FICHE PRODUIT'!$E$1818</f>
        <v>66.698999999999998</v>
      </c>
      <c r="O586" s="4">
        <f>'FICHE PRODUIT'!$E$1819</f>
        <v>4.0330439736727692</v>
      </c>
      <c r="P586" s="4">
        <f>'FICHE PRODUIT'!$E$1821</f>
        <v>269</v>
      </c>
      <c r="Q586" s="4">
        <f>'FICHE PRODUIT'!$E$1822</f>
        <v>107.6</v>
      </c>
      <c r="R586" s="4">
        <f>'FICHE PRODUIT'!$E$1823</f>
        <v>122.27272727272727</v>
      </c>
      <c r="S586" s="122">
        <f>'FICHE PRODUIT'!$E$1824</f>
        <v>46162</v>
      </c>
      <c r="T586" s="2" t="str">
        <f>'FICHE PRODUIT'!A1834</f>
        <v>BOUTONS</v>
      </c>
      <c r="U586" s="2" t="str">
        <f>'FICHE PRODUIT'!B1834</f>
        <v>LOUROPEL</v>
      </c>
      <c r="V586" s="2" t="str">
        <f>'FICHE PRODUIT'!C1834</f>
        <v>BT1</v>
      </c>
      <c r="W586" s="2">
        <f>'FICHE PRODUIT'!D1834</f>
        <v>6</v>
      </c>
      <c r="X586" s="2">
        <f>'FICHE PRODUIT'!E1834</f>
        <v>0</v>
      </c>
      <c r="Y586" s="2">
        <f>'FICHE PRODUIT'!F1834</f>
        <v>0.06</v>
      </c>
      <c r="Z586" s="2">
        <f>'FICHE PRODUIT'!G1834</f>
        <v>0.36</v>
      </c>
      <c r="AA586" s="2">
        <f>'FICHE PRODUIT'!H1834</f>
        <v>0</v>
      </c>
    </row>
    <row r="587" spans="1:27" x14ac:dyDescent="0.2">
      <c r="A587" s="7" t="str">
        <f>'FICHE PRODUIT'!$A$1802</f>
        <v>PECK VELOUR</v>
      </c>
      <c r="B587" s="2" t="str">
        <f>'FICHE PRODUIT'!$H$1802</f>
        <v>Beige</v>
      </c>
      <c r="C587" s="2" t="str">
        <f>'FICHE PRODUIT'!$S$1802</f>
        <v>W26-27</v>
      </c>
      <c r="D587" s="2">
        <f>'FICHE PRODUIT'!$Q$1802</f>
        <v>0</v>
      </c>
      <c r="E587" s="2" t="str">
        <f>'FICHE PRODUIT'!$S$1804</f>
        <v xml:space="preserve">REPORT / CANCEL </v>
      </c>
      <c r="F587" s="2" t="str">
        <f>'FICHE PRODUIT'!$E$1806</f>
        <v xml:space="preserve">Page 50 </v>
      </c>
      <c r="G587" s="2" t="str">
        <f>'FICHE PRODUIT'!$E$1807</f>
        <v xml:space="preserve">Not need </v>
      </c>
      <c r="H587" s="122" t="str">
        <f>'FICHE PRODUIT'!$E$1808</f>
        <v>OCEAN SURPLUS</v>
      </c>
      <c r="I587" s="2" t="b">
        <f>'FICHE PRODUIT'!$E$1810</f>
        <v>0</v>
      </c>
      <c r="J587" s="2" t="str">
        <f>'FICHE PRODUIT'!$E$1812</f>
        <v>Gilet</v>
      </c>
      <c r="K587" s="2" t="str">
        <f>'FICHE PRODUIT'!$E$1813</f>
        <v xml:space="preserve">Peck </v>
      </c>
      <c r="L587" s="4">
        <f>'FICHE PRODUIT'!$E$1815</f>
        <v>48</v>
      </c>
      <c r="M587" s="4">
        <f>'FICHE PRODUIT'!$E$1816</f>
        <v>18.698999999999998</v>
      </c>
      <c r="N587" s="4">
        <f>'FICHE PRODUIT'!$E$1818</f>
        <v>66.698999999999998</v>
      </c>
      <c r="O587" s="4">
        <f>'FICHE PRODUIT'!$E$1819</f>
        <v>4.0330439736727692</v>
      </c>
      <c r="P587" s="4">
        <f>'FICHE PRODUIT'!$E$1821</f>
        <v>269</v>
      </c>
      <c r="Q587" s="4">
        <f>'FICHE PRODUIT'!$E$1822</f>
        <v>107.6</v>
      </c>
      <c r="R587" s="4">
        <f>'FICHE PRODUIT'!$E$1823</f>
        <v>122.27272727272727</v>
      </c>
      <c r="S587" s="122">
        <f>'FICHE PRODUIT'!$E$1824</f>
        <v>46162</v>
      </c>
      <c r="T587" s="2" t="str">
        <f>'FICHE PRODUIT'!A1835</f>
        <v>ETIQUETTES</v>
      </c>
      <c r="U587" s="2" t="str">
        <f>'FICHE PRODUIT'!B1835</f>
        <v>CADICA</v>
      </c>
      <c r="V587" s="2" t="str">
        <f>'FICHE PRODUIT'!C1835</f>
        <v>A3</v>
      </c>
      <c r="W587" s="2">
        <f>'FICHE PRODUIT'!D1835</f>
        <v>1</v>
      </c>
      <c r="X587" s="2">
        <f>'FICHE PRODUIT'!E1835</f>
        <v>0</v>
      </c>
      <c r="Y587" s="2">
        <f>'FICHE PRODUIT'!F1835</f>
        <v>0.27</v>
      </c>
      <c r="Z587" s="2">
        <f>'FICHE PRODUIT'!G1835</f>
        <v>0.27</v>
      </c>
      <c r="AA587" s="2">
        <f>'FICHE PRODUIT'!H1835</f>
        <v>0</v>
      </c>
    </row>
    <row r="588" spans="1:27" x14ac:dyDescent="0.2">
      <c r="A588" s="7" t="str">
        <f>'FICHE PRODUIT'!$A$1802</f>
        <v>PECK VELOUR</v>
      </c>
      <c r="B588" s="2" t="str">
        <f>'FICHE PRODUIT'!$H$1802</f>
        <v>Beige</v>
      </c>
      <c r="C588" s="2" t="str">
        <f>'FICHE PRODUIT'!$S$1802</f>
        <v>W26-27</v>
      </c>
      <c r="D588" s="2">
        <f>'FICHE PRODUIT'!$Q$1802</f>
        <v>0</v>
      </c>
      <c r="E588" s="2" t="str">
        <f>'FICHE PRODUIT'!$S$1804</f>
        <v xml:space="preserve">REPORT / CANCEL </v>
      </c>
      <c r="F588" s="2" t="str">
        <f>'FICHE PRODUIT'!$E$1806</f>
        <v xml:space="preserve">Page 50 </v>
      </c>
      <c r="G588" s="2" t="str">
        <f>'FICHE PRODUIT'!$E$1807</f>
        <v xml:space="preserve">Not need </v>
      </c>
      <c r="H588" s="122" t="str">
        <f>'FICHE PRODUIT'!$E$1808</f>
        <v>OCEAN SURPLUS</v>
      </c>
      <c r="I588" s="2" t="b">
        <f>'FICHE PRODUIT'!$E$1810</f>
        <v>0</v>
      </c>
      <c r="J588" s="2" t="str">
        <f>'FICHE PRODUIT'!$E$1812</f>
        <v>Gilet</v>
      </c>
      <c r="K588" s="2" t="str">
        <f>'FICHE PRODUIT'!$E$1813</f>
        <v xml:space="preserve">Peck </v>
      </c>
      <c r="L588" s="4">
        <f>'FICHE PRODUIT'!$E$1815</f>
        <v>48</v>
      </c>
      <c r="M588" s="4">
        <f>'FICHE PRODUIT'!$E$1816</f>
        <v>18.698999999999998</v>
      </c>
      <c r="N588" s="4">
        <f>'FICHE PRODUIT'!$E$1818</f>
        <v>66.698999999999998</v>
      </c>
      <c r="O588" s="4">
        <f>'FICHE PRODUIT'!$E$1819</f>
        <v>4.0330439736727692</v>
      </c>
      <c r="P588" s="4">
        <f>'FICHE PRODUIT'!$E$1821</f>
        <v>269</v>
      </c>
      <c r="Q588" s="4">
        <f>'FICHE PRODUIT'!$E$1822</f>
        <v>107.6</v>
      </c>
      <c r="R588" s="4">
        <f>'FICHE PRODUIT'!$E$1823</f>
        <v>122.27272727272727</v>
      </c>
      <c r="S588" s="122">
        <f>'FICHE PRODUIT'!$E$1824</f>
        <v>46162</v>
      </c>
      <c r="T588" s="2" t="str">
        <f>'FICHE PRODUIT'!A1836</f>
        <v>ETIQUETTES</v>
      </c>
      <c r="U588" s="2" t="str">
        <f>'FICHE PRODUIT'!B1836</f>
        <v>CADICA</v>
      </c>
      <c r="V588" s="2" t="str">
        <f>'FICHE PRODUIT'!C1836</f>
        <v>DM1</v>
      </c>
      <c r="W588" s="2">
        <f>'FICHE PRODUIT'!D1836</f>
        <v>1</v>
      </c>
      <c r="X588" s="2">
        <f>'FICHE PRODUIT'!E1836</f>
        <v>0</v>
      </c>
      <c r="Y588" s="2">
        <f>'FICHE PRODUIT'!F1836</f>
        <v>0.27</v>
      </c>
      <c r="Z588" s="2">
        <f>'FICHE PRODUIT'!G1836</f>
        <v>0.27</v>
      </c>
      <c r="AA588" s="2">
        <f>'FICHE PRODUIT'!H1836</f>
        <v>0</v>
      </c>
    </row>
    <row r="589" spans="1:27" x14ac:dyDescent="0.2">
      <c r="A589" s="7" t="str">
        <f>'FICHE PRODUIT'!$A$1802</f>
        <v>PECK VELOUR</v>
      </c>
      <c r="B589" s="2" t="str">
        <f>'FICHE PRODUIT'!$H$1802</f>
        <v>Beige</v>
      </c>
      <c r="C589" s="2" t="str">
        <f>'FICHE PRODUIT'!$S$1802</f>
        <v>W26-27</v>
      </c>
      <c r="D589" s="2">
        <f>'FICHE PRODUIT'!$Q$1802</f>
        <v>0</v>
      </c>
      <c r="E589" s="2" t="str">
        <f>'FICHE PRODUIT'!$S$1804</f>
        <v xml:space="preserve">REPORT / CANCEL </v>
      </c>
      <c r="F589" s="2" t="str">
        <f>'FICHE PRODUIT'!$E$1806</f>
        <v xml:space="preserve">Page 50 </v>
      </c>
      <c r="G589" s="2" t="str">
        <f>'FICHE PRODUIT'!$E$1807</f>
        <v xml:space="preserve">Not need </v>
      </c>
      <c r="H589" s="122" t="str">
        <f>'FICHE PRODUIT'!$E$1808</f>
        <v>OCEAN SURPLUS</v>
      </c>
      <c r="I589" s="2" t="b">
        <f>'FICHE PRODUIT'!$E$1810</f>
        <v>0</v>
      </c>
      <c r="J589" s="2" t="str">
        <f>'FICHE PRODUIT'!$E$1812</f>
        <v>Gilet</v>
      </c>
      <c r="K589" s="2" t="str">
        <f>'FICHE PRODUIT'!$E$1813</f>
        <v xml:space="preserve">Peck </v>
      </c>
      <c r="L589" s="4">
        <f>'FICHE PRODUIT'!$E$1815</f>
        <v>48</v>
      </c>
      <c r="M589" s="4">
        <f>'FICHE PRODUIT'!$E$1816</f>
        <v>18.698999999999998</v>
      </c>
      <c r="N589" s="4">
        <f>'FICHE PRODUIT'!$E$1818</f>
        <v>66.698999999999998</v>
      </c>
      <c r="O589" s="4">
        <f>'FICHE PRODUIT'!$E$1819</f>
        <v>4.0330439736727692</v>
      </c>
      <c r="P589" s="4">
        <f>'FICHE PRODUIT'!$E$1821</f>
        <v>269</v>
      </c>
      <c r="Q589" s="4">
        <f>'FICHE PRODUIT'!$E$1822</f>
        <v>107.6</v>
      </c>
      <c r="R589" s="4">
        <f>'FICHE PRODUIT'!$E$1823</f>
        <v>122.27272727272727</v>
      </c>
      <c r="S589" s="122">
        <f>'FICHE PRODUIT'!$E$1824</f>
        <v>46162</v>
      </c>
      <c r="T589" s="2" t="str">
        <f>'FICHE PRODUIT'!A1837</f>
        <v>HANGTAG</v>
      </c>
      <c r="U589" s="2" t="str">
        <f>'FICHE PRODUIT'!B1837</f>
        <v>CADICA</v>
      </c>
      <c r="V589" s="2" t="str">
        <f>'FICHE PRODUIT'!C1837</f>
        <v>Y</v>
      </c>
      <c r="W589" s="2">
        <f>'FICHE PRODUIT'!D1837</f>
        <v>1</v>
      </c>
      <c r="X589" s="2">
        <f>'FICHE PRODUIT'!E1837</f>
        <v>0</v>
      </c>
      <c r="Y589" s="2">
        <f>'FICHE PRODUIT'!F1837</f>
        <v>0.21</v>
      </c>
      <c r="Z589" s="2">
        <f>'FICHE PRODUIT'!G1837</f>
        <v>0.21</v>
      </c>
      <c r="AA589" s="2">
        <f>'FICHE PRODUIT'!H1837</f>
        <v>0</v>
      </c>
    </row>
    <row r="590" spans="1:27" x14ac:dyDescent="0.2">
      <c r="A590" s="7" t="str">
        <f>'FICHE PRODUIT'!$A$1802</f>
        <v>PECK VELOUR</v>
      </c>
      <c r="B590" s="2" t="str">
        <f>'FICHE PRODUIT'!$H$1802</f>
        <v>Beige</v>
      </c>
      <c r="C590" s="2" t="str">
        <f>'FICHE PRODUIT'!$S$1802</f>
        <v>W26-27</v>
      </c>
      <c r="D590" s="2">
        <f>'FICHE PRODUIT'!$Q$1802</f>
        <v>0</v>
      </c>
      <c r="E590" s="2" t="str">
        <f>'FICHE PRODUIT'!$S$1804</f>
        <v xml:space="preserve">REPORT / CANCEL </v>
      </c>
      <c r="F590" s="2" t="str">
        <f>'FICHE PRODUIT'!$E$1806</f>
        <v xml:space="preserve">Page 50 </v>
      </c>
      <c r="G590" s="2" t="str">
        <f>'FICHE PRODUIT'!$E$1807</f>
        <v xml:space="preserve">Not need </v>
      </c>
      <c r="H590" s="122" t="str">
        <f>'FICHE PRODUIT'!$E$1808</f>
        <v>OCEAN SURPLUS</v>
      </c>
      <c r="I590" s="2" t="b">
        <f>'FICHE PRODUIT'!$E$1810</f>
        <v>0</v>
      </c>
      <c r="J590" s="2" t="str">
        <f>'FICHE PRODUIT'!$E$1812</f>
        <v>Gilet</v>
      </c>
      <c r="K590" s="2" t="str">
        <f>'FICHE PRODUIT'!$E$1813</f>
        <v xml:space="preserve">Peck </v>
      </c>
      <c r="L590" s="4">
        <f>'FICHE PRODUIT'!$E$1815</f>
        <v>48</v>
      </c>
      <c r="M590" s="4">
        <f>'FICHE PRODUIT'!$E$1816</f>
        <v>18.698999999999998</v>
      </c>
      <c r="N590" s="4">
        <f>'FICHE PRODUIT'!$E$1818</f>
        <v>66.698999999999998</v>
      </c>
      <c r="O590" s="4">
        <f>'FICHE PRODUIT'!$E$1819</f>
        <v>4.0330439736727692</v>
      </c>
      <c r="P590" s="4">
        <f>'FICHE PRODUIT'!$E$1821</f>
        <v>269</v>
      </c>
      <c r="Q590" s="4">
        <f>'FICHE PRODUIT'!$E$1822</f>
        <v>107.6</v>
      </c>
      <c r="R590" s="4">
        <f>'FICHE PRODUIT'!$E$1823</f>
        <v>122.27272727272727</v>
      </c>
      <c r="S590" s="122">
        <f>'FICHE PRODUIT'!$E$1824</f>
        <v>46162</v>
      </c>
      <c r="T590" s="2">
        <f>'FICHE PRODUIT'!A1838</f>
        <v>0</v>
      </c>
      <c r="U590" s="2">
        <f>'FICHE PRODUIT'!B1838</f>
        <v>0</v>
      </c>
      <c r="V590" s="2">
        <f>'FICHE PRODUIT'!C1838</f>
        <v>0</v>
      </c>
      <c r="W590" s="2">
        <f>'FICHE PRODUIT'!D1838</f>
        <v>0</v>
      </c>
      <c r="X590" s="2">
        <f>'FICHE PRODUIT'!E1838</f>
        <v>0</v>
      </c>
      <c r="Y590" s="2">
        <f>'FICHE PRODUIT'!F1838</f>
        <v>0</v>
      </c>
      <c r="Z590" s="2">
        <f>'FICHE PRODUIT'!G1838</f>
        <v>0</v>
      </c>
      <c r="AA590" s="2">
        <f>'FICHE PRODUIT'!H1838</f>
        <v>0</v>
      </c>
    </row>
    <row r="591" spans="1:27" x14ac:dyDescent="0.2">
      <c r="A591" s="7" t="str">
        <f>'FICHE PRODUIT'!$A$1802</f>
        <v>PECK VELOUR</v>
      </c>
      <c r="B591" s="2" t="str">
        <f>'FICHE PRODUIT'!$H$1802</f>
        <v>Beige</v>
      </c>
      <c r="C591" s="2" t="str">
        <f>'FICHE PRODUIT'!$S$1802</f>
        <v>W26-27</v>
      </c>
      <c r="D591" s="2">
        <f>'FICHE PRODUIT'!$Q$1802</f>
        <v>0</v>
      </c>
      <c r="E591" s="2" t="str">
        <f>'FICHE PRODUIT'!$S$1804</f>
        <v xml:space="preserve">REPORT / CANCEL </v>
      </c>
      <c r="F591" s="2" t="str">
        <f>'FICHE PRODUIT'!$E$1806</f>
        <v xml:space="preserve">Page 50 </v>
      </c>
      <c r="G591" s="2" t="str">
        <f>'FICHE PRODUIT'!$E$1807</f>
        <v xml:space="preserve">Not need </v>
      </c>
      <c r="H591" s="122" t="str">
        <f>'FICHE PRODUIT'!$E$1808</f>
        <v>OCEAN SURPLUS</v>
      </c>
      <c r="I591" s="2" t="b">
        <f>'FICHE PRODUIT'!$E$1810</f>
        <v>0</v>
      </c>
      <c r="J591" s="2" t="str">
        <f>'FICHE PRODUIT'!$E$1812</f>
        <v>Gilet</v>
      </c>
      <c r="K591" s="2" t="str">
        <f>'FICHE PRODUIT'!$E$1813</f>
        <v xml:space="preserve">Peck </v>
      </c>
      <c r="L591" s="4">
        <f>'FICHE PRODUIT'!$E$1815</f>
        <v>48</v>
      </c>
      <c r="M591" s="4">
        <f>'FICHE PRODUIT'!$E$1816</f>
        <v>18.698999999999998</v>
      </c>
      <c r="N591" s="4">
        <f>'FICHE PRODUIT'!$E$1818</f>
        <v>66.698999999999998</v>
      </c>
      <c r="O591" s="4">
        <f>'FICHE PRODUIT'!$E$1819</f>
        <v>4.0330439736727692</v>
      </c>
      <c r="P591" s="4">
        <f>'FICHE PRODUIT'!$E$1821</f>
        <v>269</v>
      </c>
      <c r="Q591" s="4">
        <f>'FICHE PRODUIT'!$E$1822</f>
        <v>107.6</v>
      </c>
      <c r="R591" s="4">
        <f>'FICHE PRODUIT'!$E$1823</f>
        <v>122.27272727272727</v>
      </c>
      <c r="S591" s="122">
        <f>'FICHE PRODUIT'!$E$1824</f>
        <v>46162</v>
      </c>
      <c r="T591" s="2">
        <f>'FICHE PRODUIT'!A1839</f>
        <v>0</v>
      </c>
      <c r="U591" s="2">
        <f>'FICHE PRODUIT'!B1839</f>
        <v>0</v>
      </c>
      <c r="V591" s="2">
        <f>'FICHE PRODUIT'!C1839</f>
        <v>0</v>
      </c>
      <c r="W591" s="2">
        <f>'FICHE PRODUIT'!D1839</f>
        <v>0</v>
      </c>
      <c r="X591" s="2">
        <f>'FICHE PRODUIT'!E1839</f>
        <v>0</v>
      </c>
      <c r="Y591" s="2">
        <f>'FICHE PRODUIT'!F1839</f>
        <v>0</v>
      </c>
      <c r="Z591" s="2">
        <f>'FICHE PRODUIT'!G1839</f>
        <v>0</v>
      </c>
      <c r="AA591" s="2">
        <f>'FICHE PRODUIT'!H1839</f>
        <v>0</v>
      </c>
    </row>
    <row r="592" spans="1:27" x14ac:dyDescent="0.2">
      <c r="A592" s="7" t="str">
        <f>'FICHE PRODUIT'!$A$1802</f>
        <v>PECK VELOUR</v>
      </c>
      <c r="B592" s="2" t="str">
        <f>'FICHE PRODUIT'!$H$1802</f>
        <v>Beige</v>
      </c>
      <c r="C592" s="2" t="str">
        <f>'FICHE PRODUIT'!$S$1802</f>
        <v>W26-27</v>
      </c>
      <c r="D592" s="2">
        <f>'FICHE PRODUIT'!$Q$1802</f>
        <v>0</v>
      </c>
      <c r="E592" s="2" t="str">
        <f>'FICHE PRODUIT'!$S$1804</f>
        <v xml:space="preserve">REPORT / CANCEL </v>
      </c>
      <c r="F592" s="2" t="str">
        <f>'FICHE PRODUIT'!$E$1806</f>
        <v xml:space="preserve">Page 50 </v>
      </c>
      <c r="G592" s="2" t="str">
        <f>'FICHE PRODUIT'!$E$1807</f>
        <v xml:space="preserve">Not need </v>
      </c>
      <c r="H592" s="122" t="str">
        <f>'FICHE PRODUIT'!$E$1808</f>
        <v>OCEAN SURPLUS</v>
      </c>
      <c r="I592" s="2" t="b">
        <f>'FICHE PRODUIT'!$E$1810</f>
        <v>0</v>
      </c>
      <c r="J592" s="2" t="str">
        <f>'FICHE PRODUIT'!$E$1812</f>
        <v>Gilet</v>
      </c>
      <c r="K592" s="2" t="str">
        <f>'FICHE PRODUIT'!$E$1813</f>
        <v xml:space="preserve">Peck </v>
      </c>
      <c r="L592" s="4">
        <f>'FICHE PRODUIT'!$E$1815</f>
        <v>48</v>
      </c>
      <c r="M592" s="4">
        <f>'FICHE PRODUIT'!$E$1816</f>
        <v>18.698999999999998</v>
      </c>
      <c r="N592" s="4">
        <f>'FICHE PRODUIT'!$E$1818</f>
        <v>66.698999999999998</v>
      </c>
      <c r="O592" s="4">
        <f>'FICHE PRODUIT'!$E$1819</f>
        <v>4.0330439736727692</v>
      </c>
      <c r="P592" s="4">
        <f>'FICHE PRODUIT'!$E$1821</f>
        <v>269</v>
      </c>
      <c r="Q592" s="4">
        <f>'FICHE PRODUIT'!$E$1822</f>
        <v>107.6</v>
      </c>
      <c r="R592" s="4">
        <f>'FICHE PRODUIT'!$E$1823</f>
        <v>122.27272727272727</v>
      </c>
      <c r="S592" s="122">
        <f>'FICHE PRODUIT'!$E$1824</f>
        <v>46162</v>
      </c>
      <c r="T592" s="2">
        <f>'FICHE PRODUIT'!A1840</f>
        <v>0</v>
      </c>
      <c r="U592" s="2">
        <f>'FICHE PRODUIT'!B1840</f>
        <v>0</v>
      </c>
      <c r="V592" s="2">
        <f>'FICHE PRODUIT'!C1840</f>
        <v>0</v>
      </c>
      <c r="W592" s="2">
        <f>'FICHE PRODUIT'!D1840</f>
        <v>0</v>
      </c>
      <c r="X592" s="2">
        <f>'FICHE PRODUIT'!E1840</f>
        <v>0</v>
      </c>
      <c r="Y592" s="2">
        <f>'FICHE PRODUIT'!F1840</f>
        <v>0</v>
      </c>
      <c r="Z592" s="2">
        <f>'FICHE PRODUIT'!G1840</f>
        <v>0</v>
      </c>
      <c r="AA592" s="2">
        <f>'FICHE PRODUIT'!H1840</f>
        <v>0</v>
      </c>
    </row>
    <row r="593" spans="1:27" x14ac:dyDescent="0.2">
      <c r="A593" s="7" t="str">
        <f>'FICHE PRODUIT'!$A$1802</f>
        <v>PECK VELOUR</v>
      </c>
      <c r="B593" s="2" t="str">
        <f>'FICHE PRODUIT'!$H$1802</f>
        <v>Beige</v>
      </c>
      <c r="C593" s="2" t="str">
        <f>'FICHE PRODUIT'!$S$1802</f>
        <v>W26-27</v>
      </c>
      <c r="D593" s="2">
        <f>'FICHE PRODUIT'!$Q$1802</f>
        <v>0</v>
      </c>
      <c r="E593" s="2" t="str">
        <f>'FICHE PRODUIT'!$S$1804</f>
        <v xml:space="preserve">REPORT / CANCEL </v>
      </c>
      <c r="F593" s="2" t="str">
        <f>'FICHE PRODUIT'!$E$1806</f>
        <v xml:space="preserve">Page 50 </v>
      </c>
      <c r="G593" s="2" t="str">
        <f>'FICHE PRODUIT'!$E$1807</f>
        <v xml:space="preserve">Not need </v>
      </c>
      <c r="H593" s="122" t="str">
        <f>'FICHE PRODUIT'!$E$1808</f>
        <v>OCEAN SURPLUS</v>
      </c>
      <c r="I593" s="2" t="b">
        <f>'FICHE PRODUIT'!$E$1810</f>
        <v>0</v>
      </c>
      <c r="J593" s="2" t="str">
        <f>'FICHE PRODUIT'!$E$1812</f>
        <v>Gilet</v>
      </c>
      <c r="K593" s="2" t="str">
        <f>'FICHE PRODUIT'!$E$1813</f>
        <v xml:space="preserve">Peck </v>
      </c>
      <c r="L593" s="4">
        <f>'FICHE PRODUIT'!$E$1815</f>
        <v>48</v>
      </c>
      <c r="M593" s="4">
        <f>'FICHE PRODUIT'!$E$1816</f>
        <v>18.698999999999998</v>
      </c>
      <c r="N593" s="4">
        <f>'FICHE PRODUIT'!$E$1818</f>
        <v>66.698999999999998</v>
      </c>
      <c r="O593" s="4">
        <f>'FICHE PRODUIT'!$E$1819</f>
        <v>4.0330439736727692</v>
      </c>
      <c r="P593" s="4">
        <f>'FICHE PRODUIT'!$E$1821</f>
        <v>269</v>
      </c>
      <c r="Q593" s="4">
        <f>'FICHE PRODUIT'!$E$1822</f>
        <v>107.6</v>
      </c>
      <c r="R593" s="4">
        <f>'FICHE PRODUIT'!$E$1823</f>
        <v>122.27272727272727</v>
      </c>
      <c r="S593" s="122">
        <f>'FICHE PRODUIT'!$E$1824</f>
        <v>46162</v>
      </c>
      <c r="T593" s="2" t="str">
        <f>'FICHE PRODUIT'!A1841</f>
        <v>Frais externe</v>
      </c>
      <c r="U593" s="2" t="str">
        <f>'FICHE PRODUIT'!B1841</f>
        <v xml:space="preserve">Classwash </v>
      </c>
      <c r="V593" s="2" t="str">
        <f>'FICHE PRODUIT'!C1841</f>
        <v>Teinture</v>
      </c>
      <c r="W593" s="2">
        <f>'FICHE PRODUIT'!D1841</f>
        <v>1</v>
      </c>
      <c r="X593" s="2">
        <f>'FICHE PRODUIT'!E1841</f>
        <v>0</v>
      </c>
      <c r="Y593" s="2">
        <f>'FICHE PRODUIT'!F1841</f>
        <v>2</v>
      </c>
      <c r="Z593" s="2">
        <f>'FICHE PRODUIT'!G1841</f>
        <v>2</v>
      </c>
      <c r="AA593" s="2">
        <f>'FICHE PRODUIT'!H1841</f>
        <v>0</v>
      </c>
    </row>
    <row r="594" spans="1:27" x14ac:dyDescent="0.2">
      <c r="A594" s="7" t="str">
        <f>'FICHE PRODUIT'!$A$1802</f>
        <v>PECK VELOUR</v>
      </c>
      <c r="B594" s="2" t="str">
        <f>'FICHE PRODUIT'!$H$1802</f>
        <v>Beige</v>
      </c>
      <c r="C594" s="2" t="str">
        <f>'FICHE PRODUIT'!$S$1802</f>
        <v>W26-27</v>
      </c>
      <c r="D594" s="2">
        <f>'FICHE PRODUIT'!$Q$1802</f>
        <v>0</v>
      </c>
      <c r="E594" s="2" t="str">
        <f>'FICHE PRODUIT'!$S$1804</f>
        <v xml:space="preserve">REPORT / CANCEL </v>
      </c>
      <c r="F594" s="2" t="str">
        <f>'FICHE PRODUIT'!$E$1806</f>
        <v xml:space="preserve">Page 50 </v>
      </c>
      <c r="G594" s="2" t="str">
        <f>'FICHE PRODUIT'!$E$1807</f>
        <v xml:space="preserve">Not need </v>
      </c>
      <c r="H594" s="122" t="str">
        <f>'FICHE PRODUIT'!$E$1808</f>
        <v>OCEAN SURPLUS</v>
      </c>
      <c r="I594" s="2" t="b">
        <f>'FICHE PRODUIT'!$E$1810</f>
        <v>0</v>
      </c>
      <c r="J594" s="2" t="str">
        <f>'FICHE PRODUIT'!$E$1812</f>
        <v>Gilet</v>
      </c>
      <c r="K594" s="2" t="str">
        <f>'FICHE PRODUIT'!$E$1813</f>
        <v xml:space="preserve">Peck </v>
      </c>
      <c r="L594" s="4">
        <f>'FICHE PRODUIT'!$E$1815</f>
        <v>48</v>
      </c>
      <c r="M594" s="4">
        <f>'FICHE PRODUIT'!$E$1816</f>
        <v>18.698999999999998</v>
      </c>
      <c r="N594" s="4">
        <f>'FICHE PRODUIT'!$E$1818</f>
        <v>66.698999999999998</v>
      </c>
      <c r="O594" s="4">
        <f>'FICHE PRODUIT'!$E$1819</f>
        <v>4.0330439736727692</v>
      </c>
      <c r="P594" s="4">
        <f>'FICHE PRODUIT'!$E$1821</f>
        <v>269</v>
      </c>
      <c r="Q594" s="4">
        <f>'FICHE PRODUIT'!$E$1822</f>
        <v>107.6</v>
      </c>
      <c r="R594" s="4">
        <f>'FICHE PRODUIT'!$E$1823</f>
        <v>122.27272727272727</v>
      </c>
      <c r="S594" s="122">
        <f>'FICHE PRODUIT'!$E$1824</f>
        <v>46162</v>
      </c>
      <c r="T594" s="2" t="str">
        <f>'FICHE PRODUIT'!A1842</f>
        <v>Frais externe</v>
      </c>
      <c r="U594" s="2" t="str">
        <f>'FICHE PRODUIT'!B1842</f>
        <v>Transport</v>
      </c>
      <c r="V594" s="2" t="str">
        <f>'FICHE PRODUIT'!C1842</f>
        <v xml:space="preserve">Européen </v>
      </c>
      <c r="W594" s="2">
        <f>'FICHE PRODUIT'!D1842</f>
        <v>1</v>
      </c>
      <c r="X594" s="2">
        <f>'FICHE PRODUIT'!E1842</f>
        <v>0</v>
      </c>
      <c r="Y594" s="2">
        <f>'FICHE PRODUIT'!F1842</f>
        <v>2</v>
      </c>
      <c r="Z594" s="2">
        <f>'FICHE PRODUIT'!G1842</f>
        <v>2</v>
      </c>
      <c r="AA594" s="2">
        <f>'FICHE PRODUIT'!H1842</f>
        <v>0</v>
      </c>
    </row>
    <row r="595" spans="1:27" x14ac:dyDescent="0.2">
      <c r="A595" s="7" t="str">
        <f>'FICHE PRODUIT'!$A$1802</f>
        <v>PECK VELOUR</v>
      </c>
      <c r="B595" s="2" t="str">
        <f>'FICHE PRODUIT'!$H$1802</f>
        <v>Beige</v>
      </c>
      <c r="C595" s="2" t="str">
        <f>'FICHE PRODUIT'!$S$1802</f>
        <v>W26-27</v>
      </c>
      <c r="D595" s="2">
        <f>'FICHE PRODUIT'!$Q$1802</f>
        <v>0</v>
      </c>
      <c r="E595" s="2" t="str">
        <f>'FICHE PRODUIT'!$S$1804</f>
        <v xml:space="preserve">REPORT / CANCEL </v>
      </c>
      <c r="F595" s="2" t="str">
        <f>'FICHE PRODUIT'!$E$1806</f>
        <v xml:space="preserve">Page 50 </v>
      </c>
      <c r="G595" s="2" t="str">
        <f>'FICHE PRODUIT'!$E$1807</f>
        <v xml:space="preserve">Not need </v>
      </c>
      <c r="H595" s="122" t="str">
        <f>'FICHE PRODUIT'!$E$1808</f>
        <v>OCEAN SURPLUS</v>
      </c>
      <c r="I595" s="2" t="b">
        <f>'FICHE PRODUIT'!$E$1810</f>
        <v>0</v>
      </c>
      <c r="J595" s="2" t="str">
        <f>'FICHE PRODUIT'!$E$1812</f>
        <v>Gilet</v>
      </c>
      <c r="K595" s="2" t="str">
        <f>'FICHE PRODUIT'!$E$1813</f>
        <v xml:space="preserve">Peck </v>
      </c>
      <c r="L595" s="4">
        <f>'FICHE PRODUIT'!$E$1815</f>
        <v>48</v>
      </c>
      <c r="M595" s="4">
        <f>'FICHE PRODUIT'!$E$1816</f>
        <v>18.698999999999998</v>
      </c>
      <c r="N595" s="4">
        <f>'FICHE PRODUIT'!$E$1818</f>
        <v>66.698999999999998</v>
      </c>
      <c r="O595" s="4">
        <f>'FICHE PRODUIT'!$E$1819</f>
        <v>4.0330439736727692</v>
      </c>
      <c r="P595" s="4">
        <f>'FICHE PRODUIT'!$E$1821</f>
        <v>269</v>
      </c>
      <c r="Q595" s="4">
        <f>'FICHE PRODUIT'!$E$1822</f>
        <v>107.6</v>
      </c>
      <c r="R595" s="4">
        <f>'FICHE PRODUIT'!$E$1823</f>
        <v>122.27272727272727</v>
      </c>
      <c r="S595" s="122">
        <f>'FICHE PRODUIT'!$E$1824</f>
        <v>46162</v>
      </c>
      <c r="T595" s="2" t="str">
        <f>'FICHE PRODUIT'!A1843</f>
        <v>Frais externe</v>
      </c>
      <c r="U595" s="2" t="str">
        <f>'FICHE PRODUIT'!B1843</f>
        <v>Communication</v>
      </c>
      <c r="V595" s="2" t="str">
        <f>'FICHE PRODUIT'!C1843</f>
        <v>Marketing</v>
      </c>
      <c r="W595" s="2">
        <f>'FICHE PRODUIT'!D1843</f>
        <v>1</v>
      </c>
      <c r="X595" s="2">
        <f>'FICHE PRODUIT'!E1843</f>
        <v>0</v>
      </c>
      <c r="Y595" s="2">
        <f>'FICHE PRODUIT'!F1843</f>
        <v>0.5</v>
      </c>
      <c r="Z595" s="2">
        <f>'FICHE PRODUIT'!G1843</f>
        <v>0.5</v>
      </c>
      <c r="AA595" s="2">
        <f>'FICHE PRODUIT'!H1843</f>
        <v>0</v>
      </c>
    </row>
    <row r="596" spans="1:27" x14ac:dyDescent="0.2">
      <c r="A596" s="7" t="str">
        <f>'FICHE PRODUIT'!$A$1845</f>
        <v>PECK VELOUR</v>
      </c>
      <c r="B596" s="2" t="str">
        <f>'FICHE PRODUIT'!$H$1845</f>
        <v>Kaki</v>
      </c>
      <c r="C596" s="2" t="str">
        <f>'FICHE PRODUIT'!$S$1845</f>
        <v>W26-27</v>
      </c>
      <c r="D596" s="2">
        <f>'FICHE PRODUIT'!$Q$1845</f>
        <v>0</v>
      </c>
      <c r="E596" s="2" t="str">
        <f>'FICHE PRODUIT'!$S$1847</f>
        <v>IN PRODUCTION</v>
      </c>
      <c r="F596" s="2" t="str">
        <f>'FICHE PRODUIT'!$E$1849</f>
        <v>Page 54</v>
      </c>
      <c r="G596" s="2" t="str">
        <f>'FICHE PRODUIT'!$E$1850</f>
        <v xml:space="preserve">Not need </v>
      </c>
      <c r="H596" s="122" t="str">
        <f>'FICHE PRODUIT'!$E$1851</f>
        <v>OCEAN SURPLUS</v>
      </c>
      <c r="I596" s="2" t="b">
        <f>'FICHE PRODUIT'!$E$1853</f>
        <v>0</v>
      </c>
      <c r="J596" s="2" t="str">
        <f>'FICHE PRODUIT'!$E$1855</f>
        <v>Gilet</v>
      </c>
      <c r="K596" s="2" t="str">
        <f>'FICHE PRODUIT'!$E$1856</f>
        <v xml:space="preserve">Peck </v>
      </c>
      <c r="L596" s="4">
        <f>'FICHE PRODUIT'!$E$1858</f>
        <v>48</v>
      </c>
      <c r="M596" s="4">
        <f>'FICHE PRODUIT'!$E$1859</f>
        <v>18.698999999999998</v>
      </c>
      <c r="N596" s="4">
        <f>'FICHE PRODUIT'!$E$1861</f>
        <v>66.698999999999998</v>
      </c>
      <c r="O596" s="4">
        <f>'FICHE PRODUIT'!$E$1862</f>
        <v>4.0330439736727692</v>
      </c>
      <c r="P596" s="4">
        <f>'FICHE PRODUIT'!$E$1864</f>
        <v>269</v>
      </c>
      <c r="Q596" s="4">
        <f>'FICHE PRODUIT'!$E$1865</f>
        <v>107.6</v>
      </c>
      <c r="R596" s="4">
        <f>'FICHE PRODUIT'!$E$1866</f>
        <v>122.27272727272727</v>
      </c>
      <c r="S596" s="122">
        <f>'FICHE PRODUIT'!$E$1867</f>
        <v>46162</v>
      </c>
      <c r="T596" s="2" t="str">
        <f>'FICHE PRODUIT'!A1872</f>
        <v>FABRIC</v>
      </c>
      <c r="U596" s="2" t="str">
        <f>'FICHE PRODUIT'!B1872</f>
        <v xml:space="preserve">DUCA VISCONTI </v>
      </c>
      <c r="V596" s="2" t="str">
        <f>'FICHE PRODUIT'!C1872</f>
        <v>QUATTROCORD FIT PPTC</v>
      </c>
      <c r="W596" s="2">
        <f>'FICHE PRODUIT'!D1872</f>
        <v>0.7</v>
      </c>
      <c r="X596" s="2">
        <f>'FICHE PRODUIT'!E1872</f>
        <v>30.799999999999997</v>
      </c>
      <c r="Y596" s="2">
        <f>'FICHE PRODUIT'!F1872</f>
        <v>11.3</v>
      </c>
      <c r="Z596" s="2">
        <f>'FICHE PRODUIT'!G1872</f>
        <v>7.91</v>
      </c>
      <c r="AA596" s="2">
        <f>'FICHE PRODUIT'!H1872</f>
        <v>348.04</v>
      </c>
    </row>
    <row r="597" spans="1:27" x14ac:dyDescent="0.2">
      <c r="A597" s="7" t="str">
        <f>'FICHE PRODUIT'!$A$1845</f>
        <v>PECK VELOUR</v>
      </c>
      <c r="B597" s="2" t="str">
        <f>'FICHE PRODUIT'!$H$1845</f>
        <v>Kaki</v>
      </c>
      <c r="C597" s="2" t="str">
        <f>'FICHE PRODUIT'!$S$1845</f>
        <v>W26-27</v>
      </c>
      <c r="D597" s="2">
        <f>'FICHE PRODUIT'!$Q$1845</f>
        <v>0</v>
      </c>
      <c r="E597" s="2" t="str">
        <f>'FICHE PRODUIT'!$S$1847</f>
        <v>IN PRODUCTION</v>
      </c>
      <c r="F597" s="2" t="str">
        <f>'FICHE PRODUIT'!$E$1849</f>
        <v>Page 54</v>
      </c>
      <c r="G597" s="2" t="str">
        <f>'FICHE PRODUIT'!$E$1850</f>
        <v xml:space="preserve">Not need </v>
      </c>
      <c r="H597" s="122" t="str">
        <f>'FICHE PRODUIT'!$E$1851</f>
        <v>OCEAN SURPLUS</v>
      </c>
      <c r="I597" s="2" t="b">
        <f>'FICHE PRODUIT'!$E$1853</f>
        <v>0</v>
      </c>
      <c r="J597" s="2" t="str">
        <f>'FICHE PRODUIT'!$E$1855</f>
        <v>Gilet</v>
      </c>
      <c r="K597" s="2" t="str">
        <f>'FICHE PRODUIT'!$E$1856</f>
        <v xml:space="preserve">Peck </v>
      </c>
      <c r="L597" s="4">
        <f>'FICHE PRODUIT'!$E$1858</f>
        <v>48</v>
      </c>
      <c r="M597" s="4">
        <f>'FICHE PRODUIT'!$E$1859</f>
        <v>18.698999999999998</v>
      </c>
      <c r="N597" s="4">
        <f>'FICHE PRODUIT'!$E$1861</f>
        <v>66.698999999999998</v>
      </c>
      <c r="O597" s="4">
        <f>'FICHE PRODUIT'!$E$1862</f>
        <v>4.0330439736727692</v>
      </c>
      <c r="P597" s="4">
        <f>'FICHE PRODUIT'!$E$1864</f>
        <v>269</v>
      </c>
      <c r="Q597" s="4">
        <f>'FICHE PRODUIT'!$E$1865</f>
        <v>107.6</v>
      </c>
      <c r="R597" s="4">
        <f>'FICHE PRODUIT'!$E$1866</f>
        <v>122.27272727272727</v>
      </c>
      <c r="S597" s="122">
        <f>'FICHE PRODUIT'!$E$1867</f>
        <v>46162</v>
      </c>
      <c r="T597" s="2" t="str">
        <f>'FICHE PRODUIT'!A1873</f>
        <v>LINNING</v>
      </c>
      <c r="U597" s="2" t="str">
        <f>'FICHE PRODUIT'!B1873</f>
        <v>CERVOTESSILE</v>
      </c>
      <c r="V597" s="2" t="str">
        <f>'FICHE PRODUIT'!C1873</f>
        <v>SAND C IRR.49</v>
      </c>
      <c r="W597" s="2">
        <f>'FICHE PRODUIT'!D1873</f>
        <v>0.7</v>
      </c>
      <c r="X597" s="2">
        <f>'FICHE PRODUIT'!E1873</f>
        <v>30.799999999999997</v>
      </c>
      <c r="Y597" s="2">
        <f>'FICHE PRODUIT'!F1873</f>
        <v>3.5</v>
      </c>
      <c r="Z597" s="2">
        <f>'FICHE PRODUIT'!G1873</f>
        <v>2.4499999999999997</v>
      </c>
      <c r="AA597" s="2">
        <f>'FICHE PRODUIT'!H1873</f>
        <v>107.79999999999998</v>
      </c>
    </row>
    <row r="598" spans="1:27" x14ac:dyDescent="0.2">
      <c r="A598" s="7" t="str">
        <f>'FICHE PRODUIT'!$A$1845</f>
        <v>PECK VELOUR</v>
      </c>
      <c r="B598" s="2" t="str">
        <f>'FICHE PRODUIT'!$H$1845</f>
        <v>Kaki</v>
      </c>
      <c r="C598" s="2" t="str">
        <f>'FICHE PRODUIT'!$S$1845</f>
        <v>W26-27</v>
      </c>
      <c r="D598" s="2">
        <f>'FICHE PRODUIT'!$Q$1845</f>
        <v>0</v>
      </c>
      <c r="E598" s="2" t="str">
        <f>'FICHE PRODUIT'!$S$1847</f>
        <v>IN PRODUCTION</v>
      </c>
      <c r="F598" s="2" t="str">
        <f>'FICHE PRODUIT'!$E$1849</f>
        <v>Page 54</v>
      </c>
      <c r="G598" s="2" t="str">
        <f>'FICHE PRODUIT'!$E$1850</f>
        <v xml:space="preserve">Not need </v>
      </c>
      <c r="H598" s="122" t="str">
        <f>'FICHE PRODUIT'!$E$1851</f>
        <v>OCEAN SURPLUS</v>
      </c>
      <c r="I598" s="2" t="b">
        <f>'FICHE PRODUIT'!$E$1853</f>
        <v>0</v>
      </c>
      <c r="J598" s="2" t="str">
        <f>'FICHE PRODUIT'!$E$1855</f>
        <v>Gilet</v>
      </c>
      <c r="K598" s="2" t="str">
        <f>'FICHE PRODUIT'!$E$1856</f>
        <v xml:space="preserve">Peck </v>
      </c>
      <c r="L598" s="4">
        <f>'FICHE PRODUIT'!$E$1858</f>
        <v>48</v>
      </c>
      <c r="M598" s="4">
        <f>'FICHE PRODUIT'!$E$1859</f>
        <v>18.698999999999998</v>
      </c>
      <c r="N598" s="4">
        <f>'FICHE PRODUIT'!$E$1861</f>
        <v>66.698999999999998</v>
      </c>
      <c r="O598" s="4">
        <f>'FICHE PRODUIT'!$E$1862</f>
        <v>4.0330439736727692</v>
      </c>
      <c r="P598" s="4">
        <f>'FICHE PRODUIT'!$E$1864</f>
        <v>269</v>
      </c>
      <c r="Q598" s="4">
        <f>'FICHE PRODUIT'!$E$1865</f>
        <v>107.6</v>
      </c>
      <c r="R598" s="4">
        <f>'FICHE PRODUIT'!$E$1866</f>
        <v>122.27272727272727</v>
      </c>
      <c r="S598" s="122">
        <f>'FICHE PRODUIT'!$E$1867</f>
        <v>46162</v>
      </c>
      <c r="T598" s="2" t="str">
        <f>'FICHE PRODUIT'!A1874</f>
        <v>BACK</v>
      </c>
      <c r="U598" s="2" t="str">
        <f>'FICHE PRODUIT'!B1874</f>
        <v>DRAGONI</v>
      </c>
      <c r="V598" s="2" t="str">
        <f>'FICHE PRODUIT'!C1874</f>
        <v>PANAMA</v>
      </c>
      <c r="W598" s="2">
        <f>'FICHE PRODUIT'!D1874</f>
        <v>0.4</v>
      </c>
      <c r="X598" s="2">
        <f>'FICHE PRODUIT'!E1874</f>
        <v>17.600000000000001</v>
      </c>
      <c r="Y598" s="2">
        <f>'FICHE PRODUIT'!F1874</f>
        <v>6.7</v>
      </c>
      <c r="Z598" s="2">
        <f>'FICHE PRODUIT'!G1874</f>
        <v>2.68</v>
      </c>
      <c r="AA598" s="2">
        <f>'FICHE PRODUIT'!H1874</f>
        <v>117.92</v>
      </c>
    </row>
    <row r="599" spans="1:27" x14ac:dyDescent="0.2">
      <c r="A599" s="7" t="str">
        <f>'FICHE PRODUIT'!$A$1845</f>
        <v>PECK VELOUR</v>
      </c>
      <c r="B599" s="2" t="str">
        <f>'FICHE PRODUIT'!$H$1845</f>
        <v>Kaki</v>
      </c>
      <c r="C599" s="2" t="str">
        <f>'FICHE PRODUIT'!$S$1845</f>
        <v>W26-27</v>
      </c>
      <c r="D599" s="2">
        <f>'FICHE PRODUIT'!$Q$1845</f>
        <v>0</v>
      </c>
      <c r="E599" s="2" t="str">
        <f>'FICHE PRODUIT'!$S$1847</f>
        <v>IN PRODUCTION</v>
      </c>
      <c r="F599" s="2" t="str">
        <f>'FICHE PRODUIT'!$E$1849</f>
        <v>Page 54</v>
      </c>
      <c r="G599" s="2" t="str">
        <f>'FICHE PRODUIT'!$E$1850</f>
        <v xml:space="preserve">Not need </v>
      </c>
      <c r="H599" s="122" t="str">
        <f>'FICHE PRODUIT'!$E$1851</f>
        <v>OCEAN SURPLUS</v>
      </c>
      <c r="I599" s="2" t="b">
        <f>'FICHE PRODUIT'!$E$1853</f>
        <v>0</v>
      </c>
      <c r="J599" s="2" t="str">
        <f>'FICHE PRODUIT'!$E$1855</f>
        <v>Gilet</v>
      </c>
      <c r="K599" s="2" t="str">
        <f>'FICHE PRODUIT'!$E$1856</f>
        <v xml:space="preserve">Peck </v>
      </c>
      <c r="L599" s="4">
        <f>'FICHE PRODUIT'!$E$1858</f>
        <v>48</v>
      </c>
      <c r="M599" s="4">
        <f>'FICHE PRODUIT'!$E$1859</f>
        <v>18.698999999999998</v>
      </c>
      <c r="N599" s="4">
        <f>'FICHE PRODUIT'!$E$1861</f>
        <v>66.698999999999998</v>
      </c>
      <c r="O599" s="4">
        <f>'FICHE PRODUIT'!$E$1862</f>
        <v>4.0330439736727692</v>
      </c>
      <c r="P599" s="4">
        <f>'FICHE PRODUIT'!$E$1864</f>
        <v>269</v>
      </c>
      <c r="Q599" s="4">
        <f>'FICHE PRODUIT'!$E$1865</f>
        <v>107.6</v>
      </c>
      <c r="R599" s="4">
        <f>'FICHE PRODUIT'!$E$1866</f>
        <v>122.27272727272727</v>
      </c>
      <c r="S599" s="122">
        <f>'FICHE PRODUIT'!$E$1867</f>
        <v>46162</v>
      </c>
      <c r="T599" s="2" t="str">
        <f>'FICHE PRODUIT'!A1875</f>
        <v>INTERLINING</v>
      </c>
      <c r="U599" s="2" t="str">
        <f>'FICHE PRODUIT'!B1875</f>
        <v>CHARGEUR</v>
      </c>
      <c r="V599" s="2" t="str">
        <f>'FICHE PRODUIT'!C1875</f>
        <v>711048/A NATURAL</v>
      </c>
      <c r="W599" s="2">
        <f>'FICHE PRODUIT'!D1875</f>
        <v>0.55000000000000004</v>
      </c>
      <c r="X599" s="2">
        <f>'FICHE PRODUIT'!E1875</f>
        <v>24.200000000000003</v>
      </c>
      <c r="Y599" s="2">
        <f>'FICHE PRODUIT'!F1875</f>
        <v>0</v>
      </c>
      <c r="Z599" s="2">
        <f>'FICHE PRODUIT'!G1875</f>
        <v>0</v>
      </c>
      <c r="AA599" s="2">
        <f>'FICHE PRODUIT'!H1875</f>
        <v>0</v>
      </c>
    </row>
    <row r="600" spans="1:27" x14ac:dyDescent="0.2">
      <c r="A600" s="7" t="str">
        <f>'FICHE PRODUIT'!$A$1845</f>
        <v>PECK VELOUR</v>
      </c>
      <c r="B600" s="2" t="str">
        <f>'FICHE PRODUIT'!$H$1845</f>
        <v>Kaki</v>
      </c>
      <c r="C600" s="2" t="str">
        <f>'FICHE PRODUIT'!$S$1845</f>
        <v>W26-27</v>
      </c>
      <c r="D600" s="2">
        <f>'FICHE PRODUIT'!$Q$1845</f>
        <v>0</v>
      </c>
      <c r="E600" s="2" t="str">
        <f>'FICHE PRODUIT'!$S$1847</f>
        <v>IN PRODUCTION</v>
      </c>
      <c r="F600" s="2" t="str">
        <f>'FICHE PRODUIT'!$E$1849</f>
        <v>Page 54</v>
      </c>
      <c r="G600" s="2" t="str">
        <f>'FICHE PRODUIT'!$E$1850</f>
        <v xml:space="preserve">Not need </v>
      </c>
      <c r="H600" s="122" t="str">
        <f>'FICHE PRODUIT'!$E$1851</f>
        <v>OCEAN SURPLUS</v>
      </c>
      <c r="I600" s="2" t="b">
        <f>'FICHE PRODUIT'!$E$1853</f>
        <v>0</v>
      </c>
      <c r="J600" s="2" t="str">
        <f>'FICHE PRODUIT'!$E$1855</f>
        <v>Gilet</v>
      </c>
      <c r="K600" s="2" t="str">
        <f>'FICHE PRODUIT'!$E$1856</f>
        <v xml:space="preserve">Peck </v>
      </c>
      <c r="L600" s="4">
        <f>'FICHE PRODUIT'!$E$1858</f>
        <v>48</v>
      </c>
      <c r="M600" s="4">
        <f>'FICHE PRODUIT'!$E$1859</f>
        <v>18.698999999999998</v>
      </c>
      <c r="N600" s="4">
        <f>'FICHE PRODUIT'!$E$1861</f>
        <v>66.698999999999998</v>
      </c>
      <c r="O600" s="4">
        <f>'FICHE PRODUIT'!$E$1862</f>
        <v>4.0330439736727692</v>
      </c>
      <c r="P600" s="4">
        <f>'FICHE PRODUIT'!$E$1864</f>
        <v>269</v>
      </c>
      <c r="Q600" s="4">
        <f>'FICHE PRODUIT'!$E$1865</f>
        <v>107.6</v>
      </c>
      <c r="R600" s="4">
        <f>'FICHE PRODUIT'!$E$1866</f>
        <v>122.27272727272727</v>
      </c>
      <c r="S600" s="122">
        <f>'FICHE PRODUIT'!$E$1867</f>
        <v>46162</v>
      </c>
      <c r="T600" s="2" t="str">
        <f>'FICHE PRODUIT'!A1876</f>
        <v>GALON</v>
      </c>
      <c r="U600" s="2" t="str">
        <f>'FICHE PRODUIT'!B1876</f>
        <v>NASTRO</v>
      </c>
      <c r="V600" s="2" t="str">
        <f>'FICHE PRODUIT'!C1876</f>
        <v>G</v>
      </c>
      <c r="W600" s="2">
        <f>'FICHE PRODUIT'!D1876</f>
        <v>0.1</v>
      </c>
      <c r="X600" s="2">
        <f>'FICHE PRODUIT'!E1876</f>
        <v>4.4000000000000004</v>
      </c>
      <c r="Y600" s="2">
        <f>'FICHE PRODUIT'!F1876</f>
        <v>0.49</v>
      </c>
      <c r="Z600" s="2">
        <f>'FICHE PRODUIT'!G1876</f>
        <v>4.9000000000000002E-2</v>
      </c>
      <c r="AA600" s="2">
        <f>'FICHE PRODUIT'!H1876</f>
        <v>2.1560000000000001</v>
      </c>
    </row>
    <row r="601" spans="1:27" x14ac:dyDescent="0.2">
      <c r="A601" s="7" t="str">
        <f>'FICHE PRODUIT'!$A$1845</f>
        <v>PECK VELOUR</v>
      </c>
      <c r="B601" s="2" t="str">
        <f>'FICHE PRODUIT'!$H$1845</f>
        <v>Kaki</v>
      </c>
      <c r="C601" s="2" t="str">
        <f>'FICHE PRODUIT'!$S$1845</f>
        <v>W26-27</v>
      </c>
      <c r="D601" s="2">
        <f>'FICHE PRODUIT'!$Q$1845</f>
        <v>0</v>
      </c>
      <c r="E601" s="2" t="str">
        <f>'FICHE PRODUIT'!$S$1847</f>
        <v>IN PRODUCTION</v>
      </c>
      <c r="F601" s="2" t="str">
        <f>'FICHE PRODUIT'!$E$1849</f>
        <v>Page 54</v>
      </c>
      <c r="G601" s="2" t="str">
        <f>'FICHE PRODUIT'!$E$1850</f>
        <v xml:space="preserve">Not need </v>
      </c>
      <c r="H601" s="122" t="str">
        <f>'FICHE PRODUIT'!$E$1851</f>
        <v>OCEAN SURPLUS</v>
      </c>
      <c r="I601" s="2" t="b">
        <f>'FICHE PRODUIT'!$E$1853</f>
        <v>0</v>
      </c>
      <c r="J601" s="2" t="str">
        <f>'FICHE PRODUIT'!$E$1855</f>
        <v>Gilet</v>
      </c>
      <c r="K601" s="2" t="str">
        <f>'FICHE PRODUIT'!$E$1856</f>
        <v xml:space="preserve">Peck </v>
      </c>
      <c r="L601" s="4">
        <f>'FICHE PRODUIT'!$E$1858</f>
        <v>48</v>
      </c>
      <c r="M601" s="4">
        <f>'FICHE PRODUIT'!$E$1859</f>
        <v>18.698999999999998</v>
      </c>
      <c r="N601" s="4">
        <f>'FICHE PRODUIT'!$E$1861</f>
        <v>66.698999999999998</v>
      </c>
      <c r="O601" s="4">
        <f>'FICHE PRODUIT'!$E$1862</f>
        <v>4.0330439736727692</v>
      </c>
      <c r="P601" s="4">
        <f>'FICHE PRODUIT'!$E$1864</f>
        <v>269</v>
      </c>
      <c r="Q601" s="4">
        <f>'FICHE PRODUIT'!$E$1865</f>
        <v>107.6</v>
      </c>
      <c r="R601" s="4">
        <f>'FICHE PRODUIT'!$E$1866</f>
        <v>122.27272727272727</v>
      </c>
      <c r="S601" s="122">
        <f>'FICHE PRODUIT'!$E$1867</f>
        <v>46162</v>
      </c>
      <c r="T601" s="2" t="str">
        <f>'FICHE PRODUIT'!A1877</f>
        <v>BOUTONS</v>
      </c>
      <c r="U601" s="2" t="str">
        <f>'FICHE PRODUIT'!B1877</f>
        <v>LOUROPEL</v>
      </c>
      <c r="V601" s="2" t="str">
        <f>'FICHE PRODUIT'!C1877</f>
        <v>BT1</v>
      </c>
      <c r="W601" s="2">
        <f>'FICHE PRODUIT'!D1877</f>
        <v>6</v>
      </c>
      <c r="X601" s="2">
        <f>'FICHE PRODUIT'!E1877</f>
        <v>264</v>
      </c>
      <c r="Y601" s="2">
        <f>'FICHE PRODUIT'!F1877</f>
        <v>0.06</v>
      </c>
      <c r="Z601" s="2">
        <f>'FICHE PRODUIT'!G1877</f>
        <v>0.36</v>
      </c>
      <c r="AA601" s="2">
        <f>'FICHE PRODUIT'!H1877</f>
        <v>15.84</v>
      </c>
    </row>
    <row r="602" spans="1:27" x14ac:dyDescent="0.2">
      <c r="A602" s="7" t="str">
        <f>'FICHE PRODUIT'!$A$1845</f>
        <v>PECK VELOUR</v>
      </c>
      <c r="B602" s="2" t="str">
        <f>'FICHE PRODUIT'!$H$1845</f>
        <v>Kaki</v>
      </c>
      <c r="C602" s="2" t="str">
        <f>'FICHE PRODUIT'!$S$1845</f>
        <v>W26-27</v>
      </c>
      <c r="D602" s="2">
        <f>'FICHE PRODUIT'!$Q$1845</f>
        <v>0</v>
      </c>
      <c r="E602" s="2" t="str">
        <f>'FICHE PRODUIT'!$S$1847</f>
        <v>IN PRODUCTION</v>
      </c>
      <c r="F602" s="2" t="str">
        <f>'FICHE PRODUIT'!$E$1849</f>
        <v>Page 54</v>
      </c>
      <c r="G602" s="2" t="str">
        <f>'FICHE PRODUIT'!$E$1850</f>
        <v xml:space="preserve">Not need </v>
      </c>
      <c r="H602" s="122" t="str">
        <f>'FICHE PRODUIT'!$E$1851</f>
        <v>OCEAN SURPLUS</v>
      </c>
      <c r="I602" s="2" t="b">
        <f>'FICHE PRODUIT'!$E$1853</f>
        <v>0</v>
      </c>
      <c r="J602" s="2" t="str">
        <f>'FICHE PRODUIT'!$E$1855</f>
        <v>Gilet</v>
      </c>
      <c r="K602" s="2" t="str">
        <f>'FICHE PRODUIT'!$E$1856</f>
        <v xml:space="preserve">Peck </v>
      </c>
      <c r="L602" s="4">
        <f>'FICHE PRODUIT'!$E$1858</f>
        <v>48</v>
      </c>
      <c r="M602" s="4">
        <f>'FICHE PRODUIT'!$E$1859</f>
        <v>18.698999999999998</v>
      </c>
      <c r="N602" s="4">
        <f>'FICHE PRODUIT'!$E$1861</f>
        <v>66.698999999999998</v>
      </c>
      <c r="O602" s="4">
        <f>'FICHE PRODUIT'!$E$1862</f>
        <v>4.0330439736727692</v>
      </c>
      <c r="P602" s="4">
        <f>'FICHE PRODUIT'!$E$1864</f>
        <v>269</v>
      </c>
      <c r="Q602" s="4">
        <f>'FICHE PRODUIT'!$E$1865</f>
        <v>107.6</v>
      </c>
      <c r="R602" s="4">
        <f>'FICHE PRODUIT'!$E$1866</f>
        <v>122.27272727272727</v>
      </c>
      <c r="S602" s="122">
        <f>'FICHE PRODUIT'!$E$1867</f>
        <v>46162</v>
      </c>
      <c r="T602" s="2" t="str">
        <f>'FICHE PRODUIT'!A1878</f>
        <v>ETIQUETTES</v>
      </c>
      <c r="U602" s="2" t="str">
        <f>'FICHE PRODUIT'!B1878</f>
        <v>CADICA</v>
      </c>
      <c r="V602" s="2" t="str">
        <f>'FICHE PRODUIT'!C1878</f>
        <v>A3</v>
      </c>
      <c r="W602" s="2">
        <f>'FICHE PRODUIT'!D1878</f>
        <v>1</v>
      </c>
      <c r="X602" s="2">
        <f>'FICHE PRODUIT'!E1878</f>
        <v>44</v>
      </c>
      <c r="Y602" s="2">
        <f>'FICHE PRODUIT'!F1878</f>
        <v>0.27</v>
      </c>
      <c r="Z602" s="2">
        <f>'FICHE PRODUIT'!G1878</f>
        <v>0.27</v>
      </c>
      <c r="AA602" s="2">
        <f>'FICHE PRODUIT'!H1878</f>
        <v>11.88</v>
      </c>
    </row>
    <row r="603" spans="1:27" x14ac:dyDescent="0.2">
      <c r="A603" s="7" t="str">
        <f>'FICHE PRODUIT'!$A$1845</f>
        <v>PECK VELOUR</v>
      </c>
      <c r="B603" s="2" t="str">
        <f>'FICHE PRODUIT'!$H$1845</f>
        <v>Kaki</v>
      </c>
      <c r="C603" s="2" t="str">
        <f>'FICHE PRODUIT'!$S$1845</f>
        <v>W26-27</v>
      </c>
      <c r="D603" s="2">
        <f>'FICHE PRODUIT'!$Q$1845</f>
        <v>0</v>
      </c>
      <c r="E603" s="2" t="str">
        <f>'FICHE PRODUIT'!$S$1847</f>
        <v>IN PRODUCTION</v>
      </c>
      <c r="F603" s="2" t="str">
        <f>'FICHE PRODUIT'!$E$1849</f>
        <v>Page 54</v>
      </c>
      <c r="G603" s="2" t="str">
        <f>'FICHE PRODUIT'!$E$1850</f>
        <v xml:space="preserve">Not need </v>
      </c>
      <c r="H603" s="122" t="str">
        <f>'FICHE PRODUIT'!$E$1851</f>
        <v>OCEAN SURPLUS</v>
      </c>
      <c r="I603" s="2" t="b">
        <f>'FICHE PRODUIT'!$E$1853</f>
        <v>0</v>
      </c>
      <c r="J603" s="2" t="str">
        <f>'FICHE PRODUIT'!$E$1855</f>
        <v>Gilet</v>
      </c>
      <c r="K603" s="2" t="str">
        <f>'FICHE PRODUIT'!$E$1856</f>
        <v xml:space="preserve">Peck </v>
      </c>
      <c r="L603" s="4">
        <f>'FICHE PRODUIT'!$E$1858</f>
        <v>48</v>
      </c>
      <c r="M603" s="4">
        <f>'FICHE PRODUIT'!$E$1859</f>
        <v>18.698999999999998</v>
      </c>
      <c r="N603" s="4">
        <f>'FICHE PRODUIT'!$E$1861</f>
        <v>66.698999999999998</v>
      </c>
      <c r="O603" s="4">
        <f>'FICHE PRODUIT'!$E$1862</f>
        <v>4.0330439736727692</v>
      </c>
      <c r="P603" s="4">
        <f>'FICHE PRODUIT'!$E$1864</f>
        <v>269</v>
      </c>
      <c r="Q603" s="4">
        <f>'FICHE PRODUIT'!$E$1865</f>
        <v>107.6</v>
      </c>
      <c r="R603" s="4">
        <f>'FICHE PRODUIT'!$E$1866</f>
        <v>122.27272727272727</v>
      </c>
      <c r="S603" s="122">
        <f>'FICHE PRODUIT'!$E$1867</f>
        <v>46162</v>
      </c>
      <c r="T603" s="2" t="str">
        <f>'FICHE PRODUIT'!A1879</f>
        <v>ETIQUETTES</v>
      </c>
      <c r="U603" s="2" t="str">
        <f>'FICHE PRODUIT'!B1879</f>
        <v>CADICA</v>
      </c>
      <c r="V603" s="2" t="str">
        <f>'FICHE PRODUIT'!C1879</f>
        <v>DM1</v>
      </c>
      <c r="W603" s="2">
        <f>'FICHE PRODUIT'!D1879</f>
        <v>1</v>
      </c>
      <c r="X603" s="2">
        <f>'FICHE PRODUIT'!E1879</f>
        <v>44</v>
      </c>
      <c r="Y603" s="2">
        <f>'FICHE PRODUIT'!F1879</f>
        <v>0.27</v>
      </c>
      <c r="Z603" s="2">
        <f>'FICHE PRODUIT'!G1879</f>
        <v>0.27</v>
      </c>
      <c r="AA603" s="2">
        <f>'FICHE PRODUIT'!H1879</f>
        <v>11.88</v>
      </c>
    </row>
    <row r="604" spans="1:27" x14ac:dyDescent="0.2">
      <c r="A604" s="7" t="str">
        <f>'FICHE PRODUIT'!$A$1845</f>
        <v>PECK VELOUR</v>
      </c>
      <c r="B604" s="2" t="str">
        <f>'FICHE PRODUIT'!$H$1845</f>
        <v>Kaki</v>
      </c>
      <c r="C604" s="2" t="str">
        <f>'FICHE PRODUIT'!$S$1845</f>
        <v>W26-27</v>
      </c>
      <c r="D604" s="2">
        <f>'FICHE PRODUIT'!$Q$1845</f>
        <v>0</v>
      </c>
      <c r="E604" s="2" t="str">
        <f>'FICHE PRODUIT'!$S$1847</f>
        <v>IN PRODUCTION</v>
      </c>
      <c r="F604" s="2" t="str">
        <f>'FICHE PRODUIT'!$E$1849</f>
        <v>Page 54</v>
      </c>
      <c r="G604" s="2" t="str">
        <f>'FICHE PRODUIT'!$E$1850</f>
        <v xml:space="preserve">Not need </v>
      </c>
      <c r="H604" s="122" t="str">
        <f>'FICHE PRODUIT'!$E$1851</f>
        <v>OCEAN SURPLUS</v>
      </c>
      <c r="I604" s="2" t="b">
        <f>'FICHE PRODUIT'!$E$1853</f>
        <v>0</v>
      </c>
      <c r="J604" s="2" t="str">
        <f>'FICHE PRODUIT'!$E$1855</f>
        <v>Gilet</v>
      </c>
      <c r="K604" s="2" t="str">
        <f>'FICHE PRODUIT'!$E$1856</f>
        <v xml:space="preserve">Peck </v>
      </c>
      <c r="L604" s="4">
        <f>'FICHE PRODUIT'!$E$1858</f>
        <v>48</v>
      </c>
      <c r="M604" s="4">
        <f>'FICHE PRODUIT'!$E$1859</f>
        <v>18.698999999999998</v>
      </c>
      <c r="N604" s="4">
        <f>'FICHE PRODUIT'!$E$1861</f>
        <v>66.698999999999998</v>
      </c>
      <c r="O604" s="4">
        <f>'FICHE PRODUIT'!$E$1862</f>
        <v>4.0330439736727692</v>
      </c>
      <c r="P604" s="4">
        <f>'FICHE PRODUIT'!$E$1864</f>
        <v>269</v>
      </c>
      <c r="Q604" s="4">
        <f>'FICHE PRODUIT'!$E$1865</f>
        <v>107.6</v>
      </c>
      <c r="R604" s="4">
        <f>'FICHE PRODUIT'!$E$1866</f>
        <v>122.27272727272727</v>
      </c>
      <c r="S604" s="122">
        <f>'FICHE PRODUIT'!$E$1867</f>
        <v>46162</v>
      </c>
      <c r="T604" s="2" t="str">
        <f>'FICHE PRODUIT'!A1880</f>
        <v>HANGTAG</v>
      </c>
      <c r="U604" s="2" t="str">
        <f>'FICHE PRODUIT'!B1880</f>
        <v>CADICA</v>
      </c>
      <c r="V604" s="2" t="str">
        <f>'FICHE PRODUIT'!C1880</f>
        <v>Y</v>
      </c>
      <c r="W604" s="2">
        <f>'FICHE PRODUIT'!D1880</f>
        <v>1</v>
      </c>
      <c r="X604" s="2">
        <f>'FICHE PRODUIT'!E1880</f>
        <v>44</v>
      </c>
      <c r="Y604" s="2">
        <f>'FICHE PRODUIT'!F1880</f>
        <v>0.21</v>
      </c>
      <c r="Z604" s="2">
        <f>'FICHE PRODUIT'!G1880</f>
        <v>0.21</v>
      </c>
      <c r="AA604" s="2">
        <f>'FICHE PRODUIT'!H1880</f>
        <v>9.24</v>
      </c>
    </row>
    <row r="605" spans="1:27" x14ac:dyDescent="0.2">
      <c r="A605" s="7" t="str">
        <f>'FICHE PRODUIT'!$A$1845</f>
        <v>PECK VELOUR</v>
      </c>
      <c r="B605" s="2" t="str">
        <f>'FICHE PRODUIT'!$H$1845</f>
        <v>Kaki</v>
      </c>
      <c r="C605" s="2" t="str">
        <f>'FICHE PRODUIT'!$S$1845</f>
        <v>W26-27</v>
      </c>
      <c r="D605" s="2">
        <f>'FICHE PRODUIT'!$Q$1845</f>
        <v>0</v>
      </c>
      <c r="E605" s="2" t="str">
        <f>'FICHE PRODUIT'!$S$1847</f>
        <v>IN PRODUCTION</v>
      </c>
      <c r="F605" s="2" t="str">
        <f>'FICHE PRODUIT'!$E$1849</f>
        <v>Page 54</v>
      </c>
      <c r="G605" s="2" t="str">
        <f>'FICHE PRODUIT'!$E$1850</f>
        <v xml:space="preserve">Not need </v>
      </c>
      <c r="H605" s="122" t="str">
        <f>'FICHE PRODUIT'!$E$1851</f>
        <v>OCEAN SURPLUS</v>
      </c>
      <c r="I605" s="2" t="b">
        <f>'FICHE PRODUIT'!$E$1853</f>
        <v>0</v>
      </c>
      <c r="J605" s="2" t="str">
        <f>'FICHE PRODUIT'!$E$1855</f>
        <v>Gilet</v>
      </c>
      <c r="K605" s="2" t="str">
        <f>'FICHE PRODUIT'!$E$1856</f>
        <v xml:space="preserve">Peck </v>
      </c>
      <c r="L605" s="4">
        <f>'FICHE PRODUIT'!$E$1858</f>
        <v>48</v>
      </c>
      <c r="M605" s="4">
        <f>'FICHE PRODUIT'!$E$1859</f>
        <v>18.698999999999998</v>
      </c>
      <c r="N605" s="4">
        <f>'FICHE PRODUIT'!$E$1861</f>
        <v>66.698999999999998</v>
      </c>
      <c r="O605" s="4">
        <f>'FICHE PRODUIT'!$E$1862</f>
        <v>4.0330439736727692</v>
      </c>
      <c r="P605" s="4">
        <f>'FICHE PRODUIT'!$E$1864</f>
        <v>269</v>
      </c>
      <c r="Q605" s="4">
        <f>'FICHE PRODUIT'!$E$1865</f>
        <v>107.6</v>
      </c>
      <c r="R605" s="4">
        <f>'FICHE PRODUIT'!$E$1866</f>
        <v>122.27272727272727</v>
      </c>
      <c r="S605" s="122">
        <f>'FICHE PRODUIT'!$E$1867</f>
        <v>46162</v>
      </c>
      <c r="T605" s="2">
        <f>'FICHE PRODUIT'!A1881</f>
        <v>0</v>
      </c>
      <c r="U605" s="2">
        <f>'FICHE PRODUIT'!B1881</f>
        <v>0</v>
      </c>
      <c r="V605" s="2">
        <f>'FICHE PRODUIT'!C1881</f>
        <v>0</v>
      </c>
      <c r="W605" s="2">
        <f>'FICHE PRODUIT'!D1881</f>
        <v>0</v>
      </c>
      <c r="X605" s="2">
        <f>'FICHE PRODUIT'!E1881</f>
        <v>0</v>
      </c>
      <c r="Y605" s="2">
        <f>'FICHE PRODUIT'!F1881</f>
        <v>0</v>
      </c>
      <c r="Z605" s="2">
        <f>'FICHE PRODUIT'!G1881</f>
        <v>0</v>
      </c>
      <c r="AA605" s="2">
        <f>'FICHE PRODUIT'!H1881</f>
        <v>0</v>
      </c>
    </row>
    <row r="606" spans="1:27" x14ac:dyDescent="0.2">
      <c r="A606" s="7" t="str">
        <f>'FICHE PRODUIT'!$A$1845</f>
        <v>PECK VELOUR</v>
      </c>
      <c r="B606" s="2" t="str">
        <f>'FICHE PRODUIT'!$H$1845</f>
        <v>Kaki</v>
      </c>
      <c r="C606" s="2" t="str">
        <f>'FICHE PRODUIT'!$S$1845</f>
        <v>W26-27</v>
      </c>
      <c r="D606" s="2">
        <f>'FICHE PRODUIT'!$Q$1845</f>
        <v>0</v>
      </c>
      <c r="E606" s="2" t="str">
        <f>'FICHE PRODUIT'!$S$1847</f>
        <v>IN PRODUCTION</v>
      </c>
      <c r="F606" s="2" t="str">
        <f>'FICHE PRODUIT'!$E$1849</f>
        <v>Page 54</v>
      </c>
      <c r="G606" s="2" t="str">
        <f>'FICHE PRODUIT'!$E$1850</f>
        <v xml:space="preserve">Not need </v>
      </c>
      <c r="H606" s="122" t="str">
        <f>'FICHE PRODUIT'!$E$1851</f>
        <v>OCEAN SURPLUS</v>
      </c>
      <c r="I606" s="2" t="b">
        <f>'FICHE PRODUIT'!$E$1853</f>
        <v>0</v>
      </c>
      <c r="J606" s="2" t="str">
        <f>'FICHE PRODUIT'!$E$1855</f>
        <v>Gilet</v>
      </c>
      <c r="K606" s="2" t="str">
        <f>'FICHE PRODUIT'!$E$1856</f>
        <v xml:space="preserve">Peck </v>
      </c>
      <c r="L606" s="4">
        <f>'FICHE PRODUIT'!$E$1858</f>
        <v>48</v>
      </c>
      <c r="M606" s="4">
        <f>'FICHE PRODUIT'!$E$1859</f>
        <v>18.698999999999998</v>
      </c>
      <c r="N606" s="4">
        <f>'FICHE PRODUIT'!$E$1861</f>
        <v>66.698999999999998</v>
      </c>
      <c r="O606" s="4">
        <f>'FICHE PRODUIT'!$E$1862</f>
        <v>4.0330439736727692</v>
      </c>
      <c r="P606" s="4">
        <f>'FICHE PRODUIT'!$E$1864</f>
        <v>269</v>
      </c>
      <c r="Q606" s="4">
        <f>'FICHE PRODUIT'!$E$1865</f>
        <v>107.6</v>
      </c>
      <c r="R606" s="4">
        <f>'FICHE PRODUIT'!$E$1866</f>
        <v>122.27272727272727</v>
      </c>
      <c r="S606" s="122">
        <f>'FICHE PRODUIT'!$E$1867</f>
        <v>46162</v>
      </c>
      <c r="T606" s="2">
        <f>'FICHE PRODUIT'!A1882</f>
        <v>0</v>
      </c>
      <c r="U606" s="2">
        <f>'FICHE PRODUIT'!B1882</f>
        <v>0</v>
      </c>
      <c r="V606" s="2">
        <f>'FICHE PRODUIT'!C1882</f>
        <v>0</v>
      </c>
      <c r="W606" s="2">
        <f>'FICHE PRODUIT'!D1882</f>
        <v>0</v>
      </c>
      <c r="X606" s="2">
        <f>'FICHE PRODUIT'!E1882</f>
        <v>0</v>
      </c>
      <c r="Y606" s="2">
        <f>'FICHE PRODUIT'!F1882</f>
        <v>0</v>
      </c>
      <c r="Z606" s="2">
        <f>'FICHE PRODUIT'!G1882</f>
        <v>0</v>
      </c>
      <c r="AA606" s="2">
        <f>'FICHE PRODUIT'!H1882</f>
        <v>0</v>
      </c>
    </row>
    <row r="607" spans="1:27" x14ac:dyDescent="0.2">
      <c r="A607" s="7" t="str">
        <f>'FICHE PRODUIT'!$A$1845</f>
        <v>PECK VELOUR</v>
      </c>
      <c r="B607" s="2" t="str">
        <f>'FICHE PRODUIT'!$H$1845</f>
        <v>Kaki</v>
      </c>
      <c r="C607" s="2" t="str">
        <f>'FICHE PRODUIT'!$S$1845</f>
        <v>W26-27</v>
      </c>
      <c r="D607" s="2">
        <f>'FICHE PRODUIT'!$Q$1845</f>
        <v>0</v>
      </c>
      <c r="E607" s="2" t="str">
        <f>'FICHE PRODUIT'!$S$1847</f>
        <v>IN PRODUCTION</v>
      </c>
      <c r="F607" s="2" t="str">
        <f>'FICHE PRODUIT'!$E$1849</f>
        <v>Page 54</v>
      </c>
      <c r="G607" s="2" t="str">
        <f>'FICHE PRODUIT'!$E$1850</f>
        <v xml:space="preserve">Not need </v>
      </c>
      <c r="H607" s="122" t="str">
        <f>'FICHE PRODUIT'!$E$1851</f>
        <v>OCEAN SURPLUS</v>
      </c>
      <c r="I607" s="2" t="b">
        <f>'FICHE PRODUIT'!$E$1853</f>
        <v>0</v>
      </c>
      <c r="J607" s="2" t="str">
        <f>'FICHE PRODUIT'!$E$1855</f>
        <v>Gilet</v>
      </c>
      <c r="K607" s="2" t="str">
        <f>'FICHE PRODUIT'!$E$1856</f>
        <v xml:space="preserve">Peck </v>
      </c>
      <c r="L607" s="4">
        <f>'FICHE PRODUIT'!$E$1858</f>
        <v>48</v>
      </c>
      <c r="M607" s="4">
        <f>'FICHE PRODUIT'!$E$1859</f>
        <v>18.698999999999998</v>
      </c>
      <c r="N607" s="4">
        <f>'FICHE PRODUIT'!$E$1861</f>
        <v>66.698999999999998</v>
      </c>
      <c r="O607" s="4">
        <f>'FICHE PRODUIT'!$E$1862</f>
        <v>4.0330439736727692</v>
      </c>
      <c r="P607" s="4">
        <f>'FICHE PRODUIT'!$E$1864</f>
        <v>269</v>
      </c>
      <c r="Q607" s="4">
        <f>'FICHE PRODUIT'!$E$1865</f>
        <v>107.6</v>
      </c>
      <c r="R607" s="4">
        <f>'FICHE PRODUIT'!$E$1866</f>
        <v>122.27272727272727</v>
      </c>
      <c r="S607" s="122">
        <f>'FICHE PRODUIT'!$E$1867</f>
        <v>46162</v>
      </c>
      <c r="T607" s="2">
        <f>'FICHE PRODUIT'!A1883</f>
        <v>0</v>
      </c>
      <c r="U607" s="2">
        <f>'FICHE PRODUIT'!B1883</f>
        <v>0</v>
      </c>
      <c r="V607" s="2">
        <f>'FICHE PRODUIT'!C1883</f>
        <v>0</v>
      </c>
      <c r="W607" s="2">
        <f>'FICHE PRODUIT'!D1883</f>
        <v>0</v>
      </c>
      <c r="X607" s="2">
        <f>'FICHE PRODUIT'!E1883</f>
        <v>0</v>
      </c>
      <c r="Y607" s="2">
        <f>'FICHE PRODUIT'!F1883</f>
        <v>0</v>
      </c>
      <c r="Z607" s="2">
        <f>'FICHE PRODUIT'!G1883</f>
        <v>0</v>
      </c>
      <c r="AA607" s="2">
        <f>'FICHE PRODUIT'!H1883</f>
        <v>0</v>
      </c>
    </row>
    <row r="608" spans="1:27" x14ac:dyDescent="0.2">
      <c r="A608" s="7" t="str">
        <f>'FICHE PRODUIT'!$A$1845</f>
        <v>PECK VELOUR</v>
      </c>
      <c r="B608" s="2" t="str">
        <f>'FICHE PRODUIT'!$H$1845</f>
        <v>Kaki</v>
      </c>
      <c r="C608" s="2" t="str">
        <f>'FICHE PRODUIT'!$S$1845</f>
        <v>W26-27</v>
      </c>
      <c r="D608" s="2">
        <f>'FICHE PRODUIT'!$Q$1845</f>
        <v>0</v>
      </c>
      <c r="E608" s="2" t="str">
        <f>'FICHE PRODUIT'!$S$1847</f>
        <v>IN PRODUCTION</v>
      </c>
      <c r="F608" s="2" t="str">
        <f>'FICHE PRODUIT'!$E$1849</f>
        <v>Page 54</v>
      </c>
      <c r="G608" s="2" t="str">
        <f>'FICHE PRODUIT'!$E$1850</f>
        <v xml:space="preserve">Not need </v>
      </c>
      <c r="H608" s="122" t="str">
        <f>'FICHE PRODUIT'!$E$1851</f>
        <v>OCEAN SURPLUS</v>
      </c>
      <c r="I608" s="2" t="b">
        <f>'FICHE PRODUIT'!$E$1853</f>
        <v>0</v>
      </c>
      <c r="J608" s="2" t="str">
        <f>'FICHE PRODUIT'!$E$1855</f>
        <v>Gilet</v>
      </c>
      <c r="K608" s="2" t="str">
        <f>'FICHE PRODUIT'!$E$1856</f>
        <v xml:space="preserve">Peck </v>
      </c>
      <c r="L608" s="4">
        <f>'FICHE PRODUIT'!$E$1858</f>
        <v>48</v>
      </c>
      <c r="M608" s="4">
        <f>'FICHE PRODUIT'!$E$1859</f>
        <v>18.698999999999998</v>
      </c>
      <c r="N608" s="4">
        <f>'FICHE PRODUIT'!$E$1861</f>
        <v>66.698999999999998</v>
      </c>
      <c r="O608" s="4">
        <f>'FICHE PRODUIT'!$E$1862</f>
        <v>4.0330439736727692</v>
      </c>
      <c r="P608" s="4">
        <f>'FICHE PRODUIT'!$E$1864</f>
        <v>269</v>
      </c>
      <c r="Q608" s="4">
        <f>'FICHE PRODUIT'!$E$1865</f>
        <v>107.6</v>
      </c>
      <c r="R608" s="4">
        <f>'FICHE PRODUIT'!$E$1866</f>
        <v>122.27272727272727</v>
      </c>
      <c r="S608" s="122">
        <f>'FICHE PRODUIT'!$E$1867</f>
        <v>46162</v>
      </c>
      <c r="T608" s="2" t="str">
        <f>'FICHE PRODUIT'!A1884</f>
        <v>Frais externe</v>
      </c>
      <c r="U608" s="2" t="str">
        <f>'FICHE PRODUIT'!B1884</f>
        <v xml:space="preserve">Classwash </v>
      </c>
      <c r="V608" s="2" t="str">
        <f>'FICHE PRODUIT'!C1884</f>
        <v>Teinture</v>
      </c>
      <c r="W608" s="2">
        <f>'FICHE PRODUIT'!D1884</f>
        <v>1</v>
      </c>
      <c r="X608" s="2">
        <f>'FICHE PRODUIT'!E1884</f>
        <v>44</v>
      </c>
      <c r="Y608" s="2">
        <f>'FICHE PRODUIT'!F1884</f>
        <v>2</v>
      </c>
      <c r="Z608" s="2">
        <f>'FICHE PRODUIT'!G1884</f>
        <v>2</v>
      </c>
      <c r="AA608" s="2">
        <f>'FICHE PRODUIT'!H1884</f>
        <v>88</v>
      </c>
    </row>
    <row r="609" spans="1:27" x14ac:dyDescent="0.2">
      <c r="A609" s="7" t="str">
        <f>'FICHE PRODUIT'!$A$1845</f>
        <v>PECK VELOUR</v>
      </c>
      <c r="B609" s="2" t="str">
        <f>'FICHE PRODUIT'!$H$1845</f>
        <v>Kaki</v>
      </c>
      <c r="C609" s="2" t="str">
        <f>'FICHE PRODUIT'!$S$1845</f>
        <v>W26-27</v>
      </c>
      <c r="D609" s="2">
        <f>'FICHE PRODUIT'!$Q$1845</f>
        <v>0</v>
      </c>
      <c r="E609" s="2" t="str">
        <f>'FICHE PRODUIT'!$S$1847</f>
        <v>IN PRODUCTION</v>
      </c>
      <c r="F609" s="2" t="str">
        <f>'FICHE PRODUIT'!$E$1849</f>
        <v>Page 54</v>
      </c>
      <c r="G609" s="2" t="str">
        <f>'FICHE PRODUIT'!$E$1850</f>
        <v xml:space="preserve">Not need </v>
      </c>
      <c r="H609" s="122" t="str">
        <f>'FICHE PRODUIT'!$E$1851</f>
        <v>OCEAN SURPLUS</v>
      </c>
      <c r="I609" s="2" t="b">
        <f>'FICHE PRODUIT'!$E$1853</f>
        <v>0</v>
      </c>
      <c r="J609" s="2" t="str">
        <f>'FICHE PRODUIT'!$E$1855</f>
        <v>Gilet</v>
      </c>
      <c r="K609" s="2" t="str">
        <f>'FICHE PRODUIT'!$E$1856</f>
        <v xml:space="preserve">Peck </v>
      </c>
      <c r="L609" s="4">
        <f>'FICHE PRODUIT'!$E$1858</f>
        <v>48</v>
      </c>
      <c r="M609" s="4">
        <f>'FICHE PRODUIT'!$E$1859</f>
        <v>18.698999999999998</v>
      </c>
      <c r="N609" s="4">
        <f>'FICHE PRODUIT'!$E$1861</f>
        <v>66.698999999999998</v>
      </c>
      <c r="O609" s="4">
        <f>'FICHE PRODUIT'!$E$1862</f>
        <v>4.0330439736727692</v>
      </c>
      <c r="P609" s="4">
        <f>'FICHE PRODUIT'!$E$1864</f>
        <v>269</v>
      </c>
      <c r="Q609" s="4">
        <f>'FICHE PRODUIT'!$E$1865</f>
        <v>107.6</v>
      </c>
      <c r="R609" s="4">
        <f>'FICHE PRODUIT'!$E$1866</f>
        <v>122.27272727272727</v>
      </c>
      <c r="S609" s="122">
        <f>'FICHE PRODUIT'!$E$1867</f>
        <v>46162</v>
      </c>
      <c r="T609" s="2" t="str">
        <f>'FICHE PRODUIT'!A1885</f>
        <v>Frais externe</v>
      </c>
      <c r="U609" s="2" t="str">
        <f>'FICHE PRODUIT'!B1885</f>
        <v>Transport</v>
      </c>
      <c r="V609" s="2" t="str">
        <f>'FICHE PRODUIT'!C1885</f>
        <v xml:space="preserve">Européen </v>
      </c>
      <c r="W609" s="2">
        <f>'FICHE PRODUIT'!D1885</f>
        <v>1</v>
      </c>
      <c r="X609" s="2">
        <f>'FICHE PRODUIT'!E1885</f>
        <v>44</v>
      </c>
      <c r="Y609" s="2">
        <f>'FICHE PRODUIT'!F1885</f>
        <v>2</v>
      </c>
      <c r="Z609" s="2">
        <f>'FICHE PRODUIT'!G1885</f>
        <v>2</v>
      </c>
      <c r="AA609" s="2">
        <f>'FICHE PRODUIT'!H1885</f>
        <v>88</v>
      </c>
    </row>
    <row r="610" spans="1:27" x14ac:dyDescent="0.2">
      <c r="A610" s="7" t="str">
        <f>'FICHE PRODUIT'!$A$1845</f>
        <v>PECK VELOUR</v>
      </c>
      <c r="B610" s="2" t="str">
        <f>'FICHE PRODUIT'!$H$1845</f>
        <v>Kaki</v>
      </c>
      <c r="C610" s="2" t="str">
        <f>'FICHE PRODUIT'!$S$1845</f>
        <v>W26-27</v>
      </c>
      <c r="D610" s="2">
        <f>'FICHE PRODUIT'!$Q$1845</f>
        <v>0</v>
      </c>
      <c r="E610" s="2" t="str">
        <f>'FICHE PRODUIT'!$S$1847</f>
        <v>IN PRODUCTION</v>
      </c>
      <c r="F610" s="2" t="str">
        <f>'FICHE PRODUIT'!$E$1849</f>
        <v>Page 54</v>
      </c>
      <c r="G610" s="2" t="str">
        <f>'FICHE PRODUIT'!$E$1850</f>
        <v xml:space="preserve">Not need </v>
      </c>
      <c r="H610" s="122" t="str">
        <f>'FICHE PRODUIT'!$E$1851</f>
        <v>OCEAN SURPLUS</v>
      </c>
      <c r="I610" s="2" t="b">
        <f>'FICHE PRODUIT'!$E$1853</f>
        <v>0</v>
      </c>
      <c r="J610" s="2" t="str">
        <f>'FICHE PRODUIT'!$E$1855</f>
        <v>Gilet</v>
      </c>
      <c r="K610" s="2" t="str">
        <f>'FICHE PRODUIT'!$E$1856</f>
        <v xml:space="preserve">Peck </v>
      </c>
      <c r="L610" s="4">
        <f>'FICHE PRODUIT'!$E$1858</f>
        <v>48</v>
      </c>
      <c r="M610" s="4">
        <f>'FICHE PRODUIT'!$E$1859</f>
        <v>18.698999999999998</v>
      </c>
      <c r="N610" s="4">
        <f>'FICHE PRODUIT'!$E$1861</f>
        <v>66.698999999999998</v>
      </c>
      <c r="O610" s="4">
        <f>'FICHE PRODUIT'!$E$1862</f>
        <v>4.0330439736727692</v>
      </c>
      <c r="P610" s="4">
        <f>'FICHE PRODUIT'!$E$1864</f>
        <v>269</v>
      </c>
      <c r="Q610" s="4">
        <f>'FICHE PRODUIT'!$E$1865</f>
        <v>107.6</v>
      </c>
      <c r="R610" s="4">
        <f>'FICHE PRODUIT'!$E$1866</f>
        <v>122.27272727272727</v>
      </c>
      <c r="S610" s="122">
        <f>'FICHE PRODUIT'!$E$1867</f>
        <v>46162</v>
      </c>
      <c r="T610" s="2" t="str">
        <f>'FICHE PRODUIT'!A1886</f>
        <v>Frais externe</v>
      </c>
      <c r="U610" s="2" t="str">
        <f>'FICHE PRODUIT'!B1886</f>
        <v>Communication</v>
      </c>
      <c r="V610" s="2" t="str">
        <f>'FICHE PRODUIT'!C1886</f>
        <v>Marketing</v>
      </c>
      <c r="W610" s="2">
        <f>'FICHE PRODUIT'!D1886</f>
        <v>1</v>
      </c>
      <c r="X610" s="2">
        <f>'FICHE PRODUIT'!E1886</f>
        <v>44</v>
      </c>
      <c r="Y610" s="2">
        <f>'FICHE PRODUIT'!F1886</f>
        <v>0.5</v>
      </c>
      <c r="Z610" s="2">
        <f>'FICHE PRODUIT'!G1886</f>
        <v>0.5</v>
      </c>
      <c r="AA610" s="2">
        <f>'FICHE PRODUIT'!H1886</f>
        <v>22</v>
      </c>
    </row>
    <row r="611" spans="1:27" x14ac:dyDescent="0.2">
      <c r="A611" s="7" t="str">
        <f>'FICHE PRODUIT'!$A$1888</f>
        <v>PECK VELOUR</v>
      </c>
      <c r="B611" s="2" t="str">
        <f>'FICHE PRODUIT'!$H$1888</f>
        <v>Bleu</v>
      </c>
      <c r="C611" s="2" t="str">
        <f>'FICHE PRODUIT'!$S$1888</f>
        <v>W26-27</v>
      </c>
      <c r="D611" s="2">
        <f>'FICHE PRODUIT'!$Q$1888</f>
        <v>0</v>
      </c>
      <c r="E611" s="2" t="str">
        <f>'FICHE PRODUIT'!$S$1890</f>
        <v>IN PRODUCTION</v>
      </c>
      <c r="F611" s="2" t="str">
        <f>'FICHE PRODUIT'!$E$1892</f>
        <v>Page 55</v>
      </c>
      <c r="G611" s="2" t="str">
        <f>'FICHE PRODUIT'!$E$1893</f>
        <v xml:space="preserve">Not need </v>
      </c>
      <c r="H611" s="122" t="str">
        <f>'FICHE PRODUIT'!$E$1894</f>
        <v>OCEAN SURPLUS</v>
      </c>
      <c r="I611" s="2" t="b">
        <f>'FICHE PRODUIT'!$E$1896</f>
        <v>0</v>
      </c>
      <c r="J611" s="2" t="str">
        <f>'FICHE PRODUIT'!$E$1898</f>
        <v>Gilet</v>
      </c>
      <c r="K611" s="2" t="str">
        <f>'FICHE PRODUIT'!$E$1899</f>
        <v xml:space="preserve">Peck </v>
      </c>
      <c r="L611" s="4">
        <f>'FICHE PRODUIT'!$E$1901</f>
        <v>48</v>
      </c>
      <c r="M611" s="4">
        <f>'FICHE PRODUIT'!$E$1902</f>
        <v>18.698999999999998</v>
      </c>
      <c r="N611" s="4">
        <f>'FICHE PRODUIT'!$E$1904</f>
        <v>66.698999999999998</v>
      </c>
      <c r="O611" s="4">
        <f>'FICHE PRODUIT'!$E$1905</f>
        <v>4.0330439736727692</v>
      </c>
      <c r="P611" s="4">
        <f>'FICHE PRODUIT'!$E$1907</f>
        <v>269</v>
      </c>
      <c r="Q611" s="4">
        <f>'FICHE PRODUIT'!$E$1908</f>
        <v>107.6</v>
      </c>
      <c r="R611" s="4">
        <f>'FICHE PRODUIT'!$E$1909</f>
        <v>122.27272727272727</v>
      </c>
      <c r="S611" s="122">
        <f>'FICHE PRODUIT'!$E$1910</f>
        <v>46162</v>
      </c>
      <c r="T611" s="2" t="str">
        <f>'FICHE PRODUIT'!A1915</f>
        <v>FABRIC</v>
      </c>
      <c r="U611" s="2" t="str">
        <f>'FICHE PRODUIT'!B1915</f>
        <v xml:space="preserve">DUCA VISCONTI </v>
      </c>
      <c r="V611" s="2" t="str">
        <f>'FICHE PRODUIT'!C1915</f>
        <v>QUATTROCORD FIT PPTC</v>
      </c>
      <c r="W611" s="2">
        <f>'FICHE PRODUIT'!D1915</f>
        <v>0.7</v>
      </c>
      <c r="X611" s="2">
        <f>'FICHE PRODUIT'!E1915</f>
        <v>32.9</v>
      </c>
      <c r="Y611" s="2">
        <f>'FICHE PRODUIT'!F1915</f>
        <v>11.3</v>
      </c>
      <c r="Z611" s="2">
        <f>'FICHE PRODUIT'!G1915</f>
        <v>7.91</v>
      </c>
      <c r="AA611" s="2">
        <f>'FICHE PRODUIT'!H1915</f>
        <v>371.77</v>
      </c>
    </row>
    <row r="612" spans="1:27" x14ac:dyDescent="0.2">
      <c r="A612" s="7" t="str">
        <f>'FICHE PRODUIT'!$A$1888</f>
        <v>PECK VELOUR</v>
      </c>
      <c r="B612" s="2" t="str">
        <f>'FICHE PRODUIT'!$H$1888</f>
        <v>Bleu</v>
      </c>
      <c r="C612" s="2" t="str">
        <f>'FICHE PRODUIT'!$S$1888</f>
        <v>W26-27</v>
      </c>
      <c r="D612" s="2">
        <f>'FICHE PRODUIT'!$Q$1888</f>
        <v>0</v>
      </c>
      <c r="E612" s="2" t="str">
        <f>'FICHE PRODUIT'!$S$1890</f>
        <v>IN PRODUCTION</v>
      </c>
      <c r="F612" s="2" t="str">
        <f>'FICHE PRODUIT'!$E$1892</f>
        <v>Page 55</v>
      </c>
      <c r="G612" s="2" t="str">
        <f>'FICHE PRODUIT'!$E$1893</f>
        <v xml:space="preserve">Not need </v>
      </c>
      <c r="H612" s="122" t="str">
        <f>'FICHE PRODUIT'!$E$1894</f>
        <v>OCEAN SURPLUS</v>
      </c>
      <c r="I612" s="2" t="b">
        <f>'FICHE PRODUIT'!$E$1896</f>
        <v>0</v>
      </c>
      <c r="J612" s="2" t="str">
        <f>'FICHE PRODUIT'!$E$1898</f>
        <v>Gilet</v>
      </c>
      <c r="K612" s="2" t="str">
        <f>'FICHE PRODUIT'!$E$1899</f>
        <v xml:space="preserve">Peck </v>
      </c>
      <c r="L612" s="4">
        <f>'FICHE PRODUIT'!$E$1901</f>
        <v>48</v>
      </c>
      <c r="M612" s="4">
        <f>'FICHE PRODUIT'!$E$1902</f>
        <v>18.698999999999998</v>
      </c>
      <c r="N612" s="4">
        <f>'FICHE PRODUIT'!$E$1904</f>
        <v>66.698999999999998</v>
      </c>
      <c r="O612" s="4">
        <f>'FICHE PRODUIT'!$E$1905</f>
        <v>4.0330439736727692</v>
      </c>
      <c r="P612" s="4">
        <f>'FICHE PRODUIT'!$E$1907</f>
        <v>269</v>
      </c>
      <c r="Q612" s="4">
        <f>'FICHE PRODUIT'!$E$1908</f>
        <v>107.6</v>
      </c>
      <c r="R612" s="4">
        <f>'FICHE PRODUIT'!$E$1909</f>
        <v>122.27272727272727</v>
      </c>
      <c r="S612" s="122">
        <f>'FICHE PRODUIT'!$E$1910</f>
        <v>46162</v>
      </c>
      <c r="T612" s="2" t="str">
        <f>'FICHE PRODUIT'!A1916</f>
        <v>LINNING</v>
      </c>
      <c r="U612" s="2" t="str">
        <f>'FICHE PRODUIT'!B1916</f>
        <v>CERVOTESSILE</v>
      </c>
      <c r="V612" s="2" t="str">
        <f>'FICHE PRODUIT'!C1916</f>
        <v>SAND C IRR.49</v>
      </c>
      <c r="W612" s="2">
        <f>'FICHE PRODUIT'!D1916</f>
        <v>0.7</v>
      </c>
      <c r="X612" s="2">
        <f>'FICHE PRODUIT'!E1916</f>
        <v>32.9</v>
      </c>
      <c r="Y612" s="2">
        <f>'FICHE PRODUIT'!F1916</f>
        <v>3.5</v>
      </c>
      <c r="Z612" s="2">
        <f>'FICHE PRODUIT'!G1916</f>
        <v>2.4499999999999997</v>
      </c>
      <c r="AA612" s="2">
        <f>'FICHE PRODUIT'!H1916</f>
        <v>115.14999999999999</v>
      </c>
    </row>
    <row r="613" spans="1:27" x14ac:dyDescent="0.2">
      <c r="A613" s="7" t="str">
        <f>'FICHE PRODUIT'!$A$1888</f>
        <v>PECK VELOUR</v>
      </c>
      <c r="B613" s="2" t="str">
        <f>'FICHE PRODUIT'!$H$1888</f>
        <v>Bleu</v>
      </c>
      <c r="C613" s="2" t="str">
        <f>'FICHE PRODUIT'!$S$1888</f>
        <v>W26-27</v>
      </c>
      <c r="D613" s="2">
        <f>'FICHE PRODUIT'!$Q$1888</f>
        <v>0</v>
      </c>
      <c r="E613" s="2" t="str">
        <f>'FICHE PRODUIT'!$S$1890</f>
        <v>IN PRODUCTION</v>
      </c>
      <c r="F613" s="2" t="str">
        <f>'FICHE PRODUIT'!$E$1892</f>
        <v>Page 55</v>
      </c>
      <c r="G613" s="2" t="str">
        <f>'FICHE PRODUIT'!$E$1893</f>
        <v xml:space="preserve">Not need </v>
      </c>
      <c r="H613" s="122" t="str">
        <f>'FICHE PRODUIT'!$E$1894</f>
        <v>OCEAN SURPLUS</v>
      </c>
      <c r="I613" s="2" t="b">
        <f>'FICHE PRODUIT'!$E$1896</f>
        <v>0</v>
      </c>
      <c r="J613" s="2" t="str">
        <f>'FICHE PRODUIT'!$E$1898</f>
        <v>Gilet</v>
      </c>
      <c r="K613" s="2" t="str">
        <f>'FICHE PRODUIT'!$E$1899</f>
        <v xml:space="preserve">Peck </v>
      </c>
      <c r="L613" s="4">
        <f>'FICHE PRODUIT'!$E$1901</f>
        <v>48</v>
      </c>
      <c r="M613" s="4">
        <f>'FICHE PRODUIT'!$E$1902</f>
        <v>18.698999999999998</v>
      </c>
      <c r="N613" s="4">
        <f>'FICHE PRODUIT'!$E$1904</f>
        <v>66.698999999999998</v>
      </c>
      <c r="O613" s="4">
        <f>'FICHE PRODUIT'!$E$1905</f>
        <v>4.0330439736727692</v>
      </c>
      <c r="P613" s="4">
        <f>'FICHE PRODUIT'!$E$1907</f>
        <v>269</v>
      </c>
      <c r="Q613" s="4">
        <f>'FICHE PRODUIT'!$E$1908</f>
        <v>107.6</v>
      </c>
      <c r="R613" s="4">
        <f>'FICHE PRODUIT'!$E$1909</f>
        <v>122.27272727272727</v>
      </c>
      <c r="S613" s="122">
        <f>'FICHE PRODUIT'!$E$1910</f>
        <v>46162</v>
      </c>
      <c r="T613" s="2" t="str">
        <f>'FICHE PRODUIT'!A1917</f>
        <v>BACK</v>
      </c>
      <c r="U613" s="2" t="str">
        <f>'FICHE PRODUIT'!B1917</f>
        <v>DRAGONI</v>
      </c>
      <c r="V613" s="2" t="str">
        <f>'FICHE PRODUIT'!C1917</f>
        <v>PANAMA</v>
      </c>
      <c r="W613" s="2">
        <f>'FICHE PRODUIT'!D1917</f>
        <v>0.4</v>
      </c>
      <c r="X613" s="2">
        <f>'FICHE PRODUIT'!E1917</f>
        <v>18.8</v>
      </c>
      <c r="Y613" s="2">
        <f>'FICHE PRODUIT'!F1917</f>
        <v>6.7</v>
      </c>
      <c r="Z613" s="2">
        <f>'FICHE PRODUIT'!G1917</f>
        <v>2.68</v>
      </c>
      <c r="AA613" s="2">
        <f>'FICHE PRODUIT'!H1917</f>
        <v>125.96000000000001</v>
      </c>
    </row>
    <row r="614" spans="1:27" x14ac:dyDescent="0.2">
      <c r="A614" s="7" t="str">
        <f>'FICHE PRODUIT'!$A$1888</f>
        <v>PECK VELOUR</v>
      </c>
      <c r="B614" s="2" t="str">
        <f>'FICHE PRODUIT'!$H$1888</f>
        <v>Bleu</v>
      </c>
      <c r="C614" s="2" t="str">
        <f>'FICHE PRODUIT'!$S$1888</f>
        <v>W26-27</v>
      </c>
      <c r="D614" s="2">
        <f>'FICHE PRODUIT'!$Q$1888</f>
        <v>0</v>
      </c>
      <c r="E614" s="2" t="str">
        <f>'FICHE PRODUIT'!$S$1890</f>
        <v>IN PRODUCTION</v>
      </c>
      <c r="F614" s="2" t="str">
        <f>'FICHE PRODUIT'!$E$1892</f>
        <v>Page 55</v>
      </c>
      <c r="G614" s="2" t="str">
        <f>'FICHE PRODUIT'!$E$1893</f>
        <v xml:space="preserve">Not need </v>
      </c>
      <c r="H614" s="122" t="str">
        <f>'FICHE PRODUIT'!$E$1894</f>
        <v>OCEAN SURPLUS</v>
      </c>
      <c r="I614" s="2" t="b">
        <f>'FICHE PRODUIT'!$E$1896</f>
        <v>0</v>
      </c>
      <c r="J614" s="2" t="str">
        <f>'FICHE PRODUIT'!$E$1898</f>
        <v>Gilet</v>
      </c>
      <c r="K614" s="2" t="str">
        <f>'FICHE PRODUIT'!$E$1899</f>
        <v xml:space="preserve">Peck </v>
      </c>
      <c r="L614" s="4">
        <f>'FICHE PRODUIT'!$E$1901</f>
        <v>48</v>
      </c>
      <c r="M614" s="4">
        <f>'FICHE PRODUIT'!$E$1902</f>
        <v>18.698999999999998</v>
      </c>
      <c r="N614" s="4">
        <f>'FICHE PRODUIT'!$E$1904</f>
        <v>66.698999999999998</v>
      </c>
      <c r="O614" s="4">
        <f>'FICHE PRODUIT'!$E$1905</f>
        <v>4.0330439736727692</v>
      </c>
      <c r="P614" s="4">
        <f>'FICHE PRODUIT'!$E$1907</f>
        <v>269</v>
      </c>
      <c r="Q614" s="4">
        <f>'FICHE PRODUIT'!$E$1908</f>
        <v>107.6</v>
      </c>
      <c r="R614" s="4">
        <f>'FICHE PRODUIT'!$E$1909</f>
        <v>122.27272727272727</v>
      </c>
      <c r="S614" s="122">
        <f>'FICHE PRODUIT'!$E$1910</f>
        <v>46162</v>
      </c>
      <c r="T614" s="2" t="str">
        <f>'FICHE PRODUIT'!A1918</f>
        <v>INTERLINING</v>
      </c>
      <c r="U614" s="2" t="str">
        <f>'FICHE PRODUIT'!B1918</f>
        <v>CHARGEUR</v>
      </c>
      <c r="V614" s="2" t="str">
        <f>'FICHE PRODUIT'!C1918</f>
        <v>711048/A NATURAL</v>
      </c>
      <c r="W614" s="2">
        <f>'FICHE PRODUIT'!D1918</f>
        <v>0.55000000000000004</v>
      </c>
      <c r="X614" s="2">
        <f>'FICHE PRODUIT'!E1918</f>
        <v>25.85</v>
      </c>
      <c r="Y614" s="2">
        <f>'FICHE PRODUIT'!F1918</f>
        <v>0</v>
      </c>
      <c r="Z614" s="2">
        <f>'FICHE PRODUIT'!G1918</f>
        <v>0</v>
      </c>
      <c r="AA614" s="2">
        <f>'FICHE PRODUIT'!H1918</f>
        <v>0</v>
      </c>
    </row>
    <row r="615" spans="1:27" x14ac:dyDescent="0.2">
      <c r="A615" s="7" t="str">
        <f>'FICHE PRODUIT'!$A$1888</f>
        <v>PECK VELOUR</v>
      </c>
      <c r="B615" s="2" t="str">
        <f>'FICHE PRODUIT'!$H$1888</f>
        <v>Bleu</v>
      </c>
      <c r="C615" s="2" t="str">
        <f>'FICHE PRODUIT'!$S$1888</f>
        <v>W26-27</v>
      </c>
      <c r="D615" s="2">
        <f>'FICHE PRODUIT'!$Q$1888</f>
        <v>0</v>
      </c>
      <c r="E615" s="2" t="str">
        <f>'FICHE PRODUIT'!$S$1890</f>
        <v>IN PRODUCTION</v>
      </c>
      <c r="F615" s="2" t="str">
        <f>'FICHE PRODUIT'!$E$1892</f>
        <v>Page 55</v>
      </c>
      <c r="G615" s="2" t="str">
        <f>'FICHE PRODUIT'!$E$1893</f>
        <v xml:space="preserve">Not need </v>
      </c>
      <c r="H615" s="122" t="str">
        <f>'FICHE PRODUIT'!$E$1894</f>
        <v>OCEAN SURPLUS</v>
      </c>
      <c r="I615" s="2" t="b">
        <f>'FICHE PRODUIT'!$E$1896</f>
        <v>0</v>
      </c>
      <c r="J615" s="2" t="str">
        <f>'FICHE PRODUIT'!$E$1898</f>
        <v>Gilet</v>
      </c>
      <c r="K615" s="2" t="str">
        <f>'FICHE PRODUIT'!$E$1899</f>
        <v xml:space="preserve">Peck </v>
      </c>
      <c r="L615" s="4">
        <f>'FICHE PRODUIT'!$E$1901</f>
        <v>48</v>
      </c>
      <c r="M615" s="4">
        <f>'FICHE PRODUIT'!$E$1902</f>
        <v>18.698999999999998</v>
      </c>
      <c r="N615" s="4">
        <f>'FICHE PRODUIT'!$E$1904</f>
        <v>66.698999999999998</v>
      </c>
      <c r="O615" s="4">
        <f>'FICHE PRODUIT'!$E$1905</f>
        <v>4.0330439736727692</v>
      </c>
      <c r="P615" s="4">
        <f>'FICHE PRODUIT'!$E$1907</f>
        <v>269</v>
      </c>
      <c r="Q615" s="4">
        <f>'FICHE PRODUIT'!$E$1908</f>
        <v>107.6</v>
      </c>
      <c r="R615" s="4">
        <f>'FICHE PRODUIT'!$E$1909</f>
        <v>122.27272727272727</v>
      </c>
      <c r="S615" s="122">
        <f>'FICHE PRODUIT'!$E$1910</f>
        <v>46162</v>
      </c>
      <c r="T615" s="2" t="str">
        <f>'FICHE PRODUIT'!A1919</f>
        <v>GALON</v>
      </c>
      <c r="U615" s="2" t="str">
        <f>'FICHE PRODUIT'!B1919</f>
        <v>NASTRO</v>
      </c>
      <c r="V615" s="2" t="str">
        <f>'FICHE PRODUIT'!C1919</f>
        <v>G</v>
      </c>
      <c r="W615" s="2">
        <f>'FICHE PRODUIT'!D1919</f>
        <v>0.1</v>
      </c>
      <c r="X615" s="2">
        <f>'FICHE PRODUIT'!E1919</f>
        <v>4.7</v>
      </c>
      <c r="Y615" s="2">
        <f>'FICHE PRODUIT'!F1919</f>
        <v>0.49</v>
      </c>
      <c r="Z615" s="2">
        <f>'FICHE PRODUIT'!G1919</f>
        <v>4.9000000000000002E-2</v>
      </c>
      <c r="AA615" s="2">
        <f>'FICHE PRODUIT'!H1919</f>
        <v>2.3029999999999999</v>
      </c>
    </row>
    <row r="616" spans="1:27" x14ac:dyDescent="0.2">
      <c r="A616" s="7" t="str">
        <f>'FICHE PRODUIT'!$A$1888</f>
        <v>PECK VELOUR</v>
      </c>
      <c r="B616" s="2" t="str">
        <f>'FICHE PRODUIT'!$H$1888</f>
        <v>Bleu</v>
      </c>
      <c r="C616" s="2" t="str">
        <f>'FICHE PRODUIT'!$S$1888</f>
        <v>W26-27</v>
      </c>
      <c r="D616" s="2">
        <f>'FICHE PRODUIT'!$Q$1888</f>
        <v>0</v>
      </c>
      <c r="E616" s="2" t="str">
        <f>'FICHE PRODUIT'!$S$1890</f>
        <v>IN PRODUCTION</v>
      </c>
      <c r="F616" s="2" t="str">
        <f>'FICHE PRODUIT'!$E$1892</f>
        <v>Page 55</v>
      </c>
      <c r="G616" s="2" t="str">
        <f>'FICHE PRODUIT'!$E$1893</f>
        <v xml:space="preserve">Not need </v>
      </c>
      <c r="H616" s="122" t="str">
        <f>'FICHE PRODUIT'!$E$1894</f>
        <v>OCEAN SURPLUS</v>
      </c>
      <c r="I616" s="2" t="b">
        <f>'FICHE PRODUIT'!$E$1896</f>
        <v>0</v>
      </c>
      <c r="J616" s="2" t="str">
        <f>'FICHE PRODUIT'!$E$1898</f>
        <v>Gilet</v>
      </c>
      <c r="K616" s="2" t="str">
        <f>'FICHE PRODUIT'!$E$1899</f>
        <v xml:space="preserve">Peck </v>
      </c>
      <c r="L616" s="4">
        <f>'FICHE PRODUIT'!$E$1901</f>
        <v>48</v>
      </c>
      <c r="M616" s="4">
        <f>'FICHE PRODUIT'!$E$1902</f>
        <v>18.698999999999998</v>
      </c>
      <c r="N616" s="4">
        <f>'FICHE PRODUIT'!$E$1904</f>
        <v>66.698999999999998</v>
      </c>
      <c r="O616" s="4">
        <f>'FICHE PRODUIT'!$E$1905</f>
        <v>4.0330439736727692</v>
      </c>
      <c r="P616" s="4">
        <f>'FICHE PRODUIT'!$E$1907</f>
        <v>269</v>
      </c>
      <c r="Q616" s="4">
        <f>'FICHE PRODUIT'!$E$1908</f>
        <v>107.6</v>
      </c>
      <c r="R616" s="4">
        <f>'FICHE PRODUIT'!$E$1909</f>
        <v>122.27272727272727</v>
      </c>
      <c r="S616" s="122">
        <f>'FICHE PRODUIT'!$E$1910</f>
        <v>46162</v>
      </c>
      <c r="T616" s="2" t="str">
        <f>'FICHE PRODUIT'!A1920</f>
        <v>BOUTONS</v>
      </c>
      <c r="U616" s="2" t="str">
        <f>'FICHE PRODUIT'!B1920</f>
        <v>LOUROPEL</v>
      </c>
      <c r="V616" s="2" t="str">
        <f>'FICHE PRODUIT'!C1920</f>
        <v>BT1</v>
      </c>
      <c r="W616" s="2">
        <f>'FICHE PRODUIT'!D1920</f>
        <v>6</v>
      </c>
      <c r="X616" s="2">
        <f>'FICHE PRODUIT'!E1920</f>
        <v>282</v>
      </c>
      <c r="Y616" s="2">
        <f>'FICHE PRODUIT'!F1920</f>
        <v>0.06</v>
      </c>
      <c r="Z616" s="2">
        <f>'FICHE PRODUIT'!G1920</f>
        <v>0.36</v>
      </c>
      <c r="AA616" s="2">
        <f>'FICHE PRODUIT'!H1920</f>
        <v>16.919999999999998</v>
      </c>
    </row>
    <row r="617" spans="1:27" x14ac:dyDescent="0.2">
      <c r="A617" s="7" t="str">
        <f>'FICHE PRODUIT'!$A$1888</f>
        <v>PECK VELOUR</v>
      </c>
      <c r="B617" s="2" t="str">
        <f>'FICHE PRODUIT'!$H$1888</f>
        <v>Bleu</v>
      </c>
      <c r="C617" s="2" t="str">
        <f>'FICHE PRODUIT'!$S$1888</f>
        <v>W26-27</v>
      </c>
      <c r="D617" s="2">
        <f>'FICHE PRODUIT'!$Q$1888</f>
        <v>0</v>
      </c>
      <c r="E617" s="2" t="str">
        <f>'FICHE PRODUIT'!$S$1890</f>
        <v>IN PRODUCTION</v>
      </c>
      <c r="F617" s="2" t="str">
        <f>'FICHE PRODUIT'!$E$1892</f>
        <v>Page 55</v>
      </c>
      <c r="G617" s="2" t="str">
        <f>'FICHE PRODUIT'!$E$1893</f>
        <v xml:space="preserve">Not need </v>
      </c>
      <c r="H617" s="122" t="str">
        <f>'FICHE PRODUIT'!$E$1894</f>
        <v>OCEAN SURPLUS</v>
      </c>
      <c r="I617" s="2" t="b">
        <f>'FICHE PRODUIT'!$E$1896</f>
        <v>0</v>
      </c>
      <c r="J617" s="2" t="str">
        <f>'FICHE PRODUIT'!$E$1898</f>
        <v>Gilet</v>
      </c>
      <c r="K617" s="2" t="str">
        <f>'FICHE PRODUIT'!$E$1899</f>
        <v xml:space="preserve">Peck </v>
      </c>
      <c r="L617" s="4">
        <f>'FICHE PRODUIT'!$E$1901</f>
        <v>48</v>
      </c>
      <c r="M617" s="4">
        <f>'FICHE PRODUIT'!$E$1902</f>
        <v>18.698999999999998</v>
      </c>
      <c r="N617" s="4">
        <f>'FICHE PRODUIT'!$E$1904</f>
        <v>66.698999999999998</v>
      </c>
      <c r="O617" s="4">
        <f>'FICHE PRODUIT'!$E$1905</f>
        <v>4.0330439736727692</v>
      </c>
      <c r="P617" s="4">
        <f>'FICHE PRODUIT'!$E$1907</f>
        <v>269</v>
      </c>
      <c r="Q617" s="4">
        <f>'FICHE PRODUIT'!$E$1908</f>
        <v>107.6</v>
      </c>
      <c r="R617" s="4">
        <f>'FICHE PRODUIT'!$E$1909</f>
        <v>122.27272727272727</v>
      </c>
      <c r="S617" s="122">
        <f>'FICHE PRODUIT'!$E$1910</f>
        <v>46162</v>
      </c>
      <c r="T617" s="2" t="str">
        <f>'FICHE PRODUIT'!A1921</f>
        <v>ETIQUETTES</v>
      </c>
      <c r="U617" s="2" t="str">
        <f>'FICHE PRODUIT'!B1921</f>
        <v>CADICA</v>
      </c>
      <c r="V617" s="2" t="str">
        <f>'FICHE PRODUIT'!C1921</f>
        <v>A3</v>
      </c>
      <c r="W617" s="2">
        <f>'FICHE PRODUIT'!D1921</f>
        <v>1</v>
      </c>
      <c r="X617" s="2">
        <f>'FICHE PRODUIT'!E1921</f>
        <v>47</v>
      </c>
      <c r="Y617" s="2">
        <f>'FICHE PRODUIT'!F1921</f>
        <v>0.27</v>
      </c>
      <c r="Z617" s="2">
        <f>'FICHE PRODUIT'!G1921</f>
        <v>0.27</v>
      </c>
      <c r="AA617" s="2">
        <f>'FICHE PRODUIT'!H1921</f>
        <v>12.690000000000001</v>
      </c>
    </row>
    <row r="618" spans="1:27" x14ac:dyDescent="0.2">
      <c r="A618" s="7" t="str">
        <f>'FICHE PRODUIT'!$A$1888</f>
        <v>PECK VELOUR</v>
      </c>
      <c r="B618" s="2" t="str">
        <f>'FICHE PRODUIT'!$H$1888</f>
        <v>Bleu</v>
      </c>
      <c r="C618" s="2" t="str">
        <f>'FICHE PRODUIT'!$S$1888</f>
        <v>W26-27</v>
      </c>
      <c r="D618" s="2">
        <f>'FICHE PRODUIT'!$Q$1888</f>
        <v>0</v>
      </c>
      <c r="E618" s="2" t="str">
        <f>'FICHE PRODUIT'!$S$1890</f>
        <v>IN PRODUCTION</v>
      </c>
      <c r="F618" s="2" t="str">
        <f>'FICHE PRODUIT'!$E$1892</f>
        <v>Page 55</v>
      </c>
      <c r="G618" s="2" t="str">
        <f>'FICHE PRODUIT'!$E$1893</f>
        <v xml:space="preserve">Not need </v>
      </c>
      <c r="H618" s="122" t="str">
        <f>'FICHE PRODUIT'!$E$1894</f>
        <v>OCEAN SURPLUS</v>
      </c>
      <c r="I618" s="2" t="b">
        <f>'FICHE PRODUIT'!$E$1896</f>
        <v>0</v>
      </c>
      <c r="J618" s="2" t="str">
        <f>'FICHE PRODUIT'!$E$1898</f>
        <v>Gilet</v>
      </c>
      <c r="K618" s="2" t="str">
        <f>'FICHE PRODUIT'!$E$1899</f>
        <v xml:space="preserve">Peck </v>
      </c>
      <c r="L618" s="4">
        <f>'FICHE PRODUIT'!$E$1901</f>
        <v>48</v>
      </c>
      <c r="M618" s="4">
        <f>'FICHE PRODUIT'!$E$1902</f>
        <v>18.698999999999998</v>
      </c>
      <c r="N618" s="4">
        <f>'FICHE PRODUIT'!$E$1904</f>
        <v>66.698999999999998</v>
      </c>
      <c r="O618" s="4">
        <f>'FICHE PRODUIT'!$E$1905</f>
        <v>4.0330439736727692</v>
      </c>
      <c r="P618" s="4">
        <f>'FICHE PRODUIT'!$E$1907</f>
        <v>269</v>
      </c>
      <c r="Q618" s="4">
        <f>'FICHE PRODUIT'!$E$1908</f>
        <v>107.6</v>
      </c>
      <c r="R618" s="4">
        <f>'FICHE PRODUIT'!$E$1909</f>
        <v>122.27272727272727</v>
      </c>
      <c r="S618" s="122">
        <f>'FICHE PRODUIT'!$E$1910</f>
        <v>46162</v>
      </c>
      <c r="T618" s="2" t="str">
        <f>'FICHE PRODUIT'!A1922</f>
        <v>ETIQUETTES</v>
      </c>
      <c r="U618" s="2" t="str">
        <f>'FICHE PRODUIT'!B1922</f>
        <v>CADICA</v>
      </c>
      <c r="V618" s="2" t="str">
        <f>'FICHE PRODUIT'!C1922</f>
        <v>DM1</v>
      </c>
      <c r="W618" s="2">
        <f>'FICHE PRODUIT'!D1922</f>
        <v>1</v>
      </c>
      <c r="X618" s="2">
        <f>'FICHE PRODUIT'!E1922</f>
        <v>47</v>
      </c>
      <c r="Y618" s="2">
        <f>'FICHE PRODUIT'!F1922</f>
        <v>0.27</v>
      </c>
      <c r="Z618" s="2">
        <f>'FICHE PRODUIT'!G1922</f>
        <v>0.27</v>
      </c>
      <c r="AA618" s="2">
        <f>'FICHE PRODUIT'!H1922</f>
        <v>12.690000000000001</v>
      </c>
    </row>
    <row r="619" spans="1:27" x14ac:dyDescent="0.2">
      <c r="A619" s="7" t="str">
        <f>'FICHE PRODUIT'!$A$1888</f>
        <v>PECK VELOUR</v>
      </c>
      <c r="B619" s="2" t="str">
        <f>'FICHE PRODUIT'!$H$1888</f>
        <v>Bleu</v>
      </c>
      <c r="C619" s="2" t="str">
        <f>'FICHE PRODUIT'!$S$1888</f>
        <v>W26-27</v>
      </c>
      <c r="D619" s="2">
        <f>'FICHE PRODUIT'!$Q$1888</f>
        <v>0</v>
      </c>
      <c r="E619" s="2" t="str">
        <f>'FICHE PRODUIT'!$S$1890</f>
        <v>IN PRODUCTION</v>
      </c>
      <c r="F619" s="2" t="str">
        <f>'FICHE PRODUIT'!$E$1892</f>
        <v>Page 55</v>
      </c>
      <c r="G619" s="2" t="str">
        <f>'FICHE PRODUIT'!$E$1893</f>
        <v xml:space="preserve">Not need </v>
      </c>
      <c r="H619" s="122" t="str">
        <f>'FICHE PRODUIT'!$E$1894</f>
        <v>OCEAN SURPLUS</v>
      </c>
      <c r="I619" s="2" t="b">
        <f>'FICHE PRODUIT'!$E$1896</f>
        <v>0</v>
      </c>
      <c r="J619" s="2" t="str">
        <f>'FICHE PRODUIT'!$E$1898</f>
        <v>Gilet</v>
      </c>
      <c r="K619" s="2" t="str">
        <f>'FICHE PRODUIT'!$E$1899</f>
        <v xml:space="preserve">Peck </v>
      </c>
      <c r="L619" s="4">
        <f>'FICHE PRODUIT'!$E$1901</f>
        <v>48</v>
      </c>
      <c r="M619" s="4">
        <f>'FICHE PRODUIT'!$E$1902</f>
        <v>18.698999999999998</v>
      </c>
      <c r="N619" s="4">
        <f>'FICHE PRODUIT'!$E$1904</f>
        <v>66.698999999999998</v>
      </c>
      <c r="O619" s="4">
        <f>'FICHE PRODUIT'!$E$1905</f>
        <v>4.0330439736727692</v>
      </c>
      <c r="P619" s="4">
        <f>'FICHE PRODUIT'!$E$1907</f>
        <v>269</v>
      </c>
      <c r="Q619" s="4">
        <f>'FICHE PRODUIT'!$E$1908</f>
        <v>107.6</v>
      </c>
      <c r="R619" s="4">
        <f>'FICHE PRODUIT'!$E$1909</f>
        <v>122.27272727272727</v>
      </c>
      <c r="S619" s="122">
        <f>'FICHE PRODUIT'!$E$1910</f>
        <v>46162</v>
      </c>
      <c r="T619" s="2" t="str">
        <f>'FICHE PRODUIT'!A1923</f>
        <v>HANGTAG</v>
      </c>
      <c r="U619" s="2" t="str">
        <f>'FICHE PRODUIT'!B1923</f>
        <v>CADICA</v>
      </c>
      <c r="V619" s="2" t="str">
        <f>'FICHE PRODUIT'!C1923</f>
        <v>Y</v>
      </c>
      <c r="W619" s="2">
        <f>'FICHE PRODUIT'!D1923</f>
        <v>1</v>
      </c>
      <c r="X619" s="2">
        <f>'FICHE PRODUIT'!E1923</f>
        <v>47</v>
      </c>
      <c r="Y619" s="2">
        <f>'FICHE PRODUIT'!F1923</f>
        <v>0.21</v>
      </c>
      <c r="Z619" s="2">
        <f>'FICHE PRODUIT'!G1923</f>
        <v>0.21</v>
      </c>
      <c r="AA619" s="2">
        <f>'FICHE PRODUIT'!H1923</f>
        <v>9.8699999999999992</v>
      </c>
    </row>
    <row r="620" spans="1:27" x14ac:dyDescent="0.2">
      <c r="A620" s="7" t="str">
        <f>'FICHE PRODUIT'!$A$1888</f>
        <v>PECK VELOUR</v>
      </c>
      <c r="B620" s="2" t="str">
        <f>'FICHE PRODUIT'!$H$1888</f>
        <v>Bleu</v>
      </c>
      <c r="C620" s="2" t="str">
        <f>'FICHE PRODUIT'!$S$1888</f>
        <v>W26-27</v>
      </c>
      <c r="D620" s="2">
        <f>'FICHE PRODUIT'!$Q$1888</f>
        <v>0</v>
      </c>
      <c r="E620" s="2" t="str">
        <f>'FICHE PRODUIT'!$S$1890</f>
        <v>IN PRODUCTION</v>
      </c>
      <c r="F620" s="2" t="str">
        <f>'FICHE PRODUIT'!$E$1892</f>
        <v>Page 55</v>
      </c>
      <c r="G620" s="2" t="str">
        <f>'FICHE PRODUIT'!$E$1893</f>
        <v xml:space="preserve">Not need </v>
      </c>
      <c r="H620" s="122" t="str">
        <f>'FICHE PRODUIT'!$E$1894</f>
        <v>OCEAN SURPLUS</v>
      </c>
      <c r="I620" s="2" t="b">
        <f>'FICHE PRODUIT'!$E$1896</f>
        <v>0</v>
      </c>
      <c r="J620" s="2" t="str">
        <f>'FICHE PRODUIT'!$E$1898</f>
        <v>Gilet</v>
      </c>
      <c r="K620" s="2" t="str">
        <f>'FICHE PRODUIT'!$E$1899</f>
        <v xml:space="preserve">Peck </v>
      </c>
      <c r="L620" s="4">
        <f>'FICHE PRODUIT'!$E$1901</f>
        <v>48</v>
      </c>
      <c r="M620" s="4">
        <f>'FICHE PRODUIT'!$E$1902</f>
        <v>18.698999999999998</v>
      </c>
      <c r="N620" s="4">
        <f>'FICHE PRODUIT'!$E$1904</f>
        <v>66.698999999999998</v>
      </c>
      <c r="O620" s="4">
        <f>'FICHE PRODUIT'!$E$1905</f>
        <v>4.0330439736727692</v>
      </c>
      <c r="P620" s="4">
        <f>'FICHE PRODUIT'!$E$1907</f>
        <v>269</v>
      </c>
      <c r="Q620" s="4">
        <f>'FICHE PRODUIT'!$E$1908</f>
        <v>107.6</v>
      </c>
      <c r="R620" s="4">
        <f>'FICHE PRODUIT'!$E$1909</f>
        <v>122.27272727272727</v>
      </c>
      <c r="S620" s="122">
        <f>'FICHE PRODUIT'!$E$1910</f>
        <v>46162</v>
      </c>
      <c r="T620" s="2">
        <f>'FICHE PRODUIT'!A1924</f>
        <v>0</v>
      </c>
      <c r="U620" s="2">
        <f>'FICHE PRODUIT'!B1924</f>
        <v>0</v>
      </c>
      <c r="V620" s="2">
        <f>'FICHE PRODUIT'!C1924</f>
        <v>0</v>
      </c>
      <c r="W620" s="2">
        <f>'FICHE PRODUIT'!D1924</f>
        <v>0</v>
      </c>
      <c r="X620" s="2">
        <f>'FICHE PRODUIT'!E1924</f>
        <v>0</v>
      </c>
      <c r="Y620" s="2">
        <f>'FICHE PRODUIT'!F1924</f>
        <v>0</v>
      </c>
      <c r="Z620" s="2">
        <f>'FICHE PRODUIT'!G1924</f>
        <v>0</v>
      </c>
      <c r="AA620" s="2">
        <f>'FICHE PRODUIT'!H1924</f>
        <v>0</v>
      </c>
    </row>
    <row r="621" spans="1:27" x14ac:dyDescent="0.2">
      <c r="A621" s="7" t="str">
        <f>'FICHE PRODUIT'!$A$1888</f>
        <v>PECK VELOUR</v>
      </c>
      <c r="B621" s="2" t="str">
        <f>'FICHE PRODUIT'!$H$1888</f>
        <v>Bleu</v>
      </c>
      <c r="C621" s="2" t="str">
        <f>'FICHE PRODUIT'!$S$1888</f>
        <v>W26-27</v>
      </c>
      <c r="D621" s="2">
        <f>'FICHE PRODUIT'!$Q$1888</f>
        <v>0</v>
      </c>
      <c r="E621" s="2" t="str">
        <f>'FICHE PRODUIT'!$S$1890</f>
        <v>IN PRODUCTION</v>
      </c>
      <c r="F621" s="2" t="str">
        <f>'FICHE PRODUIT'!$E$1892</f>
        <v>Page 55</v>
      </c>
      <c r="G621" s="2" t="str">
        <f>'FICHE PRODUIT'!$E$1893</f>
        <v xml:space="preserve">Not need </v>
      </c>
      <c r="H621" s="122" t="str">
        <f>'FICHE PRODUIT'!$E$1894</f>
        <v>OCEAN SURPLUS</v>
      </c>
      <c r="I621" s="2" t="b">
        <f>'FICHE PRODUIT'!$E$1896</f>
        <v>0</v>
      </c>
      <c r="J621" s="2" t="str">
        <f>'FICHE PRODUIT'!$E$1898</f>
        <v>Gilet</v>
      </c>
      <c r="K621" s="2" t="str">
        <f>'FICHE PRODUIT'!$E$1899</f>
        <v xml:space="preserve">Peck </v>
      </c>
      <c r="L621" s="4">
        <f>'FICHE PRODUIT'!$E$1901</f>
        <v>48</v>
      </c>
      <c r="M621" s="4">
        <f>'FICHE PRODUIT'!$E$1902</f>
        <v>18.698999999999998</v>
      </c>
      <c r="N621" s="4">
        <f>'FICHE PRODUIT'!$E$1904</f>
        <v>66.698999999999998</v>
      </c>
      <c r="O621" s="4">
        <f>'FICHE PRODUIT'!$E$1905</f>
        <v>4.0330439736727692</v>
      </c>
      <c r="P621" s="4">
        <f>'FICHE PRODUIT'!$E$1907</f>
        <v>269</v>
      </c>
      <c r="Q621" s="4">
        <f>'FICHE PRODUIT'!$E$1908</f>
        <v>107.6</v>
      </c>
      <c r="R621" s="4">
        <f>'FICHE PRODUIT'!$E$1909</f>
        <v>122.27272727272727</v>
      </c>
      <c r="S621" s="122">
        <f>'FICHE PRODUIT'!$E$1910</f>
        <v>46162</v>
      </c>
      <c r="T621" s="2">
        <f>'FICHE PRODUIT'!A1925</f>
        <v>0</v>
      </c>
      <c r="U621" s="2">
        <f>'FICHE PRODUIT'!B1925</f>
        <v>0</v>
      </c>
      <c r="V621" s="2">
        <f>'FICHE PRODUIT'!C1925</f>
        <v>0</v>
      </c>
      <c r="W621" s="2">
        <f>'FICHE PRODUIT'!D1925</f>
        <v>0</v>
      </c>
      <c r="X621" s="2">
        <f>'FICHE PRODUIT'!E1925</f>
        <v>0</v>
      </c>
      <c r="Y621" s="2">
        <f>'FICHE PRODUIT'!F1925</f>
        <v>0</v>
      </c>
      <c r="Z621" s="2">
        <f>'FICHE PRODUIT'!G1925</f>
        <v>0</v>
      </c>
      <c r="AA621" s="2">
        <f>'FICHE PRODUIT'!H1925</f>
        <v>0</v>
      </c>
    </row>
    <row r="622" spans="1:27" x14ac:dyDescent="0.2">
      <c r="A622" s="7" t="str">
        <f>'FICHE PRODUIT'!$A$1888</f>
        <v>PECK VELOUR</v>
      </c>
      <c r="B622" s="2" t="str">
        <f>'FICHE PRODUIT'!$H$1888</f>
        <v>Bleu</v>
      </c>
      <c r="C622" s="2" t="str">
        <f>'FICHE PRODUIT'!$S$1888</f>
        <v>W26-27</v>
      </c>
      <c r="D622" s="2">
        <f>'FICHE PRODUIT'!$Q$1888</f>
        <v>0</v>
      </c>
      <c r="E622" s="2" t="str">
        <f>'FICHE PRODUIT'!$S$1890</f>
        <v>IN PRODUCTION</v>
      </c>
      <c r="F622" s="2" t="str">
        <f>'FICHE PRODUIT'!$E$1892</f>
        <v>Page 55</v>
      </c>
      <c r="G622" s="2" t="str">
        <f>'FICHE PRODUIT'!$E$1893</f>
        <v xml:space="preserve">Not need </v>
      </c>
      <c r="H622" s="122" t="str">
        <f>'FICHE PRODUIT'!$E$1894</f>
        <v>OCEAN SURPLUS</v>
      </c>
      <c r="I622" s="2" t="b">
        <f>'FICHE PRODUIT'!$E$1896</f>
        <v>0</v>
      </c>
      <c r="J622" s="2" t="str">
        <f>'FICHE PRODUIT'!$E$1898</f>
        <v>Gilet</v>
      </c>
      <c r="K622" s="2" t="str">
        <f>'FICHE PRODUIT'!$E$1899</f>
        <v xml:space="preserve">Peck </v>
      </c>
      <c r="L622" s="4">
        <f>'FICHE PRODUIT'!$E$1901</f>
        <v>48</v>
      </c>
      <c r="M622" s="4">
        <f>'FICHE PRODUIT'!$E$1902</f>
        <v>18.698999999999998</v>
      </c>
      <c r="N622" s="4">
        <f>'FICHE PRODUIT'!$E$1904</f>
        <v>66.698999999999998</v>
      </c>
      <c r="O622" s="4">
        <f>'FICHE PRODUIT'!$E$1905</f>
        <v>4.0330439736727692</v>
      </c>
      <c r="P622" s="4">
        <f>'FICHE PRODUIT'!$E$1907</f>
        <v>269</v>
      </c>
      <c r="Q622" s="4">
        <f>'FICHE PRODUIT'!$E$1908</f>
        <v>107.6</v>
      </c>
      <c r="R622" s="4">
        <f>'FICHE PRODUIT'!$E$1909</f>
        <v>122.27272727272727</v>
      </c>
      <c r="S622" s="122">
        <f>'FICHE PRODUIT'!$E$1910</f>
        <v>46162</v>
      </c>
      <c r="T622" s="2">
        <f>'FICHE PRODUIT'!A1926</f>
        <v>0</v>
      </c>
      <c r="U622" s="2">
        <f>'FICHE PRODUIT'!B1926</f>
        <v>0</v>
      </c>
      <c r="V622" s="2">
        <f>'FICHE PRODUIT'!C1926</f>
        <v>0</v>
      </c>
      <c r="W622" s="2">
        <f>'FICHE PRODUIT'!D1926</f>
        <v>0</v>
      </c>
      <c r="X622" s="2">
        <f>'FICHE PRODUIT'!E1926</f>
        <v>0</v>
      </c>
      <c r="Y622" s="2">
        <f>'FICHE PRODUIT'!F1926</f>
        <v>0</v>
      </c>
      <c r="Z622" s="2">
        <f>'FICHE PRODUIT'!G1926</f>
        <v>0</v>
      </c>
      <c r="AA622" s="2">
        <f>'FICHE PRODUIT'!H1926</f>
        <v>0</v>
      </c>
    </row>
    <row r="623" spans="1:27" x14ac:dyDescent="0.2">
      <c r="A623" s="7" t="str">
        <f>'FICHE PRODUIT'!$A$1888</f>
        <v>PECK VELOUR</v>
      </c>
      <c r="B623" s="2" t="str">
        <f>'FICHE PRODUIT'!$H$1888</f>
        <v>Bleu</v>
      </c>
      <c r="C623" s="2" t="str">
        <f>'FICHE PRODUIT'!$S$1888</f>
        <v>W26-27</v>
      </c>
      <c r="D623" s="2">
        <f>'FICHE PRODUIT'!$Q$1888</f>
        <v>0</v>
      </c>
      <c r="E623" s="2" t="str">
        <f>'FICHE PRODUIT'!$S$1890</f>
        <v>IN PRODUCTION</v>
      </c>
      <c r="F623" s="2" t="str">
        <f>'FICHE PRODUIT'!$E$1892</f>
        <v>Page 55</v>
      </c>
      <c r="G623" s="2" t="str">
        <f>'FICHE PRODUIT'!$E$1893</f>
        <v xml:space="preserve">Not need </v>
      </c>
      <c r="H623" s="122" t="str">
        <f>'FICHE PRODUIT'!$E$1894</f>
        <v>OCEAN SURPLUS</v>
      </c>
      <c r="I623" s="2" t="b">
        <f>'FICHE PRODUIT'!$E$1896</f>
        <v>0</v>
      </c>
      <c r="J623" s="2" t="str">
        <f>'FICHE PRODUIT'!$E$1898</f>
        <v>Gilet</v>
      </c>
      <c r="K623" s="2" t="str">
        <f>'FICHE PRODUIT'!$E$1899</f>
        <v xml:space="preserve">Peck </v>
      </c>
      <c r="L623" s="4">
        <f>'FICHE PRODUIT'!$E$1901</f>
        <v>48</v>
      </c>
      <c r="M623" s="4">
        <f>'FICHE PRODUIT'!$E$1902</f>
        <v>18.698999999999998</v>
      </c>
      <c r="N623" s="4">
        <f>'FICHE PRODUIT'!$E$1904</f>
        <v>66.698999999999998</v>
      </c>
      <c r="O623" s="4">
        <f>'FICHE PRODUIT'!$E$1905</f>
        <v>4.0330439736727692</v>
      </c>
      <c r="P623" s="4">
        <f>'FICHE PRODUIT'!$E$1907</f>
        <v>269</v>
      </c>
      <c r="Q623" s="4">
        <f>'FICHE PRODUIT'!$E$1908</f>
        <v>107.6</v>
      </c>
      <c r="R623" s="4">
        <f>'FICHE PRODUIT'!$E$1909</f>
        <v>122.27272727272727</v>
      </c>
      <c r="S623" s="122">
        <f>'FICHE PRODUIT'!$E$1910</f>
        <v>46162</v>
      </c>
      <c r="T623" s="2" t="str">
        <f>'FICHE PRODUIT'!A1927</f>
        <v>Frais externe</v>
      </c>
      <c r="U623" s="2" t="str">
        <f>'FICHE PRODUIT'!B1927</f>
        <v xml:space="preserve">Classwash </v>
      </c>
      <c r="V623" s="2" t="str">
        <f>'FICHE PRODUIT'!C1927</f>
        <v>Teinture</v>
      </c>
      <c r="W623" s="2">
        <f>'FICHE PRODUIT'!D1927</f>
        <v>1</v>
      </c>
      <c r="X623" s="2">
        <f>'FICHE PRODUIT'!E1927</f>
        <v>47</v>
      </c>
      <c r="Y623" s="2">
        <f>'FICHE PRODUIT'!F1927</f>
        <v>2</v>
      </c>
      <c r="Z623" s="2">
        <f>'FICHE PRODUIT'!G1927</f>
        <v>2</v>
      </c>
      <c r="AA623" s="2">
        <f>'FICHE PRODUIT'!H1927</f>
        <v>94</v>
      </c>
    </row>
    <row r="624" spans="1:27" x14ac:dyDescent="0.2">
      <c r="A624" s="7" t="str">
        <f>'FICHE PRODUIT'!$A$1888</f>
        <v>PECK VELOUR</v>
      </c>
      <c r="B624" s="2" t="str">
        <f>'FICHE PRODUIT'!$H$1888</f>
        <v>Bleu</v>
      </c>
      <c r="C624" s="2" t="str">
        <f>'FICHE PRODUIT'!$S$1888</f>
        <v>W26-27</v>
      </c>
      <c r="D624" s="2">
        <f>'FICHE PRODUIT'!$Q$1888</f>
        <v>0</v>
      </c>
      <c r="E624" s="2" t="str">
        <f>'FICHE PRODUIT'!$S$1890</f>
        <v>IN PRODUCTION</v>
      </c>
      <c r="F624" s="2" t="str">
        <f>'FICHE PRODUIT'!$E$1892</f>
        <v>Page 55</v>
      </c>
      <c r="G624" s="2" t="str">
        <f>'FICHE PRODUIT'!$E$1893</f>
        <v xml:space="preserve">Not need </v>
      </c>
      <c r="H624" s="122" t="str">
        <f>'FICHE PRODUIT'!$E$1894</f>
        <v>OCEAN SURPLUS</v>
      </c>
      <c r="I624" s="2" t="b">
        <f>'FICHE PRODUIT'!$E$1896</f>
        <v>0</v>
      </c>
      <c r="J624" s="2" t="str">
        <f>'FICHE PRODUIT'!$E$1898</f>
        <v>Gilet</v>
      </c>
      <c r="K624" s="2" t="str">
        <f>'FICHE PRODUIT'!$E$1899</f>
        <v xml:space="preserve">Peck </v>
      </c>
      <c r="L624" s="4">
        <f>'FICHE PRODUIT'!$E$1901</f>
        <v>48</v>
      </c>
      <c r="M624" s="4">
        <f>'FICHE PRODUIT'!$E$1902</f>
        <v>18.698999999999998</v>
      </c>
      <c r="N624" s="4">
        <f>'FICHE PRODUIT'!$E$1904</f>
        <v>66.698999999999998</v>
      </c>
      <c r="O624" s="4">
        <f>'FICHE PRODUIT'!$E$1905</f>
        <v>4.0330439736727692</v>
      </c>
      <c r="P624" s="4">
        <f>'FICHE PRODUIT'!$E$1907</f>
        <v>269</v>
      </c>
      <c r="Q624" s="4">
        <f>'FICHE PRODUIT'!$E$1908</f>
        <v>107.6</v>
      </c>
      <c r="R624" s="4">
        <f>'FICHE PRODUIT'!$E$1909</f>
        <v>122.27272727272727</v>
      </c>
      <c r="S624" s="122">
        <f>'FICHE PRODUIT'!$E$1910</f>
        <v>46162</v>
      </c>
      <c r="T624" s="2" t="str">
        <f>'FICHE PRODUIT'!A1928</f>
        <v>Frais externe</v>
      </c>
      <c r="U624" s="2" t="str">
        <f>'FICHE PRODUIT'!B1928</f>
        <v>Transport</v>
      </c>
      <c r="V624" s="2" t="str">
        <f>'FICHE PRODUIT'!C1928</f>
        <v xml:space="preserve">Européen </v>
      </c>
      <c r="W624" s="2">
        <f>'FICHE PRODUIT'!D1928</f>
        <v>1</v>
      </c>
      <c r="X624" s="2">
        <f>'FICHE PRODUIT'!E1928</f>
        <v>47</v>
      </c>
      <c r="Y624" s="2">
        <f>'FICHE PRODUIT'!F1928</f>
        <v>2</v>
      </c>
      <c r="Z624" s="2">
        <f>'FICHE PRODUIT'!G1928</f>
        <v>2</v>
      </c>
      <c r="AA624" s="2">
        <f>'FICHE PRODUIT'!H1928</f>
        <v>94</v>
      </c>
    </row>
    <row r="625" spans="1:27" x14ac:dyDescent="0.2">
      <c r="A625" s="7" t="str">
        <f>'FICHE PRODUIT'!$A$1888</f>
        <v>PECK VELOUR</v>
      </c>
      <c r="B625" s="2" t="str">
        <f>'FICHE PRODUIT'!$H$1888</f>
        <v>Bleu</v>
      </c>
      <c r="C625" s="2" t="str">
        <f>'FICHE PRODUIT'!$S$1888</f>
        <v>W26-27</v>
      </c>
      <c r="D625" s="2">
        <f>'FICHE PRODUIT'!$Q$1888</f>
        <v>0</v>
      </c>
      <c r="E625" s="2" t="str">
        <f>'FICHE PRODUIT'!$S$1890</f>
        <v>IN PRODUCTION</v>
      </c>
      <c r="F625" s="2" t="str">
        <f>'FICHE PRODUIT'!$E$1892</f>
        <v>Page 55</v>
      </c>
      <c r="G625" s="2" t="str">
        <f>'FICHE PRODUIT'!$E$1893</f>
        <v xml:space="preserve">Not need </v>
      </c>
      <c r="H625" s="122" t="str">
        <f>'FICHE PRODUIT'!$E$1894</f>
        <v>OCEAN SURPLUS</v>
      </c>
      <c r="I625" s="2" t="b">
        <f>'FICHE PRODUIT'!$E$1896</f>
        <v>0</v>
      </c>
      <c r="J625" s="2" t="str">
        <f>'FICHE PRODUIT'!$E$1898</f>
        <v>Gilet</v>
      </c>
      <c r="K625" s="2" t="str">
        <f>'FICHE PRODUIT'!$E$1899</f>
        <v xml:space="preserve">Peck </v>
      </c>
      <c r="L625" s="4">
        <f>'FICHE PRODUIT'!$E$1901</f>
        <v>48</v>
      </c>
      <c r="M625" s="4">
        <f>'FICHE PRODUIT'!$E$1902</f>
        <v>18.698999999999998</v>
      </c>
      <c r="N625" s="4">
        <f>'FICHE PRODUIT'!$E$1904</f>
        <v>66.698999999999998</v>
      </c>
      <c r="O625" s="4">
        <f>'FICHE PRODUIT'!$E$1905</f>
        <v>4.0330439736727692</v>
      </c>
      <c r="P625" s="4">
        <f>'FICHE PRODUIT'!$E$1907</f>
        <v>269</v>
      </c>
      <c r="Q625" s="4">
        <f>'FICHE PRODUIT'!$E$1908</f>
        <v>107.6</v>
      </c>
      <c r="R625" s="4">
        <f>'FICHE PRODUIT'!$E$1909</f>
        <v>122.27272727272727</v>
      </c>
      <c r="S625" s="122">
        <f>'FICHE PRODUIT'!$E$1910</f>
        <v>46162</v>
      </c>
      <c r="T625" s="2" t="str">
        <f>'FICHE PRODUIT'!A1929</f>
        <v>Frais externe</v>
      </c>
      <c r="U625" s="2" t="str">
        <f>'FICHE PRODUIT'!B1929</f>
        <v>Communication</v>
      </c>
      <c r="V625" s="2" t="str">
        <f>'FICHE PRODUIT'!C1929</f>
        <v>Marketing</v>
      </c>
      <c r="W625" s="2">
        <f>'FICHE PRODUIT'!D1929</f>
        <v>1</v>
      </c>
      <c r="X625" s="2">
        <f>'FICHE PRODUIT'!E1929</f>
        <v>47</v>
      </c>
      <c r="Y625" s="2">
        <f>'FICHE PRODUIT'!F1929</f>
        <v>0.5</v>
      </c>
      <c r="Z625" s="2">
        <f>'FICHE PRODUIT'!G1929</f>
        <v>0.5</v>
      </c>
      <c r="AA625" s="2">
        <f>'FICHE PRODUIT'!H1929</f>
        <v>23.5</v>
      </c>
    </row>
    <row r="626" spans="1:27" x14ac:dyDescent="0.2">
      <c r="A626" s="7" t="str">
        <f>'FICHE PRODUIT'!$A$1931</f>
        <v>PECK VELOUR</v>
      </c>
      <c r="B626" s="2" t="str">
        <f>'FICHE PRODUIT'!$H$1931</f>
        <v>Indigo</v>
      </c>
      <c r="C626" s="2" t="str">
        <f>'FICHE PRODUIT'!$S$1931</f>
        <v>W26-27</v>
      </c>
      <c r="D626" s="2">
        <f>'FICHE PRODUIT'!$Q$1931</f>
        <v>0</v>
      </c>
      <c r="E626" s="2" t="str">
        <f>'FICHE PRODUIT'!$S$1933</f>
        <v>IN PRODUCTION</v>
      </c>
      <c r="F626" s="2" t="str">
        <f>'FICHE PRODUIT'!$E$1935</f>
        <v>Page 56</v>
      </c>
      <c r="G626" s="2" t="str">
        <f>'FICHE PRODUIT'!$E$1936</f>
        <v xml:space="preserve">Not need </v>
      </c>
      <c r="H626" s="122" t="str">
        <f>'FICHE PRODUIT'!$E$1937</f>
        <v>OCEAN SURPLUS</v>
      </c>
      <c r="I626" s="2" t="b">
        <f>'FICHE PRODUIT'!$E$1939</f>
        <v>0</v>
      </c>
      <c r="J626" s="2" t="str">
        <f>'FICHE PRODUIT'!$E$1941</f>
        <v>Gilet</v>
      </c>
      <c r="K626" s="2" t="str">
        <f>'FICHE PRODUIT'!$E$1942</f>
        <v xml:space="preserve">Peck </v>
      </c>
      <c r="L626" s="4">
        <f>'FICHE PRODUIT'!$E$1944</f>
        <v>48</v>
      </c>
      <c r="M626" s="4">
        <f>'FICHE PRODUIT'!$E$1945</f>
        <v>18.698999999999998</v>
      </c>
      <c r="N626" s="4">
        <f>'FICHE PRODUIT'!$E$1947</f>
        <v>66.698999999999998</v>
      </c>
      <c r="O626" s="4">
        <f>'FICHE PRODUIT'!$E$1948</f>
        <v>4.0330439736727692</v>
      </c>
      <c r="P626" s="4">
        <f>'FICHE PRODUIT'!$E$1950</f>
        <v>269</v>
      </c>
      <c r="Q626" s="4">
        <f>'FICHE PRODUIT'!$E$1951</f>
        <v>107.6</v>
      </c>
      <c r="R626" s="4">
        <f>'FICHE PRODUIT'!$E$1952</f>
        <v>122.27272727272727</v>
      </c>
      <c r="S626" s="122">
        <f>'FICHE PRODUIT'!$E$1953</f>
        <v>46162</v>
      </c>
      <c r="T626" s="2" t="str">
        <f>'FICHE PRODUIT'!A1958</f>
        <v>FABRIC</v>
      </c>
      <c r="U626" s="2" t="str">
        <f>'FICHE PRODUIT'!B1958</f>
        <v xml:space="preserve">DUCA VISCONTI </v>
      </c>
      <c r="V626" s="2" t="str">
        <f>'FICHE PRODUIT'!C1958</f>
        <v>QUATTROCORD FIT PPTC</v>
      </c>
      <c r="W626" s="2">
        <f>'FICHE PRODUIT'!D1958</f>
        <v>0.7</v>
      </c>
      <c r="X626" s="2">
        <f>'FICHE PRODUIT'!E1958</f>
        <v>29.4</v>
      </c>
      <c r="Y626" s="2">
        <f>'FICHE PRODUIT'!F1958</f>
        <v>11.3</v>
      </c>
      <c r="Z626" s="2">
        <f>'FICHE PRODUIT'!G1958</f>
        <v>7.91</v>
      </c>
      <c r="AA626" s="2">
        <f>'FICHE PRODUIT'!H1958</f>
        <v>332.22</v>
      </c>
    </row>
    <row r="627" spans="1:27" x14ac:dyDescent="0.2">
      <c r="A627" s="7" t="str">
        <f>'FICHE PRODUIT'!$A$1931</f>
        <v>PECK VELOUR</v>
      </c>
      <c r="B627" s="2" t="str">
        <f>'FICHE PRODUIT'!$H$1931</f>
        <v>Indigo</v>
      </c>
      <c r="C627" s="2" t="str">
        <f>'FICHE PRODUIT'!$S$1931</f>
        <v>W26-27</v>
      </c>
      <c r="D627" s="2">
        <f>'FICHE PRODUIT'!$Q$1931</f>
        <v>0</v>
      </c>
      <c r="E627" s="2" t="str">
        <f>'FICHE PRODUIT'!$S$1933</f>
        <v>IN PRODUCTION</v>
      </c>
      <c r="F627" s="2" t="str">
        <f>'FICHE PRODUIT'!$E$1935</f>
        <v>Page 56</v>
      </c>
      <c r="G627" s="2" t="str">
        <f>'FICHE PRODUIT'!$E$1936</f>
        <v xml:space="preserve">Not need </v>
      </c>
      <c r="H627" s="122" t="str">
        <f>'FICHE PRODUIT'!$E$1937</f>
        <v>OCEAN SURPLUS</v>
      </c>
      <c r="I627" s="2" t="b">
        <f>'FICHE PRODUIT'!$E$1939</f>
        <v>0</v>
      </c>
      <c r="J627" s="2" t="str">
        <f>'FICHE PRODUIT'!$E$1941</f>
        <v>Gilet</v>
      </c>
      <c r="K627" s="2" t="str">
        <f>'FICHE PRODUIT'!$E$1942</f>
        <v xml:space="preserve">Peck </v>
      </c>
      <c r="L627" s="4">
        <f>'FICHE PRODUIT'!$E$1944</f>
        <v>48</v>
      </c>
      <c r="M627" s="4">
        <f>'FICHE PRODUIT'!$E$1945</f>
        <v>18.698999999999998</v>
      </c>
      <c r="N627" s="4">
        <f>'FICHE PRODUIT'!$E$1947</f>
        <v>66.698999999999998</v>
      </c>
      <c r="O627" s="4">
        <f>'FICHE PRODUIT'!$E$1948</f>
        <v>4.0330439736727692</v>
      </c>
      <c r="P627" s="4">
        <f>'FICHE PRODUIT'!$E$1950</f>
        <v>269</v>
      </c>
      <c r="Q627" s="4">
        <f>'FICHE PRODUIT'!$E$1951</f>
        <v>107.6</v>
      </c>
      <c r="R627" s="4">
        <f>'FICHE PRODUIT'!$E$1952</f>
        <v>122.27272727272727</v>
      </c>
      <c r="S627" s="122">
        <f>'FICHE PRODUIT'!$E$1953</f>
        <v>46162</v>
      </c>
      <c r="T627" s="2" t="str">
        <f>'FICHE PRODUIT'!A1959</f>
        <v>LINNING</v>
      </c>
      <c r="U627" s="2" t="str">
        <f>'FICHE PRODUIT'!B1959</f>
        <v>CERVOTESSILE</v>
      </c>
      <c r="V627" s="2" t="str">
        <f>'FICHE PRODUIT'!C1959</f>
        <v>SAND C IRR.49</v>
      </c>
      <c r="W627" s="2">
        <f>'FICHE PRODUIT'!D1959</f>
        <v>0.7</v>
      </c>
      <c r="X627" s="2">
        <f>'FICHE PRODUIT'!E1959</f>
        <v>29.4</v>
      </c>
      <c r="Y627" s="2">
        <f>'FICHE PRODUIT'!F1959</f>
        <v>3.5</v>
      </c>
      <c r="Z627" s="2">
        <f>'FICHE PRODUIT'!G1959</f>
        <v>2.4499999999999997</v>
      </c>
      <c r="AA627" s="2">
        <f>'FICHE PRODUIT'!H1959</f>
        <v>102.89999999999999</v>
      </c>
    </row>
    <row r="628" spans="1:27" x14ac:dyDescent="0.2">
      <c r="A628" s="7" t="str">
        <f>'FICHE PRODUIT'!$A$1931</f>
        <v>PECK VELOUR</v>
      </c>
      <c r="B628" s="2" t="str">
        <f>'FICHE PRODUIT'!$H$1931</f>
        <v>Indigo</v>
      </c>
      <c r="C628" s="2" t="str">
        <f>'FICHE PRODUIT'!$S$1931</f>
        <v>W26-27</v>
      </c>
      <c r="D628" s="2">
        <f>'FICHE PRODUIT'!$Q$1931</f>
        <v>0</v>
      </c>
      <c r="E628" s="2" t="str">
        <f>'FICHE PRODUIT'!$S$1933</f>
        <v>IN PRODUCTION</v>
      </c>
      <c r="F628" s="2" t="str">
        <f>'FICHE PRODUIT'!$E$1935</f>
        <v>Page 56</v>
      </c>
      <c r="G628" s="2" t="str">
        <f>'FICHE PRODUIT'!$E$1936</f>
        <v xml:space="preserve">Not need </v>
      </c>
      <c r="H628" s="122" t="str">
        <f>'FICHE PRODUIT'!$E$1937</f>
        <v>OCEAN SURPLUS</v>
      </c>
      <c r="I628" s="2" t="b">
        <f>'FICHE PRODUIT'!$E$1939</f>
        <v>0</v>
      </c>
      <c r="J628" s="2" t="str">
        <f>'FICHE PRODUIT'!$E$1941</f>
        <v>Gilet</v>
      </c>
      <c r="K628" s="2" t="str">
        <f>'FICHE PRODUIT'!$E$1942</f>
        <v xml:space="preserve">Peck </v>
      </c>
      <c r="L628" s="4">
        <f>'FICHE PRODUIT'!$E$1944</f>
        <v>48</v>
      </c>
      <c r="M628" s="4">
        <f>'FICHE PRODUIT'!$E$1945</f>
        <v>18.698999999999998</v>
      </c>
      <c r="N628" s="4">
        <f>'FICHE PRODUIT'!$E$1947</f>
        <v>66.698999999999998</v>
      </c>
      <c r="O628" s="4">
        <f>'FICHE PRODUIT'!$E$1948</f>
        <v>4.0330439736727692</v>
      </c>
      <c r="P628" s="4">
        <f>'FICHE PRODUIT'!$E$1950</f>
        <v>269</v>
      </c>
      <c r="Q628" s="4">
        <f>'FICHE PRODUIT'!$E$1951</f>
        <v>107.6</v>
      </c>
      <c r="R628" s="4">
        <f>'FICHE PRODUIT'!$E$1952</f>
        <v>122.27272727272727</v>
      </c>
      <c r="S628" s="122">
        <f>'FICHE PRODUIT'!$E$1953</f>
        <v>46162</v>
      </c>
      <c r="T628" s="2" t="str">
        <f>'FICHE PRODUIT'!A1960</f>
        <v>BACK</v>
      </c>
      <c r="U628" s="2" t="str">
        <f>'FICHE PRODUIT'!B1960</f>
        <v>DRAGONI</v>
      </c>
      <c r="V628" s="2" t="str">
        <f>'FICHE PRODUIT'!C1960</f>
        <v>PANAMA</v>
      </c>
      <c r="W628" s="2">
        <f>'FICHE PRODUIT'!D1960</f>
        <v>0.4</v>
      </c>
      <c r="X628" s="2">
        <f>'FICHE PRODUIT'!E1960</f>
        <v>16.8</v>
      </c>
      <c r="Y628" s="2">
        <f>'FICHE PRODUIT'!F1960</f>
        <v>6.7</v>
      </c>
      <c r="Z628" s="2">
        <f>'FICHE PRODUIT'!G1960</f>
        <v>2.68</v>
      </c>
      <c r="AA628" s="2">
        <f>'FICHE PRODUIT'!H1960</f>
        <v>112.56</v>
      </c>
    </row>
    <row r="629" spans="1:27" x14ac:dyDescent="0.2">
      <c r="A629" s="7" t="str">
        <f>'FICHE PRODUIT'!$A$1931</f>
        <v>PECK VELOUR</v>
      </c>
      <c r="B629" s="2" t="str">
        <f>'FICHE PRODUIT'!$H$1931</f>
        <v>Indigo</v>
      </c>
      <c r="C629" s="2" t="str">
        <f>'FICHE PRODUIT'!$S$1931</f>
        <v>W26-27</v>
      </c>
      <c r="D629" s="2">
        <f>'FICHE PRODUIT'!$Q$1931</f>
        <v>0</v>
      </c>
      <c r="E629" s="2" t="str">
        <f>'FICHE PRODUIT'!$S$1933</f>
        <v>IN PRODUCTION</v>
      </c>
      <c r="F629" s="2" t="str">
        <f>'FICHE PRODUIT'!$E$1935</f>
        <v>Page 56</v>
      </c>
      <c r="G629" s="2" t="str">
        <f>'FICHE PRODUIT'!$E$1936</f>
        <v xml:space="preserve">Not need </v>
      </c>
      <c r="H629" s="122" t="str">
        <f>'FICHE PRODUIT'!$E$1937</f>
        <v>OCEAN SURPLUS</v>
      </c>
      <c r="I629" s="2" t="b">
        <f>'FICHE PRODUIT'!$E$1939</f>
        <v>0</v>
      </c>
      <c r="J629" s="2" t="str">
        <f>'FICHE PRODUIT'!$E$1941</f>
        <v>Gilet</v>
      </c>
      <c r="K629" s="2" t="str">
        <f>'FICHE PRODUIT'!$E$1942</f>
        <v xml:space="preserve">Peck </v>
      </c>
      <c r="L629" s="4">
        <f>'FICHE PRODUIT'!$E$1944</f>
        <v>48</v>
      </c>
      <c r="M629" s="4">
        <f>'FICHE PRODUIT'!$E$1945</f>
        <v>18.698999999999998</v>
      </c>
      <c r="N629" s="4">
        <f>'FICHE PRODUIT'!$E$1947</f>
        <v>66.698999999999998</v>
      </c>
      <c r="O629" s="4">
        <f>'FICHE PRODUIT'!$E$1948</f>
        <v>4.0330439736727692</v>
      </c>
      <c r="P629" s="4">
        <f>'FICHE PRODUIT'!$E$1950</f>
        <v>269</v>
      </c>
      <c r="Q629" s="4">
        <f>'FICHE PRODUIT'!$E$1951</f>
        <v>107.6</v>
      </c>
      <c r="R629" s="4">
        <f>'FICHE PRODUIT'!$E$1952</f>
        <v>122.27272727272727</v>
      </c>
      <c r="S629" s="122">
        <f>'FICHE PRODUIT'!$E$1953</f>
        <v>46162</v>
      </c>
      <c r="T629" s="2" t="str">
        <f>'FICHE PRODUIT'!A1961</f>
        <v>INTERLINING</v>
      </c>
      <c r="U629" s="2" t="str">
        <f>'FICHE PRODUIT'!B1961</f>
        <v>CHARGEUR</v>
      </c>
      <c r="V629" s="2" t="str">
        <f>'FICHE PRODUIT'!C1961</f>
        <v>711048/A NATURAL</v>
      </c>
      <c r="W629" s="2">
        <f>'FICHE PRODUIT'!D1961</f>
        <v>0.55000000000000004</v>
      </c>
      <c r="X629" s="2">
        <f>'FICHE PRODUIT'!E1961</f>
        <v>23.1</v>
      </c>
      <c r="Y629" s="2">
        <f>'FICHE PRODUIT'!F1961</f>
        <v>0</v>
      </c>
      <c r="Z629" s="2">
        <f>'FICHE PRODUIT'!G1961</f>
        <v>0</v>
      </c>
      <c r="AA629" s="2">
        <f>'FICHE PRODUIT'!H1961</f>
        <v>0</v>
      </c>
    </row>
    <row r="630" spans="1:27" x14ac:dyDescent="0.2">
      <c r="A630" s="7" t="str">
        <f>'FICHE PRODUIT'!$A$1931</f>
        <v>PECK VELOUR</v>
      </c>
      <c r="B630" s="2" t="str">
        <f>'FICHE PRODUIT'!$H$1931</f>
        <v>Indigo</v>
      </c>
      <c r="C630" s="2" t="str">
        <f>'FICHE PRODUIT'!$S$1931</f>
        <v>W26-27</v>
      </c>
      <c r="D630" s="2">
        <f>'FICHE PRODUIT'!$Q$1931</f>
        <v>0</v>
      </c>
      <c r="E630" s="2" t="str">
        <f>'FICHE PRODUIT'!$S$1933</f>
        <v>IN PRODUCTION</v>
      </c>
      <c r="F630" s="2" t="str">
        <f>'FICHE PRODUIT'!$E$1935</f>
        <v>Page 56</v>
      </c>
      <c r="G630" s="2" t="str">
        <f>'FICHE PRODUIT'!$E$1936</f>
        <v xml:space="preserve">Not need </v>
      </c>
      <c r="H630" s="122" t="str">
        <f>'FICHE PRODUIT'!$E$1937</f>
        <v>OCEAN SURPLUS</v>
      </c>
      <c r="I630" s="2" t="b">
        <f>'FICHE PRODUIT'!$E$1939</f>
        <v>0</v>
      </c>
      <c r="J630" s="2" t="str">
        <f>'FICHE PRODUIT'!$E$1941</f>
        <v>Gilet</v>
      </c>
      <c r="K630" s="2" t="str">
        <f>'FICHE PRODUIT'!$E$1942</f>
        <v xml:space="preserve">Peck </v>
      </c>
      <c r="L630" s="4">
        <f>'FICHE PRODUIT'!$E$1944</f>
        <v>48</v>
      </c>
      <c r="M630" s="4">
        <f>'FICHE PRODUIT'!$E$1945</f>
        <v>18.698999999999998</v>
      </c>
      <c r="N630" s="4">
        <f>'FICHE PRODUIT'!$E$1947</f>
        <v>66.698999999999998</v>
      </c>
      <c r="O630" s="4">
        <f>'FICHE PRODUIT'!$E$1948</f>
        <v>4.0330439736727692</v>
      </c>
      <c r="P630" s="4">
        <f>'FICHE PRODUIT'!$E$1950</f>
        <v>269</v>
      </c>
      <c r="Q630" s="4">
        <f>'FICHE PRODUIT'!$E$1951</f>
        <v>107.6</v>
      </c>
      <c r="R630" s="4">
        <f>'FICHE PRODUIT'!$E$1952</f>
        <v>122.27272727272727</v>
      </c>
      <c r="S630" s="122">
        <f>'FICHE PRODUIT'!$E$1953</f>
        <v>46162</v>
      </c>
      <c r="T630" s="2" t="str">
        <f>'FICHE PRODUIT'!A1962</f>
        <v>GALON</v>
      </c>
      <c r="U630" s="2" t="str">
        <f>'FICHE PRODUIT'!B1962</f>
        <v>NASTRO</v>
      </c>
      <c r="V630" s="2" t="str">
        <f>'FICHE PRODUIT'!C1962</f>
        <v>G</v>
      </c>
      <c r="W630" s="2">
        <f>'FICHE PRODUIT'!D1962</f>
        <v>0.1</v>
      </c>
      <c r="X630" s="2">
        <f>'FICHE PRODUIT'!E1962</f>
        <v>4.2</v>
      </c>
      <c r="Y630" s="2">
        <f>'FICHE PRODUIT'!F1962</f>
        <v>0.49</v>
      </c>
      <c r="Z630" s="2">
        <f>'FICHE PRODUIT'!G1962</f>
        <v>4.9000000000000002E-2</v>
      </c>
      <c r="AA630" s="2">
        <f>'FICHE PRODUIT'!H1962</f>
        <v>2.0580000000000003</v>
      </c>
    </row>
    <row r="631" spans="1:27" x14ac:dyDescent="0.2">
      <c r="A631" s="7" t="str">
        <f>'FICHE PRODUIT'!$A$1931</f>
        <v>PECK VELOUR</v>
      </c>
      <c r="B631" s="2" t="str">
        <f>'FICHE PRODUIT'!$H$1931</f>
        <v>Indigo</v>
      </c>
      <c r="C631" s="2" t="str">
        <f>'FICHE PRODUIT'!$S$1931</f>
        <v>W26-27</v>
      </c>
      <c r="D631" s="2">
        <f>'FICHE PRODUIT'!$Q$1931</f>
        <v>0</v>
      </c>
      <c r="E631" s="2" t="str">
        <f>'FICHE PRODUIT'!$S$1933</f>
        <v>IN PRODUCTION</v>
      </c>
      <c r="F631" s="2" t="str">
        <f>'FICHE PRODUIT'!$E$1935</f>
        <v>Page 56</v>
      </c>
      <c r="G631" s="2" t="str">
        <f>'FICHE PRODUIT'!$E$1936</f>
        <v xml:space="preserve">Not need </v>
      </c>
      <c r="H631" s="122" t="str">
        <f>'FICHE PRODUIT'!$E$1937</f>
        <v>OCEAN SURPLUS</v>
      </c>
      <c r="I631" s="2" t="b">
        <f>'FICHE PRODUIT'!$E$1939</f>
        <v>0</v>
      </c>
      <c r="J631" s="2" t="str">
        <f>'FICHE PRODUIT'!$E$1941</f>
        <v>Gilet</v>
      </c>
      <c r="K631" s="2" t="str">
        <f>'FICHE PRODUIT'!$E$1942</f>
        <v xml:space="preserve">Peck </v>
      </c>
      <c r="L631" s="4">
        <f>'FICHE PRODUIT'!$E$1944</f>
        <v>48</v>
      </c>
      <c r="M631" s="4">
        <f>'FICHE PRODUIT'!$E$1945</f>
        <v>18.698999999999998</v>
      </c>
      <c r="N631" s="4">
        <f>'FICHE PRODUIT'!$E$1947</f>
        <v>66.698999999999998</v>
      </c>
      <c r="O631" s="4">
        <f>'FICHE PRODUIT'!$E$1948</f>
        <v>4.0330439736727692</v>
      </c>
      <c r="P631" s="4">
        <f>'FICHE PRODUIT'!$E$1950</f>
        <v>269</v>
      </c>
      <c r="Q631" s="4">
        <f>'FICHE PRODUIT'!$E$1951</f>
        <v>107.6</v>
      </c>
      <c r="R631" s="4">
        <f>'FICHE PRODUIT'!$E$1952</f>
        <v>122.27272727272727</v>
      </c>
      <c r="S631" s="122">
        <f>'FICHE PRODUIT'!$E$1953</f>
        <v>46162</v>
      </c>
      <c r="T631" s="2" t="str">
        <f>'FICHE PRODUIT'!A1963</f>
        <v>BOUTONS</v>
      </c>
      <c r="U631" s="2" t="str">
        <f>'FICHE PRODUIT'!B1963</f>
        <v>LOUROPEL</v>
      </c>
      <c r="V631" s="2" t="str">
        <f>'FICHE PRODUIT'!C1963</f>
        <v>BT1</v>
      </c>
      <c r="W631" s="2">
        <f>'FICHE PRODUIT'!D1963</f>
        <v>6</v>
      </c>
      <c r="X631" s="2">
        <f>'FICHE PRODUIT'!E1963</f>
        <v>252</v>
      </c>
      <c r="Y631" s="2">
        <f>'FICHE PRODUIT'!F1963</f>
        <v>0.06</v>
      </c>
      <c r="Z631" s="2">
        <f>'FICHE PRODUIT'!G1963</f>
        <v>0.36</v>
      </c>
      <c r="AA631" s="2">
        <f>'FICHE PRODUIT'!H1963</f>
        <v>15.12</v>
      </c>
    </row>
    <row r="632" spans="1:27" x14ac:dyDescent="0.2">
      <c r="A632" s="7" t="str">
        <f>'FICHE PRODUIT'!$A$1931</f>
        <v>PECK VELOUR</v>
      </c>
      <c r="B632" s="2" t="str">
        <f>'FICHE PRODUIT'!$H$1931</f>
        <v>Indigo</v>
      </c>
      <c r="C632" s="2" t="str">
        <f>'FICHE PRODUIT'!$S$1931</f>
        <v>W26-27</v>
      </c>
      <c r="D632" s="2">
        <f>'FICHE PRODUIT'!$Q$1931</f>
        <v>0</v>
      </c>
      <c r="E632" s="2" t="str">
        <f>'FICHE PRODUIT'!$S$1933</f>
        <v>IN PRODUCTION</v>
      </c>
      <c r="F632" s="2" t="str">
        <f>'FICHE PRODUIT'!$E$1935</f>
        <v>Page 56</v>
      </c>
      <c r="G632" s="2" t="str">
        <f>'FICHE PRODUIT'!$E$1936</f>
        <v xml:space="preserve">Not need </v>
      </c>
      <c r="H632" s="122" t="str">
        <f>'FICHE PRODUIT'!$E$1937</f>
        <v>OCEAN SURPLUS</v>
      </c>
      <c r="I632" s="2" t="b">
        <f>'FICHE PRODUIT'!$E$1939</f>
        <v>0</v>
      </c>
      <c r="J632" s="2" t="str">
        <f>'FICHE PRODUIT'!$E$1941</f>
        <v>Gilet</v>
      </c>
      <c r="K632" s="2" t="str">
        <f>'FICHE PRODUIT'!$E$1942</f>
        <v xml:space="preserve">Peck </v>
      </c>
      <c r="L632" s="4">
        <f>'FICHE PRODUIT'!$E$1944</f>
        <v>48</v>
      </c>
      <c r="M632" s="4">
        <f>'FICHE PRODUIT'!$E$1945</f>
        <v>18.698999999999998</v>
      </c>
      <c r="N632" s="4">
        <f>'FICHE PRODUIT'!$E$1947</f>
        <v>66.698999999999998</v>
      </c>
      <c r="O632" s="4">
        <f>'FICHE PRODUIT'!$E$1948</f>
        <v>4.0330439736727692</v>
      </c>
      <c r="P632" s="4">
        <f>'FICHE PRODUIT'!$E$1950</f>
        <v>269</v>
      </c>
      <c r="Q632" s="4">
        <f>'FICHE PRODUIT'!$E$1951</f>
        <v>107.6</v>
      </c>
      <c r="R632" s="4">
        <f>'FICHE PRODUIT'!$E$1952</f>
        <v>122.27272727272727</v>
      </c>
      <c r="S632" s="122">
        <f>'FICHE PRODUIT'!$E$1953</f>
        <v>46162</v>
      </c>
      <c r="T632" s="2" t="str">
        <f>'FICHE PRODUIT'!A1964</f>
        <v>ETIQUETTES</v>
      </c>
      <c r="U632" s="2" t="str">
        <f>'FICHE PRODUIT'!B1964</f>
        <v>CADICA</v>
      </c>
      <c r="V632" s="2" t="str">
        <f>'FICHE PRODUIT'!C1964</f>
        <v>A3</v>
      </c>
      <c r="W632" s="2">
        <f>'FICHE PRODUIT'!D1964</f>
        <v>1</v>
      </c>
      <c r="X632" s="2">
        <f>'FICHE PRODUIT'!E1964</f>
        <v>42</v>
      </c>
      <c r="Y632" s="2">
        <f>'FICHE PRODUIT'!F1964</f>
        <v>0.27</v>
      </c>
      <c r="Z632" s="2">
        <f>'FICHE PRODUIT'!G1964</f>
        <v>0.27</v>
      </c>
      <c r="AA632" s="2">
        <f>'FICHE PRODUIT'!H1964</f>
        <v>11.34</v>
      </c>
    </row>
    <row r="633" spans="1:27" x14ac:dyDescent="0.2">
      <c r="A633" s="7" t="str">
        <f>'FICHE PRODUIT'!$A$1931</f>
        <v>PECK VELOUR</v>
      </c>
      <c r="B633" s="2" t="str">
        <f>'FICHE PRODUIT'!$H$1931</f>
        <v>Indigo</v>
      </c>
      <c r="C633" s="2" t="str">
        <f>'FICHE PRODUIT'!$S$1931</f>
        <v>W26-27</v>
      </c>
      <c r="D633" s="2">
        <f>'FICHE PRODUIT'!$Q$1931</f>
        <v>0</v>
      </c>
      <c r="E633" s="2" t="str">
        <f>'FICHE PRODUIT'!$S$1933</f>
        <v>IN PRODUCTION</v>
      </c>
      <c r="F633" s="2" t="str">
        <f>'FICHE PRODUIT'!$E$1935</f>
        <v>Page 56</v>
      </c>
      <c r="G633" s="2" t="str">
        <f>'FICHE PRODUIT'!$E$1936</f>
        <v xml:space="preserve">Not need </v>
      </c>
      <c r="H633" s="122" t="str">
        <f>'FICHE PRODUIT'!$E$1937</f>
        <v>OCEAN SURPLUS</v>
      </c>
      <c r="I633" s="2" t="b">
        <f>'FICHE PRODUIT'!$E$1939</f>
        <v>0</v>
      </c>
      <c r="J633" s="2" t="str">
        <f>'FICHE PRODUIT'!$E$1941</f>
        <v>Gilet</v>
      </c>
      <c r="K633" s="2" t="str">
        <f>'FICHE PRODUIT'!$E$1942</f>
        <v xml:space="preserve">Peck </v>
      </c>
      <c r="L633" s="4">
        <f>'FICHE PRODUIT'!$E$1944</f>
        <v>48</v>
      </c>
      <c r="M633" s="4">
        <f>'FICHE PRODUIT'!$E$1945</f>
        <v>18.698999999999998</v>
      </c>
      <c r="N633" s="4">
        <f>'FICHE PRODUIT'!$E$1947</f>
        <v>66.698999999999998</v>
      </c>
      <c r="O633" s="4">
        <f>'FICHE PRODUIT'!$E$1948</f>
        <v>4.0330439736727692</v>
      </c>
      <c r="P633" s="4">
        <f>'FICHE PRODUIT'!$E$1950</f>
        <v>269</v>
      </c>
      <c r="Q633" s="4">
        <f>'FICHE PRODUIT'!$E$1951</f>
        <v>107.6</v>
      </c>
      <c r="R633" s="4">
        <f>'FICHE PRODUIT'!$E$1952</f>
        <v>122.27272727272727</v>
      </c>
      <c r="S633" s="122">
        <f>'FICHE PRODUIT'!$E$1953</f>
        <v>46162</v>
      </c>
      <c r="T633" s="2" t="str">
        <f>'FICHE PRODUIT'!A1965</f>
        <v>ETIQUETTES</v>
      </c>
      <c r="U633" s="2" t="str">
        <f>'FICHE PRODUIT'!B1965</f>
        <v>CADICA</v>
      </c>
      <c r="V633" s="2" t="str">
        <f>'FICHE PRODUIT'!C1965</f>
        <v>DM1</v>
      </c>
      <c r="W633" s="2">
        <f>'FICHE PRODUIT'!D1965</f>
        <v>1</v>
      </c>
      <c r="X633" s="2">
        <f>'FICHE PRODUIT'!E1965</f>
        <v>42</v>
      </c>
      <c r="Y633" s="2">
        <f>'FICHE PRODUIT'!F1965</f>
        <v>0.27</v>
      </c>
      <c r="Z633" s="2">
        <f>'FICHE PRODUIT'!G1965</f>
        <v>0.27</v>
      </c>
      <c r="AA633" s="2">
        <f>'FICHE PRODUIT'!H1965</f>
        <v>11.34</v>
      </c>
    </row>
    <row r="634" spans="1:27" x14ac:dyDescent="0.2">
      <c r="A634" s="7" t="str">
        <f>'FICHE PRODUIT'!$A$1931</f>
        <v>PECK VELOUR</v>
      </c>
      <c r="B634" s="2" t="str">
        <f>'FICHE PRODUIT'!$H$1931</f>
        <v>Indigo</v>
      </c>
      <c r="C634" s="2" t="str">
        <f>'FICHE PRODUIT'!$S$1931</f>
        <v>W26-27</v>
      </c>
      <c r="D634" s="2">
        <f>'FICHE PRODUIT'!$Q$1931</f>
        <v>0</v>
      </c>
      <c r="E634" s="2" t="str">
        <f>'FICHE PRODUIT'!$S$1933</f>
        <v>IN PRODUCTION</v>
      </c>
      <c r="F634" s="2" t="str">
        <f>'FICHE PRODUIT'!$E$1935</f>
        <v>Page 56</v>
      </c>
      <c r="G634" s="2" t="str">
        <f>'FICHE PRODUIT'!$E$1936</f>
        <v xml:space="preserve">Not need </v>
      </c>
      <c r="H634" s="122" t="str">
        <f>'FICHE PRODUIT'!$E$1937</f>
        <v>OCEAN SURPLUS</v>
      </c>
      <c r="I634" s="2" t="b">
        <f>'FICHE PRODUIT'!$E$1939</f>
        <v>0</v>
      </c>
      <c r="J634" s="2" t="str">
        <f>'FICHE PRODUIT'!$E$1941</f>
        <v>Gilet</v>
      </c>
      <c r="K634" s="2" t="str">
        <f>'FICHE PRODUIT'!$E$1942</f>
        <v xml:space="preserve">Peck </v>
      </c>
      <c r="L634" s="4">
        <f>'FICHE PRODUIT'!$E$1944</f>
        <v>48</v>
      </c>
      <c r="M634" s="4">
        <f>'FICHE PRODUIT'!$E$1945</f>
        <v>18.698999999999998</v>
      </c>
      <c r="N634" s="4">
        <f>'FICHE PRODUIT'!$E$1947</f>
        <v>66.698999999999998</v>
      </c>
      <c r="O634" s="4">
        <f>'FICHE PRODUIT'!$E$1948</f>
        <v>4.0330439736727692</v>
      </c>
      <c r="P634" s="4">
        <f>'FICHE PRODUIT'!$E$1950</f>
        <v>269</v>
      </c>
      <c r="Q634" s="4">
        <f>'FICHE PRODUIT'!$E$1951</f>
        <v>107.6</v>
      </c>
      <c r="R634" s="4">
        <f>'FICHE PRODUIT'!$E$1952</f>
        <v>122.27272727272727</v>
      </c>
      <c r="S634" s="122">
        <f>'FICHE PRODUIT'!$E$1953</f>
        <v>46162</v>
      </c>
      <c r="T634" s="2" t="str">
        <f>'FICHE PRODUIT'!A1966</f>
        <v>HANGTAG</v>
      </c>
      <c r="U634" s="2" t="str">
        <f>'FICHE PRODUIT'!B1966</f>
        <v>CADICA</v>
      </c>
      <c r="V634" s="2" t="str">
        <f>'FICHE PRODUIT'!C1966</f>
        <v>Y</v>
      </c>
      <c r="W634" s="2">
        <f>'FICHE PRODUIT'!D1966</f>
        <v>1</v>
      </c>
      <c r="X634" s="2">
        <f>'FICHE PRODUIT'!E1966</f>
        <v>42</v>
      </c>
      <c r="Y634" s="2">
        <f>'FICHE PRODUIT'!F1966</f>
        <v>0.21</v>
      </c>
      <c r="Z634" s="2">
        <f>'FICHE PRODUIT'!G1966</f>
        <v>0.21</v>
      </c>
      <c r="AA634" s="2">
        <f>'FICHE PRODUIT'!H1966</f>
        <v>8.82</v>
      </c>
    </row>
    <row r="635" spans="1:27" x14ac:dyDescent="0.2">
      <c r="A635" s="7" t="str">
        <f>'FICHE PRODUIT'!$A$1931</f>
        <v>PECK VELOUR</v>
      </c>
      <c r="B635" s="2" t="str">
        <f>'FICHE PRODUIT'!$H$1931</f>
        <v>Indigo</v>
      </c>
      <c r="C635" s="2" t="str">
        <f>'FICHE PRODUIT'!$S$1931</f>
        <v>W26-27</v>
      </c>
      <c r="D635" s="2">
        <f>'FICHE PRODUIT'!$Q$1931</f>
        <v>0</v>
      </c>
      <c r="E635" s="2" t="str">
        <f>'FICHE PRODUIT'!$S$1933</f>
        <v>IN PRODUCTION</v>
      </c>
      <c r="F635" s="2" t="str">
        <f>'FICHE PRODUIT'!$E$1935</f>
        <v>Page 56</v>
      </c>
      <c r="G635" s="2" t="str">
        <f>'FICHE PRODUIT'!$E$1936</f>
        <v xml:space="preserve">Not need </v>
      </c>
      <c r="H635" s="122" t="str">
        <f>'FICHE PRODUIT'!$E$1937</f>
        <v>OCEAN SURPLUS</v>
      </c>
      <c r="I635" s="2" t="b">
        <f>'FICHE PRODUIT'!$E$1939</f>
        <v>0</v>
      </c>
      <c r="J635" s="2" t="str">
        <f>'FICHE PRODUIT'!$E$1941</f>
        <v>Gilet</v>
      </c>
      <c r="K635" s="2" t="str">
        <f>'FICHE PRODUIT'!$E$1942</f>
        <v xml:space="preserve">Peck </v>
      </c>
      <c r="L635" s="4">
        <f>'FICHE PRODUIT'!$E$1944</f>
        <v>48</v>
      </c>
      <c r="M635" s="4">
        <f>'FICHE PRODUIT'!$E$1945</f>
        <v>18.698999999999998</v>
      </c>
      <c r="N635" s="4">
        <f>'FICHE PRODUIT'!$E$1947</f>
        <v>66.698999999999998</v>
      </c>
      <c r="O635" s="4">
        <f>'FICHE PRODUIT'!$E$1948</f>
        <v>4.0330439736727692</v>
      </c>
      <c r="P635" s="4">
        <f>'FICHE PRODUIT'!$E$1950</f>
        <v>269</v>
      </c>
      <c r="Q635" s="4">
        <f>'FICHE PRODUIT'!$E$1951</f>
        <v>107.6</v>
      </c>
      <c r="R635" s="4">
        <f>'FICHE PRODUIT'!$E$1952</f>
        <v>122.27272727272727</v>
      </c>
      <c r="S635" s="122">
        <f>'FICHE PRODUIT'!$E$1953</f>
        <v>46162</v>
      </c>
      <c r="T635" s="2">
        <f>'FICHE PRODUIT'!A1967</f>
        <v>0</v>
      </c>
      <c r="U635" s="2">
        <f>'FICHE PRODUIT'!B1967</f>
        <v>0</v>
      </c>
      <c r="V635" s="2">
        <f>'FICHE PRODUIT'!C1967</f>
        <v>0</v>
      </c>
      <c r="W635" s="2">
        <f>'FICHE PRODUIT'!D1967</f>
        <v>0</v>
      </c>
      <c r="X635" s="2">
        <f>'FICHE PRODUIT'!E1967</f>
        <v>0</v>
      </c>
      <c r="Y635" s="2">
        <f>'FICHE PRODUIT'!F1967</f>
        <v>0</v>
      </c>
      <c r="Z635" s="2">
        <f>'FICHE PRODUIT'!G1967</f>
        <v>0</v>
      </c>
      <c r="AA635" s="2">
        <f>'FICHE PRODUIT'!H1967</f>
        <v>0</v>
      </c>
    </row>
    <row r="636" spans="1:27" x14ac:dyDescent="0.2">
      <c r="A636" s="7" t="str">
        <f>'FICHE PRODUIT'!$A$1931</f>
        <v>PECK VELOUR</v>
      </c>
      <c r="B636" s="2" t="str">
        <f>'FICHE PRODUIT'!$H$1931</f>
        <v>Indigo</v>
      </c>
      <c r="C636" s="2" t="str">
        <f>'FICHE PRODUIT'!$S$1931</f>
        <v>W26-27</v>
      </c>
      <c r="D636" s="2">
        <f>'FICHE PRODUIT'!$Q$1931</f>
        <v>0</v>
      </c>
      <c r="E636" s="2" t="str">
        <f>'FICHE PRODUIT'!$S$1933</f>
        <v>IN PRODUCTION</v>
      </c>
      <c r="F636" s="2" t="str">
        <f>'FICHE PRODUIT'!$E$1935</f>
        <v>Page 56</v>
      </c>
      <c r="G636" s="2" t="str">
        <f>'FICHE PRODUIT'!$E$1936</f>
        <v xml:space="preserve">Not need </v>
      </c>
      <c r="H636" s="122" t="str">
        <f>'FICHE PRODUIT'!$E$1937</f>
        <v>OCEAN SURPLUS</v>
      </c>
      <c r="I636" s="2" t="b">
        <f>'FICHE PRODUIT'!$E$1939</f>
        <v>0</v>
      </c>
      <c r="J636" s="2" t="str">
        <f>'FICHE PRODUIT'!$E$1941</f>
        <v>Gilet</v>
      </c>
      <c r="K636" s="2" t="str">
        <f>'FICHE PRODUIT'!$E$1942</f>
        <v xml:space="preserve">Peck </v>
      </c>
      <c r="L636" s="4">
        <f>'FICHE PRODUIT'!$E$1944</f>
        <v>48</v>
      </c>
      <c r="M636" s="4">
        <f>'FICHE PRODUIT'!$E$1945</f>
        <v>18.698999999999998</v>
      </c>
      <c r="N636" s="4">
        <f>'FICHE PRODUIT'!$E$1947</f>
        <v>66.698999999999998</v>
      </c>
      <c r="O636" s="4">
        <f>'FICHE PRODUIT'!$E$1948</f>
        <v>4.0330439736727692</v>
      </c>
      <c r="P636" s="4">
        <f>'FICHE PRODUIT'!$E$1950</f>
        <v>269</v>
      </c>
      <c r="Q636" s="4">
        <f>'FICHE PRODUIT'!$E$1951</f>
        <v>107.6</v>
      </c>
      <c r="R636" s="4">
        <f>'FICHE PRODUIT'!$E$1952</f>
        <v>122.27272727272727</v>
      </c>
      <c r="S636" s="122">
        <f>'FICHE PRODUIT'!$E$1953</f>
        <v>46162</v>
      </c>
      <c r="T636" s="2">
        <f>'FICHE PRODUIT'!A1968</f>
        <v>0</v>
      </c>
      <c r="U636" s="2">
        <f>'FICHE PRODUIT'!B1968</f>
        <v>0</v>
      </c>
      <c r="V636" s="2">
        <f>'FICHE PRODUIT'!C1968</f>
        <v>0</v>
      </c>
      <c r="W636" s="2">
        <f>'FICHE PRODUIT'!D1968</f>
        <v>0</v>
      </c>
      <c r="X636" s="2">
        <f>'FICHE PRODUIT'!E1968</f>
        <v>0</v>
      </c>
      <c r="Y636" s="2">
        <f>'FICHE PRODUIT'!F1968</f>
        <v>0</v>
      </c>
      <c r="Z636" s="2">
        <f>'FICHE PRODUIT'!G1968</f>
        <v>0</v>
      </c>
      <c r="AA636" s="2">
        <f>'FICHE PRODUIT'!H1968</f>
        <v>0</v>
      </c>
    </row>
    <row r="637" spans="1:27" x14ac:dyDescent="0.2">
      <c r="A637" s="7" t="str">
        <f>'FICHE PRODUIT'!$A$1931</f>
        <v>PECK VELOUR</v>
      </c>
      <c r="B637" s="2" t="str">
        <f>'FICHE PRODUIT'!$H$1931</f>
        <v>Indigo</v>
      </c>
      <c r="C637" s="2" t="str">
        <f>'FICHE PRODUIT'!$S$1931</f>
        <v>W26-27</v>
      </c>
      <c r="D637" s="2">
        <f>'FICHE PRODUIT'!$Q$1931</f>
        <v>0</v>
      </c>
      <c r="E637" s="2" t="str">
        <f>'FICHE PRODUIT'!$S$1933</f>
        <v>IN PRODUCTION</v>
      </c>
      <c r="F637" s="2" t="str">
        <f>'FICHE PRODUIT'!$E$1935</f>
        <v>Page 56</v>
      </c>
      <c r="G637" s="2" t="str">
        <f>'FICHE PRODUIT'!$E$1936</f>
        <v xml:space="preserve">Not need </v>
      </c>
      <c r="H637" s="122" t="str">
        <f>'FICHE PRODUIT'!$E$1937</f>
        <v>OCEAN SURPLUS</v>
      </c>
      <c r="I637" s="2" t="b">
        <f>'FICHE PRODUIT'!$E$1939</f>
        <v>0</v>
      </c>
      <c r="J637" s="2" t="str">
        <f>'FICHE PRODUIT'!$E$1941</f>
        <v>Gilet</v>
      </c>
      <c r="K637" s="2" t="str">
        <f>'FICHE PRODUIT'!$E$1942</f>
        <v xml:space="preserve">Peck </v>
      </c>
      <c r="L637" s="4">
        <f>'FICHE PRODUIT'!$E$1944</f>
        <v>48</v>
      </c>
      <c r="M637" s="4">
        <f>'FICHE PRODUIT'!$E$1945</f>
        <v>18.698999999999998</v>
      </c>
      <c r="N637" s="4">
        <f>'FICHE PRODUIT'!$E$1947</f>
        <v>66.698999999999998</v>
      </c>
      <c r="O637" s="4">
        <f>'FICHE PRODUIT'!$E$1948</f>
        <v>4.0330439736727692</v>
      </c>
      <c r="P637" s="4">
        <f>'FICHE PRODUIT'!$E$1950</f>
        <v>269</v>
      </c>
      <c r="Q637" s="4">
        <f>'FICHE PRODUIT'!$E$1951</f>
        <v>107.6</v>
      </c>
      <c r="R637" s="4">
        <f>'FICHE PRODUIT'!$E$1952</f>
        <v>122.27272727272727</v>
      </c>
      <c r="S637" s="122">
        <f>'FICHE PRODUIT'!$E$1953</f>
        <v>46162</v>
      </c>
      <c r="T637" s="2">
        <f>'FICHE PRODUIT'!A1969</f>
        <v>0</v>
      </c>
      <c r="U637" s="2">
        <f>'FICHE PRODUIT'!B1969</f>
        <v>0</v>
      </c>
      <c r="V637" s="2">
        <f>'FICHE PRODUIT'!C1969</f>
        <v>0</v>
      </c>
      <c r="W637" s="2">
        <f>'FICHE PRODUIT'!D1969</f>
        <v>0</v>
      </c>
      <c r="X637" s="2">
        <f>'FICHE PRODUIT'!E1969</f>
        <v>0</v>
      </c>
      <c r="Y637" s="2">
        <f>'FICHE PRODUIT'!F1969</f>
        <v>0</v>
      </c>
      <c r="Z637" s="2">
        <f>'FICHE PRODUIT'!G1969</f>
        <v>0</v>
      </c>
      <c r="AA637" s="2">
        <f>'FICHE PRODUIT'!H1969</f>
        <v>0</v>
      </c>
    </row>
    <row r="638" spans="1:27" x14ac:dyDescent="0.2">
      <c r="A638" s="7" t="str">
        <f>'FICHE PRODUIT'!$A$1931</f>
        <v>PECK VELOUR</v>
      </c>
      <c r="B638" s="2" t="str">
        <f>'FICHE PRODUIT'!$H$1931</f>
        <v>Indigo</v>
      </c>
      <c r="C638" s="2" t="str">
        <f>'FICHE PRODUIT'!$S$1931</f>
        <v>W26-27</v>
      </c>
      <c r="D638" s="2">
        <f>'FICHE PRODUIT'!$Q$1931</f>
        <v>0</v>
      </c>
      <c r="E638" s="2" t="str">
        <f>'FICHE PRODUIT'!$S$1933</f>
        <v>IN PRODUCTION</v>
      </c>
      <c r="F638" s="2" t="str">
        <f>'FICHE PRODUIT'!$E$1935</f>
        <v>Page 56</v>
      </c>
      <c r="G638" s="2" t="str">
        <f>'FICHE PRODUIT'!$E$1936</f>
        <v xml:space="preserve">Not need </v>
      </c>
      <c r="H638" s="122" t="str">
        <f>'FICHE PRODUIT'!$E$1937</f>
        <v>OCEAN SURPLUS</v>
      </c>
      <c r="I638" s="2" t="b">
        <f>'FICHE PRODUIT'!$E$1939</f>
        <v>0</v>
      </c>
      <c r="J638" s="2" t="str">
        <f>'FICHE PRODUIT'!$E$1941</f>
        <v>Gilet</v>
      </c>
      <c r="K638" s="2" t="str">
        <f>'FICHE PRODUIT'!$E$1942</f>
        <v xml:space="preserve">Peck </v>
      </c>
      <c r="L638" s="4">
        <f>'FICHE PRODUIT'!$E$1944</f>
        <v>48</v>
      </c>
      <c r="M638" s="4">
        <f>'FICHE PRODUIT'!$E$1945</f>
        <v>18.698999999999998</v>
      </c>
      <c r="N638" s="4">
        <f>'FICHE PRODUIT'!$E$1947</f>
        <v>66.698999999999998</v>
      </c>
      <c r="O638" s="4">
        <f>'FICHE PRODUIT'!$E$1948</f>
        <v>4.0330439736727692</v>
      </c>
      <c r="P638" s="4">
        <f>'FICHE PRODUIT'!$E$1950</f>
        <v>269</v>
      </c>
      <c r="Q638" s="4">
        <f>'FICHE PRODUIT'!$E$1951</f>
        <v>107.6</v>
      </c>
      <c r="R638" s="4">
        <f>'FICHE PRODUIT'!$E$1952</f>
        <v>122.27272727272727</v>
      </c>
      <c r="S638" s="122">
        <f>'FICHE PRODUIT'!$E$1953</f>
        <v>46162</v>
      </c>
      <c r="T638" s="2" t="str">
        <f>'FICHE PRODUIT'!A1970</f>
        <v>Frais externe</v>
      </c>
      <c r="U638" s="2" t="str">
        <f>'FICHE PRODUIT'!B1970</f>
        <v xml:space="preserve">Classwash </v>
      </c>
      <c r="V638" s="2" t="str">
        <f>'FICHE PRODUIT'!C1970</f>
        <v>Teinture</v>
      </c>
      <c r="W638" s="2">
        <f>'FICHE PRODUIT'!D1970</f>
        <v>1</v>
      </c>
      <c r="X638" s="2">
        <f>'FICHE PRODUIT'!E1970</f>
        <v>42</v>
      </c>
      <c r="Y638" s="2">
        <f>'FICHE PRODUIT'!F1970</f>
        <v>2</v>
      </c>
      <c r="Z638" s="2">
        <f>'FICHE PRODUIT'!G1970</f>
        <v>2</v>
      </c>
      <c r="AA638" s="2">
        <f>'FICHE PRODUIT'!H1970</f>
        <v>84</v>
      </c>
    </row>
    <row r="639" spans="1:27" x14ac:dyDescent="0.2">
      <c r="A639" s="7" t="str">
        <f>'FICHE PRODUIT'!$A$1931</f>
        <v>PECK VELOUR</v>
      </c>
      <c r="B639" s="2" t="str">
        <f>'FICHE PRODUIT'!$H$1931</f>
        <v>Indigo</v>
      </c>
      <c r="C639" s="2" t="str">
        <f>'FICHE PRODUIT'!$S$1931</f>
        <v>W26-27</v>
      </c>
      <c r="D639" s="2">
        <f>'FICHE PRODUIT'!$Q$1931</f>
        <v>0</v>
      </c>
      <c r="E639" s="2" t="str">
        <f>'FICHE PRODUIT'!$S$1933</f>
        <v>IN PRODUCTION</v>
      </c>
      <c r="F639" s="2" t="str">
        <f>'FICHE PRODUIT'!$E$1935</f>
        <v>Page 56</v>
      </c>
      <c r="G639" s="2" t="str">
        <f>'FICHE PRODUIT'!$E$1936</f>
        <v xml:space="preserve">Not need </v>
      </c>
      <c r="H639" s="122" t="str">
        <f>'FICHE PRODUIT'!$E$1937</f>
        <v>OCEAN SURPLUS</v>
      </c>
      <c r="I639" s="2" t="b">
        <f>'FICHE PRODUIT'!$E$1939</f>
        <v>0</v>
      </c>
      <c r="J639" s="2" t="str">
        <f>'FICHE PRODUIT'!$E$1941</f>
        <v>Gilet</v>
      </c>
      <c r="K639" s="2" t="str">
        <f>'FICHE PRODUIT'!$E$1942</f>
        <v xml:space="preserve">Peck </v>
      </c>
      <c r="L639" s="4">
        <f>'FICHE PRODUIT'!$E$1944</f>
        <v>48</v>
      </c>
      <c r="M639" s="4">
        <f>'FICHE PRODUIT'!$E$1945</f>
        <v>18.698999999999998</v>
      </c>
      <c r="N639" s="4">
        <f>'FICHE PRODUIT'!$E$1947</f>
        <v>66.698999999999998</v>
      </c>
      <c r="O639" s="4">
        <f>'FICHE PRODUIT'!$E$1948</f>
        <v>4.0330439736727692</v>
      </c>
      <c r="P639" s="4">
        <f>'FICHE PRODUIT'!$E$1950</f>
        <v>269</v>
      </c>
      <c r="Q639" s="4">
        <f>'FICHE PRODUIT'!$E$1951</f>
        <v>107.6</v>
      </c>
      <c r="R639" s="4">
        <f>'FICHE PRODUIT'!$E$1952</f>
        <v>122.27272727272727</v>
      </c>
      <c r="S639" s="122">
        <f>'FICHE PRODUIT'!$E$1953</f>
        <v>46162</v>
      </c>
      <c r="T639" s="2" t="str">
        <f>'FICHE PRODUIT'!A1971</f>
        <v>Frais externe</v>
      </c>
      <c r="U639" s="2" t="str">
        <f>'FICHE PRODUIT'!B1971</f>
        <v>Transport</v>
      </c>
      <c r="V639" s="2" t="str">
        <f>'FICHE PRODUIT'!C1971</f>
        <v xml:space="preserve">Européen </v>
      </c>
      <c r="W639" s="2">
        <f>'FICHE PRODUIT'!D1971</f>
        <v>1</v>
      </c>
      <c r="X639" s="2">
        <f>'FICHE PRODUIT'!E1971</f>
        <v>42</v>
      </c>
      <c r="Y639" s="2">
        <f>'FICHE PRODUIT'!F1971</f>
        <v>2</v>
      </c>
      <c r="Z639" s="2">
        <f>'FICHE PRODUIT'!G1971</f>
        <v>2</v>
      </c>
      <c r="AA639" s="2">
        <f>'FICHE PRODUIT'!H1971</f>
        <v>84</v>
      </c>
    </row>
    <row r="640" spans="1:27" x14ac:dyDescent="0.2">
      <c r="A640" s="7" t="str">
        <f>'FICHE PRODUIT'!$A$1931</f>
        <v>PECK VELOUR</v>
      </c>
      <c r="B640" s="2" t="str">
        <f>'FICHE PRODUIT'!$H$1931</f>
        <v>Indigo</v>
      </c>
      <c r="C640" s="2" t="str">
        <f>'FICHE PRODUIT'!$S$1931</f>
        <v>W26-27</v>
      </c>
      <c r="D640" s="2">
        <f>'FICHE PRODUIT'!$Q$1931</f>
        <v>0</v>
      </c>
      <c r="E640" s="2" t="str">
        <f>'FICHE PRODUIT'!$S$1933</f>
        <v>IN PRODUCTION</v>
      </c>
      <c r="F640" s="2" t="str">
        <f>'FICHE PRODUIT'!$E$1935</f>
        <v>Page 56</v>
      </c>
      <c r="G640" s="2" t="str">
        <f>'FICHE PRODUIT'!$E$1936</f>
        <v xml:space="preserve">Not need </v>
      </c>
      <c r="H640" s="122" t="str">
        <f>'FICHE PRODUIT'!$E$1937</f>
        <v>OCEAN SURPLUS</v>
      </c>
      <c r="I640" s="2" t="b">
        <f>'FICHE PRODUIT'!$E$1939</f>
        <v>0</v>
      </c>
      <c r="J640" s="2" t="str">
        <f>'FICHE PRODUIT'!$E$1941</f>
        <v>Gilet</v>
      </c>
      <c r="K640" s="2" t="str">
        <f>'FICHE PRODUIT'!$E$1942</f>
        <v xml:space="preserve">Peck </v>
      </c>
      <c r="L640" s="4">
        <f>'FICHE PRODUIT'!$E$1944</f>
        <v>48</v>
      </c>
      <c r="M640" s="4">
        <f>'FICHE PRODUIT'!$E$1945</f>
        <v>18.698999999999998</v>
      </c>
      <c r="N640" s="4">
        <f>'FICHE PRODUIT'!$E$1947</f>
        <v>66.698999999999998</v>
      </c>
      <c r="O640" s="4">
        <f>'FICHE PRODUIT'!$E$1948</f>
        <v>4.0330439736727692</v>
      </c>
      <c r="P640" s="4">
        <f>'FICHE PRODUIT'!$E$1950</f>
        <v>269</v>
      </c>
      <c r="Q640" s="4">
        <f>'FICHE PRODUIT'!$E$1951</f>
        <v>107.6</v>
      </c>
      <c r="R640" s="4">
        <f>'FICHE PRODUIT'!$E$1952</f>
        <v>122.27272727272727</v>
      </c>
      <c r="S640" s="122">
        <f>'FICHE PRODUIT'!$E$1953</f>
        <v>46162</v>
      </c>
      <c r="T640" s="2" t="str">
        <f>'FICHE PRODUIT'!A1972</f>
        <v>Frais externe</v>
      </c>
      <c r="U640" s="2" t="str">
        <f>'FICHE PRODUIT'!B1972</f>
        <v>Communication</v>
      </c>
      <c r="V640" s="2" t="str">
        <f>'FICHE PRODUIT'!C1972</f>
        <v>Marketing</v>
      </c>
      <c r="W640" s="2">
        <f>'FICHE PRODUIT'!D1972</f>
        <v>1</v>
      </c>
      <c r="X640" s="2">
        <f>'FICHE PRODUIT'!E1972</f>
        <v>42</v>
      </c>
      <c r="Y640" s="2">
        <f>'FICHE PRODUIT'!F1972</f>
        <v>0.5</v>
      </c>
      <c r="Z640" s="2">
        <f>'FICHE PRODUIT'!G1972</f>
        <v>0.5</v>
      </c>
      <c r="AA640" s="2">
        <f>'FICHE PRODUIT'!H1972</f>
        <v>21</v>
      </c>
    </row>
    <row r="641" spans="1:27" x14ac:dyDescent="0.2">
      <c r="A641" s="7" t="str">
        <f>'FICHE PRODUIT'!$A$1974</f>
        <v>PECK VELOUR</v>
      </c>
      <c r="B641" s="2" t="str">
        <f>'FICHE PRODUIT'!$H$1974</f>
        <v>Off White</v>
      </c>
      <c r="C641" s="2" t="str">
        <f>'FICHE PRODUIT'!$S$1974</f>
        <v>W26-27</v>
      </c>
      <c r="D641" s="2">
        <f>'FICHE PRODUIT'!$Q$1974</f>
        <v>0</v>
      </c>
      <c r="E641" s="2" t="str">
        <f>'FICHE PRODUIT'!$S$1976</f>
        <v>IN PRODUCTION</v>
      </c>
      <c r="F641" s="2" t="str">
        <f>'FICHE PRODUIT'!$E$1978</f>
        <v>Page 57</v>
      </c>
      <c r="G641" s="2" t="str">
        <f>'FICHE PRODUIT'!$E$1979</f>
        <v xml:space="preserve">Not need </v>
      </c>
      <c r="H641" s="122" t="str">
        <f>'FICHE PRODUIT'!$E$1980</f>
        <v>OCEAN SURPLUS</v>
      </c>
      <c r="I641" s="2" t="b">
        <f>'FICHE PRODUIT'!$E$1982</f>
        <v>0</v>
      </c>
      <c r="J641" s="2" t="str">
        <f>'FICHE PRODUIT'!$E$1984</f>
        <v>Gilet</v>
      </c>
      <c r="K641" s="2" t="str">
        <f>'FICHE PRODUIT'!$E$1985</f>
        <v xml:space="preserve">Peck </v>
      </c>
      <c r="L641" s="4">
        <f>'FICHE PRODUIT'!$E$1987</f>
        <v>48</v>
      </c>
      <c r="M641" s="4">
        <f>'FICHE PRODUIT'!$E$1988</f>
        <v>18.698999999999998</v>
      </c>
      <c r="N641" s="4">
        <f>'FICHE PRODUIT'!$E$1990</f>
        <v>66.698999999999998</v>
      </c>
      <c r="O641" s="4">
        <f>'FICHE PRODUIT'!$E$1991</f>
        <v>4.0330439736727692</v>
      </c>
      <c r="P641" s="4">
        <f>'FICHE PRODUIT'!$E$1993</f>
        <v>269</v>
      </c>
      <c r="Q641" s="4">
        <f>'FICHE PRODUIT'!$E$1994</f>
        <v>107.6</v>
      </c>
      <c r="R641" s="4">
        <f>'FICHE PRODUIT'!$E$1995</f>
        <v>122.27272727272727</v>
      </c>
      <c r="S641" s="122">
        <f>'FICHE PRODUIT'!$E$1996</f>
        <v>46162</v>
      </c>
      <c r="T641" s="2" t="str">
        <f>'FICHE PRODUIT'!A2001</f>
        <v>FABRIC</v>
      </c>
      <c r="U641" s="2" t="str">
        <f>'FICHE PRODUIT'!B2001</f>
        <v xml:space="preserve">DUCA VISCONTI </v>
      </c>
      <c r="V641" s="2" t="str">
        <f>'FICHE PRODUIT'!C2001</f>
        <v>QUATTROCORD FIT PPTC</v>
      </c>
      <c r="W641" s="2">
        <f>'FICHE PRODUIT'!D2001</f>
        <v>0.7</v>
      </c>
      <c r="X641" s="2">
        <f>'FICHE PRODUIT'!E2001</f>
        <v>9.7999999999999989</v>
      </c>
      <c r="Y641" s="2">
        <f>'FICHE PRODUIT'!F2001</f>
        <v>11.3</v>
      </c>
      <c r="Z641" s="2">
        <f>'FICHE PRODUIT'!G2001</f>
        <v>7.91</v>
      </c>
      <c r="AA641" s="2">
        <f>'FICHE PRODUIT'!H2001</f>
        <v>110.74000000000001</v>
      </c>
    </row>
    <row r="642" spans="1:27" x14ac:dyDescent="0.2">
      <c r="A642" s="7" t="str">
        <f>'FICHE PRODUIT'!$A$1974</f>
        <v>PECK VELOUR</v>
      </c>
      <c r="B642" s="2" t="str">
        <f>'FICHE PRODUIT'!$H$1974</f>
        <v>Off White</v>
      </c>
      <c r="C642" s="2" t="str">
        <f>'FICHE PRODUIT'!$S$1974</f>
        <v>W26-27</v>
      </c>
      <c r="D642" s="2">
        <f>'FICHE PRODUIT'!$Q$1974</f>
        <v>0</v>
      </c>
      <c r="E642" s="2" t="str">
        <f>'FICHE PRODUIT'!$S$1976</f>
        <v>IN PRODUCTION</v>
      </c>
      <c r="F642" s="2" t="str">
        <f>'FICHE PRODUIT'!$E$1978</f>
        <v>Page 57</v>
      </c>
      <c r="G642" s="2" t="str">
        <f>'FICHE PRODUIT'!$E$1979</f>
        <v xml:space="preserve">Not need </v>
      </c>
      <c r="H642" s="122" t="str">
        <f>'FICHE PRODUIT'!$E$1980</f>
        <v>OCEAN SURPLUS</v>
      </c>
      <c r="I642" s="2" t="b">
        <f>'FICHE PRODUIT'!$E$1982</f>
        <v>0</v>
      </c>
      <c r="J642" s="2" t="str">
        <f>'FICHE PRODUIT'!$E$1984</f>
        <v>Gilet</v>
      </c>
      <c r="K642" s="2" t="str">
        <f>'FICHE PRODUIT'!$E$1985</f>
        <v xml:space="preserve">Peck </v>
      </c>
      <c r="L642" s="4">
        <f>'FICHE PRODUIT'!$E$1987</f>
        <v>48</v>
      </c>
      <c r="M642" s="4">
        <f>'FICHE PRODUIT'!$E$1988</f>
        <v>18.698999999999998</v>
      </c>
      <c r="N642" s="4">
        <f>'FICHE PRODUIT'!$E$1990</f>
        <v>66.698999999999998</v>
      </c>
      <c r="O642" s="4">
        <f>'FICHE PRODUIT'!$E$1991</f>
        <v>4.0330439736727692</v>
      </c>
      <c r="P642" s="4">
        <f>'FICHE PRODUIT'!$E$1993</f>
        <v>269</v>
      </c>
      <c r="Q642" s="4">
        <f>'FICHE PRODUIT'!$E$1994</f>
        <v>107.6</v>
      </c>
      <c r="R642" s="4">
        <f>'FICHE PRODUIT'!$E$1995</f>
        <v>122.27272727272727</v>
      </c>
      <c r="S642" s="122">
        <f>'FICHE PRODUIT'!$E$1996</f>
        <v>46162</v>
      </c>
      <c r="T642" s="2" t="str">
        <f>'FICHE PRODUIT'!A2002</f>
        <v>LINNING</v>
      </c>
      <c r="U642" s="2" t="str">
        <f>'FICHE PRODUIT'!B2002</f>
        <v>CERVOTESSILE</v>
      </c>
      <c r="V642" s="2" t="str">
        <f>'FICHE PRODUIT'!C2002</f>
        <v>SAND C IRR.49</v>
      </c>
      <c r="W642" s="2">
        <f>'FICHE PRODUIT'!D2002</f>
        <v>0.7</v>
      </c>
      <c r="X642" s="2">
        <f>'FICHE PRODUIT'!E2002</f>
        <v>9.7999999999999989</v>
      </c>
      <c r="Y642" s="2">
        <f>'FICHE PRODUIT'!F2002</f>
        <v>3.5</v>
      </c>
      <c r="Z642" s="2">
        <f>'FICHE PRODUIT'!G2002</f>
        <v>2.4499999999999997</v>
      </c>
      <c r="AA642" s="2">
        <f>'FICHE PRODUIT'!H2002</f>
        <v>34.299999999999997</v>
      </c>
    </row>
    <row r="643" spans="1:27" x14ac:dyDescent="0.2">
      <c r="A643" s="7" t="str">
        <f>'FICHE PRODUIT'!$A$1974</f>
        <v>PECK VELOUR</v>
      </c>
      <c r="B643" s="2" t="str">
        <f>'FICHE PRODUIT'!$H$1974</f>
        <v>Off White</v>
      </c>
      <c r="C643" s="2" t="str">
        <f>'FICHE PRODUIT'!$S$1974</f>
        <v>W26-27</v>
      </c>
      <c r="D643" s="2">
        <f>'FICHE PRODUIT'!$Q$1974</f>
        <v>0</v>
      </c>
      <c r="E643" s="2" t="str">
        <f>'FICHE PRODUIT'!$S$1976</f>
        <v>IN PRODUCTION</v>
      </c>
      <c r="F643" s="2" t="str">
        <f>'FICHE PRODUIT'!$E$1978</f>
        <v>Page 57</v>
      </c>
      <c r="G643" s="2" t="str">
        <f>'FICHE PRODUIT'!$E$1979</f>
        <v xml:space="preserve">Not need </v>
      </c>
      <c r="H643" s="122" t="str">
        <f>'FICHE PRODUIT'!$E$1980</f>
        <v>OCEAN SURPLUS</v>
      </c>
      <c r="I643" s="2" t="b">
        <f>'FICHE PRODUIT'!$E$1982</f>
        <v>0</v>
      </c>
      <c r="J643" s="2" t="str">
        <f>'FICHE PRODUIT'!$E$1984</f>
        <v>Gilet</v>
      </c>
      <c r="K643" s="2" t="str">
        <f>'FICHE PRODUIT'!$E$1985</f>
        <v xml:space="preserve">Peck </v>
      </c>
      <c r="L643" s="4">
        <f>'FICHE PRODUIT'!$E$1987</f>
        <v>48</v>
      </c>
      <c r="M643" s="4">
        <f>'FICHE PRODUIT'!$E$1988</f>
        <v>18.698999999999998</v>
      </c>
      <c r="N643" s="4">
        <f>'FICHE PRODUIT'!$E$1990</f>
        <v>66.698999999999998</v>
      </c>
      <c r="O643" s="4">
        <f>'FICHE PRODUIT'!$E$1991</f>
        <v>4.0330439736727692</v>
      </c>
      <c r="P643" s="4">
        <f>'FICHE PRODUIT'!$E$1993</f>
        <v>269</v>
      </c>
      <c r="Q643" s="4">
        <f>'FICHE PRODUIT'!$E$1994</f>
        <v>107.6</v>
      </c>
      <c r="R643" s="4">
        <f>'FICHE PRODUIT'!$E$1995</f>
        <v>122.27272727272727</v>
      </c>
      <c r="S643" s="122">
        <f>'FICHE PRODUIT'!$E$1996</f>
        <v>46162</v>
      </c>
      <c r="T643" s="2" t="str">
        <f>'FICHE PRODUIT'!A2003</f>
        <v>BACK</v>
      </c>
      <c r="U643" s="2" t="str">
        <f>'FICHE PRODUIT'!B2003</f>
        <v>DRAGONI</v>
      </c>
      <c r="V643" s="2" t="str">
        <f>'FICHE PRODUIT'!C2003</f>
        <v>PANAMA</v>
      </c>
      <c r="W643" s="2">
        <f>'FICHE PRODUIT'!D2003</f>
        <v>0.4</v>
      </c>
      <c r="X643" s="2">
        <f>'FICHE PRODUIT'!E2003</f>
        <v>5.6000000000000005</v>
      </c>
      <c r="Y643" s="2">
        <f>'FICHE PRODUIT'!F2003</f>
        <v>6.7</v>
      </c>
      <c r="Z643" s="2">
        <f>'FICHE PRODUIT'!G2003</f>
        <v>2.68</v>
      </c>
      <c r="AA643" s="2">
        <f>'FICHE PRODUIT'!H2003</f>
        <v>37.520000000000003</v>
      </c>
    </row>
    <row r="644" spans="1:27" x14ac:dyDescent="0.2">
      <c r="A644" s="7" t="str">
        <f>'FICHE PRODUIT'!$A$1974</f>
        <v>PECK VELOUR</v>
      </c>
      <c r="B644" s="2" t="str">
        <f>'FICHE PRODUIT'!$H$1974</f>
        <v>Off White</v>
      </c>
      <c r="C644" s="2" t="str">
        <f>'FICHE PRODUIT'!$S$1974</f>
        <v>W26-27</v>
      </c>
      <c r="D644" s="2">
        <f>'FICHE PRODUIT'!$Q$1974</f>
        <v>0</v>
      </c>
      <c r="E644" s="2" t="str">
        <f>'FICHE PRODUIT'!$S$1976</f>
        <v>IN PRODUCTION</v>
      </c>
      <c r="F644" s="2" t="str">
        <f>'FICHE PRODUIT'!$E$1978</f>
        <v>Page 57</v>
      </c>
      <c r="G644" s="2" t="str">
        <f>'FICHE PRODUIT'!$E$1979</f>
        <v xml:space="preserve">Not need </v>
      </c>
      <c r="H644" s="122" t="str">
        <f>'FICHE PRODUIT'!$E$1980</f>
        <v>OCEAN SURPLUS</v>
      </c>
      <c r="I644" s="2" t="b">
        <f>'FICHE PRODUIT'!$E$1982</f>
        <v>0</v>
      </c>
      <c r="J644" s="2" t="str">
        <f>'FICHE PRODUIT'!$E$1984</f>
        <v>Gilet</v>
      </c>
      <c r="K644" s="2" t="str">
        <f>'FICHE PRODUIT'!$E$1985</f>
        <v xml:space="preserve">Peck </v>
      </c>
      <c r="L644" s="4">
        <f>'FICHE PRODUIT'!$E$1987</f>
        <v>48</v>
      </c>
      <c r="M644" s="4">
        <f>'FICHE PRODUIT'!$E$1988</f>
        <v>18.698999999999998</v>
      </c>
      <c r="N644" s="4">
        <f>'FICHE PRODUIT'!$E$1990</f>
        <v>66.698999999999998</v>
      </c>
      <c r="O644" s="4">
        <f>'FICHE PRODUIT'!$E$1991</f>
        <v>4.0330439736727692</v>
      </c>
      <c r="P644" s="4">
        <f>'FICHE PRODUIT'!$E$1993</f>
        <v>269</v>
      </c>
      <c r="Q644" s="4">
        <f>'FICHE PRODUIT'!$E$1994</f>
        <v>107.6</v>
      </c>
      <c r="R644" s="4">
        <f>'FICHE PRODUIT'!$E$1995</f>
        <v>122.27272727272727</v>
      </c>
      <c r="S644" s="122">
        <f>'FICHE PRODUIT'!$E$1996</f>
        <v>46162</v>
      </c>
      <c r="T644" s="2" t="str">
        <f>'FICHE PRODUIT'!A2004</f>
        <v>INTERLINING</v>
      </c>
      <c r="U644" s="2" t="str">
        <f>'FICHE PRODUIT'!B2004</f>
        <v>CHARGEUR</v>
      </c>
      <c r="V644" s="2" t="str">
        <f>'FICHE PRODUIT'!C2004</f>
        <v>711048/A NATURAL</v>
      </c>
      <c r="W644" s="2">
        <f>'FICHE PRODUIT'!D2004</f>
        <v>0.55000000000000004</v>
      </c>
      <c r="X644" s="2">
        <f>'FICHE PRODUIT'!E2004</f>
        <v>7.7000000000000011</v>
      </c>
      <c r="Y644" s="2">
        <f>'FICHE PRODUIT'!F2004</f>
        <v>0</v>
      </c>
      <c r="Z644" s="2">
        <f>'FICHE PRODUIT'!G2004</f>
        <v>0</v>
      </c>
      <c r="AA644" s="2">
        <f>'FICHE PRODUIT'!H2004</f>
        <v>0</v>
      </c>
    </row>
    <row r="645" spans="1:27" x14ac:dyDescent="0.2">
      <c r="A645" s="7" t="str">
        <f>'FICHE PRODUIT'!$A$1974</f>
        <v>PECK VELOUR</v>
      </c>
      <c r="B645" s="2" t="str">
        <f>'FICHE PRODUIT'!$H$1974</f>
        <v>Off White</v>
      </c>
      <c r="C645" s="2" t="str">
        <f>'FICHE PRODUIT'!$S$1974</f>
        <v>W26-27</v>
      </c>
      <c r="D645" s="2">
        <f>'FICHE PRODUIT'!$Q$1974</f>
        <v>0</v>
      </c>
      <c r="E645" s="2" t="str">
        <f>'FICHE PRODUIT'!$S$1976</f>
        <v>IN PRODUCTION</v>
      </c>
      <c r="F645" s="2" t="str">
        <f>'FICHE PRODUIT'!$E$1978</f>
        <v>Page 57</v>
      </c>
      <c r="G645" s="2" t="str">
        <f>'FICHE PRODUIT'!$E$1979</f>
        <v xml:space="preserve">Not need </v>
      </c>
      <c r="H645" s="122" t="str">
        <f>'FICHE PRODUIT'!$E$1980</f>
        <v>OCEAN SURPLUS</v>
      </c>
      <c r="I645" s="2" t="b">
        <f>'FICHE PRODUIT'!$E$1982</f>
        <v>0</v>
      </c>
      <c r="J645" s="2" t="str">
        <f>'FICHE PRODUIT'!$E$1984</f>
        <v>Gilet</v>
      </c>
      <c r="K645" s="2" t="str">
        <f>'FICHE PRODUIT'!$E$1985</f>
        <v xml:space="preserve">Peck </v>
      </c>
      <c r="L645" s="4">
        <f>'FICHE PRODUIT'!$E$1987</f>
        <v>48</v>
      </c>
      <c r="M645" s="4">
        <f>'FICHE PRODUIT'!$E$1988</f>
        <v>18.698999999999998</v>
      </c>
      <c r="N645" s="4">
        <f>'FICHE PRODUIT'!$E$1990</f>
        <v>66.698999999999998</v>
      </c>
      <c r="O645" s="4">
        <f>'FICHE PRODUIT'!$E$1991</f>
        <v>4.0330439736727692</v>
      </c>
      <c r="P645" s="4">
        <f>'FICHE PRODUIT'!$E$1993</f>
        <v>269</v>
      </c>
      <c r="Q645" s="4">
        <f>'FICHE PRODUIT'!$E$1994</f>
        <v>107.6</v>
      </c>
      <c r="R645" s="4">
        <f>'FICHE PRODUIT'!$E$1995</f>
        <v>122.27272727272727</v>
      </c>
      <c r="S645" s="122">
        <f>'FICHE PRODUIT'!$E$1996</f>
        <v>46162</v>
      </c>
      <c r="T645" s="2" t="str">
        <f>'FICHE PRODUIT'!A2005</f>
        <v>GALON</v>
      </c>
      <c r="U645" s="2" t="str">
        <f>'FICHE PRODUIT'!B2005</f>
        <v>NASTRO</v>
      </c>
      <c r="V645" s="2" t="str">
        <f>'FICHE PRODUIT'!C2005</f>
        <v>G</v>
      </c>
      <c r="W645" s="2">
        <f>'FICHE PRODUIT'!D2005</f>
        <v>0.1</v>
      </c>
      <c r="X645" s="2">
        <f>'FICHE PRODUIT'!E2005</f>
        <v>1.4000000000000001</v>
      </c>
      <c r="Y645" s="2">
        <f>'FICHE PRODUIT'!F2005</f>
        <v>0.49</v>
      </c>
      <c r="Z645" s="2">
        <f>'FICHE PRODUIT'!G2005</f>
        <v>4.9000000000000002E-2</v>
      </c>
      <c r="AA645" s="2">
        <f>'FICHE PRODUIT'!H2005</f>
        <v>0.68600000000000005</v>
      </c>
    </row>
    <row r="646" spans="1:27" x14ac:dyDescent="0.2">
      <c r="A646" s="7" t="str">
        <f>'FICHE PRODUIT'!$A$1974</f>
        <v>PECK VELOUR</v>
      </c>
      <c r="B646" s="2" t="str">
        <f>'FICHE PRODUIT'!$H$1974</f>
        <v>Off White</v>
      </c>
      <c r="C646" s="2" t="str">
        <f>'FICHE PRODUIT'!$S$1974</f>
        <v>W26-27</v>
      </c>
      <c r="D646" s="2">
        <f>'FICHE PRODUIT'!$Q$1974</f>
        <v>0</v>
      </c>
      <c r="E646" s="2" t="str">
        <f>'FICHE PRODUIT'!$S$1976</f>
        <v>IN PRODUCTION</v>
      </c>
      <c r="F646" s="2" t="str">
        <f>'FICHE PRODUIT'!$E$1978</f>
        <v>Page 57</v>
      </c>
      <c r="G646" s="2" t="str">
        <f>'FICHE PRODUIT'!$E$1979</f>
        <v xml:space="preserve">Not need </v>
      </c>
      <c r="H646" s="122" t="str">
        <f>'FICHE PRODUIT'!$E$1980</f>
        <v>OCEAN SURPLUS</v>
      </c>
      <c r="I646" s="2" t="b">
        <f>'FICHE PRODUIT'!$E$1982</f>
        <v>0</v>
      </c>
      <c r="J646" s="2" t="str">
        <f>'FICHE PRODUIT'!$E$1984</f>
        <v>Gilet</v>
      </c>
      <c r="K646" s="2" t="str">
        <f>'FICHE PRODUIT'!$E$1985</f>
        <v xml:space="preserve">Peck </v>
      </c>
      <c r="L646" s="4">
        <f>'FICHE PRODUIT'!$E$1987</f>
        <v>48</v>
      </c>
      <c r="M646" s="4">
        <f>'FICHE PRODUIT'!$E$1988</f>
        <v>18.698999999999998</v>
      </c>
      <c r="N646" s="4">
        <f>'FICHE PRODUIT'!$E$1990</f>
        <v>66.698999999999998</v>
      </c>
      <c r="O646" s="4">
        <f>'FICHE PRODUIT'!$E$1991</f>
        <v>4.0330439736727692</v>
      </c>
      <c r="P646" s="4">
        <f>'FICHE PRODUIT'!$E$1993</f>
        <v>269</v>
      </c>
      <c r="Q646" s="4">
        <f>'FICHE PRODUIT'!$E$1994</f>
        <v>107.6</v>
      </c>
      <c r="R646" s="4">
        <f>'FICHE PRODUIT'!$E$1995</f>
        <v>122.27272727272727</v>
      </c>
      <c r="S646" s="122">
        <f>'FICHE PRODUIT'!$E$1996</f>
        <v>46162</v>
      </c>
      <c r="T646" s="2" t="str">
        <f>'FICHE PRODUIT'!A2006</f>
        <v>BOUTONS</v>
      </c>
      <c r="U646" s="2" t="str">
        <f>'FICHE PRODUIT'!B2006</f>
        <v>LOUROPEL</v>
      </c>
      <c r="V646" s="2" t="str">
        <f>'FICHE PRODUIT'!C2006</f>
        <v>BT1</v>
      </c>
      <c r="W646" s="2">
        <f>'FICHE PRODUIT'!D2006</f>
        <v>6</v>
      </c>
      <c r="X646" s="2">
        <f>'FICHE PRODUIT'!E2006</f>
        <v>84</v>
      </c>
      <c r="Y646" s="2">
        <f>'FICHE PRODUIT'!F2006</f>
        <v>0.06</v>
      </c>
      <c r="Z646" s="2">
        <f>'FICHE PRODUIT'!G2006</f>
        <v>0.36</v>
      </c>
      <c r="AA646" s="2">
        <f>'FICHE PRODUIT'!H2006</f>
        <v>5.04</v>
      </c>
    </row>
    <row r="647" spans="1:27" x14ac:dyDescent="0.2">
      <c r="A647" s="7" t="str">
        <f>'FICHE PRODUIT'!$A$1974</f>
        <v>PECK VELOUR</v>
      </c>
      <c r="B647" s="2" t="str">
        <f>'FICHE PRODUIT'!$H$1974</f>
        <v>Off White</v>
      </c>
      <c r="C647" s="2" t="str">
        <f>'FICHE PRODUIT'!$S$1974</f>
        <v>W26-27</v>
      </c>
      <c r="D647" s="2">
        <f>'FICHE PRODUIT'!$Q$1974</f>
        <v>0</v>
      </c>
      <c r="E647" s="2" t="str">
        <f>'FICHE PRODUIT'!$S$1976</f>
        <v>IN PRODUCTION</v>
      </c>
      <c r="F647" s="2" t="str">
        <f>'FICHE PRODUIT'!$E$1978</f>
        <v>Page 57</v>
      </c>
      <c r="G647" s="2" t="str">
        <f>'FICHE PRODUIT'!$E$1979</f>
        <v xml:space="preserve">Not need </v>
      </c>
      <c r="H647" s="122" t="str">
        <f>'FICHE PRODUIT'!$E$1980</f>
        <v>OCEAN SURPLUS</v>
      </c>
      <c r="I647" s="2" t="b">
        <f>'FICHE PRODUIT'!$E$1982</f>
        <v>0</v>
      </c>
      <c r="J647" s="2" t="str">
        <f>'FICHE PRODUIT'!$E$1984</f>
        <v>Gilet</v>
      </c>
      <c r="K647" s="2" t="str">
        <f>'FICHE PRODUIT'!$E$1985</f>
        <v xml:space="preserve">Peck </v>
      </c>
      <c r="L647" s="4">
        <f>'FICHE PRODUIT'!$E$1987</f>
        <v>48</v>
      </c>
      <c r="M647" s="4">
        <f>'FICHE PRODUIT'!$E$1988</f>
        <v>18.698999999999998</v>
      </c>
      <c r="N647" s="4">
        <f>'FICHE PRODUIT'!$E$1990</f>
        <v>66.698999999999998</v>
      </c>
      <c r="O647" s="4">
        <f>'FICHE PRODUIT'!$E$1991</f>
        <v>4.0330439736727692</v>
      </c>
      <c r="P647" s="4">
        <f>'FICHE PRODUIT'!$E$1993</f>
        <v>269</v>
      </c>
      <c r="Q647" s="4">
        <f>'FICHE PRODUIT'!$E$1994</f>
        <v>107.6</v>
      </c>
      <c r="R647" s="4">
        <f>'FICHE PRODUIT'!$E$1995</f>
        <v>122.27272727272727</v>
      </c>
      <c r="S647" s="122">
        <f>'FICHE PRODUIT'!$E$1996</f>
        <v>46162</v>
      </c>
      <c r="T647" s="2" t="str">
        <f>'FICHE PRODUIT'!A2007</f>
        <v>ETIQUETTES</v>
      </c>
      <c r="U647" s="2" t="str">
        <f>'FICHE PRODUIT'!B2007</f>
        <v>CADICA</v>
      </c>
      <c r="V647" s="2" t="str">
        <f>'FICHE PRODUIT'!C2007</f>
        <v>A3</v>
      </c>
      <c r="W647" s="2">
        <f>'FICHE PRODUIT'!D2007</f>
        <v>1</v>
      </c>
      <c r="X647" s="2">
        <f>'FICHE PRODUIT'!E2007</f>
        <v>14</v>
      </c>
      <c r="Y647" s="2">
        <f>'FICHE PRODUIT'!F2007</f>
        <v>0.27</v>
      </c>
      <c r="Z647" s="2">
        <f>'FICHE PRODUIT'!G2007</f>
        <v>0.27</v>
      </c>
      <c r="AA647" s="2">
        <f>'FICHE PRODUIT'!H2007</f>
        <v>3.7800000000000002</v>
      </c>
    </row>
    <row r="648" spans="1:27" x14ac:dyDescent="0.2">
      <c r="A648" s="7" t="str">
        <f>'FICHE PRODUIT'!$A$1974</f>
        <v>PECK VELOUR</v>
      </c>
      <c r="B648" s="2" t="str">
        <f>'FICHE PRODUIT'!$H$1974</f>
        <v>Off White</v>
      </c>
      <c r="C648" s="2" t="str">
        <f>'FICHE PRODUIT'!$S$1974</f>
        <v>W26-27</v>
      </c>
      <c r="D648" s="2">
        <f>'FICHE PRODUIT'!$Q$1974</f>
        <v>0</v>
      </c>
      <c r="E648" s="2" t="str">
        <f>'FICHE PRODUIT'!$S$1976</f>
        <v>IN PRODUCTION</v>
      </c>
      <c r="F648" s="2" t="str">
        <f>'FICHE PRODUIT'!$E$1978</f>
        <v>Page 57</v>
      </c>
      <c r="G648" s="2" t="str">
        <f>'FICHE PRODUIT'!$E$1979</f>
        <v xml:space="preserve">Not need </v>
      </c>
      <c r="H648" s="122" t="str">
        <f>'FICHE PRODUIT'!$E$1980</f>
        <v>OCEAN SURPLUS</v>
      </c>
      <c r="I648" s="2" t="b">
        <f>'FICHE PRODUIT'!$E$1982</f>
        <v>0</v>
      </c>
      <c r="J648" s="2" t="str">
        <f>'FICHE PRODUIT'!$E$1984</f>
        <v>Gilet</v>
      </c>
      <c r="K648" s="2" t="str">
        <f>'FICHE PRODUIT'!$E$1985</f>
        <v xml:space="preserve">Peck </v>
      </c>
      <c r="L648" s="4">
        <f>'FICHE PRODUIT'!$E$1987</f>
        <v>48</v>
      </c>
      <c r="M648" s="4">
        <f>'FICHE PRODUIT'!$E$1988</f>
        <v>18.698999999999998</v>
      </c>
      <c r="N648" s="4">
        <f>'FICHE PRODUIT'!$E$1990</f>
        <v>66.698999999999998</v>
      </c>
      <c r="O648" s="4">
        <f>'FICHE PRODUIT'!$E$1991</f>
        <v>4.0330439736727692</v>
      </c>
      <c r="P648" s="4">
        <f>'FICHE PRODUIT'!$E$1993</f>
        <v>269</v>
      </c>
      <c r="Q648" s="4">
        <f>'FICHE PRODUIT'!$E$1994</f>
        <v>107.6</v>
      </c>
      <c r="R648" s="4">
        <f>'FICHE PRODUIT'!$E$1995</f>
        <v>122.27272727272727</v>
      </c>
      <c r="S648" s="122">
        <f>'FICHE PRODUIT'!$E$1996</f>
        <v>46162</v>
      </c>
      <c r="T648" s="2" t="str">
        <f>'FICHE PRODUIT'!A2008</f>
        <v>ETIQUETTES</v>
      </c>
      <c r="U648" s="2" t="str">
        <f>'FICHE PRODUIT'!B2008</f>
        <v>CADICA</v>
      </c>
      <c r="V648" s="2" t="str">
        <f>'FICHE PRODUIT'!C2008</f>
        <v>DM1</v>
      </c>
      <c r="W648" s="2">
        <f>'FICHE PRODUIT'!D2008</f>
        <v>1</v>
      </c>
      <c r="X648" s="2">
        <f>'FICHE PRODUIT'!E2008</f>
        <v>14</v>
      </c>
      <c r="Y648" s="2">
        <f>'FICHE PRODUIT'!F2008</f>
        <v>0.27</v>
      </c>
      <c r="Z648" s="2">
        <f>'FICHE PRODUIT'!G2008</f>
        <v>0.27</v>
      </c>
      <c r="AA648" s="2">
        <f>'FICHE PRODUIT'!H2008</f>
        <v>3.7800000000000002</v>
      </c>
    </row>
    <row r="649" spans="1:27" x14ac:dyDescent="0.2">
      <c r="A649" s="7" t="str">
        <f>'FICHE PRODUIT'!$A$1974</f>
        <v>PECK VELOUR</v>
      </c>
      <c r="B649" s="2" t="str">
        <f>'FICHE PRODUIT'!$H$1974</f>
        <v>Off White</v>
      </c>
      <c r="C649" s="2" t="str">
        <f>'FICHE PRODUIT'!$S$1974</f>
        <v>W26-27</v>
      </c>
      <c r="D649" s="2">
        <f>'FICHE PRODUIT'!$Q$1974</f>
        <v>0</v>
      </c>
      <c r="E649" s="2" t="str">
        <f>'FICHE PRODUIT'!$S$1976</f>
        <v>IN PRODUCTION</v>
      </c>
      <c r="F649" s="2" t="str">
        <f>'FICHE PRODUIT'!$E$1978</f>
        <v>Page 57</v>
      </c>
      <c r="G649" s="2" t="str">
        <f>'FICHE PRODUIT'!$E$1979</f>
        <v xml:space="preserve">Not need </v>
      </c>
      <c r="H649" s="122" t="str">
        <f>'FICHE PRODUIT'!$E$1980</f>
        <v>OCEAN SURPLUS</v>
      </c>
      <c r="I649" s="2" t="b">
        <f>'FICHE PRODUIT'!$E$1982</f>
        <v>0</v>
      </c>
      <c r="J649" s="2" t="str">
        <f>'FICHE PRODUIT'!$E$1984</f>
        <v>Gilet</v>
      </c>
      <c r="K649" s="2" t="str">
        <f>'FICHE PRODUIT'!$E$1985</f>
        <v xml:space="preserve">Peck </v>
      </c>
      <c r="L649" s="4">
        <f>'FICHE PRODUIT'!$E$1987</f>
        <v>48</v>
      </c>
      <c r="M649" s="4">
        <f>'FICHE PRODUIT'!$E$1988</f>
        <v>18.698999999999998</v>
      </c>
      <c r="N649" s="4">
        <f>'FICHE PRODUIT'!$E$1990</f>
        <v>66.698999999999998</v>
      </c>
      <c r="O649" s="4">
        <f>'FICHE PRODUIT'!$E$1991</f>
        <v>4.0330439736727692</v>
      </c>
      <c r="P649" s="4">
        <f>'FICHE PRODUIT'!$E$1993</f>
        <v>269</v>
      </c>
      <c r="Q649" s="4">
        <f>'FICHE PRODUIT'!$E$1994</f>
        <v>107.6</v>
      </c>
      <c r="R649" s="4">
        <f>'FICHE PRODUIT'!$E$1995</f>
        <v>122.27272727272727</v>
      </c>
      <c r="S649" s="122">
        <f>'FICHE PRODUIT'!$E$1996</f>
        <v>46162</v>
      </c>
      <c r="T649" s="2" t="str">
        <f>'FICHE PRODUIT'!A2009</f>
        <v>HANGTAG</v>
      </c>
      <c r="U649" s="2" t="str">
        <f>'FICHE PRODUIT'!B2009</f>
        <v>CADICA</v>
      </c>
      <c r="V649" s="2" t="str">
        <f>'FICHE PRODUIT'!C2009</f>
        <v>Y</v>
      </c>
      <c r="W649" s="2">
        <f>'FICHE PRODUIT'!D2009</f>
        <v>1</v>
      </c>
      <c r="X649" s="2">
        <f>'FICHE PRODUIT'!E2009</f>
        <v>14</v>
      </c>
      <c r="Y649" s="2">
        <f>'FICHE PRODUIT'!F2009</f>
        <v>0.21</v>
      </c>
      <c r="Z649" s="2">
        <f>'FICHE PRODUIT'!G2009</f>
        <v>0.21</v>
      </c>
      <c r="AA649" s="2">
        <f>'FICHE PRODUIT'!H2009</f>
        <v>2.94</v>
      </c>
    </row>
    <row r="650" spans="1:27" x14ac:dyDescent="0.2">
      <c r="A650" s="7" t="str">
        <f>'FICHE PRODUIT'!$A$1974</f>
        <v>PECK VELOUR</v>
      </c>
      <c r="B650" s="2" t="str">
        <f>'FICHE PRODUIT'!$H$1974</f>
        <v>Off White</v>
      </c>
      <c r="C650" s="2" t="str">
        <f>'FICHE PRODUIT'!$S$1974</f>
        <v>W26-27</v>
      </c>
      <c r="D650" s="2">
        <f>'FICHE PRODUIT'!$Q$1974</f>
        <v>0</v>
      </c>
      <c r="E650" s="2" t="str">
        <f>'FICHE PRODUIT'!$S$1976</f>
        <v>IN PRODUCTION</v>
      </c>
      <c r="F650" s="2" t="str">
        <f>'FICHE PRODUIT'!$E$1978</f>
        <v>Page 57</v>
      </c>
      <c r="G650" s="2" t="str">
        <f>'FICHE PRODUIT'!$E$1979</f>
        <v xml:space="preserve">Not need </v>
      </c>
      <c r="H650" s="122" t="str">
        <f>'FICHE PRODUIT'!$E$1980</f>
        <v>OCEAN SURPLUS</v>
      </c>
      <c r="I650" s="2" t="b">
        <f>'FICHE PRODUIT'!$E$1982</f>
        <v>0</v>
      </c>
      <c r="J650" s="2" t="str">
        <f>'FICHE PRODUIT'!$E$1984</f>
        <v>Gilet</v>
      </c>
      <c r="K650" s="2" t="str">
        <f>'FICHE PRODUIT'!$E$1985</f>
        <v xml:space="preserve">Peck </v>
      </c>
      <c r="L650" s="4">
        <f>'FICHE PRODUIT'!$E$1987</f>
        <v>48</v>
      </c>
      <c r="M650" s="4">
        <f>'FICHE PRODUIT'!$E$1988</f>
        <v>18.698999999999998</v>
      </c>
      <c r="N650" s="4">
        <f>'FICHE PRODUIT'!$E$1990</f>
        <v>66.698999999999998</v>
      </c>
      <c r="O650" s="4">
        <f>'FICHE PRODUIT'!$E$1991</f>
        <v>4.0330439736727692</v>
      </c>
      <c r="P650" s="4">
        <f>'FICHE PRODUIT'!$E$1993</f>
        <v>269</v>
      </c>
      <c r="Q650" s="4">
        <f>'FICHE PRODUIT'!$E$1994</f>
        <v>107.6</v>
      </c>
      <c r="R650" s="4">
        <f>'FICHE PRODUIT'!$E$1995</f>
        <v>122.27272727272727</v>
      </c>
      <c r="S650" s="122">
        <f>'FICHE PRODUIT'!$E$1996</f>
        <v>46162</v>
      </c>
      <c r="T650" s="2">
        <f>'FICHE PRODUIT'!A2010</f>
        <v>0</v>
      </c>
      <c r="U650" s="2">
        <f>'FICHE PRODUIT'!B2010</f>
        <v>0</v>
      </c>
      <c r="V650" s="2">
        <f>'FICHE PRODUIT'!C2010</f>
        <v>0</v>
      </c>
      <c r="W650" s="2">
        <f>'FICHE PRODUIT'!D2010</f>
        <v>0</v>
      </c>
      <c r="X650" s="2">
        <f>'FICHE PRODUIT'!E2010</f>
        <v>0</v>
      </c>
      <c r="Y650" s="2">
        <f>'FICHE PRODUIT'!F2010</f>
        <v>0</v>
      </c>
      <c r="Z650" s="2">
        <f>'FICHE PRODUIT'!G2010</f>
        <v>0</v>
      </c>
      <c r="AA650" s="2">
        <f>'FICHE PRODUIT'!H2010</f>
        <v>0</v>
      </c>
    </row>
    <row r="651" spans="1:27" x14ac:dyDescent="0.2">
      <c r="A651" s="7" t="str">
        <f>'FICHE PRODUIT'!$A$1974</f>
        <v>PECK VELOUR</v>
      </c>
      <c r="B651" s="2" t="str">
        <f>'FICHE PRODUIT'!$H$1974</f>
        <v>Off White</v>
      </c>
      <c r="C651" s="2" t="str">
        <f>'FICHE PRODUIT'!$S$1974</f>
        <v>W26-27</v>
      </c>
      <c r="D651" s="2">
        <f>'FICHE PRODUIT'!$Q$1974</f>
        <v>0</v>
      </c>
      <c r="E651" s="2" t="str">
        <f>'FICHE PRODUIT'!$S$1976</f>
        <v>IN PRODUCTION</v>
      </c>
      <c r="F651" s="2" t="str">
        <f>'FICHE PRODUIT'!$E$1978</f>
        <v>Page 57</v>
      </c>
      <c r="G651" s="2" t="str">
        <f>'FICHE PRODUIT'!$E$1979</f>
        <v xml:space="preserve">Not need </v>
      </c>
      <c r="H651" s="122" t="str">
        <f>'FICHE PRODUIT'!$E$1980</f>
        <v>OCEAN SURPLUS</v>
      </c>
      <c r="I651" s="2" t="b">
        <f>'FICHE PRODUIT'!$E$1982</f>
        <v>0</v>
      </c>
      <c r="J651" s="2" t="str">
        <f>'FICHE PRODUIT'!$E$1984</f>
        <v>Gilet</v>
      </c>
      <c r="K651" s="2" t="str">
        <f>'FICHE PRODUIT'!$E$1985</f>
        <v xml:space="preserve">Peck </v>
      </c>
      <c r="L651" s="4">
        <f>'FICHE PRODUIT'!$E$1987</f>
        <v>48</v>
      </c>
      <c r="M651" s="4">
        <f>'FICHE PRODUIT'!$E$1988</f>
        <v>18.698999999999998</v>
      </c>
      <c r="N651" s="4">
        <f>'FICHE PRODUIT'!$E$1990</f>
        <v>66.698999999999998</v>
      </c>
      <c r="O651" s="4">
        <f>'FICHE PRODUIT'!$E$1991</f>
        <v>4.0330439736727692</v>
      </c>
      <c r="P651" s="4">
        <f>'FICHE PRODUIT'!$E$1993</f>
        <v>269</v>
      </c>
      <c r="Q651" s="4">
        <f>'FICHE PRODUIT'!$E$1994</f>
        <v>107.6</v>
      </c>
      <c r="R651" s="4">
        <f>'FICHE PRODUIT'!$E$1995</f>
        <v>122.27272727272727</v>
      </c>
      <c r="S651" s="122">
        <f>'FICHE PRODUIT'!$E$1996</f>
        <v>46162</v>
      </c>
      <c r="T651" s="2">
        <f>'FICHE PRODUIT'!A2011</f>
        <v>0</v>
      </c>
      <c r="U651" s="2">
        <f>'FICHE PRODUIT'!B2011</f>
        <v>0</v>
      </c>
      <c r="V651" s="2">
        <f>'FICHE PRODUIT'!C2011</f>
        <v>0</v>
      </c>
      <c r="W651" s="2">
        <f>'FICHE PRODUIT'!D2011</f>
        <v>0</v>
      </c>
      <c r="X651" s="2">
        <f>'FICHE PRODUIT'!E2011</f>
        <v>0</v>
      </c>
      <c r="Y651" s="2">
        <f>'FICHE PRODUIT'!F2011</f>
        <v>0</v>
      </c>
      <c r="Z651" s="2">
        <f>'FICHE PRODUIT'!G2011</f>
        <v>0</v>
      </c>
      <c r="AA651" s="2">
        <f>'FICHE PRODUIT'!H2011</f>
        <v>0</v>
      </c>
    </row>
    <row r="652" spans="1:27" x14ac:dyDescent="0.2">
      <c r="A652" s="7" t="str">
        <f>'FICHE PRODUIT'!$A$1974</f>
        <v>PECK VELOUR</v>
      </c>
      <c r="B652" s="2" t="str">
        <f>'FICHE PRODUIT'!$H$1974</f>
        <v>Off White</v>
      </c>
      <c r="C652" s="2" t="str">
        <f>'FICHE PRODUIT'!$S$1974</f>
        <v>W26-27</v>
      </c>
      <c r="D652" s="2">
        <f>'FICHE PRODUIT'!$Q$1974</f>
        <v>0</v>
      </c>
      <c r="E652" s="2" t="str">
        <f>'FICHE PRODUIT'!$S$1976</f>
        <v>IN PRODUCTION</v>
      </c>
      <c r="F652" s="2" t="str">
        <f>'FICHE PRODUIT'!$E$1978</f>
        <v>Page 57</v>
      </c>
      <c r="G652" s="2" t="str">
        <f>'FICHE PRODUIT'!$E$1979</f>
        <v xml:space="preserve">Not need </v>
      </c>
      <c r="H652" s="122" t="str">
        <f>'FICHE PRODUIT'!$E$1980</f>
        <v>OCEAN SURPLUS</v>
      </c>
      <c r="I652" s="2" t="b">
        <f>'FICHE PRODUIT'!$E$1982</f>
        <v>0</v>
      </c>
      <c r="J652" s="2" t="str">
        <f>'FICHE PRODUIT'!$E$1984</f>
        <v>Gilet</v>
      </c>
      <c r="K652" s="2" t="str">
        <f>'FICHE PRODUIT'!$E$1985</f>
        <v xml:space="preserve">Peck </v>
      </c>
      <c r="L652" s="4">
        <f>'FICHE PRODUIT'!$E$1987</f>
        <v>48</v>
      </c>
      <c r="M652" s="4">
        <f>'FICHE PRODUIT'!$E$1988</f>
        <v>18.698999999999998</v>
      </c>
      <c r="N652" s="4">
        <f>'FICHE PRODUIT'!$E$1990</f>
        <v>66.698999999999998</v>
      </c>
      <c r="O652" s="4">
        <f>'FICHE PRODUIT'!$E$1991</f>
        <v>4.0330439736727692</v>
      </c>
      <c r="P652" s="4">
        <f>'FICHE PRODUIT'!$E$1993</f>
        <v>269</v>
      </c>
      <c r="Q652" s="4">
        <f>'FICHE PRODUIT'!$E$1994</f>
        <v>107.6</v>
      </c>
      <c r="R652" s="4">
        <f>'FICHE PRODUIT'!$E$1995</f>
        <v>122.27272727272727</v>
      </c>
      <c r="S652" s="122">
        <f>'FICHE PRODUIT'!$E$1996</f>
        <v>46162</v>
      </c>
      <c r="T652" s="2">
        <f>'FICHE PRODUIT'!A2012</f>
        <v>0</v>
      </c>
      <c r="U652" s="2">
        <f>'FICHE PRODUIT'!B2012</f>
        <v>0</v>
      </c>
      <c r="V652" s="2">
        <f>'FICHE PRODUIT'!C2012</f>
        <v>0</v>
      </c>
      <c r="W652" s="2">
        <f>'FICHE PRODUIT'!D2012</f>
        <v>0</v>
      </c>
      <c r="X652" s="2">
        <f>'FICHE PRODUIT'!E2012</f>
        <v>0</v>
      </c>
      <c r="Y652" s="2">
        <f>'FICHE PRODUIT'!F2012</f>
        <v>0</v>
      </c>
      <c r="Z652" s="2">
        <f>'FICHE PRODUIT'!G2012</f>
        <v>0</v>
      </c>
      <c r="AA652" s="2">
        <f>'FICHE PRODUIT'!H2012</f>
        <v>0</v>
      </c>
    </row>
    <row r="653" spans="1:27" x14ac:dyDescent="0.2">
      <c r="A653" s="7" t="str">
        <f>'FICHE PRODUIT'!$A$1974</f>
        <v>PECK VELOUR</v>
      </c>
      <c r="B653" s="2" t="str">
        <f>'FICHE PRODUIT'!$H$1974</f>
        <v>Off White</v>
      </c>
      <c r="C653" s="2" t="str">
        <f>'FICHE PRODUIT'!$S$1974</f>
        <v>W26-27</v>
      </c>
      <c r="D653" s="2">
        <f>'FICHE PRODUIT'!$Q$1974</f>
        <v>0</v>
      </c>
      <c r="E653" s="2" t="str">
        <f>'FICHE PRODUIT'!$S$1976</f>
        <v>IN PRODUCTION</v>
      </c>
      <c r="F653" s="2" t="str">
        <f>'FICHE PRODUIT'!$E$1978</f>
        <v>Page 57</v>
      </c>
      <c r="G653" s="2" t="str">
        <f>'FICHE PRODUIT'!$E$1979</f>
        <v xml:space="preserve">Not need </v>
      </c>
      <c r="H653" s="122" t="str">
        <f>'FICHE PRODUIT'!$E$1980</f>
        <v>OCEAN SURPLUS</v>
      </c>
      <c r="I653" s="2" t="b">
        <f>'FICHE PRODUIT'!$E$1982</f>
        <v>0</v>
      </c>
      <c r="J653" s="2" t="str">
        <f>'FICHE PRODUIT'!$E$1984</f>
        <v>Gilet</v>
      </c>
      <c r="K653" s="2" t="str">
        <f>'FICHE PRODUIT'!$E$1985</f>
        <v xml:space="preserve">Peck </v>
      </c>
      <c r="L653" s="4">
        <f>'FICHE PRODUIT'!$E$1987</f>
        <v>48</v>
      </c>
      <c r="M653" s="4">
        <f>'FICHE PRODUIT'!$E$1988</f>
        <v>18.698999999999998</v>
      </c>
      <c r="N653" s="4">
        <f>'FICHE PRODUIT'!$E$1990</f>
        <v>66.698999999999998</v>
      </c>
      <c r="O653" s="4">
        <f>'FICHE PRODUIT'!$E$1991</f>
        <v>4.0330439736727692</v>
      </c>
      <c r="P653" s="4">
        <f>'FICHE PRODUIT'!$E$1993</f>
        <v>269</v>
      </c>
      <c r="Q653" s="4">
        <f>'FICHE PRODUIT'!$E$1994</f>
        <v>107.6</v>
      </c>
      <c r="R653" s="4">
        <f>'FICHE PRODUIT'!$E$1995</f>
        <v>122.27272727272727</v>
      </c>
      <c r="S653" s="122">
        <f>'FICHE PRODUIT'!$E$1996</f>
        <v>46162</v>
      </c>
      <c r="T653" s="2" t="str">
        <f>'FICHE PRODUIT'!A2013</f>
        <v>Frais externe</v>
      </c>
      <c r="U653" s="2" t="str">
        <f>'FICHE PRODUIT'!B2013</f>
        <v xml:space="preserve">Classwash </v>
      </c>
      <c r="V653" s="2" t="str">
        <f>'FICHE PRODUIT'!C2013</f>
        <v>Teinture</v>
      </c>
      <c r="W653" s="2">
        <f>'FICHE PRODUIT'!D2013</f>
        <v>1</v>
      </c>
      <c r="X653" s="2">
        <f>'FICHE PRODUIT'!E2013</f>
        <v>14</v>
      </c>
      <c r="Y653" s="2">
        <f>'FICHE PRODUIT'!F2013</f>
        <v>2</v>
      </c>
      <c r="Z653" s="2">
        <f>'FICHE PRODUIT'!G2013</f>
        <v>2</v>
      </c>
      <c r="AA653" s="2">
        <f>'FICHE PRODUIT'!H2013</f>
        <v>28</v>
      </c>
    </row>
    <row r="654" spans="1:27" x14ac:dyDescent="0.2">
      <c r="A654" s="7" t="str">
        <f>'FICHE PRODUIT'!$A$1974</f>
        <v>PECK VELOUR</v>
      </c>
      <c r="B654" s="2" t="str">
        <f>'FICHE PRODUIT'!$H$1974</f>
        <v>Off White</v>
      </c>
      <c r="C654" s="2" t="str">
        <f>'FICHE PRODUIT'!$S$1974</f>
        <v>W26-27</v>
      </c>
      <c r="D654" s="2">
        <f>'FICHE PRODUIT'!$Q$1974</f>
        <v>0</v>
      </c>
      <c r="E654" s="2" t="str">
        <f>'FICHE PRODUIT'!$S$1976</f>
        <v>IN PRODUCTION</v>
      </c>
      <c r="F654" s="2" t="str">
        <f>'FICHE PRODUIT'!$E$1978</f>
        <v>Page 57</v>
      </c>
      <c r="G654" s="2" t="str">
        <f>'FICHE PRODUIT'!$E$1979</f>
        <v xml:space="preserve">Not need </v>
      </c>
      <c r="H654" s="122" t="str">
        <f>'FICHE PRODUIT'!$E$1980</f>
        <v>OCEAN SURPLUS</v>
      </c>
      <c r="I654" s="2" t="b">
        <f>'FICHE PRODUIT'!$E$1982</f>
        <v>0</v>
      </c>
      <c r="J654" s="2" t="str">
        <f>'FICHE PRODUIT'!$E$1984</f>
        <v>Gilet</v>
      </c>
      <c r="K654" s="2" t="str">
        <f>'FICHE PRODUIT'!$E$1985</f>
        <v xml:space="preserve">Peck </v>
      </c>
      <c r="L654" s="4">
        <f>'FICHE PRODUIT'!$E$1987</f>
        <v>48</v>
      </c>
      <c r="M654" s="4">
        <f>'FICHE PRODUIT'!$E$1988</f>
        <v>18.698999999999998</v>
      </c>
      <c r="N654" s="4">
        <f>'FICHE PRODUIT'!$E$1990</f>
        <v>66.698999999999998</v>
      </c>
      <c r="O654" s="4">
        <f>'FICHE PRODUIT'!$E$1991</f>
        <v>4.0330439736727692</v>
      </c>
      <c r="P654" s="4">
        <f>'FICHE PRODUIT'!$E$1993</f>
        <v>269</v>
      </c>
      <c r="Q654" s="4">
        <f>'FICHE PRODUIT'!$E$1994</f>
        <v>107.6</v>
      </c>
      <c r="R654" s="4">
        <f>'FICHE PRODUIT'!$E$1995</f>
        <v>122.27272727272727</v>
      </c>
      <c r="S654" s="122">
        <f>'FICHE PRODUIT'!$E$1996</f>
        <v>46162</v>
      </c>
      <c r="T654" s="2" t="str">
        <f>'FICHE PRODUIT'!A2014</f>
        <v>Frais externe</v>
      </c>
      <c r="U654" s="2" t="str">
        <f>'FICHE PRODUIT'!B2014</f>
        <v>Transport</v>
      </c>
      <c r="V654" s="2" t="str">
        <f>'FICHE PRODUIT'!C2014</f>
        <v xml:space="preserve">Européen </v>
      </c>
      <c r="W654" s="2">
        <f>'FICHE PRODUIT'!D2014</f>
        <v>1</v>
      </c>
      <c r="X654" s="2">
        <f>'FICHE PRODUIT'!E2014</f>
        <v>14</v>
      </c>
      <c r="Y654" s="2">
        <f>'FICHE PRODUIT'!F2014</f>
        <v>2</v>
      </c>
      <c r="Z654" s="2">
        <f>'FICHE PRODUIT'!G2014</f>
        <v>2</v>
      </c>
      <c r="AA654" s="2">
        <f>'FICHE PRODUIT'!H2014</f>
        <v>28</v>
      </c>
    </row>
    <row r="655" spans="1:27" x14ac:dyDescent="0.2">
      <c r="A655" s="7" t="str">
        <f>'FICHE PRODUIT'!$A$1974</f>
        <v>PECK VELOUR</v>
      </c>
      <c r="B655" s="2" t="str">
        <f>'FICHE PRODUIT'!$H$1974</f>
        <v>Off White</v>
      </c>
      <c r="C655" s="2" t="str">
        <f>'FICHE PRODUIT'!$S$1974</f>
        <v>W26-27</v>
      </c>
      <c r="D655" s="2">
        <f>'FICHE PRODUIT'!$Q$1974</f>
        <v>0</v>
      </c>
      <c r="E655" s="2" t="str">
        <f>'FICHE PRODUIT'!$S$1976</f>
        <v>IN PRODUCTION</v>
      </c>
      <c r="F655" s="2" t="str">
        <f>'FICHE PRODUIT'!$E$1978</f>
        <v>Page 57</v>
      </c>
      <c r="G655" s="2" t="str">
        <f>'FICHE PRODUIT'!$E$1979</f>
        <v xml:space="preserve">Not need </v>
      </c>
      <c r="H655" s="122" t="str">
        <f>'FICHE PRODUIT'!$E$1980</f>
        <v>OCEAN SURPLUS</v>
      </c>
      <c r="I655" s="2" t="b">
        <f>'FICHE PRODUIT'!$E$1982</f>
        <v>0</v>
      </c>
      <c r="J655" s="2" t="str">
        <f>'FICHE PRODUIT'!$E$1984</f>
        <v>Gilet</v>
      </c>
      <c r="K655" s="2" t="str">
        <f>'FICHE PRODUIT'!$E$1985</f>
        <v xml:space="preserve">Peck </v>
      </c>
      <c r="L655" s="4">
        <f>'FICHE PRODUIT'!$E$1987</f>
        <v>48</v>
      </c>
      <c r="M655" s="4">
        <f>'FICHE PRODUIT'!$E$1988</f>
        <v>18.698999999999998</v>
      </c>
      <c r="N655" s="4">
        <f>'FICHE PRODUIT'!$E$1990</f>
        <v>66.698999999999998</v>
      </c>
      <c r="O655" s="4">
        <f>'FICHE PRODUIT'!$E$1991</f>
        <v>4.0330439736727692</v>
      </c>
      <c r="P655" s="4">
        <f>'FICHE PRODUIT'!$E$1993</f>
        <v>269</v>
      </c>
      <c r="Q655" s="4">
        <f>'FICHE PRODUIT'!$E$1994</f>
        <v>107.6</v>
      </c>
      <c r="R655" s="4">
        <f>'FICHE PRODUIT'!$E$1995</f>
        <v>122.27272727272727</v>
      </c>
      <c r="S655" s="122">
        <f>'FICHE PRODUIT'!$E$1996</f>
        <v>46162</v>
      </c>
      <c r="T655" s="2" t="str">
        <f>'FICHE PRODUIT'!A2015</f>
        <v>Frais externe</v>
      </c>
      <c r="U655" s="2" t="str">
        <f>'FICHE PRODUIT'!B2015</f>
        <v>Communication</v>
      </c>
      <c r="V655" s="2" t="str">
        <f>'FICHE PRODUIT'!C2015</f>
        <v>Marketing</v>
      </c>
      <c r="W655" s="2">
        <f>'FICHE PRODUIT'!D2015</f>
        <v>1</v>
      </c>
      <c r="X655" s="2">
        <f>'FICHE PRODUIT'!E2015</f>
        <v>14</v>
      </c>
      <c r="Y655" s="2">
        <f>'FICHE PRODUIT'!F2015</f>
        <v>0.5</v>
      </c>
      <c r="Z655" s="2">
        <f>'FICHE PRODUIT'!G2015</f>
        <v>0.5</v>
      </c>
      <c r="AA655" s="2">
        <f>'FICHE PRODUIT'!H2015</f>
        <v>7</v>
      </c>
    </row>
    <row r="656" spans="1:27" x14ac:dyDescent="0.2">
      <c r="A656" s="7" t="str">
        <f>'FICHE PRODUIT'!$A$2017</f>
        <v>PECK POCKET</v>
      </c>
      <c r="B656" s="2" t="str">
        <f>'FICHE PRODUIT'!$H$2017</f>
        <v xml:space="preserve">Caramel </v>
      </c>
      <c r="C656" s="2" t="str">
        <f>'FICHE PRODUIT'!$S$2017</f>
        <v>ALL</v>
      </c>
      <c r="D656" s="2">
        <f>'FICHE PRODUIT'!$Q$2017</f>
        <v>0</v>
      </c>
      <c r="E656" s="2" t="str">
        <f>'FICHE PRODUIT'!$S$2019</f>
        <v>WAIT QUANTITY</v>
      </c>
      <c r="F656" s="2" t="str">
        <f>'FICHE PRODUIT'!$E$2021</f>
        <v>Page 58</v>
      </c>
      <c r="G656" s="2" t="str">
        <f>'FICHE PRODUIT'!$E$2022</f>
        <v xml:space="preserve">Not need </v>
      </c>
      <c r="H656" s="122" t="str">
        <f>'FICHE PRODUIT'!$E$2023</f>
        <v>OCEAN SURPLUS</v>
      </c>
      <c r="I656" s="2" t="b">
        <f>'FICHE PRODUIT'!$E$2025</f>
        <v>0</v>
      </c>
      <c r="J656" s="2" t="str">
        <f>'FICHE PRODUIT'!$E$2027</f>
        <v>Gilet</v>
      </c>
      <c r="K656" s="2" t="str">
        <f>'FICHE PRODUIT'!$E$2028</f>
        <v xml:space="preserve">Peck </v>
      </c>
      <c r="L656" s="4">
        <f>'FICHE PRODUIT'!$E$2030</f>
        <v>48</v>
      </c>
      <c r="M656" s="4">
        <f>'FICHE PRODUIT'!$E$2031</f>
        <v>13.944399999999998</v>
      </c>
      <c r="N656" s="4">
        <f>'FICHE PRODUIT'!$E$2033</f>
        <v>61.944400000000002</v>
      </c>
      <c r="O656" s="4">
        <f>'FICHE PRODUIT'!$E$2034</f>
        <v>4.0197338258179913</v>
      </c>
      <c r="P656" s="4">
        <f>'FICHE PRODUIT'!$E$2036</f>
        <v>249</v>
      </c>
      <c r="Q656" s="4">
        <f>'FICHE PRODUIT'!$E$2037</f>
        <v>99.6</v>
      </c>
      <c r="R656" s="4">
        <f>'FICHE PRODUIT'!$E$2038</f>
        <v>113.18181818181817</v>
      </c>
      <c r="S656" s="122">
        <f>'FICHE PRODUIT'!$E$2039</f>
        <v>0</v>
      </c>
      <c r="T656" s="2" t="str">
        <f>'FICHE PRODUIT'!A2044</f>
        <v>FABRIC</v>
      </c>
      <c r="U656" s="2" t="str">
        <f>'FICHE PRODUIT'!B2044</f>
        <v>DRAGONI</v>
      </c>
      <c r="V656" s="2" t="str">
        <f>'FICHE PRODUIT'!C2044</f>
        <v>PANAMA PONZANO IRR.TUMBLER</v>
      </c>
      <c r="W656" s="2">
        <f>'FICHE PRODUIT'!D2044</f>
        <v>0.65</v>
      </c>
      <c r="X656" s="2">
        <f>'FICHE PRODUIT'!E2044</f>
        <v>0</v>
      </c>
      <c r="Y656" s="2">
        <f>'FICHE PRODUIT'!F2044</f>
        <v>6.7</v>
      </c>
      <c r="Z656" s="2">
        <f>'FICHE PRODUIT'!G2044</f>
        <v>4.3550000000000004</v>
      </c>
      <c r="AA656" s="2">
        <f>'FICHE PRODUIT'!H2044</f>
        <v>0</v>
      </c>
    </row>
    <row r="657" spans="1:27" x14ac:dyDescent="0.2">
      <c r="A657" s="7" t="str">
        <f>'FICHE PRODUIT'!$A$2017</f>
        <v>PECK POCKET</v>
      </c>
      <c r="B657" s="2" t="str">
        <f>'FICHE PRODUIT'!$H$2017</f>
        <v xml:space="preserve">Caramel </v>
      </c>
      <c r="C657" s="2" t="str">
        <f>'FICHE PRODUIT'!$S$2017</f>
        <v>ALL</v>
      </c>
      <c r="D657" s="2">
        <f>'FICHE PRODUIT'!$Q$2017</f>
        <v>0</v>
      </c>
      <c r="E657" s="2" t="str">
        <f>'FICHE PRODUIT'!$S$2019</f>
        <v>WAIT QUANTITY</v>
      </c>
      <c r="F657" s="2" t="str">
        <f>'FICHE PRODUIT'!$E$2021</f>
        <v>Page 58</v>
      </c>
      <c r="G657" s="2" t="str">
        <f>'FICHE PRODUIT'!$E$2022</f>
        <v xml:space="preserve">Not need </v>
      </c>
      <c r="H657" s="122" t="str">
        <f>'FICHE PRODUIT'!$E$2023</f>
        <v>OCEAN SURPLUS</v>
      </c>
      <c r="I657" s="2" t="b">
        <f>'FICHE PRODUIT'!$E$2025</f>
        <v>0</v>
      </c>
      <c r="J657" s="2" t="str">
        <f>'FICHE PRODUIT'!$E$2027</f>
        <v>Gilet</v>
      </c>
      <c r="K657" s="2" t="str">
        <f>'FICHE PRODUIT'!$E$2028</f>
        <v xml:space="preserve">Peck </v>
      </c>
      <c r="L657" s="4">
        <f>'FICHE PRODUIT'!$E$2030</f>
        <v>48</v>
      </c>
      <c r="M657" s="4">
        <f>'FICHE PRODUIT'!$E$2031</f>
        <v>13.944399999999998</v>
      </c>
      <c r="N657" s="4">
        <f>'FICHE PRODUIT'!$E$2033</f>
        <v>61.944400000000002</v>
      </c>
      <c r="O657" s="4">
        <f>'FICHE PRODUIT'!$E$2034</f>
        <v>4.0197338258179913</v>
      </c>
      <c r="P657" s="4">
        <f>'FICHE PRODUIT'!$E$2036</f>
        <v>249</v>
      </c>
      <c r="Q657" s="4">
        <f>'FICHE PRODUIT'!$E$2037</f>
        <v>99.6</v>
      </c>
      <c r="R657" s="4">
        <f>'FICHE PRODUIT'!$E$2038</f>
        <v>113.18181818181817</v>
      </c>
      <c r="S657" s="122">
        <f>'FICHE PRODUIT'!$E$2039</f>
        <v>0</v>
      </c>
      <c r="T657" s="2" t="str">
        <f>'FICHE PRODUIT'!A2045</f>
        <v>LINNING</v>
      </c>
      <c r="U657" s="2" t="str">
        <f>'FICHE PRODUIT'!B2045</f>
        <v>CERVOTESSILE</v>
      </c>
      <c r="V657" s="2" t="str">
        <f>'FICHE PRODUIT'!C2045</f>
        <v>SAND C IRR.49</v>
      </c>
      <c r="W657" s="2">
        <f>'FICHE PRODUIT'!D2045</f>
        <v>0.7</v>
      </c>
      <c r="X657" s="2">
        <f>'FICHE PRODUIT'!E2045</f>
        <v>0</v>
      </c>
      <c r="Y657" s="2">
        <f>'FICHE PRODUIT'!F2045</f>
        <v>3.5</v>
      </c>
      <c r="Z657" s="2">
        <f>'FICHE PRODUIT'!G2045</f>
        <v>2.4499999999999997</v>
      </c>
      <c r="AA657" s="2">
        <f>'FICHE PRODUIT'!H2045</f>
        <v>0</v>
      </c>
    </row>
    <row r="658" spans="1:27" x14ac:dyDescent="0.2">
      <c r="A658" s="7" t="str">
        <f>'FICHE PRODUIT'!$A$2017</f>
        <v>PECK POCKET</v>
      </c>
      <c r="B658" s="2" t="str">
        <f>'FICHE PRODUIT'!$H$2017</f>
        <v xml:space="preserve">Caramel </v>
      </c>
      <c r="C658" s="2" t="str">
        <f>'FICHE PRODUIT'!$S$2017</f>
        <v>ALL</v>
      </c>
      <c r="D658" s="2">
        <f>'FICHE PRODUIT'!$Q$2017</f>
        <v>0</v>
      </c>
      <c r="E658" s="2" t="str">
        <f>'FICHE PRODUIT'!$S$2019</f>
        <v>WAIT QUANTITY</v>
      </c>
      <c r="F658" s="2" t="str">
        <f>'FICHE PRODUIT'!$E$2021</f>
        <v>Page 58</v>
      </c>
      <c r="G658" s="2" t="str">
        <f>'FICHE PRODUIT'!$E$2022</f>
        <v xml:space="preserve">Not need </v>
      </c>
      <c r="H658" s="122" t="str">
        <f>'FICHE PRODUIT'!$E$2023</f>
        <v>OCEAN SURPLUS</v>
      </c>
      <c r="I658" s="2" t="b">
        <f>'FICHE PRODUIT'!$E$2025</f>
        <v>0</v>
      </c>
      <c r="J658" s="2" t="str">
        <f>'FICHE PRODUIT'!$E$2027</f>
        <v>Gilet</v>
      </c>
      <c r="K658" s="2" t="str">
        <f>'FICHE PRODUIT'!$E$2028</f>
        <v xml:space="preserve">Peck </v>
      </c>
      <c r="L658" s="4">
        <f>'FICHE PRODUIT'!$E$2030</f>
        <v>48</v>
      </c>
      <c r="M658" s="4">
        <f>'FICHE PRODUIT'!$E$2031</f>
        <v>13.944399999999998</v>
      </c>
      <c r="N658" s="4">
        <f>'FICHE PRODUIT'!$E$2033</f>
        <v>61.944400000000002</v>
      </c>
      <c r="O658" s="4">
        <f>'FICHE PRODUIT'!$E$2034</f>
        <v>4.0197338258179913</v>
      </c>
      <c r="P658" s="4">
        <f>'FICHE PRODUIT'!$E$2036</f>
        <v>249</v>
      </c>
      <c r="Q658" s="4">
        <f>'FICHE PRODUIT'!$E$2037</f>
        <v>99.6</v>
      </c>
      <c r="R658" s="4">
        <f>'FICHE PRODUIT'!$E$2038</f>
        <v>113.18181818181817</v>
      </c>
      <c r="S658" s="122">
        <f>'FICHE PRODUIT'!$E$2039</f>
        <v>0</v>
      </c>
      <c r="T658" s="2" t="str">
        <f>'FICHE PRODUIT'!A2046</f>
        <v>BACK</v>
      </c>
      <c r="U658" s="2" t="str">
        <f>'FICHE PRODUIT'!B2046</f>
        <v>CERVOTESSILE</v>
      </c>
      <c r="V658" s="2" t="str">
        <f>'FICHE PRODUIT'!C2046</f>
        <v>SAND C IRR.49</v>
      </c>
      <c r="W658" s="2">
        <f>'FICHE PRODUIT'!D2046</f>
        <v>0.4</v>
      </c>
      <c r="X658" s="2">
        <f>'FICHE PRODUIT'!E2046</f>
        <v>0</v>
      </c>
      <c r="Y658" s="2">
        <f>'FICHE PRODUIT'!F2046</f>
        <v>3.5</v>
      </c>
      <c r="Z658" s="2">
        <f>'FICHE PRODUIT'!G2046</f>
        <v>1.4000000000000001</v>
      </c>
      <c r="AA658" s="2">
        <f>'FICHE PRODUIT'!H2046</f>
        <v>0</v>
      </c>
    </row>
    <row r="659" spans="1:27" x14ac:dyDescent="0.2">
      <c r="A659" s="7" t="str">
        <f>'FICHE PRODUIT'!$A$2017</f>
        <v>PECK POCKET</v>
      </c>
      <c r="B659" s="2" t="str">
        <f>'FICHE PRODUIT'!$H$2017</f>
        <v xml:space="preserve">Caramel </v>
      </c>
      <c r="C659" s="2" t="str">
        <f>'FICHE PRODUIT'!$S$2017</f>
        <v>ALL</v>
      </c>
      <c r="D659" s="2">
        <f>'FICHE PRODUIT'!$Q$2017</f>
        <v>0</v>
      </c>
      <c r="E659" s="2" t="str">
        <f>'FICHE PRODUIT'!$S$2019</f>
        <v>WAIT QUANTITY</v>
      </c>
      <c r="F659" s="2" t="str">
        <f>'FICHE PRODUIT'!$E$2021</f>
        <v>Page 58</v>
      </c>
      <c r="G659" s="2" t="str">
        <f>'FICHE PRODUIT'!$E$2022</f>
        <v xml:space="preserve">Not need </v>
      </c>
      <c r="H659" s="122" t="str">
        <f>'FICHE PRODUIT'!$E$2023</f>
        <v>OCEAN SURPLUS</v>
      </c>
      <c r="I659" s="2" t="b">
        <f>'FICHE PRODUIT'!$E$2025</f>
        <v>0</v>
      </c>
      <c r="J659" s="2" t="str">
        <f>'FICHE PRODUIT'!$E$2027</f>
        <v>Gilet</v>
      </c>
      <c r="K659" s="2" t="str">
        <f>'FICHE PRODUIT'!$E$2028</f>
        <v xml:space="preserve">Peck </v>
      </c>
      <c r="L659" s="4">
        <f>'FICHE PRODUIT'!$E$2030</f>
        <v>48</v>
      </c>
      <c r="M659" s="4">
        <f>'FICHE PRODUIT'!$E$2031</f>
        <v>13.944399999999998</v>
      </c>
      <c r="N659" s="4">
        <f>'FICHE PRODUIT'!$E$2033</f>
        <v>61.944400000000002</v>
      </c>
      <c r="O659" s="4">
        <f>'FICHE PRODUIT'!$E$2034</f>
        <v>4.0197338258179913</v>
      </c>
      <c r="P659" s="4">
        <f>'FICHE PRODUIT'!$E$2036</f>
        <v>249</v>
      </c>
      <c r="Q659" s="4">
        <f>'FICHE PRODUIT'!$E$2037</f>
        <v>99.6</v>
      </c>
      <c r="R659" s="4">
        <f>'FICHE PRODUIT'!$E$2038</f>
        <v>113.18181818181817</v>
      </c>
      <c r="S659" s="122">
        <f>'FICHE PRODUIT'!$E$2039</f>
        <v>0</v>
      </c>
      <c r="T659" s="2" t="str">
        <f>'FICHE PRODUIT'!A2047</f>
        <v>INTERLINING</v>
      </c>
      <c r="U659" s="2" t="str">
        <f>'FICHE PRODUIT'!B2047</f>
        <v>CHARGEUR</v>
      </c>
      <c r="V659" s="2" t="str">
        <f>'FICHE PRODUIT'!C2047</f>
        <v>711048/A NATURAL</v>
      </c>
      <c r="W659" s="2">
        <f>'FICHE PRODUIT'!D2047</f>
        <v>0.55000000000000004</v>
      </c>
      <c r="X659" s="2">
        <f>'FICHE PRODUIT'!E2047</f>
        <v>0</v>
      </c>
      <c r="Y659" s="2">
        <f>'FICHE PRODUIT'!F2047</f>
        <v>0</v>
      </c>
      <c r="Z659" s="2">
        <f>'FICHE PRODUIT'!G2047</f>
        <v>0</v>
      </c>
      <c r="AA659" s="2">
        <f>'FICHE PRODUIT'!H2047</f>
        <v>0</v>
      </c>
    </row>
    <row r="660" spans="1:27" x14ac:dyDescent="0.2">
      <c r="A660" s="7" t="str">
        <f>'FICHE PRODUIT'!$A$2017</f>
        <v>PECK POCKET</v>
      </c>
      <c r="B660" s="2" t="str">
        <f>'FICHE PRODUIT'!$H$2017</f>
        <v xml:space="preserve">Caramel </v>
      </c>
      <c r="C660" s="2" t="str">
        <f>'FICHE PRODUIT'!$S$2017</f>
        <v>ALL</v>
      </c>
      <c r="D660" s="2">
        <f>'FICHE PRODUIT'!$Q$2017</f>
        <v>0</v>
      </c>
      <c r="E660" s="2" t="str">
        <f>'FICHE PRODUIT'!$S$2019</f>
        <v>WAIT QUANTITY</v>
      </c>
      <c r="F660" s="2" t="str">
        <f>'FICHE PRODUIT'!$E$2021</f>
        <v>Page 58</v>
      </c>
      <c r="G660" s="2" t="str">
        <f>'FICHE PRODUIT'!$E$2022</f>
        <v xml:space="preserve">Not need </v>
      </c>
      <c r="H660" s="122" t="str">
        <f>'FICHE PRODUIT'!$E$2023</f>
        <v>OCEAN SURPLUS</v>
      </c>
      <c r="I660" s="2" t="b">
        <f>'FICHE PRODUIT'!$E$2025</f>
        <v>0</v>
      </c>
      <c r="J660" s="2" t="str">
        <f>'FICHE PRODUIT'!$E$2027</f>
        <v>Gilet</v>
      </c>
      <c r="K660" s="2" t="str">
        <f>'FICHE PRODUIT'!$E$2028</f>
        <v xml:space="preserve">Peck </v>
      </c>
      <c r="L660" s="4">
        <f>'FICHE PRODUIT'!$E$2030</f>
        <v>48</v>
      </c>
      <c r="M660" s="4">
        <f>'FICHE PRODUIT'!$E$2031</f>
        <v>13.944399999999998</v>
      </c>
      <c r="N660" s="4">
        <f>'FICHE PRODUIT'!$E$2033</f>
        <v>61.944400000000002</v>
      </c>
      <c r="O660" s="4">
        <f>'FICHE PRODUIT'!$E$2034</f>
        <v>4.0197338258179913</v>
      </c>
      <c r="P660" s="4">
        <f>'FICHE PRODUIT'!$E$2036</f>
        <v>249</v>
      </c>
      <c r="Q660" s="4">
        <f>'FICHE PRODUIT'!$E$2037</f>
        <v>99.6</v>
      </c>
      <c r="R660" s="4">
        <f>'FICHE PRODUIT'!$E$2038</f>
        <v>113.18181818181817</v>
      </c>
      <c r="S660" s="122">
        <f>'FICHE PRODUIT'!$E$2039</f>
        <v>0</v>
      </c>
      <c r="T660" s="2" t="str">
        <f>'FICHE PRODUIT'!A2048</f>
        <v>BOUCLE</v>
      </c>
      <c r="U660" s="2" t="str">
        <f>'FICHE PRODUIT'!B2048</f>
        <v>LOUROPEL</v>
      </c>
      <c r="V660" s="2" t="str">
        <f>'FICHE PRODUIT'!C2048</f>
        <v xml:space="preserve">Loop 1 </v>
      </c>
      <c r="W660" s="2">
        <f>'FICHE PRODUIT'!D2048</f>
        <v>1</v>
      </c>
      <c r="X660" s="2">
        <f>'FICHE PRODUIT'!E2048</f>
        <v>0</v>
      </c>
      <c r="Y660" s="2">
        <f>'FICHE PRODUIT'!F2048</f>
        <v>0.24299999999999999</v>
      </c>
      <c r="Z660" s="2">
        <f>'FICHE PRODUIT'!G2048</f>
        <v>0.24299999999999999</v>
      </c>
      <c r="AA660" s="2">
        <f>'FICHE PRODUIT'!H2048</f>
        <v>0</v>
      </c>
    </row>
    <row r="661" spans="1:27" x14ac:dyDescent="0.2">
      <c r="A661" s="7" t="str">
        <f>'FICHE PRODUIT'!$A$2017</f>
        <v>PECK POCKET</v>
      </c>
      <c r="B661" s="2" t="str">
        <f>'FICHE PRODUIT'!$H$2017</f>
        <v xml:space="preserve">Caramel </v>
      </c>
      <c r="C661" s="2" t="str">
        <f>'FICHE PRODUIT'!$S$2017</f>
        <v>ALL</v>
      </c>
      <c r="D661" s="2">
        <f>'FICHE PRODUIT'!$Q$2017</f>
        <v>0</v>
      </c>
      <c r="E661" s="2" t="str">
        <f>'FICHE PRODUIT'!$S$2019</f>
        <v>WAIT QUANTITY</v>
      </c>
      <c r="F661" s="2" t="str">
        <f>'FICHE PRODUIT'!$E$2021</f>
        <v>Page 58</v>
      </c>
      <c r="G661" s="2" t="str">
        <f>'FICHE PRODUIT'!$E$2022</f>
        <v xml:space="preserve">Not need </v>
      </c>
      <c r="H661" s="122" t="str">
        <f>'FICHE PRODUIT'!$E$2023</f>
        <v>OCEAN SURPLUS</v>
      </c>
      <c r="I661" s="2" t="b">
        <f>'FICHE PRODUIT'!$E$2025</f>
        <v>0</v>
      </c>
      <c r="J661" s="2" t="str">
        <f>'FICHE PRODUIT'!$E$2027</f>
        <v>Gilet</v>
      </c>
      <c r="K661" s="2" t="str">
        <f>'FICHE PRODUIT'!$E$2028</f>
        <v xml:space="preserve">Peck </v>
      </c>
      <c r="L661" s="4">
        <f>'FICHE PRODUIT'!$E$2030</f>
        <v>48</v>
      </c>
      <c r="M661" s="4">
        <f>'FICHE PRODUIT'!$E$2031</f>
        <v>13.944399999999998</v>
      </c>
      <c r="N661" s="4">
        <f>'FICHE PRODUIT'!$E$2033</f>
        <v>61.944400000000002</v>
      </c>
      <c r="O661" s="4">
        <f>'FICHE PRODUIT'!$E$2034</f>
        <v>4.0197338258179913</v>
      </c>
      <c r="P661" s="4">
        <f>'FICHE PRODUIT'!$E$2036</f>
        <v>249</v>
      </c>
      <c r="Q661" s="4">
        <f>'FICHE PRODUIT'!$E$2037</f>
        <v>99.6</v>
      </c>
      <c r="R661" s="4">
        <f>'FICHE PRODUIT'!$E$2038</f>
        <v>113.18181818181817</v>
      </c>
      <c r="S661" s="122">
        <f>'FICHE PRODUIT'!$E$2039</f>
        <v>0</v>
      </c>
      <c r="T661" s="2" t="str">
        <f>'FICHE PRODUIT'!A2049</f>
        <v>GALON</v>
      </c>
      <c r="U661" s="2" t="str">
        <f>'FICHE PRODUIT'!B2049</f>
        <v>?</v>
      </c>
      <c r="V661" s="2" t="str">
        <f>'FICHE PRODUIT'!C2049</f>
        <v>G8</v>
      </c>
      <c r="W661" s="2">
        <f>'FICHE PRODUIT'!D2049</f>
        <v>0.08</v>
      </c>
      <c r="X661" s="2">
        <f>'FICHE PRODUIT'!E2049</f>
        <v>0</v>
      </c>
      <c r="Y661" s="2">
        <f>'FICHE PRODUIT'!F2049</f>
        <v>0.08</v>
      </c>
      <c r="Z661" s="2">
        <f>'FICHE PRODUIT'!G2049</f>
        <v>6.4000000000000003E-3</v>
      </c>
      <c r="AA661" s="2">
        <f>'FICHE PRODUIT'!H2049</f>
        <v>0</v>
      </c>
    </row>
    <row r="662" spans="1:27" x14ac:dyDescent="0.2">
      <c r="A662" s="7" t="str">
        <f>'FICHE PRODUIT'!$A$2017</f>
        <v>PECK POCKET</v>
      </c>
      <c r="B662" s="2" t="str">
        <f>'FICHE PRODUIT'!$H$2017</f>
        <v xml:space="preserve">Caramel </v>
      </c>
      <c r="C662" s="2" t="str">
        <f>'FICHE PRODUIT'!$S$2017</f>
        <v>ALL</v>
      </c>
      <c r="D662" s="2">
        <f>'FICHE PRODUIT'!$Q$2017</f>
        <v>0</v>
      </c>
      <c r="E662" s="2" t="str">
        <f>'FICHE PRODUIT'!$S$2019</f>
        <v>WAIT QUANTITY</v>
      </c>
      <c r="F662" s="2" t="str">
        <f>'FICHE PRODUIT'!$E$2021</f>
        <v>Page 58</v>
      </c>
      <c r="G662" s="2" t="str">
        <f>'FICHE PRODUIT'!$E$2022</f>
        <v xml:space="preserve">Not need </v>
      </c>
      <c r="H662" s="122" t="str">
        <f>'FICHE PRODUIT'!$E$2023</f>
        <v>OCEAN SURPLUS</v>
      </c>
      <c r="I662" s="2" t="b">
        <f>'FICHE PRODUIT'!$E$2025</f>
        <v>0</v>
      </c>
      <c r="J662" s="2" t="str">
        <f>'FICHE PRODUIT'!$E$2027</f>
        <v>Gilet</v>
      </c>
      <c r="K662" s="2" t="str">
        <f>'FICHE PRODUIT'!$E$2028</f>
        <v xml:space="preserve">Peck </v>
      </c>
      <c r="L662" s="4">
        <f>'FICHE PRODUIT'!$E$2030</f>
        <v>48</v>
      </c>
      <c r="M662" s="4">
        <f>'FICHE PRODUIT'!$E$2031</f>
        <v>13.944399999999998</v>
      </c>
      <c r="N662" s="4">
        <f>'FICHE PRODUIT'!$E$2033</f>
        <v>61.944400000000002</v>
      </c>
      <c r="O662" s="4">
        <f>'FICHE PRODUIT'!$E$2034</f>
        <v>4.0197338258179913</v>
      </c>
      <c r="P662" s="4">
        <f>'FICHE PRODUIT'!$E$2036</f>
        <v>249</v>
      </c>
      <c r="Q662" s="4">
        <f>'FICHE PRODUIT'!$E$2037</f>
        <v>99.6</v>
      </c>
      <c r="R662" s="4">
        <f>'FICHE PRODUIT'!$E$2038</f>
        <v>113.18181818181817</v>
      </c>
      <c r="S662" s="122">
        <f>'FICHE PRODUIT'!$E$2039</f>
        <v>0</v>
      </c>
      <c r="T662" s="2" t="str">
        <f>'FICHE PRODUIT'!A2050</f>
        <v>BOUTONS</v>
      </c>
      <c r="U662" s="2" t="str">
        <f>'FICHE PRODUIT'!B2050</f>
        <v>LOUROPEL</v>
      </c>
      <c r="V662" s="2" t="str">
        <f>'FICHE PRODUIT'!C2050</f>
        <v>BT Brown 1</v>
      </c>
      <c r="W662" s="2">
        <f>'FICHE PRODUIT'!D2050</f>
        <v>9</v>
      </c>
      <c r="X662" s="2">
        <f>'FICHE PRODUIT'!E2050</f>
        <v>0</v>
      </c>
      <c r="Y662" s="2">
        <f>'FICHE PRODUIT'!F2050</f>
        <v>0.05</v>
      </c>
      <c r="Z662" s="2">
        <f>'FICHE PRODUIT'!G2050</f>
        <v>0.45</v>
      </c>
      <c r="AA662" s="2">
        <f>'FICHE PRODUIT'!H2050</f>
        <v>0</v>
      </c>
    </row>
    <row r="663" spans="1:27" x14ac:dyDescent="0.2">
      <c r="A663" s="7" t="str">
        <f>'FICHE PRODUIT'!$A$2017</f>
        <v>PECK POCKET</v>
      </c>
      <c r="B663" s="2" t="str">
        <f>'FICHE PRODUIT'!$H$2017</f>
        <v xml:space="preserve">Caramel </v>
      </c>
      <c r="C663" s="2" t="str">
        <f>'FICHE PRODUIT'!$S$2017</f>
        <v>ALL</v>
      </c>
      <c r="D663" s="2">
        <f>'FICHE PRODUIT'!$Q$2017</f>
        <v>0</v>
      </c>
      <c r="E663" s="2" t="str">
        <f>'FICHE PRODUIT'!$S$2019</f>
        <v>WAIT QUANTITY</v>
      </c>
      <c r="F663" s="2" t="str">
        <f>'FICHE PRODUIT'!$E$2021</f>
        <v>Page 58</v>
      </c>
      <c r="G663" s="2" t="str">
        <f>'FICHE PRODUIT'!$E$2022</f>
        <v xml:space="preserve">Not need </v>
      </c>
      <c r="H663" s="122" t="str">
        <f>'FICHE PRODUIT'!$E$2023</f>
        <v>OCEAN SURPLUS</v>
      </c>
      <c r="I663" s="2" t="b">
        <f>'FICHE PRODUIT'!$E$2025</f>
        <v>0</v>
      </c>
      <c r="J663" s="2" t="str">
        <f>'FICHE PRODUIT'!$E$2027</f>
        <v>Gilet</v>
      </c>
      <c r="K663" s="2" t="str">
        <f>'FICHE PRODUIT'!$E$2028</f>
        <v xml:space="preserve">Peck </v>
      </c>
      <c r="L663" s="4">
        <f>'FICHE PRODUIT'!$E$2030</f>
        <v>48</v>
      </c>
      <c r="M663" s="4">
        <f>'FICHE PRODUIT'!$E$2031</f>
        <v>13.944399999999998</v>
      </c>
      <c r="N663" s="4">
        <f>'FICHE PRODUIT'!$E$2033</f>
        <v>61.944400000000002</v>
      </c>
      <c r="O663" s="4">
        <f>'FICHE PRODUIT'!$E$2034</f>
        <v>4.0197338258179913</v>
      </c>
      <c r="P663" s="4">
        <f>'FICHE PRODUIT'!$E$2036</f>
        <v>249</v>
      </c>
      <c r="Q663" s="4">
        <f>'FICHE PRODUIT'!$E$2037</f>
        <v>99.6</v>
      </c>
      <c r="R663" s="4">
        <f>'FICHE PRODUIT'!$E$2038</f>
        <v>113.18181818181817</v>
      </c>
      <c r="S663" s="122">
        <f>'FICHE PRODUIT'!$E$2039</f>
        <v>0</v>
      </c>
      <c r="T663" s="2" t="str">
        <f>'FICHE PRODUIT'!A2051</f>
        <v>ETIQUETTES</v>
      </c>
      <c r="U663" s="2" t="str">
        <f>'FICHE PRODUIT'!B2051</f>
        <v>CADICA</v>
      </c>
      <c r="V663" s="2" t="str">
        <f>'FICHE PRODUIT'!C2051</f>
        <v>A3</v>
      </c>
      <c r="W663" s="2">
        <f>'FICHE PRODUIT'!D2051</f>
        <v>1</v>
      </c>
      <c r="X663" s="2">
        <f>'FICHE PRODUIT'!E2051</f>
        <v>0</v>
      </c>
      <c r="Y663" s="2">
        <f>'FICHE PRODUIT'!F2051</f>
        <v>0.27</v>
      </c>
      <c r="Z663" s="2">
        <f>'FICHE PRODUIT'!G2051</f>
        <v>0.27</v>
      </c>
      <c r="AA663" s="2">
        <f>'FICHE PRODUIT'!H2051</f>
        <v>0</v>
      </c>
    </row>
    <row r="664" spans="1:27" x14ac:dyDescent="0.2">
      <c r="A664" s="7" t="str">
        <f>'FICHE PRODUIT'!$A$2017</f>
        <v>PECK POCKET</v>
      </c>
      <c r="B664" s="2" t="str">
        <f>'FICHE PRODUIT'!$H$2017</f>
        <v xml:space="preserve">Caramel </v>
      </c>
      <c r="C664" s="2" t="str">
        <f>'FICHE PRODUIT'!$S$2017</f>
        <v>ALL</v>
      </c>
      <c r="D664" s="2">
        <f>'FICHE PRODUIT'!$Q$2017</f>
        <v>0</v>
      </c>
      <c r="E664" s="2" t="str">
        <f>'FICHE PRODUIT'!$S$2019</f>
        <v>WAIT QUANTITY</v>
      </c>
      <c r="F664" s="2" t="str">
        <f>'FICHE PRODUIT'!$E$2021</f>
        <v>Page 58</v>
      </c>
      <c r="G664" s="2" t="str">
        <f>'FICHE PRODUIT'!$E$2022</f>
        <v xml:space="preserve">Not need </v>
      </c>
      <c r="H664" s="122" t="str">
        <f>'FICHE PRODUIT'!$E$2023</f>
        <v>OCEAN SURPLUS</v>
      </c>
      <c r="I664" s="2" t="b">
        <f>'FICHE PRODUIT'!$E$2025</f>
        <v>0</v>
      </c>
      <c r="J664" s="2" t="str">
        <f>'FICHE PRODUIT'!$E$2027</f>
        <v>Gilet</v>
      </c>
      <c r="K664" s="2" t="str">
        <f>'FICHE PRODUIT'!$E$2028</f>
        <v xml:space="preserve">Peck </v>
      </c>
      <c r="L664" s="4">
        <f>'FICHE PRODUIT'!$E$2030</f>
        <v>48</v>
      </c>
      <c r="M664" s="4">
        <f>'FICHE PRODUIT'!$E$2031</f>
        <v>13.944399999999998</v>
      </c>
      <c r="N664" s="4">
        <f>'FICHE PRODUIT'!$E$2033</f>
        <v>61.944400000000002</v>
      </c>
      <c r="O664" s="4">
        <f>'FICHE PRODUIT'!$E$2034</f>
        <v>4.0197338258179913</v>
      </c>
      <c r="P664" s="4">
        <f>'FICHE PRODUIT'!$E$2036</f>
        <v>249</v>
      </c>
      <c r="Q664" s="4">
        <f>'FICHE PRODUIT'!$E$2037</f>
        <v>99.6</v>
      </c>
      <c r="R664" s="4">
        <f>'FICHE PRODUIT'!$E$2038</f>
        <v>113.18181818181817</v>
      </c>
      <c r="S664" s="122">
        <f>'FICHE PRODUIT'!$E$2039</f>
        <v>0</v>
      </c>
      <c r="T664" s="2" t="str">
        <f>'FICHE PRODUIT'!A2052</f>
        <v>ETIQUETTES</v>
      </c>
      <c r="U664" s="2" t="str">
        <f>'FICHE PRODUIT'!B2052</f>
        <v>CADICA</v>
      </c>
      <c r="V664" s="2" t="str">
        <f>'FICHE PRODUIT'!C2052</f>
        <v>DM1</v>
      </c>
      <c r="W664" s="2">
        <f>'FICHE PRODUIT'!D2052</f>
        <v>1</v>
      </c>
      <c r="X664" s="2">
        <f>'FICHE PRODUIT'!E2052</f>
        <v>0</v>
      </c>
      <c r="Y664" s="2">
        <f>'FICHE PRODUIT'!F2052</f>
        <v>0.27</v>
      </c>
      <c r="Z664" s="2">
        <f>'FICHE PRODUIT'!G2052</f>
        <v>0.27</v>
      </c>
      <c r="AA664" s="2">
        <f>'FICHE PRODUIT'!H2052</f>
        <v>0</v>
      </c>
    </row>
    <row r="665" spans="1:27" x14ac:dyDescent="0.2">
      <c r="A665" s="7" t="str">
        <f>'FICHE PRODUIT'!$A$2017</f>
        <v>PECK POCKET</v>
      </c>
      <c r="B665" s="2" t="str">
        <f>'FICHE PRODUIT'!$H$2017</f>
        <v xml:space="preserve">Caramel </v>
      </c>
      <c r="C665" s="2" t="str">
        <f>'FICHE PRODUIT'!$S$2017</f>
        <v>ALL</v>
      </c>
      <c r="D665" s="2">
        <f>'FICHE PRODUIT'!$Q$2017</f>
        <v>0</v>
      </c>
      <c r="E665" s="2" t="str">
        <f>'FICHE PRODUIT'!$S$2019</f>
        <v>WAIT QUANTITY</v>
      </c>
      <c r="F665" s="2" t="str">
        <f>'FICHE PRODUIT'!$E$2021</f>
        <v>Page 58</v>
      </c>
      <c r="G665" s="2" t="str">
        <f>'FICHE PRODUIT'!$E$2022</f>
        <v xml:space="preserve">Not need </v>
      </c>
      <c r="H665" s="122" t="str">
        <f>'FICHE PRODUIT'!$E$2023</f>
        <v>OCEAN SURPLUS</v>
      </c>
      <c r="I665" s="2" t="b">
        <f>'FICHE PRODUIT'!$E$2025</f>
        <v>0</v>
      </c>
      <c r="J665" s="2" t="str">
        <f>'FICHE PRODUIT'!$E$2027</f>
        <v>Gilet</v>
      </c>
      <c r="K665" s="2" t="str">
        <f>'FICHE PRODUIT'!$E$2028</f>
        <v xml:space="preserve">Peck </v>
      </c>
      <c r="L665" s="4">
        <f>'FICHE PRODUIT'!$E$2030</f>
        <v>48</v>
      </c>
      <c r="M665" s="4">
        <f>'FICHE PRODUIT'!$E$2031</f>
        <v>13.944399999999998</v>
      </c>
      <c r="N665" s="4">
        <f>'FICHE PRODUIT'!$E$2033</f>
        <v>61.944400000000002</v>
      </c>
      <c r="O665" s="4">
        <f>'FICHE PRODUIT'!$E$2034</f>
        <v>4.0197338258179913</v>
      </c>
      <c r="P665" s="4">
        <f>'FICHE PRODUIT'!$E$2036</f>
        <v>249</v>
      </c>
      <c r="Q665" s="4">
        <f>'FICHE PRODUIT'!$E$2037</f>
        <v>99.6</v>
      </c>
      <c r="R665" s="4">
        <f>'FICHE PRODUIT'!$E$2038</f>
        <v>113.18181818181817</v>
      </c>
      <c r="S665" s="122">
        <f>'FICHE PRODUIT'!$E$2039</f>
        <v>0</v>
      </c>
      <c r="T665" s="2">
        <f>'FICHE PRODUIT'!A2053</f>
        <v>0</v>
      </c>
      <c r="U665" s="2">
        <f>'FICHE PRODUIT'!B2053</f>
        <v>0</v>
      </c>
      <c r="V665" s="2">
        <f>'FICHE PRODUIT'!C2053</f>
        <v>0</v>
      </c>
      <c r="W665" s="2">
        <f>'FICHE PRODUIT'!D2053</f>
        <v>0</v>
      </c>
      <c r="X665" s="2">
        <f>'FICHE PRODUIT'!E2053</f>
        <v>0</v>
      </c>
      <c r="Y665" s="2">
        <f>'FICHE PRODUIT'!F2053</f>
        <v>0</v>
      </c>
      <c r="Z665" s="2">
        <f>'FICHE PRODUIT'!G2053</f>
        <v>0</v>
      </c>
      <c r="AA665" s="2">
        <f>'FICHE PRODUIT'!H2053</f>
        <v>0</v>
      </c>
    </row>
    <row r="666" spans="1:27" x14ac:dyDescent="0.2">
      <c r="A666" s="7" t="str">
        <f>'FICHE PRODUIT'!$A$2017</f>
        <v>PECK POCKET</v>
      </c>
      <c r="B666" s="2" t="str">
        <f>'FICHE PRODUIT'!$H$2017</f>
        <v xml:space="preserve">Caramel </v>
      </c>
      <c r="C666" s="2" t="str">
        <f>'FICHE PRODUIT'!$S$2017</f>
        <v>ALL</v>
      </c>
      <c r="D666" s="2">
        <f>'FICHE PRODUIT'!$Q$2017</f>
        <v>0</v>
      </c>
      <c r="E666" s="2" t="str">
        <f>'FICHE PRODUIT'!$S$2019</f>
        <v>WAIT QUANTITY</v>
      </c>
      <c r="F666" s="2" t="str">
        <f>'FICHE PRODUIT'!$E$2021</f>
        <v>Page 58</v>
      </c>
      <c r="G666" s="2" t="str">
        <f>'FICHE PRODUIT'!$E$2022</f>
        <v xml:space="preserve">Not need </v>
      </c>
      <c r="H666" s="122" t="str">
        <f>'FICHE PRODUIT'!$E$2023</f>
        <v>OCEAN SURPLUS</v>
      </c>
      <c r="I666" s="2" t="b">
        <f>'FICHE PRODUIT'!$E$2025</f>
        <v>0</v>
      </c>
      <c r="J666" s="2" t="str">
        <f>'FICHE PRODUIT'!$E$2027</f>
        <v>Gilet</v>
      </c>
      <c r="K666" s="2" t="str">
        <f>'FICHE PRODUIT'!$E$2028</f>
        <v xml:space="preserve">Peck </v>
      </c>
      <c r="L666" s="4">
        <f>'FICHE PRODUIT'!$E$2030</f>
        <v>48</v>
      </c>
      <c r="M666" s="4">
        <f>'FICHE PRODUIT'!$E$2031</f>
        <v>13.944399999999998</v>
      </c>
      <c r="N666" s="4">
        <f>'FICHE PRODUIT'!$E$2033</f>
        <v>61.944400000000002</v>
      </c>
      <c r="O666" s="4">
        <f>'FICHE PRODUIT'!$E$2034</f>
        <v>4.0197338258179913</v>
      </c>
      <c r="P666" s="4">
        <f>'FICHE PRODUIT'!$E$2036</f>
        <v>249</v>
      </c>
      <c r="Q666" s="4">
        <f>'FICHE PRODUIT'!$E$2037</f>
        <v>99.6</v>
      </c>
      <c r="R666" s="4">
        <f>'FICHE PRODUIT'!$E$2038</f>
        <v>113.18181818181817</v>
      </c>
      <c r="S666" s="122">
        <f>'FICHE PRODUIT'!$E$2039</f>
        <v>0</v>
      </c>
      <c r="T666" s="2">
        <f>'FICHE PRODUIT'!A2054</f>
        <v>0</v>
      </c>
      <c r="U666" s="2">
        <f>'FICHE PRODUIT'!B2054</f>
        <v>0</v>
      </c>
      <c r="V666" s="2">
        <f>'FICHE PRODUIT'!C2054</f>
        <v>0</v>
      </c>
      <c r="W666" s="2">
        <f>'FICHE PRODUIT'!D2054</f>
        <v>0</v>
      </c>
      <c r="X666" s="2">
        <f>'FICHE PRODUIT'!E2054</f>
        <v>0</v>
      </c>
      <c r="Y666" s="2">
        <f>'FICHE PRODUIT'!F2054</f>
        <v>0</v>
      </c>
      <c r="Z666" s="2">
        <f>'FICHE PRODUIT'!G2054</f>
        <v>0</v>
      </c>
      <c r="AA666" s="2">
        <f>'FICHE PRODUIT'!H2054</f>
        <v>0</v>
      </c>
    </row>
    <row r="667" spans="1:27" x14ac:dyDescent="0.2">
      <c r="A667" s="7" t="str">
        <f>'FICHE PRODUIT'!$A$2017</f>
        <v>PECK POCKET</v>
      </c>
      <c r="B667" s="2" t="str">
        <f>'FICHE PRODUIT'!$H$2017</f>
        <v xml:space="preserve">Caramel </v>
      </c>
      <c r="C667" s="2" t="str">
        <f>'FICHE PRODUIT'!$S$2017</f>
        <v>ALL</v>
      </c>
      <c r="D667" s="2">
        <f>'FICHE PRODUIT'!$Q$2017</f>
        <v>0</v>
      </c>
      <c r="E667" s="2" t="str">
        <f>'FICHE PRODUIT'!$S$2019</f>
        <v>WAIT QUANTITY</v>
      </c>
      <c r="F667" s="2" t="str">
        <f>'FICHE PRODUIT'!$E$2021</f>
        <v>Page 58</v>
      </c>
      <c r="G667" s="2" t="str">
        <f>'FICHE PRODUIT'!$E$2022</f>
        <v xml:space="preserve">Not need </v>
      </c>
      <c r="H667" s="122" t="str">
        <f>'FICHE PRODUIT'!$E$2023</f>
        <v>OCEAN SURPLUS</v>
      </c>
      <c r="I667" s="2" t="b">
        <f>'FICHE PRODUIT'!$E$2025</f>
        <v>0</v>
      </c>
      <c r="J667" s="2" t="str">
        <f>'FICHE PRODUIT'!$E$2027</f>
        <v>Gilet</v>
      </c>
      <c r="K667" s="2" t="str">
        <f>'FICHE PRODUIT'!$E$2028</f>
        <v xml:space="preserve">Peck </v>
      </c>
      <c r="L667" s="4">
        <f>'FICHE PRODUIT'!$E$2030</f>
        <v>48</v>
      </c>
      <c r="M667" s="4">
        <f>'FICHE PRODUIT'!$E$2031</f>
        <v>13.944399999999998</v>
      </c>
      <c r="N667" s="4">
        <f>'FICHE PRODUIT'!$E$2033</f>
        <v>61.944400000000002</v>
      </c>
      <c r="O667" s="4">
        <f>'FICHE PRODUIT'!$E$2034</f>
        <v>4.0197338258179913</v>
      </c>
      <c r="P667" s="4">
        <f>'FICHE PRODUIT'!$E$2036</f>
        <v>249</v>
      </c>
      <c r="Q667" s="4">
        <f>'FICHE PRODUIT'!$E$2037</f>
        <v>99.6</v>
      </c>
      <c r="R667" s="4">
        <f>'FICHE PRODUIT'!$E$2038</f>
        <v>113.18181818181817</v>
      </c>
      <c r="S667" s="122">
        <f>'FICHE PRODUIT'!$E$2039</f>
        <v>0</v>
      </c>
      <c r="T667" s="2">
        <f>'FICHE PRODUIT'!A2055</f>
        <v>0</v>
      </c>
      <c r="U667" s="2">
        <f>'FICHE PRODUIT'!B2055</f>
        <v>0</v>
      </c>
      <c r="V667" s="2">
        <f>'FICHE PRODUIT'!C2055</f>
        <v>0</v>
      </c>
      <c r="W667" s="2">
        <f>'FICHE PRODUIT'!D2055</f>
        <v>0</v>
      </c>
      <c r="X667" s="2">
        <f>'FICHE PRODUIT'!E2055</f>
        <v>0</v>
      </c>
      <c r="Y667" s="2">
        <f>'FICHE PRODUIT'!F2055</f>
        <v>0</v>
      </c>
      <c r="Z667" s="2">
        <f>'FICHE PRODUIT'!G2055</f>
        <v>0</v>
      </c>
      <c r="AA667" s="2">
        <f>'FICHE PRODUIT'!H2055</f>
        <v>0</v>
      </c>
    </row>
    <row r="668" spans="1:27" x14ac:dyDescent="0.2">
      <c r="A668" s="7" t="str">
        <f>'FICHE PRODUIT'!$A$2017</f>
        <v>PECK POCKET</v>
      </c>
      <c r="B668" s="2" t="str">
        <f>'FICHE PRODUIT'!$H$2017</f>
        <v xml:space="preserve">Caramel </v>
      </c>
      <c r="C668" s="2" t="str">
        <f>'FICHE PRODUIT'!$S$2017</f>
        <v>ALL</v>
      </c>
      <c r="D668" s="2">
        <f>'FICHE PRODUIT'!$Q$2017</f>
        <v>0</v>
      </c>
      <c r="E668" s="2" t="str">
        <f>'FICHE PRODUIT'!$S$2019</f>
        <v>WAIT QUANTITY</v>
      </c>
      <c r="F668" s="2" t="str">
        <f>'FICHE PRODUIT'!$E$2021</f>
        <v>Page 58</v>
      </c>
      <c r="G668" s="2" t="str">
        <f>'FICHE PRODUIT'!$E$2022</f>
        <v xml:space="preserve">Not need </v>
      </c>
      <c r="H668" s="122" t="str">
        <f>'FICHE PRODUIT'!$E$2023</f>
        <v>OCEAN SURPLUS</v>
      </c>
      <c r="I668" s="2" t="b">
        <f>'FICHE PRODUIT'!$E$2025</f>
        <v>0</v>
      </c>
      <c r="J668" s="2" t="str">
        <f>'FICHE PRODUIT'!$E$2027</f>
        <v>Gilet</v>
      </c>
      <c r="K668" s="2" t="str">
        <f>'FICHE PRODUIT'!$E$2028</f>
        <v xml:space="preserve">Peck </v>
      </c>
      <c r="L668" s="4">
        <f>'FICHE PRODUIT'!$E$2030</f>
        <v>48</v>
      </c>
      <c r="M668" s="4">
        <f>'FICHE PRODUIT'!$E$2031</f>
        <v>13.944399999999998</v>
      </c>
      <c r="N668" s="4">
        <f>'FICHE PRODUIT'!$E$2033</f>
        <v>61.944400000000002</v>
      </c>
      <c r="O668" s="4">
        <f>'FICHE PRODUIT'!$E$2034</f>
        <v>4.0197338258179913</v>
      </c>
      <c r="P668" s="4">
        <f>'FICHE PRODUIT'!$E$2036</f>
        <v>249</v>
      </c>
      <c r="Q668" s="4">
        <f>'FICHE PRODUIT'!$E$2037</f>
        <v>99.6</v>
      </c>
      <c r="R668" s="4">
        <f>'FICHE PRODUIT'!$E$2038</f>
        <v>113.18181818181817</v>
      </c>
      <c r="S668" s="122">
        <f>'FICHE PRODUIT'!$E$2039</f>
        <v>0</v>
      </c>
      <c r="T668" s="2" t="str">
        <f>'FICHE PRODUIT'!A2056</f>
        <v>Frais externe</v>
      </c>
      <c r="U668" s="2" t="str">
        <f>'FICHE PRODUIT'!B2056</f>
        <v xml:space="preserve">Classwash </v>
      </c>
      <c r="V668" s="2" t="str">
        <f>'FICHE PRODUIT'!C2056</f>
        <v>Teinture</v>
      </c>
      <c r="W668" s="2">
        <f>'FICHE PRODUIT'!D2056</f>
        <v>1</v>
      </c>
      <c r="X668" s="2">
        <f>'FICHE PRODUIT'!E2056</f>
        <v>0</v>
      </c>
      <c r="Y668" s="2">
        <f>'FICHE PRODUIT'!F2056</f>
        <v>2</v>
      </c>
      <c r="Z668" s="2">
        <f>'FICHE PRODUIT'!G2056</f>
        <v>2</v>
      </c>
      <c r="AA668" s="2">
        <f>'FICHE PRODUIT'!H2056</f>
        <v>0</v>
      </c>
    </row>
    <row r="669" spans="1:27" x14ac:dyDescent="0.2">
      <c r="A669" s="7" t="str">
        <f>'FICHE PRODUIT'!$A$2017</f>
        <v>PECK POCKET</v>
      </c>
      <c r="B669" s="2" t="str">
        <f>'FICHE PRODUIT'!$H$2017</f>
        <v xml:space="preserve">Caramel </v>
      </c>
      <c r="C669" s="2" t="str">
        <f>'FICHE PRODUIT'!$S$2017</f>
        <v>ALL</v>
      </c>
      <c r="D669" s="2">
        <f>'FICHE PRODUIT'!$Q$2017</f>
        <v>0</v>
      </c>
      <c r="E669" s="2" t="str">
        <f>'FICHE PRODUIT'!$S$2019</f>
        <v>WAIT QUANTITY</v>
      </c>
      <c r="F669" s="2" t="str">
        <f>'FICHE PRODUIT'!$E$2021</f>
        <v>Page 58</v>
      </c>
      <c r="G669" s="2" t="str">
        <f>'FICHE PRODUIT'!$E$2022</f>
        <v xml:space="preserve">Not need </v>
      </c>
      <c r="H669" s="122" t="str">
        <f>'FICHE PRODUIT'!$E$2023</f>
        <v>OCEAN SURPLUS</v>
      </c>
      <c r="I669" s="2" t="b">
        <f>'FICHE PRODUIT'!$E$2025</f>
        <v>0</v>
      </c>
      <c r="J669" s="2" t="str">
        <f>'FICHE PRODUIT'!$E$2027</f>
        <v>Gilet</v>
      </c>
      <c r="K669" s="2" t="str">
        <f>'FICHE PRODUIT'!$E$2028</f>
        <v xml:space="preserve">Peck </v>
      </c>
      <c r="L669" s="4">
        <f>'FICHE PRODUIT'!$E$2030</f>
        <v>48</v>
      </c>
      <c r="M669" s="4">
        <f>'FICHE PRODUIT'!$E$2031</f>
        <v>13.944399999999998</v>
      </c>
      <c r="N669" s="4">
        <f>'FICHE PRODUIT'!$E$2033</f>
        <v>61.944400000000002</v>
      </c>
      <c r="O669" s="4">
        <f>'FICHE PRODUIT'!$E$2034</f>
        <v>4.0197338258179913</v>
      </c>
      <c r="P669" s="4">
        <f>'FICHE PRODUIT'!$E$2036</f>
        <v>249</v>
      </c>
      <c r="Q669" s="4">
        <f>'FICHE PRODUIT'!$E$2037</f>
        <v>99.6</v>
      </c>
      <c r="R669" s="4">
        <f>'FICHE PRODUIT'!$E$2038</f>
        <v>113.18181818181817</v>
      </c>
      <c r="S669" s="122">
        <f>'FICHE PRODUIT'!$E$2039</f>
        <v>0</v>
      </c>
      <c r="T669" s="2" t="str">
        <f>'FICHE PRODUIT'!A2057</f>
        <v>Frais externe</v>
      </c>
      <c r="U669" s="2" t="str">
        <f>'FICHE PRODUIT'!B2057</f>
        <v>Transport</v>
      </c>
      <c r="V669" s="2" t="str">
        <f>'FICHE PRODUIT'!C2057</f>
        <v xml:space="preserve">Européen </v>
      </c>
      <c r="W669" s="2">
        <f>'FICHE PRODUIT'!D2057</f>
        <v>1</v>
      </c>
      <c r="X669" s="2">
        <f>'FICHE PRODUIT'!E2057</f>
        <v>0</v>
      </c>
      <c r="Y669" s="2">
        <f>'FICHE PRODUIT'!F2057</f>
        <v>2</v>
      </c>
      <c r="Z669" s="2">
        <f>'FICHE PRODUIT'!G2057</f>
        <v>2</v>
      </c>
      <c r="AA669" s="2">
        <f>'FICHE PRODUIT'!H2057</f>
        <v>0</v>
      </c>
    </row>
    <row r="670" spans="1:27" x14ac:dyDescent="0.2">
      <c r="A670" s="7" t="str">
        <f>'FICHE PRODUIT'!$A$2017</f>
        <v>PECK POCKET</v>
      </c>
      <c r="B670" s="2" t="str">
        <f>'FICHE PRODUIT'!$H$2017</f>
        <v xml:space="preserve">Caramel </v>
      </c>
      <c r="C670" s="2" t="str">
        <f>'FICHE PRODUIT'!$S$2017</f>
        <v>ALL</v>
      </c>
      <c r="D670" s="2">
        <f>'FICHE PRODUIT'!$Q$2017</f>
        <v>0</v>
      </c>
      <c r="E670" s="2" t="str">
        <f>'FICHE PRODUIT'!$S$2019</f>
        <v>WAIT QUANTITY</v>
      </c>
      <c r="F670" s="2" t="str">
        <f>'FICHE PRODUIT'!$E$2021</f>
        <v>Page 58</v>
      </c>
      <c r="G670" s="2" t="str">
        <f>'FICHE PRODUIT'!$E$2022</f>
        <v xml:space="preserve">Not need </v>
      </c>
      <c r="H670" s="122" t="str">
        <f>'FICHE PRODUIT'!$E$2023</f>
        <v>OCEAN SURPLUS</v>
      </c>
      <c r="I670" s="2" t="b">
        <f>'FICHE PRODUIT'!$E$2025</f>
        <v>0</v>
      </c>
      <c r="J670" s="2" t="str">
        <f>'FICHE PRODUIT'!$E$2027</f>
        <v>Gilet</v>
      </c>
      <c r="K670" s="2" t="str">
        <f>'FICHE PRODUIT'!$E$2028</f>
        <v xml:space="preserve">Peck </v>
      </c>
      <c r="L670" s="4">
        <f>'FICHE PRODUIT'!$E$2030</f>
        <v>48</v>
      </c>
      <c r="M670" s="4">
        <f>'FICHE PRODUIT'!$E$2031</f>
        <v>13.944399999999998</v>
      </c>
      <c r="N670" s="4">
        <f>'FICHE PRODUIT'!$E$2033</f>
        <v>61.944400000000002</v>
      </c>
      <c r="O670" s="4">
        <f>'FICHE PRODUIT'!$E$2034</f>
        <v>4.0197338258179913</v>
      </c>
      <c r="P670" s="4">
        <f>'FICHE PRODUIT'!$E$2036</f>
        <v>249</v>
      </c>
      <c r="Q670" s="4">
        <f>'FICHE PRODUIT'!$E$2037</f>
        <v>99.6</v>
      </c>
      <c r="R670" s="4">
        <f>'FICHE PRODUIT'!$E$2038</f>
        <v>113.18181818181817</v>
      </c>
      <c r="S670" s="122">
        <f>'FICHE PRODUIT'!$E$2039</f>
        <v>0</v>
      </c>
      <c r="T670" s="2" t="str">
        <f>'FICHE PRODUIT'!A2058</f>
        <v>Frais externe</v>
      </c>
      <c r="U670" s="2" t="str">
        <f>'FICHE PRODUIT'!B2058</f>
        <v>Communication</v>
      </c>
      <c r="V670" s="2" t="str">
        <f>'FICHE PRODUIT'!C2058</f>
        <v>Marketing</v>
      </c>
      <c r="W670" s="2">
        <f>'FICHE PRODUIT'!D2058</f>
        <v>1</v>
      </c>
      <c r="X670" s="2">
        <f>'FICHE PRODUIT'!E2058</f>
        <v>0</v>
      </c>
      <c r="Y670" s="2">
        <f>'FICHE PRODUIT'!F2058</f>
        <v>0.5</v>
      </c>
      <c r="Z670" s="2">
        <f>'FICHE PRODUIT'!G2058</f>
        <v>0.5</v>
      </c>
      <c r="AA670" s="2">
        <f>'FICHE PRODUIT'!H2058</f>
        <v>0</v>
      </c>
    </row>
    <row r="671" spans="1:27" x14ac:dyDescent="0.2">
      <c r="A671" s="7" t="str">
        <f>'FICHE PRODUIT'!$A$2060</f>
        <v>PECK POCKET</v>
      </c>
      <c r="B671" s="2" t="str">
        <f>'FICHE PRODUIT'!$H$2060</f>
        <v>Kaki</v>
      </c>
      <c r="C671" s="2" t="str">
        <f>'FICHE PRODUIT'!$S$2060</f>
        <v>ALL</v>
      </c>
      <c r="D671" s="2">
        <f>'FICHE PRODUIT'!$Q$2060</f>
        <v>0</v>
      </c>
      <c r="E671" s="2" t="str">
        <f>'FICHE PRODUIT'!$S$2062</f>
        <v>WAIT QUANTITY</v>
      </c>
      <c r="F671" s="2" t="str">
        <f>'FICHE PRODUIT'!$E$2064</f>
        <v>Page 58</v>
      </c>
      <c r="G671" s="2" t="str">
        <f>'FICHE PRODUIT'!$E$2065</f>
        <v xml:space="preserve">Not need </v>
      </c>
      <c r="H671" s="122" t="str">
        <f>'FICHE PRODUIT'!$E$2066</f>
        <v>OCEAN SURPLUS</v>
      </c>
      <c r="I671" s="2" t="b">
        <f>'FICHE PRODUIT'!$E$2068</f>
        <v>0</v>
      </c>
      <c r="J671" s="2" t="str">
        <f>'FICHE PRODUIT'!$E$2070</f>
        <v>Gilet</v>
      </c>
      <c r="K671" s="2" t="str">
        <f>'FICHE PRODUIT'!$E$2071</f>
        <v xml:space="preserve">Peck </v>
      </c>
      <c r="L671" s="4">
        <f>'FICHE PRODUIT'!$E$2073</f>
        <v>48</v>
      </c>
      <c r="M671" s="4">
        <f>'FICHE PRODUIT'!$E$2074</f>
        <v>13.944399999999998</v>
      </c>
      <c r="N671" s="4">
        <f>'FICHE PRODUIT'!$E$2076</f>
        <v>61.944400000000002</v>
      </c>
      <c r="O671" s="4">
        <f>'FICHE PRODUIT'!$E$2077</f>
        <v>4.0197338258179913</v>
      </c>
      <c r="P671" s="4">
        <f>'FICHE PRODUIT'!$E$2079</f>
        <v>249</v>
      </c>
      <c r="Q671" s="4">
        <f>'FICHE PRODUIT'!$E$2080</f>
        <v>99.6</v>
      </c>
      <c r="R671" s="4">
        <f>'FICHE PRODUIT'!$E$2081</f>
        <v>113.18181818181817</v>
      </c>
      <c r="S671" s="122">
        <f>'FICHE PRODUIT'!$E$2082</f>
        <v>0</v>
      </c>
      <c r="T671" s="2" t="str">
        <f>'FICHE PRODUIT'!A2087</f>
        <v>FABRIC</v>
      </c>
      <c r="U671" s="2" t="str">
        <f>'FICHE PRODUIT'!B2087</f>
        <v>DRAGONI</v>
      </c>
      <c r="V671" s="2" t="str">
        <f>'FICHE PRODUIT'!C2087</f>
        <v>PANAMA PONZANO IRR.TUMBLER</v>
      </c>
      <c r="W671" s="2">
        <f>'FICHE PRODUIT'!D2087</f>
        <v>0.65</v>
      </c>
      <c r="X671" s="2">
        <f>'FICHE PRODUIT'!E2087</f>
        <v>0</v>
      </c>
      <c r="Y671" s="2">
        <f>'FICHE PRODUIT'!F2087</f>
        <v>6.7</v>
      </c>
      <c r="Z671" s="2">
        <f>'FICHE PRODUIT'!G2087</f>
        <v>4.3550000000000004</v>
      </c>
      <c r="AA671" s="2">
        <f>'FICHE PRODUIT'!H2087</f>
        <v>0</v>
      </c>
    </row>
    <row r="672" spans="1:27" x14ac:dyDescent="0.2">
      <c r="A672" s="7" t="str">
        <f>'FICHE PRODUIT'!$A$2060</f>
        <v>PECK POCKET</v>
      </c>
      <c r="B672" s="2" t="str">
        <f>'FICHE PRODUIT'!$H$2060</f>
        <v>Kaki</v>
      </c>
      <c r="C672" s="2" t="str">
        <f>'FICHE PRODUIT'!$S$2060</f>
        <v>ALL</v>
      </c>
      <c r="D672" s="2">
        <f>'FICHE PRODUIT'!$Q$2060</f>
        <v>0</v>
      </c>
      <c r="E672" s="2" t="str">
        <f>'FICHE PRODUIT'!$S$2062</f>
        <v>WAIT QUANTITY</v>
      </c>
      <c r="F672" s="2" t="str">
        <f>'FICHE PRODUIT'!$E$2064</f>
        <v>Page 58</v>
      </c>
      <c r="G672" s="2" t="str">
        <f>'FICHE PRODUIT'!$E$2065</f>
        <v xml:space="preserve">Not need </v>
      </c>
      <c r="H672" s="122" t="str">
        <f>'FICHE PRODUIT'!$E$2066</f>
        <v>OCEAN SURPLUS</v>
      </c>
      <c r="I672" s="2" t="b">
        <f>'FICHE PRODUIT'!$E$2068</f>
        <v>0</v>
      </c>
      <c r="J672" s="2" t="str">
        <f>'FICHE PRODUIT'!$E$2070</f>
        <v>Gilet</v>
      </c>
      <c r="K672" s="2" t="str">
        <f>'FICHE PRODUIT'!$E$2071</f>
        <v xml:space="preserve">Peck </v>
      </c>
      <c r="L672" s="4">
        <f>'FICHE PRODUIT'!$E$2073</f>
        <v>48</v>
      </c>
      <c r="M672" s="4">
        <f>'FICHE PRODUIT'!$E$2074</f>
        <v>13.944399999999998</v>
      </c>
      <c r="N672" s="4">
        <f>'FICHE PRODUIT'!$E$2076</f>
        <v>61.944400000000002</v>
      </c>
      <c r="O672" s="4">
        <f>'FICHE PRODUIT'!$E$2077</f>
        <v>4.0197338258179913</v>
      </c>
      <c r="P672" s="4">
        <f>'FICHE PRODUIT'!$E$2079</f>
        <v>249</v>
      </c>
      <c r="Q672" s="4">
        <f>'FICHE PRODUIT'!$E$2080</f>
        <v>99.6</v>
      </c>
      <c r="R672" s="4">
        <f>'FICHE PRODUIT'!$E$2081</f>
        <v>113.18181818181817</v>
      </c>
      <c r="S672" s="122">
        <f>'FICHE PRODUIT'!$E$2082</f>
        <v>0</v>
      </c>
      <c r="T672" s="2" t="str">
        <f>'FICHE PRODUIT'!A2088</f>
        <v>LINNING</v>
      </c>
      <c r="U672" s="2" t="str">
        <f>'FICHE PRODUIT'!B2088</f>
        <v>CERVOTESSILE</v>
      </c>
      <c r="V672" s="2" t="str">
        <f>'FICHE PRODUIT'!C2088</f>
        <v>SAND C IRR.49</v>
      </c>
      <c r="W672" s="2">
        <f>'FICHE PRODUIT'!D2088</f>
        <v>0.7</v>
      </c>
      <c r="X672" s="2">
        <f>'FICHE PRODUIT'!E2088</f>
        <v>0</v>
      </c>
      <c r="Y672" s="2">
        <f>'FICHE PRODUIT'!F2088</f>
        <v>3.5</v>
      </c>
      <c r="Z672" s="2">
        <f>'FICHE PRODUIT'!G2088</f>
        <v>2.4499999999999997</v>
      </c>
      <c r="AA672" s="2">
        <f>'FICHE PRODUIT'!H2088</f>
        <v>0</v>
      </c>
    </row>
    <row r="673" spans="1:27" x14ac:dyDescent="0.2">
      <c r="A673" s="7" t="str">
        <f>'FICHE PRODUIT'!$A$2060</f>
        <v>PECK POCKET</v>
      </c>
      <c r="B673" s="2" t="str">
        <f>'FICHE PRODUIT'!$H$2060</f>
        <v>Kaki</v>
      </c>
      <c r="C673" s="2" t="str">
        <f>'FICHE PRODUIT'!$S$2060</f>
        <v>ALL</v>
      </c>
      <c r="D673" s="2">
        <f>'FICHE PRODUIT'!$Q$2060</f>
        <v>0</v>
      </c>
      <c r="E673" s="2" t="str">
        <f>'FICHE PRODUIT'!$S$2062</f>
        <v>WAIT QUANTITY</v>
      </c>
      <c r="F673" s="2" t="str">
        <f>'FICHE PRODUIT'!$E$2064</f>
        <v>Page 58</v>
      </c>
      <c r="G673" s="2" t="str">
        <f>'FICHE PRODUIT'!$E$2065</f>
        <v xml:space="preserve">Not need </v>
      </c>
      <c r="H673" s="122" t="str">
        <f>'FICHE PRODUIT'!$E$2066</f>
        <v>OCEAN SURPLUS</v>
      </c>
      <c r="I673" s="2" t="b">
        <f>'FICHE PRODUIT'!$E$2068</f>
        <v>0</v>
      </c>
      <c r="J673" s="2" t="str">
        <f>'FICHE PRODUIT'!$E$2070</f>
        <v>Gilet</v>
      </c>
      <c r="K673" s="2" t="str">
        <f>'FICHE PRODUIT'!$E$2071</f>
        <v xml:space="preserve">Peck </v>
      </c>
      <c r="L673" s="4">
        <f>'FICHE PRODUIT'!$E$2073</f>
        <v>48</v>
      </c>
      <c r="M673" s="4">
        <f>'FICHE PRODUIT'!$E$2074</f>
        <v>13.944399999999998</v>
      </c>
      <c r="N673" s="4">
        <f>'FICHE PRODUIT'!$E$2076</f>
        <v>61.944400000000002</v>
      </c>
      <c r="O673" s="4">
        <f>'FICHE PRODUIT'!$E$2077</f>
        <v>4.0197338258179913</v>
      </c>
      <c r="P673" s="4">
        <f>'FICHE PRODUIT'!$E$2079</f>
        <v>249</v>
      </c>
      <c r="Q673" s="4">
        <f>'FICHE PRODUIT'!$E$2080</f>
        <v>99.6</v>
      </c>
      <c r="R673" s="4">
        <f>'FICHE PRODUIT'!$E$2081</f>
        <v>113.18181818181817</v>
      </c>
      <c r="S673" s="122">
        <f>'FICHE PRODUIT'!$E$2082</f>
        <v>0</v>
      </c>
      <c r="T673" s="2" t="str">
        <f>'FICHE PRODUIT'!A2089</f>
        <v>BACK</v>
      </c>
      <c r="U673" s="2" t="str">
        <f>'FICHE PRODUIT'!B2089</f>
        <v>CERVOTESSILE</v>
      </c>
      <c r="V673" s="2" t="str">
        <f>'FICHE PRODUIT'!C2089</f>
        <v>SAND C IRR.49</v>
      </c>
      <c r="W673" s="2">
        <f>'FICHE PRODUIT'!D2089</f>
        <v>0.4</v>
      </c>
      <c r="X673" s="2">
        <f>'FICHE PRODUIT'!E2089</f>
        <v>0</v>
      </c>
      <c r="Y673" s="2">
        <f>'FICHE PRODUIT'!F2089</f>
        <v>3.5</v>
      </c>
      <c r="Z673" s="2">
        <f>'FICHE PRODUIT'!G2089</f>
        <v>1.4000000000000001</v>
      </c>
      <c r="AA673" s="2">
        <f>'FICHE PRODUIT'!H2089</f>
        <v>0</v>
      </c>
    </row>
    <row r="674" spans="1:27" x14ac:dyDescent="0.2">
      <c r="A674" s="7" t="str">
        <f>'FICHE PRODUIT'!$A$2060</f>
        <v>PECK POCKET</v>
      </c>
      <c r="B674" s="2" t="str">
        <f>'FICHE PRODUIT'!$H$2060</f>
        <v>Kaki</v>
      </c>
      <c r="C674" s="2" t="str">
        <f>'FICHE PRODUIT'!$S$2060</f>
        <v>ALL</v>
      </c>
      <c r="D674" s="2">
        <f>'FICHE PRODUIT'!$Q$2060</f>
        <v>0</v>
      </c>
      <c r="E674" s="2" t="str">
        <f>'FICHE PRODUIT'!$S$2062</f>
        <v>WAIT QUANTITY</v>
      </c>
      <c r="F674" s="2" t="str">
        <f>'FICHE PRODUIT'!$E$2064</f>
        <v>Page 58</v>
      </c>
      <c r="G674" s="2" t="str">
        <f>'FICHE PRODUIT'!$E$2065</f>
        <v xml:space="preserve">Not need </v>
      </c>
      <c r="H674" s="122" t="str">
        <f>'FICHE PRODUIT'!$E$2066</f>
        <v>OCEAN SURPLUS</v>
      </c>
      <c r="I674" s="2" t="b">
        <f>'FICHE PRODUIT'!$E$2068</f>
        <v>0</v>
      </c>
      <c r="J674" s="2" t="str">
        <f>'FICHE PRODUIT'!$E$2070</f>
        <v>Gilet</v>
      </c>
      <c r="K674" s="2" t="str">
        <f>'FICHE PRODUIT'!$E$2071</f>
        <v xml:space="preserve">Peck </v>
      </c>
      <c r="L674" s="4">
        <f>'FICHE PRODUIT'!$E$2073</f>
        <v>48</v>
      </c>
      <c r="M674" s="4">
        <f>'FICHE PRODUIT'!$E$2074</f>
        <v>13.944399999999998</v>
      </c>
      <c r="N674" s="4">
        <f>'FICHE PRODUIT'!$E$2076</f>
        <v>61.944400000000002</v>
      </c>
      <c r="O674" s="4">
        <f>'FICHE PRODUIT'!$E$2077</f>
        <v>4.0197338258179913</v>
      </c>
      <c r="P674" s="4">
        <f>'FICHE PRODUIT'!$E$2079</f>
        <v>249</v>
      </c>
      <c r="Q674" s="4">
        <f>'FICHE PRODUIT'!$E$2080</f>
        <v>99.6</v>
      </c>
      <c r="R674" s="4">
        <f>'FICHE PRODUIT'!$E$2081</f>
        <v>113.18181818181817</v>
      </c>
      <c r="S674" s="122">
        <f>'FICHE PRODUIT'!$E$2082</f>
        <v>0</v>
      </c>
      <c r="T674" s="2" t="str">
        <f>'FICHE PRODUIT'!A2090</f>
        <v>INTERLINING</v>
      </c>
      <c r="U674" s="2" t="str">
        <f>'FICHE PRODUIT'!B2090</f>
        <v>CHARGEUR</v>
      </c>
      <c r="V674" s="2" t="str">
        <f>'FICHE PRODUIT'!C2090</f>
        <v>711048/A NATURAL</v>
      </c>
      <c r="W674" s="2">
        <f>'FICHE PRODUIT'!D2090</f>
        <v>0.55000000000000004</v>
      </c>
      <c r="X674" s="2">
        <f>'FICHE PRODUIT'!E2090</f>
        <v>0</v>
      </c>
      <c r="Y674" s="2">
        <f>'FICHE PRODUIT'!F2090</f>
        <v>0</v>
      </c>
      <c r="Z674" s="2">
        <f>'FICHE PRODUIT'!G2090</f>
        <v>0</v>
      </c>
      <c r="AA674" s="2">
        <f>'FICHE PRODUIT'!H2090</f>
        <v>0</v>
      </c>
    </row>
    <row r="675" spans="1:27" x14ac:dyDescent="0.2">
      <c r="A675" s="7" t="str">
        <f>'FICHE PRODUIT'!$A$2060</f>
        <v>PECK POCKET</v>
      </c>
      <c r="B675" s="2" t="str">
        <f>'FICHE PRODUIT'!$H$2060</f>
        <v>Kaki</v>
      </c>
      <c r="C675" s="2" t="str">
        <f>'FICHE PRODUIT'!$S$2060</f>
        <v>ALL</v>
      </c>
      <c r="D675" s="2">
        <f>'FICHE PRODUIT'!$Q$2060</f>
        <v>0</v>
      </c>
      <c r="E675" s="2" t="str">
        <f>'FICHE PRODUIT'!$S$2062</f>
        <v>WAIT QUANTITY</v>
      </c>
      <c r="F675" s="2" t="str">
        <f>'FICHE PRODUIT'!$E$2064</f>
        <v>Page 58</v>
      </c>
      <c r="G675" s="2" t="str">
        <f>'FICHE PRODUIT'!$E$2065</f>
        <v xml:space="preserve">Not need </v>
      </c>
      <c r="H675" s="122" t="str">
        <f>'FICHE PRODUIT'!$E$2066</f>
        <v>OCEAN SURPLUS</v>
      </c>
      <c r="I675" s="2" t="b">
        <f>'FICHE PRODUIT'!$E$2068</f>
        <v>0</v>
      </c>
      <c r="J675" s="2" t="str">
        <f>'FICHE PRODUIT'!$E$2070</f>
        <v>Gilet</v>
      </c>
      <c r="K675" s="2" t="str">
        <f>'FICHE PRODUIT'!$E$2071</f>
        <v xml:space="preserve">Peck </v>
      </c>
      <c r="L675" s="4">
        <f>'FICHE PRODUIT'!$E$2073</f>
        <v>48</v>
      </c>
      <c r="M675" s="4">
        <f>'FICHE PRODUIT'!$E$2074</f>
        <v>13.944399999999998</v>
      </c>
      <c r="N675" s="4">
        <f>'FICHE PRODUIT'!$E$2076</f>
        <v>61.944400000000002</v>
      </c>
      <c r="O675" s="4">
        <f>'FICHE PRODUIT'!$E$2077</f>
        <v>4.0197338258179913</v>
      </c>
      <c r="P675" s="4">
        <f>'FICHE PRODUIT'!$E$2079</f>
        <v>249</v>
      </c>
      <c r="Q675" s="4">
        <f>'FICHE PRODUIT'!$E$2080</f>
        <v>99.6</v>
      </c>
      <c r="R675" s="4">
        <f>'FICHE PRODUIT'!$E$2081</f>
        <v>113.18181818181817</v>
      </c>
      <c r="S675" s="122">
        <f>'FICHE PRODUIT'!$E$2082</f>
        <v>0</v>
      </c>
      <c r="T675" s="2" t="str">
        <f>'FICHE PRODUIT'!A2091</f>
        <v>BOUCLE</v>
      </c>
      <c r="U675" s="2" t="str">
        <f>'FICHE PRODUIT'!B2091</f>
        <v>LOUROPEL</v>
      </c>
      <c r="V675" s="2" t="str">
        <f>'FICHE PRODUIT'!C2091</f>
        <v xml:space="preserve">Loop 1 </v>
      </c>
      <c r="W675" s="2">
        <f>'FICHE PRODUIT'!D2091</f>
        <v>1</v>
      </c>
      <c r="X675" s="2">
        <f>'FICHE PRODUIT'!E2091</f>
        <v>0</v>
      </c>
      <c r="Y675" s="2">
        <f>'FICHE PRODUIT'!F2091</f>
        <v>0.24299999999999999</v>
      </c>
      <c r="Z675" s="2">
        <f>'FICHE PRODUIT'!G2091</f>
        <v>0.24299999999999999</v>
      </c>
      <c r="AA675" s="2">
        <f>'FICHE PRODUIT'!H2091</f>
        <v>0</v>
      </c>
    </row>
    <row r="676" spans="1:27" x14ac:dyDescent="0.2">
      <c r="A676" s="7" t="str">
        <f>'FICHE PRODUIT'!$A$2060</f>
        <v>PECK POCKET</v>
      </c>
      <c r="B676" s="2" t="str">
        <f>'FICHE PRODUIT'!$H$2060</f>
        <v>Kaki</v>
      </c>
      <c r="C676" s="2" t="str">
        <f>'FICHE PRODUIT'!$S$2060</f>
        <v>ALL</v>
      </c>
      <c r="D676" s="2">
        <f>'FICHE PRODUIT'!$Q$2060</f>
        <v>0</v>
      </c>
      <c r="E676" s="2" t="str">
        <f>'FICHE PRODUIT'!$S$2062</f>
        <v>WAIT QUANTITY</v>
      </c>
      <c r="F676" s="2" t="str">
        <f>'FICHE PRODUIT'!$E$2064</f>
        <v>Page 58</v>
      </c>
      <c r="G676" s="2" t="str">
        <f>'FICHE PRODUIT'!$E$2065</f>
        <v xml:space="preserve">Not need </v>
      </c>
      <c r="H676" s="122" t="str">
        <f>'FICHE PRODUIT'!$E$2066</f>
        <v>OCEAN SURPLUS</v>
      </c>
      <c r="I676" s="2" t="b">
        <f>'FICHE PRODUIT'!$E$2068</f>
        <v>0</v>
      </c>
      <c r="J676" s="2" t="str">
        <f>'FICHE PRODUIT'!$E$2070</f>
        <v>Gilet</v>
      </c>
      <c r="K676" s="2" t="str">
        <f>'FICHE PRODUIT'!$E$2071</f>
        <v xml:space="preserve">Peck </v>
      </c>
      <c r="L676" s="4">
        <f>'FICHE PRODUIT'!$E$2073</f>
        <v>48</v>
      </c>
      <c r="M676" s="4">
        <f>'FICHE PRODUIT'!$E$2074</f>
        <v>13.944399999999998</v>
      </c>
      <c r="N676" s="4">
        <f>'FICHE PRODUIT'!$E$2076</f>
        <v>61.944400000000002</v>
      </c>
      <c r="O676" s="4">
        <f>'FICHE PRODUIT'!$E$2077</f>
        <v>4.0197338258179913</v>
      </c>
      <c r="P676" s="4">
        <f>'FICHE PRODUIT'!$E$2079</f>
        <v>249</v>
      </c>
      <c r="Q676" s="4">
        <f>'FICHE PRODUIT'!$E$2080</f>
        <v>99.6</v>
      </c>
      <c r="R676" s="4">
        <f>'FICHE PRODUIT'!$E$2081</f>
        <v>113.18181818181817</v>
      </c>
      <c r="S676" s="122">
        <f>'FICHE PRODUIT'!$E$2082</f>
        <v>0</v>
      </c>
      <c r="T676" s="2" t="str">
        <f>'FICHE PRODUIT'!A2092</f>
        <v>GALON</v>
      </c>
      <c r="U676" s="2" t="str">
        <f>'FICHE PRODUIT'!B2092</f>
        <v>?</v>
      </c>
      <c r="V676" s="2" t="str">
        <f>'FICHE PRODUIT'!C2092</f>
        <v>G8</v>
      </c>
      <c r="W676" s="2">
        <f>'FICHE PRODUIT'!D2092</f>
        <v>0.08</v>
      </c>
      <c r="X676" s="2">
        <f>'FICHE PRODUIT'!E2092</f>
        <v>0</v>
      </c>
      <c r="Y676" s="2">
        <f>'FICHE PRODUIT'!F2092</f>
        <v>0.08</v>
      </c>
      <c r="Z676" s="2">
        <f>'FICHE PRODUIT'!G2092</f>
        <v>6.4000000000000003E-3</v>
      </c>
      <c r="AA676" s="2">
        <f>'FICHE PRODUIT'!H2092</f>
        <v>0</v>
      </c>
    </row>
    <row r="677" spans="1:27" x14ac:dyDescent="0.2">
      <c r="A677" s="7" t="str">
        <f>'FICHE PRODUIT'!$A$2060</f>
        <v>PECK POCKET</v>
      </c>
      <c r="B677" s="2" t="str">
        <f>'FICHE PRODUIT'!$H$2060</f>
        <v>Kaki</v>
      </c>
      <c r="C677" s="2" t="str">
        <f>'FICHE PRODUIT'!$S$2060</f>
        <v>ALL</v>
      </c>
      <c r="D677" s="2">
        <f>'FICHE PRODUIT'!$Q$2060</f>
        <v>0</v>
      </c>
      <c r="E677" s="2" t="str">
        <f>'FICHE PRODUIT'!$S$2062</f>
        <v>WAIT QUANTITY</v>
      </c>
      <c r="F677" s="2" t="str">
        <f>'FICHE PRODUIT'!$E$2064</f>
        <v>Page 58</v>
      </c>
      <c r="G677" s="2" t="str">
        <f>'FICHE PRODUIT'!$E$2065</f>
        <v xml:space="preserve">Not need </v>
      </c>
      <c r="H677" s="122" t="str">
        <f>'FICHE PRODUIT'!$E$2066</f>
        <v>OCEAN SURPLUS</v>
      </c>
      <c r="I677" s="2" t="b">
        <f>'FICHE PRODUIT'!$E$2068</f>
        <v>0</v>
      </c>
      <c r="J677" s="2" t="str">
        <f>'FICHE PRODUIT'!$E$2070</f>
        <v>Gilet</v>
      </c>
      <c r="K677" s="2" t="str">
        <f>'FICHE PRODUIT'!$E$2071</f>
        <v xml:space="preserve">Peck </v>
      </c>
      <c r="L677" s="4">
        <f>'FICHE PRODUIT'!$E$2073</f>
        <v>48</v>
      </c>
      <c r="M677" s="4">
        <f>'FICHE PRODUIT'!$E$2074</f>
        <v>13.944399999999998</v>
      </c>
      <c r="N677" s="4">
        <f>'FICHE PRODUIT'!$E$2076</f>
        <v>61.944400000000002</v>
      </c>
      <c r="O677" s="4">
        <f>'FICHE PRODUIT'!$E$2077</f>
        <v>4.0197338258179913</v>
      </c>
      <c r="P677" s="4">
        <f>'FICHE PRODUIT'!$E$2079</f>
        <v>249</v>
      </c>
      <c r="Q677" s="4">
        <f>'FICHE PRODUIT'!$E$2080</f>
        <v>99.6</v>
      </c>
      <c r="R677" s="4">
        <f>'FICHE PRODUIT'!$E$2081</f>
        <v>113.18181818181817</v>
      </c>
      <c r="S677" s="122">
        <f>'FICHE PRODUIT'!$E$2082</f>
        <v>0</v>
      </c>
      <c r="T677" s="2" t="str">
        <f>'FICHE PRODUIT'!A2093</f>
        <v>BOUTONS</v>
      </c>
      <c r="U677" s="2" t="str">
        <f>'FICHE PRODUIT'!B2093</f>
        <v>LOUROPEL</v>
      </c>
      <c r="V677" s="2" t="str">
        <f>'FICHE PRODUIT'!C2093</f>
        <v>BT Brown 1</v>
      </c>
      <c r="W677" s="2">
        <f>'FICHE PRODUIT'!D2093</f>
        <v>9</v>
      </c>
      <c r="X677" s="2">
        <f>'FICHE PRODUIT'!E2093</f>
        <v>0</v>
      </c>
      <c r="Y677" s="2">
        <f>'FICHE PRODUIT'!F2093</f>
        <v>0.05</v>
      </c>
      <c r="Z677" s="2">
        <f>'FICHE PRODUIT'!G2093</f>
        <v>0.45</v>
      </c>
      <c r="AA677" s="2">
        <f>'FICHE PRODUIT'!H2093</f>
        <v>0</v>
      </c>
    </row>
    <row r="678" spans="1:27" x14ac:dyDescent="0.2">
      <c r="A678" s="7" t="str">
        <f>'FICHE PRODUIT'!$A$2060</f>
        <v>PECK POCKET</v>
      </c>
      <c r="B678" s="2" t="str">
        <f>'FICHE PRODUIT'!$H$2060</f>
        <v>Kaki</v>
      </c>
      <c r="C678" s="2" t="str">
        <f>'FICHE PRODUIT'!$S$2060</f>
        <v>ALL</v>
      </c>
      <c r="D678" s="2">
        <f>'FICHE PRODUIT'!$Q$2060</f>
        <v>0</v>
      </c>
      <c r="E678" s="2" t="str">
        <f>'FICHE PRODUIT'!$S$2062</f>
        <v>WAIT QUANTITY</v>
      </c>
      <c r="F678" s="2" t="str">
        <f>'FICHE PRODUIT'!$E$2064</f>
        <v>Page 58</v>
      </c>
      <c r="G678" s="2" t="str">
        <f>'FICHE PRODUIT'!$E$2065</f>
        <v xml:space="preserve">Not need </v>
      </c>
      <c r="H678" s="122" t="str">
        <f>'FICHE PRODUIT'!$E$2066</f>
        <v>OCEAN SURPLUS</v>
      </c>
      <c r="I678" s="2" t="b">
        <f>'FICHE PRODUIT'!$E$2068</f>
        <v>0</v>
      </c>
      <c r="J678" s="2" t="str">
        <f>'FICHE PRODUIT'!$E$2070</f>
        <v>Gilet</v>
      </c>
      <c r="K678" s="2" t="str">
        <f>'FICHE PRODUIT'!$E$2071</f>
        <v xml:space="preserve">Peck </v>
      </c>
      <c r="L678" s="4">
        <f>'FICHE PRODUIT'!$E$2073</f>
        <v>48</v>
      </c>
      <c r="M678" s="4">
        <f>'FICHE PRODUIT'!$E$2074</f>
        <v>13.944399999999998</v>
      </c>
      <c r="N678" s="4">
        <f>'FICHE PRODUIT'!$E$2076</f>
        <v>61.944400000000002</v>
      </c>
      <c r="O678" s="4">
        <f>'FICHE PRODUIT'!$E$2077</f>
        <v>4.0197338258179913</v>
      </c>
      <c r="P678" s="4">
        <f>'FICHE PRODUIT'!$E$2079</f>
        <v>249</v>
      </c>
      <c r="Q678" s="4">
        <f>'FICHE PRODUIT'!$E$2080</f>
        <v>99.6</v>
      </c>
      <c r="R678" s="4">
        <f>'FICHE PRODUIT'!$E$2081</f>
        <v>113.18181818181817</v>
      </c>
      <c r="S678" s="122">
        <f>'FICHE PRODUIT'!$E$2082</f>
        <v>0</v>
      </c>
      <c r="T678" s="2" t="str">
        <f>'FICHE PRODUIT'!A2094</f>
        <v>ETIQUETTES</v>
      </c>
      <c r="U678" s="2" t="str">
        <f>'FICHE PRODUIT'!B2094</f>
        <v>CADICA</v>
      </c>
      <c r="V678" s="2" t="str">
        <f>'FICHE PRODUIT'!C2094</f>
        <v>A3</v>
      </c>
      <c r="W678" s="2">
        <f>'FICHE PRODUIT'!D2094</f>
        <v>1</v>
      </c>
      <c r="X678" s="2">
        <f>'FICHE PRODUIT'!E2094</f>
        <v>0</v>
      </c>
      <c r="Y678" s="2">
        <f>'FICHE PRODUIT'!F2094</f>
        <v>0.27</v>
      </c>
      <c r="Z678" s="2">
        <f>'FICHE PRODUIT'!G2094</f>
        <v>0.27</v>
      </c>
      <c r="AA678" s="2">
        <f>'FICHE PRODUIT'!H2094</f>
        <v>0</v>
      </c>
    </row>
    <row r="679" spans="1:27" x14ac:dyDescent="0.2">
      <c r="A679" s="7" t="str">
        <f>'FICHE PRODUIT'!$A$2060</f>
        <v>PECK POCKET</v>
      </c>
      <c r="B679" s="2" t="str">
        <f>'FICHE PRODUIT'!$H$2060</f>
        <v>Kaki</v>
      </c>
      <c r="C679" s="2" t="str">
        <f>'FICHE PRODUIT'!$S$2060</f>
        <v>ALL</v>
      </c>
      <c r="D679" s="2">
        <f>'FICHE PRODUIT'!$Q$2060</f>
        <v>0</v>
      </c>
      <c r="E679" s="2" t="str">
        <f>'FICHE PRODUIT'!$S$2062</f>
        <v>WAIT QUANTITY</v>
      </c>
      <c r="F679" s="2" t="str">
        <f>'FICHE PRODUIT'!$E$2064</f>
        <v>Page 58</v>
      </c>
      <c r="G679" s="2" t="str">
        <f>'FICHE PRODUIT'!$E$2065</f>
        <v xml:space="preserve">Not need </v>
      </c>
      <c r="H679" s="122" t="str">
        <f>'FICHE PRODUIT'!$E$2066</f>
        <v>OCEAN SURPLUS</v>
      </c>
      <c r="I679" s="2" t="b">
        <f>'FICHE PRODUIT'!$E$2068</f>
        <v>0</v>
      </c>
      <c r="J679" s="2" t="str">
        <f>'FICHE PRODUIT'!$E$2070</f>
        <v>Gilet</v>
      </c>
      <c r="K679" s="2" t="str">
        <f>'FICHE PRODUIT'!$E$2071</f>
        <v xml:space="preserve">Peck </v>
      </c>
      <c r="L679" s="4">
        <f>'FICHE PRODUIT'!$E$2073</f>
        <v>48</v>
      </c>
      <c r="M679" s="4">
        <f>'FICHE PRODUIT'!$E$2074</f>
        <v>13.944399999999998</v>
      </c>
      <c r="N679" s="4">
        <f>'FICHE PRODUIT'!$E$2076</f>
        <v>61.944400000000002</v>
      </c>
      <c r="O679" s="4">
        <f>'FICHE PRODUIT'!$E$2077</f>
        <v>4.0197338258179913</v>
      </c>
      <c r="P679" s="4">
        <f>'FICHE PRODUIT'!$E$2079</f>
        <v>249</v>
      </c>
      <c r="Q679" s="4">
        <f>'FICHE PRODUIT'!$E$2080</f>
        <v>99.6</v>
      </c>
      <c r="R679" s="4">
        <f>'FICHE PRODUIT'!$E$2081</f>
        <v>113.18181818181817</v>
      </c>
      <c r="S679" s="122">
        <f>'FICHE PRODUIT'!$E$2082</f>
        <v>0</v>
      </c>
      <c r="T679" s="2" t="str">
        <f>'FICHE PRODUIT'!A2095</f>
        <v>ETIQUETTES</v>
      </c>
      <c r="U679" s="2" t="str">
        <f>'FICHE PRODUIT'!B2095</f>
        <v>CADICA</v>
      </c>
      <c r="V679" s="2" t="str">
        <f>'FICHE PRODUIT'!C2095</f>
        <v>DM1</v>
      </c>
      <c r="W679" s="2">
        <f>'FICHE PRODUIT'!D2095</f>
        <v>1</v>
      </c>
      <c r="X679" s="2">
        <f>'FICHE PRODUIT'!E2095</f>
        <v>0</v>
      </c>
      <c r="Y679" s="2">
        <f>'FICHE PRODUIT'!F2095</f>
        <v>0.27</v>
      </c>
      <c r="Z679" s="2">
        <f>'FICHE PRODUIT'!G2095</f>
        <v>0.27</v>
      </c>
      <c r="AA679" s="2">
        <f>'FICHE PRODUIT'!H2095</f>
        <v>0</v>
      </c>
    </row>
    <row r="680" spans="1:27" x14ac:dyDescent="0.2">
      <c r="A680" s="7" t="str">
        <f>'FICHE PRODUIT'!$A$2060</f>
        <v>PECK POCKET</v>
      </c>
      <c r="B680" s="2" t="str">
        <f>'FICHE PRODUIT'!$H$2060</f>
        <v>Kaki</v>
      </c>
      <c r="C680" s="2" t="str">
        <f>'FICHE PRODUIT'!$S$2060</f>
        <v>ALL</v>
      </c>
      <c r="D680" s="2">
        <f>'FICHE PRODUIT'!$Q$2060</f>
        <v>0</v>
      </c>
      <c r="E680" s="2" t="str">
        <f>'FICHE PRODUIT'!$S$2062</f>
        <v>WAIT QUANTITY</v>
      </c>
      <c r="F680" s="2" t="str">
        <f>'FICHE PRODUIT'!$E$2064</f>
        <v>Page 58</v>
      </c>
      <c r="G680" s="2" t="str">
        <f>'FICHE PRODUIT'!$E$2065</f>
        <v xml:space="preserve">Not need </v>
      </c>
      <c r="H680" s="122" t="str">
        <f>'FICHE PRODUIT'!$E$2066</f>
        <v>OCEAN SURPLUS</v>
      </c>
      <c r="I680" s="2" t="b">
        <f>'FICHE PRODUIT'!$E$2068</f>
        <v>0</v>
      </c>
      <c r="J680" s="2" t="str">
        <f>'FICHE PRODUIT'!$E$2070</f>
        <v>Gilet</v>
      </c>
      <c r="K680" s="2" t="str">
        <f>'FICHE PRODUIT'!$E$2071</f>
        <v xml:space="preserve">Peck </v>
      </c>
      <c r="L680" s="4">
        <f>'FICHE PRODUIT'!$E$2073</f>
        <v>48</v>
      </c>
      <c r="M680" s="4">
        <f>'FICHE PRODUIT'!$E$2074</f>
        <v>13.944399999999998</v>
      </c>
      <c r="N680" s="4">
        <f>'FICHE PRODUIT'!$E$2076</f>
        <v>61.944400000000002</v>
      </c>
      <c r="O680" s="4">
        <f>'FICHE PRODUIT'!$E$2077</f>
        <v>4.0197338258179913</v>
      </c>
      <c r="P680" s="4">
        <f>'FICHE PRODUIT'!$E$2079</f>
        <v>249</v>
      </c>
      <c r="Q680" s="4">
        <f>'FICHE PRODUIT'!$E$2080</f>
        <v>99.6</v>
      </c>
      <c r="R680" s="4">
        <f>'FICHE PRODUIT'!$E$2081</f>
        <v>113.18181818181817</v>
      </c>
      <c r="S680" s="122">
        <f>'FICHE PRODUIT'!$E$2082</f>
        <v>0</v>
      </c>
      <c r="T680" s="2">
        <f>'FICHE PRODUIT'!A2096</f>
        <v>0</v>
      </c>
      <c r="U680" s="2">
        <f>'FICHE PRODUIT'!B2096</f>
        <v>0</v>
      </c>
      <c r="V680" s="2">
        <f>'FICHE PRODUIT'!C2096</f>
        <v>0</v>
      </c>
      <c r="W680" s="2">
        <f>'FICHE PRODUIT'!D2096</f>
        <v>0</v>
      </c>
      <c r="X680" s="2">
        <f>'FICHE PRODUIT'!E2096</f>
        <v>0</v>
      </c>
      <c r="Y680" s="2">
        <f>'FICHE PRODUIT'!F2096</f>
        <v>0</v>
      </c>
      <c r="Z680" s="2">
        <f>'FICHE PRODUIT'!G2096</f>
        <v>0</v>
      </c>
      <c r="AA680" s="2">
        <f>'FICHE PRODUIT'!H2096</f>
        <v>0</v>
      </c>
    </row>
    <row r="681" spans="1:27" x14ac:dyDescent="0.2">
      <c r="A681" s="7" t="str">
        <f>'FICHE PRODUIT'!$A$2060</f>
        <v>PECK POCKET</v>
      </c>
      <c r="B681" s="2" t="str">
        <f>'FICHE PRODUIT'!$H$2060</f>
        <v>Kaki</v>
      </c>
      <c r="C681" s="2" t="str">
        <f>'FICHE PRODUIT'!$S$2060</f>
        <v>ALL</v>
      </c>
      <c r="D681" s="2">
        <f>'FICHE PRODUIT'!$Q$2060</f>
        <v>0</v>
      </c>
      <c r="E681" s="2" t="str">
        <f>'FICHE PRODUIT'!$S$2062</f>
        <v>WAIT QUANTITY</v>
      </c>
      <c r="F681" s="2" t="str">
        <f>'FICHE PRODUIT'!$E$2064</f>
        <v>Page 58</v>
      </c>
      <c r="G681" s="2" t="str">
        <f>'FICHE PRODUIT'!$E$2065</f>
        <v xml:space="preserve">Not need </v>
      </c>
      <c r="H681" s="122" t="str">
        <f>'FICHE PRODUIT'!$E$2066</f>
        <v>OCEAN SURPLUS</v>
      </c>
      <c r="I681" s="2" t="b">
        <f>'FICHE PRODUIT'!$E$2068</f>
        <v>0</v>
      </c>
      <c r="J681" s="2" t="str">
        <f>'FICHE PRODUIT'!$E$2070</f>
        <v>Gilet</v>
      </c>
      <c r="K681" s="2" t="str">
        <f>'FICHE PRODUIT'!$E$2071</f>
        <v xml:space="preserve">Peck </v>
      </c>
      <c r="L681" s="4">
        <f>'FICHE PRODUIT'!$E$2073</f>
        <v>48</v>
      </c>
      <c r="M681" s="4">
        <f>'FICHE PRODUIT'!$E$2074</f>
        <v>13.944399999999998</v>
      </c>
      <c r="N681" s="4">
        <f>'FICHE PRODUIT'!$E$2076</f>
        <v>61.944400000000002</v>
      </c>
      <c r="O681" s="4">
        <f>'FICHE PRODUIT'!$E$2077</f>
        <v>4.0197338258179913</v>
      </c>
      <c r="P681" s="4">
        <f>'FICHE PRODUIT'!$E$2079</f>
        <v>249</v>
      </c>
      <c r="Q681" s="4">
        <f>'FICHE PRODUIT'!$E$2080</f>
        <v>99.6</v>
      </c>
      <c r="R681" s="4">
        <f>'FICHE PRODUIT'!$E$2081</f>
        <v>113.18181818181817</v>
      </c>
      <c r="S681" s="122">
        <f>'FICHE PRODUIT'!$E$2082</f>
        <v>0</v>
      </c>
      <c r="T681" s="2">
        <f>'FICHE PRODUIT'!A2097</f>
        <v>0</v>
      </c>
      <c r="U681" s="2">
        <f>'FICHE PRODUIT'!B2097</f>
        <v>0</v>
      </c>
      <c r="V681" s="2">
        <f>'FICHE PRODUIT'!C2097</f>
        <v>0</v>
      </c>
      <c r="W681" s="2">
        <f>'FICHE PRODUIT'!D2097</f>
        <v>0</v>
      </c>
      <c r="X681" s="2">
        <f>'FICHE PRODUIT'!E2097</f>
        <v>0</v>
      </c>
      <c r="Y681" s="2">
        <f>'FICHE PRODUIT'!F2097</f>
        <v>0</v>
      </c>
      <c r="Z681" s="2">
        <f>'FICHE PRODUIT'!G2097</f>
        <v>0</v>
      </c>
      <c r="AA681" s="2">
        <f>'FICHE PRODUIT'!H2097</f>
        <v>0</v>
      </c>
    </row>
    <row r="682" spans="1:27" x14ac:dyDescent="0.2">
      <c r="A682" s="7" t="str">
        <f>'FICHE PRODUIT'!$A$2060</f>
        <v>PECK POCKET</v>
      </c>
      <c r="B682" s="2" t="str">
        <f>'FICHE PRODUIT'!$H$2060</f>
        <v>Kaki</v>
      </c>
      <c r="C682" s="2" t="str">
        <f>'FICHE PRODUIT'!$S$2060</f>
        <v>ALL</v>
      </c>
      <c r="D682" s="2">
        <f>'FICHE PRODUIT'!$Q$2060</f>
        <v>0</v>
      </c>
      <c r="E682" s="2" t="str">
        <f>'FICHE PRODUIT'!$S$2062</f>
        <v>WAIT QUANTITY</v>
      </c>
      <c r="F682" s="2" t="str">
        <f>'FICHE PRODUIT'!$E$2064</f>
        <v>Page 58</v>
      </c>
      <c r="G682" s="2" t="str">
        <f>'FICHE PRODUIT'!$E$2065</f>
        <v xml:space="preserve">Not need </v>
      </c>
      <c r="H682" s="122" t="str">
        <f>'FICHE PRODUIT'!$E$2066</f>
        <v>OCEAN SURPLUS</v>
      </c>
      <c r="I682" s="2" t="b">
        <f>'FICHE PRODUIT'!$E$2068</f>
        <v>0</v>
      </c>
      <c r="J682" s="2" t="str">
        <f>'FICHE PRODUIT'!$E$2070</f>
        <v>Gilet</v>
      </c>
      <c r="K682" s="2" t="str">
        <f>'FICHE PRODUIT'!$E$2071</f>
        <v xml:space="preserve">Peck </v>
      </c>
      <c r="L682" s="4">
        <f>'FICHE PRODUIT'!$E$2073</f>
        <v>48</v>
      </c>
      <c r="M682" s="4">
        <f>'FICHE PRODUIT'!$E$2074</f>
        <v>13.944399999999998</v>
      </c>
      <c r="N682" s="4">
        <f>'FICHE PRODUIT'!$E$2076</f>
        <v>61.944400000000002</v>
      </c>
      <c r="O682" s="4">
        <f>'FICHE PRODUIT'!$E$2077</f>
        <v>4.0197338258179913</v>
      </c>
      <c r="P682" s="4">
        <f>'FICHE PRODUIT'!$E$2079</f>
        <v>249</v>
      </c>
      <c r="Q682" s="4">
        <f>'FICHE PRODUIT'!$E$2080</f>
        <v>99.6</v>
      </c>
      <c r="R682" s="4">
        <f>'FICHE PRODUIT'!$E$2081</f>
        <v>113.18181818181817</v>
      </c>
      <c r="S682" s="122">
        <f>'FICHE PRODUIT'!$E$2082</f>
        <v>0</v>
      </c>
      <c r="T682" s="2">
        <f>'FICHE PRODUIT'!A2098</f>
        <v>0</v>
      </c>
      <c r="U682" s="2">
        <f>'FICHE PRODUIT'!B2098</f>
        <v>0</v>
      </c>
      <c r="V682" s="2">
        <f>'FICHE PRODUIT'!C2098</f>
        <v>0</v>
      </c>
      <c r="W682" s="2">
        <f>'FICHE PRODUIT'!D2098</f>
        <v>0</v>
      </c>
      <c r="X682" s="2">
        <f>'FICHE PRODUIT'!E2098</f>
        <v>0</v>
      </c>
      <c r="Y682" s="2">
        <f>'FICHE PRODUIT'!F2098</f>
        <v>0</v>
      </c>
      <c r="Z682" s="2">
        <f>'FICHE PRODUIT'!G2098</f>
        <v>0</v>
      </c>
      <c r="AA682" s="2">
        <f>'FICHE PRODUIT'!H2098</f>
        <v>0</v>
      </c>
    </row>
    <row r="683" spans="1:27" x14ac:dyDescent="0.2">
      <c r="A683" s="7" t="str">
        <f>'FICHE PRODUIT'!$A$2060</f>
        <v>PECK POCKET</v>
      </c>
      <c r="B683" s="2" t="str">
        <f>'FICHE PRODUIT'!$H$2060</f>
        <v>Kaki</v>
      </c>
      <c r="C683" s="2" t="str">
        <f>'FICHE PRODUIT'!$S$2060</f>
        <v>ALL</v>
      </c>
      <c r="D683" s="2">
        <f>'FICHE PRODUIT'!$Q$2060</f>
        <v>0</v>
      </c>
      <c r="E683" s="2" t="str">
        <f>'FICHE PRODUIT'!$S$2062</f>
        <v>WAIT QUANTITY</v>
      </c>
      <c r="F683" s="2" t="str">
        <f>'FICHE PRODUIT'!$E$2064</f>
        <v>Page 58</v>
      </c>
      <c r="G683" s="2" t="str">
        <f>'FICHE PRODUIT'!$E$2065</f>
        <v xml:space="preserve">Not need </v>
      </c>
      <c r="H683" s="122" t="str">
        <f>'FICHE PRODUIT'!$E$2066</f>
        <v>OCEAN SURPLUS</v>
      </c>
      <c r="I683" s="2" t="b">
        <f>'FICHE PRODUIT'!$E$2068</f>
        <v>0</v>
      </c>
      <c r="J683" s="2" t="str">
        <f>'FICHE PRODUIT'!$E$2070</f>
        <v>Gilet</v>
      </c>
      <c r="K683" s="2" t="str">
        <f>'FICHE PRODUIT'!$E$2071</f>
        <v xml:space="preserve">Peck </v>
      </c>
      <c r="L683" s="4">
        <f>'FICHE PRODUIT'!$E$2073</f>
        <v>48</v>
      </c>
      <c r="M683" s="4">
        <f>'FICHE PRODUIT'!$E$2074</f>
        <v>13.944399999999998</v>
      </c>
      <c r="N683" s="4">
        <f>'FICHE PRODUIT'!$E$2076</f>
        <v>61.944400000000002</v>
      </c>
      <c r="O683" s="4">
        <f>'FICHE PRODUIT'!$E$2077</f>
        <v>4.0197338258179913</v>
      </c>
      <c r="P683" s="4">
        <f>'FICHE PRODUIT'!$E$2079</f>
        <v>249</v>
      </c>
      <c r="Q683" s="4">
        <f>'FICHE PRODUIT'!$E$2080</f>
        <v>99.6</v>
      </c>
      <c r="R683" s="4">
        <f>'FICHE PRODUIT'!$E$2081</f>
        <v>113.18181818181817</v>
      </c>
      <c r="S683" s="122">
        <f>'FICHE PRODUIT'!$E$2082</f>
        <v>0</v>
      </c>
      <c r="T683" s="2" t="str">
        <f>'FICHE PRODUIT'!A2099</f>
        <v>Frais externe</v>
      </c>
      <c r="U683" s="2" t="str">
        <f>'FICHE PRODUIT'!B2099</f>
        <v xml:space="preserve">Classwash </v>
      </c>
      <c r="V683" s="2" t="str">
        <f>'FICHE PRODUIT'!C2099</f>
        <v>Teinture</v>
      </c>
      <c r="W683" s="2">
        <f>'FICHE PRODUIT'!D2099</f>
        <v>1</v>
      </c>
      <c r="X683" s="2">
        <f>'FICHE PRODUIT'!E2099</f>
        <v>0</v>
      </c>
      <c r="Y683" s="2">
        <f>'FICHE PRODUIT'!F2099</f>
        <v>2</v>
      </c>
      <c r="Z683" s="2">
        <f>'FICHE PRODUIT'!G2099</f>
        <v>2</v>
      </c>
      <c r="AA683" s="2">
        <f>'FICHE PRODUIT'!H2099</f>
        <v>0</v>
      </c>
    </row>
    <row r="684" spans="1:27" x14ac:dyDescent="0.2">
      <c r="A684" s="7" t="str">
        <f>'FICHE PRODUIT'!$A$2060</f>
        <v>PECK POCKET</v>
      </c>
      <c r="B684" s="2" t="str">
        <f>'FICHE PRODUIT'!$H$2060</f>
        <v>Kaki</v>
      </c>
      <c r="C684" s="2" t="str">
        <f>'FICHE PRODUIT'!$S$2060</f>
        <v>ALL</v>
      </c>
      <c r="D684" s="2">
        <f>'FICHE PRODUIT'!$Q$2060</f>
        <v>0</v>
      </c>
      <c r="E684" s="2" t="str">
        <f>'FICHE PRODUIT'!$S$2062</f>
        <v>WAIT QUANTITY</v>
      </c>
      <c r="F684" s="2" t="str">
        <f>'FICHE PRODUIT'!$E$2064</f>
        <v>Page 58</v>
      </c>
      <c r="G684" s="2" t="str">
        <f>'FICHE PRODUIT'!$E$2065</f>
        <v xml:space="preserve">Not need </v>
      </c>
      <c r="H684" s="122" t="str">
        <f>'FICHE PRODUIT'!$E$2066</f>
        <v>OCEAN SURPLUS</v>
      </c>
      <c r="I684" s="2" t="b">
        <f>'FICHE PRODUIT'!$E$2068</f>
        <v>0</v>
      </c>
      <c r="J684" s="2" t="str">
        <f>'FICHE PRODUIT'!$E$2070</f>
        <v>Gilet</v>
      </c>
      <c r="K684" s="2" t="str">
        <f>'FICHE PRODUIT'!$E$2071</f>
        <v xml:space="preserve">Peck </v>
      </c>
      <c r="L684" s="4">
        <f>'FICHE PRODUIT'!$E$2073</f>
        <v>48</v>
      </c>
      <c r="M684" s="4">
        <f>'FICHE PRODUIT'!$E$2074</f>
        <v>13.944399999999998</v>
      </c>
      <c r="N684" s="4">
        <f>'FICHE PRODUIT'!$E$2076</f>
        <v>61.944400000000002</v>
      </c>
      <c r="O684" s="4">
        <f>'FICHE PRODUIT'!$E$2077</f>
        <v>4.0197338258179913</v>
      </c>
      <c r="P684" s="4">
        <f>'FICHE PRODUIT'!$E$2079</f>
        <v>249</v>
      </c>
      <c r="Q684" s="4">
        <f>'FICHE PRODUIT'!$E$2080</f>
        <v>99.6</v>
      </c>
      <c r="R684" s="4">
        <f>'FICHE PRODUIT'!$E$2081</f>
        <v>113.18181818181817</v>
      </c>
      <c r="S684" s="122">
        <f>'FICHE PRODUIT'!$E$2082</f>
        <v>0</v>
      </c>
      <c r="T684" s="2" t="str">
        <f>'FICHE PRODUIT'!A2100</f>
        <v>Frais externe</v>
      </c>
      <c r="U684" s="2" t="str">
        <f>'FICHE PRODUIT'!B2100</f>
        <v>Transport</v>
      </c>
      <c r="V684" s="2" t="str">
        <f>'FICHE PRODUIT'!C2100</f>
        <v xml:space="preserve">Européen </v>
      </c>
      <c r="W684" s="2">
        <f>'FICHE PRODUIT'!D2100</f>
        <v>1</v>
      </c>
      <c r="X684" s="2">
        <f>'FICHE PRODUIT'!E2100</f>
        <v>0</v>
      </c>
      <c r="Y684" s="2">
        <f>'FICHE PRODUIT'!F2100</f>
        <v>2</v>
      </c>
      <c r="Z684" s="2">
        <f>'FICHE PRODUIT'!G2100</f>
        <v>2</v>
      </c>
      <c r="AA684" s="2">
        <f>'FICHE PRODUIT'!H2100</f>
        <v>0</v>
      </c>
    </row>
    <row r="685" spans="1:27" x14ac:dyDescent="0.2">
      <c r="A685" s="7" t="str">
        <f>'FICHE PRODUIT'!$A$2060</f>
        <v>PECK POCKET</v>
      </c>
      <c r="B685" s="2" t="str">
        <f>'FICHE PRODUIT'!$H$2060</f>
        <v>Kaki</v>
      </c>
      <c r="C685" s="2" t="str">
        <f>'FICHE PRODUIT'!$S$2060</f>
        <v>ALL</v>
      </c>
      <c r="D685" s="2">
        <f>'FICHE PRODUIT'!$Q$2060</f>
        <v>0</v>
      </c>
      <c r="E685" s="2" t="str">
        <f>'FICHE PRODUIT'!$S$2062</f>
        <v>WAIT QUANTITY</v>
      </c>
      <c r="F685" s="2" t="str">
        <f>'FICHE PRODUIT'!$E$2064</f>
        <v>Page 58</v>
      </c>
      <c r="G685" s="2" t="str">
        <f>'FICHE PRODUIT'!$E$2065</f>
        <v xml:space="preserve">Not need </v>
      </c>
      <c r="H685" s="122" t="str">
        <f>'FICHE PRODUIT'!$E$2066</f>
        <v>OCEAN SURPLUS</v>
      </c>
      <c r="I685" s="2" t="b">
        <f>'FICHE PRODUIT'!$E$2068</f>
        <v>0</v>
      </c>
      <c r="J685" s="2" t="str">
        <f>'FICHE PRODUIT'!$E$2070</f>
        <v>Gilet</v>
      </c>
      <c r="K685" s="2" t="str">
        <f>'FICHE PRODUIT'!$E$2071</f>
        <v xml:space="preserve">Peck </v>
      </c>
      <c r="L685" s="4">
        <f>'FICHE PRODUIT'!$E$2073</f>
        <v>48</v>
      </c>
      <c r="M685" s="4">
        <f>'FICHE PRODUIT'!$E$2074</f>
        <v>13.944399999999998</v>
      </c>
      <c r="N685" s="4">
        <f>'FICHE PRODUIT'!$E$2076</f>
        <v>61.944400000000002</v>
      </c>
      <c r="O685" s="4">
        <f>'FICHE PRODUIT'!$E$2077</f>
        <v>4.0197338258179913</v>
      </c>
      <c r="P685" s="4">
        <f>'FICHE PRODUIT'!$E$2079</f>
        <v>249</v>
      </c>
      <c r="Q685" s="4">
        <f>'FICHE PRODUIT'!$E$2080</f>
        <v>99.6</v>
      </c>
      <c r="R685" s="4">
        <f>'FICHE PRODUIT'!$E$2081</f>
        <v>113.18181818181817</v>
      </c>
      <c r="S685" s="122">
        <f>'FICHE PRODUIT'!$E$2082</f>
        <v>0</v>
      </c>
      <c r="T685" s="2" t="str">
        <f>'FICHE PRODUIT'!A2101</f>
        <v>Frais externe</v>
      </c>
      <c r="U685" s="2" t="str">
        <f>'FICHE PRODUIT'!B2101</f>
        <v>Communication</v>
      </c>
      <c r="V685" s="2" t="str">
        <f>'FICHE PRODUIT'!C2101</f>
        <v>Marketing</v>
      </c>
      <c r="W685" s="2">
        <f>'FICHE PRODUIT'!D2101</f>
        <v>1</v>
      </c>
      <c r="X685" s="2">
        <f>'FICHE PRODUIT'!E2101</f>
        <v>0</v>
      </c>
      <c r="Y685" s="2">
        <f>'FICHE PRODUIT'!F2101</f>
        <v>0.5</v>
      </c>
      <c r="Z685" s="2">
        <f>'FICHE PRODUIT'!G2101</f>
        <v>0.5</v>
      </c>
      <c r="AA685" s="2">
        <f>'FICHE PRODUIT'!H2101</f>
        <v>0</v>
      </c>
    </row>
    <row r="686" spans="1:27" x14ac:dyDescent="0.2">
      <c r="A686" s="7" t="str">
        <f>'FICHE PRODUIT'!$A$2103</f>
        <v>PECK POCKET</v>
      </c>
      <c r="B686" s="2" t="str">
        <f>'FICHE PRODUIT'!$H$2103</f>
        <v>Navy</v>
      </c>
      <c r="C686" s="2" t="str">
        <f>'FICHE PRODUIT'!$S$2103</f>
        <v>ALL</v>
      </c>
      <c r="D686" s="2">
        <f>'FICHE PRODUIT'!$Q$2103</f>
        <v>0</v>
      </c>
      <c r="E686" s="2" t="str">
        <f>'FICHE PRODUIT'!$S$2105</f>
        <v>WAIT QUANTITY</v>
      </c>
      <c r="F686" s="2" t="str">
        <f>'FICHE PRODUIT'!$E$2107</f>
        <v>Page 58</v>
      </c>
      <c r="G686" s="2" t="str">
        <f>'FICHE PRODUIT'!$E$2108</f>
        <v xml:space="preserve">Not need </v>
      </c>
      <c r="H686" s="122" t="str">
        <f>'FICHE PRODUIT'!$E$2109</f>
        <v>OCEAN SURPLUS</v>
      </c>
      <c r="I686" s="2" t="b">
        <f>'FICHE PRODUIT'!$E$2111</f>
        <v>0</v>
      </c>
      <c r="J686" s="2" t="str">
        <f>'FICHE PRODUIT'!$E$2113</f>
        <v>Gilet</v>
      </c>
      <c r="K686" s="2" t="str">
        <f>'FICHE PRODUIT'!$E$2114</f>
        <v xml:space="preserve">Peck </v>
      </c>
      <c r="L686" s="4">
        <f>'FICHE PRODUIT'!$E$2116</f>
        <v>48</v>
      </c>
      <c r="M686" s="4">
        <f>'FICHE PRODUIT'!$E$2117</f>
        <v>13.944399999999998</v>
      </c>
      <c r="N686" s="4">
        <f>'FICHE PRODUIT'!$E$2119</f>
        <v>61.944400000000002</v>
      </c>
      <c r="O686" s="4">
        <f>'FICHE PRODUIT'!$E$2120</f>
        <v>4.0197338258179913</v>
      </c>
      <c r="P686" s="4">
        <f>'FICHE PRODUIT'!$E$2122</f>
        <v>249</v>
      </c>
      <c r="Q686" s="4">
        <f>'FICHE PRODUIT'!$E$2123</f>
        <v>99.6</v>
      </c>
      <c r="R686" s="4">
        <f>'FICHE PRODUIT'!$E$2124</f>
        <v>113.18181818181817</v>
      </c>
      <c r="S686" s="122">
        <f>'FICHE PRODUIT'!$E$2125</f>
        <v>0</v>
      </c>
      <c r="T686" s="2" t="str">
        <f>'FICHE PRODUIT'!A2130</f>
        <v>FABRIC</v>
      </c>
      <c r="U686" s="2" t="str">
        <f>'FICHE PRODUIT'!B2130</f>
        <v>DRAGONI</v>
      </c>
      <c r="V686" s="2" t="str">
        <f>'FICHE PRODUIT'!C2130</f>
        <v>PANAMA PONZANO IRR.TUMBLER</v>
      </c>
      <c r="W686" s="2">
        <f>'FICHE PRODUIT'!D2130</f>
        <v>0.65</v>
      </c>
      <c r="X686" s="2">
        <f>'FICHE PRODUIT'!E2130</f>
        <v>0</v>
      </c>
      <c r="Y686" s="2">
        <f>'FICHE PRODUIT'!F2130</f>
        <v>6.7</v>
      </c>
      <c r="Z686" s="2">
        <f>'FICHE PRODUIT'!G2130</f>
        <v>4.3550000000000004</v>
      </c>
      <c r="AA686" s="2">
        <f>'FICHE PRODUIT'!H2130</f>
        <v>0</v>
      </c>
    </row>
    <row r="687" spans="1:27" x14ac:dyDescent="0.2">
      <c r="A687" s="7" t="str">
        <f>'FICHE PRODUIT'!$A$2103</f>
        <v>PECK POCKET</v>
      </c>
      <c r="B687" s="2" t="str">
        <f>'FICHE PRODUIT'!$H$2103</f>
        <v>Navy</v>
      </c>
      <c r="C687" s="2" t="str">
        <f>'FICHE PRODUIT'!$S$2103</f>
        <v>ALL</v>
      </c>
      <c r="D687" s="2">
        <f>'FICHE PRODUIT'!$Q$2103</f>
        <v>0</v>
      </c>
      <c r="E687" s="2" t="str">
        <f>'FICHE PRODUIT'!$S$2105</f>
        <v>WAIT QUANTITY</v>
      </c>
      <c r="F687" s="2" t="str">
        <f>'FICHE PRODUIT'!$E$2107</f>
        <v>Page 58</v>
      </c>
      <c r="G687" s="2" t="str">
        <f>'FICHE PRODUIT'!$E$2108</f>
        <v xml:space="preserve">Not need </v>
      </c>
      <c r="H687" s="122" t="str">
        <f>'FICHE PRODUIT'!$E$2109</f>
        <v>OCEAN SURPLUS</v>
      </c>
      <c r="I687" s="2" t="b">
        <f>'FICHE PRODUIT'!$E$2111</f>
        <v>0</v>
      </c>
      <c r="J687" s="2" t="str">
        <f>'FICHE PRODUIT'!$E$2113</f>
        <v>Gilet</v>
      </c>
      <c r="K687" s="2" t="str">
        <f>'FICHE PRODUIT'!$E$2114</f>
        <v xml:space="preserve">Peck </v>
      </c>
      <c r="L687" s="4">
        <f>'FICHE PRODUIT'!$E$2116</f>
        <v>48</v>
      </c>
      <c r="M687" s="4">
        <f>'FICHE PRODUIT'!$E$2117</f>
        <v>13.944399999999998</v>
      </c>
      <c r="N687" s="4">
        <f>'FICHE PRODUIT'!$E$2119</f>
        <v>61.944400000000002</v>
      </c>
      <c r="O687" s="4">
        <f>'FICHE PRODUIT'!$E$2120</f>
        <v>4.0197338258179913</v>
      </c>
      <c r="P687" s="4">
        <f>'FICHE PRODUIT'!$E$2122</f>
        <v>249</v>
      </c>
      <c r="Q687" s="4">
        <f>'FICHE PRODUIT'!$E$2123</f>
        <v>99.6</v>
      </c>
      <c r="R687" s="4">
        <f>'FICHE PRODUIT'!$E$2124</f>
        <v>113.18181818181817</v>
      </c>
      <c r="S687" s="122">
        <f>'FICHE PRODUIT'!$E$2125</f>
        <v>0</v>
      </c>
      <c r="T687" s="2" t="str">
        <f>'FICHE PRODUIT'!A2131</f>
        <v>LINNING</v>
      </c>
      <c r="U687" s="2" t="str">
        <f>'FICHE PRODUIT'!B2131</f>
        <v>CERVOTESSILE</v>
      </c>
      <c r="V687" s="2" t="str">
        <f>'FICHE PRODUIT'!C2131</f>
        <v>SAND C IRR.49</v>
      </c>
      <c r="W687" s="2">
        <f>'FICHE PRODUIT'!D2131</f>
        <v>0.7</v>
      </c>
      <c r="X687" s="2">
        <f>'FICHE PRODUIT'!E2131</f>
        <v>0</v>
      </c>
      <c r="Y687" s="2">
        <f>'FICHE PRODUIT'!F2131</f>
        <v>3.5</v>
      </c>
      <c r="Z687" s="2">
        <f>'FICHE PRODUIT'!G2131</f>
        <v>2.4499999999999997</v>
      </c>
      <c r="AA687" s="2">
        <f>'FICHE PRODUIT'!H2131</f>
        <v>0</v>
      </c>
    </row>
    <row r="688" spans="1:27" x14ac:dyDescent="0.2">
      <c r="A688" s="7" t="str">
        <f>'FICHE PRODUIT'!$A$2103</f>
        <v>PECK POCKET</v>
      </c>
      <c r="B688" s="2" t="str">
        <f>'FICHE PRODUIT'!$H$2103</f>
        <v>Navy</v>
      </c>
      <c r="C688" s="2" t="str">
        <f>'FICHE PRODUIT'!$S$2103</f>
        <v>ALL</v>
      </c>
      <c r="D688" s="2">
        <f>'FICHE PRODUIT'!$Q$2103</f>
        <v>0</v>
      </c>
      <c r="E688" s="2" t="str">
        <f>'FICHE PRODUIT'!$S$2105</f>
        <v>WAIT QUANTITY</v>
      </c>
      <c r="F688" s="2" t="str">
        <f>'FICHE PRODUIT'!$E$2107</f>
        <v>Page 58</v>
      </c>
      <c r="G688" s="2" t="str">
        <f>'FICHE PRODUIT'!$E$2108</f>
        <v xml:space="preserve">Not need </v>
      </c>
      <c r="H688" s="122" t="str">
        <f>'FICHE PRODUIT'!$E$2109</f>
        <v>OCEAN SURPLUS</v>
      </c>
      <c r="I688" s="2" t="b">
        <f>'FICHE PRODUIT'!$E$2111</f>
        <v>0</v>
      </c>
      <c r="J688" s="2" t="str">
        <f>'FICHE PRODUIT'!$E$2113</f>
        <v>Gilet</v>
      </c>
      <c r="K688" s="2" t="str">
        <f>'FICHE PRODUIT'!$E$2114</f>
        <v xml:space="preserve">Peck </v>
      </c>
      <c r="L688" s="4">
        <f>'FICHE PRODUIT'!$E$2116</f>
        <v>48</v>
      </c>
      <c r="M688" s="4">
        <f>'FICHE PRODUIT'!$E$2117</f>
        <v>13.944399999999998</v>
      </c>
      <c r="N688" s="4">
        <f>'FICHE PRODUIT'!$E$2119</f>
        <v>61.944400000000002</v>
      </c>
      <c r="O688" s="4">
        <f>'FICHE PRODUIT'!$E$2120</f>
        <v>4.0197338258179913</v>
      </c>
      <c r="P688" s="4">
        <f>'FICHE PRODUIT'!$E$2122</f>
        <v>249</v>
      </c>
      <c r="Q688" s="4">
        <f>'FICHE PRODUIT'!$E$2123</f>
        <v>99.6</v>
      </c>
      <c r="R688" s="4">
        <f>'FICHE PRODUIT'!$E$2124</f>
        <v>113.18181818181817</v>
      </c>
      <c r="S688" s="122">
        <f>'FICHE PRODUIT'!$E$2125</f>
        <v>0</v>
      </c>
      <c r="T688" s="2" t="str">
        <f>'FICHE PRODUIT'!A2132</f>
        <v>BACK</v>
      </c>
      <c r="U688" s="2" t="str">
        <f>'FICHE PRODUIT'!B2132</f>
        <v>CERVOTESSILE</v>
      </c>
      <c r="V688" s="2" t="str">
        <f>'FICHE PRODUIT'!C2132</f>
        <v>SAND C IRR.49</v>
      </c>
      <c r="W688" s="2">
        <f>'FICHE PRODUIT'!D2132</f>
        <v>0.4</v>
      </c>
      <c r="X688" s="2">
        <f>'FICHE PRODUIT'!E2132</f>
        <v>0</v>
      </c>
      <c r="Y688" s="2">
        <f>'FICHE PRODUIT'!F2132</f>
        <v>3.5</v>
      </c>
      <c r="Z688" s="2">
        <f>'FICHE PRODUIT'!G2132</f>
        <v>1.4000000000000001</v>
      </c>
      <c r="AA688" s="2">
        <f>'FICHE PRODUIT'!H2132</f>
        <v>0</v>
      </c>
    </row>
    <row r="689" spans="1:27" x14ac:dyDescent="0.2">
      <c r="A689" s="7" t="str">
        <f>'FICHE PRODUIT'!$A$2103</f>
        <v>PECK POCKET</v>
      </c>
      <c r="B689" s="2" t="str">
        <f>'FICHE PRODUIT'!$H$2103</f>
        <v>Navy</v>
      </c>
      <c r="C689" s="2" t="str">
        <f>'FICHE PRODUIT'!$S$2103</f>
        <v>ALL</v>
      </c>
      <c r="D689" s="2">
        <f>'FICHE PRODUIT'!$Q$2103</f>
        <v>0</v>
      </c>
      <c r="E689" s="2" t="str">
        <f>'FICHE PRODUIT'!$S$2105</f>
        <v>WAIT QUANTITY</v>
      </c>
      <c r="F689" s="2" t="str">
        <f>'FICHE PRODUIT'!$E$2107</f>
        <v>Page 58</v>
      </c>
      <c r="G689" s="2" t="str">
        <f>'FICHE PRODUIT'!$E$2108</f>
        <v xml:space="preserve">Not need </v>
      </c>
      <c r="H689" s="122" t="str">
        <f>'FICHE PRODUIT'!$E$2109</f>
        <v>OCEAN SURPLUS</v>
      </c>
      <c r="I689" s="2" t="b">
        <f>'FICHE PRODUIT'!$E$2111</f>
        <v>0</v>
      </c>
      <c r="J689" s="2" t="str">
        <f>'FICHE PRODUIT'!$E$2113</f>
        <v>Gilet</v>
      </c>
      <c r="K689" s="2" t="str">
        <f>'FICHE PRODUIT'!$E$2114</f>
        <v xml:space="preserve">Peck </v>
      </c>
      <c r="L689" s="4">
        <f>'FICHE PRODUIT'!$E$2116</f>
        <v>48</v>
      </c>
      <c r="M689" s="4">
        <f>'FICHE PRODUIT'!$E$2117</f>
        <v>13.944399999999998</v>
      </c>
      <c r="N689" s="4">
        <f>'FICHE PRODUIT'!$E$2119</f>
        <v>61.944400000000002</v>
      </c>
      <c r="O689" s="4">
        <f>'FICHE PRODUIT'!$E$2120</f>
        <v>4.0197338258179913</v>
      </c>
      <c r="P689" s="4">
        <f>'FICHE PRODUIT'!$E$2122</f>
        <v>249</v>
      </c>
      <c r="Q689" s="4">
        <f>'FICHE PRODUIT'!$E$2123</f>
        <v>99.6</v>
      </c>
      <c r="R689" s="4">
        <f>'FICHE PRODUIT'!$E$2124</f>
        <v>113.18181818181817</v>
      </c>
      <c r="S689" s="122">
        <f>'FICHE PRODUIT'!$E$2125</f>
        <v>0</v>
      </c>
      <c r="T689" s="2" t="str">
        <f>'FICHE PRODUIT'!A2133</f>
        <v>INTERLINING</v>
      </c>
      <c r="U689" s="2" t="str">
        <f>'FICHE PRODUIT'!B2133</f>
        <v>CHARGEUR</v>
      </c>
      <c r="V689" s="2" t="str">
        <f>'FICHE PRODUIT'!C2133</f>
        <v>711048/A NATURAL</v>
      </c>
      <c r="W689" s="2">
        <f>'FICHE PRODUIT'!D2133</f>
        <v>0.55000000000000004</v>
      </c>
      <c r="X689" s="2">
        <f>'FICHE PRODUIT'!E2133</f>
        <v>0</v>
      </c>
      <c r="Y689" s="2">
        <f>'FICHE PRODUIT'!F2133</f>
        <v>0</v>
      </c>
      <c r="Z689" s="2">
        <f>'FICHE PRODUIT'!G2133</f>
        <v>0</v>
      </c>
      <c r="AA689" s="2">
        <f>'FICHE PRODUIT'!H2133</f>
        <v>0</v>
      </c>
    </row>
    <row r="690" spans="1:27" x14ac:dyDescent="0.2">
      <c r="A690" s="7" t="str">
        <f>'FICHE PRODUIT'!$A$2103</f>
        <v>PECK POCKET</v>
      </c>
      <c r="B690" s="2" t="str">
        <f>'FICHE PRODUIT'!$H$2103</f>
        <v>Navy</v>
      </c>
      <c r="C690" s="2" t="str">
        <f>'FICHE PRODUIT'!$S$2103</f>
        <v>ALL</v>
      </c>
      <c r="D690" s="2">
        <f>'FICHE PRODUIT'!$Q$2103</f>
        <v>0</v>
      </c>
      <c r="E690" s="2" t="str">
        <f>'FICHE PRODUIT'!$S$2105</f>
        <v>WAIT QUANTITY</v>
      </c>
      <c r="F690" s="2" t="str">
        <f>'FICHE PRODUIT'!$E$2107</f>
        <v>Page 58</v>
      </c>
      <c r="G690" s="2" t="str">
        <f>'FICHE PRODUIT'!$E$2108</f>
        <v xml:space="preserve">Not need </v>
      </c>
      <c r="H690" s="122" t="str">
        <f>'FICHE PRODUIT'!$E$2109</f>
        <v>OCEAN SURPLUS</v>
      </c>
      <c r="I690" s="2" t="b">
        <f>'FICHE PRODUIT'!$E$2111</f>
        <v>0</v>
      </c>
      <c r="J690" s="2" t="str">
        <f>'FICHE PRODUIT'!$E$2113</f>
        <v>Gilet</v>
      </c>
      <c r="K690" s="2" t="str">
        <f>'FICHE PRODUIT'!$E$2114</f>
        <v xml:space="preserve">Peck </v>
      </c>
      <c r="L690" s="4">
        <f>'FICHE PRODUIT'!$E$2116</f>
        <v>48</v>
      </c>
      <c r="M690" s="4">
        <f>'FICHE PRODUIT'!$E$2117</f>
        <v>13.944399999999998</v>
      </c>
      <c r="N690" s="4">
        <f>'FICHE PRODUIT'!$E$2119</f>
        <v>61.944400000000002</v>
      </c>
      <c r="O690" s="4">
        <f>'FICHE PRODUIT'!$E$2120</f>
        <v>4.0197338258179913</v>
      </c>
      <c r="P690" s="4">
        <f>'FICHE PRODUIT'!$E$2122</f>
        <v>249</v>
      </c>
      <c r="Q690" s="4">
        <f>'FICHE PRODUIT'!$E$2123</f>
        <v>99.6</v>
      </c>
      <c r="R690" s="4">
        <f>'FICHE PRODUIT'!$E$2124</f>
        <v>113.18181818181817</v>
      </c>
      <c r="S690" s="122">
        <f>'FICHE PRODUIT'!$E$2125</f>
        <v>0</v>
      </c>
      <c r="T690" s="2" t="str">
        <f>'FICHE PRODUIT'!A2134</f>
        <v>BOUCLE</v>
      </c>
      <c r="U690" s="2" t="str">
        <f>'FICHE PRODUIT'!B2134</f>
        <v>LOUROPEL</v>
      </c>
      <c r="V690" s="2" t="str">
        <f>'FICHE PRODUIT'!C2134</f>
        <v xml:space="preserve">Loop 1 </v>
      </c>
      <c r="W690" s="2">
        <f>'FICHE PRODUIT'!D2134</f>
        <v>1</v>
      </c>
      <c r="X690" s="2">
        <f>'FICHE PRODUIT'!E2134</f>
        <v>0</v>
      </c>
      <c r="Y690" s="2">
        <f>'FICHE PRODUIT'!F2134</f>
        <v>0.24299999999999999</v>
      </c>
      <c r="Z690" s="2">
        <f>'FICHE PRODUIT'!G2134</f>
        <v>0.24299999999999999</v>
      </c>
      <c r="AA690" s="2">
        <f>'FICHE PRODUIT'!H2134</f>
        <v>0</v>
      </c>
    </row>
    <row r="691" spans="1:27" x14ac:dyDescent="0.2">
      <c r="A691" s="7" t="str">
        <f>'FICHE PRODUIT'!$A$2103</f>
        <v>PECK POCKET</v>
      </c>
      <c r="B691" s="2" t="str">
        <f>'FICHE PRODUIT'!$H$2103</f>
        <v>Navy</v>
      </c>
      <c r="C691" s="2" t="str">
        <f>'FICHE PRODUIT'!$S$2103</f>
        <v>ALL</v>
      </c>
      <c r="D691" s="2">
        <f>'FICHE PRODUIT'!$Q$2103</f>
        <v>0</v>
      </c>
      <c r="E691" s="2" t="str">
        <f>'FICHE PRODUIT'!$S$2105</f>
        <v>WAIT QUANTITY</v>
      </c>
      <c r="F691" s="2" t="str">
        <f>'FICHE PRODUIT'!$E$2107</f>
        <v>Page 58</v>
      </c>
      <c r="G691" s="2" t="str">
        <f>'FICHE PRODUIT'!$E$2108</f>
        <v xml:space="preserve">Not need </v>
      </c>
      <c r="H691" s="122" t="str">
        <f>'FICHE PRODUIT'!$E$2109</f>
        <v>OCEAN SURPLUS</v>
      </c>
      <c r="I691" s="2" t="b">
        <f>'FICHE PRODUIT'!$E$2111</f>
        <v>0</v>
      </c>
      <c r="J691" s="2" t="str">
        <f>'FICHE PRODUIT'!$E$2113</f>
        <v>Gilet</v>
      </c>
      <c r="K691" s="2" t="str">
        <f>'FICHE PRODUIT'!$E$2114</f>
        <v xml:space="preserve">Peck </v>
      </c>
      <c r="L691" s="4">
        <f>'FICHE PRODUIT'!$E$2116</f>
        <v>48</v>
      </c>
      <c r="M691" s="4">
        <f>'FICHE PRODUIT'!$E$2117</f>
        <v>13.944399999999998</v>
      </c>
      <c r="N691" s="4">
        <f>'FICHE PRODUIT'!$E$2119</f>
        <v>61.944400000000002</v>
      </c>
      <c r="O691" s="4">
        <f>'FICHE PRODUIT'!$E$2120</f>
        <v>4.0197338258179913</v>
      </c>
      <c r="P691" s="4">
        <f>'FICHE PRODUIT'!$E$2122</f>
        <v>249</v>
      </c>
      <c r="Q691" s="4">
        <f>'FICHE PRODUIT'!$E$2123</f>
        <v>99.6</v>
      </c>
      <c r="R691" s="4">
        <f>'FICHE PRODUIT'!$E$2124</f>
        <v>113.18181818181817</v>
      </c>
      <c r="S691" s="122">
        <f>'FICHE PRODUIT'!$E$2125</f>
        <v>0</v>
      </c>
      <c r="T691" s="2" t="str">
        <f>'FICHE PRODUIT'!A2135</f>
        <v>GALON</v>
      </c>
      <c r="U691" s="2" t="str">
        <f>'FICHE PRODUIT'!B2135</f>
        <v>?</v>
      </c>
      <c r="V691" s="2" t="str">
        <f>'FICHE PRODUIT'!C2135</f>
        <v>G8</v>
      </c>
      <c r="W691" s="2">
        <f>'FICHE PRODUIT'!D2135</f>
        <v>0.08</v>
      </c>
      <c r="X691" s="2">
        <f>'FICHE PRODUIT'!E2135</f>
        <v>0</v>
      </c>
      <c r="Y691" s="2">
        <f>'FICHE PRODUIT'!F2135</f>
        <v>0.08</v>
      </c>
      <c r="Z691" s="2">
        <f>'FICHE PRODUIT'!G2135</f>
        <v>6.4000000000000003E-3</v>
      </c>
      <c r="AA691" s="2">
        <f>'FICHE PRODUIT'!H2135</f>
        <v>0</v>
      </c>
    </row>
    <row r="692" spans="1:27" x14ac:dyDescent="0.2">
      <c r="A692" s="7" t="str">
        <f>'FICHE PRODUIT'!$A$2103</f>
        <v>PECK POCKET</v>
      </c>
      <c r="B692" s="2" t="str">
        <f>'FICHE PRODUIT'!$H$2103</f>
        <v>Navy</v>
      </c>
      <c r="C692" s="2" t="str">
        <f>'FICHE PRODUIT'!$S$2103</f>
        <v>ALL</v>
      </c>
      <c r="D692" s="2">
        <f>'FICHE PRODUIT'!$Q$2103</f>
        <v>0</v>
      </c>
      <c r="E692" s="2" t="str">
        <f>'FICHE PRODUIT'!$S$2105</f>
        <v>WAIT QUANTITY</v>
      </c>
      <c r="F692" s="2" t="str">
        <f>'FICHE PRODUIT'!$E$2107</f>
        <v>Page 58</v>
      </c>
      <c r="G692" s="2" t="str">
        <f>'FICHE PRODUIT'!$E$2108</f>
        <v xml:space="preserve">Not need </v>
      </c>
      <c r="H692" s="122" t="str">
        <f>'FICHE PRODUIT'!$E$2109</f>
        <v>OCEAN SURPLUS</v>
      </c>
      <c r="I692" s="2" t="b">
        <f>'FICHE PRODUIT'!$E$2111</f>
        <v>0</v>
      </c>
      <c r="J692" s="2" t="str">
        <f>'FICHE PRODUIT'!$E$2113</f>
        <v>Gilet</v>
      </c>
      <c r="K692" s="2" t="str">
        <f>'FICHE PRODUIT'!$E$2114</f>
        <v xml:space="preserve">Peck </v>
      </c>
      <c r="L692" s="4">
        <f>'FICHE PRODUIT'!$E$2116</f>
        <v>48</v>
      </c>
      <c r="M692" s="4">
        <f>'FICHE PRODUIT'!$E$2117</f>
        <v>13.944399999999998</v>
      </c>
      <c r="N692" s="4">
        <f>'FICHE PRODUIT'!$E$2119</f>
        <v>61.944400000000002</v>
      </c>
      <c r="O692" s="4">
        <f>'FICHE PRODUIT'!$E$2120</f>
        <v>4.0197338258179913</v>
      </c>
      <c r="P692" s="4">
        <f>'FICHE PRODUIT'!$E$2122</f>
        <v>249</v>
      </c>
      <c r="Q692" s="4">
        <f>'FICHE PRODUIT'!$E$2123</f>
        <v>99.6</v>
      </c>
      <c r="R692" s="4">
        <f>'FICHE PRODUIT'!$E$2124</f>
        <v>113.18181818181817</v>
      </c>
      <c r="S692" s="122">
        <f>'FICHE PRODUIT'!$E$2125</f>
        <v>0</v>
      </c>
      <c r="T692" s="2" t="str">
        <f>'FICHE PRODUIT'!A2136</f>
        <v>BOUTONS</v>
      </c>
      <c r="U692" s="2" t="str">
        <f>'FICHE PRODUIT'!B2136</f>
        <v>LOUROPEL</v>
      </c>
      <c r="V692" s="2" t="str">
        <f>'FICHE PRODUIT'!C2136</f>
        <v>BT Brown 1</v>
      </c>
      <c r="W692" s="2">
        <f>'FICHE PRODUIT'!D2136</f>
        <v>9</v>
      </c>
      <c r="X692" s="2">
        <f>'FICHE PRODUIT'!E2136</f>
        <v>0</v>
      </c>
      <c r="Y692" s="2">
        <f>'FICHE PRODUIT'!F2136</f>
        <v>0.05</v>
      </c>
      <c r="Z692" s="2">
        <f>'FICHE PRODUIT'!G2136</f>
        <v>0.45</v>
      </c>
      <c r="AA692" s="2">
        <f>'FICHE PRODUIT'!H2136</f>
        <v>0</v>
      </c>
    </row>
    <row r="693" spans="1:27" x14ac:dyDescent="0.2">
      <c r="A693" s="7" t="str">
        <f>'FICHE PRODUIT'!$A$2103</f>
        <v>PECK POCKET</v>
      </c>
      <c r="B693" s="2" t="str">
        <f>'FICHE PRODUIT'!$H$2103</f>
        <v>Navy</v>
      </c>
      <c r="C693" s="2" t="str">
        <f>'FICHE PRODUIT'!$S$2103</f>
        <v>ALL</v>
      </c>
      <c r="D693" s="2">
        <f>'FICHE PRODUIT'!$Q$2103</f>
        <v>0</v>
      </c>
      <c r="E693" s="2" t="str">
        <f>'FICHE PRODUIT'!$S$2105</f>
        <v>WAIT QUANTITY</v>
      </c>
      <c r="F693" s="2" t="str">
        <f>'FICHE PRODUIT'!$E$2107</f>
        <v>Page 58</v>
      </c>
      <c r="G693" s="2" t="str">
        <f>'FICHE PRODUIT'!$E$2108</f>
        <v xml:space="preserve">Not need </v>
      </c>
      <c r="H693" s="122" t="str">
        <f>'FICHE PRODUIT'!$E$2109</f>
        <v>OCEAN SURPLUS</v>
      </c>
      <c r="I693" s="2" t="b">
        <f>'FICHE PRODUIT'!$E$2111</f>
        <v>0</v>
      </c>
      <c r="J693" s="2" t="str">
        <f>'FICHE PRODUIT'!$E$2113</f>
        <v>Gilet</v>
      </c>
      <c r="K693" s="2" t="str">
        <f>'FICHE PRODUIT'!$E$2114</f>
        <v xml:space="preserve">Peck </v>
      </c>
      <c r="L693" s="4">
        <f>'FICHE PRODUIT'!$E$2116</f>
        <v>48</v>
      </c>
      <c r="M693" s="4">
        <f>'FICHE PRODUIT'!$E$2117</f>
        <v>13.944399999999998</v>
      </c>
      <c r="N693" s="4">
        <f>'FICHE PRODUIT'!$E$2119</f>
        <v>61.944400000000002</v>
      </c>
      <c r="O693" s="4">
        <f>'FICHE PRODUIT'!$E$2120</f>
        <v>4.0197338258179913</v>
      </c>
      <c r="P693" s="4">
        <f>'FICHE PRODUIT'!$E$2122</f>
        <v>249</v>
      </c>
      <c r="Q693" s="4">
        <f>'FICHE PRODUIT'!$E$2123</f>
        <v>99.6</v>
      </c>
      <c r="R693" s="4">
        <f>'FICHE PRODUIT'!$E$2124</f>
        <v>113.18181818181817</v>
      </c>
      <c r="S693" s="122">
        <f>'FICHE PRODUIT'!$E$2125</f>
        <v>0</v>
      </c>
      <c r="T693" s="2" t="str">
        <f>'FICHE PRODUIT'!A2137</f>
        <v>ETIQUETTES</v>
      </c>
      <c r="U693" s="2" t="str">
        <f>'FICHE PRODUIT'!B2137</f>
        <v>CADICA</v>
      </c>
      <c r="V693" s="2" t="str">
        <f>'FICHE PRODUIT'!C2137</f>
        <v>A3</v>
      </c>
      <c r="W693" s="2">
        <f>'FICHE PRODUIT'!D2137</f>
        <v>1</v>
      </c>
      <c r="X693" s="2">
        <f>'FICHE PRODUIT'!E2137</f>
        <v>0</v>
      </c>
      <c r="Y693" s="2">
        <f>'FICHE PRODUIT'!F2137</f>
        <v>0.27</v>
      </c>
      <c r="Z693" s="2">
        <f>'FICHE PRODUIT'!G2137</f>
        <v>0.27</v>
      </c>
      <c r="AA693" s="2">
        <f>'FICHE PRODUIT'!H2137</f>
        <v>0</v>
      </c>
    </row>
    <row r="694" spans="1:27" x14ac:dyDescent="0.2">
      <c r="A694" s="7" t="str">
        <f>'FICHE PRODUIT'!$A$2103</f>
        <v>PECK POCKET</v>
      </c>
      <c r="B694" s="2" t="str">
        <f>'FICHE PRODUIT'!$H$2103</f>
        <v>Navy</v>
      </c>
      <c r="C694" s="2" t="str">
        <f>'FICHE PRODUIT'!$S$2103</f>
        <v>ALL</v>
      </c>
      <c r="D694" s="2">
        <f>'FICHE PRODUIT'!$Q$2103</f>
        <v>0</v>
      </c>
      <c r="E694" s="2" t="str">
        <f>'FICHE PRODUIT'!$S$2105</f>
        <v>WAIT QUANTITY</v>
      </c>
      <c r="F694" s="2" t="str">
        <f>'FICHE PRODUIT'!$E$2107</f>
        <v>Page 58</v>
      </c>
      <c r="G694" s="2" t="str">
        <f>'FICHE PRODUIT'!$E$2108</f>
        <v xml:space="preserve">Not need </v>
      </c>
      <c r="H694" s="122" t="str">
        <f>'FICHE PRODUIT'!$E$2109</f>
        <v>OCEAN SURPLUS</v>
      </c>
      <c r="I694" s="2" t="b">
        <f>'FICHE PRODUIT'!$E$2111</f>
        <v>0</v>
      </c>
      <c r="J694" s="2" t="str">
        <f>'FICHE PRODUIT'!$E$2113</f>
        <v>Gilet</v>
      </c>
      <c r="K694" s="2" t="str">
        <f>'FICHE PRODUIT'!$E$2114</f>
        <v xml:space="preserve">Peck </v>
      </c>
      <c r="L694" s="4">
        <f>'FICHE PRODUIT'!$E$2116</f>
        <v>48</v>
      </c>
      <c r="M694" s="4">
        <f>'FICHE PRODUIT'!$E$2117</f>
        <v>13.944399999999998</v>
      </c>
      <c r="N694" s="4">
        <f>'FICHE PRODUIT'!$E$2119</f>
        <v>61.944400000000002</v>
      </c>
      <c r="O694" s="4">
        <f>'FICHE PRODUIT'!$E$2120</f>
        <v>4.0197338258179913</v>
      </c>
      <c r="P694" s="4">
        <f>'FICHE PRODUIT'!$E$2122</f>
        <v>249</v>
      </c>
      <c r="Q694" s="4">
        <f>'FICHE PRODUIT'!$E$2123</f>
        <v>99.6</v>
      </c>
      <c r="R694" s="4">
        <f>'FICHE PRODUIT'!$E$2124</f>
        <v>113.18181818181817</v>
      </c>
      <c r="S694" s="122">
        <f>'FICHE PRODUIT'!$E$2125</f>
        <v>0</v>
      </c>
      <c r="T694" s="2" t="str">
        <f>'FICHE PRODUIT'!A2138</f>
        <v>ETIQUETTES</v>
      </c>
      <c r="U694" s="2" t="str">
        <f>'FICHE PRODUIT'!B2138</f>
        <v>CADICA</v>
      </c>
      <c r="V694" s="2" t="str">
        <f>'FICHE PRODUIT'!C2138</f>
        <v>DM1</v>
      </c>
      <c r="W694" s="2">
        <f>'FICHE PRODUIT'!D2138</f>
        <v>1</v>
      </c>
      <c r="X694" s="2">
        <f>'FICHE PRODUIT'!E2138</f>
        <v>0</v>
      </c>
      <c r="Y694" s="2">
        <f>'FICHE PRODUIT'!F2138</f>
        <v>0.27</v>
      </c>
      <c r="Z694" s="2">
        <f>'FICHE PRODUIT'!G2138</f>
        <v>0.27</v>
      </c>
      <c r="AA694" s="2">
        <f>'FICHE PRODUIT'!H2138</f>
        <v>0</v>
      </c>
    </row>
    <row r="695" spans="1:27" x14ac:dyDescent="0.2">
      <c r="A695" s="7" t="str">
        <f>'FICHE PRODUIT'!$A$2103</f>
        <v>PECK POCKET</v>
      </c>
      <c r="B695" s="2" t="str">
        <f>'FICHE PRODUIT'!$H$2103</f>
        <v>Navy</v>
      </c>
      <c r="C695" s="2" t="str">
        <f>'FICHE PRODUIT'!$S$2103</f>
        <v>ALL</v>
      </c>
      <c r="D695" s="2">
        <f>'FICHE PRODUIT'!$Q$2103</f>
        <v>0</v>
      </c>
      <c r="E695" s="2" t="str">
        <f>'FICHE PRODUIT'!$S$2105</f>
        <v>WAIT QUANTITY</v>
      </c>
      <c r="F695" s="2" t="str">
        <f>'FICHE PRODUIT'!$E$2107</f>
        <v>Page 58</v>
      </c>
      <c r="G695" s="2" t="str">
        <f>'FICHE PRODUIT'!$E$2108</f>
        <v xml:space="preserve">Not need </v>
      </c>
      <c r="H695" s="122" t="str">
        <f>'FICHE PRODUIT'!$E$2109</f>
        <v>OCEAN SURPLUS</v>
      </c>
      <c r="I695" s="2" t="b">
        <f>'FICHE PRODUIT'!$E$2111</f>
        <v>0</v>
      </c>
      <c r="J695" s="2" t="str">
        <f>'FICHE PRODUIT'!$E$2113</f>
        <v>Gilet</v>
      </c>
      <c r="K695" s="2" t="str">
        <f>'FICHE PRODUIT'!$E$2114</f>
        <v xml:space="preserve">Peck </v>
      </c>
      <c r="L695" s="4">
        <f>'FICHE PRODUIT'!$E$2116</f>
        <v>48</v>
      </c>
      <c r="M695" s="4">
        <f>'FICHE PRODUIT'!$E$2117</f>
        <v>13.944399999999998</v>
      </c>
      <c r="N695" s="4">
        <f>'FICHE PRODUIT'!$E$2119</f>
        <v>61.944400000000002</v>
      </c>
      <c r="O695" s="4">
        <f>'FICHE PRODUIT'!$E$2120</f>
        <v>4.0197338258179913</v>
      </c>
      <c r="P695" s="4">
        <f>'FICHE PRODUIT'!$E$2122</f>
        <v>249</v>
      </c>
      <c r="Q695" s="4">
        <f>'FICHE PRODUIT'!$E$2123</f>
        <v>99.6</v>
      </c>
      <c r="R695" s="4">
        <f>'FICHE PRODUIT'!$E$2124</f>
        <v>113.18181818181817</v>
      </c>
      <c r="S695" s="122">
        <f>'FICHE PRODUIT'!$E$2125</f>
        <v>0</v>
      </c>
      <c r="T695" s="2">
        <f>'FICHE PRODUIT'!A2139</f>
        <v>0</v>
      </c>
      <c r="U695" s="2">
        <f>'FICHE PRODUIT'!B2139</f>
        <v>0</v>
      </c>
      <c r="V695" s="2">
        <f>'FICHE PRODUIT'!C2139</f>
        <v>0</v>
      </c>
      <c r="W695" s="2">
        <f>'FICHE PRODUIT'!D2139</f>
        <v>0</v>
      </c>
      <c r="X695" s="2">
        <f>'FICHE PRODUIT'!E2139</f>
        <v>0</v>
      </c>
      <c r="Y695" s="2">
        <f>'FICHE PRODUIT'!F2139</f>
        <v>0</v>
      </c>
      <c r="Z695" s="2">
        <f>'FICHE PRODUIT'!G2139</f>
        <v>0</v>
      </c>
      <c r="AA695" s="2">
        <f>'FICHE PRODUIT'!H2139</f>
        <v>0</v>
      </c>
    </row>
    <row r="696" spans="1:27" x14ac:dyDescent="0.2">
      <c r="A696" s="7" t="str">
        <f>'FICHE PRODUIT'!$A$2103</f>
        <v>PECK POCKET</v>
      </c>
      <c r="B696" s="2" t="str">
        <f>'FICHE PRODUIT'!$H$2103</f>
        <v>Navy</v>
      </c>
      <c r="C696" s="2" t="str">
        <f>'FICHE PRODUIT'!$S$2103</f>
        <v>ALL</v>
      </c>
      <c r="D696" s="2">
        <f>'FICHE PRODUIT'!$Q$2103</f>
        <v>0</v>
      </c>
      <c r="E696" s="2" t="str">
        <f>'FICHE PRODUIT'!$S$2105</f>
        <v>WAIT QUANTITY</v>
      </c>
      <c r="F696" s="2" t="str">
        <f>'FICHE PRODUIT'!$E$2107</f>
        <v>Page 58</v>
      </c>
      <c r="G696" s="2" t="str">
        <f>'FICHE PRODUIT'!$E$2108</f>
        <v xml:space="preserve">Not need </v>
      </c>
      <c r="H696" s="122" t="str">
        <f>'FICHE PRODUIT'!$E$2109</f>
        <v>OCEAN SURPLUS</v>
      </c>
      <c r="I696" s="2" t="b">
        <f>'FICHE PRODUIT'!$E$2111</f>
        <v>0</v>
      </c>
      <c r="J696" s="2" t="str">
        <f>'FICHE PRODUIT'!$E$2113</f>
        <v>Gilet</v>
      </c>
      <c r="K696" s="2" t="str">
        <f>'FICHE PRODUIT'!$E$2114</f>
        <v xml:space="preserve">Peck </v>
      </c>
      <c r="L696" s="4">
        <f>'FICHE PRODUIT'!$E$2116</f>
        <v>48</v>
      </c>
      <c r="M696" s="4">
        <f>'FICHE PRODUIT'!$E$2117</f>
        <v>13.944399999999998</v>
      </c>
      <c r="N696" s="4">
        <f>'FICHE PRODUIT'!$E$2119</f>
        <v>61.944400000000002</v>
      </c>
      <c r="O696" s="4">
        <f>'FICHE PRODUIT'!$E$2120</f>
        <v>4.0197338258179913</v>
      </c>
      <c r="P696" s="4">
        <f>'FICHE PRODUIT'!$E$2122</f>
        <v>249</v>
      </c>
      <c r="Q696" s="4">
        <f>'FICHE PRODUIT'!$E$2123</f>
        <v>99.6</v>
      </c>
      <c r="R696" s="4">
        <f>'FICHE PRODUIT'!$E$2124</f>
        <v>113.18181818181817</v>
      </c>
      <c r="S696" s="122">
        <f>'FICHE PRODUIT'!$E$2125</f>
        <v>0</v>
      </c>
      <c r="T696" s="2">
        <f>'FICHE PRODUIT'!A2140</f>
        <v>0</v>
      </c>
      <c r="U696" s="2">
        <f>'FICHE PRODUIT'!B2140</f>
        <v>0</v>
      </c>
      <c r="V696" s="2">
        <f>'FICHE PRODUIT'!C2140</f>
        <v>0</v>
      </c>
      <c r="W696" s="2">
        <f>'FICHE PRODUIT'!D2140</f>
        <v>0</v>
      </c>
      <c r="X696" s="2">
        <f>'FICHE PRODUIT'!E2140</f>
        <v>0</v>
      </c>
      <c r="Y696" s="2">
        <f>'FICHE PRODUIT'!F2140</f>
        <v>0</v>
      </c>
      <c r="Z696" s="2">
        <f>'FICHE PRODUIT'!G2140</f>
        <v>0</v>
      </c>
      <c r="AA696" s="2">
        <f>'FICHE PRODUIT'!H2140</f>
        <v>0</v>
      </c>
    </row>
    <row r="697" spans="1:27" x14ac:dyDescent="0.2">
      <c r="A697" s="7" t="str">
        <f>'FICHE PRODUIT'!$A$2103</f>
        <v>PECK POCKET</v>
      </c>
      <c r="B697" s="2" t="str">
        <f>'FICHE PRODUIT'!$H$2103</f>
        <v>Navy</v>
      </c>
      <c r="C697" s="2" t="str">
        <f>'FICHE PRODUIT'!$S$2103</f>
        <v>ALL</v>
      </c>
      <c r="D697" s="2">
        <f>'FICHE PRODUIT'!$Q$2103</f>
        <v>0</v>
      </c>
      <c r="E697" s="2" t="str">
        <f>'FICHE PRODUIT'!$S$2105</f>
        <v>WAIT QUANTITY</v>
      </c>
      <c r="F697" s="2" t="str">
        <f>'FICHE PRODUIT'!$E$2107</f>
        <v>Page 58</v>
      </c>
      <c r="G697" s="2" t="str">
        <f>'FICHE PRODUIT'!$E$2108</f>
        <v xml:space="preserve">Not need </v>
      </c>
      <c r="H697" s="122" t="str">
        <f>'FICHE PRODUIT'!$E$2109</f>
        <v>OCEAN SURPLUS</v>
      </c>
      <c r="I697" s="2" t="b">
        <f>'FICHE PRODUIT'!$E$2111</f>
        <v>0</v>
      </c>
      <c r="J697" s="2" t="str">
        <f>'FICHE PRODUIT'!$E$2113</f>
        <v>Gilet</v>
      </c>
      <c r="K697" s="2" t="str">
        <f>'FICHE PRODUIT'!$E$2114</f>
        <v xml:space="preserve">Peck </v>
      </c>
      <c r="L697" s="4">
        <f>'FICHE PRODUIT'!$E$2116</f>
        <v>48</v>
      </c>
      <c r="M697" s="4">
        <f>'FICHE PRODUIT'!$E$2117</f>
        <v>13.944399999999998</v>
      </c>
      <c r="N697" s="4">
        <f>'FICHE PRODUIT'!$E$2119</f>
        <v>61.944400000000002</v>
      </c>
      <c r="O697" s="4">
        <f>'FICHE PRODUIT'!$E$2120</f>
        <v>4.0197338258179913</v>
      </c>
      <c r="P697" s="4">
        <f>'FICHE PRODUIT'!$E$2122</f>
        <v>249</v>
      </c>
      <c r="Q697" s="4">
        <f>'FICHE PRODUIT'!$E$2123</f>
        <v>99.6</v>
      </c>
      <c r="R697" s="4">
        <f>'FICHE PRODUIT'!$E$2124</f>
        <v>113.18181818181817</v>
      </c>
      <c r="S697" s="122">
        <f>'FICHE PRODUIT'!$E$2125</f>
        <v>0</v>
      </c>
      <c r="T697" s="2">
        <f>'FICHE PRODUIT'!A2141</f>
        <v>0</v>
      </c>
      <c r="U697" s="2">
        <f>'FICHE PRODUIT'!B2141</f>
        <v>0</v>
      </c>
      <c r="V697" s="2">
        <f>'FICHE PRODUIT'!C2141</f>
        <v>0</v>
      </c>
      <c r="W697" s="2">
        <f>'FICHE PRODUIT'!D2141</f>
        <v>0</v>
      </c>
      <c r="X697" s="2">
        <f>'FICHE PRODUIT'!E2141</f>
        <v>0</v>
      </c>
      <c r="Y697" s="2">
        <f>'FICHE PRODUIT'!F2141</f>
        <v>0</v>
      </c>
      <c r="Z697" s="2">
        <f>'FICHE PRODUIT'!G2141</f>
        <v>0</v>
      </c>
      <c r="AA697" s="2">
        <f>'FICHE PRODUIT'!H2141</f>
        <v>0</v>
      </c>
    </row>
    <row r="698" spans="1:27" x14ac:dyDescent="0.2">
      <c r="A698" s="7" t="str">
        <f>'FICHE PRODUIT'!$A$2103</f>
        <v>PECK POCKET</v>
      </c>
      <c r="B698" s="2" t="str">
        <f>'FICHE PRODUIT'!$H$2103</f>
        <v>Navy</v>
      </c>
      <c r="C698" s="2" t="str">
        <f>'FICHE PRODUIT'!$S$2103</f>
        <v>ALL</v>
      </c>
      <c r="D698" s="2">
        <f>'FICHE PRODUIT'!$Q$2103</f>
        <v>0</v>
      </c>
      <c r="E698" s="2" t="str">
        <f>'FICHE PRODUIT'!$S$2105</f>
        <v>WAIT QUANTITY</v>
      </c>
      <c r="F698" s="2" t="str">
        <f>'FICHE PRODUIT'!$E$2107</f>
        <v>Page 58</v>
      </c>
      <c r="G698" s="2" t="str">
        <f>'FICHE PRODUIT'!$E$2108</f>
        <v xml:space="preserve">Not need </v>
      </c>
      <c r="H698" s="122" t="str">
        <f>'FICHE PRODUIT'!$E$2109</f>
        <v>OCEAN SURPLUS</v>
      </c>
      <c r="I698" s="2" t="b">
        <f>'FICHE PRODUIT'!$E$2111</f>
        <v>0</v>
      </c>
      <c r="J698" s="2" t="str">
        <f>'FICHE PRODUIT'!$E$2113</f>
        <v>Gilet</v>
      </c>
      <c r="K698" s="2" t="str">
        <f>'FICHE PRODUIT'!$E$2114</f>
        <v xml:space="preserve">Peck </v>
      </c>
      <c r="L698" s="4">
        <f>'FICHE PRODUIT'!$E$2116</f>
        <v>48</v>
      </c>
      <c r="M698" s="4">
        <f>'FICHE PRODUIT'!$E$2117</f>
        <v>13.944399999999998</v>
      </c>
      <c r="N698" s="4">
        <f>'FICHE PRODUIT'!$E$2119</f>
        <v>61.944400000000002</v>
      </c>
      <c r="O698" s="4">
        <f>'FICHE PRODUIT'!$E$2120</f>
        <v>4.0197338258179913</v>
      </c>
      <c r="P698" s="4">
        <f>'FICHE PRODUIT'!$E$2122</f>
        <v>249</v>
      </c>
      <c r="Q698" s="4">
        <f>'FICHE PRODUIT'!$E$2123</f>
        <v>99.6</v>
      </c>
      <c r="R698" s="4">
        <f>'FICHE PRODUIT'!$E$2124</f>
        <v>113.18181818181817</v>
      </c>
      <c r="S698" s="122">
        <f>'FICHE PRODUIT'!$E$2125</f>
        <v>0</v>
      </c>
      <c r="T698" s="2" t="str">
        <f>'FICHE PRODUIT'!A2142</f>
        <v>Frais externe</v>
      </c>
      <c r="U698" s="2" t="str">
        <f>'FICHE PRODUIT'!B2142</f>
        <v xml:space="preserve">Classwash </v>
      </c>
      <c r="V698" s="2" t="str">
        <f>'FICHE PRODUIT'!C2142</f>
        <v>Teinture</v>
      </c>
      <c r="W698" s="2">
        <f>'FICHE PRODUIT'!D2142</f>
        <v>1</v>
      </c>
      <c r="X698" s="2">
        <f>'FICHE PRODUIT'!E2142</f>
        <v>0</v>
      </c>
      <c r="Y698" s="2">
        <f>'FICHE PRODUIT'!F2142</f>
        <v>2</v>
      </c>
      <c r="Z698" s="2">
        <f>'FICHE PRODUIT'!G2142</f>
        <v>2</v>
      </c>
      <c r="AA698" s="2">
        <f>'FICHE PRODUIT'!H2142</f>
        <v>0</v>
      </c>
    </row>
    <row r="699" spans="1:27" x14ac:dyDescent="0.2">
      <c r="A699" s="7" t="str">
        <f>'FICHE PRODUIT'!$A$2103</f>
        <v>PECK POCKET</v>
      </c>
      <c r="B699" s="2" t="str">
        <f>'FICHE PRODUIT'!$H$2103</f>
        <v>Navy</v>
      </c>
      <c r="C699" s="2" t="str">
        <f>'FICHE PRODUIT'!$S$2103</f>
        <v>ALL</v>
      </c>
      <c r="D699" s="2">
        <f>'FICHE PRODUIT'!$Q$2103</f>
        <v>0</v>
      </c>
      <c r="E699" s="2" t="str">
        <f>'FICHE PRODUIT'!$S$2105</f>
        <v>WAIT QUANTITY</v>
      </c>
      <c r="F699" s="2" t="str">
        <f>'FICHE PRODUIT'!$E$2107</f>
        <v>Page 58</v>
      </c>
      <c r="G699" s="2" t="str">
        <f>'FICHE PRODUIT'!$E$2108</f>
        <v xml:space="preserve">Not need </v>
      </c>
      <c r="H699" s="122" t="str">
        <f>'FICHE PRODUIT'!$E$2109</f>
        <v>OCEAN SURPLUS</v>
      </c>
      <c r="I699" s="2" t="b">
        <f>'FICHE PRODUIT'!$E$2111</f>
        <v>0</v>
      </c>
      <c r="J699" s="2" t="str">
        <f>'FICHE PRODUIT'!$E$2113</f>
        <v>Gilet</v>
      </c>
      <c r="K699" s="2" t="str">
        <f>'FICHE PRODUIT'!$E$2114</f>
        <v xml:space="preserve">Peck </v>
      </c>
      <c r="L699" s="4">
        <f>'FICHE PRODUIT'!$E$2116</f>
        <v>48</v>
      </c>
      <c r="M699" s="4">
        <f>'FICHE PRODUIT'!$E$2117</f>
        <v>13.944399999999998</v>
      </c>
      <c r="N699" s="4">
        <f>'FICHE PRODUIT'!$E$2119</f>
        <v>61.944400000000002</v>
      </c>
      <c r="O699" s="4">
        <f>'FICHE PRODUIT'!$E$2120</f>
        <v>4.0197338258179913</v>
      </c>
      <c r="P699" s="4">
        <f>'FICHE PRODUIT'!$E$2122</f>
        <v>249</v>
      </c>
      <c r="Q699" s="4">
        <f>'FICHE PRODUIT'!$E$2123</f>
        <v>99.6</v>
      </c>
      <c r="R699" s="4">
        <f>'FICHE PRODUIT'!$E$2124</f>
        <v>113.18181818181817</v>
      </c>
      <c r="S699" s="122">
        <f>'FICHE PRODUIT'!$E$2125</f>
        <v>0</v>
      </c>
      <c r="T699" s="2" t="str">
        <f>'FICHE PRODUIT'!A2143</f>
        <v>Frais externe</v>
      </c>
      <c r="U699" s="2" t="str">
        <f>'FICHE PRODUIT'!B2143</f>
        <v>Transport</v>
      </c>
      <c r="V699" s="2" t="str">
        <f>'FICHE PRODUIT'!C2143</f>
        <v xml:space="preserve">Européen </v>
      </c>
      <c r="W699" s="2">
        <f>'FICHE PRODUIT'!D2143</f>
        <v>1</v>
      </c>
      <c r="X699" s="2">
        <f>'FICHE PRODUIT'!E2143</f>
        <v>0</v>
      </c>
      <c r="Y699" s="2">
        <f>'FICHE PRODUIT'!F2143</f>
        <v>2</v>
      </c>
      <c r="Z699" s="2">
        <f>'FICHE PRODUIT'!G2143</f>
        <v>2</v>
      </c>
      <c r="AA699" s="2">
        <f>'FICHE PRODUIT'!H2143</f>
        <v>0</v>
      </c>
    </row>
    <row r="700" spans="1:27" x14ac:dyDescent="0.2">
      <c r="A700" s="7" t="str">
        <f>'FICHE PRODUIT'!$A$2103</f>
        <v>PECK POCKET</v>
      </c>
      <c r="B700" s="2" t="str">
        <f>'FICHE PRODUIT'!$H$2103</f>
        <v>Navy</v>
      </c>
      <c r="C700" s="2" t="str">
        <f>'FICHE PRODUIT'!$S$2103</f>
        <v>ALL</v>
      </c>
      <c r="D700" s="2">
        <f>'FICHE PRODUIT'!$Q$2103</f>
        <v>0</v>
      </c>
      <c r="E700" s="2" t="str">
        <f>'FICHE PRODUIT'!$S$2105</f>
        <v>WAIT QUANTITY</v>
      </c>
      <c r="F700" s="2" t="str">
        <f>'FICHE PRODUIT'!$E$2107</f>
        <v>Page 58</v>
      </c>
      <c r="G700" s="2" t="str">
        <f>'FICHE PRODUIT'!$E$2108</f>
        <v xml:space="preserve">Not need </v>
      </c>
      <c r="H700" s="122" t="str">
        <f>'FICHE PRODUIT'!$E$2109</f>
        <v>OCEAN SURPLUS</v>
      </c>
      <c r="I700" s="2" t="b">
        <f>'FICHE PRODUIT'!$E$2111</f>
        <v>0</v>
      </c>
      <c r="J700" s="2" t="str">
        <f>'FICHE PRODUIT'!$E$2113</f>
        <v>Gilet</v>
      </c>
      <c r="K700" s="2" t="str">
        <f>'FICHE PRODUIT'!$E$2114</f>
        <v xml:space="preserve">Peck </v>
      </c>
      <c r="L700" s="4">
        <f>'FICHE PRODUIT'!$E$2116</f>
        <v>48</v>
      </c>
      <c r="M700" s="4">
        <f>'FICHE PRODUIT'!$E$2117</f>
        <v>13.944399999999998</v>
      </c>
      <c r="N700" s="4">
        <f>'FICHE PRODUIT'!$E$2119</f>
        <v>61.944400000000002</v>
      </c>
      <c r="O700" s="4">
        <f>'FICHE PRODUIT'!$E$2120</f>
        <v>4.0197338258179913</v>
      </c>
      <c r="P700" s="4">
        <f>'FICHE PRODUIT'!$E$2122</f>
        <v>249</v>
      </c>
      <c r="Q700" s="4">
        <f>'FICHE PRODUIT'!$E$2123</f>
        <v>99.6</v>
      </c>
      <c r="R700" s="4">
        <f>'FICHE PRODUIT'!$E$2124</f>
        <v>113.18181818181817</v>
      </c>
      <c r="S700" s="122">
        <f>'FICHE PRODUIT'!$E$2125</f>
        <v>0</v>
      </c>
      <c r="T700" s="2" t="str">
        <f>'FICHE PRODUIT'!A2144</f>
        <v>Frais externe</v>
      </c>
      <c r="U700" s="2" t="str">
        <f>'FICHE PRODUIT'!B2144</f>
        <v>Communication</v>
      </c>
      <c r="V700" s="2" t="str">
        <f>'FICHE PRODUIT'!C2144</f>
        <v>Marketing</v>
      </c>
      <c r="W700" s="2">
        <f>'FICHE PRODUIT'!D2144</f>
        <v>1</v>
      </c>
      <c r="X700" s="2">
        <f>'FICHE PRODUIT'!E2144</f>
        <v>0</v>
      </c>
      <c r="Y700" s="2">
        <f>'FICHE PRODUIT'!F2144</f>
        <v>0.5</v>
      </c>
      <c r="Z700" s="2">
        <f>'FICHE PRODUIT'!G2144</f>
        <v>0.5</v>
      </c>
      <c r="AA700" s="2">
        <f>'FICHE PRODUIT'!H2144</f>
        <v>0</v>
      </c>
    </row>
    <row r="701" spans="1:27" x14ac:dyDescent="0.2">
      <c r="A701" s="7" t="str">
        <f>'FICHE PRODUIT'!$A$2146</f>
        <v>RESCUE</v>
      </c>
      <c r="B701" s="2" t="str">
        <f>'FICHE PRODUIT'!$H$2146</f>
        <v>Kaki</v>
      </c>
      <c r="C701" s="2" t="str">
        <f>'FICHE PRODUIT'!$S$2146</f>
        <v>W26-27</v>
      </c>
      <c r="D701" s="2">
        <f>'FICHE PRODUIT'!$Q$2146</f>
        <v>0</v>
      </c>
      <c r="E701" s="2" t="str">
        <f>'FICHE PRODUIT'!$S$2148</f>
        <v>IN PRODUCTION</v>
      </c>
      <c r="F701" s="2" t="str">
        <f>'FICHE PRODUIT'!$E$2150</f>
        <v>Page 59</v>
      </c>
      <c r="G701" s="2" t="str">
        <f>'FICHE PRODUIT'!$E$2151</f>
        <v xml:space="preserve">Not need </v>
      </c>
      <c r="H701" s="122" t="str">
        <f>'FICHE PRODUIT'!$E$2152</f>
        <v>OCEAN SURPLUS</v>
      </c>
      <c r="I701" s="2" t="b">
        <f>'FICHE PRODUIT'!$E$2154</f>
        <v>0</v>
      </c>
      <c r="J701" s="2" t="str">
        <f>'FICHE PRODUIT'!$E$2156</f>
        <v>Gilet</v>
      </c>
      <c r="K701" s="2" t="str">
        <f>'FICHE PRODUIT'!$E$2157</f>
        <v>Matelassé</v>
      </c>
      <c r="L701" s="4">
        <f>'FICHE PRODUIT'!$E$2159</f>
        <v>38</v>
      </c>
      <c r="M701" s="4">
        <f>'FICHE PRODUIT'!$E$2160</f>
        <v>34.57</v>
      </c>
      <c r="N701" s="4">
        <f>'FICHE PRODUIT'!$E$2162</f>
        <v>72.569999999999993</v>
      </c>
      <c r="O701" s="4">
        <f>'FICHE PRODUIT'!$E$2163</f>
        <v>3.8445638693675077</v>
      </c>
      <c r="P701" s="4">
        <f>'FICHE PRODUIT'!$E$2165</f>
        <v>279</v>
      </c>
      <c r="Q701" s="4">
        <f>'FICHE PRODUIT'!$E$2166</f>
        <v>111.6</v>
      </c>
      <c r="R701" s="4">
        <f>'FICHE PRODUIT'!$E$2167</f>
        <v>126.81818181818181</v>
      </c>
      <c r="S701" s="122">
        <f>'FICHE PRODUIT'!$E$2168</f>
        <v>46162</v>
      </c>
      <c r="T701" s="2" t="str">
        <f>'FICHE PRODUIT'!A2173</f>
        <v>FABRIC</v>
      </c>
      <c r="U701" s="2" t="str">
        <f>'FICHE PRODUIT'!B2173</f>
        <v>OLMETEX</v>
      </c>
      <c r="V701" s="2" t="str">
        <f>'FICHE PRODUIT'!C2173</f>
        <v>N92 187 KAIROS QUILTED COL 1 KAKI / ORANGE N92010</v>
      </c>
      <c r="W701" s="2">
        <f>'FICHE PRODUIT'!D2173</f>
        <v>0.9</v>
      </c>
      <c r="X701" s="2">
        <f>'FICHE PRODUIT'!E2173</f>
        <v>16.2</v>
      </c>
      <c r="Y701" s="2">
        <f>'FICHE PRODUIT'!F2173</f>
        <v>33.5</v>
      </c>
      <c r="Z701" s="2">
        <f>'FICHE PRODUIT'!G2173</f>
        <v>30.150000000000002</v>
      </c>
      <c r="AA701" s="2">
        <f>'FICHE PRODUIT'!H2173</f>
        <v>542.70000000000005</v>
      </c>
    </row>
    <row r="702" spans="1:27" x14ac:dyDescent="0.2">
      <c r="A702" s="7" t="str">
        <f>'FICHE PRODUIT'!$A$2146</f>
        <v>RESCUE</v>
      </c>
      <c r="B702" s="2" t="str">
        <f>'FICHE PRODUIT'!$H$2146</f>
        <v>Kaki</v>
      </c>
      <c r="C702" s="2" t="str">
        <f>'FICHE PRODUIT'!$S$2146</f>
        <v>W26-27</v>
      </c>
      <c r="D702" s="2">
        <f>'FICHE PRODUIT'!$Q$2146</f>
        <v>0</v>
      </c>
      <c r="E702" s="2" t="str">
        <f>'FICHE PRODUIT'!$S$2148</f>
        <v>IN PRODUCTION</v>
      </c>
      <c r="F702" s="2" t="str">
        <f>'FICHE PRODUIT'!$E$2150</f>
        <v>Page 59</v>
      </c>
      <c r="G702" s="2" t="str">
        <f>'FICHE PRODUIT'!$E$2151</f>
        <v xml:space="preserve">Not need </v>
      </c>
      <c r="H702" s="122" t="str">
        <f>'FICHE PRODUIT'!$E$2152</f>
        <v>OCEAN SURPLUS</v>
      </c>
      <c r="I702" s="2" t="b">
        <f>'FICHE PRODUIT'!$E$2154</f>
        <v>0</v>
      </c>
      <c r="J702" s="2" t="str">
        <f>'FICHE PRODUIT'!$E$2156</f>
        <v>Gilet</v>
      </c>
      <c r="K702" s="2" t="str">
        <f>'FICHE PRODUIT'!$E$2157</f>
        <v>Matelassé</v>
      </c>
      <c r="L702" s="4">
        <f>'FICHE PRODUIT'!$E$2159</f>
        <v>38</v>
      </c>
      <c r="M702" s="4">
        <f>'FICHE PRODUIT'!$E$2160</f>
        <v>34.57</v>
      </c>
      <c r="N702" s="4">
        <f>'FICHE PRODUIT'!$E$2162</f>
        <v>72.569999999999993</v>
      </c>
      <c r="O702" s="4">
        <f>'FICHE PRODUIT'!$E$2163</f>
        <v>3.8445638693675077</v>
      </c>
      <c r="P702" s="4">
        <f>'FICHE PRODUIT'!$E$2165</f>
        <v>279</v>
      </c>
      <c r="Q702" s="4">
        <f>'FICHE PRODUIT'!$E$2166</f>
        <v>111.6</v>
      </c>
      <c r="R702" s="4">
        <f>'FICHE PRODUIT'!$E$2167</f>
        <v>126.81818181818181</v>
      </c>
      <c r="S702" s="122">
        <f>'FICHE PRODUIT'!$E$2168</f>
        <v>46162</v>
      </c>
      <c r="T702" s="2" t="str">
        <f>'FICHE PRODUIT'!A2174</f>
        <v>PIPING</v>
      </c>
      <c r="U702" s="2" t="str">
        <f>'FICHE PRODUIT'!B2174</f>
        <v>J.GUERRA</v>
      </c>
      <c r="V702" s="2" t="str">
        <f>'FICHE PRODUIT'!C2174</f>
        <v>315/25 COL 239</v>
      </c>
      <c r="W702" s="2">
        <f>'FICHE PRODUIT'!D2174</f>
        <v>4</v>
      </c>
      <c r="X702" s="2">
        <f>'FICHE PRODUIT'!E2174</f>
        <v>72</v>
      </c>
      <c r="Y702" s="2">
        <f>'FICHE PRODUIT'!F2174</f>
        <v>0</v>
      </c>
      <c r="Z702" s="2">
        <f>'FICHE PRODUIT'!G2174</f>
        <v>0</v>
      </c>
      <c r="AA702" s="2">
        <f>'FICHE PRODUIT'!H2174</f>
        <v>0</v>
      </c>
    </row>
    <row r="703" spans="1:27" x14ac:dyDescent="0.2">
      <c r="A703" s="7" t="str">
        <f>'FICHE PRODUIT'!$A$2146</f>
        <v>RESCUE</v>
      </c>
      <c r="B703" s="2" t="str">
        <f>'FICHE PRODUIT'!$H$2146</f>
        <v>Kaki</v>
      </c>
      <c r="C703" s="2" t="str">
        <f>'FICHE PRODUIT'!$S$2146</f>
        <v>W26-27</v>
      </c>
      <c r="D703" s="2">
        <f>'FICHE PRODUIT'!$Q$2146</f>
        <v>0</v>
      </c>
      <c r="E703" s="2" t="str">
        <f>'FICHE PRODUIT'!$S$2148</f>
        <v>IN PRODUCTION</v>
      </c>
      <c r="F703" s="2" t="str">
        <f>'FICHE PRODUIT'!$E$2150</f>
        <v>Page 59</v>
      </c>
      <c r="G703" s="2" t="str">
        <f>'FICHE PRODUIT'!$E$2151</f>
        <v xml:space="preserve">Not need </v>
      </c>
      <c r="H703" s="122" t="str">
        <f>'FICHE PRODUIT'!$E$2152</f>
        <v>OCEAN SURPLUS</v>
      </c>
      <c r="I703" s="2" t="b">
        <f>'FICHE PRODUIT'!$E$2154</f>
        <v>0</v>
      </c>
      <c r="J703" s="2" t="str">
        <f>'FICHE PRODUIT'!$E$2156</f>
        <v>Gilet</v>
      </c>
      <c r="K703" s="2" t="str">
        <f>'FICHE PRODUIT'!$E$2157</f>
        <v>Matelassé</v>
      </c>
      <c r="L703" s="4">
        <f>'FICHE PRODUIT'!$E$2159</f>
        <v>38</v>
      </c>
      <c r="M703" s="4">
        <f>'FICHE PRODUIT'!$E$2160</f>
        <v>34.57</v>
      </c>
      <c r="N703" s="4">
        <f>'FICHE PRODUIT'!$E$2162</f>
        <v>72.569999999999993</v>
      </c>
      <c r="O703" s="4">
        <f>'FICHE PRODUIT'!$E$2163</f>
        <v>3.8445638693675077</v>
      </c>
      <c r="P703" s="4">
        <f>'FICHE PRODUIT'!$E$2165</f>
        <v>279</v>
      </c>
      <c r="Q703" s="4">
        <f>'FICHE PRODUIT'!$E$2166</f>
        <v>111.6</v>
      </c>
      <c r="R703" s="4">
        <f>'FICHE PRODUIT'!$E$2167</f>
        <v>126.81818181818181</v>
      </c>
      <c r="S703" s="122">
        <f>'FICHE PRODUIT'!$E$2168</f>
        <v>46162</v>
      </c>
      <c r="T703" s="2" t="str">
        <f>'FICHE PRODUIT'!A2175</f>
        <v>BOUTONS</v>
      </c>
      <c r="U703" s="2" t="str">
        <f>'FICHE PRODUIT'!B2175</f>
        <v>LOUROPEL</v>
      </c>
      <c r="V703" s="2" t="str">
        <f>'FICHE PRODUIT'!C2175</f>
        <v>BT1</v>
      </c>
      <c r="W703" s="2">
        <f>'FICHE PRODUIT'!D2175</f>
        <v>4</v>
      </c>
      <c r="X703" s="2">
        <f>'FICHE PRODUIT'!E2175</f>
        <v>72</v>
      </c>
      <c r="Y703" s="2">
        <f>'FICHE PRODUIT'!F2175</f>
        <v>0.06</v>
      </c>
      <c r="Z703" s="2">
        <f>'FICHE PRODUIT'!G2175</f>
        <v>0.24</v>
      </c>
      <c r="AA703" s="2">
        <f>'FICHE PRODUIT'!H2175</f>
        <v>4.32</v>
      </c>
    </row>
    <row r="704" spans="1:27" x14ac:dyDescent="0.2">
      <c r="A704" s="7" t="str">
        <f>'FICHE PRODUIT'!$A$2146</f>
        <v>RESCUE</v>
      </c>
      <c r="B704" s="2" t="str">
        <f>'FICHE PRODUIT'!$H$2146</f>
        <v>Kaki</v>
      </c>
      <c r="C704" s="2" t="str">
        <f>'FICHE PRODUIT'!$S$2146</f>
        <v>W26-27</v>
      </c>
      <c r="D704" s="2">
        <f>'FICHE PRODUIT'!$Q$2146</f>
        <v>0</v>
      </c>
      <c r="E704" s="2" t="str">
        <f>'FICHE PRODUIT'!$S$2148</f>
        <v>IN PRODUCTION</v>
      </c>
      <c r="F704" s="2" t="str">
        <f>'FICHE PRODUIT'!$E$2150</f>
        <v>Page 59</v>
      </c>
      <c r="G704" s="2" t="str">
        <f>'FICHE PRODUIT'!$E$2151</f>
        <v xml:space="preserve">Not need </v>
      </c>
      <c r="H704" s="122" t="str">
        <f>'FICHE PRODUIT'!$E$2152</f>
        <v>OCEAN SURPLUS</v>
      </c>
      <c r="I704" s="2" t="b">
        <f>'FICHE PRODUIT'!$E$2154</f>
        <v>0</v>
      </c>
      <c r="J704" s="2" t="str">
        <f>'FICHE PRODUIT'!$E$2156</f>
        <v>Gilet</v>
      </c>
      <c r="K704" s="2" t="str">
        <f>'FICHE PRODUIT'!$E$2157</f>
        <v>Matelassé</v>
      </c>
      <c r="L704" s="4">
        <f>'FICHE PRODUIT'!$E$2159</f>
        <v>38</v>
      </c>
      <c r="M704" s="4">
        <f>'FICHE PRODUIT'!$E$2160</f>
        <v>34.57</v>
      </c>
      <c r="N704" s="4">
        <f>'FICHE PRODUIT'!$E$2162</f>
        <v>72.569999999999993</v>
      </c>
      <c r="O704" s="4">
        <f>'FICHE PRODUIT'!$E$2163</f>
        <v>3.8445638693675077</v>
      </c>
      <c r="P704" s="4">
        <f>'FICHE PRODUIT'!$E$2165</f>
        <v>279</v>
      </c>
      <c r="Q704" s="4">
        <f>'FICHE PRODUIT'!$E$2166</f>
        <v>111.6</v>
      </c>
      <c r="R704" s="4">
        <f>'FICHE PRODUIT'!$E$2167</f>
        <v>126.81818181818181</v>
      </c>
      <c r="S704" s="122">
        <f>'FICHE PRODUIT'!$E$2168</f>
        <v>46162</v>
      </c>
      <c r="T704" s="2" t="str">
        <f>'FICHE PRODUIT'!A2176</f>
        <v>ETIQUETTES</v>
      </c>
      <c r="U704" s="2" t="str">
        <f>'FICHE PRODUIT'!B2176</f>
        <v>CADICA</v>
      </c>
      <c r="V704" s="2" t="str">
        <f>'FICHE PRODUIT'!C2176</f>
        <v>LE1</v>
      </c>
      <c r="W704" s="2">
        <f>'FICHE PRODUIT'!D2176</f>
        <v>1</v>
      </c>
      <c r="X704" s="2">
        <f>'FICHE PRODUIT'!E2176</f>
        <v>18</v>
      </c>
      <c r="Y704" s="2">
        <f>'FICHE PRODUIT'!F2176</f>
        <v>0.65</v>
      </c>
      <c r="Z704" s="2">
        <f>'FICHE PRODUIT'!G2176</f>
        <v>0.65</v>
      </c>
      <c r="AA704" s="2">
        <f>'FICHE PRODUIT'!H2176</f>
        <v>11.700000000000001</v>
      </c>
    </row>
    <row r="705" spans="1:27" x14ac:dyDescent="0.2">
      <c r="A705" s="7" t="str">
        <f>'FICHE PRODUIT'!$A$2146</f>
        <v>RESCUE</v>
      </c>
      <c r="B705" s="2" t="str">
        <f>'FICHE PRODUIT'!$H$2146</f>
        <v>Kaki</v>
      </c>
      <c r="C705" s="2" t="str">
        <f>'FICHE PRODUIT'!$S$2146</f>
        <v>W26-27</v>
      </c>
      <c r="D705" s="2">
        <f>'FICHE PRODUIT'!$Q$2146</f>
        <v>0</v>
      </c>
      <c r="E705" s="2" t="str">
        <f>'FICHE PRODUIT'!$S$2148</f>
        <v>IN PRODUCTION</v>
      </c>
      <c r="F705" s="2" t="str">
        <f>'FICHE PRODUIT'!$E$2150</f>
        <v>Page 59</v>
      </c>
      <c r="G705" s="2" t="str">
        <f>'FICHE PRODUIT'!$E$2151</f>
        <v xml:space="preserve">Not need </v>
      </c>
      <c r="H705" s="122" t="str">
        <f>'FICHE PRODUIT'!$E$2152</f>
        <v>OCEAN SURPLUS</v>
      </c>
      <c r="I705" s="2" t="b">
        <f>'FICHE PRODUIT'!$E$2154</f>
        <v>0</v>
      </c>
      <c r="J705" s="2" t="str">
        <f>'FICHE PRODUIT'!$E$2156</f>
        <v>Gilet</v>
      </c>
      <c r="K705" s="2" t="str">
        <f>'FICHE PRODUIT'!$E$2157</f>
        <v>Matelassé</v>
      </c>
      <c r="L705" s="4">
        <f>'FICHE PRODUIT'!$E$2159</f>
        <v>38</v>
      </c>
      <c r="M705" s="4">
        <f>'FICHE PRODUIT'!$E$2160</f>
        <v>34.57</v>
      </c>
      <c r="N705" s="4">
        <f>'FICHE PRODUIT'!$E$2162</f>
        <v>72.569999999999993</v>
      </c>
      <c r="O705" s="4">
        <f>'FICHE PRODUIT'!$E$2163</f>
        <v>3.8445638693675077</v>
      </c>
      <c r="P705" s="4">
        <f>'FICHE PRODUIT'!$E$2165</f>
        <v>279</v>
      </c>
      <c r="Q705" s="4">
        <f>'FICHE PRODUIT'!$E$2166</f>
        <v>111.6</v>
      </c>
      <c r="R705" s="4">
        <f>'FICHE PRODUIT'!$E$2167</f>
        <v>126.81818181818181</v>
      </c>
      <c r="S705" s="122">
        <f>'FICHE PRODUIT'!$E$2168</f>
        <v>46162</v>
      </c>
      <c r="T705" s="2" t="str">
        <f>'FICHE PRODUIT'!A2177</f>
        <v>ETIQUETTES</v>
      </c>
      <c r="U705" s="2" t="str">
        <f>'FICHE PRODUIT'!B2177</f>
        <v>CADICA</v>
      </c>
      <c r="V705" s="2" t="str">
        <f>'FICHE PRODUIT'!C2177</f>
        <v>LE2</v>
      </c>
      <c r="W705" s="2">
        <f>'FICHE PRODUIT'!D2177</f>
        <v>1</v>
      </c>
      <c r="X705" s="2">
        <f>'FICHE PRODUIT'!E2177</f>
        <v>18</v>
      </c>
      <c r="Y705" s="2">
        <f>'FICHE PRODUIT'!F2177</f>
        <v>0.78</v>
      </c>
      <c r="Z705" s="2">
        <f>'FICHE PRODUIT'!G2177</f>
        <v>0.78</v>
      </c>
      <c r="AA705" s="2">
        <f>'FICHE PRODUIT'!H2177</f>
        <v>14.040000000000001</v>
      </c>
    </row>
    <row r="706" spans="1:27" x14ac:dyDescent="0.2">
      <c r="A706" s="7" t="str">
        <f>'FICHE PRODUIT'!$A$2146</f>
        <v>RESCUE</v>
      </c>
      <c r="B706" s="2" t="str">
        <f>'FICHE PRODUIT'!$H$2146</f>
        <v>Kaki</v>
      </c>
      <c r="C706" s="2" t="str">
        <f>'FICHE PRODUIT'!$S$2146</f>
        <v>W26-27</v>
      </c>
      <c r="D706" s="2">
        <f>'FICHE PRODUIT'!$Q$2146</f>
        <v>0</v>
      </c>
      <c r="E706" s="2" t="str">
        <f>'FICHE PRODUIT'!$S$2148</f>
        <v>IN PRODUCTION</v>
      </c>
      <c r="F706" s="2" t="str">
        <f>'FICHE PRODUIT'!$E$2150</f>
        <v>Page 59</v>
      </c>
      <c r="G706" s="2" t="str">
        <f>'FICHE PRODUIT'!$E$2151</f>
        <v xml:space="preserve">Not need </v>
      </c>
      <c r="H706" s="122" t="str">
        <f>'FICHE PRODUIT'!$E$2152</f>
        <v>OCEAN SURPLUS</v>
      </c>
      <c r="I706" s="2" t="b">
        <f>'FICHE PRODUIT'!$E$2154</f>
        <v>0</v>
      </c>
      <c r="J706" s="2" t="str">
        <f>'FICHE PRODUIT'!$E$2156</f>
        <v>Gilet</v>
      </c>
      <c r="K706" s="2" t="str">
        <f>'FICHE PRODUIT'!$E$2157</f>
        <v>Matelassé</v>
      </c>
      <c r="L706" s="4">
        <f>'FICHE PRODUIT'!$E$2159</f>
        <v>38</v>
      </c>
      <c r="M706" s="4">
        <f>'FICHE PRODUIT'!$E$2160</f>
        <v>34.57</v>
      </c>
      <c r="N706" s="4">
        <f>'FICHE PRODUIT'!$E$2162</f>
        <v>72.569999999999993</v>
      </c>
      <c r="O706" s="4">
        <f>'FICHE PRODUIT'!$E$2163</f>
        <v>3.8445638693675077</v>
      </c>
      <c r="P706" s="4">
        <f>'FICHE PRODUIT'!$E$2165</f>
        <v>279</v>
      </c>
      <c r="Q706" s="4">
        <f>'FICHE PRODUIT'!$E$2166</f>
        <v>111.6</v>
      </c>
      <c r="R706" s="4">
        <f>'FICHE PRODUIT'!$E$2167</f>
        <v>126.81818181818181</v>
      </c>
      <c r="S706" s="122">
        <f>'FICHE PRODUIT'!$E$2168</f>
        <v>46162</v>
      </c>
      <c r="T706" s="2" t="str">
        <f>'FICHE PRODUIT'!A2178</f>
        <v>HANGTAG</v>
      </c>
      <c r="U706" s="2" t="str">
        <f>'FICHE PRODUIT'!B2178</f>
        <v>CADICA</v>
      </c>
      <c r="V706" s="2" t="str">
        <f>'FICHE PRODUIT'!C2178</f>
        <v>XD2</v>
      </c>
      <c r="W706" s="2">
        <f>'FICHE PRODUIT'!D2178</f>
        <v>1</v>
      </c>
      <c r="X706" s="2">
        <f>'FICHE PRODUIT'!E2178</f>
        <v>18</v>
      </c>
      <c r="Y706" s="2">
        <f>'FICHE PRODUIT'!F2178</f>
        <v>0.25</v>
      </c>
      <c r="Z706" s="2">
        <f>'FICHE PRODUIT'!G2178</f>
        <v>0.25</v>
      </c>
      <c r="AA706" s="2">
        <f>'FICHE PRODUIT'!H2178</f>
        <v>4.5</v>
      </c>
    </row>
    <row r="707" spans="1:27" x14ac:dyDescent="0.2">
      <c r="A707" s="7" t="str">
        <f>'FICHE PRODUIT'!$A$2146</f>
        <v>RESCUE</v>
      </c>
      <c r="B707" s="2" t="str">
        <f>'FICHE PRODUIT'!$H$2146</f>
        <v>Kaki</v>
      </c>
      <c r="C707" s="2" t="str">
        <f>'FICHE PRODUIT'!$S$2146</f>
        <v>W26-27</v>
      </c>
      <c r="D707" s="2">
        <f>'FICHE PRODUIT'!$Q$2146</f>
        <v>0</v>
      </c>
      <c r="E707" s="2" t="str">
        <f>'FICHE PRODUIT'!$S$2148</f>
        <v>IN PRODUCTION</v>
      </c>
      <c r="F707" s="2" t="str">
        <f>'FICHE PRODUIT'!$E$2150</f>
        <v>Page 59</v>
      </c>
      <c r="G707" s="2" t="str">
        <f>'FICHE PRODUIT'!$E$2151</f>
        <v xml:space="preserve">Not need </v>
      </c>
      <c r="H707" s="122" t="str">
        <f>'FICHE PRODUIT'!$E$2152</f>
        <v>OCEAN SURPLUS</v>
      </c>
      <c r="I707" s="2" t="b">
        <f>'FICHE PRODUIT'!$E$2154</f>
        <v>0</v>
      </c>
      <c r="J707" s="2" t="str">
        <f>'FICHE PRODUIT'!$E$2156</f>
        <v>Gilet</v>
      </c>
      <c r="K707" s="2" t="str">
        <f>'FICHE PRODUIT'!$E$2157</f>
        <v>Matelassé</v>
      </c>
      <c r="L707" s="4">
        <f>'FICHE PRODUIT'!$E$2159</f>
        <v>38</v>
      </c>
      <c r="M707" s="4">
        <f>'FICHE PRODUIT'!$E$2160</f>
        <v>34.57</v>
      </c>
      <c r="N707" s="4">
        <f>'FICHE PRODUIT'!$E$2162</f>
        <v>72.569999999999993</v>
      </c>
      <c r="O707" s="4">
        <f>'FICHE PRODUIT'!$E$2163</f>
        <v>3.8445638693675077</v>
      </c>
      <c r="P707" s="4">
        <f>'FICHE PRODUIT'!$E$2165</f>
        <v>279</v>
      </c>
      <c r="Q707" s="4">
        <f>'FICHE PRODUIT'!$E$2166</f>
        <v>111.6</v>
      </c>
      <c r="R707" s="4">
        <f>'FICHE PRODUIT'!$E$2167</f>
        <v>126.81818181818181</v>
      </c>
      <c r="S707" s="122">
        <f>'FICHE PRODUIT'!$E$2168</f>
        <v>46162</v>
      </c>
      <c r="T707" s="2">
        <f>'FICHE PRODUIT'!A2179</f>
        <v>0</v>
      </c>
      <c r="U707" s="2">
        <f>'FICHE PRODUIT'!B2179</f>
        <v>0</v>
      </c>
      <c r="V707" s="2">
        <f>'FICHE PRODUIT'!C2179</f>
        <v>0</v>
      </c>
      <c r="W707" s="2">
        <f>'FICHE PRODUIT'!D2179</f>
        <v>0</v>
      </c>
      <c r="X707" s="2">
        <f>'FICHE PRODUIT'!E2179</f>
        <v>0</v>
      </c>
      <c r="Y707" s="2">
        <f>'FICHE PRODUIT'!F2179</f>
        <v>0</v>
      </c>
      <c r="Z707" s="2">
        <f>'FICHE PRODUIT'!G2179</f>
        <v>0</v>
      </c>
      <c r="AA707" s="2">
        <f>'FICHE PRODUIT'!H2179</f>
        <v>0</v>
      </c>
    </row>
    <row r="708" spans="1:27" x14ac:dyDescent="0.2">
      <c r="A708" s="7" t="str">
        <f>'FICHE PRODUIT'!$A$2146</f>
        <v>RESCUE</v>
      </c>
      <c r="B708" s="2" t="str">
        <f>'FICHE PRODUIT'!$H$2146</f>
        <v>Kaki</v>
      </c>
      <c r="C708" s="2" t="str">
        <f>'FICHE PRODUIT'!$S$2146</f>
        <v>W26-27</v>
      </c>
      <c r="D708" s="2">
        <f>'FICHE PRODUIT'!$Q$2146</f>
        <v>0</v>
      </c>
      <c r="E708" s="2" t="str">
        <f>'FICHE PRODUIT'!$S$2148</f>
        <v>IN PRODUCTION</v>
      </c>
      <c r="F708" s="2" t="str">
        <f>'FICHE PRODUIT'!$E$2150</f>
        <v>Page 59</v>
      </c>
      <c r="G708" s="2" t="str">
        <f>'FICHE PRODUIT'!$E$2151</f>
        <v xml:space="preserve">Not need </v>
      </c>
      <c r="H708" s="122" t="str">
        <f>'FICHE PRODUIT'!$E$2152</f>
        <v>OCEAN SURPLUS</v>
      </c>
      <c r="I708" s="2" t="b">
        <f>'FICHE PRODUIT'!$E$2154</f>
        <v>0</v>
      </c>
      <c r="J708" s="2" t="str">
        <f>'FICHE PRODUIT'!$E$2156</f>
        <v>Gilet</v>
      </c>
      <c r="K708" s="2" t="str">
        <f>'FICHE PRODUIT'!$E$2157</f>
        <v>Matelassé</v>
      </c>
      <c r="L708" s="4">
        <f>'FICHE PRODUIT'!$E$2159</f>
        <v>38</v>
      </c>
      <c r="M708" s="4">
        <f>'FICHE PRODUIT'!$E$2160</f>
        <v>34.57</v>
      </c>
      <c r="N708" s="4">
        <f>'FICHE PRODUIT'!$E$2162</f>
        <v>72.569999999999993</v>
      </c>
      <c r="O708" s="4">
        <f>'FICHE PRODUIT'!$E$2163</f>
        <v>3.8445638693675077</v>
      </c>
      <c r="P708" s="4">
        <f>'FICHE PRODUIT'!$E$2165</f>
        <v>279</v>
      </c>
      <c r="Q708" s="4">
        <f>'FICHE PRODUIT'!$E$2166</f>
        <v>111.6</v>
      </c>
      <c r="R708" s="4">
        <f>'FICHE PRODUIT'!$E$2167</f>
        <v>126.81818181818181</v>
      </c>
      <c r="S708" s="122">
        <f>'FICHE PRODUIT'!$E$2168</f>
        <v>46162</v>
      </c>
      <c r="T708" s="2">
        <f>'FICHE PRODUIT'!A2180</f>
        <v>0</v>
      </c>
      <c r="U708" s="2">
        <f>'FICHE PRODUIT'!B2180</f>
        <v>0</v>
      </c>
      <c r="V708" s="2">
        <f>'FICHE PRODUIT'!C2180</f>
        <v>0</v>
      </c>
      <c r="W708" s="2">
        <f>'FICHE PRODUIT'!D2180</f>
        <v>0</v>
      </c>
      <c r="X708" s="2">
        <f>'FICHE PRODUIT'!E2180</f>
        <v>0</v>
      </c>
      <c r="Y708" s="2">
        <f>'FICHE PRODUIT'!F2180</f>
        <v>0</v>
      </c>
      <c r="Z708" s="2">
        <f>'FICHE PRODUIT'!G2180</f>
        <v>0</v>
      </c>
      <c r="AA708" s="2">
        <f>'FICHE PRODUIT'!H2180</f>
        <v>0</v>
      </c>
    </row>
    <row r="709" spans="1:27" x14ac:dyDescent="0.2">
      <c r="A709" s="7" t="str">
        <f>'FICHE PRODUIT'!$A$2146</f>
        <v>RESCUE</v>
      </c>
      <c r="B709" s="2" t="str">
        <f>'FICHE PRODUIT'!$H$2146</f>
        <v>Kaki</v>
      </c>
      <c r="C709" s="2" t="str">
        <f>'FICHE PRODUIT'!$S$2146</f>
        <v>W26-27</v>
      </c>
      <c r="D709" s="2">
        <f>'FICHE PRODUIT'!$Q$2146</f>
        <v>0</v>
      </c>
      <c r="E709" s="2" t="str">
        <f>'FICHE PRODUIT'!$S$2148</f>
        <v>IN PRODUCTION</v>
      </c>
      <c r="F709" s="2" t="str">
        <f>'FICHE PRODUIT'!$E$2150</f>
        <v>Page 59</v>
      </c>
      <c r="G709" s="2" t="str">
        <f>'FICHE PRODUIT'!$E$2151</f>
        <v xml:space="preserve">Not need </v>
      </c>
      <c r="H709" s="122" t="str">
        <f>'FICHE PRODUIT'!$E$2152</f>
        <v>OCEAN SURPLUS</v>
      </c>
      <c r="I709" s="2" t="b">
        <f>'FICHE PRODUIT'!$E$2154</f>
        <v>0</v>
      </c>
      <c r="J709" s="2" t="str">
        <f>'FICHE PRODUIT'!$E$2156</f>
        <v>Gilet</v>
      </c>
      <c r="K709" s="2" t="str">
        <f>'FICHE PRODUIT'!$E$2157</f>
        <v>Matelassé</v>
      </c>
      <c r="L709" s="4">
        <f>'FICHE PRODUIT'!$E$2159</f>
        <v>38</v>
      </c>
      <c r="M709" s="4">
        <f>'FICHE PRODUIT'!$E$2160</f>
        <v>34.57</v>
      </c>
      <c r="N709" s="4">
        <f>'FICHE PRODUIT'!$E$2162</f>
        <v>72.569999999999993</v>
      </c>
      <c r="O709" s="4">
        <f>'FICHE PRODUIT'!$E$2163</f>
        <v>3.8445638693675077</v>
      </c>
      <c r="P709" s="4">
        <f>'FICHE PRODUIT'!$E$2165</f>
        <v>279</v>
      </c>
      <c r="Q709" s="4">
        <f>'FICHE PRODUIT'!$E$2166</f>
        <v>111.6</v>
      </c>
      <c r="R709" s="4">
        <f>'FICHE PRODUIT'!$E$2167</f>
        <v>126.81818181818181</v>
      </c>
      <c r="S709" s="122">
        <f>'FICHE PRODUIT'!$E$2168</f>
        <v>46162</v>
      </c>
      <c r="T709" s="2">
        <f>'FICHE PRODUIT'!A2181</f>
        <v>0</v>
      </c>
      <c r="U709" s="2">
        <f>'FICHE PRODUIT'!B2181</f>
        <v>0</v>
      </c>
      <c r="V709" s="2">
        <f>'FICHE PRODUIT'!C2181</f>
        <v>0</v>
      </c>
      <c r="W709" s="2">
        <f>'FICHE PRODUIT'!D2181</f>
        <v>0</v>
      </c>
      <c r="X709" s="2">
        <f>'FICHE PRODUIT'!E2181</f>
        <v>0</v>
      </c>
      <c r="Y709" s="2">
        <f>'FICHE PRODUIT'!F2181</f>
        <v>0</v>
      </c>
      <c r="Z709" s="2">
        <f>'FICHE PRODUIT'!G2181</f>
        <v>0</v>
      </c>
      <c r="AA709" s="2">
        <f>'FICHE PRODUIT'!H2181</f>
        <v>0</v>
      </c>
    </row>
    <row r="710" spans="1:27" x14ac:dyDescent="0.2">
      <c r="A710" s="7" t="str">
        <f>'FICHE PRODUIT'!$A$2146</f>
        <v>RESCUE</v>
      </c>
      <c r="B710" s="2" t="str">
        <f>'FICHE PRODUIT'!$H$2146</f>
        <v>Kaki</v>
      </c>
      <c r="C710" s="2" t="str">
        <f>'FICHE PRODUIT'!$S$2146</f>
        <v>W26-27</v>
      </c>
      <c r="D710" s="2">
        <f>'FICHE PRODUIT'!$Q$2146</f>
        <v>0</v>
      </c>
      <c r="E710" s="2" t="str">
        <f>'FICHE PRODUIT'!$S$2148</f>
        <v>IN PRODUCTION</v>
      </c>
      <c r="F710" s="2" t="str">
        <f>'FICHE PRODUIT'!$E$2150</f>
        <v>Page 59</v>
      </c>
      <c r="G710" s="2" t="str">
        <f>'FICHE PRODUIT'!$E$2151</f>
        <v xml:space="preserve">Not need </v>
      </c>
      <c r="H710" s="122" t="str">
        <f>'FICHE PRODUIT'!$E$2152</f>
        <v>OCEAN SURPLUS</v>
      </c>
      <c r="I710" s="2" t="b">
        <f>'FICHE PRODUIT'!$E$2154</f>
        <v>0</v>
      </c>
      <c r="J710" s="2" t="str">
        <f>'FICHE PRODUIT'!$E$2156</f>
        <v>Gilet</v>
      </c>
      <c r="K710" s="2" t="str">
        <f>'FICHE PRODUIT'!$E$2157</f>
        <v>Matelassé</v>
      </c>
      <c r="L710" s="4">
        <f>'FICHE PRODUIT'!$E$2159</f>
        <v>38</v>
      </c>
      <c r="M710" s="4">
        <f>'FICHE PRODUIT'!$E$2160</f>
        <v>34.57</v>
      </c>
      <c r="N710" s="4">
        <f>'FICHE PRODUIT'!$E$2162</f>
        <v>72.569999999999993</v>
      </c>
      <c r="O710" s="4">
        <f>'FICHE PRODUIT'!$E$2163</f>
        <v>3.8445638693675077</v>
      </c>
      <c r="P710" s="4">
        <f>'FICHE PRODUIT'!$E$2165</f>
        <v>279</v>
      </c>
      <c r="Q710" s="4">
        <f>'FICHE PRODUIT'!$E$2166</f>
        <v>111.6</v>
      </c>
      <c r="R710" s="4">
        <f>'FICHE PRODUIT'!$E$2167</f>
        <v>126.81818181818181</v>
      </c>
      <c r="S710" s="122">
        <f>'FICHE PRODUIT'!$E$2168</f>
        <v>46162</v>
      </c>
      <c r="T710" s="2">
        <f>'FICHE PRODUIT'!A2182</f>
        <v>0</v>
      </c>
      <c r="U710" s="2">
        <f>'FICHE PRODUIT'!B2182</f>
        <v>0</v>
      </c>
      <c r="V710" s="2">
        <f>'FICHE PRODUIT'!C2182</f>
        <v>0</v>
      </c>
      <c r="W710" s="2">
        <f>'FICHE PRODUIT'!D2182</f>
        <v>0</v>
      </c>
      <c r="X710" s="2">
        <f>'FICHE PRODUIT'!E2182</f>
        <v>0</v>
      </c>
      <c r="Y710" s="2">
        <f>'FICHE PRODUIT'!F2182</f>
        <v>0</v>
      </c>
      <c r="Z710" s="2">
        <f>'FICHE PRODUIT'!G2182</f>
        <v>0</v>
      </c>
      <c r="AA710" s="2">
        <f>'FICHE PRODUIT'!H2182</f>
        <v>0</v>
      </c>
    </row>
    <row r="711" spans="1:27" x14ac:dyDescent="0.2">
      <c r="A711" s="7" t="str">
        <f>'FICHE PRODUIT'!$A$2146</f>
        <v>RESCUE</v>
      </c>
      <c r="B711" s="2" t="str">
        <f>'FICHE PRODUIT'!$H$2146</f>
        <v>Kaki</v>
      </c>
      <c r="C711" s="2" t="str">
        <f>'FICHE PRODUIT'!$S$2146</f>
        <v>W26-27</v>
      </c>
      <c r="D711" s="2">
        <f>'FICHE PRODUIT'!$Q$2146</f>
        <v>0</v>
      </c>
      <c r="E711" s="2" t="str">
        <f>'FICHE PRODUIT'!$S$2148</f>
        <v>IN PRODUCTION</v>
      </c>
      <c r="F711" s="2" t="str">
        <f>'FICHE PRODUIT'!$E$2150</f>
        <v>Page 59</v>
      </c>
      <c r="G711" s="2" t="str">
        <f>'FICHE PRODUIT'!$E$2151</f>
        <v xml:space="preserve">Not need </v>
      </c>
      <c r="H711" s="122" t="str">
        <f>'FICHE PRODUIT'!$E$2152</f>
        <v>OCEAN SURPLUS</v>
      </c>
      <c r="I711" s="2" t="b">
        <f>'FICHE PRODUIT'!$E$2154</f>
        <v>0</v>
      </c>
      <c r="J711" s="2" t="str">
        <f>'FICHE PRODUIT'!$E$2156</f>
        <v>Gilet</v>
      </c>
      <c r="K711" s="2" t="str">
        <f>'FICHE PRODUIT'!$E$2157</f>
        <v>Matelassé</v>
      </c>
      <c r="L711" s="4">
        <f>'FICHE PRODUIT'!$E$2159</f>
        <v>38</v>
      </c>
      <c r="M711" s="4">
        <f>'FICHE PRODUIT'!$E$2160</f>
        <v>34.57</v>
      </c>
      <c r="N711" s="4">
        <f>'FICHE PRODUIT'!$E$2162</f>
        <v>72.569999999999993</v>
      </c>
      <c r="O711" s="4">
        <f>'FICHE PRODUIT'!$E$2163</f>
        <v>3.8445638693675077</v>
      </c>
      <c r="P711" s="4">
        <f>'FICHE PRODUIT'!$E$2165</f>
        <v>279</v>
      </c>
      <c r="Q711" s="4">
        <f>'FICHE PRODUIT'!$E$2166</f>
        <v>111.6</v>
      </c>
      <c r="R711" s="4">
        <f>'FICHE PRODUIT'!$E$2167</f>
        <v>126.81818181818181</v>
      </c>
      <c r="S711" s="122">
        <f>'FICHE PRODUIT'!$E$2168</f>
        <v>46162</v>
      </c>
      <c r="T711" s="2">
        <f>'FICHE PRODUIT'!A2183</f>
        <v>0</v>
      </c>
      <c r="U711" s="2">
        <f>'FICHE PRODUIT'!B2183</f>
        <v>0</v>
      </c>
      <c r="V711" s="2">
        <f>'FICHE PRODUIT'!C2183</f>
        <v>0</v>
      </c>
      <c r="W711" s="2">
        <f>'FICHE PRODUIT'!D2183</f>
        <v>0</v>
      </c>
      <c r="X711" s="2">
        <f>'FICHE PRODUIT'!E2183</f>
        <v>0</v>
      </c>
      <c r="Y711" s="2">
        <f>'FICHE PRODUIT'!F2183</f>
        <v>0</v>
      </c>
      <c r="Z711" s="2">
        <f>'FICHE PRODUIT'!G2183</f>
        <v>0</v>
      </c>
      <c r="AA711" s="2">
        <f>'FICHE PRODUIT'!H2183</f>
        <v>0</v>
      </c>
    </row>
    <row r="712" spans="1:27" x14ac:dyDescent="0.2">
      <c r="A712" s="7" t="str">
        <f>'FICHE PRODUIT'!$A$2146</f>
        <v>RESCUE</v>
      </c>
      <c r="B712" s="2" t="str">
        <f>'FICHE PRODUIT'!$H$2146</f>
        <v>Kaki</v>
      </c>
      <c r="C712" s="2" t="str">
        <f>'FICHE PRODUIT'!$S$2146</f>
        <v>W26-27</v>
      </c>
      <c r="D712" s="2">
        <f>'FICHE PRODUIT'!$Q$2146</f>
        <v>0</v>
      </c>
      <c r="E712" s="2" t="str">
        <f>'FICHE PRODUIT'!$S$2148</f>
        <v>IN PRODUCTION</v>
      </c>
      <c r="F712" s="2" t="str">
        <f>'FICHE PRODUIT'!$E$2150</f>
        <v>Page 59</v>
      </c>
      <c r="G712" s="2" t="str">
        <f>'FICHE PRODUIT'!$E$2151</f>
        <v xml:space="preserve">Not need </v>
      </c>
      <c r="H712" s="122" t="str">
        <f>'FICHE PRODUIT'!$E$2152</f>
        <v>OCEAN SURPLUS</v>
      </c>
      <c r="I712" s="2" t="b">
        <f>'FICHE PRODUIT'!$E$2154</f>
        <v>0</v>
      </c>
      <c r="J712" s="2" t="str">
        <f>'FICHE PRODUIT'!$E$2156</f>
        <v>Gilet</v>
      </c>
      <c r="K712" s="2" t="str">
        <f>'FICHE PRODUIT'!$E$2157</f>
        <v>Matelassé</v>
      </c>
      <c r="L712" s="4">
        <f>'FICHE PRODUIT'!$E$2159</f>
        <v>38</v>
      </c>
      <c r="M712" s="4">
        <f>'FICHE PRODUIT'!$E$2160</f>
        <v>34.57</v>
      </c>
      <c r="N712" s="4">
        <f>'FICHE PRODUIT'!$E$2162</f>
        <v>72.569999999999993</v>
      </c>
      <c r="O712" s="4">
        <f>'FICHE PRODUIT'!$E$2163</f>
        <v>3.8445638693675077</v>
      </c>
      <c r="P712" s="4">
        <f>'FICHE PRODUIT'!$E$2165</f>
        <v>279</v>
      </c>
      <c r="Q712" s="4">
        <f>'FICHE PRODUIT'!$E$2166</f>
        <v>111.6</v>
      </c>
      <c r="R712" s="4">
        <f>'FICHE PRODUIT'!$E$2167</f>
        <v>126.81818181818181</v>
      </c>
      <c r="S712" s="122">
        <f>'FICHE PRODUIT'!$E$2168</f>
        <v>46162</v>
      </c>
      <c r="T712" s="2">
        <f>'FICHE PRODUIT'!A2184</f>
        <v>0</v>
      </c>
      <c r="U712" s="2">
        <f>'FICHE PRODUIT'!B2184</f>
        <v>0</v>
      </c>
      <c r="V712" s="2">
        <f>'FICHE PRODUIT'!C2184</f>
        <v>0</v>
      </c>
      <c r="W712" s="2">
        <f>'FICHE PRODUIT'!D2184</f>
        <v>0</v>
      </c>
      <c r="X712" s="2">
        <f>'FICHE PRODUIT'!E2184</f>
        <v>0</v>
      </c>
      <c r="Y712" s="2">
        <f>'FICHE PRODUIT'!F2184</f>
        <v>0</v>
      </c>
      <c r="Z712" s="2">
        <f>'FICHE PRODUIT'!G2184</f>
        <v>0</v>
      </c>
      <c r="AA712" s="2">
        <f>'FICHE PRODUIT'!H2184</f>
        <v>0</v>
      </c>
    </row>
    <row r="713" spans="1:27" x14ac:dyDescent="0.2">
      <c r="A713" s="7" t="str">
        <f>'FICHE PRODUIT'!$A$2146</f>
        <v>RESCUE</v>
      </c>
      <c r="B713" s="2" t="str">
        <f>'FICHE PRODUIT'!$H$2146</f>
        <v>Kaki</v>
      </c>
      <c r="C713" s="2" t="str">
        <f>'FICHE PRODUIT'!$S$2146</f>
        <v>W26-27</v>
      </c>
      <c r="D713" s="2">
        <f>'FICHE PRODUIT'!$Q$2146</f>
        <v>0</v>
      </c>
      <c r="E713" s="2" t="str">
        <f>'FICHE PRODUIT'!$S$2148</f>
        <v>IN PRODUCTION</v>
      </c>
      <c r="F713" s="2" t="str">
        <f>'FICHE PRODUIT'!$E$2150</f>
        <v>Page 59</v>
      </c>
      <c r="G713" s="2" t="str">
        <f>'FICHE PRODUIT'!$E$2151</f>
        <v xml:space="preserve">Not need </v>
      </c>
      <c r="H713" s="122" t="str">
        <f>'FICHE PRODUIT'!$E$2152</f>
        <v>OCEAN SURPLUS</v>
      </c>
      <c r="I713" s="2" t="b">
        <f>'FICHE PRODUIT'!$E$2154</f>
        <v>0</v>
      </c>
      <c r="J713" s="2" t="str">
        <f>'FICHE PRODUIT'!$E$2156</f>
        <v>Gilet</v>
      </c>
      <c r="K713" s="2" t="str">
        <f>'FICHE PRODUIT'!$E$2157</f>
        <v>Matelassé</v>
      </c>
      <c r="L713" s="4">
        <f>'FICHE PRODUIT'!$E$2159</f>
        <v>38</v>
      </c>
      <c r="M713" s="4">
        <f>'FICHE PRODUIT'!$E$2160</f>
        <v>34.57</v>
      </c>
      <c r="N713" s="4">
        <f>'FICHE PRODUIT'!$E$2162</f>
        <v>72.569999999999993</v>
      </c>
      <c r="O713" s="4">
        <f>'FICHE PRODUIT'!$E$2163</f>
        <v>3.8445638693675077</v>
      </c>
      <c r="P713" s="4">
        <f>'FICHE PRODUIT'!$E$2165</f>
        <v>279</v>
      </c>
      <c r="Q713" s="4">
        <f>'FICHE PRODUIT'!$E$2166</f>
        <v>111.6</v>
      </c>
      <c r="R713" s="4">
        <f>'FICHE PRODUIT'!$E$2167</f>
        <v>126.81818181818181</v>
      </c>
      <c r="S713" s="122">
        <f>'FICHE PRODUIT'!$E$2168</f>
        <v>46162</v>
      </c>
      <c r="T713" s="2">
        <f>'FICHE PRODUIT'!A2185</f>
        <v>0</v>
      </c>
      <c r="U713" s="2">
        <f>'FICHE PRODUIT'!B2185</f>
        <v>0</v>
      </c>
      <c r="V713" s="2">
        <f>'FICHE PRODUIT'!C2185</f>
        <v>0</v>
      </c>
      <c r="W713" s="2">
        <f>'FICHE PRODUIT'!D2185</f>
        <v>0</v>
      </c>
      <c r="X713" s="2">
        <f>'FICHE PRODUIT'!E2185</f>
        <v>0</v>
      </c>
      <c r="Y713" s="2">
        <f>'FICHE PRODUIT'!F2185</f>
        <v>0</v>
      </c>
      <c r="Z713" s="2">
        <f>'FICHE PRODUIT'!G2185</f>
        <v>0</v>
      </c>
      <c r="AA713" s="2">
        <f>'FICHE PRODUIT'!H2185</f>
        <v>0</v>
      </c>
    </row>
    <row r="714" spans="1:27" x14ac:dyDescent="0.2">
      <c r="A714" s="7" t="str">
        <f>'FICHE PRODUIT'!$A$2146</f>
        <v>RESCUE</v>
      </c>
      <c r="B714" s="2" t="str">
        <f>'FICHE PRODUIT'!$H$2146</f>
        <v>Kaki</v>
      </c>
      <c r="C714" s="2" t="str">
        <f>'FICHE PRODUIT'!$S$2146</f>
        <v>W26-27</v>
      </c>
      <c r="D714" s="2">
        <f>'FICHE PRODUIT'!$Q$2146</f>
        <v>0</v>
      </c>
      <c r="E714" s="2" t="str">
        <f>'FICHE PRODUIT'!$S$2148</f>
        <v>IN PRODUCTION</v>
      </c>
      <c r="F714" s="2" t="str">
        <f>'FICHE PRODUIT'!$E$2150</f>
        <v>Page 59</v>
      </c>
      <c r="G714" s="2" t="str">
        <f>'FICHE PRODUIT'!$E$2151</f>
        <v xml:space="preserve">Not need </v>
      </c>
      <c r="H714" s="122" t="str">
        <f>'FICHE PRODUIT'!$E$2152</f>
        <v>OCEAN SURPLUS</v>
      </c>
      <c r="I714" s="2" t="b">
        <f>'FICHE PRODUIT'!$E$2154</f>
        <v>0</v>
      </c>
      <c r="J714" s="2" t="str">
        <f>'FICHE PRODUIT'!$E$2156</f>
        <v>Gilet</v>
      </c>
      <c r="K714" s="2" t="str">
        <f>'FICHE PRODUIT'!$E$2157</f>
        <v>Matelassé</v>
      </c>
      <c r="L714" s="4">
        <f>'FICHE PRODUIT'!$E$2159</f>
        <v>38</v>
      </c>
      <c r="M714" s="4">
        <f>'FICHE PRODUIT'!$E$2160</f>
        <v>34.57</v>
      </c>
      <c r="N714" s="4">
        <f>'FICHE PRODUIT'!$E$2162</f>
        <v>72.569999999999993</v>
      </c>
      <c r="O714" s="4">
        <f>'FICHE PRODUIT'!$E$2163</f>
        <v>3.8445638693675077</v>
      </c>
      <c r="P714" s="4">
        <f>'FICHE PRODUIT'!$E$2165</f>
        <v>279</v>
      </c>
      <c r="Q714" s="4">
        <f>'FICHE PRODUIT'!$E$2166</f>
        <v>111.6</v>
      </c>
      <c r="R714" s="4">
        <f>'FICHE PRODUIT'!$E$2167</f>
        <v>126.81818181818181</v>
      </c>
      <c r="S714" s="122">
        <f>'FICHE PRODUIT'!$E$2168</f>
        <v>46162</v>
      </c>
      <c r="T714" s="2" t="str">
        <f>'FICHE PRODUIT'!A2186</f>
        <v>Frais externe</v>
      </c>
      <c r="U714" s="2" t="str">
        <f>'FICHE PRODUIT'!B2186</f>
        <v>Transport</v>
      </c>
      <c r="V714" s="2" t="str">
        <f>'FICHE PRODUIT'!C2186</f>
        <v xml:space="preserve">Européen </v>
      </c>
      <c r="W714" s="2">
        <f>'FICHE PRODUIT'!D2186</f>
        <v>1</v>
      </c>
      <c r="X714" s="2">
        <f>'FICHE PRODUIT'!E2186</f>
        <v>18</v>
      </c>
      <c r="Y714" s="2">
        <f>'FICHE PRODUIT'!F2186</f>
        <v>2</v>
      </c>
      <c r="Z714" s="2">
        <f>'FICHE PRODUIT'!G2186</f>
        <v>2</v>
      </c>
      <c r="AA714" s="2">
        <f>'FICHE PRODUIT'!H2186</f>
        <v>36</v>
      </c>
    </row>
    <row r="715" spans="1:27" x14ac:dyDescent="0.2">
      <c r="A715" s="7" t="str">
        <f>'FICHE PRODUIT'!$A$2146</f>
        <v>RESCUE</v>
      </c>
      <c r="B715" s="2" t="str">
        <f>'FICHE PRODUIT'!$H$2146</f>
        <v>Kaki</v>
      </c>
      <c r="C715" s="2" t="str">
        <f>'FICHE PRODUIT'!$S$2146</f>
        <v>W26-27</v>
      </c>
      <c r="D715" s="2">
        <f>'FICHE PRODUIT'!$Q$2146</f>
        <v>0</v>
      </c>
      <c r="E715" s="2" t="str">
        <f>'FICHE PRODUIT'!$S$2148</f>
        <v>IN PRODUCTION</v>
      </c>
      <c r="F715" s="2" t="str">
        <f>'FICHE PRODUIT'!$E$2150</f>
        <v>Page 59</v>
      </c>
      <c r="G715" s="2" t="str">
        <f>'FICHE PRODUIT'!$E$2151</f>
        <v xml:space="preserve">Not need </v>
      </c>
      <c r="H715" s="122" t="str">
        <f>'FICHE PRODUIT'!$E$2152</f>
        <v>OCEAN SURPLUS</v>
      </c>
      <c r="I715" s="2" t="b">
        <f>'FICHE PRODUIT'!$E$2154</f>
        <v>0</v>
      </c>
      <c r="J715" s="2" t="str">
        <f>'FICHE PRODUIT'!$E$2156</f>
        <v>Gilet</v>
      </c>
      <c r="K715" s="2" t="str">
        <f>'FICHE PRODUIT'!$E$2157</f>
        <v>Matelassé</v>
      </c>
      <c r="L715" s="4">
        <f>'FICHE PRODUIT'!$E$2159</f>
        <v>38</v>
      </c>
      <c r="M715" s="4">
        <f>'FICHE PRODUIT'!$E$2160</f>
        <v>34.57</v>
      </c>
      <c r="N715" s="4">
        <f>'FICHE PRODUIT'!$E$2162</f>
        <v>72.569999999999993</v>
      </c>
      <c r="O715" s="4">
        <f>'FICHE PRODUIT'!$E$2163</f>
        <v>3.8445638693675077</v>
      </c>
      <c r="P715" s="4">
        <f>'FICHE PRODUIT'!$E$2165</f>
        <v>279</v>
      </c>
      <c r="Q715" s="4">
        <f>'FICHE PRODUIT'!$E$2166</f>
        <v>111.6</v>
      </c>
      <c r="R715" s="4">
        <f>'FICHE PRODUIT'!$E$2167</f>
        <v>126.81818181818181</v>
      </c>
      <c r="S715" s="122">
        <f>'FICHE PRODUIT'!$E$2168</f>
        <v>46162</v>
      </c>
      <c r="T715" s="2" t="str">
        <f>'FICHE PRODUIT'!A2187</f>
        <v>Frais externe</v>
      </c>
      <c r="U715" s="2" t="str">
        <f>'FICHE PRODUIT'!B2187</f>
        <v>Communication</v>
      </c>
      <c r="V715" s="2" t="str">
        <f>'FICHE PRODUIT'!C2187</f>
        <v>Marketing</v>
      </c>
      <c r="W715" s="2">
        <f>'FICHE PRODUIT'!D2187</f>
        <v>1</v>
      </c>
      <c r="X715" s="2">
        <f>'FICHE PRODUIT'!E2187</f>
        <v>18</v>
      </c>
      <c r="Y715" s="2">
        <f>'FICHE PRODUIT'!F2187</f>
        <v>0.5</v>
      </c>
      <c r="Z715" s="2">
        <f>'FICHE PRODUIT'!G2187</f>
        <v>0.5</v>
      </c>
      <c r="AA715" s="2">
        <f>'FICHE PRODUIT'!H2187</f>
        <v>9</v>
      </c>
    </row>
    <row r="716" spans="1:27" x14ac:dyDescent="0.2">
      <c r="A716" s="7" t="str">
        <f>'FICHE PRODUIT'!$A$2189</f>
        <v>RESCUE</v>
      </c>
      <c r="B716" s="2" t="str">
        <f>'FICHE PRODUIT'!$H$2189</f>
        <v>Orange</v>
      </c>
      <c r="C716" s="2" t="str">
        <f>'FICHE PRODUIT'!$S$2189</f>
        <v>W26-27</v>
      </c>
      <c r="D716" s="2">
        <f>'FICHE PRODUIT'!$Q$2189</f>
        <v>0</v>
      </c>
      <c r="E716" s="2" t="str">
        <f>'FICHE PRODUIT'!$S$2191</f>
        <v>IN PRODUCTION</v>
      </c>
      <c r="F716" s="2" t="str">
        <f>'FICHE PRODUIT'!$E$2193</f>
        <v>Page 60</v>
      </c>
      <c r="G716" s="2" t="str">
        <f>'FICHE PRODUIT'!$E$2194</f>
        <v xml:space="preserve">Not need </v>
      </c>
      <c r="H716" s="122" t="str">
        <f>'FICHE PRODUIT'!$E$2195</f>
        <v>OCEAN SURPLUS</v>
      </c>
      <c r="I716" s="2" t="b">
        <f>'FICHE PRODUIT'!$E$2197</f>
        <v>0</v>
      </c>
      <c r="J716" s="2" t="str">
        <f>'FICHE PRODUIT'!$E$2199</f>
        <v>Gilet</v>
      </c>
      <c r="K716" s="2" t="str">
        <f>'FICHE PRODUIT'!$E$2200</f>
        <v>Matelassé</v>
      </c>
      <c r="L716" s="4">
        <f>'FICHE PRODUIT'!$E$2202</f>
        <v>38</v>
      </c>
      <c r="M716" s="4">
        <f>'FICHE PRODUIT'!$E$2203</f>
        <v>34.57</v>
      </c>
      <c r="N716" s="4">
        <f>'FICHE PRODUIT'!$E$2205</f>
        <v>72.569999999999993</v>
      </c>
      <c r="O716" s="4">
        <f>'FICHE PRODUIT'!$E$2206</f>
        <v>3.8445638693675077</v>
      </c>
      <c r="P716" s="4">
        <f>'FICHE PRODUIT'!$E$2208</f>
        <v>279</v>
      </c>
      <c r="Q716" s="4">
        <f>'FICHE PRODUIT'!$E$2209</f>
        <v>111.6</v>
      </c>
      <c r="R716" s="4">
        <f>'FICHE PRODUIT'!$E$2210</f>
        <v>126.81818181818181</v>
      </c>
      <c r="S716" s="122">
        <f>'FICHE PRODUIT'!$E$2211</f>
        <v>46162</v>
      </c>
      <c r="T716" s="2" t="str">
        <f>'FICHE PRODUIT'!A2216</f>
        <v>FABRIC</v>
      </c>
      <c r="U716" s="2" t="str">
        <f>'FICHE PRODUIT'!B2216</f>
        <v>OLMETEX</v>
      </c>
      <c r="V716" s="2" t="str">
        <f>'FICHE PRODUIT'!C2216</f>
        <v>N92 187 KAIROS QUILTED COL 1 KAKI / ORANGE N92010</v>
      </c>
      <c r="W716" s="2">
        <f>'FICHE PRODUIT'!D2216</f>
        <v>0.9</v>
      </c>
      <c r="X716" s="2">
        <f>'FICHE PRODUIT'!E2216</f>
        <v>22.5</v>
      </c>
      <c r="Y716" s="2">
        <f>'FICHE PRODUIT'!F2216</f>
        <v>33.5</v>
      </c>
      <c r="Z716" s="2">
        <f>'FICHE PRODUIT'!G2216</f>
        <v>30.150000000000002</v>
      </c>
      <c r="AA716" s="2">
        <f>'FICHE PRODUIT'!H2216</f>
        <v>753.75</v>
      </c>
    </row>
    <row r="717" spans="1:27" x14ac:dyDescent="0.2">
      <c r="A717" s="7" t="str">
        <f>'FICHE PRODUIT'!$A$2189</f>
        <v>RESCUE</v>
      </c>
      <c r="B717" s="2" t="str">
        <f>'FICHE PRODUIT'!$H$2189</f>
        <v>Orange</v>
      </c>
      <c r="C717" s="2" t="str">
        <f>'FICHE PRODUIT'!$S$2189</f>
        <v>W26-27</v>
      </c>
      <c r="D717" s="2">
        <f>'FICHE PRODUIT'!$Q$2189</f>
        <v>0</v>
      </c>
      <c r="E717" s="2" t="str">
        <f>'FICHE PRODUIT'!$S$2191</f>
        <v>IN PRODUCTION</v>
      </c>
      <c r="F717" s="2" t="str">
        <f>'FICHE PRODUIT'!$E$2193</f>
        <v>Page 60</v>
      </c>
      <c r="G717" s="2" t="str">
        <f>'FICHE PRODUIT'!$E$2194</f>
        <v xml:space="preserve">Not need </v>
      </c>
      <c r="H717" s="122" t="str">
        <f>'FICHE PRODUIT'!$E$2195</f>
        <v>OCEAN SURPLUS</v>
      </c>
      <c r="I717" s="2" t="b">
        <f>'FICHE PRODUIT'!$E$2197</f>
        <v>0</v>
      </c>
      <c r="J717" s="2" t="str">
        <f>'FICHE PRODUIT'!$E$2199</f>
        <v>Gilet</v>
      </c>
      <c r="K717" s="2" t="str">
        <f>'FICHE PRODUIT'!$E$2200</f>
        <v>Matelassé</v>
      </c>
      <c r="L717" s="4">
        <f>'FICHE PRODUIT'!$E$2202</f>
        <v>38</v>
      </c>
      <c r="M717" s="4">
        <f>'FICHE PRODUIT'!$E$2203</f>
        <v>34.57</v>
      </c>
      <c r="N717" s="4">
        <f>'FICHE PRODUIT'!$E$2205</f>
        <v>72.569999999999993</v>
      </c>
      <c r="O717" s="4">
        <f>'FICHE PRODUIT'!$E$2206</f>
        <v>3.8445638693675077</v>
      </c>
      <c r="P717" s="4">
        <f>'FICHE PRODUIT'!$E$2208</f>
        <v>279</v>
      </c>
      <c r="Q717" s="4">
        <f>'FICHE PRODUIT'!$E$2209</f>
        <v>111.6</v>
      </c>
      <c r="R717" s="4">
        <f>'FICHE PRODUIT'!$E$2210</f>
        <v>126.81818181818181</v>
      </c>
      <c r="S717" s="122">
        <f>'FICHE PRODUIT'!$E$2211</f>
        <v>46162</v>
      </c>
      <c r="T717" s="2" t="str">
        <f>'FICHE PRODUIT'!A2217</f>
        <v>PIPING</v>
      </c>
      <c r="U717" s="2" t="str">
        <f>'FICHE PRODUIT'!B2217</f>
        <v>J.GUERRA</v>
      </c>
      <c r="V717" s="2" t="str">
        <f>'FICHE PRODUIT'!C2217</f>
        <v>315/25 COL 239</v>
      </c>
      <c r="W717" s="2">
        <f>'FICHE PRODUIT'!D2217</f>
        <v>4</v>
      </c>
      <c r="X717" s="2">
        <f>'FICHE PRODUIT'!E2217</f>
        <v>100</v>
      </c>
      <c r="Y717" s="2">
        <f>'FICHE PRODUIT'!F2217</f>
        <v>0</v>
      </c>
      <c r="Z717" s="2">
        <f>'FICHE PRODUIT'!G2217</f>
        <v>0</v>
      </c>
      <c r="AA717" s="2">
        <f>'FICHE PRODUIT'!H2217</f>
        <v>0</v>
      </c>
    </row>
    <row r="718" spans="1:27" x14ac:dyDescent="0.2">
      <c r="A718" s="7" t="str">
        <f>'FICHE PRODUIT'!$A$2189</f>
        <v>RESCUE</v>
      </c>
      <c r="B718" s="2" t="str">
        <f>'FICHE PRODUIT'!$H$2189</f>
        <v>Orange</v>
      </c>
      <c r="C718" s="2" t="str">
        <f>'FICHE PRODUIT'!$S$2189</f>
        <v>W26-27</v>
      </c>
      <c r="D718" s="2">
        <f>'FICHE PRODUIT'!$Q$2189</f>
        <v>0</v>
      </c>
      <c r="E718" s="2" t="str">
        <f>'FICHE PRODUIT'!$S$2191</f>
        <v>IN PRODUCTION</v>
      </c>
      <c r="F718" s="2" t="str">
        <f>'FICHE PRODUIT'!$E$2193</f>
        <v>Page 60</v>
      </c>
      <c r="G718" s="2" t="str">
        <f>'FICHE PRODUIT'!$E$2194</f>
        <v xml:space="preserve">Not need </v>
      </c>
      <c r="H718" s="122" t="str">
        <f>'FICHE PRODUIT'!$E$2195</f>
        <v>OCEAN SURPLUS</v>
      </c>
      <c r="I718" s="2" t="b">
        <f>'FICHE PRODUIT'!$E$2197</f>
        <v>0</v>
      </c>
      <c r="J718" s="2" t="str">
        <f>'FICHE PRODUIT'!$E$2199</f>
        <v>Gilet</v>
      </c>
      <c r="K718" s="2" t="str">
        <f>'FICHE PRODUIT'!$E$2200</f>
        <v>Matelassé</v>
      </c>
      <c r="L718" s="4">
        <f>'FICHE PRODUIT'!$E$2202</f>
        <v>38</v>
      </c>
      <c r="M718" s="4">
        <f>'FICHE PRODUIT'!$E$2203</f>
        <v>34.57</v>
      </c>
      <c r="N718" s="4">
        <f>'FICHE PRODUIT'!$E$2205</f>
        <v>72.569999999999993</v>
      </c>
      <c r="O718" s="4">
        <f>'FICHE PRODUIT'!$E$2206</f>
        <v>3.8445638693675077</v>
      </c>
      <c r="P718" s="4">
        <f>'FICHE PRODUIT'!$E$2208</f>
        <v>279</v>
      </c>
      <c r="Q718" s="4">
        <f>'FICHE PRODUIT'!$E$2209</f>
        <v>111.6</v>
      </c>
      <c r="R718" s="4">
        <f>'FICHE PRODUIT'!$E$2210</f>
        <v>126.81818181818181</v>
      </c>
      <c r="S718" s="122">
        <f>'FICHE PRODUIT'!$E$2211</f>
        <v>46162</v>
      </c>
      <c r="T718" s="2" t="str">
        <f>'FICHE PRODUIT'!A2218</f>
        <v>BOUTONS</v>
      </c>
      <c r="U718" s="2" t="str">
        <f>'FICHE PRODUIT'!B2218</f>
        <v>LOUROPEL</v>
      </c>
      <c r="V718" s="2" t="str">
        <f>'FICHE PRODUIT'!C2218</f>
        <v>BT1</v>
      </c>
      <c r="W718" s="2">
        <f>'FICHE PRODUIT'!D2218</f>
        <v>4</v>
      </c>
      <c r="X718" s="2">
        <f>'FICHE PRODUIT'!E2218</f>
        <v>100</v>
      </c>
      <c r="Y718" s="2">
        <f>'FICHE PRODUIT'!F2218</f>
        <v>0.06</v>
      </c>
      <c r="Z718" s="2">
        <f>'FICHE PRODUIT'!G2218</f>
        <v>0.24</v>
      </c>
      <c r="AA718" s="2">
        <f>'FICHE PRODUIT'!H2218</f>
        <v>6</v>
      </c>
    </row>
    <row r="719" spans="1:27" x14ac:dyDescent="0.2">
      <c r="A719" s="7" t="str">
        <f>'FICHE PRODUIT'!$A$2189</f>
        <v>RESCUE</v>
      </c>
      <c r="B719" s="2" t="str">
        <f>'FICHE PRODUIT'!$H$2189</f>
        <v>Orange</v>
      </c>
      <c r="C719" s="2" t="str">
        <f>'FICHE PRODUIT'!$S$2189</f>
        <v>W26-27</v>
      </c>
      <c r="D719" s="2">
        <f>'FICHE PRODUIT'!$Q$2189</f>
        <v>0</v>
      </c>
      <c r="E719" s="2" t="str">
        <f>'FICHE PRODUIT'!$S$2191</f>
        <v>IN PRODUCTION</v>
      </c>
      <c r="F719" s="2" t="str">
        <f>'FICHE PRODUIT'!$E$2193</f>
        <v>Page 60</v>
      </c>
      <c r="G719" s="2" t="str">
        <f>'FICHE PRODUIT'!$E$2194</f>
        <v xml:space="preserve">Not need </v>
      </c>
      <c r="H719" s="122" t="str">
        <f>'FICHE PRODUIT'!$E$2195</f>
        <v>OCEAN SURPLUS</v>
      </c>
      <c r="I719" s="2" t="b">
        <f>'FICHE PRODUIT'!$E$2197</f>
        <v>0</v>
      </c>
      <c r="J719" s="2" t="str">
        <f>'FICHE PRODUIT'!$E$2199</f>
        <v>Gilet</v>
      </c>
      <c r="K719" s="2" t="str">
        <f>'FICHE PRODUIT'!$E$2200</f>
        <v>Matelassé</v>
      </c>
      <c r="L719" s="4">
        <f>'FICHE PRODUIT'!$E$2202</f>
        <v>38</v>
      </c>
      <c r="M719" s="4">
        <f>'FICHE PRODUIT'!$E$2203</f>
        <v>34.57</v>
      </c>
      <c r="N719" s="4">
        <f>'FICHE PRODUIT'!$E$2205</f>
        <v>72.569999999999993</v>
      </c>
      <c r="O719" s="4">
        <f>'FICHE PRODUIT'!$E$2206</f>
        <v>3.8445638693675077</v>
      </c>
      <c r="P719" s="4">
        <f>'FICHE PRODUIT'!$E$2208</f>
        <v>279</v>
      </c>
      <c r="Q719" s="4">
        <f>'FICHE PRODUIT'!$E$2209</f>
        <v>111.6</v>
      </c>
      <c r="R719" s="4">
        <f>'FICHE PRODUIT'!$E$2210</f>
        <v>126.81818181818181</v>
      </c>
      <c r="S719" s="122">
        <f>'FICHE PRODUIT'!$E$2211</f>
        <v>46162</v>
      </c>
      <c r="T719" s="2" t="str">
        <f>'FICHE PRODUIT'!A2219</f>
        <v>ETIQUETTES</v>
      </c>
      <c r="U719" s="2" t="str">
        <f>'FICHE PRODUIT'!B2219</f>
        <v>CADICA</v>
      </c>
      <c r="V719" s="2" t="str">
        <f>'FICHE PRODUIT'!C2219</f>
        <v>LE1</v>
      </c>
      <c r="W719" s="2">
        <f>'FICHE PRODUIT'!D2219</f>
        <v>1</v>
      </c>
      <c r="X719" s="2">
        <f>'FICHE PRODUIT'!E2219</f>
        <v>25</v>
      </c>
      <c r="Y719" s="2">
        <f>'FICHE PRODUIT'!F2219</f>
        <v>0.65</v>
      </c>
      <c r="Z719" s="2">
        <f>'FICHE PRODUIT'!G2219</f>
        <v>0.65</v>
      </c>
      <c r="AA719" s="2">
        <f>'FICHE PRODUIT'!H2219</f>
        <v>16.25</v>
      </c>
    </row>
    <row r="720" spans="1:27" x14ac:dyDescent="0.2">
      <c r="A720" s="7" t="str">
        <f>'FICHE PRODUIT'!$A$2189</f>
        <v>RESCUE</v>
      </c>
      <c r="B720" s="2" t="str">
        <f>'FICHE PRODUIT'!$H$2189</f>
        <v>Orange</v>
      </c>
      <c r="C720" s="2" t="str">
        <f>'FICHE PRODUIT'!$S$2189</f>
        <v>W26-27</v>
      </c>
      <c r="D720" s="2">
        <f>'FICHE PRODUIT'!$Q$2189</f>
        <v>0</v>
      </c>
      <c r="E720" s="2" t="str">
        <f>'FICHE PRODUIT'!$S$2191</f>
        <v>IN PRODUCTION</v>
      </c>
      <c r="F720" s="2" t="str">
        <f>'FICHE PRODUIT'!$E$2193</f>
        <v>Page 60</v>
      </c>
      <c r="G720" s="2" t="str">
        <f>'FICHE PRODUIT'!$E$2194</f>
        <v xml:space="preserve">Not need </v>
      </c>
      <c r="H720" s="122" t="str">
        <f>'FICHE PRODUIT'!$E$2195</f>
        <v>OCEAN SURPLUS</v>
      </c>
      <c r="I720" s="2" t="b">
        <f>'FICHE PRODUIT'!$E$2197</f>
        <v>0</v>
      </c>
      <c r="J720" s="2" t="str">
        <f>'FICHE PRODUIT'!$E$2199</f>
        <v>Gilet</v>
      </c>
      <c r="K720" s="2" t="str">
        <f>'FICHE PRODUIT'!$E$2200</f>
        <v>Matelassé</v>
      </c>
      <c r="L720" s="4">
        <f>'FICHE PRODUIT'!$E$2202</f>
        <v>38</v>
      </c>
      <c r="M720" s="4">
        <f>'FICHE PRODUIT'!$E$2203</f>
        <v>34.57</v>
      </c>
      <c r="N720" s="4">
        <f>'FICHE PRODUIT'!$E$2205</f>
        <v>72.569999999999993</v>
      </c>
      <c r="O720" s="4">
        <f>'FICHE PRODUIT'!$E$2206</f>
        <v>3.8445638693675077</v>
      </c>
      <c r="P720" s="4">
        <f>'FICHE PRODUIT'!$E$2208</f>
        <v>279</v>
      </c>
      <c r="Q720" s="4">
        <f>'FICHE PRODUIT'!$E$2209</f>
        <v>111.6</v>
      </c>
      <c r="R720" s="4">
        <f>'FICHE PRODUIT'!$E$2210</f>
        <v>126.81818181818181</v>
      </c>
      <c r="S720" s="122">
        <f>'FICHE PRODUIT'!$E$2211</f>
        <v>46162</v>
      </c>
      <c r="T720" s="2" t="str">
        <f>'FICHE PRODUIT'!A2220</f>
        <v>ETIQUETTES</v>
      </c>
      <c r="U720" s="2" t="str">
        <f>'FICHE PRODUIT'!B2220</f>
        <v>CADICA</v>
      </c>
      <c r="V720" s="2" t="str">
        <f>'FICHE PRODUIT'!C2220</f>
        <v>LE2</v>
      </c>
      <c r="W720" s="2">
        <f>'FICHE PRODUIT'!D2220</f>
        <v>1</v>
      </c>
      <c r="X720" s="2">
        <f>'FICHE PRODUIT'!E2220</f>
        <v>25</v>
      </c>
      <c r="Y720" s="2">
        <f>'FICHE PRODUIT'!F2220</f>
        <v>0.78</v>
      </c>
      <c r="Z720" s="2">
        <f>'FICHE PRODUIT'!G2220</f>
        <v>0.78</v>
      </c>
      <c r="AA720" s="2">
        <f>'FICHE PRODUIT'!H2220</f>
        <v>19.5</v>
      </c>
    </row>
    <row r="721" spans="1:27" x14ac:dyDescent="0.2">
      <c r="A721" s="7" t="str">
        <f>'FICHE PRODUIT'!$A$2189</f>
        <v>RESCUE</v>
      </c>
      <c r="B721" s="2" t="str">
        <f>'FICHE PRODUIT'!$H$2189</f>
        <v>Orange</v>
      </c>
      <c r="C721" s="2" t="str">
        <f>'FICHE PRODUIT'!$S$2189</f>
        <v>W26-27</v>
      </c>
      <c r="D721" s="2">
        <f>'FICHE PRODUIT'!$Q$2189</f>
        <v>0</v>
      </c>
      <c r="E721" s="2" t="str">
        <f>'FICHE PRODUIT'!$S$2191</f>
        <v>IN PRODUCTION</v>
      </c>
      <c r="F721" s="2" t="str">
        <f>'FICHE PRODUIT'!$E$2193</f>
        <v>Page 60</v>
      </c>
      <c r="G721" s="2" t="str">
        <f>'FICHE PRODUIT'!$E$2194</f>
        <v xml:space="preserve">Not need </v>
      </c>
      <c r="H721" s="122" t="str">
        <f>'FICHE PRODUIT'!$E$2195</f>
        <v>OCEAN SURPLUS</v>
      </c>
      <c r="I721" s="2" t="b">
        <f>'FICHE PRODUIT'!$E$2197</f>
        <v>0</v>
      </c>
      <c r="J721" s="2" t="str">
        <f>'FICHE PRODUIT'!$E$2199</f>
        <v>Gilet</v>
      </c>
      <c r="K721" s="2" t="str">
        <f>'FICHE PRODUIT'!$E$2200</f>
        <v>Matelassé</v>
      </c>
      <c r="L721" s="4">
        <f>'FICHE PRODUIT'!$E$2202</f>
        <v>38</v>
      </c>
      <c r="M721" s="4">
        <f>'FICHE PRODUIT'!$E$2203</f>
        <v>34.57</v>
      </c>
      <c r="N721" s="4">
        <f>'FICHE PRODUIT'!$E$2205</f>
        <v>72.569999999999993</v>
      </c>
      <c r="O721" s="4">
        <f>'FICHE PRODUIT'!$E$2206</f>
        <v>3.8445638693675077</v>
      </c>
      <c r="P721" s="4">
        <f>'FICHE PRODUIT'!$E$2208</f>
        <v>279</v>
      </c>
      <c r="Q721" s="4">
        <f>'FICHE PRODUIT'!$E$2209</f>
        <v>111.6</v>
      </c>
      <c r="R721" s="4">
        <f>'FICHE PRODUIT'!$E$2210</f>
        <v>126.81818181818181</v>
      </c>
      <c r="S721" s="122">
        <f>'FICHE PRODUIT'!$E$2211</f>
        <v>46162</v>
      </c>
      <c r="T721" s="2" t="str">
        <f>'FICHE PRODUIT'!A2221</f>
        <v>HANGTAG</v>
      </c>
      <c r="U721" s="2" t="str">
        <f>'FICHE PRODUIT'!B2221</f>
        <v>CADICA</v>
      </c>
      <c r="V721" s="2" t="str">
        <f>'FICHE PRODUIT'!C2221</f>
        <v>XD2</v>
      </c>
      <c r="W721" s="2">
        <f>'FICHE PRODUIT'!D2221</f>
        <v>1</v>
      </c>
      <c r="X721" s="2">
        <f>'FICHE PRODUIT'!E2221</f>
        <v>25</v>
      </c>
      <c r="Y721" s="2">
        <f>'FICHE PRODUIT'!F2221</f>
        <v>0.25</v>
      </c>
      <c r="Z721" s="2">
        <f>'FICHE PRODUIT'!G2221</f>
        <v>0.25</v>
      </c>
      <c r="AA721" s="2">
        <f>'FICHE PRODUIT'!H2221</f>
        <v>6.25</v>
      </c>
    </row>
    <row r="722" spans="1:27" x14ac:dyDescent="0.2">
      <c r="A722" s="7" t="str">
        <f>'FICHE PRODUIT'!$A$2189</f>
        <v>RESCUE</v>
      </c>
      <c r="B722" s="2" t="str">
        <f>'FICHE PRODUIT'!$H$2189</f>
        <v>Orange</v>
      </c>
      <c r="C722" s="2" t="str">
        <f>'FICHE PRODUIT'!$S$2189</f>
        <v>W26-27</v>
      </c>
      <c r="D722" s="2">
        <f>'FICHE PRODUIT'!$Q$2189</f>
        <v>0</v>
      </c>
      <c r="E722" s="2" t="str">
        <f>'FICHE PRODUIT'!$S$2191</f>
        <v>IN PRODUCTION</v>
      </c>
      <c r="F722" s="2" t="str">
        <f>'FICHE PRODUIT'!$E$2193</f>
        <v>Page 60</v>
      </c>
      <c r="G722" s="2" t="str">
        <f>'FICHE PRODUIT'!$E$2194</f>
        <v xml:space="preserve">Not need </v>
      </c>
      <c r="H722" s="122" t="str">
        <f>'FICHE PRODUIT'!$E$2195</f>
        <v>OCEAN SURPLUS</v>
      </c>
      <c r="I722" s="2" t="b">
        <f>'FICHE PRODUIT'!$E$2197</f>
        <v>0</v>
      </c>
      <c r="J722" s="2" t="str">
        <f>'FICHE PRODUIT'!$E$2199</f>
        <v>Gilet</v>
      </c>
      <c r="K722" s="2" t="str">
        <f>'FICHE PRODUIT'!$E$2200</f>
        <v>Matelassé</v>
      </c>
      <c r="L722" s="4">
        <f>'FICHE PRODUIT'!$E$2202</f>
        <v>38</v>
      </c>
      <c r="M722" s="4">
        <f>'FICHE PRODUIT'!$E$2203</f>
        <v>34.57</v>
      </c>
      <c r="N722" s="4">
        <f>'FICHE PRODUIT'!$E$2205</f>
        <v>72.569999999999993</v>
      </c>
      <c r="O722" s="4">
        <f>'FICHE PRODUIT'!$E$2206</f>
        <v>3.8445638693675077</v>
      </c>
      <c r="P722" s="4">
        <f>'FICHE PRODUIT'!$E$2208</f>
        <v>279</v>
      </c>
      <c r="Q722" s="4">
        <f>'FICHE PRODUIT'!$E$2209</f>
        <v>111.6</v>
      </c>
      <c r="R722" s="4">
        <f>'FICHE PRODUIT'!$E$2210</f>
        <v>126.81818181818181</v>
      </c>
      <c r="S722" s="122">
        <f>'FICHE PRODUIT'!$E$2211</f>
        <v>46162</v>
      </c>
      <c r="T722" s="2">
        <f>'FICHE PRODUIT'!A2222</f>
        <v>0</v>
      </c>
      <c r="U722" s="2">
        <f>'FICHE PRODUIT'!B2222</f>
        <v>0</v>
      </c>
      <c r="V722" s="2">
        <f>'FICHE PRODUIT'!C2222</f>
        <v>0</v>
      </c>
      <c r="W722" s="2">
        <f>'FICHE PRODUIT'!D2222</f>
        <v>0</v>
      </c>
      <c r="X722" s="2">
        <f>'FICHE PRODUIT'!E2222</f>
        <v>0</v>
      </c>
      <c r="Y722" s="2">
        <f>'FICHE PRODUIT'!F2222</f>
        <v>0</v>
      </c>
      <c r="Z722" s="2">
        <f>'FICHE PRODUIT'!G2222</f>
        <v>0</v>
      </c>
      <c r="AA722" s="2">
        <f>'FICHE PRODUIT'!H2222</f>
        <v>0</v>
      </c>
    </row>
    <row r="723" spans="1:27" x14ac:dyDescent="0.2">
      <c r="A723" s="7" t="str">
        <f>'FICHE PRODUIT'!$A$2189</f>
        <v>RESCUE</v>
      </c>
      <c r="B723" s="2" t="str">
        <f>'FICHE PRODUIT'!$H$2189</f>
        <v>Orange</v>
      </c>
      <c r="C723" s="2" t="str">
        <f>'FICHE PRODUIT'!$S$2189</f>
        <v>W26-27</v>
      </c>
      <c r="D723" s="2">
        <f>'FICHE PRODUIT'!$Q$2189</f>
        <v>0</v>
      </c>
      <c r="E723" s="2" t="str">
        <f>'FICHE PRODUIT'!$S$2191</f>
        <v>IN PRODUCTION</v>
      </c>
      <c r="F723" s="2" t="str">
        <f>'FICHE PRODUIT'!$E$2193</f>
        <v>Page 60</v>
      </c>
      <c r="G723" s="2" t="str">
        <f>'FICHE PRODUIT'!$E$2194</f>
        <v xml:space="preserve">Not need </v>
      </c>
      <c r="H723" s="122" t="str">
        <f>'FICHE PRODUIT'!$E$2195</f>
        <v>OCEAN SURPLUS</v>
      </c>
      <c r="I723" s="2" t="b">
        <f>'FICHE PRODUIT'!$E$2197</f>
        <v>0</v>
      </c>
      <c r="J723" s="2" t="str">
        <f>'FICHE PRODUIT'!$E$2199</f>
        <v>Gilet</v>
      </c>
      <c r="K723" s="2" t="str">
        <f>'FICHE PRODUIT'!$E$2200</f>
        <v>Matelassé</v>
      </c>
      <c r="L723" s="4">
        <f>'FICHE PRODUIT'!$E$2202</f>
        <v>38</v>
      </c>
      <c r="M723" s="4">
        <f>'FICHE PRODUIT'!$E$2203</f>
        <v>34.57</v>
      </c>
      <c r="N723" s="4">
        <f>'FICHE PRODUIT'!$E$2205</f>
        <v>72.569999999999993</v>
      </c>
      <c r="O723" s="4">
        <f>'FICHE PRODUIT'!$E$2206</f>
        <v>3.8445638693675077</v>
      </c>
      <c r="P723" s="4">
        <f>'FICHE PRODUIT'!$E$2208</f>
        <v>279</v>
      </c>
      <c r="Q723" s="4">
        <f>'FICHE PRODUIT'!$E$2209</f>
        <v>111.6</v>
      </c>
      <c r="R723" s="4">
        <f>'FICHE PRODUIT'!$E$2210</f>
        <v>126.81818181818181</v>
      </c>
      <c r="S723" s="122">
        <f>'FICHE PRODUIT'!$E$2211</f>
        <v>46162</v>
      </c>
      <c r="T723" s="2">
        <f>'FICHE PRODUIT'!A2223</f>
        <v>0</v>
      </c>
      <c r="U723" s="2">
        <f>'FICHE PRODUIT'!B2223</f>
        <v>0</v>
      </c>
      <c r="V723" s="2">
        <f>'FICHE PRODUIT'!C2223</f>
        <v>0</v>
      </c>
      <c r="W723" s="2">
        <f>'FICHE PRODUIT'!D2223</f>
        <v>0</v>
      </c>
      <c r="X723" s="2">
        <f>'FICHE PRODUIT'!E2223</f>
        <v>0</v>
      </c>
      <c r="Y723" s="2">
        <f>'FICHE PRODUIT'!F2223</f>
        <v>0</v>
      </c>
      <c r="Z723" s="2">
        <f>'FICHE PRODUIT'!G2223</f>
        <v>0</v>
      </c>
      <c r="AA723" s="2">
        <f>'FICHE PRODUIT'!H2223</f>
        <v>0</v>
      </c>
    </row>
    <row r="724" spans="1:27" x14ac:dyDescent="0.2">
      <c r="A724" s="7" t="str">
        <f>'FICHE PRODUIT'!$A$2189</f>
        <v>RESCUE</v>
      </c>
      <c r="B724" s="2" t="str">
        <f>'FICHE PRODUIT'!$H$2189</f>
        <v>Orange</v>
      </c>
      <c r="C724" s="2" t="str">
        <f>'FICHE PRODUIT'!$S$2189</f>
        <v>W26-27</v>
      </c>
      <c r="D724" s="2">
        <f>'FICHE PRODUIT'!$Q$2189</f>
        <v>0</v>
      </c>
      <c r="E724" s="2" t="str">
        <f>'FICHE PRODUIT'!$S$2191</f>
        <v>IN PRODUCTION</v>
      </c>
      <c r="F724" s="2" t="str">
        <f>'FICHE PRODUIT'!$E$2193</f>
        <v>Page 60</v>
      </c>
      <c r="G724" s="2" t="str">
        <f>'FICHE PRODUIT'!$E$2194</f>
        <v xml:space="preserve">Not need </v>
      </c>
      <c r="H724" s="122" t="str">
        <f>'FICHE PRODUIT'!$E$2195</f>
        <v>OCEAN SURPLUS</v>
      </c>
      <c r="I724" s="2" t="b">
        <f>'FICHE PRODUIT'!$E$2197</f>
        <v>0</v>
      </c>
      <c r="J724" s="2" t="str">
        <f>'FICHE PRODUIT'!$E$2199</f>
        <v>Gilet</v>
      </c>
      <c r="K724" s="2" t="str">
        <f>'FICHE PRODUIT'!$E$2200</f>
        <v>Matelassé</v>
      </c>
      <c r="L724" s="4">
        <f>'FICHE PRODUIT'!$E$2202</f>
        <v>38</v>
      </c>
      <c r="M724" s="4">
        <f>'FICHE PRODUIT'!$E$2203</f>
        <v>34.57</v>
      </c>
      <c r="N724" s="4">
        <f>'FICHE PRODUIT'!$E$2205</f>
        <v>72.569999999999993</v>
      </c>
      <c r="O724" s="4">
        <f>'FICHE PRODUIT'!$E$2206</f>
        <v>3.8445638693675077</v>
      </c>
      <c r="P724" s="4">
        <f>'FICHE PRODUIT'!$E$2208</f>
        <v>279</v>
      </c>
      <c r="Q724" s="4">
        <f>'FICHE PRODUIT'!$E$2209</f>
        <v>111.6</v>
      </c>
      <c r="R724" s="4">
        <f>'FICHE PRODUIT'!$E$2210</f>
        <v>126.81818181818181</v>
      </c>
      <c r="S724" s="122">
        <f>'FICHE PRODUIT'!$E$2211</f>
        <v>46162</v>
      </c>
      <c r="T724" s="2">
        <f>'FICHE PRODUIT'!A2224</f>
        <v>0</v>
      </c>
      <c r="U724" s="2">
        <f>'FICHE PRODUIT'!B2224</f>
        <v>0</v>
      </c>
      <c r="V724" s="2">
        <f>'FICHE PRODUIT'!C2224</f>
        <v>0</v>
      </c>
      <c r="W724" s="2">
        <f>'FICHE PRODUIT'!D2224</f>
        <v>0</v>
      </c>
      <c r="X724" s="2">
        <f>'FICHE PRODUIT'!E2224</f>
        <v>0</v>
      </c>
      <c r="Y724" s="2">
        <f>'FICHE PRODUIT'!F2224</f>
        <v>0</v>
      </c>
      <c r="Z724" s="2">
        <f>'FICHE PRODUIT'!G2224</f>
        <v>0</v>
      </c>
      <c r="AA724" s="2">
        <f>'FICHE PRODUIT'!H2224</f>
        <v>0</v>
      </c>
    </row>
    <row r="725" spans="1:27" x14ac:dyDescent="0.2">
      <c r="A725" s="7" t="str">
        <f>'FICHE PRODUIT'!$A$2189</f>
        <v>RESCUE</v>
      </c>
      <c r="B725" s="2" t="str">
        <f>'FICHE PRODUIT'!$H$2189</f>
        <v>Orange</v>
      </c>
      <c r="C725" s="2" t="str">
        <f>'FICHE PRODUIT'!$S$2189</f>
        <v>W26-27</v>
      </c>
      <c r="D725" s="2">
        <f>'FICHE PRODUIT'!$Q$2189</f>
        <v>0</v>
      </c>
      <c r="E725" s="2" t="str">
        <f>'FICHE PRODUIT'!$S$2191</f>
        <v>IN PRODUCTION</v>
      </c>
      <c r="F725" s="2" t="str">
        <f>'FICHE PRODUIT'!$E$2193</f>
        <v>Page 60</v>
      </c>
      <c r="G725" s="2" t="str">
        <f>'FICHE PRODUIT'!$E$2194</f>
        <v xml:space="preserve">Not need </v>
      </c>
      <c r="H725" s="122" t="str">
        <f>'FICHE PRODUIT'!$E$2195</f>
        <v>OCEAN SURPLUS</v>
      </c>
      <c r="I725" s="2" t="b">
        <f>'FICHE PRODUIT'!$E$2197</f>
        <v>0</v>
      </c>
      <c r="J725" s="2" t="str">
        <f>'FICHE PRODUIT'!$E$2199</f>
        <v>Gilet</v>
      </c>
      <c r="K725" s="2" t="str">
        <f>'FICHE PRODUIT'!$E$2200</f>
        <v>Matelassé</v>
      </c>
      <c r="L725" s="4">
        <f>'FICHE PRODUIT'!$E$2202</f>
        <v>38</v>
      </c>
      <c r="M725" s="4">
        <f>'FICHE PRODUIT'!$E$2203</f>
        <v>34.57</v>
      </c>
      <c r="N725" s="4">
        <f>'FICHE PRODUIT'!$E$2205</f>
        <v>72.569999999999993</v>
      </c>
      <c r="O725" s="4">
        <f>'FICHE PRODUIT'!$E$2206</f>
        <v>3.8445638693675077</v>
      </c>
      <c r="P725" s="4">
        <f>'FICHE PRODUIT'!$E$2208</f>
        <v>279</v>
      </c>
      <c r="Q725" s="4">
        <f>'FICHE PRODUIT'!$E$2209</f>
        <v>111.6</v>
      </c>
      <c r="R725" s="4">
        <f>'FICHE PRODUIT'!$E$2210</f>
        <v>126.81818181818181</v>
      </c>
      <c r="S725" s="122">
        <f>'FICHE PRODUIT'!$E$2211</f>
        <v>46162</v>
      </c>
      <c r="T725" s="2">
        <f>'FICHE PRODUIT'!A2225</f>
        <v>0</v>
      </c>
      <c r="U725" s="2">
        <f>'FICHE PRODUIT'!B2225</f>
        <v>0</v>
      </c>
      <c r="V725" s="2">
        <f>'FICHE PRODUIT'!C2225</f>
        <v>0</v>
      </c>
      <c r="W725" s="2">
        <f>'FICHE PRODUIT'!D2225</f>
        <v>0</v>
      </c>
      <c r="X725" s="2">
        <f>'FICHE PRODUIT'!E2225</f>
        <v>0</v>
      </c>
      <c r="Y725" s="2">
        <f>'FICHE PRODUIT'!F2225</f>
        <v>0</v>
      </c>
      <c r="Z725" s="2">
        <f>'FICHE PRODUIT'!G2225</f>
        <v>0</v>
      </c>
      <c r="AA725" s="2">
        <f>'FICHE PRODUIT'!H2225</f>
        <v>0</v>
      </c>
    </row>
    <row r="726" spans="1:27" x14ac:dyDescent="0.2">
      <c r="A726" s="7" t="str">
        <f>'FICHE PRODUIT'!$A$2189</f>
        <v>RESCUE</v>
      </c>
      <c r="B726" s="2" t="str">
        <f>'FICHE PRODUIT'!$H$2189</f>
        <v>Orange</v>
      </c>
      <c r="C726" s="2" t="str">
        <f>'FICHE PRODUIT'!$S$2189</f>
        <v>W26-27</v>
      </c>
      <c r="D726" s="2">
        <f>'FICHE PRODUIT'!$Q$2189</f>
        <v>0</v>
      </c>
      <c r="E726" s="2" t="str">
        <f>'FICHE PRODUIT'!$S$2191</f>
        <v>IN PRODUCTION</v>
      </c>
      <c r="F726" s="2" t="str">
        <f>'FICHE PRODUIT'!$E$2193</f>
        <v>Page 60</v>
      </c>
      <c r="G726" s="2" t="str">
        <f>'FICHE PRODUIT'!$E$2194</f>
        <v xml:space="preserve">Not need </v>
      </c>
      <c r="H726" s="122" t="str">
        <f>'FICHE PRODUIT'!$E$2195</f>
        <v>OCEAN SURPLUS</v>
      </c>
      <c r="I726" s="2" t="b">
        <f>'FICHE PRODUIT'!$E$2197</f>
        <v>0</v>
      </c>
      <c r="J726" s="2" t="str">
        <f>'FICHE PRODUIT'!$E$2199</f>
        <v>Gilet</v>
      </c>
      <c r="K726" s="2" t="str">
        <f>'FICHE PRODUIT'!$E$2200</f>
        <v>Matelassé</v>
      </c>
      <c r="L726" s="4">
        <f>'FICHE PRODUIT'!$E$2202</f>
        <v>38</v>
      </c>
      <c r="M726" s="4">
        <f>'FICHE PRODUIT'!$E$2203</f>
        <v>34.57</v>
      </c>
      <c r="N726" s="4">
        <f>'FICHE PRODUIT'!$E$2205</f>
        <v>72.569999999999993</v>
      </c>
      <c r="O726" s="4">
        <f>'FICHE PRODUIT'!$E$2206</f>
        <v>3.8445638693675077</v>
      </c>
      <c r="P726" s="4">
        <f>'FICHE PRODUIT'!$E$2208</f>
        <v>279</v>
      </c>
      <c r="Q726" s="4">
        <f>'FICHE PRODUIT'!$E$2209</f>
        <v>111.6</v>
      </c>
      <c r="R726" s="4">
        <f>'FICHE PRODUIT'!$E$2210</f>
        <v>126.81818181818181</v>
      </c>
      <c r="S726" s="122">
        <f>'FICHE PRODUIT'!$E$2211</f>
        <v>46162</v>
      </c>
      <c r="T726" s="2">
        <f>'FICHE PRODUIT'!A2226</f>
        <v>0</v>
      </c>
      <c r="U726" s="2">
        <f>'FICHE PRODUIT'!B2226</f>
        <v>0</v>
      </c>
      <c r="V726" s="2">
        <f>'FICHE PRODUIT'!C2226</f>
        <v>0</v>
      </c>
      <c r="W726" s="2">
        <f>'FICHE PRODUIT'!D2226</f>
        <v>0</v>
      </c>
      <c r="X726" s="2">
        <f>'FICHE PRODUIT'!E2226</f>
        <v>0</v>
      </c>
      <c r="Y726" s="2">
        <f>'FICHE PRODUIT'!F2226</f>
        <v>0</v>
      </c>
      <c r="Z726" s="2">
        <f>'FICHE PRODUIT'!G2226</f>
        <v>0</v>
      </c>
      <c r="AA726" s="2">
        <f>'FICHE PRODUIT'!H2226</f>
        <v>0</v>
      </c>
    </row>
    <row r="727" spans="1:27" x14ac:dyDescent="0.2">
      <c r="A727" s="7" t="str">
        <f>'FICHE PRODUIT'!$A$2189</f>
        <v>RESCUE</v>
      </c>
      <c r="B727" s="2" t="str">
        <f>'FICHE PRODUIT'!$H$2189</f>
        <v>Orange</v>
      </c>
      <c r="C727" s="2" t="str">
        <f>'FICHE PRODUIT'!$S$2189</f>
        <v>W26-27</v>
      </c>
      <c r="D727" s="2">
        <f>'FICHE PRODUIT'!$Q$2189</f>
        <v>0</v>
      </c>
      <c r="E727" s="2" t="str">
        <f>'FICHE PRODUIT'!$S$2191</f>
        <v>IN PRODUCTION</v>
      </c>
      <c r="F727" s="2" t="str">
        <f>'FICHE PRODUIT'!$E$2193</f>
        <v>Page 60</v>
      </c>
      <c r="G727" s="2" t="str">
        <f>'FICHE PRODUIT'!$E$2194</f>
        <v xml:space="preserve">Not need </v>
      </c>
      <c r="H727" s="122" t="str">
        <f>'FICHE PRODUIT'!$E$2195</f>
        <v>OCEAN SURPLUS</v>
      </c>
      <c r="I727" s="2" t="b">
        <f>'FICHE PRODUIT'!$E$2197</f>
        <v>0</v>
      </c>
      <c r="J727" s="2" t="str">
        <f>'FICHE PRODUIT'!$E$2199</f>
        <v>Gilet</v>
      </c>
      <c r="K727" s="2" t="str">
        <f>'FICHE PRODUIT'!$E$2200</f>
        <v>Matelassé</v>
      </c>
      <c r="L727" s="4">
        <f>'FICHE PRODUIT'!$E$2202</f>
        <v>38</v>
      </c>
      <c r="M727" s="4">
        <f>'FICHE PRODUIT'!$E$2203</f>
        <v>34.57</v>
      </c>
      <c r="N727" s="4">
        <f>'FICHE PRODUIT'!$E$2205</f>
        <v>72.569999999999993</v>
      </c>
      <c r="O727" s="4">
        <f>'FICHE PRODUIT'!$E$2206</f>
        <v>3.8445638693675077</v>
      </c>
      <c r="P727" s="4">
        <f>'FICHE PRODUIT'!$E$2208</f>
        <v>279</v>
      </c>
      <c r="Q727" s="4">
        <f>'FICHE PRODUIT'!$E$2209</f>
        <v>111.6</v>
      </c>
      <c r="R727" s="4">
        <f>'FICHE PRODUIT'!$E$2210</f>
        <v>126.81818181818181</v>
      </c>
      <c r="S727" s="122">
        <f>'FICHE PRODUIT'!$E$2211</f>
        <v>46162</v>
      </c>
      <c r="T727" s="2">
        <f>'FICHE PRODUIT'!A2227</f>
        <v>0</v>
      </c>
      <c r="U727" s="2">
        <f>'FICHE PRODUIT'!B2227</f>
        <v>0</v>
      </c>
      <c r="V727" s="2">
        <f>'FICHE PRODUIT'!C2227</f>
        <v>0</v>
      </c>
      <c r="W727" s="2">
        <f>'FICHE PRODUIT'!D2227</f>
        <v>0</v>
      </c>
      <c r="X727" s="2">
        <f>'FICHE PRODUIT'!E2227</f>
        <v>0</v>
      </c>
      <c r="Y727" s="2">
        <f>'FICHE PRODUIT'!F2227</f>
        <v>0</v>
      </c>
      <c r="Z727" s="2">
        <f>'FICHE PRODUIT'!G2227</f>
        <v>0</v>
      </c>
      <c r="AA727" s="2">
        <f>'FICHE PRODUIT'!H2227</f>
        <v>0</v>
      </c>
    </row>
    <row r="728" spans="1:27" x14ac:dyDescent="0.2">
      <c r="A728" s="7" t="str">
        <f>'FICHE PRODUIT'!$A$2189</f>
        <v>RESCUE</v>
      </c>
      <c r="B728" s="2" t="str">
        <f>'FICHE PRODUIT'!$H$2189</f>
        <v>Orange</v>
      </c>
      <c r="C728" s="2" t="str">
        <f>'FICHE PRODUIT'!$S$2189</f>
        <v>W26-27</v>
      </c>
      <c r="D728" s="2">
        <f>'FICHE PRODUIT'!$Q$2189</f>
        <v>0</v>
      </c>
      <c r="E728" s="2" t="str">
        <f>'FICHE PRODUIT'!$S$2191</f>
        <v>IN PRODUCTION</v>
      </c>
      <c r="F728" s="2" t="str">
        <f>'FICHE PRODUIT'!$E$2193</f>
        <v>Page 60</v>
      </c>
      <c r="G728" s="2" t="str">
        <f>'FICHE PRODUIT'!$E$2194</f>
        <v xml:space="preserve">Not need </v>
      </c>
      <c r="H728" s="122" t="str">
        <f>'FICHE PRODUIT'!$E$2195</f>
        <v>OCEAN SURPLUS</v>
      </c>
      <c r="I728" s="2" t="b">
        <f>'FICHE PRODUIT'!$E$2197</f>
        <v>0</v>
      </c>
      <c r="J728" s="2" t="str">
        <f>'FICHE PRODUIT'!$E$2199</f>
        <v>Gilet</v>
      </c>
      <c r="K728" s="2" t="str">
        <f>'FICHE PRODUIT'!$E$2200</f>
        <v>Matelassé</v>
      </c>
      <c r="L728" s="4">
        <f>'FICHE PRODUIT'!$E$2202</f>
        <v>38</v>
      </c>
      <c r="M728" s="4">
        <f>'FICHE PRODUIT'!$E$2203</f>
        <v>34.57</v>
      </c>
      <c r="N728" s="4">
        <f>'FICHE PRODUIT'!$E$2205</f>
        <v>72.569999999999993</v>
      </c>
      <c r="O728" s="4">
        <f>'FICHE PRODUIT'!$E$2206</f>
        <v>3.8445638693675077</v>
      </c>
      <c r="P728" s="4">
        <f>'FICHE PRODUIT'!$E$2208</f>
        <v>279</v>
      </c>
      <c r="Q728" s="4">
        <f>'FICHE PRODUIT'!$E$2209</f>
        <v>111.6</v>
      </c>
      <c r="R728" s="4">
        <f>'FICHE PRODUIT'!$E$2210</f>
        <v>126.81818181818181</v>
      </c>
      <c r="S728" s="122">
        <f>'FICHE PRODUIT'!$E$2211</f>
        <v>46162</v>
      </c>
      <c r="T728" s="2">
        <f>'FICHE PRODUIT'!A2228</f>
        <v>0</v>
      </c>
      <c r="U728" s="2">
        <f>'FICHE PRODUIT'!B2228</f>
        <v>0</v>
      </c>
      <c r="V728" s="2">
        <f>'FICHE PRODUIT'!C2228</f>
        <v>0</v>
      </c>
      <c r="W728" s="2">
        <f>'FICHE PRODUIT'!D2228</f>
        <v>0</v>
      </c>
      <c r="X728" s="2">
        <f>'FICHE PRODUIT'!E2228</f>
        <v>0</v>
      </c>
      <c r="Y728" s="2">
        <f>'FICHE PRODUIT'!F2228</f>
        <v>0</v>
      </c>
      <c r="Z728" s="2">
        <f>'FICHE PRODUIT'!G2228</f>
        <v>0</v>
      </c>
      <c r="AA728" s="2">
        <f>'FICHE PRODUIT'!H2228</f>
        <v>0</v>
      </c>
    </row>
    <row r="729" spans="1:27" x14ac:dyDescent="0.2">
      <c r="A729" s="7" t="str">
        <f>'FICHE PRODUIT'!$A$2189</f>
        <v>RESCUE</v>
      </c>
      <c r="B729" s="2" t="str">
        <f>'FICHE PRODUIT'!$H$2189</f>
        <v>Orange</v>
      </c>
      <c r="C729" s="2" t="str">
        <f>'FICHE PRODUIT'!$S$2189</f>
        <v>W26-27</v>
      </c>
      <c r="D729" s="2">
        <f>'FICHE PRODUIT'!$Q$2189</f>
        <v>0</v>
      </c>
      <c r="E729" s="2" t="str">
        <f>'FICHE PRODUIT'!$S$2191</f>
        <v>IN PRODUCTION</v>
      </c>
      <c r="F729" s="2" t="str">
        <f>'FICHE PRODUIT'!$E$2193</f>
        <v>Page 60</v>
      </c>
      <c r="G729" s="2" t="str">
        <f>'FICHE PRODUIT'!$E$2194</f>
        <v xml:space="preserve">Not need </v>
      </c>
      <c r="H729" s="122" t="str">
        <f>'FICHE PRODUIT'!$E$2195</f>
        <v>OCEAN SURPLUS</v>
      </c>
      <c r="I729" s="2" t="b">
        <f>'FICHE PRODUIT'!$E$2197</f>
        <v>0</v>
      </c>
      <c r="J729" s="2" t="str">
        <f>'FICHE PRODUIT'!$E$2199</f>
        <v>Gilet</v>
      </c>
      <c r="K729" s="2" t="str">
        <f>'FICHE PRODUIT'!$E$2200</f>
        <v>Matelassé</v>
      </c>
      <c r="L729" s="4">
        <f>'FICHE PRODUIT'!$E$2202</f>
        <v>38</v>
      </c>
      <c r="M729" s="4">
        <f>'FICHE PRODUIT'!$E$2203</f>
        <v>34.57</v>
      </c>
      <c r="N729" s="4">
        <f>'FICHE PRODUIT'!$E$2205</f>
        <v>72.569999999999993</v>
      </c>
      <c r="O729" s="4">
        <f>'FICHE PRODUIT'!$E$2206</f>
        <v>3.8445638693675077</v>
      </c>
      <c r="P729" s="4">
        <f>'FICHE PRODUIT'!$E$2208</f>
        <v>279</v>
      </c>
      <c r="Q729" s="4">
        <f>'FICHE PRODUIT'!$E$2209</f>
        <v>111.6</v>
      </c>
      <c r="R729" s="4">
        <f>'FICHE PRODUIT'!$E$2210</f>
        <v>126.81818181818181</v>
      </c>
      <c r="S729" s="122">
        <f>'FICHE PRODUIT'!$E$2211</f>
        <v>46162</v>
      </c>
      <c r="T729" s="2" t="str">
        <f>'FICHE PRODUIT'!A2229</f>
        <v>Frais externe</v>
      </c>
      <c r="U729" s="2" t="str">
        <f>'FICHE PRODUIT'!B2229</f>
        <v>Transport</v>
      </c>
      <c r="V729" s="2" t="str">
        <f>'FICHE PRODUIT'!C2229</f>
        <v xml:space="preserve">Européen </v>
      </c>
      <c r="W729" s="2">
        <f>'FICHE PRODUIT'!D2229</f>
        <v>1</v>
      </c>
      <c r="X729" s="2">
        <f>'FICHE PRODUIT'!E2229</f>
        <v>25</v>
      </c>
      <c r="Y729" s="2">
        <f>'FICHE PRODUIT'!F2229</f>
        <v>2</v>
      </c>
      <c r="Z729" s="2">
        <f>'FICHE PRODUIT'!G2229</f>
        <v>2</v>
      </c>
      <c r="AA729" s="2">
        <f>'FICHE PRODUIT'!H2229</f>
        <v>50</v>
      </c>
    </row>
    <row r="730" spans="1:27" x14ac:dyDescent="0.2">
      <c r="A730" s="7" t="str">
        <f>'FICHE PRODUIT'!$A$2189</f>
        <v>RESCUE</v>
      </c>
      <c r="B730" s="2" t="str">
        <f>'FICHE PRODUIT'!$H$2189</f>
        <v>Orange</v>
      </c>
      <c r="C730" s="2" t="str">
        <f>'FICHE PRODUIT'!$S$2189</f>
        <v>W26-27</v>
      </c>
      <c r="D730" s="2">
        <f>'FICHE PRODUIT'!$Q$2189</f>
        <v>0</v>
      </c>
      <c r="E730" s="2" t="str">
        <f>'FICHE PRODUIT'!$S$2191</f>
        <v>IN PRODUCTION</v>
      </c>
      <c r="F730" s="2" t="str">
        <f>'FICHE PRODUIT'!$E$2193</f>
        <v>Page 60</v>
      </c>
      <c r="G730" s="2" t="str">
        <f>'FICHE PRODUIT'!$E$2194</f>
        <v xml:space="preserve">Not need </v>
      </c>
      <c r="H730" s="122" t="str">
        <f>'FICHE PRODUIT'!$E$2195</f>
        <v>OCEAN SURPLUS</v>
      </c>
      <c r="I730" s="2" t="b">
        <f>'FICHE PRODUIT'!$E$2197</f>
        <v>0</v>
      </c>
      <c r="J730" s="2" t="str">
        <f>'FICHE PRODUIT'!$E$2199</f>
        <v>Gilet</v>
      </c>
      <c r="K730" s="2" t="str">
        <f>'FICHE PRODUIT'!$E$2200</f>
        <v>Matelassé</v>
      </c>
      <c r="L730" s="4">
        <f>'FICHE PRODUIT'!$E$2202</f>
        <v>38</v>
      </c>
      <c r="M730" s="4">
        <f>'FICHE PRODUIT'!$E$2203</f>
        <v>34.57</v>
      </c>
      <c r="N730" s="4">
        <f>'FICHE PRODUIT'!$E$2205</f>
        <v>72.569999999999993</v>
      </c>
      <c r="O730" s="4">
        <f>'FICHE PRODUIT'!$E$2206</f>
        <v>3.8445638693675077</v>
      </c>
      <c r="P730" s="4">
        <f>'FICHE PRODUIT'!$E$2208</f>
        <v>279</v>
      </c>
      <c r="Q730" s="4">
        <f>'FICHE PRODUIT'!$E$2209</f>
        <v>111.6</v>
      </c>
      <c r="R730" s="4">
        <f>'FICHE PRODUIT'!$E$2210</f>
        <v>126.81818181818181</v>
      </c>
      <c r="S730" s="122">
        <f>'FICHE PRODUIT'!$E$2211</f>
        <v>46162</v>
      </c>
      <c r="T730" s="2" t="str">
        <f>'FICHE PRODUIT'!A2230</f>
        <v>Frais externe</v>
      </c>
      <c r="U730" s="2" t="str">
        <f>'FICHE PRODUIT'!B2230</f>
        <v>Communication</v>
      </c>
      <c r="V730" s="2" t="str">
        <f>'FICHE PRODUIT'!C2230</f>
        <v>Marketing</v>
      </c>
      <c r="W730" s="2">
        <f>'FICHE PRODUIT'!D2230</f>
        <v>1</v>
      </c>
      <c r="X730" s="2">
        <f>'FICHE PRODUIT'!E2230</f>
        <v>25</v>
      </c>
      <c r="Y730" s="2">
        <f>'FICHE PRODUIT'!F2230</f>
        <v>0.5</v>
      </c>
      <c r="Z730" s="2">
        <f>'FICHE PRODUIT'!G2230</f>
        <v>0.5</v>
      </c>
      <c r="AA730" s="2">
        <f>'FICHE PRODUIT'!H2230</f>
        <v>12.5</v>
      </c>
    </row>
    <row r="731" spans="1:27" x14ac:dyDescent="0.2">
      <c r="A731" s="7" t="str">
        <f>'FICHE PRODUIT'!$A$2232</f>
        <v xml:space="preserve">RESCUE </v>
      </c>
      <c r="B731" s="2" t="str">
        <f>'FICHE PRODUIT'!$H$2232</f>
        <v>Navy</v>
      </c>
      <c r="C731" s="2" t="str">
        <f>'FICHE PRODUIT'!$S$2232</f>
        <v>W26-27</v>
      </c>
      <c r="D731" s="2">
        <f>'FICHE PRODUIT'!$Q$2232</f>
        <v>0</v>
      </c>
      <c r="E731" s="2" t="str">
        <f>'FICHE PRODUIT'!$S$2234</f>
        <v>IN PRODUCTION</v>
      </c>
      <c r="F731" s="2" t="str">
        <f>'FICHE PRODUIT'!$E$2236</f>
        <v>Page 61</v>
      </c>
      <c r="G731" s="2" t="str">
        <f>'FICHE PRODUIT'!$E$2237</f>
        <v xml:space="preserve">Not need </v>
      </c>
      <c r="H731" s="122" t="str">
        <f>'FICHE PRODUIT'!$E$2238</f>
        <v>OCEAN SURPLUS</v>
      </c>
      <c r="I731" s="2" t="b">
        <f>'FICHE PRODUIT'!$E$2240</f>
        <v>0</v>
      </c>
      <c r="J731" s="2" t="str">
        <f>'FICHE PRODUIT'!$E$2242</f>
        <v>Gilet</v>
      </c>
      <c r="K731" s="2" t="str">
        <f>'FICHE PRODUIT'!$E$2243</f>
        <v>Matelassé</v>
      </c>
      <c r="L731" s="4">
        <f>'FICHE PRODUIT'!$E$2245</f>
        <v>38</v>
      </c>
      <c r="M731" s="4">
        <f>'FICHE PRODUIT'!$E$2246</f>
        <v>34.57</v>
      </c>
      <c r="N731" s="4">
        <f>'FICHE PRODUIT'!$E$2248</f>
        <v>72.569999999999993</v>
      </c>
      <c r="O731" s="4">
        <f>'FICHE PRODUIT'!$E$2249</f>
        <v>3.8445638693675077</v>
      </c>
      <c r="P731" s="4">
        <f>'FICHE PRODUIT'!$E$2251</f>
        <v>279</v>
      </c>
      <c r="Q731" s="4">
        <f>'FICHE PRODUIT'!$E$2252</f>
        <v>111.6</v>
      </c>
      <c r="R731" s="4">
        <f>'FICHE PRODUIT'!$E$2253</f>
        <v>126.81818181818181</v>
      </c>
      <c r="S731" s="122">
        <f>'FICHE PRODUIT'!$E$2254</f>
        <v>46162</v>
      </c>
      <c r="T731" s="2" t="str">
        <f>'FICHE PRODUIT'!A2259</f>
        <v>FABRIC</v>
      </c>
      <c r="U731" s="2" t="str">
        <f>'FICHE PRODUIT'!B2259</f>
        <v>OLMETEX</v>
      </c>
      <c r="V731" s="2" t="str">
        <f>'FICHE PRODUIT'!C2259</f>
        <v>N92 187 KAIROS QUILTED COL 2 BLEU / BEIGE N92010</v>
      </c>
      <c r="W731" s="2">
        <f>'FICHE PRODUIT'!D2259</f>
        <v>0.9</v>
      </c>
      <c r="X731" s="2">
        <f>'FICHE PRODUIT'!E2259</f>
        <v>35.1</v>
      </c>
      <c r="Y731" s="2">
        <f>'FICHE PRODUIT'!F2259</f>
        <v>33.5</v>
      </c>
      <c r="Z731" s="2">
        <f>'FICHE PRODUIT'!G2259</f>
        <v>30.150000000000002</v>
      </c>
      <c r="AA731" s="2">
        <f>'FICHE PRODUIT'!H2259</f>
        <v>1175.8500000000001</v>
      </c>
    </row>
    <row r="732" spans="1:27" x14ac:dyDescent="0.2">
      <c r="A732" s="7" t="str">
        <f>'FICHE PRODUIT'!$A$2232</f>
        <v xml:space="preserve">RESCUE </v>
      </c>
      <c r="B732" s="2" t="str">
        <f>'FICHE PRODUIT'!$H$2232</f>
        <v>Navy</v>
      </c>
      <c r="C732" s="2" t="str">
        <f>'FICHE PRODUIT'!$S$2232</f>
        <v>W26-27</v>
      </c>
      <c r="D732" s="2">
        <f>'FICHE PRODUIT'!$Q$2232</f>
        <v>0</v>
      </c>
      <c r="E732" s="2" t="str">
        <f>'FICHE PRODUIT'!$S$2234</f>
        <v>IN PRODUCTION</v>
      </c>
      <c r="F732" s="2" t="str">
        <f>'FICHE PRODUIT'!$E$2236</f>
        <v>Page 61</v>
      </c>
      <c r="G732" s="2" t="str">
        <f>'FICHE PRODUIT'!$E$2237</f>
        <v xml:space="preserve">Not need </v>
      </c>
      <c r="H732" s="122" t="str">
        <f>'FICHE PRODUIT'!$E$2238</f>
        <v>OCEAN SURPLUS</v>
      </c>
      <c r="I732" s="2" t="b">
        <f>'FICHE PRODUIT'!$E$2240</f>
        <v>0</v>
      </c>
      <c r="J732" s="2" t="str">
        <f>'FICHE PRODUIT'!$E$2242</f>
        <v>Gilet</v>
      </c>
      <c r="K732" s="2" t="str">
        <f>'FICHE PRODUIT'!$E$2243</f>
        <v>Matelassé</v>
      </c>
      <c r="L732" s="4">
        <f>'FICHE PRODUIT'!$E$2245</f>
        <v>38</v>
      </c>
      <c r="M732" s="4">
        <f>'FICHE PRODUIT'!$E$2246</f>
        <v>34.57</v>
      </c>
      <c r="N732" s="4">
        <f>'FICHE PRODUIT'!$E$2248</f>
        <v>72.569999999999993</v>
      </c>
      <c r="O732" s="4">
        <f>'FICHE PRODUIT'!$E$2249</f>
        <v>3.8445638693675077</v>
      </c>
      <c r="P732" s="4">
        <f>'FICHE PRODUIT'!$E$2251</f>
        <v>279</v>
      </c>
      <c r="Q732" s="4">
        <f>'FICHE PRODUIT'!$E$2252</f>
        <v>111.6</v>
      </c>
      <c r="R732" s="4">
        <f>'FICHE PRODUIT'!$E$2253</f>
        <v>126.81818181818181</v>
      </c>
      <c r="S732" s="122">
        <f>'FICHE PRODUIT'!$E$2254</f>
        <v>46162</v>
      </c>
      <c r="T732" s="2" t="str">
        <f>'FICHE PRODUIT'!A2260</f>
        <v>PIPING</v>
      </c>
      <c r="U732" s="2" t="str">
        <f>'FICHE PRODUIT'!B2260</f>
        <v>J.GUERRA</v>
      </c>
      <c r="V732" s="2" t="str">
        <f>'FICHE PRODUIT'!C2260</f>
        <v>315/25 COL 239</v>
      </c>
      <c r="W732" s="2">
        <f>'FICHE PRODUIT'!D2260</f>
        <v>4</v>
      </c>
      <c r="X732" s="2">
        <f>'FICHE PRODUIT'!E2260</f>
        <v>156</v>
      </c>
      <c r="Y732" s="2">
        <f>'FICHE PRODUIT'!F2260</f>
        <v>0</v>
      </c>
      <c r="Z732" s="2">
        <f>'FICHE PRODUIT'!G2260</f>
        <v>0</v>
      </c>
      <c r="AA732" s="2">
        <f>'FICHE PRODUIT'!H2260</f>
        <v>0</v>
      </c>
    </row>
    <row r="733" spans="1:27" x14ac:dyDescent="0.2">
      <c r="A733" s="7" t="str">
        <f>'FICHE PRODUIT'!$A$2232</f>
        <v xml:space="preserve">RESCUE </v>
      </c>
      <c r="B733" s="2" t="str">
        <f>'FICHE PRODUIT'!$H$2232</f>
        <v>Navy</v>
      </c>
      <c r="C733" s="2" t="str">
        <f>'FICHE PRODUIT'!$S$2232</f>
        <v>W26-27</v>
      </c>
      <c r="D733" s="2">
        <f>'FICHE PRODUIT'!$Q$2232</f>
        <v>0</v>
      </c>
      <c r="E733" s="2" t="str">
        <f>'FICHE PRODUIT'!$S$2234</f>
        <v>IN PRODUCTION</v>
      </c>
      <c r="F733" s="2" t="str">
        <f>'FICHE PRODUIT'!$E$2236</f>
        <v>Page 61</v>
      </c>
      <c r="G733" s="2" t="str">
        <f>'FICHE PRODUIT'!$E$2237</f>
        <v xml:space="preserve">Not need </v>
      </c>
      <c r="H733" s="122" t="str">
        <f>'FICHE PRODUIT'!$E$2238</f>
        <v>OCEAN SURPLUS</v>
      </c>
      <c r="I733" s="2" t="b">
        <f>'FICHE PRODUIT'!$E$2240</f>
        <v>0</v>
      </c>
      <c r="J733" s="2" t="str">
        <f>'FICHE PRODUIT'!$E$2242</f>
        <v>Gilet</v>
      </c>
      <c r="K733" s="2" t="str">
        <f>'FICHE PRODUIT'!$E$2243</f>
        <v>Matelassé</v>
      </c>
      <c r="L733" s="4">
        <f>'FICHE PRODUIT'!$E$2245</f>
        <v>38</v>
      </c>
      <c r="M733" s="4">
        <f>'FICHE PRODUIT'!$E$2246</f>
        <v>34.57</v>
      </c>
      <c r="N733" s="4">
        <f>'FICHE PRODUIT'!$E$2248</f>
        <v>72.569999999999993</v>
      </c>
      <c r="O733" s="4">
        <f>'FICHE PRODUIT'!$E$2249</f>
        <v>3.8445638693675077</v>
      </c>
      <c r="P733" s="4">
        <f>'FICHE PRODUIT'!$E$2251</f>
        <v>279</v>
      </c>
      <c r="Q733" s="4">
        <f>'FICHE PRODUIT'!$E$2252</f>
        <v>111.6</v>
      </c>
      <c r="R733" s="4">
        <f>'FICHE PRODUIT'!$E$2253</f>
        <v>126.81818181818181</v>
      </c>
      <c r="S733" s="122">
        <f>'FICHE PRODUIT'!$E$2254</f>
        <v>46162</v>
      </c>
      <c r="T733" s="2" t="str">
        <f>'FICHE PRODUIT'!A2261</f>
        <v>BOUTONS</v>
      </c>
      <c r="U733" s="2" t="str">
        <f>'FICHE PRODUIT'!B2261</f>
        <v>LOUROPEL</v>
      </c>
      <c r="V733" s="2" t="str">
        <f>'FICHE PRODUIT'!C2261</f>
        <v>BT1</v>
      </c>
      <c r="W733" s="2">
        <f>'FICHE PRODUIT'!D2261</f>
        <v>4</v>
      </c>
      <c r="X733" s="2">
        <f>'FICHE PRODUIT'!E2261</f>
        <v>156</v>
      </c>
      <c r="Y733" s="2">
        <f>'FICHE PRODUIT'!F2261</f>
        <v>0.06</v>
      </c>
      <c r="Z733" s="2">
        <f>'FICHE PRODUIT'!G2261</f>
        <v>0.24</v>
      </c>
      <c r="AA733" s="2">
        <f>'FICHE PRODUIT'!H2261</f>
        <v>9.36</v>
      </c>
    </row>
    <row r="734" spans="1:27" x14ac:dyDescent="0.2">
      <c r="A734" s="7" t="str">
        <f>'FICHE PRODUIT'!$A$2232</f>
        <v xml:space="preserve">RESCUE </v>
      </c>
      <c r="B734" s="2" t="str">
        <f>'FICHE PRODUIT'!$H$2232</f>
        <v>Navy</v>
      </c>
      <c r="C734" s="2" t="str">
        <f>'FICHE PRODUIT'!$S$2232</f>
        <v>W26-27</v>
      </c>
      <c r="D734" s="2">
        <f>'FICHE PRODUIT'!$Q$2232</f>
        <v>0</v>
      </c>
      <c r="E734" s="2" t="str">
        <f>'FICHE PRODUIT'!$S$2234</f>
        <v>IN PRODUCTION</v>
      </c>
      <c r="F734" s="2" t="str">
        <f>'FICHE PRODUIT'!$E$2236</f>
        <v>Page 61</v>
      </c>
      <c r="G734" s="2" t="str">
        <f>'FICHE PRODUIT'!$E$2237</f>
        <v xml:space="preserve">Not need </v>
      </c>
      <c r="H734" s="122" t="str">
        <f>'FICHE PRODUIT'!$E$2238</f>
        <v>OCEAN SURPLUS</v>
      </c>
      <c r="I734" s="2" t="b">
        <f>'FICHE PRODUIT'!$E$2240</f>
        <v>0</v>
      </c>
      <c r="J734" s="2" t="str">
        <f>'FICHE PRODUIT'!$E$2242</f>
        <v>Gilet</v>
      </c>
      <c r="K734" s="2" t="str">
        <f>'FICHE PRODUIT'!$E$2243</f>
        <v>Matelassé</v>
      </c>
      <c r="L734" s="4">
        <f>'FICHE PRODUIT'!$E$2245</f>
        <v>38</v>
      </c>
      <c r="M734" s="4">
        <f>'FICHE PRODUIT'!$E$2246</f>
        <v>34.57</v>
      </c>
      <c r="N734" s="4">
        <f>'FICHE PRODUIT'!$E$2248</f>
        <v>72.569999999999993</v>
      </c>
      <c r="O734" s="4">
        <f>'FICHE PRODUIT'!$E$2249</f>
        <v>3.8445638693675077</v>
      </c>
      <c r="P734" s="4">
        <f>'FICHE PRODUIT'!$E$2251</f>
        <v>279</v>
      </c>
      <c r="Q734" s="4">
        <f>'FICHE PRODUIT'!$E$2252</f>
        <v>111.6</v>
      </c>
      <c r="R734" s="4">
        <f>'FICHE PRODUIT'!$E$2253</f>
        <v>126.81818181818181</v>
      </c>
      <c r="S734" s="122">
        <f>'FICHE PRODUIT'!$E$2254</f>
        <v>46162</v>
      </c>
      <c r="T734" s="2" t="str">
        <f>'FICHE PRODUIT'!A2262</f>
        <v>ETIQUETTES</v>
      </c>
      <c r="U734" s="2" t="str">
        <f>'FICHE PRODUIT'!B2262</f>
        <v>CADICA</v>
      </c>
      <c r="V734" s="2" t="str">
        <f>'FICHE PRODUIT'!C2262</f>
        <v>LE1</v>
      </c>
      <c r="W734" s="2">
        <f>'FICHE PRODUIT'!D2262</f>
        <v>1</v>
      </c>
      <c r="X734" s="2">
        <f>'FICHE PRODUIT'!E2262</f>
        <v>39</v>
      </c>
      <c r="Y734" s="2">
        <f>'FICHE PRODUIT'!F2262</f>
        <v>0.65</v>
      </c>
      <c r="Z734" s="2">
        <f>'FICHE PRODUIT'!G2262</f>
        <v>0.65</v>
      </c>
      <c r="AA734" s="2">
        <f>'FICHE PRODUIT'!H2262</f>
        <v>25.35</v>
      </c>
    </row>
    <row r="735" spans="1:27" x14ac:dyDescent="0.2">
      <c r="A735" s="7" t="str">
        <f>'FICHE PRODUIT'!$A$2232</f>
        <v xml:space="preserve">RESCUE </v>
      </c>
      <c r="B735" s="2" t="str">
        <f>'FICHE PRODUIT'!$H$2232</f>
        <v>Navy</v>
      </c>
      <c r="C735" s="2" t="str">
        <f>'FICHE PRODUIT'!$S$2232</f>
        <v>W26-27</v>
      </c>
      <c r="D735" s="2">
        <f>'FICHE PRODUIT'!$Q$2232</f>
        <v>0</v>
      </c>
      <c r="E735" s="2" t="str">
        <f>'FICHE PRODUIT'!$S$2234</f>
        <v>IN PRODUCTION</v>
      </c>
      <c r="F735" s="2" t="str">
        <f>'FICHE PRODUIT'!$E$2236</f>
        <v>Page 61</v>
      </c>
      <c r="G735" s="2" t="str">
        <f>'FICHE PRODUIT'!$E$2237</f>
        <v xml:space="preserve">Not need </v>
      </c>
      <c r="H735" s="122" t="str">
        <f>'FICHE PRODUIT'!$E$2238</f>
        <v>OCEAN SURPLUS</v>
      </c>
      <c r="I735" s="2" t="b">
        <f>'FICHE PRODUIT'!$E$2240</f>
        <v>0</v>
      </c>
      <c r="J735" s="2" t="str">
        <f>'FICHE PRODUIT'!$E$2242</f>
        <v>Gilet</v>
      </c>
      <c r="K735" s="2" t="str">
        <f>'FICHE PRODUIT'!$E$2243</f>
        <v>Matelassé</v>
      </c>
      <c r="L735" s="4">
        <f>'FICHE PRODUIT'!$E$2245</f>
        <v>38</v>
      </c>
      <c r="M735" s="4">
        <f>'FICHE PRODUIT'!$E$2246</f>
        <v>34.57</v>
      </c>
      <c r="N735" s="4">
        <f>'FICHE PRODUIT'!$E$2248</f>
        <v>72.569999999999993</v>
      </c>
      <c r="O735" s="4">
        <f>'FICHE PRODUIT'!$E$2249</f>
        <v>3.8445638693675077</v>
      </c>
      <c r="P735" s="4">
        <f>'FICHE PRODUIT'!$E$2251</f>
        <v>279</v>
      </c>
      <c r="Q735" s="4">
        <f>'FICHE PRODUIT'!$E$2252</f>
        <v>111.6</v>
      </c>
      <c r="R735" s="4">
        <f>'FICHE PRODUIT'!$E$2253</f>
        <v>126.81818181818181</v>
      </c>
      <c r="S735" s="122">
        <f>'FICHE PRODUIT'!$E$2254</f>
        <v>46162</v>
      </c>
      <c r="T735" s="2" t="str">
        <f>'FICHE PRODUIT'!A2263</f>
        <v>ETIQUETTES</v>
      </c>
      <c r="U735" s="2" t="str">
        <f>'FICHE PRODUIT'!B2263</f>
        <v>CADICA</v>
      </c>
      <c r="V735" s="2" t="str">
        <f>'FICHE PRODUIT'!C2263</f>
        <v>LE2</v>
      </c>
      <c r="W735" s="2">
        <f>'FICHE PRODUIT'!D2263</f>
        <v>1</v>
      </c>
      <c r="X735" s="2">
        <f>'FICHE PRODUIT'!E2263</f>
        <v>39</v>
      </c>
      <c r="Y735" s="2">
        <f>'FICHE PRODUIT'!F2263</f>
        <v>0.78</v>
      </c>
      <c r="Z735" s="2">
        <f>'FICHE PRODUIT'!G2263</f>
        <v>0.78</v>
      </c>
      <c r="AA735" s="2">
        <f>'FICHE PRODUIT'!H2263</f>
        <v>30.42</v>
      </c>
    </row>
    <row r="736" spans="1:27" x14ac:dyDescent="0.2">
      <c r="A736" s="7" t="str">
        <f>'FICHE PRODUIT'!$A$2232</f>
        <v xml:space="preserve">RESCUE </v>
      </c>
      <c r="B736" s="2" t="str">
        <f>'FICHE PRODUIT'!$H$2232</f>
        <v>Navy</v>
      </c>
      <c r="C736" s="2" t="str">
        <f>'FICHE PRODUIT'!$S$2232</f>
        <v>W26-27</v>
      </c>
      <c r="D736" s="2">
        <f>'FICHE PRODUIT'!$Q$2232</f>
        <v>0</v>
      </c>
      <c r="E736" s="2" t="str">
        <f>'FICHE PRODUIT'!$S$2234</f>
        <v>IN PRODUCTION</v>
      </c>
      <c r="F736" s="2" t="str">
        <f>'FICHE PRODUIT'!$E$2236</f>
        <v>Page 61</v>
      </c>
      <c r="G736" s="2" t="str">
        <f>'FICHE PRODUIT'!$E$2237</f>
        <v xml:space="preserve">Not need </v>
      </c>
      <c r="H736" s="122" t="str">
        <f>'FICHE PRODUIT'!$E$2238</f>
        <v>OCEAN SURPLUS</v>
      </c>
      <c r="I736" s="2" t="b">
        <f>'FICHE PRODUIT'!$E$2240</f>
        <v>0</v>
      </c>
      <c r="J736" s="2" t="str">
        <f>'FICHE PRODUIT'!$E$2242</f>
        <v>Gilet</v>
      </c>
      <c r="K736" s="2" t="str">
        <f>'FICHE PRODUIT'!$E$2243</f>
        <v>Matelassé</v>
      </c>
      <c r="L736" s="4">
        <f>'FICHE PRODUIT'!$E$2245</f>
        <v>38</v>
      </c>
      <c r="M736" s="4">
        <f>'FICHE PRODUIT'!$E$2246</f>
        <v>34.57</v>
      </c>
      <c r="N736" s="4">
        <f>'FICHE PRODUIT'!$E$2248</f>
        <v>72.569999999999993</v>
      </c>
      <c r="O736" s="4">
        <f>'FICHE PRODUIT'!$E$2249</f>
        <v>3.8445638693675077</v>
      </c>
      <c r="P736" s="4">
        <f>'FICHE PRODUIT'!$E$2251</f>
        <v>279</v>
      </c>
      <c r="Q736" s="4">
        <f>'FICHE PRODUIT'!$E$2252</f>
        <v>111.6</v>
      </c>
      <c r="R736" s="4">
        <f>'FICHE PRODUIT'!$E$2253</f>
        <v>126.81818181818181</v>
      </c>
      <c r="S736" s="122">
        <f>'FICHE PRODUIT'!$E$2254</f>
        <v>46162</v>
      </c>
      <c r="T736" s="2" t="str">
        <f>'FICHE PRODUIT'!A2264</f>
        <v>HANGTAG</v>
      </c>
      <c r="U736" s="2" t="str">
        <f>'FICHE PRODUIT'!B2264</f>
        <v>CADICA</v>
      </c>
      <c r="V736" s="2" t="str">
        <f>'FICHE PRODUIT'!C2264</f>
        <v>XD2</v>
      </c>
      <c r="W736" s="2">
        <f>'FICHE PRODUIT'!D2264</f>
        <v>1</v>
      </c>
      <c r="X736" s="2">
        <f>'FICHE PRODUIT'!E2264</f>
        <v>39</v>
      </c>
      <c r="Y736" s="2">
        <f>'FICHE PRODUIT'!F2264</f>
        <v>0.25</v>
      </c>
      <c r="Z736" s="2">
        <f>'FICHE PRODUIT'!G2264</f>
        <v>0.25</v>
      </c>
      <c r="AA736" s="2">
        <f>'FICHE PRODUIT'!H2264</f>
        <v>9.75</v>
      </c>
    </row>
    <row r="737" spans="1:27" x14ac:dyDescent="0.2">
      <c r="A737" s="7" t="str">
        <f>'FICHE PRODUIT'!$A$2232</f>
        <v xml:space="preserve">RESCUE </v>
      </c>
      <c r="B737" s="2" t="str">
        <f>'FICHE PRODUIT'!$H$2232</f>
        <v>Navy</v>
      </c>
      <c r="C737" s="2" t="str">
        <f>'FICHE PRODUIT'!$S$2232</f>
        <v>W26-27</v>
      </c>
      <c r="D737" s="2">
        <f>'FICHE PRODUIT'!$Q$2232</f>
        <v>0</v>
      </c>
      <c r="E737" s="2" t="str">
        <f>'FICHE PRODUIT'!$S$2234</f>
        <v>IN PRODUCTION</v>
      </c>
      <c r="F737" s="2" t="str">
        <f>'FICHE PRODUIT'!$E$2236</f>
        <v>Page 61</v>
      </c>
      <c r="G737" s="2" t="str">
        <f>'FICHE PRODUIT'!$E$2237</f>
        <v xml:space="preserve">Not need </v>
      </c>
      <c r="H737" s="122" t="str">
        <f>'FICHE PRODUIT'!$E$2238</f>
        <v>OCEAN SURPLUS</v>
      </c>
      <c r="I737" s="2" t="b">
        <f>'FICHE PRODUIT'!$E$2240</f>
        <v>0</v>
      </c>
      <c r="J737" s="2" t="str">
        <f>'FICHE PRODUIT'!$E$2242</f>
        <v>Gilet</v>
      </c>
      <c r="K737" s="2" t="str">
        <f>'FICHE PRODUIT'!$E$2243</f>
        <v>Matelassé</v>
      </c>
      <c r="L737" s="4">
        <f>'FICHE PRODUIT'!$E$2245</f>
        <v>38</v>
      </c>
      <c r="M737" s="4">
        <f>'FICHE PRODUIT'!$E$2246</f>
        <v>34.57</v>
      </c>
      <c r="N737" s="4">
        <f>'FICHE PRODUIT'!$E$2248</f>
        <v>72.569999999999993</v>
      </c>
      <c r="O737" s="4">
        <f>'FICHE PRODUIT'!$E$2249</f>
        <v>3.8445638693675077</v>
      </c>
      <c r="P737" s="4">
        <f>'FICHE PRODUIT'!$E$2251</f>
        <v>279</v>
      </c>
      <c r="Q737" s="4">
        <f>'FICHE PRODUIT'!$E$2252</f>
        <v>111.6</v>
      </c>
      <c r="R737" s="4">
        <f>'FICHE PRODUIT'!$E$2253</f>
        <v>126.81818181818181</v>
      </c>
      <c r="S737" s="122">
        <f>'FICHE PRODUIT'!$E$2254</f>
        <v>46162</v>
      </c>
      <c r="T737" s="2">
        <f>'FICHE PRODUIT'!A2265</f>
        <v>0</v>
      </c>
      <c r="U737" s="2">
        <f>'FICHE PRODUIT'!B2265</f>
        <v>0</v>
      </c>
      <c r="V737" s="2">
        <f>'FICHE PRODUIT'!C2265</f>
        <v>0</v>
      </c>
      <c r="W737" s="2">
        <f>'FICHE PRODUIT'!D2265</f>
        <v>0</v>
      </c>
      <c r="X737" s="2">
        <f>'FICHE PRODUIT'!E2265</f>
        <v>0</v>
      </c>
      <c r="Y737" s="2">
        <f>'FICHE PRODUIT'!F2265</f>
        <v>0</v>
      </c>
      <c r="Z737" s="2">
        <f>'FICHE PRODUIT'!G2265</f>
        <v>0</v>
      </c>
      <c r="AA737" s="2">
        <f>'FICHE PRODUIT'!H2265</f>
        <v>0</v>
      </c>
    </row>
    <row r="738" spans="1:27" x14ac:dyDescent="0.2">
      <c r="A738" s="7" t="str">
        <f>'FICHE PRODUIT'!$A$2232</f>
        <v xml:space="preserve">RESCUE </v>
      </c>
      <c r="B738" s="2" t="str">
        <f>'FICHE PRODUIT'!$H$2232</f>
        <v>Navy</v>
      </c>
      <c r="C738" s="2" t="str">
        <f>'FICHE PRODUIT'!$S$2232</f>
        <v>W26-27</v>
      </c>
      <c r="D738" s="2">
        <f>'FICHE PRODUIT'!$Q$2232</f>
        <v>0</v>
      </c>
      <c r="E738" s="2" t="str">
        <f>'FICHE PRODUIT'!$S$2234</f>
        <v>IN PRODUCTION</v>
      </c>
      <c r="F738" s="2" t="str">
        <f>'FICHE PRODUIT'!$E$2236</f>
        <v>Page 61</v>
      </c>
      <c r="G738" s="2" t="str">
        <f>'FICHE PRODUIT'!$E$2237</f>
        <v xml:space="preserve">Not need </v>
      </c>
      <c r="H738" s="122" t="str">
        <f>'FICHE PRODUIT'!$E$2238</f>
        <v>OCEAN SURPLUS</v>
      </c>
      <c r="I738" s="2" t="b">
        <f>'FICHE PRODUIT'!$E$2240</f>
        <v>0</v>
      </c>
      <c r="J738" s="2" t="str">
        <f>'FICHE PRODUIT'!$E$2242</f>
        <v>Gilet</v>
      </c>
      <c r="K738" s="2" t="str">
        <f>'FICHE PRODUIT'!$E$2243</f>
        <v>Matelassé</v>
      </c>
      <c r="L738" s="4">
        <f>'FICHE PRODUIT'!$E$2245</f>
        <v>38</v>
      </c>
      <c r="M738" s="4">
        <f>'FICHE PRODUIT'!$E$2246</f>
        <v>34.57</v>
      </c>
      <c r="N738" s="4">
        <f>'FICHE PRODUIT'!$E$2248</f>
        <v>72.569999999999993</v>
      </c>
      <c r="O738" s="4">
        <f>'FICHE PRODUIT'!$E$2249</f>
        <v>3.8445638693675077</v>
      </c>
      <c r="P738" s="4">
        <f>'FICHE PRODUIT'!$E$2251</f>
        <v>279</v>
      </c>
      <c r="Q738" s="4">
        <f>'FICHE PRODUIT'!$E$2252</f>
        <v>111.6</v>
      </c>
      <c r="R738" s="4">
        <f>'FICHE PRODUIT'!$E$2253</f>
        <v>126.81818181818181</v>
      </c>
      <c r="S738" s="122">
        <f>'FICHE PRODUIT'!$E$2254</f>
        <v>46162</v>
      </c>
      <c r="T738" s="2">
        <f>'FICHE PRODUIT'!A2266</f>
        <v>0</v>
      </c>
      <c r="U738" s="2">
        <f>'FICHE PRODUIT'!B2266</f>
        <v>0</v>
      </c>
      <c r="V738" s="2">
        <f>'FICHE PRODUIT'!C2266</f>
        <v>0</v>
      </c>
      <c r="W738" s="2">
        <f>'FICHE PRODUIT'!D2266</f>
        <v>0</v>
      </c>
      <c r="X738" s="2">
        <f>'FICHE PRODUIT'!E2266</f>
        <v>0</v>
      </c>
      <c r="Y738" s="2">
        <f>'FICHE PRODUIT'!F2266</f>
        <v>0</v>
      </c>
      <c r="Z738" s="2">
        <f>'FICHE PRODUIT'!G2266</f>
        <v>0</v>
      </c>
      <c r="AA738" s="2">
        <f>'FICHE PRODUIT'!H2266</f>
        <v>0</v>
      </c>
    </row>
    <row r="739" spans="1:27" x14ac:dyDescent="0.2">
      <c r="A739" s="7" t="str">
        <f>'FICHE PRODUIT'!$A$2232</f>
        <v xml:space="preserve">RESCUE </v>
      </c>
      <c r="B739" s="2" t="str">
        <f>'FICHE PRODUIT'!$H$2232</f>
        <v>Navy</v>
      </c>
      <c r="C739" s="2" t="str">
        <f>'FICHE PRODUIT'!$S$2232</f>
        <v>W26-27</v>
      </c>
      <c r="D739" s="2">
        <f>'FICHE PRODUIT'!$Q$2232</f>
        <v>0</v>
      </c>
      <c r="E739" s="2" t="str">
        <f>'FICHE PRODUIT'!$S$2234</f>
        <v>IN PRODUCTION</v>
      </c>
      <c r="F739" s="2" t="str">
        <f>'FICHE PRODUIT'!$E$2236</f>
        <v>Page 61</v>
      </c>
      <c r="G739" s="2" t="str">
        <f>'FICHE PRODUIT'!$E$2237</f>
        <v xml:space="preserve">Not need </v>
      </c>
      <c r="H739" s="122" t="str">
        <f>'FICHE PRODUIT'!$E$2238</f>
        <v>OCEAN SURPLUS</v>
      </c>
      <c r="I739" s="2" t="b">
        <f>'FICHE PRODUIT'!$E$2240</f>
        <v>0</v>
      </c>
      <c r="J739" s="2" t="str">
        <f>'FICHE PRODUIT'!$E$2242</f>
        <v>Gilet</v>
      </c>
      <c r="K739" s="2" t="str">
        <f>'FICHE PRODUIT'!$E$2243</f>
        <v>Matelassé</v>
      </c>
      <c r="L739" s="4">
        <f>'FICHE PRODUIT'!$E$2245</f>
        <v>38</v>
      </c>
      <c r="M739" s="4">
        <f>'FICHE PRODUIT'!$E$2246</f>
        <v>34.57</v>
      </c>
      <c r="N739" s="4">
        <f>'FICHE PRODUIT'!$E$2248</f>
        <v>72.569999999999993</v>
      </c>
      <c r="O739" s="4">
        <f>'FICHE PRODUIT'!$E$2249</f>
        <v>3.8445638693675077</v>
      </c>
      <c r="P739" s="4">
        <f>'FICHE PRODUIT'!$E$2251</f>
        <v>279</v>
      </c>
      <c r="Q739" s="4">
        <f>'FICHE PRODUIT'!$E$2252</f>
        <v>111.6</v>
      </c>
      <c r="R739" s="4">
        <f>'FICHE PRODUIT'!$E$2253</f>
        <v>126.81818181818181</v>
      </c>
      <c r="S739" s="122">
        <f>'FICHE PRODUIT'!$E$2254</f>
        <v>46162</v>
      </c>
      <c r="T739" s="2">
        <f>'FICHE PRODUIT'!A2267</f>
        <v>0</v>
      </c>
      <c r="U739" s="2">
        <f>'FICHE PRODUIT'!B2267</f>
        <v>0</v>
      </c>
      <c r="V739" s="2">
        <f>'FICHE PRODUIT'!C2267</f>
        <v>0</v>
      </c>
      <c r="W739" s="2">
        <f>'FICHE PRODUIT'!D2267</f>
        <v>0</v>
      </c>
      <c r="X739" s="2">
        <f>'FICHE PRODUIT'!E2267</f>
        <v>0</v>
      </c>
      <c r="Y739" s="2">
        <f>'FICHE PRODUIT'!F2267</f>
        <v>0</v>
      </c>
      <c r="Z739" s="2">
        <f>'FICHE PRODUIT'!G2267</f>
        <v>0</v>
      </c>
      <c r="AA739" s="2">
        <f>'FICHE PRODUIT'!H2267</f>
        <v>0</v>
      </c>
    </row>
    <row r="740" spans="1:27" x14ac:dyDescent="0.2">
      <c r="A740" s="7" t="str">
        <f>'FICHE PRODUIT'!$A$2232</f>
        <v xml:space="preserve">RESCUE </v>
      </c>
      <c r="B740" s="2" t="str">
        <f>'FICHE PRODUIT'!$H$2232</f>
        <v>Navy</v>
      </c>
      <c r="C740" s="2" t="str">
        <f>'FICHE PRODUIT'!$S$2232</f>
        <v>W26-27</v>
      </c>
      <c r="D740" s="2">
        <f>'FICHE PRODUIT'!$Q$2232</f>
        <v>0</v>
      </c>
      <c r="E740" s="2" t="str">
        <f>'FICHE PRODUIT'!$S$2234</f>
        <v>IN PRODUCTION</v>
      </c>
      <c r="F740" s="2" t="str">
        <f>'FICHE PRODUIT'!$E$2236</f>
        <v>Page 61</v>
      </c>
      <c r="G740" s="2" t="str">
        <f>'FICHE PRODUIT'!$E$2237</f>
        <v xml:space="preserve">Not need </v>
      </c>
      <c r="H740" s="122" t="str">
        <f>'FICHE PRODUIT'!$E$2238</f>
        <v>OCEAN SURPLUS</v>
      </c>
      <c r="I740" s="2" t="b">
        <f>'FICHE PRODUIT'!$E$2240</f>
        <v>0</v>
      </c>
      <c r="J740" s="2" t="str">
        <f>'FICHE PRODUIT'!$E$2242</f>
        <v>Gilet</v>
      </c>
      <c r="K740" s="2" t="str">
        <f>'FICHE PRODUIT'!$E$2243</f>
        <v>Matelassé</v>
      </c>
      <c r="L740" s="4">
        <f>'FICHE PRODUIT'!$E$2245</f>
        <v>38</v>
      </c>
      <c r="M740" s="4">
        <f>'FICHE PRODUIT'!$E$2246</f>
        <v>34.57</v>
      </c>
      <c r="N740" s="4">
        <f>'FICHE PRODUIT'!$E$2248</f>
        <v>72.569999999999993</v>
      </c>
      <c r="O740" s="4">
        <f>'FICHE PRODUIT'!$E$2249</f>
        <v>3.8445638693675077</v>
      </c>
      <c r="P740" s="4">
        <f>'FICHE PRODUIT'!$E$2251</f>
        <v>279</v>
      </c>
      <c r="Q740" s="4">
        <f>'FICHE PRODUIT'!$E$2252</f>
        <v>111.6</v>
      </c>
      <c r="R740" s="4">
        <f>'FICHE PRODUIT'!$E$2253</f>
        <v>126.81818181818181</v>
      </c>
      <c r="S740" s="122">
        <f>'FICHE PRODUIT'!$E$2254</f>
        <v>46162</v>
      </c>
      <c r="T740" s="2">
        <f>'FICHE PRODUIT'!A2268</f>
        <v>0</v>
      </c>
      <c r="U740" s="2">
        <f>'FICHE PRODUIT'!B2268</f>
        <v>0</v>
      </c>
      <c r="V740" s="2">
        <f>'FICHE PRODUIT'!C2268</f>
        <v>0</v>
      </c>
      <c r="W740" s="2">
        <f>'FICHE PRODUIT'!D2268</f>
        <v>0</v>
      </c>
      <c r="X740" s="2">
        <f>'FICHE PRODUIT'!E2268</f>
        <v>0</v>
      </c>
      <c r="Y740" s="2">
        <f>'FICHE PRODUIT'!F2268</f>
        <v>0</v>
      </c>
      <c r="Z740" s="2">
        <f>'FICHE PRODUIT'!G2268</f>
        <v>0</v>
      </c>
      <c r="AA740" s="2">
        <f>'FICHE PRODUIT'!H2268</f>
        <v>0</v>
      </c>
    </row>
    <row r="741" spans="1:27" x14ac:dyDescent="0.2">
      <c r="A741" s="7" t="str">
        <f>'FICHE PRODUIT'!$A$2232</f>
        <v xml:space="preserve">RESCUE </v>
      </c>
      <c r="B741" s="2" t="str">
        <f>'FICHE PRODUIT'!$H$2232</f>
        <v>Navy</v>
      </c>
      <c r="C741" s="2" t="str">
        <f>'FICHE PRODUIT'!$S$2232</f>
        <v>W26-27</v>
      </c>
      <c r="D741" s="2">
        <f>'FICHE PRODUIT'!$Q$2232</f>
        <v>0</v>
      </c>
      <c r="E741" s="2" t="str">
        <f>'FICHE PRODUIT'!$S$2234</f>
        <v>IN PRODUCTION</v>
      </c>
      <c r="F741" s="2" t="str">
        <f>'FICHE PRODUIT'!$E$2236</f>
        <v>Page 61</v>
      </c>
      <c r="G741" s="2" t="str">
        <f>'FICHE PRODUIT'!$E$2237</f>
        <v xml:space="preserve">Not need </v>
      </c>
      <c r="H741" s="122" t="str">
        <f>'FICHE PRODUIT'!$E$2238</f>
        <v>OCEAN SURPLUS</v>
      </c>
      <c r="I741" s="2" t="b">
        <f>'FICHE PRODUIT'!$E$2240</f>
        <v>0</v>
      </c>
      <c r="J741" s="2" t="str">
        <f>'FICHE PRODUIT'!$E$2242</f>
        <v>Gilet</v>
      </c>
      <c r="K741" s="2" t="str">
        <f>'FICHE PRODUIT'!$E$2243</f>
        <v>Matelassé</v>
      </c>
      <c r="L741" s="4">
        <f>'FICHE PRODUIT'!$E$2245</f>
        <v>38</v>
      </c>
      <c r="M741" s="4">
        <f>'FICHE PRODUIT'!$E$2246</f>
        <v>34.57</v>
      </c>
      <c r="N741" s="4">
        <f>'FICHE PRODUIT'!$E$2248</f>
        <v>72.569999999999993</v>
      </c>
      <c r="O741" s="4">
        <f>'FICHE PRODUIT'!$E$2249</f>
        <v>3.8445638693675077</v>
      </c>
      <c r="P741" s="4">
        <f>'FICHE PRODUIT'!$E$2251</f>
        <v>279</v>
      </c>
      <c r="Q741" s="4">
        <f>'FICHE PRODUIT'!$E$2252</f>
        <v>111.6</v>
      </c>
      <c r="R741" s="4">
        <f>'FICHE PRODUIT'!$E$2253</f>
        <v>126.81818181818181</v>
      </c>
      <c r="S741" s="122">
        <f>'FICHE PRODUIT'!$E$2254</f>
        <v>46162</v>
      </c>
      <c r="T741" s="2">
        <f>'FICHE PRODUIT'!A2269</f>
        <v>0</v>
      </c>
      <c r="U741" s="2">
        <f>'FICHE PRODUIT'!B2269</f>
        <v>0</v>
      </c>
      <c r="V741" s="2">
        <f>'FICHE PRODUIT'!C2269</f>
        <v>0</v>
      </c>
      <c r="W741" s="2">
        <f>'FICHE PRODUIT'!D2269</f>
        <v>0</v>
      </c>
      <c r="X741" s="2">
        <f>'FICHE PRODUIT'!E2269</f>
        <v>0</v>
      </c>
      <c r="Y741" s="2">
        <f>'FICHE PRODUIT'!F2269</f>
        <v>0</v>
      </c>
      <c r="Z741" s="2">
        <f>'FICHE PRODUIT'!G2269</f>
        <v>0</v>
      </c>
      <c r="AA741" s="2">
        <f>'FICHE PRODUIT'!H2269</f>
        <v>0</v>
      </c>
    </row>
    <row r="742" spans="1:27" x14ac:dyDescent="0.2">
      <c r="A742" s="7" t="str">
        <f>'FICHE PRODUIT'!$A$2232</f>
        <v xml:space="preserve">RESCUE </v>
      </c>
      <c r="B742" s="2" t="str">
        <f>'FICHE PRODUIT'!$H$2232</f>
        <v>Navy</v>
      </c>
      <c r="C742" s="2" t="str">
        <f>'FICHE PRODUIT'!$S$2232</f>
        <v>W26-27</v>
      </c>
      <c r="D742" s="2">
        <f>'FICHE PRODUIT'!$Q$2232</f>
        <v>0</v>
      </c>
      <c r="E742" s="2" t="str">
        <f>'FICHE PRODUIT'!$S$2234</f>
        <v>IN PRODUCTION</v>
      </c>
      <c r="F742" s="2" t="str">
        <f>'FICHE PRODUIT'!$E$2236</f>
        <v>Page 61</v>
      </c>
      <c r="G742" s="2" t="str">
        <f>'FICHE PRODUIT'!$E$2237</f>
        <v xml:space="preserve">Not need </v>
      </c>
      <c r="H742" s="122" t="str">
        <f>'FICHE PRODUIT'!$E$2238</f>
        <v>OCEAN SURPLUS</v>
      </c>
      <c r="I742" s="2" t="b">
        <f>'FICHE PRODUIT'!$E$2240</f>
        <v>0</v>
      </c>
      <c r="J742" s="2" t="str">
        <f>'FICHE PRODUIT'!$E$2242</f>
        <v>Gilet</v>
      </c>
      <c r="K742" s="2" t="str">
        <f>'FICHE PRODUIT'!$E$2243</f>
        <v>Matelassé</v>
      </c>
      <c r="L742" s="4">
        <f>'FICHE PRODUIT'!$E$2245</f>
        <v>38</v>
      </c>
      <c r="M742" s="4">
        <f>'FICHE PRODUIT'!$E$2246</f>
        <v>34.57</v>
      </c>
      <c r="N742" s="4">
        <f>'FICHE PRODUIT'!$E$2248</f>
        <v>72.569999999999993</v>
      </c>
      <c r="O742" s="4">
        <f>'FICHE PRODUIT'!$E$2249</f>
        <v>3.8445638693675077</v>
      </c>
      <c r="P742" s="4">
        <f>'FICHE PRODUIT'!$E$2251</f>
        <v>279</v>
      </c>
      <c r="Q742" s="4">
        <f>'FICHE PRODUIT'!$E$2252</f>
        <v>111.6</v>
      </c>
      <c r="R742" s="4">
        <f>'FICHE PRODUIT'!$E$2253</f>
        <v>126.81818181818181</v>
      </c>
      <c r="S742" s="122">
        <f>'FICHE PRODUIT'!$E$2254</f>
        <v>46162</v>
      </c>
      <c r="T742" s="2">
        <f>'FICHE PRODUIT'!A2270</f>
        <v>0</v>
      </c>
      <c r="U742" s="2">
        <f>'FICHE PRODUIT'!B2270</f>
        <v>0</v>
      </c>
      <c r="V742" s="2">
        <f>'FICHE PRODUIT'!C2270</f>
        <v>0</v>
      </c>
      <c r="W742" s="2">
        <f>'FICHE PRODUIT'!D2270</f>
        <v>0</v>
      </c>
      <c r="X742" s="2">
        <f>'FICHE PRODUIT'!E2270</f>
        <v>0</v>
      </c>
      <c r="Y742" s="2">
        <f>'FICHE PRODUIT'!F2270</f>
        <v>0</v>
      </c>
      <c r="Z742" s="2">
        <f>'FICHE PRODUIT'!G2270</f>
        <v>0</v>
      </c>
      <c r="AA742" s="2">
        <f>'FICHE PRODUIT'!H2270</f>
        <v>0</v>
      </c>
    </row>
    <row r="743" spans="1:27" x14ac:dyDescent="0.2">
      <c r="A743" s="7" t="str">
        <f>'FICHE PRODUIT'!$A$2232</f>
        <v xml:space="preserve">RESCUE </v>
      </c>
      <c r="B743" s="2" t="str">
        <f>'FICHE PRODUIT'!$H$2232</f>
        <v>Navy</v>
      </c>
      <c r="C743" s="2" t="str">
        <f>'FICHE PRODUIT'!$S$2232</f>
        <v>W26-27</v>
      </c>
      <c r="D743" s="2">
        <f>'FICHE PRODUIT'!$Q$2232</f>
        <v>0</v>
      </c>
      <c r="E743" s="2" t="str">
        <f>'FICHE PRODUIT'!$S$2234</f>
        <v>IN PRODUCTION</v>
      </c>
      <c r="F743" s="2" t="str">
        <f>'FICHE PRODUIT'!$E$2236</f>
        <v>Page 61</v>
      </c>
      <c r="G743" s="2" t="str">
        <f>'FICHE PRODUIT'!$E$2237</f>
        <v xml:space="preserve">Not need </v>
      </c>
      <c r="H743" s="122" t="str">
        <f>'FICHE PRODUIT'!$E$2238</f>
        <v>OCEAN SURPLUS</v>
      </c>
      <c r="I743" s="2" t="b">
        <f>'FICHE PRODUIT'!$E$2240</f>
        <v>0</v>
      </c>
      <c r="J743" s="2" t="str">
        <f>'FICHE PRODUIT'!$E$2242</f>
        <v>Gilet</v>
      </c>
      <c r="K743" s="2" t="str">
        <f>'FICHE PRODUIT'!$E$2243</f>
        <v>Matelassé</v>
      </c>
      <c r="L743" s="4">
        <f>'FICHE PRODUIT'!$E$2245</f>
        <v>38</v>
      </c>
      <c r="M743" s="4">
        <f>'FICHE PRODUIT'!$E$2246</f>
        <v>34.57</v>
      </c>
      <c r="N743" s="4">
        <f>'FICHE PRODUIT'!$E$2248</f>
        <v>72.569999999999993</v>
      </c>
      <c r="O743" s="4">
        <f>'FICHE PRODUIT'!$E$2249</f>
        <v>3.8445638693675077</v>
      </c>
      <c r="P743" s="4">
        <f>'FICHE PRODUIT'!$E$2251</f>
        <v>279</v>
      </c>
      <c r="Q743" s="4">
        <f>'FICHE PRODUIT'!$E$2252</f>
        <v>111.6</v>
      </c>
      <c r="R743" s="4">
        <f>'FICHE PRODUIT'!$E$2253</f>
        <v>126.81818181818181</v>
      </c>
      <c r="S743" s="122">
        <f>'FICHE PRODUIT'!$E$2254</f>
        <v>46162</v>
      </c>
      <c r="T743" s="2">
        <f>'FICHE PRODUIT'!A2271</f>
        <v>0</v>
      </c>
      <c r="U743" s="2">
        <f>'FICHE PRODUIT'!B2271</f>
        <v>0</v>
      </c>
      <c r="V743" s="2">
        <f>'FICHE PRODUIT'!C2271</f>
        <v>0</v>
      </c>
      <c r="W743" s="2">
        <f>'FICHE PRODUIT'!D2271</f>
        <v>0</v>
      </c>
      <c r="X743" s="2">
        <f>'FICHE PRODUIT'!E2271</f>
        <v>0</v>
      </c>
      <c r="Y743" s="2">
        <f>'FICHE PRODUIT'!F2271</f>
        <v>0</v>
      </c>
      <c r="Z743" s="2">
        <f>'FICHE PRODUIT'!G2271</f>
        <v>0</v>
      </c>
      <c r="AA743" s="2">
        <f>'FICHE PRODUIT'!H2271</f>
        <v>0</v>
      </c>
    </row>
    <row r="744" spans="1:27" x14ac:dyDescent="0.2">
      <c r="A744" s="7" t="str">
        <f>'FICHE PRODUIT'!$A$2232</f>
        <v xml:space="preserve">RESCUE </v>
      </c>
      <c r="B744" s="2" t="str">
        <f>'FICHE PRODUIT'!$H$2232</f>
        <v>Navy</v>
      </c>
      <c r="C744" s="2" t="str">
        <f>'FICHE PRODUIT'!$S$2232</f>
        <v>W26-27</v>
      </c>
      <c r="D744" s="2">
        <f>'FICHE PRODUIT'!$Q$2232</f>
        <v>0</v>
      </c>
      <c r="E744" s="2" t="str">
        <f>'FICHE PRODUIT'!$S$2234</f>
        <v>IN PRODUCTION</v>
      </c>
      <c r="F744" s="2" t="str">
        <f>'FICHE PRODUIT'!$E$2236</f>
        <v>Page 61</v>
      </c>
      <c r="G744" s="2" t="str">
        <f>'FICHE PRODUIT'!$E$2237</f>
        <v xml:space="preserve">Not need </v>
      </c>
      <c r="H744" s="122" t="str">
        <f>'FICHE PRODUIT'!$E$2238</f>
        <v>OCEAN SURPLUS</v>
      </c>
      <c r="I744" s="2" t="b">
        <f>'FICHE PRODUIT'!$E$2240</f>
        <v>0</v>
      </c>
      <c r="J744" s="2" t="str">
        <f>'FICHE PRODUIT'!$E$2242</f>
        <v>Gilet</v>
      </c>
      <c r="K744" s="2" t="str">
        <f>'FICHE PRODUIT'!$E$2243</f>
        <v>Matelassé</v>
      </c>
      <c r="L744" s="4">
        <f>'FICHE PRODUIT'!$E$2245</f>
        <v>38</v>
      </c>
      <c r="M744" s="4">
        <f>'FICHE PRODUIT'!$E$2246</f>
        <v>34.57</v>
      </c>
      <c r="N744" s="4">
        <f>'FICHE PRODUIT'!$E$2248</f>
        <v>72.569999999999993</v>
      </c>
      <c r="O744" s="4">
        <f>'FICHE PRODUIT'!$E$2249</f>
        <v>3.8445638693675077</v>
      </c>
      <c r="P744" s="4">
        <f>'FICHE PRODUIT'!$E$2251</f>
        <v>279</v>
      </c>
      <c r="Q744" s="4">
        <f>'FICHE PRODUIT'!$E$2252</f>
        <v>111.6</v>
      </c>
      <c r="R744" s="4">
        <f>'FICHE PRODUIT'!$E$2253</f>
        <v>126.81818181818181</v>
      </c>
      <c r="S744" s="122">
        <f>'FICHE PRODUIT'!$E$2254</f>
        <v>46162</v>
      </c>
      <c r="T744" s="2" t="str">
        <f>'FICHE PRODUIT'!A2272</f>
        <v>Frais externe</v>
      </c>
      <c r="U744" s="2" t="str">
        <f>'FICHE PRODUIT'!B2272</f>
        <v>Transport</v>
      </c>
      <c r="V744" s="2" t="str">
        <f>'FICHE PRODUIT'!C2272</f>
        <v xml:space="preserve">Européen </v>
      </c>
      <c r="W744" s="2">
        <f>'FICHE PRODUIT'!D2272</f>
        <v>1</v>
      </c>
      <c r="X744" s="2">
        <f>'FICHE PRODUIT'!E2272</f>
        <v>39</v>
      </c>
      <c r="Y744" s="2">
        <f>'FICHE PRODUIT'!F2272</f>
        <v>2</v>
      </c>
      <c r="Z744" s="2">
        <f>'FICHE PRODUIT'!G2272</f>
        <v>2</v>
      </c>
      <c r="AA744" s="2">
        <f>'FICHE PRODUIT'!H2272</f>
        <v>78</v>
      </c>
    </row>
    <row r="745" spans="1:27" x14ac:dyDescent="0.2">
      <c r="A745" s="7" t="str">
        <f>'FICHE PRODUIT'!$A$2232</f>
        <v xml:space="preserve">RESCUE </v>
      </c>
      <c r="B745" s="2" t="str">
        <f>'FICHE PRODUIT'!$H$2232</f>
        <v>Navy</v>
      </c>
      <c r="C745" s="2" t="str">
        <f>'FICHE PRODUIT'!$S$2232</f>
        <v>W26-27</v>
      </c>
      <c r="D745" s="2">
        <f>'FICHE PRODUIT'!$Q$2232</f>
        <v>0</v>
      </c>
      <c r="E745" s="2" t="str">
        <f>'FICHE PRODUIT'!$S$2234</f>
        <v>IN PRODUCTION</v>
      </c>
      <c r="F745" s="2" t="str">
        <f>'FICHE PRODUIT'!$E$2236</f>
        <v>Page 61</v>
      </c>
      <c r="G745" s="2" t="str">
        <f>'FICHE PRODUIT'!$E$2237</f>
        <v xml:space="preserve">Not need </v>
      </c>
      <c r="H745" s="122" t="str">
        <f>'FICHE PRODUIT'!$E$2238</f>
        <v>OCEAN SURPLUS</v>
      </c>
      <c r="I745" s="2" t="b">
        <f>'FICHE PRODUIT'!$E$2240</f>
        <v>0</v>
      </c>
      <c r="J745" s="2" t="str">
        <f>'FICHE PRODUIT'!$E$2242</f>
        <v>Gilet</v>
      </c>
      <c r="K745" s="2" t="str">
        <f>'FICHE PRODUIT'!$E$2243</f>
        <v>Matelassé</v>
      </c>
      <c r="L745" s="4">
        <f>'FICHE PRODUIT'!$E$2245</f>
        <v>38</v>
      </c>
      <c r="M745" s="4">
        <f>'FICHE PRODUIT'!$E$2246</f>
        <v>34.57</v>
      </c>
      <c r="N745" s="4">
        <f>'FICHE PRODUIT'!$E$2248</f>
        <v>72.569999999999993</v>
      </c>
      <c r="O745" s="4">
        <f>'FICHE PRODUIT'!$E$2249</f>
        <v>3.8445638693675077</v>
      </c>
      <c r="P745" s="4">
        <f>'FICHE PRODUIT'!$E$2251</f>
        <v>279</v>
      </c>
      <c r="Q745" s="4">
        <f>'FICHE PRODUIT'!$E$2252</f>
        <v>111.6</v>
      </c>
      <c r="R745" s="4">
        <f>'FICHE PRODUIT'!$E$2253</f>
        <v>126.81818181818181</v>
      </c>
      <c r="S745" s="122">
        <f>'FICHE PRODUIT'!$E$2254</f>
        <v>46162</v>
      </c>
      <c r="T745" s="2" t="str">
        <f>'FICHE PRODUIT'!A2273</f>
        <v>Frais externe</v>
      </c>
      <c r="U745" s="2" t="str">
        <f>'FICHE PRODUIT'!B2273</f>
        <v>Communication</v>
      </c>
      <c r="V745" s="2" t="str">
        <f>'FICHE PRODUIT'!C2273</f>
        <v>Marketing</v>
      </c>
      <c r="W745" s="2">
        <f>'FICHE PRODUIT'!D2273</f>
        <v>1</v>
      </c>
      <c r="X745" s="2">
        <f>'FICHE PRODUIT'!E2273</f>
        <v>39</v>
      </c>
      <c r="Y745" s="2">
        <f>'FICHE PRODUIT'!F2273</f>
        <v>0.5</v>
      </c>
      <c r="Z745" s="2">
        <f>'FICHE PRODUIT'!G2273</f>
        <v>0.5</v>
      </c>
      <c r="AA745" s="2">
        <f>'FICHE PRODUIT'!H2273</f>
        <v>19.5</v>
      </c>
    </row>
    <row r="746" spans="1:27" x14ac:dyDescent="0.2">
      <c r="A746" s="7" t="str">
        <f>'FICHE PRODUIT'!$A$2275</f>
        <v xml:space="preserve">RESCUE </v>
      </c>
      <c r="B746" s="2" t="str">
        <f>'FICHE PRODUIT'!$H$2275</f>
        <v>Brown</v>
      </c>
      <c r="C746" s="2" t="str">
        <f>'FICHE PRODUIT'!$S$2275</f>
        <v>W26-27</v>
      </c>
      <c r="D746" s="2">
        <f>'FICHE PRODUIT'!$Q$2275</f>
        <v>0</v>
      </c>
      <c r="E746" s="2" t="str">
        <f>'FICHE PRODUIT'!$S$2277</f>
        <v>IN PRODUCTION</v>
      </c>
      <c r="F746" s="2" t="str">
        <f>'FICHE PRODUIT'!$E$2279</f>
        <v>Page 62</v>
      </c>
      <c r="G746" s="2" t="str">
        <f>'FICHE PRODUIT'!$E$2280</f>
        <v xml:space="preserve">Not need </v>
      </c>
      <c r="H746" s="122" t="str">
        <f>'FICHE PRODUIT'!$E$2281</f>
        <v>OCEAN SURPLUS</v>
      </c>
      <c r="I746" s="2" t="b">
        <f>'FICHE PRODUIT'!$E$2283</f>
        <v>0</v>
      </c>
      <c r="J746" s="2" t="str">
        <f>'FICHE PRODUIT'!$E$2285</f>
        <v>Gilet</v>
      </c>
      <c r="K746" s="2" t="str">
        <f>'FICHE PRODUIT'!$E$2286</f>
        <v>Matelassé</v>
      </c>
      <c r="L746" s="4">
        <f>'FICHE PRODUIT'!$E$2288</f>
        <v>38</v>
      </c>
      <c r="M746" s="4">
        <f>'FICHE PRODUIT'!$E$2289</f>
        <v>34.57</v>
      </c>
      <c r="N746" s="4">
        <f>'FICHE PRODUIT'!$E$2291</f>
        <v>72.569999999999993</v>
      </c>
      <c r="O746" s="4">
        <f>'FICHE PRODUIT'!$E$2292</f>
        <v>3.8445638693675077</v>
      </c>
      <c r="P746" s="4">
        <f>'FICHE PRODUIT'!$E$2294</f>
        <v>279</v>
      </c>
      <c r="Q746" s="4">
        <f>'FICHE PRODUIT'!$E$2295</f>
        <v>111.6</v>
      </c>
      <c r="R746" s="4">
        <f>'FICHE PRODUIT'!$E$2296</f>
        <v>126.81818181818181</v>
      </c>
      <c r="S746" s="122">
        <f>'FICHE PRODUIT'!$E$2297</f>
        <v>0</v>
      </c>
      <c r="T746" s="2" t="str">
        <f>'FICHE PRODUIT'!A2302</f>
        <v>FABRIC</v>
      </c>
      <c r="U746" s="2" t="str">
        <f>'FICHE PRODUIT'!B2302</f>
        <v>OLMETEX</v>
      </c>
      <c r="V746" s="2" t="str">
        <f>'FICHE PRODUIT'!C2302</f>
        <v>N92 187 KAIROS QUILTED COL 2 BLEU / BEIGE N92010</v>
      </c>
      <c r="W746" s="2">
        <f>'FICHE PRODUIT'!D2302</f>
        <v>0.9</v>
      </c>
      <c r="X746" s="2">
        <f>'FICHE PRODUIT'!E2302</f>
        <v>10.8</v>
      </c>
      <c r="Y746" s="2">
        <f>'FICHE PRODUIT'!F2302</f>
        <v>33.5</v>
      </c>
      <c r="Z746" s="2">
        <f>'FICHE PRODUIT'!G2302</f>
        <v>30.150000000000002</v>
      </c>
      <c r="AA746" s="2">
        <f>'FICHE PRODUIT'!H2302</f>
        <v>361.8</v>
      </c>
    </row>
    <row r="747" spans="1:27" x14ac:dyDescent="0.2">
      <c r="A747" s="7" t="str">
        <f>'FICHE PRODUIT'!$A$2275</f>
        <v xml:space="preserve">RESCUE </v>
      </c>
      <c r="B747" s="2" t="str">
        <f>'FICHE PRODUIT'!$H$2275</f>
        <v>Brown</v>
      </c>
      <c r="C747" s="2" t="str">
        <f>'FICHE PRODUIT'!$S$2275</f>
        <v>W26-27</v>
      </c>
      <c r="D747" s="2">
        <f>'FICHE PRODUIT'!$Q$2275</f>
        <v>0</v>
      </c>
      <c r="E747" s="2" t="str">
        <f>'FICHE PRODUIT'!$S$2277</f>
        <v>IN PRODUCTION</v>
      </c>
      <c r="F747" s="2" t="str">
        <f>'FICHE PRODUIT'!$E$2279</f>
        <v>Page 62</v>
      </c>
      <c r="G747" s="2" t="str">
        <f>'FICHE PRODUIT'!$E$2280</f>
        <v xml:space="preserve">Not need </v>
      </c>
      <c r="H747" s="122" t="str">
        <f>'FICHE PRODUIT'!$E$2281</f>
        <v>OCEAN SURPLUS</v>
      </c>
      <c r="I747" s="2" t="b">
        <f>'FICHE PRODUIT'!$E$2283</f>
        <v>0</v>
      </c>
      <c r="J747" s="2" t="str">
        <f>'FICHE PRODUIT'!$E$2285</f>
        <v>Gilet</v>
      </c>
      <c r="K747" s="2" t="str">
        <f>'FICHE PRODUIT'!$E$2286</f>
        <v>Matelassé</v>
      </c>
      <c r="L747" s="4">
        <f>'FICHE PRODUIT'!$E$2288</f>
        <v>38</v>
      </c>
      <c r="M747" s="4">
        <f>'FICHE PRODUIT'!$E$2289</f>
        <v>34.57</v>
      </c>
      <c r="N747" s="4">
        <f>'FICHE PRODUIT'!$E$2291</f>
        <v>72.569999999999993</v>
      </c>
      <c r="O747" s="4">
        <f>'FICHE PRODUIT'!$E$2292</f>
        <v>3.8445638693675077</v>
      </c>
      <c r="P747" s="4">
        <f>'FICHE PRODUIT'!$E$2294</f>
        <v>279</v>
      </c>
      <c r="Q747" s="4">
        <f>'FICHE PRODUIT'!$E$2295</f>
        <v>111.6</v>
      </c>
      <c r="R747" s="4">
        <f>'FICHE PRODUIT'!$E$2296</f>
        <v>126.81818181818181</v>
      </c>
      <c r="S747" s="122">
        <f>'FICHE PRODUIT'!$E$2297</f>
        <v>0</v>
      </c>
      <c r="T747" s="2" t="str">
        <f>'FICHE PRODUIT'!A2303</f>
        <v>PIPING</v>
      </c>
      <c r="U747" s="2" t="str">
        <f>'FICHE PRODUIT'!B2303</f>
        <v>J.GUERRA</v>
      </c>
      <c r="V747" s="2" t="str">
        <f>'FICHE PRODUIT'!C2303</f>
        <v>315/25 COL 239</v>
      </c>
      <c r="W747" s="2">
        <f>'FICHE PRODUIT'!D2303</f>
        <v>4</v>
      </c>
      <c r="X747" s="2">
        <f>'FICHE PRODUIT'!E2303</f>
        <v>48</v>
      </c>
      <c r="Y747" s="2">
        <f>'FICHE PRODUIT'!F2303</f>
        <v>0</v>
      </c>
      <c r="Z747" s="2">
        <f>'FICHE PRODUIT'!G2303</f>
        <v>0</v>
      </c>
      <c r="AA747" s="2">
        <f>'FICHE PRODUIT'!H2303</f>
        <v>0</v>
      </c>
    </row>
    <row r="748" spans="1:27" x14ac:dyDescent="0.2">
      <c r="A748" s="7" t="str">
        <f>'FICHE PRODUIT'!$A$2275</f>
        <v xml:space="preserve">RESCUE </v>
      </c>
      <c r="B748" s="2" t="str">
        <f>'FICHE PRODUIT'!$H$2275</f>
        <v>Brown</v>
      </c>
      <c r="C748" s="2" t="str">
        <f>'FICHE PRODUIT'!$S$2275</f>
        <v>W26-27</v>
      </c>
      <c r="D748" s="2">
        <f>'FICHE PRODUIT'!$Q$2275</f>
        <v>0</v>
      </c>
      <c r="E748" s="2" t="str">
        <f>'FICHE PRODUIT'!$S$2277</f>
        <v>IN PRODUCTION</v>
      </c>
      <c r="F748" s="2" t="str">
        <f>'FICHE PRODUIT'!$E$2279</f>
        <v>Page 62</v>
      </c>
      <c r="G748" s="2" t="str">
        <f>'FICHE PRODUIT'!$E$2280</f>
        <v xml:space="preserve">Not need </v>
      </c>
      <c r="H748" s="122" t="str">
        <f>'FICHE PRODUIT'!$E$2281</f>
        <v>OCEAN SURPLUS</v>
      </c>
      <c r="I748" s="2" t="b">
        <f>'FICHE PRODUIT'!$E$2283</f>
        <v>0</v>
      </c>
      <c r="J748" s="2" t="str">
        <f>'FICHE PRODUIT'!$E$2285</f>
        <v>Gilet</v>
      </c>
      <c r="K748" s="2" t="str">
        <f>'FICHE PRODUIT'!$E$2286</f>
        <v>Matelassé</v>
      </c>
      <c r="L748" s="4">
        <f>'FICHE PRODUIT'!$E$2288</f>
        <v>38</v>
      </c>
      <c r="M748" s="4">
        <f>'FICHE PRODUIT'!$E$2289</f>
        <v>34.57</v>
      </c>
      <c r="N748" s="4">
        <f>'FICHE PRODUIT'!$E$2291</f>
        <v>72.569999999999993</v>
      </c>
      <c r="O748" s="4">
        <f>'FICHE PRODUIT'!$E$2292</f>
        <v>3.8445638693675077</v>
      </c>
      <c r="P748" s="4">
        <f>'FICHE PRODUIT'!$E$2294</f>
        <v>279</v>
      </c>
      <c r="Q748" s="4">
        <f>'FICHE PRODUIT'!$E$2295</f>
        <v>111.6</v>
      </c>
      <c r="R748" s="4">
        <f>'FICHE PRODUIT'!$E$2296</f>
        <v>126.81818181818181</v>
      </c>
      <c r="S748" s="122">
        <f>'FICHE PRODUIT'!$E$2297</f>
        <v>0</v>
      </c>
      <c r="T748" s="2" t="str">
        <f>'FICHE PRODUIT'!A2304</f>
        <v>BOUTONS</v>
      </c>
      <c r="U748" s="2" t="str">
        <f>'FICHE PRODUIT'!B2304</f>
        <v>LOUROPEL</v>
      </c>
      <c r="V748" s="2" t="str">
        <f>'FICHE PRODUIT'!C2304</f>
        <v>BT1</v>
      </c>
      <c r="W748" s="2">
        <f>'FICHE PRODUIT'!D2304</f>
        <v>4</v>
      </c>
      <c r="X748" s="2">
        <f>'FICHE PRODUIT'!E2304</f>
        <v>48</v>
      </c>
      <c r="Y748" s="2">
        <f>'FICHE PRODUIT'!F2304</f>
        <v>0.06</v>
      </c>
      <c r="Z748" s="2">
        <f>'FICHE PRODUIT'!G2304</f>
        <v>0.24</v>
      </c>
      <c r="AA748" s="2">
        <f>'FICHE PRODUIT'!H2304</f>
        <v>2.88</v>
      </c>
    </row>
    <row r="749" spans="1:27" x14ac:dyDescent="0.2">
      <c r="A749" s="7" t="str">
        <f>'FICHE PRODUIT'!$A$2275</f>
        <v xml:space="preserve">RESCUE </v>
      </c>
      <c r="B749" s="2" t="str">
        <f>'FICHE PRODUIT'!$H$2275</f>
        <v>Brown</v>
      </c>
      <c r="C749" s="2" t="str">
        <f>'FICHE PRODUIT'!$S$2275</f>
        <v>W26-27</v>
      </c>
      <c r="D749" s="2">
        <f>'FICHE PRODUIT'!$Q$2275</f>
        <v>0</v>
      </c>
      <c r="E749" s="2" t="str">
        <f>'FICHE PRODUIT'!$S$2277</f>
        <v>IN PRODUCTION</v>
      </c>
      <c r="F749" s="2" t="str">
        <f>'FICHE PRODUIT'!$E$2279</f>
        <v>Page 62</v>
      </c>
      <c r="G749" s="2" t="str">
        <f>'FICHE PRODUIT'!$E$2280</f>
        <v xml:space="preserve">Not need </v>
      </c>
      <c r="H749" s="122" t="str">
        <f>'FICHE PRODUIT'!$E$2281</f>
        <v>OCEAN SURPLUS</v>
      </c>
      <c r="I749" s="2" t="b">
        <f>'FICHE PRODUIT'!$E$2283</f>
        <v>0</v>
      </c>
      <c r="J749" s="2" t="str">
        <f>'FICHE PRODUIT'!$E$2285</f>
        <v>Gilet</v>
      </c>
      <c r="K749" s="2" t="str">
        <f>'FICHE PRODUIT'!$E$2286</f>
        <v>Matelassé</v>
      </c>
      <c r="L749" s="4">
        <f>'FICHE PRODUIT'!$E$2288</f>
        <v>38</v>
      </c>
      <c r="M749" s="4">
        <f>'FICHE PRODUIT'!$E$2289</f>
        <v>34.57</v>
      </c>
      <c r="N749" s="4">
        <f>'FICHE PRODUIT'!$E$2291</f>
        <v>72.569999999999993</v>
      </c>
      <c r="O749" s="4">
        <f>'FICHE PRODUIT'!$E$2292</f>
        <v>3.8445638693675077</v>
      </c>
      <c r="P749" s="4">
        <f>'FICHE PRODUIT'!$E$2294</f>
        <v>279</v>
      </c>
      <c r="Q749" s="4">
        <f>'FICHE PRODUIT'!$E$2295</f>
        <v>111.6</v>
      </c>
      <c r="R749" s="4">
        <f>'FICHE PRODUIT'!$E$2296</f>
        <v>126.81818181818181</v>
      </c>
      <c r="S749" s="122">
        <f>'FICHE PRODUIT'!$E$2297</f>
        <v>0</v>
      </c>
      <c r="T749" s="2" t="str">
        <f>'FICHE PRODUIT'!A2305</f>
        <v>ETIQUETTES</v>
      </c>
      <c r="U749" s="2" t="str">
        <f>'FICHE PRODUIT'!B2305</f>
        <v>CADICA</v>
      </c>
      <c r="V749" s="2" t="str">
        <f>'FICHE PRODUIT'!C2305</f>
        <v>LE1</v>
      </c>
      <c r="W749" s="2">
        <f>'FICHE PRODUIT'!D2305</f>
        <v>1</v>
      </c>
      <c r="X749" s="2">
        <f>'FICHE PRODUIT'!E2305</f>
        <v>12</v>
      </c>
      <c r="Y749" s="2">
        <f>'FICHE PRODUIT'!F2305</f>
        <v>0.65</v>
      </c>
      <c r="Z749" s="2">
        <f>'FICHE PRODUIT'!G2305</f>
        <v>0.65</v>
      </c>
      <c r="AA749" s="2">
        <f>'FICHE PRODUIT'!H2305</f>
        <v>7.8000000000000007</v>
      </c>
    </row>
    <row r="750" spans="1:27" x14ac:dyDescent="0.2">
      <c r="A750" s="7" t="str">
        <f>'FICHE PRODUIT'!$A$2275</f>
        <v xml:space="preserve">RESCUE </v>
      </c>
      <c r="B750" s="2" t="str">
        <f>'FICHE PRODUIT'!$H$2275</f>
        <v>Brown</v>
      </c>
      <c r="C750" s="2" t="str">
        <f>'FICHE PRODUIT'!$S$2275</f>
        <v>W26-27</v>
      </c>
      <c r="D750" s="2">
        <f>'FICHE PRODUIT'!$Q$2275</f>
        <v>0</v>
      </c>
      <c r="E750" s="2" t="str">
        <f>'FICHE PRODUIT'!$S$2277</f>
        <v>IN PRODUCTION</v>
      </c>
      <c r="F750" s="2" t="str">
        <f>'FICHE PRODUIT'!$E$2279</f>
        <v>Page 62</v>
      </c>
      <c r="G750" s="2" t="str">
        <f>'FICHE PRODUIT'!$E$2280</f>
        <v xml:space="preserve">Not need </v>
      </c>
      <c r="H750" s="122" t="str">
        <f>'FICHE PRODUIT'!$E$2281</f>
        <v>OCEAN SURPLUS</v>
      </c>
      <c r="I750" s="2" t="b">
        <f>'FICHE PRODUIT'!$E$2283</f>
        <v>0</v>
      </c>
      <c r="J750" s="2" t="str">
        <f>'FICHE PRODUIT'!$E$2285</f>
        <v>Gilet</v>
      </c>
      <c r="K750" s="2" t="str">
        <f>'FICHE PRODUIT'!$E$2286</f>
        <v>Matelassé</v>
      </c>
      <c r="L750" s="4">
        <f>'FICHE PRODUIT'!$E$2288</f>
        <v>38</v>
      </c>
      <c r="M750" s="4">
        <f>'FICHE PRODUIT'!$E$2289</f>
        <v>34.57</v>
      </c>
      <c r="N750" s="4">
        <f>'FICHE PRODUIT'!$E$2291</f>
        <v>72.569999999999993</v>
      </c>
      <c r="O750" s="4">
        <f>'FICHE PRODUIT'!$E$2292</f>
        <v>3.8445638693675077</v>
      </c>
      <c r="P750" s="4">
        <f>'FICHE PRODUIT'!$E$2294</f>
        <v>279</v>
      </c>
      <c r="Q750" s="4">
        <f>'FICHE PRODUIT'!$E$2295</f>
        <v>111.6</v>
      </c>
      <c r="R750" s="4">
        <f>'FICHE PRODUIT'!$E$2296</f>
        <v>126.81818181818181</v>
      </c>
      <c r="S750" s="122">
        <f>'FICHE PRODUIT'!$E$2297</f>
        <v>0</v>
      </c>
      <c r="T750" s="2" t="str">
        <f>'FICHE PRODUIT'!A2306</f>
        <v>ETIQUETTES</v>
      </c>
      <c r="U750" s="2" t="str">
        <f>'FICHE PRODUIT'!B2306</f>
        <v>CADICA</v>
      </c>
      <c r="V750" s="2" t="str">
        <f>'FICHE PRODUIT'!C2306</f>
        <v>LE2</v>
      </c>
      <c r="W750" s="2">
        <f>'FICHE PRODUIT'!D2306</f>
        <v>1</v>
      </c>
      <c r="X750" s="2">
        <f>'FICHE PRODUIT'!E2306</f>
        <v>12</v>
      </c>
      <c r="Y750" s="2">
        <f>'FICHE PRODUIT'!F2306</f>
        <v>0.78</v>
      </c>
      <c r="Z750" s="2">
        <f>'FICHE PRODUIT'!G2306</f>
        <v>0.78</v>
      </c>
      <c r="AA750" s="2">
        <f>'FICHE PRODUIT'!H2306</f>
        <v>9.36</v>
      </c>
    </row>
    <row r="751" spans="1:27" x14ac:dyDescent="0.2">
      <c r="A751" s="7" t="str">
        <f>'FICHE PRODUIT'!$A$2275</f>
        <v xml:space="preserve">RESCUE </v>
      </c>
      <c r="B751" s="2" t="str">
        <f>'FICHE PRODUIT'!$H$2275</f>
        <v>Brown</v>
      </c>
      <c r="C751" s="2" t="str">
        <f>'FICHE PRODUIT'!$S$2275</f>
        <v>W26-27</v>
      </c>
      <c r="D751" s="2">
        <f>'FICHE PRODUIT'!$Q$2275</f>
        <v>0</v>
      </c>
      <c r="E751" s="2" t="str">
        <f>'FICHE PRODUIT'!$S$2277</f>
        <v>IN PRODUCTION</v>
      </c>
      <c r="F751" s="2" t="str">
        <f>'FICHE PRODUIT'!$E$2279</f>
        <v>Page 62</v>
      </c>
      <c r="G751" s="2" t="str">
        <f>'FICHE PRODUIT'!$E$2280</f>
        <v xml:space="preserve">Not need </v>
      </c>
      <c r="H751" s="122" t="str">
        <f>'FICHE PRODUIT'!$E$2281</f>
        <v>OCEAN SURPLUS</v>
      </c>
      <c r="I751" s="2" t="b">
        <f>'FICHE PRODUIT'!$E$2283</f>
        <v>0</v>
      </c>
      <c r="J751" s="2" t="str">
        <f>'FICHE PRODUIT'!$E$2285</f>
        <v>Gilet</v>
      </c>
      <c r="K751" s="2" t="str">
        <f>'FICHE PRODUIT'!$E$2286</f>
        <v>Matelassé</v>
      </c>
      <c r="L751" s="4">
        <f>'FICHE PRODUIT'!$E$2288</f>
        <v>38</v>
      </c>
      <c r="M751" s="4">
        <f>'FICHE PRODUIT'!$E$2289</f>
        <v>34.57</v>
      </c>
      <c r="N751" s="4">
        <f>'FICHE PRODUIT'!$E$2291</f>
        <v>72.569999999999993</v>
      </c>
      <c r="O751" s="4">
        <f>'FICHE PRODUIT'!$E$2292</f>
        <v>3.8445638693675077</v>
      </c>
      <c r="P751" s="4">
        <f>'FICHE PRODUIT'!$E$2294</f>
        <v>279</v>
      </c>
      <c r="Q751" s="4">
        <f>'FICHE PRODUIT'!$E$2295</f>
        <v>111.6</v>
      </c>
      <c r="R751" s="4">
        <f>'FICHE PRODUIT'!$E$2296</f>
        <v>126.81818181818181</v>
      </c>
      <c r="S751" s="122">
        <f>'FICHE PRODUIT'!$E$2297</f>
        <v>0</v>
      </c>
      <c r="T751" s="2" t="str">
        <f>'FICHE PRODUIT'!A2307</f>
        <v>HANGTAG</v>
      </c>
      <c r="U751" s="2" t="str">
        <f>'FICHE PRODUIT'!B2307</f>
        <v>CADICA</v>
      </c>
      <c r="V751" s="2" t="str">
        <f>'FICHE PRODUIT'!C2307</f>
        <v>XD2</v>
      </c>
      <c r="W751" s="2">
        <f>'FICHE PRODUIT'!D2307</f>
        <v>1</v>
      </c>
      <c r="X751" s="2">
        <f>'FICHE PRODUIT'!E2307</f>
        <v>12</v>
      </c>
      <c r="Y751" s="2">
        <f>'FICHE PRODUIT'!F2307</f>
        <v>0.25</v>
      </c>
      <c r="Z751" s="2">
        <f>'FICHE PRODUIT'!G2307</f>
        <v>0.25</v>
      </c>
      <c r="AA751" s="2">
        <f>'FICHE PRODUIT'!H2307</f>
        <v>3</v>
      </c>
    </row>
    <row r="752" spans="1:27" x14ac:dyDescent="0.2">
      <c r="A752" s="7" t="str">
        <f>'FICHE PRODUIT'!$A$2275</f>
        <v xml:space="preserve">RESCUE </v>
      </c>
      <c r="B752" s="2" t="str">
        <f>'FICHE PRODUIT'!$H$2275</f>
        <v>Brown</v>
      </c>
      <c r="C752" s="2" t="str">
        <f>'FICHE PRODUIT'!$S$2275</f>
        <v>W26-27</v>
      </c>
      <c r="D752" s="2">
        <f>'FICHE PRODUIT'!$Q$2275</f>
        <v>0</v>
      </c>
      <c r="E752" s="2" t="str">
        <f>'FICHE PRODUIT'!$S$2277</f>
        <v>IN PRODUCTION</v>
      </c>
      <c r="F752" s="2" t="str">
        <f>'FICHE PRODUIT'!$E$2279</f>
        <v>Page 62</v>
      </c>
      <c r="G752" s="2" t="str">
        <f>'FICHE PRODUIT'!$E$2280</f>
        <v xml:space="preserve">Not need </v>
      </c>
      <c r="H752" s="122" t="str">
        <f>'FICHE PRODUIT'!$E$2281</f>
        <v>OCEAN SURPLUS</v>
      </c>
      <c r="I752" s="2" t="b">
        <f>'FICHE PRODUIT'!$E$2283</f>
        <v>0</v>
      </c>
      <c r="J752" s="2" t="str">
        <f>'FICHE PRODUIT'!$E$2285</f>
        <v>Gilet</v>
      </c>
      <c r="K752" s="2" t="str">
        <f>'FICHE PRODUIT'!$E$2286</f>
        <v>Matelassé</v>
      </c>
      <c r="L752" s="4">
        <f>'FICHE PRODUIT'!$E$2288</f>
        <v>38</v>
      </c>
      <c r="M752" s="4">
        <f>'FICHE PRODUIT'!$E$2289</f>
        <v>34.57</v>
      </c>
      <c r="N752" s="4">
        <f>'FICHE PRODUIT'!$E$2291</f>
        <v>72.569999999999993</v>
      </c>
      <c r="O752" s="4">
        <f>'FICHE PRODUIT'!$E$2292</f>
        <v>3.8445638693675077</v>
      </c>
      <c r="P752" s="4">
        <f>'FICHE PRODUIT'!$E$2294</f>
        <v>279</v>
      </c>
      <c r="Q752" s="4">
        <f>'FICHE PRODUIT'!$E$2295</f>
        <v>111.6</v>
      </c>
      <c r="R752" s="4">
        <f>'FICHE PRODUIT'!$E$2296</f>
        <v>126.81818181818181</v>
      </c>
      <c r="S752" s="122">
        <f>'FICHE PRODUIT'!$E$2297</f>
        <v>0</v>
      </c>
      <c r="T752" s="2">
        <f>'FICHE PRODUIT'!A2308</f>
        <v>0</v>
      </c>
      <c r="U752" s="2">
        <f>'FICHE PRODUIT'!B2308</f>
        <v>0</v>
      </c>
      <c r="V752" s="2">
        <f>'FICHE PRODUIT'!C2308</f>
        <v>0</v>
      </c>
      <c r="W752" s="2">
        <f>'FICHE PRODUIT'!D2308</f>
        <v>0</v>
      </c>
      <c r="X752" s="2">
        <f>'FICHE PRODUIT'!E2308</f>
        <v>0</v>
      </c>
      <c r="Y752" s="2">
        <f>'FICHE PRODUIT'!F2308</f>
        <v>0</v>
      </c>
      <c r="Z752" s="2">
        <f>'FICHE PRODUIT'!G2308</f>
        <v>0</v>
      </c>
      <c r="AA752" s="2">
        <f>'FICHE PRODUIT'!H2308</f>
        <v>0</v>
      </c>
    </row>
    <row r="753" spans="1:27" x14ac:dyDescent="0.2">
      <c r="A753" s="7" t="str">
        <f>'FICHE PRODUIT'!$A$2275</f>
        <v xml:space="preserve">RESCUE </v>
      </c>
      <c r="B753" s="2" t="str">
        <f>'FICHE PRODUIT'!$H$2275</f>
        <v>Brown</v>
      </c>
      <c r="C753" s="2" t="str">
        <f>'FICHE PRODUIT'!$S$2275</f>
        <v>W26-27</v>
      </c>
      <c r="D753" s="2">
        <f>'FICHE PRODUIT'!$Q$2275</f>
        <v>0</v>
      </c>
      <c r="E753" s="2" t="str">
        <f>'FICHE PRODUIT'!$S$2277</f>
        <v>IN PRODUCTION</v>
      </c>
      <c r="F753" s="2" t="str">
        <f>'FICHE PRODUIT'!$E$2279</f>
        <v>Page 62</v>
      </c>
      <c r="G753" s="2" t="str">
        <f>'FICHE PRODUIT'!$E$2280</f>
        <v xml:space="preserve">Not need </v>
      </c>
      <c r="H753" s="122" t="str">
        <f>'FICHE PRODUIT'!$E$2281</f>
        <v>OCEAN SURPLUS</v>
      </c>
      <c r="I753" s="2" t="b">
        <f>'FICHE PRODUIT'!$E$2283</f>
        <v>0</v>
      </c>
      <c r="J753" s="2" t="str">
        <f>'FICHE PRODUIT'!$E$2285</f>
        <v>Gilet</v>
      </c>
      <c r="K753" s="2" t="str">
        <f>'FICHE PRODUIT'!$E$2286</f>
        <v>Matelassé</v>
      </c>
      <c r="L753" s="4">
        <f>'FICHE PRODUIT'!$E$2288</f>
        <v>38</v>
      </c>
      <c r="M753" s="4">
        <f>'FICHE PRODUIT'!$E$2289</f>
        <v>34.57</v>
      </c>
      <c r="N753" s="4">
        <f>'FICHE PRODUIT'!$E$2291</f>
        <v>72.569999999999993</v>
      </c>
      <c r="O753" s="4">
        <f>'FICHE PRODUIT'!$E$2292</f>
        <v>3.8445638693675077</v>
      </c>
      <c r="P753" s="4">
        <f>'FICHE PRODUIT'!$E$2294</f>
        <v>279</v>
      </c>
      <c r="Q753" s="4">
        <f>'FICHE PRODUIT'!$E$2295</f>
        <v>111.6</v>
      </c>
      <c r="R753" s="4">
        <f>'FICHE PRODUIT'!$E$2296</f>
        <v>126.81818181818181</v>
      </c>
      <c r="S753" s="122">
        <f>'FICHE PRODUIT'!$E$2297</f>
        <v>0</v>
      </c>
      <c r="T753" s="2">
        <f>'FICHE PRODUIT'!A2309</f>
        <v>0</v>
      </c>
      <c r="U753" s="2">
        <f>'FICHE PRODUIT'!B2309</f>
        <v>0</v>
      </c>
      <c r="V753" s="2">
        <f>'FICHE PRODUIT'!C2309</f>
        <v>0</v>
      </c>
      <c r="W753" s="2">
        <f>'FICHE PRODUIT'!D2309</f>
        <v>0</v>
      </c>
      <c r="X753" s="2">
        <f>'FICHE PRODUIT'!E2309</f>
        <v>0</v>
      </c>
      <c r="Y753" s="2">
        <f>'FICHE PRODUIT'!F2309</f>
        <v>0</v>
      </c>
      <c r="Z753" s="2">
        <f>'FICHE PRODUIT'!G2309</f>
        <v>0</v>
      </c>
      <c r="AA753" s="2">
        <f>'FICHE PRODUIT'!H2309</f>
        <v>0</v>
      </c>
    </row>
    <row r="754" spans="1:27" x14ac:dyDescent="0.2">
      <c r="A754" s="7" t="str">
        <f>'FICHE PRODUIT'!$A$2275</f>
        <v xml:space="preserve">RESCUE </v>
      </c>
      <c r="B754" s="2" t="str">
        <f>'FICHE PRODUIT'!$H$2275</f>
        <v>Brown</v>
      </c>
      <c r="C754" s="2" t="str">
        <f>'FICHE PRODUIT'!$S$2275</f>
        <v>W26-27</v>
      </c>
      <c r="D754" s="2">
        <f>'FICHE PRODUIT'!$Q$2275</f>
        <v>0</v>
      </c>
      <c r="E754" s="2" t="str">
        <f>'FICHE PRODUIT'!$S$2277</f>
        <v>IN PRODUCTION</v>
      </c>
      <c r="F754" s="2" t="str">
        <f>'FICHE PRODUIT'!$E$2279</f>
        <v>Page 62</v>
      </c>
      <c r="G754" s="2" t="str">
        <f>'FICHE PRODUIT'!$E$2280</f>
        <v xml:space="preserve">Not need </v>
      </c>
      <c r="H754" s="122" t="str">
        <f>'FICHE PRODUIT'!$E$2281</f>
        <v>OCEAN SURPLUS</v>
      </c>
      <c r="I754" s="2" t="b">
        <f>'FICHE PRODUIT'!$E$2283</f>
        <v>0</v>
      </c>
      <c r="J754" s="2" t="str">
        <f>'FICHE PRODUIT'!$E$2285</f>
        <v>Gilet</v>
      </c>
      <c r="K754" s="2" t="str">
        <f>'FICHE PRODUIT'!$E$2286</f>
        <v>Matelassé</v>
      </c>
      <c r="L754" s="4">
        <f>'FICHE PRODUIT'!$E$2288</f>
        <v>38</v>
      </c>
      <c r="M754" s="4">
        <f>'FICHE PRODUIT'!$E$2289</f>
        <v>34.57</v>
      </c>
      <c r="N754" s="4">
        <f>'FICHE PRODUIT'!$E$2291</f>
        <v>72.569999999999993</v>
      </c>
      <c r="O754" s="4">
        <f>'FICHE PRODUIT'!$E$2292</f>
        <v>3.8445638693675077</v>
      </c>
      <c r="P754" s="4">
        <f>'FICHE PRODUIT'!$E$2294</f>
        <v>279</v>
      </c>
      <c r="Q754" s="4">
        <f>'FICHE PRODUIT'!$E$2295</f>
        <v>111.6</v>
      </c>
      <c r="R754" s="4">
        <f>'FICHE PRODUIT'!$E$2296</f>
        <v>126.81818181818181</v>
      </c>
      <c r="S754" s="122">
        <f>'FICHE PRODUIT'!$E$2297</f>
        <v>0</v>
      </c>
      <c r="T754" s="2">
        <f>'FICHE PRODUIT'!A2310</f>
        <v>0</v>
      </c>
      <c r="U754" s="2">
        <f>'FICHE PRODUIT'!B2310</f>
        <v>0</v>
      </c>
      <c r="V754" s="2">
        <f>'FICHE PRODUIT'!C2310</f>
        <v>0</v>
      </c>
      <c r="W754" s="2">
        <f>'FICHE PRODUIT'!D2310</f>
        <v>0</v>
      </c>
      <c r="X754" s="2">
        <f>'FICHE PRODUIT'!E2310</f>
        <v>0</v>
      </c>
      <c r="Y754" s="2">
        <f>'FICHE PRODUIT'!F2310</f>
        <v>0</v>
      </c>
      <c r="Z754" s="2">
        <f>'FICHE PRODUIT'!G2310</f>
        <v>0</v>
      </c>
      <c r="AA754" s="2">
        <f>'FICHE PRODUIT'!H2310</f>
        <v>0</v>
      </c>
    </row>
    <row r="755" spans="1:27" x14ac:dyDescent="0.2">
      <c r="A755" s="7" t="str">
        <f>'FICHE PRODUIT'!$A$2275</f>
        <v xml:space="preserve">RESCUE </v>
      </c>
      <c r="B755" s="2" t="str">
        <f>'FICHE PRODUIT'!$H$2275</f>
        <v>Brown</v>
      </c>
      <c r="C755" s="2" t="str">
        <f>'FICHE PRODUIT'!$S$2275</f>
        <v>W26-27</v>
      </c>
      <c r="D755" s="2">
        <f>'FICHE PRODUIT'!$Q$2275</f>
        <v>0</v>
      </c>
      <c r="E755" s="2" t="str">
        <f>'FICHE PRODUIT'!$S$2277</f>
        <v>IN PRODUCTION</v>
      </c>
      <c r="F755" s="2" t="str">
        <f>'FICHE PRODUIT'!$E$2279</f>
        <v>Page 62</v>
      </c>
      <c r="G755" s="2" t="str">
        <f>'FICHE PRODUIT'!$E$2280</f>
        <v xml:space="preserve">Not need </v>
      </c>
      <c r="H755" s="122" t="str">
        <f>'FICHE PRODUIT'!$E$2281</f>
        <v>OCEAN SURPLUS</v>
      </c>
      <c r="I755" s="2" t="b">
        <f>'FICHE PRODUIT'!$E$2283</f>
        <v>0</v>
      </c>
      <c r="J755" s="2" t="str">
        <f>'FICHE PRODUIT'!$E$2285</f>
        <v>Gilet</v>
      </c>
      <c r="K755" s="2" t="str">
        <f>'FICHE PRODUIT'!$E$2286</f>
        <v>Matelassé</v>
      </c>
      <c r="L755" s="4">
        <f>'FICHE PRODUIT'!$E$2288</f>
        <v>38</v>
      </c>
      <c r="M755" s="4">
        <f>'FICHE PRODUIT'!$E$2289</f>
        <v>34.57</v>
      </c>
      <c r="N755" s="4">
        <f>'FICHE PRODUIT'!$E$2291</f>
        <v>72.569999999999993</v>
      </c>
      <c r="O755" s="4">
        <f>'FICHE PRODUIT'!$E$2292</f>
        <v>3.8445638693675077</v>
      </c>
      <c r="P755" s="4">
        <f>'FICHE PRODUIT'!$E$2294</f>
        <v>279</v>
      </c>
      <c r="Q755" s="4">
        <f>'FICHE PRODUIT'!$E$2295</f>
        <v>111.6</v>
      </c>
      <c r="R755" s="4">
        <f>'FICHE PRODUIT'!$E$2296</f>
        <v>126.81818181818181</v>
      </c>
      <c r="S755" s="122">
        <f>'FICHE PRODUIT'!$E$2297</f>
        <v>0</v>
      </c>
      <c r="T755" s="2">
        <f>'FICHE PRODUIT'!A2311</f>
        <v>0</v>
      </c>
      <c r="U755" s="2">
        <f>'FICHE PRODUIT'!B2311</f>
        <v>0</v>
      </c>
      <c r="V755" s="2">
        <f>'FICHE PRODUIT'!C2311</f>
        <v>0</v>
      </c>
      <c r="W755" s="2">
        <f>'FICHE PRODUIT'!D2311</f>
        <v>0</v>
      </c>
      <c r="X755" s="2">
        <f>'FICHE PRODUIT'!E2311</f>
        <v>0</v>
      </c>
      <c r="Y755" s="2">
        <f>'FICHE PRODUIT'!F2311</f>
        <v>0</v>
      </c>
      <c r="Z755" s="2">
        <f>'FICHE PRODUIT'!G2311</f>
        <v>0</v>
      </c>
      <c r="AA755" s="2">
        <f>'FICHE PRODUIT'!H2311</f>
        <v>0</v>
      </c>
    </row>
    <row r="756" spans="1:27" x14ac:dyDescent="0.2">
      <c r="A756" s="7" t="str">
        <f>'FICHE PRODUIT'!$A$2275</f>
        <v xml:space="preserve">RESCUE </v>
      </c>
      <c r="B756" s="2" t="str">
        <f>'FICHE PRODUIT'!$H$2275</f>
        <v>Brown</v>
      </c>
      <c r="C756" s="2" t="str">
        <f>'FICHE PRODUIT'!$S$2275</f>
        <v>W26-27</v>
      </c>
      <c r="D756" s="2">
        <f>'FICHE PRODUIT'!$Q$2275</f>
        <v>0</v>
      </c>
      <c r="E756" s="2" t="str">
        <f>'FICHE PRODUIT'!$S$2277</f>
        <v>IN PRODUCTION</v>
      </c>
      <c r="F756" s="2" t="str">
        <f>'FICHE PRODUIT'!$E$2279</f>
        <v>Page 62</v>
      </c>
      <c r="G756" s="2" t="str">
        <f>'FICHE PRODUIT'!$E$2280</f>
        <v xml:space="preserve">Not need </v>
      </c>
      <c r="H756" s="122" t="str">
        <f>'FICHE PRODUIT'!$E$2281</f>
        <v>OCEAN SURPLUS</v>
      </c>
      <c r="I756" s="2" t="b">
        <f>'FICHE PRODUIT'!$E$2283</f>
        <v>0</v>
      </c>
      <c r="J756" s="2" t="str">
        <f>'FICHE PRODUIT'!$E$2285</f>
        <v>Gilet</v>
      </c>
      <c r="K756" s="2" t="str">
        <f>'FICHE PRODUIT'!$E$2286</f>
        <v>Matelassé</v>
      </c>
      <c r="L756" s="4">
        <f>'FICHE PRODUIT'!$E$2288</f>
        <v>38</v>
      </c>
      <c r="M756" s="4">
        <f>'FICHE PRODUIT'!$E$2289</f>
        <v>34.57</v>
      </c>
      <c r="N756" s="4">
        <f>'FICHE PRODUIT'!$E$2291</f>
        <v>72.569999999999993</v>
      </c>
      <c r="O756" s="4">
        <f>'FICHE PRODUIT'!$E$2292</f>
        <v>3.8445638693675077</v>
      </c>
      <c r="P756" s="4">
        <f>'FICHE PRODUIT'!$E$2294</f>
        <v>279</v>
      </c>
      <c r="Q756" s="4">
        <f>'FICHE PRODUIT'!$E$2295</f>
        <v>111.6</v>
      </c>
      <c r="R756" s="4">
        <f>'FICHE PRODUIT'!$E$2296</f>
        <v>126.81818181818181</v>
      </c>
      <c r="S756" s="122">
        <f>'FICHE PRODUIT'!$E$2297</f>
        <v>0</v>
      </c>
      <c r="T756" s="2">
        <f>'FICHE PRODUIT'!A2312</f>
        <v>0</v>
      </c>
      <c r="U756" s="2">
        <f>'FICHE PRODUIT'!B2312</f>
        <v>0</v>
      </c>
      <c r="V756" s="2">
        <f>'FICHE PRODUIT'!C2312</f>
        <v>0</v>
      </c>
      <c r="W756" s="2">
        <f>'FICHE PRODUIT'!D2312</f>
        <v>0</v>
      </c>
      <c r="X756" s="2">
        <f>'FICHE PRODUIT'!E2312</f>
        <v>0</v>
      </c>
      <c r="Y756" s="2">
        <f>'FICHE PRODUIT'!F2312</f>
        <v>0</v>
      </c>
      <c r="Z756" s="2">
        <f>'FICHE PRODUIT'!G2312</f>
        <v>0</v>
      </c>
      <c r="AA756" s="2">
        <f>'FICHE PRODUIT'!H2312</f>
        <v>0</v>
      </c>
    </row>
    <row r="757" spans="1:27" x14ac:dyDescent="0.2">
      <c r="A757" s="7" t="str">
        <f>'FICHE PRODUIT'!$A$2275</f>
        <v xml:space="preserve">RESCUE </v>
      </c>
      <c r="B757" s="2" t="str">
        <f>'FICHE PRODUIT'!$H$2275</f>
        <v>Brown</v>
      </c>
      <c r="C757" s="2" t="str">
        <f>'FICHE PRODUIT'!$S$2275</f>
        <v>W26-27</v>
      </c>
      <c r="D757" s="2">
        <f>'FICHE PRODUIT'!$Q$2275</f>
        <v>0</v>
      </c>
      <c r="E757" s="2" t="str">
        <f>'FICHE PRODUIT'!$S$2277</f>
        <v>IN PRODUCTION</v>
      </c>
      <c r="F757" s="2" t="str">
        <f>'FICHE PRODUIT'!$E$2279</f>
        <v>Page 62</v>
      </c>
      <c r="G757" s="2" t="str">
        <f>'FICHE PRODUIT'!$E$2280</f>
        <v xml:space="preserve">Not need </v>
      </c>
      <c r="H757" s="122" t="str">
        <f>'FICHE PRODUIT'!$E$2281</f>
        <v>OCEAN SURPLUS</v>
      </c>
      <c r="I757" s="2" t="b">
        <f>'FICHE PRODUIT'!$E$2283</f>
        <v>0</v>
      </c>
      <c r="J757" s="2" t="str">
        <f>'FICHE PRODUIT'!$E$2285</f>
        <v>Gilet</v>
      </c>
      <c r="K757" s="2" t="str">
        <f>'FICHE PRODUIT'!$E$2286</f>
        <v>Matelassé</v>
      </c>
      <c r="L757" s="4">
        <f>'FICHE PRODUIT'!$E$2288</f>
        <v>38</v>
      </c>
      <c r="M757" s="4">
        <f>'FICHE PRODUIT'!$E$2289</f>
        <v>34.57</v>
      </c>
      <c r="N757" s="4">
        <f>'FICHE PRODUIT'!$E$2291</f>
        <v>72.569999999999993</v>
      </c>
      <c r="O757" s="4">
        <f>'FICHE PRODUIT'!$E$2292</f>
        <v>3.8445638693675077</v>
      </c>
      <c r="P757" s="4">
        <f>'FICHE PRODUIT'!$E$2294</f>
        <v>279</v>
      </c>
      <c r="Q757" s="4">
        <f>'FICHE PRODUIT'!$E$2295</f>
        <v>111.6</v>
      </c>
      <c r="R757" s="4">
        <f>'FICHE PRODUIT'!$E$2296</f>
        <v>126.81818181818181</v>
      </c>
      <c r="S757" s="122">
        <f>'FICHE PRODUIT'!$E$2297</f>
        <v>0</v>
      </c>
      <c r="T757" s="2">
        <f>'FICHE PRODUIT'!A2313</f>
        <v>0</v>
      </c>
      <c r="U757" s="2">
        <f>'FICHE PRODUIT'!B2313</f>
        <v>0</v>
      </c>
      <c r="V757" s="2">
        <f>'FICHE PRODUIT'!C2313</f>
        <v>0</v>
      </c>
      <c r="W757" s="2">
        <f>'FICHE PRODUIT'!D2313</f>
        <v>0</v>
      </c>
      <c r="X757" s="2">
        <f>'FICHE PRODUIT'!E2313</f>
        <v>0</v>
      </c>
      <c r="Y757" s="2">
        <f>'FICHE PRODUIT'!F2313</f>
        <v>0</v>
      </c>
      <c r="Z757" s="2">
        <f>'FICHE PRODUIT'!G2313</f>
        <v>0</v>
      </c>
      <c r="AA757" s="2">
        <f>'FICHE PRODUIT'!H2313</f>
        <v>0</v>
      </c>
    </row>
    <row r="758" spans="1:27" x14ac:dyDescent="0.2">
      <c r="A758" s="7" t="str">
        <f>'FICHE PRODUIT'!$A$2275</f>
        <v xml:space="preserve">RESCUE </v>
      </c>
      <c r="B758" s="2" t="str">
        <f>'FICHE PRODUIT'!$H$2275</f>
        <v>Brown</v>
      </c>
      <c r="C758" s="2" t="str">
        <f>'FICHE PRODUIT'!$S$2275</f>
        <v>W26-27</v>
      </c>
      <c r="D758" s="2">
        <f>'FICHE PRODUIT'!$Q$2275</f>
        <v>0</v>
      </c>
      <c r="E758" s="2" t="str">
        <f>'FICHE PRODUIT'!$S$2277</f>
        <v>IN PRODUCTION</v>
      </c>
      <c r="F758" s="2" t="str">
        <f>'FICHE PRODUIT'!$E$2279</f>
        <v>Page 62</v>
      </c>
      <c r="G758" s="2" t="str">
        <f>'FICHE PRODUIT'!$E$2280</f>
        <v xml:space="preserve">Not need </v>
      </c>
      <c r="H758" s="122" t="str">
        <f>'FICHE PRODUIT'!$E$2281</f>
        <v>OCEAN SURPLUS</v>
      </c>
      <c r="I758" s="2" t="b">
        <f>'FICHE PRODUIT'!$E$2283</f>
        <v>0</v>
      </c>
      <c r="J758" s="2" t="str">
        <f>'FICHE PRODUIT'!$E$2285</f>
        <v>Gilet</v>
      </c>
      <c r="K758" s="2" t="str">
        <f>'FICHE PRODUIT'!$E$2286</f>
        <v>Matelassé</v>
      </c>
      <c r="L758" s="4">
        <f>'FICHE PRODUIT'!$E$2288</f>
        <v>38</v>
      </c>
      <c r="M758" s="4">
        <f>'FICHE PRODUIT'!$E$2289</f>
        <v>34.57</v>
      </c>
      <c r="N758" s="4">
        <f>'FICHE PRODUIT'!$E$2291</f>
        <v>72.569999999999993</v>
      </c>
      <c r="O758" s="4">
        <f>'FICHE PRODUIT'!$E$2292</f>
        <v>3.8445638693675077</v>
      </c>
      <c r="P758" s="4">
        <f>'FICHE PRODUIT'!$E$2294</f>
        <v>279</v>
      </c>
      <c r="Q758" s="4">
        <f>'FICHE PRODUIT'!$E$2295</f>
        <v>111.6</v>
      </c>
      <c r="R758" s="4">
        <f>'FICHE PRODUIT'!$E$2296</f>
        <v>126.81818181818181</v>
      </c>
      <c r="S758" s="122">
        <f>'FICHE PRODUIT'!$E$2297</f>
        <v>0</v>
      </c>
      <c r="T758" s="2">
        <f>'FICHE PRODUIT'!A2314</f>
        <v>0</v>
      </c>
      <c r="U758" s="2">
        <f>'FICHE PRODUIT'!B2314</f>
        <v>0</v>
      </c>
      <c r="V758" s="2">
        <f>'FICHE PRODUIT'!C2314</f>
        <v>0</v>
      </c>
      <c r="W758" s="2">
        <f>'FICHE PRODUIT'!D2314</f>
        <v>0</v>
      </c>
      <c r="X758" s="2">
        <f>'FICHE PRODUIT'!E2314</f>
        <v>0</v>
      </c>
      <c r="Y758" s="2">
        <f>'FICHE PRODUIT'!F2314</f>
        <v>0</v>
      </c>
      <c r="Z758" s="2">
        <f>'FICHE PRODUIT'!G2314</f>
        <v>0</v>
      </c>
      <c r="AA758" s="2">
        <f>'FICHE PRODUIT'!H2314</f>
        <v>0</v>
      </c>
    </row>
    <row r="759" spans="1:27" x14ac:dyDescent="0.2">
      <c r="A759" s="7" t="str">
        <f>'FICHE PRODUIT'!$A$2275</f>
        <v xml:space="preserve">RESCUE </v>
      </c>
      <c r="B759" s="2" t="str">
        <f>'FICHE PRODUIT'!$H$2275</f>
        <v>Brown</v>
      </c>
      <c r="C759" s="2" t="str">
        <f>'FICHE PRODUIT'!$S$2275</f>
        <v>W26-27</v>
      </c>
      <c r="D759" s="2">
        <f>'FICHE PRODUIT'!$Q$2275</f>
        <v>0</v>
      </c>
      <c r="E759" s="2" t="str">
        <f>'FICHE PRODUIT'!$S$2277</f>
        <v>IN PRODUCTION</v>
      </c>
      <c r="F759" s="2" t="str">
        <f>'FICHE PRODUIT'!$E$2279</f>
        <v>Page 62</v>
      </c>
      <c r="G759" s="2" t="str">
        <f>'FICHE PRODUIT'!$E$2280</f>
        <v xml:space="preserve">Not need </v>
      </c>
      <c r="H759" s="122" t="str">
        <f>'FICHE PRODUIT'!$E$2281</f>
        <v>OCEAN SURPLUS</v>
      </c>
      <c r="I759" s="2" t="b">
        <f>'FICHE PRODUIT'!$E$2283</f>
        <v>0</v>
      </c>
      <c r="J759" s="2" t="str">
        <f>'FICHE PRODUIT'!$E$2285</f>
        <v>Gilet</v>
      </c>
      <c r="K759" s="2" t="str">
        <f>'FICHE PRODUIT'!$E$2286</f>
        <v>Matelassé</v>
      </c>
      <c r="L759" s="4">
        <f>'FICHE PRODUIT'!$E$2288</f>
        <v>38</v>
      </c>
      <c r="M759" s="4">
        <f>'FICHE PRODUIT'!$E$2289</f>
        <v>34.57</v>
      </c>
      <c r="N759" s="4">
        <f>'FICHE PRODUIT'!$E$2291</f>
        <v>72.569999999999993</v>
      </c>
      <c r="O759" s="4">
        <f>'FICHE PRODUIT'!$E$2292</f>
        <v>3.8445638693675077</v>
      </c>
      <c r="P759" s="4">
        <f>'FICHE PRODUIT'!$E$2294</f>
        <v>279</v>
      </c>
      <c r="Q759" s="4">
        <f>'FICHE PRODUIT'!$E$2295</f>
        <v>111.6</v>
      </c>
      <c r="R759" s="4">
        <f>'FICHE PRODUIT'!$E$2296</f>
        <v>126.81818181818181</v>
      </c>
      <c r="S759" s="122">
        <f>'FICHE PRODUIT'!$E$2297</f>
        <v>0</v>
      </c>
      <c r="T759" s="2" t="str">
        <f>'FICHE PRODUIT'!A2315</f>
        <v>Frais externe</v>
      </c>
      <c r="U759" s="2" t="str">
        <f>'FICHE PRODUIT'!B2315</f>
        <v>Transport</v>
      </c>
      <c r="V759" s="2" t="str">
        <f>'FICHE PRODUIT'!C2315</f>
        <v xml:space="preserve">Européen </v>
      </c>
      <c r="W759" s="2">
        <f>'FICHE PRODUIT'!D2315</f>
        <v>1</v>
      </c>
      <c r="X759" s="2">
        <f>'FICHE PRODUIT'!E2315</f>
        <v>12</v>
      </c>
      <c r="Y759" s="2">
        <f>'FICHE PRODUIT'!F2315</f>
        <v>2</v>
      </c>
      <c r="Z759" s="2">
        <f>'FICHE PRODUIT'!G2315</f>
        <v>2</v>
      </c>
      <c r="AA759" s="2">
        <f>'FICHE PRODUIT'!H2315</f>
        <v>24</v>
      </c>
    </row>
    <row r="760" spans="1:27" x14ac:dyDescent="0.2">
      <c r="A760" s="7" t="str">
        <f>'FICHE PRODUIT'!$A$2275</f>
        <v xml:space="preserve">RESCUE </v>
      </c>
      <c r="B760" s="2" t="str">
        <f>'FICHE PRODUIT'!$H$2275</f>
        <v>Brown</v>
      </c>
      <c r="C760" s="2" t="str">
        <f>'FICHE PRODUIT'!$S$2275</f>
        <v>W26-27</v>
      </c>
      <c r="D760" s="2">
        <f>'FICHE PRODUIT'!$Q$2275</f>
        <v>0</v>
      </c>
      <c r="E760" s="2" t="str">
        <f>'FICHE PRODUIT'!$S$2277</f>
        <v>IN PRODUCTION</v>
      </c>
      <c r="F760" s="2" t="str">
        <f>'FICHE PRODUIT'!$E$2279</f>
        <v>Page 62</v>
      </c>
      <c r="G760" s="2" t="str">
        <f>'FICHE PRODUIT'!$E$2280</f>
        <v xml:space="preserve">Not need </v>
      </c>
      <c r="H760" s="122" t="str">
        <f>'FICHE PRODUIT'!$E$2281</f>
        <v>OCEAN SURPLUS</v>
      </c>
      <c r="I760" s="2" t="b">
        <f>'FICHE PRODUIT'!$E$2283</f>
        <v>0</v>
      </c>
      <c r="J760" s="2" t="str">
        <f>'FICHE PRODUIT'!$E$2285</f>
        <v>Gilet</v>
      </c>
      <c r="K760" s="2" t="str">
        <f>'FICHE PRODUIT'!$E$2286</f>
        <v>Matelassé</v>
      </c>
      <c r="L760" s="4">
        <f>'FICHE PRODUIT'!$E$2288</f>
        <v>38</v>
      </c>
      <c r="M760" s="4">
        <f>'FICHE PRODUIT'!$E$2289</f>
        <v>34.57</v>
      </c>
      <c r="N760" s="4">
        <f>'FICHE PRODUIT'!$E$2291</f>
        <v>72.569999999999993</v>
      </c>
      <c r="O760" s="4">
        <f>'FICHE PRODUIT'!$E$2292</f>
        <v>3.8445638693675077</v>
      </c>
      <c r="P760" s="4">
        <f>'FICHE PRODUIT'!$E$2294</f>
        <v>279</v>
      </c>
      <c r="Q760" s="4">
        <f>'FICHE PRODUIT'!$E$2295</f>
        <v>111.6</v>
      </c>
      <c r="R760" s="4">
        <f>'FICHE PRODUIT'!$E$2296</f>
        <v>126.81818181818181</v>
      </c>
      <c r="S760" s="122">
        <f>'FICHE PRODUIT'!$E$2297</f>
        <v>0</v>
      </c>
      <c r="T760" s="2" t="str">
        <f>'FICHE PRODUIT'!A2316</f>
        <v>Frais externe</v>
      </c>
      <c r="U760" s="2" t="str">
        <f>'FICHE PRODUIT'!B2316</f>
        <v>Communication</v>
      </c>
      <c r="V760" s="2" t="str">
        <f>'FICHE PRODUIT'!C2316</f>
        <v>Marketing</v>
      </c>
      <c r="W760" s="2">
        <f>'FICHE PRODUIT'!D2316</f>
        <v>1</v>
      </c>
      <c r="X760" s="2">
        <f>'FICHE PRODUIT'!E2316</f>
        <v>12</v>
      </c>
      <c r="Y760" s="2">
        <f>'FICHE PRODUIT'!F2316</f>
        <v>0.5</v>
      </c>
      <c r="Z760" s="2">
        <f>'FICHE PRODUIT'!G2316</f>
        <v>0.5</v>
      </c>
      <c r="AA760" s="2">
        <f>'FICHE PRODUIT'!H2316</f>
        <v>6</v>
      </c>
    </row>
    <row r="761" spans="1:27" x14ac:dyDescent="0.2">
      <c r="A761" s="7" t="str">
        <f>'FICHE PRODUIT'!$A$2318</f>
        <v>BOMBER</v>
      </c>
      <c r="B761" s="2" t="str">
        <f>'FICHE PRODUIT'!$H$2318</f>
        <v>Kaki</v>
      </c>
      <c r="C761" s="2" t="str">
        <f>'FICHE PRODUIT'!$S$2318</f>
        <v>W26-27</v>
      </c>
      <c r="D761" s="2">
        <f>'FICHE PRODUIT'!$Q$2318</f>
        <v>0</v>
      </c>
      <c r="E761" s="2" t="str">
        <f>'FICHE PRODUIT'!$S$2320</f>
        <v>PROTO</v>
      </c>
      <c r="F761" s="2" t="str">
        <f>'FICHE PRODUIT'!$E$2322</f>
        <v>Page 64</v>
      </c>
      <c r="G761" s="2" t="str">
        <f>'FICHE PRODUIT'!$E$2323</f>
        <v xml:space="preserve">TO DO </v>
      </c>
      <c r="H761" s="122" t="str">
        <f>'FICHE PRODUIT'!$E$2324</f>
        <v>OCEAN SURPLUS</v>
      </c>
      <c r="I761" s="2" t="b">
        <f>'FICHE PRODUIT'!$E$2326</f>
        <v>0</v>
      </c>
      <c r="J761" s="2">
        <f>'FICHE PRODUIT'!$E$2328</f>
        <v>0</v>
      </c>
      <c r="K761" s="2">
        <f>'FICHE PRODUIT'!$E$2329</f>
        <v>0</v>
      </c>
      <c r="L761" s="4">
        <f>'FICHE PRODUIT'!$E$2331</f>
        <v>0</v>
      </c>
      <c r="M761" s="4">
        <f>'FICHE PRODUIT'!$E$2332</f>
        <v>2.5</v>
      </c>
      <c r="N761" s="4">
        <f>'FICHE PRODUIT'!$E$2334</f>
        <v>2.5</v>
      </c>
      <c r="O761" s="4">
        <f>'FICHE PRODUIT'!$E$2335</f>
        <v>130</v>
      </c>
      <c r="P761" s="4">
        <f>'FICHE PRODUIT'!$E$2337</f>
        <v>325</v>
      </c>
      <c r="Q761" s="4">
        <f>'FICHE PRODUIT'!$E$2338</f>
        <v>130</v>
      </c>
      <c r="R761" s="4">
        <f>'FICHE PRODUIT'!$E$2339</f>
        <v>147.72727272727272</v>
      </c>
      <c r="S761" s="122">
        <f>'FICHE PRODUIT'!$E$2340</f>
        <v>0</v>
      </c>
      <c r="T761" s="2">
        <f>'FICHE PRODUIT'!A2345</f>
        <v>0</v>
      </c>
      <c r="U761" s="2">
        <f>'FICHE PRODUIT'!B2345</f>
        <v>0</v>
      </c>
      <c r="V761" s="2">
        <f>'FICHE PRODUIT'!C2345</f>
        <v>0</v>
      </c>
      <c r="W761" s="2">
        <f>'FICHE PRODUIT'!D2345</f>
        <v>0</v>
      </c>
      <c r="X761" s="2">
        <f>'FICHE PRODUIT'!E2345</f>
        <v>0</v>
      </c>
      <c r="Y761" s="2">
        <f>'FICHE PRODUIT'!F2345</f>
        <v>0</v>
      </c>
      <c r="Z761" s="2">
        <f>'FICHE PRODUIT'!G2345</f>
        <v>0</v>
      </c>
      <c r="AA761" s="2">
        <f>'FICHE PRODUIT'!H2345</f>
        <v>0</v>
      </c>
    </row>
    <row r="762" spans="1:27" x14ac:dyDescent="0.2">
      <c r="A762" s="7" t="str">
        <f>'FICHE PRODUIT'!$A$2318</f>
        <v>BOMBER</v>
      </c>
      <c r="B762" s="2" t="str">
        <f>'FICHE PRODUIT'!$H$2318</f>
        <v>Kaki</v>
      </c>
      <c r="C762" s="2" t="str">
        <f>'FICHE PRODUIT'!$S$2318</f>
        <v>W26-27</v>
      </c>
      <c r="D762" s="2">
        <f>'FICHE PRODUIT'!$Q$2318</f>
        <v>0</v>
      </c>
      <c r="E762" s="2" t="str">
        <f>'FICHE PRODUIT'!$S$2320</f>
        <v>PROTO</v>
      </c>
      <c r="F762" s="2" t="str">
        <f>'FICHE PRODUIT'!$E$2322</f>
        <v>Page 64</v>
      </c>
      <c r="G762" s="2" t="str">
        <f>'FICHE PRODUIT'!$E$2323</f>
        <v xml:space="preserve">TO DO </v>
      </c>
      <c r="H762" s="122" t="str">
        <f>'FICHE PRODUIT'!$E$2324</f>
        <v>OCEAN SURPLUS</v>
      </c>
      <c r="I762" s="2" t="b">
        <f>'FICHE PRODUIT'!$E$2326</f>
        <v>0</v>
      </c>
      <c r="J762" s="2">
        <f>'FICHE PRODUIT'!$E$2328</f>
        <v>0</v>
      </c>
      <c r="K762" s="2">
        <f>'FICHE PRODUIT'!$E$2329</f>
        <v>0</v>
      </c>
      <c r="L762" s="4">
        <f>'FICHE PRODUIT'!$E$2331</f>
        <v>0</v>
      </c>
      <c r="M762" s="4">
        <f>'FICHE PRODUIT'!$E$2332</f>
        <v>2.5</v>
      </c>
      <c r="N762" s="4">
        <f>'FICHE PRODUIT'!$E$2334</f>
        <v>2.5</v>
      </c>
      <c r="O762" s="4">
        <f>'FICHE PRODUIT'!$E$2335</f>
        <v>130</v>
      </c>
      <c r="P762" s="4">
        <f>'FICHE PRODUIT'!$E$2337</f>
        <v>325</v>
      </c>
      <c r="Q762" s="4">
        <f>'FICHE PRODUIT'!$E$2338</f>
        <v>130</v>
      </c>
      <c r="R762" s="4">
        <f>'FICHE PRODUIT'!$E$2339</f>
        <v>147.72727272727272</v>
      </c>
      <c r="S762" s="122">
        <f>'FICHE PRODUIT'!$E$2340</f>
        <v>0</v>
      </c>
      <c r="T762" s="2">
        <f>'FICHE PRODUIT'!A2346</f>
        <v>0</v>
      </c>
      <c r="U762" s="2">
        <f>'FICHE PRODUIT'!B2346</f>
        <v>0</v>
      </c>
      <c r="V762" s="2">
        <f>'FICHE PRODUIT'!C2346</f>
        <v>0</v>
      </c>
      <c r="W762" s="2">
        <f>'FICHE PRODUIT'!D2346</f>
        <v>0</v>
      </c>
      <c r="X762" s="2">
        <f>'FICHE PRODUIT'!E2346</f>
        <v>0</v>
      </c>
      <c r="Y762" s="2">
        <f>'FICHE PRODUIT'!F2346</f>
        <v>0</v>
      </c>
      <c r="Z762" s="2">
        <f>'FICHE PRODUIT'!G2346</f>
        <v>0</v>
      </c>
      <c r="AA762" s="2">
        <f>'FICHE PRODUIT'!H2346</f>
        <v>0</v>
      </c>
    </row>
    <row r="763" spans="1:27" x14ac:dyDescent="0.2">
      <c r="A763" s="7" t="str">
        <f>'FICHE PRODUIT'!$A$2318</f>
        <v>BOMBER</v>
      </c>
      <c r="B763" s="2" t="str">
        <f>'FICHE PRODUIT'!$H$2318</f>
        <v>Kaki</v>
      </c>
      <c r="C763" s="2" t="str">
        <f>'FICHE PRODUIT'!$S$2318</f>
        <v>W26-27</v>
      </c>
      <c r="D763" s="2">
        <f>'FICHE PRODUIT'!$Q$2318</f>
        <v>0</v>
      </c>
      <c r="E763" s="2" t="str">
        <f>'FICHE PRODUIT'!$S$2320</f>
        <v>PROTO</v>
      </c>
      <c r="F763" s="2" t="str">
        <f>'FICHE PRODUIT'!$E$2322</f>
        <v>Page 64</v>
      </c>
      <c r="G763" s="2" t="str">
        <f>'FICHE PRODUIT'!$E$2323</f>
        <v xml:space="preserve">TO DO </v>
      </c>
      <c r="H763" s="122" t="str">
        <f>'FICHE PRODUIT'!$E$2324</f>
        <v>OCEAN SURPLUS</v>
      </c>
      <c r="I763" s="2" t="b">
        <f>'FICHE PRODUIT'!$E$2326</f>
        <v>0</v>
      </c>
      <c r="J763" s="2">
        <f>'FICHE PRODUIT'!$E$2328</f>
        <v>0</v>
      </c>
      <c r="K763" s="2">
        <f>'FICHE PRODUIT'!$E$2329</f>
        <v>0</v>
      </c>
      <c r="L763" s="4">
        <f>'FICHE PRODUIT'!$E$2331</f>
        <v>0</v>
      </c>
      <c r="M763" s="4">
        <f>'FICHE PRODUIT'!$E$2332</f>
        <v>2.5</v>
      </c>
      <c r="N763" s="4">
        <f>'FICHE PRODUIT'!$E$2334</f>
        <v>2.5</v>
      </c>
      <c r="O763" s="4">
        <f>'FICHE PRODUIT'!$E$2335</f>
        <v>130</v>
      </c>
      <c r="P763" s="4">
        <f>'FICHE PRODUIT'!$E$2337</f>
        <v>325</v>
      </c>
      <c r="Q763" s="4">
        <f>'FICHE PRODUIT'!$E$2338</f>
        <v>130</v>
      </c>
      <c r="R763" s="4">
        <f>'FICHE PRODUIT'!$E$2339</f>
        <v>147.72727272727272</v>
      </c>
      <c r="S763" s="122">
        <f>'FICHE PRODUIT'!$E$2340</f>
        <v>0</v>
      </c>
      <c r="T763" s="2">
        <f>'FICHE PRODUIT'!A2347</f>
        <v>0</v>
      </c>
      <c r="U763" s="2">
        <f>'FICHE PRODUIT'!B2347</f>
        <v>0</v>
      </c>
      <c r="V763" s="2">
        <f>'FICHE PRODUIT'!C2347</f>
        <v>0</v>
      </c>
      <c r="W763" s="2">
        <f>'FICHE PRODUIT'!D2347</f>
        <v>0</v>
      </c>
      <c r="X763" s="2">
        <f>'FICHE PRODUIT'!E2347</f>
        <v>0</v>
      </c>
      <c r="Y763" s="2">
        <f>'FICHE PRODUIT'!F2347</f>
        <v>0</v>
      </c>
      <c r="Z763" s="2">
        <f>'FICHE PRODUIT'!G2347</f>
        <v>0</v>
      </c>
      <c r="AA763" s="2">
        <f>'FICHE PRODUIT'!H2347</f>
        <v>0</v>
      </c>
    </row>
    <row r="764" spans="1:27" x14ac:dyDescent="0.2">
      <c r="A764" s="7" t="str">
        <f>'FICHE PRODUIT'!$A$2318</f>
        <v>BOMBER</v>
      </c>
      <c r="B764" s="2" t="str">
        <f>'FICHE PRODUIT'!$H$2318</f>
        <v>Kaki</v>
      </c>
      <c r="C764" s="2" t="str">
        <f>'FICHE PRODUIT'!$S$2318</f>
        <v>W26-27</v>
      </c>
      <c r="D764" s="2">
        <f>'FICHE PRODUIT'!$Q$2318</f>
        <v>0</v>
      </c>
      <c r="E764" s="2" t="str">
        <f>'FICHE PRODUIT'!$S$2320</f>
        <v>PROTO</v>
      </c>
      <c r="F764" s="2" t="str">
        <f>'FICHE PRODUIT'!$E$2322</f>
        <v>Page 64</v>
      </c>
      <c r="G764" s="2" t="str">
        <f>'FICHE PRODUIT'!$E$2323</f>
        <v xml:space="preserve">TO DO </v>
      </c>
      <c r="H764" s="122" t="str">
        <f>'FICHE PRODUIT'!$E$2324</f>
        <v>OCEAN SURPLUS</v>
      </c>
      <c r="I764" s="2" t="b">
        <f>'FICHE PRODUIT'!$E$2326</f>
        <v>0</v>
      </c>
      <c r="J764" s="2">
        <f>'FICHE PRODUIT'!$E$2328</f>
        <v>0</v>
      </c>
      <c r="K764" s="2">
        <f>'FICHE PRODUIT'!$E$2329</f>
        <v>0</v>
      </c>
      <c r="L764" s="4">
        <f>'FICHE PRODUIT'!$E$2331</f>
        <v>0</v>
      </c>
      <c r="M764" s="4">
        <f>'FICHE PRODUIT'!$E$2332</f>
        <v>2.5</v>
      </c>
      <c r="N764" s="4">
        <f>'FICHE PRODUIT'!$E$2334</f>
        <v>2.5</v>
      </c>
      <c r="O764" s="4">
        <f>'FICHE PRODUIT'!$E$2335</f>
        <v>130</v>
      </c>
      <c r="P764" s="4">
        <f>'FICHE PRODUIT'!$E$2337</f>
        <v>325</v>
      </c>
      <c r="Q764" s="4">
        <f>'FICHE PRODUIT'!$E$2338</f>
        <v>130</v>
      </c>
      <c r="R764" s="4">
        <f>'FICHE PRODUIT'!$E$2339</f>
        <v>147.72727272727272</v>
      </c>
      <c r="S764" s="122">
        <f>'FICHE PRODUIT'!$E$2340</f>
        <v>0</v>
      </c>
      <c r="T764" s="2">
        <f>'FICHE PRODUIT'!A2348</f>
        <v>0</v>
      </c>
      <c r="U764" s="2">
        <f>'FICHE PRODUIT'!B2348</f>
        <v>0</v>
      </c>
      <c r="V764" s="2">
        <f>'FICHE PRODUIT'!C2348</f>
        <v>0</v>
      </c>
      <c r="W764" s="2">
        <f>'FICHE PRODUIT'!D2348</f>
        <v>0</v>
      </c>
      <c r="X764" s="2">
        <f>'FICHE PRODUIT'!E2348</f>
        <v>0</v>
      </c>
      <c r="Y764" s="2">
        <f>'FICHE PRODUIT'!F2348</f>
        <v>0</v>
      </c>
      <c r="Z764" s="2">
        <f>'FICHE PRODUIT'!G2348</f>
        <v>0</v>
      </c>
      <c r="AA764" s="2">
        <f>'FICHE PRODUIT'!H2348</f>
        <v>0</v>
      </c>
    </row>
    <row r="765" spans="1:27" x14ac:dyDescent="0.2">
      <c r="A765" s="7" t="str">
        <f>'FICHE PRODUIT'!$A$2318</f>
        <v>BOMBER</v>
      </c>
      <c r="B765" s="2" t="str">
        <f>'FICHE PRODUIT'!$H$2318</f>
        <v>Kaki</v>
      </c>
      <c r="C765" s="2" t="str">
        <f>'FICHE PRODUIT'!$S$2318</f>
        <v>W26-27</v>
      </c>
      <c r="D765" s="2">
        <f>'FICHE PRODUIT'!$Q$2318</f>
        <v>0</v>
      </c>
      <c r="E765" s="2" t="str">
        <f>'FICHE PRODUIT'!$S$2320</f>
        <v>PROTO</v>
      </c>
      <c r="F765" s="2" t="str">
        <f>'FICHE PRODUIT'!$E$2322</f>
        <v>Page 64</v>
      </c>
      <c r="G765" s="2" t="str">
        <f>'FICHE PRODUIT'!$E$2323</f>
        <v xml:space="preserve">TO DO </v>
      </c>
      <c r="H765" s="122" t="str">
        <f>'FICHE PRODUIT'!$E$2324</f>
        <v>OCEAN SURPLUS</v>
      </c>
      <c r="I765" s="2" t="b">
        <f>'FICHE PRODUIT'!$E$2326</f>
        <v>0</v>
      </c>
      <c r="J765" s="2">
        <f>'FICHE PRODUIT'!$E$2328</f>
        <v>0</v>
      </c>
      <c r="K765" s="2">
        <f>'FICHE PRODUIT'!$E$2329</f>
        <v>0</v>
      </c>
      <c r="L765" s="4">
        <f>'FICHE PRODUIT'!$E$2331</f>
        <v>0</v>
      </c>
      <c r="M765" s="4">
        <f>'FICHE PRODUIT'!$E$2332</f>
        <v>2.5</v>
      </c>
      <c r="N765" s="4">
        <f>'FICHE PRODUIT'!$E$2334</f>
        <v>2.5</v>
      </c>
      <c r="O765" s="4">
        <f>'FICHE PRODUIT'!$E$2335</f>
        <v>130</v>
      </c>
      <c r="P765" s="4">
        <f>'FICHE PRODUIT'!$E$2337</f>
        <v>325</v>
      </c>
      <c r="Q765" s="4">
        <f>'FICHE PRODUIT'!$E$2338</f>
        <v>130</v>
      </c>
      <c r="R765" s="4">
        <f>'FICHE PRODUIT'!$E$2339</f>
        <v>147.72727272727272</v>
      </c>
      <c r="S765" s="122">
        <f>'FICHE PRODUIT'!$E$2340</f>
        <v>0</v>
      </c>
      <c r="T765" s="2">
        <f>'FICHE PRODUIT'!A2349</f>
        <v>0</v>
      </c>
      <c r="U765" s="2">
        <f>'FICHE PRODUIT'!B2349</f>
        <v>0</v>
      </c>
      <c r="V765" s="2">
        <f>'FICHE PRODUIT'!C2349</f>
        <v>0</v>
      </c>
      <c r="W765" s="2">
        <f>'FICHE PRODUIT'!D2349</f>
        <v>0</v>
      </c>
      <c r="X765" s="2">
        <f>'FICHE PRODUIT'!E2349</f>
        <v>0</v>
      </c>
      <c r="Y765" s="2">
        <f>'FICHE PRODUIT'!F2349</f>
        <v>0</v>
      </c>
      <c r="Z765" s="2">
        <f>'FICHE PRODUIT'!G2349</f>
        <v>0</v>
      </c>
      <c r="AA765" s="2">
        <f>'FICHE PRODUIT'!H2349</f>
        <v>0</v>
      </c>
    </row>
    <row r="766" spans="1:27" x14ac:dyDescent="0.2">
      <c r="A766" s="7" t="str">
        <f>'FICHE PRODUIT'!$A$2318</f>
        <v>BOMBER</v>
      </c>
      <c r="B766" s="2" t="str">
        <f>'FICHE PRODUIT'!$H$2318</f>
        <v>Kaki</v>
      </c>
      <c r="C766" s="2" t="str">
        <f>'FICHE PRODUIT'!$S$2318</f>
        <v>W26-27</v>
      </c>
      <c r="D766" s="2">
        <f>'FICHE PRODUIT'!$Q$2318</f>
        <v>0</v>
      </c>
      <c r="E766" s="2" t="str">
        <f>'FICHE PRODUIT'!$S$2320</f>
        <v>PROTO</v>
      </c>
      <c r="F766" s="2" t="str">
        <f>'FICHE PRODUIT'!$E$2322</f>
        <v>Page 64</v>
      </c>
      <c r="G766" s="2" t="str">
        <f>'FICHE PRODUIT'!$E$2323</f>
        <v xml:space="preserve">TO DO </v>
      </c>
      <c r="H766" s="122" t="str">
        <f>'FICHE PRODUIT'!$E$2324</f>
        <v>OCEAN SURPLUS</v>
      </c>
      <c r="I766" s="2" t="b">
        <f>'FICHE PRODUIT'!$E$2326</f>
        <v>0</v>
      </c>
      <c r="J766" s="2">
        <f>'FICHE PRODUIT'!$E$2328</f>
        <v>0</v>
      </c>
      <c r="K766" s="2">
        <f>'FICHE PRODUIT'!$E$2329</f>
        <v>0</v>
      </c>
      <c r="L766" s="4">
        <f>'FICHE PRODUIT'!$E$2331</f>
        <v>0</v>
      </c>
      <c r="M766" s="4">
        <f>'FICHE PRODUIT'!$E$2332</f>
        <v>2.5</v>
      </c>
      <c r="N766" s="4">
        <f>'FICHE PRODUIT'!$E$2334</f>
        <v>2.5</v>
      </c>
      <c r="O766" s="4">
        <f>'FICHE PRODUIT'!$E$2335</f>
        <v>130</v>
      </c>
      <c r="P766" s="4">
        <f>'FICHE PRODUIT'!$E$2337</f>
        <v>325</v>
      </c>
      <c r="Q766" s="4">
        <f>'FICHE PRODUIT'!$E$2338</f>
        <v>130</v>
      </c>
      <c r="R766" s="4">
        <f>'FICHE PRODUIT'!$E$2339</f>
        <v>147.72727272727272</v>
      </c>
      <c r="S766" s="122">
        <f>'FICHE PRODUIT'!$E$2340</f>
        <v>0</v>
      </c>
      <c r="T766" s="2">
        <f>'FICHE PRODUIT'!A2350</f>
        <v>0</v>
      </c>
      <c r="U766" s="2">
        <f>'FICHE PRODUIT'!B2350</f>
        <v>0</v>
      </c>
      <c r="V766" s="2">
        <f>'FICHE PRODUIT'!C2350</f>
        <v>0</v>
      </c>
      <c r="W766" s="2">
        <f>'FICHE PRODUIT'!D2350</f>
        <v>0</v>
      </c>
      <c r="X766" s="2">
        <f>'FICHE PRODUIT'!E2350</f>
        <v>0</v>
      </c>
      <c r="Y766" s="2">
        <f>'FICHE PRODUIT'!F2350</f>
        <v>0</v>
      </c>
      <c r="Z766" s="2">
        <f>'FICHE PRODUIT'!G2350</f>
        <v>0</v>
      </c>
      <c r="AA766" s="2">
        <f>'FICHE PRODUIT'!H2350</f>
        <v>0</v>
      </c>
    </row>
    <row r="767" spans="1:27" x14ac:dyDescent="0.2">
      <c r="A767" s="7" t="str">
        <f>'FICHE PRODUIT'!$A$2318</f>
        <v>BOMBER</v>
      </c>
      <c r="B767" s="2" t="str">
        <f>'FICHE PRODUIT'!$H$2318</f>
        <v>Kaki</v>
      </c>
      <c r="C767" s="2" t="str">
        <f>'FICHE PRODUIT'!$S$2318</f>
        <v>W26-27</v>
      </c>
      <c r="D767" s="2">
        <f>'FICHE PRODUIT'!$Q$2318</f>
        <v>0</v>
      </c>
      <c r="E767" s="2" t="str">
        <f>'FICHE PRODUIT'!$S$2320</f>
        <v>PROTO</v>
      </c>
      <c r="F767" s="2" t="str">
        <f>'FICHE PRODUIT'!$E$2322</f>
        <v>Page 64</v>
      </c>
      <c r="G767" s="2" t="str">
        <f>'FICHE PRODUIT'!$E$2323</f>
        <v xml:space="preserve">TO DO </v>
      </c>
      <c r="H767" s="122" t="str">
        <f>'FICHE PRODUIT'!$E$2324</f>
        <v>OCEAN SURPLUS</v>
      </c>
      <c r="I767" s="2" t="b">
        <f>'FICHE PRODUIT'!$E$2326</f>
        <v>0</v>
      </c>
      <c r="J767" s="2">
        <f>'FICHE PRODUIT'!$E$2328</f>
        <v>0</v>
      </c>
      <c r="K767" s="2">
        <f>'FICHE PRODUIT'!$E$2329</f>
        <v>0</v>
      </c>
      <c r="L767" s="4">
        <f>'FICHE PRODUIT'!$E$2331</f>
        <v>0</v>
      </c>
      <c r="M767" s="4">
        <f>'FICHE PRODUIT'!$E$2332</f>
        <v>2.5</v>
      </c>
      <c r="N767" s="4">
        <f>'FICHE PRODUIT'!$E$2334</f>
        <v>2.5</v>
      </c>
      <c r="O767" s="4">
        <f>'FICHE PRODUIT'!$E$2335</f>
        <v>130</v>
      </c>
      <c r="P767" s="4">
        <f>'FICHE PRODUIT'!$E$2337</f>
        <v>325</v>
      </c>
      <c r="Q767" s="4">
        <f>'FICHE PRODUIT'!$E$2338</f>
        <v>130</v>
      </c>
      <c r="R767" s="4">
        <f>'FICHE PRODUIT'!$E$2339</f>
        <v>147.72727272727272</v>
      </c>
      <c r="S767" s="122">
        <f>'FICHE PRODUIT'!$E$2340</f>
        <v>0</v>
      </c>
      <c r="T767" s="2">
        <f>'FICHE PRODUIT'!A2351</f>
        <v>0</v>
      </c>
      <c r="U767" s="2">
        <f>'FICHE PRODUIT'!B2351</f>
        <v>0</v>
      </c>
      <c r="V767" s="2">
        <f>'FICHE PRODUIT'!C2351</f>
        <v>0</v>
      </c>
      <c r="W767" s="2">
        <f>'FICHE PRODUIT'!D2351</f>
        <v>0</v>
      </c>
      <c r="X767" s="2">
        <f>'FICHE PRODUIT'!E2351</f>
        <v>0</v>
      </c>
      <c r="Y767" s="2">
        <f>'FICHE PRODUIT'!F2351</f>
        <v>0</v>
      </c>
      <c r="Z767" s="2">
        <f>'FICHE PRODUIT'!G2351</f>
        <v>0</v>
      </c>
      <c r="AA767" s="2">
        <f>'FICHE PRODUIT'!H2351</f>
        <v>0</v>
      </c>
    </row>
    <row r="768" spans="1:27" x14ac:dyDescent="0.2">
      <c r="A768" s="7" t="str">
        <f>'FICHE PRODUIT'!$A$2318</f>
        <v>BOMBER</v>
      </c>
      <c r="B768" s="2" t="str">
        <f>'FICHE PRODUIT'!$H$2318</f>
        <v>Kaki</v>
      </c>
      <c r="C768" s="2" t="str">
        <f>'FICHE PRODUIT'!$S$2318</f>
        <v>W26-27</v>
      </c>
      <c r="D768" s="2">
        <f>'FICHE PRODUIT'!$Q$2318</f>
        <v>0</v>
      </c>
      <c r="E768" s="2" t="str">
        <f>'FICHE PRODUIT'!$S$2320</f>
        <v>PROTO</v>
      </c>
      <c r="F768" s="2" t="str">
        <f>'FICHE PRODUIT'!$E$2322</f>
        <v>Page 64</v>
      </c>
      <c r="G768" s="2" t="str">
        <f>'FICHE PRODUIT'!$E$2323</f>
        <v xml:space="preserve">TO DO </v>
      </c>
      <c r="H768" s="122" t="str">
        <f>'FICHE PRODUIT'!$E$2324</f>
        <v>OCEAN SURPLUS</v>
      </c>
      <c r="I768" s="2" t="b">
        <f>'FICHE PRODUIT'!$E$2326</f>
        <v>0</v>
      </c>
      <c r="J768" s="2">
        <f>'FICHE PRODUIT'!$E$2328</f>
        <v>0</v>
      </c>
      <c r="K768" s="2">
        <f>'FICHE PRODUIT'!$E$2329</f>
        <v>0</v>
      </c>
      <c r="L768" s="4">
        <f>'FICHE PRODUIT'!$E$2331</f>
        <v>0</v>
      </c>
      <c r="M768" s="4">
        <f>'FICHE PRODUIT'!$E$2332</f>
        <v>2.5</v>
      </c>
      <c r="N768" s="4">
        <f>'FICHE PRODUIT'!$E$2334</f>
        <v>2.5</v>
      </c>
      <c r="O768" s="4">
        <f>'FICHE PRODUIT'!$E$2335</f>
        <v>130</v>
      </c>
      <c r="P768" s="4">
        <f>'FICHE PRODUIT'!$E$2337</f>
        <v>325</v>
      </c>
      <c r="Q768" s="4">
        <f>'FICHE PRODUIT'!$E$2338</f>
        <v>130</v>
      </c>
      <c r="R768" s="4">
        <f>'FICHE PRODUIT'!$E$2339</f>
        <v>147.72727272727272</v>
      </c>
      <c r="S768" s="122">
        <f>'FICHE PRODUIT'!$E$2340</f>
        <v>0</v>
      </c>
      <c r="T768" s="2">
        <f>'FICHE PRODUIT'!A2352</f>
        <v>0</v>
      </c>
      <c r="U768" s="2">
        <f>'FICHE PRODUIT'!B2352</f>
        <v>0</v>
      </c>
      <c r="V768" s="2">
        <f>'FICHE PRODUIT'!C2352</f>
        <v>0</v>
      </c>
      <c r="W768" s="2">
        <f>'FICHE PRODUIT'!D2352</f>
        <v>0</v>
      </c>
      <c r="X768" s="2">
        <f>'FICHE PRODUIT'!E2352</f>
        <v>0</v>
      </c>
      <c r="Y768" s="2">
        <f>'FICHE PRODUIT'!F2352</f>
        <v>0</v>
      </c>
      <c r="Z768" s="2">
        <f>'FICHE PRODUIT'!G2352</f>
        <v>0</v>
      </c>
      <c r="AA768" s="2">
        <f>'FICHE PRODUIT'!H2352</f>
        <v>0</v>
      </c>
    </row>
    <row r="769" spans="1:27" x14ac:dyDescent="0.2">
      <c r="A769" s="7" t="str">
        <f>'FICHE PRODUIT'!$A$2318</f>
        <v>BOMBER</v>
      </c>
      <c r="B769" s="2" t="str">
        <f>'FICHE PRODUIT'!$H$2318</f>
        <v>Kaki</v>
      </c>
      <c r="C769" s="2" t="str">
        <f>'FICHE PRODUIT'!$S$2318</f>
        <v>W26-27</v>
      </c>
      <c r="D769" s="2">
        <f>'FICHE PRODUIT'!$Q$2318</f>
        <v>0</v>
      </c>
      <c r="E769" s="2" t="str">
        <f>'FICHE PRODUIT'!$S$2320</f>
        <v>PROTO</v>
      </c>
      <c r="F769" s="2" t="str">
        <f>'FICHE PRODUIT'!$E$2322</f>
        <v>Page 64</v>
      </c>
      <c r="G769" s="2" t="str">
        <f>'FICHE PRODUIT'!$E$2323</f>
        <v xml:space="preserve">TO DO </v>
      </c>
      <c r="H769" s="122" t="str">
        <f>'FICHE PRODUIT'!$E$2324</f>
        <v>OCEAN SURPLUS</v>
      </c>
      <c r="I769" s="2" t="b">
        <f>'FICHE PRODUIT'!$E$2326</f>
        <v>0</v>
      </c>
      <c r="J769" s="2">
        <f>'FICHE PRODUIT'!$E$2328</f>
        <v>0</v>
      </c>
      <c r="K769" s="2">
        <f>'FICHE PRODUIT'!$E$2329</f>
        <v>0</v>
      </c>
      <c r="L769" s="4">
        <f>'FICHE PRODUIT'!$E$2331</f>
        <v>0</v>
      </c>
      <c r="M769" s="4">
        <f>'FICHE PRODUIT'!$E$2332</f>
        <v>2.5</v>
      </c>
      <c r="N769" s="4">
        <f>'FICHE PRODUIT'!$E$2334</f>
        <v>2.5</v>
      </c>
      <c r="O769" s="4">
        <f>'FICHE PRODUIT'!$E$2335</f>
        <v>130</v>
      </c>
      <c r="P769" s="4">
        <f>'FICHE PRODUIT'!$E$2337</f>
        <v>325</v>
      </c>
      <c r="Q769" s="4">
        <f>'FICHE PRODUIT'!$E$2338</f>
        <v>130</v>
      </c>
      <c r="R769" s="4">
        <f>'FICHE PRODUIT'!$E$2339</f>
        <v>147.72727272727272</v>
      </c>
      <c r="S769" s="122">
        <f>'FICHE PRODUIT'!$E$2340</f>
        <v>0</v>
      </c>
      <c r="T769" s="2">
        <f>'FICHE PRODUIT'!A2353</f>
        <v>0</v>
      </c>
      <c r="U769" s="2">
        <f>'FICHE PRODUIT'!B2353</f>
        <v>0</v>
      </c>
      <c r="V769" s="2">
        <f>'FICHE PRODUIT'!C2353</f>
        <v>0</v>
      </c>
      <c r="W769" s="2">
        <f>'FICHE PRODUIT'!D2353</f>
        <v>0</v>
      </c>
      <c r="X769" s="2">
        <f>'FICHE PRODUIT'!E2353</f>
        <v>0</v>
      </c>
      <c r="Y769" s="2">
        <f>'FICHE PRODUIT'!F2353</f>
        <v>0</v>
      </c>
      <c r="Z769" s="2">
        <f>'FICHE PRODUIT'!G2353</f>
        <v>0</v>
      </c>
      <c r="AA769" s="2">
        <f>'FICHE PRODUIT'!H2353</f>
        <v>0</v>
      </c>
    </row>
    <row r="770" spans="1:27" x14ac:dyDescent="0.2">
      <c r="A770" s="7" t="str">
        <f>'FICHE PRODUIT'!$A$2318</f>
        <v>BOMBER</v>
      </c>
      <c r="B770" s="2" t="str">
        <f>'FICHE PRODUIT'!$H$2318</f>
        <v>Kaki</v>
      </c>
      <c r="C770" s="2" t="str">
        <f>'FICHE PRODUIT'!$S$2318</f>
        <v>W26-27</v>
      </c>
      <c r="D770" s="2">
        <f>'FICHE PRODUIT'!$Q$2318</f>
        <v>0</v>
      </c>
      <c r="E770" s="2" t="str">
        <f>'FICHE PRODUIT'!$S$2320</f>
        <v>PROTO</v>
      </c>
      <c r="F770" s="2" t="str">
        <f>'FICHE PRODUIT'!$E$2322</f>
        <v>Page 64</v>
      </c>
      <c r="G770" s="2" t="str">
        <f>'FICHE PRODUIT'!$E$2323</f>
        <v xml:space="preserve">TO DO </v>
      </c>
      <c r="H770" s="122" t="str">
        <f>'FICHE PRODUIT'!$E$2324</f>
        <v>OCEAN SURPLUS</v>
      </c>
      <c r="I770" s="2" t="b">
        <f>'FICHE PRODUIT'!$E$2326</f>
        <v>0</v>
      </c>
      <c r="J770" s="2">
        <f>'FICHE PRODUIT'!$E$2328</f>
        <v>0</v>
      </c>
      <c r="K770" s="2">
        <f>'FICHE PRODUIT'!$E$2329</f>
        <v>0</v>
      </c>
      <c r="L770" s="4">
        <f>'FICHE PRODUIT'!$E$2331</f>
        <v>0</v>
      </c>
      <c r="M770" s="4">
        <f>'FICHE PRODUIT'!$E$2332</f>
        <v>2.5</v>
      </c>
      <c r="N770" s="4">
        <f>'FICHE PRODUIT'!$E$2334</f>
        <v>2.5</v>
      </c>
      <c r="O770" s="4">
        <f>'FICHE PRODUIT'!$E$2335</f>
        <v>130</v>
      </c>
      <c r="P770" s="4">
        <f>'FICHE PRODUIT'!$E$2337</f>
        <v>325</v>
      </c>
      <c r="Q770" s="4">
        <f>'FICHE PRODUIT'!$E$2338</f>
        <v>130</v>
      </c>
      <c r="R770" s="4">
        <f>'FICHE PRODUIT'!$E$2339</f>
        <v>147.72727272727272</v>
      </c>
      <c r="S770" s="122">
        <f>'FICHE PRODUIT'!$E$2340</f>
        <v>0</v>
      </c>
      <c r="T770" s="2">
        <f>'FICHE PRODUIT'!A2354</f>
        <v>0</v>
      </c>
      <c r="U770" s="2">
        <f>'FICHE PRODUIT'!B2354</f>
        <v>0</v>
      </c>
      <c r="V770" s="2">
        <f>'FICHE PRODUIT'!C2354</f>
        <v>0</v>
      </c>
      <c r="W770" s="2">
        <f>'FICHE PRODUIT'!D2354</f>
        <v>0</v>
      </c>
      <c r="X770" s="2">
        <f>'FICHE PRODUIT'!E2354</f>
        <v>0</v>
      </c>
      <c r="Y770" s="2">
        <f>'FICHE PRODUIT'!F2354</f>
        <v>0</v>
      </c>
      <c r="Z770" s="2">
        <f>'FICHE PRODUIT'!G2354</f>
        <v>0</v>
      </c>
      <c r="AA770" s="2">
        <f>'FICHE PRODUIT'!H2354</f>
        <v>0</v>
      </c>
    </row>
    <row r="771" spans="1:27" x14ac:dyDescent="0.2">
      <c r="A771" s="7" t="str">
        <f>'FICHE PRODUIT'!$A$2318</f>
        <v>BOMBER</v>
      </c>
      <c r="B771" s="2" t="str">
        <f>'FICHE PRODUIT'!$H$2318</f>
        <v>Kaki</v>
      </c>
      <c r="C771" s="2" t="str">
        <f>'FICHE PRODUIT'!$S$2318</f>
        <v>W26-27</v>
      </c>
      <c r="D771" s="2">
        <f>'FICHE PRODUIT'!$Q$2318</f>
        <v>0</v>
      </c>
      <c r="E771" s="2" t="str">
        <f>'FICHE PRODUIT'!$S$2320</f>
        <v>PROTO</v>
      </c>
      <c r="F771" s="2" t="str">
        <f>'FICHE PRODUIT'!$E$2322</f>
        <v>Page 64</v>
      </c>
      <c r="G771" s="2" t="str">
        <f>'FICHE PRODUIT'!$E$2323</f>
        <v xml:space="preserve">TO DO </v>
      </c>
      <c r="H771" s="122" t="str">
        <f>'FICHE PRODUIT'!$E$2324</f>
        <v>OCEAN SURPLUS</v>
      </c>
      <c r="I771" s="2" t="b">
        <f>'FICHE PRODUIT'!$E$2326</f>
        <v>0</v>
      </c>
      <c r="J771" s="2">
        <f>'FICHE PRODUIT'!$E$2328</f>
        <v>0</v>
      </c>
      <c r="K771" s="2">
        <f>'FICHE PRODUIT'!$E$2329</f>
        <v>0</v>
      </c>
      <c r="L771" s="4">
        <f>'FICHE PRODUIT'!$E$2331</f>
        <v>0</v>
      </c>
      <c r="M771" s="4">
        <f>'FICHE PRODUIT'!$E$2332</f>
        <v>2.5</v>
      </c>
      <c r="N771" s="4">
        <f>'FICHE PRODUIT'!$E$2334</f>
        <v>2.5</v>
      </c>
      <c r="O771" s="4">
        <f>'FICHE PRODUIT'!$E$2335</f>
        <v>130</v>
      </c>
      <c r="P771" s="4">
        <f>'FICHE PRODUIT'!$E$2337</f>
        <v>325</v>
      </c>
      <c r="Q771" s="4">
        <f>'FICHE PRODUIT'!$E$2338</f>
        <v>130</v>
      </c>
      <c r="R771" s="4">
        <f>'FICHE PRODUIT'!$E$2339</f>
        <v>147.72727272727272</v>
      </c>
      <c r="S771" s="122">
        <f>'FICHE PRODUIT'!$E$2340</f>
        <v>0</v>
      </c>
      <c r="T771" s="2">
        <f>'FICHE PRODUIT'!A2355</f>
        <v>0</v>
      </c>
      <c r="U771" s="2">
        <f>'FICHE PRODUIT'!B2355</f>
        <v>0</v>
      </c>
      <c r="V771" s="2">
        <f>'FICHE PRODUIT'!C2355</f>
        <v>0</v>
      </c>
      <c r="W771" s="2">
        <f>'FICHE PRODUIT'!D2355</f>
        <v>0</v>
      </c>
      <c r="X771" s="2">
        <f>'FICHE PRODUIT'!E2355</f>
        <v>0</v>
      </c>
      <c r="Y771" s="2">
        <f>'FICHE PRODUIT'!F2355</f>
        <v>0</v>
      </c>
      <c r="Z771" s="2">
        <f>'FICHE PRODUIT'!G2355</f>
        <v>0</v>
      </c>
      <c r="AA771" s="2">
        <f>'FICHE PRODUIT'!H2355</f>
        <v>0</v>
      </c>
    </row>
    <row r="772" spans="1:27" x14ac:dyDescent="0.2">
      <c r="A772" s="7" t="str">
        <f>'FICHE PRODUIT'!$A$2318</f>
        <v>BOMBER</v>
      </c>
      <c r="B772" s="2" t="str">
        <f>'FICHE PRODUIT'!$H$2318</f>
        <v>Kaki</v>
      </c>
      <c r="C772" s="2" t="str">
        <f>'FICHE PRODUIT'!$S$2318</f>
        <v>W26-27</v>
      </c>
      <c r="D772" s="2">
        <f>'FICHE PRODUIT'!$Q$2318</f>
        <v>0</v>
      </c>
      <c r="E772" s="2" t="str">
        <f>'FICHE PRODUIT'!$S$2320</f>
        <v>PROTO</v>
      </c>
      <c r="F772" s="2" t="str">
        <f>'FICHE PRODUIT'!$E$2322</f>
        <v>Page 64</v>
      </c>
      <c r="G772" s="2" t="str">
        <f>'FICHE PRODUIT'!$E$2323</f>
        <v xml:space="preserve">TO DO </v>
      </c>
      <c r="H772" s="122" t="str">
        <f>'FICHE PRODUIT'!$E$2324</f>
        <v>OCEAN SURPLUS</v>
      </c>
      <c r="I772" s="2" t="b">
        <f>'FICHE PRODUIT'!$E$2326</f>
        <v>0</v>
      </c>
      <c r="J772" s="2">
        <f>'FICHE PRODUIT'!$E$2328</f>
        <v>0</v>
      </c>
      <c r="K772" s="2">
        <f>'FICHE PRODUIT'!$E$2329</f>
        <v>0</v>
      </c>
      <c r="L772" s="4">
        <f>'FICHE PRODUIT'!$E$2331</f>
        <v>0</v>
      </c>
      <c r="M772" s="4">
        <f>'FICHE PRODUIT'!$E$2332</f>
        <v>2.5</v>
      </c>
      <c r="N772" s="4">
        <f>'FICHE PRODUIT'!$E$2334</f>
        <v>2.5</v>
      </c>
      <c r="O772" s="4">
        <f>'FICHE PRODUIT'!$E$2335</f>
        <v>130</v>
      </c>
      <c r="P772" s="4">
        <f>'FICHE PRODUIT'!$E$2337</f>
        <v>325</v>
      </c>
      <c r="Q772" s="4">
        <f>'FICHE PRODUIT'!$E$2338</f>
        <v>130</v>
      </c>
      <c r="R772" s="4">
        <f>'FICHE PRODUIT'!$E$2339</f>
        <v>147.72727272727272</v>
      </c>
      <c r="S772" s="122">
        <f>'FICHE PRODUIT'!$E$2340</f>
        <v>0</v>
      </c>
      <c r="T772" s="2">
        <f>'FICHE PRODUIT'!A2356</f>
        <v>0</v>
      </c>
      <c r="U772" s="2">
        <f>'FICHE PRODUIT'!B2356</f>
        <v>0</v>
      </c>
      <c r="V772" s="2">
        <f>'FICHE PRODUIT'!C2356</f>
        <v>0</v>
      </c>
      <c r="W772" s="2">
        <f>'FICHE PRODUIT'!D2356</f>
        <v>0</v>
      </c>
      <c r="X772" s="2">
        <f>'FICHE PRODUIT'!E2356</f>
        <v>0</v>
      </c>
      <c r="Y772" s="2">
        <f>'FICHE PRODUIT'!F2356</f>
        <v>0</v>
      </c>
      <c r="Z772" s="2">
        <f>'FICHE PRODUIT'!G2356</f>
        <v>0</v>
      </c>
      <c r="AA772" s="2">
        <f>'FICHE PRODUIT'!H2356</f>
        <v>0</v>
      </c>
    </row>
    <row r="773" spans="1:27" x14ac:dyDescent="0.2">
      <c r="A773" s="7" t="str">
        <f>'FICHE PRODUIT'!$A$2318</f>
        <v>BOMBER</v>
      </c>
      <c r="B773" s="2" t="str">
        <f>'FICHE PRODUIT'!$H$2318</f>
        <v>Kaki</v>
      </c>
      <c r="C773" s="2" t="str">
        <f>'FICHE PRODUIT'!$S$2318</f>
        <v>W26-27</v>
      </c>
      <c r="D773" s="2">
        <f>'FICHE PRODUIT'!$Q$2318</f>
        <v>0</v>
      </c>
      <c r="E773" s="2" t="str">
        <f>'FICHE PRODUIT'!$S$2320</f>
        <v>PROTO</v>
      </c>
      <c r="F773" s="2" t="str">
        <f>'FICHE PRODUIT'!$E$2322</f>
        <v>Page 64</v>
      </c>
      <c r="G773" s="2" t="str">
        <f>'FICHE PRODUIT'!$E$2323</f>
        <v xml:space="preserve">TO DO </v>
      </c>
      <c r="H773" s="122" t="str">
        <f>'FICHE PRODUIT'!$E$2324</f>
        <v>OCEAN SURPLUS</v>
      </c>
      <c r="I773" s="2" t="b">
        <f>'FICHE PRODUIT'!$E$2326</f>
        <v>0</v>
      </c>
      <c r="J773" s="2">
        <f>'FICHE PRODUIT'!$E$2328</f>
        <v>0</v>
      </c>
      <c r="K773" s="2">
        <f>'FICHE PRODUIT'!$E$2329</f>
        <v>0</v>
      </c>
      <c r="L773" s="4">
        <f>'FICHE PRODUIT'!$E$2331</f>
        <v>0</v>
      </c>
      <c r="M773" s="4">
        <f>'FICHE PRODUIT'!$E$2332</f>
        <v>2.5</v>
      </c>
      <c r="N773" s="4">
        <f>'FICHE PRODUIT'!$E$2334</f>
        <v>2.5</v>
      </c>
      <c r="O773" s="4">
        <f>'FICHE PRODUIT'!$E$2335</f>
        <v>130</v>
      </c>
      <c r="P773" s="4">
        <f>'FICHE PRODUIT'!$E$2337</f>
        <v>325</v>
      </c>
      <c r="Q773" s="4">
        <f>'FICHE PRODUIT'!$E$2338</f>
        <v>130</v>
      </c>
      <c r="R773" s="4">
        <f>'FICHE PRODUIT'!$E$2339</f>
        <v>147.72727272727272</v>
      </c>
      <c r="S773" s="122">
        <f>'FICHE PRODUIT'!$E$2340</f>
        <v>0</v>
      </c>
      <c r="T773" s="2" t="str">
        <f>'FICHE PRODUIT'!A2357</f>
        <v>Frais externe</v>
      </c>
      <c r="U773" s="2" t="str">
        <f>'FICHE PRODUIT'!B2357</f>
        <v xml:space="preserve">Classwash </v>
      </c>
      <c r="V773" s="2" t="str">
        <f>'FICHE PRODUIT'!C2357</f>
        <v>Teinture</v>
      </c>
      <c r="W773" s="2" t="str">
        <f>'FICHE PRODUIT'!D2357</f>
        <v>???</v>
      </c>
      <c r="X773" s="2">
        <f>'FICHE PRODUIT'!E2357</f>
        <v>0</v>
      </c>
      <c r="Y773" s="2">
        <f>'FICHE PRODUIT'!F2357</f>
        <v>0</v>
      </c>
      <c r="Z773" s="2">
        <f>'FICHE PRODUIT'!G2357</f>
        <v>0</v>
      </c>
      <c r="AA773" s="2">
        <f>'FICHE PRODUIT'!H2357</f>
        <v>0</v>
      </c>
    </row>
    <row r="774" spans="1:27" x14ac:dyDescent="0.2">
      <c r="A774" s="7" t="str">
        <f>'FICHE PRODUIT'!$A$2318</f>
        <v>BOMBER</v>
      </c>
      <c r="B774" s="2" t="str">
        <f>'FICHE PRODUIT'!$H$2318</f>
        <v>Kaki</v>
      </c>
      <c r="C774" s="2" t="str">
        <f>'FICHE PRODUIT'!$S$2318</f>
        <v>W26-27</v>
      </c>
      <c r="D774" s="2">
        <f>'FICHE PRODUIT'!$Q$2318</f>
        <v>0</v>
      </c>
      <c r="E774" s="2" t="str">
        <f>'FICHE PRODUIT'!$S$2320</f>
        <v>PROTO</v>
      </c>
      <c r="F774" s="2" t="str">
        <f>'FICHE PRODUIT'!$E$2322</f>
        <v>Page 64</v>
      </c>
      <c r="G774" s="2" t="str">
        <f>'FICHE PRODUIT'!$E$2323</f>
        <v xml:space="preserve">TO DO </v>
      </c>
      <c r="H774" s="122" t="str">
        <f>'FICHE PRODUIT'!$E$2324</f>
        <v>OCEAN SURPLUS</v>
      </c>
      <c r="I774" s="2" t="b">
        <f>'FICHE PRODUIT'!$E$2326</f>
        <v>0</v>
      </c>
      <c r="J774" s="2">
        <f>'FICHE PRODUIT'!$E$2328</f>
        <v>0</v>
      </c>
      <c r="K774" s="2">
        <f>'FICHE PRODUIT'!$E$2329</f>
        <v>0</v>
      </c>
      <c r="L774" s="4">
        <f>'FICHE PRODUIT'!$E$2331</f>
        <v>0</v>
      </c>
      <c r="M774" s="4">
        <f>'FICHE PRODUIT'!$E$2332</f>
        <v>2.5</v>
      </c>
      <c r="N774" s="4">
        <f>'FICHE PRODUIT'!$E$2334</f>
        <v>2.5</v>
      </c>
      <c r="O774" s="4">
        <f>'FICHE PRODUIT'!$E$2335</f>
        <v>130</v>
      </c>
      <c r="P774" s="4">
        <f>'FICHE PRODUIT'!$E$2337</f>
        <v>325</v>
      </c>
      <c r="Q774" s="4">
        <f>'FICHE PRODUIT'!$E$2338</f>
        <v>130</v>
      </c>
      <c r="R774" s="4">
        <f>'FICHE PRODUIT'!$E$2339</f>
        <v>147.72727272727272</v>
      </c>
      <c r="S774" s="122">
        <f>'FICHE PRODUIT'!$E$2340</f>
        <v>0</v>
      </c>
      <c r="T774" s="2" t="str">
        <f>'FICHE PRODUIT'!A2358</f>
        <v>Frais externe</v>
      </c>
      <c r="U774" s="2" t="str">
        <f>'FICHE PRODUIT'!B2358</f>
        <v>Transport</v>
      </c>
      <c r="V774" s="2" t="str">
        <f>'FICHE PRODUIT'!C2358</f>
        <v xml:space="preserve">Européen </v>
      </c>
      <c r="W774" s="2">
        <f>'FICHE PRODUIT'!D2358</f>
        <v>1</v>
      </c>
      <c r="X774" s="2">
        <f>'FICHE PRODUIT'!E2358</f>
        <v>0</v>
      </c>
      <c r="Y774" s="2">
        <f>'FICHE PRODUIT'!F2358</f>
        <v>2</v>
      </c>
      <c r="Z774" s="2">
        <f>'FICHE PRODUIT'!G2358</f>
        <v>2</v>
      </c>
      <c r="AA774" s="2">
        <f>'FICHE PRODUIT'!H2358</f>
        <v>0</v>
      </c>
    </row>
    <row r="775" spans="1:27" x14ac:dyDescent="0.2">
      <c r="A775" s="7" t="str">
        <f>'FICHE PRODUIT'!$A$2318</f>
        <v>BOMBER</v>
      </c>
      <c r="B775" s="2" t="str">
        <f>'FICHE PRODUIT'!$H$2318</f>
        <v>Kaki</v>
      </c>
      <c r="C775" s="2" t="str">
        <f>'FICHE PRODUIT'!$S$2318</f>
        <v>W26-27</v>
      </c>
      <c r="D775" s="2">
        <f>'FICHE PRODUIT'!$Q$2318</f>
        <v>0</v>
      </c>
      <c r="E775" s="2" t="str">
        <f>'FICHE PRODUIT'!$S$2320</f>
        <v>PROTO</v>
      </c>
      <c r="F775" s="2" t="str">
        <f>'FICHE PRODUIT'!$E$2322</f>
        <v>Page 64</v>
      </c>
      <c r="G775" s="2" t="str">
        <f>'FICHE PRODUIT'!$E$2323</f>
        <v xml:space="preserve">TO DO </v>
      </c>
      <c r="H775" s="122" t="str">
        <f>'FICHE PRODUIT'!$E$2324</f>
        <v>OCEAN SURPLUS</v>
      </c>
      <c r="I775" s="2" t="b">
        <f>'FICHE PRODUIT'!$E$2326</f>
        <v>0</v>
      </c>
      <c r="J775" s="2">
        <f>'FICHE PRODUIT'!$E$2328</f>
        <v>0</v>
      </c>
      <c r="K775" s="2">
        <f>'FICHE PRODUIT'!$E$2329</f>
        <v>0</v>
      </c>
      <c r="L775" s="4">
        <f>'FICHE PRODUIT'!$E$2331</f>
        <v>0</v>
      </c>
      <c r="M775" s="4">
        <f>'FICHE PRODUIT'!$E$2332</f>
        <v>2.5</v>
      </c>
      <c r="N775" s="4">
        <f>'FICHE PRODUIT'!$E$2334</f>
        <v>2.5</v>
      </c>
      <c r="O775" s="4">
        <f>'FICHE PRODUIT'!$E$2335</f>
        <v>130</v>
      </c>
      <c r="P775" s="4">
        <f>'FICHE PRODUIT'!$E$2337</f>
        <v>325</v>
      </c>
      <c r="Q775" s="4">
        <f>'FICHE PRODUIT'!$E$2338</f>
        <v>130</v>
      </c>
      <c r="R775" s="4">
        <f>'FICHE PRODUIT'!$E$2339</f>
        <v>147.72727272727272</v>
      </c>
      <c r="S775" s="122">
        <f>'FICHE PRODUIT'!$E$2340</f>
        <v>0</v>
      </c>
      <c r="T775" s="2" t="str">
        <f>'FICHE PRODUIT'!A2359</f>
        <v>Frais externe</v>
      </c>
      <c r="U775" s="2" t="str">
        <f>'FICHE PRODUIT'!B2359</f>
        <v>Communication</v>
      </c>
      <c r="V775" s="2" t="str">
        <f>'FICHE PRODUIT'!C2359</f>
        <v>Marketing</v>
      </c>
      <c r="W775" s="2">
        <f>'FICHE PRODUIT'!D2359</f>
        <v>1</v>
      </c>
      <c r="X775" s="2">
        <f>'FICHE PRODUIT'!E2359</f>
        <v>0</v>
      </c>
      <c r="Y775" s="2">
        <f>'FICHE PRODUIT'!F2359</f>
        <v>0.5</v>
      </c>
      <c r="Z775" s="2">
        <f>'FICHE PRODUIT'!G2359</f>
        <v>0.5</v>
      </c>
      <c r="AA775" s="2">
        <f>'FICHE PRODUIT'!H2359</f>
        <v>0</v>
      </c>
    </row>
    <row r="776" spans="1:27" x14ac:dyDescent="0.2">
      <c r="A776" s="7" t="str">
        <f>'FICHE PRODUIT'!$A$2361</f>
        <v>BOMBER</v>
      </c>
      <c r="B776" s="2" t="str">
        <f>'FICHE PRODUIT'!$H$2361</f>
        <v>Navy</v>
      </c>
      <c r="C776" s="2" t="str">
        <f>'FICHE PRODUIT'!$S$2361</f>
        <v>W26-27</v>
      </c>
      <c r="D776" s="2">
        <f>'FICHE PRODUIT'!$Q$2361</f>
        <v>0</v>
      </c>
      <c r="E776" s="2" t="str">
        <f>'FICHE PRODUIT'!$S$2363</f>
        <v>In development</v>
      </c>
      <c r="F776" s="2" t="str">
        <f>'FICHE PRODUIT'!$E$2365</f>
        <v>Page 64</v>
      </c>
      <c r="G776" s="2" t="str">
        <f>'FICHE PRODUIT'!$E$2366</f>
        <v xml:space="preserve">TO DO </v>
      </c>
      <c r="H776" s="122" t="str">
        <f>'FICHE PRODUIT'!$E$2367</f>
        <v>OCEAN SURPLUS</v>
      </c>
      <c r="I776" s="2" t="b">
        <f>'FICHE PRODUIT'!$E$2369</f>
        <v>0</v>
      </c>
      <c r="J776" s="2">
        <f>'FICHE PRODUIT'!$E$2371</f>
        <v>0</v>
      </c>
      <c r="K776" s="2">
        <f>'FICHE PRODUIT'!$E$2372</f>
        <v>0</v>
      </c>
      <c r="L776" s="4">
        <f>'FICHE PRODUIT'!$E$2374</f>
        <v>0</v>
      </c>
      <c r="M776" s="4">
        <f>'FICHE PRODUIT'!$E$2375</f>
        <v>2.5</v>
      </c>
      <c r="N776" s="4">
        <f>'FICHE PRODUIT'!$E$2377</f>
        <v>2.5</v>
      </c>
      <c r="O776" s="4">
        <f>'FICHE PRODUIT'!$E$2378</f>
        <v>0</v>
      </c>
      <c r="P776" s="4">
        <f>'FICHE PRODUIT'!$E$2380</f>
        <v>0</v>
      </c>
      <c r="Q776" s="4">
        <f>'FICHE PRODUIT'!$E$2381</f>
        <v>0</v>
      </c>
      <c r="R776" s="4">
        <f>'FICHE PRODUIT'!$E$2382</f>
        <v>0</v>
      </c>
      <c r="S776" s="122">
        <f>'FICHE PRODUIT'!$E$2383</f>
        <v>0</v>
      </c>
      <c r="T776" s="2">
        <f>'FICHE PRODUIT'!A2388</f>
        <v>0</v>
      </c>
      <c r="U776" s="2">
        <f>'FICHE PRODUIT'!B2388</f>
        <v>0</v>
      </c>
      <c r="V776" s="2">
        <f>'FICHE PRODUIT'!C2388</f>
        <v>0</v>
      </c>
      <c r="W776" s="2">
        <f>'FICHE PRODUIT'!D2388</f>
        <v>0</v>
      </c>
      <c r="X776" s="2">
        <f>'FICHE PRODUIT'!E2388</f>
        <v>0</v>
      </c>
      <c r="Y776" s="2">
        <f>'FICHE PRODUIT'!F2388</f>
        <v>0</v>
      </c>
      <c r="Z776" s="2">
        <f>'FICHE PRODUIT'!G2388</f>
        <v>0</v>
      </c>
      <c r="AA776" s="2">
        <f>'FICHE PRODUIT'!H2388</f>
        <v>0</v>
      </c>
    </row>
    <row r="777" spans="1:27" x14ac:dyDescent="0.2">
      <c r="A777" s="7" t="str">
        <f>'FICHE PRODUIT'!$A$2361</f>
        <v>BOMBER</v>
      </c>
      <c r="B777" s="2" t="str">
        <f>'FICHE PRODUIT'!$H$2361</f>
        <v>Navy</v>
      </c>
      <c r="C777" s="2" t="str">
        <f>'FICHE PRODUIT'!$S$2361</f>
        <v>W26-27</v>
      </c>
      <c r="D777" s="2">
        <f>'FICHE PRODUIT'!$Q$2361</f>
        <v>0</v>
      </c>
      <c r="E777" s="2" t="str">
        <f>'FICHE PRODUIT'!$S$2363</f>
        <v>In development</v>
      </c>
      <c r="F777" s="2" t="str">
        <f>'FICHE PRODUIT'!$E$2365</f>
        <v>Page 64</v>
      </c>
      <c r="G777" s="2" t="str">
        <f>'FICHE PRODUIT'!$E$2366</f>
        <v xml:space="preserve">TO DO </v>
      </c>
      <c r="H777" s="122" t="str">
        <f>'FICHE PRODUIT'!$E$2367</f>
        <v>OCEAN SURPLUS</v>
      </c>
      <c r="I777" s="2" t="b">
        <f>'FICHE PRODUIT'!$E$2369</f>
        <v>0</v>
      </c>
      <c r="J777" s="2">
        <f>'FICHE PRODUIT'!$E$2371</f>
        <v>0</v>
      </c>
      <c r="K777" s="2">
        <f>'FICHE PRODUIT'!$E$2372</f>
        <v>0</v>
      </c>
      <c r="L777" s="4">
        <f>'FICHE PRODUIT'!$E$2374</f>
        <v>0</v>
      </c>
      <c r="M777" s="4">
        <f>'FICHE PRODUIT'!$E$2375</f>
        <v>2.5</v>
      </c>
      <c r="N777" s="4">
        <f>'FICHE PRODUIT'!$E$2377</f>
        <v>2.5</v>
      </c>
      <c r="O777" s="4">
        <f>'FICHE PRODUIT'!$E$2378</f>
        <v>0</v>
      </c>
      <c r="P777" s="4">
        <f>'FICHE PRODUIT'!$E$2380</f>
        <v>0</v>
      </c>
      <c r="Q777" s="4">
        <f>'FICHE PRODUIT'!$E$2381</f>
        <v>0</v>
      </c>
      <c r="R777" s="4">
        <f>'FICHE PRODUIT'!$E$2382</f>
        <v>0</v>
      </c>
      <c r="S777" s="122">
        <f>'FICHE PRODUIT'!$E$2383</f>
        <v>0</v>
      </c>
      <c r="T777" s="2">
        <f>'FICHE PRODUIT'!A2389</f>
        <v>0</v>
      </c>
      <c r="U777" s="2">
        <f>'FICHE PRODUIT'!B2389</f>
        <v>0</v>
      </c>
      <c r="V777" s="2">
        <f>'FICHE PRODUIT'!C2389</f>
        <v>0</v>
      </c>
      <c r="W777" s="2">
        <f>'FICHE PRODUIT'!D2389</f>
        <v>0</v>
      </c>
      <c r="X777" s="2">
        <f>'FICHE PRODUIT'!E2389</f>
        <v>0</v>
      </c>
      <c r="Y777" s="2">
        <f>'FICHE PRODUIT'!F2389</f>
        <v>0</v>
      </c>
      <c r="Z777" s="2">
        <f>'FICHE PRODUIT'!G2389</f>
        <v>0</v>
      </c>
      <c r="AA777" s="2">
        <f>'FICHE PRODUIT'!H2389</f>
        <v>0</v>
      </c>
    </row>
    <row r="778" spans="1:27" x14ac:dyDescent="0.2">
      <c r="A778" s="7" t="str">
        <f>'FICHE PRODUIT'!$A$2361</f>
        <v>BOMBER</v>
      </c>
      <c r="B778" s="2" t="str">
        <f>'FICHE PRODUIT'!$H$2361</f>
        <v>Navy</v>
      </c>
      <c r="C778" s="2" t="str">
        <f>'FICHE PRODUIT'!$S$2361</f>
        <v>W26-27</v>
      </c>
      <c r="D778" s="2">
        <f>'FICHE PRODUIT'!$Q$2361</f>
        <v>0</v>
      </c>
      <c r="E778" s="2" t="str">
        <f>'FICHE PRODUIT'!$S$2363</f>
        <v>In development</v>
      </c>
      <c r="F778" s="2" t="str">
        <f>'FICHE PRODUIT'!$E$2365</f>
        <v>Page 64</v>
      </c>
      <c r="G778" s="2" t="str">
        <f>'FICHE PRODUIT'!$E$2366</f>
        <v xml:space="preserve">TO DO </v>
      </c>
      <c r="H778" s="122" t="str">
        <f>'FICHE PRODUIT'!$E$2367</f>
        <v>OCEAN SURPLUS</v>
      </c>
      <c r="I778" s="2" t="b">
        <f>'FICHE PRODUIT'!$E$2369</f>
        <v>0</v>
      </c>
      <c r="J778" s="2">
        <f>'FICHE PRODUIT'!$E$2371</f>
        <v>0</v>
      </c>
      <c r="K778" s="2">
        <f>'FICHE PRODUIT'!$E$2372</f>
        <v>0</v>
      </c>
      <c r="L778" s="4">
        <f>'FICHE PRODUIT'!$E$2374</f>
        <v>0</v>
      </c>
      <c r="M778" s="4">
        <f>'FICHE PRODUIT'!$E$2375</f>
        <v>2.5</v>
      </c>
      <c r="N778" s="4">
        <f>'FICHE PRODUIT'!$E$2377</f>
        <v>2.5</v>
      </c>
      <c r="O778" s="4">
        <f>'FICHE PRODUIT'!$E$2378</f>
        <v>0</v>
      </c>
      <c r="P778" s="4">
        <f>'FICHE PRODUIT'!$E$2380</f>
        <v>0</v>
      </c>
      <c r="Q778" s="4">
        <f>'FICHE PRODUIT'!$E$2381</f>
        <v>0</v>
      </c>
      <c r="R778" s="4">
        <f>'FICHE PRODUIT'!$E$2382</f>
        <v>0</v>
      </c>
      <c r="S778" s="122">
        <f>'FICHE PRODUIT'!$E$2383</f>
        <v>0</v>
      </c>
      <c r="T778" s="2">
        <f>'FICHE PRODUIT'!A2390</f>
        <v>0</v>
      </c>
      <c r="U778" s="2">
        <f>'FICHE PRODUIT'!B2390</f>
        <v>0</v>
      </c>
      <c r="V778" s="2">
        <f>'FICHE PRODUIT'!C2390</f>
        <v>0</v>
      </c>
      <c r="W778" s="2">
        <f>'FICHE PRODUIT'!D2390</f>
        <v>0</v>
      </c>
      <c r="X778" s="2">
        <f>'FICHE PRODUIT'!E2390</f>
        <v>0</v>
      </c>
      <c r="Y778" s="2">
        <f>'FICHE PRODUIT'!F2390</f>
        <v>0</v>
      </c>
      <c r="Z778" s="2">
        <f>'FICHE PRODUIT'!G2390</f>
        <v>0</v>
      </c>
      <c r="AA778" s="2">
        <f>'FICHE PRODUIT'!H2390</f>
        <v>0</v>
      </c>
    </row>
    <row r="779" spans="1:27" x14ac:dyDescent="0.2">
      <c r="A779" s="7" t="str">
        <f>'FICHE PRODUIT'!$A$2361</f>
        <v>BOMBER</v>
      </c>
      <c r="B779" s="2" t="str">
        <f>'FICHE PRODUIT'!$H$2361</f>
        <v>Navy</v>
      </c>
      <c r="C779" s="2" t="str">
        <f>'FICHE PRODUIT'!$S$2361</f>
        <v>W26-27</v>
      </c>
      <c r="D779" s="2">
        <f>'FICHE PRODUIT'!$Q$2361</f>
        <v>0</v>
      </c>
      <c r="E779" s="2" t="str">
        <f>'FICHE PRODUIT'!$S$2363</f>
        <v>In development</v>
      </c>
      <c r="F779" s="2" t="str">
        <f>'FICHE PRODUIT'!$E$2365</f>
        <v>Page 64</v>
      </c>
      <c r="G779" s="2" t="str">
        <f>'FICHE PRODUIT'!$E$2366</f>
        <v xml:space="preserve">TO DO </v>
      </c>
      <c r="H779" s="122" t="str">
        <f>'FICHE PRODUIT'!$E$2367</f>
        <v>OCEAN SURPLUS</v>
      </c>
      <c r="I779" s="2" t="b">
        <f>'FICHE PRODUIT'!$E$2369</f>
        <v>0</v>
      </c>
      <c r="J779" s="2">
        <f>'FICHE PRODUIT'!$E$2371</f>
        <v>0</v>
      </c>
      <c r="K779" s="2">
        <f>'FICHE PRODUIT'!$E$2372</f>
        <v>0</v>
      </c>
      <c r="L779" s="4">
        <f>'FICHE PRODUIT'!$E$2374</f>
        <v>0</v>
      </c>
      <c r="M779" s="4">
        <f>'FICHE PRODUIT'!$E$2375</f>
        <v>2.5</v>
      </c>
      <c r="N779" s="4">
        <f>'FICHE PRODUIT'!$E$2377</f>
        <v>2.5</v>
      </c>
      <c r="O779" s="4">
        <f>'FICHE PRODUIT'!$E$2378</f>
        <v>0</v>
      </c>
      <c r="P779" s="4">
        <f>'FICHE PRODUIT'!$E$2380</f>
        <v>0</v>
      </c>
      <c r="Q779" s="4">
        <f>'FICHE PRODUIT'!$E$2381</f>
        <v>0</v>
      </c>
      <c r="R779" s="4">
        <f>'FICHE PRODUIT'!$E$2382</f>
        <v>0</v>
      </c>
      <c r="S779" s="122">
        <f>'FICHE PRODUIT'!$E$2383</f>
        <v>0</v>
      </c>
      <c r="T779" s="2">
        <f>'FICHE PRODUIT'!A2391</f>
        <v>0</v>
      </c>
      <c r="U779" s="2">
        <f>'FICHE PRODUIT'!B2391</f>
        <v>0</v>
      </c>
      <c r="V779" s="2">
        <f>'FICHE PRODUIT'!C2391</f>
        <v>0</v>
      </c>
      <c r="W779" s="2">
        <f>'FICHE PRODUIT'!D2391</f>
        <v>0</v>
      </c>
      <c r="X779" s="2">
        <f>'FICHE PRODUIT'!E2391</f>
        <v>0</v>
      </c>
      <c r="Y779" s="2">
        <f>'FICHE PRODUIT'!F2391</f>
        <v>0</v>
      </c>
      <c r="Z779" s="2">
        <f>'FICHE PRODUIT'!G2391</f>
        <v>0</v>
      </c>
      <c r="AA779" s="2">
        <f>'FICHE PRODUIT'!H2391</f>
        <v>0</v>
      </c>
    </row>
    <row r="780" spans="1:27" x14ac:dyDescent="0.2">
      <c r="A780" s="7" t="str">
        <f>'FICHE PRODUIT'!$A$2361</f>
        <v>BOMBER</v>
      </c>
      <c r="B780" s="2" t="str">
        <f>'FICHE PRODUIT'!$H$2361</f>
        <v>Navy</v>
      </c>
      <c r="C780" s="2" t="str">
        <f>'FICHE PRODUIT'!$S$2361</f>
        <v>W26-27</v>
      </c>
      <c r="D780" s="2">
        <f>'FICHE PRODUIT'!$Q$2361</f>
        <v>0</v>
      </c>
      <c r="E780" s="2" t="str">
        <f>'FICHE PRODUIT'!$S$2363</f>
        <v>In development</v>
      </c>
      <c r="F780" s="2" t="str">
        <f>'FICHE PRODUIT'!$E$2365</f>
        <v>Page 64</v>
      </c>
      <c r="G780" s="2" t="str">
        <f>'FICHE PRODUIT'!$E$2366</f>
        <v xml:space="preserve">TO DO </v>
      </c>
      <c r="H780" s="122" t="str">
        <f>'FICHE PRODUIT'!$E$2367</f>
        <v>OCEAN SURPLUS</v>
      </c>
      <c r="I780" s="2" t="b">
        <f>'FICHE PRODUIT'!$E$2369</f>
        <v>0</v>
      </c>
      <c r="J780" s="2">
        <f>'FICHE PRODUIT'!$E$2371</f>
        <v>0</v>
      </c>
      <c r="K780" s="2">
        <f>'FICHE PRODUIT'!$E$2372</f>
        <v>0</v>
      </c>
      <c r="L780" s="4">
        <f>'FICHE PRODUIT'!$E$2374</f>
        <v>0</v>
      </c>
      <c r="M780" s="4">
        <f>'FICHE PRODUIT'!$E$2375</f>
        <v>2.5</v>
      </c>
      <c r="N780" s="4">
        <f>'FICHE PRODUIT'!$E$2377</f>
        <v>2.5</v>
      </c>
      <c r="O780" s="4">
        <f>'FICHE PRODUIT'!$E$2378</f>
        <v>0</v>
      </c>
      <c r="P780" s="4">
        <f>'FICHE PRODUIT'!$E$2380</f>
        <v>0</v>
      </c>
      <c r="Q780" s="4">
        <f>'FICHE PRODUIT'!$E$2381</f>
        <v>0</v>
      </c>
      <c r="R780" s="4">
        <f>'FICHE PRODUIT'!$E$2382</f>
        <v>0</v>
      </c>
      <c r="S780" s="122">
        <f>'FICHE PRODUIT'!$E$2383</f>
        <v>0</v>
      </c>
      <c r="T780" s="2">
        <f>'FICHE PRODUIT'!A2392</f>
        <v>0</v>
      </c>
      <c r="U780" s="2">
        <f>'FICHE PRODUIT'!B2392</f>
        <v>0</v>
      </c>
      <c r="V780" s="2">
        <f>'FICHE PRODUIT'!C2392</f>
        <v>0</v>
      </c>
      <c r="W780" s="2">
        <f>'FICHE PRODUIT'!D2392</f>
        <v>0</v>
      </c>
      <c r="X780" s="2">
        <f>'FICHE PRODUIT'!E2392</f>
        <v>0</v>
      </c>
      <c r="Y780" s="2">
        <f>'FICHE PRODUIT'!F2392</f>
        <v>0</v>
      </c>
      <c r="Z780" s="2">
        <f>'FICHE PRODUIT'!G2392</f>
        <v>0</v>
      </c>
      <c r="AA780" s="2">
        <f>'FICHE PRODUIT'!H2392</f>
        <v>0</v>
      </c>
    </row>
    <row r="781" spans="1:27" x14ac:dyDescent="0.2">
      <c r="A781" s="7" t="str">
        <f>'FICHE PRODUIT'!$A$2361</f>
        <v>BOMBER</v>
      </c>
      <c r="B781" s="2" t="str">
        <f>'FICHE PRODUIT'!$H$2361</f>
        <v>Navy</v>
      </c>
      <c r="C781" s="2" t="str">
        <f>'FICHE PRODUIT'!$S$2361</f>
        <v>W26-27</v>
      </c>
      <c r="D781" s="2">
        <f>'FICHE PRODUIT'!$Q$2361</f>
        <v>0</v>
      </c>
      <c r="E781" s="2" t="str">
        <f>'FICHE PRODUIT'!$S$2363</f>
        <v>In development</v>
      </c>
      <c r="F781" s="2" t="str">
        <f>'FICHE PRODUIT'!$E$2365</f>
        <v>Page 64</v>
      </c>
      <c r="G781" s="2" t="str">
        <f>'FICHE PRODUIT'!$E$2366</f>
        <v xml:space="preserve">TO DO </v>
      </c>
      <c r="H781" s="122" t="str">
        <f>'FICHE PRODUIT'!$E$2367</f>
        <v>OCEAN SURPLUS</v>
      </c>
      <c r="I781" s="2" t="b">
        <f>'FICHE PRODUIT'!$E$2369</f>
        <v>0</v>
      </c>
      <c r="J781" s="2">
        <f>'FICHE PRODUIT'!$E$2371</f>
        <v>0</v>
      </c>
      <c r="K781" s="2">
        <f>'FICHE PRODUIT'!$E$2372</f>
        <v>0</v>
      </c>
      <c r="L781" s="4">
        <f>'FICHE PRODUIT'!$E$2374</f>
        <v>0</v>
      </c>
      <c r="M781" s="4">
        <f>'FICHE PRODUIT'!$E$2375</f>
        <v>2.5</v>
      </c>
      <c r="N781" s="4">
        <f>'FICHE PRODUIT'!$E$2377</f>
        <v>2.5</v>
      </c>
      <c r="O781" s="4">
        <f>'FICHE PRODUIT'!$E$2378</f>
        <v>0</v>
      </c>
      <c r="P781" s="4">
        <f>'FICHE PRODUIT'!$E$2380</f>
        <v>0</v>
      </c>
      <c r="Q781" s="4">
        <f>'FICHE PRODUIT'!$E$2381</f>
        <v>0</v>
      </c>
      <c r="R781" s="4">
        <f>'FICHE PRODUIT'!$E$2382</f>
        <v>0</v>
      </c>
      <c r="S781" s="122">
        <f>'FICHE PRODUIT'!$E$2383</f>
        <v>0</v>
      </c>
      <c r="T781" s="2">
        <f>'FICHE PRODUIT'!A2393</f>
        <v>0</v>
      </c>
      <c r="U781" s="2">
        <f>'FICHE PRODUIT'!B2393</f>
        <v>0</v>
      </c>
      <c r="V781" s="2">
        <f>'FICHE PRODUIT'!C2393</f>
        <v>0</v>
      </c>
      <c r="W781" s="2">
        <f>'FICHE PRODUIT'!D2393</f>
        <v>0</v>
      </c>
      <c r="X781" s="2">
        <f>'FICHE PRODUIT'!E2393</f>
        <v>0</v>
      </c>
      <c r="Y781" s="2">
        <f>'FICHE PRODUIT'!F2393</f>
        <v>0</v>
      </c>
      <c r="Z781" s="2">
        <f>'FICHE PRODUIT'!G2393</f>
        <v>0</v>
      </c>
      <c r="AA781" s="2">
        <f>'FICHE PRODUIT'!H2393</f>
        <v>0</v>
      </c>
    </row>
    <row r="782" spans="1:27" x14ac:dyDescent="0.2">
      <c r="A782" s="7" t="str">
        <f>'FICHE PRODUIT'!$A$2361</f>
        <v>BOMBER</v>
      </c>
      <c r="B782" s="2" t="str">
        <f>'FICHE PRODUIT'!$H$2361</f>
        <v>Navy</v>
      </c>
      <c r="C782" s="2" t="str">
        <f>'FICHE PRODUIT'!$S$2361</f>
        <v>W26-27</v>
      </c>
      <c r="D782" s="2">
        <f>'FICHE PRODUIT'!$Q$2361</f>
        <v>0</v>
      </c>
      <c r="E782" s="2" t="str">
        <f>'FICHE PRODUIT'!$S$2363</f>
        <v>In development</v>
      </c>
      <c r="F782" s="2" t="str">
        <f>'FICHE PRODUIT'!$E$2365</f>
        <v>Page 64</v>
      </c>
      <c r="G782" s="2" t="str">
        <f>'FICHE PRODUIT'!$E$2366</f>
        <v xml:space="preserve">TO DO </v>
      </c>
      <c r="H782" s="122" t="str">
        <f>'FICHE PRODUIT'!$E$2367</f>
        <v>OCEAN SURPLUS</v>
      </c>
      <c r="I782" s="2" t="b">
        <f>'FICHE PRODUIT'!$E$2369</f>
        <v>0</v>
      </c>
      <c r="J782" s="2">
        <f>'FICHE PRODUIT'!$E$2371</f>
        <v>0</v>
      </c>
      <c r="K782" s="2">
        <f>'FICHE PRODUIT'!$E$2372</f>
        <v>0</v>
      </c>
      <c r="L782" s="4">
        <f>'FICHE PRODUIT'!$E$2374</f>
        <v>0</v>
      </c>
      <c r="M782" s="4">
        <f>'FICHE PRODUIT'!$E$2375</f>
        <v>2.5</v>
      </c>
      <c r="N782" s="4">
        <f>'FICHE PRODUIT'!$E$2377</f>
        <v>2.5</v>
      </c>
      <c r="O782" s="4">
        <f>'FICHE PRODUIT'!$E$2378</f>
        <v>0</v>
      </c>
      <c r="P782" s="4">
        <f>'FICHE PRODUIT'!$E$2380</f>
        <v>0</v>
      </c>
      <c r="Q782" s="4">
        <f>'FICHE PRODUIT'!$E$2381</f>
        <v>0</v>
      </c>
      <c r="R782" s="4">
        <f>'FICHE PRODUIT'!$E$2382</f>
        <v>0</v>
      </c>
      <c r="S782" s="122">
        <f>'FICHE PRODUIT'!$E$2383</f>
        <v>0</v>
      </c>
      <c r="T782" s="2">
        <f>'FICHE PRODUIT'!A2394</f>
        <v>0</v>
      </c>
      <c r="U782" s="2">
        <f>'FICHE PRODUIT'!B2394</f>
        <v>0</v>
      </c>
      <c r="V782" s="2">
        <f>'FICHE PRODUIT'!C2394</f>
        <v>0</v>
      </c>
      <c r="W782" s="2">
        <f>'FICHE PRODUIT'!D2394</f>
        <v>0</v>
      </c>
      <c r="X782" s="2">
        <f>'FICHE PRODUIT'!E2394</f>
        <v>0</v>
      </c>
      <c r="Y782" s="2">
        <f>'FICHE PRODUIT'!F2394</f>
        <v>0</v>
      </c>
      <c r="Z782" s="2">
        <f>'FICHE PRODUIT'!G2394</f>
        <v>0</v>
      </c>
      <c r="AA782" s="2">
        <f>'FICHE PRODUIT'!H2394</f>
        <v>0</v>
      </c>
    </row>
    <row r="783" spans="1:27" x14ac:dyDescent="0.2">
      <c r="A783" s="7" t="str">
        <f>'FICHE PRODUIT'!$A$2361</f>
        <v>BOMBER</v>
      </c>
      <c r="B783" s="2" t="str">
        <f>'FICHE PRODUIT'!$H$2361</f>
        <v>Navy</v>
      </c>
      <c r="C783" s="2" t="str">
        <f>'FICHE PRODUIT'!$S$2361</f>
        <v>W26-27</v>
      </c>
      <c r="D783" s="2">
        <f>'FICHE PRODUIT'!$Q$2361</f>
        <v>0</v>
      </c>
      <c r="E783" s="2" t="str">
        <f>'FICHE PRODUIT'!$S$2363</f>
        <v>In development</v>
      </c>
      <c r="F783" s="2" t="str">
        <f>'FICHE PRODUIT'!$E$2365</f>
        <v>Page 64</v>
      </c>
      <c r="G783" s="2" t="str">
        <f>'FICHE PRODUIT'!$E$2366</f>
        <v xml:space="preserve">TO DO </v>
      </c>
      <c r="H783" s="122" t="str">
        <f>'FICHE PRODUIT'!$E$2367</f>
        <v>OCEAN SURPLUS</v>
      </c>
      <c r="I783" s="2" t="b">
        <f>'FICHE PRODUIT'!$E$2369</f>
        <v>0</v>
      </c>
      <c r="J783" s="2">
        <f>'FICHE PRODUIT'!$E$2371</f>
        <v>0</v>
      </c>
      <c r="K783" s="2">
        <f>'FICHE PRODUIT'!$E$2372</f>
        <v>0</v>
      </c>
      <c r="L783" s="4">
        <f>'FICHE PRODUIT'!$E$2374</f>
        <v>0</v>
      </c>
      <c r="M783" s="4">
        <f>'FICHE PRODUIT'!$E$2375</f>
        <v>2.5</v>
      </c>
      <c r="N783" s="4">
        <f>'FICHE PRODUIT'!$E$2377</f>
        <v>2.5</v>
      </c>
      <c r="O783" s="4">
        <f>'FICHE PRODUIT'!$E$2378</f>
        <v>0</v>
      </c>
      <c r="P783" s="4">
        <f>'FICHE PRODUIT'!$E$2380</f>
        <v>0</v>
      </c>
      <c r="Q783" s="4">
        <f>'FICHE PRODUIT'!$E$2381</f>
        <v>0</v>
      </c>
      <c r="R783" s="4">
        <f>'FICHE PRODUIT'!$E$2382</f>
        <v>0</v>
      </c>
      <c r="S783" s="122">
        <f>'FICHE PRODUIT'!$E$2383</f>
        <v>0</v>
      </c>
      <c r="T783" s="2">
        <f>'FICHE PRODUIT'!A2395</f>
        <v>0</v>
      </c>
      <c r="U783" s="2">
        <f>'FICHE PRODUIT'!B2395</f>
        <v>0</v>
      </c>
      <c r="V783" s="2">
        <f>'FICHE PRODUIT'!C2395</f>
        <v>0</v>
      </c>
      <c r="W783" s="2">
        <f>'FICHE PRODUIT'!D2395</f>
        <v>0</v>
      </c>
      <c r="X783" s="2">
        <f>'FICHE PRODUIT'!E2395</f>
        <v>0</v>
      </c>
      <c r="Y783" s="2">
        <f>'FICHE PRODUIT'!F2395</f>
        <v>0</v>
      </c>
      <c r="Z783" s="2">
        <f>'FICHE PRODUIT'!G2395</f>
        <v>0</v>
      </c>
      <c r="AA783" s="2">
        <f>'FICHE PRODUIT'!H2395</f>
        <v>0</v>
      </c>
    </row>
    <row r="784" spans="1:27" x14ac:dyDescent="0.2">
      <c r="A784" s="7" t="str">
        <f>'FICHE PRODUIT'!$A$2361</f>
        <v>BOMBER</v>
      </c>
      <c r="B784" s="2" t="str">
        <f>'FICHE PRODUIT'!$H$2361</f>
        <v>Navy</v>
      </c>
      <c r="C784" s="2" t="str">
        <f>'FICHE PRODUIT'!$S$2361</f>
        <v>W26-27</v>
      </c>
      <c r="D784" s="2">
        <f>'FICHE PRODUIT'!$Q$2361</f>
        <v>0</v>
      </c>
      <c r="E784" s="2" t="str">
        <f>'FICHE PRODUIT'!$S$2363</f>
        <v>In development</v>
      </c>
      <c r="F784" s="2" t="str">
        <f>'FICHE PRODUIT'!$E$2365</f>
        <v>Page 64</v>
      </c>
      <c r="G784" s="2" t="str">
        <f>'FICHE PRODUIT'!$E$2366</f>
        <v xml:space="preserve">TO DO </v>
      </c>
      <c r="H784" s="122" t="str">
        <f>'FICHE PRODUIT'!$E$2367</f>
        <v>OCEAN SURPLUS</v>
      </c>
      <c r="I784" s="2" t="b">
        <f>'FICHE PRODUIT'!$E$2369</f>
        <v>0</v>
      </c>
      <c r="J784" s="2">
        <f>'FICHE PRODUIT'!$E$2371</f>
        <v>0</v>
      </c>
      <c r="K784" s="2">
        <f>'FICHE PRODUIT'!$E$2372</f>
        <v>0</v>
      </c>
      <c r="L784" s="4">
        <f>'FICHE PRODUIT'!$E$2374</f>
        <v>0</v>
      </c>
      <c r="M784" s="4">
        <f>'FICHE PRODUIT'!$E$2375</f>
        <v>2.5</v>
      </c>
      <c r="N784" s="4">
        <f>'FICHE PRODUIT'!$E$2377</f>
        <v>2.5</v>
      </c>
      <c r="O784" s="4">
        <f>'FICHE PRODUIT'!$E$2378</f>
        <v>0</v>
      </c>
      <c r="P784" s="4">
        <f>'FICHE PRODUIT'!$E$2380</f>
        <v>0</v>
      </c>
      <c r="Q784" s="4">
        <f>'FICHE PRODUIT'!$E$2381</f>
        <v>0</v>
      </c>
      <c r="R784" s="4">
        <f>'FICHE PRODUIT'!$E$2382</f>
        <v>0</v>
      </c>
      <c r="S784" s="122">
        <f>'FICHE PRODUIT'!$E$2383</f>
        <v>0</v>
      </c>
      <c r="T784" s="2">
        <f>'FICHE PRODUIT'!A2396</f>
        <v>0</v>
      </c>
      <c r="U784" s="2">
        <f>'FICHE PRODUIT'!B2396</f>
        <v>0</v>
      </c>
      <c r="V784" s="2">
        <f>'FICHE PRODUIT'!C2396</f>
        <v>0</v>
      </c>
      <c r="W784" s="2">
        <f>'FICHE PRODUIT'!D2396</f>
        <v>0</v>
      </c>
      <c r="X784" s="2">
        <f>'FICHE PRODUIT'!E2396</f>
        <v>0</v>
      </c>
      <c r="Y784" s="2">
        <f>'FICHE PRODUIT'!F2396</f>
        <v>0</v>
      </c>
      <c r="Z784" s="2">
        <f>'FICHE PRODUIT'!G2396</f>
        <v>0</v>
      </c>
      <c r="AA784" s="2">
        <f>'FICHE PRODUIT'!H2396</f>
        <v>0</v>
      </c>
    </row>
    <row r="785" spans="1:27" x14ac:dyDescent="0.2">
      <c r="A785" s="7" t="str">
        <f>'FICHE PRODUIT'!$A$2361</f>
        <v>BOMBER</v>
      </c>
      <c r="B785" s="2" t="str">
        <f>'FICHE PRODUIT'!$H$2361</f>
        <v>Navy</v>
      </c>
      <c r="C785" s="2" t="str">
        <f>'FICHE PRODUIT'!$S$2361</f>
        <v>W26-27</v>
      </c>
      <c r="D785" s="2">
        <f>'FICHE PRODUIT'!$Q$2361</f>
        <v>0</v>
      </c>
      <c r="E785" s="2" t="str">
        <f>'FICHE PRODUIT'!$S$2363</f>
        <v>In development</v>
      </c>
      <c r="F785" s="2" t="str">
        <f>'FICHE PRODUIT'!$E$2365</f>
        <v>Page 64</v>
      </c>
      <c r="G785" s="2" t="str">
        <f>'FICHE PRODUIT'!$E$2366</f>
        <v xml:space="preserve">TO DO </v>
      </c>
      <c r="H785" s="122" t="str">
        <f>'FICHE PRODUIT'!$E$2367</f>
        <v>OCEAN SURPLUS</v>
      </c>
      <c r="I785" s="2" t="b">
        <f>'FICHE PRODUIT'!$E$2369</f>
        <v>0</v>
      </c>
      <c r="J785" s="2">
        <f>'FICHE PRODUIT'!$E$2371</f>
        <v>0</v>
      </c>
      <c r="K785" s="2">
        <f>'FICHE PRODUIT'!$E$2372</f>
        <v>0</v>
      </c>
      <c r="L785" s="4">
        <f>'FICHE PRODUIT'!$E$2374</f>
        <v>0</v>
      </c>
      <c r="M785" s="4">
        <f>'FICHE PRODUIT'!$E$2375</f>
        <v>2.5</v>
      </c>
      <c r="N785" s="4">
        <f>'FICHE PRODUIT'!$E$2377</f>
        <v>2.5</v>
      </c>
      <c r="O785" s="4">
        <f>'FICHE PRODUIT'!$E$2378</f>
        <v>0</v>
      </c>
      <c r="P785" s="4">
        <f>'FICHE PRODUIT'!$E$2380</f>
        <v>0</v>
      </c>
      <c r="Q785" s="4">
        <f>'FICHE PRODUIT'!$E$2381</f>
        <v>0</v>
      </c>
      <c r="R785" s="4">
        <f>'FICHE PRODUIT'!$E$2382</f>
        <v>0</v>
      </c>
      <c r="S785" s="122">
        <f>'FICHE PRODUIT'!$E$2383</f>
        <v>0</v>
      </c>
      <c r="T785" s="2">
        <f>'FICHE PRODUIT'!A2397</f>
        <v>0</v>
      </c>
      <c r="U785" s="2">
        <f>'FICHE PRODUIT'!B2397</f>
        <v>0</v>
      </c>
      <c r="V785" s="2">
        <f>'FICHE PRODUIT'!C2397</f>
        <v>0</v>
      </c>
      <c r="W785" s="2">
        <f>'FICHE PRODUIT'!D2397</f>
        <v>0</v>
      </c>
      <c r="X785" s="2">
        <f>'FICHE PRODUIT'!E2397</f>
        <v>0</v>
      </c>
      <c r="Y785" s="2">
        <f>'FICHE PRODUIT'!F2397</f>
        <v>0</v>
      </c>
      <c r="Z785" s="2">
        <f>'FICHE PRODUIT'!G2397</f>
        <v>0</v>
      </c>
      <c r="AA785" s="2">
        <f>'FICHE PRODUIT'!H2397</f>
        <v>0</v>
      </c>
    </row>
    <row r="786" spans="1:27" x14ac:dyDescent="0.2">
      <c r="A786" s="7" t="str">
        <f>'FICHE PRODUIT'!$A$2361</f>
        <v>BOMBER</v>
      </c>
      <c r="B786" s="2" t="str">
        <f>'FICHE PRODUIT'!$H$2361</f>
        <v>Navy</v>
      </c>
      <c r="C786" s="2" t="str">
        <f>'FICHE PRODUIT'!$S$2361</f>
        <v>W26-27</v>
      </c>
      <c r="D786" s="2">
        <f>'FICHE PRODUIT'!$Q$2361</f>
        <v>0</v>
      </c>
      <c r="E786" s="2" t="str">
        <f>'FICHE PRODUIT'!$S$2363</f>
        <v>In development</v>
      </c>
      <c r="F786" s="2" t="str">
        <f>'FICHE PRODUIT'!$E$2365</f>
        <v>Page 64</v>
      </c>
      <c r="G786" s="2" t="str">
        <f>'FICHE PRODUIT'!$E$2366</f>
        <v xml:space="preserve">TO DO </v>
      </c>
      <c r="H786" s="122" t="str">
        <f>'FICHE PRODUIT'!$E$2367</f>
        <v>OCEAN SURPLUS</v>
      </c>
      <c r="I786" s="2" t="b">
        <f>'FICHE PRODUIT'!$E$2369</f>
        <v>0</v>
      </c>
      <c r="J786" s="2">
        <f>'FICHE PRODUIT'!$E$2371</f>
        <v>0</v>
      </c>
      <c r="K786" s="2">
        <f>'FICHE PRODUIT'!$E$2372</f>
        <v>0</v>
      </c>
      <c r="L786" s="4">
        <f>'FICHE PRODUIT'!$E$2374</f>
        <v>0</v>
      </c>
      <c r="M786" s="4">
        <f>'FICHE PRODUIT'!$E$2375</f>
        <v>2.5</v>
      </c>
      <c r="N786" s="4">
        <f>'FICHE PRODUIT'!$E$2377</f>
        <v>2.5</v>
      </c>
      <c r="O786" s="4">
        <f>'FICHE PRODUIT'!$E$2378</f>
        <v>0</v>
      </c>
      <c r="P786" s="4">
        <f>'FICHE PRODUIT'!$E$2380</f>
        <v>0</v>
      </c>
      <c r="Q786" s="4">
        <f>'FICHE PRODUIT'!$E$2381</f>
        <v>0</v>
      </c>
      <c r="R786" s="4">
        <f>'FICHE PRODUIT'!$E$2382</f>
        <v>0</v>
      </c>
      <c r="S786" s="122">
        <f>'FICHE PRODUIT'!$E$2383</f>
        <v>0</v>
      </c>
      <c r="T786" s="2">
        <f>'FICHE PRODUIT'!A2398</f>
        <v>0</v>
      </c>
      <c r="U786" s="2">
        <f>'FICHE PRODUIT'!B2398</f>
        <v>0</v>
      </c>
      <c r="V786" s="2">
        <f>'FICHE PRODUIT'!C2398</f>
        <v>0</v>
      </c>
      <c r="W786" s="2">
        <f>'FICHE PRODUIT'!D2398</f>
        <v>0</v>
      </c>
      <c r="X786" s="2">
        <f>'FICHE PRODUIT'!E2398</f>
        <v>0</v>
      </c>
      <c r="Y786" s="2">
        <f>'FICHE PRODUIT'!F2398</f>
        <v>0</v>
      </c>
      <c r="Z786" s="2">
        <f>'FICHE PRODUIT'!G2398</f>
        <v>0</v>
      </c>
      <c r="AA786" s="2">
        <f>'FICHE PRODUIT'!H2398</f>
        <v>0</v>
      </c>
    </row>
    <row r="787" spans="1:27" x14ac:dyDescent="0.2">
      <c r="A787" s="7" t="str">
        <f>'FICHE PRODUIT'!$A$2361</f>
        <v>BOMBER</v>
      </c>
      <c r="B787" s="2" t="str">
        <f>'FICHE PRODUIT'!$H$2361</f>
        <v>Navy</v>
      </c>
      <c r="C787" s="2" t="str">
        <f>'FICHE PRODUIT'!$S$2361</f>
        <v>W26-27</v>
      </c>
      <c r="D787" s="2">
        <f>'FICHE PRODUIT'!$Q$2361</f>
        <v>0</v>
      </c>
      <c r="E787" s="2" t="str">
        <f>'FICHE PRODUIT'!$S$2363</f>
        <v>In development</v>
      </c>
      <c r="F787" s="2" t="str">
        <f>'FICHE PRODUIT'!$E$2365</f>
        <v>Page 64</v>
      </c>
      <c r="G787" s="2" t="str">
        <f>'FICHE PRODUIT'!$E$2366</f>
        <v xml:space="preserve">TO DO </v>
      </c>
      <c r="H787" s="122" t="str">
        <f>'FICHE PRODUIT'!$E$2367</f>
        <v>OCEAN SURPLUS</v>
      </c>
      <c r="I787" s="2" t="b">
        <f>'FICHE PRODUIT'!$E$2369</f>
        <v>0</v>
      </c>
      <c r="J787" s="2">
        <f>'FICHE PRODUIT'!$E$2371</f>
        <v>0</v>
      </c>
      <c r="K787" s="2">
        <f>'FICHE PRODUIT'!$E$2372</f>
        <v>0</v>
      </c>
      <c r="L787" s="4">
        <f>'FICHE PRODUIT'!$E$2374</f>
        <v>0</v>
      </c>
      <c r="M787" s="4">
        <f>'FICHE PRODUIT'!$E$2375</f>
        <v>2.5</v>
      </c>
      <c r="N787" s="4">
        <f>'FICHE PRODUIT'!$E$2377</f>
        <v>2.5</v>
      </c>
      <c r="O787" s="4">
        <f>'FICHE PRODUIT'!$E$2378</f>
        <v>0</v>
      </c>
      <c r="P787" s="4">
        <f>'FICHE PRODUIT'!$E$2380</f>
        <v>0</v>
      </c>
      <c r="Q787" s="4">
        <f>'FICHE PRODUIT'!$E$2381</f>
        <v>0</v>
      </c>
      <c r="R787" s="4">
        <f>'FICHE PRODUIT'!$E$2382</f>
        <v>0</v>
      </c>
      <c r="S787" s="122">
        <f>'FICHE PRODUIT'!$E$2383</f>
        <v>0</v>
      </c>
      <c r="T787" s="2">
        <f>'FICHE PRODUIT'!A2399</f>
        <v>0</v>
      </c>
      <c r="U787" s="2">
        <f>'FICHE PRODUIT'!B2399</f>
        <v>0</v>
      </c>
      <c r="V787" s="2">
        <f>'FICHE PRODUIT'!C2399</f>
        <v>0</v>
      </c>
      <c r="W787" s="2">
        <f>'FICHE PRODUIT'!D2399</f>
        <v>0</v>
      </c>
      <c r="X787" s="2">
        <f>'FICHE PRODUIT'!E2399</f>
        <v>0</v>
      </c>
      <c r="Y787" s="2">
        <f>'FICHE PRODUIT'!F2399</f>
        <v>0</v>
      </c>
      <c r="Z787" s="2">
        <f>'FICHE PRODUIT'!G2399</f>
        <v>0</v>
      </c>
      <c r="AA787" s="2">
        <f>'FICHE PRODUIT'!H2399</f>
        <v>0</v>
      </c>
    </row>
    <row r="788" spans="1:27" x14ac:dyDescent="0.2">
      <c r="A788" s="7" t="str">
        <f>'FICHE PRODUIT'!$A$2361</f>
        <v>BOMBER</v>
      </c>
      <c r="B788" s="2" t="str">
        <f>'FICHE PRODUIT'!$H$2361</f>
        <v>Navy</v>
      </c>
      <c r="C788" s="2" t="str">
        <f>'FICHE PRODUIT'!$S$2361</f>
        <v>W26-27</v>
      </c>
      <c r="D788" s="2">
        <f>'FICHE PRODUIT'!$Q$2361</f>
        <v>0</v>
      </c>
      <c r="E788" s="2" t="str">
        <f>'FICHE PRODUIT'!$S$2363</f>
        <v>In development</v>
      </c>
      <c r="F788" s="2" t="str">
        <f>'FICHE PRODUIT'!$E$2365</f>
        <v>Page 64</v>
      </c>
      <c r="G788" s="2" t="str">
        <f>'FICHE PRODUIT'!$E$2366</f>
        <v xml:space="preserve">TO DO </v>
      </c>
      <c r="H788" s="122" t="str">
        <f>'FICHE PRODUIT'!$E$2367</f>
        <v>OCEAN SURPLUS</v>
      </c>
      <c r="I788" s="2" t="b">
        <f>'FICHE PRODUIT'!$E$2369</f>
        <v>0</v>
      </c>
      <c r="J788" s="2">
        <f>'FICHE PRODUIT'!$E$2371</f>
        <v>0</v>
      </c>
      <c r="K788" s="2">
        <f>'FICHE PRODUIT'!$E$2372</f>
        <v>0</v>
      </c>
      <c r="L788" s="4">
        <f>'FICHE PRODUIT'!$E$2374</f>
        <v>0</v>
      </c>
      <c r="M788" s="4">
        <f>'FICHE PRODUIT'!$E$2375</f>
        <v>2.5</v>
      </c>
      <c r="N788" s="4">
        <f>'FICHE PRODUIT'!$E$2377</f>
        <v>2.5</v>
      </c>
      <c r="O788" s="4">
        <f>'FICHE PRODUIT'!$E$2378</f>
        <v>0</v>
      </c>
      <c r="P788" s="4">
        <f>'FICHE PRODUIT'!$E$2380</f>
        <v>0</v>
      </c>
      <c r="Q788" s="4">
        <f>'FICHE PRODUIT'!$E$2381</f>
        <v>0</v>
      </c>
      <c r="R788" s="4">
        <f>'FICHE PRODUIT'!$E$2382</f>
        <v>0</v>
      </c>
      <c r="S788" s="122">
        <f>'FICHE PRODUIT'!$E$2383</f>
        <v>0</v>
      </c>
      <c r="T788" s="2" t="str">
        <f>'FICHE PRODUIT'!A2400</f>
        <v>Frais externe</v>
      </c>
      <c r="U788" s="2" t="str">
        <f>'FICHE PRODUIT'!B2400</f>
        <v xml:space="preserve">Classwash </v>
      </c>
      <c r="V788" s="2" t="str">
        <f>'FICHE PRODUIT'!C2400</f>
        <v>Teinture</v>
      </c>
      <c r="W788" s="2" t="str">
        <f>'FICHE PRODUIT'!D2400</f>
        <v>???</v>
      </c>
      <c r="X788" s="2">
        <f>'FICHE PRODUIT'!E2400</f>
        <v>0</v>
      </c>
      <c r="Y788" s="2">
        <f>'FICHE PRODUIT'!F2400</f>
        <v>0</v>
      </c>
      <c r="Z788" s="2">
        <f>'FICHE PRODUIT'!G2400</f>
        <v>0</v>
      </c>
      <c r="AA788" s="2">
        <f>'FICHE PRODUIT'!H2400</f>
        <v>0</v>
      </c>
    </row>
    <row r="789" spans="1:27" x14ac:dyDescent="0.2">
      <c r="A789" s="7" t="str">
        <f>'FICHE PRODUIT'!$A$2361</f>
        <v>BOMBER</v>
      </c>
      <c r="B789" s="2" t="str">
        <f>'FICHE PRODUIT'!$H$2361</f>
        <v>Navy</v>
      </c>
      <c r="C789" s="2" t="str">
        <f>'FICHE PRODUIT'!$S$2361</f>
        <v>W26-27</v>
      </c>
      <c r="D789" s="2">
        <f>'FICHE PRODUIT'!$Q$2361</f>
        <v>0</v>
      </c>
      <c r="E789" s="2" t="str">
        <f>'FICHE PRODUIT'!$S$2363</f>
        <v>In development</v>
      </c>
      <c r="F789" s="2" t="str">
        <f>'FICHE PRODUIT'!$E$2365</f>
        <v>Page 64</v>
      </c>
      <c r="G789" s="2" t="str">
        <f>'FICHE PRODUIT'!$E$2366</f>
        <v xml:space="preserve">TO DO </v>
      </c>
      <c r="H789" s="122" t="str">
        <f>'FICHE PRODUIT'!$E$2367</f>
        <v>OCEAN SURPLUS</v>
      </c>
      <c r="I789" s="2" t="b">
        <f>'FICHE PRODUIT'!$E$2369</f>
        <v>0</v>
      </c>
      <c r="J789" s="2">
        <f>'FICHE PRODUIT'!$E$2371</f>
        <v>0</v>
      </c>
      <c r="K789" s="2">
        <f>'FICHE PRODUIT'!$E$2372</f>
        <v>0</v>
      </c>
      <c r="L789" s="4">
        <f>'FICHE PRODUIT'!$E$2374</f>
        <v>0</v>
      </c>
      <c r="M789" s="4">
        <f>'FICHE PRODUIT'!$E$2375</f>
        <v>2.5</v>
      </c>
      <c r="N789" s="4">
        <f>'FICHE PRODUIT'!$E$2377</f>
        <v>2.5</v>
      </c>
      <c r="O789" s="4">
        <f>'FICHE PRODUIT'!$E$2378</f>
        <v>0</v>
      </c>
      <c r="P789" s="4">
        <f>'FICHE PRODUIT'!$E$2380</f>
        <v>0</v>
      </c>
      <c r="Q789" s="4">
        <f>'FICHE PRODUIT'!$E$2381</f>
        <v>0</v>
      </c>
      <c r="R789" s="4">
        <f>'FICHE PRODUIT'!$E$2382</f>
        <v>0</v>
      </c>
      <c r="S789" s="122">
        <f>'FICHE PRODUIT'!$E$2383</f>
        <v>0</v>
      </c>
      <c r="T789" s="2" t="str">
        <f>'FICHE PRODUIT'!A2401</f>
        <v>Frais externe</v>
      </c>
      <c r="U789" s="2" t="str">
        <f>'FICHE PRODUIT'!B2401</f>
        <v>Transport</v>
      </c>
      <c r="V789" s="2" t="str">
        <f>'FICHE PRODUIT'!C2401</f>
        <v xml:space="preserve">Européen </v>
      </c>
      <c r="W789" s="2">
        <f>'FICHE PRODUIT'!D2401</f>
        <v>1</v>
      </c>
      <c r="X789" s="2">
        <f>'FICHE PRODUIT'!E2401</f>
        <v>0</v>
      </c>
      <c r="Y789" s="2">
        <f>'FICHE PRODUIT'!F2401</f>
        <v>2</v>
      </c>
      <c r="Z789" s="2">
        <f>'FICHE PRODUIT'!G2401</f>
        <v>2</v>
      </c>
      <c r="AA789" s="2">
        <f>'FICHE PRODUIT'!H2401</f>
        <v>0</v>
      </c>
    </row>
    <row r="790" spans="1:27" x14ac:dyDescent="0.2">
      <c r="A790" s="7" t="str">
        <f>'FICHE PRODUIT'!$A$2361</f>
        <v>BOMBER</v>
      </c>
      <c r="B790" s="2" t="str">
        <f>'FICHE PRODUIT'!$H$2361</f>
        <v>Navy</v>
      </c>
      <c r="C790" s="2" t="str">
        <f>'FICHE PRODUIT'!$S$2361</f>
        <v>W26-27</v>
      </c>
      <c r="D790" s="2">
        <f>'FICHE PRODUIT'!$Q$2361</f>
        <v>0</v>
      </c>
      <c r="E790" s="2" t="str">
        <f>'FICHE PRODUIT'!$S$2363</f>
        <v>In development</v>
      </c>
      <c r="F790" s="2" t="str">
        <f>'FICHE PRODUIT'!$E$2365</f>
        <v>Page 64</v>
      </c>
      <c r="G790" s="2" t="str">
        <f>'FICHE PRODUIT'!$E$2366</f>
        <v xml:space="preserve">TO DO </v>
      </c>
      <c r="H790" s="122" t="str">
        <f>'FICHE PRODUIT'!$E$2367</f>
        <v>OCEAN SURPLUS</v>
      </c>
      <c r="I790" s="2" t="b">
        <f>'FICHE PRODUIT'!$E$2369</f>
        <v>0</v>
      </c>
      <c r="J790" s="2">
        <f>'FICHE PRODUIT'!$E$2371</f>
        <v>0</v>
      </c>
      <c r="K790" s="2">
        <f>'FICHE PRODUIT'!$E$2372</f>
        <v>0</v>
      </c>
      <c r="L790" s="4">
        <f>'FICHE PRODUIT'!$E$2374</f>
        <v>0</v>
      </c>
      <c r="M790" s="4">
        <f>'FICHE PRODUIT'!$E$2375</f>
        <v>2.5</v>
      </c>
      <c r="N790" s="4">
        <f>'FICHE PRODUIT'!$E$2377</f>
        <v>2.5</v>
      </c>
      <c r="O790" s="4">
        <f>'FICHE PRODUIT'!$E$2378</f>
        <v>0</v>
      </c>
      <c r="P790" s="4">
        <f>'FICHE PRODUIT'!$E$2380</f>
        <v>0</v>
      </c>
      <c r="Q790" s="4">
        <f>'FICHE PRODUIT'!$E$2381</f>
        <v>0</v>
      </c>
      <c r="R790" s="4">
        <f>'FICHE PRODUIT'!$E$2382</f>
        <v>0</v>
      </c>
      <c r="S790" s="122">
        <f>'FICHE PRODUIT'!$E$2383</f>
        <v>0</v>
      </c>
      <c r="T790" s="2" t="str">
        <f>'FICHE PRODUIT'!A2402</f>
        <v>Frais externe</v>
      </c>
      <c r="U790" s="2" t="str">
        <f>'FICHE PRODUIT'!B2402</f>
        <v>Communication</v>
      </c>
      <c r="V790" s="2" t="str">
        <f>'FICHE PRODUIT'!C2402</f>
        <v>Marketing</v>
      </c>
      <c r="W790" s="2">
        <f>'FICHE PRODUIT'!D2402</f>
        <v>1</v>
      </c>
      <c r="X790" s="2">
        <f>'FICHE PRODUIT'!E2402</f>
        <v>0</v>
      </c>
      <c r="Y790" s="2">
        <f>'FICHE PRODUIT'!F2402</f>
        <v>0.5</v>
      </c>
      <c r="Z790" s="2">
        <f>'FICHE PRODUIT'!G2402</f>
        <v>0.5</v>
      </c>
      <c r="AA790" s="2">
        <f>'FICHE PRODUIT'!H2402</f>
        <v>0</v>
      </c>
    </row>
    <row r="791" spans="1:27" x14ac:dyDescent="0.2">
      <c r="A791" s="7" t="str">
        <f>'FICHE PRODUIT'!$A$2404</f>
        <v>BOMBER</v>
      </c>
      <c r="B791" s="2" t="str">
        <f>'FICHE PRODUIT'!$H$2404</f>
        <v>Beige</v>
      </c>
      <c r="C791" s="2" t="str">
        <f>'FICHE PRODUIT'!$S$2404</f>
        <v>W26-27</v>
      </c>
      <c r="D791" s="2">
        <f>'FICHE PRODUIT'!$Q$2404</f>
        <v>0</v>
      </c>
      <c r="E791" s="2" t="str">
        <f>'FICHE PRODUIT'!$S$2406</f>
        <v>In development</v>
      </c>
      <c r="F791" s="2" t="str">
        <f>'FICHE PRODUIT'!$E$2408</f>
        <v>Page 64</v>
      </c>
      <c r="G791" s="2" t="str">
        <f>'FICHE PRODUIT'!$E$2409</f>
        <v xml:space="preserve">TO DO </v>
      </c>
      <c r="H791" s="122" t="str">
        <f>'FICHE PRODUIT'!$E$2410</f>
        <v>OCEAN SURPLUS</v>
      </c>
      <c r="I791" s="2" t="b">
        <f>'FICHE PRODUIT'!$E$2412</f>
        <v>0</v>
      </c>
      <c r="J791" s="2">
        <f>'FICHE PRODUIT'!$E$2414</f>
        <v>0</v>
      </c>
      <c r="K791" s="2">
        <f>'FICHE PRODUIT'!$E$2415</f>
        <v>0</v>
      </c>
      <c r="L791" s="4">
        <f>'FICHE PRODUIT'!$E$2417</f>
        <v>0</v>
      </c>
      <c r="M791" s="4">
        <f>'FICHE PRODUIT'!$E$2418</f>
        <v>2.5</v>
      </c>
      <c r="N791" s="4">
        <f>'FICHE PRODUIT'!$E$2420</f>
        <v>2.5</v>
      </c>
      <c r="O791" s="4">
        <f>'FICHE PRODUIT'!$E$2421</f>
        <v>0</v>
      </c>
      <c r="P791" s="4">
        <f>'FICHE PRODUIT'!$E$2423</f>
        <v>0</v>
      </c>
      <c r="Q791" s="4">
        <f>'FICHE PRODUIT'!$E$2424</f>
        <v>0</v>
      </c>
      <c r="R791" s="4">
        <f>'FICHE PRODUIT'!$E$2425</f>
        <v>0</v>
      </c>
      <c r="S791" s="122">
        <f>'FICHE PRODUIT'!$E$2426</f>
        <v>0</v>
      </c>
      <c r="T791" s="2">
        <f>'FICHE PRODUIT'!A2431</f>
        <v>0</v>
      </c>
      <c r="U791" s="2">
        <f>'FICHE PRODUIT'!B2431</f>
        <v>0</v>
      </c>
      <c r="V791" s="2">
        <f>'FICHE PRODUIT'!C2431</f>
        <v>0</v>
      </c>
      <c r="W791" s="2">
        <f>'FICHE PRODUIT'!D2431</f>
        <v>0</v>
      </c>
      <c r="X791" s="2">
        <f>'FICHE PRODUIT'!E2431</f>
        <v>0</v>
      </c>
      <c r="Y791" s="2">
        <f>'FICHE PRODUIT'!F2431</f>
        <v>0</v>
      </c>
      <c r="Z791" s="2">
        <f>'FICHE PRODUIT'!G2431</f>
        <v>0</v>
      </c>
      <c r="AA791" s="2">
        <f>'FICHE PRODUIT'!H2431</f>
        <v>0</v>
      </c>
    </row>
    <row r="792" spans="1:27" x14ac:dyDescent="0.2">
      <c r="A792" s="7" t="str">
        <f>'FICHE PRODUIT'!$A$2404</f>
        <v>BOMBER</v>
      </c>
      <c r="B792" s="2" t="str">
        <f>'FICHE PRODUIT'!$H$2404</f>
        <v>Beige</v>
      </c>
      <c r="C792" s="2" t="str">
        <f>'FICHE PRODUIT'!$S$2404</f>
        <v>W26-27</v>
      </c>
      <c r="D792" s="2">
        <f>'FICHE PRODUIT'!$Q$2404</f>
        <v>0</v>
      </c>
      <c r="E792" s="2" t="str">
        <f>'FICHE PRODUIT'!$S$2406</f>
        <v>In development</v>
      </c>
      <c r="F792" s="2" t="str">
        <f>'FICHE PRODUIT'!$E$2408</f>
        <v>Page 64</v>
      </c>
      <c r="G792" s="2" t="str">
        <f>'FICHE PRODUIT'!$E$2409</f>
        <v xml:space="preserve">TO DO </v>
      </c>
      <c r="H792" s="122" t="str">
        <f>'FICHE PRODUIT'!$E$2410</f>
        <v>OCEAN SURPLUS</v>
      </c>
      <c r="I792" s="2" t="b">
        <f>'FICHE PRODUIT'!$E$2412</f>
        <v>0</v>
      </c>
      <c r="J792" s="2">
        <f>'FICHE PRODUIT'!$E$2414</f>
        <v>0</v>
      </c>
      <c r="K792" s="2">
        <f>'FICHE PRODUIT'!$E$2415</f>
        <v>0</v>
      </c>
      <c r="L792" s="4">
        <f>'FICHE PRODUIT'!$E$2417</f>
        <v>0</v>
      </c>
      <c r="M792" s="4">
        <f>'FICHE PRODUIT'!$E$2418</f>
        <v>2.5</v>
      </c>
      <c r="N792" s="4">
        <f>'FICHE PRODUIT'!$E$2420</f>
        <v>2.5</v>
      </c>
      <c r="O792" s="4">
        <f>'FICHE PRODUIT'!$E$2421</f>
        <v>0</v>
      </c>
      <c r="P792" s="4">
        <f>'FICHE PRODUIT'!$E$2423</f>
        <v>0</v>
      </c>
      <c r="Q792" s="4">
        <f>'FICHE PRODUIT'!$E$2424</f>
        <v>0</v>
      </c>
      <c r="R792" s="4">
        <f>'FICHE PRODUIT'!$E$2425</f>
        <v>0</v>
      </c>
      <c r="S792" s="122">
        <f>'FICHE PRODUIT'!$E$2426</f>
        <v>0</v>
      </c>
      <c r="T792" s="2">
        <f>'FICHE PRODUIT'!A2432</f>
        <v>0</v>
      </c>
      <c r="U792" s="2">
        <f>'FICHE PRODUIT'!B2432</f>
        <v>0</v>
      </c>
      <c r="V792" s="2">
        <f>'FICHE PRODUIT'!C2432</f>
        <v>0</v>
      </c>
      <c r="W792" s="2">
        <f>'FICHE PRODUIT'!D2432</f>
        <v>0</v>
      </c>
      <c r="X792" s="2">
        <f>'FICHE PRODUIT'!E2432</f>
        <v>0</v>
      </c>
      <c r="Y792" s="2">
        <f>'FICHE PRODUIT'!F2432</f>
        <v>0</v>
      </c>
      <c r="Z792" s="2">
        <f>'FICHE PRODUIT'!G2432</f>
        <v>0</v>
      </c>
      <c r="AA792" s="2">
        <f>'FICHE PRODUIT'!H2432</f>
        <v>0</v>
      </c>
    </row>
    <row r="793" spans="1:27" x14ac:dyDescent="0.2">
      <c r="A793" s="7" t="str">
        <f>'FICHE PRODUIT'!$A$2404</f>
        <v>BOMBER</v>
      </c>
      <c r="B793" s="2" t="str">
        <f>'FICHE PRODUIT'!$H$2404</f>
        <v>Beige</v>
      </c>
      <c r="C793" s="2" t="str">
        <f>'FICHE PRODUIT'!$S$2404</f>
        <v>W26-27</v>
      </c>
      <c r="D793" s="2">
        <f>'FICHE PRODUIT'!$Q$2404</f>
        <v>0</v>
      </c>
      <c r="E793" s="2" t="str">
        <f>'FICHE PRODUIT'!$S$2406</f>
        <v>In development</v>
      </c>
      <c r="F793" s="2" t="str">
        <f>'FICHE PRODUIT'!$E$2408</f>
        <v>Page 64</v>
      </c>
      <c r="G793" s="2" t="str">
        <f>'FICHE PRODUIT'!$E$2409</f>
        <v xml:space="preserve">TO DO </v>
      </c>
      <c r="H793" s="122" t="str">
        <f>'FICHE PRODUIT'!$E$2410</f>
        <v>OCEAN SURPLUS</v>
      </c>
      <c r="I793" s="2" t="b">
        <f>'FICHE PRODUIT'!$E$2412</f>
        <v>0</v>
      </c>
      <c r="J793" s="2">
        <f>'FICHE PRODUIT'!$E$2414</f>
        <v>0</v>
      </c>
      <c r="K793" s="2">
        <f>'FICHE PRODUIT'!$E$2415</f>
        <v>0</v>
      </c>
      <c r="L793" s="4">
        <f>'FICHE PRODUIT'!$E$2417</f>
        <v>0</v>
      </c>
      <c r="M793" s="4">
        <f>'FICHE PRODUIT'!$E$2418</f>
        <v>2.5</v>
      </c>
      <c r="N793" s="4">
        <f>'FICHE PRODUIT'!$E$2420</f>
        <v>2.5</v>
      </c>
      <c r="O793" s="4">
        <f>'FICHE PRODUIT'!$E$2421</f>
        <v>0</v>
      </c>
      <c r="P793" s="4">
        <f>'FICHE PRODUIT'!$E$2423</f>
        <v>0</v>
      </c>
      <c r="Q793" s="4">
        <f>'FICHE PRODUIT'!$E$2424</f>
        <v>0</v>
      </c>
      <c r="R793" s="4">
        <f>'FICHE PRODUIT'!$E$2425</f>
        <v>0</v>
      </c>
      <c r="S793" s="122">
        <f>'FICHE PRODUIT'!$E$2426</f>
        <v>0</v>
      </c>
      <c r="T793" s="2">
        <f>'FICHE PRODUIT'!A2433</f>
        <v>0</v>
      </c>
      <c r="U793" s="2">
        <f>'FICHE PRODUIT'!B2433</f>
        <v>0</v>
      </c>
      <c r="V793" s="2">
        <f>'FICHE PRODUIT'!C2433</f>
        <v>0</v>
      </c>
      <c r="W793" s="2">
        <f>'FICHE PRODUIT'!D2433</f>
        <v>0</v>
      </c>
      <c r="X793" s="2">
        <f>'FICHE PRODUIT'!E2433</f>
        <v>0</v>
      </c>
      <c r="Y793" s="2">
        <f>'FICHE PRODUIT'!F2433</f>
        <v>0</v>
      </c>
      <c r="Z793" s="2">
        <f>'FICHE PRODUIT'!G2433</f>
        <v>0</v>
      </c>
      <c r="AA793" s="2">
        <f>'FICHE PRODUIT'!H2433</f>
        <v>0</v>
      </c>
    </row>
    <row r="794" spans="1:27" x14ac:dyDescent="0.2">
      <c r="A794" s="7" t="str">
        <f>'FICHE PRODUIT'!$A$2404</f>
        <v>BOMBER</v>
      </c>
      <c r="B794" s="2" t="str">
        <f>'FICHE PRODUIT'!$H$2404</f>
        <v>Beige</v>
      </c>
      <c r="C794" s="2" t="str">
        <f>'FICHE PRODUIT'!$S$2404</f>
        <v>W26-27</v>
      </c>
      <c r="D794" s="2">
        <f>'FICHE PRODUIT'!$Q$2404</f>
        <v>0</v>
      </c>
      <c r="E794" s="2" t="str">
        <f>'FICHE PRODUIT'!$S$2406</f>
        <v>In development</v>
      </c>
      <c r="F794" s="2" t="str">
        <f>'FICHE PRODUIT'!$E$2408</f>
        <v>Page 64</v>
      </c>
      <c r="G794" s="2" t="str">
        <f>'FICHE PRODUIT'!$E$2409</f>
        <v xml:space="preserve">TO DO </v>
      </c>
      <c r="H794" s="122" t="str">
        <f>'FICHE PRODUIT'!$E$2410</f>
        <v>OCEAN SURPLUS</v>
      </c>
      <c r="I794" s="2" t="b">
        <f>'FICHE PRODUIT'!$E$2412</f>
        <v>0</v>
      </c>
      <c r="J794" s="2">
        <f>'FICHE PRODUIT'!$E$2414</f>
        <v>0</v>
      </c>
      <c r="K794" s="2">
        <f>'FICHE PRODUIT'!$E$2415</f>
        <v>0</v>
      </c>
      <c r="L794" s="4">
        <f>'FICHE PRODUIT'!$E$2417</f>
        <v>0</v>
      </c>
      <c r="M794" s="4">
        <f>'FICHE PRODUIT'!$E$2418</f>
        <v>2.5</v>
      </c>
      <c r="N794" s="4">
        <f>'FICHE PRODUIT'!$E$2420</f>
        <v>2.5</v>
      </c>
      <c r="O794" s="4">
        <f>'FICHE PRODUIT'!$E$2421</f>
        <v>0</v>
      </c>
      <c r="P794" s="4">
        <f>'FICHE PRODUIT'!$E$2423</f>
        <v>0</v>
      </c>
      <c r="Q794" s="4">
        <f>'FICHE PRODUIT'!$E$2424</f>
        <v>0</v>
      </c>
      <c r="R794" s="4">
        <f>'FICHE PRODUIT'!$E$2425</f>
        <v>0</v>
      </c>
      <c r="S794" s="122">
        <f>'FICHE PRODUIT'!$E$2426</f>
        <v>0</v>
      </c>
      <c r="T794" s="2">
        <f>'FICHE PRODUIT'!A2434</f>
        <v>0</v>
      </c>
      <c r="U794" s="2">
        <f>'FICHE PRODUIT'!B2434</f>
        <v>0</v>
      </c>
      <c r="V794" s="2">
        <f>'FICHE PRODUIT'!C2434</f>
        <v>0</v>
      </c>
      <c r="W794" s="2">
        <f>'FICHE PRODUIT'!D2434</f>
        <v>0</v>
      </c>
      <c r="X794" s="2">
        <f>'FICHE PRODUIT'!E2434</f>
        <v>0</v>
      </c>
      <c r="Y794" s="2">
        <f>'FICHE PRODUIT'!F2434</f>
        <v>0</v>
      </c>
      <c r="Z794" s="2">
        <f>'FICHE PRODUIT'!G2434</f>
        <v>0</v>
      </c>
      <c r="AA794" s="2">
        <f>'FICHE PRODUIT'!H2434</f>
        <v>0</v>
      </c>
    </row>
    <row r="795" spans="1:27" x14ac:dyDescent="0.2">
      <c r="A795" s="7" t="str">
        <f>'FICHE PRODUIT'!$A$2404</f>
        <v>BOMBER</v>
      </c>
      <c r="B795" s="2" t="str">
        <f>'FICHE PRODUIT'!$H$2404</f>
        <v>Beige</v>
      </c>
      <c r="C795" s="2" t="str">
        <f>'FICHE PRODUIT'!$S$2404</f>
        <v>W26-27</v>
      </c>
      <c r="D795" s="2">
        <f>'FICHE PRODUIT'!$Q$2404</f>
        <v>0</v>
      </c>
      <c r="E795" s="2" t="str">
        <f>'FICHE PRODUIT'!$S$2406</f>
        <v>In development</v>
      </c>
      <c r="F795" s="2" t="str">
        <f>'FICHE PRODUIT'!$E$2408</f>
        <v>Page 64</v>
      </c>
      <c r="G795" s="2" t="str">
        <f>'FICHE PRODUIT'!$E$2409</f>
        <v xml:space="preserve">TO DO </v>
      </c>
      <c r="H795" s="122" t="str">
        <f>'FICHE PRODUIT'!$E$2410</f>
        <v>OCEAN SURPLUS</v>
      </c>
      <c r="I795" s="2" t="b">
        <f>'FICHE PRODUIT'!$E$2412</f>
        <v>0</v>
      </c>
      <c r="J795" s="2">
        <f>'FICHE PRODUIT'!$E$2414</f>
        <v>0</v>
      </c>
      <c r="K795" s="2">
        <f>'FICHE PRODUIT'!$E$2415</f>
        <v>0</v>
      </c>
      <c r="L795" s="4">
        <f>'FICHE PRODUIT'!$E$2417</f>
        <v>0</v>
      </c>
      <c r="M795" s="4">
        <f>'FICHE PRODUIT'!$E$2418</f>
        <v>2.5</v>
      </c>
      <c r="N795" s="4">
        <f>'FICHE PRODUIT'!$E$2420</f>
        <v>2.5</v>
      </c>
      <c r="O795" s="4">
        <f>'FICHE PRODUIT'!$E$2421</f>
        <v>0</v>
      </c>
      <c r="P795" s="4">
        <f>'FICHE PRODUIT'!$E$2423</f>
        <v>0</v>
      </c>
      <c r="Q795" s="4">
        <f>'FICHE PRODUIT'!$E$2424</f>
        <v>0</v>
      </c>
      <c r="R795" s="4">
        <f>'FICHE PRODUIT'!$E$2425</f>
        <v>0</v>
      </c>
      <c r="S795" s="122">
        <f>'FICHE PRODUIT'!$E$2426</f>
        <v>0</v>
      </c>
      <c r="T795" s="2">
        <f>'FICHE PRODUIT'!A2435</f>
        <v>0</v>
      </c>
      <c r="U795" s="2">
        <f>'FICHE PRODUIT'!B2435</f>
        <v>0</v>
      </c>
      <c r="V795" s="2">
        <f>'FICHE PRODUIT'!C2435</f>
        <v>0</v>
      </c>
      <c r="W795" s="2">
        <f>'FICHE PRODUIT'!D2435</f>
        <v>0</v>
      </c>
      <c r="X795" s="2">
        <f>'FICHE PRODUIT'!E2435</f>
        <v>0</v>
      </c>
      <c r="Y795" s="2">
        <f>'FICHE PRODUIT'!F2435</f>
        <v>0</v>
      </c>
      <c r="Z795" s="2">
        <f>'FICHE PRODUIT'!G2435</f>
        <v>0</v>
      </c>
      <c r="AA795" s="2">
        <f>'FICHE PRODUIT'!H2435</f>
        <v>0</v>
      </c>
    </row>
    <row r="796" spans="1:27" x14ac:dyDescent="0.2">
      <c r="A796" s="7" t="str">
        <f>'FICHE PRODUIT'!$A$2404</f>
        <v>BOMBER</v>
      </c>
      <c r="B796" s="2" t="str">
        <f>'FICHE PRODUIT'!$H$2404</f>
        <v>Beige</v>
      </c>
      <c r="C796" s="2" t="str">
        <f>'FICHE PRODUIT'!$S$2404</f>
        <v>W26-27</v>
      </c>
      <c r="D796" s="2">
        <f>'FICHE PRODUIT'!$Q$2404</f>
        <v>0</v>
      </c>
      <c r="E796" s="2" t="str">
        <f>'FICHE PRODUIT'!$S$2406</f>
        <v>In development</v>
      </c>
      <c r="F796" s="2" t="str">
        <f>'FICHE PRODUIT'!$E$2408</f>
        <v>Page 64</v>
      </c>
      <c r="G796" s="2" t="str">
        <f>'FICHE PRODUIT'!$E$2409</f>
        <v xml:space="preserve">TO DO </v>
      </c>
      <c r="H796" s="122" t="str">
        <f>'FICHE PRODUIT'!$E$2410</f>
        <v>OCEAN SURPLUS</v>
      </c>
      <c r="I796" s="2" t="b">
        <f>'FICHE PRODUIT'!$E$2412</f>
        <v>0</v>
      </c>
      <c r="J796" s="2">
        <f>'FICHE PRODUIT'!$E$2414</f>
        <v>0</v>
      </c>
      <c r="K796" s="2">
        <f>'FICHE PRODUIT'!$E$2415</f>
        <v>0</v>
      </c>
      <c r="L796" s="4">
        <f>'FICHE PRODUIT'!$E$2417</f>
        <v>0</v>
      </c>
      <c r="M796" s="4">
        <f>'FICHE PRODUIT'!$E$2418</f>
        <v>2.5</v>
      </c>
      <c r="N796" s="4">
        <f>'FICHE PRODUIT'!$E$2420</f>
        <v>2.5</v>
      </c>
      <c r="O796" s="4">
        <f>'FICHE PRODUIT'!$E$2421</f>
        <v>0</v>
      </c>
      <c r="P796" s="4">
        <f>'FICHE PRODUIT'!$E$2423</f>
        <v>0</v>
      </c>
      <c r="Q796" s="4">
        <f>'FICHE PRODUIT'!$E$2424</f>
        <v>0</v>
      </c>
      <c r="R796" s="4">
        <f>'FICHE PRODUIT'!$E$2425</f>
        <v>0</v>
      </c>
      <c r="S796" s="122">
        <f>'FICHE PRODUIT'!$E$2426</f>
        <v>0</v>
      </c>
      <c r="T796" s="2">
        <f>'FICHE PRODUIT'!A2436</f>
        <v>0</v>
      </c>
      <c r="U796" s="2">
        <f>'FICHE PRODUIT'!B2436</f>
        <v>0</v>
      </c>
      <c r="V796" s="2">
        <f>'FICHE PRODUIT'!C2436</f>
        <v>0</v>
      </c>
      <c r="W796" s="2">
        <f>'FICHE PRODUIT'!D2436</f>
        <v>0</v>
      </c>
      <c r="X796" s="2">
        <f>'FICHE PRODUIT'!E2436</f>
        <v>0</v>
      </c>
      <c r="Y796" s="2">
        <f>'FICHE PRODUIT'!F2436</f>
        <v>0</v>
      </c>
      <c r="Z796" s="2">
        <f>'FICHE PRODUIT'!G2436</f>
        <v>0</v>
      </c>
      <c r="AA796" s="2">
        <f>'FICHE PRODUIT'!H2436</f>
        <v>0</v>
      </c>
    </row>
    <row r="797" spans="1:27" x14ac:dyDescent="0.2">
      <c r="A797" s="7" t="str">
        <f>'FICHE PRODUIT'!$A$2404</f>
        <v>BOMBER</v>
      </c>
      <c r="B797" s="2" t="str">
        <f>'FICHE PRODUIT'!$H$2404</f>
        <v>Beige</v>
      </c>
      <c r="C797" s="2" t="str">
        <f>'FICHE PRODUIT'!$S$2404</f>
        <v>W26-27</v>
      </c>
      <c r="D797" s="2">
        <f>'FICHE PRODUIT'!$Q$2404</f>
        <v>0</v>
      </c>
      <c r="E797" s="2" t="str">
        <f>'FICHE PRODUIT'!$S$2406</f>
        <v>In development</v>
      </c>
      <c r="F797" s="2" t="str">
        <f>'FICHE PRODUIT'!$E$2408</f>
        <v>Page 64</v>
      </c>
      <c r="G797" s="2" t="str">
        <f>'FICHE PRODUIT'!$E$2409</f>
        <v xml:space="preserve">TO DO </v>
      </c>
      <c r="H797" s="122" t="str">
        <f>'FICHE PRODUIT'!$E$2410</f>
        <v>OCEAN SURPLUS</v>
      </c>
      <c r="I797" s="2" t="b">
        <f>'FICHE PRODUIT'!$E$2412</f>
        <v>0</v>
      </c>
      <c r="J797" s="2">
        <f>'FICHE PRODUIT'!$E$2414</f>
        <v>0</v>
      </c>
      <c r="K797" s="2">
        <f>'FICHE PRODUIT'!$E$2415</f>
        <v>0</v>
      </c>
      <c r="L797" s="4">
        <f>'FICHE PRODUIT'!$E$2417</f>
        <v>0</v>
      </c>
      <c r="M797" s="4">
        <f>'FICHE PRODUIT'!$E$2418</f>
        <v>2.5</v>
      </c>
      <c r="N797" s="4">
        <f>'FICHE PRODUIT'!$E$2420</f>
        <v>2.5</v>
      </c>
      <c r="O797" s="4">
        <f>'FICHE PRODUIT'!$E$2421</f>
        <v>0</v>
      </c>
      <c r="P797" s="4">
        <f>'FICHE PRODUIT'!$E$2423</f>
        <v>0</v>
      </c>
      <c r="Q797" s="4">
        <f>'FICHE PRODUIT'!$E$2424</f>
        <v>0</v>
      </c>
      <c r="R797" s="4">
        <f>'FICHE PRODUIT'!$E$2425</f>
        <v>0</v>
      </c>
      <c r="S797" s="122">
        <f>'FICHE PRODUIT'!$E$2426</f>
        <v>0</v>
      </c>
      <c r="T797" s="2">
        <f>'FICHE PRODUIT'!A2437</f>
        <v>0</v>
      </c>
      <c r="U797" s="2">
        <f>'FICHE PRODUIT'!B2437</f>
        <v>0</v>
      </c>
      <c r="V797" s="2">
        <f>'FICHE PRODUIT'!C2437</f>
        <v>0</v>
      </c>
      <c r="W797" s="2">
        <f>'FICHE PRODUIT'!D2437</f>
        <v>0</v>
      </c>
      <c r="X797" s="2">
        <f>'FICHE PRODUIT'!E2437</f>
        <v>0</v>
      </c>
      <c r="Y797" s="2">
        <f>'FICHE PRODUIT'!F2437</f>
        <v>0</v>
      </c>
      <c r="Z797" s="2">
        <f>'FICHE PRODUIT'!G2437</f>
        <v>0</v>
      </c>
      <c r="AA797" s="2">
        <f>'FICHE PRODUIT'!H2437</f>
        <v>0</v>
      </c>
    </row>
    <row r="798" spans="1:27" x14ac:dyDescent="0.2">
      <c r="A798" s="7" t="str">
        <f>'FICHE PRODUIT'!$A$2404</f>
        <v>BOMBER</v>
      </c>
      <c r="B798" s="2" t="str">
        <f>'FICHE PRODUIT'!$H$2404</f>
        <v>Beige</v>
      </c>
      <c r="C798" s="2" t="str">
        <f>'FICHE PRODUIT'!$S$2404</f>
        <v>W26-27</v>
      </c>
      <c r="D798" s="2">
        <f>'FICHE PRODUIT'!$Q$2404</f>
        <v>0</v>
      </c>
      <c r="E798" s="2" t="str">
        <f>'FICHE PRODUIT'!$S$2406</f>
        <v>In development</v>
      </c>
      <c r="F798" s="2" t="str">
        <f>'FICHE PRODUIT'!$E$2408</f>
        <v>Page 64</v>
      </c>
      <c r="G798" s="2" t="str">
        <f>'FICHE PRODUIT'!$E$2409</f>
        <v xml:space="preserve">TO DO </v>
      </c>
      <c r="H798" s="122" t="str">
        <f>'FICHE PRODUIT'!$E$2410</f>
        <v>OCEAN SURPLUS</v>
      </c>
      <c r="I798" s="2" t="b">
        <f>'FICHE PRODUIT'!$E$2412</f>
        <v>0</v>
      </c>
      <c r="J798" s="2">
        <f>'FICHE PRODUIT'!$E$2414</f>
        <v>0</v>
      </c>
      <c r="K798" s="2">
        <f>'FICHE PRODUIT'!$E$2415</f>
        <v>0</v>
      </c>
      <c r="L798" s="4">
        <f>'FICHE PRODUIT'!$E$2417</f>
        <v>0</v>
      </c>
      <c r="M798" s="4">
        <f>'FICHE PRODUIT'!$E$2418</f>
        <v>2.5</v>
      </c>
      <c r="N798" s="4">
        <f>'FICHE PRODUIT'!$E$2420</f>
        <v>2.5</v>
      </c>
      <c r="O798" s="4">
        <f>'FICHE PRODUIT'!$E$2421</f>
        <v>0</v>
      </c>
      <c r="P798" s="4">
        <f>'FICHE PRODUIT'!$E$2423</f>
        <v>0</v>
      </c>
      <c r="Q798" s="4">
        <f>'FICHE PRODUIT'!$E$2424</f>
        <v>0</v>
      </c>
      <c r="R798" s="4">
        <f>'FICHE PRODUIT'!$E$2425</f>
        <v>0</v>
      </c>
      <c r="S798" s="122">
        <f>'FICHE PRODUIT'!$E$2426</f>
        <v>0</v>
      </c>
      <c r="T798" s="2">
        <f>'FICHE PRODUIT'!A2438</f>
        <v>0</v>
      </c>
      <c r="U798" s="2">
        <f>'FICHE PRODUIT'!B2438</f>
        <v>0</v>
      </c>
      <c r="V798" s="2">
        <f>'FICHE PRODUIT'!C2438</f>
        <v>0</v>
      </c>
      <c r="W798" s="2">
        <f>'FICHE PRODUIT'!D2438</f>
        <v>0</v>
      </c>
      <c r="X798" s="2">
        <f>'FICHE PRODUIT'!E2438</f>
        <v>0</v>
      </c>
      <c r="Y798" s="2">
        <f>'FICHE PRODUIT'!F2438</f>
        <v>0</v>
      </c>
      <c r="Z798" s="2">
        <f>'FICHE PRODUIT'!G2438</f>
        <v>0</v>
      </c>
      <c r="AA798" s="2">
        <f>'FICHE PRODUIT'!H2438</f>
        <v>0</v>
      </c>
    </row>
    <row r="799" spans="1:27" x14ac:dyDescent="0.2">
      <c r="A799" s="7" t="str">
        <f>'FICHE PRODUIT'!$A$2404</f>
        <v>BOMBER</v>
      </c>
      <c r="B799" s="2" t="str">
        <f>'FICHE PRODUIT'!$H$2404</f>
        <v>Beige</v>
      </c>
      <c r="C799" s="2" t="str">
        <f>'FICHE PRODUIT'!$S$2404</f>
        <v>W26-27</v>
      </c>
      <c r="D799" s="2">
        <f>'FICHE PRODUIT'!$Q$2404</f>
        <v>0</v>
      </c>
      <c r="E799" s="2" t="str">
        <f>'FICHE PRODUIT'!$S$2406</f>
        <v>In development</v>
      </c>
      <c r="F799" s="2" t="str">
        <f>'FICHE PRODUIT'!$E$2408</f>
        <v>Page 64</v>
      </c>
      <c r="G799" s="2" t="str">
        <f>'FICHE PRODUIT'!$E$2409</f>
        <v xml:space="preserve">TO DO </v>
      </c>
      <c r="H799" s="122" t="str">
        <f>'FICHE PRODUIT'!$E$2410</f>
        <v>OCEAN SURPLUS</v>
      </c>
      <c r="I799" s="2" t="b">
        <f>'FICHE PRODUIT'!$E$2412</f>
        <v>0</v>
      </c>
      <c r="J799" s="2">
        <f>'FICHE PRODUIT'!$E$2414</f>
        <v>0</v>
      </c>
      <c r="K799" s="2">
        <f>'FICHE PRODUIT'!$E$2415</f>
        <v>0</v>
      </c>
      <c r="L799" s="4">
        <f>'FICHE PRODUIT'!$E$2417</f>
        <v>0</v>
      </c>
      <c r="M799" s="4">
        <f>'FICHE PRODUIT'!$E$2418</f>
        <v>2.5</v>
      </c>
      <c r="N799" s="4">
        <f>'FICHE PRODUIT'!$E$2420</f>
        <v>2.5</v>
      </c>
      <c r="O799" s="4">
        <f>'FICHE PRODUIT'!$E$2421</f>
        <v>0</v>
      </c>
      <c r="P799" s="4">
        <f>'FICHE PRODUIT'!$E$2423</f>
        <v>0</v>
      </c>
      <c r="Q799" s="4">
        <f>'FICHE PRODUIT'!$E$2424</f>
        <v>0</v>
      </c>
      <c r="R799" s="4">
        <f>'FICHE PRODUIT'!$E$2425</f>
        <v>0</v>
      </c>
      <c r="S799" s="122">
        <f>'FICHE PRODUIT'!$E$2426</f>
        <v>0</v>
      </c>
      <c r="T799" s="2">
        <f>'FICHE PRODUIT'!A2439</f>
        <v>0</v>
      </c>
      <c r="U799" s="2">
        <f>'FICHE PRODUIT'!B2439</f>
        <v>0</v>
      </c>
      <c r="V799" s="2">
        <f>'FICHE PRODUIT'!C2439</f>
        <v>0</v>
      </c>
      <c r="W799" s="2">
        <f>'FICHE PRODUIT'!D2439</f>
        <v>0</v>
      </c>
      <c r="X799" s="2">
        <f>'FICHE PRODUIT'!E2439</f>
        <v>0</v>
      </c>
      <c r="Y799" s="2">
        <f>'FICHE PRODUIT'!F2439</f>
        <v>0</v>
      </c>
      <c r="Z799" s="2">
        <f>'FICHE PRODUIT'!G2439</f>
        <v>0</v>
      </c>
      <c r="AA799" s="2">
        <f>'FICHE PRODUIT'!H2439</f>
        <v>0</v>
      </c>
    </row>
    <row r="800" spans="1:27" x14ac:dyDescent="0.2">
      <c r="A800" s="7" t="str">
        <f>'FICHE PRODUIT'!$A$2404</f>
        <v>BOMBER</v>
      </c>
      <c r="B800" s="2" t="str">
        <f>'FICHE PRODUIT'!$H$2404</f>
        <v>Beige</v>
      </c>
      <c r="C800" s="2" t="str">
        <f>'FICHE PRODUIT'!$S$2404</f>
        <v>W26-27</v>
      </c>
      <c r="D800" s="2">
        <f>'FICHE PRODUIT'!$Q$2404</f>
        <v>0</v>
      </c>
      <c r="E800" s="2" t="str">
        <f>'FICHE PRODUIT'!$S$2406</f>
        <v>In development</v>
      </c>
      <c r="F800" s="2" t="str">
        <f>'FICHE PRODUIT'!$E$2408</f>
        <v>Page 64</v>
      </c>
      <c r="G800" s="2" t="str">
        <f>'FICHE PRODUIT'!$E$2409</f>
        <v xml:space="preserve">TO DO </v>
      </c>
      <c r="H800" s="122" t="str">
        <f>'FICHE PRODUIT'!$E$2410</f>
        <v>OCEAN SURPLUS</v>
      </c>
      <c r="I800" s="2" t="b">
        <f>'FICHE PRODUIT'!$E$2412</f>
        <v>0</v>
      </c>
      <c r="J800" s="2">
        <f>'FICHE PRODUIT'!$E$2414</f>
        <v>0</v>
      </c>
      <c r="K800" s="2">
        <f>'FICHE PRODUIT'!$E$2415</f>
        <v>0</v>
      </c>
      <c r="L800" s="4">
        <f>'FICHE PRODUIT'!$E$2417</f>
        <v>0</v>
      </c>
      <c r="M800" s="4">
        <f>'FICHE PRODUIT'!$E$2418</f>
        <v>2.5</v>
      </c>
      <c r="N800" s="4">
        <f>'FICHE PRODUIT'!$E$2420</f>
        <v>2.5</v>
      </c>
      <c r="O800" s="4">
        <f>'FICHE PRODUIT'!$E$2421</f>
        <v>0</v>
      </c>
      <c r="P800" s="4">
        <f>'FICHE PRODUIT'!$E$2423</f>
        <v>0</v>
      </c>
      <c r="Q800" s="4">
        <f>'FICHE PRODUIT'!$E$2424</f>
        <v>0</v>
      </c>
      <c r="R800" s="4">
        <f>'FICHE PRODUIT'!$E$2425</f>
        <v>0</v>
      </c>
      <c r="S800" s="122">
        <f>'FICHE PRODUIT'!$E$2426</f>
        <v>0</v>
      </c>
      <c r="T800" s="2">
        <f>'FICHE PRODUIT'!A2440</f>
        <v>0</v>
      </c>
      <c r="U800" s="2">
        <f>'FICHE PRODUIT'!B2440</f>
        <v>0</v>
      </c>
      <c r="V800" s="2">
        <f>'FICHE PRODUIT'!C2440</f>
        <v>0</v>
      </c>
      <c r="W800" s="2">
        <f>'FICHE PRODUIT'!D2440</f>
        <v>0</v>
      </c>
      <c r="X800" s="2">
        <f>'FICHE PRODUIT'!E2440</f>
        <v>0</v>
      </c>
      <c r="Y800" s="2">
        <f>'FICHE PRODUIT'!F2440</f>
        <v>0</v>
      </c>
      <c r="Z800" s="2">
        <f>'FICHE PRODUIT'!G2440</f>
        <v>0</v>
      </c>
      <c r="AA800" s="2">
        <f>'FICHE PRODUIT'!H2440</f>
        <v>0</v>
      </c>
    </row>
    <row r="801" spans="1:27" x14ac:dyDescent="0.2">
      <c r="A801" s="7" t="str">
        <f>'FICHE PRODUIT'!$A$2404</f>
        <v>BOMBER</v>
      </c>
      <c r="B801" s="2" t="str">
        <f>'FICHE PRODUIT'!$H$2404</f>
        <v>Beige</v>
      </c>
      <c r="C801" s="2" t="str">
        <f>'FICHE PRODUIT'!$S$2404</f>
        <v>W26-27</v>
      </c>
      <c r="D801" s="2">
        <f>'FICHE PRODUIT'!$Q$2404</f>
        <v>0</v>
      </c>
      <c r="E801" s="2" t="str">
        <f>'FICHE PRODUIT'!$S$2406</f>
        <v>In development</v>
      </c>
      <c r="F801" s="2" t="str">
        <f>'FICHE PRODUIT'!$E$2408</f>
        <v>Page 64</v>
      </c>
      <c r="G801" s="2" t="str">
        <f>'FICHE PRODUIT'!$E$2409</f>
        <v xml:space="preserve">TO DO </v>
      </c>
      <c r="H801" s="122" t="str">
        <f>'FICHE PRODUIT'!$E$2410</f>
        <v>OCEAN SURPLUS</v>
      </c>
      <c r="I801" s="2" t="b">
        <f>'FICHE PRODUIT'!$E$2412</f>
        <v>0</v>
      </c>
      <c r="J801" s="2">
        <f>'FICHE PRODUIT'!$E$2414</f>
        <v>0</v>
      </c>
      <c r="K801" s="2">
        <f>'FICHE PRODUIT'!$E$2415</f>
        <v>0</v>
      </c>
      <c r="L801" s="4">
        <f>'FICHE PRODUIT'!$E$2417</f>
        <v>0</v>
      </c>
      <c r="M801" s="4">
        <f>'FICHE PRODUIT'!$E$2418</f>
        <v>2.5</v>
      </c>
      <c r="N801" s="4">
        <f>'FICHE PRODUIT'!$E$2420</f>
        <v>2.5</v>
      </c>
      <c r="O801" s="4">
        <f>'FICHE PRODUIT'!$E$2421</f>
        <v>0</v>
      </c>
      <c r="P801" s="4">
        <f>'FICHE PRODUIT'!$E$2423</f>
        <v>0</v>
      </c>
      <c r="Q801" s="4">
        <f>'FICHE PRODUIT'!$E$2424</f>
        <v>0</v>
      </c>
      <c r="R801" s="4">
        <f>'FICHE PRODUIT'!$E$2425</f>
        <v>0</v>
      </c>
      <c r="S801" s="122">
        <f>'FICHE PRODUIT'!$E$2426</f>
        <v>0</v>
      </c>
      <c r="T801" s="2">
        <f>'FICHE PRODUIT'!A2441</f>
        <v>0</v>
      </c>
      <c r="U801" s="2">
        <f>'FICHE PRODUIT'!B2441</f>
        <v>0</v>
      </c>
      <c r="V801" s="2">
        <f>'FICHE PRODUIT'!C2441</f>
        <v>0</v>
      </c>
      <c r="W801" s="2">
        <f>'FICHE PRODUIT'!D2441</f>
        <v>0</v>
      </c>
      <c r="X801" s="2">
        <f>'FICHE PRODUIT'!E2441</f>
        <v>0</v>
      </c>
      <c r="Y801" s="2">
        <f>'FICHE PRODUIT'!F2441</f>
        <v>0</v>
      </c>
      <c r="Z801" s="2">
        <f>'FICHE PRODUIT'!G2441</f>
        <v>0</v>
      </c>
      <c r="AA801" s="2">
        <f>'FICHE PRODUIT'!H2441</f>
        <v>0</v>
      </c>
    </row>
    <row r="802" spans="1:27" x14ac:dyDescent="0.2">
      <c r="A802" s="7" t="str">
        <f>'FICHE PRODUIT'!$A$2404</f>
        <v>BOMBER</v>
      </c>
      <c r="B802" s="2" t="str">
        <f>'FICHE PRODUIT'!$H$2404</f>
        <v>Beige</v>
      </c>
      <c r="C802" s="2" t="str">
        <f>'FICHE PRODUIT'!$S$2404</f>
        <v>W26-27</v>
      </c>
      <c r="D802" s="2">
        <f>'FICHE PRODUIT'!$Q$2404</f>
        <v>0</v>
      </c>
      <c r="E802" s="2" t="str">
        <f>'FICHE PRODUIT'!$S$2406</f>
        <v>In development</v>
      </c>
      <c r="F802" s="2" t="str">
        <f>'FICHE PRODUIT'!$E$2408</f>
        <v>Page 64</v>
      </c>
      <c r="G802" s="2" t="str">
        <f>'FICHE PRODUIT'!$E$2409</f>
        <v xml:space="preserve">TO DO </v>
      </c>
      <c r="H802" s="122" t="str">
        <f>'FICHE PRODUIT'!$E$2410</f>
        <v>OCEAN SURPLUS</v>
      </c>
      <c r="I802" s="2" t="b">
        <f>'FICHE PRODUIT'!$E$2412</f>
        <v>0</v>
      </c>
      <c r="J802" s="2">
        <f>'FICHE PRODUIT'!$E$2414</f>
        <v>0</v>
      </c>
      <c r="K802" s="2">
        <f>'FICHE PRODUIT'!$E$2415</f>
        <v>0</v>
      </c>
      <c r="L802" s="4">
        <f>'FICHE PRODUIT'!$E$2417</f>
        <v>0</v>
      </c>
      <c r="M802" s="4">
        <f>'FICHE PRODUIT'!$E$2418</f>
        <v>2.5</v>
      </c>
      <c r="N802" s="4">
        <f>'FICHE PRODUIT'!$E$2420</f>
        <v>2.5</v>
      </c>
      <c r="O802" s="4">
        <f>'FICHE PRODUIT'!$E$2421</f>
        <v>0</v>
      </c>
      <c r="P802" s="4">
        <f>'FICHE PRODUIT'!$E$2423</f>
        <v>0</v>
      </c>
      <c r="Q802" s="4">
        <f>'FICHE PRODUIT'!$E$2424</f>
        <v>0</v>
      </c>
      <c r="R802" s="4">
        <f>'FICHE PRODUIT'!$E$2425</f>
        <v>0</v>
      </c>
      <c r="S802" s="122">
        <f>'FICHE PRODUIT'!$E$2426</f>
        <v>0</v>
      </c>
      <c r="T802" s="2">
        <f>'FICHE PRODUIT'!A2442</f>
        <v>0</v>
      </c>
      <c r="U802" s="2">
        <f>'FICHE PRODUIT'!B2442</f>
        <v>0</v>
      </c>
      <c r="V802" s="2">
        <f>'FICHE PRODUIT'!C2442</f>
        <v>0</v>
      </c>
      <c r="W802" s="2">
        <f>'FICHE PRODUIT'!D2442</f>
        <v>0</v>
      </c>
      <c r="X802" s="2">
        <f>'FICHE PRODUIT'!E2442</f>
        <v>0</v>
      </c>
      <c r="Y802" s="2">
        <f>'FICHE PRODUIT'!F2442</f>
        <v>0</v>
      </c>
      <c r="Z802" s="2">
        <f>'FICHE PRODUIT'!G2442</f>
        <v>0</v>
      </c>
      <c r="AA802" s="2">
        <f>'FICHE PRODUIT'!H2442</f>
        <v>0</v>
      </c>
    </row>
    <row r="803" spans="1:27" x14ac:dyDescent="0.2">
      <c r="A803" s="7" t="str">
        <f>'FICHE PRODUIT'!$A$2404</f>
        <v>BOMBER</v>
      </c>
      <c r="B803" s="2" t="str">
        <f>'FICHE PRODUIT'!$H$2404</f>
        <v>Beige</v>
      </c>
      <c r="C803" s="2" t="str">
        <f>'FICHE PRODUIT'!$S$2404</f>
        <v>W26-27</v>
      </c>
      <c r="D803" s="2">
        <f>'FICHE PRODUIT'!$Q$2404</f>
        <v>0</v>
      </c>
      <c r="E803" s="2" t="str">
        <f>'FICHE PRODUIT'!$S$2406</f>
        <v>In development</v>
      </c>
      <c r="F803" s="2" t="str">
        <f>'FICHE PRODUIT'!$E$2408</f>
        <v>Page 64</v>
      </c>
      <c r="G803" s="2" t="str">
        <f>'FICHE PRODUIT'!$E$2409</f>
        <v xml:space="preserve">TO DO </v>
      </c>
      <c r="H803" s="122" t="str">
        <f>'FICHE PRODUIT'!$E$2410</f>
        <v>OCEAN SURPLUS</v>
      </c>
      <c r="I803" s="2" t="b">
        <f>'FICHE PRODUIT'!$E$2412</f>
        <v>0</v>
      </c>
      <c r="J803" s="2">
        <f>'FICHE PRODUIT'!$E$2414</f>
        <v>0</v>
      </c>
      <c r="K803" s="2">
        <f>'FICHE PRODUIT'!$E$2415</f>
        <v>0</v>
      </c>
      <c r="L803" s="4">
        <f>'FICHE PRODUIT'!$E$2417</f>
        <v>0</v>
      </c>
      <c r="M803" s="4">
        <f>'FICHE PRODUIT'!$E$2418</f>
        <v>2.5</v>
      </c>
      <c r="N803" s="4">
        <f>'FICHE PRODUIT'!$E$2420</f>
        <v>2.5</v>
      </c>
      <c r="O803" s="4">
        <f>'FICHE PRODUIT'!$E$2421</f>
        <v>0</v>
      </c>
      <c r="P803" s="4">
        <f>'FICHE PRODUIT'!$E$2423</f>
        <v>0</v>
      </c>
      <c r="Q803" s="4">
        <f>'FICHE PRODUIT'!$E$2424</f>
        <v>0</v>
      </c>
      <c r="R803" s="4">
        <f>'FICHE PRODUIT'!$E$2425</f>
        <v>0</v>
      </c>
      <c r="S803" s="122">
        <f>'FICHE PRODUIT'!$E$2426</f>
        <v>0</v>
      </c>
      <c r="T803" s="2" t="str">
        <f>'FICHE PRODUIT'!A2443</f>
        <v>Frais externe</v>
      </c>
      <c r="U803" s="2" t="str">
        <f>'FICHE PRODUIT'!B2443</f>
        <v xml:space="preserve">Classwash </v>
      </c>
      <c r="V803" s="2" t="str">
        <f>'FICHE PRODUIT'!C2443</f>
        <v>Teinture</v>
      </c>
      <c r="W803" s="2" t="str">
        <f>'FICHE PRODUIT'!D2443</f>
        <v>???</v>
      </c>
      <c r="X803" s="2">
        <f>'FICHE PRODUIT'!E2443</f>
        <v>0</v>
      </c>
      <c r="Y803" s="2">
        <f>'FICHE PRODUIT'!F2443</f>
        <v>0</v>
      </c>
      <c r="Z803" s="2">
        <f>'FICHE PRODUIT'!G2443</f>
        <v>0</v>
      </c>
      <c r="AA803" s="2">
        <f>'FICHE PRODUIT'!H2443</f>
        <v>0</v>
      </c>
    </row>
    <row r="804" spans="1:27" x14ac:dyDescent="0.2">
      <c r="A804" s="7" t="str">
        <f>'FICHE PRODUIT'!$A$2404</f>
        <v>BOMBER</v>
      </c>
      <c r="B804" s="2" t="str">
        <f>'FICHE PRODUIT'!$H$2404</f>
        <v>Beige</v>
      </c>
      <c r="C804" s="2" t="str">
        <f>'FICHE PRODUIT'!$S$2404</f>
        <v>W26-27</v>
      </c>
      <c r="D804" s="2">
        <f>'FICHE PRODUIT'!$Q$2404</f>
        <v>0</v>
      </c>
      <c r="E804" s="2" t="str">
        <f>'FICHE PRODUIT'!$S$2406</f>
        <v>In development</v>
      </c>
      <c r="F804" s="2" t="str">
        <f>'FICHE PRODUIT'!$E$2408</f>
        <v>Page 64</v>
      </c>
      <c r="G804" s="2" t="str">
        <f>'FICHE PRODUIT'!$E$2409</f>
        <v xml:space="preserve">TO DO </v>
      </c>
      <c r="H804" s="122" t="str">
        <f>'FICHE PRODUIT'!$E$2410</f>
        <v>OCEAN SURPLUS</v>
      </c>
      <c r="I804" s="2" t="b">
        <f>'FICHE PRODUIT'!$E$2412</f>
        <v>0</v>
      </c>
      <c r="J804" s="2">
        <f>'FICHE PRODUIT'!$E$2414</f>
        <v>0</v>
      </c>
      <c r="K804" s="2">
        <f>'FICHE PRODUIT'!$E$2415</f>
        <v>0</v>
      </c>
      <c r="L804" s="4">
        <f>'FICHE PRODUIT'!$E$2417</f>
        <v>0</v>
      </c>
      <c r="M804" s="4">
        <f>'FICHE PRODUIT'!$E$2418</f>
        <v>2.5</v>
      </c>
      <c r="N804" s="4">
        <f>'FICHE PRODUIT'!$E$2420</f>
        <v>2.5</v>
      </c>
      <c r="O804" s="4">
        <f>'FICHE PRODUIT'!$E$2421</f>
        <v>0</v>
      </c>
      <c r="P804" s="4">
        <f>'FICHE PRODUIT'!$E$2423</f>
        <v>0</v>
      </c>
      <c r="Q804" s="4">
        <f>'FICHE PRODUIT'!$E$2424</f>
        <v>0</v>
      </c>
      <c r="R804" s="4">
        <f>'FICHE PRODUIT'!$E$2425</f>
        <v>0</v>
      </c>
      <c r="S804" s="122">
        <f>'FICHE PRODUIT'!$E$2426</f>
        <v>0</v>
      </c>
      <c r="T804" s="2" t="str">
        <f>'FICHE PRODUIT'!A2444</f>
        <v>Frais externe</v>
      </c>
      <c r="U804" s="2" t="str">
        <f>'FICHE PRODUIT'!B2444</f>
        <v>Transport</v>
      </c>
      <c r="V804" s="2" t="str">
        <f>'FICHE PRODUIT'!C2444</f>
        <v xml:space="preserve">Européen </v>
      </c>
      <c r="W804" s="2">
        <f>'FICHE PRODUIT'!D2444</f>
        <v>1</v>
      </c>
      <c r="X804" s="2">
        <f>'FICHE PRODUIT'!E2444</f>
        <v>0</v>
      </c>
      <c r="Y804" s="2">
        <f>'FICHE PRODUIT'!F2444</f>
        <v>2</v>
      </c>
      <c r="Z804" s="2">
        <f>'FICHE PRODUIT'!G2444</f>
        <v>2</v>
      </c>
      <c r="AA804" s="2">
        <f>'FICHE PRODUIT'!H2444</f>
        <v>0</v>
      </c>
    </row>
    <row r="805" spans="1:27" x14ac:dyDescent="0.2">
      <c r="A805" s="7" t="str">
        <f>'FICHE PRODUIT'!$A$2404</f>
        <v>BOMBER</v>
      </c>
      <c r="B805" s="2" t="str">
        <f>'FICHE PRODUIT'!$H$2404</f>
        <v>Beige</v>
      </c>
      <c r="C805" s="2" t="str">
        <f>'FICHE PRODUIT'!$S$2404</f>
        <v>W26-27</v>
      </c>
      <c r="D805" s="2">
        <f>'FICHE PRODUIT'!$Q$2404</f>
        <v>0</v>
      </c>
      <c r="E805" s="2" t="str">
        <f>'FICHE PRODUIT'!$S$2406</f>
        <v>In development</v>
      </c>
      <c r="F805" s="2" t="str">
        <f>'FICHE PRODUIT'!$E$2408</f>
        <v>Page 64</v>
      </c>
      <c r="G805" s="2" t="str">
        <f>'FICHE PRODUIT'!$E$2409</f>
        <v xml:space="preserve">TO DO </v>
      </c>
      <c r="H805" s="122" t="str">
        <f>'FICHE PRODUIT'!$E$2410</f>
        <v>OCEAN SURPLUS</v>
      </c>
      <c r="I805" s="2" t="b">
        <f>'FICHE PRODUIT'!$E$2412</f>
        <v>0</v>
      </c>
      <c r="J805" s="2">
        <f>'FICHE PRODUIT'!$E$2414</f>
        <v>0</v>
      </c>
      <c r="K805" s="2">
        <f>'FICHE PRODUIT'!$E$2415</f>
        <v>0</v>
      </c>
      <c r="L805" s="4">
        <f>'FICHE PRODUIT'!$E$2417</f>
        <v>0</v>
      </c>
      <c r="M805" s="4">
        <f>'FICHE PRODUIT'!$E$2418</f>
        <v>2.5</v>
      </c>
      <c r="N805" s="4">
        <f>'FICHE PRODUIT'!$E$2420</f>
        <v>2.5</v>
      </c>
      <c r="O805" s="4">
        <f>'FICHE PRODUIT'!$E$2421</f>
        <v>0</v>
      </c>
      <c r="P805" s="4">
        <f>'FICHE PRODUIT'!$E$2423</f>
        <v>0</v>
      </c>
      <c r="Q805" s="4">
        <f>'FICHE PRODUIT'!$E$2424</f>
        <v>0</v>
      </c>
      <c r="R805" s="4">
        <f>'FICHE PRODUIT'!$E$2425</f>
        <v>0</v>
      </c>
      <c r="S805" s="122">
        <f>'FICHE PRODUIT'!$E$2426</f>
        <v>0</v>
      </c>
      <c r="T805" s="2" t="str">
        <f>'FICHE PRODUIT'!A2445</f>
        <v>Frais externe</v>
      </c>
      <c r="U805" s="2" t="str">
        <f>'FICHE PRODUIT'!B2445</f>
        <v>Communication</v>
      </c>
      <c r="V805" s="2" t="str">
        <f>'FICHE PRODUIT'!C2445</f>
        <v>Marketing</v>
      </c>
      <c r="W805" s="2">
        <f>'FICHE PRODUIT'!D2445</f>
        <v>1</v>
      </c>
      <c r="X805" s="2">
        <f>'FICHE PRODUIT'!E2445</f>
        <v>0</v>
      </c>
      <c r="Y805" s="2">
        <f>'FICHE PRODUIT'!F2445</f>
        <v>0.5</v>
      </c>
      <c r="Z805" s="2">
        <f>'FICHE PRODUIT'!G2445</f>
        <v>0.5</v>
      </c>
      <c r="AA805" s="2">
        <f>'FICHE PRODUIT'!H2445</f>
        <v>0</v>
      </c>
    </row>
    <row r="806" spans="1:27" x14ac:dyDescent="0.2">
      <c r="A806" s="7" t="str">
        <f>'FICHE PRODUIT'!$A$2447</f>
        <v>BOMBER</v>
      </c>
      <c r="B806" s="2" t="str">
        <f>'FICHE PRODUIT'!$H$2447</f>
        <v>Taupe</v>
      </c>
      <c r="C806" s="2" t="str">
        <f>'FICHE PRODUIT'!$S$2447</f>
        <v>W26-27</v>
      </c>
      <c r="D806" s="2">
        <f>'FICHE PRODUIT'!$Q$2447</f>
        <v>0</v>
      </c>
      <c r="E806" s="2" t="str">
        <f>'FICHE PRODUIT'!$S$2449</f>
        <v>In development</v>
      </c>
      <c r="F806" s="2" t="str">
        <f>'FICHE PRODUIT'!$E$2451</f>
        <v>Page 64</v>
      </c>
      <c r="G806" s="2" t="str">
        <f>'FICHE PRODUIT'!$E$2452</f>
        <v xml:space="preserve">TO DO </v>
      </c>
      <c r="H806" s="122" t="str">
        <f>'FICHE PRODUIT'!$E$2453</f>
        <v>OCEAN SURPLUS</v>
      </c>
      <c r="I806" s="2" t="b">
        <f>'FICHE PRODUIT'!$E$2455</f>
        <v>0</v>
      </c>
      <c r="J806" s="2">
        <f>'FICHE PRODUIT'!$E$2457</f>
        <v>0</v>
      </c>
      <c r="K806" s="2">
        <f>'FICHE PRODUIT'!$E$2458</f>
        <v>0</v>
      </c>
      <c r="L806" s="4">
        <f>'FICHE PRODUIT'!$E$2460</f>
        <v>0</v>
      </c>
      <c r="M806" s="4">
        <f>'FICHE PRODUIT'!$E$2461</f>
        <v>2.5</v>
      </c>
      <c r="N806" s="4">
        <f>'FICHE PRODUIT'!$E$2463</f>
        <v>2.5</v>
      </c>
      <c r="O806" s="4">
        <f>'FICHE PRODUIT'!$E$2464</f>
        <v>0</v>
      </c>
      <c r="P806" s="4">
        <f>'FICHE PRODUIT'!$E$2466</f>
        <v>0</v>
      </c>
      <c r="Q806" s="4">
        <f>'FICHE PRODUIT'!$E$2467</f>
        <v>0</v>
      </c>
      <c r="R806" s="4">
        <f>'FICHE PRODUIT'!$E$2468</f>
        <v>0</v>
      </c>
      <c r="S806" s="122">
        <f>'FICHE PRODUIT'!$E$2469</f>
        <v>0</v>
      </c>
      <c r="T806" s="2">
        <f>'FICHE PRODUIT'!A2474</f>
        <v>0</v>
      </c>
      <c r="U806" s="2">
        <f>'FICHE PRODUIT'!B2474</f>
        <v>0</v>
      </c>
      <c r="V806" s="2">
        <f>'FICHE PRODUIT'!C2474</f>
        <v>0</v>
      </c>
      <c r="W806" s="2">
        <f>'FICHE PRODUIT'!D2474</f>
        <v>0</v>
      </c>
      <c r="X806" s="2">
        <f>'FICHE PRODUIT'!E2474</f>
        <v>0</v>
      </c>
      <c r="Y806" s="2">
        <f>'FICHE PRODUIT'!F2474</f>
        <v>0</v>
      </c>
      <c r="Z806" s="2">
        <f>'FICHE PRODUIT'!G2474</f>
        <v>0</v>
      </c>
      <c r="AA806" s="2">
        <f>'FICHE PRODUIT'!H2474</f>
        <v>0</v>
      </c>
    </row>
    <row r="807" spans="1:27" x14ac:dyDescent="0.2">
      <c r="A807" s="7" t="str">
        <f>'FICHE PRODUIT'!$A$2447</f>
        <v>BOMBER</v>
      </c>
      <c r="B807" s="2" t="str">
        <f>'FICHE PRODUIT'!$H$2447</f>
        <v>Taupe</v>
      </c>
      <c r="C807" s="2" t="str">
        <f>'FICHE PRODUIT'!$S$2447</f>
        <v>W26-27</v>
      </c>
      <c r="D807" s="2">
        <f>'FICHE PRODUIT'!$Q$2447</f>
        <v>0</v>
      </c>
      <c r="E807" s="2" t="str">
        <f>'FICHE PRODUIT'!$S$2449</f>
        <v>In development</v>
      </c>
      <c r="F807" s="2" t="str">
        <f>'FICHE PRODUIT'!$E$2451</f>
        <v>Page 64</v>
      </c>
      <c r="G807" s="2" t="str">
        <f>'FICHE PRODUIT'!$E$2452</f>
        <v xml:space="preserve">TO DO </v>
      </c>
      <c r="H807" s="122" t="str">
        <f>'FICHE PRODUIT'!$E$2453</f>
        <v>OCEAN SURPLUS</v>
      </c>
      <c r="I807" s="2" t="b">
        <f>'FICHE PRODUIT'!$E$2455</f>
        <v>0</v>
      </c>
      <c r="J807" s="2">
        <f>'FICHE PRODUIT'!$E$2457</f>
        <v>0</v>
      </c>
      <c r="K807" s="2">
        <f>'FICHE PRODUIT'!$E$2458</f>
        <v>0</v>
      </c>
      <c r="L807" s="4">
        <f>'FICHE PRODUIT'!$E$2460</f>
        <v>0</v>
      </c>
      <c r="M807" s="4">
        <f>'FICHE PRODUIT'!$E$2461</f>
        <v>2.5</v>
      </c>
      <c r="N807" s="4">
        <f>'FICHE PRODUIT'!$E$2463</f>
        <v>2.5</v>
      </c>
      <c r="O807" s="4">
        <f>'FICHE PRODUIT'!$E$2464</f>
        <v>0</v>
      </c>
      <c r="P807" s="4">
        <f>'FICHE PRODUIT'!$E$2466</f>
        <v>0</v>
      </c>
      <c r="Q807" s="4">
        <f>'FICHE PRODUIT'!$E$2467</f>
        <v>0</v>
      </c>
      <c r="R807" s="4">
        <f>'FICHE PRODUIT'!$E$2468</f>
        <v>0</v>
      </c>
      <c r="S807" s="122">
        <f>'FICHE PRODUIT'!$E$2469</f>
        <v>0</v>
      </c>
      <c r="T807" s="2">
        <f>'FICHE PRODUIT'!A2475</f>
        <v>0</v>
      </c>
      <c r="U807" s="2">
        <f>'FICHE PRODUIT'!B2475</f>
        <v>0</v>
      </c>
      <c r="V807" s="2">
        <f>'FICHE PRODUIT'!C2475</f>
        <v>0</v>
      </c>
      <c r="W807" s="2">
        <f>'FICHE PRODUIT'!D2475</f>
        <v>0</v>
      </c>
      <c r="X807" s="2">
        <f>'FICHE PRODUIT'!E2475</f>
        <v>0</v>
      </c>
      <c r="Y807" s="2">
        <f>'FICHE PRODUIT'!F2475</f>
        <v>0</v>
      </c>
      <c r="Z807" s="2">
        <f>'FICHE PRODUIT'!G2475</f>
        <v>0</v>
      </c>
      <c r="AA807" s="2">
        <f>'FICHE PRODUIT'!H2475</f>
        <v>0</v>
      </c>
    </row>
    <row r="808" spans="1:27" x14ac:dyDescent="0.2">
      <c r="A808" s="7" t="str">
        <f>'FICHE PRODUIT'!$A$2447</f>
        <v>BOMBER</v>
      </c>
      <c r="B808" s="2" t="str">
        <f>'FICHE PRODUIT'!$H$2447</f>
        <v>Taupe</v>
      </c>
      <c r="C808" s="2" t="str">
        <f>'FICHE PRODUIT'!$S$2447</f>
        <v>W26-27</v>
      </c>
      <c r="D808" s="2">
        <f>'FICHE PRODUIT'!$Q$2447</f>
        <v>0</v>
      </c>
      <c r="E808" s="2" t="str">
        <f>'FICHE PRODUIT'!$S$2449</f>
        <v>In development</v>
      </c>
      <c r="F808" s="2" t="str">
        <f>'FICHE PRODUIT'!$E$2451</f>
        <v>Page 64</v>
      </c>
      <c r="G808" s="2" t="str">
        <f>'FICHE PRODUIT'!$E$2452</f>
        <v xml:space="preserve">TO DO </v>
      </c>
      <c r="H808" s="122" t="str">
        <f>'FICHE PRODUIT'!$E$2453</f>
        <v>OCEAN SURPLUS</v>
      </c>
      <c r="I808" s="2" t="b">
        <f>'FICHE PRODUIT'!$E$2455</f>
        <v>0</v>
      </c>
      <c r="J808" s="2">
        <f>'FICHE PRODUIT'!$E$2457</f>
        <v>0</v>
      </c>
      <c r="K808" s="2">
        <f>'FICHE PRODUIT'!$E$2458</f>
        <v>0</v>
      </c>
      <c r="L808" s="4">
        <f>'FICHE PRODUIT'!$E$2460</f>
        <v>0</v>
      </c>
      <c r="M808" s="4">
        <f>'FICHE PRODUIT'!$E$2461</f>
        <v>2.5</v>
      </c>
      <c r="N808" s="4">
        <f>'FICHE PRODUIT'!$E$2463</f>
        <v>2.5</v>
      </c>
      <c r="O808" s="4">
        <f>'FICHE PRODUIT'!$E$2464</f>
        <v>0</v>
      </c>
      <c r="P808" s="4">
        <f>'FICHE PRODUIT'!$E$2466</f>
        <v>0</v>
      </c>
      <c r="Q808" s="4">
        <f>'FICHE PRODUIT'!$E$2467</f>
        <v>0</v>
      </c>
      <c r="R808" s="4">
        <f>'FICHE PRODUIT'!$E$2468</f>
        <v>0</v>
      </c>
      <c r="S808" s="122">
        <f>'FICHE PRODUIT'!$E$2469</f>
        <v>0</v>
      </c>
      <c r="T808" s="2">
        <f>'FICHE PRODUIT'!A2476</f>
        <v>0</v>
      </c>
      <c r="U808" s="2">
        <f>'FICHE PRODUIT'!B2476</f>
        <v>0</v>
      </c>
      <c r="V808" s="2">
        <f>'FICHE PRODUIT'!C2476</f>
        <v>0</v>
      </c>
      <c r="W808" s="2">
        <f>'FICHE PRODUIT'!D2476</f>
        <v>0</v>
      </c>
      <c r="X808" s="2">
        <f>'FICHE PRODUIT'!E2476</f>
        <v>0</v>
      </c>
      <c r="Y808" s="2">
        <f>'FICHE PRODUIT'!F2476</f>
        <v>0</v>
      </c>
      <c r="Z808" s="2">
        <f>'FICHE PRODUIT'!G2476</f>
        <v>0</v>
      </c>
      <c r="AA808" s="2">
        <f>'FICHE PRODUIT'!H2476</f>
        <v>0</v>
      </c>
    </row>
    <row r="809" spans="1:27" x14ac:dyDescent="0.2">
      <c r="A809" s="7" t="str">
        <f>'FICHE PRODUIT'!$A$2447</f>
        <v>BOMBER</v>
      </c>
      <c r="B809" s="2" t="str">
        <f>'FICHE PRODUIT'!$H$2447</f>
        <v>Taupe</v>
      </c>
      <c r="C809" s="2" t="str">
        <f>'FICHE PRODUIT'!$S$2447</f>
        <v>W26-27</v>
      </c>
      <c r="D809" s="2">
        <f>'FICHE PRODUIT'!$Q$2447</f>
        <v>0</v>
      </c>
      <c r="E809" s="2" t="str">
        <f>'FICHE PRODUIT'!$S$2449</f>
        <v>In development</v>
      </c>
      <c r="F809" s="2" t="str">
        <f>'FICHE PRODUIT'!$E$2451</f>
        <v>Page 64</v>
      </c>
      <c r="G809" s="2" t="str">
        <f>'FICHE PRODUIT'!$E$2452</f>
        <v xml:space="preserve">TO DO </v>
      </c>
      <c r="H809" s="122" t="str">
        <f>'FICHE PRODUIT'!$E$2453</f>
        <v>OCEAN SURPLUS</v>
      </c>
      <c r="I809" s="2" t="b">
        <f>'FICHE PRODUIT'!$E$2455</f>
        <v>0</v>
      </c>
      <c r="J809" s="2">
        <f>'FICHE PRODUIT'!$E$2457</f>
        <v>0</v>
      </c>
      <c r="K809" s="2">
        <f>'FICHE PRODUIT'!$E$2458</f>
        <v>0</v>
      </c>
      <c r="L809" s="4">
        <f>'FICHE PRODUIT'!$E$2460</f>
        <v>0</v>
      </c>
      <c r="M809" s="4">
        <f>'FICHE PRODUIT'!$E$2461</f>
        <v>2.5</v>
      </c>
      <c r="N809" s="4">
        <f>'FICHE PRODUIT'!$E$2463</f>
        <v>2.5</v>
      </c>
      <c r="O809" s="4">
        <f>'FICHE PRODUIT'!$E$2464</f>
        <v>0</v>
      </c>
      <c r="P809" s="4">
        <f>'FICHE PRODUIT'!$E$2466</f>
        <v>0</v>
      </c>
      <c r="Q809" s="4">
        <f>'FICHE PRODUIT'!$E$2467</f>
        <v>0</v>
      </c>
      <c r="R809" s="4">
        <f>'FICHE PRODUIT'!$E$2468</f>
        <v>0</v>
      </c>
      <c r="S809" s="122">
        <f>'FICHE PRODUIT'!$E$2469</f>
        <v>0</v>
      </c>
      <c r="T809" s="2">
        <f>'FICHE PRODUIT'!A2477</f>
        <v>0</v>
      </c>
      <c r="U809" s="2">
        <f>'FICHE PRODUIT'!B2477</f>
        <v>0</v>
      </c>
      <c r="V809" s="2">
        <f>'FICHE PRODUIT'!C2477</f>
        <v>0</v>
      </c>
      <c r="W809" s="2">
        <f>'FICHE PRODUIT'!D2477</f>
        <v>0</v>
      </c>
      <c r="X809" s="2">
        <f>'FICHE PRODUIT'!E2477</f>
        <v>0</v>
      </c>
      <c r="Y809" s="2">
        <f>'FICHE PRODUIT'!F2477</f>
        <v>0</v>
      </c>
      <c r="Z809" s="2">
        <f>'FICHE PRODUIT'!G2477</f>
        <v>0</v>
      </c>
      <c r="AA809" s="2">
        <f>'FICHE PRODUIT'!H2477</f>
        <v>0</v>
      </c>
    </row>
    <row r="810" spans="1:27" x14ac:dyDescent="0.2">
      <c r="A810" s="7" t="str">
        <f>'FICHE PRODUIT'!$A$2447</f>
        <v>BOMBER</v>
      </c>
      <c r="B810" s="2" t="str">
        <f>'FICHE PRODUIT'!$H$2447</f>
        <v>Taupe</v>
      </c>
      <c r="C810" s="2" t="str">
        <f>'FICHE PRODUIT'!$S$2447</f>
        <v>W26-27</v>
      </c>
      <c r="D810" s="2">
        <f>'FICHE PRODUIT'!$Q$2447</f>
        <v>0</v>
      </c>
      <c r="E810" s="2" t="str">
        <f>'FICHE PRODUIT'!$S$2449</f>
        <v>In development</v>
      </c>
      <c r="F810" s="2" t="str">
        <f>'FICHE PRODUIT'!$E$2451</f>
        <v>Page 64</v>
      </c>
      <c r="G810" s="2" t="str">
        <f>'FICHE PRODUIT'!$E$2452</f>
        <v xml:space="preserve">TO DO </v>
      </c>
      <c r="H810" s="122" t="str">
        <f>'FICHE PRODUIT'!$E$2453</f>
        <v>OCEAN SURPLUS</v>
      </c>
      <c r="I810" s="2" t="b">
        <f>'FICHE PRODUIT'!$E$2455</f>
        <v>0</v>
      </c>
      <c r="J810" s="2">
        <f>'FICHE PRODUIT'!$E$2457</f>
        <v>0</v>
      </c>
      <c r="K810" s="2">
        <f>'FICHE PRODUIT'!$E$2458</f>
        <v>0</v>
      </c>
      <c r="L810" s="4">
        <f>'FICHE PRODUIT'!$E$2460</f>
        <v>0</v>
      </c>
      <c r="M810" s="4">
        <f>'FICHE PRODUIT'!$E$2461</f>
        <v>2.5</v>
      </c>
      <c r="N810" s="4">
        <f>'FICHE PRODUIT'!$E$2463</f>
        <v>2.5</v>
      </c>
      <c r="O810" s="4">
        <f>'FICHE PRODUIT'!$E$2464</f>
        <v>0</v>
      </c>
      <c r="P810" s="4">
        <f>'FICHE PRODUIT'!$E$2466</f>
        <v>0</v>
      </c>
      <c r="Q810" s="4">
        <f>'FICHE PRODUIT'!$E$2467</f>
        <v>0</v>
      </c>
      <c r="R810" s="4">
        <f>'FICHE PRODUIT'!$E$2468</f>
        <v>0</v>
      </c>
      <c r="S810" s="122">
        <f>'FICHE PRODUIT'!$E$2469</f>
        <v>0</v>
      </c>
      <c r="T810" s="2">
        <f>'FICHE PRODUIT'!A2478</f>
        <v>0</v>
      </c>
      <c r="U810" s="2">
        <f>'FICHE PRODUIT'!B2478</f>
        <v>0</v>
      </c>
      <c r="V810" s="2">
        <f>'FICHE PRODUIT'!C2478</f>
        <v>0</v>
      </c>
      <c r="W810" s="2">
        <f>'FICHE PRODUIT'!D2478</f>
        <v>0</v>
      </c>
      <c r="X810" s="2">
        <f>'FICHE PRODUIT'!E2478</f>
        <v>0</v>
      </c>
      <c r="Y810" s="2">
        <f>'FICHE PRODUIT'!F2478</f>
        <v>0</v>
      </c>
      <c r="Z810" s="2">
        <f>'FICHE PRODUIT'!G2478</f>
        <v>0</v>
      </c>
      <c r="AA810" s="2">
        <f>'FICHE PRODUIT'!H2478</f>
        <v>0</v>
      </c>
    </row>
    <row r="811" spans="1:27" x14ac:dyDescent="0.2">
      <c r="A811" s="7" t="str">
        <f>'FICHE PRODUIT'!$A$2447</f>
        <v>BOMBER</v>
      </c>
      <c r="B811" s="2" t="str">
        <f>'FICHE PRODUIT'!$H$2447</f>
        <v>Taupe</v>
      </c>
      <c r="C811" s="2" t="str">
        <f>'FICHE PRODUIT'!$S$2447</f>
        <v>W26-27</v>
      </c>
      <c r="D811" s="2">
        <f>'FICHE PRODUIT'!$Q$2447</f>
        <v>0</v>
      </c>
      <c r="E811" s="2" t="str">
        <f>'FICHE PRODUIT'!$S$2449</f>
        <v>In development</v>
      </c>
      <c r="F811" s="2" t="str">
        <f>'FICHE PRODUIT'!$E$2451</f>
        <v>Page 64</v>
      </c>
      <c r="G811" s="2" t="str">
        <f>'FICHE PRODUIT'!$E$2452</f>
        <v xml:space="preserve">TO DO </v>
      </c>
      <c r="H811" s="122" t="str">
        <f>'FICHE PRODUIT'!$E$2453</f>
        <v>OCEAN SURPLUS</v>
      </c>
      <c r="I811" s="2" t="b">
        <f>'FICHE PRODUIT'!$E$2455</f>
        <v>0</v>
      </c>
      <c r="J811" s="2">
        <f>'FICHE PRODUIT'!$E$2457</f>
        <v>0</v>
      </c>
      <c r="K811" s="2">
        <f>'FICHE PRODUIT'!$E$2458</f>
        <v>0</v>
      </c>
      <c r="L811" s="4">
        <f>'FICHE PRODUIT'!$E$2460</f>
        <v>0</v>
      </c>
      <c r="M811" s="4">
        <f>'FICHE PRODUIT'!$E$2461</f>
        <v>2.5</v>
      </c>
      <c r="N811" s="4">
        <f>'FICHE PRODUIT'!$E$2463</f>
        <v>2.5</v>
      </c>
      <c r="O811" s="4">
        <f>'FICHE PRODUIT'!$E$2464</f>
        <v>0</v>
      </c>
      <c r="P811" s="4">
        <f>'FICHE PRODUIT'!$E$2466</f>
        <v>0</v>
      </c>
      <c r="Q811" s="4">
        <f>'FICHE PRODUIT'!$E$2467</f>
        <v>0</v>
      </c>
      <c r="R811" s="4">
        <f>'FICHE PRODUIT'!$E$2468</f>
        <v>0</v>
      </c>
      <c r="S811" s="122">
        <f>'FICHE PRODUIT'!$E$2469</f>
        <v>0</v>
      </c>
      <c r="T811" s="2">
        <f>'FICHE PRODUIT'!A2479</f>
        <v>0</v>
      </c>
      <c r="U811" s="2">
        <f>'FICHE PRODUIT'!B2479</f>
        <v>0</v>
      </c>
      <c r="V811" s="2">
        <f>'FICHE PRODUIT'!C2479</f>
        <v>0</v>
      </c>
      <c r="W811" s="2">
        <f>'FICHE PRODUIT'!D2479</f>
        <v>0</v>
      </c>
      <c r="X811" s="2">
        <f>'FICHE PRODUIT'!E2479</f>
        <v>0</v>
      </c>
      <c r="Y811" s="2">
        <f>'FICHE PRODUIT'!F2479</f>
        <v>0</v>
      </c>
      <c r="Z811" s="2">
        <f>'FICHE PRODUIT'!G2479</f>
        <v>0</v>
      </c>
      <c r="AA811" s="2">
        <f>'FICHE PRODUIT'!H2479</f>
        <v>0</v>
      </c>
    </row>
    <row r="812" spans="1:27" x14ac:dyDescent="0.2">
      <c r="A812" s="7" t="str">
        <f>'FICHE PRODUIT'!$A$2447</f>
        <v>BOMBER</v>
      </c>
      <c r="B812" s="2" t="str">
        <f>'FICHE PRODUIT'!$H$2447</f>
        <v>Taupe</v>
      </c>
      <c r="C812" s="2" t="str">
        <f>'FICHE PRODUIT'!$S$2447</f>
        <v>W26-27</v>
      </c>
      <c r="D812" s="2">
        <f>'FICHE PRODUIT'!$Q$2447</f>
        <v>0</v>
      </c>
      <c r="E812" s="2" t="str">
        <f>'FICHE PRODUIT'!$S$2449</f>
        <v>In development</v>
      </c>
      <c r="F812" s="2" t="str">
        <f>'FICHE PRODUIT'!$E$2451</f>
        <v>Page 64</v>
      </c>
      <c r="G812" s="2" t="str">
        <f>'FICHE PRODUIT'!$E$2452</f>
        <v xml:space="preserve">TO DO </v>
      </c>
      <c r="H812" s="122" t="str">
        <f>'FICHE PRODUIT'!$E$2453</f>
        <v>OCEAN SURPLUS</v>
      </c>
      <c r="I812" s="2" t="b">
        <f>'FICHE PRODUIT'!$E$2455</f>
        <v>0</v>
      </c>
      <c r="J812" s="2">
        <f>'FICHE PRODUIT'!$E$2457</f>
        <v>0</v>
      </c>
      <c r="K812" s="2">
        <f>'FICHE PRODUIT'!$E$2458</f>
        <v>0</v>
      </c>
      <c r="L812" s="4">
        <f>'FICHE PRODUIT'!$E$2460</f>
        <v>0</v>
      </c>
      <c r="M812" s="4">
        <f>'FICHE PRODUIT'!$E$2461</f>
        <v>2.5</v>
      </c>
      <c r="N812" s="4">
        <f>'FICHE PRODUIT'!$E$2463</f>
        <v>2.5</v>
      </c>
      <c r="O812" s="4">
        <f>'FICHE PRODUIT'!$E$2464</f>
        <v>0</v>
      </c>
      <c r="P812" s="4">
        <f>'FICHE PRODUIT'!$E$2466</f>
        <v>0</v>
      </c>
      <c r="Q812" s="4">
        <f>'FICHE PRODUIT'!$E$2467</f>
        <v>0</v>
      </c>
      <c r="R812" s="4">
        <f>'FICHE PRODUIT'!$E$2468</f>
        <v>0</v>
      </c>
      <c r="S812" s="122">
        <f>'FICHE PRODUIT'!$E$2469</f>
        <v>0</v>
      </c>
      <c r="T812" s="2">
        <f>'FICHE PRODUIT'!A2480</f>
        <v>0</v>
      </c>
      <c r="U812" s="2">
        <f>'FICHE PRODUIT'!B2480</f>
        <v>0</v>
      </c>
      <c r="V812" s="2">
        <f>'FICHE PRODUIT'!C2480</f>
        <v>0</v>
      </c>
      <c r="W812" s="2">
        <f>'FICHE PRODUIT'!D2480</f>
        <v>0</v>
      </c>
      <c r="X812" s="2">
        <f>'FICHE PRODUIT'!E2480</f>
        <v>0</v>
      </c>
      <c r="Y812" s="2">
        <f>'FICHE PRODUIT'!F2480</f>
        <v>0</v>
      </c>
      <c r="Z812" s="2">
        <f>'FICHE PRODUIT'!G2480</f>
        <v>0</v>
      </c>
      <c r="AA812" s="2">
        <f>'FICHE PRODUIT'!H2480</f>
        <v>0</v>
      </c>
    </row>
    <row r="813" spans="1:27" x14ac:dyDescent="0.2">
      <c r="A813" s="7" t="str">
        <f>'FICHE PRODUIT'!$A$2447</f>
        <v>BOMBER</v>
      </c>
      <c r="B813" s="2" t="str">
        <f>'FICHE PRODUIT'!$H$2447</f>
        <v>Taupe</v>
      </c>
      <c r="C813" s="2" t="str">
        <f>'FICHE PRODUIT'!$S$2447</f>
        <v>W26-27</v>
      </c>
      <c r="D813" s="2">
        <f>'FICHE PRODUIT'!$Q$2447</f>
        <v>0</v>
      </c>
      <c r="E813" s="2" t="str">
        <f>'FICHE PRODUIT'!$S$2449</f>
        <v>In development</v>
      </c>
      <c r="F813" s="2" t="str">
        <f>'FICHE PRODUIT'!$E$2451</f>
        <v>Page 64</v>
      </c>
      <c r="G813" s="2" t="str">
        <f>'FICHE PRODUIT'!$E$2452</f>
        <v xml:space="preserve">TO DO </v>
      </c>
      <c r="H813" s="122" t="str">
        <f>'FICHE PRODUIT'!$E$2453</f>
        <v>OCEAN SURPLUS</v>
      </c>
      <c r="I813" s="2" t="b">
        <f>'FICHE PRODUIT'!$E$2455</f>
        <v>0</v>
      </c>
      <c r="J813" s="2">
        <f>'FICHE PRODUIT'!$E$2457</f>
        <v>0</v>
      </c>
      <c r="K813" s="2">
        <f>'FICHE PRODUIT'!$E$2458</f>
        <v>0</v>
      </c>
      <c r="L813" s="4">
        <f>'FICHE PRODUIT'!$E$2460</f>
        <v>0</v>
      </c>
      <c r="M813" s="4">
        <f>'FICHE PRODUIT'!$E$2461</f>
        <v>2.5</v>
      </c>
      <c r="N813" s="4">
        <f>'FICHE PRODUIT'!$E$2463</f>
        <v>2.5</v>
      </c>
      <c r="O813" s="4">
        <f>'FICHE PRODUIT'!$E$2464</f>
        <v>0</v>
      </c>
      <c r="P813" s="4">
        <f>'FICHE PRODUIT'!$E$2466</f>
        <v>0</v>
      </c>
      <c r="Q813" s="4">
        <f>'FICHE PRODUIT'!$E$2467</f>
        <v>0</v>
      </c>
      <c r="R813" s="4">
        <f>'FICHE PRODUIT'!$E$2468</f>
        <v>0</v>
      </c>
      <c r="S813" s="122">
        <f>'FICHE PRODUIT'!$E$2469</f>
        <v>0</v>
      </c>
      <c r="T813" s="2">
        <f>'FICHE PRODUIT'!A2481</f>
        <v>0</v>
      </c>
      <c r="U813" s="2">
        <f>'FICHE PRODUIT'!B2481</f>
        <v>0</v>
      </c>
      <c r="V813" s="2">
        <f>'FICHE PRODUIT'!C2481</f>
        <v>0</v>
      </c>
      <c r="W813" s="2">
        <f>'FICHE PRODUIT'!D2481</f>
        <v>0</v>
      </c>
      <c r="X813" s="2">
        <f>'FICHE PRODUIT'!E2481</f>
        <v>0</v>
      </c>
      <c r="Y813" s="2">
        <f>'FICHE PRODUIT'!F2481</f>
        <v>0</v>
      </c>
      <c r="Z813" s="2">
        <f>'FICHE PRODUIT'!G2481</f>
        <v>0</v>
      </c>
      <c r="AA813" s="2">
        <f>'FICHE PRODUIT'!H2481</f>
        <v>0</v>
      </c>
    </row>
    <row r="814" spans="1:27" x14ac:dyDescent="0.2">
      <c r="A814" s="7" t="str">
        <f>'FICHE PRODUIT'!$A$2447</f>
        <v>BOMBER</v>
      </c>
      <c r="B814" s="2" t="str">
        <f>'FICHE PRODUIT'!$H$2447</f>
        <v>Taupe</v>
      </c>
      <c r="C814" s="2" t="str">
        <f>'FICHE PRODUIT'!$S$2447</f>
        <v>W26-27</v>
      </c>
      <c r="D814" s="2">
        <f>'FICHE PRODUIT'!$Q$2447</f>
        <v>0</v>
      </c>
      <c r="E814" s="2" t="str">
        <f>'FICHE PRODUIT'!$S$2449</f>
        <v>In development</v>
      </c>
      <c r="F814" s="2" t="str">
        <f>'FICHE PRODUIT'!$E$2451</f>
        <v>Page 64</v>
      </c>
      <c r="G814" s="2" t="str">
        <f>'FICHE PRODUIT'!$E$2452</f>
        <v xml:space="preserve">TO DO </v>
      </c>
      <c r="H814" s="122" t="str">
        <f>'FICHE PRODUIT'!$E$2453</f>
        <v>OCEAN SURPLUS</v>
      </c>
      <c r="I814" s="2" t="b">
        <f>'FICHE PRODUIT'!$E$2455</f>
        <v>0</v>
      </c>
      <c r="J814" s="2">
        <f>'FICHE PRODUIT'!$E$2457</f>
        <v>0</v>
      </c>
      <c r="K814" s="2">
        <f>'FICHE PRODUIT'!$E$2458</f>
        <v>0</v>
      </c>
      <c r="L814" s="4">
        <f>'FICHE PRODUIT'!$E$2460</f>
        <v>0</v>
      </c>
      <c r="M814" s="4">
        <f>'FICHE PRODUIT'!$E$2461</f>
        <v>2.5</v>
      </c>
      <c r="N814" s="4">
        <f>'FICHE PRODUIT'!$E$2463</f>
        <v>2.5</v>
      </c>
      <c r="O814" s="4">
        <f>'FICHE PRODUIT'!$E$2464</f>
        <v>0</v>
      </c>
      <c r="P814" s="4">
        <f>'FICHE PRODUIT'!$E$2466</f>
        <v>0</v>
      </c>
      <c r="Q814" s="4">
        <f>'FICHE PRODUIT'!$E$2467</f>
        <v>0</v>
      </c>
      <c r="R814" s="4">
        <f>'FICHE PRODUIT'!$E$2468</f>
        <v>0</v>
      </c>
      <c r="S814" s="122">
        <f>'FICHE PRODUIT'!$E$2469</f>
        <v>0</v>
      </c>
      <c r="T814" s="2">
        <f>'FICHE PRODUIT'!A2482</f>
        <v>0</v>
      </c>
      <c r="U814" s="2">
        <f>'FICHE PRODUIT'!B2482</f>
        <v>0</v>
      </c>
      <c r="V814" s="2">
        <f>'FICHE PRODUIT'!C2482</f>
        <v>0</v>
      </c>
      <c r="W814" s="2">
        <f>'FICHE PRODUIT'!D2482</f>
        <v>0</v>
      </c>
      <c r="X814" s="2">
        <f>'FICHE PRODUIT'!E2482</f>
        <v>0</v>
      </c>
      <c r="Y814" s="2">
        <f>'FICHE PRODUIT'!F2482</f>
        <v>0</v>
      </c>
      <c r="Z814" s="2">
        <f>'FICHE PRODUIT'!G2482</f>
        <v>0</v>
      </c>
      <c r="AA814" s="2">
        <f>'FICHE PRODUIT'!H2482</f>
        <v>0</v>
      </c>
    </row>
    <row r="815" spans="1:27" x14ac:dyDescent="0.2">
      <c r="A815" s="7" t="str">
        <f>'FICHE PRODUIT'!$A$2447</f>
        <v>BOMBER</v>
      </c>
      <c r="B815" s="2" t="str">
        <f>'FICHE PRODUIT'!$H$2447</f>
        <v>Taupe</v>
      </c>
      <c r="C815" s="2" t="str">
        <f>'FICHE PRODUIT'!$S$2447</f>
        <v>W26-27</v>
      </c>
      <c r="D815" s="2">
        <f>'FICHE PRODUIT'!$Q$2447</f>
        <v>0</v>
      </c>
      <c r="E815" s="2" t="str">
        <f>'FICHE PRODUIT'!$S$2449</f>
        <v>In development</v>
      </c>
      <c r="F815" s="2" t="str">
        <f>'FICHE PRODUIT'!$E$2451</f>
        <v>Page 64</v>
      </c>
      <c r="G815" s="2" t="str">
        <f>'FICHE PRODUIT'!$E$2452</f>
        <v xml:space="preserve">TO DO </v>
      </c>
      <c r="H815" s="122" t="str">
        <f>'FICHE PRODUIT'!$E$2453</f>
        <v>OCEAN SURPLUS</v>
      </c>
      <c r="I815" s="2" t="b">
        <f>'FICHE PRODUIT'!$E$2455</f>
        <v>0</v>
      </c>
      <c r="J815" s="2">
        <f>'FICHE PRODUIT'!$E$2457</f>
        <v>0</v>
      </c>
      <c r="K815" s="2">
        <f>'FICHE PRODUIT'!$E$2458</f>
        <v>0</v>
      </c>
      <c r="L815" s="4">
        <f>'FICHE PRODUIT'!$E$2460</f>
        <v>0</v>
      </c>
      <c r="M815" s="4">
        <f>'FICHE PRODUIT'!$E$2461</f>
        <v>2.5</v>
      </c>
      <c r="N815" s="4">
        <f>'FICHE PRODUIT'!$E$2463</f>
        <v>2.5</v>
      </c>
      <c r="O815" s="4">
        <f>'FICHE PRODUIT'!$E$2464</f>
        <v>0</v>
      </c>
      <c r="P815" s="4">
        <f>'FICHE PRODUIT'!$E$2466</f>
        <v>0</v>
      </c>
      <c r="Q815" s="4">
        <f>'FICHE PRODUIT'!$E$2467</f>
        <v>0</v>
      </c>
      <c r="R815" s="4">
        <f>'FICHE PRODUIT'!$E$2468</f>
        <v>0</v>
      </c>
      <c r="S815" s="122">
        <f>'FICHE PRODUIT'!$E$2469</f>
        <v>0</v>
      </c>
      <c r="T815" s="2">
        <f>'FICHE PRODUIT'!A2483</f>
        <v>0</v>
      </c>
      <c r="U815" s="2">
        <f>'FICHE PRODUIT'!B2483</f>
        <v>0</v>
      </c>
      <c r="V815" s="2">
        <f>'FICHE PRODUIT'!C2483</f>
        <v>0</v>
      </c>
      <c r="W815" s="2">
        <f>'FICHE PRODUIT'!D2483</f>
        <v>0</v>
      </c>
      <c r="X815" s="2">
        <f>'FICHE PRODUIT'!E2483</f>
        <v>0</v>
      </c>
      <c r="Y815" s="2">
        <f>'FICHE PRODUIT'!F2483</f>
        <v>0</v>
      </c>
      <c r="Z815" s="2">
        <f>'FICHE PRODUIT'!G2483</f>
        <v>0</v>
      </c>
      <c r="AA815" s="2">
        <f>'FICHE PRODUIT'!H2483</f>
        <v>0</v>
      </c>
    </row>
    <row r="816" spans="1:27" x14ac:dyDescent="0.2">
      <c r="A816" s="7" t="str">
        <f>'FICHE PRODUIT'!$A$2447</f>
        <v>BOMBER</v>
      </c>
      <c r="B816" s="2" t="str">
        <f>'FICHE PRODUIT'!$H$2447</f>
        <v>Taupe</v>
      </c>
      <c r="C816" s="2" t="str">
        <f>'FICHE PRODUIT'!$S$2447</f>
        <v>W26-27</v>
      </c>
      <c r="D816" s="2">
        <f>'FICHE PRODUIT'!$Q$2447</f>
        <v>0</v>
      </c>
      <c r="E816" s="2" t="str">
        <f>'FICHE PRODUIT'!$S$2449</f>
        <v>In development</v>
      </c>
      <c r="F816" s="2" t="str">
        <f>'FICHE PRODUIT'!$E$2451</f>
        <v>Page 64</v>
      </c>
      <c r="G816" s="2" t="str">
        <f>'FICHE PRODUIT'!$E$2452</f>
        <v xml:space="preserve">TO DO </v>
      </c>
      <c r="H816" s="122" t="str">
        <f>'FICHE PRODUIT'!$E$2453</f>
        <v>OCEAN SURPLUS</v>
      </c>
      <c r="I816" s="2" t="b">
        <f>'FICHE PRODUIT'!$E$2455</f>
        <v>0</v>
      </c>
      <c r="J816" s="2">
        <f>'FICHE PRODUIT'!$E$2457</f>
        <v>0</v>
      </c>
      <c r="K816" s="2">
        <f>'FICHE PRODUIT'!$E$2458</f>
        <v>0</v>
      </c>
      <c r="L816" s="4">
        <f>'FICHE PRODUIT'!$E$2460</f>
        <v>0</v>
      </c>
      <c r="M816" s="4">
        <f>'FICHE PRODUIT'!$E$2461</f>
        <v>2.5</v>
      </c>
      <c r="N816" s="4">
        <f>'FICHE PRODUIT'!$E$2463</f>
        <v>2.5</v>
      </c>
      <c r="O816" s="4">
        <f>'FICHE PRODUIT'!$E$2464</f>
        <v>0</v>
      </c>
      <c r="P816" s="4">
        <f>'FICHE PRODUIT'!$E$2466</f>
        <v>0</v>
      </c>
      <c r="Q816" s="4">
        <f>'FICHE PRODUIT'!$E$2467</f>
        <v>0</v>
      </c>
      <c r="R816" s="4">
        <f>'FICHE PRODUIT'!$E$2468</f>
        <v>0</v>
      </c>
      <c r="S816" s="122">
        <f>'FICHE PRODUIT'!$E$2469</f>
        <v>0</v>
      </c>
      <c r="T816" s="2">
        <f>'FICHE PRODUIT'!A2484</f>
        <v>0</v>
      </c>
      <c r="U816" s="2">
        <f>'FICHE PRODUIT'!B2484</f>
        <v>0</v>
      </c>
      <c r="V816" s="2">
        <f>'FICHE PRODUIT'!C2484</f>
        <v>0</v>
      </c>
      <c r="W816" s="2">
        <f>'FICHE PRODUIT'!D2484</f>
        <v>0</v>
      </c>
      <c r="X816" s="2">
        <f>'FICHE PRODUIT'!E2484</f>
        <v>0</v>
      </c>
      <c r="Y816" s="2">
        <f>'FICHE PRODUIT'!F2484</f>
        <v>0</v>
      </c>
      <c r="Z816" s="2">
        <f>'FICHE PRODUIT'!G2484</f>
        <v>0</v>
      </c>
      <c r="AA816" s="2">
        <f>'FICHE PRODUIT'!H2484</f>
        <v>0</v>
      </c>
    </row>
    <row r="817" spans="1:27" x14ac:dyDescent="0.2">
      <c r="A817" s="7" t="str">
        <f>'FICHE PRODUIT'!$A$2447</f>
        <v>BOMBER</v>
      </c>
      <c r="B817" s="2" t="str">
        <f>'FICHE PRODUIT'!$H$2447</f>
        <v>Taupe</v>
      </c>
      <c r="C817" s="2" t="str">
        <f>'FICHE PRODUIT'!$S$2447</f>
        <v>W26-27</v>
      </c>
      <c r="D817" s="2">
        <f>'FICHE PRODUIT'!$Q$2447</f>
        <v>0</v>
      </c>
      <c r="E817" s="2" t="str">
        <f>'FICHE PRODUIT'!$S$2449</f>
        <v>In development</v>
      </c>
      <c r="F817" s="2" t="str">
        <f>'FICHE PRODUIT'!$E$2451</f>
        <v>Page 64</v>
      </c>
      <c r="G817" s="2" t="str">
        <f>'FICHE PRODUIT'!$E$2452</f>
        <v xml:space="preserve">TO DO </v>
      </c>
      <c r="H817" s="122" t="str">
        <f>'FICHE PRODUIT'!$E$2453</f>
        <v>OCEAN SURPLUS</v>
      </c>
      <c r="I817" s="2" t="b">
        <f>'FICHE PRODUIT'!$E$2455</f>
        <v>0</v>
      </c>
      <c r="J817" s="2">
        <f>'FICHE PRODUIT'!$E$2457</f>
        <v>0</v>
      </c>
      <c r="K817" s="2">
        <f>'FICHE PRODUIT'!$E$2458</f>
        <v>0</v>
      </c>
      <c r="L817" s="4">
        <f>'FICHE PRODUIT'!$E$2460</f>
        <v>0</v>
      </c>
      <c r="M817" s="4">
        <f>'FICHE PRODUIT'!$E$2461</f>
        <v>2.5</v>
      </c>
      <c r="N817" s="4">
        <f>'FICHE PRODUIT'!$E$2463</f>
        <v>2.5</v>
      </c>
      <c r="O817" s="4">
        <f>'FICHE PRODUIT'!$E$2464</f>
        <v>0</v>
      </c>
      <c r="P817" s="4">
        <f>'FICHE PRODUIT'!$E$2466</f>
        <v>0</v>
      </c>
      <c r="Q817" s="4">
        <f>'FICHE PRODUIT'!$E$2467</f>
        <v>0</v>
      </c>
      <c r="R817" s="4">
        <f>'FICHE PRODUIT'!$E$2468</f>
        <v>0</v>
      </c>
      <c r="S817" s="122">
        <f>'FICHE PRODUIT'!$E$2469</f>
        <v>0</v>
      </c>
      <c r="T817" s="2">
        <f>'FICHE PRODUIT'!A2485</f>
        <v>0</v>
      </c>
      <c r="U817" s="2">
        <f>'FICHE PRODUIT'!B2485</f>
        <v>0</v>
      </c>
      <c r="V817" s="2">
        <f>'FICHE PRODUIT'!C2485</f>
        <v>0</v>
      </c>
      <c r="W817" s="2">
        <f>'FICHE PRODUIT'!D2485</f>
        <v>0</v>
      </c>
      <c r="X817" s="2">
        <f>'FICHE PRODUIT'!E2485</f>
        <v>0</v>
      </c>
      <c r="Y817" s="2">
        <f>'FICHE PRODUIT'!F2485</f>
        <v>0</v>
      </c>
      <c r="Z817" s="2">
        <f>'FICHE PRODUIT'!G2485</f>
        <v>0</v>
      </c>
      <c r="AA817" s="2">
        <f>'FICHE PRODUIT'!H2485</f>
        <v>0</v>
      </c>
    </row>
    <row r="818" spans="1:27" x14ac:dyDescent="0.2">
      <c r="A818" s="7" t="str">
        <f>'FICHE PRODUIT'!$A$2447</f>
        <v>BOMBER</v>
      </c>
      <c r="B818" s="2" t="str">
        <f>'FICHE PRODUIT'!$H$2447</f>
        <v>Taupe</v>
      </c>
      <c r="C818" s="2" t="str">
        <f>'FICHE PRODUIT'!$S$2447</f>
        <v>W26-27</v>
      </c>
      <c r="D818" s="2">
        <f>'FICHE PRODUIT'!$Q$2447</f>
        <v>0</v>
      </c>
      <c r="E818" s="2" t="str">
        <f>'FICHE PRODUIT'!$S$2449</f>
        <v>In development</v>
      </c>
      <c r="F818" s="2" t="str">
        <f>'FICHE PRODUIT'!$E$2451</f>
        <v>Page 64</v>
      </c>
      <c r="G818" s="2" t="str">
        <f>'FICHE PRODUIT'!$E$2452</f>
        <v xml:space="preserve">TO DO </v>
      </c>
      <c r="H818" s="122" t="str">
        <f>'FICHE PRODUIT'!$E$2453</f>
        <v>OCEAN SURPLUS</v>
      </c>
      <c r="I818" s="2" t="b">
        <f>'FICHE PRODUIT'!$E$2455</f>
        <v>0</v>
      </c>
      <c r="J818" s="2">
        <f>'FICHE PRODUIT'!$E$2457</f>
        <v>0</v>
      </c>
      <c r="K818" s="2">
        <f>'FICHE PRODUIT'!$E$2458</f>
        <v>0</v>
      </c>
      <c r="L818" s="4">
        <f>'FICHE PRODUIT'!$E$2460</f>
        <v>0</v>
      </c>
      <c r="M818" s="4">
        <f>'FICHE PRODUIT'!$E$2461</f>
        <v>2.5</v>
      </c>
      <c r="N818" s="4">
        <f>'FICHE PRODUIT'!$E$2463</f>
        <v>2.5</v>
      </c>
      <c r="O818" s="4">
        <f>'FICHE PRODUIT'!$E$2464</f>
        <v>0</v>
      </c>
      <c r="P818" s="4">
        <f>'FICHE PRODUIT'!$E$2466</f>
        <v>0</v>
      </c>
      <c r="Q818" s="4">
        <f>'FICHE PRODUIT'!$E$2467</f>
        <v>0</v>
      </c>
      <c r="R818" s="4">
        <f>'FICHE PRODUIT'!$E$2468</f>
        <v>0</v>
      </c>
      <c r="S818" s="122">
        <f>'FICHE PRODUIT'!$E$2469</f>
        <v>0</v>
      </c>
      <c r="T818" s="2" t="str">
        <f>'FICHE PRODUIT'!A2486</f>
        <v>Frais externe</v>
      </c>
      <c r="U818" s="2" t="str">
        <f>'FICHE PRODUIT'!B2486</f>
        <v xml:space="preserve">Classwash </v>
      </c>
      <c r="V818" s="2" t="str">
        <f>'FICHE PRODUIT'!C2486</f>
        <v>Teinture</v>
      </c>
      <c r="W818" s="2" t="str">
        <f>'FICHE PRODUIT'!D2486</f>
        <v>???</v>
      </c>
      <c r="X818" s="2">
        <f>'FICHE PRODUIT'!E2486</f>
        <v>0</v>
      </c>
      <c r="Y818" s="2">
        <f>'FICHE PRODUIT'!F2486</f>
        <v>0</v>
      </c>
      <c r="Z818" s="2">
        <f>'FICHE PRODUIT'!G2486</f>
        <v>0</v>
      </c>
      <c r="AA818" s="2">
        <f>'FICHE PRODUIT'!H2486</f>
        <v>0</v>
      </c>
    </row>
    <row r="819" spans="1:27" x14ac:dyDescent="0.2">
      <c r="A819" s="7" t="str">
        <f>'FICHE PRODUIT'!$A$2447</f>
        <v>BOMBER</v>
      </c>
      <c r="B819" s="2" t="str">
        <f>'FICHE PRODUIT'!$H$2447</f>
        <v>Taupe</v>
      </c>
      <c r="C819" s="2" t="str">
        <f>'FICHE PRODUIT'!$S$2447</f>
        <v>W26-27</v>
      </c>
      <c r="D819" s="2">
        <f>'FICHE PRODUIT'!$Q$2447</f>
        <v>0</v>
      </c>
      <c r="E819" s="2" t="str">
        <f>'FICHE PRODUIT'!$S$2449</f>
        <v>In development</v>
      </c>
      <c r="F819" s="2" t="str">
        <f>'FICHE PRODUIT'!$E$2451</f>
        <v>Page 64</v>
      </c>
      <c r="G819" s="2" t="str">
        <f>'FICHE PRODUIT'!$E$2452</f>
        <v xml:space="preserve">TO DO </v>
      </c>
      <c r="H819" s="122" t="str">
        <f>'FICHE PRODUIT'!$E$2453</f>
        <v>OCEAN SURPLUS</v>
      </c>
      <c r="I819" s="2" t="b">
        <f>'FICHE PRODUIT'!$E$2455</f>
        <v>0</v>
      </c>
      <c r="J819" s="2">
        <f>'FICHE PRODUIT'!$E$2457</f>
        <v>0</v>
      </c>
      <c r="K819" s="2">
        <f>'FICHE PRODUIT'!$E$2458</f>
        <v>0</v>
      </c>
      <c r="L819" s="4">
        <f>'FICHE PRODUIT'!$E$2460</f>
        <v>0</v>
      </c>
      <c r="M819" s="4">
        <f>'FICHE PRODUIT'!$E$2461</f>
        <v>2.5</v>
      </c>
      <c r="N819" s="4">
        <f>'FICHE PRODUIT'!$E$2463</f>
        <v>2.5</v>
      </c>
      <c r="O819" s="4">
        <f>'FICHE PRODUIT'!$E$2464</f>
        <v>0</v>
      </c>
      <c r="P819" s="4">
        <f>'FICHE PRODUIT'!$E$2466</f>
        <v>0</v>
      </c>
      <c r="Q819" s="4">
        <f>'FICHE PRODUIT'!$E$2467</f>
        <v>0</v>
      </c>
      <c r="R819" s="4">
        <f>'FICHE PRODUIT'!$E$2468</f>
        <v>0</v>
      </c>
      <c r="S819" s="122">
        <f>'FICHE PRODUIT'!$E$2469</f>
        <v>0</v>
      </c>
      <c r="T819" s="2" t="str">
        <f>'FICHE PRODUIT'!A2487</f>
        <v>Frais externe</v>
      </c>
      <c r="U819" s="2" t="str">
        <f>'FICHE PRODUIT'!B2487</f>
        <v>Transport</v>
      </c>
      <c r="V819" s="2" t="str">
        <f>'FICHE PRODUIT'!C2487</f>
        <v xml:space="preserve">Européen </v>
      </c>
      <c r="W819" s="2">
        <f>'FICHE PRODUIT'!D2487</f>
        <v>1</v>
      </c>
      <c r="X819" s="2">
        <f>'FICHE PRODUIT'!E2487</f>
        <v>0</v>
      </c>
      <c r="Y819" s="2">
        <f>'FICHE PRODUIT'!F2487</f>
        <v>2</v>
      </c>
      <c r="Z819" s="2">
        <f>'FICHE PRODUIT'!G2487</f>
        <v>2</v>
      </c>
      <c r="AA819" s="2">
        <f>'FICHE PRODUIT'!H2487</f>
        <v>0</v>
      </c>
    </row>
    <row r="820" spans="1:27" x14ac:dyDescent="0.2">
      <c r="A820" s="7" t="str">
        <f>'FICHE PRODUIT'!$A$2447</f>
        <v>BOMBER</v>
      </c>
      <c r="B820" s="2" t="str">
        <f>'FICHE PRODUIT'!$H$2447</f>
        <v>Taupe</v>
      </c>
      <c r="C820" s="2" t="str">
        <f>'FICHE PRODUIT'!$S$2447</f>
        <v>W26-27</v>
      </c>
      <c r="D820" s="2">
        <f>'FICHE PRODUIT'!$Q$2447</f>
        <v>0</v>
      </c>
      <c r="E820" s="2" t="str">
        <f>'FICHE PRODUIT'!$S$2449</f>
        <v>In development</v>
      </c>
      <c r="F820" s="2" t="str">
        <f>'FICHE PRODUIT'!$E$2451</f>
        <v>Page 64</v>
      </c>
      <c r="G820" s="2" t="str">
        <f>'FICHE PRODUIT'!$E$2452</f>
        <v xml:space="preserve">TO DO </v>
      </c>
      <c r="H820" s="122" t="str">
        <f>'FICHE PRODUIT'!$E$2453</f>
        <v>OCEAN SURPLUS</v>
      </c>
      <c r="I820" s="2" t="b">
        <f>'FICHE PRODUIT'!$E$2455</f>
        <v>0</v>
      </c>
      <c r="J820" s="2">
        <f>'FICHE PRODUIT'!$E$2457</f>
        <v>0</v>
      </c>
      <c r="K820" s="2">
        <f>'FICHE PRODUIT'!$E$2458</f>
        <v>0</v>
      </c>
      <c r="L820" s="4">
        <f>'FICHE PRODUIT'!$E$2460</f>
        <v>0</v>
      </c>
      <c r="M820" s="4">
        <f>'FICHE PRODUIT'!$E$2461</f>
        <v>2.5</v>
      </c>
      <c r="N820" s="4">
        <f>'FICHE PRODUIT'!$E$2463</f>
        <v>2.5</v>
      </c>
      <c r="O820" s="4">
        <f>'FICHE PRODUIT'!$E$2464</f>
        <v>0</v>
      </c>
      <c r="P820" s="4">
        <f>'FICHE PRODUIT'!$E$2466</f>
        <v>0</v>
      </c>
      <c r="Q820" s="4">
        <f>'FICHE PRODUIT'!$E$2467</f>
        <v>0</v>
      </c>
      <c r="R820" s="4">
        <f>'FICHE PRODUIT'!$E$2468</f>
        <v>0</v>
      </c>
      <c r="S820" s="122">
        <f>'FICHE PRODUIT'!$E$2469</f>
        <v>0</v>
      </c>
      <c r="T820" s="2" t="str">
        <f>'FICHE PRODUIT'!A2488</f>
        <v>Frais externe</v>
      </c>
      <c r="U820" s="2" t="str">
        <f>'FICHE PRODUIT'!B2488</f>
        <v>Communication</v>
      </c>
      <c r="V820" s="2" t="str">
        <f>'FICHE PRODUIT'!C2488</f>
        <v>Marketing</v>
      </c>
      <c r="W820" s="2">
        <f>'FICHE PRODUIT'!D2488</f>
        <v>1</v>
      </c>
      <c r="X820" s="2">
        <f>'FICHE PRODUIT'!E2488</f>
        <v>0</v>
      </c>
      <c r="Y820" s="2">
        <f>'FICHE PRODUIT'!F2488</f>
        <v>0.5</v>
      </c>
      <c r="Z820" s="2">
        <f>'FICHE PRODUIT'!G2488</f>
        <v>0.5</v>
      </c>
      <c r="AA820" s="2">
        <f>'FICHE PRODUIT'!H2488</f>
        <v>0</v>
      </c>
    </row>
    <row r="821" spans="1:27" x14ac:dyDescent="0.2">
      <c r="A821" s="7" t="str">
        <f>'FICHE PRODUIT'!$A$2490</f>
        <v xml:space="preserve">DRIVER - COL 1 </v>
      </c>
      <c r="B821" s="2">
        <f>'FICHE PRODUIT'!$H$2490</f>
        <v>0</v>
      </c>
      <c r="C821" s="2" t="str">
        <f>'FICHE PRODUIT'!$S$2490</f>
        <v>W26-27</v>
      </c>
      <c r="D821" s="2">
        <f>'FICHE PRODUIT'!$Q$2490</f>
        <v>0</v>
      </c>
      <c r="E821" s="2" t="str">
        <f>'FICHE PRODUIT'!$S$2492</f>
        <v>PROTO</v>
      </c>
      <c r="F821" s="2" t="str">
        <f>'FICHE PRODUIT'!$E$2494</f>
        <v>Page 64</v>
      </c>
      <c r="G821" s="2" t="str">
        <f>'FICHE PRODUIT'!$E$2495</f>
        <v xml:space="preserve">TO DO </v>
      </c>
      <c r="H821" s="122" t="str">
        <f>'FICHE PRODUIT'!$E$2496</f>
        <v>OCEAN SURPLUS</v>
      </c>
      <c r="I821" s="2" t="b">
        <f>'FICHE PRODUIT'!$E$2498</f>
        <v>0</v>
      </c>
      <c r="J821" s="2">
        <f>'FICHE PRODUIT'!$E$2500</f>
        <v>0</v>
      </c>
      <c r="K821" s="2">
        <f>'FICHE PRODUIT'!$E$2501</f>
        <v>0</v>
      </c>
      <c r="L821" s="4">
        <f>'FICHE PRODUIT'!$E$2503</f>
        <v>0</v>
      </c>
      <c r="M821" s="4">
        <f>'FICHE PRODUIT'!$E$2504</f>
        <v>2.5</v>
      </c>
      <c r="N821" s="4">
        <f>'FICHE PRODUIT'!$E$2506</f>
        <v>2.5</v>
      </c>
      <c r="O821" s="4">
        <f>'FICHE PRODUIT'!$E$2507</f>
        <v>0</v>
      </c>
      <c r="P821" s="4">
        <f>'FICHE PRODUIT'!$E$2509</f>
        <v>0</v>
      </c>
      <c r="Q821" s="4">
        <f>'FICHE PRODUIT'!$E$2510</f>
        <v>0</v>
      </c>
      <c r="R821" s="4">
        <f>'FICHE PRODUIT'!$E$2511</f>
        <v>0</v>
      </c>
      <c r="S821" s="122">
        <f>'FICHE PRODUIT'!$E$2512</f>
        <v>0</v>
      </c>
      <c r="T821" s="2">
        <f>'FICHE PRODUIT'!A2517</f>
        <v>0</v>
      </c>
      <c r="U821" s="2">
        <f>'FICHE PRODUIT'!B2517</f>
        <v>0</v>
      </c>
      <c r="V821" s="2">
        <f>'FICHE PRODUIT'!C2517</f>
        <v>0</v>
      </c>
      <c r="W821" s="2">
        <f>'FICHE PRODUIT'!D2517</f>
        <v>0</v>
      </c>
      <c r="X821" s="2">
        <f>'FICHE PRODUIT'!E2517</f>
        <v>0</v>
      </c>
      <c r="Y821" s="2">
        <f>'FICHE PRODUIT'!F2517</f>
        <v>0</v>
      </c>
      <c r="Z821" s="2">
        <f>'FICHE PRODUIT'!G2517</f>
        <v>0</v>
      </c>
      <c r="AA821" s="2">
        <f>'FICHE PRODUIT'!H2517</f>
        <v>0</v>
      </c>
    </row>
    <row r="822" spans="1:27" x14ac:dyDescent="0.2">
      <c r="A822" s="7" t="str">
        <f>'FICHE PRODUIT'!$A$2490</f>
        <v xml:space="preserve">DRIVER - COL 1 </v>
      </c>
      <c r="B822" s="2">
        <f>'FICHE PRODUIT'!$H$2490</f>
        <v>0</v>
      </c>
      <c r="C822" s="2" t="str">
        <f>'FICHE PRODUIT'!$S$2490</f>
        <v>W26-27</v>
      </c>
      <c r="D822" s="2">
        <f>'FICHE PRODUIT'!$Q$2490</f>
        <v>0</v>
      </c>
      <c r="E822" s="2" t="str">
        <f>'FICHE PRODUIT'!$S$2492</f>
        <v>PROTO</v>
      </c>
      <c r="F822" s="2" t="str">
        <f>'FICHE PRODUIT'!$E$2494</f>
        <v>Page 64</v>
      </c>
      <c r="G822" s="2" t="str">
        <f>'FICHE PRODUIT'!$E$2495</f>
        <v xml:space="preserve">TO DO </v>
      </c>
      <c r="H822" s="122" t="str">
        <f>'FICHE PRODUIT'!$E$2496</f>
        <v>OCEAN SURPLUS</v>
      </c>
      <c r="I822" s="2" t="b">
        <f>'FICHE PRODUIT'!$E$2498</f>
        <v>0</v>
      </c>
      <c r="J822" s="2">
        <f>'FICHE PRODUIT'!$E$2500</f>
        <v>0</v>
      </c>
      <c r="K822" s="2">
        <f>'FICHE PRODUIT'!$E$2501</f>
        <v>0</v>
      </c>
      <c r="L822" s="4">
        <f>'FICHE PRODUIT'!$E$2503</f>
        <v>0</v>
      </c>
      <c r="M822" s="4">
        <f>'FICHE PRODUIT'!$E$2504</f>
        <v>2.5</v>
      </c>
      <c r="N822" s="4">
        <f>'FICHE PRODUIT'!$E$2506</f>
        <v>2.5</v>
      </c>
      <c r="O822" s="4">
        <f>'FICHE PRODUIT'!$E$2507</f>
        <v>0</v>
      </c>
      <c r="P822" s="4">
        <f>'FICHE PRODUIT'!$E$2509</f>
        <v>0</v>
      </c>
      <c r="Q822" s="4">
        <f>'FICHE PRODUIT'!$E$2510</f>
        <v>0</v>
      </c>
      <c r="R822" s="4">
        <f>'FICHE PRODUIT'!$E$2511</f>
        <v>0</v>
      </c>
      <c r="S822" s="122">
        <f>'FICHE PRODUIT'!$E$2512</f>
        <v>0</v>
      </c>
      <c r="T822" s="2">
        <f>'FICHE PRODUIT'!A2518</f>
        <v>0</v>
      </c>
      <c r="U822" s="2">
        <f>'FICHE PRODUIT'!B2518</f>
        <v>0</v>
      </c>
      <c r="V822" s="2">
        <f>'FICHE PRODUIT'!C2518</f>
        <v>0</v>
      </c>
      <c r="W822" s="2">
        <f>'FICHE PRODUIT'!D2518</f>
        <v>0</v>
      </c>
      <c r="X822" s="2">
        <f>'FICHE PRODUIT'!E2518</f>
        <v>0</v>
      </c>
      <c r="Y822" s="2">
        <f>'FICHE PRODUIT'!F2518</f>
        <v>0</v>
      </c>
      <c r="Z822" s="2">
        <f>'FICHE PRODUIT'!G2518</f>
        <v>0</v>
      </c>
      <c r="AA822" s="2">
        <f>'FICHE PRODUIT'!H2518</f>
        <v>0</v>
      </c>
    </row>
    <row r="823" spans="1:27" x14ac:dyDescent="0.2">
      <c r="A823" s="7" t="str">
        <f>'FICHE PRODUIT'!$A$2490</f>
        <v xml:space="preserve">DRIVER - COL 1 </v>
      </c>
      <c r="B823" s="2">
        <f>'FICHE PRODUIT'!$H$2490</f>
        <v>0</v>
      </c>
      <c r="C823" s="2" t="str">
        <f>'FICHE PRODUIT'!$S$2490</f>
        <v>W26-27</v>
      </c>
      <c r="D823" s="2">
        <f>'FICHE PRODUIT'!$Q$2490</f>
        <v>0</v>
      </c>
      <c r="E823" s="2" t="str">
        <f>'FICHE PRODUIT'!$S$2492</f>
        <v>PROTO</v>
      </c>
      <c r="F823" s="2" t="str">
        <f>'FICHE PRODUIT'!$E$2494</f>
        <v>Page 64</v>
      </c>
      <c r="G823" s="2" t="str">
        <f>'FICHE PRODUIT'!$E$2495</f>
        <v xml:space="preserve">TO DO </v>
      </c>
      <c r="H823" s="122" t="str">
        <f>'FICHE PRODUIT'!$E$2496</f>
        <v>OCEAN SURPLUS</v>
      </c>
      <c r="I823" s="2" t="b">
        <f>'FICHE PRODUIT'!$E$2498</f>
        <v>0</v>
      </c>
      <c r="J823" s="2">
        <f>'FICHE PRODUIT'!$E$2500</f>
        <v>0</v>
      </c>
      <c r="K823" s="2">
        <f>'FICHE PRODUIT'!$E$2501</f>
        <v>0</v>
      </c>
      <c r="L823" s="4">
        <f>'FICHE PRODUIT'!$E$2503</f>
        <v>0</v>
      </c>
      <c r="M823" s="4">
        <f>'FICHE PRODUIT'!$E$2504</f>
        <v>2.5</v>
      </c>
      <c r="N823" s="4">
        <f>'FICHE PRODUIT'!$E$2506</f>
        <v>2.5</v>
      </c>
      <c r="O823" s="4">
        <f>'FICHE PRODUIT'!$E$2507</f>
        <v>0</v>
      </c>
      <c r="P823" s="4">
        <f>'FICHE PRODUIT'!$E$2509</f>
        <v>0</v>
      </c>
      <c r="Q823" s="4">
        <f>'FICHE PRODUIT'!$E$2510</f>
        <v>0</v>
      </c>
      <c r="R823" s="4">
        <f>'FICHE PRODUIT'!$E$2511</f>
        <v>0</v>
      </c>
      <c r="S823" s="122">
        <f>'FICHE PRODUIT'!$E$2512</f>
        <v>0</v>
      </c>
      <c r="T823" s="2">
        <f>'FICHE PRODUIT'!A2519</f>
        <v>0</v>
      </c>
      <c r="U823" s="2">
        <f>'FICHE PRODUIT'!B2519</f>
        <v>0</v>
      </c>
      <c r="V823" s="2">
        <f>'FICHE PRODUIT'!C2519</f>
        <v>0</v>
      </c>
      <c r="W823" s="2">
        <f>'FICHE PRODUIT'!D2519</f>
        <v>0</v>
      </c>
      <c r="X823" s="2">
        <f>'FICHE PRODUIT'!E2519</f>
        <v>0</v>
      </c>
      <c r="Y823" s="2">
        <f>'FICHE PRODUIT'!F2519</f>
        <v>0</v>
      </c>
      <c r="Z823" s="2">
        <f>'FICHE PRODUIT'!G2519</f>
        <v>0</v>
      </c>
      <c r="AA823" s="2">
        <f>'FICHE PRODUIT'!H2519</f>
        <v>0</v>
      </c>
    </row>
    <row r="824" spans="1:27" x14ac:dyDescent="0.2">
      <c r="A824" s="7" t="str">
        <f>'FICHE PRODUIT'!$A$2490</f>
        <v xml:space="preserve">DRIVER - COL 1 </v>
      </c>
      <c r="B824" s="2">
        <f>'FICHE PRODUIT'!$H$2490</f>
        <v>0</v>
      </c>
      <c r="C824" s="2" t="str">
        <f>'FICHE PRODUIT'!$S$2490</f>
        <v>W26-27</v>
      </c>
      <c r="D824" s="2">
        <f>'FICHE PRODUIT'!$Q$2490</f>
        <v>0</v>
      </c>
      <c r="E824" s="2" t="str">
        <f>'FICHE PRODUIT'!$S$2492</f>
        <v>PROTO</v>
      </c>
      <c r="F824" s="2" t="str">
        <f>'FICHE PRODUIT'!$E$2494</f>
        <v>Page 64</v>
      </c>
      <c r="G824" s="2" t="str">
        <f>'FICHE PRODUIT'!$E$2495</f>
        <v xml:space="preserve">TO DO </v>
      </c>
      <c r="H824" s="122" t="str">
        <f>'FICHE PRODUIT'!$E$2496</f>
        <v>OCEAN SURPLUS</v>
      </c>
      <c r="I824" s="2" t="b">
        <f>'FICHE PRODUIT'!$E$2498</f>
        <v>0</v>
      </c>
      <c r="J824" s="2">
        <f>'FICHE PRODUIT'!$E$2500</f>
        <v>0</v>
      </c>
      <c r="K824" s="2">
        <f>'FICHE PRODUIT'!$E$2501</f>
        <v>0</v>
      </c>
      <c r="L824" s="4">
        <f>'FICHE PRODUIT'!$E$2503</f>
        <v>0</v>
      </c>
      <c r="M824" s="4">
        <f>'FICHE PRODUIT'!$E$2504</f>
        <v>2.5</v>
      </c>
      <c r="N824" s="4">
        <f>'FICHE PRODUIT'!$E$2506</f>
        <v>2.5</v>
      </c>
      <c r="O824" s="4">
        <f>'FICHE PRODUIT'!$E$2507</f>
        <v>0</v>
      </c>
      <c r="P824" s="4">
        <f>'FICHE PRODUIT'!$E$2509</f>
        <v>0</v>
      </c>
      <c r="Q824" s="4">
        <f>'FICHE PRODUIT'!$E$2510</f>
        <v>0</v>
      </c>
      <c r="R824" s="4">
        <f>'FICHE PRODUIT'!$E$2511</f>
        <v>0</v>
      </c>
      <c r="S824" s="122">
        <f>'FICHE PRODUIT'!$E$2512</f>
        <v>0</v>
      </c>
      <c r="T824" s="2">
        <f>'FICHE PRODUIT'!A2520</f>
        <v>0</v>
      </c>
      <c r="U824" s="2">
        <f>'FICHE PRODUIT'!B2520</f>
        <v>0</v>
      </c>
      <c r="V824" s="2">
        <f>'FICHE PRODUIT'!C2520</f>
        <v>0</v>
      </c>
      <c r="W824" s="2">
        <f>'FICHE PRODUIT'!D2520</f>
        <v>0</v>
      </c>
      <c r="X824" s="2">
        <f>'FICHE PRODUIT'!E2520</f>
        <v>0</v>
      </c>
      <c r="Y824" s="2">
        <f>'FICHE PRODUIT'!F2520</f>
        <v>0</v>
      </c>
      <c r="Z824" s="2">
        <f>'FICHE PRODUIT'!G2520</f>
        <v>0</v>
      </c>
      <c r="AA824" s="2">
        <f>'FICHE PRODUIT'!H2520</f>
        <v>0</v>
      </c>
    </row>
    <row r="825" spans="1:27" x14ac:dyDescent="0.2">
      <c r="A825" s="7" t="str">
        <f>'FICHE PRODUIT'!$A$2490</f>
        <v xml:space="preserve">DRIVER - COL 1 </v>
      </c>
      <c r="B825" s="2">
        <f>'FICHE PRODUIT'!$H$2490</f>
        <v>0</v>
      </c>
      <c r="C825" s="2" t="str">
        <f>'FICHE PRODUIT'!$S$2490</f>
        <v>W26-27</v>
      </c>
      <c r="D825" s="2">
        <f>'FICHE PRODUIT'!$Q$2490</f>
        <v>0</v>
      </c>
      <c r="E825" s="2" t="str">
        <f>'FICHE PRODUIT'!$S$2492</f>
        <v>PROTO</v>
      </c>
      <c r="F825" s="2" t="str">
        <f>'FICHE PRODUIT'!$E$2494</f>
        <v>Page 64</v>
      </c>
      <c r="G825" s="2" t="str">
        <f>'FICHE PRODUIT'!$E$2495</f>
        <v xml:space="preserve">TO DO </v>
      </c>
      <c r="H825" s="122" t="str">
        <f>'FICHE PRODUIT'!$E$2496</f>
        <v>OCEAN SURPLUS</v>
      </c>
      <c r="I825" s="2" t="b">
        <f>'FICHE PRODUIT'!$E$2498</f>
        <v>0</v>
      </c>
      <c r="J825" s="2">
        <f>'FICHE PRODUIT'!$E$2500</f>
        <v>0</v>
      </c>
      <c r="K825" s="2">
        <f>'FICHE PRODUIT'!$E$2501</f>
        <v>0</v>
      </c>
      <c r="L825" s="4">
        <f>'FICHE PRODUIT'!$E$2503</f>
        <v>0</v>
      </c>
      <c r="M825" s="4">
        <f>'FICHE PRODUIT'!$E$2504</f>
        <v>2.5</v>
      </c>
      <c r="N825" s="4">
        <f>'FICHE PRODUIT'!$E$2506</f>
        <v>2.5</v>
      </c>
      <c r="O825" s="4">
        <f>'FICHE PRODUIT'!$E$2507</f>
        <v>0</v>
      </c>
      <c r="P825" s="4">
        <f>'FICHE PRODUIT'!$E$2509</f>
        <v>0</v>
      </c>
      <c r="Q825" s="4">
        <f>'FICHE PRODUIT'!$E$2510</f>
        <v>0</v>
      </c>
      <c r="R825" s="4">
        <f>'FICHE PRODUIT'!$E$2511</f>
        <v>0</v>
      </c>
      <c r="S825" s="122">
        <f>'FICHE PRODUIT'!$E$2512</f>
        <v>0</v>
      </c>
      <c r="T825" s="2">
        <f>'FICHE PRODUIT'!A2521</f>
        <v>0</v>
      </c>
      <c r="U825" s="2">
        <f>'FICHE PRODUIT'!B2521</f>
        <v>0</v>
      </c>
      <c r="V825" s="2">
        <f>'FICHE PRODUIT'!C2521</f>
        <v>0</v>
      </c>
      <c r="W825" s="2">
        <f>'FICHE PRODUIT'!D2521</f>
        <v>0</v>
      </c>
      <c r="X825" s="2">
        <f>'FICHE PRODUIT'!E2521</f>
        <v>0</v>
      </c>
      <c r="Y825" s="2">
        <f>'FICHE PRODUIT'!F2521</f>
        <v>0</v>
      </c>
      <c r="Z825" s="2">
        <f>'FICHE PRODUIT'!G2521</f>
        <v>0</v>
      </c>
      <c r="AA825" s="2">
        <f>'FICHE PRODUIT'!H2521</f>
        <v>0</v>
      </c>
    </row>
    <row r="826" spans="1:27" x14ac:dyDescent="0.2">
      <c r="A826" s="7" t="str">
        <f>'FICHE PRODUIT'!$A$2490</f>
        <v xml:space="preserve">DRIVER - COL 1 </v>
      </c>
      <c r="B826" s="2">
        <f>'FICHE PRODUIT'!$H$2490</f>
        <v>0</v>
      </c>
      <c r="C826" s="2" t="str">
        <f>'FICHE PRODUIT'!$S$2490</f>
        <v>W26-27</v>
      </c>
      <c r="D826" s="2">
        <f>'FICHE PRODUIT'!$Q$2490</f>
        <v>0</v>
      </c>
      <c r="E826" s="2" t="str">
        <f>'FICHE PRODUIT'!$S$2492</f>
        <v>PROTO</v>
      </c>
      <c r="F826" s="2" t="str">
        <f>'FICHE PRODUIT'!$E$2494</f>
        <v>Page 64</v>
      </c>
      <c r="G826" s="2" t="str">
        <f>'FICHE PRODUIT'!$E$2495</f>
        <v xml:space="preserve">TO DO </v>
      </c>
      <c r="H826" s="122" t="str">
        <f>'FICHE PRODUIT'!$E$2496</f>
        <v>OCEAN SURPLUS</v>
      </c>
      <c r="I826" s="2" t="b">
        <f>'FICHE PRODUIT'!$E$2498</f>
        <v>0</v>
      </c>
      <c r="J826" s="2">
        <f>'FICHE PRODUIT'!$E$2500</f>
        <v>0</v>
      </c>
      <c r="K826" s="2">
        <f>'FICHE PRODUIT'!$E$2501</f>
        <v>0</v>
      </c>
      <c r="L826" s="4">
        <f>'FICHE PRODUIT'!$E$2503</f>
        <v>0</v>
      </c>
      <c r="M826" s="4">
        <f>'FICHE PRODUIT'!$E$2504</f>
        <v>2.5</v>
      </c>
      <c r="N826" s="4">
        <f>'FICHE PRODUIT'!$E$2506</f>
        <v>2.5</v>
      </c>
      <c r="O826" s="4">
        <f>'FICHE PRODUIT'!$E$2507</f>
        <v>0</v>
      </c>
      <c r="P826" s="4">
        <f>'FICHE PRODUIT'!$E$2509</f>
        <v>0</v>
      </c>
      <c r="Q826" s="4">
        <f>'FICHE PRODUIT'!$E$2510</f>
        <v>0</v>
      </c>
      <c r="R826" s="4">
        <f>'FICHE PRODUIT'!$E$2511</f>
        <v>0</v>
      </c>
      <c r="S826" s="122">
        <f>'FICHE PRODUIT'!$E$2512</f>
        <v>0</v>
      </c>
      <c r="T826" s="2">
        <f>'FICHE PRODUIT'!A2522</f>
        <v>0</v>
      </c>
      <c r="U826" s="2">
        <f>'FICHE PRODUIT'!B2522</f>
        <v>0</v>
      </c>
      <c r="V826" s="2">
        <f>'FICHE PRODUIT'!C2522</f>
        <v>0</v>
      </c>
      <c r="W826" s="2">
        <f>'FICHE PRODUIT'!D2522</f>
        <v>0</v>
      </c>
      <c r="X826" s="2">
        <f>'FICHE PRODUIT'!E2522</f>
        <v>0</v>
      </c>
      <c r="Y826" s="2">
        <f>'FICHE PRODUIT'!F2522</f>
        <v>0</v>
      </c>
      <c r="Z826" s="2">
        <f>'FICHE PRODUIT'!G2522</f>
        <v>0</v>
      </c>
      <c r="AA826" s="2">
        <f>'FICHE PRODUIT'!H2522</f>
        <v>0</v>
      </c>
    </row>
    <row r="827" spans="1:27" x14ac:dyDescent="0.2">
      <c r="A827" s="7" t="str">
        <f>'FICHE PRODUIT'!$A$2490</f>
        <v xml:space="preserve">DRIVER - COL 1 </v>
      </c>
      <c r="B827" s="2">
        <f>'FICHE PRODUIT'!$H$2490</f>
        <v>0</v>
      </c>
      <c r="C827" s="2" t="str">
        <f>'FICHE PRODUIT'!$S$2490</f>
        <v>W26-27</v>
      </c>
      <c r="D827" s="2">
        <f>'FICHE PRODUIT'!$Q$2490</f>
        <v>0</v>
      </c>
      <c r="E827" s="2" t="str">
        <f>'FICHE PRODUIT'!$S$2492</f>
        <v>PROTO</v>
      </c>
      <c r="F827" s="2" t="str">
        <f>'FICHE PRODUIT'!$E$2494</f>
        <v>Page 64</v>
      </c>
      <c r="G827" s="2" t="str">
        <f>'FICHE PRODUIT'!$E$2495</f>
        <v xml:space="preserve">TO DO </v>
      </c>
      <c r="H827" s="122" t="str">
        <f>'FICHE PRODUIT'!$E$2496</f>
        <v>OCEAN SURPLUS</v>
      </c>
      <c r="I827" s="2" t="b">
        <f>'FICHE PRODUIT'!$E$2498</f>
        <v>0</v>
      </c>
      <c r="J827" s="2">
        <f>'FICHE PRODUIT'!$E$2500</f>
        <v>0</v>
      </c>
      <c r="K827" s="2">
        <f>'FICHE PRODUIT'!$E$2501</f>
        <v>0</v>
      </c>
      <c r="L827" s="4">
        <f>'FICHE PRODUIT'!$E$2503</f>
        <v>0</v>
      </c>
      <c r="M827" s="4">
        <f>'FICHE PRODUIT'!$E$2504</f>
        <v>2.5</v>
      </c>
      <c r="N827" s="4">
        <f>'FICHE PRODUIT'!$E$2506</f>
        <v>2.5</v>
      </c>
      <c r="O827" s="4">
        <f>'FICHE PRODUIT'!$E$2507</f>
        <v>0</v>
      </c>
      <c r="P827" s="4">
        <f>'FICHE PRODUIT'!$E$2509</f>
        <v>0</v>
      </c>
      <c r="Q827" s="4">
        <f>'FICHE PRODUIT'!$E$2510</f>
        <v>0</v>
      </c>
      <c r="R827" s="4">
        <f>'FICHE PRODUIT'!$E$2511</f>
        <v>0</v>
      </c>
      <c r="S827" s="122">
        <f>'FICHE PRODUIT'!$E$2512</f>
        <v>0</v>
      </c>
      <c r="T827" s="2">
        <f>'FICHE PRODUIT'!A2523</f>
        <v>0</v>
      </c>
      <c r="U827" s="2">
        <f>'FICHE PRODUIT'!B2523</f>
        <v>0</v>
      </c>
      <c r="V827" s="2">
        <f>'FICHE PRODUIT'!C2523</f>
        <v>0</v>
      </c>
      <c r="W827" s="2">
        <f>'FICHE PRODUIT'!D2523</f>
        <v>0</v>
      </c>
      <c r="X827" s="2">
        <f>'FICHE PRODUIT'!E2523</f>
        <v>0</v>
      </c>
      <c r="Y827" s="2">
        <f>'FICHE PRODUIT'!F2523</f>
        <v>0</v>
      </c>
      <c r="Z827" s="2">
        <f>'FICHE PRODUIT'!G2523</f>
        <v>0</v>
      </c>
      <c r="AA827" s="2">
        <f>'FICHE PRODUIT'!H2523</f>
        <v>0</v>
      </c>
    </row>
    <row r="828" spans="1:27" x14ac:dyDescent="0.2">
      <c r="A828" s="7" t="str">
        <f>'FICHE PRODUIT'!$A$2490</f>
        <v xml:space="preserve">DRIVER - COL 1 </v>
      </c>
      <c r="B828" s="2">
        <f>'FICHE PRODUIT'!$H$2490</f>
        <v>0</v>
      </c>
      <c r="C828" s="2" t="str">
        <f>'FICHE PRODUIT'!$S$2490</f>
        <v>W26-27</v>
      </c>
      <c r="D828" s="2">
        <f>'FICHE PRODUIT'!$Q$2490</f>
        <v>0</v>
      </c>
      <c r="E828" s="2" t="str">
        <f>'FICHE PRODUIT'!$S$2492</f>
        <v>PROTO</v>
      </c>
      <c r="F828" s="2" t="str">
        <f>'FICHE PRODUIT'!$E$2494</f>
        <v>Page 64</v>
      </c>
      <c r="G828" s="2" t="str">
        <f>'FICHE PRODUIT'!$E$2495</f>
        <v xml:space="preserve">TO DO </v>
      </c>
      <c r="H828" s="122" t="str">
        <f>'FICHE PRODUIT'!$E$2496</f>
        <v>OCEAN SURPLUS</v>
      </c>
      <c r="I828" s="2" t="b">
        <f>'FICHE PRODUIT'!$E$2498</f>
        <v>0</v>
      </c>
      <c r="J828" s="2">
        <f>'FICHE PRODUIT'!$E$2500</f>
        <v>0</v>
      </c>
      <c r="K828" s="2">
        <f>'FICHE PRODUIT'!$E$2501</f>
        <v>0</v>
      </c>
      <c r="L828" s="4">
        <f>'FICHE PRODUIT'!$E$2503</f>
        <v>0</v>
      </c>
      <c r="M828" s="4">
        <f>'FICHE PRODUIT'!$E$2504</f>
        <v>2.5</v>
      </c>
      <c r="N828" s="4">
        <f>'FICHE PRODUIT'!$E$2506</f>
        <v>2.5</v>
      </c>
      <c r="O828" s="4">
        <f>'FICHE PRODUIT'!$E$2507</f>
        <v>0</v>
      </c>
      <c r="P828" s="4">
        <f>'FICHE PRODUIT'!$E$2509</f>
        <v>0</v>
      </c>
      <c r="Q828" s="4">
        <f>'FICHE PRODUIT'!$E$2510</f>
        <v>0</v>
      </c>
      <c r="R828" s="4">
        <f>'FICHE PRODUIT'!$E$2511</f>
        <v>0</v>
      </c>
      <c r="S828" s="122">
        <f>'FICHE PRODUIT'!$E$2512</f>
        <v>0</v>
      </c>
      <c r="T828" s="2">
        <f>'FICHE PRODUIT'!A2524</f>
        <v>0</v>
      </c>
      <c r="U828" s="2">
        <f>'FICHE PRODUIT'!B2524</f>
        <v>0</v>
      </c>
      <c r="V828" s="2">
        <f>'FICHE PRODUIT'!C2524</f>
        <v>0</v>
      </c>
      <c r="W828" s="2">
        <f>'FICHE PRODUIT'!D2524</f>
        <v>0</v>
      </c>
      <c r="X828" s="2">
        <f>'FICHE PRODUIT'!E2524</f>
        <v>0</v>
      </c>
      <c r="Y828" s="2">
        <f>'FICHE PRODUIT'!F2524</f>
        <v>0</v>
      </c>
      <c r="Z828" s="2">
        <f>'FICHE PRODUIT'!G2524</f>
        <v>0</v>
      </c>
      <c r="AA828" s="2">
        <f>'FICHE PRODUIT'!H2524</f>
        <v>0</v>
      </c>
    </row>
    <row r="829" spans="1:27" x14ac:dyDescent="0.2">
      <c r="A829" s="7" t="str">
        <f>'FICHE PRODUIT'!$A$2490</f>
        <v xml:space="preserve">DRIVER - COL 1 </v>
      </c>
      <c r="B829" s="2">
        <f>'FICHE PRODUIT'!$H$2490</f>
        <v>0</v>
      </c>
      <c r="C829" s="2" t="str">
        <f>'FICHE PRODUIT'!$S$2490</f>
        <v>W26-27</v>
      </c>
      <c r="D829" s="2">
        <f>'FICHE PRODUIT'!$Q$2490</f>
        <v>0</v>
      </c>
      <c r="E829" s="2" t="str">
        <f>'FICHE PRODUIT'!$S$2492</f>
        <v>PROTO</v>
      </c>
      <c r="F829" s="2" t="str">
        <f>'FICHE PRODUIT'!$E$2494</f>
        <v>Page 64</v>
      </c>
      <c r="G829" s="2" t="str">
        <f>'FICHE PRODUIT'!$E$2495</f>
        <v xml:space="preserve">TO DO </v>
      </c>
      <c r="H829" s="122" t="str">
        <f>'FICHE PRODUIT'!$E$2496</f>
        <v>OCEAN SURPLUS</v>
      </c>
      <c r="I829" s="2" t="b">
        <f>'FICHE PRODUIT'!$E$2498</f>
        <v>0</v>
      </c>
      <c r="J829" s="2">
        <f>'FICHE PRODUIT'!$E$2500</f>
        <v>0</v>
      </c>
      <c r="K829" s="2">
        <f>'FICHE PRODUIT'!$E$2501</f>
        <v>0</v>
      </c>
      <c r="L829" s="4">
        <f>'FICHE PRODUIT'!$E$2503</f>
        <v>0</v>
      </c>
      <c r="M829" s="4">
        <f>'FICHE PRODUIT'!$E$2504</f>
        <v>2.5</v>
      </c>
      <c r="N829" s="4">
        <f>'FICHE PRODUIT'!$E$2506</f>
        <v>2.5</v>
      </c>
      <c r="O829" s="4">
        <f>'FICHE PRODUIT'!$E$2507</f>
        <v>0</v>
      </c>
      <c r="P829" s="4">
        <f>'FICHE PRODUIT'!$E$2509</f>
        <v>0</v>
      </c>
      <c r="Q829" s="4">
        <f>'FICHE PRODUIT'!$E$2510</f>
        <v>0</v>
      </c>
      <c r="R829" s="4">
        <f>'FICHE PRODUIT'!$E$2511</f>
        <v>0</v>
      </c>
      <c r="S829" s="122">
        <f>'FICHE PRODUIT'!$E$2512</f>
        <v>0</v>
      </c>
      <c r="T829" s="2">
        <f>'FICHE PRODUIT'!A2525</f>
        <v>0</v>
      </c>
      <c r="U829" s="2">
        <f>'FICHE PRODUIT'!B2525</f>
        <v>0</v>
      </c>
      <c r="V829" s="2">
        <f>'FICHE PRODUIT'!C2525</f>
        <v>0</v>
      </c>
      <c r="W829" s="2">
        <f>'FICHE PRODUIT'!D2525</f>
        <v>0</v>
      </c>
      <c r="X829" s="2">
        <f>'FICHE PRODUIT'!E2525</f>
        <v>0</v>
      </c>
      <c r="Y829" s="2">
        <f>'FICHE PRODUIT'!F2525</f>
        <v>0</v>
      </c>
      <c r="Z829" s="2">
        <f>'FICHE PRODUIT'!G2525</f>
        <v>0</v>
      </c>
      <c r="AA829" s="2">
        <f>'FICHE PRODUIT'!H2525</f>
        <v>0</v>
      </c>
    </row>
    <row r="830" spans="1:27" x14ac:dyDescent="0.2">
      <c r="A830" s="7" t="str">
        <f>'FICHE PRODUIT'!$A$2490</f>
        <v xml:space="preserve">DRIVER - COL 1 </v>
      </c>
      <c r="B830" s="2">
        <f>'FICHE PRODUIT'!$H$2490</f>
        <v>0</v>
      </c>
      <c r="C830" s="2" t="str">
        <f>'FICHE PRODUIT'!$S$2490</f>
        <v>W26-27</v>
      </c>
      <c r="D830" s="2">
        <f>'FICHE PRODUIT'!$Q$2490</f>
        <v>0</v>
      </c>
      <c r="E830" s="2" t="str">
        <f>'FICHE PRODUIT'!$S$2492</f>
        <v>PROTO</v>
      </c>
      <c r="F830" s="2" t="str">
        <f>'FICHE PRODUIT'!$E$2494</f>
        <v>Page 64</v>
      </c>
      <c r="G830" s="2" t="str">
        <f>'FICHE PRODUIT'!$E$2495</f>
        <v xml:space="preserve">TO DO </v>
      </c>
      <c r="H830" s="122" t="str">
        <f>'FICHE PRODUIT'!$E$2496</f>
        <v>OCEAN SURPLUS</v>
      </c>
      <c r="I830" s="2" t="b">
        <f>'FICHE PRODUIT'!$E$2498</f>
        <v>0</v>
      </c>
      <c r="J830" s="2">
        <f>'FICHE PRODUIT'!$E$2500</f>
        <v>0</v>
      </c>
      <c r="K830" s="2">
        <f>'FICHE PRODUIT'!$E$2501</f>
        <v>0</v>
      </c>
      <c r="L830" s="4">
        <f>'FICHE PRODUIT'!$E$2503</f>
        <v>0</v>
      </c>
      <c r="M830" s="4">
        <f>'FICHE PRODUIT'!$E$2504</f>
        <v>2.5</v>
      </c>
      <c r="N830" s="4">
        <f>'FICHE PRODUIT'!$E$2506</f>
        <v>2.5</v>
      </c>
      <c r="O830" s="4">
        <f>'FICHE PRODUIT'!$E$2507</f>
        <v>0</v>
      </c>
      <c r="P830" s="4">
        <f>'FICHE PRODUIT'!$E$2509</f>
        <v>0</v>
      </c>
      <c r="Q830" s="4">
        <f>'FICHE PRODUIT'!$E$2510</f>
        <v>0</v>
      </c>
      <c r="R830" s="4">
        <f>'FICHE PRODUIT'!$E$2511</f>
        <v>0</v>
      </c>
      <c r="S830" s="122">
        <f>'FICHE PRODUIT'!$E$2512</f>
        <v>0</v>
      </c>
      <c r="T830" s="2">
        <f>'FICHE PRODUIT'!A2526</f>
        <v>0</v>
      </c>
      <c r="U830" s="2">
        <f>'FICHE PRODUIT'!B2526</f>
        <v>0</v>
      </c>
      <c r="V830" s="2">
        <f>'FICHE PRODUIT'!C2526</f>
        <v>0</v>
      </c>
      <c r="W830" s="2">
        <f>'FICHE PRODUIT'!D2526</f>
        <v>0</v>
      </c>
      <c r="X830" s="2">
        <f>'FICHE PRODUIT'!E2526</f>
        <v>0</v>
      </c>
      <c r="Y830" s="2">
        <f>'FICHE PRODUIT'!F2526</f>
        <v>0</v>
      </c>
      <c r="Z830" s="2">
        <f>'FICHE PRODUIT'!G2526</f>
        <v>0</v>
      </c>
      <c r="AA830" s="2">
        <f>'FICHE PRODUIT'!H2526</f>
        <v>0</v>
      </c>
    </row>
    <row r="831" spans="1:27" x14ac:dyDescent="0.2">
      <c r="A831" s="7" t="str">
        <f>'FICHE PRODUIT'!$A$2490</f>
        <v xml:space="preserve">DRIVER - COL 1 </v>
      </c>
      <c r="B831" s="2">
        <f>'FICHE PRODUIT'!$H$2490</f>
        <v>0</v>
      </c>
      <c r="C831" s="2" t="str">
        <f>'FICHE PRODUIT'!$S$2490</f>
        <v>W26-27</v>
      </c>
      <c r="D831" s="2">
        <f>'FICHE PRODUIT'!$Q$2490</f>
        <v>0</v>
      </c>
      <c r="E831" s="2" t="str">
        <f>'FICHE PRODUIT'!$S$2492</f>
        <v>PROTO</v>
      </c>
      <c r="F831" s="2" t="str">
        <f>'FICHE PRODUIT'!$E$2494</f>
        <v>Page 64</v>
      </c>
      <c r="G831" s="2" t="str">
        <f>'FICHE PRODUIT'!$E$2495</f>
        <v xml:space="preserve">TO DO </v>
      </c>
      <c r="H831" s="122" t="str">
        <f>'FICHE PRODUIT'!$E$2496</f>
        <v>OCEAN SURPLUS</v>
      </c>
      <c r="I831" s="2" t="b">
        <f>'FICHE PRODUIT'!$E$2498</f>
        <v>0</v>
      </c>
      <c r="J831" s="2">
        <f>'FICHE PRODUIT'!$E$2500</f>
        <v>0</v>
      </c>
      <c r="K831" s="2">
        <f>'FICHE PRODUIT'!$E$2501</f>
        <v>0</v>
      </c>
      <c r="L831" s="4">
        <f>'FICHE PRODUIT'!$E$2503</f>
        <v>0</v>
      </c>
      <c r="M831" s="4">
        <f>'FICHE PRODUIT'!$E$2504</f>
        <v>2.5</v>
      </c>
      <c r="N831" s="4">
        <f>'FICHE PRODUIT'!$E$2506</f>
        <v>2.5</v>
      </c>
      <c r="O831" s="4">
        <f>'FICHE PRODUIT'!$E$2507</f>
        <v>0</v>
      </c>
      <c r="P831" s="4">
        <f>'FICHE PRODUIT'!$E$2509</f>
        <v>0</v>
      </c>
      <c r="Q831" s="4">
        <f>'FICHE PRODUIT'!$E$2510</f>
        <v>0</v>
      </c>
      <c r="R831" s="4">
        <f>'FICHE PRODUIT'!$E$2511</f>
        <v>0</v>
      </c>
      <c r="S831" s="122">
        <f>'FICHE PRODUIT'!$E$2512</f>
        <v>0</v>
      </c>
      <c r="T831" s="2">
        <f>'FICHE PRODUIT'!A2527</f>
        <v>0</v>
      </c>
      <c r="U831" s="2">
        <f>'FICHE PRODUIT'!B2527</f>
        <v>0</v>
      </c>
      <c r="V831" s="2">
        <f>'FICHE PRODUIT'!C2527</f>
        <v>0</v>
      </c>
      <c r="W831" s="2">
        <f>'FICHE PRODUIT'!D2527</f>
        <v>0</v>
      </c>
      <c r="X831" s="2">
        <f>'FICHE PRODUIT'!E2527</f>
        <v>0</v>
      </c>
      <c r="Y831" s="2">
        <f>'FICHE PRODUIT'!F2527</f>
        <v>0</v>
      </c>
      <c r="Z831" s="2">
        <f>'FICHE PRODUIT'!G2527</f>
        <v>0</v>
      </c>
      <c r="AA831" s="2">
        <f>'FICHE PRODUIT'!H2527</f>
        <v>0</v>
      </c>
    </row>
    <row r="832" spans="1:27" x14ac:dyDescent="0.2">
      <c r="A832" s="7" t="str">
        <f>'FICHE PRODUIT'!$A$2490</f>
        <v xml:space="preserve">DRIVER - COL 1 </v>
      </c>
      <c r="B832" s="2">
        <f>'FICHE PRODUIT'!$H$2490</f>
        <v>0</v>
      </c>
      <c r="C832" s="2" t="str">
        <f>'FICHE PRODUIT'!$S$2490</f>
        <v>W26-27</v>
      </c>
      <c r="D832" s="2">
        <f>'FICHE PRODUIT'!$Q$2490</f>
        <v>0</v>
      </c>
      <c r="E832" s="2" t="str">
        <f>'FICHE PRODUIT'!$S$2492</f>
        <v>PROTO</v>
      </c>
      <c r="F832" s="2" t="str">
        <f>'FICHE PRODUIT'!$E$2494</f>
        <v>Page 64</v>
      </c>
      <c r="G832" s="2" t="str">
        <f>'FICHE PRODUIT'!$E$2495</f>
        <v xml:space="preserve">TO DO </v>
      </c>
      <c r="H832" s="122" t="str">
        <f>'FICHE PRODUIT'!$E$2496</f>
        <v>OCEAN SURPLUS</v>
      </c>
      <c r="I832" s="2" t="b">
        <f>'FICHE PRODUIT'!$E$2498</f>
        <v>0</v>
      </c>
      <c r="J832" s="2">
        <f>'FICHE PRODUIT'!$E$2500</f>
        <v>0</v>
      </c>
      <c r="K832" s="2">
        <f>'FICHE PRODUIT'!$E$2501</f>
        <v>0</v>
      </c>
      <c r="L832" s="4">
        <f>'FICHE PRODUIT'!$E$2503</f>
        <v>0</v>
      </c>
      <c r="M832" s="4">
        <f>'FICHE PRODUIT'!$E$2504</f>
        <v>2.5</v>
      </c>
      <c r="N832" s="4">
        <f>'FICHE PRODUIT'!$E$2506</f>
        <v>2.5</v>
      </c>
      <c r="O832" s="4">
        <f>'FICHE PRODUIT'!$E$2507</f>
        <v>0</v>
      </c>
      <c r="P832" s="4">
        <f>'FICHE PRODUIT'!$E$2509</f>
        <v>0</v>
      </c>
      <c r="Q832" s="4">
        <f>'FICHE PRODUIT'!$E$2510</f>
        <v>0</v>
      </c>
      <c r="R832" s="4">
        <f>'FICHE PRODUIT'!$E$2511</f>
        <v>0</v>
      </c>
      <c r="S832" s="122">
        <f>'FICHE PRODUIT'!$E$2512</f>
        <v>0</v>
      </c>
      <c r="T832" s="2">
        <f>'FICHE PRODUIT'!A2528</f>
        <v>0</v>
      </c>
      <c r="U832" s="2">
        <f>'FICHE PRODUIT'!B2528</f>
        <v>0</v>
      </c>
      <c r="V832" s="2">
        <f>'FICHE PRODUIT'!C2528</f>
        <v>0</v>
      </c>
      <c r="W832" s="2">
        <f>'FICHE PRODUIT'!D2528</f>
        <v>0</v>
      </c>
      <c r="X832" s="2">
        <f>'FICHE PRODUIT'!E2528</f>
        <v>0</v>
      </c>
      <c r="Y832" s="2">
        <f>'FICHE PRODUIT'!F2528</f>
        <v>0</v>
      </c>
      <c r="Z832" s="2">
        <f>'FICHE PRODUIT'!G2528</f>
        <v>0</v>
      </c>
      <c r="AA832" s="2">
        <f>'FICHE PRODUIT'!H2528</f>
        <v>0</v>
      </c>
    </row>
    <row r="833" spans="1:27" x14ac:dyDescent="0.2">
      <c r="A833" s="7" t="str">
        <f>'FICHE PRODUIT'!$A$2490</f>
        <v xml:space="preserve">DRIVER - COL 1 </v>
      </c>
      <c r="B833" s="2">
        <f>'FICHE PRODUIT'!$H$2490</f>
        <v>0</v>
      </c>
      <c r="C833" s="2" t="str">
        <f>'FICHE PRODUIT'!$S$2490</f>
        <v>W26-27</v>
      </c>
      <c r="D833" s="2">
        <f>'FICHE PRODUIT'!$Q$2490</f>
        <v>0</v>
      </c>
      <c r="E833" s="2" t="str">
        <f>'FICHE PRODUIT'!$S$2492</f>
        <v>PROTO</v>
      </c>
      <c r="F833" s="2" t="str">
        <f>'FICHE PRODUIT'!$E$2494</f>
        <v>Page 64</v>
      </c>
      <c r="G833" s="2" t="str">
        <f>'FICHE PRODUIT'!$E$2495</f>
        <v xml:space="preserve">TO DO </v>
      </c>
      <c r="H833" s="122" t="str">
        <f>'FICHE PRODUIT'!$E$2496</f>
        <v>OCEAN SURPLUS</v>
      </c>
      <c r="I833" s="2" t="b">
        <f>'FICHE PRODUIT'!$E$2498</f>
        <v>0</v>
      </c>
      <c r="J833" s="2">
        <f>'FICHE PRODUIT'!$E$2500</f>
        <v>0</v>
      </c>
      <c r="K833" s="2">
        <f>'FICHE PRODUIT'!$E$2501</f>
        <v>0</v>
      </c>
      <c r="L833" s="4">
        <f>'FICHE PRODUIT'!$E$2503</f>
        <v>0</v>
      </c>
      <c r="M833" s="4">
        <f>'FICHE PRODUIT'!$E$2504</f>
        <v>2.5</v>
      </c>
      <c r="N833" s="4">
        <f>'FICHE PRODUIT'!$E$2506</f>
        <v>2.5</v>
      </c>
      <c r="O833" s="4">
        <f>'FICHE PRODUIT'!$E$2507</f>
        <v>0</v>
      </c>
      <c r="P833" s="4">
        <f>'FICHE PRODUIT'!$E$2509</f>
        <v>0</v>
      </c>
      <c r="Q833" s="4">
        <f>'FICHE PRODUIT'!$E$2510</f>
        <v>0</v>
      </c>
      <c r="R833" s="4">
        <f>'FICHE PRODUIT'!$E$2511</f>
        <v>0</v>
      </c>
      <c r="S833" s="122">
        <f>'FICHE PRODUIT'!$E$2512</f>
        <v>0</v>
      </c>
      <c r="T833" s="2" t="str">
        <f>'FICHE PRODUIT'!A2529</f>
        <v>Frais externe</v>
      </c>
      <c r="U833" s="2" t="str">
        <f>'FICHE PRODUIT'!B2529</f>
        <v xml:space="preserve">Classwash </v>
      </c>
      <c r="V833" s="2" t="str">
        <f>'FICHE PRODUIT'!C2529</f>
        <v>Teinture</v>
      </c>
      <c r="W833" s="2" t="str">
        <f>'FICHE PRODUIT'!D2529</f>
        <v>???</v>
      </c>
      <c r="X833" s="2">
        <f>'FICHE PRODUIT'!E2529</f>
        <v>0</v>
      </c>
      <c r="Y833" s="2">
        <f>'FICHE PRODUIT'!F2529</f>
        <v>0</v>
      </c>
      <c r="Z833" s="2">
        <f>'FICHE PRODUIT'!G2529</f>
        <v>0</v>
      </c>
      <c r="AA833" s="2">
        <f>'FICHE PRODUIT'!H2529</f>
        <v>0</v>
      </c>
    </row>
    <row r="834" spans="1:27" x14ac:dyDescent="0.2">
      <c r="A834" s="7" t="str">
        <f>'FICHE PRODUIT'!$A$2490</f>
        <v xml:space="preserve">DRIVER - COL 1 </v>
      </c>
      <c r="B834" s="2">
        <f>'FICHE PRODUIT'!$H$2490</f>
        <v>0</v>
      </c>
      <c r="C834" s="2" t="str">
        <f>'FICHE PRODUIT'!$S$2490</f>
        <v>W26-27</v>
      </c>
      <c r="D834" s="2">
        <f>'FICHE PRODUIT'!$Q$2490</f>
        <v>0</v>
      </c>
      <c r="E834" s="2" t="str">
        <f>'FICHE PRODUIT'!$S$2492</f>
        <v>PROTO</v>
      </c>
      <c r="F834" s="2" t="str">
        <f>'FICHE PRODUIT'!$E$2494</f>
        <v>Page 64</v>
      </c>
      <c r="G834" s="2" t="str">
        <f>'FICHE PRODUIT'!$E$2495</f>
        <v xml:space="preserve">TO DO </v>
      </c>
      <c r="H834" s="122" t="str">
        <f>'FICHE PRODUIT'!$E$2496</f>
        <v>OCEAN SURPLUS</v>
      </c>
      <c r="I834" s="2" t="b">
        <f>'FICHE PRODUIT'!$E$2498</f>
        <v>0</v>
      </c>
      <c r="J834" s="2">
        <f>'FICHE PRODUIT'!$E$2500</f>
        <v>0</v>
      </c>
      <c r="K834" s="2">
        <f>'FICHE PRODUIT'!$E$2501</f>
        <v>0</v>
      </c>
      <c r="L834" s="4">
        <f>'FICHE PRODUIT'!$E$2503</f>
        <v>0</v>
      </c>
      <c r="M834" s="4">
        <f>'FICHE PRODUIT'!$E$2504</f>
        <v>2.5</v>
      </c>
      <c r="N834" s="4">
        <f>'FICHE PRODUIT'!$E$2506</f>
        <v>2.5</v>
      </c>
      <c r="O834" s="4">
        <f>'FICHE PRODUIT'!$E$2507</f>
        <v>0</v>
      </c>
      <c r="P834" s="4">
        <f>'FICHE PRODUIT'!$E$2509</f>
        <v>0</v>
      </c>
      <c r="Q834" s="4">
        <f>'FICHE PRODUIT'!$E$2510</f>
        <v>0</v>
      </c>
      <c r="R834" s="4">
        <f>'FICHE PRODUIT'!$E$2511</f>
        <v>0</v>
      </c>
      <c r="S834" s="122">
        <f>'FICHE PRODUIT'!$E$2512</f>
        <v>0</v>
      </c>
      <c r="T834" s="2" t="str">
        <f>'FICHE PRODUIT'!A2530</f>
        <v>Frais externe</v>
      </c>
      <c r="U834" s="2" t="str">
        <f>'FICHE PRODUIT'!B2530</f>
        <v>Transport</v>
      </c>
      <c r="V834" s="2" t="str">
        <f>'FICHE PRODUIT'!C2530</f>
        <v xml:space="preserve">Européen </v>
      </c>
      <c r="W834" s="2">
        <f>'FICHE PRODUIT'!D2530</f>
        <v>1</v>
      </c>
      <c r="X834" s="2">
        <f>'FICHE PRODUIT'!E2530</f>
        <v>0</v>
      </c>
      <c r="Y834" s="2">
        <f>'FICHE PRODUIT'!F2530</f>
        <v>2</v>
      </c>
      <c r="Z834" s="2">
        <f>'FICHE PRODUIT'!G2530</f>
        <v>2</v>
      </c>
      <c r="AA834" s="2">
        <f>'FICHE PRODUIT'!H2530</f>
        <v>0</v>
      </c>
    </row>
    <row r="835" spans="1:27" x14ac:dyDescent="0.2">
      <c r="A835" s="7" t="str">
        <f>'FICHE PRODUIT'!$A$2490</f>
        <v xml:space="preserve">DRIVER - COL 1 </v>
      </c>
      <c r="B835" s="2">
        <f>'FICHE PRODUIT'!$H$2490</f>
        <v>0</v>
      </c>
      <c r="C835" s="2" t="str">
        <f>'FICHE PRODUIT'!$S$2490</f>
        <v>W26-27</v>
      </c>
      <c r="D835" s="2">
        <f>'FICHE PRODUIT'!$Q$2490</f>
        <v>0</v>
      </c>
      <c r="E835" s="2" t="str">
        <f>'FICHE PRODUIT'!$S$2492</f>
        <v>PROTO</v>
      </c>
      <c r="F835" s="2" t="str">
        <f>'FICHE PRODUIT'!$E$2494</f>
        <v>Page 64</v>
      </c>
      <c r="G835" s="2" t="str">
        <f>'FICHE PRODUIT'!$E$2495</f>
        <v xml:space="preserve">TO DO </v>
      </c>
      <c r="H835" s="122" t="str">
        <f>'FICHE PRODUIT'!$E$2496</f>
        <v>OCEAN SURPLUS</v>
      </c>
      <c r="I835" s="2" t="b">
        <f>'FICHE PRODUIT'!$E$2498</f>
        <v>0</v>
      </c>
      <c r="J835" s="2">
        <f>'FICHE PRODUIT'!$E$2500</f>
        <v>0</v>
      </c>
      <c r="K835" s="2">
        <f>'FICHE PRODUIT'!$E$2501</f>
        <v>0</v>
      </c>
      <c r="L835" s="4">
        <f>'FICHE PRODUIT'!$E$2503</f>
        <v>0</v>
      </c>
      <c r="M835" s="4">
        <f>'FICHE PRODUIT'!$E$2504</f>
        <v>2.5</v>
      </c>
      <c r="N835" s="4">
        <f>'FICHE PRODUIT'!$E$2506</f>
        <v>2.5</v>
      </c>
      <c r="O835" s="4">
        <f>'FICHE PRODUIT'!$E$2507</f>
        <v>0</v>
      </c>
      <c r="P835" s="4">
        <f>'FICHE PRODUIT'!$E$2509</f>
        <v>0</v>
      </c>
      <c r="Q835" s="4">
        <f>'FICHE PRODUIT'!$E$2510</f>
        <v>0</v>
      </c>
      <c r="R835" s="4">
        <f>'FICHE PRODUIT'!$E$2511</f>
        <v>0</v>
      </c>
      <c r="S835" s="122">
        <f>'FICHE PRODUIT'!$E$2512</f>
        <v>0</v>
      </c>
      <c r="T835" s="2" t="str">
        <f>'FICHE PRODUIT'!A2531</f>
        <v>Frais externe</v>
      </c>
      <c r="U835" s="2" t="str">
        <f>'FICHE PRODUIT'!B2531</f>
        <v>Communication</v>
      </c>
      <c r="V835" s="2" t="str">
        <f>'FICHE PRODUIT'!C2531</f>
        <v>Marketing</v>
      </c>
      <c r="W835" s="2">
        <f>'FICHE PRODUIT'!D2531</f>
        <v>1</v>
      </c>
      <c r="X835" s="2">
        <f>'FICHE PRODUIT'!E2531</f>
        <v>0</v>
      </c>
      <c r="Y835" s="2">
        <f>'FICHE PRODUIT'!F2531</f>
        <v>0.5</v>
      </c>
      <c r="Z835" s="2">
        <f>'FICHE PRODUIT'!G2531</f>
        <v>0.5</v>
      </c>
      <c r="AA835" s="2">
        <f>'FICHE PRODUIT'!H2531</f>
        <v>0</v>
      </c>
    </row>
    <row r="836" spans="1:27" x14ac:dyDescent="0.2">
      <c r="A836" s="7" t="str">
        <f>'FICHE PRODUIT'!$A$2533</f>
        <v xml:space="preserve">DRIVER - COL 2 </v>
      </c>
      <c r="B836" s="2">
        <f>'FICHE PRODUIT'!$H$2533</f>
        <v>0</v>
      </c>
      <c r="C836" s="2" t="str">
        <f>'FICHE PRODUIT'!$S$2490</f>
        <v>W26-27</v>
      </c>
      <c r="D836" s="2">
        <f>'FICHE PRODUIT'!$Q$2533</f>
        <v>0</v>
      </c>
      <c r="E836" s="2" t="str">
        <f>'FICHE PRODUIT'!$S$2535</f>
        <v>In development</v>
      </c>
      <c r="F836" s="2" t="str">
        <f>'FICHE PRODUIT'!$E$2537</f>
        <v>Page 64</v>
      </c>
      <c r="G836" s="2" t="str">
        <f>'FICHE PRODUIT'!$E$2538</f>
        <v xml:space="preserve">TO DO </v>
      </c>
      <c r="H836" s="122" t="str">
        <f>'FICHE PRODUIT'!$E$2539</f>
        <v>OCEAN SURPLUS</v>
      </c>
      <c r="I836" s="2" t="b">
        <f>'FICHE PRODUIT'!$E$2541</f>
        <v>0</v>
      </c>
      <c r="J836" s="2">
        <f>'FICHE PRODUIT'!$E$2543</f>
        <v>0</v>
      </c>
      <c r="K836" s="2">
        <f>'FICHE PRODUIT'!$E$2544</f>
        <v>0</v>
      </c>
      <c r="L836" s="4">
        <f>'FICHE PRODUIT'!$E$2546</f>
        <v>0</v>
      </c>
      <c r="M836" s="4">
        <f>'FICHE PRODUIT'!$E$2547</f>
        <v>2.5</v>
      </c>
      <c r="N836" s="4">
        <f>'FICHE PRODUIT'!$E$2549</f>
        <v>2.5</v>
      </c>
      <c r="O836" s="4">
        <f>'FICHE PRODUIT'!$E$2550</f>
        <v>0</v>
      </c>
      <c r="P836" s="4">
        <f>'FICHE PRODUIT'!$E$2552</f>
        <v>0</v>
      </c>
      <c r="Q836" s="4">
        <f>'FICHE PRODUIT'!$E$2553</f>
        <v>0</v>
      </c>
      <c r="R836" s="4">
        <f>'FICHE PRODUIT'!$E$2554</f>
        <v>0</v>
      </c>
      <c r="S836" s="122">
        <f>'FICHE PRODUIT'!$E$2555</f>
        <v>0</v>
      </c>
      <c r="T836" s="2">
        <f>'FICHE PRODUIT'!A2560</f>
        <v>0</v>
      </c>
      <c r="U836" s="2">
        <f>'FICHE PRODUIT'!B2560</f>
        <v>0</v>
      </c>
      <c r="V836" s="2">
        <f>'FICHE PRODUIT'!C2560</f>
        <v>0</v>
      </c>
      <c r="W836" s="2">
        <f>'FICHE PRODUIT'!D2560</f>
        <v>0</v>
      </c>
      <c r="X836" s="2">
        <f>'FICHE PRODUIT'!E2560</f>
        <v>0</v>
      </c>
      <c r="Y836" s="2">
        <f>'FICHE PRODUIT'!F2560</f>
        <v>0</v>
      </c>
      <c r="Z836" s="2">
        <f>'FICHE PRODUIT'!G2560</f>
        <v>0</v>
      </c>
      <c r="AA836" s="2">
        <f>'FICHE PRODUIT'!H2560</f>
        <v>0</v>
      </c>
    </row>
    <row r="837" spans="1:27" x14ac:dyDescent="0.2">
      <c r="A837" s="7" t="str">
        <f>'FICHE PRODUIT'!$A$2533</f>
        <v xml:space="preserve">DRIVER - COL 2 </v>
      </c>
      <c r="B837" s="2">
        <f>'FICHE PRODUIT'!$H$2533</f>
        <v>0</v>
      </c>
      <c r="C837" s="2" t="str">
        <f>'FICHE PRODUIT'!$S$2490</f>
        <v>W26-27</v>
      </c>
      <c r="D837" s="2">
        <f>'FICHE PRODUIT'!$Q$2533</f>
        <v>0</v>
      </c>
      <c r="E837" s="2" t="str">
        <f>'FICHE PRODUIT'!$S$2535</f>
        <v>In development</v>
      </c>
      <c r="F837" s="2" t="str">
        <f>'FICHE PRODUIT'!$E$2537</f>
        <v>Page 64</v>
      </c>
      <c r="G837" s="2" t="str">
        <f>'FICHE PRODUIT'!$E$2538</f>
        <v xml:space="preserve">TO DO </v>
      </c>
      <c r="H837" s="122" t="str">
        <f>'FICHE PRODUIT'!$E$2539</f>
        <v>OCEAN SURPLUS</v>
      </c>
      <c r="I837" s="2" t="b">
        <f>'FICHE PRODUIT'!$E$2541</f>
        <v>0</v>
      </c>
      <c r="J837" s="2">
        <f>'FICHE PRODUIT'!$E$2543</f>
        <v>0</v>
      </c>
      <c r="K837" s="2">
        <f>'FICHE PRODUIT'!$E$2544</f>
        <v>0</v>
      </c>
      <c r="L837" s="4">
        <f>'FICHE PRODUIT'!$E$2546</f>
        <v>0</v>
      </c>
      <c r="M837" s="4">
        <f>'FICHE PRODUIT'!$E$2547</f>
        <v>2.5</v>
      </c>
      <c r="N837" s="4">
        <f>'FICHE PRODUIT'!$E$2549</f>
        <v>2.5</v>
      </c>
      <c r="O837" s="4">
        <f>'FICHE PRODUIT'!$E$2550</f>
        <v>0</v>
      </c>
      <c r="P837" s="4">
        <f>'FICHE PRODUIT'!$E$2552</f>
        <v>0</v>
      </c>
      <c r="Q837" s="4">
        <f>'FICHE PRODUIT'!$E$2553</f>
        <v>0</v>
      </c>
      <c r="R837" s="4">
        <f>'FICHE PRODUIT'!$E$2554</f>
        <v>0</v>
      </c>
      <c r="S837" s="122">
        <f>'FICHE PRODUIT'!$E$2555</f>
        <v>0</v>
      </c>
      <c r="T837" s="2">
        <f>'FICHE PRODUIT'!A2561</f>
        <v>0</v>
      </c>
      <c r="U837" s="2">
        <f>'FICHE PRODUIT'!B2561</f>
        <v>0</v>
      </c>
      <c r="V837" s="2">
        <f>'FICHE PRODUIT'!C2561</f>
        <v>0</v>
      </c>
      <c r="W837" s="2">
        <f>'FICHE PRODUIT'!D2561</f>
        <v>0</v>
      </c>
      <c r="X837" s="2">
        <f>'FICHE PRODUIT'!E2561</f>
        <v>0</v>
      </c>
      <c r="Y837" s="2">
        <f>'FICHE PRODUIT'!F2561</f>
        <v>0</v>
      </c>
      <c r="Z837" s="2">
        <f>'FICHE PRODUIT'!G2561</f>
        <v>0</v>
      </c>
      <c r="AA837" s="2">
        <f>'FICHE PRODUIT'!H2561</f>
        <v>0</v>
      </c>
    </row>
    <row r="838" spans="1:27" x14ac:dyDescent="0.2">
      <c r="A838" s="7" t="str">
        <f>'FICHE PRODUIT'!$A$2533</f>
        <v xml:space="preserve">DRIVER - COL 2 </v>
      </c>
      <c r="B838" s="2">
        <f>'FICHE PRODUIT'!$H$2533</f>
        <v>0</v>
      </c>
      <c r="C838" s="2" t="str">
        <f>'FICHE PRODUIT'!$S$2490</f>
        <v>W26-27</v>
      </c>
      <c r="D838" s="2">
        <f>'FICHE PRODUIT'!$Q$2533</f>
        <v>0</v>
      </c>
      <c r="E838" s="2" t="str">
        <f>'FICHE PRODUIT'!$S$2535</f>
        <v>In development</v>
      </c>
      <c r="F838" s="2" t="str">
        <f>'FICHE PRODUIT'!$E$2537</f>
        <v>Page 64</v>
      </c>
      <c r="G838" s="2" t="str">
        <f>'FICHE PRODUIT'!$E$2538</f>
        <v xml:space="preserve">TO DO </v>
      </c>
      <c r="H838" s="122" t="str">
        <f>'FICHE PRODUIT'!$E$2539</f>
        <v>OCEAN SURPLUS</v>
      </c>
      <c r="I838" s="2" t="b">
        <f>'FICHE PRODUIT'!$E$2541</f>
        <v>0</v>
      </c>
      <c r="J838" s="2">
        <f>'FICHE PRODUIT'!$E$2543</f>
        <v>0</v>
      </c>
      <c r="K838" s="2">
        <f>'FICHE PRODUIT'!$E$2544</f>
        <v>0</v>
      </c>
      <c r="L838" s="4">
        <f>'FICHE PRODUIT'!$E$2546</f>
        <v>0</v>
      </c>
      <c r="M838" s="4">
        <f>'FICHE PRODUIT'!$E$2547</f>
        <v>2.5</v>
      </c>
      <c r="N838" s="4">
        <f>'FICHE PRODUIT'!$E$2549</f>
        <v>2.5</v>
      </c>
      <c r="O838" s="4">
        <f>'FICHE PRODUIT'!$E$2550</f>
        <v>0</v>
      </c>
      <c r="P838" s="4">
        <f>'FICHE PRODUIT'!$E$2552</f>
        <v>0</v>
      </c>
      <c r="Q838" s="4">
        <f>'FICHE PRODUIT'!$E$2553</f>
        <v>0</v>
      </c>
      <c r="R838" s="4">
        <f>'FICHE PRODUIT'!$E$2554</f>
        <v>0</v>
      </c>
      <c r="S838" s="122">
        <f>'FICHE PRODUIT'!$E$2555</f>
        <v>0</v>
      </c>
      <c r="T838" s="2">
        <f>'FICHE PRODUIT'!A2562</f>
        <v>0</v>
      </c>
      <c r="U838" s="2">
        <f>'FICHE PRODUIT'!B2562</f>
        <v>0</v>
      </c>
      <c r="V838" s="2">
        <f>'FICHE PRODUIT'!C2562</f>
        <v>0</v>
      </c>
      <c r="W838" s="2">
        <f>'FICHE PRODUIT'!D2562</f>
        <v>0</v>
      </c>
      <c r="X838" s="2">
        <f>'FICHE PRODUIT'!E2562</f>
        <v>0</v>
      </c>
      <c r="Y838" s="2">
        <f>'FICHE PRODUIT'!F2562</f>
        <v>0</v>
      </c>
      <c r="Z838" s="2">
        <f>'FICHE PRODUIT'!G2562</f>
        <v>0</v>
      </c>
      <c r="AA838" s="2">
        <f>'FICHE PRODUIT'!H2562</f>
        <v>0</v>
      </c>
    </row>
    <row r="839" spans="1:27" x14ac:dyDescent="0.2">
      <c r="A839" s="7" t="str">
        <f>'FICHE PRODUIT'!$A$2533</f>
        <v xml:space="preserve">DRIVER - COL 2 </v>
      </c>
      <c r="B839" s="2">
        <f>'FICHE PRODUIT'!$H$2533</f>
        <v>0</v>
      </c>
      <c r="C839" s="2" t="str">
        <f>'FICHE PRODUIT'!$S$2490</f>
        <v>W26-27</v>
      </c>
      <c r="D839" s="2">
        <f>'FICHE PRODUIT'!$Q$2533</f>
        <v>0</v>
      </c>
      <c r="E839" s="2" t="str">
        <f>'FICHE PRODUIT'!$S$2535</f>
        <v>In development</v>
      </c>
      <c r="F839" s="2" t="str">
        <f>'FICHE PRODUIT'!$E$2537</f>
        <v>Page 64</v>
      </c>
      <c r="G839" s="2" t="str">
        <f>'FICHE PRODUIT'!$E$2538</f>
        <v xml:space="preserve">TO DO </v>
      </c>
      <c r="H839" s="122" t="str">
        <f>'FICHE PRODUIT'!$E$2539</f>
        <v>OCEAN SURPLUS</v>
      </c>
      <c r="I839" s="2" t="b">
        <f>'FICHE PRODUIT'!$E$2541</f>
        <v>0</v>
      </c>
      <c r="J839" s="2">
        <f>'FICHE PRODUIT'!$E$2543</f>
        <v>0</v>
      </c>
      <c r="K839" s="2">
        <f>'FICHE PRODUIT'!$E$2544</f>
        <v>0</v>
      </c>
      <c r="L839" s="4">
        <f>'FICHE PRODUIT'!$E$2546</f>
        <v>0</v>
      </c>
      <c r="M839" s="4">
        <f>'FICHE PRODUIT'!$E$2547</f>
        <v>2.5</v>
      </c>
      <c r="N839" s="4">
        <f>'FICHE PRODUIT'!$E$2549</f>
        <v>2.5</v>
      </c>
      <c r="O839" s="4">
        <f>'FICHE PRODUIT'!$E$2550</f>
        <v>0</v>
      </c>
      <c r="P839" s="4">
        <f>'FICHE PRODUIT'!$E$2552</f>
        <v>0</v>
      </c>
      <c r="Q839" s="4">
        <f>'FICHE PRODUIT'!$E$2553</f>
        <v>0</v>
      </c>
      <c r="R839" s="4">
        <f>'FICHE PRODUIT'!$E$2554</f>
        <v>0</v>
      </c>
      <c r="S839" s="122">
        <f>'FICHE PRODUIT'!$E$2555</f>
        <v>0</v>
      </c>
      <c r="T839" s="2">
        <f>'FICHE PRODUIT'!A2563</f>
        <v>0</v>
      </c>
      <c r="U839" s="2">
        <f>'FICHE PRODUIT'!B2563</f>
        <v>0</v>
      </c>
      <c r="V839" s="2">
        <f>'FICHE PRODUIT'!C2563</f>
        <v>0</v>
      </c>
      <c r="W839" s="2">
        <f>'FICHE PRODUIT'!D2563</f>
        <v>0</v>
      </c>
      <c r="X839" s="2">
        <f>'FICHE PRODUIT'!E2563</f>
        <v>0</v>
      </c>
      <c r="Y839" s="2">
        <f>'FICHE PRODUIT'!F2563</f>
        <v>0</v>
      </c>
      <c r="Z839" s="2">
        <f>'FICHE PRODUIT'!G2563</f>
        <v>0</v>
      </c>
      <c r="AA839" s="2">
        <f>'FICHE PRODUIT'!H2563</f>
        <v>0</v>
      </c>
    </row>
    <row r="840" spans="1:27" x14ac:dyDescent="0.2">
      <c r="A840" s="7" t="str">
        <f>'FICHE PRODUIT'!$A$2533</f>
        <v xml:space="preserve">DRIVER - COL 2 </v>
      </c>
      <c r="B840" s="2">
        <f>'FICHE PRODUIT'!$H$2533</f>
        <v>0</v>
      </c>
      <c r="C840" s="2" t="str">
        <f>'FICHE PRODUIT'!$S$2490</f>
        <v>W26-27</v>
      </c>
      <c r="D840" s="2">
        <f>'FICHE PRODUIT'!$Q$2533</f>
        <v>0</v>
      </c>
      <c r="E840" s="2" t="str">
        <f>'FICHE PRODUIT'!$S$2535</f>
        <v>In development</v>
      </c>
      <c r="F840" s="2" t="str">
        <f>'FICHE PRODUIT'!$E$2537</f>
        <v>Page 64</v>
      </c>
      <c r="G840" s="2" t="str">
        <f>'FICHE PRODUIT'!$E$2538</f>
        <v xml:space="preserve">TO DO </v>
      </c>
      <c r="H840" s="122" t="str">
        <f>'FICHE PRODUIT'!$E$2539</f>
        <v>OCEAN SURPLUS</v>
      </c>
      <c r="I840" s="2" t="b">
        <f>'FICHE PRODUIT'!$E$2541</f>
        <v>0</v>
      </c>
      <c r="J840" s="2">
        <f>'FICHE PRODUIT'!$E$2543</f>
        <v>0</v>
      </c>
      <c r="K840" s="2">
        <f>'FICHE PRODUIT'!$E$2544</f>
        <v>0</v>
      </c>
      <c r="L840" s="4">
        <f>'FICHE PRODUIT'!$E$2546</f>
        <v>0</v>
      </c>
      <c r="M840" s="4">
        <f>'FICHE PRODUIT'!$E$2547</f>
        <v>2.5</v>
      </c>
      <c r="N840" s="4">
        <f>'FICHE PRODUIT'!$E$2549</f>
        <v>2.5</v>
      </c>
      <c r="O840" s="4">
        <f>'FICHE PRODUIT'!$E$2550</f>
        <v>0</v>
      </c>
      <c r="P840" s="4">
        <f>'FICHE PRODUIT'!$E$2552</f>
        <v>0</v>
      </c>
      <c r="Q840" s="4">
        <f>'FICHE PRODUIT'!$E$2553</f>
        <v>0</v>
      </c>
      <c r="R840" s="4">
        <f>'FICHE PRODUIT'!$E$2554</f>
        <v>0</v>
      </c>
      <c r="S840" s="122">
        <f>'FICHE PRODUIT'!$E$2555</f>
        <v>0</v>
      </c>
      <c r="T840" s="2">
        <f>'FICHE PRODUIT'!A2564</f>
        <v>0</v>
      </c>
      <c r="U840" s="2">
        <f>'FICHE PRODUIT'!B2564</f>
        <v>0</v>
      </c>
      <c r="V840" s="2">
        <f>'FICHE PRODUIT'!C2564</f>
        <v>0</v>
      </c>
      <c r="W840" s="2">
        <f>'FICHE PRODUIT'!D2564</f>
        <v>0</v>
      </c>
      <c r="X840" s="2">
        <f>'FICHE PRODUIT'!E2564</f>
        <v>0</v>
      </c>
      <c r="Y840" s="2">
        <f>'FICHE PRODUIT'!F2564</f>
        <v>0</v>
      </c>
      <c r="Z840" s="2">
        <f>'FICHE PRODUIT'!G2564</f>
        <v>0</v>
      </c>
      <c r="AA840" s="2">
        <f>'FICHE PRODUIT'!H2564</f>
        <v>0</v>
      </c>
    </row>
    <row r="841" spans="1:27" x14ac:dyDescent="0.2">
      <c r="A841" s="7" t="str">
        <f>'FICHE PRODUIT'!$A$2533</f>
        <v xml:space="preserve">DRIVER - COL 2 </v>
      </c>
      <c r="B841" s="2">
        <f>'FICHE PRODUIT'!$H$2533</f>
        <v>0</v>
      </c>
      <c r="C841" s="2" t="str">
        <f>'FICHE PRODUIT'!$S$2490</f>
        <v>W26-27</v>
      </c>
      <c r="D841" s="2">
        <f>'FICHE PRODUIT'!$Q$2533</f>
        <v>0</v>
      </c>
      <c r="E841" s="2" t="str">
        <f>'FICHE PRODUIT'!$S$2535</f>
        <v>In development</v>
      </c>
      <c r="F841" s="2" t="str">
        <f>'FICHE PRODUIT'!$E$2537</f>
        <v>Page 64</v>
      </c>
      <c r="G841" s="2" t="str">
        <f>'FICHE PRODUIT'!$E$2538</f>
        <v xml:space="preserve">TO DO </v>
      </c>
      <c r="H841" s="122" t="str">
        <f>'FICHE PRODUIT'!$E$2539</f>
        <v>OCEAN SURPLUS</v>
      </c>
      <c r="I841" s="2" t="b">
        <f>'FICHE PRODUIT'!$E$2541</f>
        <v>0</v>
      </c>
      <c r="J841" s="2">
        <f>'FICHE PRODUIT'!$E$2543</f>
        <v>0</v>
      </c>
      <c r="K841" s="2">
        <f>'FICHE PRODUIT'!$E$2544</f>
        <v>0</v>
      </c>
      <c r="L841" s="4">
        <f>'FICHE PRODUIT'!$E$2546</f>
        <v>0</v>
      </c>
      <c r="M841" s="4">
        <f>'FICHE PRODUIT'!$E$2547</f>
        <v>2.5</v>
      </c>
      <c r="N841" s="4">
        <f>'FICHE PRODUIT'!$E$2549</f>
        <v>2.5</v>
      </c>
      <c r="O841" s="4">
        <f>'FICHE PRODUIT'!$E$2550</f>
        <v>0</v>
      </c>
      <c r="P841" s="4">
        <f>'FICHE PRODUIT'!$E$2552</f>
        <v>0</v>
      </c>
      <c r="Q841" s="4">
        <f>'FICHE PRODUIT'!$E$2553</f>
        <v>0</v>
      </c>
      <c r="R841" s="4">
        <f>'FICHE PRODUIT'!$E$2554</f>
        <v>0</v>
      </c>
      <c r="S841" s="122">
        <f>'FICHE PRODUIT'!$E$2555</f>
        <v>0</v>
      </c>
      <c r="T841" s="2">
        <f>'FICHE PRODUIT'!A2565</f>
        <v>0</v>
      </c>
      <c r="U841" s="2">
        <f>'FICHE PRODUIT'!B2565</f>
        <v>0</v>
      </c>
      <c r="V841" s="2">
        <f>'FICHE PRODUIT'!C2565</f>
        <v>0</v>
      </c>
      <c r="W841" s="2">
        <f>'FICHE PRODUIT'!D2565</f>
        <v>0</v>
      </c>
      <c r="X841" s="2">
        <f>'FICHE PRODUIT'!E2565</f>
        <v>0</v>
      </c>
      <c r="Y841" s="2">
        <f>'FICHE PRODUIT'!F2565</f>
        <v>0</v>
      </c>
      <c r="Z841" s="2">
        <f>'FICHE PRODUIT'!G2565</f>
        <v>0</v>
      </c>
      <c r="AA841" s="2">
        <f>'FICHE PRODUIT'!H2565</f>
        <v>0</v>
      </c>
    </row>
    <row r="842" spans="1:27" x14ac:dyDescent="0.2">
      <c r="A842" s="7" t="str">
        <f>'FICHE PRODUIT'!$A$2533</f>
        <v xml:space="preserve">DRIVER - COL 2 </v>
      </c>
      <c r="B842" s="2">
        <f>'FICHE PRODUIT'!$H$2533</f>
        <v>0</v>
      </c>
      <c r="C842" s="2" t="str">
        <f>'FICHE PRODUIT'!$S$2490</f>
        <v>W26-27</v>
      </c>
      <c r="D842" s="2">
        <f>'FICHE PRODUIT'!$Q$2533</f>
        <v>0</v>
      </c>
      <c r="E842" s="2" t="str">
        <f>'FICHE PRODUIT'!$S$2535</f>
        <v>In development</v>
      </c>
      <c r="F842" s="2" t="str">
        <f>'FICHE PRODUIT'!$E$2537</f>
        <v>Page 64</v>
      </c>
      <c r="G842" s="2" t="str">
        <f>'FICHE PRODUIT'!$E$2538</f>
        <v xml:space="preserve">TO DO </v>
      </c>
      <c r="H842" s="122" t="str">
        <f>'FICHE PRODUIT'!$E$2539</f>
        <v>OCEAN SURPLUS</v>
      </c>
      <c r="I842" s="2" t="b">
        <f>'FICHE PRODUIT'!$E$2541</f>
        <v>0</v>
      </c>
      <c r="J842" s="2">
        <f>'FICHE PRODUIT'!$E$2543</f>
        <v>0</v>
      </c>
      <c r="K842" s="2">
        <f>'FICHE PRODUIT'!$E$2544</f>
        <v>0</v>
      </c>
      <c r="L842" s="4">
        <f>'FICHE PRODUIT'!$E$2546</f>
        <v>0</v>
      </c>
      <c r="M842" s="4">
        <f>'FICHE PRODUIT'!$E$2547</f>
        <v>2.5</v>
      </c>
      <c r="N842" s="4">
        <f>'FICHE PRODUIT'!$E$2549</f>
        <v>2.5</v>
      </c>
      <c r="O842" s="4">
        <f>'FICHE PRODUIT'!$E$2550</f>
        <v>0</v>
      </c>
      <c r="P842" s="4">
        <f>'FICHE PRODUIT'!$E$2552</f>
        <v>0</v>
      </c>
      <c r="Q842" s="4">
        <f>'FICHE PRODUIT'!$E$2553</f>
        <v>0</v>
      </c>
      <c r="R842" s="4">
        <f>'FICHE PRODUIT'!$E$2554</f>
        <v>0</v>
      </c>
      <c r="S842" s="122">
        <f>'FICHE PRODUIT'!$E$2555</f>
        <v>0</v>
      </c>
      <c r="T842" s="2">
        <f>'FICHE PRODUIT'!A2566</f>
        <v>0</v>
      </c>
      <c r="U842" s="2">
        <f>'FICHE PRODUIT'!B2566</f>
        <v>0</v>
      </c>
      <c r="V842" s="2">
        <f>'FICHE PRODUIT'!C2566</f>
        <v>0</v>
      </c>
      <c r="W842" s="2">
        <f>'FICHE PRODUIT'!D2566</f>
        <v>0</v>
      </c>
      <c r="X842" s="2">
        <f>'FICHE PRODUIT'!E2566</f>
        <v>0</v>
      </c>
      <c r="Y842" s="2">
        <f>'FICHE PRODUIT'!F2566</f>
        <v>0</v>
      </c>
      <c r="Z842" s="2">
        <f>'FICHE PRODUIT'!G2566</f>
        <v>0</v>
      </c>
      <c r="AA842" s="2">
        <f>'FICHE PRODUIT'!H2566</f>
        <v>0</v>
      </c>
    </row>
    <row r="843" spans="1:27" x14ac:dyDescent="0.2">
      <c r="A843" s="7" t="str">
        <f>'FICHE PRODUIT'!$A$2533</f>
        <v xml:space="preserve">DRIVER - COL 2 </v>
      </c>
      <c r="B843" s="2">
        <f>'FICHE PRODUIT'!$H$2533</f>
        <v>0</v>
      </c>
      <c r="C843" s="2" t="str">
        <f>'FICHE PRODUIT'!$S$2490</f>
        <v>W26-27</v>
      </c>
      <c r="D843" s="2">
        <f>'FICHE PRODUIT'!$Q$2533</f>
        <v>0</v>
      </c>
      <c r="E843" s="2" t="str">
        <f>'FICHE PRODUIT'!$S$2535</f>
        <v>In development</v>
      </c>
      <c r="F843" s="2" t="str">
        <f>'FICHE PRODUIT'!$E$2537</f>
        <v>Page 64</v>
      </c>
      <c r="G843" s="2" t="str">
        <f>'FICHE PRODUIT'!$E$2538</f>
        <v xml:space="preserve">TO DO </v>
      </c>
      <c r="H843" s="122" t="str">
        <f>'FICHE PRODUIT'!$E$2539</f>
        <v>OCEAN SURPLUS</v>
      </c>
      <c r="I843" s="2" t="b">
        <f>'FICHE PRODUIT'!$E$2541</f>
        <v>0</v>
      </c>
      <c r="J843" s="2">
        <f>'FICHE PRODUIT'!$E$2543</f>
        <v>0</v>
      </c>
      <c r="K843" s="2">
        <f>'FICHE PRODUIT'!$E$2544</f>
        <v>0</v>
      </c>
      <c r="L843" s="4">
        <f>'FICHE PRODUIT'!$E$2546</f>
        <v>0</v>
      </c>
      <c r="M843" s="4">
        <f>'FICHE PRODUIT'!$E$2547</f>
        <v>2.5</v>
      </c>
      <c r="N843" s="4">
        <f>'FICHE PRODUIT'!$E$2549</f>
        <v>2.5</v>
      </c>
      <c r="O843" s="4">
        <f>'FICHE PRODUIT'!$E$2550</f>
        <v>0</v>
      </c>
      <c r="P843" s="4">
        <f>'FICHE PRODUIT'!$E$2552</f>
        <v>0</v>
      </c>
      <c r="Q843" s="4">
        <f>'FICHE PRODUIT'!$E$2553</f>
        <v>0</v>
      </c>
      <c r="R843" s="4">
        <f>'FICHE PRODUIT'!$E$2554</f>
        <v>0</v>
      </c>
      <c r="S843" s="122">
        <f>'FICHE PRODUIT'!$E$2555</f>
        <v>0</v>
      </c>
      <c r="T843" s="2">
        <f>'FICHE PRODUIT'!A2567</f>
        <v>0</v>
      </c>
      <c r="U843" s="2">
        <f>'FICHE PRODUIT'!B2567</f>
        <v>0</v>
      </c>
      <c r="V843" s="2">
        <f>'FICHE PRODUIT'!C2567</f>
        <v>0</v>
      </c>
      <c r="W843" s="2">
        <f>'FICHE PRODUIT'!D2567</f>
        <v>0</v>
      </c>
      <c r="X843" s="2">
        <f>'FICHE PRODUIT'!E2567</f>
        <v>0</v>
      </c>
      <c r="Y843" s="2">
        <f>'FICHE PRODUIT'!F2567</f>
        <v>0</v>
      </c>
      <c r="Z843" s="2">
        <f>'FICHE PRODUIT'!G2567</f>
        <v>0</v>
      </c>
      <c r="AA843" s="2">
        <f>'FICHE PRODUIT'!H2567</f>
        <v>0</v>
      </c>
    </row>
    <row r="844" spans="1:27" x14ac:dyDescent="0.2">
      <c r="A844" s="7" t="str">
        <f>'FICHE PRODUIT'!$A$2533</f>
        <v xml:space="preserve">DRIVER - COL 2 </v>
      </c>
      <c r="B844" s="2">
        <f>'FICHE PRODUIT'!$H$2533</f>
        <v>0</v>
      </c>
      <c r="C844" s="2" t="str">
        <f>'FICHE PRODUIT'!$S$2490</f>
        <v>W26-27</v>
      </c>
      <c r="D844" s="2">
        <f>'FICHE PRODUIT'!$Q$2533</f>
        <v>0</v>
      </c>
      <c r="E844" s="2" t="str">
        <f>'FICHE PRODUIT'!$S$2535</f>
        <v>In development</v>
      </c>
      <c r="F844" s="2" t="str">
        <f>'FICHE PRODUIT'!$E$2537</f>
        <v>Page 64</v>
      </c>
      <c r="G844" s="2" t="str">
        <f>'FICHE PRODUIT'!$E$2538</f>
        <v xml:space="preserve">TO DO </v>
      </c>
      <c r="H844" s="122" t="str">
        <f>'FICHE PRODUIT'!$E$2539</f>
        <v>OCEAN SURPLUS</v>
      </c>
      <c r="I844" s="2" t="b">
        <f>'FICHE PRODUIT'!$E$2541</f>
        <v>0</v>
      </c>
      <c r="J844" s="2">
        <f>'FICHE PRODUIT'!$E$2543</f>
        <v>0</v>
      </c>
      <c r="K844" s="2">
        <f>'FICHE PRODUIT'!$E$2544</f>
        <v>0</v>
      </c>
      <c r="L844" s="4">
        <f>'FICHE PRODUIT'!$E$2546</f>
        <v>0</v>
      </c>
      <c r="M844" s="4">
        <f>'FICHE PRODUIT'!$E$2547</f>
        <v>2.5</v>
      </c>
      <c r="N844" s="4">
        <f>'FICHE PRODUIT'!$E$2549</f>
        <v>2.5</v>
      </c>
      <c r="O844" s="4">
        <f>'FICHE PRODUIT'!$E$2550</f>
        <v>0</v>
      </c>
      <c r="P844" s="4">
        <f>'FICHE PRODUIT'!$E$2552</f>
        <v>0</v>
      </c>
      <c r="Q844" s="4">
        <f>'FICHE PRODUIT'!$E$2553</f>
        <v>0</v>
      </c>
      <c r="R844" s="4">
        <f>'FICHE PRODUIT'!$E$2554</f>
        <v>0</v>
      </c>
      <c r="S844" s="122">
        <f>'FICHE PRODUIT'!$E$2555</f>
        <v>0</v>
      </c>
      <c r="T844" s="2">
        <f>'FICHE PRODUIT'!A2568</f>
        <v>0</v>
      </c>
      <c r="U844" s="2">
        <f>'FICHE PRODUIT'!B2568</f>
        <v>0</v>
      </c>
      <c r="V844" s="2">
        <f>'FICHE PRODUIT'!C2568</f>
        <v>0</v>
      </c>
      <c r="W844" s="2">
        <f>'FICHE PRODUIT'!D2568</f>
        <v>0</v>
      </c>
      <c r="X844" s="2">
        <f>'FICHE PRODUIT'!E2568</f>
        <v>0</v>
      </c>
      <c r="Y844" s="2">
        <f>'FICHE PRODUIT'!F2568</f>
        <v>0</v>
      </c>
      <c r="Z844" s="2">
        <f>'FICHE PRODUIT'!G2568</f>
        <v>0</v>
      </c>
      <c r="AA844" s="2">
        <f>'FICHE PRODUIT'!H2568</f>
        <v>0</v>
      </c>
    </row>
    <row r="845" spans="1:27" x14ac:dyDescent="0.2">
      <c r="A845" s="7" t="str">
        <f>'FICHE PRODUIT'!$A$2533</f>
        <v xml:space="preserve">DRIVER - COL 2 </v>
      </c>
      <c r="B845" s="2">
        <f>'FICHE PRODUIT'!$H$2533</f>
        <v>0</v>
      </c>
      <c r="C845" s="2" t="str">
        <f>'FICHE PRODUIT'!$S$2490</f>
        <v>W26-27</v>
      </c>
      <c r="D845" s="2">
        <f>'FICHE PRODUIT'!$Q$2533</f>
        <v>0</v>
      </c>
      <c r="E845" s="2" t="str">
        <f>'FICHE PRODUIT'!$S$2535</f>
        <v>In development</v>
      </c>
      <c r="F845" s="2" t="str">
        <f>'FICHE PRODUIT'!$E$2537</f>
        <v>Page 64</v>
      </c>
      <c r="G845" s="2" t="str">
        <f>'FICHE PRODUIT'!$E$2538</f>
        <v xml:space="preserve">TO DO </v>
      </c>
      <c r="H845" s="122" t="str">
        <f>'FICHE PRODUIT'!$E$2539</f>
        <v>OCEAN SURPLUS</v>
      </c>
      <c r="I845" s="2" t="b">
        <f>'FICHE PRODUIT'!$E$2541</f>
        <v>0</v>
      </c>
      <c r="J845" s="2">
        <f>'FICHE PRODUIT'!$E$2543</f>
        <v>0</v>
      </c>
      <c r="K845" s="2">
        <f>'FICHE PRODUIT'!$E$2544</f>
        <v>0</v>
      </c>
      <c r="L845" s="4">
        <f>'FICHE PRODUIT'!$E$2546</f>
        <v>0</v>
      </c>
      <c r="M845" s="4">
        <f>'FICHE PRODUIT'!$E$2547</f>
        <v>2.5</v>
      </c>
      <c r="N845" s="4">
        <f>'FICHE PRODUIT'!$E$2549</f>
        <v>2.5</v>
      </c>
      <c r="O845" s="4">
        <f>'FICHE PRODUIT'!$E$2550</f>
        <v>0</v>
      </c>
      <c r="P845" s="4">
        <f>'FICHE PRODUIT'!$E$2552</f>
        <v>0</v>
      </c>
      <c r="Q845" s="4">
        <f>'FICHE PRODUIT'!$E$2553</f>
        <v>0</v>
      </c>
      <c r="R845" s="4">
        <f>'FICHE PRODUIT'!$E$2554</f>
        <v>0</v>
      </c>
      <c r="S845" s="122">
        <f>'FICHE PRODUIT'!$E$2555</f>
        <v>0</v>
      </c>
      <c r="T845" s="2">
        <f>'FICHE PRODUIT'!A2569</f>
        <v>0</v>
      </c>
      <c r="U845" s="2">
        <f>'FICHE PRODUIT'!B2569</f>
        <v>0</v>
      </c>
      <c r="V845" s="2">
        <f>'FICHE PRODUIT'!C2569</f>
        <v>0</v>
      </c>
      <c r="W845" s="2">
        <f>'FICHE PRODUIT'!D2569</f>
        <v>0</v>
      </c>
      <c r="X845" s="2">
        <f>'FICHE PRODUIT'!E2569</f>
        <v>0</v>
      </c>
      <c r="Y845" s="2">
        <f>'FICHE PRODUIT'!F2569</f>
        <v>0</v>
      </c>
      <c r="Z845" s="2">
        <f>'FICHE PRODUIT'!G2569</f>
        <v>0</v>
      </c>
      <c r="AA845" s="2">
        <f>'FICHE PRODUIT'!H2569</f>
        <v>0</v>
      </c>
    </row>
    <row r="846" spans="1:27" x14ac:dyDescent="0.2">
      <c r="A846" s="7" t="str">
        <f>'FICHE PRODUIT'!$A$2533</f>
        <v xml:space="preserve">DRIVER - COL 2 </v>
      </c>
      <c r="B846" s="2">
        <f>'FICHE PRODUIT'!$H$2533</f>
        <v>0</v>
      </c>
      <c r="C846" s="2" t="str">
        <f>'FICHE PRODUIT'!$S$2490</f>
        <v>W26-27</v>
      </c>
      <c r="D846" s="2">
        <f>'FICHE PRODUIT'!$Q$2533</f>
        <v>0</v>
      </c>
      <c r="E846" s="2" t="str">
        <f>'FICHE PRODUIT'!$S$2535</f>
        <v>In development</v>
      </c>
      <c r="F846" s="2" t="str">
        <f>'FICHE PRODUIT'!$E$2537</f>
        <v>Page 64</v>
      </c>
      <c r="G846" s="2" t="str">
        <f>'FICHE PRODUIT'!$E$2538</f>
        <v xml:space="preserve">TO DO </v>
      </c>
      <c r="H846" s="122" t="str">
        <f>'FICHE PRODUIT'!$E$2539</f>
        <v>OCEAN SURPLUS</v>
      </c>
      <c r="I846" s="2" t="b">
        <f>'FICHE PRODUIT'!$E$2541</f>
        <v>0</v>
      </c>
      <c r="J846" s="2">
        <f>'FICHE PRODUIT'!$E$2543</f>
        <v>0</v>
      </c>
      <c r="K846" s="2">
        <f>'FICHE PRODUIT'!$E$2544</f>
        <v>0</v>
      </c>
      <c r="L846" s="4">
        <f>'FICHE PRODUIT'!$E$2546</f>
        <v>0</v>
      </c>
      <c r="M846" s="4">
        <f>'FICHE PRODUIT'!$E$2547</f>
        <v>2.5</v>
      </c>
      <c r="N846" s="4">
        <f>'FICHE PRODUIT'!$E$2549</f>
        <v>2.5</v>
      </c>
      <c r="O846" s="4">
        <f>'FICHE PRODUIT'!$E$2550</f>
        <v>0</v>
      </c>
      <c r="P846" s="4">
        <f>'FICHE PRODUIT'!$E$2552</f>
        <v>0</v>
      </c>
      <c r="Q846" s="4">
        <f>'FICHE PRODUIT'!$E$2553</f>
        <v>0</v>
      </c>
      <c r="R846" s="4">
        <f>'FICHE PRODUIT'!$E$2554</f>
        <v>0</v>
      </c>
      <c r="S846" s="122">
        <f>'FICHE PRODUIT'!$E$2555</f>
        <v>0</v>
      </c>
      <c r="T846" s="2">
        <f>'FICHE PRODUIT'!A2570</f>
        <v>0</v>
      </c>
      <c r="U846" s="2">
        <f>'FICHE PRODUIT'!B2570</f>
        <v>0</v>
      </c>
      <c r="V846" s="2">
        <f>'FICHE PRODUIT'!C2570</f>
        <v>0</v>
      </c>
      <c r="W846" s="2">
        <f>'FICHE PRODUIT'!D2570</f>
        <v>0</v>
      </c>
      <c r="X846" s="2">
        <f>'FICHE PRODUIT'!E2570</f>
        <v>0</v>
      </c>
      <c r="Y846" s="2">
        <f>'FICHE PRODUIT'!F2570</f>
        <v>0</v>
      </c>
      <c r="Z846" s="2">
        <f>'FICHE PRODUIT'!G2570</f>
        <v>0</v>
      </c>
      <c r="AA846" s="2">
        <f>'FICHE PRODUIT'!H2570</f>
        <v>0</v>
      </c>
    </row>
    <row r="847" spans="1:27" x14ac:dyDescent="0.2">
      <c r="A847" s="7" t="str">
        <f>'FICHE PRODUIT'!$A$2533</f>
        <v xml:space="preserve">DRIVER - COL 2 </v>
      </c>
      <c r="B847" s="2">
        <f>'FICHE PRODUIT'!$H$2533</f>
        <v>0</v>
      </c>
      <c r="C847" s="2" t="str">
        <f>'FICHE PRODUIT'!$S$2490</f>
        <v>W26-27</v>
      </c>
      <c r="D847" s="2">
        <f>'FICHE PRODUIT'!$Q$2533</f>
        <v>0</v>
      </c>
      <c r="E847" s="2" t="str">
        <f>'FICHE PRODUIT'!$S$2535</f>
        <v>In development</v>
      </c>
      <c r="F847" s="2" t="str">
        <f>'FICHE PRODUIT'!$E$2537</f>
        <v>Page 64</v>
      </c>
      <c r="G847" s="2" t="str">
        <f>'FICHE PRODUIT'!$E$2538</f>
        <v xml:space="preserve">TO DO </v>
      </c>
      <c r="H847" s="122" t="str">
        <f>'FICHE PRODUIT'!$E$2539</f>
        <v>OCEAN SURPLUS</v>
      </c>
      <c r="I847" s="2" t="b">
        <f>'FICHE PRODUIT'!$E$2541</f>
        <v>0</v>
      </c>
      <c r="J847" s="2">
        <f>'FICHE PRODUIT'!$E$2543</f>
        <v>0</v>
      </c>
      <c r="K847" s="2">
        <f>'FICHE PRODUIT'!$E$2544</f>
        <v>0</v>
      </c>
      <c r="L847" s="4">
        <f>'FICHE PRODUIT'!$E$2546</f>
        <v>0</v>
      </c>
      <c r="M847" s="4">
        <f>'FICHE PRODUIT'!$E$2547</f>
        <v>2.5</v>
      </c>
      <c r="N847" s="4">
        <f>'FICHE PRODUIT'!$E$2549</f>
        <v>2.5</v>
      </c>
      <c r="O847" s="4">
        <f>'FICHE PRODUIT'!$E$2550</f>
        <v>0</v>
      </c>
      <c r="P847" s="4">
        <f>'FICHE PRODUIT'!$E$2552</f>
        <v>0</v>
      </c>
      <c r="Q847" s="4">
        <f>'FICHE PRODUIT'!$E$2553</f>
        <v>0</v>
      </c>
      <c r="R847" s="4">
        <f>'FICHE PRODUIT'!$E$2554</f>
        <v>0</v>
      </c>
      <c r="S847" s="122">
        <f>'FICHE PRODUIT'!$E$2555</f>
        <v>0</v>
      </c>
      <c r="T847" s="2">
        <f>'FICHE PRODUIT'!A2571</f>
        <v>0</v>
      </c>
      <c r="U847" s="2">
        <f>'FICHE PRODUIT'!B2571</f>
        <v>0</v>
      </c>
      <c r="V847" s="2">
        <f>'FICHE PRODUIT'!C2571</f>
        <v>0</v>
      </c>
      <c r="W847" s="2">
        <f>'FICHE PRODUIT'!D2571</f>
        <v>0</v>
      </c>
      <c r="X847" s="2">
        <f>'FICHE PRODUIT'!E2571</f>
        <v>0</v>
      </c>
      <c r="Y847" s="2">
        <f>'FICHE PRODUIT'!F2571</f>
        <v>0</v>
      </c>
      <c r="Z847" s="2">
        <f>'FICHE PRODUIT'!G2571</f>
        <v>0</v>
      </c>
      <c r="AA847" s="2">
        <f>'FICHE PRODUIT'!H2571</f>
        <v>0</v>
      </c>
    </row>
    <row r="848" spans="1:27" x14ac:dyDescent="0.2">
      <c r="A848" s="7" t="str">
        <f>'FICHE PRODUIT'!$A$2533</f>
        <v xml:space="preserve">DRIVER - COL 2 </v>
      </c>
      <c r="B848" s="2">
        <f>'FICHE PRODUIT'!$H$2533</f>
        <v>0</v>
      </c>
      <c r="C848" s="2" t="str">
        <f>'FICHE PRODUIT'!$S$2490</f>
        <v>W26-27</v>
      </c>
      <c r="D848" s="2">
        <f>'FICHE PRODUIT'!$Q$2533</f>
        <v>0</v>
      </c>
      <c r="E848" s="2" t="str">
        <f>'FICHE PRODUIT'!$S$2535</f>
        <v>In development</v>
      </c>
      <c r="F848" s="2" t="str">
        <f>'FICHE PRODUIT'!$E$2537</f>
        <v>Page 64</v>
      </c>
      <c r="G848" s="2" t="str">
        <f>'FICHE PRODUIT'!$E$2538</f>
        <v xml:space="preserve">TO DO </v>
      </c>
      <c r="H848" s="122" t="str">
        <f>'FICHE PRODUIT'!$E$2539</f>
        <v>OCEAN SURPLUS</v>
      </c>
      <c r="I848" s="2" t="b">
        <f>'FICHE PRODUIT'!$E$2541</f>
        <v>0</v>
      </c>
      <c r="J848" s="2">
        <f>'FICHE PRODUIT'!$E$2543</f>
        <v>0</v>
      </c>
      <c r="K848" s="2">
        <f>'FICHE PRODUIT'!$E$2544</f>
        <v>0</v>
      </c>
      <c r="L848" s="4">
        <f>'FICHE PRODUIT'!$E$2546</f>
        <v>0</v>
      </c>
      <c r="M848" s="4">
        <f>'FICHE PRODUIT'!$E$2547</f>
        <v>2.5</v>
      </c>
      <c r="N848" s="4">
        <f>'FICHE PRODUIT'!$E$2549</f>
        <v>2.5</v>
      </c>
      <c r="O848" s="4">
        <f>'FICHE PRODUIT'!$E$2550</f>
        <v>0</v>
      </c>
      <c r="P848" s="4">
        <f>'FICHE PRODUIT'!$E$2552</f>
        <v>0</v>
      </c>
      <c r="Q848" s="4">
        <f>'FICHE PRODUIT'!$E$2553</f>
        <v>0</v>
      </c>
      <c r="R848" s="4">
        <f>'FICHE PRODUIT'!$E$2554</f>
        <v>0</v>
      </c>
      <c r="S848" s="122">
        <f>'FICHE PRODUIT'!$E$2555</f>
        <v>0</v>
      </c>
      <c r="T848" s="2" t="str">
        <f>'FICHE PRODUIT'!A2572</f>
        <v>Frais externe</v>
      </c>
      <c r="U848" s="2" t="str">
        <f>'FICHE PRODUIT'!B2572</f>
        <v xml:space="preserve">Classwash </v>
      </c>
      <c r="V848" s="2" t="str">
        <f>'FICHE PRODUIT'!C2572</f>
        <v>Teinture</v>
      </c>
      <c r="W848" s="2" t="str">
        <f>'FICHE PRODUIT'!D2572</f>
        <v>???</v>
      </c>
      <c r="X848" s="2">
        <f>'FICHE PRODUIT'!E2572</f>
        <v>0</v>
      </c>
      <c r="Y848" s="2">
        <f>'FICHE PRODUIT'!F2572</f>
        <v>0</v>
      </c>
      <c r="Z848" s="2">
        <f>'FICHE PRODUIT'!G2572</f>
        <v>0</v>
      </c>
      <c r="AA848" s="2">
        <f>'FICHE PRODUIT'!H2572</f>
        <v>0</v>
      </c>
    </row>
    <row r="849" spans="1:27" x14ac:dyDescent="0.2">
      <c r="A849" s="7" t="str">
        <f>'FICHE PRODUIT'!$A$2533</f>
        <v xml:space="preserve">DRIVER - COL 2 </v>
      </c>
      <c r="B849" s="2">
        <f>'FICHE PRODUIT'!$H$2533</f>
        <v>0</v>
      </c>
      <c r="C849" s="2" t="str">
        <f>'FICHE PRODUIT'!$S$2490</f>
        <v>W26-27</v>
      </c>
      <c r="D849" s="2">
        <f>'FICHE PRODUIT'!$Q$2533</f>
        <v>0</v>
      </c>
      <c r="E849" s="2" t="str">
        <f>'FICHE PRODUIT'!$S$2535</f>
        <v>In development</v>
      </c>
      <c r="F849" s="2" t="str">
        <f>'FICHE PRODUIT'!$E$2537</f>
        <v>Page 64</v>
      </c>
      <c r="G849" s="2" t="str">
        <f>'FICHE PRODUIT'!$E$2538</f>
        <v xml:space="preserve">TO DO </v>
      </c>
      <c r="H849" s="122" t="str">
        <f>'FICHE PRODUIT'!$E$2539</f>
        <v>OCEAN SURPLUS</v>
      </c>
      <c r="I849" s="2" t="b">
        <f>'FICHE PRODUIT'!$E$2541</f>
        <v>0</v>
      </c>
      <c r="J849" s="2">
        <f>'FICHE PRODUIT'!$E$2543</f>
        <v>0</v>
      </c>
      <c r="K849" s="2">
        <f>'FICHE PRODUIT'!$E$2544</f>
        <v>0</v>
      </c>
      <c r="L849" s="4">
        <f>'FICHE PRODUIT'!$E$2546</f>
        <v>0</v>
      </c>
      <c r="M849" s="4">
        <f>'FICHE PRODUIT'!$E$2547</f>
        <v>2.5</v>
      </c>
      <c r="N849" s="4">
        <f>'FICHE PRODUIT'!$E$2549</f>
        <v>2.5</v>
      </c>
      <c r="O849" s="4">
        <f>'FICHE PRODUIT'!$E$2550</f>
        <v>0</v>
      </c>
      <c r="P849" s="4">
        <f>'FICHE PRODUIT'!$E$2552</f>
        <v>0</v>
      </c>
      <c r="Q849" s="4">
        <f>'FICHE PRODUIT'!$E$2553</f>
        <v>0</v>
      </c>
      <c r="R849" s="4">
        <f>'FICHE PRODUIT'!$E$2554</f>
        <v>0</v>
      </c>
      <c r="S849" s="122">
        <f>'FICHE PRODUIT'!$E$2555</f>
        <v>0</v>
      </c>
      <c r="T849" s="2" t="str">
        <f>'FICHE PRODUIT'!A2573</f>
        <v>Frais externe</v>
      </c>
      <c r="U849" s="2" t="str">
        <f>'FICHE PRODUIT'!B2573</f>
        <v>Transport</v>
      </c>
      <c r="V849" s="2" t="str">
        <f>'FICHE PRODUIT'!C2573</f>
        <v xml:space="preserve">Européen </v>
      </c>
      <c r="W849" s="2">
        <f>'FICHE PRODUIT'!D2573</f>
        <v>1</v>
      </c>
      <c r="X849" s="2">
        <f>'FICHE PRODUIT'!E2573</f>
        <v>0</v>
      </c>
      <c r="Y849" s="2">
        <f>'FICHE PRODUIT'!F2573</f>
        <v>2</v>
      </c>
      <c r="Z849" s="2">
        <f>'FICHE PRODUIT'!G2573</f>
        <v>2</v>
      </c>
      <c r="AA849" s="2">
        <f>'FICHE PRODUIT'!H2573</f>
        <v>0</v>
      </c>
    </row>
    <row r="850" spans="1:27" x14ac:dyDescent="0.2">
      <c r="A850" s="7" t="str">
        <f>'FICHE PRODUIT'!$A$2533</f>
        <v xml:space="preserve">DRIVER - COL 2 </v>
      </c>
      <c r="B850" s="2">
        <f>'FICHE PRODUIT'!$H$2533</f>
        <v>0</v>
      </c>
      <c r="C850" s="2" t="str">
        <f>'FICHE PRODUIT'!$S$2490</f>
        <v>W26-27</v>
      </c>
      <c r="D850" s="2">
        <f>'FICHE PRODUIT'!$Q$2533</f>
        <v>0</v>
      </c>
      <c r="E850" s="2" t="str">
        <f>'FICHE PRODUIT'!$S$2535</f>
        <v>In development</v>
      </c>
      <c r="F850" s="2" t="str">
        <f>'FICHE PRODUIT'!$E$2537</f>
        <v>Page 64</v>
      </c>
      <c r="G850" s="2" t="str">
        <f>'FICHE PRODUIT'!$E$2538</f>
        <v xml:space="preserve">TO DO </v>
      </c>
      <c r="H850" s="122" t="str">
        <f>'FICHE PRODUIT'!$E$2539</f>
        <v>OCEAN SURPLUS</v>
      </c>
      <c r="I850" s="2" t="b">
        <f>'FICHE PRODUIT'!$E$2541</f>
        <v>0</v>
      </c>
      <c r="J850" s="2">
        <f>'FICHE PRODUIT'!$E$2543</f>
        <v>0</v>
      </c>
      <c r="K850" s="2">
        <f>'FICHE PRODUIT'!$E$2544</f>
        <v>0</v>
      </c>
      <c r="L850" s="4">
        <f>'FICHE PRODUIT'!$E$2546</f>
        <v>0</v>
      </c>
      <c r="M850" s="4">
        <f>'FICHE PRODUIT'!$E$2547</f>
        <v>2.5</v>
      </c>
      <c r="N850" s="4">
        <f>'FICHE PRODUIT'!$E$2549</f>
        <v>2.5</v>
      </c>
      <c r="O850" s="4">
        <f>'FICHE PRODUIT'!$E$2550</f>
        <v>0</v>
      </c>
      <c r="P850" s="4">
        <f>'FICHE PRODUIT'!$E$2552</f>
        <v>0</v>
      </c>
      <c r="Q850" s="4">
        <f>'FICHE PRODUIT'!$E$2553</f>
        <v>0</v>
      </c>
      <c r="R850" s="4">
        <f>'FICHE PRODUIT'!$E$2554</f>
        <v>0</v>
      </c>
      <c r="S850" s="122">
        <f>'FICHE PRODUIT'!$E$2555</f>
        <v>0</v>
      </c>
      <c r="T850" s="2" t="str">
        <f>'FICHE PRODUIT'!A2574</f>
        <v>Frais externe</v>
      </c>
      <c r="U850" s="2" t="str">
        <f>'FICHE PRODUIT'!B2574</f>
        <v>Communication</v>
      </c>
      <c r="V850" s="2" t="str">
        <f>'FICHE PRODUIT'!C2574</f>
        <v>Marketing</v>
      </c>
      <c r="W850" s="2">
        <f>'FICHE PRODUIT'!D2574</f>
        <v>1</v>
      </c>
      <c r="X850" s="2">
        <f>'FICHE PRODUIT'!E2574</f>
        <v>0</v>
      </c>
      <c r="Y850" s="2">
        <f>'FICHE PRODUIT'!F2574</f>
        <v>0.5</v>
      </c>
      <c r="Z850" s="2">
        <f>'FICHE PRODUIT'!G2574</f>
        <v>0.5</v>
      </c>
      <c r="AA850" s="2">
        <f>'FICHE PRODUIT'!H2574</f>
        <v>0</v>
      </c>
    </row>
    <row r="851" spans="1:27" x14ac:dyDescent="0.2">
      <c r="A851" s="7" t="str">
        <f>'FICHE PRODUIT'!$A$2576</f>
        <v>DRIVER - COL 3</v>
      </c>
      <c r="B851" s="2">
        <f>'FICHE PRODUIT'!$H$2576</f>
        <v>0</v>
      </c>
      <c r="C851" s="2" t="str">
        <f>'FICHE PRODUIT'!$S$2576</f>
        <v>W26-27</v>
      </c>
      <c r="D851" s="2">
        <f>'FICHE PRODUIT'!$Q$2576</f>
        <v>0</v>
      </c>
      <c r="E851" s="2" t="str">
        <f>'FICHE PRODUIT'!$S$2578</f>
        <v>In development</v>
      </c>
      <c r="F851" s="2" t="str">
        <f>'FICHE PRODUIT'!$E$2580</f>
        <v>Page 64</v>
      </c>
      <c r="G851" s="2" t="str">
        <f>'FICHE PRODUIT'!$E$2581</f>
        <v xml:space="preserve">TO DO </v>
      </c>
      <c r="H851" s="122" t="str">
        <f>'FICHE PRODUIT'!$E$2582</f>
        <v>OCEAN SURPLUS</v>
      </c>
      <c r="I851" s="2" t="b">
        <f>'FICHE PRODUIT'!$E$2584</f>
        <v>0</v>
      </c>
      <c r="J851" s="2">
        <f>'FICHE PRODUIT'!$E$2586</f>
        <v>0</v>
      </c>
      <c r="K851" s="2">
        <f>'FICHE PRODUIT'!$E$2587</f>
        <v>0</v>
      </c>
      <c r="L851" s="4">
        <f>'FICHE PRODUIT'!$E$2589</f>
        <v>0</v>
      </c>
      <c r="M851" s="4">
        <f>'FICHE PRODUIT'!$E$2590</f>
        <v>2.5</v>
      </c>
      <c r="N851" s="4">
        <f>'FICHE PRODUIT'!$E$2592</f>
        <v>2.5</v>
      </c>
      <c r="O851" s="4">
        <f>'FICHE PRODUIT'!$E$2593</f>
        <v>0</v>
      </c>
      <c r="P851" s="4">
        <f>'FICHE PRODUIT'!$E$2595</f>
        <v>0</v>
      </c>
      <c r="Q851" s="4">
        <f>'FICHE PRODUIT'!$E$2596</f>
        <v>0</v>
      </c>
      <c r="R851" s="4">
        <f>'FICHE PRODUIT'!$E$2597</f>
        <v>0</v>
      </c>
      <c r="S851" s="122">
        <f>'FICHE PRODUIT'!$E$2598</f>
        <v>0</v>
      </c>
      <c r="T851" s="2">
        <f>'FICHE PRODUIT'!A2603</f>
        <v>0</v>
      </c>
      <c r="U851" s="2">
        <f>'FICHE PRODUIT'!B2603</f>
        <v>0</v>
      </c>
      <c r="V851" s="2">
        <f>'FICHE PRODUIT'!C2603</f>
        <v>0</v>
      </c>
      <c r="W851" s="2">
        <f>'FICHE PRODUIT'!D2603</f>
        <v>0</v>
      </c>
      <c r="X851" s="2">
        <f>'FICHE PRODUIT'!E2603</f>
        <v>0</v>
      </c>
      <c r="Y851" s="2">
        <f>'FICHE PRODUIT'!F2603</f>
        <v>0</v>
      </c>
      <c r="Z851" s="2">
        <f>'FICHE PRODUIT'!G2603</f>
        <v>0</v>
      </c>
      <c r="AA851" s="2">
        <f>'FICHE PRODUIT'!H2603</f>
        <v>0</v>
      </c>
    </row>
    <row r="852" spans="1:27" x14ac:dyDescent="0.2">
      <c r="A852" s="7" t="str">
        <f>'FICHE PRODUIT'!$A$2576</f>
        <v>DRIVER - COL 3</v>
      </c>
      <c r="B852" s="2">
        <f>'FICHE PRODUIT'!$H$2576</f>
        <v>0</v>
      </c>
      <c r="C852" s="2" t="str">
        <f>'FICHE PRODUIT'!$S$2576</f>
        <v>W26-27</v>
      </c>
      <c r="D852" s="2">
        <f>'FICHE PRODUIT'!$Q$2576</f>
        <v>0</v>
      </c>
      <c r="E852" s="2" t="str">
        <f>'FICHE PRODUIT'!$S$2578</f>
        <v>In development</v>
      </c>
      <c r="F852" s="2" t="str">
        <f>'FICHE PRODUIT'!$E$2580</f>
        <v>Page 64</v>
      </c>
      <c r="G852" s="2" t="str">
        <f>'FICHE PRODUIT'!$E$2581</f>
        <v xml:space="preserve">TO DO </v>
      </c>
      <c r="H852" s="122" t="str">
        <f>'FICHE PRODUIT'!$E$2582</f>
        <v>OCEAN SURPLUS</v>
      </c>
      <c r="I852" s="2" t="b">
        <f>'FICHE PRODUIT'!$E$2584</f>
        <v>0</v>
      </c>
      <c r="J852" s="2">
        <f>'FICHE PRODUIT'!$E$2586</f>
        <v>0</v>
      </c>
      <c r="K852" s="2">
        <f>'FICHE PRODUIT'!$E$2587</f>
        <v>0</v>
      </c>
      <c r="L852" s="4">
        <f>'FICHE PRODUIT'!$E$2589</f>
        <v>0</v>
      </c>
      <c r="M852" s="4">
        <f>'FICHE PRODUIT'!$E$2590</f>
        <v>2.5</v>
      </c>
      <c r="N852" s="4">
        <f>'FICHE PRODUIT'!$E$2592</f>
        <v>2.5</v>
      </c>
      <c r="O852" s="4">
        <f>'FICHE PRODUIT'!$E$2593</f>
        <v>0</v>
      </c>
      <c r="P852" s="4">
        <f>'FICHE PRODUIT'!$E$2595</f>
        <v>0</v>
      </c>
      <c r="Q852" s="4">
        <f>'FICHE PRODUIT'!$E$2596</f>
        <v>0</v>
      </c>
      <c r="R852" s="4">
        <f>'FICHE PRODUIT'!$E$2597</f>
        <v>0</v>
      </c>
      <c r="S852" s="122">
        <f>'FICHE PRODUIT'!$E$2598</f>
        <v>0</v>
      </c>
      <c r="T852" s="2">
        <f>'FICHE PRODUIT'!A2604</f>
        <v>0</v>
      </c>
      <c r="U852" s="2">
        <f>'FICHE PRODUIT'!B2604</f>
        <v>0</v>
      </c>
      <c r="V852" s="2">
        <f>'FICHE PRODUIT'!C2604</f>
        <v>0</v>
      </c>
      <c r="W852" s="2">
        <f>'FICHE PRODUIT'!D2604</f>
        <v>0</v>
      </c>
      <c r="X852" s="2">
        <f>'FICHE PRODUIT'!E2604</f>
        <v>0</v>
      </c>
      <c r="Y852" s="2">
        <f>'FICHE PRODUIT'!F2604</f>
        <v>0</v>
      </c>
      <c r="Z852" s="2">
        <f>'FICHE PRODUIT'!G2604</f>
        <v>0</v>
      </c>
      <c r="AA852" s="2">
        <f>'FICHE PRODUIT'!H2604</f>
        <v>0</v>
      </c>
    </row>
    <row r="853" spans="1:27" x14ac:dyDescent="0.2">
      <c r="A853" s="7" t="str">
        <f>'FICHE PRODUIT'!$A$2576</f>
        <v>DRIVER - COL 3</v>
      </c>
      <c r="B853" s="2">
        <f>'FICHE PRODUIT'!$H$2576</f>
        <v>0</v>
      </c>
      <c r="C853" s="2" t="str">
        <f>'FICHE PRODUIT'!$S$2576</f>
        <v>W26-27</v>
      </c>
      <c r="D853" s="2">
        <f>'FICHE PRODUIT'!$Q$2576</f>
        <v>0</v>
      </c>
      <c r="E853" s="2" t="str">
        <f>'FICHE PRODUIT'!$S$2578</f>
        <v>In development</v>
      </c>
      <c r="F853" s="2" t="str">
        <f>'FICHE PRODUIT'!$E$2580</f>
        <v>Page 64</v>
      </c>
      <c r="G853" s="2" t="str">
        <f>'FICHE PRODUIT'!$E$2581</f>
        <v xml:space="preserve">TO DO </v>
      </c>
      <c r="H853" s="122" t="str">
        <f>'FICHE PRODUIT'!$E$2582</f>
        <v>OCEAN SURPLUS</v>
      </c>
      <c r="I853" s="2" t="b">
        <f>'FICHE PRODUIT'!$E$2584</f>
        <v>0</v>
      </c>
      <c r="J853" s="2">
        <f>'FICHE PRODUIT'!$E$2586</f>
        <v>0</v>
      </c>
      <c r="K853" s="2">
        <f>'FICHE PRODUIT'!$E$2587</f>
        <v>0</v>
      </c>
      <c r="L853" s="4">
        <f>'FICHE PRODUIT'!$E$2589</f>
        <v>0</v>
      </c>
      <c r="M853" s="4">
        <f>'FICHE PRODUIT'!$E$2590</f>
        <v>2.5</v>
      </c>
      <c r="N853" s="4">
        <f>'FICHE PRODUIT'!$E$2592</f>
        <v>2.5</v>
      </c>
      <c r="O853" s="4">
        <f>'FICHE PRODUIT'!$E$2593</f>
        <v>0</v>
      </c>
      <c r="P853" s="4">
        <f>'FICHE PRODUIT'!$E$2595</f>
        <v>0</v>
      </c>
      <c r="Q853" s="4">
        <f>'FICHE PRODUIT'!$E$2596</f>
        <v>0</v>
      </c>
      <c r="R853" s="4">
        <f>'FICHE PRODUIT'!$E$2597</f>
        <v>0</v>
      </c>
      <c r="S853" s="122">
        <f>'FICHE PRODUIT'!$E$2598</f>
        <v>0</v>
      </c>
      <c r="T853" s="2">
        <f>'FICHE PRODUIT'!A2605</f>
        <v>0</v>
      </c>
      <c r="U853" s="2">
        <f>'FICHE PRODUIT'!B2605</f>
        <v>0</v>
      </c>
      <c r="V853" s="2">
        <f>'FICHE PRODUIT'!C2605</f>
        <v>0</v>
      </c>
      <c r="W853" s="2">
        <f>'FICHE PRODUIT'!D2605</f>
        <v>0</v>
      </c>
      <c r="X853" s="2">
        <f>'FICHE PRODUIT'!E2605</f>
        <v>0</v>
      </c>
      <c r="Y853" s="2">
        <f>'FICHE PRODUIT'!F2605</f>
        <v>0</v>
      </c>
      <c r="Z853" s="2">
        <f>'FICHE PRODUIT'!G2605</f>
        <v>0</v>
      </c>
      <c r="AA853" s="2">
        <f>'FICHE PRODUIT'!H2605</f>
        <v>0</v>
      </c>
    </row>
    <row r="854" spans="1:27" x14ac:dyDescent="0.2">
      <c r="A854" s="7" t="str">
        <f>'FICHE PRODUIT'!$A$2576</f>
        <v>DRIVER - COL 3</v>
      </c>
      <c r="B854" s="2">
        <f>'FICHE PRODUIT'!$H$2576</f>
        <v>0</v>
      </c>
      <c r="C854" s="2" t="str">
        <f>'FICHE PRODUIT'!$S$2576</f>
        <v>W26-27</v>
      </c>
      <c r="D854" s="2">
        <f>'FICHE PRODUIT'!$Q$2576</f>
        <v>0</v>
      </c>
      <c r="E854" s="2" t="str">
        <f>'FICHE PRODUIT'!$S$2578</f>
        <v>In development</v>
      </c>
      <c r="F854" s="2" t="str">
        <f>'FICHE PRODUIT'!$E$2580</f>
        <v>Page 64</v>
      </c>
      <c r="G854" s="2" t="str">
        <f>'FICHE PRODUIT'!$E$2581</f>
        <v xml:space="preserve">TO DO </v>
      </c>
      <c r="H854" s="122" t="str">
        <f>'FICHE PRODUIT'!$E$2582</f>
        <v>OCEAN SURPLUS</v>
      </c>
      <c r="I854" s="2" t="b">
        <f>'FICHE PRODUIT'!$E$2584</f>
        <v>0</v>
      </c>
      <c r="J854" s="2">
        <f>'FICHE PRODUIT'!$E$2586</f>
        <v>0</v>
      </c>
      <c r="K854" s="2">
        <f>'FICHE PRODUIT'!$E$2587</f>
        <v>0</v>
      </c>
      <c r="L854" s="4">
        <f>'FICHE PRODUIT'!$E$2589</f>
        <v>0</v>
      </c>
      <c r="M854" s="4">
        <f>'FICHE PRODUIT'!$E$2590</f>
        <v>2.5</v>
      </c>
      <c r="N854" s="4">
        <f>'FICHE PRODUIT'!$E$2592</f>
        <v>2.5</v>
      </c>
      <c r="O854" s="4">
        <f>'FICHE PRODUIT'!$E$2593</f>
        <v>0</v>
      </c>
      <c r="P854" s="4">
        <f>'FICHE PRODUIT'!$E$2595</f>
        <v>0</v>
      </c>
      <c r="Q854" s="4">
        <f>'FICHE PRODUIT'!$E$2596</f>
        <v>0</v>
      </c>
      <c r="R854" s="4">
        <f>'FICHE PRODUIT'!$E$2597</f>
        <v>0</v>
      </c>
      <c r="S854" s="122">
        <f>'FICHE PRODUIT'!$E$2598</f>
        <v>0</v>
      </c>
      <c r="T854" s="2">
        <f>'FICHE PRODUIT'!A2606</f>
        <v>0</v>
      </c>
      <c r="U854" s="2">
        <f>'FICHE PRODUIT'!B2606</f>
        <v>0</v>
      </c>
      <c r="V854" s="2">
        <f>'FICHE PRODUIT'!C2606</f>
        <v>0</v>
      </c>
      <c r="W854" s="2">
        <f>'FICHE PRODUIT'!D2606</f>
        <v>0</v>
      </c>
      <c r="X854" s="2">
        <f>'FICHE PRODUIT'!E2606</f>
        <v>0</v>
      </c>
      <c r="Y854" s="2">
        <f>'FICHE PRODUIT'!F2606</f>
        <v>0</v>
      </c>
      <c r="Z854" s="2">
        <f>'FICHE PRODUIT'!G2606</f>
        <v>0</v>
      </c>
      <c r="AA854" s="2">
        <f>'FICHE PRODUIT'!H2606</f>
        <v>0</v>
      </c>
    </row>
    <row r="855" spans="1:27" x14ac:dyDescent="0.2">
      <c r="A855" s="7" t="str">
        <f>'FICHE PRODUIT'!$A$2576</f>
        <v>DRIVER - COL 3</v>
      </c>
      <c r="B855" s="2">
        <f>'FICHE PRODUIT'!$H$2576</f>
        <v>0</v>
      </c>
      <c r="C855" s="2" t="str">
        <f>'FICHE PRODUIT'!$S$2576</f>
        <v>W26-27</v>
      </c>
      <c r="D855" s="2">
        <f>'FICHE PRODUIT'!$Q$2576</f>
        <v>0</v>
      </c>
      <c r="E855" s="2" t="str">
        <f>'FICHE PRODUIT'!$S$2578</f>
        <v>In development</v>
      </c>
      <c r="F855" s="2" t="str">
        <f>'FICHE PRODUIT'!$E$2580</f>
        <v>Page 64</v>
      </c>
      <c r="G855" s="2" t="str">
        <f>'FICHE PRODUIT'!$E$2581</f>
        <v xml:space="preserve">TO DO </v>
      </c>
      <c r="H855" s="122" t="str">
        <f>'FICHE PRODUIT'!$E$2582</f>
        <v>OCEAN SURPLUS</v>
      </c>
      <c r="I855" s="2" t="b">
        <f>'FICHE PRODUIT'!$E$2584</f>
        <v>0</v>
      </c>
      <c r="J855" s="2">
        <f>'FICHE PRODUIT'!$E$2586</f>
        <v>0</v>
      </c>
      <c r="K855" s="2">
        <f>'FICHE PRODUIT'!$E$2587</f>
        <v>0</v>
      </c>
      <c r="L855" s="4">
        <f>'FICHE PRODUIT'!$E$2589</f>
        <v>0</v>
      </c>
      <c r="M855" s="4">
        <f>'FICHE PRODUIT'!$E$2590</f>
        <v>2.5</v>
      </c>
      <c r="N855" s="4">
        <f>'FICHE PRODUIT'!$E$2592</f>
        <v>2.5</v>
      </c>
      <c r="O855" s="4">
        <f>'FICHE PRODUIT'!$E$2593</f>
        <v>0</v>
      </c>
      <c r="P855" s="4">
        <f>'FICHE PRODUIT'!$E$2595</f>
        <v>0</v>
      </c>
      <c r="Q855" s="4">
        <f>'FICHE PRODUIT'!$E$2596</f>
        <v>0</v>
      </c>
      <c r="R855" s="4">
        <f>'FICHE PRODUIT'!$E$2597</f>
        <v>0</v>
      </c>
      <c r="S855" s="122">
        <f>'FICHE PRODUIT'!$E$2598</f>
        <v>0</v>
      </c>
      <c r="T855" s="2">
        <f>'FICHE PRODUIT'!A2607</f>
        <v>0</v>
      </c>
      <c r="U855" s="2">
        <f>'FICHE PRODUIT'!B2607</f>
        <v>0</v>
      </c>
      <c r="V855" s="2">
        <f>'FICHE PRODUIT'!C2607</f>
        <v>0</v>
      </c>
      <c r="W855" s="2">
        <f>'FICHE PRODUIT'!D2607</f>
        <v>0</v>
      </c>
      <c r="X855" s="2">
        <f>'FICHE PRODUIT'!E2607</f>
        <v>0</v>
      </c>
      <c r="Y855" s="2">
        <f>'FICHE PRODUIT'!F2607</f>
        <v>0</v>
      </c>
      <c r="Z855" s="2">
        <f>'FICHE PRODUIT'!G2607</f>
        <v>0</v>
      </c>
      <c r="AA855" s="2">
        <f>'FICHE PRODUIT'!H2607</f>
        <v>0</v>
      </c>
    </row>
    <row r="856" spans="1:27" x14ac:dyDescent="0.2">
      <c r="A856" s="7" t="str">
        <f>'FICHE PRODUIT'!$A$2576</f>
        <v>DRIVER - COL 3</v>
      </c>
      <c r="B856" s="2">
        <f>'FICHE PRODUIT'!$H$2576</f>
        <v>0</v>
      </c>
      <c r="C856" s="2" t="str">
        <f>'FICHE PRODUIT'!$S$2576</f>
        <v>W26-27</v>
      </c>
      <c r="D856" s="2">
        <f>'FICHE PRODUIT'!$Q$2576</f>
        <v>0</v>
      </c>
      <c r="E856" s="2" t="str">
        <f>'FICHE PRODUIT'!$S$2578</f>
        <v>In development</v>
      </c>
      <c r="F856" s="2" t="str">
        <f>'FICHE PRODUIT'!$E$2580</f>
        <v>Page 64</v>
      </c>
      <c r="G856" s="2" t="str">
        <f>'FICHE PRODUIT'!$E$2581</f>
        <v xml:space="preserve">TO DO </v>
      </c>
      <c r="H856" s="122" t="str">
        <f>'FICHE PRODUIT'!$E$2582</f>
        <v>OCEAN SURPLUS</v>
      </c>
      <c r="I856" s="2" t="b">
        <f>'FICHE PRODUIT'!$E$2584</f>
        <v>0</v>
      </c>
      <c r="J856" s="2">
        <f>'FICHE PRODUIT'!$E$2586</f>
        <v>0</v>
      </c>
      <c r="K856" s="2">
        <f>'FICHE PRODUIT'!$E$2587</f>
        <v>0</v>
      </c>
      <c r="L856" s="4">
        <f>'FICHE PRODUIT'!$E$2589</f>
        <v>0</v>
      </c>
      <c r="M856" s="4">
        <f>'FICHE PRODUIT'!$E$2590</f>
        <v>2.5</v>
      </c>
      <c r="N856" s="4">
        <f>'FICHE PRODUIT'!$E$2592</f>
        <v>2.5</v>
      </c>
      <c r="O856" s="4">
        <f>'FICHE PRODUIT'!$E$2593</f>
        <v>0</v>
      </c>
      <c r="P856" s="4">
        <f>'FICHE PRODUIT'!$E$2595</f>
        <v>0</v>
      </c>
      <c r="Q856" s="4">
        <f>'FICHE PRODUIT'!$E$2596</f>
        <v>0</v>
      </c>
      <c r="R856" s="4">
        <f>'FICHE PRODUIT'!$E$2597</f>
        <v>0</v>
      </c>
      <c r="S856" s="122">
        <f>'FICHE PRODUIT'!$E$2598</f>
        <v>0</v>
      </c>
      <c r="T856" s="2">
        <f>'FICHE PRODUIT'!A2608</f>
        <v>0</v>
      </c>
      <c r="U856" s="2">
        <f>'FICHE PRODUIT'!B2608</f>
        <v>0</v>
      </c>
      <c r="V856" s="2">
        <f>'FICHE PRODUIT'!C2608</f>
        <v>0</v>
      </c>
      <c r="W856" s="2">
        <f>'FICHE PRODUIT'!D2608</f>
        <v>0</v>
      </c>
      <c r="X856" s="2">
        <f>'FICHE PRODUIT'!E2608</f>
        <v>0</v>
      </c>
      <c r="Y856" s="2">
        <f>'FICHE PRODUIT'!F2608</f>
        <v>0</v>
      </c>
      <c r="Z856" s="2">
        <f>'FICHE PRODUIT'!G2608</f>
        <v>0</v>
      </c>
      <c r="AA856" s="2">
        <f>'FICHE PRODUIT'!H2608</f>
        <v>0</v>
      </c>
    </row>
    <row r="857" spans="1:27" x14ac:dyDescent="0.2">
      <c r="A857" s="7" t="str">
        <f>'FICHE PRODUIT'!$A$2576</f>
        <v>DRIVER - COL 3</v>
      </c>
      <c r="B857" s="2">
        <f>'FICHE PRODUIT'!$H$2576</f>
        <v>0</v>
      </c>
      <c r="C857" s="2" t="str">
        <f>'FICHE PRODUIT'!$S$2576</f>
        <v>W26-27</v>
      </c>
      <c r="D857" s="2">
        <f>'FICHE PRODUIT'!$Q$2576</f>
        <v>0</v>
      </c>
      <c r="E857" s="2" t="str">
        <f>'FICHE PRODUIT'!$S$2578</f>
        <v>In development</v>
      </c>
      <c r="F857" s="2" t="str">
        <f>'FICHE PRODUIT'!$E$2580</f>
        <v>Page 64</v>
      </c>
      <c r="G857" s="2" t="str">
        <f>'FICHE PRODUIT'!$E$2581</f>
        <v xml:space="preserve">TO DO </v>
      </c>
      <c r="H857" s="122" t="str">
        <f>'FICHE PRODUIT'!$E$2582</f>
        <v>OCEAN SURPLUS</v>
      </c>
      <c r="I857" s="2" t="b">
        <f>'FICHE PRODUIT'!$E$2584</f>
        <v>0</v>
      </c>
      <c r="J857" s="2">
        <f>'FICHE PRODUIT'!$E$2586</f>
        <v>0</v>
      </c>
      <c r="K857" s="2">
        <f>'FICHE PRODUIT'!$E$2587</f>
        <v>0</v>
      </c>
      <c r="L857" s="4">
        <f>'FICHE PRODUIT'!$E$2589</f>
        <v>0</v>
      </c>
      <c r="M857" s="4">
        <f>'FICHE PRODUIT'!$E$2590</f>
        <v>2.5</v>
      </c>
      <c r="N857" s="4">
        <f>'FICHE PRODUIT'!$E$2592</f>
        <v>2.5</v>
      </c>
      <c r="O857" s="4">
        <f>'FICHE PRODUIT'!$E$2593</f>
        <v>0</v>
      </c>
      <c r="P857" s="4">
        <f>'FICHE PRODUIT'!$E$2595</f>
        <v>0</v>
      </c>
      <c r="Q857" s="4">
        <f>'FICHE PRODUIT'!$E$2596</f>
        <v>0</v>
      </c>
      <c r="R857" s="4">
        <f>'FICHE PRODUIT'!$E$2597</f>
        <v>0</v>
      </c>
      <c r="S857" s="122">
        <f>'FICHE PRODUIT'!$E$2598</f>
        <v>0</v>
      </c>
      <c r="T857" s="2">
        <f>'FICHE PRODUIT'!A2609</f>
        <v>0</v>
      </c>
      <c r="U857" s="2">
        <f>'FICHE PRODUIT'!B2609</f>
        <v>0</v>
      </c>
      <c r="V857" s="2">
        <f>'FICHE PRODUIT'!C2609</f>
        <v>0</v>
      </c>
      <c r="W857" s="2">
        <f>'FICHE PRODUIT'!D2609</f>
        <v>0</v>
      </c>
      <c r="X857" s="2">
        <f>'FICHE PRODUIT'!E2609</f>
        <v>0</v>
      </c>
      <c r="Y857" s="2">
        <f>'FICHE PRODUIT'!F2609</f>
        <v>0</v>
      </c>
      <c r="Z857" s="2">
        <f>'FICHE PRODUIT'!G2609</f>
        <v>0</v>
      </c>
      <c r="AA857" s="2">
        <f>'FICHE PRODUIT'!H2609</f>
        <v>0</v>
      </c>
    </row>
    <row r="858" spans="1:27" x14ac:dyDescent="0.2">
      <c r="A858" s="7" t="str">
        <f>'FICHE PRODUIT'!$A$2576</f>
        <v>DRIVER - COL 3</v>
      </c>
      <c r="B858" s="2">
        <f>'FICHE PRODUIT'!$H$2576</f>
        <v>0</v>
      </c>
      <c r="C858" s="2" t="str">
        <f>'FICHE PRODUIT'!$S$2576</f>
        <v>W26-27</v>
      </c>
      <c r="D858" s="2">
        <f>'FICHE PRODUIT'!$Q$2576</f>
        <v>0</v>
      </c>
      <c r="E858" s="2" t="str">
        <f>'FICHE PRODUIT'!$S$2578</f>
        <v>In development</v>
      </c>
      <c r="F858" s="2" t="str">
        <f>'FICHE PRODUIT'!$E$2580</f>
        <v>Page 64</v>
      </c>
      <c r="G858" s="2" t="str">
        <f>'FICHE PRODUIT'!$E$2581</f>
        <v xml:space="preserve">TO DO </v>
      </c>
      <c r="H858" s="122" t="str">
        <f>'FICHE PRODUIT'!$E$2582</f>
        <v>OCEAN SURPLUS</v>
      </c>
      <c r="I858" s="2" t="b">
        <f>'FICHE PRODUIT'!$E$2584</f>
        <v>0</v>
      </c>
      <c r="J858" s="2">
        <f>'FICHE PRODUIT'!$E$2586</f>
        <v>0</v>
      </c>
      <c r="K858" s="2">
        <f>'FICHE PRODUIT'!$E$2587</f>
        <v>0</v>
      </c>
      <c r="L858" s="4">
        <f>'FICHE PRODUIT'!$E$2589</f>
        <v>0</v>
      </c>
      <c r="M858" s="4">
        <f>'FICHE PRODUIT'!$E$2590</f>
        <v>2.5</v>
      </c>
      <c r="N858" s="4">
        <f>'FICHE PRODUIT'!$E$2592</f>
        <v>2.5</v>
      </c>
      <c r="O858" s="4">
        <f>'FICHE PRODUIT'!$E$2593</f>
        <v>0</v>
      </c>
      <c r="P858" s="4">
        <f>'FICHE PRODUIT'!$E$2595</f>
        <v>0</v>
      </c>
      <c r="Q858" s="4">
        <f>'FICHE PRODUIT'!$E$2596</f>
        <v>0</v>
      </c>
      <c r="R858" s="4">
        <f>'FICHE PRODUIT'!$E$2597</f>
        <v>0</v>
      </c>
      <c r="S858" s="122">
        <f>'FICHE PRODUIT'!$E$2598</f>
        <v>0</v>
      </c>
      <c r="T858" s="2">
        <f>'FICHE PRODUIT'!A2610</f>
        <v>0</v>
      </c>
      <c r="U858" s="2">
        <f>'FICHE PRODUIT'!B2610</f>
        <v>0</v>
      </c>
      <c r="V858" s="2">
        <f>'FICHE PRODUIT'!C2610</f>
        <v>0</v>
      </c>
      <c r="W858" s="2">
        <f>'FICHE PRODUIT'!D2610</f>
        <v>0</v>
      </c>
      <c r="X858" s="2">
        <f>'FICHE PRODUIT'!E2610</f>
        <v>0</v>
      </c>
      <c r="Y858" s="2">
        <f>'FICHE PRODUIT'!F2610</f>
        <v>0</v>
      </c>
      <c r="Z858" s="2">
        <f>'FICHE PRODUIT'!G2610</f>
        <v>0</v>
      </c>
      <c r="AA858" s="2">
        <f>'FICHE PRODUIT'!H2610</f>
        <v>0</v>
      </c>
    </row>
    <row r="859" spans="1:27" x14ac:dyDescent="0.2">
      <c r="A859" s="7" t="str">
        <f>'FICHE PRODUIT'!$A$2576</f>
        <v>DRIVER - COL 3</v>
      </c>
      <c r="B859" s="2">
        <f>'FICHE PRODUIT'!$H$2576</f>
        <v>0</v>
      </c>
      <c r="C859" s="2" t="str">
        <f>'FICHE PRODUIT'!$S$2576</f>
        <v>W26-27</v>
      </c>
      <c r="D859" s="2">
        <f>'FICHE PRODUIT'!$Q$2576</f>
        <v>0</v>
      </c>
      <c r="E859" s="2" t="str">
        <f>'FICHE PRODUIT'!$S$2578</f>
        <v>In development</v>
      </c>
      <c r="F859" s="2" t="str">
        <f>'FICHE PRODUIT'!$E$2580</f>
        <v>Page 64</v>
      </c>
      <c r="G859" s="2" t="str">
        <f>'FICHE PRODUIT'!$E$2581</f>
        <v xml:space="preserve">TO DO </v>
      </c>
      <c r="H859" s="122" t="str">
        <f>'FICHE PRODUIT'!$E$2582</f>
        <v>OCEAN SURPLUS</v>
      </c>
      <c r="I859" s="2" t="b">
        <f>'FICHE PRODUIT'!$E$2584</f>
        <v>0</v>
      </c>
      <c r="J859" s="2">
        <f>'FICHE PRODUIT'!$E$2586</f>
        <v>0</v>
      </c>
      <c r="K859" s="2">
        <f>'FICHE PRODUIT'!$E$2587</f>
        <v>0</v>
      </c>
      <c r="L859" s="4">
        <f>'FICHE PRODUIT'!$E$2589</f>
        <v>0</v>
      </c>
      <c r="M859" s="4">
        <f>'FICHE PRODUIT'!$E$2590</f>
        <v>2.5</v>
      </c>
      <c r="N859" s="4">
        <f>'FICHE PRODUIT'!$E$2592</f>
        <v>2.5</v>
      </c>
      <c r="O859" s="4">
        <f>'FICHE PRODUIT'!$E$2593</f>
        <v>0</v>
      </c>
      <c r="P859" s="4">
        <f>'FICHE PRODUIT'!$E$2595</f>
        <v>0</v>
      </c>
      <c r="Q859" s="4">
        <f>'FICHE PRODUIT'!$E$2596</f>
        <v>0</v>
      </c>
      <c r="R859" s="4">
        <f>'FICHE PRODUIT'!$E$2597</f>
        <v>0</v>
      </c>
      <c r="S859" s="122">
        <f>'FICHE PRODUIT'!$E$2598</f>
        <v>0</v>
      </c>
      <c r="T859" s="2">
        <f>'FICHE PRODUIT'!A2611</f>
        <v>0</v>
      </c>
      <c r="U859" s="2">
        <f>'FICHE PRODUIT'!B2611</f>
        <v>0</v>
      </c>
      <c r="V859" s="2">
        <f>'FICHE PRODUIT'!C2611</f>
        <v>0</v>
      </c>
      <c r="W859" s="2">
        <f>'FICHE PRODUIT'!D2611</f>
        <v>0</v>
      </c>
      <c r="X859" s="2">
        <f>'FICHE PRODUIT'!E2611</f>
        <v>0</v>
      </c>
      <c r="Y859" s="2">
        <f>'FICHE PRODUIT'!F2611</f>
        <v>0</v>
      </c>
      <c r="Z859" s="2">
        <f>'FICHE PRODUIT'!G2611</f>
        <v>0</v>
      </c>
      <c r="AA859" s="2">
        <f>'FICHE PRODUIT'!H2611</f>
        <v>0</v>
      </c>
    </row>
    <row r="860" spans="1:27" x14ac:dyDescent="0.2">
      <c r="A860" s="7" t="str">
        <f>'FICHE PRODUIT'!$A$2576</f>
        <v>DRIVER - COL 3</v>
      </c>
      <c r="B860" s="2">
        <f>'FICHE PRODUIT'!$H$2576</f>
        <v>0</v>
      </c>
      <c r="C860" s="2" t="str">
        <f>'FICHE PRODUIT'!$S$2576</f>
        <v>W26-27</v>
      </c>
      <c r="D860" s="2">
        <f>'FICHE PRODUIT'!$Q$2576</f>
        <v>0</v>
      </c>
      <c r="E860" s="2" t="str">
        <f>'FICHE PRODUIT'!$S$2578</f>
        <v>In development</v>
      </c>
      <c r="F860" s="2" t="str">
        <f>'FICHE PRODUIT'!$E$2580</f>
        <v>Page 64</v>
      </c>
      <c r="G860" s="2" t="str">
        <f>'FICHE PRODUIT'!$E$2581</f>
        <v xml:space="preserve">TO DO </v>
      </c>
      <c r="H860" s="122" t="str">
        <f>'FICHE PRODUIT'!$E$2582</f>
        <v>OCEAN SURPLUS</v>
      </c>
      <c r="I860" s="2" t="b">
        <f>'FICHE PRODUIT'!$E$2584</f>
        <v>0</v>
      </c>
      <c r="J860" s="2">
        <f>'FICHE PRODUIT'!$E$2586</f>
        <v>0</v>
      </c>
      <c r="K860" s="2">
        <f>'FICHE PRODUIT'!$E$2587</f>
        <v>0</v>
      </c>
      <c r="L860" s="4">
        <f>'FICHE PRODUIT'!$E$2589</f>
        <v>0</v>
      </c>
      <c r="M860" s="4">
        <f>'FICHE PRODUIT'!$E$2590</f>
        <v>2.5</v>
      </c>
      <c r="N860" s="4">
        <f>'FICHE PRODUIT'!$E$2592</f>
        <v>2.5</v>
      </c>
      <c r="O860" s="4">
        <f>'FICHE PRODUIT'!$E$2593</f>
        <v>0</v>
      </c>
      <c r="P860" s="4">
        <f>'FICHE PRODUIT'!$E$2595</f>
        <v>0</v>
      </c>
      <c r="Q860" s="4">
        <f>'FICHE PRODUIT'!$E$2596</f>
        <v>0</v>
      </c>
      <c r="R860" s="4">
        <f>'FICHE PRODUIT'!$E$2597</f>
        <v>0</v>
      </c>
      <c r="S860" s="122">
        <f>'FICHE PRODUIT'!$E$2598</f>
        <v>0</v>
      </c>
      <c r="T860" s="2">
        <f>'FICHE PRODUIT'!A2612</f>
        <v>0</v>
      </c>
      <c r="U860" s="2">
        <f>'FICHE PRODUIT'!B2612</f>
        <v>0</v>
      </c>
      <c r="V860" s="2">
        <f>'FICHE PRODUIT'!C2612</f>
        <v>0</v>
      </c>
      <c r="W860" s="2">
        <f>'FICHE PRODUIT'!D2612</f>
        <v>0</v>
      </c>
      <c r="X860" s="2">
        <f>'FICHE PRODUIT'!E2612</f>
        <v>0</v>
      </c>
      <c r="Y860" s="2">
        <f>'FICHE PRODUIT'!F2612</f>
        <v>0</v>
      </c>
      <c r="Z860" s="2">
        <f>'FICHE PRODUIT'!G2612</f>
        <v>0</v>
      </c>
      <c r="AA860" s="2">
        <f>'FICHE PRODUIT'!H2612</f>
        <v>0</v>
      </c>
    </row>
    <row r="861" spans="1:27" x14ac:dyDescent="0.2">
      <c r="A861" s="7" t="str">
        <f>'FICHE PRODUIT'!$A$2576</f>
        <v>DRIVER - COL 3</v>
      </c>
      <c r="B861" s="2">
        <f>'FICHE PRODUIT'!$H$2576</f>
        <v>0</v>
      </c>
      <c r="C861" s="2" t="str">
        <f>'FICHE PRODUIT'!$S$2576</f>
        <v>W26-27</v>
      </c>
      <c r="D861" s="2">
        <f>'FICHE PRODUIT'!$Q$2576</f>
        <v>0</v>
      </c>
      <c r="E861" s="2" t="str">
        <f>'FICHE PRODUIT'!$S$2578</f>
        <v>In development</v>
      </c>
      <c r="F861" s="2" t="str">
        <f>'FICHE PRODUIT'!$E$2580</f>
        <v>Page 64</v>
      </c>
      <c r="G861" s="2" t="str">
        <f>'FICHE PRODUIT'!$E$2581</f>
        <v xml:space="preserve">TO DO </v>
      </c>
      <c r="H861" s="122" t="str">
        <f>'FICHE PRODUIT'!$E$2582</f>
        <v>OCEAN SURPLUS</v>
      </c>
      <c r="I861" s="2" t="b">
        <f>'FICHE PRODUIT'!$E$2584</f>
        <v>0</v>
      </c>
      <c r="J861" s="2">
        <f>'FICHE PRODUIT'!$E$2586</f>
        <v>0</v>
      </c>
      <c r="K861" s="2">
        <f>'FICHE PRODUIT'!$E$2587</f>
        <v>0</v>
      </c>
      <c r="L861" s="4">
        <f>'FICHE PRODUIT'!$E$2589</f>
        <v>0</v>
      </c>
      <c r="M861" s="4">
        <f>'FICHE PRODUIT'!$E$2590</f>
        <v>2.5</v>
      </c>
      <c r="N861" s="4">
        <f>'FICHE PRODUIT'!$E$2592</f>
        <v>2.5</v>
      </c>
      <c r="O861" s="4">
        <f>'FICHE PRODUIT'!$E$2593</f>
        <v>0</v>
      </c>
      <c r="P861" s="4">
        <f>'FICHE PRODUIT'!$E$2595</f>
        <v>0</v>
      </c>
      <c r="Q861" s="4">
        <f>'FICHE PRODUIT'!$E$2596</f>
        <v>0</v>
      </c>
      <c r="R861" s="4">
        <f>'FICHE PRODUIT'!$E$2597</f>
        <v>0</v>
      </c>
      <c r="S861" s="122">
        <f>'FICHE PRODUIT'!$E$2598</f>
        <v>0</v>
      </c>
      <c r="T861" s="2">
        <f>'FICHE PRODUIT'!A2613</f>
        <v>0</v>
      </c>
      <c r="U861" s="2">
        <f>'FICHE PRODUIT'!B2613</f>
        <v>0</v>
      </c>
      <c r="V861" s="2">
        <f>'FICHE PRODUIT'!C2613</f>
        <v>0</v>
      </c>
      <c r="W861" s="2">
        <f>'FICHE PRODUIT'!D2613</f>
        <v>0</v>
      </c>
      <c r="X861" s="2">
        <f>'FICHE PRODUIT'!E2613</f>
        <v>0</v>
      </c>
      <c r="Y861" s="2">
        <f>'FICHE PRODUIT'!F2613</f>
        <v>0</v>
      </c>
      <c r="Z861" s="2">
        <f>'FICHE PRODUIT'!G2613</f>
        <v>0</v>
      </c>
      <c r="AA861" s="2">
        <f>'FICHE PRODUIT'!H2613</f>
        <v>0</v>
      </c>
    </row>
    <row r="862" spans="1:27" x14ac:dyDescent="0.2">
      <c r="A862" s="7" t="str">
        <f>'FICHE PRODUIT'!$A$2576</f>
        <v>DRIVER - COL 3</v>
      </c>
      <c r="B862" s="2">
        <f>'FICHE PRODUIT'!$H$2576</f>
        <v>0</v>
      </c>
      <c r="C862" s="2" t="str">
        <f>'FICHE PRODUIT'!$S$2576</f>
        <v>W26-27</v>
      </c>
      <c r="D862" s="2">
        <f>'FICHE PRODUIT'!$Q$2576</f>
        <v>0</v>
      </c>
      <c r="E862" s="2" t="str">
        <f>'FICHE PRODUIT'!$S$2578</f>
        <v>In development</v>
      </c>
      <c r="F862" s="2" t="str">
        <f>'FICHE PRODUIT'!$E$2580</f>
        <v>Page 64</v>
      </c>
      <c r="G862" s="2" t="str">
        <f>'FICHE PRODUIT'!$E$2581</f>
        <v xml:space="preserve">TO DO </v>
      </c>
      <c r="H862" s="122" t="str">
        <f>'FICHE PRODUIT'!$E$2582</f>
        <v>OCEAN SURPLUS</v>
      </c>
      <c r="I862" s="2" t="b">
        <f>'FICHE PRODUIT'!$E$2584</f>
        <v>0</v>
      </c>
      <c r="J862" s="2">
        <f>'FICHE PRODUIT'!$E$2586</f>
        <v>0</v>
      </c>
      <c r="K862" s="2">
        <f>'FICHE PRODUIT'!$E$2587</f>
        <v>0</v>
      </c>
      <c r="L862" s="4">
        <f>'FICHE PRODUIT'!$E$2589</f>
        <v>0</v>
      </c>
      <c r="M862" s="4">
        <f>'FICHE PRODUIT'!$E$2590</f>
        <v>2.5</v>
      </c>
      <c r="N862" s="4">
        <f>'FICHE PRODUIT'!$E$2592</f>
        <v>2.5</v>
      </c>
      <c r="O862" s="4">
        <f>'FICHE PRODUIT'!$E$2593</f>
        <v>0</v>
      </c>
      <c r="P862" s="4">
        <f>'FICHE PRODUIT'!$E$2595</f>
        <v>0</v>
      </c>
      <c r="Q862" s="4">
        <f>'FICHE PRODUIT'!$E$2596</f>
        <v>0</v>
      </c>
      <c r="R862" s="4">
        <f>'FICHE PRODUIT'!$E$2597</f>
        <v>0</v>
      </c>
      <c r="S862" s="122">
        <f>'FICHE PRODUIT'!$E$2598</f>
        <v>0</v>
      </c>
      <c r="T862" s="2">
        <f>'FICHE PRODUIT'!A2614</f>
        <v>0</v>
      </c>
      <c r="U862" s="2">
        <f>'FICHE PRODUIT'!B2614</f>
        <v>0</v>
      </c>
      <c r="V862" s="2">
        <f>'FICHE PRODUIT'!C2614</f>
        <v>0</v>
      </c>
      <c r="W862" s="2">
        <f>'FICHE PRODUIT'!D2614</f>
        <v>0</v>
      </c>
      <c r="X862" s="2">
        <f>'FICHE PRODUIT'!E2614</f>
        <v>0</v>
      </c>
      <c r="Y862" s="2">
        <f>'FICHE PRODUIT'!F2614</f>
        <v>0</v>
      </c>
      <c r="Z862" s="2">
        <f>'FICHE PRODUIT'!G2614</f>
        <v>0</v>
      </c>
      <c r="AA862" s="2">
        <f>'FICHE PRODUIT'!H2614</f>
        <v>0</v>
      </c>
    </row>
    <row r="863" spans="1:27" x14ac:dyDescent="0.2">
      <c r="A863" s="7" t="str">
        <f>'FICHE PRODUIT'!$A$2576</f>
        <v>DRIVER - COL 3</v>
      </c>
      <c r="B863" s="2">
        <f>'FICHE PRODUIT'!$H$2576</f>
        <v>0</v>
      </c>
      <c r="C863" s="2" t="str">
        <f>'FICHE PRODUIT'!$S$2576</f>
        <v>W26-27</v>
      </c>
      <c r="D863" s="2">
        <f>'FICHE PRODUIT'!$Q$2576</f>
        <v>0</v>
      </c>
      <c r="E863" s="2" t="str">
        <f>'FICHE PRODUIT'!$S$2578</f>
        <v>In development</v>
      </c>
      <c r="F863" s="2" t="str">
        <f>'FICHE PRODUIT'!$E$2580</f>
        <v>Page 64</v>
      </c>
      <c r="G863" s="2" t="str">
        <f>'FICHE PRODUIT'!$E$2581</f>
        <v xml:space="preserve">TO DO </v>
      </c>
      <c r="H863" s="122" t="str">
        <f>'FICHE PRODUIT'!$E$2582</f>
        <v>OCEAN SURPLUS</v>
      </c>
      <c r="I863" s="2" t="b">
        <f>'FICHE PRODUIT'!$E$2584</f>
        <v>0</v>
      </c>
      <c r="J863" s="2">
        <f>'FICHE PRODUIT'!$E$2586</f>
        <v>0</v>
      </c>
      <c r="K863" s="2">
        <f>'FICHE PRODUIT'!$E$2587</f>
        <v>0</v>
      </c>
      <c r="L863" s="4">
        <f>'FICHE PRODUIT'!$E$2589</f>
        <v>0</v>
      </c>
      <c r="M863" s="4">
        <f>'FICHE PRODUIT'!$E$2590</f>
        <v>2.5</v>
      </c>
      <c r="N863" s="4">
        <f>'FICHE PRODUIT'!$E$2592</f>
        <v>2.5</v>
      </c>
      <c r="O863" s="4">
        <f>'FICHE PRODUIT'!$E$2593</f>
        <v>0</v>
      </c>
      <c r="P863" s="4">
        <f>'FICHE PRODUIT'!$E$2595</f>
        <v>0</v>
      </c>
      <c r="Q863" s="4">
        <f>'FICHE PRODUIT'!$E$2596</f>
        <v>0</v>
      </c>
      <c r="R863" s="4">
        <f>'FICHE PRODUIT'!$E$2597</f>
        <v>0</v>
      </c>
      <c r="S863" s="122">
        <f>'FICHE PRODUIT'!$E$2598</f>
        <v>0</v>
      </c>
      <c r="T863" s="2" t="str">
        <f>'FICHE PRODUIT'!A2615</f>
        <v>Frais externe</v>
      </c>
      <c r="U863" s="2" t="str">
        <f>'FICHE PRODUIT'!B2615</f>
        <v xml:space="preserve">Classwash </v>
      </c>
      <c r="V863" s="2" t="str">
        <f>'FICHE PRODUIT'!C2615</f>
        <v>Teinture</v>
      </c>
      <c r="W863" s="2" t="str">
        <f>'FICHE PRODUIT'!D2615</f>
        <v>???</v>
      </c>
      <c r="X863" s="2">
        <f>'FICHE PRODUIT'!E2615</f>
        <v>0</v>
      </c>
      <c r="Y863" s="2">
        <f>'FICHE PRODUIT'!F2615</f>
        <v>0</v>
      </c>
      <c r="Z863" s="2">
        <f>'FICHE PRODUIT'!G2615</f>
        <v>0</v>
      </c>
      <c r="AA863" s="2">
        <f>'FICHE PRODUIT'!H2615</f>
        <v>0</v>
      </c>
    </row>
    <row r="864" spans="1:27" x14ac:dyDescent="0.2">
      <c r="A864" s="7" t="str">
        <f>'FICHE PRODUIT'!$A$2576</f>
        <v>DRIVER - COL 3</v>
      </c>
      <c r="B864" s="2">
        <f>'FICHE PRODUIT'!$H$2576</f>
        <v>0</v>
      </c>
      <c r="C864" s="2" t="str">
        <f>'FICHE PRODUIT'!$S$2576</f>
        <v>W26-27</v>
      </c>
      <c r="D864" s="2">
        <f>'FICHE PRODUIT'!$Q$2576</f>
        <v>0</v>
      </c>
      <c r="E864" s="2" t="str">
        <f>'FICHE PRODUIT'!$S$2578</f>
        <v>In development</v>
      </c>
      <c r="F864" s="2" t="str">
        <f>'FICHE PRODUIT'!$E$2580</f>
        <v>Page 64</v>
      </c>
      <c r="G864" s="2" t="str">
        <f>'FICHE PRODUIT'!$E$2581</f>
        <v xml:space="preserve">TO DO </v>
      </c>
      <c r="H864" s="122" t="str">
        <f>'FICHE PRODUIT'!$E$2582</f>
        <v>OCEAN SURPLUS</v>
      </c>
      <c r="I864" s="2" t="b">
        <f>'FICHE PRODUIT'!$E$2584</f>
        <v>0</v>
      </c>
      <c r="J864" s="2">
        <f>'FICHE PRODUIT'!$E$2586</f>
        <v>0</v>
      </c>
      <c r="K864" s="2">
        <f>'FICHE PRODUIT'!$E$2587</f>
        <v>0</v>
      </c>
      <c r="L864" s="4">
        <f>'FICHE PRODUIT'!$E$2589</f>
        <v>0</v>
      </c>
      <c r="M864" s="4">
        <f>'FICHE PRODUIT'!$E$2590</f>
        <v>2.5</v>
      </c>
      <c r="N864" s="4">
        <f>'FICHE PRODUIT'!$E$2592</f>
        <v>2.5</v>
      </c>
      <c r="O864" s="4">
        <f>'FICHE PRODUIT'!$E$2593</f>
        <v>0</v>
      </c>
      <c r="P864" s="4">
        <f>'FICHE PRODUIT'!$E$2595</f>
        <v>0</v>
      </c>
      <c r="Q864" s="4">
        <f>'FICHE PRODUIT'!$E$2596</f>
        <v>0</v>
      </c>
      <c r="R864" s="4">
        <f>'FICHE PRODUIT'!$E$2597</f>
        <v>0</v>
      </c>
      <c r="S864" s="122">
        <f>'FICHE PRODUIT'!$E$2598</f>
        <v>0</v>
      </c>
      <c r="T864" s="2" t="str">
        <f>'FICHE PRODUIT'!A2616</f>
        <v>Frais externe</v>
      </c>
      <c r="U864" s="2" t="str">
        <f>'FICHE PRODUIT'!B2616</f>
        <v>Transport</v>
      </c>
      <c r="V864" s="2" t="str">
        <f>'FICHE PRODUIT'!C2616</f>
        <v xml:space="preserve">Européen </v>
      </c>
      <c r="W864" s="2">
        <f>'FICHE PRODUIT'!D2616</f>
        <v>1</v>
      </c>
      <c r="X864" s="2">
        <f>'FICHE PRODUIT'!E2616</f>
        <v>0</v>
      </c>
      <c r="Y864" s="2">
        <f>'FICHE PRODUIT'!F2616</f>
        <v>2</v>
      </c>
      <c r="Z864" s="2">
        <f>'FICHE PRODUIT'!G2616</f>
        <v>2</v>
      </c>
      <c r="AA864" s="2">
        <f>'FICHE PRODUIT'!H2616</f>
        <v>0</v>
      </c>
    </row>
    <row r="865" spans="1:27" x14ac:dyDescent="0.2">
      <c r="A865" s="7" t="str">
        <f>'FICHE PRODUIT'!$A$2576</f>
        <v>DRIVER - COL 3</v>
      </c>
      <c r="B865" s="2">
        <f>'FICHE PRODUIT'!$H$2576</f>
        <v>0</v>
      </c>
      <c r="C865" s="2" t="str">
        <f>'FICHE PRODUIT'!$S$2576</f>
        <v>W26-27</v>
      </c>
      <c r="D865" s="2">
        <f>'FICHE PRODUIT'!$Q$2576</f>
        <v>0</v>
      </c>
      <c r="E865" s="2" t="str">
        <f>'FICHE PRODUIT'!$S$2578</f>
        <v>In development</v>
      </c>
      <c r="F865" s="2" t="str">
        <f>'FICHE PRODUIT'!$E$2580</f>
        <v>Page 64</v>
      </c>
      <c r="G865" s="2" t="str">
        <f>'FICHE PRODUIT'!$E$2581</f>
        <v xml:space="preserve">TO DO </v>
      </c>
      <c r="H865" s="122" t="str">
        <f>'FICHE PRODUIT'!$E$2582</f>
        <v>OCEAN SURPLUS</v>
      </c>
      <c r="I865" s="2" t="b">
        <f>'FICHE PRODUIT'!$E$2584</f>
        <v>0</v>
      </c>
      <c r="J865" s="2">
        <f>'FICHE PRODUIT'!$E$2586</f>
        <v>0</v>
      </c>
      <c r="K865" s="2">
        <f>'FICHE PRODUIT'!$E$2587</f>
        <v>0</v>
      </c>
      <c r="L865" s="4">
        <f>'FICHE PRODUIT'!$E$2589</f>
        <v>0</v>
      </c>
      <c r="M865" s="4">
        <f>'FICHE PRODUIT'!$E$2590</f>
        <v>2.5</v>
      </c>
      <c r="N865" s="4">
        <f>'FICHE PRODUIT'!$E$2592</f>
        <v>2.5</v>
      </c>
      <c r="O865" s="4">
        <f>'FICHE PRODUIT'!$E$2593</f>
        <v>0</v>
      </c>
      <c r="P865" s="4">
        <f>'FICHE PRODUIT'!$E$2595</f>
        <v>0</v>
      </c>
      <c r="Q865" s="4">
        <f>'FICHE PRODUIT'!$E$2596</f>
        <v>0</v>
      </c>
      <c r="R865" s="4">
        <f>'FICHE PRODUIT'!$E$2597</f>
        <v>0</v>
      </c>
      <c r="S865" s="122">
        <f>'FICHE PRODUIT'!$E$2598</f>
        <v>0</v>
      </c>
      <c r="T865" s="2" t="str">
        <f>'FICHE PRODUIT'!A2617</f>
        <v>Frais externe</v>
      </c>
      <c r="U865" s="2" t="str">
        <f>'FICHE PRODUIT'!B2617</f>
        <v>Communication</v>
      </c>
      <c r="V865" s="2" t="str">
        <f>'FICHE PRODUIT'!C2617</f>
        <v>Marketing</v>
      </c>
      <c r="W865" s="2">
        <f>'FICHE PRODUIT'!D2617</f>
        <v>1</v>
      </c>
      <c r="X865" s="2">
        <f>'FICHE PRODUIT'!E2617</f>
        <v>0</v>
      </c>
      <c r="Y865" s="2">
        <f>'FICHE PRODUIT'!F2617</f>
        <v>0.5</v>
      </c>
      <c r="Z865" s="2">
        <f>'FICHE PRODUIT'!G2617</f>
        <v>0.5</v>
      </c>
      <c r="AA865" s="2">
        <f>'FICHE PRODUIT'!H2617</f>
        <v>0</v>
      </c>
    </row>
    <row r="866" spans="1:27" x14ac:dyDescent="0.2">
      <c r="A866" s="7" t="str">
        <f>'FICHE PRODUIT'!$A$2619</f>
        <v>PECK MAO  W</v>
      </c>
      <c r="B866" s="2" t="str">
        <f>'FICHE PRODUIT'!$H$2619</f>
        <v>Kaki</v>
      </c>
      <c r="C866" s="2" t="str">
        <f>'FICHE PRODUIT'!$S$2619</f>
        <v>W26-27</v>
      </c>
      <c r="D866" s="2">
        <f>'FICHE PRODUIT'!$Q$2619</f>
        <v>0</v>
      </c>
      <c r="E866" s="2" t="str">
        <f>'FICHE PRODUIT'!$S$2621</f>
        <v>PROTO</v>
      </c>
      <c r="F866" s="2" t="str">
        <f>'FICHE PRODUIT'!$E$2623</f>
        <v xml:space="preserve">Page 70 </v>
      </c>
      <c r="G866" s="2" t="str">
        <f>'FICHE PRODUIT'!$E$2624</f>
        <v xml:space="preserve">TO DO </v>
      </c>
      <c r="H866" s="122" t="str">
        <f>'FICHE PRODUIT'!$E$2625</f>
        <v>OCEAN SURPLUS</v>
      </c>
      <c r="I866" s="2" t="b">
        <f>'FICHE PRODUIT'!$E$2627</f>
        <v>0</v>
      </c>
      <c r="J866" s="2">
        <f>'FICHE PRODUIT'!$E$2629</f>
        <v>0</v>
      </c>
      <c r="K866" s="2">
        <f>'FICHE PRODUIT'!$E$2630</f>
        <v>0</v>
      </c>
      <c r="L866" s="4">
        <f>'FICHE PRODUIT'!$E$2632</f>
        <v>0</v>
      </c>
      <c r="M866" s="4">
        <f>'FICHE PRODUIT'!$E$2633</f>
        <v>2.5</v>
      </c>
      <c r="N866" s="4">
        <f>'FICHE PRODUIT'!$E$2635</f>
        <v>2.5</v>
      </c>
      <c r="O866" s="4">
        <f>'FICHE PRODUIT'!$E$2636</f>
        <v>0</v>
      </c>
      <c r="P866" s="4">
        <f>'FICHE PRODUIT'!$E$2638</f>
        <v>0</v>
      </c>
      <c r="Q866" s="4">
        <f>'FICHE PRODUIT'!$E$2639</f>
        <v>0</v>
      </c>
      <c r="R866" s="4">
        <f>'FICHE PRODUIT'!$E$2640</f>
        <v>0</v>
      </c>
      <c r="S866" s="122">
        <f>'FICHE PRODUIT'!$E$2641</f>
        <v>0</v>
      </c>
      <c r="T866" s="2">
        <f>'FICHE PRODUIT'!A2646</f>
        <v>0</v>
      </c>
      <c r="U866" s="2">
        <f>'FICHE PRODUIT'!B2646</f>
        <v>0</v>
      </c>
      <c r="V866" s="2">
        <f>'FICHE PRODUIT'!C2646</f>
        <v>0</v>
      </c>
      <c r="W866" s="2">
        <f>'FICHE PRODUIT'!D2646</f>
        <v>0</v>
      </c>
      <c r="X866" s="2">
        <f>'FICHE PRODUIT'!E2646</f>
        <v>0</v>
      </c>
      <c r="Y866" s="2">
        <f>'FICHE PRODUIT'!F2646</f>
        <v>0</v>
      </c>
      <c r="Z866" s="2">
        <f>'FICHE PRODUIT'!G2646</f>
        <v>0</v>
      </c>
      <c r="AA866" s="2">
        <f>'FICHE PRODUIT'!H2646</f>
        <v>0</v>
      </c>
    </row>
    <row r="867" spans="1:27" x14ac:dyDescent="0.2">
      <c r="A867" s="7" t="str">
        <f>'FICHE PRODUIT'!$A$2619</f>
        <v>PECK MAO  W</v>
      </c>
      <c r="B867" s="2" t="str">
        <f>'FICHE PRODUIT'!$H$2619</f>
        <v>Kaki</v>
      </c>
      <c r="C867" s="2" t="str">
        <f>'FICHE PRODUIT'!$S$2619</f>
        <v>W26-27</v>
      </c>
      <c r="D867" s="2">
        <f>'FICHE PRODUIT'!$Q$2619</f>
        <v>0</v>
      </c>
      <c r="E867" s="2" t="str">
        <f>'FICHE PRODUIT'!$S$2621</f>
        <v>PROTO</v>
      </c>
      <c r="F867" s="2" t="str">
        <f>'FICHE PRODUIT'!$E$2623</f>
        <v xml:space="preserve">Page 70 </v>
      </c>
      <c r="G867" s="2" t="str">
        <f>'FICHE PRODUIT'!$E$2624</f>
        <v xml:space="preserve">TO DO </v>
      </c>
      <c r="H867" s="122" t="str">
        <f>'FICHE PRODUIT'!$E$2625</f>
        <v>OCEAN SURPLUS</v>
      </c>
      <c r="I867" s="2" t="b">
        <f>'FICHE PRODUIT'!$E$2627</f>
        <v>0</v>
      </c>
      <c r="J867" s="2">
        <f>'FICHE PRODUIT'!$E$2629</f>
        <v>0</v>
      </c>
      <c r="K867" s="2">
        <f>'FICHE PRODUIT'!$E$2630</f>
        <v>0</v>
      </c>
      <c r="L867" s="4">
        <f>'FICHE PRODUIT'!$E$2632</f>
        <v>0</v>
      </c>
      <c r="M867" s="4">
        <f>'FICHE PRODUIT'!$E$2633</f>
        <v>2.5</v>
      </c>
      <c r="N867" s="4">
        <f>'FICHE PRODUIT'!$E$2635</f>
        <v>2.5</v>
      </c>
      <c r="O867" s="4">
        <f>'FICHE PRODUIT'!$E$2636</f>
        <v>0</v>
      </c>
      <c r="P867" s="4">
        <f>'FICHE PRODUIT'!$E$2638</f>
        <v>0</v>
      </c>
      <c r="Q867" s="4">
        <f>'FICHE PRODUIT'!$E$2639</f>
        <v>0</v>
      </c>
      <c r="R867" s="4">
        <f>'FICHE PRODUIT'!$E$2640</f>
        <v>0</v>
      </c>
      <c r="S867" s="122">
        <f>'FICHE PRODUIT'!$E$2641</f>
        <v>0</v>
      </c>
      <c r="T867" s="2">
        <f>'FICHE PRODUIT'!A2647</f>
        <v>0</v>
      </c>
      <c r="U867" s="2">
        <f>'FICHE PRODUIT'!B2647</f>
        <v>0</v>
      </c>
      <c r="V867" s="2">
        <f>'FICHE PRODUIT'!C2647</f>
        <v>0</v>
      </c>
      <c r="W867" s="2">
        <f>'FICHE PRODUIT'!D2647</f>
        <v>0</v>
      </c>
      <c r="X867" s="2">
        <f>'FICHE PRODUIT'!E2647</f>
        <v>0</v>
      </c>
      <c r="Y867" s="2">
        <f>'FICHE PRODUIT'!F2647</f>
        <v>0</v>
      </c>
      <c r="Z867" s="2">
        <f>'FICHE PRODUIT'!G2647</f>
        <v>0</v>
      </c>
      <c r="AA867" s="2">
        <f>'FICHE PRODUIT'!H2647</f>
        <v>0</v>
      </c>
    </row>
    <row r="868" spans="1:27" x14ac:dyDescent="0.2">
      <c r="A868" s="7" t="str">
        <f>'FICHE PRODUIT'!$A$2619</f>
        <v>PECK MAO  W</v>
      </c>
      <c r="B868" s="2" t="str">
        <f>'FICHE PRODUIT'!$H$2619</f>
        <v>Kaki</v>
      </c>
      <c r="C868" s="2" t="str">
        <f>'FICHE PRODUIT'!$S$2619</f>
        <v>W26-27</v>
      </c>
      <c r="D868" s="2">
        <f>'FICHE PRODUIT'!$Q$2619</f>
        <v>0</v>
      </c>
      <c r="E868" s="2" t="str">
        <f>'FICHE PRODUIT'!$S$2621</f>
        <v>PROTO</v>
      </c>
      <c r="F868" s="2" t="str">
        <f>'FICHE PRODUIT'!$E$2623</f>
        <v xml:space="preserve">Page 70 </v>
      </c>
      <c r="G868" s="2" t="str">
        <f>'FICHE PRODUIT'!$E$2624</f>
        <v xml:space="preserve">TO DO </v>
      </c>
      <c r="H868" s="122" t="str">
        <f>'FICHE PRODUIT'!$E$2625</f>
        <v>OCEAN SURPLUS</v>
      </c>
      <c r="I868" s="2" t="b">
        <f>'FICHE PRODUIT'!$E$2627</f>
        <v>0</v>
      </c>
      <c r="J868" s="2">
        <f>'FICHE PRODUIT'!$E$2629</f>
        <v>0</v>
      </c>
      <c r="K868" s="2">
        <f>'FICHE PRODUIT'!$E$2630</f>
        <v>0</v>
      </c>
      <c r="L868" s="4">
        <f>'FICHE PRODUIT'!$E$2632</f>
        <v>0</v>
      </c>
      <c r="M868" s="4">
        <f>'FICHE PRODUIT'!$E$2633</f>
        <v>2.5</v>
      </c>
      <c r="N868" s="4">
        <f>'FICHE PRODUIT'!$E$2635</f>
        <v>2.5</v>
      </c>
      <c r="O868" s="4">
        <f>'FICHE PRODUIT'!$E$2636</f>
        <v>0</v>
      </c>
      <c r="P868" s="4">
        <f>'FICHE PRODUIT'!$E$2638</f>
        <v>0</v>
      </c>
      <c r="Q868" s="4">
        <f>'FICHE PRODUIT'!$E$2639</f>
        <v>0</v>
      </c>
      <c r="R868" s="4">
        <f>'FICHE PRODUIT'!$E$2640</f>
        <v>0</v>
      </c>
      <c r="S868" s="122">
        <f>'FICHE PRODUIT'!$E$2641</f>
        <v>0</v>
      </c>
      <c r="T868" s="2">
        <f>'FICHE PRODUIT'!A2648</f>
        <v>0</v>
      </c>
      <c r="U868" s="2">
        <f>'FICHE PRODUIT'!B2648</f>
        <v>0</v>
      </c>
      <c r="V868" s="2">
        <f>'FICHE PRODUIT'!C2648</f>
        <v>0</v>
      </c>
      <c r="W868" s="2">
        <f>'FICHE PRODUIT'!D2648</f>
        <v>0</v>
      </c>
      <c r="X868" s="2">
        <f>'FICHE PRODUIT'!E2648</f>
        <v>0</v>
      </c>
      <c r="Y868" s="2">
        <f>'FICHE PRODUIT'!F2648</f>
        <v>0</v>
      </c>
      <c r="Z868" s="2">
        <f>'FICHE PRODUIT'!G2648</f>
        <v>0</v>
      </c>
      <c r="AA868" s="2">
        <f>'FICHE PRODUIT'!H2648</f>
        <v>0</v>
      </c>
    </row>
    <row r="869" spans="1:27" x14ac:dyDescent="0.2">
      <c r="A869" s="7" t="str">
        <f>'FICHE PRODUIT'!$A$2619</f>
        <v>PECK MAO  W</v>
      </c>
      <c r="B869" s="2" t="str">
        <f>'FICHE PRODUIT'!$H$2619</f>
        <v>Kaki</v>
      </c>
      <c r="C869" s="2" t="str">
        <f>'FICHE PRODUIT'!$S$2619</f>
        <v>W26-27</v>
      </c>
      <c r="D869" s="2">
        <f>'FICHE PRODUIT'!$Q$2619</f>
        <v>0</v>
      </c>
      <c r="E869" s="2" t="str">
        <f>'FICHE PRODUIT'!$S$2621</f>
        <v>PROTO</v>
      </c>
      <c r="F869" s="2" t="str">
        <f>'FICHE PRODUIT'!$E$2623</f>
        <v xml:space="preserve">Page 70 </v>
      </c>
      <c r="G869" s="2" t="str">
        <f>'FICHE PRODUIT'!$E$2624</f>
        <v xml:space="preserve">TO DO </v>
      </c>
      <c r="H869" s="122" t="str">
        <f>'FICHE PRODUIT'!$E$2625</f>
        <v>OCEAN SURPLUS</v>
      </c>
      <c r="I869" s="2" t="b">
        <f>'FICHE PRODUIT'!$E$2627</f>
        <v>0</v>
      </c>
      <c r="J869" s="2">
        <f>'FICHE PRODUIT'!$E$2629</f>
        <v>0</v>
      </c>
      <c r="K869" s="2">
        <f>'FICHE PRODUIT'!$E$2630</f>
        <v>0</v>
      </c>
      <c r="L869" s="4">
        <f>'FICHE PRODUIT'!$E$2632</f>
        <v>0</v>
      </c>
      <c r="M869" s="4">
        <f>'FICHE PRODUIT'!$E$2633</f>
        <v>2.5</v>
      </c>
      <c r="N869" s="4">
        <f>'FICHE PRODUIT'!$E$2635</f>
        <v>2.5</v>
      </c>
      <c r="O869" s="4">
        <f>'FICHE PRODUIT'!$E$2636</f>
        <v>0</v>
      </c>
      <c r="P869" s="4">
        <f>'FICHE PRODUIT'!$E$2638</f>
        <v>0</v>
      </c>
      <c r="Q869" s="4">
        <f>'FICHE PRODUIT'!$E$2639</f>
        <v>0</v>
      </c>
      <c r="R869" s="4">
        <f>'FICHE PRODUIT'!$E$2640</f>
        <v>0</v>
      </c>
      <c r="S869" s="122">
        <f>'FICHE PRODUIT'!$E$2641</f>
        <v>0</v>
      </c>
      <c r="T869" s="2">
        <f>'FICHE PRODUIT'!A2649</f>
        <v>0</v>
      </c>
      <c r="U869" s="2">
        <f>'FICHE PRODUIT'!B2649</f>
        <v>0</v>
      </c>
      <c r="V869" s="2">
        <f>'FICHE PRODUIT'!C2649</f>
        <v>0</v>
      </c>
      <c r="W869" s="2">
        <f>'FICHE PRODUIT'!D2649</f>
        <v>0</v>
      </c>
      <c r="X869" s="2">
        <f>'FICHE PRODUIT'!E2649</f>
        <v>0</v>
      </c>
      <c r="Y869" s="2">
        <f>'FICHE PRODUIT'!F2649</f>
        <v>0</v>
      </c>
      <c r="Z869" s="2">
        <f>'FICHE PRODUIT'!G2649</f>
        <v>0</v>
      </c>
      <c r="AA869" s="2">
        <f>'FICHE PRODUIT'!H2649</f>
        <v>0</v>
      </c>
    </row>
    <row r="870" spans="1:27" x14ac:dyDescent="0.2">
      <c r="A870" s="7" t="str">
        <f>'FICHE PRODUIT'!$A$2619</f>
        <v>PECK MAO  W</v>
      </c>
      <c r="B870" s="2" t="str">
        <f>'FICHE PRODUIT'!$H$2619</f>
        <v>Kaki</v>
      </c>
      <c r="C870" s="2" t="str">
        <f>'FICHE PRODUIT'!$S$2619</f>
        <v>W26-27</v>
      </c>
      <c r="D870" s="2">
        <f>'FICHE PRODUIT'!$Q$2619</f>
        <v>0</v>
      </c>
      <c r="E870" s="2" t="str">
        <f>'FICHE PRODUIT'!$S$2621</f>
        <v>PROTO</v>
      </c>
      <c r="F870" s="2" t="str">
        <f>'FICHE PRODUIT'!$E$2623</f>
        <v xml:space="preserve">Page 70 </v>
      </c>
      <c r="G870" s="2" t="str">
        <f>'FICHE PRODUIT'!$E$2624</f>
        <v xml:space="preserve">TO DO </v>
      </c>
      <c r="H870" s="122" t="str">
        <f>'FICHE PRODUIT'!$E$2625</f>
        <v>OCEAN SURPLUS</v>
      </c>
      <c r="I870" s="2" t="b">
        <f>'FICHE PRODUIT'!$E$2627</f>
        <v>0</v>
      </c>
      <c r="J870" s="2">
        <f>'FICHE PRODUIT'!$E$2629</f>
        <v>0</v>
      </c>
      <c r="K870" s="2">
        <f>'FICHE PRODUIT'!$E$2630</f>
        <v>0</v>
      </c>
      <c r="L870" s="4">
        <f>'FICHE PRODUIT'!$E$2632</f>
        <v>0</v>
      </c>
      <c r="M870" s="4">
        <f>'FICHE PRODUIT'!$E$2633</f>
        <v>2.5</v>
      </c>
      <c r="N870" s="4">
        <f>'FICHE PRODUIT'!$E$2635</f>
        <v>2.5</v>
      </c>
      <c r="O870" s="4">
        <f>'FICHE PRODUIT'!$E$2636</f>
        <v>0</v>
      </c>
      <c r="P870" s="4">
        <f>'FICHE PRODUIT'!$E$2638</f>
        <v>0</v>
      </c>
      <c r="Q870" s="4">
        <f>'FICHE PRODUIT'!$E$2639</f>
        <v>0</v>
      </c>
      <c r="R870" s="4">
        <f>'FICHE PRODUIT'!$E$2640</f>
        <v>0</v>
      </c>
      <c r="S870" s="122">
        <f>'FICHE PRODUIT'!$E$2641</f>
        <v>0</v>
      </c>
      <c r="T870" s="2">
        <f>'FICHE PRODUIT'!A2650</f>
        <v>0</v>
      </c>
      <c r="U870" s="2">
        <f>'FICHE PRODUIT'!B2650</f>
        <v>0</v>
      </c>
      <c r="V870" s="2">
        <f>'FICHE PRODUIT'!C2650</f>
        <v>0</v>
      </c>
      <c r="W870" s="2">
        <f>'FICHE PRODUIT'!D2650</f>
        <v>0</v>
      </c>
      <c r="X870" s="2">
        <f>'FICHE PRODUIT'!E2650</f>
        <v>0</v>
      </c>
      <c r="Y870" s="2">
        <f>'FICHE PRODUIT'!F2650</f>
        <v>0</v>
      </c>
      <c r="Z870" s="2">
        <f>'FICHE PRODUIT'!G2650</f>
        <v>0</v>
      </c>
      <c r="AA870" s="2">
        <f>'FICHE PRODUIT'!H2650</f>
        <v>0</v>
      </c>
    </row>
    <row r="871" spans="1:27" x14ac:dyDescent="0.2">
      <c r="A871" s="7" t="str">
        <f>'FICHE PRODUIT'!$A$2619</f>
        <v>PECK MAO  W</v>
      </c>
      <c r="B871" s="2" t="str">
        <f>'FICHE PRODUIT'!$H$2619</f>
        <v>Kaki</v>
      </c>
      <c r="C871" s="2" t="str">
        <f>'FICHE PRODUIT'!$S$2619</f>
        <v>W26-27</v>
      </c>
      <c r="D871" s="2">
        <f>'FICHE PRODUIT'!$Q$2619</f>
        <v>0</v>
      </c>
      <c r="E871" s="2" t="str">
        <f>'FICHE PRODUIT'!$S$2621</f>
        <v>PROTO</v>
      </c>
      <c r="F871" s="2" t="str">
        <f>'FICHE PRODUIT'!$E$2623</f>
        <v xml:space="preserve">Page 70 </v>
      </c>
      <c r="G871" s="2" t="str">
        <f>'FICHE PRODUIT'!$E$2624</f>
        <v xml:space="preserve">TO DO </v>
      </c>
      <c r="H871" s="122" t="str">
        <f>'FICHE PRODUIT'!$E$2625</f>
        <v>OCEAN SURPLUS</v>
      </c>
      <c r="I871" s="2" t="b">
        <f>'FICHE PRODUIT'!$E$2627</f>
        <v>0</v>
      </c>
      <c r="J871" s="2">
        <f>'FICHE PRODUIT'!$E$2629</f>
        <v>0</v>
      </c>
      <c r="K871" s="2">
        <f>'FICHE PRODUIT'!$E$2630</f>
        <v>0</v>
      </c>
      <c r="L871" s="4">
        <f>'FICHE PRODUIT'!$E$2632</f>
        <v>0</v>
      </c>
      <c r="M871" s="4">
        <f>'FICHE PRODUIT'!$E$2633</f>
        <v>2.5</v>
      </c>
      <c r="N871" s="4">
        <f>'FICHE PRODUIT'!$E$2635</f>
        <v>2.5</v>
      </c>
      <c r="O871" s="4">
        <f>'FICHE PRODUIT'!$E$2636</f>
        <v>0</v>
      </c>
      <c r="P871" s="4">
        <f>'FICHE PRODUIT'!$E$2638</f>
        <v>0</v>
      </c>
      <c r="Q871" s="4">
        <f>'FICHE PRODUIT'!$E$2639</f>
        <v>0</v>
      </c>
      <c r="R871" s="4">
        <f>'FICHE PRODUIT'!$E$2640</f>
        <v>0</v>
      </c>
      <c r="S871" s="122">
        <f>'FICHE PRODUIT'!$E$2641</f>
        <v>0</v>
      </c>
      <c r="T871" s="2">
        <f>'FICHE PRODUIT'!A2651</f>
        <v>0</v>
      </c>
      <c r="U871" s="2">
        <f>'FICHE PRODUIT'!B2651</f>
        <v>0</v>
      </c>
      <c r="V871" s="2">
        <f>'FICHE PRODUIT'!C2651</f>
        <v>0</v>
      </c>
      <c r="W871" s="2">
        <f>'FICHE PRODUIT'!D2651</f>
        <v>0</v>
      </c>
      <c r="X871" s="2">
        <f>'FICHE PRODUIT'!E2651</f>
        <v>0</v>
      </c>
      <c r="Y871" s="2">
        <f>'FICHE PRODUIT'!F2651</f>
        <v>0</v>
      </c>
      <c r="Z871" s="2">
        <f>'FICHE PRODUIT'!G2651</f>
        <v>0</v>
      </c>
      <c r="AA871" s="2">
        <f>'FICHE PRODUIT'!H2651</f>
        <v>0</v>
      </c>
    </row>
    <row r="872" spans="1:27" x14ac:dyDescent="0.2">
      <c r="A872" s="7" t="str">
        <f>'FICHE PRODUIT'!$A$2619</f>
        <v>PECK MAO  W</v>
      </c>
      <c r="B872" s="2" t="str">
        <f>'FICHE PRODUIT'!$H$2619</f>
        <v>Kaki</v>
      </c>
      <c r="C872" s="2" t="str">
        <f>'FICHE PRODUIT'!$S$2619</f>
        <v>W26-27</v>
      </c>
      <c r="D872" s="2">
        <f>'FICHE PRODUIT'!$Q$2619</f>
        <v>0</v>
      </c>
      <c r="E872" s="2" t="str">
        <f>'FICHE PRODUIT'!$S$2621</f>
        <v>PROTO</v>
      </c>
      <c r="F872" s="2" t="str">
        <f>'FICHE PRODUIT'!$E$2623</f>
        <v xml:space="preserve">Page 70 </v>
      </c>
      <c r="G872" s="2" t="str">
        <f>'FICHE PRODUIT'!$E$2624</f>
        <v xml:space="preserve">TO DO </v>
      </c>
      <c r="H872" s="122" t="str">
        <f>'FICHE PRODUIT'!$E$2625</f>
        <v>OCEAN SURPLUS</v>
      </c>
      <c r="I872" s="2" t="b">
        <f>'FICHE PRODUIT'!$E$2627</f>
        <v>0</v>
      </c>
      <c r="J872" s="2">
        <f>'FICHE PRODUIT'!$E$2629</f>
        <v>0</v>
      </c>
      <c r="K872" s="2">
        <f>'FICHE PRODUIT'!$E$2630</f>
        <v>0</v>
      </c>
      <c r="L872" s="4">
        <f>'FICHE PRODUIT'!$E$2632</f>
        <v>0</v>
      </c>
      <c r="M872" s="4">
        <f>'FICHE PRODUIT'!$E$2633</f>
        <v>2.5</v>
      </c>
      <c r="N872" s="4">
        <f>'FICHE PRODUIT'!$E$2635</f>
        <v>2.5</v>
      </c>
      <c r="O872" s="4">
        <f>'FICHE PRODUIT'!$E$2636</f>
        <v>0</v>
      </c>
      <c r="P872" s="4">
        <f>'FICHE PRODUIT'!$E$2638</f>
        <v>0</v>
      </c>
      <c r="Q872" s="4">
        <f>'FICHE PRODUIT'!$E$2639</f>
        <v>0</v>
      </c>
      <c r="R872" s="4">
        <f>'FICHE PRODUIT'!$E$2640</f>
        <v>0</v>
      </c>
      <c r="S872" s="122">
        <f>'FICHE PRODUIT'!$E$2641</f>
        <v>0</v>
      </c>
      <c r="T872" s="2">
        <f>'FICHE PRODUIT'!A2652</f>
        <v>0</v>
      </c>
      <c r="U872" s="2">
        <f>'FICHE PRODUIT'!B2652</f>
        <v>0</v>
      </c>
      <c r="V872" s="2">
        <f>'FICHE PRODUIT'!C2652</f>
        <v>0</v>
      </c>
      <c r="W872" s="2">
        <f>'FICHE PRODUIT'!D2652</f>
        <v>0</v>
      </c>
      <c r="X872" s="2">
        <f>'FICHE PRODUIT'!E2652</f>
        <v>0</v>
      </c>
      <c r="Y872" s="2">
        <f>'FICHE PRODUIT'!F2652</f>
        <v>0</v>
      </c>
      <c r="Z872" s="2">
        <f>'FICHE PRODUIT'!G2652</f>
        <v>0</v>
      </c>
      <c r="AA872" s="2">
        <f>'FICHE PRODUIT'!H2652</f>
        <v>0</v>
      </c>
    </row>
    <row r="873" spans="1:27" x14ac:dyDescent="0.2">
      <c r="A873" s="7" t="str">
        <f>'FICHE PRODUIT'!$A$2619</f>
        <v>PECK MAO  W</v>
      </c>
      <c r="B873" s="2" t="str">
        <f>'FICHE PRODUIT'!$H$2619</f>
        <v>Kaki</v>
      </c>
      <c r="C873" s="2" t="str">
        <f>'FICHE PRODUIT'!$S$2619</f>
        <v>W26-27</v>
      </c>
      <c r="D873" s="2">
        <f>'FICHE PRODUIT'!$Q$2619</f>
        <v>0</v>
      </c>
      <c r="E873" s="2" t="str">
        <f>'FICHE PRODUIT'!$S$2621</f>
        <v>PROTO</v>
      </c>
      <c r="F873" s="2" t="str">
        <f>'FICHE PRODUIT'!$E$2623</f>
        <v xml:space="preserve">Page 70 </v>
      </c>
      <c r="G873" s="2" t="str">
        <f>'FICHE PRODUIT'!$E$2624</f>
        <v xml:space="preserve">TO DO </v>
      </c>
      <c r="H873" s="122" t="str">
        <f>'FICHE PRODUIT'!$E$2625</f>
        <v>OCEAN SURPLUS</v>
      </c>
      <c r="I873" s="2" t="b">
        <f>'FICHE PRODUIT'!$E$2627</f>
        <v>0</v>
      </c>
      <c r="J873" s="2">
        <f>'FICHE PRODUIT'!$E$2629</f>
        <v>0</v>
      </c>
      <c r="K873" s="2">
        <f>'FICHE PRODUIT'!$E$2630</f>
        <v>0</v>
      </c>
      <c r="L873" s="4">
        <f>'FICHE PRODUIT'!$E$2632</f>
        <v>0</v>
      </c>
      <c r="M873" s="4">
        <f>'FICHE PRODUIT'!$E$2633</f>
        <v>2.5</v>
      </c>
      <c r="N873" s="4">
        <f>'FICHE PRODUIT'!$E$2635</f>
        <v>2.5</v>
      </c>
      <c r="O873" s="4">
        <f>'FICHE PRODUIT'!$E$2636</f>
        <v>0</v>
      </c>
      <c r="P873" s="4">
        <f>'FICHE PRODUIT'!$E$2638</f>
        <v>0</v>
      </c>
      <c r="Q873" s="4">
        <f>'FICHE PRODUIT'!$E$2639</f>
        <v>0</v>
      </c>
      <c r="R873" s="4">
        <f>'FICHE PRODUIT'!$E$2640</f>
        <v>0</v>
      </c>
      <c r="S873" s="122">
        <f>'FICHE PRODUIT'!$E$2641</f>
        <v>0</v>
      </c>
      <c r="T873" s="2">
        <f>'FICHE PRODUIT'!A2653</f>
        <v>0</v>
      </c>
      <c r="U873" s="2">
        <f>'FICHE PRODUIT'!B2653</f>
        <v>0</v>
      </c>
      <c r="V873" s="2">
        <f>'FICHE PRODUIT'!C2653</f>
        <v>0</v>
      </c>
      <c r="W873" s="2">
        <f>'FICHE PRODUIT'!D2653</f>
        <v>0</v>
      </c>
      <c r="X873" s="2">
        <f>'FICHE PRODUIT'!E2653</f>
        <v>0</v>
      </c>
      <c r="Y873" s="2">
        <f>'FICHE PRODUIT'!F2653</f>
        <v>0</v>
      </c>
      <c r="Z873" s="2">
        <f>'FICHE PRODUIT'!G2653</f>
        <v>0</v>
      </c>
      <c r="AA873" s="2">
        <f>'FICHE PRODUIT'!H2653</f>
        <v>0</v>
      </c>
    </row>
    <row r="874" spans="1:27" x14ac:dyDescent="0.2">
      <c r="A874" s="7" t="str">
        <f>'FICHE PRODUIT'!$A$2619</f>
        <v>PECK MAO  W</v>
      </c>
      <c r="B874" s="2" t="str">
        <f>'FICHE PRODUIT'!$H$2619</f>
        <v>Kaki</v>
      </c>
      <c r="C874" s="2" t="str">
        <f>'FICHE PRODUIT'!$S$2619</f>
        <v>W26-27</v>
      </c>
      <c r="D874" s="2">
        <f>'FICHE PRODUIT'!$Q$2619</f>
        <v>0</v>
      </c>
      <c r="E874" s="2" t="str">
        <f>'FICHE PRODUIT'!$S$2621</f>
        <v>PROTO</v>
      </c>
      <c r="F874" s="2" t="str">
        <f>'FICHE PRODUIT'!$E$2623</f>
        <v xml:space="preserve">Page 70 </v>
      </c>
      <c r="G874" s="2" t="str">
        <f>'FICHE PRODUIT'!$E$2624</f>
        <v xml:space="preserve">TO DO </v>
      </c>
      <c r="H874" s="122" t="str">
        <f>'FICHE PRODUIT'!$E$2625</f>
        <v>OCEAN SURPLUS</v>
      </c>
      <c r="I874" s="2" t="b">
        <f>'FICHE PRODUIT'!$E$2627</f>
        <v>0</v>
      </c>
      <c r="J874" s="2">
        <f>'FICHE PRODUIT'!$E$2629</f>
        <v>0</v>
      </c>
      <c r="K874" s="2">
        <f>'FICHE PRODUIT'!$E$2630</f>
        <v>0</v>
      </c>
      <c r="L874" s="4">
        <f>'FICHE PRODUIT'!$E$2632</f>
        <v>0</v>
      </c>
      <c r="M874" s="4">
        <f>'FICHE PRODUIT'!$E$2633</f>
        <v>2.5</v>
      </c>
      <c r="N874" s="4">
        <f>'FICHE PRODUIT'!$E$2635</f>
        <v>2.5</v>
      </c>
      <c r="O874" s="4">
        <f>'FICHE PRODUIT'!$E$2636</f>
        <v>0</v>
      </c>
      <c r="P874" s="4">
        <f>'FICHE PRODUIT'!$E$2638</f>
        <v>0</v>
      </c>
      <c r="Q874" s="4">
        <f>'FICHE PRODUIT'!$E$2639</f>
        <v>0</v>
      </c>
      <c r="R874" s="4">
        <f>'FICHE PRODUIT'!$E$2640</f>
        <v>0</v>
      </c>
      <c r="S874" s="122">
        <f>'FICHE PRODUIT'!$E$2641</f>
        <v>0</v>
      </c>
      <c r="T874" s="2">
        <f>'FICHE PRODUIT'!A2654</f>
        <v>0</v>
      </c>
      <c r="U874" s="2">
        <f>'FICHE PRODUIT'!B2654</f>
        <v>0</v>
      </c>
      <c r="V874" s="2">
        <f>'FICHE PRODUIT'!C2654</f>
        <v>0</v>
      </c>
      <c r="W874" s="2">
        <f>'FICHE PRODUIT'!D2654</f>
        <v>0</v>
      </c>
      <c r="X874" s="2">
        <f>'FICHE PRODUIT'!E2654</f>
        <v>0</v>
      </c>
      <c r="Y874" s="2">
        <f>'FICHE PRODUIT'!F2654</f>
        <v>0</v>
      </c>
      <c r="Z874" s="2">
        <f>'FICHE PRODUIT'!G2654</f>
        <v>0</v>
      </c>
      <c r="AA874" s="2">
        <f>'FICHE PRODUIT'!H2654</f>
        <v>0</v>
      </c>
    </row>
    <row r="875" spans="1:27" x14ac:dyDescent="0.2">
      <c r="A875" s="7" t="str">
        <f>'FICHE PRODUIT'!$A$2619</f>
        <v>PECK MAO  W</v>
      </c>
      <c r="B875" s="2" t="str">
        <f>'FICHE PRODUIT'!$H$2619</f>
        <v>Kaki</v>
      </c>
      <c r="C875" s="2" t="str">
        <f>'FICHE PRODUIT'!$S$2619</f>
        <v>W26-27</v>
      </c>
      <c r="D875" s="2">
        <f>'FICHE PRODUIT'!$Q$2619</f>
        <v>0</v>
      </c>
      <c r="E875" s="2" t="str">
        <f>'FICHE PRODUIT'!$S$2621</f>
        <v>PROTO</v>
      </c>
      <c r="F875" s="2" t="str">
        <f>'FICHE PRODUIT'!$E$2623</f>
        <v xml:space="preserve">Page 70 </v>
      </c>
      <c r="G875" s="2" t="str">
        <f>'FICHE PRODUIT'!$E$2624</f>
        <v xml:space="preserve">TO DO </v>
      </c>
      <c r="H875" s="122" t="str">
        <f>'FICHE PRODUIT'!$E$2625</f>
        <v>OCEAN SURPLUS</v>
      </c>
      <c r="I875" s="2" t="b">
        <f>'FICHE PRODUIT'!$E$2627</f>
        <v>0</v>
      </c>
      <c r="J875" s="2">
        <f>'FICHE PRODUIT'!$E$2629</f>
        <v>0</v>
      </c>
      <c r="K875" s="2">
        <f>'FICHE PRODUIT'!$E$2630</f>
        <v>0</v>
      </c>
      <c r="L875" s="4">
        <f>'FICHE PRODUIT'!$E$2632</f>
        <v>0</v>
      </c>
      <c r="M875" s="4">
        <f>'FICHE PRODUIT'!$E$2633</f>
        <v>2.5</v>
      </c>
      <c r="N875" s="4">
        <f>'FICHE PRODUIT'!$E$2635</f>
        <v>2.5</v>
      </c>
      <c r="O875" s="4">
        <f>'FICHE PRODUIT'!$E$2636</f>
        <v>0</v>
      </c>
      <c r="P875" s="4">
        <f>'FICHE PRODUIT'!$E$2638</f>
        <v>0</v>
      </c>
      <c r="Q875" s="4">
        <f>'FICHE PRODUIT'!$E$2639</f>
        <v>0</v>
      </c>
      <c r="R875" s="4">
        <f>'FICHE PRODUIT'!$E$2640</f>
        <v>0</v>
      </c>
      <c r="S875" s="122">
        <f>'FICHE PRODUIT'!$E$2641</f>
        <v>0</v>
      </c>
      <c r="T875" s="2">
        <f>'FICHE PRODUIT'!A2655</f>
        <v>0</v>
      </c>
      <c r="U875" s="2">
        <f>'FICHE PRODUIT'!B2655</f>
        <v>0</v>
      </c>
      <c r="V875" s="2">
        <f>'FICHE PRODUIT'!C2655</f>
        <v>0</v>
      </c>
      <c r="W875" s="2">
        <f>'FICHE PRODUIT'!D2655</f>
        <v>0</v>
      </c>
      <c r="X875" s="2">
        <f>'FICHE PRODUIT'!E2655</f>
        <v>0</v>
      </c>
      <c r="Y875" s="2">
        <f>'FICHE PRODUIT'!F2655</f>
        <v>0</v>
      </c>
      <c r="Z875" s="2">
        <f>'FICHE PRODUIT'!G2655</f>
        <v>0</v>
      </c>
      <c r="AA875" s="2">
        <f>'FICHE PRODUIT'!H2655</f>
        <v>0</v>
      </c>
    </row>
    <row r="876" spans="1:27" x14ac:dyDescent="0.2">
      <c r="A876" s="7" t="str">
        <f>'FICHE PRODUIT'!$A$2619</f>
        <v>PECK MAO  W</v>
      </c>
      <c r="B876" s="2" t="str">
        <f>'FICHE PRODUIT'!$H$2619</f>
        <v>Kaki</v>
      </c>
      <c r="C876" s="2" t="str">
        <f>'FICHE PRODUIT'!$S$2619</f>
        <v>W26-27</v>
      </c>
      <c r="D876" s="2">
        <f>'FICHE PRODUIT'!$Q$2619</f>
        <v>0</v>
      </c>
      <c r="E876" s="2" t="str">
        <f>'FICHE PRODUIT'!$S$2621</f>
        <v>PROTO</v>
      </c>
      <c r="F876" s="2" t="str">
        <f>'FICHE PRODUIT'!$E$2623</f>
        <v xml:space="preserve">Page 70 </v>
      </c>
      <c r="G876" s="2" t="str">
        <f>'FICHE PRODUIT'!$E$2624</f>
        <v xml:space="preserve">TO DO </v>
      </c>
      <c r="H876" s="122" t="str">
        <f>'FICHE PRODUIT'!$E$2625</f>
        <v>OCEAN SURPLUS</v>
      </c>
      <c r="I876" s="2" t="b">
        <f>'FICHE PRODUIT'!$E$2627</f>
        <v>0</v>
      </c>
      <c r="J876" s="2">
        <f>'FICHE PRODUIT'!$E$2629</f>
        <v>0</v>
      </c>
      <c r="K876" s="2">
        <f>'FICHE PRODUIT'!$E$2630</f>
        <v>0</v>
      </c>
      <c r="L876" s="4">
        <f>'FICHE PRODUIT'!$E$2632</f>
        <v>0</v>
      </c>
      <c r="M876" s="4">
        <f>'FICHE PRODUIT'!$E$2633</f>
        <v>2.5</v>
      </c>
      <c r="N876" s="4">
        <f>'FICHE PRODUIT'!$E$2635</f>
        <v>2.5</v>
      </c>
      <c r="O876" s="4">
        <f>'FICHE PRODUIT'!$E$2636</f>
        <v>0</v>
      </c>
      <c r="P876" s="4">
        <f>'FICHE PRODUIT'!$E$2638</f>
        <v>0</v>
      </c>
      <c r="Q876" s="4">
        <f>'FICHE PRODUIT'!$E$2639</f>
        <v>0</v>
      </c>
      <c r="R876" s="4">
        <f>'FICHE PRODUIT'!$E$2640</f>
        <v>0</v>
      </c>
      <c r="S876" s="122">
        <f>'FICHE PRODUIT'!$E$2641</f>
        <v>0</v>
      </c>
      <c r="T876" s="2">
        <f>'FICHE PRODUIT'!A2656</f>
        <v>0</v>
      </c>
      <c r="U876" s="2">
        <f>'FICHE PRODUIT'!B2656</f>
        <v>0</v>
      </c>
      <c r="V876" s="2">
        <f>'FICHE PRODUIT'!C2656</f>
        <v>0</v>
      </c>
      <c r="W876" s="2">
        <f>'FICHE PRODUIT'!D2656</f>
        <v>0</v>
      </c>
      <c r="X876" s="2">
        <f>'FICHE PRODUIT'!E2656</f>
        <v>0</v>
      </c>
      <c r="Y876" s="2">
        <f>'FICHE PRODUIT'!F2656</f>
        <v>0</v>
      </c>
      <c r="Z876" s="2">
        <f>'FICHE PRODUIT'!G2656</f>
        <v>0</v>
      </c>
      <c r="AA876" s="2">
        <f>'FICHE PRODUIT'!H2656</f>
        <v>0</v>
      </c>
    </row>
    <row r="877" spans="1:27" x14ac:dyDescent="0.2">
      <c r="A877" s="7" t="str">
        <f>'FICHE PRODUIT'!$A$2619</f>
        <v>PECK MAO  W</v>
      </c>
      <c r="B877" s="2" t="str">
        <f>'FICHE PRODUIT'!$H$2619</f>
        <v>Kaki</v>
      </c>
      <c r="C877" s="2" t="str">
        <f>'FICHE PRODUIT'!$S$2619</f>
        <v>W26-27</v>
      </c>
      <c r="D877" s="2">
        <f>'FICHE PRODUIT'!$Q$2619</f>
        <v>0</v>
      </c>
      <c r="E877" s="2" t="str">
        <f>'FICHE PRODUIT'!$S$2621</f>
        <v>PROTO</v>
      </c>
      <c r="F877" s="2" t="str">
        <f>'FICHE PRODUIT'!$E$2623</f>
        <v xml:space="preserve">Page 70 </v>
      </c>
      <c r="G877" s="2" t="str">
        <f>'FICHE PRODUIT'!$E$2624</f>
        <v xml:space="preserve">TO DO </v>
      </c>
      <c r="H877" s="122" t="str">
        <f>'FICHE PRODUIT'!$E$2625</f>
        <v>OCEAN SURPLUS</v>
      </c>
      <c r="I877" s="2" t="b">
        <f>'FICHE PRODUIT'!$E$2627</f>
        <v>0</v>
      </c>
      <c r="J877" s="2">
        <f>'FICHE PRODUIT'!$E$2629</f>
        <v>0</v>
      </c>
      <c r="K877" s="2">
        <f>'FICHE PRODUIT'!$E$2630</f>
        <v>0</v>
      </c>
      <c r="L877" s="4">
        <f>'FICHE PRODUIT'!$E$2632</f>
        <v>0</v>
      </c>
      <c r="M877" s="4">
        <f>'FICHE PRODUIT'!$E$2633</f>
        <v>2.5</v>
      </c>
      <c r="N877" s="4">
        <f>'FICHE PRODUIT'!$E$2635</f>
        <v>2.5</v>
      </c>
      <c r="O877" s="4">
        <f>'FICHE PRODUIT'!$E$2636</f>
        <v>0</v>
      </c>
      <c r="P877" s="4">
        <f>'FICHE PRODUIT'!$E$2638</f>
        <v>0</v>
      </c>
      <c r="Q877" s="4">
        <f>'FICHE PRODUIT'!$E$2639</f>
        <v>0</v>
      </c>
      <c r="R877" s="4">
        <f>'FICHE PRODUIT'!$E$2640</f>
        <v>0</v>
      </c>
      <c r="S877" s="122">
        <f>'FICHE PRODUIT'!$E$2641</f>
        <v>0</v>
      </c>
      <c r="T877" s="2">
        <f>'FICHE PRODUIT'!A2657</f>
        <v>0</v>
      </c>
      <c r="U877" s="2">
        <f>'FICHE PRODUIT'!B2657</f>
        <v>0</v>
      </c>
      <c r="V877" s="2">
        <f>'FICHE PRODUIT'!C2657</f>
        <v>0</v>
      </c>
      <c r="W877" s="2">
        <f>'FICHE PRODUIT'!D2657</f>
        <v>0</v>
      </c>
      <c r="X877" s="2">
        <f>'FICHE PRODUIT'!E2657</f>
        <v>0</v>
      </c>
      <c r="Y877" s="2">
        <f>'FICHE PRODUIT'!F2657</f>
        <v>0</v>
      </c>
      <c r="Z877" s="2">
        <f>'FICHE PRODUIT'!G2657</f>
        <v>0</v>
      </c>
      <c r="AA877" s="2">
        <f>'FICHE PRODUIT'!H2657</f>
        <v>0</v>
      </c>
    </row>
    <row r="878" spans="1:27" x14ac:dyDescent="0.2">
      <c r="A878" s="7" t="str">
        <f>'FICHE PRODUIT'!$A$2619</f>
        <v>PECK MAO  W</v>
      </c>
      <c r="B878" s="2" t="str">
        <f>'FICHE PRODUIT'!$H$2619</f>
        <v>Kaki</v>
      </c>
      <c r="C878" s="2" t="str">
        <f>'FICHE PRODUIT'!$S$2619</f>
        <v>W26-27</v>
      </c>
      <c r="D878" s="2">
        <f>'FICHE PRODUIT'!$Q$2619</f>
        <v>0</v>
      </c>
      <c r="E878" s="2" t="str">
        <f>'FICHE PRODUIT'!$S$2621</f>
        <v>PROTO</v>
      </c>
      <c r="F878" s="2" t="str">
        <f>'FICHE PRODUIT'!$E$2623</f>
        <v xml:space="preserve">Page 70 </v>
      </c>
      <c r="G878" s="2" t="str">
        <f>'FICHE PRODUIT'!$E$2624</f>
        <v xml:space="preserve">TO DO </v>
      </c>
      <c r="H878" s="122" t="str">
        <f>'FICHE PRODUIT'!$E$2625</f>
        <v>OCEAN SURPLUS</v>
      </c>
      <c r="I878" s="2" t="b">
        <f>'FICHE PRODUIT'!$E$2627</f>
        <v>0</v>
      </c>
      <c r="J878" s="2">
        <f>'FICHE PRODUIT'!$E$2629</f>
        <v>0</v>
      </c>
      <c r="K878" s="2">
        <f>'FICHE PRODUIT'!$E$2630</f>
        <v>0</v>
      </c>
      <c r="L878" s="4">
        <f>'FICHE PRODUIT'!$E$2632</f>
        <v>0</v>
      </c>
      <c r="M878" s="4">
        <f>'FICHE PRODUIT'!$E$2633</f>
        <v>2.5</v>
      </c>
      <c r="N878" s="4">
        <f>'FICHE PRODUIT'!$E$2635</f>
        <v>2.5</v>
      </c>
      <c r="O878" s="4">
        <f>'FICHE PRODUIT'!$E$2636</f>
        <v>0</v>
      </c>
      <c r="P878" s="4">
        <f>'FICHE PRODUIT'!$E$2638</f>
        <v>0</v>
      </c>
      <c r="Q878" s="4">
        <f>'FICHE PRODUIT'!$E$2639</f>
        <v>0</v>
      </c>
      <c r="R878" s="4">
        <f>'FICHE PRODUIT'!$E$2640</f>
        <v>0</v>
      </c>
      <c r="S878" s="122">
        <f>'FICHE PRODUIT'!$E$2641</f>
        <v>0</v>
      </c>
      <c r="T878" s="2" t="str">
        <f>'FICHE PRODUIT'!A2658</f>
        <v>Frais externe</v>
      </c>
      <c r="U878" s="2" t="str">
        <f>'FICHE PRODUIT'!B2658</f>
        <v xml:space="preserve">Classwash </v>
      </c>
      <c r="V878" s="2" t="str">
        <f>'FICHE PRODUIT'!C2658</f>
        <v>Teinture</v>
      </c>
      <c r="W878" s="2" t="str">
        <f>'FICHE PRODUIT'!D2658</f>
        <v>???</v>
      </c>
      <c r="X878" s="2">
        <f>'FICHE PRODUIT'!E2658</f>
        <v>0</v>
      </c>
      <c r="Y878" s="2">
        <f>'FICHE PRODUIT'!F2658</f>
        <v>0</v>
      </c>
      <c r="Z878" s="2">
        <f>'FICHE PRODUIT'!G2658</f>
        <v>0</v>
      </c>
      <c r="AA878" s="2">
        <f>'FICHE PRODUIT'!H2658</f>
        <v>0</v>
      </c>
    </row>
    <row r="879" spans="1:27" x14ac:dyDescent="0.2">
      <c r="A879" s="7" t="str">
        <f>'FICHE PRODUIT'!$A$2619</f>
        <v>PECK MAO  W</v>
      </c>
      <c r="B879" s="2" t="str">
        <f>'FICHE PRODUIT'!$H$2619</f>
        <v>Kaki</v>
      </c>
      <c r="C879" s="2" t="str">
        <f>'FICHE PRODUIT'!$S$2619</f>
        <v>W26-27</v>
      </c>
      <c r="D879" s="2">
        <f>'FICHE PRODUIT'!$Q$2619</f>
        <v>0</v>
      </c>
      <c r="E879" s="2" t="str">
        <f>'FICHE PRODUIT'!$S$2621</f>
        <v>PROTO</v>
      </c>
      <c r="F879" s="2" t="str">
        <f>'FICHE PRODUIT'!$E$2623</f>
        <v xml:space="preserve">Page 70 </v>
      </c>
      <c r="G879" s="2" t="str">
        <f>'FICHE PRODUIT'!$E$2624</f>
        <v xml:space="preserve">TO DO </v>
      </c>
      <c r="H879" s="122" t="str">
        <f>'FICHE PRODUIT'!$E$2625</f>
        <v>OCEAN SURPLUS</v>
      </c>
      <c r="I879" s="2" t="b">
        <f>'FICHE PRODUIT'!$E$2627</f>
        <v>0</v>
      </c>
      <c r="J879" s="2">
        <f>'FICHE PRODUIT'!$E$2629</f>
        <v>0</v>
      </c>
      <c r="K879" s="2">
        <f>'FICHE PRODUIT'!$E$2630</f>
        <v>0</v>
      </c>
      <c r="L879" s="4">
        <f>'FICHE PRODUIT'!$E$2632</f>
        <v>0</v>
      </c>
      <c r="M879" s="4">
        <f>'FICHE PRODUIT'!$E$2633</f>
        <v>2.5</v>
      </c>
      <c r="N879" s="4">
        <f>'FICHE PRODUIT'!$E$2635</f>
        <v>2.5</v>
      </c>
      <c r="O879" s="4">
        <f>'FICHE PRODUIT'!$E$2636</f>
        <v>0</v>
      </c>
      <c r="P879" s="4">
        <f>'FICHE PRODUIT'!$E$2638</f>
        <v>0</v>
      </c>
      <c r="Q879" s="4">
        <f>'FICHE PRODUIT'!$E$2639</f>
        <v>0</v>
      </c>
      <c r="R879" s="4">
        <f>'FICHE PRODUIT'!$E$2640</f>
        <v>0</v>
      </c>
      <c r="S879" s="122">
        <f>'FICHE PRODUIT'!$E$2641</f>
        <v>0</v>
      </c>
      <c r="T879" s="2" t="str">
        <f>'FICHE PRODUIT'!A2659</f>
        <v>Frais externe</v>
      </c>
      <c r="U879" s="2" t="str">
        <f>'FICHE PRODUIT'!B2659</f>
        <v>Transport</v>
      </c>
      <c r="V879" s="2" t="str">
        <f>'FICHE PRODUIT'!C2659</f>
        <v xml:space="preserve">Européen </v>
      </c>
      <c r="W879" s="2">
        <f>'FICHE PRODUIT'!D2659</f>
        <v>1</v>
      </c>
      <c r="X879" s="2">
        <f>'FICHE PRODUIT'!E2659</f>
        <v>0</v>
      </c>
      <c r="Y879" s="2">
        <f>'FICHE PRODUIT'!F2659</f>
        <v>2</v>
      </c>
      <c r="Z879" s="2">
        <f>'FICHE PRODUIT'!G2659</f>
        <v>2</v>
      </c>
      <c r="AA879" s="2">
        <f>'FICHE PRODUIT'!H2659</f>
        <v>0</v>
      </c>
    </row>
    <row r="880" spans="1:27" x14ac:dyDescent="0.2">
      <c r="A880" s="7" t="str">
        <f>'FICHE PRODUIT'!$A$2619</f>
        <v>PECK MAO  W</v>
      </c>
      <c r="B880" s="2" t="str">
        <f>'FICHE PRODUIT'!$H$2619</f>
        <v>Kaki</v>
      </c>
      <c r="C880" s="2" t="str">
        <f>'FICHE PRODUIT'!$S$2619</f>
        <v>W26-27</v>
      </c>
      <c r="D880" s="2">
        <f>'FICHE PRODUIT'!$Q$2619</f>
        <v>0</v>
      </c>
      <c r="E880" s="2" t="str">
        <f>'FICHE PRODUIT'!$S$2621</f>
        <v>PROTO</v>
      </c>
      <c r="F880" s="2" t="str">
        <f>'FICHE PRODUIT'!$E$2623</f>
        <v xml:space="preserve">Page 70 </v>
      </c>
      <c r="G880" s="2" t="str">
        <f>'FICHE PRODUIT'!$E$2624</f>
        <v xml:space="preserve">TO DO </v>
      </c>
      <c r="H880" s="122" t="str">
        <f>'FICHE PRODUIT'!$E$2625</f>
        <v>OCEAN SURPLUS</v>
      </c>
      <c r="I880" s="2" t="b">
        <f>'FICHE PRODUIT'!$E$2627</f>
        <v>0</v>
      </c>
      <c r="J880" s="2">
        <f>'FICHE PRODUIT'!$E$2629</f>
        <v>0</v>
      </c>
      <c r="K880" s="2">
        <f>'FICHE PRODUIT'!$E$2630</f>
        <v>0</v>
      </c>
      <c r="L880" s="4">
        <f>'FICHE PRODUIT'!$E$2632</f>
        <v>0</v>
      </c>
      <c r="M880" s="4">
        <f>'FICHE PRODUIT'!$E$2633</f>
        <v>2.5</v>
      </c>
      <c r="N880" s="4">
        <f>'FICHE PRODUIT'!$E$2635</f>
        <v>2.5</v>
      </c>
      <c r="O880" s="4">
        <f>'FICHE PRODUIT'!$E$2636</f>
        <v>0</v>
      </c>
      <c r="P880" s="4">
        <f>'FICHE PRODUIT'!$E$2638</f>
        <v>0</v>
      </c>
      <c r="Q880" s="4">
        <f>'FICHE PRODUIT'!$E$2639</f>
        <v>0</v>
      </c>
      <c r="R880" s="4">
        <f>'FICHE PRODUIT'!$E$2640</f>
        <v>0</v>
      </c>
      <c r="S880" s="122">
        <f>'FICHE PRODUIT'!$E$2641</f>
        <v>0</v>
      </c>
      <c r="T880" s="2" t="str">
        <f>'FICHE PRODUIT'!A2660</f>
        <v>Frais externe</v>
      </c>
      <c r="U880" s="2" t="str">
        <f>'FICHE PRODUIT'!B2660</f>
        <v>Communication</v>
      </c>
      <c r="V880" s="2" t="str">
        <f>'FICHE PRODUIT'!C2660</f>
        <v>Marketing</v>
      </c>
      <c r="W880" s="2">
        <f>'FICHE PRODUIT'!D2660</f>
        <v>1</v>
      </c>
      <c r="X880" s="2">
        <f>'FICHE PRODUIT'!E2660</f>
        <v>0</v>
      </c>
      <c r="Y880" s="2">
        <f>'FICHE PRODUIT'!F2660</f>
        <v>0.5</v>
      </c>
      <c r="Z880" s="2">
        <f>'FICHE PRODUIT'!G2660</f>
        <v>0.5</v>
      </c>
      <c r="AA880" s="2">
        <f>'FICHE PRODUIT'!H2660</f>
        <v>0</v>
      </c>
    </row>
    <row r="881" spans="1:27" x14ac:dyDescent="0.2">
      <c r="A881" s="7" t="str">
        <f>'FICHE PRODUIT'!$A$2662</f>
        <v>PECK MAO  W</v>
      </c>
      <c r="B881" s="2" t="str">
        <f>'FICHE PRODUIT'!$H$2662</f>
        <v>Navy</v>
      </c>
      <c r="C881" s="2" t="str">
        <f>'FICHE PRODUIT'!$S$2662</f>
        <v>W26-27</v>
      </c>
      <c r="D881" s="2">
        <f>'FICHE PRODUIT'!$Q$2662</f>
        <v>0</v>
      </c>
      <c r="E881" s="2" t="str">
        <f>'FICHE PRODUIT'!$S$2664</f>
        <v>In development</v>
      </c>
      <c r="F881" s="2" t="str">
        <f>'FICHE PRODUIT'!$E$2666</f>
        <v>Page 67-68</v>
      </c>
      <c r="G881" s="2" t="str">
        <f>'FICHE PRODUIT'!$E$2667</f>
        <v xml:space="preserve">TO DO </v>
      </c>
      <c r="H881" s="122" t="str">
        <f>'FICHE PRODUIT'!$E$2668</f>
        <v>OCEAN SURPLUS</v>
      </c>
      <c r="I881" s="2" t="b">
        <f>'FICHE PRODUIT'!$E$2670</f>
        <v>0</v>
      </c>
      <c r="J881" s="2">
        <f>'FICHE PRODUIT'!$E$2672</f>
        <v>0</v>
      </c>
      <c r="K881" s="2">
        <f>'FICHE PRODUIT'!$E$2673</f>
        <v>0</v>
      </c>
      <c r="L881" s="4">
        <f>'FICHE PRODUIT'!$E$2675</f>
        <v>0</v>
      </c>
      <c r="M881" s="4">
        <f>'FICHE PRODUIT'!$E$2676</f>
        <v>2.5</v>
      </c>
      <c r="N881" s="4">
        <f>'FICHE PRODUIT'!$E$2678</f>
        <v>2.5</v>
      </c>
      <c r="O881" s="4">
        <f>'FICHE PRODUIT'!$E$2679</f>
        <v>0</v>
      </c>
      <c r="P881" s="4">
        <f>'FICHE PRODUIT'!$E$2681</f>
        <v>0</v>
      </c>
      <c r="Q881" s="4">
        <f>'FICHE PRODUIT'!$E$2682</f>
        <v>0</v>
      </c>
      <c r="R881" s="4">
        <f>'FICHE PRODUIT'!$E$2683</f>
        <v>0</v>
      </c>
      <c r="S881" s="122">
        <f>'FICHE PRODUIT'!$E$2684</f>
        <v>0</v>
      </c>
      <c r="T881" s="2">
        <f>'FICHE PRODUIT'!A2689</f>
        <v>0</v>
      </c>
      <c r="U881" s="2">
        <f>'FICHE PRODUIT'!B2689</f>
        <v>0</v>
      </c>
      <c r="V881" s="2">
        <f>'FICHE PRODUIT'!C2689</f>
        <v>0</v>
      </c>
      <c r="W881" s="2">
        <f>'FICHE PRODUIT'!D2689</f>
        <v>0</v>
      </c>
      <c r="X881" s="2">
        <f>'FICHE PRODUIT'!E2689</f>
        <v>0</v>
      </c>
      <c r="Y881" s="2">
        <f>'FICHE PRODUIT'!F2689</f>
        <v>0</v>
      </c>
      <c r="Z881" s="2">
        <f>'FICHE PRODUIT'!G2689</f>
        <v>0</v>
      </c>
      <c r="AA881" s="2">
        <f>'FICHE PRODUIT'!H2689</f>
        <v>0</v>
      </c>
    </row>
    <row r="882" spans="1:27" x14ac:dyDescent="0.2">
      <c r="A882" s="7" t="str">
        <f>'FICHE PRODUIT'!$A$2662</f>
        <v>PECK MAO  W</v>
      </c>
      <c r="B882" s="2" t="str">
        <f>'FICHE PRODUIT'!$H$2662</f>
        <v>Navy</v>
      </c>
      <c r="C882" s="2" t="str">
        <f>'FICHE PRODUIT'!$S$2662</f>
        <v>W26-27</v>
      </c>
      <c r="D882" s="2">
        <f>'FICHE PRODUIT'!$Q$2662</f>
        <v>0</v>
      </c>
      <c r="E882" s="2" t="str">
        <f>'FICHE PRODUIT'!$S$2664</f>
        <v>In development</v>
      </c>
      <c r="F882" s="2" t="str">
        <f>'FICHE PRODUIT'!$E$2666</f>
        <v>Page 67-68</v>
      </c>
      <c r="G882" s="2" t="str">
        <f>'FICHE PRODUIT'!$E$2667</f>
        <v xml:space="preserve">TO DO </v>
      </c>
      <c r="H882" s="122" t="str">
        <f>'FICHE PRODUIT'!$E$2668</f>
        <v>OCEAN SURPLUS</v>
      </c>
      <c r="I882" s="2" t="b">
        <f>'FICHE PRODUIT'!$E$2670</f>
        <v>0</v>
      </c>
      <c r="J882" s="2">
        <f>'FICHE PRODUIT'!$E$2672</f>
        <v>0</v>
      </c>
      <c r="K882" s="2">
        <f>'FICHE PRODUIT'!$E$2673</f>
        <v>0</v>
      </c>
      <c r="L882" s="4">
        <f>'FICHE PRODUIT'!$E$2675</f>
        <v>0</v>
      </c>
      <c r="M882" s="4">
        <f>'FICHE PRODUIT'!$E$2676</f>
        <v>2.5</v>
      </c>
      <c r="N882" s="4">
        <f>'FICHE PRODUIT'!$E$2678</f>
        <v>2.5</v>
      </c>
      <c r="O882" s="4">
        <f>'FICHE PRODUIT'!$E$2679</f>
        <v>0</v>
      </c>
      <c r="P882" s="4">
        <f>'FICHE PRODUIT'!$E$2681</f>
        <v>0</v>
      </c>
      <c r="Q882" s="4">
        <f>'FICHE PRODUIT'!$E$2682</f>
        <v>0</v>
      </c>
      <c r="R882" s="4">
        <f>'FICHE PRODUIT'!$E$2683</f>
        <v>0</v>
      </c>
      <c r="S882" s="122">
        <f>'FICHE PRODUIT'!$E$2684</f>
        <v>0</v>
      </c>
      <c r="T882" s="2">
        <f>'FICHE PRODUIT'!A2690</f>
        <v>0</v>
      </c>
      <c r="U882" s="2">
        <f>'FICHE PRODUIT'!B2690</f>
        <v>0</v>
      </c>
      <c r="V882" s="2">
        <f>'FICHE PRODUIT'!C2690</f>
        <v>0</v>
      </c>
      <c r="W882" s="2">
        <f>'FICHE PRODUIT'!D2690</f>
        <v>0</v>
      </c>
      <c r="X882" s="2">
        <f>'FICHE PRODUIT'!E2690</f>
        <v>0</v>
      </c>
      <c r="Y882" s="2">
        <f>'FICHE PRODUIT'!F2690</f>
        <v>0</v>
      </c>
      <c r="Z882" s="2">
        <f>'FICHE PRODUIT'!G2690</f>
        <v>0</v>
      </c>
      <c r="AA882" s="2">
        <f>'FICHE PRODUIT'!H2690</f>
        <v>0</v>
      </c>
    </row>
    <row r="883" spans="1:27" x14ac:dyDescent="0.2">
      <c r="A883" s="7" t="str">
        <f>'FICHE PRODUIT'!$A$2662</f>
        <v>PECK MAO  W</v>
      </c>
      <c r="B883" s="2" t="str">
        <f>'FICHE PRODUIT'!$H$2662</f>
        <v>Navy</v>
      </c>
      <c r="C883" s="2" t="str">
        <f>'FICHE PRODUIT'!$S$2662</f>
        <v>W26-27</v>
      </c>
      <c r="D883" s="2">
        <f>'FICHE PRODUIT'!$Q$2662</f>
        <v>0</v>
      </c>
      <c r="E883" s="2" t="str">
        <f>'FICHE PRODUIT'!$S$2664</f>
        <v>In development</v>
      </c>
      <c r="F883" s="2" t="str">
        <f>'FICHE PRODUIT'!$E$2666</f>
        <v>Page 67-68</v>
      </c>
      <c r="G883" s="2" t="str">
        <f>'FICHE PRODUIT'!$E$2667</f>
        <v xml:space="preserve">TO DO </v>
      </c>
      <c r="H883" s="122" t="str">
        <f>'FICHE PRODUIT'!$E$2668</f>
        <v>OCEAN SURPLUS</v>
      </c>
      <c r="I883" s="2" t="b">
        <f>'FICHE PRODUIT'!$E$2670</f>
        <v>0</v>
      </c>
      <c r="J883" s="2">
        <f>'FICHE PRODUIT'!$E$2672</f>
        <v>0</v>
      </c>
      <c r="K883" s="2">
        <f>'FICHE PRODUIT'!$E$2673</f>
        <v>0</v>
      </c>
      <c r="L883" s="4">
        <f>'FICHE PRODUIT'!$E$2675</f>
        <v>0</v>
      </c>
      <c r="M883" s="4">
        <f>'FICHE PRODUIT'!$E$2676</f>
        <v>2.5</v>
      </c>
      <c r="N883" s="4">
        <f>'FICHE PRODUIT'!$E$2678</f>
        <v>2.5</v>
      </c>
      <c r="O883" s="4">
        <f>'FICHE PRODUIT'!$E$2679</f>
        <v>0</v>
      </c>
      <c r="P883" s="4">
        <f>'FICHE PRODUIT'!$E$2681</f>
        <v>0</v>
      </c>
      <c r="Q883" s="4">
        <f>'FICHE PRODUIT'!$E$2682</f>
        <v>0</v>
      </c>
      <c r="R883" s="4">
        <f>'FICHE PRODUIT'!$E$2683</f>
        <v>0</v>
      </c>
      <c r="S883" s="122">
        <f>'FICHE PRODUIT'!$E$2684</f>
        <v>0</v>
      </c>
      <c r="T883" s="2">
        <f>'FICHE PRODUIT'!A2691</f>
        <v>0</v>
      </c>
      <c r="U883" s="2">
        <f>'FICHE PRODUIT'!B2691</f>
        <v>0</v>
      </c>
      <c r="V883" s="2">
        <f>'FICHE PRODUIT'!C2691</f>
        <v>0</v>
      </c>
      <c r="W883" s="2">
        <f>'FICHE PRODUIT'!D2691</f>
        <v>0</v>
      </c>
      <c r="X883" s="2">
        <f>'FICHE PRODUIT'!E2691</f>
        <v>0</v>
      </c>
      <c r="Y883" s="2">
        <f>'FICHE PRODUIT'!F2691</f>
        <v>0</v>
      </c>
      <c r="Z883" s="2">
        <f>'FICHE PRODUIT'!G2691</f>
        <v>0</v>
      </c>
      <c r="AA883" s="2">
        <f>'FICHE PRODUIT'!H2691</f>
        <v>0</v>
      </c>
    </row>
    <row r="884" spans="1:27" x14ac:dyDescent="0.2">
      <c r="A884" s="7" t="str">
        <f>'FICHE PRODUIT'!$A$2662</f>
        <v>PECK MAO  W</v>
      </c>
      <c r="B884" s="2" t="str">
        <f>'FICHE PRODUIT'!$H$2662</f>
        <v>Navy</v>
      </c>
      <c r="C884" s="2" t="str">
        <f>'FICHE PRODUIT'!$S$2662</f>
        <v>W26-27</v>
      </c>
      <c r="D884" s="2">
        <f>'FICHE PRODUIT'!$Q$2662</f>
        <v>0</v>
      </c>
      <c r="E884" s="2" t="str">
        <f>'FICHE PRODUIT'!$S$2664</f>
        <v>In development</v>
      </c>
      <c r="F884" s="2" t="str">
        <f>'FICHE PRODUIT'!$E$2666</f>
        <v>Page 67-68</v>
      </c>
      <c r="G884" s="2" t="str">
        <f>'FICHE PRODUIT'!$E$2667</f>
        <v xml:space="preserve">TO DO </v>
      </c>
      <c r="H884" s="122" t="str">
        <f>'FICHE PRODUIT'!$E$2668</f>
        <v>OCEAN SURPLUS</v>
      </c>
      <c r="I884" s="2" t="b">
        <f>'FICHE PRODUIT'!$E$2670</f>
        <v>0</v>
      </c>
      <c r="J884" s="2">
        <f>'FICHE PRODUIT'!$E$2672</f>
        <v>0</v>
      </c>
      <c r="K884" s="2">
        <f>'FICHE PRODUIT'!$E$2673</f>
        <v>0</v>
      </c>
      <c r="L884" s="4">
        <f>'FICHE PRODUIT'!$E$2675</f>
        <v>0</v>
      </c>
      <c r="M884" s="4">
        <f>'FICHE PRODUIT'!$E$2676</f>
        <v>2.5</v>
      </c>
      <c r="N884" s="4">
        <f>'FICHE PRODUIT'!$E$2678</f>
        <v>2.5</v>
      </c>
      <c r="O884" s="4">
        <f>'FICHE PRODUIT'!$E$2679</f>
        <v>0</v>
      </c>
      <c r="P884" s="4">
        <f>'FICHE PRODUIT'!$E$2681</f>
        <v>0</v>
      </c>
      <c r="Q884" s="4">
        <f>'FICHE PRODUIT'!$E$2682</f>
        <v>0</v>
      </c>
      <c r="R884" s="4">
        <f>'FICHE PRODUIT'!$E$2683</f>
        <v>0</v>
      </c>
      <c r="S884" s="122">
        <f>'FICHE PRODUIT'!$E$2684</f>
        <v>0</v>
      </c>
      <c r="T884" s="2">
        <f>'FICHE PRODUIT'!A2692</f>
        <v>0</v>
      </c>
      <c r="U884" s="2">
        <f>'FICHE PRODUIT'!B2692</f>
        <v>0</v>
      </c>
      <c r="V884" s="2">
        <f>'FICHE PRODUIT'!C2692</f>
        <v>0</v>
      </c>
      <c r="W884" s="2">
        <f>'FICHE PRODUIT'!D2692</f>
        <v>0</v>
      </c>
      <c r="X884" s="2">
        <f>'FICHE PRODUIT'!E2692</f>
        <v>0</v>
      </c>
      <c r="Y884" s="2">
        <f>'FICHE PRODUIT'!F2692</f>
        <v>0</v>
      </c>
      <c r="Z884" s="2">
        <f>'FICHE PRODUIT'!G2692</f>
        <v>0</v>
      </c>
      <c r="AA884" s="2">
        <f>'FICHE PRODUIT'!H2692</f>
        <v>0</v>
      </c>
    </row>
    <row r="885" spans="1:27" x14ac:dyDescent="0.2">
      <c r="A885" s="7" t="str">
        <f>'FICHE PRODUIT'!$A$2662</f>
        <v>PECK MAO  W</v>
      </c>
      <c r="B885" s="2" t="str">
        <f>'FICHE PRODUIT'!$H$2662</f>
        <v>Navy</v>
      </c>
      <c r="C885" s="2" t="str">
        <f>'FICHE PRODUIT'!$S$2662</f>
        <v>W26-27</v>
      </c>
      <c r="D885" s="2">
        <f>'FICHE PRODUIT'!$Q$2662</f>
        <v>0</v>
      </c>
      <c r="E885" s="2" t="str">
        <f>'FICHE PRODUIT'!$S$2664</f>
        <v>In development</v>
      </c>
      <c r="F885" s="2" t="str">
        <f>'FICHE PRODUIT'!$E$2666</f>
        <v>Page 67-68</v>
      </c>
      <c r="G885" s="2" t="str">
        <f>'FICHE PRODUIT'!$E$2667</f>
        <v xml:space="preserve">TO DO </v>
      </c>
      <c r="H885" s="122" t="str">
        <f>'FICHE PRODUIT'!$E$2668</f>
        <v>OCEAN SURPLUS</v>
      </c>
      <c r="I885" s="2" t="b">
        <f>'FICHE PRODUIT'!$E$2670</f>
        <v>0</v>
      </c>
      <c r="J885" s="2">
        <f>'FICHE PRODUIT'!$E$2672</f>
        <v>0</v>
      </c>
      <c r="K885" s="2">
        <f>'FICHE PRODUIT'!$E$2673</f>
        <v>0</v>
      </c>
      <c r="L885" s="4">
        <f>'FICHE PRODUIT'!$E$2675</f>
        <v>0</v>
      </c>
      <c r="M885" s="4">
        <f>'FICHE PRODUIT'!$E$2676</f>
        <v>2.5</v>
      </c>
      <c r="N885" s="4">
        <f>'FICHE PRODUIT'!$E$2678</f>
        <v>2.5</v>
      </c>
      <c r="O885" s="4">
        <f>'FICHE PRODUIT'!$E$2679</f>
        <v>0</v>
      </c>
      <c r="P885" s="4">
        <f>'FICHE PRODUIT'!$E$2681</f>
        <v>0</v>
      </c>
      <c r="Q885" s="4">
        <f>'FICHE PRODUIT'!$E$2682</f>
        <v>0</v>
      </c>
      <c r="R885" s="4">
        <f>'FICHE PRODUIT'!$E$2683</f>
        <v>0</v>
      </c>
      <c r="S885" s="122">
        <f>'FICHE PRODUIT'!$E$2684</f>
        <v>0</v>
      </c>
      <c r="T885" s="2">
        <f>'FICHE PRODUIT'!A2693</f>
        <v>0</v>
      </c>
      <c r="U885" s="2">
        <f>'FICHE PRODUIT'!B2693</f>
        <v>0</v>
      </c>
      <c r="V885" s="2">
        <f>'FICHE PRODUIT'!C2693</f>
        <v>0</v>
      </c>
      <c r="W885" s="2">
        <f>'FICHE PRODUIT'!D2693</f>
        <v>0</v>
      </c>
      <c r="X885" s="2">
        <f>'FICHE PRODUIT'!E2693</f>
        <v>0</v>
      </c>
      <c r="Y885" s="2">
        <f>'FICHE PRODUIT'!F2693</f>
        <v>0</v>
      </c>
      <c r="Z885" s="2">
        <f>'FICHE PRODUIT'!G2693</f>
        <v>0</v>
      </c>
      <c r="AA885" s="2">
        <f>'FICHE PRODUIT'!H2693</f>
        <v>0</v>
      </c>
    </row>
    <row r="886" spans="1:27" x14ac:dyDescent="0.2">
      <c r="A886" s="7" t="str">
        <f>'FICHE PRODUIT'!$A$2662</f>
        <v>PECK MAO  W</v>
      </c>
      <c r="B886" s="2" t="str">
        <f>'FICHE PRODUIT'!$H$2662</f>
        <v>Navy</v>
      </c>
      <c r="C886" s="2" t="str">
        <f>'FICHE PRODUIT'!$S$2662</f>
        <v>W26-27</v>
      </c>
      <c r="D886" s="2">
        <f>'FICHE PRODUIT'!$Q$2662</f>
        <v>0</v>
      </c>
      <c r="E886" s="2" t="str">
        <f>'FICHE PRODUIT'!$S$2664</f>
        <v>In development</v>
      </c>
      <c r="F886" s="2" t="str">
        <f>'FICHE PRODUIT'!$E$2666</f>
        <v>Page 67-68</v>
      </c>
      <c r="G886" s="2" t="str">
        <f>'FICHE PRODUIT'!$E$2667</f>
        <v xml:space="preserve">TO DO </v>
      </c>
      <c r="H886" s="122" t="str">
        <f>'FICHE PRODUIT'!$E$2668</f>
        <v>OCEAN SURPLUS</v>
      </c>
      <c r="I886" s="2" t="b">
        <f>'FICHE PRODUIT'!$E$2670</f>
        <v>0</v>
      </c>
      <c r="J886" s="2">
        <f>'FICHE PRODUIT'!$E$2672</f>
        <v>0</v>
      </c>
      <c r="K886" s="2">
        <f>'FICHE PRODUIT'!$E$2673</f>
        <v>0</v>
      </c>
      <c r="L886" s="4">
        <f>'FICHE PRODUIT'!$E$2675</f>
        <v>0</v>
      </c>
      <c r="M886" s="4">
        <f>'FICHE PRODUIT'!$E$2676</f>
        <v>2.5</v>
      </c>
      <c r="N886" s="4">
        <f>'FICHE PRODUIT'!$E$2678</f>
        <v>2.5</v>
      </c>
      <c r="O886" s="4">
        <f>'FICHE PRODUIT'!$E$2679</f>
        <v>0</v>
      </c>
      <c r="P886" s="4">
        <f>'FICHE PRODUIT'!$E$2681</f>
        <v>0</v>
      </c>
      <c r="Q886" s="4">
        <f>'FICHE PRODUIT'!$E$2682</f>
        <v>0</v>
      </c>
      <c r="R886" s="4">
        <f>'FICHE PRODUIT'!$E$2683</f>
        <v>0</v>
      </c>
      <c r="S886" s="122">
        <f>'FICHE PRODUIT'!$E$2684</f>
        <v>0</v>
      </c>
      <c r="T886" s="2">
        <f>'FICHE PRODUIT'!A2694</f>
        <v>0</v>
      </c>
      <c r="U886" s="2">
        <f>'FICHE PRODUIT'!B2694</f>
        <v>0</v>
      </c>
      <c r="V886" s="2">
        <f>'FICHE PRODUIT'!C2694</f>
        <v>0</v>
      </c>
      <c r="W886" s="2">
        <f>'FICHE PRODUIT'!D2694</f>
        <v>0</v>
      </c>
      <c r="X886" s="2">
        <f>'FICHE PRODUIT'!E2694</f>
        <v>0</v>
      </c>
      <c r="Y886" s="2">
        <f>'FICHE PRODUIT'!F2694</f>
        <v>0</v>
      </c>
      <c r="Z886" s="2">
        <f>'FICHE PRODUIT'!G2694</f>
        <v>0</v>
      </c>
      <c r="AA886" s="2">
        <f>'FICHE PRODUIT'!H2694</f>
        <v>0</v>
      </c>
    </row>
    <row r="887" spans="1:27" x14ac:dyDescent="0.2">
      <c r="A887" s="7" t="str">
        <f>'FICHE PRODUIT'!$A$2662</f>
        <v>PECK MAO  W</v>
      </c>
      <c r="B887" s="2" t="str">
        <f>'FICHE PRODUIT'!$H$2662</f>
        <v>Navy</v>
      </c>
      <c r="C887" s="2" t="str">
        <f>'FICHE PRODUIT'!$S$2662</f>
        <v>W26-27</v>
      </c>
      <c r="D887" s="2">
        <f>'FICHE PRODUIT'!$Q$2662</f>
        <v>0</v>
      </c>
      <c r="E887" s="2" t="str">
        <f>'FICHE PRODUIT'!$S$2664</f>
        <v>In development</v>
      </c>
      <c r="F887" s="2" t="str">
        <f>'FICHE PRODUIT'!$E$2666</f>
        <v>Page 67-68</v>
      </c>
      <c r="G887" s="2" t="str">
        <f>'FICHE PRODUIT'!$E$2667</f>
        <v xml:space="preserve">TO DO </v>
      </c>
      <c r="H887" s="122" t="str">
        <f>'FICHE PRODUIT'!$E$2668</f>
        <v>OCEAN SURPLUS</v>
      </c>
      <c r="I887" s="2" t="b">
        <f>'FICHE PRODUIT'!$E$2670</f>
        <v>0</v>
      </c>
      <c r="J887" s="2">
        <f>'FICHE PRODUIT'!$E$2672</f>
        <v>0</v>
      </c>
      <c r="K887" s="2">
        <f>'FICHE PRODUIT'!$E$2673</f>
        <v>0</v>
      </c>
      <c r="L887" s="4">
        <f>'FICHE PRODUIT'!$E$2675</f>
        <v>0</v>
      </c>
      <c r="M887" s="4">
        <f>'FICHE PRODUIT'!$E$2676</f>
        <v>2.5</v>
      </c>
      <c r="N887" s="4">
        <f>'FICHE PRODUIT'!$E$2678</f>
        <v>2.5</v>
      </c>
      <c r="O887" s="4">
        <f>'FICHE PRODUIT'!$E$2679</f>
        <v>0</v>
      </c>
      <c r="P887" s="4">
        <f>'FICHE PRODUIT'!$E$2681</f>
        <v>0</v>
      </c>
      <c r="Q887" s="4">
        <f>'FICHE PRODUIT'!$E$2682</f>
        <v>0</v>
      </c>
      <c r="R887" s="4">
        <f>'FICHE PRODUIT'!$E$2683</f>
        <v>0</v>
      </c>
      <c r="S887" s="122">
        <f>'FICHE PRODUIT'!$E$2684</f>
        <v>0</v>
      </c>
      <c r="T887" s="2">
        <f>'FICHE PRODUIT'!A2695</f>
        <v>0</v>
      </c>
      <c r="U887" s="2">
        <f>'FICHE PRODUIT'!B2695</f>
        <v>0</v>
      </c>
      <c r="V887" s="2">
        <f>'FICHE PRODUIT'!C2695</f>
        <v>0</v>
      </c>
      <c r="W887" s="2">
        <f>'FICHE PRODUIT'!D2695</f>
        <v>0</v>
      </c>
      <c r="X887" s="2">
        <f>'FICHE PRODUIT'!E2695</f>
        <v>0</v>
      </c>
      <c r="Y887" s="2">
        <f>'FICHE PRODUIT'!F2695</f>
        <v>0</v>
      </c>
      <c r="Z887" s="2">
        <f>'FICHE PRODUIT'!G2695</f>
        <v>0</v>
      </c>
      <c r="AA887" s="2">
        <f>'FICHE PRODUIT'!H2695</f>
        <v>0</v>
      </c>
    </row>
    <row r="888" spans="1:27" x14ac:dyDescent="0.2">
      <c r="A888" s="7" t="str">
        <f>'FICHE PRODUIT'!$A$2662</f>
        <v>PECK MAO  W</v>
      </c>
      <c r="B888" s="2" t="str">
        <f>'FICHE PRODUIT'!$H$2662</f>
        <v>Navy</v>
      </c>
      <c r="C888" s="2" t="str">
        <f>'FICHE PRODUIT'!$S$2662</f>
        <v>W26-27</v>
      </c>
      <c r="D888" s="2">
        <f>'FICHE PRODUIT'!$Q$2662</f>
        <v>0</v>
      </c>
      <c r="E888" s="2" t="str">
        <f>'FICHE PRODUIT'!$S$2664</f>
        <v>In development</v>
      </c>
      <c r="F888" s="2" t="str">
        <f>'FICHE PRODUIT'!$E$2666</f>
        <v>Page 67-68</v>
      </c>
      <c r="G888" s="2" t="str">
        <f>'FICHE PRODUIT'!$E$2667</f>
        <v xml:space="preserve">TO DO </v>
      </c>
      <c r="H888" s="122" t="str">
        <f>'FICHE PRODUIT'!$E$2668</f>
        <v>OCEAN SURPLUS</v>
      </c>
      <c r="I888" s="2" t="b">
        <f>'FICHE PRODUIT'!$E$2670</f>
        <v>0</v>
      </c>
      <c r="J888" s="2">
        <f>'FICHE PRODUIT'!$E$2672</f>
        <v>0</v>
      </c>
      <c r="K888" s="2">
        <f>'FICHE PRODUIT'!$E$2673</f>
        <v>0</v>
      </c>
      <c r="L888" s="4">
        <f>'FICHE PRODUIT'!$E$2675</f>
        <v>0</v>
      </c>
      <c r="M888" s="4">
        <f>'FICHE PRODUIT'!$E$2676</f>
        <v>2.5</v>
      </c>
      <c r="N888" s="4">
        <f>'FICHE PRODUIT'!$E$2678</f>
        <v>2.5</v>
      </c>
      <c r="O888" s="4">
        <f>'FICHE PRODUIT'!$E$2679</f>
        <v>0</v>
      </c>
      <c r="P888" s="4">
        <f>'FICHE PRODUIT'!$E$2681</f>
        <v>0</v>
      </c>
      <c r="Q888" s="4">
        <f>'FICHE PRODUIT'!$E$2682</f>
        <v>0</v>
      </c>
      <c r="R888" s="4">
        <f>'FICHE PRODUIT'!$E$2683</f>
        <v>0</v>
      </c>
      <c r="S888" s="122">
        <f>'FICHE PRODUIT'!$E$2684</f>
        <v>0</v>
      </c>
      <c r="T888" s="2">
        <f>'FICHE PRODUIT'!A2696</f>
        <v>0</v>
      </c>
      <c r="U888" s="2">
        <f>'FICHE PRODUIT'!B2696</f>
        <v>0</v>
      </c>
      <c r="V888" s="2">
        <f>'FICHE PRODUIT'!C2696</f>
        <v>0</v>
      </c>
      <c r="W888" s="2">
        <f>'FICHE PRODUIT'!D2696</f>
        <v>0</v>
      </c>
      <c r="X888" s="2">
        <f>'FICHE PRODUIT'!E2696</f>
        <v>0</v>
      </c>
      <c r="Y888" s="2">
        <f>'FICHE PRODUIT'!F2696</f>
        <v>0</v>
      </c>
      <c r="Z888" s="2">
        <f>'FICHE PRODUIT'!G2696</f>
        <v>0</v>
      </c>
      <c r="AA888" s="2">
        <f>'FICHE PRODUIT'!H2696</f>
        <v>0</v>
      </c>
    </row>
    <row r="889" spans="1:27" x14ac:dyDescent="0.2">
      <c r="A889" s="7" t="str">
        <f>'FICHE PRODUIT'!$A$2662</f>
        <v>PECK MAO  W</v>
      </c>
      <c r="B889" s="2" t="str">
        <f>'FICHE PRODUIT'!$H$2662</f>
        <v>Navy</v>
      </c>
      <c r="C889" s="2" t="str">
        <f>'FICHE PRODUIT'!$S$2662</f>
        <v>W26-27</v>
      </c>
      <c r="D889" s="2">
        <f>'FICHE PRODUIT'!$Q$2662</f>
        <v>0</v>
      </c>
      <c r="E889" s="2" t="str">
        <f>'FICHE PRODUIT'!$S$2664</f>
        <v>In development</v>
      </c>
      <c r="F889" s="2" t="str">
        <f>'FICHE PRODUIT'!$E$2666</f>
        <v>Page 67-68</v>
      </c>
      <c r="G889" s="2" t="str">
        <f>'FICHE PRODUIT'!$E$2667</f>
        <v xml:space="preserve">TO DO </v>
      </c>
      <c r="H889" s="122" t="str">
        <f>'FICHE PRODUIT'!$E$2668</f>
        <v>OCEAN SURPLUS</v>
      </c>
      <c r="I889" s="2" t="b">
        <f>'FICHE PRODUIT'!$E$2670</f>
        <v>0</v>
      </c>
      <c r="J889" s="2">
        <f>'FICHE PRODUIT'!$E$2672</f>
        <v>0</v>
      </c>
      <c r="K889" s="2">
        <f>'FICHE PRODUIT'!$E$2673</f>
        <v>0</v>
      </c>
      <c r="L889" s="4">
        <f>'FICHE PRODUIT'!$E$2675</f>
        <v>0</v>
      </c>
      <c r="M889" s="4">
        <f>'FICHE PRODUIT'!$E$2676</f>
        <v>2.5</v>
      </c>
      <c r="N889" s="4">
        <f>'FICHE PRODUIT'!$E$2678</f>
        <v>2.5</v>
      </c>
      <c r="O889" s="4">
        <f>'FICHE PRODUIT'!$E$2679</f>
        <v>0</v>
      </c>
      <c r="P889" s="4">
        <f>'FICHE PRODUIT'!$E$2681</f>
        <v>0</v>
      </c>
      <c r="Q889" s="4">
        <f>'FICHE PRODUIT'!$E$2682</f>
        <v>0</v>
      </c>
      <c r="R889" s="4">
        <f>'FICHE PRODUIT'!$E$2683</f>
        <v>0</v>
      </c>
      <c r="S889" s="122">
        <f>'FICHE PRODUIT'!$E$2684</f>
        <v>0</v>
      </c>
      <c r="T889" s="2">
        <f>'FICHE PRODUIT'!A2697</f>
        <v>0</v>
      </c>
      <c r="U889" s="2">
        <f>'FICHE PRODUIT'!B2697</f>
        <v>0</v>
      </c>
      <c r="V889" s="2">
        <f>'FICHE PRODUIT'!C2697</f>
        <v>0</v>
      </c>
      <c r="W889" s="2">
        <f>'FICHE PRODUIT'!D2697</f>
        <v>0</v>
      </c>
      <c r="X889" s="2">
        <f>'FICHE PRODUIT'!E2697</f>
        <v>0</v>
      </c>
      <c r="Y889" s="2">
        <f>'FICHE PRODUIT'!F2697</f>
        <v>0</v>
      </c>
      <c r="Z889" s="2">
        <f>'FICHE PRODUIT'!G2697</f>
        <v>0</v>
      </c>
      <c r="AA889" s="2">
        <f>'FICHE PRODUIT'!H2697</f>
        <v>0</v>
      </c>
    </row>
    <row r="890" spans="1:27" x14ac:dyDescent="0.2">
      <c r="A890" s="7" t="str">
        <f>'FICHE PRODUIT'!$A$2662</f>
        <v>PECK MAO  W</v>
      </c>
      <c r="B890" s="2" t="str">
        <f>'FICHE PRODUIT'!$H$2662</f>
        <v>Navy</v>
      </c>
      <c r="C890" s="2" t="str">
        <f>'FICHE PRODUIT'!$S$2662</f>
        <v>W26-27</v>
      </c>
      <c r="D890" s="2">
        <f>'FICHE PRODUIT'!$Q$2662</f>
        <v>0</v>
      </c>
      <c r="E890" s="2" t="str">
        <f>'FICHE PRODUIT'!$S$2664</f>
        <v>In development</v>
      </c>
      <c r="F890" s="2" t="str">
        <f>'FICHE PRODUIT'!$E$2666</f>
        <v>Page 67-68</v>
      </c>
      <c r="G890" s="2" t="str">
        <f>'FICHE PRODUIT'!$E$2667</f>
        <v xml:space="preserve">TO DO </v>
      </c>
      <c r="H890" s="122" t="str">
        <f>'FICHE PRODUIT'!$E$2668</f>
        <v>OCEAN SURPLUS</v>
      </c>
      <c r="I890" s="2" t="b">
        <f>'FICHE PRODUIT'!$E$2670</f>
        <v>0</v>
      </c>
      <c r="J890" s="2">
        <f>'FICHE PRODUIT'!$E$2672</f>
        <v>0</v>
      </c>
      <c r="K890" s="2">
        <f>'FICHE PRODUIT'!$E$2673</f>
        <v>0</v>
      </c>
      <c r="L890" s="4">
        <f>'FICHE PRODUIT'!$E$2675</f>
        <v>0</v>
      </c>
      <c r="M890" s="4">
        <f>'FICHE PRODUIT'!$E$2676</f>
        <v>2.5</v>
      </c>
      <c r="N890" s="4">
        <f>'FICHE PRODUIT'!$E$2678</f>
        <v>2.5</v>
      </c>
      <c r="O890" s="4">
        <f>'FICHE PRODUIT'!$E$2679</f>
        <v>0</v>
      </c>
      <c r="P890" s="4">
        <f>'FICHE PRODUIT'!$E$2681</f>
        <v>0</v>
      </c>
      <c r="Q890" s="4">
        <f>'FICHE PRODUIT'!$E$2682</f>
        <v>0</v>
      </c>
      <c r="R890" s="4">
        <f>'FICHE PRODUIT'!$E$2683</f>
        <v>0</v>
      </c>
      <c r="S890" s="122">
        <f>'FICHE PRODUIT'!$E$2684</f>
        <v>0</v>
      </c>
      <c r="T890" s="2">
        <f>'FICHE PRODUIT'!A2698</f>
        <v>0</v>
      </c>
      <c r="U890" s="2">
        <f>'FICHE PRODUIT'!B2698</f>
        <v>0</v>
      </c>
      <c r="V890" s="2">
        <f>'FICHE PRODUIT'!C2698</f>
        <v>0</v>
      </c>
      <c r="W890" s="2">
        <f>'FICHE PRODUIT'!D2698</f>
        <v>0</v>
      </c>
      <c r="X890" s="2">
        <f>'FICHE PRODUIT'!E2698</f>
        <v>0</v>
      </c>
      <c r="Y890" s="2">
        <f>'FICHE PRODUIT'!F2698</f>
        <v>0</v>
      </c>
      <c r="Z890" s="2">
        <f>'FICHE PRODUIT'!G2698</f>
        <v>0</v>
      </c>
      <c r="AA890" s="2">
        <f>'FICHE PRODUIT'!H2698</f>
        <v>0</v>
      </c>
    </row>
    <row r="891" spans="1:27" x14ac:dyDescent="0.2">
      <c r="A891" s="7" t="str">
        <f>'FICHE PRODUIT'!$A$2662</f>
        <v>PECK MAO  W</v>
      </c>
      <c r="B891" s="2" t="str">
        <f>'FICHE PRODUIT'!$H$2662</f>
        <v>Navy</v>
      </c>
      <c r="C891" s="2" t="str">
        <f>'FICHE PRODUIT'!$S$2662</f>
        <v>W26-27</v>
      </c>
      <c r="D891" s="2">
        <f>'FICHE PRODUIT'!$Q$2662</f>
        <v>0</v>
      </c>
      <c r="E891" s="2" t="str">
        <f>'FICHE PRODUIT'!$S$2664</f>
        <v>In development</v>
      </c>
      <c r="F891" s="2" t="str">
        <f>'FICHE PRODUIT'!$E$2666</f>
        <v>Page 67-68</v>
      </c>
      <c r="G891" s="2" t="str">
        <f>'FICHE PRODUIT'!$E$2667</f>
        <v xml:space="preserve">TO DO </v>
      </c>
      <c r="H891" s="122" t="str">
        <f>'FICHE PRODUIT'!$E$2668</f>
        <v>OCEAN SURPLUS</v>
      </c>
      <c r="I891" s="2" t="b">
        <f>'FICHE PRODUIT'!$E$2670</f>
        <v>0</v>
      </c>
      <c r="J891" s="2">
        <f>'FICHE PRODUIT'!$E$2672</f>
        <v>0</v>
      </c>
      <c r="K891" s="2">
        <f>'FICHE PRODUIT'!$E$2673</f>
        <v>0</v>
      </c>
      <c r="L891" s="4">
        <f>'FICHE PRODUIT'!$E$2675</f>
        <v>0</v>
      </c>
      <c r="M891" s="4">
        <f>'FICHE PRODUIT'!$E$2676</f>
        <v>2.5</v>
      </c>
      <c r="N891" s="4">
        <f>'FICHE PRODUIT'!$E$2678</f>
        <v>2.5</v>
      </c>
      <c r="O891" s="4">
        <f>'FICHE PRODUIT'!$E$2679</f>
        <v>0</v>
      </c>
      <c r="P891" s="4">
        <f>'FICHE PRODUIT'!$E$2681</f>
        <v>0</v>
      </c>
      <c r="Q891" s="4">
        <f>'FICHE PRODUIT'!$E$2682</f>
        <v>0</v>
      </c>
      <c r="R891" s="4">
        <f>'FICHE PRODUIT'!$E$2683</f>
        <v>0</v>
      </c>
      <c r="S891" s="122">
        <f>'FICHE PRODUIT'!$E$2684</f>
        <v>0</v>
      </c>
      <c r="T891" s="2">
        <f>'FICHE PRODUIT'!A2699</f>
        <v>0</v>
      </c>
      <c r="U891" s="2">
        <f>'FICHE PRODUIT'!B2699</f>
        <v>0</v>
      </c>
      <c r="V891" s="2">
        <f>'FICHE PRODUIT'!C2699</f>
        <v>0</v>
      </c>
      <c r="W891" s="2">
        <f>'FICHE PRODUIT'!D2699</f>
        <v>0</v>
      </c>
      <c r="X891" s="2">
        <f>'FICHE PRODUIT'!E2699</f>
        <v>0</v>
      </c>
      <c r="Y891" s="2">
        <f>'FICHE PRODUIT'!F2699</f>
        <v>0</v>
      </c>
      <c r="Z891" s="2">
        <f>'FICHE PRODUIT'!G2699</f>
        <v>0</v>
      </c>
      <c r="AA891" s="2">
        <f>'FICHE PRODUIT'!H2699</f>
        <v>0</v>
      </c>
    </row>
    <row r="892" spans="1:27" x14ac:dyDescent="0.2">
      <c r="A892" s="7" t="str">
        <f>'FICHE PRODUIT'!$A$2662</f>
        <v>PECK MAO  W</v>
      </c>
      <c r="B892" s="2" t="str">
        <f>'FICHE PRODUIT'!$H$2662</f>
        <v>Navy</v>
      </c>
      <c r="C892" s="2" t="str">
        <f>'FICHE PRODUIT'!$S$2662</f>
        <v>W26-27</v>
      </c>
      <c r="D892" s="2">
        <f>'FICHE PRODUIT'!$Q$2662</f>
        <v>0</v>
      </c>
      <c r="E892" s="2" t="str">
        <f>'FICHE PRODUIT'!$S$2664</f>
        <v>In development</v>
      </c>
      <c r="F892" s="2" t="str">
        <f>'FICHE PRODUIT'!$E$2666</f>
        <v>Page 67-68</v>
      </c>
      <c r="G892" s="2" t="str">
        <f>'FICHE PRODUIT'!$E$2667</f>
        <v xml:space="preserve">TO DO </v>
      </c>
      <c r="H892" s="122" t="str">
        <f>'FICHE PRODUIT'!$E$2668</f>
        <v>OCEAN SURPLUS</v>
      </c>
      <c r="I892" s="2" t="b">
        <f>'FICHE PRODUIT'!$E$2670</f>
        <v>0</v>
      </c>
      <c r="J892" s="2">
        <f>'FICHE PRODUIT'!$E$2672</f>
        <v>0</v>
      </c>
      <c r="K892" s="2">
        <f>'FICHE PRODUIT'!$E$2673</f>
        <v>0</v>
      </c>
      <c r="L892" s="4">
        <f>'FICHE PRODUIT'!$E$2675</f>
        <v>0</v>
      </c>
      <c r="M892" s="4">
        <f>'FICHE PRODUIT'!$E$2676</f>
        <v>2.5</v>
      </c>
      <c r="N892" s="4">
        <f>'FICHE PRODUIT'!$E$2678</f>
        <v>2.5</v>
      </c>
      <c r="O892" s="4">
        <f>'FICHE PRODUIT'!$E$2679</f>
        <v>0</v>
      </c>
      <c r="P892" s="4">
        <f>'FICHE PRODUIT'!$E$2681</f>
        <v>0</v>
      </c>
      <c r="Q892" s="4">
        <f>'FICHE PRODUIT'!$E$2682</f>
        <v>0</v>
      </c>
      <c r="R892" s="4">
        <f>'FICHE PRODUIT'!$E$2683</f>
        <v>0</v>
      </c>
      <c r="S892" s="122">
        <f>'FICHE PRODUIT'!$E$2684</f>
        <v>0</v>
      </c>
      <c r="T892" s="2">
        <f>'FICHE PRODUIT'!A2700</f>
        <v>0</v>
      </c>
      <c r="U892" s="2">
        <f>'FICHE PRODUIT'!B2700</f>
        <v>0</v>
      </c>
      <c r="V892" s="2">
        <f>'FICHE PRODUIT'!C2700</f>
        <v>0</v>
      </c>
      <c r="W892" s="2">
        <f>'FICHE PRODUIT'!D2700</f>
        <v>0</v>
      </c>
      <c r="X892" s="2">
        <f>'FICHE PRODUIT'!E2700</f>
        <v>0</v>
      </c>
      <c r="Y892" s="2">
        <f>'FICHE PRODUIT'!F2700</f>
        <v>0</v>
      </c>
      <c r="Z892" s="2">
        <f>'FICHE PRODUIT'!G2700</f>
        <v>0</v>
      </c>
      <c r="AA892" s="2">
        <f>'FICHE PRODUIT'!H2700</f>
        <v>0</v>
      </c>
    </row>
    <row r="893" spans="1:27" x14ac:dyDescent="0.2">
      <c r="A893" s="7" t="str">
        <f>'FICHE PRODUIT'!$A$2662</f>
        <v>PECK MAO  W</v>
      </c>
      <c r="B893" s="2" t="str">
        <f>'FICHE PRODUIT'!$H$2662</f>
        <v>Navy</v>
      </c>
      <c r="C893" s="2" t="str">
        <f>'FICHE PRODUIT'!$S$2662</f>
        <v>W26-27</v>
      </c>
      <c r="D893" s="2">
        <f>'FICHE PRODUIT'!$Q$2662</f>
        <v>0</v>
      </c>
      <c r="E893" s="2" t="str">
        <f>'FICHE PRODUIT'!$S$2664</f>
        <v>In development</v>
      </c>
      <c r="F893" s="2" t="str">
        <f>'FICHE PRODUIT'!$E$2666</f>
        <v>Page 67-68</v>
      </c>
      <c r="G893" s="2" t="str">
        <f>'FICHE PRODUIT'!$E$2667</f>
        <v xml:space="preserve">TO DO </v>
      </c>
      <c r="H893" s="122" t="str">
        <f>'FICHE PRODUIT'!$E$2668</f>
        <v>OCEAN SURPLUS</v>
      </c>
      <c r="I893" s="2" t="b">
        <f>'FICHE PRODUIT'!$E$2670</f>
        <v>0</v>
      </c>
      <c r="J893" s="2">
        <f>'FICHE PRODUIT'!$E$2672</f>
        <v>0</v>
      </c>
      <c r="K893" s="2">
        <f>'FICHE PRODUIT'!$E$2673</f>
        <v>0</v>
      </c>
      <c r="L893" s="4">
        <f>'FICHE PRODUIT'!$E$2675</f>
        <v>0</v>
      </c>
      <c r="M893" s="4">
        <f>'FICHE PRODUIT'!$E$2676</f>
        <v>2.5</v>
      </c>
      <c r="N893" s="4">
        <f>'FICHE PRODUIT'!$E$2678</f>
        <v>2.5</v>
      </c>
      <c r="O893" s="4">
        <f>'FICHE PRODUIT'!$E$2679</f>
        <v>0</v>
      </c>
      <c r="P893" s="4">
        <f>'FICHE PRODUIT'!$E$2681</f>
        <v>0</v>
      </c>
      <c r="Q893" s="4">
        <f>'FICHE PRODUIT'!$E$2682</f>
        <v>0</v>
      </c>
      <c r="R893" s="4">
        <f>'FICHE PRODUIT'!$E$2683</f>
        <v>0</v>
      </c>
      <c r="S893" s="122">
        <f>'FICHE PRODUIT'!$E$2684</f>
        <v>0</v>
      </c>
      <c r="T893" s="2" t="str">
        <f>'FICHE PRODUIT'!A2701</f>
        <v>Frais externe</v>
      </c>
      <c r="U893" s="2" t="str">
        <f>'FICHE PRODUIT'!B2701</f>
        <v xml:space="preserve">Classwash </v>
      </c>
      <c r="V893" s="2" t="str">
        <f>'FICHE PRODUIT'!C2701</f>
        <v>Teinture</v>
      </c>
      <c r="W893" s="2" t="str">
        <f>'FICHE PRODUIT'!D2701</f>
        <v>???</v>
      </c>
      <c r="X893" s="2">
        <f>'FICHE PRODUIT'!E2701</f>
        <v>0</v>
      </c>
      <c r="Y893" s="2">
        <f>'FICHE PRODUIT'!F2701</f>
        <v>0</v>
      </c>
      <c r="Z893" s="2">
        <f>'FICHE PRODUIT'!G2701</f>
        <v>0</v>
      </c>
      <c r="AA893" s="2">
        <f>'FICHE PRODUIT'!H2701</f>
        <v>0</v>
      </c>
    </row>
    <row r="894" spans="1:27" x14ac:dyDescent="0.2">
      <c r="A894" s="7" t="str">
        <f>'FICHE PRODUIT'!$A$2662</f>
        <v>PECK MAO  W</v>
      </c>
      <c r="B894" s="2" t="str">
        <f>'FICHE PRODUIT'!$H$2662</f>
        <v>Navy</v>
      </c>
      <c r="C894" s="2" t="str">
        <f>'FICHE PRODUIT'!$S$2662</f>
        <v>W26-27</v>
      </c>
      <c r="D894" s="2">
        <f>'FICHE PRODUIT'!$Q$2662</f>
        <v>0</v>
      </c>
      <c r="E894" s="2" t="str">
        <f>'FICHE PRODUIT'!$S$2664</f>
        <v>In development</v>
      </c>
      <c r="F894" s="2" t="str">
        <f>'FICHE PRODUIT'!$E$2666</f>
        <v>Page 67-68</v>
      </c>
      <c r="G894" s="2" t="str">
        <f>'FICHE PRODUIT'!$E$2667</f>
        <v xml:space="preserve">TO DO </v>
      </c>
      <c r="H894" s="122" t="str">
        <f>'FICHE PRODUIT'!$E$2668</f>
        <v>OCEAN SURPLUS</v>
      </c>
      <c r="I894" s="2" t="b">
        <f>'FICHE PRODUIT'!$E$2670</f>
        <v>0</v>
      </c>
      <c r="J894" s="2">
        <f>'FICHE PRODUIT'!$E$2672</f>
        <v>0</v>
      </c>
      <c r="K894" s="2">
        <f>'FICHE PRODUIT'!$E$2673</f>
        <v>0</v>
      </c>
      <c r="L894" s="4">
        <f>'FICHE PRODUIT'!$E$2675</f>
        <v>0</v>
      </c>
      <c r="M894" s="4">
        <f>'FICHE PRODUIT'!$E$2676</f>
        <v>2.5</v>
      </c>
      <c r="N894" s="4">
        <f>'FICHE PRODUIT'!$E$2678</f>
        <v>2.5</v>
      </c>
      <c r="O894" s="4">
        <f>'FICHE PRODUIT'!$E$2679</f>
        <v>0</v>
      </c>
      <c r="P894" s="4">
        <f>'FICHE PRODUIT'!$E$2681</f>
        <v>0</v>
      </c>
      <c r="Q894" s="4">
        <f>'FICHE PRODUIT'!$E$2682</f>
        <v>0</v>
      </c>
      <c r="R894" s="4">
        <f>'FICHE PRODUIT'!$E$2683</f>
        <v>0</v>
      </c>
      <c r="S894" s="122">
        <f>'FICHE PRODUIT'!$E$2684</f>
        <v>0</v>
      </c>
      <c r="T894" s="2" t="str">
        <f>'FICHE PRODUIT'!A2702</f>
        <v>Frais externe</v>
      </c>
      <c r="U894" s="2" t="str">
        <f>'FICHE PRODUIT'!B2702</f>
        <v>Transport</v>
      </c>
      <c r="V894" s="2" t="str">
        <f>'FICHE PRODUIT'!C2702</f>
        <v xml:space="preserve">Européen </v>
      </c>
      <c r="W894" s="2">
        <f>'FICHE PRODUIT'!D2702</f>
        <v>1</v>
      </c>
      <c r="X894" s="2">
        <f>'FICHE PRODUIT'!E2702</f>
        <v>0</v>
      </c>
      <c r="Y894" s="2">
        <f>'FICHE PRODUIT'!F2702</f>
        <v>2</v>
      </c>
      <c r="Z894" s="2">
        <f>'FICHE PRODUIT'!G2702</f>
        <v>2</v>
      </c>
      <c r="AA894" s="2">
        <f>'FICHE PRODUIT'!H2702</f>
        <v>0</v>
      </c>
    </row>
    <row r="895" spans="1:27" x14ac:dyDescent="0.2">
      <c r="A895" s="7" t="str">
        <f>'FICHE PRODUIT'!$A$2662</f>
        <v>PECK MAO  W</v>
      </c>
      <c r="B895" s="2" t="str">
        <f>'FICHE PRODUIT'!$H$2662</f>
        <v>Navy</v>
      </c>
      <c r="C895" s="2" t="str">
        <f>'FICHE PRODUIT'!$S$2662</f>
        <v>W26-27</v>
      </c>
      <c r="D895" s="2">
        <f>'FICHE PRODUIT'!$Q$2662</f>
        <v>0</v>
      </c>
      <c r="E895" s="2" t="str">
        <f>'FICHE PRODUIT'!$S$2664</f>
        <v>In development</v>
      </c>
      <c r="F895" s="2" t="str">
        <f>'FICHE PRODUIT'!$E$2666</f>
        <v>Page 67-68</v>
      </c>
      <c r="G895" s="2" t="str">
        <f>'FICHE PRODUIT'!$E$2667</f>
        <v xml:space="preserve">TO DO </v>
      </c>
      <c r="H895" s="122" t="str">
        <f>'FICHE PRODUIT'!$E$2668</f>
        <v>OCEAN SURPLUS</v>
      </c>
      <c r="I895" s="2" t="b">
        <f>'FICHE PRODUIT'!$E$2670</f>
        <v>0</v>
      </c>
      <c r="J895" s="2">
        <f>'FICHE PRODUIT'!$E$2672</f>
        <v>0</v>
      </c>
      <c r="K895" s="2">
        <f>'FICHE PRODUIT'!$E$2673</f>
        <v>0</v>
      </c>
      <c r="L895" s="4">
        <f>'FICHE PRODUIT'!$E$2675</f>
        <v>0</v>
      </c>
      <c r="M895" s="4">
        <f>'FICHE PRODUIT'!$E$2676</f>
        <v>2.5</v>
      </c>
      <c r="N895" s="4">
        <f>'FICHE PRODUIT'!$E$2678</f>
        <v>2.5</v>
      </c>
      <c r="O895" s="4">
        <f>'FICHE PRODUIT'!$E$2679</f>
        <v>0</v>
      </c>
      <c r="P895" s="4">
        <f>'FICHE PRODUIT'!$E$2681</f>
        <v>0</v>
      </c>
      <c r="Q895" s="4">
        <f>'FICHE PRODUIT'!$E$2682</f>
        <v>0</v>
      </c>
      <c r="R895" s="4">
        <f>'FICHE PRODUIT'!$E$2683</f>
        <v>0</v>
      </c>
      <c r="S895" s="122">
        <f>'FICHE PRODUIT'!$E$2684</f>
        <v>0</v>
      </c>
      <c r="T895" s="2" t="str">
        <f>'FICHE PRODUIT'!A2703</f>
        <v>Frais externe</v>
      </c>
      <c r="U895" s="2" t="str">
        <f>'FICHE PRODUIT'!B2703</f>
        <v>Communication</v>
      </c>
      <c r="V895" s="2" t="str">
        <f>'FICHE PRODUIT'!C2703</f>
        <v>Marketing</v>
      </c>
      <c r="W895" s="2">
        <f>'FICHE PRODUIT'!D2703</f>
        <v>1</v>
      </c>
      <c r="X895" s="2">
        <f>'FICHE PRODUIT'!E2703</f>
        <v>0</v>
      </c>
      <c r="Y895" s="2">
        <f>'FICHE PRODUIT'!F2703</f>
        <v>0.5</v>
      </c>
      <c r="Z895" s="2">
        <f>'FICHE PRODUIT'!G2703</f>
        <v>0.5</v>
      </c>
      <c r="AA895" s="2">
        <f>'FICHE PRODUIT'!H2703</f>
        <v>0</v>
      </c>
    </row>
    <row r="896" spans="1:27" x14ac:dyDescent="0.2">
      <c r="A896" s="7" t="str">
        <f>'FICHE PRODUIT'!$A$2705</f>
        <v>PECK MAO  W</v>
      </c>
      <c r="B896" s="2" t="str">
        <f>'FICHE PRODUIT'!$H$2705</f>
        <v xml:space="preserve">Caramel </v>
      </c>
      <c r="C896" s="2" t="str">
        <f>'FICHE PRODUIT'!$S$2705</f>
        <v>W26-27</v>
      </c>
      <c r="D896" s="2">
        <f>'FICHE PRODUIT'!$Q$2705</f>
        <v>0</v>
      </c>
      <c r="E896" s="2" t="str">
        <f>'FICHE PRODUIT'!$S$2707</f>
        <v>In development</v>
      </c>
      <c r="F896" s="2" t="str">
        <f>'FICHE PRODUIT'!$E$2709</f>
        <v>Page 67-68</v>
      </c>
      <c r="G896" s="2" t="str">
        <f>'FICHE PRODUIT'!$E$2710</f>
        <v xml:space="preserve">TO DO </v>
      </c>
      <c r="H896" s="122" t="str">
        <f>'FICHE PRODUIT'!$E$2711</f>
        <v>OCEAN SURPLUS</v>
      </c>
      <c r="I896" s="2" t="b">
        <f>'FICHE PRODUIT'!$E$2713</f>
        <v>0</v>
      </c>
      <c r="J896" s="2">
        <f>'FICHE PRODUIT'!$E$2715</f>
        <v>0</v>
      </c>
      <c r="K896" s="2">
        <f>'FICHE PRODUIT'!$E$2716</f>
        <v>0</v>
      </c>
      <c r="L896" s="4">
        <f>'FICHE PRODUIT'!$E$2718</f>
        <v>0</v>
      </c>
      <c r="M896" s="4">
        <f>'FICHE PRODUIT'!$E$2719</f>
        <v>2.5</v>
      </c>
      <c r="N896" s="4">
        <f>'FICHE PRODUIT'!$E$2721</f>
        <v>2.5</v>
      </c>
      <c r="O896" s="4">
        <f>'FICHE PRODUIT'!$E$2722</f>
        <v>0</v>
      </c>
      <c r="P896" s="4">
        <f>'FICHE PRODUIT'!$E$2724</f>
        <v>0</v>
      </c>
      <c r="Q896" s="4">
        <f>'FICHE PRODUIT'!$E$2725</f>
        <v>0</v>
      </c>
      <c r="R896" s="4">
        <f>'FICHE PRODUIT'!$E$2726</f>
        <v>0</v>
      </c>
      <c r="S896" s="122">
        <f>'FICHE PRODUIT'!$E$2727</f>
        <v>0</v>
      </c>
      <c r="T896" s="2">
        <f>'FICHE PRODUIT'!A2732</f>
        <v>0</v>
      </c>
      <c r="U896" s="2">
        <f>'FICHE PRODUIT'!B2732</f>
        <v>0</v>
      </c>
      <c r="V896" s="2">
        <f>'FICHE PRODUIT'!C2732</f>
        <v>0</v>
      </c>
      <c r="W896" s="2">
        <f>'FICHE PRODUIT'!D2732</f>
        <v>0</v>
      </c>
      <c r="X896" s="2">
        <f>'FICHE PRODUIT'!E2732</f>
        <v>0</v>
      </c>
      <c r="Y896" s="2">
        <f>'FICHE PRODUIT'!F2732</f>
        <v>0</v>
      </c>
      <c r="Z896" s="2">
        <f>'FICHE PRODUIT'!G2732</f>
        <v>0</v>
      </c>
      <c r="AA896" s="2">
        <f>'FICHE PRODUIT'!H2732</f>
        <v>0</v>
      </c>
    </row>
    <row r="897" spans="1:27" x14ac:dyDescent="0.2">
      <c r="A897" s="7" t="str">
        <f>'FICHE PRODUIT'!$A$2705</f>
        <v>PECK MAO  W</v>
      </c>
      <c r="B897" s="2" t="str">
        <f>'FICHE PRODUIT'!$H$2705</f>
        <v xml:space="preserve">Caramel </v>
      </c>
      <c r="C897" s="2" t="str">
        <f>'FICHE PRODUIT'!$S$2705</f>
        <v>W26-27</v>
      </c>
      <c r="D897" s="2">
        <f>'FICHE PRODUIT'!$Q$2705</f>
        <v>0</v>
      </c>
      <c r="E897" s="2" t="str">
        <f>'FICHE PRODUIT'!$S$2707</f>
        <v>In development</v>
      </c>
      <c r="F897" s="2" t="str">
        <f>'FICHE PRODUIT'!$E$2709</f>
        <v>Page 67-68</v>
      </c>
      <c r="G897" s="2" t="str">
        <f>'FICHE PRODUIT'!$E$2710</f>
        <v xml:space="preserve">TO DO </v>
      </c>
      <c r="H897" s="122" t="str">
        <f>'FICHE PRODUIT'!$E$2711</f>
        <v>OCEAN SURPLUS</v>
      </c>
      <c r="I897" s="2" t="b">
        <f>'FICHE PRODUIT'!$E$2713</f>
        <v>0</v>
      </c>
      <c r="J897" s="2">
        <f>'FICHE PRODUIT'!$E$2715</f>
        <v>0</v>
      </c>
      <c r="K897" s="2">
        <f>'FICHE PRODUIT'!$E$2716</f>
        <v>0</v>
      </c>
      <c r="L897" s="4">
        <f>'FICHE PRODUIT'!$E$2718</f>
        <v>0</v>
      </c>
      <c r="M897" s="4">
        <f>'FICHE PRODUIT'!$E$2719</f>
        <v>2.5</v>
      </c>
      <c r="N897" s="4">
        <f>'FICHE PRODUIT'!$E$2721</f>
        <v>2.5</v>
      </c>
      <c r="O897" s="4">
        <f>'FICHE PRODUIT'!$E$2722</f>
        <v>0</v>
      </c>
      <c r="P897" s="4">
        <f>'FICHE PRODUIT'!$E$2724</f>
        <v>0</v>
      </c>
      <c r="Q897" s="4">
        <f>'FICHE PRODUIT'!$E$2725</f>
        <v>0</v>
      </c>
      <c r="R897" s="4">
        <f>'FICHE PRODUIT'!$E$2726</f>
        <v>0</v>
      </c>
      <c r="S897" s="122">
        <f>'FICHE PRODUIT'!$E$2727</f>
        <v>0</v>
      </c>
      <c r="T897" s="2">
        <f>'FICHE PRODUIT'!A2733</f>
        <v>0</v>
      </c>
      <c r="U897" s="2">
        <f>'FICHE PRODUIT'!B2733</f>
        <v>0</v>
      </c>
      <c r="V897" s="2">
        <f>'FICHE PRODUIT'!C2733</f>
        <v>0</v>
      </c>
      <c r="W897" s="2">
        <f>'FICHE PRODUIT'!D2733</f>
        <v>0</v>
      </c>
      <c r="X897" s="2">
        <f>'FICHE PRODUIT'!E2733</f>
        <v>0</v>
      </c>
      <c r="Y897" s="2">
        <f>'FICHE PRODUIT'!F2733</f>
        <v>0</v>
      </c>
      <c r="Z897" s="2">
        <f>'FICHE PRODUIT'!G2733</f>
        <v>0</v>
      </c>
      <c r="AA897" s="2">
        <f>'FICHE PRODUIT'!H2733</f>
        <v>0</v>
      </c>
    </row>
    <row r="898" spans="1:27" x14ac:dyDescent="0.2">
      <c r="A898" s="7" t="str">
        <f>'FICHE PRODUIT'!$A$2705</f>
        <v>PECK MAO  W</v>
      </c>
      <c r="B898" s="2" t="str">
        <f>'FICHE PRODUIT'!$H$2705</f>
        <v xml:space="preserve">Caramel </v>
      </c>
      <c r="C898" s="2" t="str">
        <f>'FICHE PRODUIT'!$S$2705</f>
        <v>W26-27</v>
      </c>
      <c r="D898" s="2">
        <f>'FICHE PRODUIT'!$Q$2705</f>
        <v>0</v>
      </c>
      <c r="E898" s="2" t="str">
        <f>'FICHE PRODUIT'!$S$2707</f>
        <v>In development</v>
      </c>
      <c r="F898" s="2" t="str">
        <f>'FICHE PRODUIT'!$E$2709</f>
        <v>Page 67-68</v>
      </c>
      <c r="G898" s="2" t="str">
        <f>'FICHE PRODUIT'!$E$2710</f>
        <v xml:space="preserve">TO DO </v>
      </c>
      <c r="H898" s="122" t="str">
        <f>'FICHE PRODUIT'!$E$2711</f>
        <v>OCEAN SURPLUS</v>
      </c>
      <c r="I898" s="2" t="b">
        <f>'FICHE PRODUIT'!$E$2713</f>
        <v>0</v>
      </c>
      <c r="J898" s="2">
        <f>'FICHE PRODUIT'!$E$2715</f>
        <v>0</v>
      </c>
      <c r="K898" s="2">
        <f>'FICHE PRODUIT'!$E$2716</f>
        <v>0</v>
      </c>
      <c r="L898" s="4">
        <f>'FICHE PRODUIT'!$E$2718</f>
        <v>0</v>
      </c>
      <c r="M898" s="4">
        <f>'FICHE PRODUIT'!$E$2719</f>
        <v>2.5</v>
      </c>
      <c r="N898" s="4">
        <f>'FICHE PRODUIT'!$E$2721</f>
        <v>2.5</v>
      </c>
      <c r="O898" s="4">
        <f>'FICHE PRODUIT'!$E$2722</f>
        <v>0</v>
      </c>
      <c r="P898" s="4">
        <f>'FICHE PRODUIT'!$E$2724</f>
        <v>0</v>
      </c>
      <c r="Q898" s="4">
        <f>'FICHE PRODUIT'!$E$2725</f>
        <v>0</v>
      </c>
      <c r="R898" s="4">
        <f>'FICHE PRODUIT'!$E$2726</f>
        <v>0</v>
      </c>
      <c r="S898" s="122">
        <f>'FICHE PRODUIT'!$E$2727</f>
        <v>0</v>
      </c>
      <c r="T898" s="2">
        <f>'FICHE PRODUIT'!A2734</f>
        <v>0</v>
      </c>
      <c r="U898" s="2">
        <f>'FICHE PRODUIT'!B2734</f>
        <v>0</v>
      </c>
      <c r="V898" s="2">
        <f>'FICHE PRODUIT'!C2734</f>
        <v>0</v>
      </c>
      <c r="W898" s="2">
        <f>'FICHE PRODUIT'!D2734</f>
        <v>0</v>
      </c>
      <c r="X898" s="2">
        <f>'FICHE PRODUIT'!E2734</f>
        <v>0</v>
      </c>
      <c r="Y898" s="2">
        <f>'FICHE PRODUIT'!F2734</f>
        <v>0</v>
      </c>
      <c r="Z898" s="2">
        <f>'FICHE PRODUIT'!G2734</f>
        <v>0</v>
      </c>
      <c r="AA898" s="2">
        <f>'FICHE PRODUIT'!H2734</f>
        <v>0</v>
      </c>
    </row>
    <row r="899" spans="1:27" x14ac:dyDescent="0.2">
      <c r="A899" s="7" t="str">
        <f>'FICHE PRODUIT'!$A$2705</f>
        <v>PECK MAO  W</v>
      </c>
      <c r="B899" s="2" t="str">
        <f>'FICHE PRODUIT'!$H$2705</f>
        <v xml:space="preserve">Caramel </v>
      </c>
      <c r="C899" s="2" t="str">
        <f>'FICHE PRODUIT'!$S$2705</f>
        <v>W26-27</v>
      </c>
      <c r="D899" s="2">
        <f>'FICHE PRODUIT'!$Q$2705</f>
        <v>0</v>
      </c>
      <c r="E899" s="2" t="str">
        <f>'FICHE PRODUIT'!$S$2707</f>
        <v>In development</v>
      </c>
      <c r="F899" s="2" t="str">
        <f>'FICHE PRODUIT'!$E$2709</f>
        <v>Page 67-68</v>
      </c>
      <c r="G899" s="2" t="str">
        <f>'FICHE PRODUIT'!$E$2710</f>
        <v xml:space="preserve">TO DO </v>
      </c>
      <c r="H899" s="122" t="str">
        <f>'FICHE PRODUIT'!$E$2711</f>
        <v>OCEAN SURPLUS</v>
      </c>
      <c r="I899" s="2" t="b">
        <f>'FICHE PRODUIT'!$E$2713</f>
        <v>0</v>
      </c>
      <c r="J899" s="2">
        <f>'FICHE PRODUIT'!$E$2715</f>
        <v>0</v>
      </c>
      <c r="K899" s="2">
        <f>'FICHE PRODUIT'!$E$2716</f>
        <v>0</v>
      </c>
      <c r="L899" s="4">
        <f>'FICHE PRODUIT'!$E$2718</f>
        <v>0</v>
      </c>
      <c r="M899" s="4">
        <f>'FICHE PRODUIT'!$E$2719</f>
        <v>2.5</v>
      </c>
      <c r="N899" s="4">
        <f>'FICHE PRODUIT'!$E$2721</f>
        <v>2.5</v>
      </c>
      <c r="O899" s="4">
        <f>'FICHE PRODUIT'!$E$2722</f>
        <v>0</v>
      </c>
      <c r="P899" s="4">
        <f>'FICHE PRODUIT'!$E$2724</f>
        <v>0</v>
      </c>
      <c r="Q899" s="4">
        <f>'FICHE PRODUIT'!$E$2725</f>
        <v>0</v>
      </c>
      <c r="R899" s="4">
        <f>'FICHE PRODUIT'!$E$2726</f>
        <v>0</v>
      </c>
      <c r="S899" s="122">
        <f>'FICHE PRODUIT'!$E$2727</f>
        <v>0</v>
      </c>
      <c r="T899" s="2">
        <f>'FICHE PRODUIT'!A2735</f>
        <v>0</v>
      </c>
      <c r="U899" s="2">
        <f>'FICHE PRODUIT'!B2735</f>
        <v>0</v>
      </c>
      <c r="V899" s="2">
        <f>'FICHE PRODUIT'!C2735</f>
        <v>0</v>
      </c>
      <c r="W899" s="2">
        <f>'FICHE PRODUIT'!D2735</f>
        <v>0</v>
      </c>
      <c r="X899" s="2">
        <f>'FICHE PRODUIT'!E2735</f>
        <v>0</v>
      </c>
      <c r="Y899" s="2">
        <f>'FICHE PRODUIT'!F2735</f>
        <v>0</v>
      </c>
      <c r="Z899" s="2">
        <f>'FICHE PRODUIT'!G2735</f>
        <v>0</v>
      </c>
      <c r="AA899" s="2">
        <f>'FICHE PRODUIT'!H2735</f>
        <v>0</v>
      </c>
    </row>
    <row r="900" spans="1:27" x14ac:dyDescent="0.2">
      <c r="A900" s="7" t="str">
        <f>'FICHE PRODUIT'!$A$2705</f>
        <v>PECK MAO  W</v>
      </c>
      <c r="B900" s="2" t="str">
        <f>'FICHE PRODUIT'!$H$2705</f>
        <v xml:space="preserve">Caramel </v>
      </c>
      <c r="C900" s="2" t="str">
        <f>'FICHE PRODUIT'!$S$2705</f>
        <v>W26-27</v>
      </c>
      <c r="D900" s="2">
        <f>'FICHE PRODUIT'!$Q$2705</f>
        <v>0</v>
      </c>
      <c r="E900" s="2" t="str">
        <f>'FICHE PRODUIT'!$S$2707</f>
        <v>In development</v>
      </c>
      <c r="F900" s="2" t="str">
        <f>'FICHE PRODUIT'!$E$2709</f>
        <v>Page 67-68</v>
      </c>
      <c r="G900" s="2" t="str">
        <f>'FICHE PRODUIT'!$E$2710</f>
        <v xml:space="preserve">TO DO </v>
      </c>
      <c r="H900" s="122" t="str">
        <f>'FICHE PRODUIT'!$E$2711</f>
        <v>OCEAN SURPLUS</v>
      </c>
      <c r="I900" s="2" t="b">
        <f>'FICHE PRODUIT'!$E$2713</f>
        <v>0</v>
      </c>
      <c r="J900" s="2">
        <f>'FICHE PRODUIT'!$E$2715</f>
        <v>0</v>
      </c>
      <c r="K900" s="2">
        <f>'FICHE PRODUIT'!$E$2716</f>
        <v>0</v>
      </c>
      <c r="L900" s="4">
        <f>'FICHE PRODUIT'!$E$2718</f>
        <v>0</v>
      </c>
      <c r="M900" s="4">
        <f>'FICHE PRODUIT'!$E$2719</f>
        <v>2.5</v>
      </c>
      <c r="N900" s="4">
        <f>'FICHE PRODUIT'!$E$2721</f>
        <v>2.5</v>
      </c>
      <c r="O900" s="4">
        <f>'FICHE PRODUIT'!$E$2722</f>
        <v>0</v>
      </c>
      <c r="P900" s="4">
        <f>'FICHE PRODUIT'!$E$2724</f>
        <v>0</v>
      </c>
      <c r="Q900" s="4">
        <f>'FICHE PRODUIT'!$E$2725</f>
        <v>0</v>
      </c>
      <c r="R900" s="4">
        <f>'FICHE PRODUIT'!$E$2726</f>
        <v>0</v>
      </c>
      <c r="S900" s="122">
        <f>'FICHE PRODUIT'!$E$2727</f>
        <v>0</v>
      </c>
      <c r="T900" s="2">
        <f>'FICHE PRODUIT'!A2736</f>
        <v>0</v>
      </c>
      <c r="U900" s="2">
        <f>'FICHE PRODUIT'!B2736</f>
        <v>0</v>
      </c>
      <c r="V900" s="2">
        <f>'FICHE PRODUIT'!C2736</f>
        <v>0</v>
      </c>
      <c r="W900" s="2">
        <f>'FICHE PRODUIT'!D2736</f>
        <v>0</v>
      </c>
      <c r="X900" s="2">
        <f>'FICHE PRODUIT'!E2736</f>
        <v>0</v>
      </c>
      <c r="Y900" s="2">
        <f>'FICHE PRODUIT'!F2736</f>
        <v>0</v>
      </c>
      <c r="Z900" s="2">
        <f>'FICHE PRODUIT'!G2736</f>
        <v>0</v>
      </c>
      <c r="AA900" s="2">
        <f>'FICHE PRODUIT'!H2736</f>
        <v>0</v>
      </c>
    </row>
    <row r="901" spans="1:27" x14ac:dyDescent="0.2">
      <c r="A901" s="7" t="str">
        <f>'FICHE PRODUIT'!$A$2705</f>
        <v>PECK MAO  W</v>
      </c>
      <c r="B901" s="2" t="str">
        <f>'FICHE PRODUIT'!$H$2705</f>
        <v xml:space="preserve">Caramel </v>
      </c>
      <c r="C901" s="2" t="str">
        <f>'FICHE PRODUIT'!$S$2705</f>
        <v>W26-27</v>
      </c>
      <c r="D901" s="2">
        <f>'FICHE PRODUIT'!$Q$2705</f>
        <v>0</v>
      </c>
      <c r="E901" s="2" t="str">
        <f>'FICHE PRODUIT'!$S$2707</f>
        <v>In development</v>
      </c>
      <c r="F901" s="2" t="str">
        <f>'FICHE PRODUIT'!$E$2709</f>
        <v>Page 67-68</v>
      </c>
      <c r="G901" s="2" t="str">
        <f>'FICHE PRODUIT'!$E$2710</f>
        <v xml:space="preserve">TO DO </v>
      </c>
      <c r="H901" s="122" t="str">
        <f>'FICHE PRODUIT'!$E$2711</f>
        <v>OCEAN SURPLUS</v>
      </c>
      <c r="I901" s="2" t="b">
        <f>'FICHE PRODUIT'!$E$2713</f>
        <v>0</v>
      </c>
      <c r="J901" s="2">
        <f>'FICHE PRODUIT'!$E$2715</f>
        <v>0</v>
      </c>
      <c r="K901" s="2">
        <f>'FICHE PRODUIT'!$E$2716</f>
        <v>0</v>
      </c>
      <c r="L901" s="4">
        <f>'FICHE PRODUIT'!$E$2718</f>
        <v>0</v>
      </c>
      <c r="M901" s="4">
        <f>'FICHE PRODUIT'!$E$2719</f>
        <v>2.5</v>
      </c>
      <c r="N901" s="4">
        <f>'FICHE PRODUIT'!$E$2721</f>
        <v>2.5</v>
      </c>
      <c r="O901" s="4">
        <f>'FICHE PRODUIT'!$E$2722</f>
        <v>0</v>
      </c>
      <c r="P901" s="4">
        <f>'FICHE PRODUIT'!$E$2724</f>
        <v>0</v>
      </c>
      <c r="Q901" s="4">
        <f>'FICHE PRODUIT'!$E$2725</f>
        <v>0</v>
      </c>
      <c r="R901" s="4">
        <f>'FICHE PRODUIT'!$E$2726</f>
        <v>0</v>
      </c>
      <c r="S901" s="122">
        <f>'FICHE PRODUIT'!$E$2727</f>
        <v>0</v>
      </c>
      <c r="T901" s="2">
        <f>'FICHE PRODUIT'!A2737</f>
        <v>0</v>
      </c>
      <c r="U901" s="2">
        <f>'FICHE PRODUIT'!B2737</f>
        <v>0</v>
      </c>
      <c r="V901" s="2">
        <f>'FICHE PRODUIT'!C2737</f>
        <v>0</v>
      </c>
      <c r="W901" s="2">
        <f>'FICHE PRODUIT'!D2737</f>
        <v>0</v>
      </c>
      <c r="X901" s="2">
        <f>'FICHE PRODUIT'!E2737</f>
        <v>0</v>
      </c>
      <c r="Y901" s="2">
        <f>'FICHE PRODUIT'!F2737</f>
        <v>0</v>
      </c>
      <c r="Z901" s="2">
        <f>'FICHE PRODUIT'!G2737</f>
        <v>0</v>
      </c>
      <c r="AA901" s="2">
        <f>'FICHE PRODUIT'!H2737</f>
        <v>0</v>
      </c>
    </row>
    <row r="902" spans="1:27" x14ac:dyDescent="0.2">
      <c r="A902" s="7" t="str">
        <f>'FICHE PRODUIT'!$A$2705</f>
        <v>PECK MAO  W</v>
      </c>
      <c r="B902" s="2" t="str">
        <f>'FICHE PRODUIT'!$H$2705</f>
        <v xml:space="preserve">Caramel </v>
      </c>
      <c r="C902" s="2" t="str">
        <f>'FICHE PRODUIT'!$S$2705</f>
        <v>W26-27</v>
      </c>
      <c r="D902" s="2">
        <f>'FICHE PRODUIT'!$Q$2705</f>
        <v>0</v>
      </c>
      <c r="E902" s="2" t="str">
        <f>'FICHE PRODUIT'!$S$2707</f>
        <v>In development</v>
      </c>
      <c r="F902" s="2" t="str">
        <f>'FICHE PRODUIT'!$E$2709</f>
        <v>Page 67-68</v>
      </c>
      <c r="G902" s="2" t="str">
        <f>'FICHE PRODUIT'!$E$2710</f>
        <v xml:space="preserve">TO DO </v>
      </c>
      <c r="H902" s="122" t="str">
        <f>'FICHE PRODUIT'!$E$2711</f>
        <v>OCEAN SURPLUS</v>
      </c>
      <c r="I902" s="2" t="b">
        <f>'FICHE PRODUIT'!$E$2713</f>
        <v>0</v>
      </c>
      <c r="J902" s="2">
        <f>'FICHE PRODUIT'!$E$2715</f>
        <v>0</v>
      </c>
      <c r="K902" s="2">
        <f>'FICHE PRODUIT'!$E$2716</f>
        <v>0</v>
      </c>
      <c r="L902" s="4">
        <f>'FICHE PRODUIT'!$E$2718</f>
        <v>0</v>
      </c>
      <c r="M902" s="4">
        <f>'FICHE PRODUIT'!$E$2719</f>
        <v>2.5</v>
      </c>
      <c r="N902" s="4">
        <f>'FICHE PRODUIT'!$E$2721</f>
        <v>2.5</v>
      </c>
      <c r="O902" s="4">
        <f>'FICHE PRODUIT'!$E$2722</f>
        <v>0</v>
      </c>
      <c r="P902" s="4">
        <f>'FICHE PRODUIT'!$E$2724</f>
        <v>0</v>
      </c>
      <c r="Q902" s="4">
        <f>'FICHE PRODUIT'!$E$2725</f>
        <v>0</v>
      </c>
      <c r="R902" s="4">
        <f>'FICHE PRODUIT'!$E$2726</f>
        <v>0</v>
      </c>
      <c r="S902" s="122">
        <f>'FICHE PRODUIT'!$E$2727</f>
        <v>0</v>
      </c>
      <c r="T902" s="2">
        <f>'FICHE PRODUIT'!A2738</f>
        <v>0</v>
      </c>
      <c r="U902" s="2">
        <f>'FICHE PRODUIT'!B2738</f>
        <v>0</v>
      </c>
      <c r="V902" s="2">
        <f>'FICHE PRODUIT'!C2738</f>
        <v>0</v>
      </c>
      <c r="W902" s="2">
        <f>'FICHE PRODUIT'!D2738</f>
        <v>0</v>
      </c>
      <c r="X902" s="2">
        <f>'FICHE PRODUIT'!E2738</f>
        <v>0</v>
      </c>
      <c r="Y902" s="2">
        <f>'FICHE PRODUIT'!F2738</f>
        <v>0</v>
      </c>
      <c r="Z902" s="2">
        <f>'FICHE PRODUIT'!G2738</f>
        <v>0</v>
      </c>
      <c r="AA902" s="2">
        <f>'FICHE PRODUIT'!H2738</f>
        <v>0</v>
      </c>
    </row>
    <row r="903" spans="1:27" x14ac:dyDescent="0.2">
      <c r="A903" s="7" t="str">
        <f>'FICHE PRODUIT'!$A$2705</f>
        <v>PECK MAO  W</v>
      </c>
      <c r="B903" s="2" t="str">
        <f>'FICHE PRODUIT'!$H$2705</f>
        <v xml:space="preserve">Caramel </v>
      </c>
      <c r="C903" s="2" t="str">
        <f>'FICHE PRODUIT'!$S$2705</f>
        <v>W26-27</v>
      </c>
      <c r="D903" s="2">
        <f>'FICHE PRODUIT'!$Q$2705</f>
        <v>0</v>
      </c>
      <c r="E903" s="2" t="str">
        <f>'FICHE PRODUIT'!$S$2707</f>
        <v>In development</v>
      </c>
      <c r="F903" s="2" t="str">
        <f>'FICHE PRODUIT'!$E$2709</f>
        <v>Page 67-68</v>
      </c>
      <c r="G903" s="2" t="str">
        <f>'FICHE PRODUIT'!$E$2710</f>
        <v xml:space="preserve">TO DO </v>
      </c>
      <c r="H903" s="122" t="str">
        <f>'FICHE PRODUIT'!$E$2711</f>
        <v>OCEAN SURPLUS</v>
      </c>
      <c r="I903" s="2" t="b">
        <f>'FICHE PRODUIT'!$E$2713</f>
        <v>0</v>
      </c>
      <c r="J903" s="2">
        <f>'FICHE PRODUIT'!$E$2715</f>
        <v>0</v>
      </c>
      <c r="K903" s="2">
        <f>'FICHE PRODUIT'!$E$2716</f>
        <v>0</v>
      </c>
      <c r="L903" s="4">
        <f>'FICHE PRODUIT'!$E$2718</f>
        <v>0</v>
      </c>
      <c r="M903" s="4">
        <f>'FICHE PRODUIT'!$E$2719</f>
        <v>2.5</v>
      </c>
      <c r="N903" s="4">
        <f>'FICHE PRODUIT'!$E$2721</f>
        <v>2.5</v>
      </c>
      <c r="O903" s="4">
        <f>'FICHE PRODUIT'!$E$2722</f>
        <v>0</v>
      </c>
      <c r="P903" s="4">
        <f>'FICHE PRODUIT'!$E$2724</f>
        <v>0</v>
      </c>
      <c r="Q903" s="4">
        <f>'FICHE PRODUIT'!$E$2725</f>
        <v>0</v>
      </c>
      <c r="R903" s="4">
        <f>'FICHE PRODUIT'!$E$2726</f>
        <v>0</v>
      </c>
      <c r="S903" s="122">
        <f>'FICHE PRODUIT'!$E$2727</f>
        <v>0</v>
      </c>
      <c r="T903" s="2">
        <f>'FICHE PRODUIT'!A2739</f>
        <v>0</v>
      </c>
      <c r="U903" s="2">
        <f>'FICHE PRODUIT'!B2739</f>
        <v>0</v>
      </c>
      <c r="V903" s="2">
        <f>'FICHE PRODUIT'!C2739</f>
        <v>0</v>
      </c>
      <c r="W903" s="2">
        <f>'FICHE PRODUIT'!D2739</f>
        <v>0</v>
      </c>
      <c r="X903" s="2">
        <f>'FICHE PRODUIT'!E2739</f>
        <v>0</v>
      </c>
      <c r="Y903" s="2">
        <f>'FICHE PRODUIT'!F2739</f>
        <v>0</v>
      </c>
      <c r="Z903" s="2">
        <f>'FICHE PRODUIT'!G2739</f>
        <v>0</v>
      </c>
      <c r="AA903" s="2">
        <f>'FICHE PRODUIT'!H2739</f>
        <v>0</v>
      </c>
    </row>
    <row r="904" spans="1:27" x14ac:dyDescent="0.2">
      <c r="A904" s="7" t="str">
        <f>'FICHE PRODUIT'!$A$2705</f>
        <v>PECK MAO  W</v>
      </c>
      <c r="B904" s="2" t="str">
        <f>'FICHE PRODUIT'!$H$2705</f>
        <v xml:space="preserve">Caramel </v>
      </c>
      <c r="C904" s="2" t="str">
        <f>'FICHE PRODUIT'!$S$2705</f>
        <v>W26-27</v>
      </c>
      <c r="D904" s="2">
        <f>'FICHE PRODUIT'!$Q$2705</f>
        <v>0</v>
      </c>
      <c r="E904" s="2" t="str">
        <f>'FICHE PRODUIT'!$S$2707</f>
        <v>In development</v>
      </c>
      <c r="F904" s="2" t="str">
        <f>'FICHE PRODUIT'!$E$2709</f>
        <v>Page 67-68</v>
      </c>
      <c r="G904" s="2" t="str">
        <f>'FICHE PRODUIT'!$E$2710</f>
        <v xml:space="preserve">TO DO </v>
      </c>
      <c r="H904" s="122" t="str">
        <f>'FICHE PRODUIT'!$E$2711</f>
        <v>OCEAN SURPLUS</v>
      </c>
      <c r="I904" s="2" t="b">
        <f>'FICHE PRODUIT'!$E$2713</f>
        <v>0</v>
      </c>
      <c r="J904" s="2">
        <f>'FICHE PRODUIT'!$E$2715</f>
        <v>0</v>
      </c>
      <c r="K904" s="2">
        <f>'FICHE PRODUIT'!$E$2716</f>
        <v>0</v>
      </c>
      <c r="L904" s="4">
        <f>'FICHE PRODUIT'!$E$2718</f>
        <v>0</v>
      </c>
      <c r="M904" s="4">
        <f>'FICHE PRODUIT'!$E$2719</f>
        <v>2.5</v>
      </c>
      <c r="N904" s="4">
        <f>'FICHE PRODUIT'!$E$2721</f>
        <v>2.5</v>
      </c>
      <c r="O904" s="4">
        <f>'FICHE PRODUIT'!$E$2722</f>
        <v>0</v>
      </c>
      <c r="P904" s="4">
        <f>'FICHE PRODUIT'!$E$2724</f>
        <v>0</v>
      </c>
      <c r="Q904" s="4">
        <f>'FICHE PRODUIT'!$E$2725</f>
        <v>0</v>
      </c>
      <c r="R904" s="4">
        <f>'FICHE PRODUIT'!$E$2726</f>
        <v>0</v>
      </c>
      <c r="S904" s="122">
        <f>'FICHE PRODUIT'!$E$2727</f>
        <v>0</v>
      </c>
      <c r="T904" s="2">
        <f>'FICHE PRODUIT'!A2740</f>
        <v>0</v>
      </c>
      <c r="U904" s="2">
        <f>'FICHE PRODUIT'!B2740</f>
        <v>0</v>
      </c>
      <c r="V904" s="2">
        <f>'FICHE PRODUIT'!C2740</f>
        <v>0</v>
      </c>
      <c r="W904" s="2">
        <f>'FICHE PRODUIT'!D2740</f>
        <v>0</v>
      </c>
      <c r="X904" s="2">
        <f>'FICHE PRODUIT'!E2740</f>
        <v>0</v>
      </c>
      <c r="Y904" s="2">
        <f>'FICHE PRODUIT'!F2740</f>
        <v>0</v>
      </c>
      <c r="Z904" s="2">
        <f>'FICHE PRODUIT'!G2740</f>
        <v>0</v>
      </c>
      <c r="AA904" s="2">
        <f>'FICHE PRODUIT'!H2740</f>
        <v>0</v>
      </c>
    </row>
    <row r="905" spans="1:27" x14ac:dyDescent="0.2">
      <c r="A905" s="7" t="str">
        <f>'FICHE PRODUIT'!$A$2705</f>
        <v>PECK MAO  W</v>
      </c>
      <c r="B905" s="2" t="str">
        <f>'FICHE PRODUIT'!$H$2705</f>
        <v xml:space="preserve">Caramel </v>
      </c>
      <c r="C905" s="2" t="str">
        <f>'FICHE PRODUIT'!$S$2705</f>
        <v>W26-27</v>
      </c>
      <c r="D905" s="2">
        <f>'FICHE PRODUIT'!$Q$2705</f>
        <v>0</v>
      </c>
      <c r="E905" s="2" t="str">
        <f>'FICHE PRODUIT'!$S$2707</f>
        <v>In development</v>
      </c>
      <c r="F905" s="2" t="str">
        <f>'FICHE PRODUIT'!$E$2709</f>
        <v>Page 67-68</v>
      </c>
      <c r="G905" s="2" t="str">
        <f>'FICHE PRODUIT'!$E$2710</f>
        <v xml:space="preserve">TO DO </v>
      </c>
      <c r="H905" s="122" t="str">
        <f>'FICHE PRODUIT'!$E$2711</f>
        <v>OCEAN SURPLUS</v>
      </c>
      <c r="I905" s="2" t="b">
        <f>'FICHE PRODUIT'!$E$2713</f>
        <v>0</v>
      </c>
      <c r="J905" s="2">
        <f>'FICHE PRODUIT'!$E$2715</f>
        <v>0</v>
      </c>
      <c r="K905" s="2">
        <f>'FICHE PRODUIT'!$E$2716</f>
        <v>0</v>
      </c>
      <c r="L905" s="4">
        <f>'FICHE PRODUIT'!$E$2718</f>
        <v>0</v>
      </c>
      <c r="M905" s="4">
        <f>'FICHE PRODUIT'!$E$2719</f>
        <v>2.5</v>
      </c>
      <c r="N905" s="4">
        <f>'FICHE PRODUIT'!$E$2721</f>
        <v>2.5</v>
      </c>
      <c r="O905" s="4">
        <f>'FICHE PRODUIT'!$E$2722</f>
        <v>0</v>
      </c>
      <c r="P905" s="4">
        <f>'FICHE PRODUIT'!$E$2724</f>
        <v>0</v>
      </c>
      <c r="Q905" s="4">
        <f>'FICHE PRODUIT'!$E$2725</f>
        <v>0</v>
      </c>
      <c r="R905" s="4">
        <f>'FICHE PRODUIT'!$E$2726</f>
        <v>0</v>
      </c>
      <c r="S905" s="122">
        <f>'FICHE PRODUIT'!$E$2727</f>
        <v>0</v>
      </c>
      <c r="T905" s="2">
        <f>'FICHE PRODUIT'!A2741</f>
        <v>0</v>
      </c>
      <c r="U905" s="2">
        <f>'FICHE PRODUIT'!B2741</f>
        <v>0</v>
      </c>
      <c r="V905" s="2">
        <f>'FICHE PRODUIT'!C2741</f>
        <v>0</v>
      </c>
      <c r="W905" s="2">
        <f>'FICHE PRODUIT'!D2741</f>
        <v>0</v>
      </c>
      <c r="X905" s="2">
        <f>'FICHE PRODUIT'!E2741</f>
        <v>0</v>
      </c>
      <c r="Y905" s="2">
        <f>'FICHE PRODUIT'!F2741</f>
        <v>0</v>
      </c>
      <c r="Z905" s="2">
        <f>'FICHE PRODUIT'!G2741</f>
        <v>0</v>
      </c>
      <c r="AA905" s="2">
        <f>'FICHE PRODUIT'!H2741</f>
        <v>0</v>
      </c>
    </row>
    <row r="906" spans="1:27" x14ac:dyDescent="0.2">
      <c r="A906" s="7" t="str">
        <f>'FICHE PRODUIT'!$A$2705</f>
        <v>PECK MAO  W</v>
      </c>
      <c r="B906" s="2" t="str">
        <f>'FICHE PRODUIT'!$H$2705</f>
        <v xml:space="preserve">Caramel </v>
      </c>
      <c r="C906" s="2" t="str">
        <f>'FICHE PRODUIT'!$S$2705</f>
        <v>W26-27</v>
      </c>
      <c r="D906" s="2">
        <f>'FICHE PRODUIT'!$Q$2705</f>
        <v>0</v>
      </c>
      <c r="E906" s="2" t="str">
        <f>'FICHE PRODUIT'!$S$2707</f>
        <v>In development</v>
      </c>
      <c r="F906" s="2" t="str">
        <f>'FICHE PRODUIT'!$E$2709</f>
        <v>Page 67-68</v>
      </c>
      <c r="G906" s="2" t="str">
        <f>'FICHE PRODUIT'!$E$2710</f>
        <v xml:space="preserve">TO DO </v>
      </c>
      <c r="H906" s="122" t="str">
        <f>'FICHE PRODUIT'!$E$2711</f>
        <v>OCEAN SURPLUS</v>
      </c>
      <c r="I906" s="2" t="b">
        <f>'FICHE PRODUIT'!$E$2713</f>
        <v>0</v>
      </c>
      <c r="J906" s="2">
        <f>'FICHE PRODUIT'!$E$2715</f>
        <v>0</v>
      </c>
      <c r="K906" s="2">
        <f>'FICHE PRODUIT'!$E$2716</f>
        <v>0</v>
      </c>
      <c r="L906" s="4">
        <f>'FICHE PRODUIT'!$E$2718</f>
        <v>0</v>
      </c>
      <c r="M906" s="4">
        <f>'FICHE PRODUIT'!$E$2719</f>
        <v>2.5</v>
      </c>
      <c r="N906" s="4">
        <f>'FICHE PRODUIT'!$E$2721</f>
        <v>2.5</v>
      </c>
      <c r="O906" s="4">
        <f>'FICHE PRODUIT'!$E$2722</f>
        <v>0</v>
      </c>
      <c r="P906" s="4">
        <f>'FICHE PRODUIT'!$E$2724</f>
        <v>0</v>
      </c>
      <c r="Q906" s="4">
        <f>'FICHE PRODUIT'!$E$2725</f>
        <v>0</v>
      </c>
      <c r="R906" s="4">
        <f>'FICHE PRODUIT'!$E$2726</f>
        <v>0</v>
      </c>
      <c r="S906" s="122">
        <f>'FICHE PRODUIT'!$E$2727</f>
        <v>0</v>
      </c>
      <c r="T906" s="2">
        <f>'FICHE PRODUIT'!A2742</f>
        <v>0</v>
      </c>
      <c r="U906" s="2">
        <f>'FICHE PRODUIT'!B2742</f>
        <v>0</v>
      </c>
      <c r="V906" s="2">
        <f>'FICHE PRODUIT'!C2742</f>
        <v>0</v>
      </c>
      <c r="W906" s="2">
        <f>'FICHE PRODUIT'!D2742</f>
        <v>0</v>
      </c>
      <c r="X906" s="2">
        <f>'FICHE PRODUIT'!E2742</f>
        <v>0</v>
      </c>
      <c r="Y906" s="2">
        <f>'FICHE PRODUIT'!F2742</f>
        <v>0</v>
      </c>
      <c r="Z906" s="2">
        <f>'FICHE PRODUIT'!G2742</f>
        <v>0</v>
      </c>
      <c r="AA906" s="2">
        <f>'FICHE PRODUIT'!H2742</f>
        <v>0</v>
      </c>
    </row>
    <row r="907" spans="1:27" x14ac:dyDescent="0.2">
      <c r="A907" s="7" t="str">
        <f>'FICHE PRODUIT'!$A$2705</f>
        <v>PECK MAO  W</v>
      </c>
      <c r="B907" s="2" t="str">
        <f>'FICHE PRODUIT'!$H$2705</f>
        <v xml:space="preserve">Caramel </v>
      </c>
      <c r="C907" s="2" t="str">
        <f>'FICHE PRODUIT'!$S$2705</f>
        <v>W26-27</v>
      </c>
      <c r="D907" s="2">
        <f>'FICHE PRODUIT'!$Q$2705</f>
        <v>0</v>
      </c>
      <c r="E907" s="2" t="str">
        <f>'FICHE PRODUIT'!$S$2707</f>
        <v>In development</v>
      </c>
      <c r="F907" s="2" t="str">
        <f>'FICHE PRODUIT'!$E$2709</f>
        <v>Page 67-68</v>
      </c>
      <c r="G907" s="2" t="str">
        <f>'FICHE PRODUIT'!$E$2710</f>
        <v xml:space="preserve">TO DO </v>
      </c>
      <c r="H907" s="122" t="str">
        <f>'FICHE PRODUIT'!$E$2711</f>
        <v>OCEAN SURPLUS</v>
      </c>
      <c r="I907" s="2" t="b">
        <f>'FICHE PRODUIT'!$E$2713</f>
        <v>0</v>
      </c>
      <c r="J907" s="2">
        <f>'FICHE PRODUIT'!$E$2715</f>
        <v>0</v>
      </c>
      <c r="K907" s="2">
        <f>'FICHE PRODUIT'!$E$2716</f>
        <v>0</v>
      </c>
      <c r="L907" s="4">
        <f>'FICHE PRODUIT'!$E$2718</f>
        <v>0</v>
      </c>
      <c r="M907" s="4">
        <f>'FICHE PRODUIT'!$E$2719</f>
        <v>2.5</v>
      </c>
      <c r="N907" s="4">
        <f>'FICHE PRODUIT'!$E$2721</f>
        <v>2.5</v>
      </c>
      <c r="O907" s="4">
        <f>'FICHE PRODUIT'!$E$2722</f>
        <v>0</v>
      </c>
      <c r="P907" s="4">
        <f>'FICHE PRODUIT'!$E$2724</f>
        <v>0</v>
      </c>
      <c r="Q907" s="4">
        <f>'FICHE PRODUIT'!$E$2725</f>
        <v>0</v>
      </c>
      <c r="R907" s="4">
        <f>'FICHE PRODUIT'!$E$2726</f>
        <v>0</v>
      </c>
      <c r="S907" s="122">
        <f>'FICHE PRODUIT'!$E$2727</f>
        <v>0</v>
      </c>
      <c r="T907" s="2">
        <f>'FICHE PRODUIT'!A2743</f>
        <v>0</v>
      </c>
      <c r="U907" s="2">
        <f>'FICHE PRODUIT'!B2743</f>
        <v>0</v>
      </c>
      <c r="V907" s="2">
        <f>'FICHE PRODUIT'!C2743</f>
        <v>0</v>
      </c>
      <c r="W907" s="2">
        <f>'FICHE PRODUIT'!D2743</f>
        <v>0</v>
      </c>
      <c r="X907" s="2">
        <f>'FICHE PRODUIT'!E2743</f>
        <v>0</v>
      </c>
      <c r="Y907" s="2">
        <f>'FICHE PRODUIT'!F2743</f>
        <v>0</v>
      </c>
      <c r="Z907" s="2">
        <f>'FICHE PRODUIT'!G2743</f>
        <v>0</v>
      </c>
      <c r="AA907" s="2">
        <f>'FICHE PRODUIT'!H2743</f>
        <v>0</v>
      </c>
    </row>
    <row r="908" spans="1:27" x14ac:dyDescent="0.2">
      <c r="A908" s="7" t="str">
        <f>'FICHE PRODUIT'!$A$2705</f>
        <v>PECK MAO  W</v>
      </c>
      <c r="B908" s="2" t="str">
        <f>'FICHE PRODUIT'!$H$2705</f>
        <v xml:space="preserve">Caramel </v>
      </c>
      <c r="C908" s="2" t="str">
        <f>'FICHE PRODUIT'!$S$2705</f>
        <v>W26-27</v>
      </c>
      <c r="D908" s="2">
        <f>'FICHE PRODUIT'!$Q$2705</f>
        <v>0</v>
      </c>
      <c r="E908" s="2" t="str">
        <f>'FICHE PRODUIT'!$S$2707</f>
        <v>In development</v>
      </c>
      <c r="F908" s="2" t="str">
        <f>'FICHE PRODUIT'!$E$2709</f>
        <v>Page 67-68</v>
      </c>
      <c r="G908" s="2" t="str">
        <f>'FICHE PRODUIT'!$E$2710</f>
        <v xml:space="preserve">TO DO </v>
      </c>
      <c r="H908" s="122" t="str">
        <f>'FICHE PRODUIT'!$E$2711</f>
        <v>OCEAN SURPLUS</v>
      </c>
      <c r="I908" s="2" t="b">
        <f>'FICHE PRODUIT'!$E$2713</f>
        <v>0</v>
      </c>
      <c r="J908" s="2">
        <f>'FICHE PRODUIT'!$E$2715</f>
        <v>0</v>
      </c>
      <c r="K908" s="2">
        <f>'FICHE PRODUIT'!$E$2716</f>
        <v>0</v>
      </c>
      <c r="L908" s="4">
        <f>'FICHE PRODUIT'!$E$2718</f>
        <v>0</v>
      </c>
      <c r="M908" s="4">
        <f>'FICHE PRODUIT'!$E$2719</f>
        <v>2.5</v>
      </c>
      <c r="N908" s="4">
        <f>'FICHE PRODUIT'!$E$2721</f>
        <v>2.5</v>
      </c>
      <c r="O908" s="4">
        <f>'FICHE PRODUIT'!$E$2722</f>
        <v>0</v>
      </c>
      <c r="P908" s="4">
        <f>'FICHE PRODUIT'!$E$2724</f>
        <v>0</v>
      </c>
      <c r="Q908" s="4">
        <f>'FICHE PRODUIT'!$E$2725</f>
        <v>0</v>
      </c>
      <c r="R908" s="4">
        <f>'FICHE PRODUIT'!$E$2726</f>
        <v>0</v>
      </c>
      <c r="S908" s="122">
        <f>'FICHE PRODUIT'!$E$2727</f>
        <v>0</v>
      </c>
      <c r="T908" s="2" t="str">
        <f>'FICHE PRODUIT'!A2744</f>
        <v>Frais externe</v>
      </c>
      <c r="U908" s="2" t="str">
        <f>'FICHE PRODUIT'!B2744</f>
        <v xml:space="preserve">Classwash </v>
      </c>
      <c r="V908" s="2" t="str">
        <f>'FICHE PRODUIT'!C2744</f>
        <v>Teinture</v>
      </c>
      <c r="W908" s="2" t="str">
        <f>'FICHE PRODUIT'!D2744</f>
        <v>???</v>
      </c>
      <c r="X908" s="2">
        <f>'FICHE PRODUIT'!E2744</f>
        <v>0</v>
      </c>
      <c r="Y908" s="2">
        <f>'FICHE PRODUIT'!F2744</f>
        <v>0</v>
      </c>
      <c r="Z908" s="2">
        <f>'FICHE PRODUIT'!G2744</f>
        <v>0</v>
      </c>
      <c r="AA908" s="2">
        <f>'FICHE PRODUIT'!H2744</f>
        <v>0</v>
      </c>
    </row>
    <row r="909" spans="1:27" x14ac:dyDescent="0.2">
      <c r="A909" s="7" t="str">
        <f>'FICHE PRODUIT'!$A$2705</f>
        <v>PECK MAO  W</v>
      </c>
      <c r="B909" s="2" t="str">
        <f>'FICHE PRODUIT'!$H$2705</f>
        <v xml:space="preserve">Caramel </v>
      </c>
      <c r="C909" s="2" t="str">
        <f>'FICHE PRODUIT'!$S$2705</f>
        <v>W26-27</v>
      </c>
      <c r="D909" s="2">
        <f>'FICHE PRODUIT'!$Q$2705</f>
        <v>0</v>
      </c>
      <c r="E909" s="2" t="str">
        <f>'FICHE PRODUIT'!$S$2707</f>
        <v>In development</v>
      </c>
      <c r="F909" s="2" t="str">
        <f>'FICHE PRODUIT'!$E$2709</f>
        <v>Page 67-68</v>
      </c>
      <c r="G909" s="2" t="str">
        <f>'FICHE PRODUIT'!$E$2710</f>
        <v xml:space="preserve">TO DO </v>
      </c>
      <c r="H909" s="122" t="str">
        <f>'FICHE PRODUIT'!$E$2711</f>
        <v>OCEAN SURPLUS</v>
      </c>
      <c r="I909" s="2" t="b">
        <f>'FICHE PRODUIT'!$E$2713</f>
        <v>0</v>
      </c>
      <c r="J909" s="2">
        <f>'FICHE PRODUIT'!$E$2715</f>
        <v>0</v>
      </c>
      <c r="K909" s="2">
        <f>'FICHE PRODUIT'!$E$2716</f>
        <v>0</v>
      </c>
      <c r="L909" s="4">
        <f>'FICHE PRODUIT'!$E$2718</f>
        <v>0</v>
      </c>
      <c r="M909" s="4">
        <f>'FICHE PRODUIT'!$E$2719</f>
        <v>2.5</v>
      </c>
      <c r="N909" s="4">
        <f>'FICHE PRODUIT'!$E$2721</f>
        <v>2.5</v>
      </c>
      <c r="O909" s="4">
        <f>'FICHE PRODUIT'!$E$2722</f>
        <v>0</v>
      </c>
      <c r="P909" s="4">
        <f>'FICHE PRODUIT'!$E$2724</f>
        <v>0</v>
      </c>
      <c r="Q909" s="4">
        <f>'FICHE PRODUIT'!$E$2725</f>
        <v>0</v>
      </c>
      <c r="R909" s="4">
        <f>'FICHE PRODUIT'!$E$2726</f>
        <v>0</v>
      </c>
      <c r="S909" s="122">
        <f>'FICHE PRODUIT'!$E$2727</f>
        <v>0</v>
      </c>
      <c r="T909" s="2" t="str">
        <f>'FICHE PRODUIT'!A2745</f>
        <v>Frais externe</v>
      </c>
      <c r="U909" s="2" t="str">
        <f>'FICHE PRODUIT'!B2745</f>
        <v>Transport</v>
      </c>
      <c r="V909" s="2" t="str">
        <f>'FICHE PRODUIT'!C2745</f>
        <v xml:space="preserve">Européen </v>
      </c>
      <c r="W909" s="2">
        <f>'FICHE PRODUIT'!D2745</f>
        <v>1</v>
      </c>
      <c r="X909" s="2">
        <f>'FICHE PRODUIT'!E2745</f>
        <v>0</v>
      </c>
      <c r="Y909" s="2">
        <f>'FICHE PRODUIT'!F2745</f>
        <v>2</v>
      </c>
      <c r="Z909" s="2">
        <f>'FICHE PRODUIT'!G2745</f>
        <v>2</v>
      </c>
      <c r="AA909" s="2">
        <f>'FICHE PRODUIT'!H2745</f>
        <v>0</v>
      </c>
    </row>
    <row r="910" spans="1:27" x14ac:dyDescent="0.2">
      <c r="A910" s="7" t="str">
        <f>'FICHE PRODUIT'!$A$2705</f>
        <v>PECK MAO  W</v>
      </c>
      <c r="B910" s="2" t="str">
        <f>'FICHE PRODUIT'!$H$2705</f>
        <v xml:space="preserve">Caramel </v>
      </c>
      <c r="C910" s="2" t="str">
        <f>'FICHE PRODUIT'!$S$2705</f>
        <v>W26-27</v>
      </c>
      <c r="D910" s="2">
        <f>'FICHE PRODUIT'!$Q$2705</f>
        <v>0</v>
      </c>
      <c r="E910" s="2" t="str">
        <f>'FICHE PRODUIT'!$S$2707</f>
        <v>In development</v>
      </c>
      <c r="F910" s="2" t="str">
        <f>'FICHE PRODUIT'!$E$2709</f>
        <v>Page 67-68</v>
      </c>
      <c r="G910" s="2" t="str">
        <f>'FICHE PRODUIT'!$E$2710</f>
        <v xml:space="preserve">TO DO </v>
      </c>
      <c r="H910" s="122" t="str">
        <f>'FICHE PRODUIT'!$E$2711</f>
        <v>OCEAN SURPLUS</v>
      </c>
      <c r="I910" s="2" t="b">
        <f>'FICHE PRODUIT'!$E$2713</f>
        <v>0</v>
      </c>
      <c r="J910" s="2">
        <f>'FICHE PRODUIT'!$E$2715</f>
        <v>0</v>
      </c>
      <c r="K910" s="2">
        <f>'FICHE PRODUIT'!$E$2716</f>
        <v>0</v>
      </c>
      <c r="L910" s="4">
        <f>'FICHE PRODUIT'!$E$2718</f>
        <v>0</v>
      </c>
      <c r="M910" s="4">
        <f>'FICHE PRODUIT'!$E$2719</f>
        <v>2.5</v>
      </c>
      <c r="N910" s="4">
        <f>'FICHE PRODUIT'!$E$2721</f>
        <v>2.5</v>
      </c>
      <c r="O910" s="4">
        <f>'FICHE PRODUIT'!$E$2722</f>
        <v>0</v>
      </c>
      <c r="P910" s="4">
        <f>'FICHE PRODUIT'!$E$2724</f>
        <v>0</v>
      </c>
      <c r="Q910" s="4">
        <f>'FICHE PRODUIT'!$E$2725</f>
        <v>0</v>
      </c>
      <c r="R910" s="4">
        <f>'FICHE PRODUIT'!$E$2726</f>
        <v>0</v>
      </c>
      <c r="S910" s="122">
        <f>'FICHE PRODUIT'!$E$2727</f>
        <v>0</v>
      </c>
      <c r="T910" s="2" t="str">
        <f>'FICHE PRODUIT'!A2746</f>
        <v>Frais externe</v>
      </c>
      <c r="U910" s="2" t="str">
        <f>'FICHE PRODUIT'!B2746</f>
        <v>Communication</v>
      </c>
      <c r="V910" s="2" t="str">
        <f>'FICHE PRODUIT'!C2746</f>
        <v>Marketing</v>
      </c>
      <c r="W910" s="2">
        <f>'FICHE PRODUIT'!D2746</f>
        <v>1</v>
      </c>
      <c r="X910" s="2">
        <f>'FICHE PRODUIT'!E2746</f>
        <v>0</v>
      </c>
      <c r="Y910" s="2">
        <f>'FICHE PRODUIT'!F2746</f>
        <v>0.5</v>
      </c>
      <c r="Z910" s="2">
        <f>'FICHE PRODUIT'!G2746</f>
        <v>0.5</v>
      </c>
      <c r="AA910" s="2">
        <f>'FICHE PRODUIT'!H2746</f>
        <v>0</v>
      </c>
    </row>
    <row r="911" spans="1:27" x14ac:dyDescent="0.2">
      <c r="A911" s="7" t="e">
        <f>'FICHE PRODUIT'!#REF!</f>
        <v>#REF!</v>
      </c>
      <c r="B911" s="2" t="e">
        <f>'FICHE PRODUIT'!#REF!</f>
        <v>#REF!</v>
      </c>
      <c r="C911" s="2" t="e">
        <f>'FICHE PRODUIT'!#REF!</f>
        <v>#REF!</v>
      </c>
      <c r="D911" s="2" t="e">
        <f>'FICHE PRODUIT'!#REF!</f>
        <v>#REF!</v>
      </c>
      <c r="E911" s="2" t="e">
        <f>'FICHE PRODUIT'!#REF!</f>
        <v>#REF!</v>
      </c>
      <c r="F911" s="2" t="e">
        <f>'FICHE PRODUIT'!#REF!</f>
        <v>#REF!</v>
      </c>
      <c r="G911" s="2" t="e">
        <f>'FICHE PRODUIT'!#REF!</f>
        <v>#REF!</v>
      </c>
      <c r="H911" s="122" t="e">
        <f>'FICHE PRODUIT'!#REF!</f>
        <v>#REF!</v>
      </c>
      <c r="I911" s="2" t="e">
        <f>'FICHE PRODUIT'!#REF!</f>
        <v>#REF!</v>
      </c>
      <c r="J911" s="2" t="e">
        <f>'FICHE PRODUIT'!#REF!</f>
        <v>#REF!</v>
      </c>
      <c r="K911" s="2" t="e">
        <f>'FICHE PRODUIT'!#REF!</f>
        <v>#REF!</v>
      </c>
      <c r="L911" s="4" t="e">
        <f>'FICHE PRODUIT'!#REF!</f>
        <v>#REF!</v>
      </c>
      <c r="M911" s="4" t="e">
        <f>'FICHE PRODUIT'!#REF!</f>
        <v>#REF!</v>
      </c>
      <c r="N911" s="4" t="e">
        <f>'FICHE PRODUIT'!#REF!</f>
        <v>#REF!</v>
      </c>
      <c r="O911" s="4" t="e">
        <f>'FICHE PRODUIT'!#REF!</f>
        <v>#REF!</v>
      </c>
      <c r="P911" s="4" t="e">
        <f>'FICHE PRODUIT'!#REF!</f>
        <v>#REF!</v>
      </c>
      <c r="Q911" s="4" t="e">
        <f>'FICHE PRODUIT'!#REF!</f>
        <v>#REF!</v>
      </c>
      <c r="R911" s="4" t="e">
        <f>'FICHE PRODUIT'!#REF!</f>
        <v>#REF!</v>
      </c>
      <c r="S911" s="122" t="e">
        <f>'FICHE PRODUIT'!#REF!</f>
        <v>#REF!</v>
      </c>
      <c r="T911" s="2" t="e">
        <f>'FICHE PRODUIT'!#REF!</f>
        <v>#REF!</v>
      </c>
      <c r="U911" s="2" t="e">
        <f>'FICHE PRODUIT'!#REF!</f>
        <v>#REF!</v>
      </c>
      <c r="V911" s="2" t="e">
        <f>'FICHE PRODUIT'!#REF!</f>
        <v>#REF!</v>
      </c>
      <c r="W911" s="2" t="e">
        <f>'FICHE PRODUIT'!#REF!</f>
        <v>#REF!</v>
      </c>
      <c r="X911" s="2" t="e">
        <f>'FICHE PRODUIT'!#REF!</f>
        <v>#REF!</v>
      </c>
      <c r="Y911" s="2" t="e">
        <f>'FICHE PRODUIT'!#REF!</f>
        <v>#REF!</v>
      </c>
      <c r="Z911" s="2" t="e">
        <f>'FICHE PRODUIT'!#REF!</f>
        <v>#REF!</v>
      </c>
      <c r="AA911" s="2" t="e">
        <f>'FICHE PRODUIT'!#REF!</f>
        <v>#REF!</v>
      </c>
    </row>
    <row r="912" spans="1:27" x14ac:dyDescent="0.2">
      <c r="A912" s="7" t="e">
        <f>'FICHE PRODUIT'!#REF!</f>
        <v>#REF!</v>
      </c>
      <c r="B912" s="2" t="e">
        <f>'FICHE PRODUIT'!#REF!</f>
        <v>#REF!</v>
      </c>
      <c r="C912" s="2" t="e">
        <f>'FICHE PRODUIT'!#REF!</f>
        <v>#REF!</v>
      </c>
      <c r="D912" s="2" t="e">
        <f>'FICHE PRODUIT'!#REF!</f>
        <v>#REF!</v>
      </c>
      <c r="E912" s="2" t="e">
        <f>'FICHE PRODUIT'!#REF!</f>
        <v>#REF!</v>
      </c>
      <c r="F912" s="2" t="e">
        <f>'FICHE PRODUIT'!#REF!</f>
        <v>#REF!</v>
      </c>
      <c r="G912" s="2" t="e">
        <f>'FICHE PRODUIT'!#REF!</f>
        <v>#REF!</v>
      </c>
      <c r="H912" s="122" t="e">
        <f>'FICHE PRODUIT'!#REF!</f>
        <v>#REF!</v>
      </c>
      <c r="I912" s="2" t="e">
        <f>'FICHE PRODUIT'!#REF!</f>
        <v>#REF!</v>
      </c>
      <c r="J912" s="2" t="e">
        <f>'FICHE PRODUIT'!#REF!</f>
        <v>#REF!</v>
      </c>
      <c r="K912" s="2" t="e">
        <f>'FICHE PRODUIT'!#REF!</f>
        <v>#REF!</v>
      </c>
      <c r="L912" s="4" t="e">
        <f>'FICHE PRODUIT'!#REF!</f>
        <v>#REF!</v>
      </c>
      <c r="M912" s="4" t="e">
        <f>'FICHE PRODUIT'!#REF!</f>
        <v>#REF!</v>
      </c>
      <c r="N912" s="4" t="e">
        <f>'FICHE PRODUIT'!#REF!</f>
        <v>#REF!</v>
      </c>
      <c r="O912" s="4" t="e">
        <f>'FICHE PRODUIT'!#REF!</f>
        <v>#REF!</v>
      </c>
      <c r="P912" s="4" t="e">
        <f>'FICHE PRODUIT'!#REF!</f>
        <v>#REF!</v>
      </c>
      <c r="Q912" s="4" t="e">
        <f>'FICHE PRODUIT'!#REF!</f>
        <v>#REF!</v>
      </c>
      <c r="R912" s="4" t="e">
        <f>'FICHE PRODUIT'!#REF!</f>
        <v>#REF!</v>
      </c>
      <c r="S912" s="122" t="e">
        <f>'FICHE PRODUIT'!#REF!</f>
        <v>#REF!</v>
      </c>
      <c r="T912" s="2" t="e">
        <f>'FICHE PRODUIT'!#REF!</f>
        <v>#REF!</v>
      </c>
      <c r="U912" s="2" t="e">
        <f>'FICHE PRODUIT'!#REF!</f>
        <v>#REF!</v>
      </c>
      <c r="V912" s="2" t="e">
        <f>'FICHE PRODUIT'!#REF!</f>
        <v>#REF!</v>
      </c>
      <c r="W912" s="2" t="e">
        <f>'FICHE PRODUIT'!#REF!</f>
        <v>#REF!</v>
      </c>
      <c r="X912" s="2" t="e">
        <f>'FICHE PRODUIT'!#REF!</f>
        <v>#REF!</v>
      </c>
      <c r="Y912" s="2" t="e">
        <f>'FICHE PRODUIT'!#REF!</f>
        <v>#REF!</v>
      </c>
      <c r="Z912" s="2" t="e">
        <f>'FICHE PRODUIT'!#REF!</f>
        <v>#REF!</v>
      </c>
      <c r="AA912" s="2" t="e">
        <f>'FICHE PRODUIT'!#REF!</f>
        <v>#REF!</v>
      </c>
    </row>
    <row r="913" spans="1:27" x14ac:dyDescent="0.2">
      <c r="A913" s="7" t="e">
        <f>'FICHE PRODUIT'!#REF!</f>
        <v>#REF!</v>
      </c>
      <c r="B913" s="2" t="e">
        <f>'FICHE PRODUIT'!#REF!</f>
        <v>#REF!</v>
      </c>
      <c r="C913" s="2" t="e">
        <f>'FICHE PRODUIT'!#REF!</f>
        <v>#REF!</v>
      </c>
      <c r="D913" s="2" t="e">
        <f>'FICHE PRODUIT'!#REF!</f>
        <v>#REF!</v>
      </c>
      <c r="E913" s="2" t="e">
        <f>'FICHE PRODUIT'!#REF!</f>
        <v>#REF!</v>
      </c>
      <c r="F913" s="2" t="e">
        <f>'FICHE PRODUIT'!#REF!</f>
        <v>#REF!</v>
      </c>
      <c r="G913" s="2" t="e">
        <f>'FICHE PRODUIT'!#REF!</f>
        <v>#REF!</v>
      </c>
      <c r="H913" s="122" t="e">
        <f>'FICHE PRODUIT'!#REF!</f>
        <v>#REF!</v>
      </c>
      <c r="I913" s="2" t="e">
        <f>'FICHE PRODUIT'!#REF!</f>
        <v>#REF!</v>
      </c>
      <c r="J913" s="2" t="e">
        <f>'FICHE PRODUIT'!#REF!</f>
        <v>#REF!</v>
      </c>
      <c r="K913" s="2" t="e">
        <f>'FICHE PRODUIT'!#REF!</f>
        <v>#REF!</v>
      </c>
      <c r="L913" s="4" t="e">
        <f>'FICHE PRODUIT'!#REF!</f>
        <v>#REF!</v>
      </c>
      <c r="M913" s="4" t="e">
        <f>'FICHE PRODUIT'!#REF!</f>
        <v>#REF!</v>
      </c>
      <c r="N913" s="4" t="e">
        <f>'FICHE PRODUIT'!#REF!</f>
        <v>#REF!</v>
      </c>
      <c r="O913" s="4" t="e">
        <f>'FICHE PRODUIT'!#REF!</f>
        <v>#REF!</v>
      </c>
      <c r="P913" s="4" t="e">
        <f>'FICHE PRODUIT'!#REF!</f>
        <v>#REF!</v>
      </c>
      <c r="Q913" s="4" t="e">
        <f>'FICHE PRODUIT'!#REF!</f>
        <v>#REF!</v>
      </c>
      <c r="R913" s="4" t="e">
        <f>'FICHE PRODUIT'!#REF!</f>
        <v>#REF!</v>
      </c>
      <c r="S913" s="122" t="e">
        <f>'FICHE PRODUIT'!#REF!</f>
        <v>#REF!</v>
      </c>
      <c r="T913" s="2" t="e">
        <f>'FICHE PRODUIT'!#REF!</f>
        <v>#REF!</v>
      </c>
      <c r="U913" s="2" t="e">
        <f>'FICHE PRODUIT'!#REF!</f>
        <v>#REF!</v>
      </c>
      <c r="V913" s="2" t="e">
        <f>'FICHE PRODUIT'!#REF!</f>
        <v>#REF!</v>
      </c>
      <c r="W913" s="2" t="e">
        <f>'FICHE PRODUIT'!#REF!</f>
        <v>#REF!</v>
      </c>
      <c r="X913" s="2" t="e">
        <f>'FICHE PRODUIT'!#REF!</f>
        <v>#REF!</v>
      </c>
      <c r="Y913" s="2" t="e">
        <f>'FICHE PRODUIT'!#REF!</f>
        <v>#REF!</v>
      </c>
      <c r="Z913" s="2" t="e">
        <f>'FICHE PRODUIT'!#REF!</f>
        <v>#REF!</v>
      </c>
      <c r="AA913" s="2" t="e">
        <f>'FICHE PRODUIT'!#REF!</f>
        <v>#REF!</v>
      </c>
    </row>
    <row r="914" spans="1:27" x14ac:dyDescent="0.2">
      <c r="A914" s="7" t="e">
        <f>'FICHE PRODUIT'!#REF!</f>
        <v>#REF!</v>
      </c>
      <c r="B914" s="2" t="e">
        <f>'FICHE PRODUIT'!#REF!</f>
        <v>#REF!</v>
      </c>
      <c r="C914" s="2" t="e">
        <f>'FICHE PRODUIT'!#REF!</f>
        <v>#REF!</v>
      </c>
      <c r="D914" s="2" t="e">
        <f>'FICHE PRODUIT'!#REF!</f>
        <v>#REF!</v>
      </c>
      <c r="E914" s="2" t="e">
        <f>'FICHE PRODUIT'!#REF!</f>
        <v>#REF!</v>
      </c>
      <c r="F914" s="2" t="e">
        <f>'FICHE PRODUIT'!#REF!</f>
        <v>#REF!</v>
      </c>
      <c r="G914" s="2" t="e">
        <f>'FICHE PRODUIT'!#REF!</f>
        <v>#REF!</v>
      </c>
      <c r="H914" s="122" t="e">
        <f>'FICHE PRODUIT'!#REF!</f>
        <v>#REF!</v>
      </c>
      <c r="I914" s="2" t="e">
        <f>'FICHE PRODUIT'!#REF!</f>
        <v>#REF!</v>
      </c>
      <c r="J914" s="2" t="e">
        <f>'FICHE PRODUIT'!#REF!</f>
        <v>#REF!</v>
      </c>
      <c r="K914" s="2" t="e">
        <f>'FICHE PRODUIT'!#REF!</f>
        <v>#REF!</v>
      </c>
      <c r="L914" s="4" t="e">
        <f>'FICHE PRODUIT'!#REF!</f>
        <v>#REF!</v>
      </c>
      <c r="M914" s="4" t="e">
        <f>'FICHE PRODUIT'!#REF!</f>
        <v>#REF!</v>
      </c>
      <c r="N914" s="4" t="e">
        <f>'FICHE PRODUIT'!#REF!</f>
        <v>#REF!</v>
      </c>
      <c r="O914" s="4" t="e">
        <f>'FICHE PRODUIT'!#REF!</f>
        <v>#REF!</v>
      </c>
      <c r="P914" s="4" t="e">
        <f>'FICHE PRODUIT'!#REF!</f>
        <v>#REF!</v>
      </c>
      <c r="Q914" s="4" t="e">
        <f>'FICHE PRODUIT'!#REF!</f>
        <v>#REF!</v>
      </c>
      <c r="R914" s="4" t="e">
        <f>'FICHE PRODUIT'!#REF!</f>
        <v>#REF!</v>
      </c>
      <c r="S914" s="122" t="e">
        <f>'FICHE PRODUIT'!#REF!</f>
        <v>#REF!</v>
      </c>
      <c r="T914" s="2" t="e">
        <f>'FICHE PRODUIT'!#REF!</f>
        <v>#REF!</v>
      </c>
      <c r="U914" s="2" t="e">
        <f>'FICHE PRODUIT'!#REF!</f>
        <v>#REF!</v>
      </c>
      <c r="V914" s="2" t="e">
        <f>'FICHE PRODUIT'!#REF!</f>
        <v>#REF!</v>
      </c>
      <c r="W914" s="2" t="e">
        <f>'FICHE PRODUIT'!#REF!</f>
        <v>#REF!</v>
      </c>
      <c r="X914" s="2" t="e">
        <f>'FICHE PRODUIT'!#REF!</f>
        <v>#REF!</v>
      </c>
      <c r="Y914" s="2" t="e">
        <f>'FICHE PRODUIT'!#REF!</f>
        <v>#REF!</v>
      </c>
      <c r="Z914" s="2" t="e">
        <f>'FICHE PRODUIT'!#REF!</f>
        <v>#REF!</v>
      </c>
      <c r="AA914" s="2" t="e">
        <f>'FICHE PRODUIT'!#REF!</f>
        <v>#REF!</v>
      </c>
    </row>
    <row r="915" spans="1:27" x14ac:dyDescent="0.2">
      <c r="A915" s="7" t="e">
        <f>'FICHE PRODUIT'!#REF!</f>
        <v>#REF!</v>
      </c>
      <c r="B915" s="2" t="e">
        <f>'FICHE PRODUIT'!#REF!</f>
        <v>#REF!</v>
      </c>
      <c r="C915" s="2" t="e">
        <f>'FICHE PRODUIT'!#REF!</f>
        <v>#REF!</v>
      </c>
      <c r="D915" s="2" t="e">
        <f>'FICHE PRODUIT'!#REF!</f>
        <v>#REF!</v>
      </c>
      <c r="E915" s="2" t="e">
        <f>'FICHE PRODUIT'!#REF!</f>
        <v>#REF!</v>
      </c>
      <c r="F915" s="2" t="e">
        <f>'FICHE PRODUIT'!#REF!</f>
        <v>#REF!</v>
      </c>
      <c r="G915" s="2" t="e">
        <f>'FICHE PRODUIT'!#REF!</f>
        <v>#REF!</v>
      </c>
      <c r="H915" s="122" t="e">
        <f>'FICHE PRODUIT'!#REF!</f>
        <v>#REF!</v>
      </c>
      <c r="I915" s="2" t="e">
        <f>'FICHE PRODUIT'!#REF!</f>
        <v>#REF!</v>
      </c>
      <c r="J915" s="2" t="e">
        <f>'FICHE PRODUIT'!#REF!</f>
        <v>#REF!</v>
      </c>
      <c r="K915" s="2" t="e">
        <f>'FICHE PRODUIT'!#REF!</f>
        <v>#REF!</v>
      </c>
      <c r="L915" s="4" t="e">
        <f>'FICHE PRODUIT'!#REF!</f>
        <v>#REF!</v>
      </c>
      <c r="M915" s="4" t="e">
        <f>'FICHE PRODUIT'!#REF!</f>
        <v>#REF!</v>
      </c>
      <c r="N915" s="4" t="e">
        <f>'FICHE PRODUIT'!#REF!</f>
        <v>#REF!</v>
      </c>
      <c r="O915" s="4" t="e">
        <f>'FICHE PRODUIT'!#REF!</f>
        <v>#REF!</v>
      </c>
      <c r="P915" s="4" t="e">
        <f>'FICHE PRODUIT'!#REF!</f>
        <v>#REF!</v>
      </c>
      <c r="Q915" s="4" t="e">
        <f>'FICHE PRODUIT'!#REF!</f>
        <v>#REF!</v>
      </c>
      <c r="R915" s="4" t="e">
        <f>'FICHE PRODUIT'!#REF!</f>
        <v>#REF!</v>
      </c>
      <c r="S915" s="122" t="e">
        <f>'FICHE PRODUIT'!#REF!</f>
        <v>#REF!</v>
      </c>
      <c r="T915" s="2" t="e">
        <f>'FICHE PRODUIT'!#REF!</f>
        <v>#REF!</v>
      </c>
      <c r="U915" s="2" t="e">
        <f>'FICHE PRODUIT'!#REF!</f>
        <v>#REF!</v>
      </c>
      <c r="V915" s="2" t="e">
        <f>'FICHE PRODUIT'!#REF!</f>
        <v>#REF!</v>
      </c>
      <c r="W915" s="2" t="e">
        <f>'FICHE PRODUIT'!#REF!</f>
        <v>#REF!</v>
      </c>
      <c r="X915" s="2" t="e">
        <f>'FICHE PRODUIT'!#REF!</f>
        <v>#REF!</v>
      </c>
      <c r="Y915" s="2" t="e">
        <f>'FICHE PRODUIT'!#REF!</f>
        <v>#REF!</v>
      </c>
      <c r="Z915" s="2" t="e">
        <f>'FICHE PRODUIT'!#REF!</f>
        <v>#REF!</v>
      </c>
      <c r="AA915" s="2" t="e">
        <f>'FICHE PRODUIT'!#REF!</f>
        <v>#REF!</v>
      </c>
    </row>
    <row r="916" spans="1:27" x14ac:dyDescent="0.2">
      <c r="A916" s="7" t="e">
        <f>'FICHE PRODUIT'!#REF!</f>
        <v>#REF!</v>
      </c>
      <c r="B916" s="2" t="e">
        <f>'FICHE PRODUIT'!#REF!</f>
        <v>#REF!</v>
      </c>
      <c r="C916" s="2" t="e">
        <f>'FICHE PRODUIT'!#REF!</f>
        <v>#REF!</v>
      </c>
      <c r="D916" s="2" t="e">
        <f>'FICHE PRODUIT'!#REF!</f>
        <v>#REF!</v>
      </c>
      <c r="E916" s="2" t="e">
        <f>'FICHE PRODUIT'!#REF!</f>
        <v>#REF!</v>
      </c>
      <c r="F916" s="2" t="e">
        <f>'FICHE PRODUIT'!#REF!</f>
        <v>#REF!</v>
      </c>
      <c r="G916" s="2" t="e">
        <f>'FICHE PRODUIT'!#REF!</f>
        <v>#REF!</v>
      </c>
      <c r="H916" s="122" t="e">
        <f>'FICHE PRODUIT'!#REF!</f>
        <v>#REF!</v>
      </c>
      <c r="I916" s="2" t="e">
        <f>'FICHE PRODUIT'!#REF!</f>
        <v>#REF!</v>
      </c>
      <c r="J916" s="2" t="e">
        <f>'FICHE PRODUIT'!#REF!</f>
        <v>#REF!</v>
      </c>
      <c r="K916" s="2" t="e">
        <f>'FICHE PRODUIT'!#REF!</f>
        <v>#REF!</v>
      </c>
      <c r="L916" s="4" t="e">
        <f>'FICHE PRODUIT'!#REF!</f>
        <v>#REF!</v>
      </c>
      <c r="M916" s="4" t="e">
        <f>'FICHE PRODUIT'!#REF!</f>
        <v>#REF!</v>
      </c>
      <c r="N916" s="4" t="e">
        <f>'FICHE PRODUIT'!#REF!</f>
        <v>#REF!</v>
      </c>
      <c r="O916" s="4" t="e">
        <f>'FICHE PRODUIT'!#REF!</f>
        <v>#REF!</v>
      </c>
      <c r="P916" s="4" t="e">
        <f>'FICHE PRODUIT'!#REF!</f>
        <v>#REF!</v>
      </c>
      <c r="Q916" s="4" t="e">
        <f>'FICHE PRODUIT'!#REF!</f>
        <v>#REF!</v>
      </c>
      <c r="R916" s="4" t="e">
        <f>'FICHE PRODUIT'!#REF!</f>
        <v>#REF!</v>
      </c>
      <c r="S916" s="122" t="e">
        <f>'FICHE PRODUIT'!#REF!</f>
        <v>#REF!</v>
      </c>
      <c r="T916" s="2" t="e">
        <f>'FICHE PRODUIT'!#REF!</f>
        <v>#REF!</v>
      </c>
      <c r="U916" s="2" t="e">
        <f>'FICHE PRODUIT'!#REF!</f>
        <v>#REF!</v>
      </c>
      <c r="V916" s="2" t="e">
        <f>'FICHE PRODUIT'!#REF!</f>
        <v>#REF!</v>
      </c>
      <c r="W916" s="2" t="e">
        <f>'FICHE PRODUIT'!#REF!</f>
        <v>#REF!</v>
      </c>
      <c r="X916" s="2" t="e">
        <f>'FICHE PRODUIT'!#REF!</f>
        <v>#REF!</v>
      </c>
      <c r="Y916" s="2" t="e">
        <f>'FICHE PRODUIT'!#REF!</f>
        <v>#REF!</v>
      </c>
      <c r="Z916" s="2" t="e">
        <f>'FICHE PRODUIT'!#REF!</f>
        <v>#REF!</v>
      </c>
      <c r="AA916" s="2" t="e">
        <f>'FICHE PRODUIT'!#REF!</f>
        <v>#REF!</v>
      </c>
    </row>
    <row r="917" spans="1:27" x14ac:dyDescent="0.2">
      <c r="A917" s="7" t="e">
        <f>'FICHE PRODUIT'!#REF!</f>
        <v>#REF!</v>
      </c>
      <c r="B917" s="2" t="e">
        <f>'FICHE PRODUIT'!#REF!</f>
        <v>#REF!</v>
      </c>
      <c r="C917" s="2" t="e">
        <f>'FICHE PRODUIT'!#REF!</f>
        <v>#REF!</v>
      </c>
      <c r="D917" s="2" t="e">
        <f>'FICHE PRODUIT'!#REF!</f>
        <v>#REF!</v>
      </c>
      <c r="E917" s="2" t="e">
        <f>'FICHE PRODUIT'!#REF!</f>
        <v>#REF!</v>
      </c>
      <c r="F917" s="2" t="e">
        <f>'FICHE PRODUIT'!#REF!</f>
        <v>#REF!</v>
      </c>
      <c r="G917" s="2" t="e">
        <f>'FICHE PRODUIT'!#REF!</f>
        <v>#REF!</v>
      </c>
      <c r="H917" s="122" t="e">
        <f>'FICHE PRODUIT'!#REF!</f>
        <v>#REF!</v>
      </c>
      <c r="I917" s="2" t="e">
        <f>'FICHE PRODUIT'!#REF!</f>
        <v>#REF!</v>
      </c>
      <c r="J917" s="2" t="e">
        <f>'FICHE PRODUIT'!#REF!</f>
        <v>#REF!</v>
      </c>
      <c r="K917" s="2" t="e">
        <f>'FICHE PRODUIT'!#REF!</f>
        <v>#REF!</v>
      </c>
      <c r="L917" s="4" t="e">
        <f>'FICHE PRODUIT'!#REF!</f>
        <v>#REF!</v>
      </c>
      <c r="M917" s="4" t="e">
        <f>'FICHE PRODUIT'!#REF!</f>
        <v>#REF!</v>
      </c>
      <c r="N917" s="4" t="e">
        <f>'FICHE PRODUIT'!#REF!</f>
        <v>#REF!</v>
      </c>
      <c r="O917" s="4" t="e">
        <f>'FICHE PRODUIT'!#REF!</f>
        <v>#REF!</v>
      </c>
      <c r="P917" s="4" t="e">
        <f>'FICHE PRODUIT'!#REF!</f>
        <v>#REF!</v>
      </c>
      <c r="Q917" s="4" t="e">
        <f>'FICHE PRODUIT'!#REF!</f>
        <v>#REF!</v>
      </c>
      <c r="R917" s="4" t="e">
        <f>'FICHE PRODUIT'!#REF!</f>
        <v>#REF!</v>
      </c>
      <c r="S917" s="122" t="e">
        <f>'FICHE PRODUIT'!#REF!</f>
        <v>#REF!</v>
      </c>
      <c r="T917" s="2" t="e">
        <f>'FICHE PRODUIT'!#REF!</f>
        <v>#REF!</v>
      </c>
      <c r="U917" s="2" t="e">
        <f>'FICHE PRODUIT'!#REF!</f>
        <v>#REF!</v>
      </c>
      <c r="V917" s="2" t="e">
        <f>'FICHE PRODUIT'!#REF!</f>
        <v>#REF!</v>
      </c>
      <c r="W917" s="2" t="e">
        <f>'FICHE PRODUIT'!#REF!</f>
        <v>#REF!</v>
      </c>
      <c r="X917" s="2" t="e">
        <f>'FICHE PRODUIT'!#REF!</f>
        <v>#REF!</v>
      </c>
      <c r="Y917" s="2" t="e">
        <f>'FICHE PRODUIT'!#REF!</f>
        <v>#REF!</v>
      </c>
      <c r="Z917" s="2" t="e">
        <f>'FICHE PRODUIT'!#REF!</f>
        <v>#REF!</v>
      </c>
      <c r="AA917" s="2" t="e">
        <f>'FICHE PRODUIT'!#REF!</f>
        <v>#REF!</v>
      </c>
    </row>
    <row r="918" spans="1:27" x14ac:dyDescent="0.2">
      <c r="A918" s="7" t="e">
        <f>'FICHE PRODUIT'!#REF!</f>
        <v>#REF!</v>
      </c>
      <c r="B918" s="2" t="e">
        <f>'FICHE PRODUIT'!#REF!</f>
        <v>#REF!</v>
      </c>
      <c r="C918" s="2" t="e">
        <f>'FICHE PRODUIT'!#REF!</f>
        <v>#REF!</v>
      </c>
      <c r="D918" s="2" t="e">
        <f>'FICHE PRODUIT'!#REF!</f>
        <v>#REF!</v>
      </c>
      <c r="E918" s="2" t="e">
        <f>'FICHE PRODUIT'!#REF!</f>
        <v>#REF!</v>
      </c>
      <c r="F918" s="2" t="e">
        <f>'FICHE PRODUIT'!#REF!</f>
        <v>#REF!</v>
      </c>
      <c r="G918" s="2" t="e">
        <f>'FICHE PRODUIT'!#REF!</f>
        <v>#REF!</v>
      </c>
      <c r="H918" s="122" t="e">
        <f>'FICHE PRODUIT'!#REF!</f>
        <v>#REF!</v>
      </c>
      <c r="I918" s="2" t="e">
        <f>'FICHE PRODUIT'!#REF!</f>
        <v>#REF!</v>
      </c>
      <c r="J918" s="2" t="e">
        <f>'FICHE PRODUIT'!#REF!</f>
        <v>#REF!</v>
      </c>
      <c r="K918" s="2" t="e">
        <f>'FICHE PRODUIT'!#REF!</f>
        <v>#REF!</v>
      </c>
      <c r="L918" s="4" t="e">
        <f>'FICHE PRODUIT'!#REF!</f>
        <v>#REF!</v>
      </c>
      <c r="M918" s="4" t="e">
        <f>'FICHE PRODUIT'!#REF!</f>
        <v>#REF!</v>
      </c>
      <c r="N918" s="4" t="e">
        <f>'FICHE PRODUIT'!#REF!</f>
        <v>#REF!</v>
      </c>
      <c r="O918" s="4" t="e">
        <f>'FICHE PRODUIT'!#REF!</f>
        <v>#REF!</v>
      </c>
      <c r="P918" s="4" t="e">
        <f>'FICHE PRODUIT'!#REF!</f>
        <v>#REF!</v>
      </c>
      <c r="Q918" s="4" t="e">
        <f>'FICHE PRODUIT'!#REF!</f>
        <v>#REF!</v>
      </c>
      <c r="R918" s="4" t="e">
        <f>'FICHE PRODUIT'!#REF!</f>
        <v>#REF!</v>
      </c>
      <c r="S918" s="122" t="e">
        <f>'FICHE PRODUIT'!#REF!</f>
        <v>#REF!</v>
      </c>
      <c r="T918" s="2" t="e">
        <f>'FICHE PRODUIT'!#REF!</f>
        <v>#REF!</v>
      </c>
      <c r="U918" s="2" t="e">
        <f>'FICHE PRODUIT'!#REF!</f>
        <v>#REF!</v>
      </c>
      <c r="V918" s="2" t="e">
        <f>'FICHE PRODUIT'!#REF!</f>
        <v>#REF!</v>
      </c>
      <c r="W918" s="2" t="e">
        <f>'FICHE PRODUIT'!#REF!</f>
        <v>#REF!</v>
      </c>
      <c r="X918" s="2" t="e">
        <f>'FICHE PRODUIT'!#REF!</f>
        <v>#REF!</v>
      </c>
      <c r="Y918" s="2" t="e">
        <f>'FICHE PRODUIT'!#REF!</f>
        <v>#REF!</v>
      </c>
      <c r="Z918" s="2" t="e">
        <f>'FICHE PRODUIT'!#REF!</f>
        <v>#REF!</v>
      </c>
      <c r="AA918" s="2" t="e">
        <f>'FICHE PRODUIT'!#REF!</f>
        <v>#REF!</v>
      </c>
    </row>
    <row r="919" spans="1:27" x14ac:dyDescent="0.2">
      <c r="A919" s="7" t="e">
        <f>'FICHE PRODUIT'!#REF!</f>
        <v>#REF!</v>
      </c>
      <c r="B919" s="2" t="e">
        <f>'FICHE PRODUIT'!#REF!</f>
        <v>#REF!</v>
      </c>
      <c r="C919" s="2" t="e">
        <f>'FICHE PRODUIT'!#REF!</f>
        <v>#REF!</v>
      </c>
      <c r="D919" s="2" t="e">
        <f>'FICHE PRODUIT'!#REF!</f>
        <v>#REF!</v>
      </c>
      <c r="E919" s="2" t="e">
        <f>'FICHE PRODUIT'!#REF!</f>
        <v>#REF!</v>
      </c>
      <c r="F919" s="2" t="e">
        <f>'FICHE PRODUIT'!#REF!</f>
        <v>#REF!</v>
      </c>
      <c r="G919" s="2" t="e">
        <f>'FICHE PRODUIT'!#REF!</f>
        <v>#REF!</v>
      </c>
      <c r="H919" s="122" t="e">
        <f>'FICHE PRODUIT'!#REF!</f>
        <v>#REF!</v>
      </c>
      <c r="I919" s="2" t="e">
        <f>'FICHE PRODUIT'!#REF!</f>
        <v>#REF!</v>
      </c>
      <c r="J919" s="2" t="e">
        <f>'FICHE PRODUIT'!#REF!</f>
        <v>#REF!</v>
      </c>
      <c r="K919" s="2" t="e">
        <f>'FICHE PRODUIT'!#REF!</f>
        <v>#REF!</v>
      </c>
      <c r="L919" s="4" t="e">
        <f>'FICHE PRODUIT'!#REF!</f>
        <v>#REF!</v>
      </c>
      <c r="M919" s="4" t="e">
        <f>'FICHE PRODUIT'!#REF!</f>
        <v>#REF!</v>
      </c>
      <c r="N919" s="4" t="e">
        <f>'FICHE PRODUIT'!#REF!</f>
        <v>#REF!</v>
      </c>
      <c r="O919" s="4" t="e">
        <f>'FICHE PRODUIT'!#REF!</f>
        <v>#REF!</v>
      </c>
      <c r="P919" s="4" t="e">
        <f>'FICHE PRODUIT'!#REF!</f>
        <v>#REF!</v>
      </c>
      <c r="Q919" s="4" t="e">
        <f>'FICHE PRODUIT'!#REF!</f>
        <v>#REF!</v>
      </c>
      <c r="R919" s="4" t="e">
        <f>'FICHE PRODUIT'!#REF!</f>
        <v>#REF!</v>
      </c>
      <c r="S919" s="122" t="e">
        <f>'FICHE PRODUIT'!#REF!</f>
        <v>#REF!</v>
      </c>
      <c r="T919" s="2" t="e">
        <f>'FICHE PRODUIT'!#REF!</f>
        <v>#REF!</v>
      </c>
      <c r="U919" s="2" t="e">
        <f>'FICHE PRODUIT'!#REF!</f>
        <v>#REF!</v>
      </c>
      <c r="V919" s="2" t="e">
        <f>'FICHE PRODUIT'!#REF!</f>
        <v>#REF!</v>
      </c>
      <c r="W919" s="2" t="e">
        <f>'FICHE PRODUIT'!#REF!</f>
        <v>#REF!</v>
      </c>
      <c r="X919" s="2" t="e">
        <f>'FICHE PRODUIT'!#REF!</f>
        <v>#REF!</v>
      </c>
      <c r="Y919" s="2" t="e">
        <f>'FICHE PRODUIT'!#REF!</f>
        <v>#REF!</v>
      </c>
      <c r="Z919" s="2" t="e">
        <f>'FICHE PRODUIT'!#REF!</f>
        <v>#REF!</v>
      </c>
      <c r="AA919" s="2" t="e">
        <f>'FICHE PRODUIT'!#REF!</f>
        <v>#REF!</v>
      </c>
    </row>
    <row r="920" spans="1:27" x14ac:dyDescent="0.2">
      <c r="A920" s="7" t="e">
        <f>'FICHE PRODUIT'!#REF!</f>
        <v>#REF!</v>
      </c>
      <c r="B920" s="2" t="e">
        <f>'FICHE PRODUIT'!#REF!</f>
        <v>#REF!</v>
      </c>
      <c r="C920" s="2" t="e">
        <f>'FICHE PRODUIT'!#REF!</f>
        <v>#REF!</v>
      </c>
      <c r="D920" s="2" t="e">
        <f>'FICHE PRODUIT'!#REF!</f>
        <v>#REF!</v>
      </c>
      <c r="E920" s="2" t="e">
        <f>'FICHE PRODUIT'!#REF!</f>
        <v>#REF!</v>
      </c>
      <c r="F920" s="2" t="e">
        <f>'FICHE PRODUIT'!#REF!</f>
        <v>#REF!</v>
      </c>
      <c r="G920" s="2" t="e">
        <f>'FICHE PRODUIT'!#REF!</f>
        <v>#REF!</v>
      </c>
      <c r="H920" s="122" t="e">
        <f>'FICHE PRODUIT'!#REF!</f>
        <v>#REF!</v>
      </c>
      <c r="I920" s="2" t="e">
        <f>'FICHE PRODUIT'!#REF!</f>
        <v>#REF!</v>
      </c>
      <c r="J920" s="2" t="e">
        <f>'FICHE PRODUIT'!#REF!</f>
        <v>#REF!</v>
      </c>
      <c r="K920" s="2" t="e">
        <f>'FICHE PRODUIT'!#REF!</f>
        <v>#REF!</v>
      </c>
      <c r="L920" s="4" t="e">
        <f>'FICHE PRODUIT'!#REF!</f>
        <v>#REF!</v>
      </c>
      <c r="M920" s="4" t="e">
        <f>'FICHE PRODUIT'!#REF!</f>
        <v>#REF!</v>
      </c>
      <c r="N920" s="4" t="e">
        <f>'FICHE PRODUIT'!#REF!</f>
        <v>#REF!</v>
      </c>
      <c r="O920" s="4" t="e">
        <f>'FICHE PRODUIT'!#REF!</f>
        <v>#REF!</v>
      </c>
      <c r="P920" s="4" t="e">
        <f>'FICHE PRODUIT'!#REF!</f>
        <v>#REF!</v>
      </c>
      <c r="Q920" s="4" t="e">
        <f>'FICHE PRODUIT'!#REF!</f>
        <v>#REF!</v>
      </c>
      <c r="R920" s="4" t="e">
        <f>'FICHE PRODUIT'!#REF!</f>
        <v>#REF!</v>
      </c>
      <c r="S920" s="122" t="e">
        <f>'FICHE PRODUIT'!#REF!</f>
        <v>#REF!</v>
      </c>
      <c r="T920" s="2" t="e">
        <f>'FICHE PRODUIT'!#REF!</f>
        <v>#REF!</v>
      </c>
      <c r="U920" s="2" t="e">
        <f>'FICHE PRODUIT'!#REF!</f>
        <v>#REF!</v>
      </c>
      <c r="V920" s="2" t="e">
        <f>'FICHE PRODUIT'!#REF!</f>
        <v>#REF!</v>
      </c>
      <c r="W920" s="2" t="e">
        <f>'FICHE PRODUIT'!#REF!</f>
        <v>#REF!</v>
      </c>
      <c r="X920" s="2" t="e">
        <f>'FICHE PRODUIT'!#REF!</f>
        <v>#REF!</v>
      </c>
      <c r="Y920" s="2" t="e">
        <f>'FICHE PRODUIT'!#REF!</f>
        <v>#REF!</v>
      </c>
      <c r="Z920" s="2" t="e">
        <f>'FICHE PRODUIT'!#REF!</f>
        <v>#REF!</v>
      </c>
      <c r="AA920" s="2" t="e">
        <f>'FICHE PRODUIT'!#REF!</f>
        <v>#REF!</v>
      </c>
    </row>
    <row r="921" spans="1:27" x14ac:dyDescent="0.2">
      <c r="A921" s="7" t="e">
        <f>'FICHE PRODUIT'!#REF!</f>
        <v>#REF!</v>
      </c>
      <c r="B921" s="2" t="e">
        <f>'FICHE PRODUIT'!#REF!</f>
        <v>#REF!</v>
      </c>
      <c r="C921" s="2" t="e">
        <f>'FICHE PRODUIT'!#REF!</f>
        <v>#REF!</v>
      </c>
      <c r="D921" s="2" t="e">
        <f>'FICHE PRODUIT'!#REF!</f>
        <v>#REF!</v>
      </c>
      <c r="E921" s="2" t="e">
        <f>'FICHE PRODUIT'!#REF!</f>
        <v>#REF!</v>
      </c>
      <c r="F921" s="2" t="e">
        <f>'FICHE PRODUIT'!#REF!</f>
        <v>#REF!</v>
      </c>
      <c r="G921" s="2" t="e">
        <f>'FICHE PRODUIT'!#REF!</f>
        <v>#REF!</v>
      </c>
      <c r="H921" s="122" t="e">
        <f>'FICHE PRODUIT'!#REF!</f>
        <v>#REF!</v>
      </c>
      <c r="I921" s="2" t="e">
        <f>'FICHE PRODUIT'!#REF!</f>
        <v>#REF!</v>
      </c>
      <c r="J921" s="2" t="e">
        <f>'FICHE PRODUIT'!#REF!</f>
        <v>#REF!</v>
      </c>
      <c r="K921" s="2" t="e">
        <f>'FICHE PRODUIT'!#REF!</f>
        <v>#REF!</v>
      </c>
      <c r="L921" s="4" t="e">
        <f>'FICHE PRODUIT'!#REF!</f>
        <v>#REF!</v>
      </c>
      <c r="M921" s="4" t="e">
        <f>'FICHE PRODUIT'!#REF!</f>
        <v>#REF!</v>
      </c>
      <c r="N921" s="4" t="e">
        <f>'FICHE PRODUIT'!#REF!</f>
        <v>#REF!</v>
      </c>
      <c r="O921" s="4" t="e">
        <f>'FICHE PRODUIT'!#REF!</f>
        <v>#REF!</v>
      </c>
      <c r="P921" s="4" t="e">
        <f>'FICHE PRODUIT'!#REF!</f>
        <v>#REF!</v>
      </c>
      <c r="Q921" s="4" t="e">
        <f>'FICHE PRODUIT'!#REF!</f>
        <v>#REF!</v>
      </c>
      <c r="R921" s="4" t="e">
        <f>'FICHE PRODUIT'!#REF!</f>
        <v>#REF!</v>
      </c>
      <c r="S921" s="122" t="e">
        <f>'FICHE PRODUIT'!#REF!</f>
        <v>#REF!</v>
      </c>
      <c r="T921" s="2" t="e">
        <f>'FICHE PRODUIT'!#REF!</f>
        <v>#REF!</v>
      </c>
      <c r="U921" s="2" t="e">
        <f>'FICHE PRODUIT'!#REF!</f>
        <v>#REF!</v>
      </c>
      <c r="V921" s="2" t="e">
        <f>'FICHE PRODUIT'!#REF!</f>
        <v>#REF!</v>
      </c>
      <c r="W921" s="2" t="e">
        <f>'FICHE PRODUIT'!#REF!</f>
        <v>#REF!</v>
      </c>
      <c r="X921" s="2" t="e">
        <f>'FICHE PRODUIT'!#REF!</f>
        <v>#REF!</v>
      </c>
      <c r="Y921" s="2" t="e">
        <f>'FICHE PRODUIT'!#REF!</f>
        <v>#REF!</v>
      </c>
      <c r="Z921" s="2" t="e">
        <f>'FICHE PRODUIT'!#REF!</f>
        <v>#REF!</v>
      </c>
      <c r="AA921" s="2" t="e">
        <f>'FICHE PRODUIT'!#REF!</f>
        <v>#REF!</v>
      </c>
    </row>
    <row r="922" spans="1:27" x14ac:dyDescent="0.2">
      <c r="A922" s="7" t="e">
        <f>'FICHE PRODUIT'!#REF!</f>
        <v>#REF!</v>
      </c>
      <c r="B922" s="2" t="e">
        <f>'FICHE PRODUIT'!#REF!</f>
        <v>#REF!</v>
      </c>
      <c r="C922" s="2" t="e">
        <f>'FICHE PRODUIT'!#REF!</f>
        <v>#REF!</v>
      </c>
      <c r="D922" s="2" t="e">
        <f>'FICHE PRODUIT'!#REF!</f>
        <v>#REF!</v>
      </c>
      <c r="E922" s="2" t="e">
        <f>'FICHE PRODUIT'!#REF!</f>
        <v>#REF!</v>
      </c>
      <c r="F922" s="2" t="e">
        <f>'FICHE PRODUIT'!#REF!</f>
        <v>#REF!</v>
      </c>
      <c r="G922" s="2" t="e">
        <f>'FICHE PRODUIT'!#REF!</f>
        <v>#REF!</v>
      </c>
      <c r="H922" s="122" t="e">
        <f>'FICHE PRODUIT'!#REF!</f>
        <v>#REF!</v>
      </c>
      <c r="I922" s="2" t="e">
        <f>'FICHE PRODUIT'!#REF!</f>
        <v>#REF!</v>
      </c>
      <c r="J922" s="2" t="e">
        <f>'FICHE PRODUIT'!#REF!</f>
        <v>#REF!</v>
      </c>
      <c r="K922" s="2" t="e">
        <f>'FICHE PRODUIT'!#REF!</f>
        <v>#REF!</v>
      </c>
      <c r="L922" s="4" t="e">
        <f>'FICHE PRODUIT'!#REF!</f>
        <v>#REF!</v>
      </c>
      <c r="M922" s="4" t="e">
        <f>'FICHE PRODUIT'!#REF!</f>
        <v>#REF!</v>
      </c>
      <c r="N922" s="4" t="e">
        <f>'FICHE PRODUIT'!#REF!</f>
        <v>#REF!</v>
      </c>
      <c r="O922" s="4" t="e">
        <f>'FICHE PRODUIT'!#REF!</f>
        <v>#REF!</v>
      </c>
      <c r="P922" s="4" t="e">
        <f>'FICHE PRODUIT'!#REF!</f>
        <v>#REF!</v>
      </c>
      <c r="Q922" s="4" t="e">
        <f>'FICHE PRODUIT'!#REF!</f>
        <v>#REF!</v>
      </c>
      <c r="R922" s="4" t="e">
        <f>'FICHE PRODUIT'!#REF!</f>
        <v>#REF!</v>
      </c>
      <c r="S922" s="122" t="e">
        <f>'FICHE PRODUIT'!#REF!</f>
        <v>#REF!</v>
      </c>
      <c r="T922" s="2" t="e">
        <f>'FICHE PRODUIT'!#REF!</f>
        <v>#REF!</v>
      </c>
      <c r="U922" s="2" t="e">
        <f>'FICHE PRODUIT'!#REF!</f>
        <v>#REF!</v>
      </c>
      <c r="V922" s="2" t="e">
        <f>'FICHE PRODUIT'!#REF!</f>
        <v>#REF!</v>
      </c>
      <c r="W922" s="2" t="e">
        <f>'FICHE PRODUIT'!#REF!</f>
        <v>#REF!</v>
      </c>
      <c r="X922" s="2" t="e">
        <f>'FICHE PRODUIT'!#REF!</f>
        <v>#REF!</v>
      </c>
      <c r="Y922" s="2" t="e">
        <f>'FICHE PRODUIT'!#REF!</f>
        <v>#REF!</v>
      </c>
      <c r="Z922" s="2" t="e">
        <f>'FICHE PRODUIT'!#REF!</f>
        <v>#REF!</v>
      </c>
      <c r="AA922" s="2" t="e">
        <f>'FICHE PRODUIT'!#REF!</f>
        <v>#REF!</v>
      </c>
    </row>
    <row r="923" spans="1:27" x14ac:dyDescent="0.2">
      <c r="A923" s="7" t="e">
        <f>'FICHE PRODUIT'!#REF!</f>
        <v>#REF!</v>
      </c>
      <c r="B923" s="2" t="e">
        <f>'FICHE PRODUIT'!#REF!</f>
        <v>#REF!</v>
      </c>
      <c r="C923" s="2" t="e">
        <f>'FICHE PRODUIT'!#REF!</f>
        <v>#REF!</v>
      </c>
      <c r="D923" s="2" t="e">
        <f>'FICHE PRODUIT'!#REF!</f>
        <v>#REF!</v>
      </c>
      <c r="E923" s="2" t="e">
        <f>'FICHE PRODUIT'!#REF!</f>
        <v>#REF!</v>
      </c>
      <c r="F923" s="2" t="e">
        <f>'FICHE PRODUIT'!#REF!</f>
        <v>#REF!</v>
      </c>
      <c r="G923" s="2" t="e">
        <f>'FICHE PRODUIT'!#REF!</f>
        <v>#REF!</v>
      </c>
      <c r="H923" s="122" t="e">
        <f>'FICHE PRODUIT'!#REF!</f>
        <v>#REF!</v>
      </c>
      <c r="I923" s="2" t="e">
        <f>'FICHE PRODUIT'!#REF!</f>
        <v>#REF!</v>
      </c>
      <c r="J923" s="2" t="e">
        <f>'FICHE PRODUIT'!#REF!</f>
        <v>#REF!</v>
      </c>
      <c r="K923" s="2" t="e">
        <f>'FICHE PRODUIT'!#REF!</f>
        <v>#REF!</v>
      </c>
      <c r="L923" s="4" t="e">
        <f>'FICHE PRODUIT'!#REF!</f>
        <v>#REF!</v>
      </c>
      <c r="M923" s="4" t="e">
        <f>'FICHE PRODUIT'!#REF!</f>
        <v>#REF!</v>
      </c>
      <c r="N923" s="4" t="e">
        <f>'FICHE PRODUIT'!#REF!</f>
        <v>#REF!</v>
      </c>
      <c r="O923" s="4" t="e">
        <f>'FICHE PRODUIT'!#REF!</f>
        <v>#REF!</v>
      </c>
      <c r="P923" s="4" t="e">
        <f>'FICHE PRODUIT'!#REF!</f>
        <v>#REF!</v>
      </c>
      <c r="Q923" s="4" t="e">
        <f>'FICHE PRODUIT'!#REF!</f>
        <v>#REF!</v>
      </c>
      <c r="R923" s="4" t="e">
        <f>'FICHE PRODUIT'!#REF!</f>
        <v>#REF!</v>
      </c>
      <c r="S923" s="122" t="e">
        <f>'FICHE PRODUIT'!#REF!</f>
        <v>#REF!</v>
      </c>
      <c r="T923" s="2" t="e">
        <f>'FICHE PRODUIT'!#REF!</f>
        <v>#REF!</v>
      </c>
      <c r="U923" s="2" t="e">
        <f>'FICHE PRODUIT'!#REF!</f>
        <v>#REF!</v>
      </c>
      <c r="V923" s="2" t="e">
        <f>'FICHE PRODUIT'!#REF!</f>
        <v>#REF!</v>
      </c>
      <c r="W923" s="2" t="e">
        <f>'FICHE PRODUIT'!#REF!</f>
        <v>#REF!</v>
      </c>
      <c r="X923" s="2" t="e">
        <f>'FICHE PRODUIT'!#REF!</f>
        <v>#REF!</v>
      </c>
      <c r="Y923" s="2" t="e">
        <f>'FICHE PRODUIT'!#REF!</f>
        <v>#REF!</v>
      </c>
      <c r="Z923" s="2" t="e">
        <f>'FICHE PRODUIT'!#REF!</f>
        <v>#REF!</v>
      </c>
      <c r="AA923" s="2" t="e">
        <f>'FICHE PRODUIT'!#REF!</f>
        <v>#REF!</v>
      </c>
    </row>
    <row r="924" spans="1:27" x14ac:dyDescent="0.2">
      <c r="A924" s="7" t="e">
        <f>'FICHE PRODUIT'!#REF!</f>
        <v>#REF!</v>
      </c>
      <c r="B924" s="2" t="e">
        <f>'FICHE PRODUIT'!#REF!</f>
        <v>#REF!</v>
      </c>
      <c r="C924" s="2" t="e">
        <f>'FICHE PRODUIT'!#REF!</f>
        <v>#REF!</v>
      </c>
      <c r="D924" s="2" t="e">
        <f>'FICHE PRODUIT'!#REF!</f>
        <v>#REF!</v>
      </c>
      <c r="E924" s="2" t="e">
        <f>'FICHE PRODUIT'!#REF!</f>
        <v>#REF!</v>
      </c>
      <c r="F924" s="2" t="e">
        <f>'FICHE PRODUIT'!#REF!</f>
        <v>#REF!</v>
      </c>
      <c r="G924" s="2" t="e">
        <f>'FICHE PRODUIT'!#REF!</f>
        <v>#REF!</v>
      </c>
      <c r="H924" s="122" t="e">
        <f>'FICHE PRODUIT'!#REF!</f>
        <v>#REF!</v>
      </c>
      <c r="I924" s="2" t="e">
        <f>'FICHE PRODUIT'!#REF!</f>
        <v>#REF!</v>
      </c>
      <c r="J924" s="2" t="e">
        <f>'FICHE PRODUIT'!#REF!</f>
        <v>#REF!</v>
      </c>
      <c r="K924" s="2" t="e">
        <f>'FICHE PRODUIT'!#REF!</f>
        <v>#REF!</v>
      </c>
      <c r="L924" s="4" t="e">
        <f>'FICHE PRODUIT'!#REF!</f>
        <v>#REF!</v>
      </c>
      <c r="M924" s="4" t="e">
        <f>'FICHE PRODUIT'!#REF!</f>
        <v>#REF!</v>
      </c>
      <c r="N924" s="4" t="e">
        <f>'FICHE PRODUIT'!#REF!</f>
        <v>#REF!</v>
      </c>
      <c r="O924" s="4" t="e">
        <f>'FICHE PRODUIT'!#REF!</f>
        <v>#REF!</v>
      </c>
      <c r="P924" s="4" t="e">
        <f>'FICHE PRODUIT'!#REF!</f>
        <v>#REF!</v>
      </c>
      <c r="Q924" s="4" t="e">
        <f>'FICHE PRODUIT'!#REF!</f>
        <v>#REF!</v>
      </c>
      <c r="R924" s="4" t="e">
        <f>'FICHE PRODUIT'!#REF!</f>
        <v>#REF!</v>
      </c>
      <c r="S924" s="122" t="e">
        <f>'FICHE PRODUIT'!#REF!</f>
        <v>#REF!</v>
      </c>
      <c r="T924" s="2" t="e">
        <f>'FICHE PRODUIT'!#REF!</f>
        <v>#REF!</v>
      </c>
      <c r="U924" s="2" t="e">
        <f>'FICHE PRODUIT'!#REF!</f>
        <v>#REF!</v>
      </c>
      <c r="V924" s="2" t="e">
        <f>'FICHE PRODUIT'!#REF!</f>
        <v>#REF!</v>
      </c>
      <c r="W924" s="2" t="e">
        <f>'FICHE PRODUIT'!#REF!</f>
        <v>#REF!</v>
      </c>
      <c r="X924" s="2" t="e">
        <f>'FICHE PRODUIT'!#REF!</f>
        <v>#REF!</v>
      </c>
      <c r="Y924" s="2" t="e">
        <f>'FICHE PRODUIT'!#REF!</f>
        <v>#REF!</v>
      </c>
      <c r="Z924" s="2" t="e">
        <f>'FICHE PRODUIT'!#REF!</f>
        <v>#REF!</v>
      </c>
      <c r="AA924" s="2" t="e">
        <f>'FICHE PRODUIT'!#REF!</f>
        <v>#REF!</v>
      </c>
    </row>
    <row r="925" spans="1:27" x14ac:dyDescent="0.2">
      <c r="A925" s="7" t="e">
        <f>'FICHE PRODUIT'!#REF!</f>
        <v>#REF!</v>
      </c>
      <c r="B925" s="2" t="e">
        <f>'FICHE PRODUIT'!#REF!</f>
        <v>#REF!</v>
      </c>
      <c r="C925" s="2" t="e">
        <f>'FICHE PRODUIT'!#REF!</f>
        <v>#REF!</v>
      </c>
      <c r="D925" s="2" t="e">
        <f>'FICHE PRODUIT'!#REF!</f>
        <v>#REF!</v>
      </c>
      <c r="E925" s="2" t="e">
        <f>'FICHE PRODUIT'!#REF!</f>
        <v>#REF!</v>
      </c>
      <c r="F925" s="2" t="e">
        <f>'FICHE PRODUIT'!#REF!</f>
        <v>#REF!</v>
      </c>
      <c r="G925" s="2" t="e">
        <f>'FICHE PRODUIT'!#REF!</f>
        <v>#REF!</v>
      </c>
      <c r="H925" s="122" t="e">
        <f>'FICHE PRODUIT'!#REF!</f>
        <v>#REF!</v>
      </c>
      <c r="I925" s="2" t="e">
        <f>'FICHE PRODUIT'!#REF!</f>
        <v>#REF!</v>
      </c>
      <c r="J925" s="2" t="e">
        <f>'FICHE PRODUIT'!#REF!</f>
        <v>#REF!</v>
      </c>
      <c r="K925" s="2" t="e">
        <f>'FICHE PRODUIT'!#REF!</f>
        <v>#REF!</v>
      </c>
      <c r="L925" s="4" t="e">
        <f>'FICHE PRODUIT'!#REF!</f>
        <v>#REF!</v>
      </c>
      <c r="M925" s="4" t="e">
        <f>'FICHE PRODUIT'!#REF!</f>
        <v>#REF!</v>
      </c>
      <c r="N925" s="4" t="e">
        <f>'FICHE PRODUIT'!#REF!</f>
        <v>#REF!</v>
      </c>
      <c r="O925" s="4" t="e">
        <f>'FICHE PRODUIT'!#REF!</f>
        <v>#REF!</v>
      </c>
      <c r="P925" s="4" t="e">
        <f>'FICHE PRODUIT'!#REF!</f>
        <v>#REF!</v>
      </c>
      <c r="Q925" s="4" t="e">
        <f>'FICHE PRODUIT'!#REF!</f>
        <v>#REF!</v>
      </c>
      <c r="R925" s="4" t="e">
        <f>'FICHE PRODUIT'!#REF!</f>
        <v>#REF!</v>
      </c>
      <c r="S925" s="122" t="e">
        <f>'FICHE PRODUIT'!#REF!</f>
        <v>#REF!</v>
      </c>
      <c r="T925" s="2" t="e">
        <f>'FICHE PRODUIT'!#REF!</f>
        <v>#REF!</v>
      </c>
      <c r="U925" s="2" t="e">
        <f>'FICHE PRODUIT'!#REF!</f>
        <v>#REF!</v>
      </c>
      <c r="V925" s="2" t="e">
        <f>'FICHE PRODUIT'!#REF!</f>
        <v>#REF!</v>
      </c>
      <c r="W925" s="2" t="e">
        <f>'FICHE PRODUIT'!#REF!</f>
        <v>#REF!</v>
      </c>
      <c r="X925" s="2" t="e">
        <f>'FICHE PRODUIT'!#REF!</f>
        <v>#REF!</v>
      </c>
      <c r="Y925" s="2" t="e">
        <f>'FICHE PRODUIT'!#REF!</f>
        <v>#REF!</v>
      </c>
      <c r="Z925" s="2" t="e">
        <f>'FICHE PRODUIT'!#REF!</f>
        <v>#REF!</v>
      </c>
      <c r="AA925" s="2" t="e">
        <f>'FICHE PRODUIT'!#REF!</f>
        <v>#REF!</v>
      </c>
    </row>
    <row r="926" spans="1:27" x14ac:dyDescent="0.2">
      <c r="A926" s="7" t="e">
        <f>'FICHE PRODUIT'!#REF!</f>
        <v>#REF!</v>
      </c>
      <c r="B926" s="2" t="e">
        <f>'FICHE PRODUIT'!#REF!</f>
        <v>#REF!</v>
      </c>
      <c r="C926" s="2" t="e">
        <f>'FICHE PRODUIT'!#REF!</f>
        <v>#REF!</v>
      </c>
      <c r="D926" s="2" t="e">
        <f>'FICHE PRODUIT'!#REF!</f>
        <v>#REF!</v>
      </c>
      <c r="E926" s="2" t="e">
        <f>'FICHE PRODUIT'!#REF!</f>
        <v>#REF!</v>
      </c>
      <c r="F926" s="2" t="e">
        <f>'FICHE PRODUIT'!#REF!</f>
        <v>#REF!</v>
      </c>
      <c r="G926" s="2" t="e">
        <f>'FICHE PRODUIT'!#REF!</f>
        <v>#REF!</v>
      </c>
      <c r="H926" s="122" t="e">
        <f>'FICHE PRODUIT'!#REF!</f>
        <v>#REF!</v>
      </c>
      <c r="I926" s="2" t="e">
        <f>'FICHE PRODUIT'!#REF!</f>
        <v>#REF!</v>
      </c>
      <c r="J926" s="2" t="e">
        <f>'FICHE PRODUIT'!#REF!</f>
        <v>#REF!</v>
      </c>
      <c r="K926" s="2" t="e">
        <f>'FICHE PRODUIT'!#REF!</f>
        <v>#REF!</v>
      </c>
      <c r="L926" s="4" t="e">
        <f>'FICHE PRODUIT'!#REF!</f>
        <v>#REF!</v>
      </c>
      <c r="M926" s="4" t="e">
        <f>'FICHE PRODUIT'!#REF!</f>
        <v>#REF!</v>
      </c>
      <c r="N926" s="4" t="e">
        <f>'FICHE PRODUIT'!#REF!</f>
        <v>#REF!</v>
      </c>
      <c r="O926" s="4" t="e">
        <f>'FICHE PRODUIT'!#REF!</f>
        <v>#REF!</v>
      </c>
      <c r="P926" s="4" t="e">
        <f>'FICHE PRODUIT'!#REF!</f>
        <v>#REF!</v>
      </c>
      <c r="Q926" s="4" t="e">
        <f>'FICHE PRODUIT'!#REF!</f>
        <v>#REF!</v>
      </c>
      <c r="R926" s="4" t="e">
        <f>'FICHE PRODUIT'!#REF!</f>
        <v>#REF!</v>
      </c>
      <c r="S926" s="122" t="e">
        <f>'FICHE PRODUIT'!#REF!</f>
        <v>#REF!</v>
      </c>
      <c r="T926" s="2" t="e">
        <f>'FICHE PRODUIT'!#REF!</f>
        <v>#REF!</v>
      </c>
      <c r="U926" s="2" t="e">
        <f>'FICHE PRODUIT'!#REF!</f>
        <v>#REF!</v>
      </c>
      <c r="V926" s="2" t="e">
        <f>'FICHE PRODUIT'!#REF!</f>
        <v>#REF!</v>
      </c>
      <c r="W926" s="2" t="e">
        <f>'FICHE PRODUIT'!#REF!</f>
        <v>#REF!</v>
      </c>
      <c r="X926" s="2" t="e">
        <f>'FICHE PRODUIT'!#REF!</f>
        <v>#REF!</v>
      </c>
      <c r="Y926" s="2" t="e">
        <f>'FICHE PRODUIT'!#REF!</f>
        <v>#REF!</v>
      </c>
      <c r="Z926" s="2" t="e">
        <f>'FICHE PRODUIT'!#REF!</f>
        <v>#REF!</v>
      </c>
      <c r="AA926" s="2" t="e">
        <f>'FICHE PRODUIT'!#REF!</f>
        <v>#REF!</v>
      </c>
    </row>
    <row r="927" spans="1:27" x14ac:dyDescent="0.2">
      <c r="A927" s="7" t="e">
        <f>'FICHE PRODUIT'!#REF!</f>
        <v>#REF!</v>
      </c>
      <c r="B927" s="2" t="e">
        <f>'FICHE PRODUIT'!#REF!</f>
        <v>#REF!</v>
      </c>
      <c r="C927" s="2" t="e">
        <f>'FICHE PRODUIT'!#REF!</f>
        <v>#REF!</v>
      </c>
      <c r="D927" s="2" t="e">
        <f>'FICHE PRODUIT'!#REF!</f>
        <v>#REF!</v>
      </c>
      <c r="E927" s="2" t="e">
        <f>'FICHE PRODUIT'!#REF!</f>
        <v>#REF!</v>
      </c>
      <c r="F927" s="2" t="e">
        <f>'FICHE PRODUIT'!#REF!</f>
        <v>#REF!</v>
      </c>
      <c r="G927" s="2" t="e">
        <f>'FICHE PRODUIT'!#REF!</f>
        <v>#REF!</v>
      </c>
      <c r="H927" s="122" t="e">
        <f>'FICHE PRODUIT'!#REF!</f>
        <v>#REF!</v>
      </c>
      <c r="I927" s="2" t="e">
        <f>'FICHE PRODUIT'!#REF!</f>
        <v>#REF!</v>
      </c>
      <c r="J927" s="2" t="e">
        <f>'FICHE PRODUIT'!#REF!</f>
        <v>#REF!</v>
      </c>
      <c r="K927" s="2" t="e">
        <f>'FICHE PRODUIT'!#REF!</f>
        <v>#REF!</v>
      </c>
      <c r="L927" s="4" t="e">
        <f>'FICHE PRODUIT'!#REF!</f>
        <v>#REF!</v>
      </c>
      <c r="M927" s="4" t="e">
        <f>'FICHE PRODUIT'!#REF!</f>
        <v>#REF!</v>
      </c>
      <c r="N927" s="4" t="e">
        <f>'FICHE PRODUIT'!#REF!</f>
        <v>#REF!</v>
      </c>
      <c r="O927" s="4" t="e">
        <f>'FICHE PRODUIT'!#REF!</f>
        <v>#REF!</v>
      </c>
      <c r="P927" s="4" t="e">
        <f>'FICHE PRODUIT'!#REF!</f>
        <v>#REF!</v>
      </c>
      <c r="Q927" s="4" t="e">
        <f>'FICHE PRODUIT'!#REF!</f>
        <v>#REF!</v>
      </c>
      <c r="R927" s="4" t="e">
        <f>'FICHE PRODUIT'!#REF!</f>
        <v>#REF!</v>
      </c>
      <c r="S927" s="122" t="e">
        <f>'FICHE PRODUIT'!#REF!</f>
        <v>#REF!</v>
      </c>
      <c r="T927" s="2" t="e">
        <f>'FICHE PRODUIT'!#REF!</f>
        <v>#REF!</v>
      </c>
      <c r="U927" s="2" t="e">
        <f>'FICHE PRODUIT'!#REF!</f>
        <v>#REF!</v>
      </c>
      <c r="V927" s="2" t="e">
        <f>'FICHE PRODUIT'!#REF!</f>
        <v>#REF!</v>
      </c>
      <c r="W927" s="2" t="e">
        <f>'FICHE PRODUIT'!#REF!</f>
        <v>#REF!</v>
      </c>
      <c r="X927" s="2" t="e">
        <f>'FICHE PRODUIT'!#REF!</f>
        <v>#REF!</v>
      </c>
      <c r="Y927" s="2" t="e">
        <f>'FICHE PRODUIT'!#REF!</f>
        <v>#REF!</v>
      </c>
      <c r="Z927" s="2" t="e">
        <f>'FICHE PRODUIT'!#REF!</f>
        <v>#REF!</v>
      </c>
      <c r="AA927" s="2" t="e">
        <f>'FICHE PRODUIT'!#REF!</f>
        <v>#REF!</v>
      </c>
    </row>
    <row r="928" spans="1:27" x14ac:dyDescent="0.2">
      <c r="A928" s="7" t="e">
        <f>'FICHE PRODUIT'!#REF!</f>
        <v>#REF!</v>
      </c>
      <c r="B928" s="2" t="e">
        <f>'FICHE PRODUIT'!#REF!</f>
        <v>#REF!</v>
      </c>
      <c r="C928" s="2" t="e">
        <f>'FICHE PRODUIT'!#REF!</f>
        <v>#REF!</v>
      </c>
      <c r="D928" s="2" t="e">
        <f>'FICHE PRODUIT'!#REF!</f>
        <v>#REF!</v>
      </c>
      <c r="E928" s="2" t="e">
        <f>'FICHE PRODUIT'!#REF!</f>
        <v>#REF!</v>
      </c>
      <c r="F928" s="2" t="e">
        <f>'FICHE PRODUIT'!#REF!</f>
        <v>#REF!</v>
      </c>
      <c r="G928" s="2" t="e">
        <f>'FICHE PRODUIT'!#REF!</f>
        <v>#REF!</v>
      </c>
      <c r="H928" s="122" t="e">
        <f>'FICHE PRODUIT'!#REF!</f>
        <v>#REF!</v>
      </c>
      <c r="I928" s="2" t="e">
        <f>'FICHE PRODUIT'!#REF!</f>
        <v>#REF!</v>
      </c>
      <c r="J928" s="2" t="e">
        <f>'FICHE PRODUIT'!#REF!</f>
        <v>#REF!</v>
      </c>
      <c r="K928" s="2" t="e">
        <f>'FICHE PRODUIT'!#REF!</f>
        <v>#REF!</v>
      </c>
      <c r="L928" s="4" t="e">
        <f>'FICHE PRODUIT'!#REF!</f>
        <v>#REF!</v>
      </c>
      <c r="M928" s="4" t="e">
        <f>'FICHE PRODUIT'!#REF!</f>
        <v>#REF!</v>
      </c>
      <c r="N928" s="4" t="e">
        <f>'FICHE PRODUIT'!#REF!</f>
        <v>#REF!</v>
      </c>
      <c r="O928" s="4" t="e">
        <f>'FICHE PRODUIT'!#REF!</f>
        <v>#REF!</v>
      </c>
      <c r="P928" s="4" t="e">
        <f>'FICHE PRODUIT'!#REF!</f>
        <v>#REF!</v>
      </c>
      <c r="Q928" s="4" t="e">
        <f>'FICHE PRODUIT'!#REF!</f>
        <v>#REF!</v>
      </c>
      <c r="R928" s="4" t="e">
        <f>'FICHE PRODUIT'!#REF!</f>
        <v>#REF!</v>
      </c>
      <c r="S928" s="122" t="e">
        <f>'FICHE PRODUIT'!#REF!</f>
        <v>#REF!</v>
      </c>
      <c r="T928" s="2" t="e">
        <f>'FICHE PRODUIT'!#REF!</f>
        <v>#REF!</v>
      </c>
      <c r="U928" s="2" t="e">
        <f>'FICHE PRODUIT'!#REF!</f>
        <v>#REF!</v>
      </c>
      <c r="V928" s="2" t="e">
        <f>'FICHE PRODUIT'!#REF!</f>
        <v>#REF!</v>
      </c>
      <c r="W928" s="2" t="e">
        <f>'FICHE PRODUIT'!#REF!</f>
        <v>#REF!</v>
      </c>
      <c r="X928" s="2" t="e">
        <f>'FICHE PRODUIT'!#REF!</f>
        <v>#REF!</v>
      </c>
      <c r="Y928" s="2" t="e">
        <f>'FICHE PRODUIT'!#REF!</f>
        <v>#REF!</v>
      </c>
      <c r="Z928" s="2" t="e">
        <f>'FICHE PRODUIT'!#REF!</f>
        <v>#REF!</v>
      </c>
      <c r="AA928" s="2" t="e">
        <f>'FICHE PRODUIT'!#REF!</f>
        <v>#REF!</v>
      </c>
    </row>
    <row r="929" spans="1:27" x14ac:dyDescent="0.2">
      <c r="A929" s="7" t="e">
        <f>'FICHE PRODUIT'!#REF!</f>
        <v>#REF!</v>
      </c>
      <c r="B929" s="2" t="e">
        <f>'FICHE PRODUIT'!#REF!</f>
        <v>#REF!</v>
      </c>
      <c r="C929" s="2" t="e">
        <f>'FICHE PRODUIT'!#REF!</f>
        <v>#REF!</v>
      </c>
      <c r="D929" s="2" t="e">
        <f>'FICHE PRODUIT'!#REF!</f>
        <v>#REF!</v>
      </c>
      <c r="E929" s="2" t="e">
        <f>'FICHE PRODUIT'!#REF!</f>
        <v>#REF!</v>
      </c>
      <c r="F929" s="2" t="e">
        <f>'FICHE PRODUIT'!#REF!</f>
        <v>#REF!</v>
      </c>
      <c r="G929" s="2" t="e">
        <f>'FICHE PRODUIT'!#REF!</f>
        <v>#REF!</v>
      </c>
      <c r="H929" s="122" t="e">
        <f>'FICHE PRODUIT'!#REF!</f>
        <v>#REF!</v>
      </c>
      <c r="I929" s="2" t="e">
        <f>'FICHE PRODUIT'!#REF!</f>
        <v>#REF!</v>
      </c>
      <c r="J929" s="2" t="e">
        <f>'FICHE PRODUIT'!#REF!</f>
        <v>#REF!</v>
      </c>
      <c r="K929" s="2" t="e">
        <f>'FICHE PRODUIT'!#REF!</f>
        <v>#REF!</v>
      </c>
      <c r="L929" s="4" t="e">
        <f>'FICHE PRODUIT'!#REF!</f>
        <v>#REF!</v>
      </c>
      <c r="M929" s="4" t="e">
        <f>'FICHE PRODUIT'!#REF!</f>
        <v>#REF!</v>
      </c>
      <c r="N929" s="4" t="e">
        <f>'FICHE PRODUIT'!#REF!</f>
        <v>#REF!</v>
      </c>
      <c r="O929" s="4" t="e">
        <f>'FICHE PRODUIT'!#REF!</f>
        <v>#REF!</v>
      </c>
      <c r="P929" s="4" t="e">
        <f>'FICHE PRODUIT'!#REF!</f>
        <v>#REF!</v>
      </c>
      <c r="Q929" s="4" t="e">
        <f>'FICHE PRODUIT'!#REF!</f>
        <v>#REF!</v>
      </c>
      <c r="R929" s="4" t="e">
        <f>'FICHE PRODUIT'!#REF!</f>
        <v>#REF!</v>
      </c>
      <c r="S929" s="122" t="e">
        <f>'FICHE PRODUIT'!#REF!</f>
        <v>#REF!</v>
      </c>
      <c r="T929" s="2" t="e">
        <f>'FICHE PRODUIT'!#REF!</f>
        <v>#REF!</v>
      </c>
      <c r="U929" s="2" t="e">
        <f>'FICHE PRODUIT'!#REF!</f>
        <v>#REF!</v>
      </c>
      <c r="V929" s="2" t="e">
        <f>'FICHE PRODUIT'!#REF!</f>
        <v>#REF!</v>
      </c>
      <c r="W929" s="2" t="e">
        <f>'FICHE PRODUIT'!#REF!</f>
        <v>#REF!</v>
      </c>
      <c r="X929" s="2" t="e">
        <f>'FICHE PRODUIT'!#REF!</f>
        <v>#REF!</v>
      </c>
      <c r="Y929" s="2" t="e">
        <f>'FICHE PRODUIT'!#REF!</f>
        <v>#REF!</v>
      </c>
      <c r="Z929" s="2" t="e">
        <f>'FICHE PRODUIT'!#REF!</f>
        <v>#REF!</v>
      </c>
      <c r="AA929" s="2" t="e">
        <f>'FICHE PRODUIT'!#REF!</f>
        <v>#REF!</v>
      </c>
    </row>
    <row r="930" spans="1:27" x14ac:dyDescent="0.2">
      <c r="A930" s="7" t="e">
        <f>'FICHE PRODUIT'!#REF!</f>
        <v>#REF!</v>
      </c>
      <c r="B930" s="2" t="e">
        <f>'FICHE PRODUIT'!#REF!</f>
        <v>#REF!</v>
      </c>
      <c r="C930" s="2" t="e">
        <f>'FICHE PRODUIT'!#REF!</f>
        <v>#REF!</v>
      </c>
      <c r="D930" s="2" t="e">
        <f>'FICHE PRODUIT'!#REF!</f>
        <v>#REF!</v>
      </c>
      <c r="E930" s="2" t="e">
        <f>'FICHE PRODUIT'!#REF!</f>
        <v>#REF!</v>
      </c>
      <c r="F930" s="2" t="e">
        <f>'FICHE PRODUIT'!#REF!</f>
        <v>#REF!</v>
      </c>
      <c r="G930" s="2" t="e">
        <f>'FICHE PRODUIT'!#REF!</f>
        <v>#REF!</v>
      </c>
      <c r="H930" s="122" t="e">
        <f>'FICHE PRODUIT'!#REF!</f>
        <v>#REF!</v>
      </c>
      <c r="I930" s="2" t="e">
        <f>'FICHE PRODUIT'!#REF!</f>
        <v>#REF!</v>
      </c>
      <c r="J930" s="2" t="e">
        <f>'FICHE PRODUIT'!#REF!</f>
        <v>#REF!</v>
      </c>
      <c r="K930" s="2" t="e">
        <f>'FICHE PRODUIT'!#REF!</f>
        <v>#REF!</v>
      </c>
      <c r="L930" s="4" t="e">
        <f>'FICHE PRODUIT'!#REF!</f>
        <v>#REF!</v>
      </c>
      <c r="M930" s="4" t="e">
        <f>'FICHE PRODUIT'!#REF!</f>
        <v>#REF!</v>
      </c>
      <c r="N930" s="4" t="e">
        <f>'FICHE PRODUIT'!#REF!</f>
        <v>#REF!</v>
      </c>
      <c r="O930" s="4" t="e">
        <f>'FICHE PRODUIT'!#REF!</f>
        <v>#REF!</v>
      </c>
      <c r="P930" s="4" t="e">
        <f>'FICHE PRODUIT'!#REF!</f>
        <v>#REF!</v>
      </c>
      <c r="Q930" s="4" t="e">
        <f>'FICHE PRODUIT'!#REF!</f>
        <v>#REF!</v>
      </c>
      <c r="R930" s="4" t="e">
        <f>'FICHE PRODUIT'!#REF!</f>
        <v>#REF!</v>
      </c>
      <c r="S930" s="122" t="e">
        <f>'FICHE PRODUIT'!#REF!</f>
        <v>#REF!</v>
      </c>
      <c r="T930" s="2" t="e">
        <f>'FICHE PRODUIT'!#REF!</f>
        <v>#REF!</v>
      </c>
      <c r="U930" s="2" t="e">
        <f>'FICHE PRODUIT'!#REF!</f>
        <v>#REF!</v>
      </c>
      <c r="V930" s="2" t="e">
        <f>'FICHE PRODUIT'!#REF!</f>
        <v>#REF!</v>
      </c>
      <c r="W930" s="2" t="e">
        <f>'FICHE PRODUIT'!#REF!</f>
        <v>#REF!</v>
      </c>
      <c r="X930" s="2" t="e">
        <f>'FICHE PRODUIT'!#REF!</f>
        <v>#REF!</v>
      </c>
      <c r="Y930" s="2" t="e">
        <f>'FICHE PRODUIT'!#REF!</f>
        <v>#REF!</v>
      </c>
      <c r="Z930" s="2" t="e">
        <f>'FICHE PRODUIT'!#REF!</f>
        <v>#REF!</v>
      </c>
      <c r="AA930" s="2" t="e">
        <f>'FICHE PRODUIT'!#REF!</f>
        <v>#REF!</v>
      </c>
    </row>
    <row r="931" spans="1:27" x14ac:dyDescent="0.2">
      <c r="A931" s="7" t="e">
        <f>'FICHE PRODUIT'!#REF!</f>
        <v>#REF!</v>
      </c>
      <c r="B931" s="2" t="e">
        <f>'FICHE PRODUIT'!#REF!</f>
        <v>#REF!</v>
      </c>
      <c r="C931" s="2" t="e">
        <f>'FICHE PRODUIT'!#REF!</f>
        <v>#REF!</v>
      </c>
      <c r="D931" s="2" t="e">
        <f>'FICHE PRODUIT'!#REF!</f>
        <v>#REF!</v>
      </c>
      <c r="E931" s="2" t="e">
        <f>'FICHE PRODUIT'!#REF!</f>
        <v>#REF!</v>
      </c>
      <c r="F931" s="2" t="e">
        <f>'FICHE PRODUIT'!#REF!</f>
        <v>#REF!</v>
      </c>
      <c r="G931" s="2" t="e">
        <f>'FICHE PRODUIT'!#REF!</f>
        <v>#REF!</v>
      </c>
      <c r="H931" s="122" t="e">
        <f>'FICHE PRODUIT'!#REF!</f>
        <v>#REF!</v>
      </c>
      <c r="I931" s="2" t="e">
        <f>'FICHE PRODUIT'!#REF!</f>
        <v>#REF!</v>
      </c>
      <c r="J931" s="2" t="e">
        <f>'FICHE PRODUIT'!#REF!</f>
        <v>#REF!</v>
      </c>
      <c r="K931" s="2" t="e">
        <f>'FICHE PRODUIT'!#REF!</f>
        <v>#REF!</v>
      </c>
      <c r="L931" s="4" t="e">
        <f>'FICHE PRODUIT'!#REF!</f>
        <v>#REF!</v>
      </c>
      <c r="M931" s="4" t="e">
        <f>'FICHE PRODUIT'!#REF!</f>
        <v>#REF!</v>
      </c>
      <c r="N931" s="4" t="e">
        <f>'FICHE PRODUIT'!#REF!</f>
        <v>#REF!</v>
      </c>
      <c r="O931" s="4" t="e">
        <f>'FICHE PRODUIT'!#REF!</f>
        <v>#REF!</v>
      </c>
      <c r="P931" s="4" t="e">
        <f>'FICHE PRODUIT'!#REF!</f>
        <v>#REF!</v>
      </c>
      <c r="Q931" s="4" t="e">
        <f>'FICHE PRODUIT'!#REF!</f>
        <v>#REF!</v>
      </c>
      <c r="R931" s="4" t="e">
        <f>'FICHE PRODUIT'!#REF!</f>
        <v>#REF!</v>
      </c>
      <c r="S931" s="122" t="e">
        <f>'FICHE PRODUIT'!#REF!</f>
        <v>#REF!</v>
      </c>
      <c r="T931" s="2" t="e">
        <f>'FICHE PRODUIT'!#REF!</f>
        <v>#REF!</v>
      </c>
      <c r="U931" s="2" t="e">
        <f>'FICHE PRODUIT'!#REF!</f>
        <v>#REF!</v>
      </c>
      <c r="V931" s="2" t="e">
        <f>'FICHE PRODUIT'!#REF!</f>
        <v>#REF!</v>
      </c>
      <c r="W931" s="2" t="e">
        <f>'FICHE PRODUIT'!#REF!</f>
        <v>#REF!</v>
      </c>
      <c r="X931" s="2" t="e">
        <f>'FICHE PRODUIT'!#REF!</f>
        <v>#REF!</v>
      </c>
      <c r="Y931" s="2" t="e">
        <f>'FICHE PRODUIT'!#REF!</f>
        <v>#REF!</v>
      </c>
      <c r="Z931" s="2" t="e">
        <f>'FICHE PRODUIT'!#REF!</f>
        <v>#REF!</v>
      </c>
      <c r="AA931" s="2" t="e">
        <f>'FICHE PRODUIT'!#REF!</f>
        <v>#REF!</v>
      </c>
    </row>
    <row r="932" spans="1:27" x14ac:dyDescent="0.2">
      <c r="A932" s="7" t="e">
        <f>'FICHE PRODUIT'!#REF!</f>
        <v>#REF!</v>
      </c>
      <c r="B932" s="2" t="e">
        <f>'FICHE PRODUIT'!#REF!</f>
        <v>#REF!</v>
      </c>
      <c r="C932" s="2" t="e">
        <f>'FICHE PRODUIT'!#REF!</f>
        <v>#REF!</v>
      </c>
      <c r="D932" s="2" t="e">
        <f>'FICHE PRODUIT'!#REF!</f>
        <v>#REF!</v>
      </c>
      <c r="E932" s="2" t="e">
        <f>'FICHE PRODUIT'!#REF!</f>
        <v>#REF!</v>
      </c>
      <c r="F932" s="2" t="e">
        <f>'FICHE PRODUIT'!#REF!</f>
        <v>#REF!</v>
      </c>
      <c r="G932" s="2" t="e">
        <f>'FICHE PRODUIT'!#REF!</f>
        <v>#REF!</v>
      </c>
      <c r="H932" s="122" t="e">
        <f>'FICHE PRODUIT'!#REF!</f>
        <v>#REF!</v>
      </c>
      <c r="I932" s="2" t="e">
        <f>'FICHE PRODUIT'!#REF!</f>
        <v>#REF!</v>
      </c>
      <c r="J932" s="2" t="e">
        <f>'FICHE PRODUIT'!#REF!</f>
        <v>#REF!</v>
      </c>
      <c r="K932" s="2" t="e">
        <f>'FICHE PRODUIT'!#REF!</f>
        <v>#REF!</v>
      </c>
      <c r="L932" s="4" t="e">
        <f>'FICHE PRODUIT'!#REF!</f>
        <v>#REF!</v>
      </c>
      <c r="M932" s="4" t="e">
        <f>'FICHE PRODUIT'!#REF!</f>
        <v>#REF!</v>
      </c>
      <c r="N932" s="4" t="e">
        <f>'FICHE PRODUIT'!#REF!</f>
        <v>#REF!</v>
      </c>
      <c r="O932" s="4" t="e">
        <f>'FICHE PRODUIT'!#REF!</f>
        <v>#REF!</v>
      </c>
      <c r="P932" s="4" t="e">
        <f>'FICHE PRODUIT'!#REF!</f>
        <v>#REF!</v>
      </c>
      <c r="Q932" s="4" t="e">
        <f>'FICHE PRODUIT'!#REF!</f>
        <v>#REF!</v>
      </c>
      <c r="R932" s="4" t="e">
        <f>'FICHE PRODUIT'!#REF!</f>
        <v>#REF!</v>
      </c>
      <c r="S932" s="122" t="e">
        <f>'FICHE PRODUIT'!#REF!</f>
        <v>#REF!</v>
      </c>
      <c r="T932" s="2" t="e">
        <f>'FICHE PRODUIT'!#REF!</f>
        <v>#REF!</v>
      </c>
      <c r="U932" s="2" t="e">
        <f>'FICHE PRODUIT'!#REF!</f>
        <v>#REF!</v>
      </c>
      <c r="V932" s="2" t="e">
        <f>'FICHE PRODUIT'!#REF!</f>
        <v>#REF!</v>
      </c>
      <c r="W932" s="2" t="e">
        <f>'FICHE PRODUIT'!#REF!</f>
        <v>#REF!</v>
      </c>
      <c r="X932" s="2" t="e">
        <f>'FICHE PRODUIT'!#REF!</f>
        <v>#REF!</v>
      </c>
      <c r="Y932" s="2" t="e">
        <f>'FICHE PRODUIT'!#REF!</f>
        <v>#REF!</v>
      </c>
      <c r="Z932" s="2" t="e">
        <f>'FICHE PRODUIT'!#REF!</f>
        <v>#REF!</v>
      </c>
      <c r="AA932" s="2" t="e">
        <f>'FICHE PRODUIT'!#REF!</f>
        <v>#REF!</v>
      </c>
    </row>
    <row r="933" spans="1:27" x14ac:dyDescent="0.2">
      <c r="A933" s="7" t="e">
        <f>'FICHE PRODUIT'!#REF!</f>
        <v>#REF!</v>
      </c>
      <c r="B933" s="2" t="e">
        <f>'FICHE PRODUIT'!#REF!</f>
        <v>#REF!</v>
      </c>
      <c r="C933" s="2" t="e">
        <f>'FICHE PRODUIT'!#REF!</f>
        <v>#REF!</v>
      </c>
      <c r="D933" s="2" t="e">
        <f>'FICHE PRODUIT'!#REF!</f>
        <v>#REF!</v>
      </c>
      <c r="E933" s="2" t="e">
        <f>'FICHE PRODUIT'!#REF!</f>
        <v>#REF!</v>
      </c>
      <c r="F933" s="2" t="e">
        <f>'FICHE PRODUIT'!#REF!</f>
        <v>#REF!</v>
      </c>
      <c r="G933" s="2" t="e">
        <f>'FICHE PRODUIT'!#REF!</f>
        <v>#REF!</v>
      </c>
      <c r="H933" s="122" t="e">
        <f>'FICHE PRODUIT'!#REF!</f>
        <v>#REF!</v>
      </c>
      <c r="I933" s="2" t="e">
        <f>'FICHE PRODUIT'!#REF!</f>
        <v>#REF!</v>
      </c>
      <c r="J933" s="2" t="e">
        <f>'FICHE PRODUIT'!#REF!</f>
        <v>#REF!</v>
      </c>
      <c r="K933" s="2" t="e">
        <f>'FICHE PRODUIT'!#REF!</f>
        <v>#REF!</v>
      </c>
      <c r="L933" s="4" t="e">
        <f>'FICHE PRODUIT'!#REF!</f>
        <v>#REF!</v>
      </c>
      <c r="M933" s="4" t="e">
        <f>'FICHE PRODUIT'!#REF!</f>
        <v>#REF!</v>
      </c>
      <c r="N933" s="4" t="e">
        <f>'FICHE PRODUIT'!#REF!</f>
        <v>#REF!</v>
      </c>
      <c r="O933" s="4" t="e">
        <f>'FICHE PRODUIT'!#REF!</f>
        <v>#REF!</v>
      </c>
      <c r="P933" s="4" t="e">
        <f>'FICHE PRODUIT'!#REF!</f>
        <v>#REF!</v>
      </c>
      <c r="Q933" s="4" t="e">
        <f>'FICHE PRODUIT'!#REF!</f>
        <v>#REF!</v>
      </c>
      <c r="R933" s="4" t="e">
        <f>'FICHE PRODUIT'!#REF!</f>
        <v>#REF!</v>
      </c>
      <c r="S933" s="122" t="e">
        <f>'FICHE PRODUIT'!#REF!</f>
        <v>#REF!</v>
      </c>
      <c r="T933" s="2" t="e">
        <f>'FICHE PRODUIT'!#REF!</f>
        <v>#REF!</v>
      </c>
      <c r="U933" s="2" t="e">
        <f>'FICHE PRODUIT'!#REF!</f>
        <v>#REF!</v>
      </c>
      <c r="V933" s="2" t="e">
        <f>'FICHE PRODUIT'!#REF!</f>
        <v>#REF!</v>
      </c>
      <c r="W933" s="2" t="e">
        <f>'FICHE PRODUIT'!#REF!</f>
        <v>#REF!</v>
      </c>
      <c r="X933" s="2" t="e">
        <f>'FICHE PRODUIT'!#REF!</f>
        <v>#REF!</v>
      </c>
      <c r="Y933" s="2" t="e">
        <f>'FICHE PRODUIT'!#REF!</f>
        <v>#REF!</v>
      </c>
      <c r="Z933" s="2" t="e">
        <f>'FICHE PRODUIT'!#REF!</f>
        <v>#REF!</v>
      </c>
      <c r="AA933" s="2" t="e">
        <f>'FICHE PRODUIT'!#REF!</f>
        <v>#REF!</v>
      </c>
    </row>
    <row r="934" spans="1:27" x14ac:dyDescent="0.2">
      <c r="A934" s="7" t="e">
        <f>'FICHE PRODUIT'!#REF!</f>
        <v>#REF!</v>
      </c>
      <c r="B934" s="2" t="e">
        <f>'FICHE PRODUIT'!#REF!</f>
        <v>#REF!</v>
      </c>
      <c r="C934" s="2" t="e">
        <f>'FICHE PRODUIT'!#REF!</f>
        <v>#REF!</v>
      </c>
      <c r="D934" s="2" t="e">
        <f>'FICHE PRODUIT'!#REF!</f>
        <v>#REF!</v>
      </c>
      <c r="E934" s="2" t="e">
        <f>'FICHE PRODUIT'!#REF!</f>
        <v>#REF!</v>
      </c>
      <c r="F934" s="2" t="e">
        <f>'FICHE PRODUIT'!#REF!</f>
        <v>#REF!</v>
      </c>
      <c r="G934" s="2" t="e">
        <f>'FICHE PRODUIT'!#REF!</f>
        <v>#REF!</v>
      </c>
      <c r="H934" s="122" t="e">
        <f>'FICHE PRODUIT'!#REF!</f>
        <v>#REF!</v>
      </c>
      <c r="I934" s="2" t="e">
        <f>'FICHE PRODUIT'!#REF!</f>
        <v>#REF!</v>
      </c>
      <c r="J934" s="2" t="e">
        <f>'FICHE PRODUIT'!#REF!</f>
        <v>#REF!</v>
      </c>
      <c r="K934" s="2" t="e">
        <f>'FICHE PRODUIT'!#REF!</f>
        <v>#REF!</v>
      </c>
      <c r="L934" s="4" t="e">
        <f>'FICHE PRODUIT'!#REF!</f>
        <v>#REF!</v>
      </c>
      <c r="M934" s="4" t="e">
        <f>'FICHE PRODUIT'!#REF!</f>
        <v>#REF!</v>
      </c>
      <c r="N934" s="4" t="e">
        <f>'FICHE PRODUIT'!#REF!</f>
        <v>#REF!</v>
      </c>
      <c r="O934" s="4" t="e">
        <f>'FICHE PRODUIT'!#REF!</f>
        <v>#REF!</v>
      </c>
      <c r="P934" s="4" t="e">
        <f>'FICHE PRODUIT'!#REF!</f>
        <v>#REF!</v>
      </c>
      <c r="Q934" s="4" t="e">
        <f>'FICHE PRODUIT'!#REF!</f>
        <v>#REF!</v>
      </c>
      <c r="R934" s="4" t="e">
        <f>'FICHE PRODUIT'!#REF!</f>
        <v>#REF!</v>
      </c>
      <c r="S934" s="122" t="e">
        <f>'FICHE PRODUIT'!#REF!</f>
        <v>#REF!</v>
      </c>
      <c r="T934" s="2" t="e">
        <f>'FICHE PRODUIT'!#REF!</f>
        <v>#REF!</v>
      </c>
      <c r="U934" s="2" t="e">
        <f>'FICHE PRODUIT'!#REF!</f>
        <v>#REF!</v>
      </c>
      <c r="V934" s="2" t="e">
        <f>'FICHE PRODUIT'!#REF!</f>
        <v>#REF!</v>
      </c>
      <c r="W934" s="2" t="e">
        <f>'FICHE PRODUIT'!#REF!</f>
        <v>#REF!</v>
      </c>
      <c r="X934" s="2" t="e">
        <f>'FICHE PRODUIT'!#REF!</f>
        <v>#REF!</v>
      </c>
      <c r="Y934" s="2" t="e">
        <f>'FICHE PRODUIT'!#REF!</f>
        <v>#REF!</v>
      </c>
      <c r="Z934" s="2" t="e">
        <f>'FICHE PRODUIT'!#REF!</f>
        <v>#REF!</v>
      </c>
      <c r="AA934" s="2" t="e">
        <f>'FICHE PRODUIT'!#REF!</f>
        <v>#REF!</v>
      </c>
    </row>
    <row r="935" spans="1:27" x14ac:dyDescent="0.2">
      <c r="A935" s="7" t="e">
        <f>'FICHE PRODUIT'!#REF!</f>
        <v>#REF!</v>
      </c>
      <c r="B935" s="2" t="e">
        <f>'FICHE PRODUIT'!#REF!</f>
        <v>#REF!</v>
      </c>
      <c r="C935" s="2" t="e">
        <f>'FICHE PRODUIT'!#REF!</f>
        <v>#REF!</v>
      </c>
      <c r="D935" s="2" t="e">
        <f>'FICHE PRODUIT'!#REF!</f>
        <v>#REF!</v>
      </c>
      <c r="E935" s="2" t="e">
        <f>'FICHE PRODUIT'!#REF!</f>
        <v>#REF!</v>
      </c>
      <c r="F935" s="2" t="e">
        <f>'FICHE PRODUIT'!#REF!</f>
        <v>#REF!</v>
      </c>
      <c r="G935" s="2" t="e">
        <f>'FICHE PRODUIT'!#REF!</f>
        <v>#REF!</v>
      </c>
      <c r="H935" s="122" t="e">
        <f>'FICHE PRODUIT'!#REF!</f>
        <v>#REF!</v>
      </c>
      <c r="I935" s="2" t="e">
        <f>'FICHE PRODUIT'!#REF!</f>
        <v>#REF!</v>
      </c>
      <c r="J935" s="2" t="e">
        <f>'FICHE PRODUIT'!#REF!</f>
        <v>#REF!</v>
      </c>
      <c r="K935" s="2" t="e">
        <f>'FICHE PRODUIT'!#REF!</f>
        <v>#REF!</v>
      </c>
      <c r="L935" s="4" t="e">
        <f>'FICHE PRODUIT'!#REF!</f>
        <v>#REF!</v>
      </c>
      <c r="M935" s="4" t="e">
        <f>'FICHE PRODUIT'!#REF!</f>
        <v>#REF!</v>
      </c>
      <c r="N935" s="4" t="e">
        <f>'FICHE PRODUIT'!#REF!</f>
        <v>#REF!</v>
      </c>
      <c r="O935" s="4" t="e">
        <f>'FICHE PRODUIT'!#REF!</f>
        <v>#REF!</v>
      </c>
      <c r="P935" s="4" t="e">
        <f>'FICHE PRODUIT'!#REF!</f>
        <v>#REF!</v>
      </c>
      <c r="Q935" s="4" t="e">
        <f>'FICHE PRODUIT'!#REF!</f>
        <v>#REF!</v>
      </c>
      <c r="R935" s="4" t="e">
        <f>'FICHE PRODUIT'!#REF!</f>
        <v>#REF!</v>
      </c>
      <c r="S935" s="122" t="e">
        <f>'FICHE PRODUIT'!#REF!</f>
        <v>#REF!</v>
      </c>
      <c r="T935" s="2" t="e">
        <f>'FICHE PRODUIT'!#REF!</f>
        <v>#REF!</v>
      </c>
      <c r="U935" s="2" t="e">
        <f>'FICHE PRODUIT'!#REF!</f>
        <v>#REF!</v>
      </c>
      <c r="V935" s="2" t="e">
        <f>'FICHE PRODUIT'!#REF!</f>
        <v>#REF!</v>
      </c>
      <c r="W935" s="2" t="e">
        <f>'FICHE PRODUIT'!#REF!</f>
        <v>#REF!</v>
      </c>
      <c r="X935" s="2" t="e">
        <f>'FICHE PRODUIT'!#REF!</f>
        <v>#REF!</v>
      </c>
      <c r="Y935" s="2" t="e">
        <f>'FICHE PRODUIT'!#REF!</f>
        <v>#REF!</v>
      </c>
      <c r="Z935" s="2" t="e">
        <f>'FICHE PRODUIT'!#REF!</f>
        <v>#REF!</v>
      </c>
      <c r="AA935" s="2" t="e">
        <f>'FICHE PRODUIT'!#REF!</f>
        <v>#REF!</v>
      </c>
    </row>
    <row r="936" spans="1:27" x14ac:dyDescent="0.2">
      <c r="A936" s="7" t="e">
        <f>'FICHE PRODUIT'!#REF!</f>
        <v>#REF!</v>
      </c>
      <c r="B936" s="2" t="e">
        <f>'FICHE PRODUIT'!#REF!</f>
        <v>#REF!</v>
      </c>
      <c r="C936" s="2" t="e">
        <f>'FICHE PRODUIT'!#REF!</f>
        <v>#REF!</v>
      </c>
      <c r="D936" s="2" t="e">
        <f>'FICHE PRODUIT'!#REF!</f>
        <v>#REF!</v>
      </c>
      <c r="E936" s="2" t="e">
        <f>'FICHE PRODUIT'!#REF!</f>
        <v>#REF!</v>
      </c>
      <c r="F936" s="2" t="e">
        <f>'FICHE PRODUIT'!#REF!</f>
        <v>#REF!</v>
      </c>
      <c r="G936" s="2" t="e">
        <f>'FICHE PRODUIT'!#REF!</f>
        <v>#REF!</v>
      </c>
      <c r="H936" s="122" t="e">
        <f>'FICHE PRODUIT'!#REF!</f>
        <v>#REF!</v>
      </c>
      <c r="I936" s="2" t="e">
        <f>'FICHE PRODUIT'!#REF!</f>
        <v>#REF!</v>
      </c>
      <c r="J936" s="2" t="e">
        <f>'FICHE PRODUIT'!#REF!</f>
        <v>#REF!</v>
      </c>
      <c r="K936" s="2" t="e">
        <f>'FICHE PRODUIT'!#REF!</f>
        <v>#REF!</v>
      </c>
      <c r="L936" s="4" t="e">
        <f>'FICHE PRODUIT'!#REF!</f>
        <v>#REF!</v>
      </c>
      <c r="M936" s="4" t="e">
        <f>'FICHE PRODUIT'!#REF!</f>
        <v>#REF!</v>
      </c>
      <c r="N936" s="4" t="e">
        <f>'FICHE PRODUIT'!#REF!</f>
        <v>#REF!</v>
      </c>
      <c r="O936" s="4" t="e">
        <f>'FICHE PRODUIT'!#REF!</f>
        <v>#REF!</v>
      </c>
      <c r="P936" s="4" t="e">
        <f>'FICHE PRODUIT'!#REF!</f>
        <v>#REF!</v>
      </c>
      <c r="Q936" s="4" t="e">
        <f>'FICHE PRODUIT'!#REF!</f>
        <v>#REF!</v>
      </c>
      <c r="R936" s="4" t="e">
        <f>'FICHE PRODUIT'!#REF!</f>
        <v>#REF!</v>
      </c>
      <c r="S936" s="122" t="e">
        <f>'FICHE PRODUIT'!#REF!</f>
        <v>#REF!</v>
      </c>
      <c r="T936" s="2" t="e">
        <f>'FICHE PRODUIT'!#REF!</f>
        <v>#REF!</v>
      </c>
      <c r="U936" s="2" t="e">
        <f>'FICHE PRODUIT'!#REF!</f>
        <v>#REF!</v>
      </c>
      <c r="V936" s="2" t="e">
        <f>'FICHE PRODUIT'!#REF!</f>
        <v>#REF!</v>
      </c>
      <c r="W936" s="2" t="e">
        <f>'FICHE PRODUIT'!#REF!</f>
        <v>#REF!</v>
      </c>
      <c r="X936" s="2" t="e">
        <f>'FICHE PRODUIT'!#REF!</f>
        <v>#REF!</v>
      </c>
      <c r="Y936" s="2" t="e">
        <f>'FICHE PRODUIT'!#REF!</f>
        <v>#REF!</v>
      </c>
      <c r="Z936" s="2" t="e">
        <f>'FICHE PRODUIT'!#REF!</f>
        <v>#REF!</v>
      </c>
      <c r="AA936" s="2" t="e">
        <f>'FICHE PRODUIT'!#REF!</f>
        <v>#REF!</v>
      </c>
    </row>
    <row r="937" spans="1:27" x14ac:dyDescent="0.2">
      <c r="A937" s="7" t="e">
        <f>'FICHE PRODUIT'!#REF!</f>
        <v>#REF!</v>
      </c>
      <c r="B937" s="2" t="e">
        <f>'FICHE PRODUIT'!#REF!</f>
        <v>#REF!</v>
      </c>
      <c r="C937" s="2" t="e">
        <f>'FICHE PRODUIT'!#REF!</f>
        <v>#REF!</v>
      </c>
      <c r="D937" s="2" t="e">
        <f>'FICHE PRODUIT'!#REF!</f>
        <v>#REF!</v>
      </c>
      <c r="E937" s="2" t="e">
        <f>'FICHE PRODUIT'!#REF!</f>
        <v>#REF!</v>
      </c>
      <c r="F937" s="2" t="e">
        <f>'FICHE PRODUIT'!#REF!</f>
        <v>#REF!</v>
      </c>
      <c r="G937" s="2" t="e">
        <f>'FICHE PRODUIT'!#REF!</f>
        <v>#REF!</v>
      </c>
      <c r="H937" s="122" t="e">
        <f>'FICHE PRODUIT'!#REF!</f>
        <v>#REF!</v>
      </c>
      <c r="I937" s="2" t="e">
        <f>'FICHE PRODUIT'!#REF!</f>
        <v>#REF!</v>
      </c>
      <c r="J937" s="2" t="e">
        <f>'FICHE PRODUIT'!#REF!</f>
        <v>#REF!</v>
      </c>
      <c r="K937" s="2" t="e">
        <f>'FICHE PRODUIT'!#REF!</f>
        <v>#REF!</v>
      </c>
      <c r="L937" s="4" t="e">
        <f>'FICHE PRODUIT'!#REF!</f>
        <v>#REF!</v>
      </c>
      <c r="M937" s="4" t="e">
        <f>'FICHE PRODUIT'!#REF!</f>
        <v>#REF!</v>
      </c>
      <c r="N937" s="4" t="e">
        <f>'FICHE PRODUIT'!#REF!</f>
        <v>#REF!</v>
      </c>
      <c r="O937" s="4" t="e">
        <f>'FICHE PRODUIT'!#REF!</f>
        <v>#REF!</v>
      </c>
      <c r="P937" s="4" t="e">
        <f>'FICHE PRODUIT'!#REF!</f>
        <v>#REF!</v>
      </c>
      <c r="Q937" s="4" t="e">
        <f>'FICHE PRODUIT'!#REF!</f>
        <v>#REF!</v>
      </c>
      <c r="R937" s="4" t="e">
        <f>'FICHE PRODUIT'!#REF!</f>
        <v>#REF!</v>
      </c>
      <c r="S937" s="122" t="e">
        <f>'FICHE PRODUIT'!#REF!</f>
        <v>#REF!</v>
      </c>
      <c r="T937" s="2" t="e">
        <f>'FICHE PRODUIT'!#REF!</f>
        <v>#REF!</v>
      </c>
      <c r="U937" s="2" t="e">
        <f>'FICHE PRODUIT'!#REF!</f>
        <v>#REF!</v>
      </c>
      <c r="V937" s="2" t="e">
        <f>'FICHE PRODUIT'!#REF!</f>
        <v>#REF!</v>
      </c>
      <c r="W937" s="2" t="e">
        <f>'FICHE PRODUIT'!#REF!</f>
        <v>#REF!</v>
      </c>
      <c r="X937" s="2" t="e">
        <f>'FICHE PRODUIT'!#REF!</f>
        <v>#REF!</v>
      </c>
      <c r="Y937" s="2" t="e">
        <f>'FICHE PRODUIT'!#REF!</f>
        <v>#REF!</v>
      </c>
      <c r="Z937" s="2" t="e">
        <f>'FICHE PRODUIT'!#REF!</f>
        <v>#REF!</v>
      </c>
      <c r="AA937" s="2" t="e">
        <f>'FICHE PRODUIT'!#REF!</f>
        <v>#REF!</v>
      </c>
    </row>
    <row r="938" spans="1:27" x14ac:dyDescent="0.2">
      <c r="A938" s="7" t="e">
        <f>'FICHE PRODUIT'!#REF!</f>
        <v>#REF!</v>
      </c>
      <c r="B938" s="2" t="e">
        <f>'FICHE PRODUIT'!#REF!</f>
        <v>#REF!</v>
      </c>
      <c r="C938" s="2" t="e">
        <f>'FICHE PRODUIT'!#REF!</f>
        <v>#REF!</v>
      </c>
      <c r="D938" s="2" t="e">
        <f>'FICHE PRODUIT'!#REF!</f>
        <v>#REF!</v>
      </c>
      <c r="E938" s="2" t="e">
        <f>'FICHE PRODUIT'!#REF!</f>
        <v>#REF!</v>
      </c>
      <c r="F938" s="2" t="e">
        <f>'FICHE PRODUIT'!#REF!</f>
        <v>#REF!</v>
      </c>
      <c r="G938" s="2" t="e">
        <f>'FICHE PRODUIT'!#REF!</f>
        <v>#REF!</v>
      </c>
      <c r="H938" s="122" t="e">
        <f>'FICHE PRODUIT'!#REF!</f>
        <v>#REF!</v>
      </c>
      <c r="I938" s="2" t="e">
        <f>'FICHE PRODUIT'!#REF!</f>
        <v>#REF!</v>
      </c>
      <c r="J938" s="2" t="e">
        <f>'FICHE PRODUIT'!#REF!</f>
        <v>#REF!</v>
      </c>
      <c r="K938" s="2" t="e">
        <f>'FICHE PRODUIT'!#REF!</f>
        <v>#REF!</v>
      </c>
      <c r="L938" s="4" t="e">
        <f>'FICHE PRODUIT'!#REF!</f>
        <v>#REF!</v>
      </c>
      <c r="M938" s="4" t="e">
        <f>'FICHE PRODUIT'!#REF!</f>
        <v>#REF!</v>
      </c>
      <c r="N938" s="4" t="e">
        <f>'FICHE PRODUIT'!#REF!</f>
        <v>#REF!</v>
      </c>
      <c r="O938" s="4" t="e">
        <f>'FICHE PRODUIT'!#REF!</f>
        <v>#REF!</v>
      </c>
      <c r="P938" s="4" t="e">
        <f>'FICHE PRODUIT'!#REF!</f>
        <v>#REF!</v>
      </c>
      <c r="Q938" s="4" t="e">
        <f>'FICHE PRODUIT'!#REF!</f>
        <v>#REF!</v>
      </c>
      <c r="R938" s="4" t="e">
        <f>'FICHE PRODUIT'!#REF!</f>
        <v>#REF!</v>
      </c>
      <c r="S938" s="122" t="e">
        <f>'FICHE PRODUIT'!#REF!</f>
        <v>#REF!</v>
      </c>
      <c r="T938" s="2" t="e">
        <f>'FICHE PRODUIT'!#REF!</f>
        <v>#REF!</v>
      </c>
      <c r="U938" s="2" t="e">
        <f>'FICHE PRODUIT'!#REF!</f>
        <v>#REF!</v>
      </c>
      <c r="V938" s="2" t="e">
        <f>'FICHE PRODUIT'!#REF!</f>
        <v>#REF!</v>
      </c>
      <c r="W938" s="2" t="e">
        <f>'FICHE PRODUIT'!#REF!</f>
        <v>#REF!</v>
      </c>
      <c r="X938" s="2" t="e">
        <f>'FICHE PRODUIT'!#REF!</f>
        <v>#REF!</v>
      </c>
      <c r="Y938" s="2" t="e">
        <f>'FICHE PRODUIT'!#REF!</f>
        <v>#REF!</v>
      </c>
      <c r="Z938" s="2" t="e">
        <f>'FICHE PRODUIT'!#REF!</f>
        <v>#REF!</v>
      </c>
      <c r="AA938" s="2" t="e">
        <f>'FICHE PRODUIT'!#REF!</f>
        <v>#REF!</v>
      </c>
    </row>
    <row r="939" spans="1:27" x14ac:dyDescent="0.2">
      <c r="A939" s="7" t="e">
        <f>'FICHE PRODUIT'!#REF!</f>
        <v>#REF!</v>
      </c>
      <c r="B939" s="2" t="e">
        <f>'FICHE PRODUIT'!#REF!</f>
        <v>#REF!</v>
      </c>
      <c r="C939" s="2" t="e">
        <f>'FICHE PRODUIT'!#REF!</f>
        <v>#REF!</v>
      </c>
      <c r="D939" s="2" t="e">
        <f>'FICHE PRODUIT'!#REF!</f>
        <v>#REF!</v>
      </c>
      <c r="E939" s="2" t="e">
        <f>'FICHE PRODUIT'!#REF!</f>
        <v>#REF!</v>
      </c>
      <c r="F939" s="2" t="e">
        <f>'FICHE PRODUIT'!#REF!</f>
        <v>#REF!</v>
      </c>
      <c r="G939" s="2" t="e">
        <f>'FICHE PRODUIT'!#REF!</f>
        <v>#REF!</v>
      </c>
      <c r="H939" s="122" t="e">
        <f>'FICHE PRODUIT'!#REF!</f>
        <v>#REF!</v>
      </c>
      <c r="I939" s="2" t="e">
        <f>'FICHE PRODUIT'!#REF!</f>
        <v>#REF!</v>
      </c>
      <c r="J939" s="2" t="e">
        <f>'FICHE PRODUIT'!#REF!</f>
        <v>#REF!</v>
      </c>
      <c r="K939" s="2" t="e">
        <f>'FICHE PRODUIT'!#REF!</f>
        <v>#REF!</v>
      </c>
      <c r="L939" s="4" t="e">
        <f>'FICHE PRODUIT'!#REF!</f>
        <v>#REF!</v>
      </c>
      <c r="M939" s="4" t="e">
        <f>'FICHE PRODUIT'!#REF!</f>
        <v>#REF!</v>
      </c>
      <c r="N939" s="4" t="e">
        <f>'FICHE PRODUIT'!#REF!</f>
        <v>#REF!</v>
      </c>
      <c r="O939" s="4" t="e">
        <f>'FICHE PRODUIT'!#REF!</f>
        <v>#REF!</v>
      </c>
      <c r="P939" s="4" t="e">
        <f>'FICHE PRODUIT'!#REF!</f>
        <v>#REF!</v>
      </c>
      <c r="Q939" s="4" t="e">
        <f>'FICHE PRODUIT'!#REF!</f>
        <v>#REF!</v>
      </c>
      <c r="R939" s="4" t="e">
        <f>'FICHE PRODUIT'!#REF!</f>
        <v>#REF!</v>
      </c>
      <c r="S939" s="122" t="e">
        <f>'FICHE PRODUIT'!#REF!</f>
        <v>#REF!</v>
      </c>
      <c r="T939" s="2" t="e">
        <f>'FICHE PRODUIT'!#REF!</f>
        <v>#REF!</v>
      </c>
      <c r="U939" s="2" t="e">
        <f>'FICHE PRODUIT'!#REF!</f>
        <v>#REF!</v>
      </c>
      <c r="V939" s="2" t="e">
        <f>'FICHE PRODUIT'!#REF!</f>
        <v>#REF!</v>
      </c>
      <c r="W939" s="2" t="e">
        <f>'FICHE PRODUIT'!#REF!</f>
        <v>#REF!</v>
      </c>
      <c r="X939" s="2" t="e">
        <f>'FICHE PRODUIT'!#REF!</f>
        <v>#REF!</v>
      </c>
      <c r="Y939" s="2" t="e">
        <f>'FICHE PRODUIT'!#REF!</f>
        <v>#REF!</v>
      </c>
      <c r="Z939" s="2" t="e">
        <f>'FICHE PRODUIT'!#REF!</f>
        <v>#REF!</v>
      </c>
      <c r="AA939" s="2" t="e">
        <f>'FICHE PRODUIT'!#REF!</f>
        <v>#REF!</v>
      </c>
    </row>
    <row r="940" spans="1:27" x14ac:dyDescent="0.2">
      <c r="A940" s="7" t="e">
        <f>'FICHE PRODUIT'!#REF!</f>
        <v>#REF!</v>
      </c>
      <c r="B940" s="2" t="e">
        <f>'FICHE PRODUIT'!#REF!</f>
        <v>#REF!</v>
      </c>
      <c r="C940" s="2" t="e">
        <f>'FICHE PRODUIT'!#REF!</f>
        <v>#REF!</v>
      </c>
      <c r="D940" s="2" t="e">
        <f>'FICHE PRODUIT'!#REF!</f>
        <v>#REF!</v>
      </c>
      <c r="E940" s="2" t="e">
        <f>'FICHE PRODUIT'!#REF!</f>
        <v>#REF!</v>
      </c>
      <c r="F940" s="2" t="e">
        <f>'FICHE PRODUIT'!#REF!</f>
        <v>#REF!</v>
      </c>
      <c r="G940" s="2" t="e">
        <f>'FICHE PRODUIT'!#REF!</f>
        <v>#REF!</v>
      </c>
      <c r="H940" s="122" t="e">
        <f>'FICHE PRODUIT'!#REF!</f>
        <v>#REF!</v>
      </c>
      <c r="I940" s="2" t="e">
        <f>'FICHE PRODUIT'!#REF!</f>
        <v>#REF!</v>
      </c>
      <c r="J940" s="2" t="e">
        <f>'FICHE PRODUIT'!#REF!</f>
        <v>#REF!</v>
      </c>
      <c r="K940" s="2" t="e">
        <f>'FICHE PRODUIT'!#REF!</f>
        <v>#REF!</v>
      </c>
      <c r="L940" s="4" t="e">
        <f>'FICHE PRODUIT'!#REF!</f>
        <v>#REF!</v>
      </c>
      <c r="M940" s="4" t="e">
        <f>'FICHE PRODUIT'!#REF!</f>
        <v>#REF!</v>
      </c>
      <c r="N940" s="4" t="e">
        <f>'FICHE PRODUIT'!#REF!</f>
        <v>#REF!</v>
      </c>
      <c r="O940" s="4" t="e">
        <f>'FICHE PRODUIT'!#REF!</f>
        <v>#REF!</v>
      </c>
      <c r="P940" s="4" t="e">
        <f>'FICHE PRODUIT'!#REF!</f>
        <v>#REF!</v>
      </c>
      <c r="Q940" s="4" t="e">
        <f>'FICHE PRODUIT'!#REF!</f>
        <v>#REF!</v>
      </c>
      <c r="R940" s="4" t="e">
        <f>'FICHE PRODUIT'!#REF!</f>
        <v>#REF!</v>
      </c>
      <c r="S940" s="122" t="e">
        <f>'FICHE PRODUIT'!#REF!</f>
        <v>#REF!</v>
      </c>
      <c r="T940" s="2" t="e">
        <f>'FICHE PRODUIT'!#REF!</f>
        <v>#REF!</v>
      </c>
      <c r="U940" s="2" t="e">
        <f>'FICHE PRODUIT'!#REF!</f>
        <v>#REF!</v>
      </c>
      <c r="V940" s="2" t="e">
        <f>'FICHE PRODUIT'!#REF!</f>
        <v>#REF!</v>
      </c>
      <c r="W940" s="2" t="e">
        <f>'FICHE PRODUIT'!#REF!</f>
        <v>#REF!</v>
      </c>
      <c r="X940" s="2" t="e">
        <f>'FICHE PRODUIT'!#REF!</f>
        <v>#REF!</v>
      </c>
      <c r="Y940" s="2" t="e">
        <f>'FICHE PRODUIT'!#REF!</f>
        <v>#REF!</v>
      </c>
      <c r="Z940" s="2" t="e">
        <f>'FICHE PRODUIT'!#REF!</f>
        <v>#REF!</v>
      </c>
      <c r="AA940" s="2" t="e">
        <f>'FICHE PRODUIT'!#REF!</f>
        <v>#REF!</v>
      </c>
    </row>
    <row r="941" spans="1:27" x14ac:dyDescent="0.2">
      <c r="A941" s="7" t="e">
        <f>'FICHE PRODUIT'!#REF!</f>
        <v>#REF!</v>
      </c>
      <c r="B941" s="2" t="e">
        <f>'FICHE PRODUIT'!#REF!</f>
        <v>#REF!</v>
      </c>
      <c r="C941" s="2" t="e">
        <f>'FICHE PRODUIT'!#REF!</f>
        <v>#REF!</v>
      </c>
      <c r="D941" s="2" t="e">
        <f>'FICHE PRODUIT'!#REF!</f>
        <v>#REF!</v>
      </c>
      <c r="E941" s="2" t="e">
        <f>'FICHE PRODUIT'!#REF!</f>
        <v>#REF!</v>
      </c>
      <c r="F941" s="2" t="e">
        <f>'FICHE PRODUIT'!#REF!</f>
        <v>#REF!</v>
      </c>
      <c r="G941" s="2" t="e">
        <f>'FICHE PRODUIT'!#REF!</f>
        <v>#REF!</v>
      </c>
      <c r="H941" s="122" t="e">
        <f>'FICHE PRODUIT'!#REF!</f>
        <v>#REF!</v>
      </c>
      <c r="I941" s="2" t="e">
        <f>'FICHE PRODUIT'!#REF!</f>
        <v>#REF!</v>
      </c>
      <c r="J941" s="2" t="e">
        <f>'FICHE PRODUIT'!#REF!</f>
        <v>#REF!</v>
      </c>
      <c r="K941" s="2" t="e">
        <f>'FICHE PRODUIT'!#REF!</f>
        <v>#REF!</v>
      </c>
      <c r="L941" s="4" t="e">
        <f>'FICHE PRODUIT'!#REF!</f>
        <v>#REF!</v>
      </c>
      <c r="M941" s="4" t="e">
        <f>'FICHE PRODUIT'!#REF!</f>
        <v>#REF!</v>
      </c>
      <c r="N941" s="4" t="e">
        <f>'FICHE PRODUIT'!#REF!</f>
        <v>#REF!</v>
      </c>
      <c r="O941" s="4" t="e">
        <f>'FICHE PRODUIT'!#REF!</f>
        <v>#REF!</v>
      </c>
      <c r="P941" s="4" t="e">
        <f>'FICHE PRODUIT'!#REF!</f>
        <v>#REF!</v>
      </c>
      <c r="Q941" s="4" t="e">
        <f>'FICHE PRODUIT'!#REF!</f>
        <v>#REF!</v>
      </c>
      <c r="R941" s="4" t="e">
        <f>'FICHE PRODUIT'!#REF!</f>
        <v>#REF!</v>
      </c>
      <c r="S941" s="122" t="e">
        <f>'FICHE PRODUIT'!#REF!</f>
        <v>#REF!</v>
      </c>
      <c r="T941" s="2" t="e">
        <f>'FICHE PRODUIT'!#REF!</f>
        <v>#REF!</v>
      </c>
      <c r="U941" s="2" t="e">
        <f>'FICHE PRODUIT'!#REF!</f>
        <v>#REF!</v>
      </c>
      <c r="V941" s="2" t="e">
        <f>'FICHE PRODUIT'!#REF!</f>
        <v>#REF!</v>
      </c>
      <c r="W941" s="2" t="e">
        <f>'FICHE PRODUIT'!#REF!</f>
        <v>#REF!</v>
      </c>
      <c r="X941" s="2" t="e">
        <f>'FICHE PRODUIT'!#REF!</f>
        <v>#REF!</v>
      </c>
      <c r="Y941" s="2" t="e">
        <f>'FICHE PRODUIT'!#REF!</f>
        <v>#REF!</v>
      </c>
      <c r="Z941" s="2" t="e">
        <f>'FICHE PRODUIT'!#REF!</f>
        <v>#REF!</v>
      </c>
      <c r="AA941" s="2" t="e">
        <f>'FICHE PRODUIT'!#REF!</f>
        <v>#REF!</v>
      </c>
    </row>
    <row r="942" spans="1:27" x14ac:dyDescent="0.2">
      <c r="A942" s="7" t="e">
        <f>'FICHE PRODUIT'!#REF!</f>
        <v>#REF!</v>
      </c>
      <c r="B942" s="2" t="e">
        <f>'FICHE PRODUIT'!#REF!</f>
        <v>#REF!</v>
      </c>
      <c r="C942" s="2" t="e">
        <f>'FICHE PRODUIT'!#REF!</f>
        <v>#REF!</v>
      </c>
      <c r="D942" s="2" t="e">
        <f>'FICHE PRODUIT'!#REF!</f>
        <v>#REF!</v>
      </c>
      <c r="E942" s="2" t="e">
        <f>'FICHE PRODUIT'!#REF!</f>
        <v>#REF!</v>
      </c>
      <c r="F942" s="2" t="e">
        <f>'FICHE PRODUIT'!#REF!</f>
        <v>#REF!</v>
      </c>
      <c r="G942" s="2" t="e">
        <f>'FICHE PRODUIT'!#REF!</f>
        <v>#REF!</v>
      </c>
      <c r="H942" s="122" t="e">
        <f>'FICHE PRODUIT'!#REF!</f>
        <v>#REF!</v>
      </c>
      <c r="I942" s="2" t="e">
        <f>'FICHE PRODUIT'!#REF!</f>
        <v>#REF!</v>
      </c>
      <c r="J942" s="2" t="e">
        <f>'FICHE PRODUIT'!#REF!</f>
        <v>#REF!</v>
      </c>
      <c r="K942" s="2" t="e">
        <f>'FICHE PRODUIT'!#REF!</f>
        <v>#REF!</v>
      </c>
      <c r="L942" s="4" t="e">
        <f>'FICHE PRODUIT'!#REF!</f>
        <v>#REF!</v>
      </c>
      <c r="M942" s="4" t="e">
        <f>'FICHE PRODUIT'!#REF!</f>
        <v>#REF!</v>
      </c>
      <c r="N942" s="4" t="e">
        <f>'FICHE PRODUIT'!#REF!</f>
        <v>#REF!</v>
      </c>
      <c r="O942" s="4" t="e">
        <f>'FICHE PRODUIT'!#REF!</f>
        <v>#REF!</v>
      </c>
      <c r="P942" s="4" t="e">
        <f>'FICHE PRODUIT'!#REF!</f>
        <v>#REF!</v>
      </c>
      <c r="Q942" s="4" t="e">
        <f>'FICHE PRODUIT'!#REF!</f>
        <v>#REF!</v>
      </c>
      <c r="R942" s="4" t="e">
        <f>'FICHE PRODUIT'!#REF!</f>
        <v>#REF!</v>
      </c>
      <c r="S942" s="122" t="e">
        <f>'FICHE PRODUIT'!#REF!</f>
        <v>#REF!</v>
      </c>
      <c r="T942" s="2" t="e">
        <f>'FICHE PRODUIT'!#REF!</f>
        <v>#REF!</v>
      </c>
      <c r="U942" s="2" t="e">
        <f>'FICHE PRODUIT'!#REF!</f>
        <v>#REF!</v>
      </c>
      <c r="V942" s="2" t="e">
        <f>'FICHE PRODUIT'!#REF!</f>
        <v>#REF!</v>
      </c>
      <c r="W942" s="2" t="e">
        <f>'FICHE PRODUIT'!#REF!</f>
        <v>#REF!</v>
      </c>
      <c r="X942" s="2" t="e">
        <f>'FICHE PRODUIT'!#REF!</f>
        <v>#REF!</v>
      </c>
      <c r="Y942" s="2" t="e">
        <f>'FICHE PRODUIT'!#REF!</f>
        <v>#REF!</v>
      </c>
      <c r="Z942" s="2" t="e">
        <f>'FICHE PRODUIT'!#REF!</f>
        <v>#REF!</v>
      </c>
      <c r="AA942" s="2" t="e">
        <f>'FICHE PRODUIT'!#REF!</f>
        <v>#REF!</v>
      </c>
    </row>
    <row r="943" spans="1:27" x14ac:dyDescent="0.2">
      <c r="A943" s="7" t="e">
        <f>'FICHE PRODUIT'!#REF!</f>
        <v>#REF!</v>
      </c>
      <c r="B943" s="2" t="e">
        <f>'FICHE PRODUIT'!#REF!</f>
        <v>#REF!</v>
      </c>
      <c r="C943" s="2" t="e">
        <f>'FICHE PRODUIT'!#REF!</f>
        <v>#REF!</v>
      </c>
      <c r="D943" s="2" t="e">
        <f>'FICHE PRODUIT'!#REF!</f>
        <v>#REF!</v>
      </c>
      <c r="E943" s="2" t="e">
        <f>'FICHE PRODUIT'!#REF!</f>
        <v>#REF!</v>
      </c>
      <c r="F943" s="2" t="e">
        <f>'FICHE PRODUIT'!#REF!</f>
        <v>#REF!</v>
      </c>
      <c r="G943" s="2" t="e">
        <f>'FICHE PRODUIT'!#REF!</f>
        <v>#REF!</v>
      </c>
      <c r="H943" s="122" t="e">
        <f>'FICHE PRODUIT'!#REF!</f>
        <v>#REF!</v>
      </c>
      <c r="I943" s="2" t="e">
        <f>'FICHE PRODUIT'!#REF!</f>
        <v>#REF!</v>
      </c>
      <c r="J943" s="2" t="e">
        <f>'FICHE PRODUIT'!#REF!</f>
        <v>#REF!</v>
      </c>
      <c r="K943" s="2" t="e">
        <f>'FICHE PRODUIT'!#REF!</f>
        <v>#REF!</v>
      </c>
      <c r="L943" s="4" t="e">
        <f>'FICHE PRODUIT'!#REF!</f>
        <v>#REF!</v>
      </c>
      <c r="M943" s="4" t="e">
        <f>'FICHE PRODUIT'!#REF!</f>
        <v>#REF!</v>
      </c>
      <c r="N943" s="4" t="e">
        <f>'FICHE PRODUIT'!#REF!</f>
        <v>#REF!</v>
      </c>
      <c r="O943" s="4" t="e">
        <f>'FICHE PRODUIT'!#REF!</f>
        <v>#REF!</v>
      </c>
      <c r="P943" s="4" t="e">
        <f>'FICHE PRODUIT'!#REF!</f>
        <v>#REF!</v>
      </c>
      <c r="Q943" s="4" t="e">
        <f>'FICHE PRODUIT'!#REF!</f>
        <v>#REF!</v>
      </c>
      <c r="R943" s="4" t="e">
        <f>'FICHE PRODUIT'!#REF!</f>
        <v>#REF!</v>
      </c>
      <c r="S943" s="122" t="e">
        <f>'FICHE PRODUIT'!#REF!</f>
        <v>#REF!</v>
      </c>
      <c r="T943" s="2" t="e">
        <f>'FICHE PRODUIT'!#REF!</f>
        <v>#REF!</v>
      </c>
      <c r="U943" s="2" t="e">
        <f>'FICHE PRODUIT'!#REF!</f>
        <v>#REF!</v>
      </c>
      <c r="V943" s="2" t="e">
        <f>'FICHE PRODUIT'!#REF!</f>
        <v>#REF!</v>
      </c>
      <c r="W943" s="2" t="e">
        <f>'FICHE PRODUIT'!#REF!</f>
        <v>#REF!</v>
      </c>
      <c r="X943" s="2" t="e">
        <f>'FICHE PRODUIT'!#REF!</f>
        <v>#REF!</v>
      </c>
      <c r="Y943" s="2" t="e">
        <f>'FICHE PRODUIT'!#REF!</f>
        <v>#REF!</v>
      </c>
      <c r="Z943" s="2" t="e">
        <f>'FICHE PRODUIT'!#REF!</f>
        <v>#REF!</v>
      </c>
      <c r="AA943" s="2" t="e">
        <f>'FICHE PRODUIT'!#REF!</f>
        <v>#REF!</v>
      </c>
    </row>
    <row r="944" spans="1:27" x14ac:dyDescent="0.2">
      <c r="A944" s="7" t="e">
        <f>'FICHE PRODUIT'!#REF!</f>
        <v>#REF!</v>
      </c>
      <c r="B944" s="2" t="e">
        <f>'FICHE PRODUIT'!#REF!</f>
        <v>#REF!</v>
      </c>
      <c r="C944" s="2" t="e">
        <f>'FICHE PRODUIT'!#REF!</f>
        <v>#REF!</v>
      </c>
      <c r="D944" s="2" t="e">
        <f>'FICHE PRODUIT'!#REF!</f>
        <v>#REF!</v>
      </c>
      <c r="E944" s="2" t="e">
        <f>'FICHE PRODUIT'!#REF!</f>
        <v>#REF!</v>
      </c>
      <c r="F944" s="2" t="e">
        <f>'FICHE PRODUIT'!#REF!</f>
        <v>#REF!</v>
      </c>
      <c r="G944" s="2" t="e">
        <f>'FICHE PRODUIT'!#REF!</f>
        <v>#REF!</v>
      </c>
      <c r="H944" s="122" t="e">
        <f>'FICHE PRODUIT'!#REF!</f>
        <v>#REF!</v>
      </c>
      <c r="I944" s="2" t="e">
        <f>'FICHE PRODUIT'!#REF!</f>
        <v>#REF!</v>
      </c>
      <c r="J944" s="2" t="e">
        <f>'FICHE PRODUIT'!#REF!</f>
        <v>#REF!</v>
      </c>
      <c r="K944" s="2" t="e">
        <f>'FICHE PRODUIT'!#REF!</f>
        <v>#REF!</v>
      </c>
      <c r="L944" s="4" t="e">
        <f>'FICHE PRODUIT'!#REF!</f>
        <v>#REF!</v>
      </c>
      <c r="M944" s="4" t="e">
        <f>'FICHE PRODUIT'!#REF!</f>
        <v>#REF!</v>
      </c>
      <c r="N944" s="4" t="e">
        <f>'FICHE PRODUIT'!#REF!</f>
        <v>#REF!</v>
      </c>
      <c r="O944" s="4" t="e">
        <f>'FICHE PRODUIT'!#REF!</f>
        <v>#REF!</v>
      </c>
      <c r="P944" s="4" t="e">
        <f>'FICHE PRODUIT'!#REF!</f>
        <v>#REF!</v>
      </c>
      <c r="Q944" s="4" t="e">
        <f>'FICHE PRODUIT'!#REF!</f>
        <v>#REF!</v>
      </c>
      <c r="R944" s="4" t="e">
        <f>'FICHE PRODUIT'!#REF!</f>
        <v>#REF!</v>
      </c>
      <c r="S944" s="122" t="e">
        <f>'FICHE PRODUIT'!#REF!</f>
        <v>#REF!</v>
      </c>
      <c r="T944" s="2" t="e">
        <f>'FICHE PRODUIT'!#REF!</f>
        <v>#REF!</v>
      </c>
      <c r="U944" s="2" t="e">
        <f>'FICHE PRODUIT'!#REF!</f>
        <v>#REF!</v>
      </c>
      <c r="V944" s="2" t="e">
        <f>'FICHE PRODUIT'!#REF!</f>
        <v>#REF!</v>
      </c>
      <c r="W944" s="2" t="e">
        <f>'FICHE PRODUIT'!#REF!</f>
        <v>#REF!</v>
      </c>
      <c r="X944" s="2" t="e">
        <f>'FICHE PRODUIT'!#REF!</f>
        <v>#REF!</v>
      </c>
      <c r="Y944" s="2" t="e">
        <f>'FICHE PRODUIT'!#REF!</f>
        <v>#REF!</v>
      </c>
      <c r="Z944" s="2" t="e">
        <f>'FICHE PRODUIT'!#REF!</f>
        <v>#REF!</v>
      </c>
      <c r="AA944" s="2" t="e">
        <f>'FICHE PRODUIT'!#REF!</f>
        <v>#REF!</v>
      </c>
    </row>
    <row r="945" spans="1:27" x14ac:dyDescent="0.2">
      <c r="A945" s="7" t="e">
        <f>'FICHE PRODUIT'!#REF!</f>
        <v>#REF!</v>
      </c>
      <c r="B945" s="2" t="e">
        <f>'FICHE PRODUIT'!#REF!</f>
        <v>#REF!</v>
      </c>
      <c r="C945" s="2" t="e">
        <f>'FICHE PRODUIT'!#REF!</f>
        <v>#REF!</v>
      </c>
      <c r="D945" s="2" t="e">
        <f>'FICHE PRODUIT'!#REF!</f>
        <v>#REF!</v>
      </c>
      <c r="E945" s="2" t="e">
        <f>'FICHE PRODUIT'!#REF!</f>
        <v>#REF!</v>
      </c>
      <c r="F945" s="2" t="e">
        <f>'FICHE PRODUIT'!#REF!</f>
        <v>#REF!</v>
      </c>
      <c r="G945" s="2" t="e">
        <f>'FICHE PRODUIT'!#REF!</f>
        <v>#REF!</v>
      </c>
      <c r="H945" s="122" t="e">
        <f>'FICHE PRODUIT'!#REF!</f>
        <v>#REF!</v>
      </c>
      <c r="I945" s="2" t="e">
        <f>'FICHE PRODUIT'!#REF!</f>
        <v>#REF!</v>
      </c>
      <c r="J945" s="2" t="e">
        <f>'FICHE PRODUIT'!#REF!</f>
        <v>#REF!</v>
      </c>
      <c r="K945" s="2" t="e">
        <f>'FICHE PRODUIT'!#REF!</f>
        <v>#REF!</v>
      </c>
      <c r="L945" s="4" t="e">
        <f>'FICHE PRODUIT'!#REF!</f>
        <v>#REF!</v>
      </c>
      <c r="M945" s="4" t="e">
        <f>'FICHE PRODUIT'!#REF!</f>
        <v>#REF!</v>
      </c>
      <c r="N945" s="4" t="e">
        <f>'FICHE PRODUIT'!#REF!</f>
        <v>#REF!</v>
      </c>
      <c r="O945" s="4" t="e">
        <f>'FICHE PRODUIT'!#REF!</f>
        <v>#REF!</v>
      </c>
      <c r="P945" s="4" t="e">
        <f>'FICHE PRODUIT'!#REF!</f>
        <v>#REF!</v>
      </c>
      <c r="Q945" s="4" t="e">
        <f>'FICHE PRODUIT'!#REF!</f>
        <v>#REF!</v>
      </c>
      <c r="R945" s="4" t="e">
        <f>'FICHE PRODUIT'!#REF!</f>
        <v>#REF!</v>
      </c>
      <c r="S945" s="122" t="e">
        <f>'FICHE PRODUIT'!#REF!</f>
        <v>#REF!</v>
      </c>
      <c r="T945" s="2" t="e">
        <f>'FICHE PRODUIT'!#REF!</f>
        <v>#REF!</v>
      </c>
      <c r="U945" s="2" t="e">
        <f>'FICHE PRODUIT'!#REF!</f>
        <v>#REF!</v>
      </c>
      <c r="V945" s="2" t="e">
        <f>'FICHE PRODUIT'!#REF!</f>
        <v>#REF!</v>
      </c>
      <c r="W945" s="2" t="e">
        <f>'FICHE PRODUIT'!#REF!</f>
        <v>#REF!</v>
      </c>
      <c r="X945" s="2" t="e">
        <f>'FICHE PRODUIT'!#REF!</f>
        <v>#REF!</v>
      </c>
      <c r="Y945" s="2" t="e">
        <f>'FICHE PRODUIT'!#REF!</f>
        <v>#REF!</v>
      </c>
      <c r="Z945" s="2" t="e">
        <f>'FICHE PRODUIT'!#REF!</f>
        <v>#REF!</v>
      </c>
      <c r="AA945" s="2" t="e">
        <f>'FICHE PRODUIT'!#REF!</f>
        <v>#REF!</v>
      </c>
    </row>
    <row r="946" spans="1:27" x14ac:dyDescent="0.2">
      <c r="A946" s="7" t="e">
        <f>'FICHE PRODUIT'!#REF!</f>
        <v>#REF!</v>
      </c>
      <c r="B946" s="2" t="e">
        <f>'FICHE PRODUIT'!#REF!</f>
        <v>#REF!</v>
      </c>
      <c r="C946" s="2" t="e">
        <f>'FICHE PRODUIT'!#REF!</f>
        <v>#REF!</v>
      </c>
      <c r="D946" s="2" t="e">
        <f>'FICHE PRODUIT'!#REF!</f>
        <v>#REF!</v>
      </c>
      <c r="E946" s="2" t="e">
        <f>'FICHE PRODUIT'!#REF!</f>
        <v>#REF!</v>
      </c>
      <c r="F946" s="2" t="e">
        <f>'FICHE PRODUIT'!#REF!</f>
        <v>#REF!</v>
      </c>
      <c r="G946" s="2" t="e">
        <f>'FICHE PRODUIT'!#REF!</f>
        <v>#REF!</v>
      </c>
      <c r="H946" s="122" t="e">
        <f>'FICHE PRODUIT'!#REF!</f>
        <v>#REF!</v>
      </c>
      <c r="I946" s="2" t="e">
        <f>'FICHE PRODUIT'!#REF!</f>
        <v>#REF!</v>
      </c>
      <c r="J946" s="2" t="e">
        <f>'FICHE PRODUIT'!#REF!</f>
        <v>#REF!</v>
      </c>
      <c r="K946" s="2" t="e">
        <f>'FICHE PRODUIT'!#REF!</f>
        <v>#REF!</v>
      </c>
      <c r="L946" s="4" t="e">
        <f>'FICHE PRODUIT'!#REF!</f>
        <v>#REF!</v>
      </c>
      <c r="M946" s="4" t="e">
        <f>'FICHE PRODUIT'!#REF!</f>
        <v>#REF!</v>
      </c>
      <c r="N946" s="4" t="e">
        <f>'FICHE PRODUIT'!#REF!</f>
        <v>#REF!</v>
      </c>
      <c r="O946" s="4" t="e">
        <f>'FICHE PRODUIT'!#REF!</f>
        <v>#REF!</v>
      </c>
      <c r="P946" s="4" t="e">
        <f>'FICHE PRODUIT'!#REF!</f>
        <v>#REF!</v>
      </c>
      <c r="Q946" s="4" t="e">
        <f>'FICHE PRODUIT'!#REF!</f>
        <v>#REF!</v>
      </c>
      <c r="R946" s="4" t="e">
        <f>'FICHE PRODUIT'!#REF!</f>
        <v>#REF!</v>
      </c>
      <c r="S946" s="122" t="e">
        <f>'FICHE PRODUIT'!#REF!</f>
        <v>#REF!</v>
      </c>
      <c r="T946" s="2" t="e">
        <f>'FICHE PRODUIT'!#REF!</f>
        <v>#REF!</v>
      </c>
      <c r="U946" s="2" t="e">
        <f>'FICHE PRODUIT'!#REF!</f>
        <v>#REF!</v>
      </c>
      <c r="V946" s="2" t="e">
        <f>'FICHE PRODUIT'!#REF!</f>
        <v>#REF!</v>
      </c>
      <c r="W946" s="2" t="e">
        <f>'FICHE PRODUIT'!#REF!</f>
        <v>#REF!</v>
      </c>
      <c r="X946" s="2" t="e">
        <f>'FICHE PRODUIT'!#REF!</f>
        <v>#REF!</v>
      </c>
      <c r="Y946" s="2" t="e">
        <f>'FICHE PRODUIT'!#REF!</f>
        <v>#REF!</v>
      </c>
      <c r="Z946" s="2" t="e">
        <f>'FICHE PRODUIT'!#REF!</f>
        <v>#REF!</v>
      </c>
      <c r="AA946" s="2" t="e">
        <f>'FICHE PRODUIT'!#REF!</f>
        <v>#REF!</v>
      </c>
    </row>
    <row r="947" spans="1:27" x14ac:dyDescent="0.2">
      <c r="A947" s="7" t="e">
        <f>'FICHE PRODUIT'!#REF!</f>
        <v>#REF!</v>
      </c>
      <c r="B947" s="2" t="e">
        <f>'FICHE PRODUIT'!#REF!</f>
        <v>#REF!</v>
      </c>
      <c r="C947" s="2" t="e">
        <f>'FICHE PRODUIT'!#REF!</f>
        <v>#REF!</v>
      </c>
      <c r="D947" s="2" t="e">
        <f>'FICHE PRODUIT'!#REF!</f>
        <v>#REF!</v>
      </c>
      <c r="E947" s="2" t="e">
        <f>'FICHE PRODUIT'!#REF!</f>
        <v>#REF!</v>
      </c>
      <c r="F947" s="2" t="e">
        <f>'FICHE PRODUIT'!#REF!</f>
        <v>#REF!</v>
      </c>
      <c r="G947" s="2" t="e">
        <f>'FICHE PRODUIT'!#REF!</f>
        <v>#REF!</v>
      </c>
      <c r="H947" s="122" t="e">
        <f>'FICHE PRODUIT'!#REF!</f>
        <v>#REF!</v>
      </c>
      <c r="I947" s="2" t="e">
        <f>'FICHE PRODUIT'!#REF!</f>
        <v>#REF!</v>
      </c>
      <c r="J947" s="2" t="e">
        <f>'FICHE PRODUIT'!#REF!</f>
        <v>#REF!</v>
      </c>
      <c r="K947" s="2" t="e">
        <f>'FICHE PRODUIT'!#REF!</f>
        <v>#REF!</v>
      </c>
      <c r="L947" s="4" t="e">
        <f>'FICHE PRODUIT'!#REF!</f>
        <v>#REF!</v>
      </c>
      <c r="M947" s="4" t="e">
        <f>'FICHE PRODUIT'!#REF!</f>
        <v>#REF!</v>
      </c>
      <c r="N947" s="4" t="e">
        <f>'FICHE PRODUIT'!#REF!</f>
        <v>#REF!</v>
      </c>
      <c r="O947" s="4" t="e">
        <f>'FICHE PRODUIT'!#REF!</f>
        <v>#REF!</v>
      </c>
      <c r="P947" s="4" t="e">
        <f>'FICHE PRODUIT'!#REF!</f>
        <v>#REF!</v>
      </c>
      <c r="Q947" s="4" t="e">
        <f>'FICHE PRODUIT'!#REF!</f>
        <v>#REF!</v>
      </c>
      <c r="R947" s="4" t="e">
        <f>'FICHE PRODUIT'!#REF!</f>
        <v>#REF!</v>
      </c>
      <c r="S947" s="122" t="e">
        <f>'FICHE PRODUIT'!#REF!</f>
        <v>#REF!</v>
      </c>
      <c r="T947" s="2" t="e">
        <f>'FICHE PRODUIT'!#REF!</f>
        <v>#REF!</v>
      </c>
      <c r="U947" s="2" t="e">
        <f>'FICHE PRODUIT'!#REF!</f>
        <v>#REF!</v>
      </c>
      <c r="V947" s="2" t="e">
        <f>'FICHE PRODUIT'!#REF!</f>
        <v>#REF!</v>
      </c>
      <c r="W947" s="2" t="e">
        <f>'FICHE PRODUIT'!#REF!</f>
        <v>#REF!</v>
      </c>
      <c r="X947" s="2" t="e">
        <f>'FICHE PRODUIT'!#REF!</f>
        <v>#REF!</v>
      </c>
      <c r="Y947" s="2" t="e">
        <f>'FICHE PRODUIT'!#REF!</f>
        <v>#REF!</v>
      </c>
      <c r="Z947" s="2" t="e">
        <f>'FICHE PRODUIT'!#REF!</f>
        <v>#REF!</v>
      </c>
      <c r="AA947" s="2" t="e">
        <f>'FICHE PRODUIT'!#REF!</f>
        <v>#REF!</v>
      </c>
    </row>
    <row r="948" spans="1:27" x14ac:dyDescent="0.2">
      <c r="A948" s="7" t="e">
        <f>'FICHE PRODUIT'!#REF!</f>
        <v>#REF!</v>
      </c>
      <c r="B948" s="2" t="e">
        <f>'FICHE PRODUIT'!#REF!</f>
        <v>#REF!</v>
      </c>
      <c r="C948" s="2" t="e">
        <f>'FICHE PRODUIT'!#REF!</f>
        <v>#REF!</v>
      </c>
      <c r="D948" s="2" t="e">
        <f>'FICHE PRODUIT'!#REF!</f>
        <v>#REF!</v>
      </c>
      <c r="E948" s="2" t="e">
        <f>'FICHE PRODUIT'!#REF!</f>
        <v>#REF!</v>
      </c>
      <c r="F948" s="2" t="e">
        <f>'FICHE PRODUIT'!#REF!</f>
        <v>#REF!</v>
      </c>
      <c r="G948" s="2" t="e">
        <f>'FICHE PRODUIT'!#REF!</f>
        <v>#REF!</v>
      </c>
      <c r="H948" s="122" t="e">
        <f>'FICHE PRODUIT'!#REF!</f>
        <v>#REF!</v>
      </c>
      <c r="I948" s="2" t="e">
        <f>'FICHE PRODUIT'!#REF!</f>
        <v>#REF!</v>
      </c>
      <c r="J948" s="2" t="e">
        <f>'FICHE PRODUIT'!#REF!</f>
        <v>#REF!</v>
      </c>
      <c r="K948" s="2" t="e">
        <f>'FICHE PRODUIT'!#REF!</f>
        <v>#REF!</v>
      </c>
      <c r="L948" s="4" t="e">
        <f>'FICHE PRODUIT'!#REF!</f>
        <v>#REF!</v>
      </c>
      <c r="M948" s="4" t="e">
        <f>'FICHE PRODUIT'!#REF!</f>
        <v>#REF!</v>
      </c>
      <c r="N948" s="4" t="e">
        <f>'FICHE PRODUIT'!#REF!</f>
        <v>#REF!</v>
      </c>
      <c r="O948" s="4" t="e">
        <f>'FICHE PRODUIT'!#REF!</f>
        <v>#REF!</v>
      </c>
      <c r="P948" s="4" t="e">
        <f>'FICHE PRODUIT'!#REF!</f>
        <v>#REF!</v>
      </c>
      <c r="Q948" s="4" t="e">
        <f>'FICHE PRODUIT'!#REF!</f>
        <v>#REF!</v>
      </c>
      <c r="R948" s="4" t="e">
        <f>'FICHE PRODUIT'!#REF!</f>
        <v>#REF!</v>
      </c>
      <c r="S948" s="122" t="e">
        <f>'FICHE PRODUIT'!#REF!</f>
        <v>#REF!</v>
      </c>
      <c r="T948" s="2" t="e">
        <f>'FICHE PRODUIT'!#REF!</f>
        <v>#REF!</v>
      </c>
      <c r="U948" s="2" t="e">
        <f>'FICHE PRODUIT'!#REF!</f>
        <v>#REF!</v>
      </c>
      <c r="V948" s="2" t="e">
        <f>'FICHE PRODUIT'!#REF!</f>
        <v>#REF!</v>
      </c>
      <c r="W948" s="2" t="e">
        <f>'FICHE PRODUIT'!#REF!</f>
        <v>#REF!</v>
      </c>
      <c r="X948" s="2" t="e">
        <f>'FICHE PRODUIT'!#REF!</f>
        <v>#REF!</v>
      </c>
      <c r="Y948" s="2" t="e">
        <f>'FICHE PRODUIT'!#REF!</f>
        <v>#REF!</v>
      </c>
      <c r="Z948" s="2" t="e">
        <f>'FICHE PRODUIT'!#REF!</f>
        <v>#REF!</v>
      </c>
      <c r="AA948" s="2" t="e">
        <f>'FICHE PRODUIT'!#REF!</f>
        <v>#REF!</v>
      </c>
    </row>
    <row r="949" spans="1:27" x14ac:dyDescent="0.2">
      <c r="A949" s="7" t="e">
        <f>'FICHE PRODUIT'!#REF!</f>
        <v>#REF!</v>
      </c>
      <c r="B949" s="2" t="e">
        <f>'FICHE PRODUIT'!#REF!</f>
        <v>#REF!</v>
      </c>
      <c r="C949" s="2" t="e">
        <f>'FICHE PRODUIT'!#REF!</f>
        <v>#REF!</v>
      </c>
      <c r="D949" s="2" t="e">
        <f>'FICHE PRODUIT'!#REF!</f>
        <v>#REF!</v>
      </c>
      <c r="E949" s="2" t="e">
        <f>'FICHE PRODUIT'!#REF!</f>
        <v>#REF!</v>
      </c>
      <c r="F949" s="2" t="e">
        <f>'FICHE PRODUIT'!#REF!</f>
        <v>#REF!</v>
      </c>
      <c r="G949" s="2" t="e">
        <f>'FICHE PRODUIT'!#REF!</f>
        <v>#REF!</v>
      </c>
      <c r="H949" s="122" t="e">
        <f>'FICHE PRODUIT'!#REF!</f>
        <v>#REF!</v>
      </c>
      <c r="I949" s="2" t="e">
        <f>'FICHE PRODUIT'!#REF!</f>
        <v>#REF!</v>
      </c>
      <c r="J949" s="2" t="e">
        <f>'FICHE PRODUIT'!#REF!</f>
        <v>#REF!</v>
      </c>
      <c r="K949" s="2" t="e">
        <f>'FICHE PRODUIT'!#REF!</f>
        <v>#REF!</v>
      </c>
      <c r="L949" s="4" t="e">
        <f>'FICHE PRODUIT'!#REF!</f>
        <v>#REF!</v>
      </c>
      <c r="M949" s="4" t="e">
        <f>'FICHE PRODUIT'!#REF!</f>
        <v>#REF!</v>
      </c>
      <c r="N949" s="4" t="e">
        <f>'FICHE PRODUIT'!#REF!</f>
        <v>#REF!</v>
      </c>
      <c r="O949" s="4" t="e">
        <f>'FICHE PRODUIT'!#REF!</f>
        <v>#REF!</v>
      </c>
      <c r="P949" s="4" t="e">
        <f>'FICHE PRODUIT'!#REF!</f>
        <v>#REF!</v>
      </c>
      <c r="Q949" s="4" t="e">
        <f>'FICHE PRODUIT'!#REF!</f>
        <v>#REF!</v>
      </c>
      <c r="R949" s="4" t="e">
        <f>'FICHE PRODUIT'!#REF!</f>
        <v>#REF!</v>
      </c>
      <c r="S949" s="122" t="e">
        <f>'FICHE PRODUIT'!#REF!</f>
        <v>#REF!</v>
      </c>
      <c r="T949" s="2" t="e">
        <f>'FICHE PRODUIT'!#REF!</f>
        <v>#REF!</v>
      </c>
      <c r="U949" s="2" t="e">
        <f>'FICHE PRODUIT'!#REF!</f>
        <v>#REF!</v>
      </c>
      <c r="V949" s="2" t="e">
        <f>'FICHE PRODUIT'!#REF!</f>
        <v>#REF!</v>
      </c>
      <c r="W949" s="2" t="e">
        <f>'FICHE PRODUIT'!#REF!</f>
        <v>#REF!</v>
      </c>
      <c r="X949" s="2" t="e">
        <f>'FICHE PRODUIT'!#REF!</f>
        <v>#REF!</v>
      </c>
      <c r="Y949" s="2" t="e">
        <f>'FICHE PRODUIT'!#REF!</f>
        <v>#REF!</v>
      </c>
      <c r="Z949" s="2" t="e">
        <f>'FICHE PRODUIT'!#REF!</f>
        <v>#REF!</v>
      </c>
      <c r="AA949" s="2" t="e">
        <f>'FICHE PRODUIT'!#REF!</f>
        <v>#REF!</v>
      </c>
    </row>
    <row r="950" spans="1:27" x14ac:dyDescent="0.2">
      <c r="A950" s="7" t="e">
        <f>'FICHE PRODUIT'!#REF!</f>
        <v>#REF!</v>
      </c>
      <c r="B950" s="2" t="e">
        <f>'FICHE PRODUIT'!#REF!</f>
        <v>#REF!</v>
      </c>
      <c r="C950" s="2" t="e">
        <f>'FICHE PRODUIT'!#REF!</f>
        <v>#REF!</v>
      </c>
      <c r="D950" s="2" t="e">
        <f>'FICHE PRODUIT'!#REF!</f>
        <v>#REF!</v>
      </c>
      <c r="E950" s="2" t="e">
        <f>'FICHE PRODUIT'!#REF!</f>
        <v>#REF!</v>
      </c>
      <c r="F950" s="2" t="e">
        <f>'FICHE PRODUIT'!#REF!</f>
        <v>#REF!</v>
      </c>
      <c r="G950" s="2" t="e">
        <f>'FICHE PRODUIT'!#REF!</f>
        <v>#REF!</v>
      </c>
      <c r="H950" s="122" t="e">
        <f>'FICHE PRODUIT'!#REF!</f>
        <v>#REF!</v>
      </c>
      <c r="I950" s="2" t="e">
        <f>'FICHE PRODUIT'!#REF!</f>
        <v>#REF!</v>
      </c>
      <c r="J950" s="2" t="e">
        <f>'FICHE PRODUIT'!#REF!</f>
        <v>#REF!</v>
      </c>
      <c r="K950" s="2" t="e">
        <f>'FICHE PRODUIT'!#REF!</f>
        <v>#REF!</v>
      </c>
      <c r="L950" s="4" t="e">
        <f>'FICHE PRODUIT'!#REF!</f>
        <v>#REF!</v>
      </c>
      <c r="M950" s="4" t="e">
        <f>'FICHE PRODUIT'!#REF!</f>
        <v>#REF!</v>
      </c>
      <c r="N950" s="4" t="e">
        <f>'FICHE PRODUIT'!#REF!</f>
        <v>#REF!</v>
      </c>
      <c r="O950" s="4" t="e">
        <f>'FICHE PRODUIT'!#REF!</f>
        <v>#REF!</v>
      </c>
      <c r="P950" s="4" t="e">
        <f>'FICHE PRODUIT'!#REF!</f>
        <v>#REF!</v>
      </c>
      <c r="Q950" s="4" t="e">
        <f>'FICHE PRODUIT'!#REF!</f>
        <v>#REF!</v>
      </c>
      <c r="R950" s="4" t="e">
        <f>'FICHE PRODUIT'!#REF!</f>
        <v>#REF!</v>
      </c>
      <c r="S950" s="122" t="e">
        <f>'FICHE PRODUIT'!#REF!</f>
        <v>#REF!</v>
      </c>
      <c r="T950" s="2" t="e">
        <f>'FICHE PRODUIT'!#REF!</f>
        <v>#REF!</v>
      </c>
      <c r="U950" s="2" t="e">
        <f>'FICHE PRODUIT'!#REF!</f>
        <v>#REF!</v>
      </c>
      <c r="V950" s="2" t="e">
        <f>'FICHE PRODUIT'!#REF!</f>
        <v>#REF!</v>
      </c>
      <c r="W950" s="2" t="e">
        <f>'FICHE PRODUIT'!#REF!</f>
        <v>#REF!</v>
      </c>
      <c r="X950" s="2" t="e">
        <f>'FICHE PRODUIT'!#REF!</f>
        <v>#REF!</v>
      </c>
      <c r="Y950" s="2" t="e">
        <f>'FICHE PRODUIT'!#REF!</f>
        <v>#REF!</v>
      </c>
      <c r="Z950" s="2" t="e">
        <f>'FICHE PRODUIT'!#REF!</f>
        <v>#REF!</v>
      </c>
      <c r="AA950" s="2" t="e">
        <f>'FICHE PRODUIT'!#REF!</f>
        <v>#REF!</v>
      </c>
    </row>
    <row r="951" spans="1:27" x14ac:dyDescent="0.2">
      <c r="A951" s="7" t="e">
        <f>'FICHE PRODUIT'!#REF!</f>
        <v>#REF!</v>
      </c>
      <c r="B951" s="2" t="e">
        <f>'FICHE PRODUIT'!#REF!</f>
        <v>#REF!</v>
      </c>
      <c r="C951" s="2" t="e">
        <f>'FICHE PRODUIT'!#REF!</f>
        <v>#REF!</v>
      </c>
      <c r="D951" s="2" t="e">
        <f>'FICHE PRODUIT'!#REF!</f>
        <v>#REF!</v>
      </c>
      <c r="E951" s="2" t="e">
        <f>'FICHE PRODUIT'!#REF!</f>
        <v>#REF!</v>
      </c>
      <c r="F951" s="2" t="e">
        <f>'FICHE PRODUIT'!#REF!</f>
        <v>#REF!</v>
      </c>
      <c r="G951" s="2" t="e">
        <f>'FICHE PRODUIT'!#REF!</f>
        <v>#REF!</v>
      </c>
      <c r="H951" s="122" t="e">
        <f>'FICHE PRODUIT'!#REF!</f>
        <v>#REF!</v>
      </c>
      <c r="I951" s="2" t="e">
        <f>'FICHE PRODUIT'!#REF!</f>
        <v>#REF!</v>
      </c>
      <c r="J951" s="2" t="e">
        <f>'FICHE PRODUIT'!#REF!</f>
        <v>#REF!</v>
      </c>
      <c r="K951" s="2" t="e">
        <f>'FICHE PRODUIT'!#REF!</f>
        <v>#REF!</v>
      </c>
      <c r="L951" s="4" t="e">
        <f>'FICHE PRODUIT'!#REF!</f>
        <v>#REF!</v>
      </c>
      <c r="M951" s="4" t="e">
        <f>'FICHE PRODUIT'!#REF!</f>
        <v>#REF!</v>
      </c>
      <c r="N951" s="4" t="e">
        <f>'FICHE PRODUIT'!#REF!</f>
        <v>#REF!</v>
      </c>
      <c r="O951" s="4" t="e">
        <f>'FICHE PRODUIT'!#REF!</f>
        <v>#REF!</v>
      </c>
      <c r="P951" s="4" t="e">
        <f>'FICHE PRODUIT'!#REF!</f>
        <v>#REF!</v>
      </c>
      <c r="Q951" s="4" t="e">
        <f>'FICHE PRODUIT'!#REF!</f>
        <v>#REF!</v>
      </c>
      <c r="R951" s="4" t="e">
        <f>'FICHE PRODUIT'!#REF!</f>
        <v>#REF!</v>
      </c>
      <c r="S951" s="122" t="e">
        <f>'FICHE PRODUIT'!#REF!</f>
        <v>#REF!</v>
      </c>
      <c r="T951" s="2" t="e">
        <f>'FICHE PRODUIT'!#REF!</f>
        <v>#REF!</v>
      </c>
      <c r="U951" s="2" t="e">
        <f>'FICHE PRODUIT'!#REF!</f>
        <v>#REF!</v>
      </c>
      <c r="V951" s="2" t="e">
        <f>'FICHE PRODUIT'!#REF!</f>
        <v>#REF!</v>
      </c>
      <c r="W951" s="2" t="e">
        <f>'FICHE PRODUIT'!#REF!</f>
        <v>#REF!</v>
      </c>
      <c r="X951" s="2" t="e">
        <f>'FICHE PRODUIT'!#REF!</f>
        <v>#REF!</v>
      </c>
      <c r="Y951" s="2" t="e">
        <f>'FICHE PRODUIT'!#REF!</f>
        <v>#REF!</v>
      </c>
      <c r="Z951" s="2" t="e">
        <f>'FICHE PRODUIT'!#REF!</f>
        <v>#REF!</v>
      </c>
      <c r="AA951" s="2" t="e">
        <f>'FICHE PRODUIT'!#REF!</f>
        <v>#REF!</v>
      </c>
    </row>
    <row r="952" spans="1:27" x14ac:dyDescent="0.2">
      <c r="A952" s="7" t="e">
        <f>'FICHE PRODUIT'!#REF!</f>
        <v>#REF!</v>
      </c>
      <c r="B952" s="2" t="e">
        <f>'FICHE PRODUIT'!#REF!</f>
        <v>#REF!</v>
      </c>
      <c r="C952" s="2" t="e">
        <f>'FICHE PRODUIT'!#REF!</f>
        <v>#REF!</v>
      </c>
      <c r="D952" s="2" t="e">
        <f>'FICHE PRODUIT'!#REF!</f>
        <v>#REF!</v>
      </c>
      <c r="E952" s="2" t="e">
        <f>'FICHE PRODUIT'!#REF!</f>
        <v>#REF!</v>
      </c>
      <c r="F952" s="2" t="e">
        <f>'FICHE PRODUIT'!#REF!</f>
        <v>#REF!</v>
      </c>
      <c r="G952" s="2" t="e">
        <f>'FICHE PRODUIT'!#REF!</f>
        <v>#REF!</v>
      </c>
      <c r="H952" s="122" t="e">
        <f>'FICHE PRODUIT'!#REF!</f>
        <v>#REF!</v>
      </c>
      <c r="I952" s="2" t="e">
        <f>'FICHE PRODUIT'!#REF!</f>
        <v>#REF!</v>
      </c>
      <c r="J952" s="2" t="e">
        <f>'FICHE PRODUIT'!#REF!</f>
        <v>#REF!</v>
      </c>
      <c r="K952" s="2" t="e">
        <f>'FICHE PRODUIT'!#REF!</f>
        <v>#REF!</v>
      </c>
      <c r="L952" s="4" t="e">
        <f>'FICHE PRODUIT'!#REF!</f>
        <v>#REF!</v>
      </c>
      <c r="M952" s="4" t="e">
        <f>'FICHE PRODUIT'!#REF!</f>
        <v>#REF!</v>
      </c>
      <c r="N952" s="4" t="e">
        <f>'FICHE PRODUIT'!#REF!</f>
        <v>#REF!</v>
      </c>
      <c r="O952" s="4" t="e">
        <f>'FICHE PRODUIT'!#REF!</f>
        <v>#REF!</v>
      </c>
      <c r="P952" s="4" t="e">
        <f>'FICHE PRODUIT'!#REF!</f>
        <v>#REF!</v>
      </c>
      <c r="Q952" s="4" t="e">
        <f>'FICHE PRODUIT'!#REF!</f>
        <v>#REF!</v>
      </c>
      <c r="R952" s="4" t="e">
        <f>'FICHE PRODUIT'!#REF!</f>
        <v>#REF!</v>
      </c>
      <c r="S952" s="122" t="e">
        <f>'FICHE PRODUIT'!#REF!</f>
        <v>#REF!</v>
      </c>
      <c r="T952" s="2" t="e">
        <f>'FICHE PRODUIT'!#REF!</f>
        <v>#REF!</v>
      </c>
      <c r="U952" s="2" t="e">
        <f>'FICHE PRODUIT'!#REF!</f>
        <v>#REF!</v>
      </c>
      <c r="V952" s="2" t="e">
        <f>'FICHE PRODUIT'!#REF!</f>
        <v>#REF!</v>
      </c>
      <c r="W952" s="2" t="e">
        <f>'FICHE PRODUIT'!#REF!</f>
        <v>#REF!</v>
      </c>
      <c r="X952" s="2" t="e">
        <f>'FICHE PRODUIT'!#REF!</f>
        <v>#REF!</v>
      </c>
      <c r="Y952" s="2" t="e">
        <f>'FICHE PRODUIT'!#REF!</f>
        <v>#REF!</v>
      </c>
      <c r="Z952" s="2" t="e">
        <f>'FICHE PRODUIT'!#REF!</f>
        <v>#REF!</v>
      </c>
      <c r="AA952" s="2" t="e">
        <f>'FICHE PRODUIT'!#REF!</f>
        <v>#REF!</v>
      </c>
    </row>
    <row r="953" spans="1:27" x14ac:dyDescent="0.2">
      <c r="A953" s="7" t="e">
        <f>'FICHE PRODUIT'!#REF!</f>
        <v>#REF!</v>
      </c>
      <c r="B953" s="2" t="e">
        <f>'FICHE PRODUIT'!#REF!</f>
        <v>#REF!</v>
      </c>
      <c r="C953" s="2" t="e">
        <f>'FICHE PRODUIT'!#REF!</f>
        <v>#REF!</v>
      </c>
      <c r="D953" s="2" t="e">
        <f>'FICHE PRODUIT'!#REF!</f>
        <v>#REF!</v>
      </c>
      <c r="E953" s="2" t="e">
        <f>'FICHE PRODUIT'!#REF!</f>
        <v>#REF!</v>
      </c>
      <c r="F953" s="2" t="e">
        <f>'FICHE PRODUIT'!#REF!</f>
        <v>#REF!</v>
      </c>
      <c r="G953" s="2" t="e">
        <f>'FICHE PRODUIT'!#REF!</f>
        <v>#REF!</v>
      </c>
      <c r="H953" s="122" t="e">
        <f>'FICHE PRODUIT'!#REF!</f>
        <v>#REF!</v>
      </c>
      <c r="I953" s="2" t="e">
        <f>'FICHE PRODUIT'!#REF!</f>
        <v>#REF!</v>
      </c>
      <c r="J953" s="2" t="e">
        <f>'FICHE PRODUIT'!#REF!</f>
        <v>#REF!</v>
      </c>
      <c r="K953" s="2" t="e">
        <f>'FICHE PRODUIT'!#REF!</f>
        <v>#REF!</v>
      </c>
      <c r="L953" s="4" t="e">
        <f>'FICHE PRODUIT'!#REF!</f>
        <v>#REF!</v>
      </c>
      <c r="M953" s="4" t="e">
        <f>'FICHE PRODUIT'!#REF!</f>
        <v>#REF!</v>
      </c>
      <c r="N953" s="4" t="e">
        <f>'FICHE PRODUIT'!#REF!</f>
        <v>#REF!</v>
      </c>
      <c r="O953" s="4" t="e">
        <f>'FICHE PRODUIT'!#REF!</f>
        <v>#REF!</v>
      </c>
      <c r="P953" s="4" t="e">
        <f>'FICHE PRODUIT'!#REF!</f>
        <v>#REF!</v>
      </c>
      <c r="Q953" s="4" t="e">
        <f>'FICHE PRODUIT'!#REF!</f>
        <v>#REF!</v>
      </c>
      <c r="R953" s="4" t="e">
        <f>'FICHE PRODUIT'!#REF!</f>
        <v>#REF!</v>
      </c>
      <c r="S953" s="122" t="e">
        <f>'FICHE PRODUIT'!#REF!</f>
        <v>#REF!</v>
      </c>
      <c r="T953" s="2" t="e">
        <f>'FICHE PRODUIT'!#REF!</f>
        <v>#REF!</v>
      </c>
      <c r="U953" s="2" t="e">
        <f>'FICHE PRODUIT'!#REF!</f>
        <v>#REF!</v>
      </c>
      <c r="V953" s="2" t="e">
        <f>'FICHE PRODUIT'!#REF!</f>
        <v>#REF!</v>
      </c>
      <c r="W953" s="2" t="e">
        <f>'FICHE PRODUIT'!#REF!</f>
        <v>#REF!</v>
      </c>
      <c r="X953" s="2" t="e">
        <f>'FICHE PRODUIT'!#REF!</f>
        <v>#REF!</v>
      </c>
      <c r="Y953" s="2" t="e">
        <f>'FICHE PRODUIT'!#REF!</f>
        <v>#REF!</v>
      </c>
      <c r="Z953" s="2" t="e">
        <f>'FICHE PRODUIT'!#REF!</f>
        <v>#REF!</v>
      </c>
      <c r="AA953" s="2" t="e">
        <f>'FICHE PRODUIT'!#REF!</f>
        <v>#REF!</v>
      </c>
    </row>
    <row r="954" spans="1:27" x14ac:dyDescent="0.2">
      <c r="A954" s="7" t="e">
        <f>'FICHE PRODUIT'!#REF!</f>
        <v>#REF!</v>
      </c>
      <c r="B954" s="2" t="e">
        <f>'FICHE PRODUIT'!#REF!</f>
        <v>#REF!</v>
      </c>
      <c r="C954" s="2" t="e">
        <f>'FICHE PRODUIT'!#REF!</f>
        <v>#REF!</v>
      </c>
      <c r="D954" s="2" t="e">
        <f>'FICHE PRODUIT'!#REF!</f>
        <v>#REF!</v>
      </c>
      <c r="E954" s="2" t="e">
        <f>'FICHE PRODUIT'!#REF!</f>
        <v>#REF!</v>
      </c>
      <c r="F954" s="2" t="e">
        <f>'FICHE PRODUIT'!#REF!</f>
        <v>#REF!</v>
      </c>
      <c r="G954" s="2" t="e">
        <f>'FICHE PRODUIT'!#REF!</f>
        <v>#REF!</v>
      </c>
      <c r="H954" s="122" t="e">
        <f>'FICHE PRODUIT'!#REF!</f>
        <v>#REF!</v>
      </c>
      <c r="I954" s="2" t="e">
        <f>'FICHE PRODUIT'!#REF!</f>
        <v>#REF!</v>
      </c>
      <c r="J954" s="2" t="e">
        <f>'FICHE PRODUIT'!#REF!</f>
        <v>#REF!</v>
      </c>
      <c r="K954" s="2" t="e">
        <f>'FICHE PRODUIT'!#REF!</f>
        <v>#REF!</v>
      </c>
      <c r="L954" s="4" t="e">
        <f>'FICHE PRODUIT'!#REF!</f>
        <v>#REF!</v>
      </c>
      <c r="M954" s="4" t="e">
        <f>'FICHE PRODUIT'!#REF!</f>
        <v>#REF!</v>
      </c>
      <c r="N954" s="4" t="e">
        <f>'FICHE PRODUIT'!#REF!</f>
        <v>#REF!</v>
      </c>
      <c r="O954" s="4" t="e">
        <f>'FICHE PRODUIT'!#REF!</f>
        <v>#REF!</v>
      </c>
      <c r="P954" s="4" t="e">
        <f>'FICHE PRODUIT'!#REF!</f>
        <v>#REF!</v>
      </c>
      <c r="Q954" s="4" t="e">
        <f>'FICHE PRODUIT'!#REF!</f>
        <v>#REF!</v>
      </c>
      <c r="R954" s="4" t="e">
        <f>'FICHE PRODUIT'!#REF!</f>
        <v>#REF!</v>
      </c>
      <c r="S954" s="122" t="e">
        <f>'FICHE PRODUIT'!#REF!</f>
        <v>#REF!</v>
      </c>
      <c r="T954" s="2" t="e">
        <f>'FICHE PRODUIT'!#REF!</f>
        <v>#REF!</v>
      </c>
      <c r="U954" s="2" t="e">
        <f>'FICHE PRODUIT'!#REF!</f>
        <v>#REF!</v>
      </c>
      <c r="V954" s="2" t="e">
        <f>'FICHE PRODUIT'!#REF!</f>
        <v>#REF!</v>
      </c>
      <c r="W954" s="2" t="e">
        <f>'FICHE PRODUIT'!#REF!</f>
        <v>#REF!</v>
      </c>
      <c r="X954" s="2" t="e">
        <f>'FICHE PRODUIT'!#REF!</f>
        <v>#REF!</v>
      </c>
      <c r="Y954" s="2" t="e">
        <f>'FICHE PRODUIT'!#REF!</f>
        <v>#REF!</v>
      </c>
      <c r="Z954" s="2" t="e">
        <f>'FICHE PRODUIT'!#REF!</f>
        <v>#REF!</v>
      </c>
      <c r="AA954" s="2" t="e">
        <f>'FICHE PRODUIT'!#REF!</f>
        <v>#REF!</v>
      </c>
    </row>
    <row r="955" spans="1:27" x14ac:dyDescent="0.2">
      <c r="A955" s="7" t="e">
        <f>'FICHE PRODUIT'!#REF!</f>
        <v>#REF!</v>
      </c>
      <c r="B955" s="2" t="e">
        <f>'FICHE PRODUIT'!#REF!</f>
        <v>#REF!</v>
      </c>
      <c r="C955" s="2" t="e">
        <f>'FICHE PRODUIT'!#REF!</f>
        <v>#REF!</v>
      </c>
      <c r="D955" s="2" t="e">
        <f>'FICHE PRODUIT'!#REF!</f>
        <v>#REF!</v>
      </c>
      <c r="E955" s="2" t="e">
        <f>'FICHE PRODUIT'!#REF!</f>
        <v>#REF!</v>
      </c>
      <c r="F955" s="2" t="e">
        <f>'FICHE PRODUIT'!#REF!</f>
        <v>#REF!</v>
      </c>
      <c r="G955" s="2" t="e">
        <f>'FICHE PRODUIT'!#REF!</f>
        <v>#REF!</v>
      </c>
      <c r="H955" s="122" t="e">
        <f>'FICHE PRODUIT'!#REF!</f>
        <v>#REF!</v>
      </c>
      <c r="I955" s="2" t="e">
        <f>'FICHE PRODUIT'!#REF!</f>
        <v>#REF!</v>
      </c>
      <c r="J955" s="2" t="e">
        <f>'FICHE PRODUIT'!#REF!</f>
        <v>#REF!</v>
      </c>
      <c r="K955" s="2" t="e">
        <f>'FICHE PRODUIT'!#REF!</f>
        <v>#REF!</v>
      </c>
      <c r="L955" s="4" t="e">
        <f>'FICHE PRODUIT'!#REF!</f>
        <v>#REF!</v>
      </c>
      <c r="M955" s="4" t="e">
        <f>'FICHE PRODUIT'!#REF!</f>
        <v>#REF!</v>
      </c>
      <c r="N955" s="4" t="e">
        <f>'FICHE PRODUIT'!#REF!</f>
        <v>#REF!</v>
      </c>
      <c r="O955" s="4" t="e">
        <f>'FICHE PRODUIT'!#REF!</f>
        <v>#REF!</v>
      </c>
      <c r="P955" s="4" t="e">
        <f>'FICHE PRODUIT'!#REF!</f>
        <v>#REF!</v>
      </c>
      <c r="Q955" s="4" t="e">
        <f>'FICHE PRODUIT'!#REF!</f>
        <v>#REF!</v>
      </c>
      <c r="R955" s="4" t="e">
        <f>'FICHE PRODUIT'!#REF!</f>
        <v>#REF!</v>
      </c>
      <c r="S955" s="122" t="e">
        <f>'FICHE PRODUIT'!#REF!</f>
        <v>#REF!</v>
      </c>
      <c r="T955" s="2" t="e">
        <f>'FICHE PRODUIT'!#REF!</f>
        <v>#REF!</v>
      </c>
      <c r="U955" s="2" t="e">
        <f>'FICHE PRODUIT'!#REF!</f>
        <v>#REF!</v>
      </c>
      <c r="V955" s="2" t="e">
        <f>'FICHE PRODUIT'!#REF!</f>
        <v>#REF!</v>
      </c>
      <c r="W955" s="2" t="e">
        <f>'FICHE PRODUIT'!#REF!</f>
        <v>#REF!</v>
      </c>
      <c r="X955" s="2" t="e">
        <f>'FICHE PRODUIT'!#REF!</f>
        <v>#REF!</v>
      </c>
      <c r="Y955" s="2" t="e">
        <f>'FICHE PRODUIT'!#REF!</f>
        <v>#REF!</v>
      </c>
      <c r="Z955" s="2" t="e">
        <f>'FICHE PRODUIT'!#REF!</f>
        <v>#REF!</v>
      </c>
      <c r="AA955" s="2" t="e">
        <f>'FICHE PRODUIT'!#REF!</f>
        <v>#REF!</v>
      </c>
    </row>
    <row r="956" spans="1:27" x14ac:dyDescent="0.2">
      <c r="A956" s="7" t="e">
        <f>'FICHE PRODUIT'!#REF!</f>
        <v>#REF!</v>
      </c>
      <c r="B956" s="2" t="e">
        <f>'FICHE PRODUIT'!#REF!</f>
        <v>#REF!</v>
      </c>
      <c r="C956" s="2" t="e">
        <f>'FICHE PRODUIT'!#REF!</f>
        <v>#REF!</v>
      </c>
      <c r="D956" s="2" t="e">
        <f>'FICHE PRODUIT'!#REF!</f>
        <v>#REF!</v>
      </c>
      <c r="E956" s="2" t="e">
        <f>'FICHE PRODUIT'!#REF!</f>
        <v>#REF!</v>
      </c>
      <c r="F956" s="2" t="e">
        <f>'FICHE PRODUIT'!#REF!</f>
        <v>#REF!</v>
      </c>
      <c r="G956" s="2" t="e">
        <f>'FICHE PRODUIT'!#REF!</f>
        <v>#REF!</v>
      </c>
      <c r="H956" s="122" t="e">
        <f>'FICHE PRODUIT'!#REF!</f>
        <v>#REF!</v>
      </c>
      <c r="I956" s="2" t="e">
        <f>'FICHE PRODUIT'!#REF!</f>
        <v>#REF!</v>
      </c>
      <c r="J956" s="2" t="e">
        <f>'FICHE PRODUIT'!#REF!</f>
        <v>#REF!</v>
      </c>
      <c r="K956" s="2" t="e">
        <f>'FICHE PRODUIT'!#REF!</f>
        <v>#REF!</v>
      </c>
      <c r="L956" s="4" t="e">
        <f>'FICHE PRODUIT'!#REF!</f>
        <v>#REF!</v>
      </c>
      <c r="M956" s="4" t="e">
        <f>'FICHE PRODUIT'!#REF!</f>
        <v>#REF!</v>
      </c>
      <c r="N956" s="4" t="e">
        <f>'FICHE PRODUIT'!#REF!</f>
        <v>#REF!</v>
      </c>
      <c r="O956" s="4" t="e">
        <f>'FICHE PRODUIT'!#REF!</f>
        <v>#REF!</v>
      </c>
      <c r="P956" s="4" t="e">
        <f>'FICHE PRODUIT'!#REF!</f>
        <v>#REF!</v>
      </c>
      <c r="Q956" s="4" t="e">
        <f>'FICHE PRODUIT'!#REF!</f>
        <v>#REF!</v>
      </c>
      <c r="R956" s="4" t="e">
        <f>'FICHE PRODUIT'!#REF!</f>
        <v>#REF!</v>
      </c>
      <c r="S956" s="122" t="e">
        <f>'FICHE PRODUIT'!#REF!</f>
        <v>#REF!</v>
      </c>
      <c r="T956" s="2" t="e">
        <f>'FICHE PRODUIT'!#REF!</f>
        <v>#REF!</v>
      </c>
      <c r="U956" s="2" t="e">
        <f>'FICHE PRODUIT'!#REF!</f>
        <v>#REF!</v>
      </c>
      <c r="V956" s="2" t="e">
        <f>'FICHE PRODUIT'!#REF!</f>
        <v>#REF!</v>
      </c>
      <c r="W956" s="2" t="e">
        <f>'FICHE PRODUIT'!#REF!</f>
        <v>#REF!</v>
      </c>
      <c r="X956" s="2" t="e">
        <f>'FICHE PRODUIT'!#REF!</f>
        <v>#REF!</v>
      </c>
      <c r="Y956" s="2" t="e">
        <f>'FICHE PRODUIT'!#REF!</f>
        <v>#REF!</v>
      </c>
      <c r="Z956" s="2" t="e">
        <f>'FICHE PRODUIT'!#REF!</f>
        <v>#REF!</v>
      </c>
      <c r="AA956" s="2" t="e">
        <f>'FICHE PRODUIT'!#REF!</f>
        <v>#REF!</v>
      </c>
    </row>
    <row r="957" spans="1:27" x14ac:dyDescent="0.2">
      <c r="A957" s="7" t="e">
        <f>'FICHE PRODUIT'!#REF!</f>
        <v>#REF!</v>
      </c>
      <c r="B957" s="2" t="e">
        <f>'FICHE PRODUIT'!#REF!</f>
        <v>#REF!</v>
      </c>
      <c r="C957" s="2" t="e">
        <f>'FICHE PRODUIT'!#REF!</f>
        <v>#REF!</v>
      </c>
      <c r="D957" s="2" t="e">
        <f>'FICHE PRODUIT'!#REF!</f>
        <v>#REF!</v>
      </c>
      <c r="E957" s="2" t="e">
        <f>'FICHE PRODUIT'!#REF!</f>
        <v>#REF!</v>
      </c>
      <c r="F957" s="2" t="e">
        <f>'FICHE PRODUIT'!#REF!</f>
        <v>#REF!</v>
      </c>
      <c r="G957" s="2" t="e">
        <f>'FICHE PRODUIT'!#REF!</f>
        <v>#REF!</v>
      </c>
      <c r="H957" s="122" t="e">
        <f>'FICHE PRODUIT'!#REF!</f>
        <v>#REF!</v>
      </c>
      <c r="I957" s="2" t="e">
        <f>'FICHE PRODUIT'!#REF!</f>
        <v>#REF!</v>
      </c>
      <c r="J957" s="2" t="e">
        <f>'FICHE PRODUIT'!#REF!</f>
        <v>#REF!</v>
      </c>
      <c r="K957" s="2" t="e">
        <f>'FICHE PRODUIT'!#REF!</f>
        <v>#REF!</v>
      </c>
      <c r="L957" s="4" t="e">
        <f>'FICHE PRODUIT'!#REF!</f>
        <v>#REF!</v>
      </c>
      <c r="M957" s="4" t="e">
        <f>'FICHE PRODUIT'!#REF!</f>
        <v>#REF!</v>
      </c>
      <c r="N957" s="4" t="e">
        <f>'FICHE PRODUIT'!#REF!</f>
        <v>#REF!</v>
      </c>
      <c r="O957" s="4" t="e">
        <f>'FICHE PRODUIT'!#REF!</f>
        <v>#REF!</v>
      </c>
      <c r="P957" s="4" t="e">
        <f>'FICHE PRODUIT'!#REF!</f>
        <v>#REF!</v>
      </c>
      <c r="Q957" s="4" t="e">
        <f>'FICHE PRODUIT'!#REF!</f>
        <v>#REF!</v>
      </c>
      <c r="R957" s="4" t="e">
        <f>'FICHE PRODUIT'!#REF!</f>
        <v>#REF!</v>
      </c>
      <c r="S957" s="122" t="e">
        <f>'FICHE PRODUIT'!#REF!</f>
        <v>#REF!</v>
      </c>
      <c r="T957" s="2" t="e">
        <f>'FICHE PRODUIT'!#REF!</f>
        <v>#REF!</v>
      </c>
      <c r="U957" s="2" t="e">
        <f>'FICHE PRODUIT'!#REF!</f>
        <v>#REF!</v>
      </c>
      <c r="V957" s="2" t="e">
        <f>'FICHE PRODUIT'!#REF!</f>
        <v>#REF!</v>
      </c>
      <c r="W957" s="2" t="e">
        <f>'FICHE PRODUIT'!#REF!</f>
        <v>#REF!</v>
      </c>
      <c r="X957" s="2" t="e">
        <f>'FICHE PRODUIT'!#REF!</f>
        <v>#REF!</v>
      </c>
      <c r="Y957" s="2" t="e">
        <f>'FICHE PRODUIT'!#REF!</f>
        <v>#REF!</v>
      </c>
      <c r="Z957" s="2" t="e">
        <f>'FICHE PRODUIT'!#REF!</f>
        <v>#REF!</v>
      </c>
      <c r="AA957" s="2" t="e">
        <f>'FICHE PRODUIT'!#REF!</f>
        <v>#REF!</v>
      </c>
    </row>
    <row r="958" spans="1:27" x14ac:dyDescent="0.2">
      <c r="A958" s="7" t="e">
        <f>'FICHE PRODUIT'!#REF!</f>
        <v>#REF!</v>
      </c>
      <c r="B958" s="2" t="e">
        <f>'FICHE PRODUIT'!#REF!</f>
        <v>#REF!</v>
      </c>
      <c r="C958" s="2" t="e">
        <f>'FICHE PRODUIT'!#REF!</f>
        <v>#REF!</v>
      </c>
      <c r="D958" s="2" t="e">
        <f>'FICHE PRODUIT'!#REF!</f>
        <v>#REF!</v>
      </c>
      <c r="E958" s="2" t="e">
        <f>'FICHE PRODUIT'!#REF!</f>
        <v>#REF!</v>
      </c>
      <c r="F958" s="2" t="e">
        <f>'FICHE PRODUIT'!#REF!</f>
        <v>#REF!</v>
      </c>
      <c r="G958" s="2" t="e">
        <f>'FICHE PRODUIT'!#REF!</f>
        <v>#REF!</v>
      </c>
      <c r="H958" s="122" t="e">
        <f>'FICHE PRODUIT'!#REF!</f>
        <v>#REF!</v>
      </c>
      <c r="I958" s="2" t="e">
        <f>'FICHE PRODUIT'!#REF!</f>
        <v>#REF!</v>
      </c>
      <c r="J958" s="2" t="e">
        <f>'FICHE PRODUIT'!#REF!</f>
        <v>#REF!</v>
      </c>
      <c r="K958" s="2" t="e">
        <f>'FICHE PRODUIT'!#REF!</f>
        <v>#REF!</v>
      </c>
      <c r="L958" s="4" t="e">
        <f>'FICHE PRODUIT'!#REF!</f>
        <v>#REF!</v>
      </c>
      <c r="M958" s="4" t="e">
        <f>'FICHE PRODUIT'!#REF!</f>
        <v>#REF!</v>
      </c>
      <c r="N958" s="4" t="e">
        <f>'FICHE PRODUIT'!#REF!</f>
        <v>#REF!</v>
      </c>
      <c r="O958" s="4" t="e">
        <f>'FICHE PRODUIT'!#REF!</f>
        <v>#REF!</v>
      </c>
      <c r="P958" s="4" t="e">
        <f>'FICHE PRODUIT'!#REF!</f>
        <v>#REF!</v>
      </c>
      <c r="Q958" s="4" t="e">
        <f>'FICHE PRODUIT'!#REF!</f>
        <v>#REF!</v>
      </c>
      <c r="R958" s="4" t="e">
        <f>'FICHE PRODUIT'!#REF!</f>
        <v>#REF!</v>
      </c>
      <c r="S958" s="122" t="e">
        <f>'FICHE PRODUIT'!#REF!</f>
        <v>#REF!</v>
      </c>
      <c r="T958" s="2" t="e">
        <f>'FICHE PRODUIT'!#REF!</f>
        <v>#REF!</v>
      </c>
      <c r="U958" s="2" t="e">
        <f>'FICHE PRODUIT'!#REF!</f>
        <v>#REF!</v>
      </c>
      <c r="V958" s="2" t="e">
        <f>'FICHE PRODUIT'!#REF!</f>
        <v>#REF!</v>
      </c>
      <c r="W958" s="2" t="e">
        <f>'FICHE PRODUIT'!#REF!</f>
        <v>#REF!</v>
      </c>
      <c r="X958" s="2" t="e">
        <f>'FICHE PRODUIT'!#REF!</f>
        <v>#REF!</v>
      </c>
      <c r="Y958" s="2" t="e">
        <f>'FICHE PRODUIT'!#REF!</f>
        <v>#REF!</v>
      </c>
      <c r="Z958" s="2" t="e">
        <f>'FICHE PRODUIT'!#REF!</f>
        <v>#REF!</v>
      </c>
      <c r="AA958" s="2" t="e">
        <f>'FICHE PRODUIT'!#REF!</f>
        <v>#REF!</v>
      </c>
    </row>
    <row r="959" spans="1:27" x14ac:dyDescent="0.2">
      <c r="A959" s="7" t="e">
        <f>'FICHE PRODUIT'!#REF!</f>
        <v>#REF!</v>
      </c>
      <c r="B959" s="2" t="e">
        <f>'FICHE PRODUIT'!#REF!</f>
        <v>#REF!</v>
      </c>
      <c r="C959" s="2" t="e">
        <f>'FICHE PRODUIT'!#REF!</f>
        <v>#REF!</v>
      </c>
      <c r="D959" s="2" t="e">
        <f>'FICHE PRODUIT'!#REF!</f>
        <v>#REF!</v>
      </c>
      <c r="E959" s="2" t="e">
        <f>'FICHE PRODUIT'!#REF!</f>
        <v>#REF!</v>
      </c>
      <c r="F959" s="2" t="e">
        <f>'FICHE PRODUIT'!#REF!</f>
        <v>#REF!</v>
      </c>
      <c r="G959" s="2" t="e">
        <f>'FICHE PRODUIT'!#REF!</f>
        <v>#REF!</v>
      </c>
      <c r="H959" s="122" t="e">
        <f>'FICHE PRODUIT'!#REF!</f>
        <v>#REF!</v>
      </c>
      <c r="I959" s="2" t="e">
        <f>'FICHE PRODUIT'!#REF!</f>
        <v>#REF!</v>
      </c>
      <c r="J959" s="2" t="e">
        <f>'FICHE PRODUIT'!#REF!</f>
        <v>#REF!</v>
      </c>
      <c r="K959" s="2" t="e">
        <f>'FICHE PRODUIT'!#REF!</f>
        <v>#REF!</v>
      </c>
      <c r="L959" s="4" t="e">
        <f>'FICHE PRODUIT'!#REF!</f>
        <v>#REF!</v>
      </c>
      <c r="M959" s="4" t="e">
        <f>'FICHE PRODUIT'!#REF!</f>
        <v>#REF!</v>
      </c>
      <c r="N959" s="4" t="e">
        <f>'FICHE PRODUIT'!#REF!</f>
        <v>#REF!</v>
      </c>
      <c r="O959" s="4" t="e">
        <f>'FICHE PRODUIT'!#REF!</f>
        <v>#REF!</v>
      </c>
      <c r="P959" s="4" t="e">
        <f>'FICHE PRODUIT'!#REF!</f>
        <v>#REF!</v>
      </c>
      <c r="Q959" s="4" t="e">
        <f>'FICHE PRODUIT'!#REF!</f>
        <v>#REF!</v>
      </c>
      <c r="R959" s="4" t="e">
        <f>'FICHE PRODUIT'!#REF!</f>
        <v>#REF!</v>
      </c>
      <c r="S959" s="122" t="e">
        <f>'FICHE PRODUIT'!#REF!</f>
        <v>#REF!</v>
      </c>
      <c r="T959" s="2" t="e">
        <f>'FICHE PRODUIT'!#REF!</f>
        <v>#REF!</v>
      </c>
      <c r="U959" s="2" t="e">
        <f>'FICHE PRODUIT'!#REF!</f>
        <v>#REF!</v>
      </c>
      <c r="V959" s="2" t="e">
        <f>'FICHE PRODUIT'!#REF!</f>
        <v>#REF!</v>
      </c>
      <c r="W959" s="2" t="e">
        <f>'FICHE PRODUIT'!#REF!</f>
        <v>#REF!</v>
      </c>
      <c r="X959" s="2" t="e">
        <f>'FICHE PRODUIT'!#REF!</f>
        <v>#REF!</v>
      </c>
      <c r="Y959" s="2" t="e">
        <f>'FICHE PRODUIT'!#REF!</f>
        <v>#REF!</v>
      </c>
      <c r="Z959" s="2" t="e">
        <f>'FICHE PRODUIT'!#REF!</f>
        <v>#REF!</v>
      </c>
      <c r="AA959" s="2" t="e">
        <f>'FICHE PRODUIT'!#REF!</f>
        <v>#REF!</v>
      </c>
    </row>
    <row r="960" spans="1:27" x14ac:dyDescent="0.2">
      <c r="A960" s="7" t="e">
        <f>'FICHE PRODUIT'!#REF!</f>
        <v>#REF!</v>
      </c>
      <c r="B960" s="2" t="e">
        <f>'FICHE PRODUIT'!#REF!</f>
        <v>#REF!</v>
      </c>
      <c r="C960" s="2" t="e">
        <f>'FICHE PRODUIT'!#REF!</f>
        <v>#REF!</v>
      </c>
      <c r="D960" s="2" t="e">
        <f>'FICHE PRODUIT'!#REF!</f>
        <v>#REF!</v>
      </c>
      <c r="E960" s="2" t="e">
        <f>'FICHE PRODUIT'!#REF!</f>
        <v>#REF!</v>
      </c>
      <c r="F960" s="2" t="e">
        <f>'FICHE PRODUIT'!#REF!</f>
        <v>#REF!</v>
      </c>
      <c r="G960" s="2" t="e">
        <f>'FICHE PRODUIT'!#REF!</f>
        <v>#REF!</v>
      </c>
      <c r="H960" s="122" t="e">
        <f>'FICHE PRODUIT'!#REF!</f>
        <v>#REF!</v>
      </c>
      <c r="I960" s="2" t="e">
        <f>'FICHE PRODUIT'!#REF!</f>
        <v>#REF!</v>
      </c>
      <c r="J960" s="2" t="e">
        <f>'FICHE PRODUIT'!#REF!</f>
        <v>#REF!</v>
      </c>
      <c r="K960" s="2" t="e">
        <f>'FICHE PRODUIT'!#REF!</f>
        <v>#REF!</v>
      </c>
      <c r="L960" s="4" t="e">
        <f>'FICHE PRODUIT'!#REF!</f>
        <v>#REF!</v>
      </c>
      <c r="M960" s="4" t="e">
        <f>'FICHE PRODUIT'!#REF!</f>
        <v>#REF!</v>
      </c>
      <c r="N960" s="4" t="e">
        <f>'FICHE PRODUIT'!#REF!</f>
        <v>#REF!</v>
      </c>
      <c r="O960" s="4" t="e">
        <f>'FICHE PRODUIT'!#REF!</f>
        <v>#REF!</v>
      </c>
      <c r="P960" s="4" t="e">
        <f>'FICHE PRODUIT'!#REF!</f>
        <v>#REF!</v>
      </c>
      <c r="Q960" s="4" t="e">
        <f>'FICHE PRODUIT'!#REF!</f>
        <v>#REF!</v>
      </c>
      <c r="R960" s="4" t="e">
        <f>'FICHE PRODUIT'!#REF!</f>
        <v>#REF!</v>
      </c>
      <c r="S960" s="122" t="e">
        <f>'FICHE PRODUIT'!#REF!</f>
        <v>#REF!</v>
      </c>
      <c r="T960" s="2" t="e">
        <f>'FICHE PRODUIT'!#REF!</f>
        <v>#REF!</v>
      </c>
      <c r="U960" s="2" t="e">
        <f>'FICHE PRODUIT'!#REF!</f>
        <v>#REF!</v>
      </c>
      <c r="V960" s="2" t="e">
        <f>'FICHE PRODUIT'!#REF!</f>
        <v>#REF!</v>
      </c>
      <c r="W960" s="2" t="e">
        <f>'FICHE PRODUIT'!#REF!</f>
        <v>#REF!</v>
      </c>
      <c r="X960" s="2" t="e">
        <f>'FICHE PRODUIT'!#REF!</f>
        <v>#REF!</v>
      </c>
      <c r="Y960" s="2" t="e">
        <f>'FICHE PRODUIT'!#REF!</f>
        <v>#REF!</v>
      </c>
      <c r="Z960" s="2" t="e">
        <f>'FICHE PRODUIT'!#REF!</f>
        <v>#REF!</v>
      </c>
      <c r="AA960" s="2" t="e">
        <f>'FICHE PRODUIT'!#REF!</f>
        <v>#REF!</v>
      </c>
    </row>
    <row r="961" spans="1:27" x14ac:dyDescent="0.2">
      <c r="A961" s="7" t="e">
        <f>'FICHE PRODUIT'!#REF!</f>
        <v>#REF!</v>
      </c>
      <c r="B961" s="2" t="e">
        <f>'FICHE PRODUIT'!#REF!</f>
        <v>#REF!</v>
      </c>
      <c r="C961" s="2" t="e">
        <f>'FICHE PRODUIT'!#REF!</f>
        <v>#REF!</v>
      </c>
      <c r="D961" s="2" t="e">
        <f>'FICHE PRODUIT'!#REF!</f>
        <v>#REF!</v>
      </c>
      <c r="E961" s="2" t="e">
        <f>'FICHE PRODUIT'!#REF!</f>
        <v>#REF!</v>
      </c>
      <c r="F961" s="2" t="e">
        <f>'FICHE PRODUIT'!#REF!</f>
        <v>#REF!</v>
      </c>
      <c r="G961" s="2" t="e">
        <f>'FICHE PRODUIT'!#REF!</f>
        <v>#REF!</v>
      </c>
      <c r="H961" s="122" t="e">
        <f>'FICHE PRODUIT'!#REF!</f>
        <v>#REF!</v>
      </c>
      <c r="I961" s="2" t="e">
        <f>'FICHE PRODUIT'!#REF!</f>
        <v>#REF!</v>
      </c>
      <c r="J961" s="2" t="e">
        <f>'FICHE PRODUIT'!#REF!</f>
        <v>#REF!</v>
      </c>
      <c r="K961" s="2" t="e">
        <f>'FICHE PRODUIT'!#REF!</f>
        <v>#REF!</v>
      </c>
      <c r="L961" s="4" t="e">
        <f>'FICHE PRODUIT'!#REF!</f>
        <v>#REF!</v>
      </c>
      <c r="M961" s="4" t="e">
        <f>'FICHE PRODUIT'!#REF!</f>
        <v>#REF!</v>
      </c>
      <c r="N961" s="4" t="e">
        <f>'FICHE PRODUIT'!#REF!</f>
        <v>#REF!</v>
      </c>
      <c r="O961" s="4" t="e">
        <f>'FICHE PRODUIT'!#REF!</f>
        <v>#REF!</v>
      </c>
      <c r="P961" s="4" t="e">
        <f>'FICHE PRODUIT'!#REF!</f>
        <v>#REF!</v>
      </c>
      <c r="Q961" s="4" t="e">
        <f>'FICHE PRODUIT'!#REF!</f>
        <v>#REF!</v>
      </c>
      <c r="R961" s="4" t="e">
        <f>'FICHE PRODUIT'!#REF!</f>
        <v>#REF!</v>
      </c>
      <c r="S961" s="122" t="e">
        <f>'FICHE PRODUIT'!#REF!</f>
        <v>#REF!</v>
      </c>
      <c r="T961" s="2" t="e">
        <f>'FICHE PRODUIT'!#REF!</f>
        <v>#REF!</v>
      </c>
      <c r="U961" s="2" t="e">
        <f>'FICHE PRODUIT'!#REF!</f>
        <v>#REF!</v>
      </c>
      <c r="V961" s="2" t="e">
        <f>'FICHE PRODUIT'!#REF!</f>
        <v>#REF!</v>
      </c>
      <c r="W961" s="2" t="e">
        <f>'FICHE PRODUIT'!#REF!</f>
        <v>#REF!</v>
      </c>
      <c r="X961" s="2" t="e">
        <f>'FICHE PRODUIT'!#REF!</f>
        <v>#REF!</v>
      </c>
      <c r="Y961" s="2" t="e">
        <f>'FICHE PRODUIT'!#REF!</f>
        <v>#REF!</v>
      </c>
      <c r="Z961" s="2" t="e">
        <f>'FICHE PRODUIT'!#REF!</f>
        <v>#REF!</v>
      </c>
      <c r="AA961" s="2" t="e">
        <f>'FICHE PRODUIT'!#REF!</f>
        <v>#REF!</v>
      </c>
    </row>
    <row r="962" spans="1:27" x14ac:dyDescent="0.2">
      <c r="A962" s="7" t="e">
        <f>'FICHE PRODUIT'!#REF!</f>
        <v>#REF!</v>
      </c>
      <c r="B962" s="2" t="e">
        <f>'FICHE PRODUIT'!#REF!</f>
        <v>#REF!</v>
      </c>
      <c r="C962" s="2" t="e">
        <f>'FICHE PRODUIT'!#REF!</f>
        <v>#REF!</v>
      </c>
      <c r="D962" s="2" t="e">
        <f>'FICHE PRODUIT'!#REF!</f>
        <v>#REF!</v>
      </c>
      <c r="E962" s="2" t="e">
        <f>'FICHE PRODUIT'!#REF!</f>
        <v>#REF!</v>
      </c>
      <c r="F962" s="2" t="e">
        <f>'FICHE PRODUIT'!#REF!</f>
        <v>#REF!</v>
      </c>
      <c r="G962" s="2" t="e">
        <f>'FICHE PRODUIT'!#REF!</f>
        <v>#REF!</v>
      </c>
      <c r="H962" s="122" t="e">
        <f>'FICHE PRODUIT'!#REF!</f>
        <v>#REF!</v>
      </c>
      <c r="I962" s="2" t="e">
        <f>'FICHE PRODUIT'!#REF!</f>
        <v>#REF!</v>
      </c>
      <c r="J962" s="2" t="e">
        <f>'FICHE PRODUIT'!#REF!</f>
        <v>#REF!</v>
      </c>
      <c r="K962" s="2" t="e">
        <f>'FICHE PRODUIT'!#REF!</f>
        <v>#REF!</v>
      </c>
      <c r="L962" s="4" t="e">
        <f>'FICHE PRODUIT'!#REF!</f>
        <v>#REF!</v>
      </c>
      <c r="M962" s="4" t="e">
        <f>'FICHE PRODUIT'!#REF!</f>
        <v>#REF!</v>
      </c>
      <c r="N962" s="4" t="e">
        <f>'FICHE PRODUIT'!#REF!</f>
        <v>#REF!</v>
      </c>
      <c r="O962" s="4" t="e">
        <f>'FICHE PRODUIT'!#REF!</f>
        <v>#REF!</v>
      </c>
      <c r="P962" s="4" t="e">
        <f>'FICHE PRODUIT'!#REF!</f>
        <v>#REF!</v>
      </c>
      <c r="Q962" s="4" t="e">
        <f>'FICHE PRODUIT'!#REF!</f>
        <v>#REF!</v>
      </c>
      <c r="R962" s="4" t="e">
        <f>'FICHE PRODUIT'!#REF!</f>
        <v>#REF!</v>
      </c>
      <c r="S962" s="122" t="e">
        <f>'FICHE PRODUIT'!#REF!</f>
        <v>#REF!</v>
      </c>
      <c r="T962" s="2" t="e">
        <f>'FICHE PRODUIT'!#REF!</f>
        <v>#REF!</v>
      </c>
      <c r="U962" s="2" t="e">
        <f>'FICHE PRODUIT'!#REF!</f>
        <v>#REF!</v>
      </c>
      <c r="V962" s="2" t="e">
        <f>'FICHE PRODUIT'!#REF!</f>
        <v>#REF!</v>
      </c>
      <c r="W962" s="2" t="e">
        <f>'FICHE PRODUIT'!#REF!</f>
        <v>#REF!</v>
      </c>
      <c r="X962" s="2" t="e">
        <f>'FICHE PRODUIT'!#REF!</f>
        <v>#REF!</v>
      </c>
      <c r="Y962" s="2" t="e">
        <f>'FICHE PRODUIT'!#REF!</f>
        <v>#REF!</v>
      </c>
      <c r="Z962" s="2" t="e">
        <f>'FICHE PRODUIT'!#REF!</f>
        <v>#REF!</v>
      </c>
      <c r="AA962" s="2" t="e">
        <f>'FICHE PRODUIT'!#REF!</f>
        <v>#REF!</v>
      </c>
    </row>
    <row r="963" spans="1:27" x14ac:dyDescent="0.2">
      <c r="A963" s="7" t="e">
        <f>'FICHE PRODUIT'!#REF!</f>
        <v>#REF!</v>
      </c>
      <c r="B963" s="2" t="e">
        <f>'FICHE PRODUIT'!#REF!</f>
        <v>#REF!</v>
      </c>
      <c r="C963" s="2" t="e">
        <f>'FICHE PRODUIT'!#REF!</f>
        <v>#REF!</v>
      </c>
      <c r="D963" s="2" t="e">
        <f>'FICHE PRODUIT'!#REF!</f>
        <v>#REF!</v>
      </c>
      <c r="E963" s="2" t="e">
        <f>'FICHE PRODUIT'!#REF!</f>
        <v>#REF!</v>
      </c>
      <c r="F963" s="2" t="e">
        <f>'FICHE PRODUIT'!#REF!</f>
        <v>#REF!</v>
      </c>
      <c r="G963" s="2" t="e">
        <f>'FICHE PRODUIT'!#REF!</f>
        <v>#REF!</v>
      </c>
      <c r="H963" s="122" t="e">
        <f>'FICHE PRODUIT'!#REF!</f>
        <v>#REF!</v>
      </c>
      <c r="I963" s="2" t="e">
        <f>'FICHE PRODUIT'!#REF!</f>
        <v>#REF!</v>
      </c>
      <c r="J963" s="2" t="e">
        <f>'FICHE PRODUIT'!#REF!</f>
        <v>#REF!</v>
      </c>
      <c r="K963" s="2" t="e">
        <f>'FICHE PRODUIT'!#REF!</f>
        <v>#REF!</v>
      </c>
      <c r="L963" s="4" t="e">
        <f>'FICHE PRODUIT'!#REF!</f>
        <v>#REF!</v>
      </c>
      <c r="M963" s="4" t="e">
        <f>'FICHE PRODUIT'!#REF!</f>
        <v>#REF!</v>
      </c>
      <c r="N963" s="4" t="e">
        <f>'FICHE PRODUIT'!#REF!</f>
        <v>#REF!</v>
      </c>
      <c r="O963" s="4" t="e">
        <f>'FICHE PRODUIT'!#REF!</f>
        <v>#REF!</v>
      </c>
      <c r="P963" s="4" t="e">
        <f>'FICHE PRODUIT'!#REF!</f>
        <v>#REF!</v>
      </c>
      <c r="Q963" s="4" t="e">
        <f>'FICHE PRODUIT'!#REF!</f>
        <v>#REF!</v>
      </c>
      <c r="R963" s="4" t="e">
        <f>'FICHE PRODUIT'!#REF!</f>
        <v>#REF!</v>
      </c>
      <c r="S963" s="122" t="e">
        <f>'FICHE PRODUIT'!#REF!</f>
        <v>#REF!</v>
      </c>
      <c r="T963" s="2" t="e">
        <f>'FICHE PRODUIT'!#REF!</f>
        <v>#REF!</v>
      </c>
      <c r="U963" s="2" t="e">
        <f>'FICHE PRODUIT'!#REF!</f>
        <v>#REF!</v>
      </c>
      <c r="V963" s="2" t="e">
        <f>'FICHE PRODUIT'!#REF!</f>
        <v>#REF!</v>
      </c>
      <c r="W963" s="2" t="e">
        <f>'FICHE PRODUIT'!#REF!</f>
        <v>#REF!</v>
      </c>
      <c r="X963" s="2" t="e">
        <f>'FICHE PRODUIT'!#REF!</f>
        <v>#REF!</v>
      </c>
      <c r="Y963" s="2" t="e">
        <f>'FICHE PRODUIT'!#REF!</f>
        <v>#REF!</v>
      </c>
      <c r="Z963" s="2" t="e">
        <f>'FICHE PRODUIT'!#REF!</f>
        <v>#REF!</v>
      </c>
      <c r="AA963" s="2" t="e">
        <f>'FICHE PRODUIT'!#REF!</f>
        <v>#REF!</v>
      </c>
    </row>
    <row r="964" spans="1:27" x14ac:dyDescent="0.2">
      <c r="A964" s="7" t="e">
        <f>'FICHE PRODUIT'!#REF!</f>
        <v>#REF!</v>
      </c>
      <c r="B964" s="2" t="e">
        <f>'FICHE PRODUIT'!#REF!</f>
        <v>#REF!</v>
      </c>
      <c r="C964" s="2" t="e">
        <f>'FICHE PRODUIT'!#REF!</f>
        <v>#REF!</v>
      </c>
      <c r="D964" s="2" t="e">
        <f>'FICHE PRODUIT'!#REF!</f>
        <v>#REF!</v>
      </c>
      <c r="E964" s="2" t="e">
        <f>'FICHE PRODUIT'!#REF!</f>
        <v>#REF!</v>
      </c>
      <c r="F964" s="2" t="e">
        <f>'FICHE PRODUIT'!#REF!</f>
        <v>#REF!</v>
      </c>
      <c r="G964" s="2" t="e">
        <f>'FICHE PRODUIT'!#REF!</f>
        <v>#REF!</v>
      </c>
      <c r="H964" s="122" t="e">
        <f>'FICHE PRODUIT'!#REF!</f>
        <v>#REF!</v>
      </c>
      <c r="I964" s="2" t="e">
        <f>'FICHE PRODUIT'!#REF!</f>
        <v>#REF!</v>
      </c>
      <c r="J964" s="2" t="e">
        <f>'FICHE PRODUIT'!#REF!</f>
        <v>#REF!</v>
      </c>
      <c r="K964" s="2" t="e">
        <f>'FICHE PRODUIT'!#REF!</f>
        <v>#REF!</v>
      </c>
      <c r="L964" s="4" t="e">
        <f>'FICHE PRODUIT'!#REF!</f>
        <v>#REF!</v>
      </c>
      <c r="M964" s="4" t="e">
        <f>'FICHE PRODUIT'!#REF!</f>
        <v>#REF!</v>
      </c>
      <c r="N964" s="4" t="e">
        <f>'FICHE PRODUIT'!#REF!</f>
        <v>#REF!</v>
      </c>
      <c r="O964" s="4" t="e">
        <f>'FICHE PRODUIT'!#REF!</f>
        <v>#REF!</v>
      </c>
      <c r="P964" s="4" t="e">
        <f>'FICHE PRODUIT'!#REF!</f>
        <v>#REF!</v>
      </c>
      <c r="Q964" s="4" t="e">
        <f>'FICHE PRODUIT'!#REF!</f>
        <v>#REF!</v>
      </c>
      <c r="R964" s="4" t="e">
        <f>'FICHE PRODUIT'!#REF!</f>
        <v>#REF!</v>
      </c>
      <c r="S964" s="122" t="e">
        <f>'FICHE PRODUIT'!#REF!</f>
        <v>#REF!</v>
      </c>
      <c r="T964" s="2" t="e">
        <f>'FICHE PRODUIT'!#REF!</f>
        <v>#REF!</v>
      </c>
      <c r="U964" s="2" t="e">
        <f>'FICHE PRODUIT'!#REF!</f>
        <v>#REF!</v>
      </c>
      <c r="V964" s="2" t="e">
        <f>'FICHE PRODUIT'!#REF!</f>
        <v>#REF!</v>
      </c>
      <c r="W964" s="2" t="e">
        <f>'FICHE PRODUIT'!#REF!</f>
        <v>#REF!</v>
      </c>
      <c r="X964" s="2" t="e">
        <f>'FICHE PRODUIT'!#REF!</f>
        <v>#REF!</v>
      </c>
      <c r="Y964" s="2" t="e">
        <f>'FICHE PRODUIT'!#REF!</f>
        <v>#REF!</v>
      </c>
      <c r="Z964" s="2" t="e">
        <f>'FICHE PRODUIT'!#REF!</f>
        <v>#REF!</v>
      </c>
      <c r="AA964" s="2" t="e">
        <f>'FICHE PRODUIT'!#REF!</f>
        <v>#REF!</v>
      </c>
    </row>
    <row r="965" spans="1:27" x14ac:dyDescent="0.2">
      <c r="A965" s="7" t="e">
        <f>'FICHE PRODUIT'!#REF!</f>
        <v>#REF!</v>
      </c>
      <c r="B965" s="2" t="e">
        <f>'FICHE PRODUIT'!#REF!</f>
        <v>#REF!</v>
      </c>
      <c r="C965" s="2" t="e">
        <f>'FICHE PRODUIT'!#REF!</f>
        <v>#REF!</v>
      </c>
      <c r="D965" s="2" t="e">
        <f>'FICHE PRODUIT'!#REF!</f>
        <v>#REF!</v>
      </c>
      <c r="E965" s="2" t="e">
        <f>'FICHE PRODUIT'!#REF!</f>
        <v>#REF!</v>
      </c>
      <c r="F965" s="2" t="e">
        <f>'FICHE PRODUIT'!#REF!</f>
        <v>#REF!</v>
      </c>
      <c r="G965" s="2" t="e">
        <f>'FICHE PRODUIT'!#REF!</f>
        <v>#REF!</v>
      </c>
      <c r="H965" s="122" t="e">
        <f>'FICHE PRODUIT'!#REF!</f>
        <v>#REF!</v>
      </c>
      <c r="I965" s="2" t="e">
        <f>'FICHE PRODUIT'!#REF!</f>
        <v>#REF!</v>
      </c>
      <c r="J965" s="2" t="e">
        <f>'FICHE PRODUIT'!#REF!</f>
        <v>#REF!</v>
      </c>
      <c r="K965" s="2" t="e">
        <f>'FICHE PRODUIT'!#REF!</f>
        <v>#REF!</v>
      </c>
      <c r="L965" s="4" t="e">
        <f>'FICHE PRODUIT'!#REF!</f>
        <v>#REF!</v>
      </c>
      <c r="M965" s="4" t="e">
        <f>'FICHE PRODUIT'!#REF!</f>
        <v>#REF!</v>
      </c>
      <c r="N965" s="4" t="e">
        <f>'FICHE PRODUIT'!#REF!</f>
        <v>#REF!</v>
      </c>
      <c r="O965" s="4" t="e">
        <f>'FICHE PRODUIT'!#REF!</f>
        <v>#REF!</v>
      </c>
      <c r="P965" s="4" t="e">
        <f>'FICHE PRODUIT'!#REF!</f>
        <v>#REF!</v>
      </c>
      <c r="Q965" s="4" t="e">
        <f>'FICHE PRODUIT'!#REF!</f>
        <v>#REF!</v>
      </c>
      <c r="R965" s="4" t="e">
        <f>'FICHE PRODUIT'!#REF!</f>
        <v>#REF!</v>
      </c>
      <c r="S965" s="122" t="e">
        <f>'FICHE PRODUIT'!#REF!</f>
        <v>#REF!</v>
      </c>
      <c r="T965" s="2" t="e">
        <f>'FICHE PRODUIT'!#REF!</f>
        <v>#REF!</v>
      </c>
      <c r="U965" s="2" t="e">
        <f>'FICHE PRODUIT'!#REF!</f>
        <v>#REF!</v>
      </c>
      <c r="V965" s="2" t="e">
        <f>'FICHE PRODUIT'!#REF!</f>
        <v>#REF!</v>
      </c>
      <c r="W965" s="2" t="e">
        <f>'FICHE PRODUIT'!#REF!</f>
        <v>#REF!</v>
      </c>
      <c r="X965" s="2" t="e">
        <f>'FICHE PRODUIT'!#REF!</f>
        <v>#REF!</v>
      </c>
      <c r="Y965" s="2" t="e">
        <f>'FICHE PRODUIT'!#REF!</f>
        <v>#REF!</v>
      </c>
      <c r="Z965" s="2" t="e">
        <f>'FICHE PRODUIT'!#REF!</f>
        <v>#REF!</v>
      </c>
      <c r="AA965" s="2" t="e">
        <f>'FICHE PRODUIT'!#REF!</f>
        <v>#REF!</v>
      </c>
    </row>
    <row r="966" spans="1:27" x14ac:dyDescent="0.2">
      <c r="A966" s="7" t="e">
        <f>'FICHE PRODUIT'!#REF!</f>
        <v>#REF!</v>
      </c>
      <c r="B966" s="2" t="e">
        <f>'FICHE PRODUIT'!#REF!</f>
        <v>#REF!</v>
      </c>
      <c r="C966" s="2" t="e">
        <f>'FICHE PRODUIT'!#REF!</f>
        <v>#REF!</v>
      </c>
      <c r="D966" s="2" t="e">
        <f>'FICHE PRODUIT'!#REF!</f>
        <v>#REF!</v>
      </c>
      <c r="E966" s="2" t="e">
        <f>'FICHE PRODUIT'!#REF!</f>
        <v>#REF!</v>
      </c>
      <c r="F966" s="2" t="e">
        <f>'FICHE PRODUIT'!#REF!</f>
        <v>#REF!</v>
      </c>
      <c r="G966" s="2" t="e">
        <f>'FICHE PRODUIT'!#REF!</f>
        <v>#REF!</v>
      </c>
      <c r="H966" s="122" t="e">
        <f>'FICHE PRODUIT'!#REF!</f>
        <v>#REF!</v>
      </c>
      <c r="I966" s="2" t="e">
        <f>'FICHE PRODUIT'!#REF!</f>
        <v>#REF!</v>
      </c>
      <c r="J966" s="2" t="e">
        <f>'FICHE PRODUIT'!#REF!</f>
        <v>#REF!</v>
      </c>
      <c r="K966" s="2" t="e">
        <f>'FICHE PRODUIT'!#REF!</f>
        <v>#REF!</v>
      </c>
      <c r="L966" s="4" t="e">
        <f>'FICHE PRODUIT'!#REF!</f>
        <v>#REF!</v>
      </c>
      <c r="M966" s="4" t="e">
        <f>'FICHE PRODUIT'!#REF!</f>
        <v>#REF!</v>
      </c>
      <c r="N966" s="4" t="e">
        <f>'FICHE PRODUIT'!#REF!</f>
        <v>#REF!</v>
      </c>
      <c r="O966" s="4" t="e">
        <f>'FICHE PRODUIT'!#REF!</f>
        <v>#REF!</v>
      </c>
      <c r="P966" s="4" t="e">
        <f>'FICHE PRODUIT'!#REF!</f>
        <v>#REF!</v>
      </c>
      <c r="Q966" s="4" t="e">
        <f>'FICHE PRODUIT'!#REF!</f>
        <v>#REF!</v>
      </c>
      <c r="R966" s="4" t="e">
        <f>'FICHE PRODUIT'!#REF!</f>
        <v>#REF!</v>
      </c>
      <c r="S966" s="122" t="e">
        <f>'FICHE PRODUIT'!#REF!</f>
        <v>#REF!</v>
      </c>
      <c r="T966" s="2" t="e">
        <f>'FICHE PRODUIT'!#REF!</f>
        <v>#REF!</v>
      </c>
      <c r="U966" s="2" t="e">
        <f>'FICHE PRODUIT'!#REF!</f>
        <v>#REF!</v>
      </c>
      <c r="V966" s="2" t="e">
        <f>'FICHE PRODUIT'!#REF!</f>
        <v>#REF!</v>
      </c>
      <c r="W966" s="2" t="e">
        <f>'FICHE PRODUIT'!#REF!</f>
        <v>#REF!</v>
      </c>
      <c r="X966" s="2" t="e">
        <f>'FICHE PRODUIT'!#REF!</f>
        <v>#REF!</v>
      </c>
      <c r="Y966" s="2" t="e">
        <f>'FICHE PRODUIT'!#REF!</f>
        <v>#REF!</v>
      </c>
      <c r="Z966" s="2" t="e">
        <f>'FICHE PRODUIT'!#REF!</f>
        <v>#REF!</v>
      </c>
      <c r="AA966" s="2" t="e">
        <f>'FICHE PRODUIT'!#REF!</f>
        <v>#REF!</v>
      </c>
    </row>
    <row r="967" spans="1:27" x14ac:dyDescent="0.2">
      <c r="A967" s="7" t="e">
        <f>'FICHE PRODUIT'!#REF!</f>
        <v>#REF!</v>
      </c>
      <c r="B967" s="2" t="e">
        <f>'FICHE PRODUIT'!#REF!</f>
        <v>#REF!</v>
      </c>
      <c r="C967" s="2" t="e">
        <f>'FICHE PRODUIT'!#REF!</f>
        <v>#REF!</v>
      </c>
      <c r="D967" s="2" t="e">
        <f>'FICHE PRODUIT'!#REF!</f>
        <v>#REF!</v>
      </c>
      <c r="E967" s="2" t="e">
        <f>'FICHE PRODUIT'!#REF!</f>
        <v>#REF!</v>
      </c>
      <c r="F967" s="2" t="e">
        <f>'FICHE PRODUIT'!#REF!</f>
        <v>#REF!</v>
      </c>
      <c r="G967" s="2" t="e">
        <f>'FICHE PRODUIT'!#REF!</f>
        <v>#REF!</v>
      </c>
      <c r="H967" s="122" t="e">
        <f>'FICHE PRODUIT'!#REF!</f>
        <v>#REF!</v>
      </c>
      <c r="I967" s="2" t="e">
        <f>'FICHE PRODUIT'!#REF!</f>
        <v>#REF!</v>
      </c>
      <c r="J967" s="2" t="e">
        <f>'FICHE PRODUIT'!#REF!</f>
        <v>#REF!</v>
      </c>
      <c r="K967" s="2" t="e">
        <f>'FICHE PRODUIT'!#REF!</f>
        <v>#REF!</v>
      </c>
      <c r="L967" s="4" t="e">
        <f>'FICHE PRODUIT'!#REF!</f>
        <v>#REF!</v>
      </c>
      <c r="M967" s="4" t="e">
        <f>'FICHE PRODUIT'!#REF!</f>
        <v>#REF!</v>
      </c>
      <c r="N967" s="4" t="e">
        <f>'FICHE PRODUIT'!#REF!</f>
        <v>#REF!</v>
      </c>
      <c r="O967" s="4" t="e">
        <f>'FICHE PRODUIT'!#REF!</f>
        <v>#REF!</v>
      </c>
      <c r="P967" s="4" t="e">
        <f>'FICHE PRODUIT'!#REF!</f>
        <v>#REF!</v>
      </c>
      <c r="Q967" s="4" t="e">
        <f>'FICHE PRODUIT'!#REF!</f>
        <v>#REF!</v>
      </c>
      <c r="R967" s="4" t="e">
        <f>'FICHE PRODUIT'!#REF!</f>
        <v>#REF!</v>
      </c>
      <c r="S967" s="122" t="e">
        <f>'FICHE PRODUIT'!#REF!</f>
        <v>#REF!</v>
      </c>
      <c r="T967" s="2" t="e">
        <f>'FICHE PRODUIT'!#REF!</f>
        <v>#REF!</v>
      </c>
      <c r="U967" s="2" t="e">
        <f>'FICHE PRODUIT'!#REF!</f>
        <v>#REF!</v>
      </c>
      <c r="V967" s="2" t="e">
        <f>'FICHE PRODUIT'!#REF!</f>
        <v>#REF!</v>
      </c>
      <c r="W967" s="2" t="e">
        <f>'FICHE PRODUIT'!#REF!</f>
        <v>#REF!</v>
      </c>
      <c r="X967" s="2" t="e">
        <f>'FICHE PRODUIT'!#REF!</f>
        <v>#REF!</v>
      </c>
      <c r="Y967" s="2" t="e">
        <f>'FICHE PRODUIT'!#REF!</f>
        <v>#REF!</v>
      </c>
      <c r="Z967" s="2" t="e">
        <f>'FICHE PRODUIT'!#REF!</f>
        <v>#REF!</v>
      </c>
      <c r="AA967" s="2" t="e">
        <f>'FICHE PRODUIT'!#REF!</f>
        <v>#REF!</v>
      </c>
    </row>
    <row r="968" spans="1:27" x14ac:dyDescent="0.2">
      <c r="A968" s="7" t="e">
        <f>'FICHE PRODUIT'!#REF!</f>
        <v>#REF!</v>
      </c>
      <c r="B968" s="2" t="e">
        <f>'FICHE PRODUIT'!#REF!</f>
        <v>#REF!</v>
      </c>
      <c r="C968" s="2" t="e">
        <f>'FICHE PRODUIT'!#REF!</f>
        <v>#REF!</v>
      </c>
      <c r="D968" s="2" t="e">
        <f>'FICHE PRODUIT'!#REF!</f>
        <v>#REF!</v>
      </c>
      <c r="E968" s="2" t="e">
        <f>'FICHE PRODUIT'!#REF!</f>
        <v>#REF!</v>
      </c>
      <c r="F968" s="2" t="e">
        <f>'FICHE PRODUIT'!#REF!</f>
        <v>#REF!</v>
      </c>
      <c r="G968" s="2" t="e">
        <f>'FICHE PRODUIT'!#REF!</f>
        <v>#REF!</v>
      </c>
      <c r="H968" s="122" t="e">
        <f>'FICHE PRODUIT'!#REF!</f>
        <v>#REF!</v>
      </c>
      <c r="I968" s="2" t="e">
        <f>'FICHE PRODUIT'!#REF!</f>
        <v>#REF!</v>
      </c>
      <c r="J968" s="2" t="e">
        <f>'FICHE PRODUIT'!#REF!</f>
        <v>#REF!</v>
      </c>
      <c r="K968" s="2" t="e">
        <f>'FICHE PRODUIT'!#REF!</f>
        <v>#REF!</v>
      </c>
      <c r="L968" s="4" t="e">
        <f>'FICHE PRODUIT'!#REF!</f>
        <v>#REF!</v>
      </c>
      <c r="M968" s="4" t="e">
        <f>'FICHE PRODUIT'!#REF!</f>
        <v>#REF!</v>
      </c>
      <c r="N968" s="4" t="e">
        <f>'FICHE PRODUIT'!#REF!</f>
        <v>#REF!</v>
      </c>
      <c r="O968" s="4" t="e">
        <f>'FICHE PRODUIT'!#REF!</f>
        <v>#REF!</v>
      </c>
      <c r="P968" s="4" t="e">
        <f>'FICHE PRODUIT'!#REF!</f>
        <v>#REF!</v>
      </c>
      <c r="Q968" s="4" t="e">
        <f>'FICHE PRODUIT'!#REF!</f>
        <v>#REF!</v>
      </c>
      <c r="R968" s="4" t="e">
        <f>'FICHE PRODUIT'!#REF!</f>
        <v>#REF!</v>
      </c>
      <c r="S968" s="122" t="e">
        <f>'FICHE PRODUIT'!#REF!</f>
        <v>#REF!</v>
      </c>
      <c r="T968" s="2" t="e">
        <f>'FICHE PRODUIT'!#REF!</f>
        <v>#REF!</v>
      </c>
      <c r="U968" s="2" t="e">
        <f>'FICHE PRODUIT'!#REF!</f>
        <v>#REF!</v>
      </c>
      <c r="V968" s="2" t="e">
        <f>'FICHE PRODUIT'!#REF!</f>
        <v>#REF!</v>
      </c>
      <c r="W968" s="2" t="e">
        <f>'FICHE PRODUIT'!#REF!</f>
        <v>#REF!</v>
      </c>
      <c r="X968" s="2" t="e">
        <f>'FICHE PRODUIT'!#REF!</f>
        <v>#REF!</v>
      </c>
      <c r="Y968" s="2" t="e">
        <f>'FICHE PRODUIT'!#REF!</f>
        <v>#REF!</v>
      </c>
      <c r="Z968" s="2" t="e">
        <f>'FICHE PRODUIT'!#REF!</f>
        <v>#REF!</v>
      </c>
      <c r="AA968" s="2" t="e">
        <f>'FICHE PRODUIT'!#REF!</f>
        <v>#REF!</v>
      </c>
    </row>
    <row r="969" spans="1:27" x14ac:dyDescent="0.2">
      <c r="A969" s="7" t="e">
        <f>'FICHE PRODUIT'!#REF!</f>
        <v>#REF!</v>
      </c>
      <c r="B969" s="2" t="e">
        <f>'FICHE PRODUIT'!#REF!</f>
        <v>#REF!</v>
      </c>
      <c r="C969" s="2" t="e">
        <f>'FICHE PRODUIT'!#REF!</f>
        <v>#REF!</v>
      </c>
      <c r="D969" s="2" t="e">
        <f>'FICHE PRODUIT'!#REF!</f>
        <v>#REF!</v>
      </c>
      <c r="E969" s="2" t="e">
        <f>'FICHE PRODUIT'!#REF!</f>
        <v>#REF!</v>
      </c>
      <c r="F969" s="2" t="e">
        <f>'FICHE PRODUIT'!#REF!</f>
        <v>#REF!</v>
      </c>
      <c r="G969" s="2" t="e">
        <f>'FICHE PRODUIT'!#REF!</f>
        <v>#REF!</v>
      </c>
      <c r="H969" s="122" t="e">
        <f>'FICHE PRODUIT'!#REF!</f>
        <v>#REF!</v>
      </c>
      <c r="I969" s="2" t="e">
        <f>'FICHE PRODUIT'!#REF!</f>
        <v>#REF!</v>
      </c>
      <c r="J969" s="2" t="e">
        <f>'FICHE PRODUIT'!#REF!</f>
        <v>#REF!</v>
      </c>
      <c r="K969" s="2" t="e">
        <f>'FICHE PRODUIT'!#REF!</f>
        <v>#REF!</v>
      </c>
      <c r="L969" s="4" t="e">
        <f>'FICHE PRODUIT'!#REF!</f>
        <v>#REF!</v>
      </c>
      <c r="M969" s="4" t="e">
        <f>'FICHE PRODUIT'!#REF!</f>
        <v>#REF!</v>
      </c>
      <c r="N969" s="4" t="e">
        <f>'FICHE PRODUIT'!#REF!</f>
        <v>#REF!</v>
      </c>
      <c r="O969" s="4" t="e">
        <f>'FICHE PRODUIT'!#REF!</f>
        <v>#REF!</v>
      </c>
      <c r="P969" s="4" t="e">
        <f>'FICHE PRODUIT'!#REF!</f>
        <v>#REF!</v>
      </c>
      <c r="Q969" s="4" t="e">
        <f>'FICHE PRODUIT'!#REF!</f>
        <v>#REF!</v>
      </c>
      <c r="R969" s="4" t="e">
        <f>'FICHE PRODUIT'!#REF!</f>
        <v>#REF!</v>
      </c>
      <c r="S969" s="122" t="e">
        <f>'FICHE PRODUIT'!#REF!</f>
        <v>#REF!</v>
      </c>
      <c r="T969" s="2" t="e">
        <f>'FICHE PRODUIT'!#REF!</f>
        <v>#REF!</v>
      </c>
      <c r="U969" s="2" t="e">
        <f>'FICHE PRODUIT'!#REF!</f>
        <v>#REF!</v>
      </c>
      <c r="V969" s="2" t="e">
        <f>'FICHE PRODUIT'!#REF!</f>
        <v>#REF!</v>
      </c>
      <c r="W969" s="2" t="e">
        <f>'FICHE PRODUIT'!#REF!</f>
        <v>#REF!</v>
      </c>
      <c r="X969" s="2" t="e">
        <f>'FICHE PRODUIT'!#REF!</f>
        <v>#REF!</v>
      </c>
      <c r="Y969" s="2" t="e">
        <f>'FICHE PRODUIT'!#REF!</f>
        <v>#REF!</v>
      </c>
      <c r="Z969" s="2" t="e">
        <f>'FICHE PRODUIT'!#REF!</f>
        <v>#REF!</v>
      </c>
      <c r="AA969" s="2" t="e">
        <f>'FICHE PRODUIT'!#REF!</f>
        <v>#REF!</v>
      </c>
    </row>
    <row r="970" spans="1:27" x14ac:dyDescent="0.2">
      <c r="A970" s="7" t="e">
        <f>'FICHE PRODUIT'!#REF!</f>
        <v>#REF!</v>
      </c>
      <c r="B970" s="2" t="e">
        <f>'FICHE PRODUIT'!#REF!</f>
        <v>#REF!</v>
      </c>
      <c r="C970" s="2" t="e">
        <f>'FICHE PRODUIT'!#REF!</f>
        <v>#REF!</v>
      </c>
      <c r="D970" s="2" t="e">
        <f>'FICHE PRODUIT'!#REF!</f>
        <v>#REF!</v>
      </c>
      <c r="E970" s="2" t="e">
        <f>'FICHE PRODUIT'!#REF!</f>
        <v>#REF!</v>
      </c>
      <c r="F970" s="2" t="e">
        <f>'FICHE PRODUIT'!#REF!</f>
        <v>#REF!</v>
      </c>
      <c r="G970" s="2" t="e">
        <f>'FICHE PRODUIT'!#REF!</f>
        <v>#REF!</v>
      </c>
      <c r="H970" s="122" t="e">
        <f>'FICHE PRODUIT'!#REF!</f>
        <v>#REF!</v>
      </c>
      <c r="I970" s="2" t="e">
        <f>'FICHE PRODUIT'!#REF!</f>
        <v>#REF!</v>
      </c>
      <c r="J970" s="2" t="e">
        <f>'FICHE PRODUIT'!#REF!</f>
        <v>#REF!</v>
      </c>
      <c r="K970" s="2" t="e">
        <f>'FICHE PRODUIT'!#REF!</f>
        <v>#REF!</v>
      </c>
      <c r="L970" s="4" t="e">
        <f>'FICHE PRODUIT'!#REF!</f>
        <v>#REF!</v>
      </c>
      <c r="M970" s="4" t="e">
        <f>'FICHE PRODUIT'!#REF!</f>
        <v>#REF!</v>
      </c>
      <c r="N970" s="4" t="e">
        <f>'FICHE PRODUIT'!#REF!</f>
        <v>#REF!</v>
      </c>
      <c r="O970" s="4" t="e">
        <f>'FICHE PRODUIT'!#REF!</f>
        <v>#REF!</v>
      </c>
      <c r="P970" s="4" t="e">
        <f>'FICHE PRODUIT'!#REF!</f>
        <v>#REF!</v>
      </c>
      <c r="Q970" s="4" t="e">
        <f>'FICHE PRODUIT'!#REF!</f>
        <v>#REF!</v>
      </c>
      <c r="R970" s="4" t="e">
        <f>'FICHE PRODUIT'!#REF!</f>
        <v>#REF!</v>
      </c>
      <c r="S970" s="122" t="e">
        <f>'FICHE PRODUIT'!#REF!</f>
        <v>#REF!</v>
      </c>
      <c r="T970" s="2" t="e">
        <f>'FICHE PRODUIT'!#REF!</f>
        <v>#REF!</v>
      </c>
      <c r="U970" s="2" t="e">
        <f>'FICHE PRODUIT'!#REF!</f>
        <v>#REF!</v>
      </c>
      <c r="V970" s="2" t="e">
        <f>'FICHE PRODUIT'!#REF!</f>
        <v>#REF!</v>
      </c>
      <c r="W970" s="2" t="e">
        <f>'FICHE PRODUIT'!#REF!</f>
        <v>#REF!</v>
      </c>
      <c r="X970" s="2" t="e">
        <f>'FICHE PRODUIT'!#REF!</f>
        <v>#REF!</v>
      </c>
      <c r="Y970" s="2" t="e">
        <f>'FICHE PRODUIT'!#REF!</f>
        <v>#REF!</v>
      </c>
      <c r="Z970" s="2" t="e">
        <f>'FICHE PRODUIT'!#REF!</f>
        <v>#REF!</v>
      </c>
      <c r="AA970" s="2" t="e">
        <f>'FICHE PRODUIT'!#REF!</f>
        <v>#REF!</v>
      </c>
    </row>
    <row r="971" spans="1:27" x14ac:dyDescent="0.2">
      <c r="A971" s="7" t="e">
        <f>'FICHE PRODUIT'!#REF!</f>
        <v>#REF!</v>
      </c>
      <c r="B971" s="2" t="e">
        <f>'FICHE PRODUIT'!#REF!</f>
        <v>#REF!</v>
      </c>
      <c r="C971" s="2" t="e">
        <f>'FICHE PRODUIT'!#REF!</f>
        <v>#REF!</v>
      </c>
      <c r="D971" s="2" t="e">
        <f>'FICHE PRODUIT'!#REF!</f>
        <v>#REF!</v>
      </c>
      <c r="E971" s="2" t="e">
        <f>'FICHE PRODUIT'!#REF!</f>
        <v>#REF!</v>
      </c>
      <c r="F971" s="2" t="e">
        <f>'FICHE PRODUIT'!#REF!</f>
        <v>#REF!</v>
      </c>
      <c r="G971" s="2" t="e">
        <f>'FICHE PRODUIT'!#REF!</f>
        <v>#REF!</v>
      </c>
      <c r="H971" s="122" t="e">
        <f>'FICHE PRODUIT'!#REF!</f>
        <v>#REF!</v>
      </c>
      <c r="I971" s="2" t="e">
        <f>'FICHE PRODUIT'!#REF!</f>
        <v>#REF!</v>
      </c>
      <c r="J971" s="2" t="e">
        <f>'FICHE PRODUIT'!#REF!</f>
        <v>#REF!</v>
      </c>
      <c r="K971" s="2" t="e">
        <f>'FICHE PRODUIT'!#REF!</f>
        <v>#REF!</v>
      </c>
      <c r="L971" s="4" t="e">
        <f>'FICHE PRODUIT'!#REF!</f>
        <v>#REF!</v>
      </c>
      <c r="M971" s="4" t="e">
        <f>'FICHE PRODUIT'!#REF!</f>
        <v>#REF!</v>
      </c>
      <c r="N971" s="4" t="e">
        <f>'FICHE PRODUIT'!#REF!</f>
        <v>#REF!</v>
      </c>
      <c r="O971" s="4" t="e">
        <f>'FICHE PRODUIT'!#REF!</f>
        <v>#REF!</v>
      </c>
      <c r="P971" s="4" t="e">
        <f>'FICHE PRODUIT'!#REF!</f>
        <v>#REF!</v>
      </c>
      <c r="Q971" s="4" t="e">
        <f>'FICHE PRODUIT'!#REF!</f>
        <v>#REF!</v>
      </c>
      <c r="R971" s="4" t="e">
        <f>'FICHE PRODUIT'!#REF!</f>
        <v>#REF!</v>
      </c>
      <c r="S971" s="122" t="e">
        <f>'FICHE PRODUIT'!#REF!</f>
        <v>#REF!</v>
      </c>
      <c r="T971" s="2" t="e">
        <f>'FICHE PRODUIT'!#REF!</f>
        <v>#REF!</v>
      </c>
      <c r="U971" s="2" t="e">
        <f>'FICHE PRODUIT'!#REF!</f>
        <v>#REF!</v>
      </c>
      <c r="V971" s="2" t="e">
        <f>'FICHE PRODUIT'!#REF!</f>
        <v>#REF!</v>
      </c>
      <c r="W971" s="2" t="e">
        <f>'FICHE PRODUIT'!#REF!</f>
        <v>#REF!</v>
      </c>
      <c r="X971" s="2" t="e">
        <f>'FICHE PRODUIT'!#REF!</f>
        <v>#REF!</v>
      </c>
      <c r="Y971" s="2" t="e">
        <f>'FICHE PRODUIT'!#REF!</f>
        <v>#REF!</v>
      </c>
      <c r="Z971" s="2" t="e">
        <f>'FICHE PRODUIT'!#REF!</f>
        <v>#REF!</v>
      </c>
      <c r="AA971" s="2" t="e">
        <f>'FICHE PRODUIT'!#REF!</f>
        <v>#REF!</v>
      </c>
    </row>
    <row r="972" spans="1:27" x14ac:dyDescent="0.2">
      <c r="A972" s="7" t="e">
        <f>'FICHE PRODUIT'!#REF!</f>
        <v>#REF!</v>
      </c>
      <c r="B972" s="2" t="e">
        <f>'FICHE PRODUIT'!#REF!</f>
        <v>#REF!</v>
      </c>
      <c r="C972" s="2" t="e">
        <f>'FICHE PRODUIT'!#REF!</f>
        <v>#REF!</v>
      </c>
      <c r="D972" s="2" t="e">
        <f>'FICHE PRODUIT'!#REF!</f>
        <v>#REF!</v>
      </c>
      <c r="E972" s="2" t="e">
        <f>'FICHE PRODUIT'!#REF!</f>
        <v>#REF!</v>
      </c>
      <c r="F972" s="2" t="e">
        <f>'FICHE PRODUIT'!#REF!</f>
        <v>#REF!</v>
      </c>
      <c r="G972" s="2" t="e">
        <f>'FICHE PRODUIT'!#REF!</f>
        <v>#REF!</v>
      </c>
      <c r="H972" s="122" t="e">
        <f>'FICHE PRODUIT'!#REF!</f>
        <v>#REF!</v>
      </c>
      <c r="I972" s="2" t="e">
        <f>'FICHE PRODUIT'!#REF!</f>
        <v>#REF!</v>
      </c>
      <c r="J972" s="2" t="e">
        <f>'FICHE PRODUIT'!#REF!</f>
        <v>#REF!</v>
      </c>
      <c r="K972" s="2" t="e">
        <f>'FICHE PRODUIT'!#REF!</f>
        <v>#REF!</v>
      </c>
      <c r="L972" s="4" t="e">
        <f>'FICHE PRODUIT'!#REF!</f>
        <v>#REF!</v>
      </c>
      <c r="M972" s="4" t="e">
        <f>'FICHE PRODUIT'!#REF!</f>
        <v>#REF!</v>
      </c>
      <c r="N972" s="4" t="e">
        <f>'FICHE PRODUIT'!#REF!</f>
        <v>#REF!</v>
      </c>
      <c r="O972" s="4" t="e">
        <f>'FICHE PRODUIT'!#REF!</f>
        <v>#REF!</v>
      </c>
      <c r="P972" s="4" t="e">
        <f>'FICHE PRODUIT'!#REF!</f>
        <v>#REF!</v>
      </c>
      <c r="Q972" s="4" t="e">
        <f>'FICHE PRODUIT'!#REF!</f>
        <v>#REF!</v>
      </c>
      <c r="R972" s="4" t="e">
        <f>'FICHE PRODUIT'!#REF!</f>
        <v>#REF!</v>
      </c>
      <c r="S972" s="122" t="e">
        <f>'FICHE PRODUIT'!#REF!</f>
        <v>#REF!</v>
      </c>
      <c r="T972" s="2" t="e">
        <f>'FICHE PRODUIT'!#REF!</f>
        <v>#REF!</v>
      </c>
      <c r="U972" s="2" t="e">
        <f>'FICHE PRODUIT'!#REF!</f>
        <v>#REF!</v>
      </c>
      <c r="V972" s="2" t="e">
        <f>'FICHE PRODUIT'!#REF!</f>
        <v>#REF!</v>
      </c>
      <c r="W972" s="2" t="e">
        <f>'FICHE PRODUIT'!#REF!</f>
        <v>#REF!</v>
      </c>
      <c r="X972" s="2" t="e">
        <f>'FICHE PRODUIT'!#REF!</f>
        <v>#REF!</v>
      </c>
      <c r="Y972" s="2" t="e">
        <f>'FICHE PRODUIT'!#REF!</f>
        <v>#REF!</v>
      </c>
      <c r="Z972" s="2" t="e">
        <f>'FICHE PRODUIT'!#REF!</f>
        <v>#REF!</v>
      </c>
      <c r="AA972" s="2" t="e">
        <f>'FICHE PRODUIT'!#REF!</f>
        <v>#REF!</v>
      </c>
    </row>
    <row r="973" spans="1:27" x14ac:dyDescent="0.2">
      <c r="A973" s="7" t="e">
        <f>'FICHE PRODUIT'!#REF!</f>
        <v>#REF!</v>
      </c>
      <c r="B973" s="2" t="e">
        <f>'FICHE PRODUIT'!#REF!</f>
        <v>#REF!</v>
      </c>
      <c r="C973" s="2" t="e">
        <f>'FICHE PRODUIT'!#REF!</f>
        <v>#REF!</v>
      </c>
      <c r="D973" s="2" t="e">
        <f>'FICHE PRODUIT'!#REF!</f>
        <v>#REF!</v>
      </c>
      <c r="E973" s="2" t="e">
        <f>'FICHE PRODUIT'!#REF!</f>
        <v>#REF!</v>
      </c>
      <c r="F973" s="2" t="e">
        <f>'FICHE PRODUIT'!#REF!</f>
        <v>#REF!</v>
      </c>
      <c r="G973" s="2" t="e">
        <f>'FICHE PRODUIT'!#REF!</f>
        <v>#REF!</v>
      </c>
      <c r="H973" s="122" t="e">
        <f>'FICHE PRODUIT'!#REF!</f>
        <v>#REF!</v>
      </c>
      <c r="I973" s="2" t="e">
        <f>'FICHE PRODUIT'!#REF!</f>
        <v>#REF!</v>
      </c>
      <c r="J973" s="2" t="e">
        <f>'FICHE PRODUIT'!#REF!</f>
        <v>#REF!</v>
      </c>
      <c r="K973" s="2" t="e">
        <f>'FICHE PRODUIT'!#REF!</f>
        <v>#REF!</v>
      </c>
      <c r="L973" s="4" t="e">
        <f>'FICHE PRODUIT'!#REF!</f>
        <v>#REF!</v>
      </c>
      <c r="M973" s="4" t="e">
        <f>'FICHE PRODUIT'!#REF!</f>
        <v>#REF!</v>
      </c>
      <c r="N973" s="4" t="e">
        <f>'FICHE PRODUIT'!#REF!</f>
        <v>#REF!</v>
      </c>
      <c r="O973" s="4" t="e">
        <f>'FICHE PRODUIT'!#REF!</f>
        <v>#REF!</v>
      </c>
      <c r="P973" s="4" t="e">
        <f>'FICHE PRODUIT'!#REF!</f>
        <v>#REF!</v>
      </c>
      <c r="Q973" s="4" t="e">
        <f>'FICHE PRODUIT'!#REF!</f>
        <v>#REF!</v>
      </c>
      <c r="R973" s="4" t="e">
        <f>'FICHE PRODUIT'!#REF!</f>
        <v>#REF!</v>
      </c>
      <c r="S973" s="122" t="e">
        <f>'FICHE PRODUIT'!#REF!</f>
        <v>#REF!</v>
      </c>
      <c r="T973" s="2" t="e">
        <f>'FICHE PRODUIT'!#REF!</f>
        <v>#REF!</v>
      </c>
      <c r="U973" s="2" t="e">
        <f>'FICHE PRODUIT'!#REF!</f>
        <v>#REF!</v>
      </c>
      <c r="V973" s="2" t="e">
        <f>'FICHE PRODUIT'!#REF!</f>
        <v>#REF!</v>
      </c>
      <c r="W973" s="2" t="e">
        <f>'FICHE PRODUIT'!#REF!</f>
        <v>#REF!</v>
      </c>
      <c r="X973" s="2" t="e">
        <f>'FICHE PRODUIT'!#REF!</f>
        <v>#REF!</v>
      </c>
      <c r="Y973" s="2" t="e">
        <f>'FICHE PRODUIT'!#REF!</f>
        <v>#REF!</v>
      </c>
      <c r="Z973" s="2" t="e">
        <f>'FICHE PRODUIT'!#REF!</f>
        <v>#REF!</v>
      </c>
      <c r="AA973" s="2" t="e">
        <f>'FICHE PRODUIT'!#REF!</f>
        <v>#REF!</v>
      </c>
    </row>
    <row r="974" spans="1:27" x14ac:dyDescent="0.2">
      <c r="A974" s="7" t="e">
        <f>'FICHE PRODUIT'!#REF!</f>
        <v>#REF!</v>
      </c>
      <c r="B974" s="2" t="e">
        <f>'FICHE PRODUIT'!#REF!</f>
        <v>#REF!</v>
      </c>
      <c r="C974" s="2" t="e">
        <f>'FICHE PRODUIT'!#REF!</f>
        <v>#REF!</v>
      </c>
      <c r="D974" s="2" t="e">
        <f>'FICHE PRODUIT'!#REF!</f>
        <v>#REF!</v>
      </c>
      <c r="E974" s="2" t="e">
        <f>'FICHE PRODUIT'!#REF!</f>
        <v>#REF!</v>
      </c>
      <c r="F974" s="2" t="e">
        <f>'FICHE PRODUIT'!#REF!</f>
        <v>#REF!</v>
      </c>
      <c r="G974" s="2" t="e">
        <f>'FICHE PRODUIT'!#REF!</f>
        <v>#REF!</v>
      </c>
      <c r="H974" s="122" t="e">
        <f>'FICHE PRODUIT'!#REF!</f>
        <v>#REF!</v>
      </c>
      <c r="I974" s="2" t="e">
        <f>'FICHE PRODUIT'!#REF!</f>
        <v>#REF!</v>
      </c>
      <c r="J974" s="2" t="e">
        <f>'FICHE PRODUIT'!#REF!</f>
        <v>#REF!</v>
      </c>
      <c r="K974" s="2" t="e">
        <f>'FICHE PRODUIT'!#REF!</f>
        <v>#REF!</v>
      </c>
      <c r="L974" s="4" t="e">
        <f>'FICHE PRODUIT'!#REF!</f>
        <v>#REF!</v>
      </c>
      <c r="M974" s="4" t="e">
        <f>'FICHE PRODUIT'!#REF!</f>
        <v>#REF!</v>
      </c>
      <c r="N974" s="4" t="e">
        <f>'FICHE PRODUIT'!#REF!</f>
        <v>#REF!</v>
      </c>
      <c r="O974" s="4" t="e">
        <f>'FICHE PRODUIT'!#REF!</f>
        <v>#REF!</v>
      </c>
      <c r="P974" s="4" t="e">
        <f>'FICHE PRODUIT'!#REF!</f>
        <v>#REF!</v>
      </c>
      <c r="Q974" s="4" t="e">
        <f>'FICHE PRODUIT'!#REF!</f>
        <v>#REF!</v>
      </c>
      <c r="R974" s="4" t="e">
        <f>'FICHE PRODUIT'!#REF!</f>
        <v>#REF!</v>
      </c>
      <c r="S974" s="122" t="e">
        <f>'FICHE PRODUIT'!#REF!</f>
        <v>#REF!</v>
      </c>
      <c r="T974" s="2" t="e">
        <f>'FICHE PRODUIT'!#REF!</f>
        <v>#REF!</v>
      </c>
      <c r="U974" s="2" t="e">
        <f>'FICHE PRODUIT'!#REF!</f>
        <v>#REF!</v>
      </c>
      <c r="V974" s="2" t="e">
        <f>'FICHE PRODUIT'!#REF!</f>
        <v>#REF!</v>
      </c>
      <c r="W974" s="2" t="e">
        <f>'FICHE PRODUIT'!#REF!</f>
        <v>#REF!</v>
      </c>
      <c r="X974" s="2" t="e">
        <f>'FICHE PRODUIT'!#REF!</f>
        <v>#REF!</v>
      </c>
      <c r="Y974" s="2" t="e">
        <f>'FICHE PRODUIT'!#REF!</f>
        <v>#REF!</v>
      </c>
      <c r="Z974" s="2" t="e">
        <f>'FICHE PRODUIT'!#REF!</f>
        <v>#REF!</v>
      </c>
      <c r="AA974" s="2" t="e">
        <f>'FICHE PRODUIT'!#REF!</f>
        <v>#REF!</v>
      </c>
    </row>
    <row r="975" spans="1:27" x14ac:dyDescent="0.2">
      <c r="A975" s="7" t="e">
        <f>'FICHE PRODUIT'!#REF!</f>
        <v>#REF!</v>
      </c>
      <c r="B975" s="2" t="e">
        <f>'FICHE PRODUIT'!#REF!</f>
        <v>#REF!</v>
      </c>
      <c r="C975" s="2" t="e">
        <f>'FICHE PRODUIT'!#REF!</f>
        <v>#REF!</v>
      </c>
      <c r="D975" s="2" t="e">
        <f>'FICHE PRODUIT'!#REF!</f>
        <v>#REF!</v>
      </c>
      <c r="E975" s="2" t="e">
        <f>'FICHE PRODUIT'!#REF!</f>
        <v>#REF!</v>
      </c>
      <c r="F975" s="2" t="e">
        <f>'FICHE PRODUIT'!#REF!</f>
        <v>#REF!</v>
      </c>
      <c r="G975" s="2" t="e">
        <f>'FICHE PRODUIT'!#REF!</f>
        <v>#REF!</v>
      </c>
      <c r="H975" s="122" t="e">
        <f>'FICHE PRODUIT'!#REF!</f>
        <v>#REF!</v>
      </c>
      <c r="I975" s="2" t="e">
        <f>'FICHE PRODUIT'!#REF!</f>
        <v>#REF!</v>
      </c>
      <c r="J975" s="2" t="e">
        <f>'FICHE PRODUIT'!#REF!</f>
        <v>#REF!</v>
      </c>
      <c r="K975" s="2" t="e">
        <f>'FICHE PRODUIT'!#REF!</f>
        <v>#REF!</v>
      </c>
      <c r="L975" s="4" t="e">
        <f>'FICHE PRODUIT'!#REF!</f>
        <v>#REF!</v>
      </c>
      <c r="M975" s="4" t="e">
        <f>'FICHE PRODUIT'!#REF!</f>
        <v>#REF!</v>
      </c>
      <c r="N975" s="4" t="e">
        <f>'FICHE PRODUIT'!#REF!</f>
        <v>#REF!</v>
      </c>
      <c r="O975" s="4" t="e">
        <f>'FICHE PRODUIT'!#REF!</f>
        <v>#REF!</v>
      </c>
      <c r="P975" s="4" t="e">
        <f>'FICHE PRODUIT'!#REF!</f>
        <v>#REF!</v>
      </c>
      <c r="Q975" s="4" t="e">
        <f>'FICHE PRODUIT'!#REF!</f>
        <v>#REF!</v>
      </c>
      <c r="R975" s="4" t="e">
        <f>'FICHE PRODUIT'!#REF!</f>
        <v>#REF!</v>
      </c>
      <c r="S975" s="122" t="e">
        <f>'FICHE PRODUIT'!#REF!</f>
        <v>#REF!</v>
      </c>
      <c r="T975" s="2" t="e">
        <f>'FICHE PRODUIT'!#REF!</f>
        <v>#REF!</v>
      </c>
      <c r="U975" s="2" t="e">
        <f>'FICHE PRODUIT'!#REF!</f>
        <v>#REF!</v>
      </c>
      <c r="V975" s="2" t="e">
        <f>'FICHE PRODUIT'!#REF!</f>
        <v>#REF!</v>
      </c>
      <c r="W975" s="2" t="e">
        <f>'FICHE PRODUIT'!#REF!</f>
        <v>#REF!</v>
      </c>
      <c r="X975" s="2" t="e">
        <f>'FICHE PRODUIT'!#REF!</f>
        <v>#REF!</v>
      </c>
      <c r="Y975" s="2" t="e">
        <f>'FICHE PRODUIT'!#REF!</f>
        <v>#REF!</v>
      </c>
      <c r="Z975" s="2" t="e">
        <f>'FICHE PRODUIT'!#REF!</f>
        <v>#REF!</v>
      </c>
      <c r="AA975" s="2" t="e">
        <f>'FICHE PRODUIT'!#REF!</f>
        <v>#REF!</v>
      </c>
    </row>
    <row r="976" spans="1:27" x14ac:dyDescent="0.2">
      <c r="A976" s="7" t="e">
        <f>'FICHE PRODUIT'!#REF!</f>
        <v>#REF!</v>
      </c>
      <c r="B976" s="2" t="e">
        <f>'FICHE PRODUIT'!#REF!</f>
        <v>#REF!</v>
      </c>
      <c r="C976" s="2" t="e">
        <f>'FICHE PRODUIT'!#REF!</f>
        <v>#REF!</v>
      </c>
      <c r="D976" s="2" t="e">
        <f>'FICHE PRODUIT'!#REF!</f>
        <v>#REF!</v>
      </c>
      <c r="E976" s="2" t="e">
        <f>'FICHE PRODUIT'!#REF!</f>
        <v>#REF!</v>
      </c>
      <c r="F976" s="2" t="e">
        <f>'FICHE PRODUIT'!#REF!</f>
        <v>#REF!</v>
      </c>
      <c r="G976" s="2" t="e">
        <f>'FICHE PRODUIT'!#REF!</f>
        <v>#REF!</v>
      </c>
      <c r="H976" s="122" t="e">
        <f>'FICHE PRODUIT'!#REF!</f>
        <v>#REF!</v>
      </c>
      <c r="I976" s="2" t="e">
        <f>'FICHE PRODUIT'!#REF!</f>
        <v>#REF!</v>
      </c>
      <c r="J976" s="2" t="e">
        <f>'FICHE PRODUIT'!#REF!</f>
        <v>#REF!</v>
      </c>
      <c r="K976" s="2" t="e">
        <f>'FICHE PRODUIT'!#REF!</f>
        <v>#REF!</v>
      </c>
      <c r="L976" s="4" t="e">
        <f>'FICHE PRODUIT'!#REF!</f>
        <v>#REF!</v>
      </c>
      <c r="M976" s="4" t="e">
        <f>'FICHE PRODUIT'!#REF!</f>
        <v>#REF!</v>
      </c>
      <c r="N976" s="4" t="e">
        <f>'FICHE PRODUIT'!#REF!</f>
        <v>#REF!</v>
      </c>
      <c r="O976" s="4" t="e">
        <f>'FICHE PRODUIT'!#REF!</f>
        <v>#REF!</v>
      </c>
      <c r="P976" s="4" t="e">
        <f>'FICHE PRODUIT'!#REF!</f>
        <v>#REF!</v>
      </c>
      <c r="Q976" s="4" t="e">
        <f>'FICHE PRODUIT'!#REF!</f>
        <v>#REF!</v>
      </c>
      <c r="R976" s="4" t="e">
        <f>'FICHE PRODUIT'!#REF!</f>
        <v>#REF!</v>
      </c>
      <c r="S976" s="122" t="e">
        <f>'FICHE PRODUIT'!#REF!</f>
        <v>#REF!</v>
      </c>
      <c r="T976" s="2" t="e">
        <f>'FICHE PRODUIT'!#REF!</f>
        <v>#REF!</v>
      </c>
      <c r="U976" s="2" t="e">
        <f>'FICHE PRODUIT'!#REF!</f>
        <v>#REF!</v>
      </c>
      <c r="V976" s="2" t="e">
        <f>'FICHE PRODUIT'!#REF!</f>
        <v>#REF!</v>
      </c>
      <c r="W976" s="2" t="e">
        <f>'FICHE PRODUIT'!#REF!</f>
        <v>#REF!</v>
      </c>
      <c r="X976" s="2" t="e">
        <f>'FICHE PRODUIT'!#REF!</f>
        <v>#REF!</v>
      </c>
      <c r="Y976" s="2" t="e">
        <f>'FICHE PRODUIT'!#REF!</f>
        <v>#REF!</v>
      </c>
      <c r="Z976" s="2" t="e">
        <f>'FICHE PRODUIT'!#REF!</f>
        <v>#REF!</v>
      </c>
      <c r="AA976" s="2" t="e">
        <f>'FICHE PRODUIT'!#REF!</f>
        <v>#REF!</v>
      </c>
    </row>
    <row r="977" spans="1:27" x14ac:dyDescent="0.2">
      <c r="A977" s="7" t="e">
        <f>'FICHE PRODUIT'!#REF!</f>
        <v>#REF!</v>
      </c>
      <c r="B977" s="2" t="e">
        <f>'FICHE PRODUIT'!#REF!</f>
        <v>#REF!</v>
      </c>
      <c r="C977" s="2" t="e">
        <f>'FICHE PRODUIT'!#REF!</f>
        <v>#REF!</v>
      </c>
      <c r="D977" s="2" t="e">
        <f>'FICHE PRODUIT'!#REF!</f>
        <v>#REF!</v>
      </c>
      <c r="E977" s="2" t="e">
        <f>'FICHE PRODUIT'!#REF!</f>
        <v>#REF!</v>
      </c>
      <c r="F977" s="2" t="e">
        <f>'FICHE PRODUIT'!#REF!</f>
        <v>#REF!</v>
      </c>
      <c r="G977" s="2" t="e">
        <f>'FICHE PRODUIT'!#REF!</f>
        <v>#REF!</v>
      </c>
      <c r="H977" s="122" t="e">
        <f>'FICHE PRODUIT'!#REF!</f>
        <v>#REF!</v>
      </c>
      <c r="I977" s="2" t="e">
        <f>'FICHE PRODUIT'!#REF!</f>
        <v>#REF!</v>
      </c>
      <c r="J977" s="2" t="e">
        <f>'FICHE PRODUIT'!#REF!</f>
        <v>#REF!</v>
      </c>
      <c r="K977" s="2" t="e">
        <f>'FICHE PRODUIT'!#REF!</f>
        <v>#REF!</v>
      </c>
      <c r="L977" s="4" t="e">
        <f>'FICHE PRODUIT'!#REF!</f>
        <v>#REF!</v>
      </c>
      <c r="M977" s="4" t="e">
        <f>'FICHE PRODUIT'!#REF!</f>
        <v>#REF!</v>
      </c>
      <c r="N977" s="4" t="e">
        <f>'FICHE PRODUIT'!#REF!</f>
        <v>#REF!</v>
      </c>
      <c r="O977" s="4" t="e">
        <f>'FICHE PRODUIT'!#REF!</f>
        <v>#REF!</v>
      </c>
      <c r="P977" s="4" t="e">
        <f>'FICHE PRODUIT'!#REF!</f>
        <v>#REF!</v>
      </c>
      <c r="Q977" s="4" t="e">
        <f>'FICHE PRODUIT'!#REF!</f>
        <v>#REF!</v>
      </c>
      <c r="R977" s="4" t="e">
        <f>'FICHE PRODUIT'!#REF!</f>
        <v>#REF!</v>
      </c>
      <c r="S977" s="122" t="e">
        <f>'FICHE PRODUIT'!#REF!</f>
        <v>#REF!</v>
      </c>
      <c r="T977" s="2" t="e">
        <f>'FICHE PRODUIT'!#REF!</f>
        <v>#REF!</v>
      </c>
      <c r="U977" s="2" t="e">
        <f>'FICHE PRODUIT'!#REF!</f>
        <v>#REF!</v>
      </c>
      <c r="V977" s="2" t="e">
        <f>'FICHE PRODUIT'!#REF!</f>
        <v>#REF!</v>
      </c>
      <c r="W977" s="2" t="e">
        <f>'FICHE PRODUIT'!#REF!</f>
        <v>#REF!</v>
      </c>
      <c r="X977" s="2" t="e">
        <f>'FICHE PRODUIT'!#REF!</f>
        <v>#REF!</v>
      </c>
      <c r="Y977" s="2" t="e">
        <f>'FICHE PRODUIT'!#REF!</f>
        <v>#REF!</v>
      </c>
      <c r="Z977" s="2" t="e">
        <f>'FICHE PRODUIT'!#REF!</f>
        <v>#REF!</v>
      </c>
      <c r="AA977" s="2" t="e">
        <f>'FICHE PRODUIT'!#REF!</f>
        <v>#REF!</v>
      </c>
    </row>
    <row r="978" spans="1:27" x14ac:dyDescent="0.2">
      <c r="A978" s="7" t="e">
        <f>'FICHE PRODUIT'!#REF!</f>
        <v>#REF!</v>
      </c>
      <c r="B978" s="2" t="e">
        <f>'FICHE PRODUIT'!#REF!</f>
        <v>#REF!</v>
      </c>
      <c r="C978" s="2" t="e">
        <f>'FICHE PRODUIT'!#REF!</f>
        <v>#REF!</v>
      </c>
      <c r="D978" s="2" t="e">
        <f>'FICHE PRODUIT'!#REF!</f>
        <v>#REF!</v>
      </c>
      <c r="E978" s="2" t="e">
        <f>'FICHE PRODUIT'!#REF!</f>
        <v>#REF!</v>
      </c>
      <c r="F978" s="2" t="e">
        <f>'FICHE PRODUIT'!#REF!</f>
        <v>#REF!</v>
      </c>
      <c r="G978" s="2" t="e">
        <f>'FICHE PRODUIT'!#REF!</f>
        <v>#REF!</v>
      </c>
      <c r="H978" s="122" t="e">
        <f>'FICHE PRODUIT'!#REF!</f>
        <v>#REF!</v>
      </c>
      <c r="I978" s="2" t="e">
        <f>'FICHE PRODUIT'!#REF!</f>
        <v>#REF!</v>
      </c>
      <c r="J978" s="2" t="e">
        <f>'FICHE PRODUIT'!#REF!</f>
        <v>#REF!</v>
      </c>
      <c r="K978" s="2" t="e">
        <f>'FICHE PRODUIT'!#REF!</f>
        <v>#REF!</v>
      </c>
      <c r="L978" s="4" t="e">
        <f>'FICHE PRODUIT'!#REF!</f>
        <v>#REF!</v>
      </c>
      <c r="M978" s="4" t="e">
        <f>'FICHE PRODUIT'!#REF!</f>
        <v>#REF!</v>
      </c>
      <c r="N978" s="4" t="e">
        <f>'FICHE PRODUIT'!#REF!</f>
        <v>#REF!</v>
      </c>
      <c r="O978" s="4" t="e">
        <f>'FICHE PRODUIT'!#REF!</f>
        <v>#REF!</v>
      </c>
      <c r="P978" s="4" t="e">
        <f>'FICHE PRODUIT'!#REF!</f>
        <v>#REF!</v>
      </c>
      <c r="Q978" s="4" t="e">
        <f>'FICHE PRODUIT'!#REF!</f>
        <v>#REF!</v>
      </c>
      <c r="R978" s="4" t="e">
        <f>'FICHE PRODUIT'!#REF!</f>
        <v>#REF!</v>
      </c>
      <c r="S978" s="122" t="e">
        <f>'FICHE PRODUIT'!#REF!</f>
        <v>#REF!</v>
      </c>
      <c r="T978" s="2" t="e">
        <f>'FICHE PRODUIT'!#REF!</f>
        <v>#REF!</v>
      </c>
      <c r="U978" s="2" t="e">
        <f>'FICHE PRODUIT'!#REF!</f>
        <v>#REF!</v>
      </c>
      <c r="V978" s="2" t="e">
        <f>'FICHE PRODUIT'!#REF!</f>
        <v>#REF!</v>
      </c>
      <c r="W978" s="2" t="e">
        <f>'FICHE PRODUIT'!#REF!</f>
        <v>#REF!</v>
      </c>
      <c r="X978" s="2" t="e">
        <f>'FICHE PRODUIT'!#REF!</f>
        <v>#REF!</v>
      </c>
      <c r="Y978" s="2" t="e">
        <f>'FICHE PRODUIT'!#REF!</f>
        <v>#REF!</v>
      </c>
      <c r="Z978" s="2" t="e">
        <f>'FICHE PRODUIT'!#REF!</f>
        <v>#REF!</v>
      </c>
      <c r="AA978" s="2" t="e">
        <f>'FICHE PRODUIT'!#REF!</f>
        <v>#REF!</v>
      </c>
    </row>
    <row r="979" spans="1:27" x14ac:dyDescent="0.2">
      <c r="A979" s="7" t="e">
        <f>'FICHE PRODUIT'!#REF!</f>
        <v>#REF!</v>
      </c>
      <c r="B979" s="2" t="e">
        <f>'FICHE PRODUIT'!#REF!</f>
        <v>#REF!</v>
      </c>
      <c r="C979" s="2" t="e">
        <f>'FICHE PRODUIT'!#REF!</f>
        <v>#REF!</v>
      </c>
      <c r="D979" s="2" t="e">
        <f>'FICHE PRODUIT'!#REF!</f>
        <v>#REF!</v>
      </c>
      <c r="E979" s="2" t="e">
        <f>'FICHE PRODUIT'!#REF!</f>
        <v>#REF!</v>
      </c>
      <c r="F979" s="2" t="e">
        <f>'FICHE PRODUIT'!#REF!</f>
        <v>#REF!</v>
      </c>
      <c r="G979" s="2" t="e">
        <f>'FICHE PRODUIT'!#REF!</f>
        <v>#REF!</v>
      </c>
      <c r="H979" s="122" t="e">
        <f>'FICHE PRODUIT'!#REF!</f>
        <v>#REF!</v>
      </c>
      <c r="I979" s="2" t="e">
        <f>'FICHE PRODUIT'!#REF!</f>
        <v>#REF!</v>
      </c>
      <c r="J979" s="2" t="e">
        <f>'FICHE PRODUIT'!#REF!</f>
        <v>#REF!</v>
      </c>
      <c r="K979" s="2" t="e">
        <f>'FICHE PRODUIT'!#REF!</f>
        <v>#REF!</v>
      </c>
      <c r="L979" s="4" t="e">
        <f>'FICHE PRODUIT'!#REF!</f>
        <v>#REF!</v>
      </c>
      <c r="M979" s="4" t="e">
        <f>'FICHE PRODUIT'!#REF!</f>
        <v>#REF!</v>
      </c>
      <c r="N979" s="4" t="e">
        <f>'FICHE PRODUIT'!#REF!</f>
        <v>#REF!</v>
      </c>
      <c r="O979" s="4" t="e">
        <f>'FICHE PRODUIT'!#REF!</f>
        <v>#REF!</v>
      </c>
      <c r="P979" s="4" t="e">
        <f>'FICHE PRODUIT'!#REF!</f>
        <v>#REF!</v>
      </c>
      <c r="Q979" s="4" t="e">
        <f>'FICHE PRODUIT'!#REF!</f>
        <v>#REF!</v>
      </c>
      <c r="R979" s="4" t="e">
        <f>'FICHE PRODUIT'!#REF!</f>
        <v>#REF!</v>
      </c>
      <c r="S979" s="122" t="e">
        <f>'FICHE PRODUIT'!#REF!</f>
        <v>#REF!</v>
      </c>
      <c r="T979" s="2" t="e">
        <f>'FICHE PRODUIT'!#REF!</f>
        <v>#REF!</v>
      </c>
      <c r="U979" s="2" t="e">
        <f>'FICHE PRODUIT'!#REF!</f>
        <v>#REF!</v>
      </c>
      <c r="V979" s="2" t="e">
        <f>'FICHE PRODUIT'!#REF!</f>
        <v>#REF!</v>
      </c>
      <c r="W979" s="2" t="e">
        <f>'FICHE PRODUIT'!#REF!</f>
        <v>#REF!</v>
      </c>
      <c r="X979" s="2" t="e">
        <f>'FICHE PRODUIT'!#REF!</f>
        <v>#REF!</v>
      </c>
      <c r="Y979" s="2" t="e">
        <f>'FICHE PRODUIT'!#REF!</f>
        <v>#REF!</v>
      </c>
      <c r="Z979" s="2" t="e">
        <f>'FICHE PRODUIT'!#REF!</f>
        <v>#REF!</v>
      </c>
      <c r="AA979" s="2" t="e">
        <f>'FICHE PRODUIT'!#REF!</f>
        <v>#REF!</v>
      </c>
    </row>
    <row r="980" spans="1:27" x14ac:dyDescent="0.2">
      <c r="A980" s="7" t="e">
        <f>'FICHE PRODUIT'!#REF!</f>
        <v>#REF!</v>
      </c>
      <c r="B980" s="2" t="e">
        <f>'FICHE PRODUIT'!#REF!</f>
        <v>#REF!</v>
      </c>
      <c r="C980" s="2" t="e">
        <f>'FICHE PRODUIT'!#REF!</f>
        <v>#REF!</v>
      </c>
      <c r="D980" s="2" t="e">
        <f>'FICHE PRODUIT'!#REF!</f>
        <v>#REF!</v>
      </c>
      <c r="E980" s="2" t="e">
        <f>'FICHE PRODUIT'!#REF!</f>
        <v>#REF!</v>
      </c>
      <c r="F980" s="2" t="e">
        <f>'FICHE PRODUIT'!#REF!</f>
        <v>#REF!</v>
      </c>
      <c r="G980" s="2" t="e">
        <f>'FICHE PRODUIT'!#REF!</f>
        <v>#REF!</v>
      </c>
      <c r="H980" s="122" t="e">
        <f>'FICHE PRODUIT'!#REF!</f>
        <v>#REF!</v>
      </c>
      <c r="I980" s="2" t="e">
        <f>'FICHE PRODUIT'!#REF!</f>
        <v>#REF!</v>
      </c>
      <c r="J980" s="2" t="e">
        <f>'FICHE PRODUIT'!#REF!</f>
        <v>#REF!</v>
      </c>
      <c r="K980" s="2" t="e">
        <f>'FICHE PRODUIT'!#REF!</f>
        <v>#REF!</v>
      </c>
      <c r="L980" s="4" t="e">
        <f>'FICHE PRODUIT'!#REF!</f>
        <v>#REF!</v>
      </c>
      <c r="M980" s="4" t="e">
        <f>'FICHE PRODUIT'!#REF!</f>
        <v>#REF!</v>
      </c>
      <c r="N980" s="4" t="e">
        <f>'FICHE PRODUIT'!#REF!</f>
        <v>#REF!</v>
      </c>
      <c r="O980" s="4" t="e">
        <f>'FICHE PRODUIT'!#REF!</f>
        <v>#REF!</v>
      </c>
      <c r="P980" s="4" t="e">
        <f>'FICHE PRODUIT'!#REF!</f>
        <v>#REF!</v>
      </c>
      <c r="Q980" s="4" t="e">
        <f>'FICHE PRODUIT'!#REF!</f>
        <v>#REF!</v>
      </c>
      <c r="R980" s="4" t="e">
        <f>'FICHE PRODUIT'!#REF!</f>
        <v>#REF!</v>
      </c>
      <c r="S980" s="122" t="e">
        <f>'FICHE PRODUIT'!#REF!</f>
        <v>#REF!</v>
      </c>
      <c r="T980" s="2" t="e">
        <f>'FICHE PRODUIT'!#REF!</f>
        <v>#REF!</v>
      </c>
      <c r="U980" s="2" t="e">
        <f>'FICHE PRODUIT'!#REF!</f>
        <v>#REF!</v>
      </c>
      <c r="V980" s="2" t="e">
        <f>'FICHE PRODUIT'!#REF!</f>
        <v>#REF!</v>
      </c>
      <c r="W980" s="2" t="e">
        <f>'FICHE PRODUIT'!#REF!</f>
        <v>#REF!</v>
      </c>
      <c r="X980" s="2" t="e">
        <f>'FICHE PRODUIT'!#REF!</f>
        <v>#REF!</v>
      </c>
      <c r="Y980" s="2" t="e">
        <f>'FICHE PRODUIT'!#REF!</f>
        <v>#REF!</v>
      </c>
      <c r="Z980" s="2" t="e">
        <f>'FICHE PRODUIT'!#REF!</f>
        <v>#REF!</v>
      </c>
      <c r="AA980" s="2" t="e">
        <f>'FICHE PRODUIT'!#REF!</f>
        <v>#REF!</v>
      </c>
    </row>
    <row r="981" spans="1:27" x14ac:dyDescent="0.2">
      <c r="A981" s="7" t="e">
        <f>'FICHE PRODUIT'!#REF!</f>
        <v>#REF!</v>
      </c>
      <c r="B981" s="2" t="e">
        <f>'FICHE PRODUIT'!#REF!</f>
        <v>#REF!</v>
      </c>
      <c r="C981" s="2" t="e">
        <f>'FICHE PRODUIT'!#REF!</f>
        <v>#REF!</v>
      </c>
      <c r="D981" s="2" t="e">
        <f>'FICHE PRODUIT'!#REF!</f>
        <v>#REF!</v>
      </c>
      <c r="E981" s="2" t="e">
        <f>'FICHE PRODUIT'!#REF!</f>
        <v>#REF!</v>
      </c>
      <c r="F981" s="2" t="e">
        <f>'FICHE PRODUIT'!#REF!</f>
        <v>#REF!</v>
      </c>
      <c r="G981" s="2" t="e">
        <f>'FICHE PRODUIT'!#REF!</f>
        <v>#REF!</v>
      </c>
      <c r="H981" s="122" t="e">
        <f>'FICHE PRODUIT'!#REF!</f>
        <v>#REF!</v>
      </c>
      <c r="I981" s="2" t="e">
        <f>'FICHE PRODUIT'!#REF!</f>
        <v>#REF!</v>
      </c>
      <c r="J981" s="2" t="e">
        <f>'FICHE PRODUIT'!#REF!</f>
        <v>#REF!</v>
      </c>
      <c r="K981" s="2" t="e">
        <f>'FICHE PRODUIT'!#REF!</f>
        <v>#REF!</v>
      </c>
      <c r="L981" s="4" t="e">
        <f>'FICHE PRODUIT'!#REF!</f>
        <v>#REF!</v>
      </c>
      <c r="M981" s="4" t="e">
        <f>'FICHE PRODUIT'!#REF!</f>
        <v>#REF!</v>
      </c>
      <c r="N981" s="4" t="e">
        <f>'FICHE PRODUIT'!#REF!</f>
        <v>#REF!</v>
      </c>
      <c r="O981" s="4" t="e">
        <f>'FICHE PRODUIT'!#REF!</f>
        <v>#REF!</v>
      </c>
      <c r="P981" s="4" t="e">
        <f>'FICHE PRODUIT'!#REF!</f>
        <v>#REF!</v>
      </c>
      <c r="Q981" s="4" t="e">
        <f>'FICHE PRODUIT'!#REF!</f>
        <v>#REF!</v>
      </c>
      <c r="R981" s="4" t="e">
        <f>'FICHE PRODUIT'!#REF!</f>
        <v>#REF!</v>
      </c>
      <c r="S981" s="122" t="e">
        <f>'FICHE PRODUIT'!#REF!</f>
        <v>#REF!</v>
      </c>
      <c r="T981" s="2" t="e">
        <f>'FICHE PRODUIT'!#REF!</f>
        <v>#REF!</v>
      </c>
      <c r="U981" s="2" t="e">
        <f>'FICHE PRODUIT'!#REF!</f>
        <v>#REF!</v>
      </c>
      <c r="V981" s="2" t="e">
        <f>'FICHE PRODUIT'!#REF!</f>
        <v>#REF!</v>
      </c>
      <c r="W981" s="2" t="e">
        <f>'FICHE PRODUIT'!#REF!</f>
        <v>#REF!</v>
      </c>
      <c r="X981" s="2" t="e">
        <f>'FICHE PRODUIT'!#REF!</f>
        <v>#REF!</v>
      </c>
      <c r="Y981" s="2" t="e">
        <f>'FICHE PRODUIT'!#REF!</f>
        <v>#REF!</v>
      </c>
      <c r="Z981" s="2" t="e">
        <f>'FICHE PRODUIT'!#REF!</f>
        <v>#REF!</v>
      </c>
      <c r="AA981" s="2" t="e">
        <f>'FICHE PRODUIT'!#REF!</f>
        <v>#REF!</v>
      </c>
    </row>
    <row r="982" spans="1:27" x14ac:dyDescent="0.2">
      <c r="A982" s="7" t="e">
        <f>'FICHE PRODUIT'!#REF!</f>
        <v>#REF!</v>
      </c>
      <c r="B982" s="2" t="e">
        <f>'FICHE PRODUIT'!#REF!</f>
        <v>#REF!</v>
      </c>
      <c r="C982" s="2" t="e">
        <f>'FICHE PRODUIT'!#REF!</f>
        <v>#REF!</v>
      </c>
      <c r="D982" s="2" t="e">
        <f>'FICHE PRODUIT'!#REF!</f>
        <v>#REF!</v>
      </c>
      <c r="E982" s="2" t="e">
        <f>'FICHE PRODUIT'!#REF!</f>
        <v>#REF!</v>
      </c>
      <c r="F982" s="2" t="e">
        <f>'FICHE PRODUIT'!#REF!</f>
        <v>#REF!</v>
      </c>
      <c r="G982" s="2" t="e">
        <f>'FICHE PRODUIT'!#REF!</f>
        <v>#REF!</v>
      </c>
      <c r="H982" s="122" t="e">
        <f>'FICHE PRODUIT'!#REF!</f>
        <v>#REF!</v>
      </c>
      <c r="I982" s="2" t="e">
        <f>'FICHE PRODUIT'!#REF!</f>
        <v>#REF!</v>
      </c>
      <c r="J982" s="2" t="e">
        <f>'FICHE PRODUIT'!#REF!</f>
        <v>#REF!</v>
      </c>
      <c r="K982" s="2" t="e">
        <f>'FICHE PRODUIT'!#REF!</f>
        <v>#REF!</v>
      </c>
      <c r="L982" s="4" t="e">
        <f>'FICHE PRODUIT'!#REF!</f>
        <v>#REF!</v>
      </c>
      <c r="M982" s="4" t="e">
        <f>'FICHE PRODUIT'!#REF!</f>
        <v>#REF!</v>
      </c>
      <c r="N982" s="4" t="e">
        <f>'FICHE PRODUIT'!#REF!</f>
        <v>#REF!</v>
      </c>
      <c r="O982" s="4" t="e">
        <f>'FICHE PRODUIT'!#REF!</f>
        <v>#REF!</v>
      </c>
      <c r="P982" s="4" t="e">
        <f>'FICHE PRODUIT'!#REF!</f>
        <v>#REF!</v>
      </c>
      <c r="Q982" s="4" t="e">
        <f>'FICHE PRODUIT'!#REF!</f>
        <v>#REF!</v>
      </c>
      <c r="R982" s="4" t="e">
        <f>'FICHE PRODUIT'!#REF!</f>
        <v>#REF!</v>
      </c>
      <c r="S982" s="122" t="e">
        <f>'FICHE PRODUIT'!#REF!</f>
        <v>#REF!</v>
      </c>
      <c r="T982" s="2" t="e">
        <f>'FICHE PRODUIT'!#REF!</f>
        <v>#REF!</v>
      </c>
      <c r="U982" s="2" t="e">
        <f>'FICHE PRODUIT'!#REF!</f>
        <v>#REF!</v>
      </c>
      <c r="V982" s="2" t="e">
        <f>'FICHE PRODUIT'!#REF!</f>
        <v>#REF!</v>
      </c>
      <c r="W982" s="2" t="e">
        <f>'FICHE PRODUIT'!#REF!</f>
        <v>#REF!</v>
      </c>
      <c r="X982" s="2" t="e">
        <f>'FICHE PRODUIT'!#REF!</f>
        <v>#REF!</v>
      </c>
      <c r="Y982" s="2" t="e">
        <f>'FICHE PRODUIT'!#REF!</f>
        <v>#REF!</v>
      </c>
      <c r="Z982" s="2" t="e">
        <f>'FICHE PRODUIT'!#REF!</f>
        <v>#REF!</v>
      </c>
      <c r="AA982" s="2" t="e">
        <f>'FICHE PRODUIT'!#REF!</f>
        <v>#REF!</v>
      </c>
    </row>
    <row r="983" spans="1:27" x14ac:dyDescent="0.2">
      <c r="A983" s="7" t="e">
        <f>'FICHE PRODUIT'!#REF!</f>
        <v>#REF!</v>
      </c>
      <c r="B983" s="2" t="e">
        <f>'FICHE PRODUIT'!#REF!</f>
        <v>#REF!</v>
      </c>
      <c r="C983" s="2" t="e">
        <f>'FICHE PRODUIT'!#REF!</f>
        <v>#REF!</v>
      </c>
      <c r="D983" s="2" t="e">
        <f>'FICHE PRODUIT'!#REF!</f>
        <v>#REF!</v>
      </c>
      <c r="E983" s="2" t="e">
        <f>'FICHE PRODUIT'!#REF!</f>
        <v>#REF!</v>
      </c>
      <c r="F983" s="2" t="e">
        <f>'FICHE PRODUIT'!#REF!</f>
        <v>#REF!</v>
      </c>
      <c r="G983" s="2" t="e">
        <f>'FICHE PRODUIT'!#REF!</f>
        <v>#REF!</v>
      </c>
      <c r="H983" s="122" t="e">
        <f>'FICHE PRODUIT'!#REF!</f>
        <v>#REF!</v>
      </c>
      <c r="I983" s="2" t="e">
        <f>'FICHE PRODUIT'!#REF!</f>
        <v>#REF!</v>
      </c>
      <c r="J983" s="2" t="e">
        <f>'FICHE PRODUIT'!#REF!</f>
        <v>#REF!</v>
      </c>
      <c r="K983" s="2" t="e">
        <f>'FICHE PRODUIT'!#REF!</f>
        <v>#REF!</v>
      </c>
      <c r="L983" s="4" t="e">
        <f>'FICHE PRODUIT'!#REF!</f>
        <v>#REF!</v>
      </c>
      <c r="M983" s="4" t="e">
        <f>'FICHE PRODUIT'!#REF!</f>
        <v>#REF!</v>
      </c>
      <c r="N983" s="4" t="e">
        <f>'FICHE PRODUIT'!#REF!</f>
        <v>#REF!</v>
      </c>
      <c r="O983" s="4" t="e">
        <f>'FICHE PRODUIT'!#REF!</f>
        <v>#REF!</v>
      </c>
      <c r="P983" s="4" t="e">
        <f>'FICHE PRODUIT'!#REF!</f>
        <v>#REF!</v>
      </c>
      <c r="Q983" s="4" t="e">
        <f>'FICHE PRODUIT'!#REF!</f>
        <v>#REF!</v>
      </c>
      <c r="R983" s="4" t="e">
        <f>'FICHE PRODUIT'!#REF!</f>
        <v>#REF!</v>
      </c>
      <c r="S983" s="122" t="e">
        <f>'FICHE PRODUIT'!#REF!</f>
        <v>#REF!</v>
      </c>
      <c r="T983" s="2" t="e">
        <f>'FICHE PRODUIT'!#REF!</f>
        <v>#REF!</v>
      </c>
      <c r="U983" s="2" t="e">
        <f>'FICHE PRODUIT'!#REF!</f>
        <v>#REF!</v>
      </c>
      <c r="V983" s="2" t="e">
        <f>'FICHE PRODUIT'!#REF!</f>
        <v>#REF!</v>
      </c>
      <c r="W983" s="2" t="e">
        <f>'FICHE PRODUIT'!#REF!</f>
        <v>#REF!</v>
      </c>
      <c r="X983" s="2" t="e">
        <f>'FICHE PRODUIT'!#REF!</f>
        <v>#REF!</v>
      </c>
      <c r="Y983" s="2" t="e">
        <f>'FICHE PRODUIT'!#REF!</f>
        <v>#REF!</v>
      </c>
      <c r="Z983" s="2" t="e">
        <f>'FICHE PRODUIT'!#REF!</f>
        <v>#REF!</v>
      </c>
      <c r="AA983" s="2" t="e">
        <f>'FICHE PRODUIT'!#REF!</f>
        <v>#REF!</v>
      </c>
    </row>
    <row r="984" spans="1:27" x14ac:dyDescent="0.2">
      <c r="A984" s="7" t="e">
        <f>'FICHE PRODUIT'!#REF!</f>
        <v>#REF!</v>
      </c>
      <c r="B984" s="2" t="e">
        <f>'FICHE PRODUIT'!#REF!</f>
        <v>#REF!</v>
      </c>
      <c r="C984" s="2" t="e">
        <f>'FICHE PRODUIT'!#REF!</f>
        <v>#REF!</v>
      </c>
      <c r="D984" s="2" t="e">
        <f>'FICHE PRODUIT'!#REF!</f>
        <v>#REF!</v>
      </c>
      <c r="E984" s="2" t="e">
        <f>'FICHE PRODUIT'!#REF!</f>
        <v>#REF!</v>
      </c>
      <c r="F984" s="2" t="e">
        <f>'FICHE PRODUIT'!#REF!</f>
        <v>#REF!</v>
      </c>
      <c r="G984" s="2" t="e">
        <f>'FICHE PRODUIT'!#REF!</f>
        <v>#REF!</v>
      </c>
      <c r="H984" s="122" t="e">
        <f>'FICHE PRODUIT'!#REF!</f>
        <v>#REF!</v>
      </c>
      <c r="I984" s="2" t="e">
        <f>'FICHE PRODUIT'!#REF!</f>
        <v>#REF!</v>
      </c>
      <c r="J984" s="2" t="e">
        <f>'FICHE PRODUIT'!#REF!</f>
        <v>#REF!</v>
      </c>
      <c r="K984" s="2" t="e">
        <f>'FICHE PRODUIT'!#REF!</f>
        <v>#REF!</v>
      </c>
      <c r="L984" s="4" t="e">
        <f>'FICHE PRODUIT'!#REF!</f>
        <v>#REF!</v>
      </c>
      <c r="M984" s="4" t="e">
        <f>'FICHE PRODUIT'!#REF!</f>
        <v>#REF!</v>
      </c>
      <c r="N984" s="4" t="e">
        <f>'FICHE PRODUIT'!#REF!</f>
        <v>#REF!</v>
      </c>
      <c r="O984" s="4" t="e">
        <f>'FICHE PRODUIT'!#REF!</f>
        <v>#REF!</v>
      </c>
      <c r="P984" s="4" t="e">
        <f>'FICHE PRODUIT'!#REF!</f>
        <v>#REF!</v>
      </c>
      <c r="Q984" s="4" t="e">
        <f>'FICHE PRODUIT'!#REF!</f>
        <v>#REF!</v>
      </c>
      <c r="R984" s="4" t="e">
        <f>'FICHE PRODUIT'!#REF!</f>
        <v>#REF!</v>
      </c>
      <c r="S984" s="122" t="e">
        <f>'FICHE PRODUIT'!#REF!</f>
        <v>#REF!</v>
      </c>
      <c r="T984" s="2" t="e">
        <f>'FICHE PRODUIT'!#REF!</f>
        <v>#REF!</v>
      </c>
      <c r="U984" s="2" t="e">
        <f>'FICHE PRODUIT'!#REF!</f>
        <v>#REF!</v>
      </c>
      <c r="V984" s="2" t="e">
        <f>'FICHE PRODUIT'!#REF!</f>
        <v>#REF!</v>
      </c>
      <c r="W984" s="2" t="e">
        <f>'FICHE PRODUIT'!#REF!</f>
        <v>#REF!</v>
      </c>
      <c r="X984" s="2" t="e">
        <f>'FICHE PRODUIT'!#REF!</f>
        <v>#REF!</v>
      </c>
      <c r="Y984" s="2" t="e">
        <f>'FICHE PRODUIT'!#REF!</f>
        <v>#REF!</v>
      </c>
      <c r="Z984" s="2" t="e">
        <f>'FICHE PRODUIT'!#REF!</f>
        <v>#REF!</v>
      </c>
      <c r="AA984" s="2" t="e">
        <f>'FICHE PRODUIT'!#REF!</f>
        <v>#REF!</v>
      </c>
    </row>
    <row r="985" spans="1:27" x14ac:dyDescent="0.2">
      <c r="A985" s="7" t="e">
        <f>'FICHE PRODUIT'!#REF!</f>
        <v>#REF!</v>
      </c>
      <c r="B985" s="2" t="e">
        <f>'FICHE PRODUIT'!#REF!</f>
        <v>#REF!</v>
      </c>
      <c r="C985" s="2" t="e">
        <f>'FICHE PRODUIT'!#REF!</f>
        <v>#REF!</v>
      </c>
      <c r="D985" s="2" t="e">
        <f>'FICHE PRODUIT'!#REF!</f>
        <v>#REF!</v>
      </c>
      <c r="E985" s="2" t="e">
        <f>'FICHE PRODUIT'!#REF!</f>
        <v>#REF!</v>
      </c>
      <c r="F985" s="2" t="e">
        <f>'FICHE PRODUIT'!#REF!</f>
        <v>#REF!</v>
      </c>
      <c r="G985" s="2" t="e">
        <f>'FICHE PRODUIT'!#REF!</f>
        <v>#REF!</v>
      </c>
      <c r="H985" s="122" t="e">
        <f>'FICHE PRODUIT'!#REF!</f>
        <v>#REF!</v>
      </c>
      <c r="I985" s="2" t="e">
        <f>'FICHE PRODUIT'!#REF!</f>
        <v>#REF!</v>
      </c>
      <c r="J985" s="2" t="e">
        <f>'FICHE PRODUIT'!#REF!</f>
        <v>#REF!</v>
      </c>
      <c r="K985" s="2" t="e">
        <f>'FICHE PRODUIT'!#REF!</f>
        <v>#REF!</v>
      </c>
      <c r="L985" s="4" t="e">
        <f>'FICHE PRODUIT'!#REF!</f>
        <v>#REF!</v>
      </c>
      <c r="M985" s="4" t="e">
        <f>'FICHE PRODUIT'!#REF!</f>
        <v>#REF!</v>
      </c>
      <c r="N985" s="4" t="e">
        <f>'FICHE PRODUIT'!#REF!</f>
        <v>#REF!</v>
      </c>
      <c r="O985" s="4" t="e">
        <f>'FICHE PRODUIT'!#REF!</f>
        <v>#REF!</v>
      </c>
      <c r="P985" s="4" t="e">
        <f>'FICHE PRODUIT'!#REF!</f>
        <v>#REF!</v>
      </c>
      <c r="Q985" s="4" t="e">
        <f>'FICHE PRODUIT'!#REF!</f>
        <v>#REF!</v>
      </c>
      <c r="R985" s="4" t="e">
        <f>'FICHE PRODUIT'!#REF!</f>
        <v>#REF!</v>
      </c>
      <c r="S985" s="122" t="e">
        <f>'FICHE PRODUIT'!#REF!</f>
        <v>#REF!</v>
      </c>
      <c r="T985" s="2" t="e">
        <f>'FICHE PRODUIT'!#REF!</f>
        <v>#REF!</v>
      </c>
      <c r="U985" s="2" t="e">
        <f>'FICHE PRODUIT'!#REF!</f>
        <v>#REF!</v>
      </c>
      <c r="V985" s="2" t="e">
        <f>'FICHE PRODUIT'!#REF!</f>
        <v>#REF!</v>
      </c>
      <c r="W985" s="2" t="e">
        <f>'FICHE PRODUIT'!#REF!</f>
        <v>#REF!</v>
      </c>
      <c r="X985" s="2" t="e">
        <f>'FICHE PRODUIT'!#REF!</f>
        <v>#REF!</v>
      </c>
      <c r="Y985" s="2" t="e">
        <f>'FICHE PRODUIT'!#REF!</f>
        <v>#REF!</v>
      </c>
      <c r="Z985" s="2" t="e">
        <f>'FICHE PRODUIT'!#REF!</f>
        <v>#REF!</v>
      </c>
      <c r="AA985" s="2" t="e">
        <f>'FICHE PRODUIT'!#REF!</f>
        <v>#REF!</v>
      </c>
    </row>
    <row r="986" spans="1:27" x14ac:dyDescent="0.2">
      <c r="A986" s="7" t="e">
        <f>'FICHE PRODUIT'!#REF!</f>
        <v>#REF!</v>
      </c>
      <c r="B986" s="2" t="e">
        <f>'FICHE PRODUIT'!#REF!</f>
        <v>#REF!</v>
      </c>
      <c r="C986" s="2" t="e">
        <f>'FICHE PRODUIT'!#REF!</f>
        <v>#REF!</v>
      </c>
      <c r="D986" s="2" t="e">
        <f>'FICHE PRODUIT'!#REF!</f>
        <v>#REF!</v>
      </c>
      <c r="E986" s="2" t="e">
        <f>'FICHE PRODUIT'!#REF!</f>
        <v>#REF!</v>
      </c>
      <c r="F986" s="2" t="e">
        <f>'FICHE PRODUIT'!#REF!</f>
        <v>#REF!</v>
      </c>
      <c r="G986" s="2" t="e">
        <f>'FICHE PRODUIT'!#REF!</f>
        <v>#REF!</v>
      </c>
      <c r="H986" s="122" t="e">
        <f>'FICHE PRODUIT'!#REF!</f>
        <v>#REF!</v>
      </c>
      <c r="I986" s="2" t="e">
        <f>'FICHE PRODUIT'!#REF!</f>
        <v>#REF!</v>
      </c>
      <c r="J986" s="2" t="e">
        <f>'FICHE PRODUIT'!#REF!</f>
        <v>#REF!</v>
      </c>
      <c r="K986" s="2" t="e">
        <f>'FICHE PRODUIT'!#REF!</f>
        <v>#REF!</v>
      </c>
      <c r="L986" s="4" t="e">
        <f>'FICHE PRODUIT'!#REF!</f>
        <v>#REF!</v>
      </c>
      <c r="M986" s="4" t="e">
        <f>'FICHE PRODUIT'!#REF!</f>
        <v>#REF!</v>
      </c>
      <c r="N986" s="4" t="e">
        <f>'FICHE PRODUIT'!#REF!</f>
        <v>#REF!</v>
      </c>
      <c r="O986" s="4" t="e">
        <f>'FICHE PRODUIT'!#REF!</f>
        <v>#REF!</v>
      </c>
      <c r="P986" s="4" t="e">
        <f>'FICHE PRODUIT'!#REF!</f>
        <v>#REF!</v>
      </c>
      <c r="Q986" s="4" t="e">
        <f>'FICHE PRODUIT'!#REF!</f>
        <v>#REF!</v>
      </c>
      <c r="R986" s="4" t="e">
        <f>'FICHE PRODUIT'!#REF!</f>
        <v>#REF!</v>
      </c>
      <c r="S986" s="122" t="e">
        <f>'FICHE PRODUIT'!#REF!</f>
        <v>#REF!</v>
      </c>
      <c r="T986" s="2" t="e">
        <f>'FICHE PRODUIT'!#REF!</f>
        <v>#REF!</v>
      </c>
      <c r="U986" s="2" t="e">
        <f>'FICHE PRODUIT'!#REF!</f>
        <v>#REF!</v>
      </c>
      <c r="V986" s="2" t="e">
        <f>'FICHE PRODUIT'!#REF!</f>
        <v>#REF!</v>
      </c>
      <c r="W986" s="2" t="e">
        <f>'FICHE PRODUIT'!#REF!</f>
        <v>#REF!</v>
      </c>
      <c r="X986" s="2" t="e">
        <f>'FICHE PRODUIT'!#REF!</f>
        <v>#REF!</v>
      </c>
      <c r="Y986" s="2" t="e">
        <f>'FICHE PRODUIT'!#REF!</f>
        <v>#REF!</v>
      </c>
      <c r="Z986" s="2" t="e">
        <f>'FICHE PRODUIT'!#REF!</f>
        <v>#REF!</v>
      </c>
      <c r="AA986" s="2" t="e">
        <f>'FICHE PRODUIT'!#REF!</f>
        <v>#REF!</v>
      </c>
    </row>
    <row r="987" spans="1:27" x14ac:dyDescent="0.2">
      <c r="A987" s="7" t="e">
        <f>'FICHE PRODUIT'!#REF!</f>
        <v>#REF!</v>
      </c>
      <c r="B987" s="2" t="e">
        <f>'FICHE PRODUIT'!#REF!</f>
        <v>#REF!</v>
      </c>
      <c r="C987" s="2" t="e">
        <f>'FICHE PRODUIT'!#REF!</f>
        <v>#REF!</v>
      </c>
      <c r="D987" s="2" t="e">
        <f>'FICHE PRODUIT'!#REF!</f>
        <v>#REF!</v>
      </c>
      <c r="E987" s="2" t="e">
        <f>'FICHE PRODUIT'!#REF!</f>
        <v>#REF!</v>
      </c>
      <c r="F987" s="2" t="e">
        <f>'FICHE PRODUIT'!#REF!</f>
        <v>#REF!</v>
      </c>
      <c r="G987" s="2" t="e">
        <f>'FICHE PRODUIT'!#REF!</f>
        <v>#REF!</v>
      </c>
      <c r="H987" s="122" t="e">
        <f>'FICHE PRODUIT'!#REF!</f>
        <v>#REF!</v>
      </c>
      <c r="I987" s="2" t="e">
        <f>'FICHE PRODUIT'!#REF!</f>
        <v>#REF!</v>
      </c>
      <c r="J987" s="2" t="e">
        <f>'FICHE PRODUIT'!#REF!</f>
        <v>#REF!</v>
      </c>
      <c r="K987" s="2" t="e">
        <f>'FICHE PRODUIT'!#REF!</f>
        <v>#REF!</v>
      </c>
      <c r="L987" s="4" t="e">
        <f>'FICHE PRODUIT'!#REF!</f>
        <v>#REF!</v>
      </c>
      <c r="M987" s="4" t="e">
        <f>'FICHE PRODUIT'!#REF!</f>
        <v>#REF!</v>
      </c>
      <c r="N987" s="4" t="e">
        <f>'FICHE PRODUIT'!#REF!</f>
        <v>#REF!</v>
      </c>
      <c r="O987" s="4" t="e">
        <f>'FICHE PRODUIT'!#REF!</f>
        <v>#REF!</v>
      </c>
      <c r="P987" s="4" t="e">
        <f>'FICHE PRODUIT'!#REF!</f>
        <v>#REF!</v>
      </c>
      <c r="Q987" s="4" t="e">
        <f>'FICHE PRODUIT'!#REF!</f>
        <v>#REF!</v>
      </c>
      <c r="R987" s="4" t="e">
        <f>'FICHE PRODUIT'!#REF!</f>
        <v>#REF!</v>
      </c>
      <c r="S987" s="122" t="e">
        <f>'FICHE PRODUIT'!#REF!</f>
        <v>#REF!</v>
      </c>
      <c r="T987" s="2" t="e">
        <f>'FICHE PRODUIT'!#REF!</f>
        <v>#REF!</v>
      </c>
      <c r="U987" s="2" t="e">
        <f>'FICHE PRODUIT'!#REF!</f>
        <v>#REF!</v>
      </c>
      <c r="V987" s="2" t="e">
        <f>'FICHE PRODUIT'!#REF!</f>
        <v>#REF!</v>
      </c>
      <c r="W987" s="2" t="e">
        <f>'FICHE PRODUIT'!#REF!</f>
        <v>#REF!</v>
      </c>
      <c r="X987" s="2" t="e">
        <f>'FICHE PRODUIT'!#REF!</f>
        <v>#REF!</v>
      </c>
      <c r="Y987" s="2" t="e">
        <f>'FICHE PRODUIT'!#REF!</f>
        <v>#REF!</v>
      </c>
      <c r="Z987" s="2" t="e">
        <f>'FICHE PRODUIT'!#REF!</f>
        <v>#REF!</v>
      </c>
      <c r="AA987" s="2" t="e">
        <f>'FICHE PRODUIT'!#REF!</f>
        <v>#REF!</v>
      </c>
    </row>
    <row r="988" spans="1:27" x14ac:dyDescent="0.2">
      <c r="A988" s="7" t="e">
        <f>'FICHE PRODUIT'!#REF!</f>
        <v>#REF!</v>
      </c>
      <c r="B988" s="2" t="e">
        <f>'FICHE PRODUIT'!#REF!</f>
        <v>#REF!</v>
      </c>
      <c r="C988" s="2" t="e">
        <f>'FICHE PRODUIT'!#REF!</f>
        <v>#REF!</v>
      </c>
      <c r="D988" s="2" t="e">
        <f>'FICHE PRODUIT'!#REF!</f>
        <v>#REF!</v>
      </c>
      <c r="E988" s="2" t="e">
        <f>'FICHE PRODUIT'!#REF!</f>
        <v>#REF!</v>
      </c>
      <c r="F988" s="2" t="e">
        <f>'FICHE PRODUIT'!#REF!</f>
        <v>#REF!</v>
      </c>
      <c r="G988" s="2" t="e">
        <f>'FICHE PRODUIT'!#REF!</f>
        <v>#REF!</v>
      </c>
      <c r="H988" s="122" t="e">
        <f>'FICHE PRODUIT'!#REF!</f>
        <v>#REF!</v>
      </c>
      <c r="I988" s="2" t="e">
        <f>'FICHE PRODUIT'!#REF!</f>
        <v>#REF!</v>
      </c>
      <c r="J988" s="2" t="e">
        <f>'FICHE PRODUIT'!#REF!</f>
        <v>#REF!</v>
      </c>
      <c r="K988" s="2" t="e">
        <f>'FICHE PRODUIT'!#REF!</f>
        <v>#REF!</v>
      </c>
      <c r="L988" s="4" t="e">
        <f>'FICHE PRODUIT'!#REF!</f>
        <v>#REF!</v>
      </c>
      <c r="M988" s="4" t="e">
        <f>'FICHE PRODUIT'!#REF!</f>
        <v>#REF!</v>
      </c>
      <c r="N988" s="4" t="e">
        <f>'FICHE PRODUIT'!#REF!</f>
        <v>#REF!</v>
      </c>
      <c r="O988" s="4" t="e">
        <f>'FICHE PRODUIT'!#REF!</f>
        <v>#REF!</v>
      </c>
      <c r="P988" s="4" t="e">
        <f>'FICHE PRODUIT'!#REF!</f>
        <v>#REF!</v>
      </c>
      <c r="Q988" s="4" t="e">
        <f>'FICHE PRODUIT'!#REF!</f>
        <v>#REF!</v>
      </c>
      <c r="R988" s="4" t="e">
        <f>'FICHE PRODUIT'!#REF!</f>
        <v>#REF!</v>
      </c>
      <c r="S988" s="122" t="e">
        <f>'FICHE PRODUIT'!#REF!</f>
        <v>#REF!</v>
      </c>
      <c r="T988" s="2" t="e">
        <f>'FICHE PRODUIT'!#REF!</f>
        <v>#REF!</v>
      </c>
      <c r="U988" s="2" t="e">
        <f>'FICHE PRODUIT'!#REF!</f>
        <v>#REF!</v>
      </c>
      <c r="V988" s="2" t="e">
        <f>'FICHE PRODUIT'!#REF!</f>
        <v>#REF!</v>
      </c>
      <c r="W988" s="2" t="e">
        <f>'FICHE PRODUIT'!#REF!</f>
        <v>#REF!</v>
      </c>
      <c r="X988" s="2" t="e">
        <f>'FICHE PRODUIT'!#REF!</f>
        <v>#REF!</v>
      </c>
      <c r="Y988" s="2" t="e">
        <f>'FICHE PRODUIT'!#REF!</f>
        <v>#REF!</v>
      </c>
      <c r="Z988" s="2" t="e">
        <f>'FICHE PRODUIT'!#REF!</f>
        <v>#REF!</v>
      </c>
      <c r="AA988" s="2" t="e">
        <f>'FICHE PRODUIT'!#REF!</f>
        <v>#REF!</v>
      </c>
    </row>
    <row r="989" spans="1:27" x14ac:dyDescent="0.2">
      <c r="A989" s="7" t="e">
        <f>'FICHE PRODUIT'!#REF!</f>
        <v>#REF!</v>
      </c>
      <c r="B989" s="2" t="e">
        <f>'FICHE PRODUIT'!#REF!</f>
        <v>#REF!</v>
      </c>
      <c r="C989" s="2" t="e">
        <f>'FICHE PRODUIT'!#REF!</f>
        <v>#REF!</v>
      </c>
      <c r="D989" s="2" t="e">
        <f>'FICHE PRODUIT'!#REF!</f>
        <v>#REF!</v>
      </c>
      <c r="E989" s="2" t="e">
        <f>'FICHE PRODUIT'!#REF!</f>
        <v>#REF!</v>
      </c>
      <c r="F989" s="2" t="e">
        <f>'FICHE PRODUIT'!#REF!</f>
        <v>#REF!</v>
      </c>
      <c r="G989" s="2" t="e">
        <f>'FICHE PRODUIT'!#REF!</f>
        <v>#REF!</v>
      </c>
      <c r="H989" s="122" t="e">
        <f>'FICHE PRODUIT'!#REF!</f>
        <v>#REF!</v>
      </c>
      <c r="I989" s="2" t="e">
        <f>'FICHE PRODUIT'!#REF!</f>
        <v>#REF!</v>
      </c>
      <c r="J989" s="2" t="e">
        <f>'FICHE PRODUIT'!#REF!</f>
        <v>#REF!</v>
      </c>
      <c r="K989" s="2" t="e">
        <f>'FICHE PRODUIT'!#REF!</f>
        <v>#REF!</v>
      </c>
      <c r="L989" s="4" t="e">
        <f>'FICHE PRODUIT'!#REF!</f>
        <v>#REF!</v>
      </c>
      <c r="M989" s="4" t="e">
        <f>'FICHE PRODUIT'!#REF!</f>
        <v>#REF!</v>
      </c>
      <c r="N989" s="4" t="e">
        <f>'FICHE PRODUIT'!#REF!</f>
        <v>#REF!</v>
      </c>
      <c r="O989" s="4" t="e">
        <f>'FICHE PRODUIT'!#REF!</f>
        <v>#REF!</v>
      </c>
      <c r="P989" s="4" t="e">
        <f>'FICHE PRODUIT'!#REF!</f>
        <v>#REF!</v>
      </c>
      <c r="Q989" s="4" t="e">
        <f>'FICHE PRODUIT'!#REF!</f>
        <v>#REF!</v>
      </c>
      <c r="R989" s="4" t="e">
        <f>'FICHE PRODUIT'!#REF!</f>
        <v>#REF!</v>
      </c>
      <c r="S989" s="122" t="e">
        <f>'FICHE PRODUIT'!#REF!</f>
        <v>#REF!</v>
      </c>
      <c r="T989" s="2" t="e">
        <f>'FICHE PRODUIT'!#REF!</f>
        <v>#REF!</v>
      </c>
      <c r="U989" s="2" t="e">
        <f>'FICHE PRODUIT'!#REF!</f>
        <v>#REF!</v>
      </c>
      <c r="V989" s="2" t="e">
        <f>'FICHE PRODUIT'!#REF!</f>
        <v>#REF!</v>
      </c>
      <c r="W989" s="2" t="e">
        <f>'FICHE PRODUIT'!#REF!</f>
        <v>#REF!</v>
      </c>
      <c r="X989" s="2" t="e">
        <f>'FICHE PRODUIT'!#REF!</f>
        <v>#REF!</v>
      </c>
      <c r="Y989" s="2" t="e">
        <f>'FICHE PRODUIT'!#REF!</f>
        <v>#REF!</v>
      </c>
      <c r="Z989" s="2" t="e">
        <f>'FICHE PRODUIT'!#REF!</f>
        <v>#REF!</v>
      </c>
      <c r="AA989" s="2" t="e">
        <f>'FICHE PRODUIT'!#REF!</f>
        <v>#REF!</v>
      </c>
    </row>
    <row r="990" spans="1:27" x14ac:dyDescent="0.2">
      <c r="A990" s="7" t="e">
        <f>'FICHE PRODUIT'!#REF!</f>
        <v>#REF!</v>
      </c>
      <c r="B990" s="2" t="e">
        <f>'FICHE PRODUIT'!#REF!</f>
        <v>#REF!</v>
      </c>
      <c r="C990" s="2" t="e">
        <f>'FICHE PRODUIT'!#REF!</f>
        <v>#REF!</v>
      </c>
      <c r="D990" s="2" t="e">
        <f>'FICHE PRODUIT'!#REF!</f>
        <v>#REF!</v>
      </c>
      <c r="E990" s="2" t="e">
        <f>'FICHE PRODUIT'!#REF!</f>
        <v>#REF!</v>
      </c>
      <c r="F990" s="2" t="e">
        <f>'FICHE PRODUIT'!#REF!</f>
        <v>#REF!</v>
      </c>
      <c r="G990" s="2" t="e">
        <f>'FICHE PRODUIT'!#REF!</f>
        <v>#REF!</v>
      </c>
      <c r="H990" s="122" t="e">
        <f>'FICHE PRODUIT'!#REF!</f>
        <v>#REF!</v>
      </c>
      <c r="I990" s="2" t="e">
        <f>'FICHE PRODUIT'!#REF!</f>
        <v>#REF!</v>
      </c>
      <c r="J990" s="2" t="e">
        <f>'FICHE PRODUIT'!#REF!</f>
        <v>#REF!</v>
      </c>
      <c r="K990" s="2" t="e">
        <f>'FICHE PRODUIT'!#REF!</f>
        <v>#REF!</v>
      </c>
      <c r="L990" s="4" t="e">
        <f>'FICHE PRODUIT'!#REF!</f>
        <v>#REF!</v>
      </c>
      <c r="M990" s="4" t="e">
        <f>'FICHE PRODUIT'!#REF!</f>
        <v>#REF!</v>
      </c>
      <c r="N990" s="4" t="e">
        <f>'FICHE PRODUIT'!#REF!</f>
        <v>#REF!</v>
      </c>
      <c r="O990" s="4" t="e">
        <f>'FICHE PRODUIT'!#REF!</f>
        <v>#REF!</v>
      </c>
      <c r="P990" s="4" t="e">
        <f>'FICHE PRODUIT'!#REF!</f>
        <v>#REF!</v>
      </c>
      <c r="Q990" s="4" t="e">
        <f>'FICHE PRODUIT'!#REF!</f>
        <v>#REF!</v>
      </c>
      <c r="R990" s="4" t="e">
        <f>'FICHE PRODUIT'!#REF!</f>
        <v>#REF!</v>
      </c>
      <c r="S990" s="122" t="e">
        <f>'FICHE PRODUIT'!#REF!</f>
        <v>#REF!</v>
      </c>
      <c r="T990" s="2" t="e">
        <f>'FICHE PRODUIT'!#REF!</f>
        <v>#REF!</v>
      </c>
      <c r="U990" s="2" t="e">
        <f>'FICHE PRODUIT'!#REF!</f>
        <v>#REF!</v>
      </c>
      <c r="V990" s="2" t="e">
        <f>'FICHE PRODUIT'!#REF!</f>
        <v>#REF!</v>
      </c>
      <c r="W990" s="2" t="e">
        <f>'FICHE PRODUIT'!#REF!</f>
        <v>#REF!</v>
      </c>
      <c r="X990" s="2" t="e">
        <f>'FICHE PRODUIT'!#REF!</f>
        <v>#REF!</v>
      </c>
      <c r="Y990" s="2" t="e">
        <f>'FICHE PRODUIT'!#REF!</f>
        <v>#REF!</v>
      </c>
      <c r="Z990" s="2" t="e">
        <f>'FICHE PRODUIT'!#REF!</f>
        <v>#REF!</v>
      </c>
      <c r="AA990" s="2" t="e">
        <f>'FICHE PRODUIT'!#REF!</f>
        <v>#REF!</v>
      </c>
    </row>
    <row r="991" spans="1:27" x14ac:dyDescent="0.2">
      <c r="A991" s="7" t="e">
        <f>'FICHE PRODUIT'!#REF!</f>
        <v>#REF!</v>
      </c>
      <c r="B991" s="2" t="e">
        <f>'FICHE PRODUIT'!#REF!</f>
        <v>#REF!</v>
      </c>
      <c r="C991" s="2" t="e">
        <f>'FICHE PRODUIT'!#REF!</f>
        <v>#REF!</v>
      </c>
      <c r="D991" s="2" t="e">
        <f>'FICHE PRODUIT'!#REF!</f>
        <v>#REF!</v>
      </c>
      <c r="E991" s="2" t="e">
        <f>'FICHE PRODUIT'!#REF!</f>
        <v>#REF!</v>
      </c>
      <c r="F991" s="2" t="e">
        <f>'FICHE PRODUIT'!#REF!</f>
        <v>#REF!</v>
      </c>
      <c r="G991" s="2" t="e">
        <f>'FICHE PRODUIT'!#REF!</f>
        <v>#REF!</v>
      </c>
      <c r="H991" s="122" t="e">
        <f>'FICHE PRODUIT'!#REF!</f>
        <v>#REF!</v>
      </c>
      <c r="I991" s="2" t="e">
        <f>'FICHE PRODUIT'!#REF!</f>
        <v>#REF!</v>
      </c>
      <c r="J991" s="2" t="e">
        <f>'FICHE PRODUIT'!#REF!</f>
        <v>#REF!</v>
      </c>
      <c r="K991" s="2" t="e">
        <f>'FICHE PRODUIT'!#REF!</f>
        <v>#REF!</v>
      </c>
      <c r="L991" s="4" t="e">
        <f>'FICHE PRODUIT'!#REF!</f>
        <v>#REF!</v>
      </c>
      <c r="M991" s="4" t="e">
        <f>'FICHE PRODUIT'!#REF!</f>
        <v>#REF!</v>
      </c>
      <c r="N991" s="4" t="e">
        <f>'FICHE PRODUIT'!#REF!</f>
        <v>#REF!</v>
      </c>
      <c r="O991" s="4" t="e">
        <f>'FICHE PRODUIT'!#REF!</f>
        <v>#REF!</v>
      </c>
      <c r="P991" s="4" t="e">
        <f>'FICHE PRODUIT'!#REF!</f>
        <v>#REF!</v>
      </c>
      <c r="Q991" s="4" t="e">
        <f>'FICHE PRODUIT'!#REF!</f>
        <v>#REF!</v>
      </c>
      <c r="R991" s="4" t="e">
        <f>'FICHE PRODUIT'!#REF!</f>
        <v>#REF!</v>
      </c>
      <c r="S991" s="122" t="e">
        <f>'FICHE PRODUIT'!#REF!</f>
        <v>#REF!</v>
      </c>
      <c r="T991" s="2" t="e">
        <f>'FICHE PRODUIT'!#REF!</f>
        <v>#REF!</v>
      </c>
      <c r="U991" s="2" t="e">
        <f>'FICHE PRODUIT'!#REF!</f>
        <v>#REF!</v>
      </c>
      <c r="V991" s="2" t="e">
        <f>'FICHE PRODUIT'!#REF!</f>
        <v>#REF!</v>
      </c>
      <c r="W991" s="2" t="e">
        <f>'FICHE PRODUIT'!#REF!</f>
        <v>#REF!</v>
      </c>
      <c r="X991" s="2" t="e">
        <f>'FICHE PRODUIT'!#REF!</f>
        <v>#REF!</v>
      </c>
      <c r="Y991" s="2" t="e">
        <f>'FICHE PRODUIT'!#REF!</f>
        <v>#REF!</v>
      </c>
      <c r="Z991" s="2" t="e">
        <f>'FICHE PRODUIT'!#REF!</f>
        <v>#REF!</v>
      </c>
      <c r="AA991" s="2" t="e">
        <f>'FICHE PRODUIT'!#REF!</f>
        <v>#REF!</v>
      </c>
    </row>
    <row r="992" spans="1:27" x14ac:dyDescent="0.2">
      <c r="A992" s="7" t="e">
        <f>'FICHE PRODUIT'!#REF!</f>
        <v>#REF!</v>
      </c>
      <c r="B992" s="2" t="e">
        <f>'FICHE PRODUIT'!#REF!</f>
        <v>#REF!</v>
      </c>
      <c r="C992" s="2" t="e">
        <f>'FICHE PRODUIT'!#REF!</f>
        <v>#REF!</v>
      </c>
      <c r="D992" s="2" t="e">
        <f>'FICHE PRODUIT'!#REF!</f>
        <v>#REF!</v>
      </c>
      <c r="E992" s="2" t="e">
        <f>'FICHE PRODUIT'!#REF!</f>
        <v>#REF!</v>
      </c>
      <c r="F992" s="2" t="e">
        <f>'FICHE PRODUIT'!#REF!</f>
        <v>#REF!</v>
      </c>
      <c r="G992" s="2" t="e">
        <f>'FICHE PRODUIT'!#REF!</f>
        <v>#REF!</v>
      </c>
      <c r="H992" s="122" t="e">
        <f>'FICHE PRODUIT'!#REF!</f>
        <v>#REF!</v>
      </c>
      <c r="I992" s="2" t="e">
        <f>'FICHE PRODUIT'!#REF!</f>
        <v>#REF!</v>
      </c>
      <c r="J992" s="2" t="e">
        <f>'FICHE PRODUIT'!#REF!</f>
        <v>#REF!</v>
      </c>
      <c r="K992" s="2" t="e">
        <f>'FICHE PRODUIT'!#REF!</f>
        <v>#REF!</v>
      </c>
      <c r="L992" s="4" t="e">
        <f>'FICHE PRODUIT'!#REF!</f>
        <v>#REF!</v>
      </c>
      <c r="M992" s="4" t="e">
        <f>'FICHE PRODUIT'!#REF!</f>
        <v>#REF!</v>
      </c>
      <c r="N992" s="4" t="e">
        <f>'FICHE PRODUIT'!#REF!</f>
        <v>#REF!</v>
      </c>
      <c r="O992" s="4" t="e">
        <f>'FICHE PRODUIT'!#REF!</f>
        <v>#REF!</v>
      </c>
      <c r="P992" s="4" t="e">
        <f>'FICHE PRODUIT'!#REF!</f>
        <v>#REF!</v>
      </c>
      <c r="Q992" s="4" t="e">
        <f>'FICHE PRODUIT'!#REF!</f>
        <v>#REF!</v>
      </c>
      <c r="R992" s="4" t="e">
        <f>'FICHE PRODUIT'!#REF!</f>
        <v>#REF!</v>
      </c>
      <c r="S992" s="122" t="e">
        <f>'FICHE PRODUIT'!#REF!</f>
        <v>#REF!</v>
      </c>
      <c r="T992" s="2" t="e">
        <f>'FICHE PRODUIT'!#REF!</f>
        <v>#REF!</v>
      </c>
      <c r="U992" s="2" t="e">
        <f>'FICHE PRODUIT'!#REF!</f>
        <v>#REF!</v>
      </c>
      <c r="V992" s="2" t="e">
        <f>'FICHE PRODUIT'!#REF!</f>
        <v>#REF!</v>
      </c>
      <c r="W992" s="2" t="e">
        <f>'FICHE PRODUIT'!#REF!</f>
        <v>#REF!</v>
      </c>
      <c r="X992" s="2" t="e">
        <f>'FICHE PRODUIT'!#REF!</f>
        <v>#REF!</v>
      </c>
      <c r="Y992" s="2" t="e">
        <f>'FICHE PRODUIT'!#REF!</f>
        <v>#REF!</v>
      </c>
      <c r="Z992" s="2" t="e">
        <f>'FICHE PRODUIT'!#REF!</f>
        <v>#REF!</v>
      </c>
      <c r="AA992" s="2" t="e">
        <f>'FICHE PRODUIT'!#REF!</f>
        <v>#REF!</v>
      </c>
    </row>
    <row r="993" spans="1:27" x14ac:dyDescent="0.2">
      <c r="A993" s="7" t="e">
        <f>'FICHE PRODUIT'!#REF!</f>
        <v>#REF!</v>
      </c>
      <c r="B993" s="2" t="e">
        <f>'FICHE PRODUIT'!#REF!</f>
        <v>#REF!</v>
      </c>
      <c r="C993" s="2" t="e">
        <f>'FICHE PRODUIT'!#REF!</f>
        <v>#REF!</v>
      </c>
      <c r="D993" s="2" t="e">
        <f>'FICHE PRODUIT'!#REF!</f>
        <v>#REF!</v>
      </c>
      <c r="E993" s="2" t="e">
        <f>'FICHE PRODUIT'!#REF!</f>
        <v>#REF!</v>
      </c>
      <c r="F993" s="2" t="e">
        <f>'FICHE PRODUIT'!#REF!</f>
        <v>#REF!</v>
      </c>
      <c r="G993" s="2" t="e">
        <f>'FICHE PRODUIT'!#REF!</f>
        <v>#REF!</v>
      </c>
      <c r="H993" s="122" t="e">
        <f>'FICHE PRODUIT'!#REF!</f>
        <v>#REF!</v>
      </c>
      <c r="I993" s="2" t="e">
        <f>'FICHE PRODUIT'!#REF!</f>
        <v>#REF!</v>
      </c>
      <c r="J993" s="2" t="e">
        <f>'FICHE PRODUIT'!#REF!</f>
        <v>#REF!</v>
      </c>
      <c r="K993" s="2" t="e">
        <f>'FICHE PRODUIT'!#REF!</f>
        <v>#REF!</v>
      </c>
      <c r="L993" s="4" t="e">
        <f>'FICHE PRODUIT'!#REF!</f>
        <v>#REF!</v>
      </c>
      <c r="M993" s="4" t="e">
        <f>'FICHE PRODUIT'!#REF!</f>
        <v>#REF!</v>
      </c>
      <c r="N993" s="4" t="e">
        <f>'FICHE PRODUIT'!#REF!</f>
        <v>#REF!</v>
      </c>
      <c r="O993" s="4" t="e">
        <f>'FICHE PRODUIT'!#REF!</f>
        <v>#REF!</v>
      </c>
      <c r="P993" s="4" t="e">
        <f>'FICHE PRODUIT'!#REF!</f>
        <v>#REF!</v>
      </c>
      <c r="Q993" s="4" t="e">
        <f>'FICHE PRODUIT'!#REF!</f>
        <v>#REF!</v>
      </c>
      <c r="R993" s="4" t="e">
        <f>'FICHE PRODUIT'!#REF!</f>
        <v>#REF!</v>
      </c>
      <c r="S993" s="122" t="e">
        <f>'FICHE PRODUIT'!#REF!</f>
        <v>#REF!</v>
      </c>
      <c r="T993" s="2" t="e">
        <f>'FICHE PRODUIT'!#REF!</f>
        <v>#REF!</v>
      </c>
      <c r="U993" s="2" t="e">
        <f>'FICHE PRODUIT'!#REF!</f>
        <v>#REF!</v>
      </c>
      <c r="V993" s="2" t="e">
        <f>'FICHE PRODUIT'!#REF!</f>
        <v>#REF!</v>
      </c>
      <c r="W993" s="2" t="e">
        <f>'FICHE PRODUIT'!#REF!</f>
        <v>#REF!</v>
      </c>
      <c r="X993" s="2" t="e">
        <f>'FICHE PRODUIT'!#REF!</f>
        <v>#REF!</v>
      </c>
      <c r="Y993" s="2" t="e">
        <f>'FICHE PRODUIT'!#REF!</f>
        <v>#REF!</v>
      </c>
      <c r="Z993" s="2" t="e">
        <f>'FICHE PRODUIT'!#REF!</f>
        <v>#REF!</v>
      </c>
      <c r="AA993" s="2" t="e">
        <f>'FICHE PRODUIT'!#REF!</f>
        <v>#REF!</v>
      </c>
    </row>
    <row r="994" spans="1:27" x14ac:dyDescent="0.2">
      <c r="A994" s="7" t="e">
        <f>'FICHE PRODUIT'!#REF!</f>
        <v>#REF!</v>
      </c>
      <c r="B994" s="2" t="e">
        <f>'FICHE PRODUIT'!#REF!</f>
        <v>#REF!</v>
      </c>
      <c r="C994" s="2" t="e">
        <f>'FICHE PRODUIT'!#REF!</f>
        <v>#REF!</v>
      </c>
      <c r="D994" s="2" t="e">
        <f>'FICHE PRODUIT'!#REF!</f>
        <v>#REF!</v>
      </c>
      <c r="E994" s="2" t="e">
        <f>'FICHE PRODUIT'!#REF!</f>
        <v>#REF!</v>
      </c>
      <c r="F994" s="2" t="e">
        <f>'FICHE PRODUIT'!#REF!</f>
        <v>#REF!</v>
      </c>
      <c r="G994" s="2" t="e">
        <f>'FICHE PRODUIT'!#REF!</f>
        <v>#REF!</v>
      </c>
      <c r="H994" s="122" t="e">
        <f>'FICHE PRODUIT'!#REF!</f>
        <v>#REF!</v>
      </c>
      <c r="I994" s="2" t="e">
        <f>'FICHE PRODUIT'!#REF!</f>
        <v>#REF!</v>
      </c>
      <c r="J994" s="2" t="e">
        <f>'FICHE PRODUIT'!#REF!</f>
        <v>#REF!</v>
      </c>
      <c r="K994" s="2" t="e">
        <f>'FICHE PRODUIT'!#REF!</f>
        <v>#REF!</v>
      </c>
      <c r="L994" s="4" t="e">
        <f>'FICHE PRODUIT'!#REF!</f>
        <v>#REF!</v>
      </c>
      <c r="M994" s="4" t="e">
        <f>'FICHE PRODUIT'!#REF!</f>
        <v>#REF!</v>
      </c>
      <c r="N994" s="4" t="e">
        <f>'FICHE PRODUIT'!#REF!</f>
        <v>#REF!</v>
      </c>
      <c r="O994" s="4" t="e">
        <f>'FICHE PRODUIT'!#REF!</f>
        <v>#REF!</v>
      </c>
      <c r="P994" s="4" t="e">
        <f>'FICHE PRODUIT'!#REF!</f>
        <v>#REF!</v>
      </c>
      <c r="Q994" s="4" t="e">
        <f>'FICHE PRODUIT'!#REF!</f>
        <v>#REF!</v>
      </c>
      <c r="R994" s="4" t="e">
        <f>'FICHE PRODUIT'!#REF!</f>
        <v>#REF!</v>
      </c>
      <c r="S994" s="122" t="e">
        <f>'FICHE PRODUIT'!#REF!</f>
        <v>#REF!</v>
      </c>
      <c r="T994" s="2" t="e">
        <f>'FICHE PRODUIT'!#REF!</f>
        <v>#REF!</v>
      </c>
      <c r="U994" s="2" t="e">
        <f>'FICHE PRODUIT'!#REF!</f>
        <v>#REF!</v>
      </c>
      <c r="V994" s="2" t="e">
        <f>'FICHE PRODUIT'!#REF!</f>
        <v>#REF!</v>
      </c>
      <c r="W994" s="2" t="e">
        <f>'FICHE PRODUIT'!#REF!</f>
        <v>#REF!</v>
      </c>
      <c r="X994" s="2" t="e">
        <f>'FICHE PRODUIT'!#REF!</f>
        <v>#REF!</v>
      </c>
      <c r="Y994" s="2" t="e">
        <f>'FICHE PRODUIT'!#REF!</f>
        <v>#REF!</v>
      </c>
      <c r="Z994" s="2" t="e">
        <f>'FICHE PRODUIT'!#REF!</f>
        <v>#REF!</v>
      </c>
      <c r="AA994" s="2" t="e">
        <f>'FICHE PRODUIT'!#REF!</f>
        <v>#REF!</v>
      </c>
    </row>
    <row r="995" spans="1:27" x14ac:dyDescent="0.2">
      <c r="A995" s="7" t="e">
        <f>'FICHE PRODUIT'!#REF!</f>
        <v>#REF!</v>
      </c>
      <c r="B995" s="2" t="e">
        <f>'FICHE PRODUIT'!#REF!</f>
        <v>#REF!</v>
      </c>
      <c r="C995" s="2" t="e">
        <f>'FICHE PRODUIT'!#REF!</f>
        <v>#REF!</v>
      </c>
      <c r="D995" s="2" t="e">
        <f>'FICHE PRODUIT'!#REF!</f>
        <v>#REF!</v>
      </c>
      <c r="E995" s="2" t="e">
        <f>'FICHE PRODUIT'!#REF!</f>
        <v>#REF!</v>
      </c>
      <c r="F995" s="2" t="e">
        <f>'FICHE PRODUIT'!#REF!</f>
        <v>#REF!</v>
      </c>
      <c r="G995" s="2" t="e">
        <f>'FICHE PRODUIT'!#REF!</f>
        <v>#REF!</v>
      </c>
      <c r="H995" s="122" t="e">
        <f>'FICHE PRODUIT'!#REF!</f>
        <v>#REF!</v>
      </c>
      <c r="I995" s="2" t="e">
        <f>'FICHE PRODUIT'!#REF!</f>
        <v>#REF!</v>
      </c>
      <c r="J995" s="2" t="e">
        <f>'FICHE PRODUIT'!#REF!</f>
        <v>#REF!</v>
      </c>
      <c r="K995" s="2" t="e">
        <f>'FICHE PRODUIT'!#REF!</f>
        <v>#REF!</v>
      </c>
      <c r="L995" s="4" t="e">
        <f>'FICHE PRODUIT'!#REF!</f>
        <v>#REF!</v>
      </c>
      <c r="M995" s="4" t="e">
        <f>'FICHE PRODUIT'!#REF!</f>
        <v>#REF!</v>
      </c>
      <c r="N995" s="4" t="e">
        <f>'FICHE PRODUIT'!#REF!</f>
        <v>#REF!</v>
      </c>
      <c r="O995" s="4" t="e">
        <f>'FICHE PRODUIT'!#REF!</f>
        <v>#REF!</v>
      </c>
      <c r="P995" s="4" t="e">
        <f>'FICHE PRODUIT'!#REF!</f>
        <v>#REF!</v>
      </c>
      <c r="Q995" s="4" t="e">
        <f>'FICHE PRODUIT'!#REF!</f>
        <v>#REF!</v>
      </c>
      <c r="R995" s="4" t="e">
        <f>'FICHE PRODUIT'!#REF!</f>
        <v>#REF!</v>
      </c>
      <c r="S995" s="122" t="e">
        <f>'FICHE PRODUIT'!#REF!</f>
        <v>#REF!</v>
      </c>
      <c r="T995" s="2" t="e">
        <f>'FICHE PRODUIT'!#REF!</f>
        <v>#REF!</v>
      </c>
      <c r="U995" s="2" t="e">
        <f>'FICHE PRODUIT'!#REF!</f>
        <v>#REF!</v>
      </c>
      <c r="V995" s="2" t="e">
        <f>'FICHE PRODUIT'!#REF!</f>
        <v>#REF!</v>
      </c>
      <c r="W995" s="2" t="e">
        <f>'FICHE PRODUIT'!#REF!</f>
        <v>#REF!</v>
      </c>
      <c r="X995" s="2" t="e">
        <f>'FICHE PRODUIT'!#REF!</f>
        <v>#REF!</v>
      </c>
      <c r="Y995" s="2" t="e">
        <f>'FICHE PRODUIT'!#REF!</f>
        <v>#REF!</v>
      </c>
      <c r="Z995" s="2" t="e">
        <f>'FICHE PRODUIT'!#REF!</f>
        <v>#REF!</v>
      </c>
      <c r="AA995" s="2" t="e">
        <f>'FICHE PRODUIT'!#REF!</f>
        <v>#REF!</v>
      </c>
    </row>
    <row r="996" spans="1:27" x14ac:dyDescent="0.2">
      <c r="A996" s="7" t="e">
        <f>'FICHE PRODUIT'!#REF!</f>
        <v>#REF!</v>
      </c>
      <c r="B996" s="2" t="e">
        <f>'FICHE PRODUIT'!#REF!</f>
        <v>#REF!</v>
      </c>
      <c r="C996" s="2" t="e">
        <f>'FICHE PRODUIT'!#REF!</f>
        <v>#REF!</v>
      </c>
      <c r="D996" s="2" t="e">
        <f>'FICHE PRODUIT'!#REF!</f>
        <v>#REF!</v>
      </c>
      <c r="E996" s="2" t="e">
        <f>'FICHE PRODUIT'!#REF!</f>
        <v>#REF!</v>
      </c>
      <c r="F996" s="2" t="e">
        <f>'FICHE PRODUIT'!#REF!</f>
        <v>#REF!</v>
      </c>
      <c r="G996" s="2" t="e">
        <f>'FICHE PRODUIT'!#REF!</f>
        <v>#REF!</v>
      </c>
      <c r="H996" s="122" t="e">
        <f>'FICHE PRODUIT'!#REF!</f>
        <v>#REF!</v>
      </c>
      <c r="I996" s="2" t="e">
        <f>'FICHE PRODUIT'!#REF!</f>
        <v>#REF!</v>
      </c>
      <c r="J996" s="2" t="e">
        <f>'FICHE PRODUIT'!#REF!</f>
        <v>#REF!</v>
      </c>
      <c r="K996" s="2" t="e">
        <f>'FICHE PRODUIT'!#REF!</f>
        <v>#REF!</v>
      </c>
      <c r="L996" s="4" t="e">
        <f>'FICHE PRODUIT'!#REF!</f>
        <v>#REF!</v>
      </c>
      <c r="M996" s="4" t="e">
        <f>'FICHE PRODUIT'!#REF!</f>
        <v>#REF!</v>
      </c>
      <c r="N996" s="4" t="e">
        <f>'FICHE PRODUIT'!#REF!</f>
        <v>#REF!</v>
      </c>
      <c r="O996" s="4" t="e">
        <f>'FICHE PRODUIT'!#REF!</f>
        <v>#REF!</v>
      </c>
      <c r="P996" s="4" t="e">
        <f>'FICHE PRODUIT'!#REF!</f>
        <v>#REF!</v>
      </c>
      <c r="Q996" s="4" t="e">
        <f>'FICHE PRODUIT'!#REF!</f>
        <v>#REF!</v>
      </c>
      <c r="R996" s="4" t="e">
        <f>'FICHE PRODUIT'!#REF!</f>
        <v>#REF!</v>
      </c>
      <c r="S996" s="122" t="e">
        <f>'FICHE PRODUIT'!#REF!</f>
        <v>#REF!</v>
      </c>
      <c r="T996" s="2" t="e">
        <f>'FICHE PRODUIT'!#REF!</f>
        <v>#REF!</v>
      </c>
      <c r="U996" s="2" t="e">
        <f>'FICHE PRODUIT'!#REF!</f>
        <v>#REF!</v>
      </c>
      <c r="V996" s="2" t="e">
        <f>'FICHE PRODUIT'!#REF!</f>
        <v>#REF!</v>
      </c>
      <c r="W996" s="2" t="e">
        <f>'FICHE PRODUIT'!#REF!</f>
        <v>#REF!</v>
      </c>
      <c r="X996" s="2" t="e">
        <f>'FICHE PRODUIT'!#REF!</f>
        <v>#REF!</v>
      </c>
      <c r="Y996" s="2" t="e">
        <f>'FICHE PRODUIT'!#REF!</f>
        <v>#REF!</v>
      </c>
      <c r="Z996" s="2" t="e">
        <f>'FICHE PRODUIT'!#REF!</f>
        <v>#REF!</v>
      </c>
      <c r="AA996" s="2" t="e">
        <f>'FICHE PRODUIT'!#REF!</f>
        <v>#REF!</v>
      </c>
    </row>
    <row r="997" spans="1:27" x14ac:dyDescent="0.2">
      <c r="A997" s="7" t="e">
        <f>'FICHE PRODUIT'!#REF!</f>
        <v>#REF!</v>
      </c>
      <c r="B997" s="2" t="e">
        <f>'FICHE PRODUIT'!#REF!</f>
        <v>#REF!</v>
      </c>
      <c r="C997" s="2" t="e">
        <f>'FICHE PRODUIT'!#REF!</f>
        <v>#REF!</v>
      </c>
      <c r="D997" s="2" t="e">
        <f>'FICHE PRODUIT'!#REF!</f>
        <v>#REF!</v>
      </c>
      <c r="E997" s="2" t="e">
        <f>'FICHE PRODUIT'!#REF!</f>
        <v>#REF!</v>
      </c>
      <c r="F997" s="2" t="e">
        <f>'FICHE PRODUIT'!#REF!</f>
        <v>#REF!</v>
      </c>
      <c r="G997" s="2" t="e">
        <f>'FICHE PRODUIT'!#REF!</f>
        <v>#REF!</v>
      </c>
      <c r="H997" s="122" t="e">
        <f>'FICHE PRODUIT'!#REF!</f>
        <v>#REF!</v>
      </c>
      <c r="I997" s="2" t="e">
        <f>'FICHE PRODUIT'!#REF!</f>
        <v>#REF!</v>
      </c>
      <c r="J997" s="2" t="e">
        <f>'FICHE PRODUIT'!#REF!</f>
        <v>#REF!</v>
      </c>
      <c r="K997" s="2" t="e">
        <f>'FICHE PRODUIT'!#REF!</f>
        <v>#REF!</v>
      </c>
      <c r="L997" s="4" t="e">
        <f>'FICHE PRODUIT'!#REF!</f>
        <v>#REF!</v>
      </c>
      <c r="M997" s="4" t="e">
        <f>'FICHE PRODUIT'!#REF!</f>
        <v>#REF!</v>
      </c>
      <c r="N997" s="4" t="e">
        <f>'FICHE PRODUIT'!#REF!</f>
        <v>#REF!</v>
      </c>
      <c r="O997" s="4" t="e">
        <f>'FICHE PRODUIT'!#REF!</f>
        <v>#REF!</v>
      </c>
      <c r="P997" s="4" t="e">
        <f>'FICHE PRODUIT'!#REF!</f>
        <v>#REF!</v>
      </c>
      <c r="Q997" s="4" t="e">
        <f>'FICHE PRODUIT'!#REF!</f>
        <v>#REF!</v>
      </c>
      <c r="R997" s="4" t="e">
        <f>'FICHE PRODUIT'!#REF!</f>
        <v>#REF!</v>
      </c>
      <c r="S997" s="122" t="e">
        <f>'FICHE PRODUIT'!#REF!</f>
        <v>#REF!</v>
      </c>
      <c r="T997" s="2" t="e">
        <f>'FICHE PRODUIT'!#REF!</f>
        <v>#REF!</v>
      </c>
      <c r="U997" s="2" t="e">
        <f>'FICHE PRODUIT'!#REF!</f>
        <v>#REF!</v>
      </c>
      <c r="V997" s="2" t="e">
        <f>'FICHE PRODUIT'!#REF!</f>
        <v>#REF!</v>
      </c>
      <c r="W997" s="2" t="e">
        <f>'FICHE PRODUIT'!#REF!</f>
        <v>#REF!</v>
      </c>
      <c r="X997" s="2" t="e">
        <f>'FICHE PRODUIT'!#REF!</f>
        <v>#REF!</v>
      </c>
      <c r="Y997" s="2" t="e">
        <f>'FICHE PRODUIT'!#REF!</f>
        <v>#REF!</v>
      </c>
      <c r="Z997" s="2" t="e">
        <f>'FICHE PRODUIT'!#REF!</f>
        <v>#REF!</v>
      </c>
      <c r="AA997" s="2" t="e">
        <f>'FICHE PRODUIT'!#REF!</f>
        <v>#REF!</v>
      </c>
    </row>
    <row r="998" spans="1:27" x14ac:dyDescent="0.2">
      <c r="A998" s="7" t="e">
        <f>'FICHE PRODUIT'!#REF!</f>
        <v>#REF!</v>
      </c>
      <c r="B998" s="2" t="e">
        <f>'FICHE PRODUIT'!#REF!</f>
        <v>#REF!</v>
      </c>
      <c r="C998" s="2" t="e">
        <f>'FICHE PRODUIT'!#REF!</f>
        <v>#REF!</v>
      </c>
      <c r="D998" s="2" t="e">
        <f>'FICHE PRODUIT'!#REF!</f>
        <v>#REF!</v>
      </c>
      <c r="E998" s="2" t="e">
        <f>'FICHE PRODUIT'!#REF!</f>
        <v>#REF!</v>
      </c>
      <c r="F998" s="2" t="e">
        <f>'FICHE PRODUIT'!#REF!</f>
        <v>#REF!</v>
      </c>
      <c r="G998" s="2" t="e">
        <f>'FICHE PRODUIT'!#REF!</f>
        <v>#REF!</v>
      </c>
      <c r="H998" s="122" t="e">
        <f>'FICHE PRODUIT'!#REF!</f>
        <v>#REF!</v>
      </c>
      <c r="I998" s="2" t="e">
        <f>'FICHE PRODUIT'!#REF!</f>
        <v>#REF!</v>
      </c>
      <c r="J998" s="2" t="e">
        <f>'FICHE PRODUIT'!#REF!</f>
        <v>#REF!</v>
      </c>
      <c r="K998" s="2" t="e">
        <f>'FICHE PRODUIT'!#REF!</f>
        <v>#REF!</v>
      </c>
      <c r="L998" s="4" t="e">
        <f>'FICHE PRODUIT'!#REF!</f>
        <v>#REF!</v>
      </c>
      <c r="M998" s="4" t="e">
        <f>'FICHE PRODUIT'!#REF!</f>
        <v>#REF!</v>
      </c>
      <c r="N998" s="4" t="e">
        <f>'FICHE PRODUIT'!#REF!</f>
        <v>#REF!</v>
      </c>
      <c r="O998" s="4" t="e">
        <f>'FICHE PRODUIT'!#REF!</f>
        <v>#REF!</v>
      </c>
      <c r="P998" s="4" t="e">
        <f>'FICHE PRODUIT'!#REF!</f>
        <v>#REF!</v>
      </c>
      <c r="Q998" s="4" t="e">
        <f>'FICHE PRODUIT'!#REF!</f>
        <v>#REF!</v>
      </c>
      <c r="R998" s="4" t="e">
        <f>'FICHE PRODUIT'!#REF!</f>
        <v>#REF!</v>
      </c>
      <c r="S998" s="122" t="e">
        <f>'FICHE PRODUIT'!#REF!</f>
        <v>#REF!</v>
      </c>
      <c r="T998" s="2" t="e">
        <f>'FICHE PRODUIT'!#REF!</f>
        <v>#REF!</v>
      </c>
      <c r="U998" s="2" t="e">
        <f>'FICHE PRODUIT'!#REF!</f>
        <v>#REF!</v>
      </c>
      <c r="V998" s="2" t="e">
        <f>'FICHE PRODUIT'!#REF!</f>
        <v>#REF!</v>
      </c>
      <c r="W998" s="2" t="e">
        <f>'FICHE PRODUIT'!#REF!</f>
        <v>#REF!</v>
      </c>
      <c r="X998" s="2" t="e">
        <f>'FICHE PRODUIT'!#REF!</f>
        <v>#REF!</v>
      </c>
      <c r="Y998" s="2" t="e">
        <f>'FICHE PRODUIT'!#REF!</f>
        <v>#REF!</v>
      </c>
      <c r="Z998" s="2" t="e">
        <f>'FICHE PRODUIT'!#REF!</f>
        <v>#REF!</v>
      </c>
      <c r="AA998" s="2" t="e">
        <f>'FICHE PRODUIT'!#REF!</f>
        <v>#REF!</v>
      </c>
    </row>
    <row r="999" spans="1:27" x14ac:dyDescent="0.2">
      <c r="A999" s="7" t="e">
        <f>'FICHE PRODUIT'!#REF!</f>
        <v>#REF!</v>
      </c>
      <c r="B999" s="2" t="e">
        <f>'FICHE PRODUIT'!#REF!</f>
        <v>#REF!</v>
      </c>
      <c r="C999" s="2" t="e">
        <f>'FICHE PRODUIT'!#REF!</f>
        <v>#REF!</v>
      </c>
      <c r="D999" s="2" t="e">
        <f>'FICHE PRODUIT'!#REF!</f>
        <v>#REF!</v>
      </c>
      <c r="E999" s="2" t="e">
        <f>'FICHE PRODUIT'!#REF!</f>
        <v>#REF!</v>
      </c>
      <c r="F999" s="2" t="e">
        <f>'FICHE PRODUIT'!#REF!</f>
        <v>#REF!</v>
      </c>
      <c r="G999" s="2" t="e">
        <f>'FICHE PRODUIT'!#REF!</f>
        <v>#REF!</v>
      </c>
      <c r="H999" s="122" t="e">
        <f>'FICHE PRODUIT'!#REF!</f>
        <v>#REF!</v>
      </c>
      <c r="I999" s="2" t="e">
        <f>'FICHE PRODUIT'!#REF!</f>
        <v>#REF!</v>
      </c>
      <c r="J999" s="2" t="e">
        <f>'FICHE PRODUIT'!#REF!</f>
        <v>#REF!</v>
      </c>
      <c r="K999" s="2" t="e">
        <f>'FICHE PRODUIT'!#REF!</f>
        <v>#REF!</v>
      </c>
      <c r="L999" s="4" t="e">
        <f>'FICHE PRODUIT'!#REF!</f>
        <v>#REF!</v>
      </c>
      <c r="M999" s="4" t="e">
        <f>'FICHE PRODUIT'!#REF!</f>
        <v>#REF!</v>
      </c>
      <c r="N999" s="4" t="e">
        <f>'FICHE PRODUIT'!#REF!</f>
        <v>#REF!</v>
      </c>
      <c r="O999" s="4" t="e">
        <f>'FICHE PRODUIT'!#REF!</f>
        <v>#REF!</v>
      </c>
      <c r="P999" s="4" t="e">
        <f>'FICHE PRODUIT'!#REF!</f>
        <v>#REF!</v>
      </c>
      <c r="Q999" s="4" t="e">
        <f>'FICHE PRODUIT'!#REF!</f>
        <v>#REF!</v>
      </c>
      <c r="R999" s="4" t="e">
        <f>'FICHE PRODUIT'!#REF!</f>
        <v>#REF!</v>
      </c>
      <c r="S999" s="122" t="e">
        <f>'FICHE PRODUIT'!#REF!</f>
        <v>#REF!</v>
      </c>
      <c r="T999" s="2" t="e">
        <f>'FICHE PRODUIT'!#REF!</f>
        <v>#REF!</v>
      </c>
      <c r="U999" s="2" t="e">
        <f>'FICHE PRODUIT'!#REF!</f>
        <v>#REF!</v>
      </c>
      <c r="V999" s="2" t="e">
        <f>'FICHE PRODUIT'!#REF!</f>
        <v>#REF!</v>
      </c>
      <c r="W999" s="2" t="e">
        <f>'FICHE PRODUIT'!#REF!</f>
        <v>#REF!</v>
      </c>
      <c r="X999" s="2" t="e">
        <f>'FICHE PRODUIT'!#REF!</f>
        <v>#REF!</v>
      </c>
      <c r="Y999" s="2" t="e">
        <f>'FICHE PRODUIT'!#REF!</f>
        <v>#REF!</v>
      </c>
      <c r="Z999" s="2" t="e">
        <f>'FICHE PRODUIT'!#REF!</f>
        <v>#REF!</v>
      </c>
      <c r="AA999" s="2" t="e">
        <f>'FICHE PRODUIT'!#REF!</f>
        <v>#REF!</v>
      </c>
    </row>
    <row r="1000" spans="1:27" x14ac:dyDescent="0.2">
      <c r="A1000" s="7" t="e">
        <f>'FICHE PRODUIT'!#REF!</f>
        <v>#REF!</v>
      </c>
      <c r="B1000" s="2" t="e">
        <f>'FICHE PRODUIT'!#REF!</f>
        <v>#REF!</v>
      </c>
      <c r="C1000" s="2" t="e">
        <f>'FICHE PRODUIT'!#REF!</f>
        <v>#REF!</v>
      </c>
      <c r="D1000" s="2" t="e">
        <f>'FICHE PRODUIT'!#REF!</f>
        <v>#REF!</v>
      </c>
      <c r="E1000" s="2" t="e">
        <f>'FICHE PRODUIT'!#REF!</f>
        <v>#REF!</v>
      </c>
      <c r="F1000" s="2" t="e">
        <f>'FICHE PRODUIT'!#REF!</f>
        <v>#REF!</v>
      </c>
      <c r="G1000" s="2" t="e">
        <f>'FICHE PRODUIT'!#REF!</f>
        <v>#REF!</v>
      </c>
      <c r="H1000" s="122" t="e">
        <f>'FICHE PRODUIT'!#REF!</f>
        <v>#REF!</v>
      </c>
      <c r="I1000" s="2" t="e">
        <f>'FICHE PRODUIT'!#REF!</f>
        <v>#REF!</v>
      </c>
      <c r="J1000" s="2" t="e">
        <f>'FICHE PRODUIT'!#REF!</f>
        <v>#REF!</v>
      </c>
      <c r="K1000" s="2" t="e">
        <f>'FICHE PRODUIT'!#REF!</f>
        <v>#REF!</v>
      </c>
      <c r="L1000" s="4" t="e">
        <f>'FICHE PRODUIT'!#REF!</f>
        <v>#REF!</v>
      </c>
      <c r="M1000" s="4" t="e">
        <f>'FICHE PRODUIT'!#REF!</f>
        <v>#REF!</v>
      </c>
      <c r="N1000" s="4" t="e">
        <f>'FICHE PRODUIT'!#REF!</f>
        <v>#REF!</v>
      </c>
      <c r="O1000" s="4" t="e">
        <f>'FICHE PRODUIT'!#REF!</f>
        <v>#REF!</v>
      </c>
      <c r="P1000" s="4" t="e">
        <f>'FICHE PRODUIT'!#REF!</f>
        <v>#REF!</v>
      </c>
      <c r="Q1000" s="4" t="e">
        <f>'FICHE PRODUIT'!#REF!</f>
        <v>#REF!</v>
      </c>
      <c r="R1000" s="4" t="e">
        <f>'FICHE PRODUIT'!#REF!</f>
        <v>#REF!</v>
      </c>
      <c r="S1000" s="122" t="e">
        <f>'FICHE PRODUIT'!#REF!</f>
        <v>#REF!</v>
      </c>
      <c r="T1000" s="2" t="e">
        <f>'FICHE PRODUIT'!#REF!</f>
        <v>#REF!</v>
      </c>
      <c r="U1000" s="2" t="e">
        <f>'FICHE PRODUIT'!#REF!</f>
        <v>#REF!</v>
      </c>
      <c r="V1000" s="2" t="e">
        <f>'FICHE PRODUIT'!#REF!</f>
        <v>#REF!</v>
      </c>
      <c r="W1000" s="2" t="e">
        <f>'FICHE PRODUIT'!#REF!</f>
        <v>#REF!</v>
      </c>
      <c r="X1000" s="2" t="e">
        <f>'FICHE PRODUIT'!#REF!</f>
        <v>#REF!</v>
      </c>
      <c r="Y1000" s="2" t="e">
        <f>'FICHE PRODUIT'!#REF!</f>
        <v>#REF!</v>
      </c>
      <c r="Z1000" s="2" t="e">
        <f>'FICHE PRODUIT'!#REF!</f>
        <v>#REF!</v>
      </c>
      <c r="AA1000" s="2" t="e">
        <f>'FICHE PRODUIT'!#REF!</f>
        <v>#REF!</v>
      </c>
    </row>
    <row r="1001" spans="1:27" x14ac:dyDescent="0.2">
      <c r="A1001" s="7" t="e">
        <f>'FICHE PRODUIT'!#REF!</f>
        <v>#REF!</v>
      </c>
      <c r="B1001" s="2" t="e">
        <f>'FICHE PRODUIT'!#REF!</f>
        <v>#REF!</v>
      </c>
      <c r="C1001" s="2" t="e">
        <f>'FICHE PRODUIT'!#REF!</f>
        <v>#REF!</v>
      </c>
      <c r="D1001" s="2" t="e">
        <f>'FICHE PRODUIT'!#REF!</f>
        <v>#REF!</v>
      </c>
      <c r="E1001" s="2" t="e">
        <f>'FICHE PRODUIT'!#REF!</f>
        <v>#REF!</v>
      </c>
      <c r="F1001" s="2" t="e">
        <f>'FICHE PRODUIT'!#REF!</f>
        <v>#REF!</v>
      </c>
      <c r="G1001" s="2" t="e">
        <f>'FICHE PRODUIT'!#REF!</f>
        <v>#REF!</v>
      </c>
      <c r="H1001" s="122" t="e">
        <f>'FICHE PRODUIT'!#REF!</f>
        <v>#REF!</v>
      </c>
      <c r="I1001" s="2" t="e">
        <f>'FICHE PRODUIT'!#REF!</f>
        <v>#REF!</v>
      </c>
      <c r="J1001" s="2" t="e">
        <f>'FICHE PRODUIT'!#REF!</f>
        <v>#REF!</v>
      </c>
      <c r="K1001" s="2" t="e">
        <f>'FICHE PRODUIT'!#REF!</f>
        <v>#REF!</v>
      </c>
      <c r="L1001" s="4" t="e">
        <f>'FICHE PRODUIT'!#REF!</f>
        <v>#REF!</v>
      </c>
      <c r="M1001" s="4" t="e">
        <f>'FICHE PRODUIT'!#REF!</f>
        <v>#REF!</v>
      </c>
      <c r="N1001" s="4" t="e">
        <f>'FICHE PRODUIT'!#REF!</f>
        <v>#REF!</v>
      </c>
      <c r="O1001" s="4" t="e">
        <f>'FICHE PRODUIT'!#REF!</f>
        <v>#REF!</v>
      </c>
      <c r="P1001" s="4" t="e">
        <f>'FICHE PRODUIT'!#REF!</f>
        <v>#REF!</v>
      </c>
      <c r="Q1001" s="4" t="e">
        <f>'FICHE PRODUIT'!#REF!</f>
        <v>#REF!</v>
      </c>
      <c r="R1001" s="4" t="e">
        <f>'FICHE PRODUIT'!#REF!</f>
        <v>#REF!</v>
      </c>
      <c r="S1001" s="122" t="e">
        <f>'FICHE PRODUIT'!#REF!</f>
        <v>#REF!</v>
      </c>
      <c r="T1001" s="2" t="e">
        <f>'FICHE PRODUIT'!#REF!</f>
        <v>#REF!</v>
      </c>
      <c r="U1001" s="2" t="e">
        <f>'FICHE PRODUIT'!#REF!</f>
        <v>#REF!</v>
      </c>
      <c r="V1001" s="2" t="e">
        <f>'FICHE PRODUIT'!#REF!</f>
        <v>#REF!</v>
      </c>
      <c r="W1001" s="2" t="e">
        <f>'FICHE PRODUIT'!#REF!</f>
        <v>#REF!</v>
      </c>
      <c r="X1001" s="2" t="e">
        <f>'FICHE PRODUIT'!#REF!</f>
        <v>#REF!</v>
      </c>
      <c r="Y1001" s="2" t="e">
        <f>'FICHE PRODUIT'!#REF!</f>
        <v>#REF!</v>
      </c>
      <c r="Z1001" s="2" t="e">
        <f>'FICHE PRODUIT'!#REF!</f>
        <v>#REF!</v>
      </c>
      <c r="AA1001" s="2" t="e">
        <f>'FICHE PRODUIT'!#REF!</f>
        <v>#REF!</v>
      </c>
    </row>
    <row r="1002" spans="1:27" x14ac:dyDescent="0.2">
      <c r="A1002" s="7" t="e">
        <f>'FICHE PRODUIT'!#REF!</f>
        <v>#REF!</v>
      </c>
      <c r="B1002" s="2" t="e">
        <f>'FICHE PRODUIT'!#REF!</f>
        <v>#REF!</v>
      </c>
      <c r="C1002" s="2" t="e">
        <f>'FICHE PRODUIT'!#REF!</f>
        <v>#REF!</v>
      </c>
      <c r="D1002" s="2" t="e">
        <f>'FICHE PRODUIT'!#REF!</f>
        <v>#REF!</v>
      </c>
      <c r="E1002" s="2" t="e">
        <f>'FICHE PRODUIT'!#REF!</f>
        <v>#REF!</v>
      </c>
      <c r="F1002" s="2" t="e">
        <f>'FICHE PRODUIT'!#REF!</f>
        <v>#REF!</v>
      </c>
      <c r="G1002" s="2" t="e">
        <f>'FICHE PRODUIT'!#REF!</f>
        <v>#REF!</v>
      </c>
      <c r="H1002" s="122" t="e">
        <f>'FICHE PRODUIT'!#REF!</f>
        <v>#REF!</v>
      </c>
      <c r="I1002" s="2" t="e">
        <f>'FICHE PRODUIT'!#REF!</f>
        <v>#REF!</v>
      </c>
      <c r="J1002" s="2" t="e">
        <f>'FICHE PRODUIT'!#REF!</f>
        <v>#REF!</v>
      </c>
      <c r="K1002" s="2" t="e">
        <f>'FICHE PRODUIT'!#REF!</f>
        <v>#REF!</v>
      </c>
      <c r="L1002" s="4" t="e">
        <f>'FICHE PRODUIT'!#REF!</f>
        <v>#REF!</v>
      </c>
      <c r="M1002" s="4" t="e">
        <f>'FICHE PRODUIT'!#REF!</f>
        <v>#REF!</v>
      </c>
      <c r="N1002" s="4" t="e">
        <f>'FICHE PRODUIT'!#REF!</f>
        <v>#REF!</v>
      </c>
      <c r="O1002" s="4" t="e">
        <f>'FICHE PRODUIT'!#REF!</f>
        <v>#REF!</v>
      </c>
      <c r="P1002" s="4" t="e">
        <f>'FICHE PRODUIT'!#REF!</f>
        <v>#REF!</v>
      </c>
      <c r="Q1002" s="4" t="e">
        <f>'FICHE PRODUIT'!#REF!</f>
        <v>#REF!</v>
      </c>
      <c r="R1002" s="4" t="e">
        <f>'FICHE PRODUIT'!#REF!</f>
        <v>#REF!</v>
      </c>
      <c r="S1002" s="122" t="e">
        <f>'FICHE PRODUIT'!#REF!</f>
        <v>#REF!</v>
      </c>
      <c r="T1002" s="2" t="e">
        <f>'FICHE PRODUIT'!#REF!</f>
        <v>#REF!</v>
      </c>
      <c r="U1002" s="2" t="e">
        <f>'FICHE PRODUIT'!#REF!</f>
        <v>#REF!</v>
      </c>
      <c r="V1002" s="2" t="e">
        <f>'FICHE PRODUIT'!#REF!</f>
        <v>#REF!</v>
      </c>
      <c r="W1002" s="2" t="e">
        <f>'FICHE PRODUIT'!#REF!</f>
        <v>#REF!</v>
      </c>
      <c r="X1002" s="2" t="e">
        <f>'FICHE PRODUIT'!#REF!</f>
        <v>#REF!</v>
      </c>
      <c r="Y1002" s="2" t="e">
        <f>'FICHE PRODUIT'!#REF!</f>
        <v>#REF!</v>
      </c>
      <c r="Z1002" s="2" t="e">
        <f>'FICHE PRODUIT'!#REF!</f>
        <v>#REF!</v>
      </c>
      <c r="AA1002" s="2" t="e">
        <f>'FICHE PRODUIT'!#REF!</f>
        <v>#REF!</v>
      </c>
    </row>
    <row r="1003" spans="1:27" x14ac:dyDescent="0.2">
      <c r="A1003" s="7" t="e">
        <f>'FICHE PRODUIT'!#REF!</f>
        <v>#REF!</v>
      </c>
      <c r="B1003" s="2" t="e">
        <f>'FICHE PRODUIT'!#REF!</f>
        <v>#REF!</v>
      </c>
      <c r="C1003" s="2" t="e">
        <f>'FICHE PRODUIT'!#REF!</f>
        <v>#REF!</v>
      </c>
      <c r="D1003" s="2" t="e">
        <f>'FICHE PRODUIT'!#REF!</f>
        <v>#REF!</v>
      </c>
      <c r="E1003" s="2" t="e">
        <f>'FICHE PRODUIT'!#REF!</f>
        <v>#REF!</v>
      </c>
      <c r="F1003" s="2" t="e">
        <f>'FICHE PRODUIT'!#REF!</f>
        <v>#REF!</v>
      </c>
      <c r="G1003" s="2" t="e">
        <f>'FICHE PRODUIT'!#REF!</f>
        <v>#REF!</v>
      </c>
      <c r="H1003" s="122" t="e">
        <f>'FICHE PRODUIT'!#REF!</f>
        <v>#REF!</v>
      </c>
      <c r="I1003" s="2" t="e">
        <f>'FICHE PRODUIT'!#REF!</f>
        <v>#REF!</v>
      </c>
      <c r="J1003" s="2" t="e">
        <f>'FICHE PRODUIT'!#REF!</f>
        <v>#REF!</v>
      </c>
      <c r="K1003" s="2" t="e">
        <f>'FICHE PRODUIT'!#REF!</f>
        <v>#REF!</v>
      </c>
      <c r="L1003" s="4" t="e">
        <f>'FICHE PRODUIT'!#REF!</f>
        <v>#REF!</v>
      </c>
      <c r="M1003" s="4" t="e">
        <f>'FICHE PRODUIT'!#REF!</f>
        <v>#REF!</v>
      </c>
      <c r="N1003" s="4" t="e">
        <f>'FICHE PRODUIT'!#REF!</f>
        <v>#REF!</v>
      </c>
      <c r="O1003" s="4" t="e">
        <f>'FICHE PRODUIT'!#REF!</f>
        <v>#REF!</v>
      </c>
      <c r="P1003" s="4" t="e">
        <f>'FICHE PRODUIT'!#REF!</f>
        <v>#REF!</v>
      </c>
      <c r="Q1003" s="4" t="e">
        <f>'FICHE PRODUIT'!#REF!</f>
        <v>#REF!</v>
      </c>
      <c r="R1003" s="4" t="e">
        <f>'FICHE PRODUIT'!#REF!</f>
        <v>#REF!</v>
      </c>
      <c r="S1003" s="122" t="e">
        <f>'FICHE PRODUIT'!#REF!</f>
        <v>#REF!</v>
      </c>
      <c r="T1003" s="2" t="e">
        <f>'FICHE PRODUIT'!#REF!</f>
        <v>#REF!</v>
      </c>
      <c r="U1003" s="2" t="e">
        <f>'FICHE PRODUIT'!#REF!</f>
        <v>#REF!</v>
      </c>
      <c r="V1003" s="2" t="e">
        <f>'FICHE PRODUIT'!#REF!</f>
        <v>#REF!</v>
      </c>
      <c r="W1003" s="2" t="e">
        <f>'FICHE PRODUIT'!#REF!</f>
        <v>#REF!</v>
      </c>
      <c r="X1003" s="2" t="e">
        <f>'FICHE PRODUIT'!#REF!</f>
        <v>#REF!</v>
      </c>
      <c r="Y1003" s="2" t="e">
        <f>'FICHE PRODUIT'!#REF!</f>
        <v>#REF!</v>
      </c>
      <c r="Z1003" s="2" t="e">
        <f>'FICHE PRODUIT'!#REF!</f>
        <v>#REF!</v>
      </c>
      <c r="AA1003" s="2" t="e">
        <f>'FICHE PRODUIT'!#REF!</f>
        <v>#REF!</v>
      </c>
    </row>
    <row r="1004" spans="1:27" x14ac:dyDescent="0.2">
      <c r="A1004" s="7" t="e">
        <f>'FICHE PRODUIT'!#REF!</f>
        <v>#REF!</v>
      </c>
      <c r="B1004" s="2" t="e">
        <f>'FICHE PRODUIT'!#REF!</f>
        <v>#REF!</v>
      </c>
      <c r="C1004" s="2" t="e">
        <f>'FICHE PRODUIT'!#REF!</f>
        <v>#REF!</v>
      </c>
      <c r="D1004" s="2" t="e">
        <f>'FICHE PRODUIT'!#REF!</f>
        <v>#REF!</v>
      </c>
      <c r="E1004" s="2" t="e">
        <f>'FICHE PRODUIT'!#REF!</f>
        <v>#REF!</v>
      </c>
      <c r="F1004" s="2" t="e">
        <f>'FICHE PRODUIT'!#REF!</f>
        <v>#REF!</v>
      </c>
      <c r="G1004" s="2" t="e">
        <f>'FICHE PRODUIT'!#REF!</f>
        <v>#REF!</v>
      </c>
      <c r="H1004" s="122" t="e">
        <f>'FICHE PRODUIT'!#REF!</f>
        <v>#REF!</v>
      </c>
      <c r="I1004" s="2" t="e">
        <f>'FICHE PRODUIT'!#REF!</f>
        <v>#REF!</v>
      </c>
      <c r="J1004" s="2" t="e">
        <f>'FICHE PRODUIT'!#REF!</f>
        <v>#REF!</v>
      </c>
      <c r="K1004" s="2" t="e">
        <f>'FICHE PRODUIT'!#REF!</f>
        <v>#REF!</v>
      </c>
      <c r="L1004" s="4" t="e">
        <f>'FICHE PRODUIT'!#REF!</f>
        <v>#REF!</v>
      </c>
      <c r="M1004" s="4" t="e">
        <f>'FICHE PRODUIT'!#REF!</f>
        <v>#REF!</v>
      </c>
      <c r="N1004" s="4" t="e">
        <f>'FICHE PRODUIT'!#REF!</f>
        <v>#REF!</v>
      </c>
      <c r="O1004" s="4" t="e">
        <f>'FICHE PRODUIT'!#REF!</f>
        <v>#REF!</v>
      </c>
      <c r="P1004" s="4" t="e">
        <f>'FICHE PRODUIT'!#REF!</f>
        <v>#REF!</v>
      </c>
      <c r="Q1004" s="4" t="e">
        <f>'FICHE PRODUIT'!#REF!</f>
        <v>#REF!</v>
      </c>
      <c r="R1004" s="4" t="e">
        <f>'FICHE PRODUIT'!#REF!</f>
        <v>#REF!</v>
      </c>
      <c r="S1004" s="122" t="e">
        <f>'FICHE PRODUIT'!#REF!</f>
        <v>#REF!</v>
      </c>
      <c r="T1004" s="2" t="e">
        <f>'FICHE PRODUIT'!#REF!</f>
        <v>#REF!</v>
      </c>
      <c r="U1004" s="2" t="e">
        <f>'FICHE PRODUIT'!#REF!</f>
        <v>#REF!</v>
      </c>
      <c r="V1004" s="2" t="e">
        <f>'FICHE PRODUIT'!#REF!</f>
        <v>#REF!</v>
      </c>
      <c r="W1004" s="2" t="e">
        <f>'FICHE PRODUIT'!#REF!</f>
        <v>#REF!</v>
      </c>
      <c r="X1004" s="2" t="e">
        <f>'FICHE PRODUIT'!#REF!</f>
        <v>#REF!</v>
      </c>
      <c r="Y1004" s="2" t="e">
        <f>'FICHE PRODUIT'!#REF!</f>
        <v>#REF!</v>
      </c>
      <c r="Z1004" s="2" t="e">
        <f>'FICHE PRODUIT'!#REF!</f>
        <v>#REF!</v>
      </c>
      <c r="AA1004" s="2" t="e">
        <f>'FICHE PRODUIT'!#REF!</f>
        <v>#REF!</v>
      </c>
    </row>
    <row r="1005" spans="1:27" x14ac:dyDescent="0.2">
      <c r="A1005" s="7" t="e">
        <f>'FICHE PRODUIT'!#REF!</f>
        <v>#REF!</v>
      </c>
      <c r="B1005" s="2" t="e">
        <f>'FICHE PRODUIT'!#REF!</f>
        <v>#REF!</v>
      </c>
      <c r="C1005" s="2" t="e">
        <f>'FICHE PRODUIT'!#REF!</f>
        <v>#REF!</v>
      </c>
      <c r="D1005" s="2" t="e">
        <f>'FICHE PRODUIT'!#REF!</f>
        <v>#REF!</v>
      </c>
      <c r="E1005" s="2" t="e">
        <f>'FICHE PRODUIT'!#REF!</f>
        <v>#REF!</v>
      </c>
      <c r="F1005" s="2" t="e">
        <f>'FICHE PRODUIT'!#REF!</f>
        <v>#REF!</v>
      </c>
      <c r="G1005" s="2" t="e">
        <f>'FICHE PRODUIT'!#REF!</f>
        <v>#REF!</v>
      </c>
      <c r="H1005" s="122" t="e">
        <f>'FICHE PRODUIT'!#REF!</f>
        <v>#REF!</v>
      </c>
      <c r="I1005" s="2" t="e">
        <f>'FICHE PRODUIT'!#REF!</f>
        <v>#REF!</v>
      </c>
      <c r="J1005" s="2" t="e">
        <f>'FICHE PRODUIT'!#REF!</f>
        <v>#REF!</v>
      </c>
      <c r="K1005" s="2" t="e">
        <f>'FICHE PRODUIT'!#REF!</f>
        <v>#REF!</v>
      </c>
      <c r="L1005" s="4" t="e">
        <f>'FICHE PRODUIT'!#REF!</f>
        <v>#REF!</v>
      </c>
      <c r="M1005" s="4" t="e">
        <f>'FICHE PRODUIT'!#REF!</f>
        <v>#REF!</v>
      </c>
      <c r="N1005" s="4" t="e">
        <f>'FICHE PRODUIT'!#REF!</f>
        <v>#REF!</v>
      </c>
      <c r="O1005" s="4" t="e">
        <f>'FICHE PRODUIT'!#REF!</f>
        <v>#REF!</v>
      </c>
      <c r="P1005" s="4" t="e">
        <f>'FICHE PRODUIT'!#REF!</f>
        <v>#REF!</v>
      </c>
      <c r="Q1005" s="4" t="e">
        <f>'FICHE PRODUIT'!#REF!</f>
        <v>#REF!</v>
      </c>
      <c r="R1005" s="4" t="e">
        <f>'FICHE PRODUIT'!#REF!</f>
        <v>#REF!</v>
      </c>
      <c r="S1005" s="122" t="e">
        <f>'FICHE PRODUIT'!#REF!</f>
        <v>#REF!</v>
      </c>
      <c r="T1005" s="2" t="e">
        <f>'FICHE PRODUIT'!#REF!</f>
        <v>#REF!</v>
      </c>
      <c r="U1005" s="2" t="e">
        <f>'FICHE PRODUIT'!#REF!</f>
        <v>#REF!</v>
      </c>
      <c r="V1005" s="2" t="e">
        <f>'FICHE PRODUIT'!#REF!</f>
        <v>#REF!</v>
      </c>
      <c r="W1005" s="2" t="e">
        <f>'FICHE PRODUIT'!#REF!</f>
        <v>#REF!</v>
      </c>
      <c r="X1005" s="2" t="e">
        <f>'FICHE PRODUIT'!#REF!</f>
        <v>#REF!</v>
      </c>
      <c r="Y1005" s="2" t="e">
        <f>'FICHE PRODUIT'!#REF!</f>
        <v>#REF!</v>
      </c>
      <c r="Z1005" s="2" t="e">
        <f>'FICHE PRODUIT'!#REF!</f>
        <v>#REF!</v>
      </c>
      <c r="AA1005" s="2" t="e">
        <f>'FICHE PRODUIT'!#REF!</f>
        <v>#REF!</v>
      </c>
    </row>
    <row r="1006" spans="1:27" x14ac:dyDescent="0.2">
      <c r="A1006" s="7" t="e">
        <f>'FICHE PRODUIT'!#REF!</f>
        <v>#REF!</v>
      </c>
      <c r="B1006" s="2" t="e">
        <f>'FICHE PRODUIT'!#REF!</f>
        <v>#REF!</v>
      </c>
      <c r="C1006" s="2" t="e">
        <f>'FICHE PRODUIT'!#REF!</f>
        <v>#REF!</v>
      </c>
      <c r="D1006" s="2" t="e">
        <f>'FICHE PRODUIT'!#REF!</f>
        <v>#REF!</v>
      </c>
      <c r="E1006" s="2" t="e">
        <f>'FICHE PRODUIT'!#REF!</f>
        <v>#REF!</v>
      </c>
      <c r="F1006" s="2" t="e">
        <f>'FICHE PRODUIT'!#REF!</f>
        <v>#REF!</v>
      </c>
      <c r="G1006" s="2" t="e">
        <f>'FICHE PRODUIT'!#REF!</f>
        <v>#REF!</v>
      </c>
      <c r="H1006" s="122" t="e">
        <f>'FICHE PRODUIT'!#REF!</f>
        <v>#REF!</v>
      </c>
      <c r="I1006" s="2" t="e">
        <f>'FICHE PRODUIT'!#REF!</f>
        <v>#REF!</v>
      </c>
      <c r="J1006" s="2" t="e">
        <f>'FICHE PRODUIT'!#REF!</f>
        <v>#REF!</v>
      </c>
      <c r="K1006" s="2" t="e">
        <f>'FICHE PRODUIT'!#REF!</f>
        <v>#REF!</v>
      </c>
      <c r="L1006" s="4" t="e">
        <f>'FICHE PRODUIT'!#REF!</f>
        <v>#REF!</v>
      </c>
      <c r="M1006" s="4" t="e">
        <f>'FICHE PRODUIT'!#REF!</f>
        <v>#REF!</v>
      </c>
      <c r="N1006" s="4" t="e">
        <f>'FICHE PRODUIT'!#REF!</f>
        <v>#REF!</v>
      </c>
      <c r="O1006" s="4" t="e">
        <f>'FICHE PRODUIT'!#REF!</f>
        <v>#REF!</v>
      </c>
      <c r="P1006" s="4" t="e">
        <f>'FICHE PRODUIT'!#REF!</f>
        <v>#REF!</v>
      </c>
      <c r="Q1006" s="4" t="e">
        <f>'FICHE PRODUIT'!#REF!</f>
        <v>#REF!</v>
      </c>
      <c r="R1006" s="4" t="e">
        <f>'FICHE PRODUIT'!#REF!</f>
        <v>#REF!</v>
      </c>
      <c r="S1006" s="122" t="e">
        <f>'FICHE PRODUIT'!#REF!</f>
        <v>#REF!</v>
      </c>
      <c r="T1006" s="2" t="e">
        <f>'FICHE PRODUIT'!#REF!</f>
        <v>#REF!</v>
      </c>
      <c r="U1006" s="2" t="e">
        <f>'FICHE PRODUIT'!#REF!</f>
        <v>#REF!</v>
      </c>
      <c r="V1006" s="2" t="e">
        <f>'FICHE PRODUIT'!#REF!</f>
        <v>#REF!</v>
      </c>
      <c r="W1006" s="2" t="e">
        <f>'FICHE PRODUIT'!#REF!</f>
        <v>#REF!</v>
      </c>
      <c r="X1006" s="2" t="e">
        <f>'FICHE PRODUIT'!#REF!</f>
        <v>#REF!</v>
      </c>
      <c r="Y1006" s="2" t="e">
        <f>'FICHE PRODUIT'!#REF!</f>
        <v>#REF!</v>
      </c>
      <c r="Z1006" s="2" t="e">
        <f>'FICHE PRODUIT'!#REF!</f>
        <v>#REF!</v>
      </c>
      <c r="AA1006" s="2" t="e">
        <f>'FICHE PRODUIT'!#REF!</f>
        <v>#REF!</v>
      </c>
    </row>
    <row r="1007" spans="1:27" x14ac:dyDescent="0.2">
      <c r="A1007" s="7" t="e">
        <f>'FICHE PRODUIT'!#REF!</f>
        <v>#REF!</v>
      </c>
      <c r="B1007" s="2" t="e">
        <f>'FICHE PRODUIT'!#REF!</f>
        <v>#REF!</v>
      </c>
      <c r="C1007" s="2" t="e">
        <f>'FICHE PRODUIT'!#REF!</f>
        <v>#REF!</v>
      </c>
      <c r="D1007" s="2" t="e">
        <f>'FICHE PRODUIT'!#REF!</f>
        <v>#REF!</v>
      </c>
      <c r="E1007" s="2" t="e">
        <f>'FICHE PRODUIT'!#REF!</f>
        <v>#REF!</v>
      </c>
      <c r="F1007" s="2" t="e">
        <f>'FICHE PRODUIT'!#REF!</f>
        <v>#REF!</v>
      </c>
      <c r="G1007" s="2" t="e">
        <f>'FICHE PRODUIT'!#REF!</f>
        <v>#REF!</v>
      </c>
      <c r="H1007" s="122" t="e">
        <f>'FICHE PRODUIT'!#REF!</f>
        <v>#REF!</v>
      </c>
      <c r="I1007" s="2" t="e">
        <f>'FICHE PRODUIT'!#REF!</f>
        <v>#REF!</v>
      </c>
      <c r="J1007" s="2" t="e">
        <f>'FICHE PRODUIT'!#REF!</f>
        <v>#REF!</v>
      </c>
      <c r="K1007" s="2" t="e">
        <f>'FICHE PRODUIT'!#REF!</f>
        <v>#REF!</v>
      </c>
      <c r="L1007" s="4" t="e">
        <f>'FICHE PRODUIT'!#REF!</f>
        <v>#REF!</v>
      </c>
      <c r="M1007" s="4" t="e">
        <f>'FICHE PRODUIT'!#REF!</f>
        <v>#REF!</v>
      </c>
      <c r="N1007" s="4" t="e">
        <f>'FICHE PRODUIT'!#REF!</f>
        <v>#REF!</v>
      </c>
      <c r="O1007" s="4" t="e">
        <f>'FICHE PRODUIT'!#REF!</f>
        <v>#REF!</v>
      </c>
      <c r="P1007" s="4" t="e">
        <f>'FICHE PRODUIT'!#REF!</f>
        <v>#REF!</v>
      </c>
      <c r="Q1007" s="4" t="e">
        <f>'FICHE PRODUIT'!#REF!</f>
        <v>#REF!</v>
      </c>
      <c r="R1007" s="4" t="e">
        <f>'FICHE PRODUIT'!#REF!</f>
        <v>#REF!</v>
      </c>
      <c r="S1007" s="122" t="e">
        <f>'FICHE PRODUIT'!#REF!</f>
        <v>#REF!</v>
      </c>
      <c r="T1007" s="2" t="e">
        <f>'FICHE PRODUIT'!#REF!</f>
        <v>#REF!</v>
      </c>
      <c r="U1007" s="2" t="e">
        <f>'FICHE PRODUIT'!#REF!</f>
        <v>#REF!</v>
      </c>
      <c r="V1007" s="2" t="e">
        <f>'FICHE PRODUIT'!#REF!</f>
        <v>#REF!</v>
      </c>
      <c r="W1007" s="2" t="e">
        <f>'FICHE PRODUIT'!#REF!</f>
        <v>#REF!</v>
      </c>
      <c r="X1007" s="2" t="e">
        <f>'FICHE PRODUIT'!#REF!</f>
        <v>#REF!</v>
      </c>
      <c r="Y1007" s="2" t="e">
        <f>'FICHE PRODUIT'!#REF!</f>
        <v>#REF!</v>
      </c>
      <c r="Z1007" s="2" t="e">
        <f>'FICHE PRODUIT'!#REF!</f>
        <v>#REF!</v>
      </c>
      <c r="AA1007" s="2" t="e">
        <f>'FICHE PRODUIT'!#REF!</f>
        <v>#REF!</v>
      </c>
    </row>
    <row r="1008" spans="1:27" x14ac:dyDescent="0.2">
      <c r="A1008" s="7" t="e">
        <f>'FICHE PRODUIT'!#REF!</f>
        <v>#REF!</v>
      </c>
      <c r="B1008" s="2" t="e">
        <f>'FICHE PRODUIT'!#REF!</f>
        <v>#REF!</v>
      </c>
      <c r="C1008" s="2" t="e">
        <f>'FICHE PRODUIT'!#REF!</f>
        <v>#REF!</v>
      </c>
      <c r="D1008" s="2" t="e">
        <f>'FICHE PRODUIT'!#REF!</f>
        <v>#REF!</v>
      </c>
      <c r="E1008" s="2" t="e">
        <f>'FICHE PRODUIT'!#REF!</f>
        <v>#REF!</v>
      </c>
      <c r="F1008" s="2" t="e">
        <f>'FICHE PRODUIT'!#REF!</f>
        <v>#REF!</v>
      </c>
      <c r="G1008" s="2" t="e">
        <f>'FICHE PRODUIT'!#REF!</f>
        <v>#REF!</v>
      </c>
      <c r="H1008" s="122" t="e">
        <f>'FICHE PRODUIT'!#REF!</f>
        <v>#REF!</v>
      </c>
      <c r="I1008" s="2" t="e">
        <f>'FICHE PRODUIT'!#REF!</f>
        <v>#REF!</v>
      </c>
      <c r="J1008" s="2" t="e">
        <f>'FICHE PRODUIT'!#REF!</f>
        <v>#REF!</v>
      </c>
      <c r="K1008" s="2" t="e">
        <f>'FICHE PRODUIT'!#REF!</f>
        <v>#REF!</v>
      </c>
      <c r="L1008" s="4" t="e">
        <f>'FICHE PRODUIT'!#REF!</f>
        <v>#REF!</v>
      </c>
      <c r="M1008" s="4" t="e">
        <f>'FICHE PRODUIT'!#REF!</f>
        <v>#REF!</v>
      </c>
      <c r="N1008" s="4" t="e">
        <f>'FICHE PRODUIT'!#REF!</f>
        <v>#REF!</v>
      </c>
      <c r="O1008" s="4" t="e">
        <f>'FICHE PRODUIT'!#REF!</f>
        <v>#REF!</v>
      </c>
      <c r="P1008" s="4" t="e">
        <f>'FICHE PRODUIT'!#REF!</f>
        <v>#REF!</v>
      </c>
      <c r="Q1008" s="4" t="e">
        <f>'FICHE PRODUIT'!#REF!</f>
        <v>#REF!</v>
      </c>
      <c r="R1008" s="4" t="e">
        <f>'FICHE PRODUIT'!#REF!</f>
        <v>#REF!</v>
      </c>
      <c r="S1008" s="122" t="e">
        <f>'FICHE PRODUIT'!#REF!</f>
        <v>#REF!</v>
      </c>
      <c r="T1008" s="2" t="e">
        <f>'FICHE PRODUIT'!#REF!</f>
        <v>#REF!</v>
      </c>
      <c r="U1008" s="2" t="e">
        <f>'FICHE PRODUIT'!#REF!</f>
        <v>#REF!</v>
      </c>
      <c r="V1008" s="2" t="e">
        <f>'FICHE PRODUIT'!#REF!</f>
        <v>#REF!</v>
      </c>
      <c r="W1008" s="2" t="e">
        <f>'FICHE PRODUIT'!#REF!</f>
        <v>#REF!</v>
      </c>
      <c r="X1008" s="2" t="e">
        <f>'FICHE PRODUIT'!#REF!</f>
        <v>#REF!</v>
      </c>
      <c r="Y1008" s="2" t="e">
        <f>'FICHE PRODUIT'!#REF!</f>
        <v>#REF!</v>
      </c>
      <c r="Z1008" s="2" t="e">
        <f>'FICHE PRODUIT'!#REF!</f>
        <v>#REF!</v>
      </c>
      <c r="AA1008" s="2" t="e">
        <f>'FICHE PRODUIT'!#REF!</f>
        <v>#REF!</v>
      </c>
    </row>
    <row r="1009" spans="1:27" x14ac:dyDescent="0.2">
      <c r="A1009" s="7" t="e">
        <f>'FICHE PRODUIT'!#REF!</f>
        <v>#REF!</v>
      </c>
      <c r="B1009" s="2" t="e">
        <f>'FICHE PRODUIT'!#REF!</f>
        <v>#REF!</v>
      </c>
      <c r="C1009" s="2" t="e">
        <f>'FICHE PRODUIT'!#REF!</f>
        <v>#REF!</v>
      </c>
      <c r="D1009" s="2" t="e">
        <f>'FICHE PRODUIT'!#REF!</f>
        <v>#REF!</v>
      </c>
      <c r="E1009" s="2" t="e">
        <f>'FICHE PRODUIT'!#REF!</f>
        <v>#REF!</v>
      </c>
      <c r="F1009" s="2" t="e">
        <f>'FICHE PRODUIT'!#REF!</f>
        <v>#REF!</v>
      </c>
      <c r="G1009" s="2" t="e">
        <f>'FICHE PRODUIT'!#REF!</f>
        <v>#REF!</v>
      </c>
      <c r="H1009" s="122" t="e">
        <f>'FICHE PRODUIT'!#REF!</f>
        <v>#REF!</v>
      </c>
      <c r="I1009" s="2" t="e">
        <f>'FICHE PRODUIT'!#REF!</f>
        <v>#REF!</v>
      </c>
      <c r="J1009" s="2" t="e">
        <f>'FICHE PRODUIT'!#REF!</f>
        <v>#REF!</v>
      </c>
      <c r="K1009" s="2" t="e">
        <f>'FICHE PRODUIT'!#REF!</f>
        <v>#REF!</v>
      </c>
      <c r="L1009" s="4" t="e">
        <f>'FICHE PRODUIT'!#REF!</f>
        <v>#REF!</v>
      </c>
      <c r="M1009" s="4" t="e">
        <f>'FICHE PRODUIT'!#REF!</f>
        <v>#REF!</v>
      </c>
      <c r="N1009" s="4" t="e">
        <f>'FICHE PRODUIT'!#REF!</f>
        <v>#REF!</v>
      </c>
      <c r="O1009" s="4" t="e">
        <f>'FICHE PRODUIT'!#REF!</f>
        <v>#REF!</v>
      </c>
      <c r="P1009" s="4" t="e">
        <f>'FICHE PRODUIT'!#REF!</f>
        <v>#REF!</v>
      </c>
      <c r="Q1009" s="4" t="e">
        <f>'FICHE PRODUIT'!#REF!</f>
        <v>#REF!</v>
      </c>
      <c r="R1009" s="4" t="e">
        <f>'FICHE PRODUIT'!#REF!</f>
        <v>#REF!</v>
      </c>
      <c r="S1009" s="122" t="e">
        <f>'FICHE PRODUIT'!#REF!</f>
        <v>#REF!</v>
      </c>
      <c r="T1009" s="2" t="e">
        <f>'FICHE PRODUIT'!#REF!</f>
        <v>#REF!</v>
      </c>
      <c r="U1009" s="2" t="e">
        <f>'FICHE PRODUIT'!#REF!</f>
        <v>#REF!</v>
      </c>
      <c r="V1009" s="2" t="e">
        <f>'FICHE PRODUIT'!#REF!</f>
        <v>#REF!</v>
      </c>
      <c r="W1009" s="2" t="e">
        <f>'FICHE PRODUIT'!#REF!</f>
        <v>#REF!</v>
      </c>
      <c r="X1009" s="2" t="e">
        <f>'FICHE PRODUIT'!#REF!</f>
        <v>#REF!</v>
      </c>
      <c r="Y1009" s="2" t="e">
        <f>'FICHE PRODUIT'!#REF!</f>
        <v>#REF!</v>
      </c>
      <c r="Z1009" s="2" t="e">
        <f>'FICHE PRODUIT'!#REF!</f>
        <v>#REF!</v>
      </c>
      <c r="AA1009" s="2" t="e">
        <f>'FICHE PRODUIT'!#REF!</f>
        <v>#REF!</v>
      </c>
    </row>
    <row r="1010" spans="1:27" x14ac:dyDescent="0.2">
      <c r="A1010" s="7" t="e">
        <f>'FICHE PRODUIT'!#REF!</f>
        <v>#REF!</v>
      </c>
      <c r="B1010" s="2" t="e">
        <f>'FICHE PRODUIT'!#REF!</f>
        <v>#REF!</v>
      </c>
      <c r="C1010" s="2" t="e">
        <f>'FICHE PRODUIT'!#REF!</f>
        <v>#REF!</v>
      </c>
      <c r="D1010" s="2" t="e">
        <f>'FICHE PRODUIT'!#REF!</f>
        <v>#REF!</v>
      </c>
      <c r="E1010" s="2" t="e">
        <f>'FICHE PRODUIT'!#REF!</f>
        <v>#REF!</v>
      </c>
      <c r="F1010" s="2" t="e">
        <f>'FICHE PRODUIT'!#REF!</f>
        <v>#REF!</v>
      </c>
      <c r="G1010" s="2" t="e">
        <f>'FICHE PRODUIT'!#REF!</f>
        <v>#REF!</v>
      </c>
      <c r="H1010" s="122" t="e">
        <f>'FICHE PRODUIT'!#REF!</f>
        <v>#REF!</v>
      </c>
      <c r="I1010" s="2" t="e">
        <f>'FICHE PRODUIT'!#REF!</f>
        <v>#REF!</v>
      </c>
      <c r="J1010" s="2" t="e">
        <f>'FICHE PRODUIT'!#REF!</f>
        <v>#REF!</v>
      </c>
      <c r="K1010" s="2" t="e">
        <f>'FICHE PRODUIT'!#REF!</f>
        <v>#REF!</v>
      </c>
      <c r="L1010" s="4" t="e">
        <f>'FICHE PRODUIT'!#REF!</f>
        <v>#REF!</v>
      </c>
      <c r="M1010" s="4" t="e">
        <f>'FICHE PRODUIT'!#REF!</f>
        <v>#REF!</v>
      </c>
      <c r="N1010" s="4" t="e">
        <f>'FICHE PRODUIT'!#REF!</f>
        <v>#REF!</v>
      </c>
      <c r="O1010" s="4" t="e">
        <f>'FICHE PRODUIT'!#REF!</f>
        <v>#REF!</v>
      </c>
      <c r="P1010" s="4" t="e">
        <f>'FICHE PRODUIT'!#REF!</f>
        <v>#REF!</v>
      </c>
      <c r="Q1010" s="4" t="e">
        <f>'FICHE PRODUIT'!#REF!</f>
        <v>#REF!</v>
      </c>
      <c r="R1010" s="4" t="e">
        <f>'FICHE PRODUIT'!#REF!</f>
        <v>#REF!</v>
      </c>
      <c r="S1010" s="122" t="e">
        <f>'FICHE PRODUIT'!#REF!</f>
        <v>#REF!</v>
      </c>
      <c r="T1010" s="2" t="e">
        <f>'FICHE PRODUIT'!#REF!</f>
        <v>#REF!</v>
      </c>
      <c r="U1010" s="2" t="e">
        <f>'FICHE PRODUIT'!#REF!</f>
        <v>#REF!</v>
      </c>
      <c r="V1010" s="2" t="e">
        <f>'FICHE PRODUIT'!#REF!</f>
        <v>#REF!</v>
      </c>
      <c r="W1010" s="2" t="e">
        <f>'FICHE PRODUIT'!#REF!</f>
        <v>#REF!</v>
      </c>
      <c r="X1010" s="2" t="e">
        <f>'FICHE PRODUIT'!#REF!</f>
        <v>#REF!</v>
      </c>
      <c r="Y1010" s="2" t="e">
        <f>'FICHE PRODUIT'!#REF!</f>
        <v>#REF!</v>
      </c>
      <c r="Z1010" s="2" t="e">
        <f>'FICHE PRODUIT'!#REF!</f>
        <v>#REF!</v>
      </c>
      <c r="AA1010" s="2" t="e">
        <f>'FICHE PRODUIT'!#REF!</f>
        <v>#REF!</v>
      </c>
    </row>
    <row r="1011" spans="1:27" x14ac:dyDescent="0.2">
      <c r="A1011" s="7" t="e">
        <f>'FICHE PRODUIT'!#REF!</f>
        <v>#REF!</v>
      </c>
      <c r="B1011" s="2" t="e">
        <f>'FICHE PRODUIT'!#REF!</f>
        <v>#REF!</v>
      </c>
      <c r="C1011" s="2" t="e">
        <f>'FICHE PRODUIT'!#REF!</f>
        <v>#REF!</v>
      </c>
      <c r="D1011" s="2" t="e">
        <f>'FICHE PRODUIT'!#REF!</f>
        <v>#REF!</v>
      </c>
      <c r="E1011" s="2" t="e">
        <f>'FICHE PRODUIT'!#REF!</f>
        <v>#REF!</v>
      </c>
      <c r="F1011" s="2" t="e">
        <f>'FICHE PRODUIT'!#REF!</f>
        <v>#REF!</v>
      </c>
      <c r="G1011" s="2" t="e">
        <f>'FICHE PRODUIT'!#REF!</f>
        <v>#REF!</v>
      </c>
      <c r="H1011" s="122" t="e">
        <f>'FICHE PRODUIT'!#REF!</f>
        <v>#REF!</v>
      </c>
      <c r="I1011" s="2" t="e">
        <f>'FICHE PRODUIT'!#REF!</f>
        <v>#REF!</v>
      </c>
      <c r="J1011" s="2" t="e">
        <f>'FICHE PRODUIT'!#REF!</f>
        <v>#REF!</v>
      </c>
      <c r="K1011" s="2" t="e">
        <f>'FICHE PRODUIT'!#REF!</f>
        <v>#REF!</v>
      </c>
      <c r="L1011" s="4" t="e">
        <f>'FICHE PRODUIT'!#REF!</f>
        <v>#REF!</v>
      </c>
      <c r="M1011" s="4" t="e">
        <f>'FICHE PRODUIT'!#REF!</f>
        <v>#REF!</v>
      </c>
      <c r="N1011" s="4" t="e">
        <f>'FICHE PRODUIT'!#REF!</f>
        <v>#REF!</v>
      </c>
      <c r="O1011" s="4" t="e">
        <f>'FICHE PRODUIT'!#REF!</f>
        <v>#REF!</v>
      </c>
      <c r="P1011" s="4" t="e">
        <f>'FICHE PRODUIT'!#REF!</f>
        <v>#REF!</v>
      </c>
      <c r="Q1011" s="4" t="e">
        <f>'FICHE PRODUIT'!#REF!</f>
        <v>#REF!</v>
      </c>
      <c r="R1011" s="4" t="e">
        <f>'FICHE PRODUIT'!#REF!</f>
        <v>#REF!</v>
      </c>
      <c r="S1011" s="122" t="e">
        <f>'FICHE PRODUIT'!#REF!</f>
        <v>#REF!</v>
      </c>
      <c r="T1011" s="2" t="e">
        <f>'FICHE PRODUIT'!#REF!</f>
        <v>#REF!</v>
      </c>
      <c r="U1011" s="2" t="e">
        <f>'FICHE PRODUIT'!#REF!</f>
        <v>#REF!</v>
      </c>
      <c r="V1011" s="2" t="e">
        <f>'FICHE PRODUIT'!#REF!</f>
        <v>#REF!</v>
      </c>
      <c r="W1011" s="2" t="e">
        <f>'FICHE PRODUIT'!#REF!</f>
        <v>#REF!</v>
      </c>
      <c r="X1011" s="2" t="e">
        <f>'FICHE PRODUIT'!#REF!</f>
        <v>#REF!</v>
      </c>
      <c r="Y1011" s="2" t="e">
        <f>'FICHE PRODUIT'!#REF!</f>
        <v>#REF!</v>
      </c>
      <c r="Z1011" s="2" t="e">
        <f>'FICHE PRODUIT'!#REF!</f>
        <v>#REF!</v>
      </c>
      <c r="AA1011" s="2" t="e">
        <f>'FICHE PRODUIT'!#REF!</f>
        <v>#REF!</v>
      </c>
    </row>
    <row r="1012" spans="1:27" x14ac:dyDescent="0.2">
      <c r="A1012" s="7" t="e">
        <f>'FICHE PRODUIT'!#REF!</f>
        <v>#REF!</v>
      </c>
      <c r="B1012" s="2" t="e">
        <f>'FICHE PRODUIT'!#REF!</f>
        <v>#REF!</v>
      </c>
      <c r="C1012" s="2" t="e">
        <f>'FICHE PRODUIT'!#REF!</f>
        <v>#REF!</v>
      </c>
      <c r="D1012" s="2" t="e">
        <f>'FICHE PRODUIT'!#REF!</f>
        <v>#REF!</v>
      </c>
      <c r="E1012" s="2" t="e">
        <f>'FICHE PRODUIT'!#REF!</f>
        <v>#REF!</v>
      </c>
      <c r="F1012" s="2" t="e">
        <f>'FICHE PRODUIT'!#REF!</f>
        <v>#REF!</v>
      </c>
      <c r="G1012" s="2" t="e">
        <f>'FICHE PRODUIT'!#REF!</f>
        <v>#REF!</v>
      </c>
      <c r="H1012" s="122" t="e">
        <f>'FICHE PRODUIT'!#REF!</f>
        <v>#REF!</v>
      </c>
      <c r="I1012" s="2" t="e">
        <f>'FICHE PRODUIT'!#REF!</f>
        <v>#REF!</v>
      </c>
      <c r="J1012" s="2" t="e">
        <f>'FICHE PRODUIT'!#REF!</f>
        <v>#REF!</v>
      </c>
      <c r="K1012" s="2" t="e">
        <f>'FICHE PRODUIT'!#REF!</f>
        <v>#REF!</v>
      </c>
      <c r="L1012" s="4" t="e">
        <f>'FICHE PRODUIT'!#REF!</f>
        <v>#REF!</v>
      </c>
      <c r="M1012" s="4" t="e">
        <f>'FICHE PRODUIT'!#REF!</f>
        <v>#REF!</v>
      </c>
      <c r="N1012" s="4" t="e">
        <f>'FICHE PRODUIT'!#REF!</f>
        <v>#REF!</v>
      </c>
      <c r="O1012" s="4" t="e">
        <f>'FICHE PRODUIT'!#REF!</f>
        <v>#REF!</v>
      </c>
      <c r="P1012" s="4" t="e">
        <f>'FICHE PRODUIT'!#REF!</f>
        <v>#REF!</v>
      </c>
      <c r="Q1012" s="4" t="e">
        <f>'FICHE PRODUIT'!#REF!</f>
        <v>#REF!</v>
      </c>
      <c r="R1012" s="4" t="e">
        <f>'FICHE PRODUIT'!#REF!</f>
        <v>#REF!</v>
      </c>
      <c r="S1012" s="122" t="e">
        <f>'FICHE PRODUIT'!#REF!</f>
        <v>#REF!</v>
      </c>
      <c r="T1012" s="2" t="e">
        <f>'FICHE PRODUIT'!#REF!</f>
        <v>#REF!</v>
      </c>
      <c r="U1012" s="2" t="e">
        <f>'FICHE PRODUIT'!#REF!</f>
        <v>#REF!</v>
      </c>
      <c r="V1012" s="2" t="e">
        <f>'FICHE PRODUIT'!#REF!</f>
        <v>#REF!</v>
      </c>
      <c r="W1012" s="2" t="e">
        <f>'FICHE PRODUIT'!#REF!</f>
        <v>#REF!</v>
      </c>
      <c r="X1012" s="2" t="e">
        <f>'FICHE PRODUIT'!#REF!</f>
        <v>#REF!</v>
      </c>
      <c r="Y1012" s="2" t="e">
        <f>'FICHE PRODUIT'!#REF!</f>
        <v>#REF!</v>
      </c>
      <c r="Z1012" s="2" t="e">
        <f>'FICHE PRODUIT'!#REF!</f>
        <v>#REF!</v>
      </c>
      <c r="AA1012" s="2" t="e">
        <f>'FICHE PRODUIT'!#REF!</f>
        <v>#REF!</v>
      </c>
    </row>
    <row r="1013" spans="1:27" x14ac:dyDescent="0.2">
      <c r="A1013" s="7" t="e">
        <f>'FICHE PRODUIT'!#REF!</f>
        <v>#REF!</v>
      </c>
      <c r="B1013" s="2" t="e">
        <f>'FICHE PRODUIT'!#REF!</f>
        <v>#REF!</v>
      </c>
      <c r="C1013" s="2" t="e">
        <f>'FICHE PRODUIT'!#REF!</f>
        <v>#REF!</v>
      </c>
      <c r="D1013" s="2" t="e">
        <f>'FICHE PRODUIT'!#REF!</f>
        <v>#REF!</v>
      </c>
      <c r="E1013" s="2" t="e">
        <f>'FICHE PRODUIT'!#REF!</f>
        <v>#REF!</v>
      </c>
      <c r="F1013" s="2" t="e">
        <f>'FICHE PRODUIT'!#REF!</f>
        <v>#REF!</v>
      </c>
      <c r="G1013" s="2" t="e">
        <f>'FICHE PRODUIT'!#REF!</f>
        <v>#REF!</v>
      </c>
      <c r="H1013" s="122" t="e">
        <f>'FICHE PRODUIT'!#REF!</f>
        <v>#REF!</v>
      </c>
      <c r="I1013" s="2" t="e">
        <f>'FICHE PRODUIT'!#REF!</f>
        <v>#REF!</v>
      </c>
      <c r="J1013" s="2" t="e">
        <f>'FICHE PRODUIT'!#REF!</f>
        <v>#REF!</v>
      </c>
      <c r="K1013" s="2" t="e">
        <f>'FICHE PRODUIT'!#REF!</f>
        <v>#REF!</v>
      </c>
      <c r="L1013" s="4" t="e">
        <f>'FICHE PRODUIT'!#REF!</f>
        <v>#REF!</v>
      </c>
      <c r="M1013" s="4" t="e">
        <f>'FICHE PRODUIT'!#REF!</f>
        <v>#REF!</v>
      </c>
      <c r="N1013" s="4" t="e">
        <f>'FICHE PRODUIT'!#REF!</f>
        <v>#REF!</v>
      </c>
      <c r="O1013" s="4" t="e">
        <f>'FICHE PRODUIT'!#REF!</f>
        <v>#REF!</v>
      </c>
      <c r="P1013" s="4" t="e">
        <f>'FICHE PRODUIT'!#REF!</f>
        <v>#REF!</v>
      </c>
      <c r="Q1013" s="4" t="e">
        <f>'FICHE PRODUIT'!#REF!</f>
        <v>#REF!</v>
      </c>
      <c r="R1013" s="4" t="e">
        <f>'FICHE PRODUIT'!#REF!</f>
        <v>#REF!</v>
      </c>
      <c r="S1013" s="122" t="e">
        <f>'FICHE PRODUIT'!#REF!</f>
        <v>#REF!</v>
      </c>
      <c r="T1013" s="2" t="e">
        <f>'FICHE PRODUIT'!#REF!</f>
        <v>#REF!</v>
      </c>
      <c r="U1013" s="2" t="e">
        <f>'FICHE PRODUIT'!#REF!</f>
        <v>#REF!</v>
      </c>
      <c r="V1013" s="2" t="e">
        <f>'FICHE PRODUIT'!#REF!</f>
        <v>#REF!</v>
      </c>
      <c r="W1013" s="2" t="e">
        <f>'FICHE PRODUIT'!#REF!</f>
        <v>#REF!</v>
      </c>
      <c r="X1013" s="2" t="e">
        <f>'FICHE PRODUIT'!#REF!</f>
        <v>#REF!</v>
      </c>
      <c r="Y1013" s="2" t="e">
        <f>'FICHE PRODUIT'!#REF!</f>
        <v>#REF!</v>
      </c>
      <c r="Z1013" s="2" t="e">
        <f>'FICHE PRODUIT'!#REF!</f>
        <v>#REF!</v>
      </c>
      <c r="AA1013" s="2" t="e">
        <f>'FICHE PRODUIT'!#REF!</f>
        <v>#REF!</v>
      </c>
    </row>
    <row r="1014" spans="1:27" x14ac:dyDescent="0.2">
      <c r="A1014" s="7" t="e">
        <f>'FICHE PRODUIT'!#REF!</f>
        <v>#REF!</v>
      </c>
      <c r="B1014" s="2" t="e">
        <f>'FICHE PRODUIT'!#REF!</f>
        <v>#REF!</v>
      </c>
      <c r="C1014" s="2" t="e">
        <f>'FICHE PRODUIT'!#REF!</f>
        <v>#REF!</v>
      </c>
      <c r="D1014" s="2" t="e">
        <f>'FICHE PRODUIT'!#REF!</f>
        <v>#REF!</v>
      </c>
      <c r="E1014" s="2" t="e">
        <f>'FICHE PRODUIT'!#REF!</f>
        <v>#REF!</v>
      </c>
      <c r="F1014" s="2" t="e">
        <f>'FICHE PRODUIT'!#REF!</f>
        <v>#REF!</v>
      </c>
      <c r="G1014" s="2" t="e">
        <f>'FICHE PRODUIT'!#REF!</f>
        <v>#REF!</v>
      </c>
      <c r="H1014" s="122" t="e">
        <f>'FICHE PRODUIT'!#REF!</f>
        <v>#REF!</v>
      </c>
      <c r="I1014" s="2" t="e">
        <f>'FICHE PRODUIT'!#REF!</f>
        <v>#REF!</v>
      </c>
      <c r="J1014" s="2" t="e">
        <f>'FICHE PRODUIT'!#REF!</f>
        <v>#REF!</v>
      </c>
      <c r="K1014" s="2" t="e">
        <f>'FICHE PRODUIT'!#REF!</f>
        <v>#REF!</v>
      </c>
      <c r="L1014" s="4" t="e">
        <f>'FICHE PRODUIT'!#REF!</f>
        <v>#REF!</v>
      </c>
      <c r="M1014" s="4" t="e">
        <f>'FICHE PRODUIT'!#REF!</f>
        <v>#REF!</v>
      </c>
      <c r="N1014" s="4" t="e">
        <f>'FICHE PRODUIT'!#REF!</f>
        <v>#REF!</v>
      </c>
      <c r="O1014" s="4" t="e">
        <f>'FICHE PRODUIT'!#REF!</f>
        <v>#REF!</v>
      </c>
      <c r="P1014" s="4" t="e">
        <f>'FICHE PRODUIT'!#REF!</f>
        <v>#REF!</v>
      </c>
      <c r="Q1014" s="4" t="e">
        <f>'FICHE PRODUIT'!#REF!</f>
        <v>#REF!</v>
      </c>
      <c r="R1014" s="4" t="e">
        <f>'FICHE PRODUIT'!#REF!</f>
        <v>#REF!</v>
      </c>
      <c r="S1014" s="122" t="e">
        <f>'FICHE PRODUIT'!#REF!</f>
        <v>#REF!</v>
      </c>
      <c r="T1014" s="2" t="e">
        <f>'FICHE PRODUIT'!#REF!</f>
        <v>#REF!</v>
      </c>
      <c r="U1014" s="2" t="e">
        <f>'FICHE PRODUIT'!#REF!</f>
        <v>#REF!</v>
      </c>
      <c r="V1014" s="2" t="e">
        <f>'FICHE PRODUIT'!#REF!</f>
        <v>#REF!</v>
      </c>
      <c r="W1014" s="2" t="e">
        <f>'FICHE PRODUIT'!#REF!</f>
        <v>#REF!</v>
      </c>
      <c r="X1014" s="2" t="e">
        <f>'FICHE PRODUIT'!#REF!</f>
        <v>#REF!</v>
      </c>
      <c r="Y1014" s="2" t="e">
        <f>'FICHE PRODUIT'!#REF!</f>
        <v>#REF!</v>
      </c>
      <c r="Z1014" s="2" t="e">
        <f>'FICHE PRODUIT'!#REF!</f>
        <v>#REF!</v>
      </c>
      <c r="AA1014" s="2" t="e">
        <f>'FICHE PRODUIT'!#REF!</f>
        <v>#REF!</v>
      </c>
    </row>
    <row r="1015" spans="1:27" x14ac:dyDescent="0.2">
      <c r="A1015" s="7" t="e">
        <f>'FICHE PRODUIT'!#REF!</f>
        <v>#REF!</v>
      </c>
      <c r="B1015" s="2" t="e">
        <f>'FICHE PRODUIT'!#REF!</f>
        <v>#REF!</v>
      </c>
      <c r="C1015" s="2" t="e">
        <f>'FICHE PRODUIT'!#REF!</f>
        <v>#REF!</v>
      </c>
      <c r="D1015" s="2" t="e">
        <f>'FICHE PRODUIT'!#REF!</f>
        <v>#REF!</v>
      </c>
      <c r="E1015" s="2" t="e">
        <f>'FICHE PRODUIT'!#REF!</f>
        <v>#REF!</v>
      </c>
      <c r="F1015" s="2" t="e">
        <f>'FICHE PRODUIT'!#REF!</f>
        <v>#REF!</v>
      </c>
      <c r="G1015" s="2" t="e">
        <f>'FICHE PRODUIT'!#REF!</f>
        <v>#REF!</v>
      </c>
      <c r="H1015" s="122" t="e">
        <f>'FICHE PRODUIT'!#REF!</f>
        <v>#REF!</v>
      </c>
      <c r="I1015" s="2" t="e">
        <f>'FICHE PRODUIT'!#REF!</f>
        <v>#REF!</v>
      </c>
      <c r="J1015" s="2" t="e">
        <f>'FICHE PRODUIT'!#REF!</f>
        <v>#REF!</v>
      </c>
      <c r="K1015" s="2" t="e">
        <f>'FICHE PRODUIT'!#REF!</f>
        <v>#REF!</v>
      </c>
      <c r="L1015" s="4" t="e">
        <f>'FICHE PRODUIT'!#REF!</f>
        <v>#REF!</v>
      </c>
      <c r="M1015" s="4" t="e">
        <f>'FICHE PRODUIT'!#REF!</f>
        <v>#REF!</v>
      </c>
      <c r="N1015" s="4" t="e">
        <f>'FICHE PRODUIT'!#REF!</f>
        <v>#REF!</v>
      </c>
      <c r="O1015" s="4" t="e">
        <f>'FICHE PRODUIT'!#REF!</f>
        <v>#REF!</v>
      </c>
      <c r="P1015" s="4" t="e">
        <f>'FICHE PRODUIT'!#REF!</f>
        <v>#REF!</v>
      </c>
      <c r="Q1015" s="4" t="e">
        <f>'FICHE PRODUIT'!#REF!</f>
        <v>#REF!</v>
      </c>
      <c r="R1015" s="4" t="e">
        <f>'FICHE PRODUIT'!#REF!</f>
        <v>#REF!</v>
      </c>
      <c r="S1015" s="122" t="e">
        <f>'FICHE PRODUIT'!#REF!</f>
        <v>#REF!</v>
      </c>
      <c r="T1015" s="2" t="e">
        <f>'FICHE PRODUIT'!#REF!</f>
        <v>#REF!</v>
      </c>
      <c r="U1015" s="2" t="e">
        <f>'FICHE PRODUIT'!#REF!</f>
        <v>#REF!</v>
      </c>
      <c r="V1015" s="2" t="e">
        <f>'FICHE PRODUIT'!#REF!</f>
        <v>#REF!</v>
      </c>
      <c r="W1015" s="2" t="e">
        <f>'FICHE PRODUIT'!#REF!</f>
        <v>#REF!</v>
      </c>
      <c r="X1015" s="2" t="e">
        <f>'FICHE PRODUIT'!#REF!</f>
        <v>#REF!</v>
      </c>
      <c r="Y1015" s="2" t="e">
        <f>'FICHE PRODUIT'!#REF!</f>
        <v>#REF!</v>
      </c>
      <c r="Z1015" s="2" t="e">
        <f>'FICHE PRODUIT'!#REF!</f>
        <v>#REF!</v>
      </c>
      <c r="AA1015" s="2" t="e">
        <f>'FICHE PRODUIT'!#REF!</f>
        <v>#REF!</v>
      </c>
    </row>
    <row r="1016" spans="1:27" x14ac:dyDescent="0.2">
      <c r="A1016" s="7" t="e">
        <f>'FICHE PRODUIT'!#REF!</f>
        <v>#REF!</v>
      </c>
      <c r="B1016" s="2" t="e">
        <f>'FICHE PRODUIT'!#REF!</f>
        <v>#REF!</v>
      </c>
      <c r="C1016" s="2" t="e">
        <f>'FICHE PRODUIT'!#REF!</f>
        <v>#REF!</v>
      </c>
      <c r="D1016" s="2" t="e">
        <f>'FICHE PRODUIT'!#REF!</f>
        <v>#REF!</v>
      </c>
      <c r="E1016" s="2" t="str">
        <f>'FICHE PRODUIT'!$S$2747</f>
        <v xml:space="preserve">REPORT / CANCEL </v>
      </c>
      <c r="F1016" s="2" t="str">
        <f>'FICHE PRODUIT'!$E$2749</f>
        <v>Page 76</v>
      </c>
      <c r="G1016" s="2" t="str">
        <f>'FICHE PRODUIT'!$E$2750</f>
        <v xml:space="preserve">TO DO </v>
      </c>
      <c r="H1016" s="122" t="str">
        <f>'FICHE PRODUIT'!$E$2751</f>
        <v>OCEAN SURPLUS</v>
      </c>
      <c r="I1016" s="2" t="b">
        <f>'FICHE PRODUIT'!$E$2753</f>
        <v>0</v>
      </c>
      <c r="J1016" s="2" t="str">
        <f>'FICHE PRODUIT'!$E$2755</f>
        <v>Gilet</v>
      </c>
      <c r="K1016" s="2" t="str">
        <f>'FICHE PRODUIT'!$E$2756</f>
        <v>Matelassé</v>
      </c>
      <c r="L1016" s="4">
        <f>'FICHE PRODUIT'!$E$2758</f>
        <v>38</v>
      </c>
      <c r="M1016" s="4">
        <f>'FICHE PRODUIT'!$E$2759</f>
        <v>2.5</v>
      </c>
      <c r="N1016" s="4">
        <f>'FICHE PRODUIT'!$E$2761</f>
        <v>40.5</v>
      </c>
      <c r="O1016" s="4">
        <f>'FICHE PRODUIT'!$E$2762</f>
        <v>8.0246913580246915</v>
      </c>
      <c r="P1016" s="4">
        <f>'FICHE PRODUIT'!$E$2764</f>
        <v>325</v>
      </c>
      <c r="Q1016" s="4">
        <f>'FICHE PRODUIT'!$E$2765</f>
        <v>130</v>
      </c>
      <c r="R1016" s="4">
        <f>'FICHE PRODUIT'!$E$2766</f>
        <v>147.72727272727272</v>
      </c>
      <c r="S1016" s="122">
        <f>'FICHE PRODUIT'!$E$2767</f>
        <v>0</v>
      </c>
      <c r="T1016" s="2">
        <f>'FICHE PRODUIT'!A2772</f>
        <v>0</v>
      </c>
      <c r="U1016" s="2">
        <f>'FICHE PRODUIT'!B2772</f>
        <v>0</v>
      </c>
      <c r="V1016" s="2">
        <f>'FICHE PRODUIT'!C2772</f>
        <v>0</v>
      </c>
      <c r="W1016" s="2">
        <f>'FICHE PRODUIT'!D2772</f>
        <v>0</v>
      </c>
      <c r="X1016" s="2">
        <f>'FICHE PRODUIT'!E2772</f>
        <v>0</v>
      </c>
      <c r="Y1016" s="2">
        <f>'FICHE PRODUIT'!F2772</f>
        <v>0</v>
      </c>
      <c r="Z1016" s="2">
        <f>'FICHE PRODUIT'!G2772</f>
        <v>0</v>
      </c>
      <c r="AA1016" s="2">
        <f>'FICHE PRODUIT'!H2772</f>
        <v>0</v>
      </c>
    </row>
    <row r="1017" spans="1:27" x14ac:dyDescent="0.2">
      <c r="A1017" s="7" t="e">
        <f>'FICHE PRODUIT'!#REF!</f>
        <v>#REF!</v>
      </c>
      <c r="B1017" s="2" t="e">
        <f>'FICHE PRODUIT'!#REF!</f>
        <v>#REF!</v>
      </c>
      <c r="C1017" s="2" t="e">
        <f>'FICHE PRODUIT'!#REF!</f>
        <v>#REF!</v>
      </c>
      <c r="D1017" s="2" t="e">
        <f>'FICHE PRODUIT'!#REF!</f>
        <v>#REF!</v>
      </c>
      <c r="E1017" s="2" t="str">
        <f>'FICHE PRODUIT'!$S$2747</f>
        <v xml:space="preserve">REPORT / CANCEL </v>
      </c>
      <c r="F1017" s="2" t="str">
        <f>'FICHE PRODUIT'!$E$2749</f>
        <v>Page 76</v>
      </c>
      <c r="G1017" s="2" t="str">
        <f>'FICHE PRODUIT'!$E$2750</f>
        <v xml:space="preserve">TO DO </v>
      </c>
      <c r="H1017" s="122" t="str">
        <f>'FICHE PRODUIT'!$E$2751</f>
        <v>OCEAN SURPLUS</v>
      </c>
      <c r="I1017" s="2" t="b">
        <f>'FICHE PRODUIT'!$E$2753</f>
        <v>0</v>
      </c>
      <c r="J1017" s="2" t="str">
        <f>'FICHE PRODUIT'!$E$2755</f>
        <v>Gilet</v>
      </c>
      <c r="K1017" s="2" t="str">
        <f>'FICHE PRODUIT'!$E$2756</f>
        <v>Matelassé</v>
      </c>
      <c r="L1017" s="4">
        <f>'FICHE PRODUIT'!$E$2758</f>
        <v>38</v>
      </c>
      <c r="M1017" s="4">
        <f>'FICHE PRODUIT'!$E$2759</f>
        <v>2.5</v>
      </c>
      <c r="N1017" s="4">
        <f>'FICHE PRODUIT'!$E$2761</f>
        <v>40.5</v>
      </c>
      <c r="O1017" s="4">
        <f>'FICHE PRODUIT'!$E$2762</f>
        <v>8.0246913580246915</v>
      </c>
      <c r="P1017" s="4">
        <f>'FICHE PRODUIT'!$E$2764</f>
        <v>325</v>
      </c>
      <c r="Q1017" s="4">
        <f>'FICHE PRODUIT'!$E$2765</f>
        <v>130</v>
      </c>
      <c r="R1017" s="4">
        <f>'FICHE PRODUIT'!$E$2766</f>
        <v>147.72727272727272</v>
      </c>
      <c r="S1017" s="122">
        <f>'FICHE PRODUIT'!$E$2767</f>
        <v>0</v>
      </c>
      <c r="T1017" s="2">
        <f>'FICHE PRODUIT'!A2773</f>
        <v>0</v>
      </c>
      <c r="U1017" s="2">
        <f>'FICHE PRODUIT'!B2773</f>
        <v>0</v>
      </c>
      <c r="V1017" s="2">
        <f>'FICHE PRODUIT'!C2773</f>
        <v>0</v>
      </c>
      <c r="W1017" s="2">
        <f>'FICHE PRODUIT'!D2773</f>
        <v>0</v>
      </c>
      <c r="X1017" s="2">
        <f>'FICHE PRODUIT'!E2773</f>
        <v>0</v>
      </c>
      <c r="Y1017" s="2">
        <f>'FICHE PRODUIT'!F2773</f>
        <v>0</v>
      </c>
      <c r="Z1017" s="2">
        <f>'FICHE PRODUIT'!G2773</f>
        <v>0</v>
      </c>
      <c r="AA1017" s="2">
        <f>'FICHE PRODUIT'!H2773</f>
        <v>0</v>
      </c>
    </row>
    <row r="1018" spans="1:27" x14ac:dyDescent="0.2">
      <c r="A1018" s="7" t="e">
        <f>'FICHE PRODUIT'!#REF!</f>
        <v>#REF!</v>
      </c>
      <c r="B1018" s="2" t="e">
        <f>'FICHE PRODUIT'!#REF!</f>
        <v>#REF!</v>
      </c>
      <c r="C1018" s="2" t="e">
        <f>'FICHE PRODUIT'!#REF!</f>
        <v>#REF!</v>
      </c>
      <c r="D1018" s="2" t="e">
        <f>'FICHE PRODUIT'!#REF!</f>
        <v>#REF!</v>
      </c>
      <c r="E1018" s="2" t="str">
        <f>'FICHE PRODUIT'!$S$2747</f>
        <v xml:space="preserve">REPORT / CANCEL </v>
      </c>
      <c r="F1018" s="2" t="str">
        <f>'FICHE PRODUIT'!$E$2749</f>
        <v>Page 76</v>
      </c>
      <c r="G1018" s="2" t="str">
        <f>'FICHE PRODUIT'!$E$2750</f>
        <v xml:space="preserve">TO DO </v>
      </c>
      <c r="H1018" s="122" t="str">
        <f>'FICHE PRODUIT'!$E$2751</f>
        <v>OCEAN SURPLUS</v>
      </c>
      <c r="I1018" s="2" t="b">
        <f>'FICHE PRODUIT'!$E$2753</f>
        <v>0</v>
      </c>
      <c r="J1018" s="2" t="str">
        <f>'FICHE PRODUIT'!$E$2755</f>
        <v>Gilet</v>
      </c>
      <c r="K1018" s="2" t="str">
        <f>'FICHE PRODUIT'!$E$2756</f>
        <v>Matelassé</v>
      </c>
      <c r="L1018" s="4">
        <f>'FICHE PRODUIT'!$E$2758</f>
        <v>38</v>
      </c>
      <c r="M1018" s="4">
        <f>'FICHE PRODUIT'!$E$2759</f>
        <v>2.5</v>
      </c>
      <c r="N1018" s="4">
        <f>'FICHE PRODUIT'!$E$2761</f>
        <v>40.5</v>
      </c>
      <c r="O1018" s="4">
        <f>'FICHE PRODUIT'!$E$2762</f>
        <v>8.0246913580246915</v>
      </c>
      <c r="P1018" s="4">
        <f>'FICHE PRODUIT'!$E$2764</f>
        <v>325</v>
      </c>
      <c r="Q1018" s="4">
        <f>'FICHE PRODUIT'!$E$2765</f>
        <v>130</v>
      </c>
      <c r="R1018" s="4">
        <f>'FICHE PRODUIT'!$E$2766</f>
        <v>147.72727272727272</v>
      </c>
      <c r="S1018" s="122">
        <f>'FICHE PRODUIT'!$E$2767</f>
        <v>0</v>
      </c>
      <c r="T1018" s="2">
        <f>'FICHE PRODUIT'!A2774</f>
        <v>0</v>
      </c>
      <c r="U1018" s="2">
        <f>'FICHE PRODUIT'!B2774</f>
        <v>0</v>
      </c>
      <c r="V1018" s="2">
        <f>'FICHE PRODUIT'!C2774</f>
        <v>0</v>
      </c>
      <c r="W1018" s="2">
        <f>'FICHE PRODUIT'!D2774</f>
        <v>0</v>
      </c>
      <c r="X1018" s="2">
        <f>'FICHE PRODUIT'!E2774</f>
        <v>0</v>
      </c>
      <c r="Y1018" s="2">
        <f>'FICHE PRODUIT'!F2774</f>
        <v>0</v>
      </c>
      <c r="Z1018" s="2">
        <f>'FICHE PRODUIT'!G2774</f>
        <v>0</v>
      </c>
      <c r="AA1018" s="2">
        <f>'FICHE PRODUIT'!H2774</f>
        <v>0</v>
      </c>
    </row>
    <row r="1019" spans="1:27" x14ac:dyDescent="0.2">
      <c r="A1019" s="7" t="e">
        <f>'FICHE PRODUIT'!#REF!</f>
        <v>#REF!</v>
      </c>
      <c r="B1019" s="2" t="e">
        <f>'FICHE PRODUIT'!#REF!</f>
        <v>#REF!</v>
      </c>
      <c r="C1019" s="2" t="e">
        <f>'FICHE PRODUIT'!#REF!</f>
        <v>#REF!</v>
      </c>
      <c r="D1019" s="2" t="e">
        <f>'FICHE PRODUIT'!#REF!</f>
        <v>#REF!</v>
      </c>
      <c r="E1019" s="2" t="str">
        <f>'FICHE PRODUIT'!$S$2747</f>
        <v xml:space="preserve">REPORT / CANCEL </v>
      </c>
      <c r="F1019" s="2" t="str">
        <f>'FICHE PRODUIT'!$E$2749</f>
        <v>Page 76</v>
      </c>
      <c r="G1019" s="2" t="str">
        <f>'FICHE PRODUIT'!$E$2750</f>
        <v xml:space="preserve">TO DO </v>
      </c>
      <c r="H1019" s="122" t="str">
        <f>'FICHE PRODUIT'!$E$2751</f>
        <v>OCEAN SURPLUS</v>
      </c>
      <c r="I1019" s="2" t="b">
        <f>'FICHE PRODUIT'!$E$2753</f>
        <v>0</v>
      </c>
      <c r="J1019" s="2" t="str">
        <f>'FICHE PRODUIT'!$E$2755</f>
        <v>Gilet</v>
      </c>
      <c r="K1019" s="2" t="str">
        <f>'FICHE PRODUIT'!$E$2756</f>
        <v>Matelassé</v>
      </c>
      <c r="L1019" s="4">
        <f>'FICHE PRODUIT'!$E$2758</f>
        <v>38</v>
      </c>
      <c r="M1019" s="4">
        <f>'FICHE PRODUIT'!$E$2759</f>
        <v>2.5</v>
      </c>
      <c r="N1019" s="4">
        <f>'FICHE PRODUIT'!$E$2761</f>
        <v>40.5</v>
      </c>
      <c r="O1019" s="4">
        <f>'FICHE PRODUIT'!$E$2762</f>
        <v>8.0246913580246915</v>
      </c>
      <c r="P1019" s="4">
        <f>'FICHE PRODUIT'!$E$2764</f>
        <v>325</v>
      </c>
      <c r="Q1019" s="4">
        <f>'FICHE PRODUIT'!$E$2765</f>
        <v>130</v>
      </c>
      <c r="R1019" s="4">
        <f>'FICHE PRODUIT'!$E$2766</f>
        <v>147.72727272727272</v>
      </c>
      <c r="S1019" s="122">
        <f>'FICHE PRODUIT'!$E$2767</f>
        <v>0</v>
      </c>
      <c r="T1019" s="2">
        <f>'FICHE PRODUIT'!A2775</f>
        <v>0</v>
      </c>
      <c r="U1019" s="2">
        <f>'FICHE PRODUIT'!B2775</f>
        <v>0</v>
      </c>
      <c r="V1019" s="2">
        <f>'FICHE PRODUIT'!C2775</f>
        <v>0</v>
      </c>
      <c r="W1019" s="2">
        <f>'FICHE PRODUIT'!D2775</f>
        <v>0</v>
      </c>
      <c r="X1019" s="2">
        <f>'FICHE PRODUIT'!E2775</f>
        <v>0</v>
      </c>
      <c r="Y1019" s="2">
        <f>'FICHE PRODUIT'!F2775</f>
        <v>0</v>
      </c>
      <c r="Z1019" s="2">
        <f>'FICHE PRODUIT'!G2775</f>
        <v>0</v>
      </c>
      <c r="AA1019" s="2">
        <f>'FICHE PRODUIT'!H2775</f>
        <v>0</v>
      </c>
    </row>
    <row r="1020" spans="1:27" x14ac:dyDescent="0.2">
      <c r="A1020" s="7" t="e">
        <f>'FICHE PRODUIT'!#REF!</f>
        <v>#REF!</v>
      </c>
      <c r="B1020" s="2" t="e">
        <f>'FICHE PRODUIT'!#REF!</f>
        <v>#REF!</v>
      </c>
      <c r="C1020" s="2" t="e">
        <f>'FICHE PRODUIT'!#REF!</f>
        <v>#REF!</v>
      </c>
      <c r="D1020" s="2" t="e">
        <f>'FICHE PRODUIT'!#REF!</f>
        <v>#REF!</v>
      </c>
      <c r="E1020" s="2" t="str">
        <f>'FICHE PRODUIT'!$S$2747</f>
        <v xml:space="preserve">REPORT / CANCEL </v>
      </c>
      <c r="F1020" s="2" t="str">
        <f>'FICHE PRODUIT'!$E$2749</f>
        <v>Page 76</v>
      </c>
      <c r="G1020" s="2" t="str">
        <f>'FICHE PRODUIT'!$E$2750</f>
        <v xml:space="preserve">TO DO </v>
      </c>
      <c r="H1020" s="122" t="str">
        <f>'FICHE PRODUIT'!$E$2751</f>
        <v>OCEAN SURPLUS</v>
      </c>
      <c r="I1020" s="2" t="b">
        <f>'FICHE PRODUIT'!$E$2753</f>
        <v>0</v>
      </c>
      <c r="J1020" s="2" t="str">
        <f>'FICHE PRODUIT'!$E$2755</f>
        <v>Gilet</v>
      </c>
      <c r="K1020" s="2" t="str">
        <f>'FICHE PRODUIT'!$E$2756</f>
        <v>Matelassé</v>
      </c>
      <c r="L1020" s="4">
        <f>'FICHE PRODUIT'!$E$2758</f>
        <v>38</v>
      </c>
      <c r="M1020" s="4">
        <f>'FICHE PRODUIT'!$E$2759</f>
        <v>2.5</v>
      </c>
      <c r="N1020" s="4">
        <f>'FICHE PRODUIT'!$E$2761</f>
        <v>40.5</v>
      </c>
      <c r="O1020" s="4">
        <f>'FICHE PRODUIT'!$E$2762</f>
        <v>8.0246913580246915</v>
      </c>
      <c r="P1020" s="4">
        <f>'FICHE PRODUIT'!$E$2764</f>
        <v>325</v>
      </c>
      <c r="Q1020" s="4">
        <f>'FICHE PRODUIT'!$E$2765</f>
        <v>130</v>
      </c>
      <c r="R1020" s="4">
        <f>'FICHE PRODUIT'!$E$2766</f>
        <v>147.72727272727272</v>
      </c>
      <c r="S1020" s="122">
        <f>'FICHE PRODUIT'!$E$2767</f>
        <v>0</v>
      </c>
      <c r="T1020" s="2">
        <f>'FICHE PRODUIT'!A2776</f>
        <v>0</v>
      </c>
      <c r="U1020" s="2">
        <f>'FICHE PRODUIT'!B2776</f>
        <v>0</v>
      </c>
      <c r="V1020" s="2">
        <f>'FICHE PRODUIT'!C2776</f>
        <v>0</v>
      </c>
      <c r="W1020" s="2">
        <f>'FICHE PRODUIT'!D2776</f>
        <v>0</v>
      </c>
      <c r="X1020" s="2">
        <f>'FICHE PRODUIT'!E2776</f>
        <v>0</v>
      </c>
      <c r="Y1020" s="2">
        <f>'FICHE PRODUIT'!F2776</f>
        <v>0</v>
      </c>
      <c r="Z1020" s="2">
        <f>'FICHE PRODUIT'!G2776</f>
        <v>0</v>
      </c>
      <c r="AA1020" s="2">
        <f>'FICHE PRODUIT'!H2776</f>
        <v>0</v>
      </c>
    </row>
    <row r="1021" spans="1:27" x14ac:dyDescent="0.2">
      <c r="A1021" s="7" t="e">
        <f>'FICHE PRODUIT'!#REF!</f>
        <v>#REF!</v>
      </c>
      <c r="B1021" s="2" t="e">
        <f>'FICHE PRODUIT'!#REF!</f>
        <v>#REF!</v>
      </c>
      <c r="C1021" s="2" t="e">
        <f>'FICHE PRODUIT'!#REF!</f>
        <v>#REF!</v>
      </c>
      <c r="D1021" s="2" t="e">
        <f>'FICHE PRODUIT'!#REF!</f>
        <v>#REF!</v>
      </c>
      <c r="E1021" s="2" t="str">
        <f>'FICHE PRODUIT'!$S$2747</f>
        <v xml:space="preserve">REPORT / CANCEL </v>
      </c>
      <c r="F1021" s="2" t="str">
        <f>'FICHE PRODUIT'!$E$2749</f>
        <v>Page 76</v>
      </c>
      <c r="G1021" s="2" t="str">
        <f>'FICHE PRODUIT'!$E$2750</f>
        <v xml:space="preserve">TO DO </v>
      </c>
      <c r="H1021" s="122" t="str">
        <f>'FICHE PRODUIT'!$E$2751</f>
        <v>OCEAN SURPLUS</v>
      </c>
      <c r="I1021" s="2" t="b">
        <f>'FICHE PRODUIT'!$E$2753</f>
        <v>0</v>
      </c>
      <c r="J1021" s="2" t="str">
        <f>'FICHE PRODUIT'!$E$2755</f>
        <v>Gilet</v>
      </c>
      <c r="K1021" s="2" t="str">
        <f>'FICHE PRODUIT'!$E$2756</f>
        <v>Matelassé</v>
      </c>
      <c r="L1021" s="4">
        <f>'FICHE PRODUIT'!$E$2758</f>
        <v>38</v>
      </c>
      <c r="M1021" s="4">
        <f>'FICHE PRODUIT'!$E$2759</f>
        <v>2.5</v>
      </c>
      <c r="N1021" s="4">
        <f>'FICHE PRODUIT'!$E$2761</f>
        <v>40.5</v>
      </c>
      <c r="O1021" s="4">
        <f>'FICHE PRODUIT'!$E$2762</f>
        <v>8.0246913580246915</v>
      </c>
      <c r="P1021" s="4">
        <f>'FICHE PRODUIT'!$E$2764</f>
        <v>325</v>
      </c>
      <c r="Q1021" s="4">
        <f>'FICHE PRODUIT'!$E$2765</f>
        <v>130</v>
      </c>
      <c r="R1021" s="4">
        <f>'FICHE PRODUIT'!$E$2766</f>
        <v>147.72727272727272</v>
      </c>
      <c r="S1021" s="122">
        <f>'FICHE PRODUIT'!$E$2767</f>
        <v>0</v>
      </c>
      <c r="T1021" s="2">
        <f>'FICHE PRODUIT'!A2777</f>
        <v>0</v>
      </c>
      <c r="U1021" s="2">
        <f>'FICHE PRODUIT'!B2777</f>
        <v>0</v>
      </c>
      <c r="V1021" s="2">
        <f>'FICHE PRODUIT'!C2777</f>
        <v>0</v>
      </c>
      <c r="W1021" s="2">
        <f>'FICHE PRODUIT'!D2777</f>
        <v>0</v>
      </c>
      <c r="X1021" s="2">
        <f>'FICHE PRODUIT'!E2777</f>
        <v>0</v>
      </c>
      <c r="Y1021" s="2">
        <f>'FICHE PRODUIT'!F2777</f>
        <v>0</v>
      </c>
      <c r="Z1021" s="2">
        <f>'FICHE PRODUIT'!G2777</f>
        <v>0</v>
      </c>
      <c r="AA1021" s="2">
        <f>'FICHE PRODUIT'!H2777</f>
        <v>0</v>
      </c>
    </row>
    <row r="1022" spans="1:27" x14ac:dyDescent="0.2">
      <c r="A1022" s="7" t="e">
        <f>'FICHE PRODUIT'!#REF!</f>
        <v>#REF!</v>
      </c>
      <c r="B1022" s="2" t="e">
        <f>'FICHE PRODUIT'!#REF!</f>
        <v>#REF!</v>
      </c>
      <c r="C1022" s="2" t="e">
        <f>'FICHE PRODUIT'!#REF!</f>
        <v>#REF!</v>
      </c>
      <c r="D1022" s="2" t="e">
        <f>'FICHE PRODUIT'!#REF!</f>
        <v>#REF!</v>
      </c>
      <c r="E1022" s="2" t="str">
        <f>'FICHE PRODUIT'!$S$2747</f>
        <v xml:space="preserve">REPORT / CANCEL </v>
      </c>
      <c r="F1022" s="2" t="str">
        <f>'FICHE PRODUIT'!$E$2749</f>
        <v>Page 76</v>
      </c>
      <c r="G1022" s="2" t="str">
        <f>'FICHE PRODUIT'!$E$2750</f>
        <v xml:space="preserve">TO DO </v>
      </c>
      <c r="H1022" s="122" t="str">
        <f>'FICHE PRODUIT'!$E$2751</f>
        <v>OCEAN SURPLUS</v>
      </c>
      <c r="I1022" s="2" t="b">
        <f>'FICHE PRODUIT'!$E$2753</f>
        <v>0</v>
      </c>
      <c r="J1022" s="2" t="str">
        <f>'FICHE PRODUIT'!$E$2755</f>
        <v>Gilet</v>
      </c>
      <c r="K1022" s="2" t="str">
        <f>'FICHE PRODUIT'!$E$2756</f>
        <v>Matelassé</v>
      </c>
      <c r="L1022" s="4">
        <f>'FICHE PRODUIT'!$E$2758</f>
        <v>38</v>
      </c>
      <c r="M1022" s="4">
        <f>'FICHE PRODUIT'!$E$2759</f>
        <v>2.5</v>
      </c>
      <c r="N1022" s="4">
        <f>'FICHE PRODUIT'!$E$2761</f>
        <v>40.5</v>
      </c>
      <c r="O1022" s="4">
        <f>'FICHE PRODUIT'!$E$2762</f>
        <v>8.0246913580246915</v>
      </c>
      <c r="P1022" s="4">
        <f>'FICHE PRODUIT'!$E$2764</f>
        <v>325</v>
      </c>
      <c r="Q1022" s="4">
        <f>'FICHE PRODUIT'!$E$2765</f>
        <v>130</v>
      </c>
      <c r="R1022" s="4">
        <f>'FICHE PRODUIT'!$E$2766</f>
        <v>147.72727272727272</v>
      </c>
      <c r="S1022" s="122">
        <f>'FICHE PRODUIT'!$E$2767</f>
        <v>0</v>
      </c>
      <c r="T1022" s="2">
        <f>'FICHE PRODUIT'!A2778</f>
        <v>0</v>
      </c>
      <c r="U1022" s="2">
        <f>'FICHE PRODUIT'!B2778</f>
        <v>0</v>
      </c>
      <c r="V1022" s="2">
        <f>'FICHE PRODUIT'!C2778</f>
        <v>0</v>
      </c>
      <c r="W1022" s="2">
        <f>'FICHE PRODUIT'!D2778</f>
        <v>0</v>
      </c>
      <c r="X1022" s="2">
        <f>'FICHE PRODUIT'!E2778</f>
        <v>0</v>
      </c>
      <c r="Y1022" s="2">
        <f>'FICHE PRODUIT'!F2778</f>
        <v>0</v>
      </c>
      <c r="Z1022" s="2">
        <f>'FICHE PRODUIT'!G2778</f>
        <v>0</v>
      </c>
      <c r="AA1022" s="2">
        <f>'FICHE PRODUIT'!H2778</f>
        <v>0</v>
      </c>
    </row>
    <row r="1023" spans="1:27" x14ac:dyDescent="0.2">
      <c r="A1023" s="7" t="e">
        <f>'FICHE PRODUIT'!#REF!</f>
        <v>#REF!</v>
      </c>
      <c r="B1023" s="2" t="e">
        <f>'FICHE PRODUIT'!#REF!</f>
        <v>#REF!</v>
      </c>
      <c r="C1023" s="2" t="e">
        <f>'FICHE PRODUIT'!#REF!</f>
        <v>#REF!</v>
      </c>
      <c r="D1023" s="2" t="e">
        <f>'FICHE PRODUIT'!#REF!</f>
        <v>#REF!</v>
      </c>
      <c r="E1023" s="2" t="str">
        <f>'FICHE PRODUIT'!$S$2747</f>
        <v xml:space="preserve">REPORT / CANCEL </v>
      </c>
      <c r="F1023" s="2" t="str">
        <f>'FICHE PRODUIT'!$E$2749</f>
        <v>Page 76</v>
      </c>
      <c r="G1023" s="2" t="str">
        <f>'FICHE PRODUIT'!$E$2750</f>
        <v xml:space="preserve">TO DO </v>
      </c>
      <c r="H1023" s="122" t="str">
        <f>'FICHE PRODUIT'!$E$2751</f>
        <v>OCEAN SURPLUS</v>
      </c>
      <c r="I1023" s="2" t="b">
        <f>'FICHE PRODUIT'!$E$2753</f>
        <v>0</v>
      </c>
      <c r="J1023" s="2" t="str">
        <f>'FICHE PRODUIT'!$E$2755</f>
        <v>Gilet</v>
      </c>
      <c r="K1023" s="2" t="str">
        <f>'FICHE PRODUIT'!$E$2756</f>
        <v>Matelassé</v>
      </c>
      <c r="L1023" s="4">
        <f>'FICHE PRODUIT'!$E$2758</f>
        <v>38</v>
      </c>
      <c r="M1023" s="4">
        <f>'FICHE PRODUIT'!$E$2759</f>
        <v>2.5</v>
      </c>
      <c r="N1023" s="4">
        <f>'FICHE PRODUIT'!$E$2761</f>
        <v>40.5</v>
      </c>
      <c r="O1023" s="4">
        <f>'FICHE PRODUIT'!$E$2762</f>
        <v>8.0246913580246915</v>
      </c>
      <c r="P1023" s="4">
        <f>'FICHE PRODUIT'!$E$2764</f>
        <v>325</v>
      </c>
      <c r="Q1023" s="4">
        <f>'FICHE PRODUIT'!$E$2765</f>
        <v>130</v>
      </c>
      <c r="R1023" s="4">
        <f>'FICHE PRODUIT'!$E$2766</f>
        <v>147.72727272727272</v>
      </c>
      <c r="S1023" s="122">
        <f>'FICHE PRODUIT'!$E$2767</f>
        <v>0</v>
      </c>
      <c r="T1023" s="2">
        <f>'FICHE PRODUIT'!A2779</f>
        <v>0</v>
      </c>
      <c r="U1023" s="2">
        <f>'FICHE PRODUIT'!B2779</f>
        <v>0</v>
      </c>
      <c r="V1023" s="2">
        <f>'FICHE PRODUIT'!C2779</f>
        <v>0</v>
      </c>
      <c r="W1023" s="2">
        <f>'FICHE PRODUIT'!D2779</f>
        <v>0</v>
      </c>
      <c r="X1023" s="2">
        <f>'FICHE PRODUIT'!E2779</f>
        <v>0</v>
      </c>
      <c r="Y1023" s="2">
        <f>'FICHE PRODUIT'!F2779</f>
        <v>0</v>
      </c>
      <c r="Z1023" s="2">
        <f>'FICHE PRODUIT'!G2779</f>
        <v>0</v>
      </c>
      <c r="AA1023" s="2">
        <f>'FICHE PRODUIT'!H2779</f>
        <v>0</v>
      </c>
    </row>
    <row r="1024" spans="1:27" x14ac:dyDescent="0.2">
      <c r="A1024" s="7" t="e">
        <f>'FICHE PRODUIT'!#REF!</f>
        <v>#REF!</v>
      </c>
      <c r="B1024" s="2" t="e">
        <f>'FICHE PRODUIT'!#REF!</f>
        <v>#REF!</v>
      </c>
      <c r="C1024" s="2" t="e">
        <f>'FICHE PRODUIT'!#REF!</f>
        <v>#REF!</v>
      </c>
      <c r="D1024" s="2" t="e">
        <f>'FICHE PRODUIT'!#REF!</f>
        <v>#REF!</v>
      </c>
      <c r="E1024" s="2" t="str">
        <f>'FICHE PRODUIT'!$S$2747</f>
        <v xml:space="preserve">REPORT / CANCEL </v>
      </c>
      <c r="F1024" s="2" t="str">
        <f>'FICHE PRODUIT'!$E$2749</f>
        <v>Page 76</v>
      </c>
      <c r="G1024" s="2" t="str">
        <f>'FICHE PRODUIT'!$E$2750</f>
        <v xml:space="preserve">TO DO </v>
      </c>
      <c r="H1024" s="122" t="str">
        <f>'FICHE PRODUIT'!$E$2751</f>
        <v>OCEAN SURPLUS</v>
      </c>
      <c r="I1024" s="2" t="b">
        <f>'FICHE PRODUIT'!$E$2753</f>
        <v>0</v>
      </c>
      <c r="J1024" s="2" t="str">
        <f>'FICHE PRODUIT'!$E$2755</f>
        <v>Gilet</v>
      </c>
      <c r="K1024" s="2" t="str">
        <f>'FICHE PRODUIT'!$E$2756</f>
        <v>Matelassé</v>
      </c>
      <c r="L1024" s="4">
        <f>'FICHE PRODUIT'!$E$2758</f>
        <v>38</v>
      </c>
      <c r="M1024" s="4">
        <f>'FICHE PRODUIT'!$E$2759</f>
        <v>2.5</v>
      </c>
      <c r="N1024" s="4">
        <f>'FICHE PRODUIT'!$E$2761</f>
        <v>40.5</v>
      </c>
      <c r="O1024" s="4">
        <f>'FICHE PRODUIT'!$E$2762</f>
        <v>8.0246913580246915</v>
      </c>
      <c r="P1024" s="4">
        <f>'FICHE PRODUIT'!$E$2764</f>
        <v>325</v>
      </c>
      <c r="Q1024" s="4">
        <f>'FICHE PRODUIT'!$E$2765</f>
        <v>130</v>
      </c>
      <c r="R1024" s="4">
        <f>'FICHE PRODUIT'!$E$2766</f>
        <v>147.72727272727272</v>
      </c>
      <c r="S1024" s="122">
        <f>'FICHE PRODUIT'!$E$2767</f>
        <v>0</v>
      </c>
      <c r="T1024" s="2">
        <f>'FICHE PRODUIT'!A2780</f>
        <v>0</v>
      </c>
      <c r="U1024" s="2">
        <f>'FICHE PRODUIT'!B2780</f>
        <v>0</v>
      </c>
      <c r="V1024" s="2">
        <f>'FICHE PRODUIT'!C2780</f>
        <v>0</v>
      </c>
      <c r="W1024" s="2">
        <f>'FICHE PRODUIT'!D2780</f>
        <v>0</v>
      </c>
      <c r="X1024" s="2">
        <f>'FICHE PRODUIT'!E2780</f>
        <v>0</v>
      </c>
      <c r="Y1024" s="2">
        <f>'FICHE PRODUIT'!F2780</f>
        <v>0</v>
      </c>
      <c r="Z1024" s="2">
        <f>'FICHE PRODUIT'!G2780</f>
        <v>0</v>
      </c>
      <c r="AA1024" s="2">
        <f>'FICHE PRODUIT'!H2780</f>
        <v>0</v>
      </c>
    </row>
    <row r="1025" spans="1:27" x14ac:dyDescent="0.2">
      <c r="A1025" s="7" t="e">
        <f>'FICHE PRODUIT'!#REF!</f>
        <v>#REF!</v>
      </c>
      <c r="B1025" s="2" t="e">
        <f>'FICHE PRODUIT'!#REF!</f>
        <v>#REF!</v>
      </c>
      <c r="C1025" s="2" t="e">
        <f>'FICHE PRODUIT'!#REF!</f>
        <v>#REF!</v>
      </c>
      <c r="D1025" s="2" t="e">
        <f>'FICHE PRODUIT'!#REF!</f>
        <v>#REF!</v>
      </c>
      <c r="E1025" s="2" t="str">
        <f>'FICHE PRODUIT'!$S$2747</f>
        <v xml:space="preserve">REPORT / CANCEL </v>
      </c>
      <c r="F1025" s="2" t="str">
        <f>'FICHE PRODUIT'!$E$2749</f>
        <v>Page 76</v>
      </c>
      <c r="G1025" s="2" t="str">
        <f>'FICHE PRODUIT'!$E$2750</f>
        <v xml:space="preserve">TO DO </v>
      </c>
      <c r="H1025" s="122" t="str">
        <f>'FICHE PRODUIT'!$E$2751</f>
        <v>OCEAN SURPLUS</v>
      </c>
      <c r="I1025" s="2" t="b">
        <f>'FICHE PRODUIT'!$E$2753</f>
        <v>0</v>
      </c>
      <c r="J1025" s="2" t="str">
        <f>'FICHE PRODUIT'!$E$2755</f>
        <v>Gilet</v>
      </c>
      <c r="K1025" s="2" t="str">
        <f>'FICHE PRODUIT'!$E$2756</f>
        <v>Matelassé</v>
      </c>
      <c r="L1025" s="4">
        <f>'FICHE PRODUIT'!$E$2758</f>
        <v>38</v>
      </c>
      <c r="M1025" s="4">
        <f>'FICHE PRODUIT'!$E$2759</f>
        <v>2.5</v>
      </c>
      <c r="N1025" s="4">
        <f>'FICHE PRODUIT'!$E$2761</f>
        <v>40.5</v>
      </c>
      <c r="O1025" s="4">
        <f>'FICHE PRODUIT'!$E$2762</f>
        <v>8.0246913580246915</v>
      </c>
      <c r="P1025" s="4">
        <f>'FICHE PRODUIT'!$E$2764</f>
        <v>325</v>
      </c>
      <c r="Q1025" s="4">
        <f>'FICHE PRODUIT'!$E$2765</f>
        <v>130</v>
      </c>
      <c r="R1025" s="4">
        <f>'FICHE PRODUIT'!$E$2766</f>
        <v>147.72727272727272</v>
      </c>
      <c r="S1025" s="122">
        <f>'FICHE PRODUIT'!$E$2767</f>
        <v>0</v>
      </c>
      <c r="T1025" s="2">
        <f>'FICHE PRODUIT'!A2781</f>
        <v>0</v>
      </c>
      <c r="U1025" s="2">
        <f>'FICHE PRODUIT'!B2781</f>
        <v>0</v>
      </c>
      <c r="V1025" s="2">
        <f>'FICHE PRODUIT'!C2781</f>
        <v>0</v>
      </c>
      <c r="W1025" s="2">
        <f>'FICHE PRODUIT'!D2781</f>
        <v>0</v>
      </c>
      <c r="X1025" s="2">
        <f>'FICHE PRODUIT'!E2781</f>
        <v>0</v>
      </c>
      <c r="Y1025" s="2">
        <f>'FICHE PRODUIT'!F2781</f>
        <v>0</v>
      </c>
      <c r="Z1025" s="2">
        <f>'FICHE PRODUIT'!G2781</f>
        <v>0</v>
      </c>
      <c r="AA1025" s="2">
        <f>'FICHE PRODUIT'!H2781</f>
        <v>0</v>
      </c>
    </row>
    <row r="1026" spans="1:27" x14ac:dyDescent="0.2">
      <c r="A1026" s="7" t="e">
        <f>'FICHE PRODUIT'!#REF!</f>
        <v>#REF!</v>
      </c>
      <c r="B1026" s="2" t="e">
        <f>'FICHE PRODUIT'!#REF!</f>
        <v>#REF!</v>
      </c>
      <c r="C1026" s="2" t="e">
        <f>'FICHE PRODUIT'!#REF!</f>
        <v>#REF!</v>
      </c>
      <c r="D1026" s="2" t="e">
        <f>'FICHE PRODUIT'!#REF!</f>
        <v>#REF!</v>
      </c>
      <c r="E1026" s="2" t="str">
        <f>'FICHE PRODUIT'!$S$2747</f>
        <v xml:space="preserve">REPORT / CANCEL </v>
      </c>
      <c r="F1026" s="2" t="str">
        <f>'FICHE PRODUIT'!$E$2749</f>
        <v>Page 76</v>
      </c>
      <c r="G1026" s="2" t="str">
        <f>'FICHE PRODUIT'!$E$2750</f>
        <v xml:space="preserve">TO DO </v>
      </c>
      <c r="H1026" s="122" t="str">
        <f>'FICHE PRODUIT'!$E$2751</f>
        <v>OCEAN SURPLUS</v>
      </c>
      <c r="I1026" s="2" t="b">
        <f>'FICHE PRODUIT'!$E$2753</f>
        <v>0</v>
      </c>
      <c r="J1026" s="2" t="str">
        <f>'FICHE PRODUIT'!$E$2755</f>
        <v>Gilet</v>
      </c>
      <c r="K1026" s="2" t="str">
        <f>'FICHE PRODUIT'!$E$2756</f>
        <v>Matelassé</v>
      </c>
      <c r="L1026" s="4">
        <f>'FICHE PRODUIT'!$E$2758</f>
        <v>38</v>
      </c>
      <c r="M1026" s="4">
        <f>'FICHE PRODUIT'!$E$2759</f>
        <v>2.5</v>
      </c>
      <c r="N1026" s="4">
        <f>'FICHE PRODUIT'!$E$2761</f>
        <v>40.5</v>
      </c>
      <c r="O1026" s="4">
        <f>'FICHE PRODUIT'!$E$2762</f>
        <v>8.0246913580246915</v>
      </c>
      <c r="P1026" s="4">
        <f>'FICHE PRODUIT'!$E$2764</f>
        <v>325</v>
      </c>
      <c r="Q1026" s="4">
        <f>'FICHE PRODUIT'!$E$2765</f>
        <v>130</v>
      </c>
      <c r="R1026" s="4">
        <f>'FICHE PRODUIT'!$E$2766</f>
        <v>147.72727272727272</v>
      </c>
      <c r="S1026" s="122">
        <f>'FICHE PRODUIT'!$E$2767</f>
        <v>0</v>
      </c>
      <c r="T1026" s="2">
        <f>'FICHE PRODUIT'!A2782</f>
        <v>0</v>
      </c>
      <c r="U1026" s="2">
        <f>'FICHE PRODUIT'!B2782</f>
        <v>0</v>
      </c>
      <c r="V1026" s="2">
        <f>'FICHE PRODUIT'!C2782</f>
        <v>0</v>
      </c>
      <c r="W1026" s="2">
        <f>'FICHE PRODUIT'!D2782</f>
        <v>0</v>
      </c>
      <c r="X1026" s="2">
        <f>'FICHE PRODUIT'!E2782</f>
        <v>0</v>
      </c>
      <c r="Y1026" s="2">
        <f>'FICHE PRODUIT'!F2782</f>
        <v>0</v>
      </c>
      <c r="Z1026" s="2">
        <f>'FICHE PRODUIT'!G2782</f>
        <v>0</v>
      </c>
      <c r="AA1026" s="2">
        <f>'FICHE PRODUIT'!H2782</f>
        <v>0</v>
      </c>
    </row>
    <row r="1027" spans="1:27" x14ac:dyDescent="0.2">
      <c r="A1027" s="7" t="e">
        <f>'FICHE PRODUIT'!#REF!</f>
        <v>#REF!</v>
      </c>
      <c r="B1027" s="2" t="e">
        <f>'FICHE PRODUIT'!#REF!</f>
        <v>#REF!</v>
      </c>
      <c r="C1027" s="2" t="e">
        <f>'FICHE PRODUIT'!#REF!</f>
        <v>#REF!</v>
      </c>
      <c r="D1027" s="2" t="e">
        <f>'FICHE PRODUIT'!#REF!</f>
        <v>#REF!</v>
      </c>
      <c r="E1027" s="2" t="str">
        <f>'FICHE PRODUIT'!$S$2747</f>
        <v xml:space="preserve">REPORT / CANCEL </v>
      </c>
      <c r="F1027" s="2" t="str">
        <f>'FICHE PRODUIT'!$E$2749</f>
        <v>Page 76</v>
      </c>
      <c r="G1027" s="2" t="str">
        <f>'FICHE PRODUIT'!$E$2750</f>
        <v xml:space="preserve">TO DO </v>
      </c>
      <c r="H1027" s="122" t="str">
        <f>'FICHE PRODUIT'!$E$2751</f>
        <v>OCEAN SURPLUS</v>
      </c>
      <c r="I1027" s="2" t="b">
        <f>'FICHE PRODUIT'!$E$2753</f>
        <v>0</v>
      </c>
      <c r="J1027" s="2" t="str">
        <f>'FICHE PRODUIT'!$E$2755</f>
        <v>Gilet</v>
      </c>
      <c r="K1027" s="2" t="str">
        <f>'FICHE PRODUIT'!$E$2756</f>
        <v>Matelassé</v>
      </c>
      <c r="L1027" s="4">
        <f>'FICHE PRODUIT'!$E$2758</f>
        <v>38</v>
      </c>
      <c r="M1027" s="4">
        <f>'FICHE PRODUIT'!$E$2759</f>
        <v>2.5</v>
      </c>
      <c r="N1027" s="4">
        <f>'FICHE PRODUIT'!$E$2761</f>
        <v>40.5</v>
      </c>
      <c r="O1027" s="4">
        <f>'FICHE PRODUIT'!$E$2762</f>
        <v>8.0246913580246915</v>
      </c>
      <c r="P1027" s="4">
        <f>'FICHE PRODUIT'!$E$2764</f>
        <v>325</v>
      </c>
      <c r="Q1027" s="4">
        <f>'FICHE PRODUIT'!$E$2765</f>
        <v>130</v>
      </c>
      <c r="R1027" s="4">
        <f>'FICHE PRODUIT'!$E$2766</f>
        <v>147.72727272727272</v>
      </c>
      <c r="S1027" s="122">
        <f>'FICHE PRODUIT'!$E$2767</f>
        <v>0</v>
      </c>
      <c r="T1027" s="2">
        <f>'FICHE PRODUIT'!A2783</f>
        <v>0</v>
      </c>
      <c r="U1027" s="2">
        <f>'FICHE PRODUIT'!B2783</f>
        <v>0</v>
      </c>
      <c r="V1027" s="2">
        <f>'FICHE PRODUIT'!C2783</f>
        <v>0</v>
      </c>
      <c r="W1027" s="2">
        <f>'FICHE PRODUIT'!D2783</f>
        <v>0</v>
      </c>
      <c r="X1027" s="2">
        <f>'FICHE PRODUIT'!E2783</f>
        <v>0</v>
      </c>
      <c r="Y1027" s="2">
        <f>'FICHE PRODUIT'!F2783</f>
        <v>0</v>
      </c>
      <c r="Z1027" s="2">
        <f>'FICHE PRODUIT'!G2783</f>
        <v>0</v>
      </c>
      <c r="AA1027" s="2">
        <f>'FICHE PRODUIT'!H2783</f>
        <v>0</v>
      </c>
    </row>
    <row r="1028" spans="1:27" x14ac:dyDescent="0.2">
      <c r="A1028" s="7" t="e">
        <f>'FICHE PRODUIT'!#REF!</f>
        <v>#REF!</v>
      </c>
      <c r="B1028" s="2" t="e">
        <f>'FICHE PRODUIT'!#REF!</f>
        <v>#REF!</v>
      </c>
      <c r="C1028" s="2" t="e">
        <f>'FICHE PRODUIT'!#REF!</f>
        <v>#REF!</v>
      </c>
      <c r="D1028" s="2" t="e">
        <f>'FICHE PRODUIT'!#REF!</f>
        <v>#REF!</v>
      </c>
      <c r="E1028" s="2" t="str">
        <f>'FICHE PRODUIT'!$S$2747</f>
        <v xml:space="preserve">REPORT / CANCEL </v>
      </c>
      <c r="F1028" s="2" t="str">
        <f>'FICHE PRODUIT'!$E$2749</f>
        <v>Page 76</v>
      </c>
      <c r="G1028" s="2" t="str">
        <f>'FICHE PRODUIT'!$E$2750</f>
        <v xml:space="preserve">TO DO </v>
      </c>
      <c r="H1028" s="122" t="str">
        <f>'FICHE PRODUIT'!$E$2751</f>
        <v>OCEAN SURPLUS</v>
      </c>
      <c r="I1028" s="2" t="b">
        <f>'FICHE PRODUIT'!$E$2753</f>
        <v>0</v>
      </c>
      <c r="J1028" s="2" t="str">
        <f>'FICHE PRODUIT'!$E$2755</f>
        <v>Gilet</v>
      </c>
      <c r="K1028" s="2" t="str">
        <f>'FICHE PRODUIT'!$E$2756</f>
        <v>Matelassé</v>
      </c>
      <c r="L1028" s="4">
        <f>'FICHE PRODUIT'!$E$2758</f>
        <v>38</v>
      </c>
      <c r="M1028" s="4">
        <f>'FICHE PRODUIT'!$E$2759</f>
        <v>2.5</v>
      </c>
      <c r="N1028" s="4">
        <f>'FICHE PRODUIT'!$E$2761</f>
        <v>40.5</v>
      </c>
      <c r="O1028" s="4">
        <f>'FICHE PRODUIT'!$E$2762</f>
        <v>8.0246913580246915</v>
      </c>
      <c r="P1028" s="4">
        <f>'FICHE PRODUIT'!$E$2764</f>
        <v>325</v>
      </c>
      <c r="Q1028" s="4">
        <f>'FICHE PRODUIT'!$E$2765</f>
        <v>130</v>
      </c>
      <c r="R1028" s="4">
        <f>'FICHE PRODUIT'!$E$2766</f>
        <v>147.72727272727272</v>
      </c>
      <c r="S1028" s="122">
        <f>'FICHE PRODUIT'!$E$2767</f>
        <v>0</v>
      </c>
      <c r="T1028" s="2" t="str">
        <f>'FICHE PRODUIT'!A2784</f>
        <v>Frais externe</v>
      </c>
      <c r="U1028" s="2" t="str">
        <f>'FICHE PRODUIT'!B2784</f>
        <v xml:space="preserve">Classwash </v>
      </c>
      <c r="V1028" s="2" t="str">
        <f>'FICHE PRODUIT'!C2784</f>
        <v>Teinture</v>
      </c>
      <c r="W1028" s="2" t="str">
        <f>'FICHE PRODUIT'!D2784</f>
        <v>???</v>
      </c>
      <c r="X1028" s="2">
        <f>'FICHE PRODUIT'!E2784</f>
        <v>0</v>
      </c>
      <c r="Y1028" s="2">
        <f>'FICHE PRODUIT'!F2784</f>
        <v>0</v>
      </c>
      <c r="Z1028" s="2">
        <f>'FICHE PRODUIT'!G2784</f>
        <v>0</v>
      </c>
      <c r="AA1028" s="2">
        <f>'FICHE PRODUIT'!H2784</f>
        <v>0</v>
      </c>
    </row>
    <row r="1029" spans="1:27" x14ac:dyDescent="0.2">
      <c r="A1029" s="7" t="e">
        <f>'FICHE PRODUIT'!#REF!</f>
        <v>#REF!</v>
      </c>
      <c r="B1029" s="2" t="e">
        <f>'FICHE PRODUIT'!#REF!</f>
        <v>#REF!</v>
      </c>
      <c r="C1029" s="2" t="e">
        <f>'FICHE PRODUIT'!#REF!</f>
        <v>#REF!</v>
      </c>
      <c r="D1029" s="2" t="e">
        <f>'FICHE PRODUIT'!#REF!</f>
        <v>#REF!</v>
      </c>
      <c r="E1029" s="2" t="str">
        <f>'FICHE PRODUIT'!$S$2747</f>
        <v xml:space="preserve">REPORT / CANCEL </v>
      </c>
      <c r="F1029" s="2" t="str">
        <f>'FICHE PRODUIT'!$E$2749</f>
        <v>Page 76</v>
      </c>
      <c r="G1029" s="2" t="str">
        <f>'FICHE PRODUIT'!$E$2750</f>
        <v xml:space="preserve">TO DO </v>
      </c>
      <c r="H1029" s="122" t="str">
        <f>'FICHE PRODUIT'!$E$2751</f>
        <v>OCEAN SURPLUS</v>
      </c>
      <c r="I1029" s="2" t="b">
        <f>'FICHE PRODUIT'!$E$2753</f>
        <v>0</v>
      </c>
      <c r="J1029" s="2" t="str">
        <f>'FICHE PRODUIT'!$E$2755</f>
        <v>Gilet</v>
      </c>
      <c r="K1029" s="2" t="str">
        <f>'FICHE PRODUIT'!$E$2756</f>
        <v>Matelassé</v>
      </c>
      <c r="L1029" s="4">
        <f>'FICHE PRODUIT'!$E$2758</f>
        <v>38</v>
      </c>
      <c r="M1029" s="4">
        <f>'FICHE PRODUIT'!$E$2759</f>
        <v>2.5</v>
      </c>
      <c r="N1029" s="4">
        <f>'FICHE PRODUIT'!$E$2761</f>
        <v>40.5</v>
      </c>
      <c r="O1029" s="4">
        <f>'FICHE PRODUIT'!$E$2762</f>
        <v>8.0246913580246915</v>
      </c>
      <c r="P1029" s="4">
        <f>'FICHE PRODUIT'!$E$2764</f>
        <v>325</v>
      </c>
      <c r="Q1029" s="4">
        <f>'FICHE PRODUIT'!$E$2765</f>
        <v>130</v>
      </c>
      <c r="R1029" s="4">
        <f>'FICHE PRODUIT'!$E$2766</f>
        <v>147.72727272727272</v>
      </c>
      <c r="S1029" s="122">
        <f>'FICHE PRODUIT'!$E$2767</f>
        <v>0</v>
      </c>
      <c r="T1029" s="2" t="str">
        <f>'FICHE PRODUIT'!A2785</f>
        <v>Frais externe</v>
      </c>
      <c r="U1029" s="2" t="str">
        <f>'FICHE PRODUIT'!B2785</f>
        <v>Transport</v>
      </c>
      <c r="V1029" s="2" t="str">
        <f>'FICHE PRODUIT'!C2785</f>
        <v xml:space="preserve">Européen </v>
      </c>
      <c r="W1029" s="2">
        <f>'FICHE PRODUIT'!D2785</f>
        <v>1</v>
      </c>
      <c r="X1029" s="2">
        <f>'FICHE PRODUIT'!E2785</f>
        <v>0</v>
      </c>
      <c r="Y1029" s="2">
        <f>'FICHE PRODUIT'!F2785</f>
        <v>2</v>
      </c>
      <c r="Z1029" s="2">
        <f>'FICHE PRODUIT'!G2785</f>
        <v>2</v>
      </c>
      <c r="AA1029" s="2">
        <f>'FICHE PRODUIT'!H2785</f>
        <v>0</v>
      </c>
    </row>
    <row r="1030" spans="1:27" x14ac:dyDescent="0.2">
      <c r="A1030" s="7" t="e">
        <f>'FICHE PRODUIT'!#REF!</f>
        <v>#REF!</v>
      </c>
      <c r="B1030" s="2" t="e">
        <f>'FICHE PRODUIT'!#REF!</f>
        <v>#REF!</v>
      </c>
      <c r="C1030" s="2" t="e">
        <f>'FICHE PRODUIT'!#REF!</f>
        <v>#REF!</v>
      </c>
      <c r="D1030" s="2" t="e">
        <f>'FICHE PRODUIT'!#REF!</f>
        <v>#REF!</v>
      </c>
      <c r="E1030" s="2" t="str">
        <f>'FICHE PRODUIT'!$S$2747</f>
        <v xml:space="preserve">REPORT / CANCEL </v>
      </c>
      <c r="F1030" s="2" t="str">
        <f>'FICHE PRODUIT'!$E$2749</f>
        <v>Page 76</v>
      </c>
      <c r="G1030" s="2" t="str">
        <f>'FICHE PRODUIT'!$E$2750</f>
        <v xml:space="preserve">TO DO </v>
      </c>
      <c r="H1030" s="122" t="str">
        <f>'FICHE PRODUIT'!$E$2751</f>
        <v>OCEAN SURPLUS</v>
      </c>
      <c r="I1030" s="2" t="b">
        <f>'FICHE PRODUIT'!$E$2753</f>
        <v>0</v>
      </c>
      <c r="J1030" s="2" t="str">
        <f>'FICHE PRODUIT'!$E$2755</f>
        <v>Gilet</v>
      </c>
      <c r="K1030" s="2" t="str">
        <f>'FICHE PRODUIT'!$E$2756</f>
        <v>Matelassé</v>
      </c>
      <c r="L1030" s="4">
        <f>'FICHE PRODUIT'!$E$2758</f>
        <v>38</v>
      </c>
      <c r="M1030" s="4">
        <f>'FICHE PRODUIT'!$E$2759</f>
        <v>2.5</v>
      </c>
      <c r="N1030" s="4">
        <f>'FICHE PRODUIT'!$E$2761</f>
        <v>40.5</v>
      </c>
      <c r="O1030" s="4">
        <f>'FICHE PRODUIT'!$E$2762</f>
        <v>8.0246913580246915</v>
      </c>
      <c r="P1030" s="4">
        <f>'FICHE PRODUIT'!$E$2764</f>
        <v>325</v>
      </c>
      <c r="Q1030" s="4">
        <f>'FICHE PRODUIT'!$E$2765</f>
        <v>130</v>
      </c>
      <c r="R1030" s="4">
        <f>'FICHE PRODUIT'!$E$2766</f>
        <v>147.72727272727272</v>
      </c>
      <c r="S1030" s="122">
        <f>'FICHE PRODUIT'!$E$2767</f>
        <v>0</v>
      </c>
      <c r="T1030" s="2" t="str">
        <f>'FICHE PRODUIT'!A2786</f>
        <v>Frais externe</v>
      </c>
      <c r="U1030" s="2" t="str">
        <f>'FICHE PRODUIT'!B2786</f>
        <v>Communication</v>
      </c>
      <c r="V1030" s="2" t="str">
        <f>'FICHE PRODUIT'!C2786</f>
        <v>Marketing</v>
      </c>
      <c r="W1030" s="2">
        <f>'FICHE PRODUIT'!D2786</f>
        <v>1</v>
      </c>
      <c r="X1030" s="2">
        <f>'FICHE PRODUIT'!E2786</f>
        <v>0</v>
      </c>
      <c r="Y1030" s="2">
        <f>'FICHE PRODUIT'!F2786</f>
        <v>0.5</v>
      </c>
      <c r="Z1030" s="2">
        <f>'FICHE PRODUIT'!G2786</f>
        <v>0.5</v>
      </c>
      <c r="AA1030" s="2">
        <f>'FICHE PRODUIT'!H2786</f>
        <v>0</v>
      </c>
    </row>
    <row r="1031" spans="1:27" x14ac:dyDescent="0.2">
      <c r="A1031" s="7" t="str">
        <f>'FICHE PRODUIT'!$A$2788</f>
        <v>SLACK IVY NAVY</v>
      </c>
      <c r="B1031" s="2" t="str">
        <f>'FICHE PRODUIT'!$H$2788</f>
        <v>Navy</v>
      </c>
      <c r="C1031" s="2" t="str">
        <f>'FICHE PRODUIT'!$S$2788</f>
        <v>W26-27</v>
      </c>
      <c r="D1031" s="2">
        <f>'FICHE PRODUIT'!$Q$2788</f>
        <v>0</v>
      </c>
      <c r="E1031" s="2" t="str">
        <f>'FICHE PRODUIT'!$S$2790</f>
        <v>IN PRODUCTION</v>
      </c>
      <c r="F1031" s="2" t="str">
        <f>'FICHE PRODUIT'!$E$2792</f>
        <v>Page 75</v>
      </c>
      <c r="G1031" s="2" t="str">
        <f>'FICHE PRODUIT'!$E$2793</f>
        <v xml:space="preserve">Not need </v>
      </c>
      <c r="H1031" s="122" t="str">
        <f>'FICHE PRODUIT'!$E$2794</f>
        <v>OCEAN SURPLUS</v>
      </c>
      <c r="I1031" s="2" t="b">
        <f>'FICHE PRODUIT'!$E$2796</f>
        <v>0</v>
      </c>
      <c r="J1031" s="2" t="str">
        <f>'FICHE PRODUIT'!$E$2798</f>
        <v>Blazers</v>
      </c>
      <c r="K1031" s="2" t="str">
        <f>'FICHE PRODUIT'!$E$2799</f>
        <v>Slack</v>
      </c>
      <c r="L1031" s="4">
        <f>'FICHE PRODUIT'!$E$2801</f>
        <v>107</v>
      </c>
      <c r="M1031" s="4">
        <f>'FICHE PRODUIT'!$E$2802</f>
        <v>46.884999999999998</v>
      </c>
      <c r="N1031" s="4">
        <f>'FICHE PRODUIT'!$E$2804</f>
        <v>153.88499999999999</v>
      </c>
      <c r="O1031" s="4">
        <f>'FICHE PRODUIT'!$E$2805</f>
        <v>3.8665237027650519</v>
      </c>
      <c r="P1031" s="4">
        <f>'FICHE PRODUIT'!$E$2807</f>
        <v>595</v>
      </c>
      <c r="Q1031" s="4">
        <f>'FICHE PRODUIT'!$E$2808</f>
        <v>238</v>
      </c>
      <c r="R1031" s="4">
        <f>'FICHE PRODUIT'!$E$2809</f>
        <v>270.45454545454544</v>
      </c>
      <c r="S1031" s="122">
        <f>'FICHE PRODUIT'!$E$2810</f>
        <v>46162</v>
      </c>
      <c r="T1031" s="2" t="str">
        <f>'FICHE PRODUIT'!A2815</f>
        <v>FABRIC</v>
      </c>
      <c r="U1031" s="2" t="str">
        <f>'FICHE PRODUIT'!B2815</f>
        <v>MARZOTTO</v>
      </c>
      <c r="V1031" s="2" t="str">
        <f>'FICHE PRODUIT'!C2815</f>
        <v xml:space="preserve"> F0065/004</v>
      </c>
      <c r="W1031" s="2">
        <f>'FICHE PRODUIT'!D2815</f>
        <v>1.85</v>
      </c>
      <c r="X1031" s="2">
        <f>'FICHE PRODUIT'!E2815</f>
        <v>20.350000000000001</v>
      </c>
      <c r="Y1031" s="2">
        <f>'FICHE PRODUIT'!F2815</f>
        <v>22.4</v>
      </c>
      <c r="Z1031" s="2">
        <f>'FICHE PRODUIT'!G2815</f>
        <v>41.44</v>
      </c>
      <c r="AA1031" s="2">
        <f>'FICHE PRODUIT'!H2815</f>
        <v>455.84</v>
      </c>
    </row>
    <row r="1032" spans="1:27" x14ac:dyDescent="0.2">
      <c r="A1032" s="7" t="str">
        <f>'FICHE PRODUIT'!$A$2788</f>
        <v>SLACK IVY NAVY</v>
      </c>
      <c r="B1032" s="2" t="str">
        <f>'FICHE PRODUIT'!$H$2788</f>
        <v>Navy</v>
      </c>
      <c r="C1032" s="2" t="str">
        <f>'FICHE PRODUIT'!$S$2788</f>
        <v>W26-27</v>
      </c>
      <c r="D1032" s="2">
        <f>'FICHE PRODUIT'!$Q$2788</f>
        <v>0</v>
      </c>
      <c r="E1032" s="2" t="str">
        <f>'FICHE PRODUIT'!$S$2790</f>
        <v>IN PRODUCTION</v>
      </c>
      <c r="F1032" s="2" t="str">
        <f>'FICHE PRODUIT'!$E$2792</f>
        <v>Page 75</v>
      </c>
      <c r="G1032" s="2" t="str">
        <f>'FICHE PRODUIT'!$E$2793</f>
        <v xml:space="preserve">Not need </v>
      </c>
      <c r="H1032" s="122" t="str">
        <f>'FICHE PRODUIT'!$E$2794</f>
        <v>OCEAN SURPLUS</v>
      </c>
      <c r="I1032" s="2" t="b">
        <f>'FICHE PRODUIT'!$E$2796</f>
        <v>0</v>
      </c>
      <c r="J1032" s="2" t="str">
        <f>'FICHE PRODUIT'!$E$2798</f>
        <v>Blazers</v>
      </c>
      <c r="K1032" s="2" t="str">
        <f>'FICHE PRODUIT'!$E$2799</f>
        <v>Slack</v>
      </c>
      <c r="L1032" s="4">
        <f>'FICHE PRODUIT'!$E$2801</f>
        <v>107</v>
      </c>
      <c r="M1032" s="4">
        <f>'FICHE PRODUIT'!$E$2802</f>
        <v>46.884999999999998</v>
      </c>
      <c r="N1032" s="4">
        <f>'FICHE PRODUIT'!$E$2804</f>
        <v>153.88499999999999</v>
      </c>
      <c r="O1032" s="4">
        <f>'FICHE PRODUIT'!$E$2805</f>
        <v>3.8665237027650519</v>
      </c>
      <c r="P1032" s="4">
        <f>'FICHE PRODUIT'!$E$2807</f>
        <v>595</v>
      </c>
      <c r="Q1032" s="4">
        <f>'FICHE PRODUIT'!$E$2808</f>
        <v>238</v>
      </c>
      <c r="R1032" s="4">
        <f>'FICHE PRODUIT'!$E$2809</f>
        <v>270.45454545454544</v>
      </c>
      <c r="S1032" s="122">
        <f>'FICHE PRODUIT'!$E$2810</f>
        <v>46162</v>
      </c>
      <c r="T1032" s="2" t="str">
        <f>'FICHE PRODUIT'!A2816</f>
        <v>LINNING</v>
      </c>
      <c r="U1032" s="2" t="str">
        <f>'FICHE PRODUIT'!B2816</f>
        <v>CERVOTESSILE</v>
      </c>
      <c r="V1032" s="2" t="str">
        <f>'FICHE PRODUIT'!C2816</f>
        <v>LOTO e.215</v>
      </c>
      <c r="W1032" s="2">
        <f>'FICHE PRODUIT'!D2816</f>
        <v>0.72</v>
      </c>
      <c r="X1032" s="2">
        <f>'FICHE PRODUIT'!E2816</f>
        <v>7.92</v>
      </c>
      <c r="Y1032" s="2">
        <f>'FICHE PRODUIT'!F2816</f>
        <v>0</v>
      </c>
      <c r="Z1032" s="2">
        <f>'FICHE PRODUIT'!G2816</f>
        <v>0</v>
      </c>
      <c r="AA1032" s="2">
        <f>'FICHE PRODUIT'!H2816</f>
        <v>0</v>
      </c>
    </row>
    <row r="1033" spans="1:27" x14ac:dyDescent="0.2">
      <c r="A1033" s="7" t="str">
        <f>'FICHE PRODUIT'!$A$2788</f>
        <v>SLACK IVY NAVY</v>
      </c>
      <c r="B1033" s="2" t="str">
        <f>'FICHE PRODUIT'!$H$2788</f>
        <v>Navy</v>
      </c>
      <c r="C1033" s="2" t="str">
        <f>'FICHE PRODUIT'!$S$2788</f>
        <v>W26-27</v>
      </c>
      <c r="D1033" s="2">
        <f>'FICHE PRODUIT'!$Q$2788</f>
        <v>0</v>
      </c>
      <c r="E1033" s="2" t="str">
        <f>'FICHE PRODUIT'!$S$2790</f>
        <v>IN PRODUCTION</v>
      </c>
      <c r="F1033" s="2" t="str">
        <f>'FICHE PRODUIT'!$E$2792</f>
        <v>Page 75</v>
      </c>
      <c r="G1033" s="2" t="str">
        <f>'FICHE PRODUIT'!$E$2793</f>
        <v xml:space="preserve">Not need </v>
      </c>
      <c r="H1033" s="122" t="str">
        <f>'FICHE PRODUIT'!$E$2794</f>
        <v>OCEAN SURPLUS</v>
      </c>
      <c r="I1033" s="2" t="b">
        <f>'FICHE PRODUIT'!$E$2796</f>
        <v>0</v>
      </c>
      <c r="J1033" s="2" t="str">
        <f>'FICHE PRODUIT'!$E$2798</f>
        <v>Blazers</v>
      </c>
      <c r="K1033" s="2" t="str">
        <f>'FICHE PRODUIT'!$E$2799</f>
        <v>Slack</v>
      </c>
      <c r="L1033" s="4">
        <f>'FICHE PRODUIT'!$E$2801</f>
        <v>107</v>
      </c>
      <c r="M1033" s="4">
        <f>'FICHE PRODUIT'!$E$2802</f>
        <v>46.884999999999998</v>
      </c>
      <c r="N1033" s="4">
        <f>'FICHE PRODUIT'!$E$2804</f>
        <v>153.88499999999999</v>
      </c>
      <c r="O1033" s="4">
        <f>'FICHE PRODUIT'!$E$2805</f>
        <v>3.8665237027650519</v>
      </c>
      <c r="P1033" s="4">
        <f>'FICHE PRODUIT'!$E$2807</f>
        <v>595</v>
      </c>
      <c r="Q1033" s="4">
        <f>'FICHE PRODUIT'!$E$2808</f>
        <v>238</v>
      </c>
      <c r="R1033" s="4">
        <f>'FICHE PRODUIT'!$E$2809</f>
        <v>270.45454545454544</v>
      </c>
      <c r="S1033" s="122">
        <f>'FICHE PRODUIT'!$E$2810</f>
        <v>46162</v>
      </c>
      <c r="T1033" s="2" t="str">
        <f>'FICHE PRODUIT'!A2817</f>
        <v>INTERLINING</v>
      </c>
      <c r="U1033" s="2" t="str">
        <f>'FICHE PRODUIT'!B2817</f>
        <v>CHARGEUR</v>
      </c>
      <c r="V1033" s="2" t="str">
        <f>'FICHE PRODUIT'!C2817</f>
        <v>713048 PRETA</v>
      </c>
      <c r="W1033" s="2">
        <f>'FICHE PRODUIT'!D2817</f>
        <v>0.6</v>
      </c>
      <c r="X1033" s="2">
        <f>'FICHE PRODUIT'!E2817</f>
        <v>6.6</v>
      </c>
      <c r="Y1033" s="2">
        <f>'FICHE PRODUIT'!F2817</f>
        <v>1.35</v>
      </c>
      <c r="Z1033" s="2">
        <f>'FICHE PRODUIT'!G2817</f>
        <v>0.81</v>
      </c>
      <c r="AA1033" s="2">
        <f>'FICHE PRODUIT'!H2817</f>
        <v>8.91</v>
      </c>
    </row>
    <row r="1034" spans="1:27" x14ac:dyDescent="0.2">
      <c r="A1034" s="7" t="str">
        <f>'FICHE PRODUIT'!$A$2788</f>
        <v>SLACK IVY NAVY</v>
      </c>
      <c r="B1034" s="2" t="str">
        <f>'FICHE PRODUIT'!$H$2788</f>
        <v>Navy</v>
      </c>
      <c r="C1034" s="2" t="str">
        <f>'FICHE PRODUIT'!$S$2788</f>
        <v>W26-27</v>
      </c>
      <c r="D1034" s="2">
        <f>'FICHE PRODUIT'!$Q$2788</f>
        <v>0</v>
      </c>
      <c r="E1034" s="2" t="str">
        <f>'FICHE PRODUIT'!$S$2790</f>
        <v>IN PRODUCTION</v>
      </c>
      <c r="F1034" s="2" t="str">
        <f>'FICHE PRODUIT'!$E$2792</f>
        <v>Page 75</v>
      </c>
      <c r="G1034" s="2" t="str">
        <f>'FICHE PRODUIT'!$E$2793</f>
        <v xml:space="preserve">Not need </v>
      </c>
      <c r="H1034" s="122" t="str">
        <f>'FICHE PRODUIT'!$E$2794</f>
        <v>OCEAN SURPLUS</v>
      </c>
      <c r="I1034" s="2" t="b">
        <f>'FICHE PRODUIT'!$E$2796</f>
        <v>0</v>
      </c>
      <c r="J1034" s="2" t="str">
        <f>'FICHE PRODUIT'!$E$2798</f>
        <v>Blazers</v>
      </c>
      <c r="K1034" s="2" t="str">
        <f>'FICHE PRODUIT'!$E$2799</f>
        <v>Slack</v>
      </c>
      <c r="L1034" s="4">
        <f>'FICHE PRODUIT'!$E$2801</f>
        <v>107</v>
      </c>
      <c r="M1034" s="4">
        <f>'FICHE PRODUIT'!$E$2802</f>
        <v>46.884999999999998</v>
      </c>
      <c r="N1034" s="4">
        <f>'FICHE PRODUIT'!$E$2804</f>
        <v>153.88499999999999</v>
      </c>
      <c r="O1034" s="4">
        <f>'FICHE PRODUIT'!$E$2805</f>
        <v>3.8665237027650519</v>
      </c>
      <c r="P1034" s="4">
        <f>'FICHE PRODUIT'!$E$2807</f>
        <v>595</v>
      </c>
      <c r="Q1034" s="4">
        <f>'FICHE PRODUIT'!$E$2808</f>
        <v>238</v>
      </c>
      <c r="R1034" s="4">
        <f>'FICHE PRODUIT'!$E$2809</f>
        <v>270.45454545454544</v>
      </c>
      <c r="S1034" s="122">
        <f>'FICHE PRODUIT'!$E$2810</f>
        <v>46162</v>
      </c>
      <c r="T1034" s="2" t="str">
        <f>'FICHE PRODUIT'!A2818</f>
        <v xml:space="preserve">UNDER COLLAR </v>
      </c>
      <c r="U1034" s="2" t="str">
        <f>'FICHE PRODUIT'!B2818</f>
        <v>TECNITEXTIL</v>
      </c>
      <c r="V1034" s="2">
        <f>'FICHE PRODUIT'!C2818</f>
        <v>0</v>
      </c>
      <c r="W1034" s="2">
        <f>'FICHE PRODUIT'!D2818</f>
        <v>0.1</v>
      </c>
      <c r="X1034" s="2">
        <f>'FICHE PRODUIT'!E2818</f>
        <v>1.1000000000000001</v>
      </c>
      <c r="Y1034" s="2">
        <f>'FICHE PRODUIT'!F2818</f>
        <v>0</v>
      </c>
      <c r="Z1034" s="2">
        <f>'FICHE PRODUIT'!G2818</f>
        <v>0</v>
      </c>
      <c r="AA1034" s="2">
        <f>'FICHE PRODUIT'!H2818</f>
        <v>0</v>
      </c>
    </row>
    <row r="1035" spans="1:27" x14ac:dyDescent="0.2">
      <c r="A1035" s="7" t="str">
        <f>'FICHE PRODUIT'!$A$2788</f>
        <v>SLACK IVY NAVY</v>
      </c>
      <c r="B1035" s="2" t="str">
        <f>'FICHE PRODUIT'!$H$2788</f>
        <v>Navy</v>
      </c>
      <c r="C1035" s="2" t="str">
        <f>'FICHE PRODUIT'!$S$2788</f>
        <v>W26-27</v>
      </c>
      <c r="D1035" s="2">
        <f>'FICHE PRODUIT'!$Q$2788</f>
        <v>0</v>
      </c>
      <c r="E1035" s="2" t="str">
        <f>'FICHE PRODUIT'!$S$2790</f>
        <v>IN PRODUCTION</v>
      </c>
      <c r="F1035" s="2" t="str">
        <f>'FICHE PRODUIT'!$E$2792</f>
        <v>Page 75</v>
      </c>
      <c r="G1035" s="2" t="str">
        <f>'FICHE PRODUIT'!$E$2793</f>
        <v xml:space="preserve">Not need </v>
      </c>
      <c r="H1035" s="122" t="str">
        <f>'FICHE PRODUIT'!$E$2794</f>
        <v>OCEAN SURPLUS</v>
      </c>
      <c r="I1035" s="2" t="b">
        <f>'FICHE PRODUIT'!$E$2796</f>
        <v>0</v>
      </c>
      <c r="J1035" s="2" t="str">
        <f>'FICHE PRODUIT'!$E$2798</f>
        <v>Blazers</v>
      </c>
      <c r="K1035" s="2" t="str">
        <f>'FICHE PRODUIT'!$E$2799</f>
        <v>Slack</v>
      </c>
      <c r="L1035" s="4">
        <f>'FICHE PRODUIT'!$E$2801</f>
        <v>107</v>
      </c>
      <c r="M1035" s="4">
        <f>'FICHE PRODUIT'!$E$2802</f>
        <v>46.884999999999998</v>
      </c>
      <c r="N1035" s="4">
        <f>'FICHE PRODUIT'!$E$2804</f>
        <v>153.88499999999999</v>
      </c>
      <c r="O1035" s="4">
        <f>'FICHE PRODUIT'!$E$2805</f>
        <v>3.8665237027650519</v>
      </c>
      <c r="P1035" s="4">
        <f>'FICHE PRODUIT'!$E$2807</f>
        <v>595</v>
      </c>
      <c r="Q1035" s="4">
        <f>'FICHE PRODUIT'!$E$2808</f>
        <v>238</v>
      </c>
      <c r="R1035" s="4">
        <f>'FICHE PRODUIT'!$E$2809</f>
        <v>270.45454545454544</v>
      </c>
      <c r="S1035" s="122">
        <f>'FICHE PRODUIT'!$E$2810</f>
        <v>46162</v>
      </c>
      <c r="T1035" s="2" t="str">
        <f>'FICHE PRODUIT'!A2819</f>
        <v>BOUTONS</v>
      </c>
      <c r="U1035" s="2" t="str">
        <f>'FICHE PRODUIT'!B2819</f>
        <v>LOUROPEL</v>
      </c>
      <c r="V1035" s="2" t="str">
        <f>'FICHE PRODUIT'!C2819</f>
        <v>BT2</v>
      </c>
      <c r="W1035" s="2">
        <f>'FICHE PRODUIT'!D2819</f>
        <v>3</v>
      </c>
      <c r="X1035" s="2">
        <f>'FICHE PRODUIT'!E2819</f>
        <v>33</v>
      </c>
      <c r="Y1035" s="2">
        <f>'FICHE PRODUIT'!F2819</f>
        <v>0.13</v>
      </c>
      <c r="Z1035" s="2">
        <f>'FICHE PRODUIT'!G2819</f>
        <v>0.39</v>
      </c>
      <c r="AA1035" s="2">
        <f>'FICHE PRODUIT'!H2819</f>
        <v>4.29</v>
      </c>
    </row>
    <row r="1036" spans="1:27" x14ac:dyDescent="0.2">
      <c r="A1036" s="7" t="str">
        <f>'FICHE PRODUIT'!$A$2788</f>
        <v>SLACK IVY NAVY</v>
      </c>
      <c r="B1036" s="2" t="str">
        <f>'FICHE PRODUIT'!$H$2788</f>
        <v>Navy</v>
      </c>
      <c r="C1036" s="2" t="str">
        <f>'FICHE PRODUIT'!$S$2788</f>
        <v>W26-27</v>
      </c>
      <c r="D1036" s="2">
        <f>'FICHE PRODUIT'!$Q$2788</f>
        <v>0</v>
      </c>
      <c r="E1036" s="2" t="str">
        <f>'FICHE PRODUIT'!$S$2790</f>
        <v>IN PRODUCTION</v>
      </c>
      <c r="F1036" s="2" t="str">
        <f>'FICHE PRODUIT'!$E$2792</f>
        <v>Page 75</v>
      </c>
      <c r="G1036" s="2" t="str">
        <f>'FICHE PRODUIT'!$E$2793</f>
        <v xml:space="preserve">Not need </v>
      </c>
      <c r="H1036" s="122" t="str">
        <f>'FICHE PRODUIT'!$E$2794</f>
        <v>OCEAN SURPLUS</v>
      </c>
      <c r="I1036" s="2" t="b">
        <f>'FICHE PRODUIT'!$E$2796</f>
        <v>0</v>
      </c>
      <c r="J1036" s="2" t="str">
        <f>'FICHE PRODUIT'!$E$2798</f>
        <v>Blazers</v>
      </c>
      <c r="K1036" s="2" t="str">
        <f>'FICHE PRODUIT'!$E$2799</f>
        <v>Slack</v>
      </c>
      <c r="L1036" s="4">
        <f>'FICHE PRODUIT'!$E$2801</f>
        <v>107</v>
      </c>
      <c r="M1036" s="4">
        <f>'FICHE PRODUIT'!$E$2802</f>
        <v>46.884999999999998</v>
      </c>
      <c r="N1036" s="4">
        <f>'FICHE PRODUIT'!$E$2804</f>
        <v>153.88499999999999</v>
      </c>
      <c r="O1036" s="4">
        <f>'FICHE PRODUIT'!$E$2805</f>
        <v>3.8665237027650519</v>
      </c>
      <c r="P1036" s="4">
        <f>'FICHE PRODUIT'!$E$2807</f>
        <v>595</v>
      </c>
      <c r="Q1036" s="4">
        <f>'FICHE PRODUIT'!$E$2808</f>
        <v>238</v>
      </c>
      <c r="R1036" s="4">
        <f>'FICHE PRODUIT'!$E$2809</f>
        <v>270.45454545454544</v>
      </c>
      <c r="S1036" s="122">
        <f>'FICHE PRODUIT'!$E$2810</f>
        <v>46162</v>
      </c>
      <c r="T1036" s="2" t="str">
        <f>'FICHE PRODUIT'!A2820</f>
        <v>BOUTONS</v>
      </c>
      <c r="U1036" s="2" t="str">
        <f>'FICHE PRODUIT'!B2820</f>
        <v>LOUROPEL</v>
      </c>
      <c r="V1036" s="2" t="str">
        <f>'FICHE PRODUIT'!C2820</f>
        <v>BT1</v>
      </c>
      <c r="W1036" s="2">
        <f>'FICHE PRODUIT'!D2820</f>
        <v>10</v>
      </c>
      <c r="X1036" s="2">
        <f>'FICHE PRODUIT'!E2820</f>
        <v>110</v>
      </c>
      <c r="Y1036" s="2">
        <f>'FICHE PRODUIT'!F2820</f>
        <v>0.06</v>
      </c>
      <c r="Z1036" s="2">
        <f>'FICHE PRODUIT'!G2820</f>
        <v>0.6</v>
      </c>
      <c r="AA1036" s="2">
        <f>'FICHE PRODUIT'!H2820</f>
        <v>6.6</v>
      </c>
    </row>
    <row r="1037" spans="1:27" x14ac:dyDescent="0.2">
      <c r="A1037" s="7" t="str">
        <f>'FICHE PRODUIT'!$A$2788</f>
        <v>SLACK IVY NAVY</v>
      </c>
      <c r="B1037" s="2" t="str">
        <f>'FICHE PRODUIT'!$H$2788</f>
        <v>Navy</v>
      </c>
      <c r="C1037" s="2" t="str">
        <f>'FICHE PRODUIT'!$S$2788</f>
        <v>W26-27</v>
      </c>
      <c r="D1037" s="2">
        <f>'FICHE PRODUIT'!$Q$2788</f>
        <v>0</v>
      </c>
      <c r="E1037" s="2" t="str">
        <f>'FICHE PRODUIT'!$S$2790</f>
        <v>IN PRODUCTION</v>
      </c>
      <c r="F1037" s="2" t="str">
        <f>'FICHE PRODUIT'!$E$2792</f>
        <v>Page 75</v>
      </c>
      <c r="G1037" s="2" t="str">
        <f>'FICHE PRODUIT'!$E$2793</f>
        <v xml:space="preserve">Not need </v>
      </c>
      <c r="H1037" s="122" t="str">
        <f>'FICHE PRODUIT'!$E$2794</f>
        <v>OCEAN SURPLUS</v>
      </c>
      <c r="I1037" s="2" t="b">
        <f>'FICHE PRODUIT'!$E$2796</f>
        <v>0</v>
      </c>
      <c r="J1037" s="2" t="str">
        <f>'FICHE PRODUIT'!$E$2798</f>
        <v>Blazers</v>
      </c>
      <c r="K1037" s="2" t="str">
        <f>'FICHE PRODUIT'!$E$2799</f>
        <v>Slack</v>
      </c>
      <c r="L1037" s="4">
        <f>'FICHE PRODUIT'!$E$2801</f>
        <v>107</v>
      </c>
      <c r="M1037" s="4">
        <f>'FICHE PRODUIT'!$E$2802</f>
        <v>46.884999999999998</v>
      </c>
      <c r="N1037" s="4">
        <f>'FICHE PRODUIT'!$E$2804</f>
        <v>153.88499999999999</v>
      </c>
      <c r="O1037" s="4">
        <f>'FICHE PRODUIT'!$E$2805</f>
        <v>3.8665237027650519</v>
      </c>
      <c r="P1037" s="4">
        <f>'FICHE PRODUIT'!$E$2807</f>
        <v>595</v>
      </c>
      <c r="Q1037" s="4">
        <f>'FICHE PRODUIT'!$E$2808</f>
        <v>238</v>
      </c>
      <c r="R1037" s="4">
        <f>'FICHE PRODUIT'!$E$2809</f>
        <v>270.45454545454544</v>
      </c>
      <c r="S1037" s="122">
        <f>'FICHE PRODUIT'!$E$2810</f>
        <v>46162</v>
      </c>
      <c r="T1037" s="2" t="str">
        <f>'FICHE PRODUIT'!A2821</f>
        <v>GALON</v>
      </c>
      <c r="U1037" s="2" t="str">
        <f>'FICHE PRODUIT'!B2821</f>
        <v>NASTRO</v>
      </c>
      <c r="V1037" s="2" t="str">
        <f>'FICHE PRODUIT'!C2821</f>
        <v>H</v>
      </c>
      <c r="W1037" s="2">
        <f>'FICHE PRODUIT'!D2821</f>
        <v>0.5</v>
      </c>
      <c r="X1037" s="2">
        <f>'FICHE PRODUIT'!E2821</f>
        <v>5.5</v>
      </c>
      <c r="Y1037" s="2">
        <f>'FICHE PRODUIT'!F2821</f>
        <v>0</v>
      </c>
      <c r="Z1037" s="2">
        <f>'FICHE PRODUIT'!G2821</f>
        <v>0</v>
      </c>
      <c r="AA1037" s="2">
        <f>'FICHE PRODUIT'!H2821</f>
        <v>0</v>
      </c>
    </row>
    <row r="1038" spans="1:27" x14ac:dyDescent="0.2">
      <c r="A1038" s="7" t="str">
        <f>'FICHE PRODUIT'!$A$2788</f>
        <v>SLACK IVY NAVY</v>
      </c>
      <c r="B1038" s="2" t="str">
        <f>'FICHE PRODUIT'!$H$2788</f>
        <v>Navy</v>
      </c>
      <c r="C1038" s="2" t="str">
        <f>'FICHE PRODUIT'!$S$2788</f>
        <v>W26-27</v>
      </c>
      <c r="D1038" s="2">
        <f>'FICHE PRODUIT'!$Q$2788</f>
        <v>0</v>
      </c>
      <c r="E1038" s="2" t="str">
        <f>'FICHE PRODUIT'!$S$2790</f>
        <v>IN PRODUCTION</v>
      </c>
      <c r="F1038" s="2" t="str">
        <f>'FICHE PRODUIT'!$E$2792</f>
        <v>Page 75</v>
      </c>
      <c r="G1038" s="2" t="str">
        <f>'FICHE PRODUIT'!$E$2793</f>
        <v xml:space="preserve">Not need </v>
      </c>
      <c r="H1038" s="122" t="str">
        <f>'FICHE PRODUIT'!$E$2794</f>
        <v>OCEAN SURPLUS</v>
      </c>
      <c r="I1038" s="2" t="b">
        <f>'FICHE PRODUIT'!$E$2796</f>
        <v>0</v>
      </c>
      <c r="J1038" s="2" t="str">
        <f>'FICHE PRODUIT'!$E$2798</f>
        <v>Blazers</v>
      </c>
      <c r="K1038" s="2" t="str">
        <f>'FICHE PRODUIT'!$E$2799</f>
        <v>Slack</v>
      </c>
      <c r="L1038" s="4">
        <f>'FICHE PRODUIT'!$E$2801</f>
        <v>107</v>
      </c>
      <c r="M1038" s="4">
        <f>'FICHE PRODUIT'!$E$2802</f>
        <v>46.884999999999998</v>
      </c>
      <c r="N1038" s="4">
        <f>'FICHE PRODUIT'!$E$2804</f>
        <v>153.88499999999999</v>
      </c>
      <c r="O1038" s="4">
        <f>'FICHE PRODUIT'!$E$2805</f>
        <v>3.8665237027650519</v>
      </c>
      <c r="P1038" s="4">
        <f>'FICHE PRODUIT'!$E$2807</f>
        <v>595</v>
      </c>
      <c r="Q1038" s="4">
        <f>'FICHE PRODUIT'!$E$2808</f>
        <v>238</v>
      </c>
      <c r="R1038" s="4">
        <f>'FICHE PRODUIT'!$E$2809</f>
        <v>270.45454545454544</v>
      </c>
      <c r="S1038" s="122">
        <f>'FICHE PRODUIT'!$E$2810</f>
        <v>46162</v>
      </c>
      <c r="T1038" s="2" t="str">
        <f>'FICHE PRODUIT'!A2822</f>
        <v>GALON</v>
      </c>
      <c r="U1038" s="2" t="str">
        <f>'FICHE PRODUIT'!B2822</f>
        <v>NASTRO</v>
      </c>
      <c r="V1038" s="2" t="str">
        <f>'FICHE PRODUIT'!C2822</f>
        <v>G</v>
      </c>
      <c r="W1038" s="2">
        <f>'FICHE PRODUIT'!D2822</f>
        <v>0.5</v>
      </c>
      <c r="X1038" s="2">
        <f>'FICHE PRODUIT'!E2822</f>
        <v>5.5</v>
      </c>
      <c r="Y1038" s="2">
        <f>'FICHE PRODUIT'!F2822</f>
        <v>0.49</v>
      </c>
      <c r="Z1038" s="2">
        <f>'FICHE PRODUIT'!G2822</f>
        <v>0.245</v>
      </c>
      <c r="AA1038" s="2">
        <f>'FICHE PRODUIT'!H2822</f>
        <v>2.6949999999999998</v>
      </c>
    </row>
    <row r="1039" spans="1:27" x14ac:dyDescent="0.2">
      <c r="A1039" s="7" t="str">
        <f>'FICHE PRODUIT'!$A$2788</f>
        <v>SLACK IVY NAVY</v>
      </c>
      <c r="B1039" s="2" t="str">
        <f>'FICHE PRODUIT'!$H$2788</f>
        <v>Navy</v>
      </c>
      <c r="C1039" s="2" t="str">
        <f>'FICHE PRODUIT'!$S$2788</f>
        <v>W26-27</v>
      </c>
      <c r="D1039" s="2">
        <f>'FICHE PRODUIT'!$Q$2788</f>
        <v>0</v>
      </c>
      <c r="E1039" s="2" t="str">
        <f>'FICHE PRODUIT'!$S$2790</f>
        <v>IN PRODUCTION</v>
      </c>
      <c r="F1039" s="2" t="str">
        <f>'FICHE PRODUIT'!$E$2792</f>
        <v>Page 75</v>
      </c>
      <c r="G1039" s="2" t="str">
        <f>'FICHE PRODUIT'!$E$2793</f>
        <v xml:space="preserve">Not need </v>
      </c>
      <c r="H1039" s="122" t="str">
        <f>'FICHE PRODUIT'!$E$2794</f>
        <v>OCEAN SURPLUS</v>
      </c>
      <c r="I1039" s="2" t="b">
        <f>'FICHE PRODUIT'!$E$2796</f>
        <v>0</v>
      </c>
      <c r="J1039" s="2" t="str">
        <f>'FICHE PRODUIT'!$E$2798</f>
        <v>Blazers</v>
      </c>
      <c r="K1039" s="2" t="str">
        <f>'FICHE PRODUIT'!$E$2799</f>
        <v>Slack</v>
      </c>
      <c r="L1039" s="4">
        <f>'FICHE PRODUIT'!$E$2801</f>
        <v>107</v>
      </c>
      <c r="M1039" s="4">
        <f>'FICHE PRODUIT'!$E$2802</f>
        <v>46.884999999999998</v>
      </c>
      <c r="N1039" s="4">
        <f>'FICHE PRODUIT'!$E$2804</f>
        <v>153.88499999999999</v>
      </c>
      <c r="O1039" s="4">
        <f>'FICHE PRODUIT'!$E$2805</f>
        <v>3.8665237027650519</v>
      </c>
      <c r="P1039" s="4">
        <f>'FICHE PRODUIT'!$E$2807</f>
        <v>595</v>
      </c>
      <c r="Q1039" s="4">
        <f>'FICHE PRODUIT'!$E$2808</f>
        <v>238</v>
      </c>
      <c r="R1039" s="4">
        <f>'FICHE PRODUIT'!$E$2809</f>
        <v>270.45454545454544</v>
      </c>
      <c r="S1039" s="122">
        <f>'FICHE PRODUIT'!$E$2810</f>
        <v>46162</v>
      </c>
      <c r="T1039" s="2" t="str">
        <f>'FICHE PRODUIT'!A2823</f>
        <v>ETIQUETTES</v>
      </c>
      <c r="U1039" s="2" t="str">
        <f>'FICHE PRODUIT'!B2823</f>
        <v>CADICA</v>
      </c>
      <c r="V1039" s="2" t="str">
        <f>'FICHE PRODUIT'!C2823</f>
        <v>LE1</v>
      </c>
      <c r="W1039" s="2">
        <f>'FICHE PRODUIT'!D2823</f>
        <v>1</v>
      </c>
      <c r="X1039" s="2">
        <f>'FICHE PRODUIT'!E2823</f>
        <v>11</v>
      </c>
      <c r="Y1039" s="2">
        <f>'FICHE PRODUIT'!F2823</f>
        <v>0.65</v>
      </c>
      <c r="Z1039" s="2">
        <f>'FICHE PRODUIT'!G2823</f>
        <v>0.65</v>
      </c>
      <c r="AA1039" s="2">
        <f>'FICHE PRODUIT'!H2823</f>
        <v>7.15</v>
      </c>
    </row>
    <row r="1040" spans="1:27" x14ac:dyDescent="0.2">
      <c r="A1040" s="7" t="str">
        <f>'FICHE PRODUIT'!$A$2788</f>
        <v>SLACK IVY NAVY</v>
      </c>
      <c r="B1040" s="2" t="str">
        <f>'FICHE PRODUIT'!$H$2788</f>
        <v>Navy</v>
      </c>
      <c r="C1040" s="2" t="str">
        <f>'FICHE PRODUIT'!$S$2788</f>
        <v>W26-27</v>
      </c>
      <c r="D1040" s="2">
        <f>'FICHE PRODUIT'!$Q$2788</f>
        <v>0</v>
      </c>
      <c r="E1040" s="2" t="str">
        <f>'FICHE PRODUIT'!$S$2790</f>
        <v>IN PRODUCTION</v>
      </c>
      <c r="F1040" s="2" t="str">
        <f>'FICHE PRODUIT'!$E$2792</f>
        <v>Page 75</v>
      </c>
      <c r="G1040" s="2" t="str">
        <f>'FICHE PRODUIT'!$E$2793</f>
        <v xml:space="preserve">Not need </v>
      </c>
      <c r="H1040" s="122" t="str">
        <f>'FICHE PRODUIT'!$E$2794</f>
        <v>OCEAN SURPLUS</v>
      </c>
      <c r="I1040" s="2" t="b">
        <f>'FICHE PRODUIT'!$E$2796</f>
        <v>0</v>
      </c>
      <c r="J1040" s="2" t="str">
        <f>'FICHE PRODUIT'!$E$2798</f>
        <v>Blazers</v>
      </c>
      <c r="K1040" s="2" t="str">
        <f>'FICHE PRODUIT'!$E$2799</f>
        <v>Slack</v>
      </c>
      <c r="L1040" s="4">
        <f>'FICHE PRODUIT'!$E$2801</f>
        <v>107</v>
      </c>
      <c r="M1040" s="4">
        <f>'FICHE PRODUIT'!$E$2802</f>
        <v>46.884999999999998</v>
      </c>
      <c r="N1040" s="4">
        <f>'FICHE PRODUIT'!$E$2804</f>
        <v>153.88499999999999</v>
      </c>
      <c r="O1040" s="4">
        <f>'FICHE PRODUIT'!$E$2805</f>
        <v>3.8665237027650519</v>
      </c>
      <c r="P1040" s="4">
        <f>'FICHE PRODUIT'!$E$2807</f>
        <v>595</v>
      </c>
      <c r="Q1040" s="4">
        <f>'FICHE PRODUIT'!$E$2808</f>
        <v>238</v>
      </c>
      <c r="R1040" s="4">
        <f>'FICHE PRODUIT'!$E$2809</f>
        <v>270.45454545454544</v>
      </c>
      <c r="S1040" s="122">
        <f>'FICHE PRODUIT'!$E$2810</f>
        <v>46162</v>
      </c>
      <c r="T1040" s="2" t="str">
        <f>'FICHE PRODUIT'!A2824</f>
        <v>HANGTAG</v>
      </c>
      <c r="U1040" s="2" t="str">
        <f>'FICHE PRODUIT'!B2824</f>
        <v>CADICA</v>
      </c>
      <c r="V1040" s="2" t="str">
        <f>'FICHE PRODUIT'!C2824</f>
        <v>XD2</v>
      </c>
      <c r="W1040" s="2">
        <f>'FICHE PRODUIT'!D2824</f>
        <v>1</v>
      </c>
      <c r="X1040" s="2">
        <f>'FICHE PRODUIT'!E2824</f>
        <v>11</v>
      </c>
      <c r="Y1040" s="2">
        <f>'FICHE PRODUIT'!F2824</f>
        <v>0.25</v>
      </c>
      <c r="Z1040" s="2">
        <f>'FICHE PRODUIT'!G2824</f>
        <v>0.25</v>
      </c>
      <c r="AA1040" s="2">
        <f>'FICHE PRODUIT'!H2824</f>
        <v>2.75</v>
      </c>
    </row>
    <row r="1041" spans="1:27" x14ac:dyDescent="0.2">
      <c r="A1041" s="7" t="str">
        <f>'FICHE PRODUIT'!$A$2788</f>
        <v>SLACK IVY NAVY</v>
      </c>
      <c r="B1041" s="2" t="str">
        <f>'FICHE PRODUIT'!$H$2788</f>
        <v>Navy</v>
      </c>
      <c r="C1041" s="2" t="str">
        <f>'FICHE PRODUIT'!$S$2788</f>
        <v>W26-27</v>
      </c>
      <c r="D1041" s="2">
        <f>'FICHE PRODUIT'!$Q$2788</f>
        <v>0</v>
      </c>
      <c r="E1041" s="2" t="str">
        <f>'FICHE PRODUIT'!$S$2790</f>
        <v>IN PRODUCTION</v>
      </c>
      <c r="F1041" s="2" t="str">
        <f>'FICHE PRODUIT'!$E$2792</f>
        <v>Page 75</v>
      </c>
      <c r="G1041" s="2" t="str">
        <f>'FICHE PRODUIT'!$E$2793</f>
        <v xml:space="preserve">Not need </v>
      </c>
      <c r="H1041" s="122" t="str">
        <f>'FICHE PRODUIT'!$E$2794</f>
        <v>OCEAN SURPLUS</v>
      </c>
      <c r="I1041" s="2" t="b">
        <f>'FICHE PRODUIT'!$E$2796</f>
        <v>0</v>
      </c>
      <c r="J1041" s="2" t="str">
        <f>'FICHE PRODUIT'!$E$2798</f>
        <v>Blazers</v>
      </c>
      <c r="K1041" s="2" t="str">
        <f>'FICHE PRODUIT'!$E$2799</f>
        <v>Slack</v>
      </c>
      <c r="L1041" s="4">
        <f>'FICHE PRODUIT'!$E$2801</f>
        <v>107</v>
      </c>
      <c r="M1041" s="4">
        <f>'FICHE PRODUIT'!$E$2802</f>
        <v>46.884999999999998</v>
      </c>
      <c r="N1041" s="4">
        <f>'FICHE PRODUIT'!$E$2804</f>
        <v>153.88499999999999</v>
      </c>
      <c r="O1041" s="4">
        <f>'FICHE PRODUIT'!$E$2805</f>
        <v>3.8665237027650519</v>
      </c>
      <c r="P1041" s="4">
        <f>'FICHE PRODUIT'!$E$2807</f>
        <v>595</v>
      </c>
      <c r="Q1041" s="4">
        <f>'FICHE PRODUIT'!$E$2808</f>
        <v>238</v>
      </c>
      <c r="R1041" s="4">
        <f>'FICHE PRODUIT'!$E$2809</f>
        <v>270.45454545454544</v>
      </c>
      <c r="S1041" s="122">
        <f>'FICHE PRODUIT'!$E$2810</f>
        <v>46162</v>
      </c>
      <c r="T1041" s="2">
        <f>'FICHE PRODUIT'!A2825</f>
        <v>0</v>
      </c>
      <c r="U1041" s="2">
        <f>'FICHE PRODUIT'!B2825</f>
        <v>0</v>
      </c>
      <c r="V1041" s="2">
        <f>'FICHE PRODUIT'!C2825</f>
        <v>0</v>
      </c>
      <c r="W1041" s="2">
        <f>'FICHE PRODUIT'!D2825</f>
        <v>0</v>
      </c>
      <c r="X1041" s="2">
        <f>'FICHE PRODUIT'!E2825</f>
        <v>0</v>
      </c>
      <c r="Y1041" s="2">
        <f>'FICHE PRODUIT'!F2825</f>
        <v>0</v>
      </c>
      <c r="Z1041" s="2">
        <f>'FICHE PRODUIT'!G2825</f>
        <v>0</v>
      </c>
      <c r="AA1041" s="2">
        <f>'FICHE PRODUIT'!H2825</f>
        <v>0</v>
      </c>
    </row>
    <row r="1042" spans="1:27" x14ac:dyDescent="0.2">
      <c r="A1042" s="7" t="str">
        <f>'FICHE PRODUIT'!$A$2788</f>
        <v>SLACK IVY NAVY</v>
      </c>
      <c r="B1042" s="2" t="str">
        <f>'FICHE PRODUIT'!$H$2788</f>
        <v>Navy</v>
      </c>
      <c r="C1042" s="2" t="str">
        <f>'FICHE PRODUIT'!$S$2788</f>
        <v>W26-27</v>
      </c>
      <c r="D1042" s="2">
        <f>'FICHE PRODUIT'!$Q$2788</f>
        <v>0</v>
      </c>
      <c r="E1042" s="2" t="str">
        <f>'FICHE PRODUIT'!$S$2790</f>
        <v>IN PRODUCTION</v>
      </c>
      <c r="F1042" s="2" t="str">
        <f>'FICHE PRODUIT'!$E$2792</f>
        <v>Page 75</v>
      </c>
      <c r="G1042" s="2" t="str">
        <f>'FICHE PRODUIT'!$E$2793</f>
        <v xml:space="preserve">Not need </v>
      </c>
      <c r="H1042" s="122" t="str">
        <f>'FICHE PRODUIT'!$E$2794</f>
        <v>OCEAN SURPLUS</v>
      </c>
      <c r="I1042" s="2" t="b">
        <f>'FICHE PRODUIT'!$E$2796</f>
        <v>0</v>
      </c>
      <c r="J1042" s="2" t="str">
        <f>'FICHE PRODUIT'!$E$2798</f>
        <v>Blazers</v>
      </c>
      <c r="K1042" s="2" t="str">
        <f>'FICHE PRODUIT'!$E$2799</f>
        <v>Slack</v>
      </c>
      <c r="L1042" s="4">
        <f>'FICHE PRODUIT'!$E$2801</f>
        <v>107</v>
      </c>
      <c r="M1042" s="4">
        <f>'FICHE PRODUIT'!$E$2802</f>
        <v>46.884999999999998</v>
      </c>
      <c r="N1042" s="4">
        <f>'FICHE PRODUIT'!$E$2804</f>
        <v>153.88499999999999</v>
      </c>
      <c r="O1042" s="4">
        <f>'FICHE PRODUIT'!$E$2805</f>
        <v>3.8665237027650519</v>
      </c>
      <c r="P1042" s="4">
        <f>'FICHE PRODUIT'!$E$2807</f>
        <v>595</v>
      </c>
      <c r="Q1042" s="4">
        <f>'FICHE PRODUIT'!$E$2808</f>
        <v>238</v>
      </c>
      <c r="R1042" s="4">
        <f>'FICHE PRODUIT'!$E$2809</f>
        <v>270.45454545454544</v>
      </c>
      <c r="S1042" s="122">
        <f>'FICHE PRODUIT'!$E$2810</f>
        <v>46162</v>
      </c>
      <c r="T1042" s="2">
        <f>'FICHE PRODUIT'!A2826</f>
        <v>0</v>
      </c>
      <c r="U1042" s="2">
        <f>'FICHE PRODUIT'!B2826</f>
        <v>0</v>
      </c>
      <c r="V1042" s="2">
        <f>'FICHE PRODUIT'!C2826</f>
        <v>0</v>
      </c>
      <c r="W1042" s="2">
        <f>'FICHE PRODUIT'!D2826</f>
        <v>0</v>
      </c>
      <c r="X1042" s="2">
        <f>'FICHE PRODUIT'!E2826</f>
        <v>0</v>
      </c>
      <c r="Y1042" s="2">
        <f>'FICHE PRODUIT'!F2826</f>
        <v>0</v>
      </c>
      <c r="Z1042" s="2">
        <f>'FICHE PRODUIT'!G2826</f>
        <v>0</v>
      </c>
      <c r="AA1042" s="2">
        <f>'FICHE PRODUIT'!H2826</f>
        <v>0</v>
      </c>
    </row>
    <row r="1043" spans="1:27" x14ac:dyDescent="0.2">
      <c r="A1043" s="7" t="str">
        <f>'FICHE PRODUIT'!$A$2788</f>
        <v>SLACK IVY NAVY</v>
      </c>
      <c r="B1043" s="2" t="str">
        <f>'FICHE PRODUIT'!$H$2788</f>
        <v>Navy</v>
      </c>
      <c r="C1043" s="2" t="str">
        <f>'FICHE PRODUIT'!$S$2788</f>
        <v>W26-27</v>
      </c>
      <c r="D1043" s="2">
        <f>'FICHE PRODUIT'!$Q$2788</f>
        <v>0</v>
      </c>
      <c r="E1043" s="2" t="str">
        <f>'FICHE PRODUIT'!$S$2790</f>
        <v>IN PRODUCTION</v>
      </c>
      <c r="F1043" s="2" t="str">
        <f>'FICHE PRODUIT'!$E$2792</f>
        <v>Page 75</v>
      </c>
      <c r="G1043" s="2" t="str">
        <f>'FICHE PRODUIT'!$E$2793</f>
        <v xml:space="preserve">Not need </v>
      </c>
      <c r="H1043" s="122" t="str">
        <f>'FICHE PRODUIT'!$E$2794</f>
        <v>OCEAN SURPLUS</v>
      </c>
      <c r="I1043" s="2" t="b">
        <f>'FICHE PRODUIT'!$E$2796</f>
        <v>0</v>
      </c>
      <c r="J1043" s="2" t="str">
        <f>'FICHE PRODUIT'!$E$2798</f>
        <v>Blazers</v>
      </c>
      <c r="K1043" s="2" t="str">
        <f>'FICHE PRODUIT'!$E$2799</f>
        <v>Slack</v>
      </c>
      <c r="L1043" s="4">
        <f>'FICHE PRODUIT'!$E$2801</f>
        <v>107</v>
      </c>
      <c r="M1043" s="4">
        <f>'FICHE PRODUIT'!$E$2802</f>
        <v>46.884999999999998</v>
      </c>
      <c r="N1043" s="4">
        <f>'FICHE PRODUIT'!$E$2804</f>
        <v>153.88499999999999</v>
      </c>
      <c r="O1043" s="4">
        <f>'FICHE PRODUIT'!$E$2805</f>
        <v>3.8665237027650519</v>
      </c>
      <c r="P1043" s="4">
        <f>'FICHE PRODUIT'!$E$2807</f>
        <v>595</v>
      </c>
      <c r="Q1043" s="4">
        <f>'FICHE PRODUIT'!$E$2808</f>
        <v>238</v>
      </c>
      <c r="R1043" s="4">
        <f>'FICHE PRODUIT'!$E$2809</f>
        <v>270.45454545454544</v>
      </c>
      <c r="S1043" s="122">
        <f>'FICHE PRODUIT'!$E$2810</f>
        <v>46162</v>
      </c>
      <c r="T1043" s="2">
        <f>'FICHE PRODUIT'!A2827</f>
        <v>0</v>
      </c>
      <c r="U1043" s="2">
        <f>'FICHE PRODUIT'!B2827</f>
        <v>0</v>
      </c>
      <c r="V1043" s="2">
        <f>'FICHE PRODUIT'!C2827</f>
        <v>0</v>
      </c>
      <c r="W1043" s="2">
        <f>'FICHE PRODUIT'!D2827</f>
        <v>0</v>
      </c>
      <c r="X1043" s="2">
        <f>'FICHE PRODUIT'!E2827</f>
        <v>0</v>
      </c>
      <c r="Y1043" s="2">
        <f>'FICHE PRODUIT'!F2827</f>
        <v>0</v>
      </c>
      <c r="Z1043" s="2">
        <f>'FICHE PRODUIT'!G2827</f>
        <v>0</v>
      </c>
      <c r="AA1043" s="2">
        <f>'FICHE PRODUIT'!H2827</f>
        <v>0</v>
      </c>
    </row>
    <row r="1044" spans="1:27" x14ac:dyDescent="0.2">
      <c r="A1044" s="7" t="str">
        <f>'FICHE PRODUIT'!$A$2788</f>
        <v>SLACK IVY NAVY</v>
      </c>
      <c r="B1044" s="2" t="str">
        <f>'FICHE PRODUIT'!$H$2788</f>
        <v>Navy</v>
      </c>
      <c r="C1044" s="2" t="str">
        <f>'FICHE PRODUIT'!$S$2788</f>
        <v>W26-27</v>
      </c>
      <c r="D1044" s="2">
        <f>'FICHE PRODUIT'!$Q$2788</f>
        <v>0</v>
      </c>
      <c r="E1044" s="2" t="str">
        <f>'FICHE PRODUIT'!$S$2790</f>
        <v>IN PRODUCTION</v>
      </c>
      <c r="F1044" s="2" t="str">
        <f>'FICHE PRODUIT'!$E$2792</f>
        <v>Page 75</v>
      </c>
      <c r="G1044" s="2" t="str">
        <f>'FICHE PRODUIT'!$E$2793</f>
        <v xml:space="preserve">Not need </v>
      </c>
      <c r="H1044" s="122" t="str">
        <f>'FICHE PRODUIT'!$E$2794</f>
        <v>OCEAN SURPLUS</v>
      </c>
      <c r="I1044" s="2" t="b">
        <f>'FICHE PRODUIT'!$E$2796</f>
        <v>0</v>
      </c>
      <c r="J1044" s="2" t="str">
        <f>'FICHE PRODUIT'!$E$2798</f>
        <v>Blazers</v>
      </c>
      <c r="K1044" s="2" t="str">
        <f>'FICHE PRODUIT'!$E$2799</f>
        <v>Slack</v>
      </c>
      <c r="L1044" s="4">
        <f>'FICHE PRODUIT'!$E$2801</f>
        <v>107</v>
      </c>
      <c r="M1044" s="4">
        <f>'FICHE PRODUIT'!$E$2802</f>
        <v>46.884999999999998</v>
      </c>
      <c r="N1044" s="4">
        <f>'FICHE PRODUIT'!$E$2804</f>
        <v>153.88499999999999</v>
      </c>
      <c r="O1044" s="4">
        <f>'FICHE PRODUIT'!$E$2805</f>
        <v>3.8665237027650519</v>
      </c>
      <c r="P1044" s="4">
        <f>'FICHE PRODUIT'!$E$2807</f>
        <v>595</v>
      </c>
      <c r="Q1044" s="4">
        <f>'FICHE PRODUIT'!$E$2808</f>
        <v>238</v>
      </c>
      <c r="R1044" s="4">
        <f>'FICHE PRODUIT'!$E$2809</f>
        <v>270.45454545454544</v>
      </c>
      <c r="S1044" s="122">
        <f>'FICHE PRODUIT'!$E$2810</f>
        <v>46162</v>
      </c>
      <c r="T1044" s="2" t="str">
        <f>'FICHE PRODUIT'!A2828</f>
        <v>Frais externe</v>
      </c>
      <c r="U1044" s="2" t="str">
        <f>'FICHE PRODUIT'!B2828</f>
        <v>Transport</v>
      </c>
      <c r="V1044" s="2" t="str">
        <f>'FICHE PRODUIT'!C2828</f>
        <v xml:space="preserve">Européen </v>
      </c>
      <c r="W1044" s="2">
        <f>'FICHE PRODUIT'!D2828</f>
        <v>1</v>
      </c>
      <c r="X1044" s="2">
        <f>'FICHE PRODUIT'!E2828</f>
        <v>11</v>
      </c>
      <c r="Y1044" s="2">
        <f>'FICHE PRODUIT'!F2828</f>
        <v>2</v>
      </c>
      <c r="Z1044" s="2">
        <f>'FICHE PRODUIT'!G2828</f>
        <v>2</v>
      </c>
      <c r="AA1044" s="2">
        <f>'FICHE PRODUIT'!H2828</f>
        <v>22</v>
      </c>
    </row>
    <row r="1045" spans="1:27" x14ac:dyDescent="0.2">
      <c r="A1045" s="7" t="str">
        <f>'FICHE PRODUIT'!$A$2788</f>
        <v>SLACK IVY NAVY</v>
      </c>
      <c r="B1045" s="2" t="str">
        <f>'FICHE PRODUIT'!$H$2788</f>
        <v>Navy</v>
      </c>
      <c r="C1045" s="2" t="str">
        <f>'FICHE PRODUIT'!$S$2788</f>
        <v>W26-27</v>
      </c>
      <c r="D1045" s="2">
        <f>'FICHE PRODUIT'!$Q$2788</f>
        <v>0</v>
      </c>
      <c r="E1045" s="2" t="str">
        <f>'FICHE PRODUIT'!$S$2790</f>
        <v>IN PRODUCTION</v>
      </c>
      <c r="F1045" s="2" t="str">
        <f>'FICHE PRODUIT'!$E$2792</f>
        <v>Page 75</v>
      </c>
      <c r="G1045" s="2" t="str">
        <f>'FICHE PRODUIT'!$E$2793</f>
        <v xml:space="preserve">Not need </v>
      </c>
      <c r="H1045" s="122" t="str">
        <f>'FICHE PRODUIT'!$E$2794</f>
        <v>OCEAN SURPLUS</v>
      </c>
      <c r="I1045" s="2" t="b">
        <f>'FICHE PRODUIT'!$E$2796</f>
        <v>0</v>
      </c>
      <c r="J1045" s="2" t="str">
        <f>'FICHE PRODUIT'!$E$2798</f>
        <v>Blazers</v>
      </c>
      <c r="K1045" s="2" t="str">
        <f>'FICHE PRODUIT'!$E$2799</f>
        <v>Slack</v>
      </c>
      <c r="L1045" s="4">
        <f>'FICHE PRODUIT'!$E$2801</f>
        <v>107</v>
      </c>
      <c r="M1045" s="4">
        <f>'FICHE PRODUIT'!$E$2802</f>
        <v>46.884999999999998</v>
      </c>
      <c r="N1045" s="4">
        <f>'FICHE PRODUIT'!$E$2804</f>
        <v>153.88499999999999</v>
      </c>
      <c r="O1045" s="4">
        <f>'FICHE PRODUIT'!$E$2805</f>
        <v>3.8665237027650519</v>
      </c>
      <c r="P1045" s="4">
        <f>'FICHE PRODUIT'!$E$2807</f>
        <v>595</v>
      </c>
      <c r="Q1045" s="4">
        <f>'FICHE PRODUIT'!$E$2808</f>
        <v>238</v>
      </c>
      <c r="R1045" s="4">
        <f>'FICHE PRODUIT'!$E$2809</f>
        <v>270.45454545454544</v>
      </c>
      <c r="S1045" s="122">
        <f>'FICHE PRODUIT'!$E$2810</f>
        <v>46162</v>
      </c>
      <c r="T1045" s="2" t="str">
        <f>'FICHE PRODUIT'!A2829</f>
        <v>Frais externe</v>
      </c>
      <c r="U1045" s="2" t="str">
        <f>'FICHE PRODUIT'!B2829</f>
        <v>Communication</v>
      </c>
      <c r="V1045" s="2" t="str">
        <f>'FICHE PRODUIT'!C2829</f>
        <v>Marketing</v>
      </c>
      <c r="W1045" s="2">
        <f>'FICHE PRODUIT'!D2829</f>
        <v>1</v>
      </c>
      <c r="X1045" s="2">
        <f>'FICHE PRODUIT'!E2829</f>
        <v>11</v>
      </c>
      <c r="Y1045" s="2">
        <f>'FICHE PRODUIT'!F2829</f>
        <v>0.5</v>
      </c>
      <c r="Z1045" s="2">
        <f>'FICHE PRODUIT'!G2829</f>
        <v>0.5</v>
      </c>
      <c r="AA1045" s="2">
        <f>'FICHE PRODUIT'!H2829</f>
        <v>5.5</v>
      </c>
    </row>
    <row r="1046" spans="1:27" x14ac:dyDescent="0.2">
      <c r="A1046" s="7" t="str">
        <f>'FICHE PRODUIT'!$A$2831</f>
        <v>SLACK IVY VIW1001</v>
      </c>
      <c r="B1046" s="2" t="str">
        <f>'FICHE PRODUIT'!$H$2831</f>
        <v>Marine</v>
      </c>
      <c r="C1046" s="2" t="str">
        <f>'FICHE PRODUIT'!$S$2831</f>
        <v>W26-27</v>
      </c>
      <c r="D1046" s="2">
        <f>'FICHE PRODUIT'!$Q$2831</f>
        <v>0</v>
      </c>
      <c r="E1046" s="2" t="str">
        <f>'FICHE PRODUIT'!$S$2833</f>
        <v>IN PRODUCTION</v>
      </c>
      <c r="F1046" s="2" t="str">
        <f>'FICHE PRODUIT'!$E$2835</f>
        <v>Page 76</v>
      </c>
      <c r="G1046" s="2" t="str">
        <f>'FICHE PRODUIT'!$E$2836</f>
        <v xml:space="preserve">Not need </v>
      </c>
      <c r="H1046" s="122" t="str">
        <f>'FICHE PRODUIT'!$E$2837</f>
        <v>OCEAN SURPLUS</v>
      </c>
      <c r="I1046" s="2" t="b">
        <f>'FICHE PRODUIT'!$E$2839</f>
        <v>0</v>
      </c>
      <c r="J1046" s="2" t="str">
        <f>'FICHE PRODUIT'!$E$2841</f>
        <v>Blazers</v>
      </c>
      <c r="K1046" s="2" t="str">
        <f>'FICHE PRODUIT'!$E$2842</f>
        <v>Slack</v>
      </c>
      <c r="L1046" s="4">
        <f>'FICHE PRODUIT'!$E$2844</f>
        <v>107</v>
      </c>
      <c r="M1046" s="4">
        <f>'FICHE PRODUIT'!$E$2845</f>
        <v>37.510000000000005</v>
      </c>
      <c r="N1046" s="4">
        <f>'FICHE PRODUIT'!$E$2847</f>
        <v>144.51</v>
      </c>
      <c r="O1046" s="4">
        <f>'FICHE PRODUIT'!$E$2848</f>
        <v>3.9789633935367799</v>
      </c>
      <c r="P1046" s="4">
        <f>'FICHE PRODUIT'!$E$2850</f>
        <v>575</v>
      </c>
      <c r="Q1046" s="4">
        <f>'FICHE PRODUIT'!$E$2851</f>
        <v>230</v>
      </c>
      <c r="R1046" s="4">
        <f>'FICHE PRODUIT'!$E$2852</f>
        <v>261.36363636363632</v>
      </c>
      <c r="S1046" s="122">
        <f>'FICHE PRODUIT'!$E$2853</f>
        <v>0</v>
      </c>
      <c r="T1046" s="2" t="str">
        <f>'FICHE PRODUIT'!A2858</f>
        <v>FABRIC</v>
      </c>
      <c r="U1046" s="2" t="str">
        <f>'FICHE PRODUIT'!B2858</f>
        <v>ALBANO MORGADO</v>
      </c>
      <c r="V1046" s="2" t="str">
        <f>'FICHE PRODUIT'!C2858</f>
        <v>35 14447 I 001</v>
      </c>
      <c r="W1046" s="2">
        <f>'FICHE PRODUIT'!D2858</f>
        <v>1.85</v>
      </c>
      <c r="X1046" s="2">
        <f>'FICHE PRODUIT'!E2858</f>
        <v>12.950000000000001</v>
      </c>
      <c r="Y1046" s="2">
        <f>'FICHE PRODUIT'!F2858</f>
        <v>17.2</v>
      </c>
      <c r="Z1046" s="2">
        <f>'FICHE PRODUIT'!G2858</f>
        <v>31.82</v>
      </c>
      <c r="AA1046" s="2">
        <f>'FICHE PRODUIT'!H2858</f>
        <v>222.74</v>
      </c>
    </row>
    <row r="1047" spans="1:27" x14ac:dyDescent="0.2">
      <c r="A1047" s="7" t="str">
        <f>'FICHE PRODUIT'!$A$2831</f>
        <v>SLACK IVY VIW1001</v>
      </c>
      <c r="B1047" s="2" t="str">
        <f>'FICHE PRODUIT'!$H$2831</f>
        <v>Marine</v>
      </c>
      <c r="C1047" s="2" t="str">
        <f>'FICHE PRODUIT'!$S$2831</f>
        <v>W26-27</v>
      </c>
      <c r="D1047" s="2">
        <f>'FICHE PRODUIT'!$Q$2831</f>
        <v>0</v>
      </c>
      <c r="E1047" s="2" t="str">
        <f>'FICHE PRODUIT'!$S$2833</f>
        <v>IN PRODUCTION</v>
      </c>
      <c r="F1047" s="2" t="str">
        <f>'FICHE PRODUIT'!$E$2835</f>
        <v>Page 76</v>
      </c>
      <c r="G1047" s="2" t="str">
        <f>'FICHE PRODUIT'!$E$2836</f>
        <v xml:space="preserve">Not need </v>
      </c>
      <c r="H1047" s="122" t="str">
        <f>'FICHE PRODUIT'!$E$2837</f>
        <v>OCEAN SURPLUS</v>
      </c>
      <c r="I1047" s="2" t="b">
        <f>'FICHE PRODUIT'!$E$2839</f>
        <v>0</v>
      </c>
      <c r="J1047" s="2" t="str">
        <f>'FICHE PRODUIT'!$E$2841</f>
        <v>Blazers</v>
      </c>
      <c r="K1047" s="2" t="str">
        <f>'FICHE PRODUIT'!$E$2842</f>
        <v>Slack</v>
      </c>
      <c r="L1047" s="4">
        <f>'FICHE PRODUIT'!$E$2844</f>
        <v>107</v>
      </c>
      <c r="M1047" s="4">
        <f>'FICHE PRODUIT'!$E$2845</f>
        <v>37.510000000000005</v>
      </c>
      <c r="N1047" s="4">
        <f>'FICHE PRODUIT'!$E$2847</f>
        <v>144.51</v>
      </c>
      <c r="O1047" s="4">
        <f>'FICHE PRODUIT'!$E$2848</f>
        <v>3.9789633935367799</v>
      </c>
      <c r="P1047" s="4">
        <f>'FICHE PRODUIT'!$E$2850</f>
        <v>575</v>
      </c>
      <c r="Q1047" s="4">
        <f>'FICHE PRODUIT'!$E$2851</f>
        <v>230</v>
      </c>
      <c r="R1047" s="4">
        <f>'FICHE PRODUIT'!$E$2852</f>
        <v>261.36363636363632</v>
      </c>
      <c r="S1047" s="122">
        <f>'FICHE PRODUIT'!$E$2853</f>
        <v>0</v>
      </c>
      <c r="T1047" s="2" t="str">
        <f>'FICHE PRODUIT'!A2859</f>
        <v>LINNING</v>
      </c>
      <c r="U1047" s="2" t="str">
        <f>'FICHE PRODUIT'!B2859</f>
        <v>CERVOTESSILE</v>
      </c>
      <c r="V1047" s="2" t="str">
        <f>'FICHE PRODUIT'!C2859</f>
        <v>LOTO e.215</v>
      </c>
      <c r="W1047" s="2">
        <f>'FICHE PRODUIT'!D2859</f>
        <v>0.72</v>
      </c>
      <c r="X1047" s="2">
        <f>'FICHE PRODUIT'!E2859</f>
        <v>5.04</v>
      </c>
      <c r="Y1047" s="2">
        <f>'FICHE PRODUIT'!F2859</f>
        <v>0</v>
      </c>
      <c r="Z1047" s="2">
        <f>'FICHE PRODUIT'!G2859</f>
        <v>0</v>
      </c>
      <c r="AA1047" s="2">
        <f>'FICHE PRODUIT'!H2859</f>
        <v>0</v>
      </c>
    </row>
    <row r="1048" spans="1:27" x14ac:dyDescent="0.2">
      <c r="A1048" s="7" t="str">
        <f>'FICHE PRODUIT'!$A$2831</f>
        <v>SLACK IVY VIW1001</v>
      </c>
      <c r="B1048" s="2" t="str">
        <f>'FICHE PRODUIT'!$H$2831</f>
        <v>Marine</v>
      </c>
      <c r="C1048" s="2" t="str">
        <f>'FICHE PRODUIT'!$S$2831</f>
        <v>W26-27</v>
      </c>
      <c r="D1048" s="2">
        <f>'FICHE PRODUIT'!$Q$2831</f>
        <v>0</v>
      </c>
      <c r="E1048" s="2" t="str">
        <f>'FICHE PRODUIT'!$S$2833</f>
        <v>IN PRODUCTION</v>
      </c>
      <c r="F1048" s="2" t="str">
        <f>'FICHE PRODUIT'!$E$2835</f>
        <v>Page 76</v>
      </c>
      <c r="G1048" s="2" t="str">
        <f>'FICHE PRODUIT'!$E$2836</f>
        <v xml:space="preserve">Not need </v>
      </c>
      <c r="H1048" s="122" t="str">
        <f>'FICHE PRODUIT'!$E$2837</f>
        <v>OCEAN SURPLUS</v>
      </c>
      <c r="I1048" s="2" t="b">
        <f>'FICHE PRODUIT'!$E$2839</f>
        <v>0</v>
      </c>
      <c r="J1048" s="2" t="str">
        <f>'FICHE PRODUIT'!$E$2841</f>
        <v>Blazers</v>
      </c>
      <c r="K1048" s="2" t="str">
        <f>'FICHE PRODUIT'!$E$2842</f>
        <v>Slack</v>
      </c>
      <c r="L1048" s="4">
        <f>'FICHE PRODUIT'!$E$2844</f>
        <v>107</v>
      </c>
      <c r="M1048" s="4">
        <f>'FICHE PRODUIT'!$E$2845</f>
        <v>37.510000000000005</v>
      </c>
      <c r="N1048" s="4">
        <f>'FICHE PRODUIT'!$E$2847</f>
        <v>144.51</v>
      </c>
      <c r="O1048" s="4">
        <f>'FICHE PRODUIT'!$E$2848</f>
        <v>3.9789633935367799</v>
      </c>
      <c r="P1048" s="4">
        <f>'FICHE PRODUIT'!$E$2850</f>
        <v>575</v>
      </c>
      <c r="Q1048" s="4">
        <f>'FICHE PRODUIT'!$E$2851</f>
        <v>230</v>
      </c>
      <c r="R1048" s="4">
        <f>'FICHE PRODUIT'!$E$2852</f>
        <v>261.36363636363632</v>
      </c>
      <c r="S1048" s="122">
        <f>'FICHE PRODUIT'!$E$2853</f>
        <v>0</v>
      </c>
      <c r="T1048" s="2" t="str">
        <f>'FICHE PRODUIT'!A2860</f>
        <v>INTERLINING</v>
      </c>
      <c r="U1048" s="2" t="str">
        <f>'FICHE PRODUIT'!B2860</f>
        <v>CHARGEUR</v>
      </c>
      <c r="V1048" s="2" t="str">
        <f>'FICHE PRODUIT'!C2860</f>
        <v>713048 PRETA</v>
      </c>
      <c r="W1048" s="2">
        <f>'FICHE PRODUIT'!D2860</f>
        <v>0.6</v>
      </c>
      <c r="X1048" s="2">
        <f>'FICHE PRODUIT'!E2860</f>
        <v>4.2</v>
      </c>
      <c r="Y1048" s="2">
        <f>'FICHE PRODUIT'!F2860</f>
        <v>1.35</v>
      </c>
      <c r="Z1048" s="2">
        <f>'FICHE PRODUIT'!G2860</f>
        <v>0.81</v>
      </c>
      <c r="AA1048" s="2">
        <f>'FICHE PRODUIT'!H2860</f>
        <v>5.67</v>
      </c>
    </row>
    <row r="1049" spans="1:27" x14ac:dyDescent="0.2">
      <c r="A1049" s="7" t="str">
        <f>'FICHE PRODUIT'!$A$2831</f>
        <v>SLACK IVY VIW1001</v>
      </c>
      <c r="B1049" s="2" t="str">
        <f>'FICHE PRODUIT'!$H$2831</f>
        <v>Marine</v>
      </c>
      <c r="C1049" s="2" t="str">
        <f>'FICHE PRODUIT'!$S$2831</f>
        <v>W26-27</v>
      </c>
      <c r="D1049" s="2">
        <f>'FICHE PRODUIT'!$Q$2831</f>
        <v>0</v>
      </c>
      <c r="E1049" s="2" t="str">
        <f>'FICHE PRODUIT'!$S$2833</f>
        <v>IN PRODUCTION</v>
      </c>
      <c r="F1049" s="2" t="str">
        <f>'FICHE PRODUIT'!$E$2835</f>
        <v>Page 76</v>
      </c>
      <c r="G1049" s="2" t="str">
        <f>'FICHE PRODUIT'!$E$2836</f>
        <v xml:space="preserve">Not need </v>
      </c>
      <c r="H1049" s="122" t="str">
        <f>'FICHE PRODUIT'!$E$2837</f>
        <v>OCEAN SURPLUS</v>
      </c>
      <c r="I1049" s="2" t="b">
        <f>'FICHE PRODUIT'!$E$2839</f>
        <v>0</v>
      </c>
      <c r="J1049" s="2" t="str">
        <f>'FICHE PRODUIT'!$E$2841</f>
        <v>Blazers</v>
      </c>
      <c r="K1049" s="2" t="str">
        <f>'FICHE PRODUIT'!$E$2842</f>
        <v>Slack</v>
      </c>
      <c r="L1049" s="4">
        <f>'FICHE PRODUIT'!$E$2844</f>
        <v>107</v>
      </c>
      <c r="M1049" s="4">
        <f>'FICHE PRODUIT'!$E$2845</f>
        <v>37.510000000000005</v>
      </c>
      <c r="N1049" s="4">
        <f>'FICHE PRODUIT'!$E$2847</f>
        <v>144.51</v>
      </c>
      <c r="O1049" s="4">
        <f>'FICHE PRODUIT'!$E$2848</f>
        <v>3.9789633935367799</v>
      </c>
      <c r="P1049" s="4">
        <f>'FICHE PRODUIT'!$E$2850</f>
        <v>575</v>
      </c>
      <c r="Q1049" s="4">
        <f>'FICHE PRODUIT'!$E$2851</f>
        <v>230</v>
      </c>
      <c r="R1049" s="4">
        <f>'FICHE PRODUIT'!$E$2852</f>
        <v>261.36363636363632</v>
      </c>
      <c r="S1049" s="122">
        <f>'FICHE PRODUIT'!$E$2853</f>
        <v>0</v>
      </c>
      <c r="T1049" s="2" t="str">
        <f>'FICHE PRODUIT'!A2861</f>
        <v xml:space="preserve">UNDER COLLAR </v>
      </c>
      <c r="U1049" s="2" t="str">
        <f>'FICHE PRODUIT'!B2861</f>
        <v>TECNITEXTIL</v>
      </c>
      <c r="V1049" s="2">
        <f>'FICHE PRODUIT'!C2861</f>
        <v>0</v>
      </c>
      <c r="W1049" s="2">
        <f>'FICHE PRODUIT'!D2861</f>
        <v>0.1</v>
      </c>
      <c r="X1049" s="2">
        <f>'FICHE PRODUIT'!E2861</f>
        <v>0.70000000000000007</v>
      </c>
      <c r="Y1049" s="2">
        <f>'FICHE PRODUIT'!F2861</f>
        <v>0</v>
      </c>
      <c r="Z1049" s="2">
        <f>'FICHE PRODUIT'!G2861</f>
        <v>0</v>
      </c>
      <c r="AA1049" s="2">
        <f>'FICHE PRODUIT'!H2861</f>
        <v>0</v>
      </c>
    </row>
    <row r="1050" spans="1:27" x14ac:dyDescent="0.2">
      <c r="A1050" s="7" t="str">
        <f>'FICHE PRODUIT'!$A$2831</f>
        <v>SLACK IVY VIW1001</v>
      </c>
      <c r="B1050" s="2" t="str">
        <f>'FICHE PRODUIT'!$H$2831</f>
        <v>Marine</v>
      </c>
      <c r="C1050" s="2" t="str">
        <f>'FICHE PRODUIT'!$S$2831</f>
        <v>W26-27</v>
      </c>
      <c r="D1050" s="2">
        <f>'FICHE PRODUIT'!$Q$2831</f>
        <v>0</v>
      </c>
      <c r="E1050" s="2" t="str">
        <f>'FICHE PRODUIT'!$S$2833</f>
        <v>IN PRODUCTION</v>
      </c>
      <c r="F1050" s="2" t="str">
        <f>'FICHE PRODUIT'!$E$2835</f>
        <v>Page 76</v>
      </c>
      <c r="G1050" s="2" t="str">
        <f>'FICHE PRODUIT'!$E$2836</f>
        <v xml:space="preserve">Not need </v>
      </c>
      <c r="H1050" s="122" t="str">
        <f>'FICHE PRODUIT'!$E$2837</f>
        <v>OCEAN SURPLUS</v>
      </c>
      <c r="I1050" s="2" t="b">
        <f>'FICHE PRODUIT'!$E$2839</f>
        <v>0</v>
      </c>
      <c r="J1050" s="2" t="str">
        <f>'FICHE PRODUIT'!$E$2841</f>
        <v>Blazers</v>
      </c>
      <c r="K1050" s="2" t="str">
        <f>'FICHE PRODUIT'!$E$2842</f>
        <v>Slack</v>
      </c>
      <c r="L1050" s="4">
        <f>'FICHE PRODUIT'!$E$2844</f>
        <v>107</v>
      </c>
      <c r="M1050" s="4">
        <f>'FICHE PRODUIT'!$E$2845</f>
        <v>37.510000000000005</v>
      </c>
      <c r="N1050" s="4">
        <f>'FICHE PRODUIT'!$E$2847</f>
        <v>144.51</v>
      </c>
      <c r="O1050" s="4">
        <f>'FICHE PRODUIT'!$E$2848</f>
        <v>3.9789633935367799</v>
      </c>
      <c r="P1050" s="4">
        <f>'FICHE PRODUIT'!$E$2850</f>
        <v>575</v>
      </c>
      <c r="Q1050" s="4">
        <f>'FICHE PRODUIT'!$E$2851</f>
        <v>230</v>
      </c>
      <c r="R1050" s="4">
        <f>'FICHE PRODUIT'!$E$2852</f>
        <v>261.36363636363632</v>
      </c>
      <c r="S1050" s="122">
        <f>'FICHE PRODUIT'!$E$2853</f>
        <v>0</v>
      </c>
      <c r="T1050" s="2" t="str">
        <f>'FICHE PRODUIT'!A2862</f>
        <v>BOUTONS</v>
      </c>
      <c r="U1050" s="2" t="str">
        <f>'FICHE PRODUIT'!B2862</f>
        <v>LOUROPEL</v>
      </c>
      <c r="V1050" s="2" t="str">
        <f>'FICHE PRODUIT'!C2862</f>
        <v>BT2</v>
      </c>
      <c r="W1050" s="2">
        <f>'FICHE PRODUIT'!D2862</f>
        <v>3</v>
      </c>
      <c r="X1050" s="2">
        <f>'FICHE PRODUIT'!E2862</f>
        <v>21</v>
      </c>
      <c r="Y1050" s="2">
        <f>'FICHE PRODUIT'!F2862</f>
        <v>0.13</v>
      </c>
      <c r="Z1050" s="2">
        <f>'FICHE PRODUIT'!G2862</f>
        <v>0.39</v>
      </c>
      <c r="AA1050" s="2">
        <f>'FICHE PRODUIT'!H2862</f>
        <v>2.73</v>
      </c>
    </row>
    <row r="1051" spans="1:27" x14ac:dyDescent="0.2">
      <c r="A1051" s="7" t="str">
        <f>'FICHE PRODUIT'!$A$2831</f>
        <v>SLACK IVY VIW1001</v>
      </c>
      <c r="B1051" s="2" t="str">
        <f>'FICHE PRODUIT'!$H$2831</f>
        <v>Marine</v>
      </c>
      <c r="C1051" s="2" t="str">
        <f>'FICHE PRODUIT'!$S$2831</f>
        <v>W26-27</v>
      </c>
      <c r="D1051" s="2">
        <f>'FICHE PRODUIT'!$Q$2831</f>
        <v>0</v>
      </c>
      <c r="E1051" s="2" t="str">
        <f>'FICHE PRODUIT'!$S$2833</f>
        <v>IN PRODUCTION</v>
      </c>
      <c r="F1051" s="2" t="str">
        <f>'FICHE PRODUIT'!$E$2835</f>
        <v>Page 76</v>
      </c>
      <c r="G1051" s="2" t="str">
        <f>'FICHE PRODUIT'!$E$2836</f>
        <v xml:space="preserve">Not need </v>
      </c>
      <c r="H1051" s="122" t="str">
        <f>'FICHE PRODUIT'!$E$2837</f>
        <v>OCEAN SURPLUS</v>
      </c>
      <c r="I1051" s="2" t="b">
        <f>'FICHE PRODUIT'!$E$2839</f>
        <v>0</v>
      </c>
      <c r="J1051" s="2" t="str">
        <f>'FICHE PRODUIT'!$E$2841</f>
        <v>Blazers</v>
      </c>
      <c r="K1051" s="2" t="str">
        <f>'FICHE PRODUIT'!$E$2842</f>
        <v>Slack</v>
      </c>
      <c r="L1051" s="4">
        <f>'FICHE PRODUIT'!$E$2844</f>
        <v>107</v>
      </c>
      <c r="M1051" s="4">
        <f>'FICHE PRODUIT'!$E$2845</f>
        <v>37.510000000000005</v>
      </c>
      <c r="N1051" s="4">
        <f>'FICHE PRODUIT'!$E$2847</f>
        <v>144.51</v>
      </c>
      <c r="O1051" s="4">
        <f>'FICHE PRODUIT'!$E$2848</f>
        <v>3.9789633935367799</v>
      </c>
      <c r="P1051" s="4">
        <f>'FICHE PRODUIT'!$E$2850</f>
        <v>575</v>
      </c>
      <c r="Q1051" s="4">
        <f>'FICHE PRODUIT'!$E$2851</f>
        <v>230</v>
      </c>
      <c r="R1051" s="4">
        <f>'FICHE PRODUIT'!$E$2852</f>
        <v>261.36363636363632</v>
      </c>
      <c r="S1051" s="122">
        <f>'FICHE PRODUIT'!$E$2853</f>
        <v>0</v>
      </c>
      <c r="T1051" s="2" t="str">
        <f>'FICHE PRODUIT'!A2863</f>
        <v>BOUTONS</v>
      </c>
      <c r="U1051" s="2" t="str">
        <f>'FICHE PRODUIT'!B2863</f>
        <v>LOUROPEL</v>
      </c>
      <c r="V1051" s="2" t="str">
        <f>'FICHE PRODUIT'!C2863</f>
        <v>BT1</v>
      </c>
      <c r="W1051" s="2">
        <f>'FICHE PRODUIT'!D2863</f>
        <v>10</v>
      </c>
      <c r="X1051" s="2">
        <f>'FICHE PRODUIT'!E2863</f>
        <v>70</v>
      </c>
      <c r="Y1051" s="2">
        <f>'FICHE PRODUIT'!F2863</f>
        <v>0.06</v>
      </c>
      <c r="Z1051" s="2">
        <f>'FICHE PRODUIT'!G2863</f>
        <v>0.6</v>
      </c>
      <c r="AA1051" s="2">
        <f>'FICHE PRODUIT'!H2863</f>
        <v>4.2</v>
      </c>
    </row>
    <row r="1052" spans="1:27" x14ac:dyDescent="0.2">
      <c r="A1052" s="7" t="str">
        <f>'FICHE PRODUIT'!$A$2831</f>
        <v>SLACK IVY VIW1001</v>
      </c>
      <c r="B1052" s="2" t="str">
        <f>'FICHE PRODUIT'!$H$2831</f>
        <v>Marine</v>
      </c>
      <c r="C1052" s="2" t="str">
        <f>'FICHE PRODUIT'!$S$2831</f>
        <v>W26-27</v>
      </c>
      <c r="D1052" s="2">
        <f>'FICHE PRODUIT'!$Q$2831</f>
        <v>0</v>
      </c>
      <c r="E1052" s="2" t="str">
        <f>'FICHE PRODUIT'!$S$2833</f>
        <v>IN PRODUCTION</v>
      </c>
      <c r="F1052" s="2" t="str">
        <f>'FICHE PRODUIT'!$E$2835</f>
        <v>Page 76</v>
      </c>
      <c r="G1052" s="2" t="str">
        <f>'FICHE PRODUIT'!$E$2836</f>
        <v xml:space="preserve">Not need </v>
      </c>
      <c r="H1052" s="122" t="str">
        <f>'FICHE PRODUIT'!$E$2837</f>
        <v>OCEAN SURPLUS</v>
      </c>
      <c r="I1052" s="2" t="b">
        <f>'FICHE PRODUIT'!$E$2839</f>
        <v>0</v>
      </c>
      <c r="J1052" s="2" t="str">
        <f>'FICHE PRODUIT'!$E$2841</f>
        <v>Blazers</v>
      </c>
      <c r="K1052" s="2" t="str">
        <f>'FICHE PRODUIT'!$E$2842</f>
        <v>Slack</v>
      </c>
      <c r="L1052" s="4">
        <f>'FICHE PRODUIT'!$E$2844</f>
        <v>107</v>
      </c>
      <c r="M1052" s="4">
        <f>'FICHE PRODUIT'!$E$2845</f>
        <v>37.510000000000005</v>
      </c>
      <c r="N1052" s="4">
        <f>'FICHE PRODUIT'!$E$2847</f>
        <v>144.51</v>
      </c>
      <c r="O1052" s="4">
        <f>'FICHE PRODUIT'!$E$2848</f>
        <v>3.9789633935367799</v>
      </c>
      <c r="P1052" s="4">
        <f>'FICHE PRODUIT'!$E$2850</f>
        <v>575</v>
      </c>
      <c r="Q1052" s="4">
        <f>'FICHE PRODUIT'!$E$2851</f>
        <v>230</v>
      </c>
      <c r="R1052" s="4">
        <f>'FICHE PRODUIT'!$E$2852</f>
        <v>261.36363636363632</v>
      </c>
      <c r="S1052" s="122">
        <f>'FICHE PRODUIT'!$E$2853</f>
        <v>0</v>
      </c>
      <c r="T1052" s="2" t="str">
        <f>'FICHE PRODUIT'!A2864</f>
        <v>GALON</v>
      </c>
      <c r="U1052" s="2" t="str">
        <f>'FICHE PRODUIT'!B2864</f>
        <v>NASTRO</v>
      </c>
      <c r="V1052" s="2" t="str">
        <f>'FICHE PRODUIT'!C2864</f>
        <v>H</v>
      </c>
      <c r="W1052" s="2">
        <f>'FICHE PRODUIT'!D2864</f>
        <v>0.5</v>
      </c>
      <c r="X1052" s="2">
        <f>'FICHE PRODUIT'!E2864</f>
        <v>3.5</v>
      </c>
      <c r="Y1052" s="2">
        <f>'FICHE PRODUIT'!F2864</f>
        <v>0</v>
      </c>
      <c r="Z1052" s="2">
        <f>'FICHE PRODUIT'!G2864</f>
        <v>0</v>
      </c>
      <c r="AA1052" s="2">
        <f>'FICHE PRODUIT'!H2864</f>
        <v>0</v>
      </c>
    </row>
    <row r="1053" spans="1:27" x14ac:dyDescent="0.2">
      <c r="A1053" s="7" t="str">
        <f>'FICHE PRODUIT'!$A$2831</f>
        <v>SLACK IVY VIW1001</v>
      </c>
      <c r="B1053" s="2" t="str">
        <f>'FICHE PRODUIT'!$H$2831</f>
        <v>Marine</v>
      </c>
      <c r="C1053" s="2" t="str">
        <f>'FICHE PRODUIT'!$S$2831</f>
        <v>W26-27</v>
      </c>
      <c r="D1053" s="2">
        <f>'FICHE PRODUIT'!$Q$2831</f>
        <v>0</v>
      </c>
      <c r="E1053" s="2" t="str">
        <f>'FICHE PRODUIT'!$S$2833</f>
        <v>IN PRODUCTION</v>
      </c>
      <c r="F1053" s="2" t="str">
        <f>'FICHE PRODUIT'!$E$2835</f>
        <v>Page 76</v>
      </c>
      <c r="G1053" s="2" t="str">
        <f>'FICHE PRODUIT'!$E$2836</f>
        <v xml:space="preserve">Not need </v>
      </c>
      <c r="H1053" s="122" t="str">
        <f>'FICHE PRODUIT'!$E$2837</f>
        <v>OCEAN SURPLUS</v>
      </c>
      <c r="I1053" s="2" t="b">
        <f>'FICHE PRODUIT'!$E$2839</f>
        <v>0</v>
      </c>
      <c r="J1053" s="2" t="str">
        <f>'FICHE PRODUIT'!$E$2841</f>
        <v>Blazers</v>
      </c>
      <c r="K1053" s="2" t="str">
        <f>'FICHE PRODUIT'!$E$2842</f>
        <v>Slack</v>
      </c>
      <c r="L1053" s="4">
        <f>'FICHE PRODUIT'!$E$2844</f>
        <v>107</v>
      </c>
      <c r="M1053" s="4">
        <f>'FICHE PRODUIT'!$E$2845</f>
        <v>37.510000000000005</v>
      </c>
      <c r="N1053" s="4">
        <f>'FICHE PRODUIT'!$E$2847</f>
        <v>144.51</v>
      </c>
      <c r="O1053" s="4">
        <f>'FICHE PRODUIT'!$E$2848</f>
        <v>3.9789633935367799</v>
      </c>
      <c r="P1053" s="4">
        <f>'FICHE PRODUIT'!$E$2850</f>
        <v>575</v>
      </c>
      <c r="Q1053" s="4">
        <f>'FICHE PRODUIT'!$E$2851</f>
        <v>230</v>
      </c>
      <c r="R1053" s="4">
        <f>'FICHE PRODUIT'!$E$2852</f>
        <v>261.36363636363632</v>
      </c>
      <c r="S1053" s="122">
        <f>'FICHE PRODUIT'!$E$2853</f>
        <v>0</v>
      </c>
      <c r="T1053" s="2" t="str">
        <f>'FICHE PRODUIT'!A2865</f>
        <v>GALON</v>
      </c>
      <c r="U1053" s="2" t="str">
        <f>'FICHE PRODUIT'!B2865</f>
        <v>NASTRO</v>
      </c>
      <c r="V1053" s="2" t="str">
        <f>'FICHE PRODUIT'!C2865</f>
        <v>G</v>
      </c>
      <c r="W1053" s="2">
        <f>'FICHE PRODUIT'!D2865</f>
        <v>1</v>
      </c>
      <c r="X1053" s="2">
        <f>'FICHE PRODUIT'!E2865</f>
        <v>7</v>
      </c>
      <c r="Y1053" s="2">
        <f>'FICHE PRODUIT'!F2865</f>
        <v>0.49</v>
      </c>
      <c r="Z1053" s="2">
        <f>'FICHE PRODUIT'!G2865</f>
        <v>0.49</v>
      </c>
      <c r="AA1053" s="2">
        <f>'FICHE PRODUIT'!H2865</f>
        <v>3.4299999999999997</v>
      </c>
    </row>
    <row r="1054" spans="1:27" x14ac:dyDescent="0.2">
      <c r="A1054" s="7" t="str">
        <f>'FICHE PRODUIT'!$A$2831</f>
        <v>SLACK IVY VIW1001</v>
      </c>
      <c r="B1054" s="2" t="str">
        <f>'FICHE PRODUIT'!$H$2831</f>
        <v>Marine</v>
      </c>
      <c r="C1054" s="2" t="str">
        <f>'FICHE PRODUIT'!$S$2831</f>
        <v>W26-27</v>
      </c>
      <c r="D1054" s="2">
        <f>'FICHE PRODUIT'!$Q$2831</f>
        <v>0</v>
      </c>
      <c r="E1054" s="2" t="str">
        <f>'FICHE PRODUIT'!$S$2833</f>
        <v>IN PRODUCTION</v>
      </c>
      <c r="F1054" s="2" t="str">
        <f>'FICHE PRODUIT'!$E$2835</f>
        <v>Page 76</v>
      </c>
      <c r="G1054" s="2" t="str">
        <f>'FICHE PRODUIT'!$E$2836</f>
        <v xml:space="preserve">Not need </v>
      </c>
      <c r="H1054" s="122" t="str">
        <f>'FICHE PRODUIT'!$E$2837</f>
        <v>OCEAN SURPLUS</v>
      </c>
      <c r="I1054" s="2" t="b">
        <f>'FICHE PRODUIT'!$E$2839</f>
        <v>0</v>
      </c>
      <c r="J1054" s="2" t="str">
        <f>'FICHE PRODUIT'!$E$2841</f>
        <v>Blazers</v>
      </c>
      <c r="K1054" s="2" t="str">
        <f>'FICHE PRODUIT'!$E$2842</f>
        <v>Slack</v>
      </c>
      <c r="L1054" s="4">
        <f>'FICHE PRODUIT'!$E$2844</f>
        <v>107</v>
      </c>
      <c r="M1054" s="4">
        <f>'FICHE PRODUIT'!$E$2845</f>
        <v>37.510000000000005</v>
      </c>
      <c r="N1054" s="4">
        <f>'FICHE PRODUIT'!$E$2847</f>
        <v>144.51</v>
      </c>
      <c r="O1054" s="4">
        <f>'FICHE PRODUIT'!$E$2848</f>
        <v>3.9789633935367799</v>
      </c>
      <c r="P1054" s="4">
        <f>'FICHE PRODUIT'!$E$2850</f>
        <v>575</v>
      </c>
      <c r="Q1054" s="4">
        <f>'FICHE PRODUIT'!$E$2851</f>
        <v>230</v>
      </c>
      <c r="R1054" s="4">
        <f>'FICHE PRODUIT'!$E$2852</f>
        <v>261.36363636363632</v>
      </c>
      <c r="S1054" s="122">
        <f>'FICHE PRODUIT'!$E$2853</f>
        <v>0</v>
      </c>
      <c r="T1054" s="2" t="str">
        <f>'FICHE PRODUIT'!A2866</f>
        <v>ETIQUETTES</v>
      </c>
      <c r="U1054" s="2" t="str">
        <f>'FICHE PRODUIT'!B2866</f>
        <v>CADICA</v>
      </c>
      <c r="V1054" s="2" t="str">
        <f>'FICHE PRODUIT'!C2866</f>
        <v>LE1</v>
      </c>
      <c r="W1054" s="2">
        <f>'FICHE PRODUIT'!D2866</f>
        <v>1</v>
      </c>
      <c r="X1054" s="2">
        <f>'FICHE PRODUIT'!E2866</f>
        <v>7</v>
      </c>
      <c r="Y1054" s="2">
        <f>'FICHE PRODUIT'!F2866</f>
        <v>0.65</v>
      </c>
      <c r="Z1054" s="2">
        <f>'FICHE PRODUIT'!G2866</f>
        <v>0.65</v>
      </c>
      <c r="AA1054" s="2">
        <f>'FICHE PRODUIT'!H2866</f>
        <v>4.55</v>
      </c>
    </row>
    <row r="1055" spans="1:27" x14ac:dyDescent="0.2">
      <c r="A1055" s="7" t="str">
        <f>'FICHE PRODUIT'!$A$2831</f>
        <v>SLACK IVY VIW1001</v>
      </c>
      <c r="B1055" s="2" t="str">
        <f>'FICHE PRODUIT'!$H$2831</f>
        <v>Marine</v>
      </c>
      <c r="C1055" s="2" t="str">
        <f>'FICHE PRODUIT'!$S$2831</f>
        <v>W26-27</v>
      </c>
      <c r="D1055" s="2">
        <f>'FICHE PRODUIT'!$Q$2831</f>
        <v>0</v>
      </c>
      <c r="E1055" s="2" t="str">
        <f>'FICHE PRODUIT'!$S$2833</f>
        <v>IN PRODUCTION</v>
      </c>
      <c r="F1055" s="2" t="str">
        <f>'FICHE PRODUIT'!$E$2835</f>
        <v>Page 76</v>
      </c>
      <c r="G1055" s="2" t="str">
        <f>'FICHE PRODUIT'!$E$2836</f>
        <v xml:space="preserve">Not need </v>
      </c>
      <c r="H1055" s="122" t="str">
        <f>'FICHE PRODUIT'!$E$2837</f>
        <v>OCEAN SURPLUS</v>
      </c>
      <c r="I1055" s="2" t="b">
        <f>'FICHE PRODUIT'!$E$2839</f>
        <v>0</v>
      </c>
      <c r="J1055" s="2" t="str">
        <f>'FICHE PRODUIT'!$E$2841</f>
        <v>Blazers</v>
      </c>
      <c r="K1055" s="2" t="str">
        <f>'FICHE PRODUIT'!$E$2842</f>
        <v>Slack</v>
      </c>
      <c r="L1055" s="4">
        <f>'FICHE PRODUIT'!$E$2844</f>
        <v>107</v>
      </c>
      <c r="M1055" s="4">
        <f>'FICHE PRODUIT'!$E$2845</f>
        <v>37.510000000000005</v>
      </c>
      <c r="N1055" s="4">
        <f>'FICHE PRODUIT'!$E$2847</f>
        <v>144.51</v>
      </c>
      <c r="O1055" s="4">
        <f>'FICHE PRODUIT'!$E$2848</f>
        <v>3.9789633935367799</v>
      </c>
      <c r="P1055" s="4">
        <f>'FICHE PRODUIT'!$E$2850</f>
        <v>575</v>
      </c>
      <c r="Q1055" s="4">
        <f>'FICHE PRODUIT'!$E$2851</f>
        <v>230</v>
      </c>
      <c r="R1055" s="4">
        <f>'FICHE PRODUIT'!$E$2852</f>
        <v>261.36363636363632</v>
      </c>
      <c r="S1055" s="122">
        <f>'FICHE PRODUIT'!$E$2853</f>
        <v>0</v>
      </c>
      <c r="T1055" s="2" t="str">
        <f>'FICHE PRODUIT'!A2867</f>
        <v>HANGTAG</v>
      </c>
      <c r="U1055" s="2" t="str">
        <f>'FICHE PRODUIT'!B2867</f>
        <v>CADICA</v>
      </c>
      <c r="V1055" s="2" t="str">
        <f>'FICHE PRODUIT'!C2867</f>
        <v>XD2</v>
      </c>
      <c r="W1055" s="2">
        <f>'FICHE PRODUIT'!D2867</f>
        <v>1</v>
      </c>
      <c r="X1055" s="2">
        <f>'FICHE PRODUIT'!E2867</f>
        <v>7</v>
      </c>
      <c r="Y1055" s="2">
        <f>'FICHE PRODUIT'!F2867</f>
        <v>0.25</v>
      </c>
      <c r="Z1055" s="2">
        <f>'FICHE PRODUIT'!G2867</f>
        <v>0.25</v>
      </c>
      <c r="AA1055" s="2">
        <f>'FICHE PRODUIT'!H2867</f>
        <v>1.75</v>
      </c>
    </row>
    <row r="1056" spans="1:27" x14ac:dyDescent="0.2">
      <c r="A1056" s="7" t="str">
        <f>'FICHE PRODUIT'!$A$2831</f>
        <v>SLACK IVY VIW1001</v>
      </c>
      <c r="B1056" s="2" t="str">
        <f>'FICHE PRODUIT'!$H$2831</f>
        <v>Marine</v>
      </c>
      <c r="C1056" s="2" t="str">
        <f>'FICHE PRODUIT'!$S$2831</f>
        <v>W26-27</v>
      </c>
      <c r="D1056" s="2">
        <f>'FICHE PRODUIT'!$Q$2831</f>
        <v>0</v>
      </c>
      <c r="E1056" s="2" t="str">
        <f>'FICHE PRODUIT'!$S$2833</f>
        <v>IN PRODUCTION</v>
      </c>
      <c r="F1056" s="2" t="str">
        <f>'FICHE PRODUIT'!$E$2835</f>
        <v>Page 76</v>
      </c>
      <c r="G1056" s="2" t="str">
        <f>'FICHE PRODUIT'!$E$2836</f>
        <v xml:space="preserve">Not need </v>
      </c>
      <c r="H1056" s="122" t="str">
        <f>'FICHE PRODUIT'!$E$2837</f>
        <v>OCEAN SURPLUS</v>
      </c>
      <c r="I1056" s="2" t="b">
        <f>'FICHE PRODUIT'!$E$2839</f>
        <v>0</v>
      </c>
      <c r="J1056" s="2" t="str">
        <f>'FICHE PRODUIT'!$E$2841</f>
        <v>Blazers</v>
      </c>
      <c r="K1056" s="2" t="str">
        <f>'FICHE PRODUIT'!$E$2842</f>
        <v>Slack</v>
      </c>
      <c r="L1056" s="4">
        <f>'FICHE PRODUIT'!$E$2844</f>
        <v>107</v>
      </c>
      <c r="M1056" s="4">
        <f>'FICHE PRODUIT'!$E$2845</f>
        <v>37.510000000000005</v>
      </c>
      <c r="N1056" s="4">
        <f>'FICHE PRODUIT'!$E$2847</f>
        <v>144.51</v>
      </c>
      <c r="O1056" s="4">
        <f>'FICHE PRODUIT'!$E$2848</f>
        <v>3.9789633935367799</v>
      </c>
      <c r="P1056" s="4">
        <f>'FICHE PRODUIT'!$E$2850</f>
        <v>575</v>
      </c>
      <c r="Q1056" s="4">
        <f>'FICHE PRODUIT'!$E$2851</f>
        <v>230</v>
      </c>
      <c r="R1056" s="4">
        <f>'FICHE PRODUIT'!$E$2852</f>
        <v>261.36363636363632</v>
      </c>
      <c r="S1056" s="122">
        <f>'FICHE PRODUIT'!$E$2853</f>
        <v>0</v>
      </c>
      <c r="T1056" s="2">
        <f>'FICHE PRODUIT'!A2868</f>
        <v>0</v>
      </c>
      <c r="U1056" s="2">
        <f>'FICHE PRODUIT'!B2868</f>
        <v>0</v>
      </c>
      <c r="V1056" s="2">
        <f>'FICHE PRODUIT'!C2868</f>
        <v>0</v>
      </c>
      <c r="W1056" s="2">
        <f>'FICHE PRODUIT'!D2868</f>
        <v>0</v>
      </c>
      <c r="X1056" s="2">
        <f>'FICHE PRODUIT'!E2868</f>
        <v>0</v>
      </c>
      <c r="Y1056" s="2">
        <f>'FICHE PRODUIT'!F2868</f>
        <v>0</v>
      </c>
      <c r="Z1056" s="2">
        <f>'FICHE PRODUIT'!G2868</f>
        <v>0</v>
      </c>
      <c r="AA1056" s="2">
        <f>'FICHE PRODUIT'!H2868</f>
        <v>0</v>
      </c>
    </row>
    <row r="1057" spans="1:27" x14ac:dyDescent="0.2">
      <c r="A1057" s="7" t="str">
        <f>'FICHE PRODUIT'!$A$2831</f>
        <v>SLACK IVY VIW1001</v>
      </c>
      <c r="B1057" s="2" t="str">
        <f>'FICHE PRODUIT'!$H$2831</f>
        <v>Marine</v>
      </c>
      <c r="C1057" s="2" t="str">
        <f>'FICHE PRODUIT'!$S$2831</f>
        <v>W26-27</v>
      </c>
      <c r="D1057" s="2">
        <f>'FICHE PRODUIT'!$Q$2831</f>
        <v>0</v>
      </c>
      <c r="E1057" s="2" t="str">
        <f>'FICHE PRODUIT'!$S$2833</f>
        <v>IN PRODUCTION</v>
      </c>
      <c r="F1057" s="2" t="str">
        <f>'FICHE PRODUIT'!$E$2835</f>
        <v>Page 76</v>
      </c>
      <c r="G1057" s="2" t="str">
        <f>'FICHE PRODUIT'!$E$2836</f>
        <v xml:space="preserve">Not need </v>
      </c>
      <c r="H1057" s="122" t="str">
        <f>'FICHE PRODUIT'!$E$2837</f>
        <v>OCEAN SURPLUS</v>
      </c>
      <c r="I1057" s="2" t="b">
        <f>'FICHE PRODUIT'!$E$2839</f>
        <v>0</v>
      </c>
      <c r="J1057" s="2" t="str">
        <f>'FICHE PRODUIT'!$E$2841</f>
        <v>Blazers</v>
      </c>
      <c r="K1057" s="2" t="str">
        <f>'FICHE PRODUIT'!$E$2842</f>
        <v>Slack</v>
      </c>
      <c r="L1057" s="4">
        <f>'FICHE PRODUIT'!$E$2844</f>
        <v>107</v>
      </c>
      <c r="M1057" s="4">
        <f>'FICHE PRODUIT'!$E$2845</f>
        <v>37.510000000000005</v>
      </c>
      <c r="N1057" s="4">
        <f>'FICHE PRODUIT'!$E$2847</f>
        <v>144.51</v>
      </c>
      <c r="O1057" s="4">
        <f>'FICHE PRODUIT'!$E$2848</f>
        <v>3.9789633935367799</v>
      </c>
      <c r="P1057" s="4">
        <f>'FICHE PRODUIT'!$E$2850</f>
        <v>575</v>
      </c>
      <c r="Q1057" s="4">
        <f>'FICHE PRODUIT'!$E$2851</f>
        <v>230</v>
      </c>
      <c r="R1057" s="4">
        <f>'FICHE PRODUIT'!$E$2852</f>
        <v>261.36363636363632</v>
      </c>
      <c r="S1057" s="122">
        <f>'FICHE PRODUIT'!$E$2853</f>
        <v>0</v>
      </c>
      <c r="T1057" s="2">
        <f>'FICHE PRODUIT'!A2869</f>
        <v>0</v>
      </c>
      <c r="U1057" s="2">
        <f>'FICHE PRODUIT'!B2869</f>
        <v>0</v>
      </c>
      <c r="V1057" s="2">
        <f>'FICHE PRODUIT'!C2869</f>
        <v>0</v>
      </c>
      <c r="W1057" s="2">
        <f>'FICHE PRODUIT'!D2869</f>
        <v>0</v>
      </c>
      <c r="X1057" s="2">
        <f>'FICHE PRODUIT'!E2869</f>
        <v>0</v>
      </c>
      <c r="Y1057" s="2">
        <f>'FICHE PRODUIT'!F2869</f>
        <v>0</v>
      </c>
      <c r="Z1057" s="2">
        <f>'FICHE PRODUIT'!G2869</f>
        <v>0</v>
      </c>
      <c r="AA1057" s="2">
        <f>'FICHE PRODUIT'!H2869</f>
        <v>0</v>
      </c>
    </row>
    <row r="1058" spans="1:27" x14ac:dyDescent="0.2">
      <c r="A1058" s="7" t="str">
        <f>'FICHE PRODUIT'!$A$2831</f>
        <v>SLACK IVY VIW1001</v>
      </c>
      <c r="B1058" s="2" t="str">
        <f>'FICHE PRODUIT'!$H$2831</f>
        <v>Marine</v>
      </c>
      <c r="C1058" s="2" t="str">
        <f>'FICHE PRODUIT'!$S$2831</f>
        <v>W26-27</v>
      </c>
      <c r="D1058" s="2">
        <f>'FICHE PRODUIT'!$Q$2831</f>
        <v>0</v>
      </c>
      <c r="E1058" s="2" t="str">
        <f>'FICHE PRODUIT'!$S$2833</f>
        <v>IN PRODUCTION</v>
      </c>
      <c r="F1058" s="2" t="str">
        <f>'FICHE PRODUIT'!$E$2835</f>
        <v>Page 76</v>
      </c>
      <c r="G1058" s="2" t="str">
        <f>'FICHE PRODUIT'!$E$2836</f>
        <v xml:space="preserve">Not need </v>
      </c>
      <c r="H1058" s="122" t="str">
        <f>'FICHE PRODUIT'!$E$2837</f>
        <v>OCEAN SURPLUS</v>
      </c>
      <c r="I1058" s="2" t="b">
        <f>'FICHE PRODUIT'!$E$2839</f>
        <v>0</v>
      </c>
      <c r="J1058" s="2" t="str">
        <f>'FICHE PRODUIT'!$E$2841</f>
        <v>Blazers</v>
      </c>
      <c r="K1058" s="2" t="str">
        <f>'FICHE PRODUIT'!$E$2842</f>
        <v>Slack</v>
      </c>
      <c r="L1058" s="4">
        <f>'FICHE PRODUIT'!$E$2844</f>
        <v>107</v>
      </c>
      <c r="M1058" s="4">
        <f>'FICHE PRODUIT'!$E$2845</f>
        <v>37.510000000000005</v>
      </c>
      <c r="N1058" s="4">
        <f>'FICHE PRODUIT'!$E$2847</f>
        <v>144.51</v>
      </c>
      <c r="O1058" s="4">
        <f>'FICHE PRODUIT'!$E$2848</f>
        <v>3.9789633935367799</v>
      </c>
      <c r="P1058" s="4">
        <f>'FICHE PRODUIT'!$E$2850</f>
        <v>575</v>
      </c>
      <c r="Q1058" s="4">
        <f>'FICHE PRODUIT'!$E$2851</f>
        <v>230</v>
      </c>
      <c r="R1058" s="4">
        <f>'FICHE PRODUIT'!$E$2852</f>
        <v>261.36363636363632</v>
      </c>
      <c r="S1058" s="122">
        <f>'FICHE PRODUIT'!$E$2853</f>
        <v>0</v>
      </c>
      <c r="T1058" s="2">
        <f>'FICHE PRODUIT'!A2870</f>
        <v>0</v>
      </c>
      <c r="U1058" s="2">
        <f>'FICHE PRODUIT'!B2870</f>
        <v>0</v>
      </c>
      <c r="V1058" s="2">
        <f>'FICHE PRODUIT'!C2870</f>
        <v>0</v>
      </c>
      <c r="W1058" s="2">
        <f>'FICHE PRODUIT'!D2870</f>
        <v>0</v>
      </c>
      <c r="X1058" s="2">
        <f>'FICHE PRODUIT'!E2870</f>
        <v>0</v>
      </c>
      <c r="Y1058" s="2">
        <f>'FICHE PRODUIT'!F2870</f>
        <v>0</v>
      </c>
      <c r="Z1058" s="2">
        <f>'FICHE PRODUIT'!G2870</f>
        <v>0</v>
      </c>
      <c r="AA1058" s="2">
        <f>'FICHE PRODUIT'!H2870</f>
        <v>0</v>
      </c>
    </row>
    <row r="1059" spans="1:27" x14ac:dyDescent="0.2">
      <c r="A1059" s="7" t="str">
        <f>'FICHE PRODUIT'!$A$2831</f>
        <v>SLACK IVY VIW1001</v>
      </c>
      <c r="B1059" s="2" t="str">
        <f>'FICHE PRODUIT'!$H$2831</f>
        <v>Marine</v>
      </c>
      <c r="C1059" s="2" t="str">
        <f>'FICHE PRODUIT'!$S$2831</f>
        <v>W26-27</v>
      </c>
      <c r="D1059" s="2">
        <f>'FICHE PRODUIT'!$Q$2831</f>
        <v>0</v>
      </c>
      <c r="E1059" s="2" t="str">
        <f>'FICHE PRODUIT'!$S$2833</f>
        <v>IN PRODUCTION</v>
      </c>
      <c r="F1059" s="2" t="str">
        <f>'FICHE PRODUIT'!$E$2835</f>
        <v>Page 76</v>
      </c>
      <c r="G1059" s="2" t="str">
        <f>'FICHE PRODUIT'!$E$2836</f>
        <v xml:space="preserve">Not need </v>
      </c>
      <c r="H1059" s="122" t="str">
        <f>'FICHE PRODUIT'!$E$2837</f>
        <v>OCEAN SURPLUS</v>
      </c>
      <c r="I1059" s="2" t="b">
        <f>'FICHE PRODUIT'!$E$2839</f>
        <v>0</v>
      </c>
      <c r="J1059" s="2" t="str">
        <f>'FICHE PRODUIT'!$E$2841</f>
        <v>Blazers</v>
      </c>
      <c r="K1059" s="2" t="str">
        <f>'FICHE PRODUIT'!$E$2842</f>
        <v>Slack</v>
      </c>
      <c r="L1059" s="4">
        <f>'FICHE PRODUIT'!$E$2844</f>
        <v>107</v>
      </c>
      <c r="M1059" s="4">
        <f>'FICHE PRODUIT'!$E$2845</f>
        <v>37.510000000000005</v>
      </c>
      <c r="N1059" s="4">
        <f>'FICHE PRODUIT'!$E$2847</f>
        <v>144.51</v>
      </c>
      <c r="O1059" s="4">
        <f>'FICHE PRODUIT'!$E$2848</f>
        <v>3.9789633935367799</v>
      </c>
      <c r="P1059" s="4">
        <f>'FICHE PRODUIT'!$E$2850</f>
        <v>575</v>
      </c>
      <c r="Q1059" s="4">
        <f>'FICHE PRODUIT'!$E$2851</f>
        <v>230</v>
      </c>
      <c r="R1059" s="4">
        <f>'FICHE PRODUIT'!$E$2852</f>
        <v>261.36363636363632</v>
      </c>
      <c r="S1059" s="122">
        <f>'FICHE PRODUIT'!$E$2853</f>
        <v>0</v>
      </c>
      <c r="T1059" s="2" t="str">
        <f>'FICHE PRODUIT'!A2871</f>
        <v>Frais externe</v>
      </c>
      <c r="U1059" s="2" t="str">
        <f>'FICHE PRODUIT'!B2871</f>
        <v>Transport</v>
      </c>
      <c r="V1059" s="2" t="str">
        <f>'FICHE PRODUIT'!C2871</f>
        <v xml:space="preserve">Européen </v>
      </c>
      <c r="W1059" s="2">
        <f>'FICHE PRODUIT'!D2871</f>
        <v>1</v>
      </c>
      <c r="X1059" s="2">
        <f>'FICHE PRODUIT'!E2871</f>
        <v>7</v>
      </c>
      <c r="Y1059" s="2">
        <f>'FICHE PRODUIT'!F2871</f>
        <v>2</v>
      </c>
      <c r="Z1059" s="2">
        <f>'FICHE PRODUIT'!G2871</f>
        <v>2</v>
      </c>
      <c r="AA1059" s="2">
        <f>'FICHE PRODUIT'!H2871</f>
        <v>14</v>
      </c>
    </row>
    <row r="1060" spans="1:27" x14ac:dyDescent="0.2">
      <c r="A1060" s="7" t="str">
        <f>'FICHE PRODUIT'!$A$2831</f>
        <v>SLACK IVY VIW1001</v>
      </c>
      <c r="B1060" s="2" t="str">
        <f>'FICHE PRODUIT'!$H$2831</f>
        <v>Marine</v>
      </c>
      <c r="C1060" s="2" t="str">
        <f>'FICHE PRODUIT'!$S$2831</f>
        <v>W26-27</v>
      </c>
      <c r="D1060" s="2">
        <f>'FICHE PRODUIT'!$Q$2831</f>
        <v>0</v>
      </c>
      <c r="E1060" s="2" t="str">
        <f>'FICHE PRODUIT'!$S$2833</f>
        <v>IN PRODUCTION</v>
      </c>
      <c r="F1060" s="2" t="str">
        <f>'FICHE PRODUIT'!$E$2835</f>
        <v>Page 76</v>
      </c>
      <c r="G1060" s="2" t="str">
        <f>'FICHE PRODUIT'!$E$2836</f>
        <v xml:space="preserve">Not need </v>
      </c>
      <c r="H1060" s="122" t="str">
        <f>'FICHE PRODUIT'!$E$2837</f>
        <v>OCEAN SURPLUS</v>
      </c>
      <c r="I1060" s="2" t="b">
        <f>'FICHE PRODUIT'!$E$2839</f>
        <v>0</v>
      </c>
      <c r="J1060" s="2" t="str">
        <f>'FICHE PRODUIT'!$E$2841</f>
        <v>Blazers</v>
      </c>
      <c r="K1060" s="2" t="str">
        <f>'FICHE PRODUIT'!$E$2842</f>
        <v>Slack</v>
      </c>
      <c r="L1060" s="4">
        <f>'FICHE PRODUIT'!$E$2844</f>
        <v>107</v>
      </c>
      <c r="M1060" s="4">
        <f>'FICHE PRODUIT'!$E$2845</f>
        <v>37.510000000000005</v>
      </c>
      <c r="N1060" s="4">
        <f>'FICHE PRODUIT'!$E$2847</f>
        <v>144.51</v>
      </c>
      <c r="O1060" s="4">
        <f>'FICHE PRODUIT'!$E$2848</f>
        <v>3.9789633935367799</v>
      </c>
      <c r="P1060" s="4">
        <f>'FICHE PRODUIT'!$E$2850</f>
        <v>575</v>
      </c>
      <c r="Q1060" s="4">
        <f>'FICHE PRODUIT'!$E$2851</f>
        <v>230</v>
      </c>
      <c r="R1060" s="4">
        <f>'FICHE PRODUIT'!$E$2852</f>
        <v>261.36363636363632</v>
      </c>
      <c r="S1060" s="122">
        <f>'FICHE PRODUIT'!$E$2853</f>
        <v>0</v>
      </c>
      <c r="T1060" s="2" t="str">
        <f>'FICHE PRODUIT'!A2872</f>
        <v>Frais externe</v>
      </c>
      <c r="U1060" s="2" t="str">
        <f>'FICHE PRODUIT'!B2872</f>
        <v>Communication</v>
      </c>
      <c r="V1060" s="2" t="str">
        <f>'FICHE PRODUIT'!C2872</f>
        <v>Marketing</v>
      </c>
      <c r="W1060" s="2">
        <f>'FICHE PRODUIT'!D2872</f>
        <v>1</v>
      </c>
      <c r="X1060" s="2">
        <f>'FICHE PRODUIT'!E2872</f>
        <v>7</v>
      </c>
      <c r="Y1060" s="2">
        <f>'FICHE PRODUIT'!F2872</f>
        <v>0.5</v>
      </c>
      <c r="Z1060" s="2">
        <f>'FICHE PRODUIT'!G2872</f>
        <v>0.5</v>
      </c>
      <c r="AA1060" s="2">
        <f>'FICHE PRODUIT'!H2872</f>
        <v>3.5</v>
      </c>
    </row>
    <row r="1061" spans="1:27" x14ac:dyDescent="0.2">
      <c r="A1061" s="7" t="str">
        <f>'FICHE PRODUIT'!$A$2874</f>
        <v>SLACK IVY VIW3005</v>
      </c>
      <c r="B1061" s="2" t="str">
        <f>'FICHE PRODUIT'!$H$2874</f>
        <v xml:space="preserve">Camel </v>
      </c>
      <c r="C1061" s="2" t="str">
        <f>'FICHE PRODUIT'!$S$2874</f>
        <v>W26-27</v>
      </c>
      <c r="D1061" s="2">
        <f>'FICHE PRODUIT'!$Q$2874</f>
        <v>0</v>
      </c>
      <c r="E1061" s="2" t="str">
        <f>'FICHE PRODUIT'!$S$2876</f>
        <v xml:space="preserve">REPORT / CANCEL </v>
      </c>
      <c r="F1061" s="2" t="str">
        <f>'FICHE PRODUIT'!$E$2878</f>
        <v>Page 80</v>
      </c>
      <c r="G1061" s="2" t="str">
        <f>'FICHE PRODUIT'!$E$2879</f>
        <v xml:space="preserve">TO DO </v>
      </c>
      <c r="H1061" s="122" t="str">
        <f>'FICHE PRODUIT'!$E$2880</f>
        <v>OCEAN SURPLUS</v>
      </c>
      <c r="I1061" s="2" t="b">
        <f>'FICHE PRODUIT'!$E$2882</f>
        <v>0</v>
      </c>
      <c r="J1061" s="2" t="str">
        <f>'FICHE PRODUIT'!$E$2884</f>
        <v>Blazers</v>
      </c>
      <c r="K1061" s="2" t="str">
        <f>'FICHE PRODUIT'!$E$2885</f>
        <v>Slack</v>
      </c>
      <c r="L1061" s="4">
        <f>'FICHE PRODUIT'!$E$2887</f>
        <v>107</v>
      </c>
      <c r="M1061" s="4">
        <f>'FICHE PRODUIT'!$E$2888</f>
        <v>4.88</v>
      </c>
      <c r="N1061" s="4">
        <f>'FICHE PRODUIT'!$E$2890</f>
        <v>111.88</v>
      </c>
      <c r="O1061" s="4">
        <f>'FICHE PRODUIT'!$E$2891</f>
        <v>5.1394351090454062</v>
      </c>
      <c r="P1061" s="4">
        <f>'FICHE PRODUIT'!$E$2893</f>
        <v>575</v>
      </c>
      <c r="Q1061" s="4">
        <f>'FICHE PRODUIT'!$E$2894</f>
        <v>230</v>
      </c>
      <c r="R1061" s="4">
        <f>'FICHE PRODUIT'!$E$2895</f>
        <v>261.36363636363632</v>
      </c>
      <c r="S1061" s="122">
        <f>'FICHE PRODUIT'!$E$2896</f>
        <v>0</v>
      </c>
      <c r="T1061" s="2" t="str">
        <f>'FICHE PRODUIT'!A2901</f>
        <v>FABRIC</v>
      </c>
      <c r="U1061" s="2">
        <f>'FICHE PRODUIT'!B2901</f>
        <v>0</v>
      </c>
      <c r="V1061" s="2">
        <f>'FICHE PRODUIT'!C2901</f>
        <v>0</v>
      </c>
      <c r="W1061" s="2">
        <f>'FICHE PRODUIT'!D2901</f>
        <v>0</v>
      </c>
      <c r="X1061" s="2">
        <f>'FICHE PRODUIT'!E2901</f>
        <v>0</v>
      </c>
      <c r="Y1061" s="2">
        <f>'FICHE PRODUIT'!F2901</f>
        <v>0</v>
      </c>
      <c r="Z1061" s="2">
        <f>'FICHE PRODUIT'!G2901</f>
        <v>0</v>
      </c>
      <c r="AA1061" s="2">
        <f>'FICHE PRODUIT'!H2901</f>
        <v>0</v>
      </c>
    </row>
    <row r="1062" spans="1:27" x14ac:dyDescent="0.2">
      <c r="A1062" s="7" t="str">
        <f>'FICHE PRODUIT'!$A$2874</f>
        <v>SLACK IVY VIW3005</v>
      </c>
      <c r="B1062" s="2" t="str">
        <f>'FICHE PRODUIT'!$H$2874</f>
        <v xml:space="preserve">Camel </v>
      </c>
      <c r="C1062" s="2" t="str">
        <f>'FICHE PRODUIT'!$S$2874</f>
        <v>W26-27</v>
      </c>
      <c r="D1062" s="2">
        <f>'FICHE PRODUIT'!$Q$2874</f>
        <v>0</v>
      </c>
      <c r="E1062" s="2" t="str">
        <f>'FICHE PRODUIT'!$S$2876</f>
        <v xml:space="preserve">REPORT / CANCEL </v>
      </c>
      <c r="F1062" s="2" t="str">
        <f>'FICHE PRODUIT'!$E$2878</f>
        <v>Page 80</v>
      </c>
      <c r="G1062" s="2" t="str">
        <f>'FICHE PRODUIT'!$E$2879</f>
        <v xml:space="preserve">TO DO </v>
      </c>
      <c r="H1062" s="122" t="str">
        <f>'FICHE PRODUIT'!$E$2880</f>
        <v>OCEAN SURPLUS</v>
      </c>
      <c r="I1062" s="2" t="b">
        <f>'FICHE PRODUIT'!$E$2882</f>
        <v>0</v>
      </c>
      <c r="J1062" s="2" t="str">
        <f>'FICHE PRODUIT'!$E$2884</f>
        <v>Blazers</v>
      </c>
      <c r="K1062" s="2" t="str">
        <f>'FICHE PRODUIT'!$E$2885</f>
        <v>Slack</v>
      </c>
      <c r="L1062" s="4">
        <f>'FICHE PRODUIT'!$E$2887</f>
        <v>107</v>
      </c>
      <c r="M1062" s="4">
        <f>'FICHE PRODUIT'!$E$2888</f>
        <v>4.88</v>
      </c>
      <c r="N1062" s="4">
        <f>'FICHE PRODUIT'!$E$2890</f>
        <v>111.88</v>
      </c>
      <c r="O1062" s="4">
        <f>'FICHE PRODUIT'!$E$2891</f>
        <v>5.1394351090454062</v>
      </c>
      <c r="P1062" s="4">
        <f>'FICHE PRODUIT'!$E$2893</f>
        <v>575</v>
      </c>
      <c r="Q1062" s="4">
        <f>'FICHE PRODUIT'!$E$2894</f>
        <v>230</v>
      </c>
      <c r="R1062" s="4">
        <f>'FICHE PRODUIT'!$E$2895</f>
        <v>261.36363636363632</v>
      </c>
      <c r="S1062" s="122">
        <f>'FICHE PRODUIT'!$E$2896</f>
        <v>0</v>
      </c>
      <c r="T1062" s="2" t="str">
        <f>'FICHE PRODUIT'!A2902</f>
        <v>LINNING</v>
      </c>
      <c r="U1062" s="2" t="str">
        <f>'FICHE PRODUIT'!B2902</f>
        <v>CERVOTESSILE</v>
      </c>
      <c r="V1062" s="2" t="str">
        <f>'FICHE PRODUIT'!C2902</f>
        <v>LOTO e.215</v>
      </c>
      <c r="W1062" s="2">
        <f>'FICHE PRODUIT'!D2902</f>
        <v>0.72</v>
      </c>
      <c r="X1062" s="2">
        <f>'FICHE PRODUIT'!E2902</f>
        <v>0</v>
      </c>
      <c r="Y1062" s="2">
        <f>'FICHE PRODUIT'!F2902</f>
        <v>0</v>
      </c>
      <c r="Z1062" s="2">
        <f>'FICHE PRODUIT'!G2902</f>
        <v>0</v>
      </c>
      <c r="AA1062" s="2">
        <f>'FICHE PRODUIT'!H2902</f>
        <v>0</v>
      </c>
    </row>
    <row r="1063" spans="1:27" x14ac:dyDescent="0.2">
      <c r="A1063" s="7" t="str">
        <f>'FICHE PRODUIT'!$A$2874</f>
        <v>SLACK IVY VIW3005</v>
      </c>
      <c r="B1063" s="2" t="str">
        <f>'FICHE PRODUIT'!$H$2874</f>
        <v xml:space="preserve">Camel </v>
      </c>
      <c r="C1063" s="2" t="str">
        <f>'FICHE PRODUIT'!$S$2874</f>
        <v>W26-27</v>
      </c>
      <c r="D1063" s="2">
        <f>'FICHE PRODUIT'!$Q$2874</f>
        <v>0</v>
      </c>
      <c r="E1063" s="2" t="str">
        <f>'FICHE PRODUIT'!$S$2876</f>
        <v xml:space="preserve">REPORT / CANCEL </v>
      </c>
      <c r="F1063" s="2" t="str">
        <f>'FICHE PRODUIT'!$E$2878</f>
        <v>Page 80</v>
      </c>
      <c r="G1063" s="2" t="str">
        <f>'FICHE PRODUIT'!$E$2879</f>
        <v xml:space="preserve">TO DO </v>
      </c>
      <c r="H1063" s="122" t="str">
        <f>'FICHE PRODUIT'!$E$2880</f>
        <v>OCEAN SURPLUS</v>
      </c>
      <c r="I1063" s="2" t="b">
        <f>'FICHE PRODUIT'!$E$2882</f>
        <v>0</v>
      </c>
      <c r="J1063" s="2" t="str">
        <f>'FICHE PRODUIT'!$E$2884</f>
        <v>Blazers</v>
      </c>
      <c r="K1063" s="2" t="str">
        <f>'FICHE PRODUIT'!$E$2885</f>
        <v>Slack</v>
      </c>
      <c r="L1063" s="4">
        <f>'FICHE PRODUIT'!$E$2887</f>
        <v>107</v>
      </c>
      <c r="M1063" s="4">
        <f>'FICHE PRODUIT'!$E$2888</f>
        <v>4.88</v>
      </c>
      <c r="N1063" s="4">
        <f>'FICHE PRODUIT'!$E$2890</f>
        <v>111.88</v>
      </c>
      <c r="O1063" s="4">
        <f>'FICHE PRODUIT'!$E$2891</f>
        <v>5.1394351090454062</v>
      </c>
      <c r="P1063" s="4">
        <f>'FICHE PRODUIT'!$E$2893</f>
        <v>575</v>
      </c>
      <c r="Q1063" s="4">
        <f>'FICHE PRODUIT'!$E$2894</f>
        <v>230</v>
      </c>
      <c r="R1063" s="4">
        <f>'FICHE PRODUIT'!$E$2895</f>
        <v>261.36363636363632</v>
      </c>
      <c r="S1063" s="122">
        <f>'FICHE PRODUIT'!$E$2896</f>
        <v>0</v>
      </c>
      <c r="T1063" s="2" t="str">
        <f>'FICHE PRODUIT'!A2903</f>
        <v>INTERLINING</v>
      </c>
      <c r="U1063" s="2" t="str">
        <f>'FICHE PRODUIT'!B2903</f>
        <v>CHARGEUR</v>
      </c>
      <c r="V1063" s="2" t="str">
        <f>'FICHE PRODUIT'!C2903</f>
        <v>711048/A NATURAL</v>
      </c>
      <c r="W1063" s="2">
        <f>'FICHE PRODUIT'!D2903</f>
        <v>0.6</v>
      </c>
      <c r="X1063" s="2">
        <f>'FICHE PRODUIT'!E2903</f>
        <v>0</v>
      </c>
      <c r="Y1063" s="2">
        <f>'FICHE PRODUIT'!F2903</f>
        <v>0</v>
      </c>
      <c r="Z1063" s="2">
        <f>'FICHE PRODUIT'!G2903</f>
        <v>0</v>
      </c>
      <c r="AA1063" s="2">
        <f>'FICHE PRODUIT'!H2903</f>
        <v>0</v>
      </c>
    </row>
    <row r="1064" spans="1:27" x14ac:dyDescent="0.2">
      <c r="A1064" s="7" t="str">
        <f>'FICHE PRODUIT'!$A$2874</f>
        <v>SLACK IVY VIW3005</v>
      </c>
      <c r="B1064" s="2" t="str">
        <f>'FICHE PRODUIT'!$H$2874</f>
        <v xml:space="preserve">Camel </v>
      </c>
      <c r="C1064" s="2" t="str">
        <f>'FICHE PRODUIT'!$S$2874</f>
        <v>W26-27</v>
      </c>
      <c r="D1064" s="2">
        <f>'FICHE PRODUIT'!$Q$2874</f>
        <v>0</v>
      </c>
      <c r="E1064" s="2" t="str">
        <f>'FICHE PRODUIT'!$S$2876</f>
        <v xml:space="preserve">REPORT / CANCEL </v>
      </c>
      <c r="F1064" s="2" t="str">
        <f>'FICHE PRODUIT'!$E$2878</f>
        <v>Page 80</v>
      </c>
      <c r="G1064" s="2" t="str">
        <f>'FICHE PRODUIT'!$E$2879</f>
        <v xml:space="preserve">TO DO </v>
      </c>
      <c r="H1064" s="122" t="str">
        <f>'FICHE PRODUIT'!$E$2880</f>
        <v>OCEAN SURPLUS</v>
      </c>
      <c r="I1064" s="2" t="b">
        <f>'FICHE PRODUIT'!$E$2882</f>
        <v>0</v>
      </c>
      <c r="J1064" s="2" t="str">
        <f>'FICHE PRODUIT'!$E$2884</f>
        <v>Blazers</v>
      </c>
      <c r="K1064" s="2" t="str">
        <f>'FICHE PRODUIT'!$E$2885</f>
        <v>Slack</v>
      </c>
      <c r="L1064" s="4">
        <f>'FICHE PRODUIT'!$E$2887</f>
        <v>107</v>
      </c>
      <c r="M1064" s="4">
        <f>'FICHE PRODUIT'!$E$2888</f>
        <v>4.88</v>
      </c>
      <c r="N1064" s="4">
        <f>'FICHE PRODUIT'!$E$2890</f>
        <v>111.88</v>
      </c>
      <c r="O1064" s="4">
        <f>'FICHE PRODUIT'!$E$2891</f>
        <v>5.1394351090454062</v>
      </c>
      <c r="P1064" s="4">
        <f>'FICHE PRODUIT'!$E$2893</f>
        <v>575</v>
      </c>
      <c r="Q1064" s="4">
        <f>'FICHE PRODUIT'!$E$2894</f>
        <v>230</v>
      </c>
      <c r="R1064" s="4">
        <f>'FICHE PRODUIT'!$E$2895</f>
        <v>261.36363636363632</v>
      </c>
      <c r="S1064" s="122">
        <f>'FICHE PRODUIT'!$E$2896</f>
        <v>0</v>
      </c>
      <c r="T1064" s="2" t="str">
        <f>'FICHE PRODUIT'!A2904</f>
        <v xml:space="preserve">UNDER COLLAR </v>
      </c>
      <c r="U1064" s="2" t="str">
        <f>'FICHE PRODUIT'!B2904</f>
        <v>TECNITEXTIL</v>
      </c>
      <c r="V1064" s="2">
        <f>'FICHE PRODUIT'!C2904</f>
        <v>0</v>
      </c>
      <c r="W1064" s="2">
        <f>'FICHE PRODUIT'!D2904</f>
        <v>0.1</v>
      </c>
      <c r="X1064" s="2">
        <f>'FICHE PRODUIT'!E2904</f>
        <v>0</v>
      </c>
      <c r="Y1064" s="2">
        <f>'FICHE PRODUIT'!F2904</f>
        <v>0</v>
      </c>
      <c r="Z1064" s="2">
        <f>'FICHE PRODUIT'!G2904</f>
        <v>0</v>
      </c>
      <c r="AA1064" s="2">
        <f>'FICHE PRODUIT'!H2904</f>
        <v>0</v>
      </c>
    </row>
    <row r="1065" spans="1:27" x14ac:dyDescent="0.2">
      <c r="A1065" s="7" t="str">
        <f>'FICHE PRODUIT'!$A$2874</f>
        <v>SLACK IVY VIW3005</v>
      </c>
      <c r="B1065" s="2" t="str">
        <f>'FICHE PRODUIT'!$H$2874</f>
        <v xml:space="preserve">Camel </v>
      </c>
      <c r="C1065" s="2" t="str">
        <f>'FICHE PRODUIT'!$S$2874</f>
        <v>W26-27</v>
      </c>
      <c r="D1065" s="2">
        <f>'FICHE PRODUIT'!$Q$2874</f>
        <v>0</v>
      </c>
      <c r="E1065" s="2" t="str">
        <f>'FICHE PRODUIT'!$S$2876</f>
        <v xml:space="preserve">REPORT / CANCEL </v>
      </c>
      <c r="F1065" s="2" t="str">
        <f>'FICHE PRODUIT'!$E$2878</f>
        <v>Page 80</v>
      </c>
      <c r="G1065" s="2" t="str">
        <f>'FICHE PRODUIT'!$E$2879</f>
        <v xml:space="preserve">TO DO </v>
      </c>
      <c r="H1065" s="122" t="str">
        <f>'FICHE PRODUIT'!$E$2880</f>
        <v>OCEAN SURPLUS</v>
      </c>
      <c r="I1065" s="2" t="b">
        <f>'FICHE PRODUIT'!$E$2882</f>
        <v>0</v>
      </c>
      <c r="J1065" s="2" t="str">
        <f>'FICHE PRODUIT'!$E$2884</f>
        <v>Blazers</v>
      </c>
      <c r="K1065" s="2" t="str">
        <f>'FICHE PRODUIT'!$E$2885</f>
        <v>Slack</v>
      </c>
      <c r="L1065" s="4">
        <f>'FICHE PRODUIT'!$E$2887</f>
        <v>107</v>
      </c>
      <c r="M1065" s="4">
        <f>'FICHE PRODUIT'!$E$2888</f>
        <v>4.88</v>
      </c>
      <c r="N1065" s="4">
        <f>'FICHE PRODUIT'!$E$2890</f>
        <v>111.88</v>
      </c>
      <c r="O1065" s="4">
        <f>'FICHE PRODUIT'!$E$2891</f>
        <v>5.1394351090454062</v>
      </c>
      <c r="P1065" s="4">
        <f>'FICHE PRODUIT'!$E$2893</f>
        <v>575</v>
      </c>
      <c r="Q1065" s="4">
        <f>'FICHE PRODUIT'!$E$2894</f>
        <v>230</v>
      </c>
      <c r="R1065" s="4">
        <f>'FICHE PRODUIT'!$E$2895</f>
        <v>261.36363636363632</v>
      </c>
      <c r="S1065" s="122">
        <f>'FICHE PRODUIT'!$E$2896</f>
        <v>0</v>
      </c>
      <c r="T1065" s="2" t="str">
        <f>'FICHE PRODUIT'!A2905</f>
        <v>BOUTONS</v>
      </c>
      <c r="U1065" s="2" t="str">
        <f>'FICHE PRODUIT'!B2905</f>
        <v>LOUROPEL</v>
      </c>
      <c r="V1065" s="2" t="str">
        <f>'FICHE PRODUIT'!C2905</f>
        <v>BT2</v>
      </c>
      <c r="W1065" s="2">
        <f>'FICHE PRODUIT'!D2905</f>
        <v>3</v>
      </c>
      <c r="X1065" s="2">
        <f>'FICHE PRODUIT'!E2905</f>
        <v>0</v>
      </c>
      <c r="Y1065" s="2">
        <f>'FICHE PRODUIT'!F2905</f>
        <v>0.13</v>
      </c>
      <c r="Z1065" s="2">
        <f>'FICHE PRODUIT'!G2905</f>
        <v>0.39</v>
      </c>
      <c r="AA1065" s="2">
        <f>'FICHE PRODUIT'!H2905</f>
        <v>0</v>
      </c>
    </row>
    <row r="1066" spans="1:27" x14ac:dyDescent="0.2">
      <c r="A1066" s="7" t="str">
        <f>'FICHE PRODUIT'!$A$2874</f>
        <v>SLACK IVY VIW3005</v>
      </c>
      <c r="B1066" s="2" t="str">
        <f>'FICHE PRODUIT'!$H$2874</f>
        <v xml:space="preserve">Camel </v>
      </c>
      <c r="C1066" s="2" t="str">
        <f>'FICHE PRODUIT'!$S$2874</f>
        <v>W26-27</v>
      </c>
      <c r="D1066" s="2">
        <f>'FICHE PRODUIT'!$Q$2874</f>
        <v>0</v>
      </c>
      <c r="E1066" s="2" t="str">
        <f>'FICHE PRODUIT'!$S$2876</f>
        <v xml:space="preserve">REPORT / CANCEL </v>
      </c>
      <c r="F1066" s="2" t="str">
        <f>'FICHE PRODUIT'!$E$2878</f>
        <v>Page 80</v>
      </c>
      <c r="G1066" s="2" t="str">
        <f>'FICHE PRODUIT'!$E$2879</f>
        <v xml:space="preserve">TO DO </v>
      </c>
      <c r="H1066" s="122" t="str">
        <f>'FICHE PRODUIT'!$E$2880</f>
        <v>OCEAN SURPLUS</v>
      </c>
      <c r="I1066" s="2" t="b">
        <f>'FICHE PRODUIT'!$E$2882</f>
        <v>0</v>
      </c>
      <c r="J1066" s="2" t="str">
        <f>'FICHE PRODUIT'!$E$2884</f>
        <v>Blazers</v>
      </c>
      <c r="K1066" s="2" t="str">
        <f>'FICHE PRODUIT'!$E$2885</f>
        <v>Slack</v>
      </c>
      <c r="L1066" s="4">
        <f>'FICHE PRODUIT'!$E$2887</f>
        <v>107</v>
      </c>
      <c r="M1066" s="4">
        <f>'FICHE PRODUIT'!$E$2888</f>
        <v>4.88</v>
      </c>
      <c r="N1066" s="4">
        <f>'FICHE PRODUIT'!$E$2890</f>
        <v>111.88</v>
      </c>
      <c r="O1066" s="4">
        <f>'FICHE PRODUIT'!$E$2891</f>
        <v>5.1394351090454062</v>
      </c>
      <c r="P1066" s="4">
        <f>'FICHE PRODUIT'!$E$2893</f>
        <v>575</v>
      </c>
      <c r="Q1066" s="4">
        <f>'FICHE PRODUIT'!$E$2894</f>
        <v>230</v>
      </c>
      <c r="R1066" s="4">
        <f>'FICHE PRODUIT'!$E$2895</f>
        <v>261.36363636363632</v>
      </c>
      <c r="S1066" s="122">
        <f>'FICHE PRODUIT'!$E$2896</f>
        <v>0</v>
      </c>
      <c r="T1066" s="2" t="str">
        <f>'FICHE PRODUIT'!A2906</f>
        <v>BOUTONS</v>
      </c>
      <c r="U1066" s="2" t="str">
        <f>'FICHE PRODUIT'!B2906</f>
        <v>LOUROPEL</v>
      </c>
      <c r="V1066" s="2" t="str">
        <f>'FICHE PRODUIT'!C2906</f>
        <v>BT1</v>
      </c>
      <c r="W1066" s="2">
        <f>'FICHE PRODUIT'!D2906</f>
        <v>10</v>
      </c>
      <c r="X1066" s="2">
        <f>'FICHE PRODUIT'!E2906</f>
        <v>0</v>
      </c>
      <c r="Y1066" s="2">
        <f>'FICHE PRODUIT'!F2906</f>
        <v>0.06</v>
      </c>
      <c r="Z1066" s="2">
        <f>'FICHE PRODUIT'!G2906</f>
        <v>0.6</v>
      </c>
      <c r="AA1066" s="2">
        <f>'FICHE PRODUIT'!H2906</f>
        <v>0</v>
      </c>
    </row>
    <row r="1067" spans="1:27" x14ac:dyDescent="0.2">
      <c r="A1067" s="7" t="str">
        <f>'FICHE PRODUIT'!$A$2874</f>
        <v>SLACK IVY VIW3005</v>
      </c>
      <c r="B1067" s="2" t="str">
        <f>'FICHE PRODUIT'!$H$2874</f>
        <v xml:space="preserve">Camel </v>
      </c>
      <c r="C1067" s="2" t="str">
        <f>'FICHE PRODUIT'!$S$2874</f>
        <v>W26-27</v>
      </c>
      <c r="D1067" s="2">
        <f>'FICHE PRODUIT'!$Q$2874</f>
        <v>0</v>
      </c>
      <c r="E1067" s="2" t="str">
        <f>'FICHE PRODUIT'!$S$2876</f>
        <v xml:space="preserve">REPORT / CANCEL </v>
      </c>
      <c r="F1067" s="2" t="str">
        <f>'FICHE PRODUIT'!$E$2878</f>
        <v>Page 80</v>
      </c>
      <c r="G1067" s="2" t="str">
        <f>'FICHE PRODUIT'!$E$2879</f>
        <v xml:space="preserve">TO DO </v>
      </c>
      <c r="H1067" s="122" t="str">
        <f>'FICHE PRODUIT'!$E$2880</f>
        <v>OCEAN SURPLUS</v>
      </c>
      <c r="I1067" s="2" t="b">
        <f>'FICHE PRODUIT'!$E$2882</f>
        <v>0</v>
      </c>
      <c r="J1067" s="2" t="str">
        <f>'FICHE PRODUIT'!$E$2884</f>
        <v>Blazers</v>
      </c>
      <c r="K1067" s="2" t="str">
        <f>'FICHE PRODUIT'!$E$2885</f>
        <v>Slack</v>
      </c>
      <c r="L1067" s="4">
        <f>'FICHE PRODUIT'!$E$2887</f>
        <v>107</v>
      </c>
      <c r="M1067" s="4">
        <f>'FICHE PRODUIT'!$E$2888</f>
        <v>4.88</v>
      </c>
      <c r="N1067" s="4">
        <f>'FICHE PRODUIT'!$E$2890</f>
        <v>111.88</v>
      </c>
      <c r="O1067" s="4">
        <f>'FICHE PRODUIT'!$E$2891</f>
        <v>5.1394351090454062</v>
      </c>
      <c r="P1067" s="4">
        <f>'FICHE PRODUIT'!$E$2893</f>
        <v>575</v>
      </c>
      <c r="Q1067" s="4">
        <f>'FICHE PRODUIT'!$E$2894</f>
        <v>230</v>
      </c>
      <c r="R1067" s="4">
        <f>'FICHE PRODUIT'!$E$2895</f>
        <v>261.36363636363632</v>
      </c>
      <c r="S1067" s="122">
        <f>'FICHE PRODUIT'!$E$2896</f>
        <v>0</v>
      </c>
      <c r="T1067" s="2" t="str">
        <f>'FICHE PRODUIT'!A2907</f>
        <v>GALON</v>
      </c>
      <c r="U1067" s="2" t="str">
        <f>'FICHE PRODUIT'!B2907</f>
        <v>NASTRO</v>
      </c>
      <c r="V1067" s="2" t="str">
        <f>'FICHE PRODUIT'!C2907</f>
        <v>H</v>
      </c>
      <c r="W1067" s="2">
        <f>'FICHE PRODUIT'!D2907</f>
        <v>0.5</v>
      </c>
      <c r="X1067" s="2">
        <f>'FICHE PRODUIT'!E2907</f>
        <v>0</v>
      </c>
      <c r="Y1067" s="2">
        <f>'FICHE PRODUIT'!F2907</f>
        <v>0</v>
      </c>
      <c r="Z1067" s="2">
        <f>'FICHE PRODUIT'!G2907</f>
        <v>0</v>
      </c>
      <c r="AA1067" s="2">
        <f>'FICHE PRODUIT'!H2907</f>
        <v>0</v>
      </c>
    </row>
    <row r="1068" spans="1:27" x14ac:dyDescent="0.2">
      <c r="A1068" s="7" t="str">
        <f>'FICHE PRODUIT'!$A$2874</f>
        <v>SLACK IVY VIW3005</v>
      </c>
      <c r="B1068" s="2" t="str">
        <f>'FICHE PRODUIT'!$H$2874</f>
        <v xml:space="preserve">Camel </v>
      </c>
      <c r="C1068" s="2" t="str">
        <f>'FICHE PRODUIT'!$S$2874</f>
        <v>W26-27</v>
      </c>
      <c r="D1068" s="2">
        <f>'FICHE PRODUIT'!$Q$2874</f>
        <v>0</v>
      </c>
      <c r="E1068" s="2" t="str">
        <f>'FICHE PRODUIT'!$S$2876</f>
        <v xml:space="preserve">REPORT / CANCEL </v>
      </c>
      <c r="F1068" s="2" t="str">
        <f>'FICHE PRODUIT'!$E$2878</f>
        <v>Page 80</v>
      </c>
      <c r="G1068" s="2" t="str">
        <f>'FICHE PRODUIT'!$E$2879</f>
        <v xml:space="preserve">TO DO </v>
      </c>
      <c r="H1068" s="122" t="str">
        <f>'FICHE PRODUIT'!$E$2880</f>
        <v>OCEAN SURPLUS</v>
      </c>
      <c r="I1068" s="2" t="b">
        <f>'FICHE PRODUIT'!$E$2882</f>
        <v>0</v>
      </c>
      <c r="J1068" s="2" t="str">
        <f>'FICHE PRODUIT'!$E$2884</f>
        <v>Blazers</v>
      </c>
      <c r="K1068" s="2" t="str">
        <f>'FICHE PRODUIT'!$E$2885</f>
        <v>Slack</v>
      </c>
      <c r="L1068" s="4">
        <f>'FICHE PRODUIT'!$E$2887</f>
        <v>107</v>
      </c>
      <c r="M1068" s="4">
        <f>'FICHE PRODUIT'!$E$2888</f>
        <v>4.88</v>
      </c>
      <c r="N1068" s="4">
        <f>'FICHE PRODUIT'!$E$2890</f>
        <v>111.88</v>
      </c>
      <c r="O1068" s="4">
        <f>'FICHE PRODUIT'!$E$2891</f>
        <v>5.1394351090454062</v>
      </c>
      <c r="P1068" s="4">
        <f>'FICHE PRODUIT'!$E$2893</f>
        <v>575</v>
      </c>
      <c r="Q1068" s="4">
        <f>'FICHE PRODUIT'!$E$2894</f>
        <v>230</v>
      </c>
      <c r="R1068" s="4">
        <f>'FICHE PRODUIT'!$E$2895</f>
        <v>261.36363636363632</v>
      </c>
      <c r="S1068" s="122">
        <f>'FICHE PRODUIT'!$E$2896</f>
        <v>0</v>
      </c>
      <c r="T1068" s="2" t="str">
        <f>'FICHE PRODUIT'!A2908</f>
        <v>GALON</v>
      </c>
      <c r="U1068" s="2" t="str">
        <f>'FICHE PRODUIT'!B2908</f>
        <v>NASTRO</v>
      </c>
      <c r="V1068" s="2" t="str">
        <f>'FICHE PRODUIT'!C2908</f>
        <v>G</v>
      </c>
      <c r="W1068" s="2">
        <f>'FICHE PRODUIT'!D2908</f>
        <v>1</v>
      </c>
      <c r="X1068" s="2">
        <f>'FICHE PRODUIT'!E2908</f>
        <v>0</v>
      </c>
      <c r="Y1068" s="2">
        <f>'FICHE PRODUIT'!F2908</f>
        <v>0.49</v>
      </c>
      <c r="Z1068" s="2">
        <f>'FICHE PRODUIT'!G2908</f>
        <v>0.49</v>
      </c>
      <c r="AA1068" s="2">
        <f>'FICHE PRODUIT'!H2908</f>
        <v>0</v>
      </c>
    </row>
    <row r="1069" spans="1:27" x14ac:dyDescent="0.2">
      <c r="A1069" s="7" t="str">
        <f>'FICHE PRODUIT'!$A$2874</f>
        <v>SLACK IVY VIW3005</v>
      </c>
      <c r="B1069" s="2" t="str">
        <f>'FICHE PRODUIT'!$H$2874</f>
        <v xml:space="preserve">Camel </v>
      </c>
      <c r="C1069" s="2" t="str">
        <f>'FICHE PRODUIT'!$S$2874</f>
        <v>W26-27</v>
      </c>
      <c r="D1069" s="2">
        <f>'FICHE PRODUIT'!$Q$2874</f>
        <v>0</v>
      </c>
      <c r="E1069" s="2" t="str">
        <f>'FICHE PRODUIT'!$S$2876</f>
        <v xml:space="preserve">REPORT / CANCEL </v>
      </c>
      <c r="F1069" s="2" t="str">
        <f>'FICHE PRODUIT'!$E$2878</f>
        <v>Page 80</v>
      </c>
      <c r="G1069" s="2" t="str">
        <f>'FICHE PRODUIT'!$E$2879</f>
        <v xml:space="preserve">TO DO </v>
      </c>
      <c r="H1069" s="122" t="str">
        <f>'FICHE PRODUIT'!$E$2880</f>
        <v>OCEAN SURPLUS</v>
      </c>
      <c r="I1069" s="2" t="b">
        <f>'FICHE PRODUIT'!$E$2882</f>
        <v>0</v>
      </c>
      <c r="J1069" s="2" t="str">
        <f>'FICHE PRODUIT'!$E$2884</f>
        <v>Blazers</v>
      </c>
      <c r="K1069" s="2" t="str">
        <f>'FICHE PRODUIT'!$E$2885</f>
        <v>Slack</v>
      </c>
      <c r="L1069" s="4">
        <f>'FICHE PRODUIT'!$E$2887</f>
        <v>107</v>
      </c>
      <c r="M1069" s="4">
        <f>'FICHE PRODUIT'!$E$2888</f>
        <v>4.88</v>
      </c>
      <c r="N1069" s="4">
        <f>'FICHE PRODUIT'!$E$2890</f>
        <v>111.88</v>
      </c>
      <c r="O1069" s="4">
        <f>'FICHE PRODUIT'!$E$2891</f>
        <v>5.1394351090454062</v>
      </c>
      <c r="P1069" s="4">
        <f>'FICHE PRODUIT'!$E$2893</f>
        <v>575</v>
      </c>
      <c r="Q1069" s="4">
        <f>'FICHE PRODUIT'!$E$2894</f>
        <v>230</v>
      </c>
      <c r="R1069" s="4">
        <f>'FICHE PRODUIT'!$E$2895</f>
        <v>261.36363636363632</v>
      </c>
      <c r="S1069" s="122">
        <f>'FICHE PRODUIT'!$E$2896</f>
        <v>0</v>
      </c>
      <c r="T1069" s="2" t="str">
        <f>'FICHE PRODUIT'!A2909</f>
        <v>ETIQUETTES</v>
      </c>
      <c r="U1069" s="2" t="str">
        <f>'FICHE PRODUIT'!B2909</f>
        <v>CADICA</v>
      </c>
      <c r="V1069" s="2" t="str">
        <f>'FICHE PRODUIT'!C2909</f>
        <v>LE1</v>
      </c>
      <c r="W1069" s="2">
        <f>'FICHE PRODUIT'!D2909</f>
        <v>1</v>
      </c>
      <c r="X1069" s="2">
        <f>'FICHE PRODUIT'!E2909</f>
        <v>0</v>
      </c>
      <c r="Y1069" s="2">
        <f>'FICHE PRODUIT'!F2909</f>
        <v>0.65</v>
      </c>
      <c r="Z1069" s="2">
        <f>'FICHE PRODUIT'!G2909</f>
        <v>0.65</v>
      </c>
      <c r="AA1069" s="2">
        <f>'FICHE PRODUIT'!H2909</f>
        <v>0</v>
      </c>
    </row>
    <row r="1070" spans="1:27" x14ac:dyDescent="0.2">
      <c r="A1070" s="7" t="str">
        <f>'FICHE PRODUIT'!$A$2874</f>
        <v>SLACK IVY VIW3005</v>
      </c>
      <c r="B1070" s="2" t="str">
        <f>'FICHE PRODUIT'!$H$2874</f>
        <v xml:space="preserve">Camel </v>
      </c>
      <c r="C1070" s="2" t="str">
        <f>'FICHE PRODUIT'!$S$2874</f>
        <v>W26-27</v>
      </c>
      <c r="D1070" s="2">
        <f>'FICHE PRODUIT'!$Q$2874</f>
        <v>0</v>
      </c>
      <c r="E1070" s="2" t="str">
        <f>'FICHE PRODUIT'!$S$2876</f>
        <v xml:space="preserve">REPORT / CANCEL </v>
      </c>
      <c r="F1070" s="2" t="str">
        <f>'FICHE PRODUIT'!$E$2878</f>
        <v>Page 80</v>
      </c>
      <c r="G1070" s="2" t="str">
        <f>'FICHE PRODUIT'!$E$2879</f>
        <v xml:space="preserve">TO DO </v>
      </c>
      <c r="H1070" s="122" t="str">
        <f>'FICHE PRODUIT'!$E$2880</f>
        <v>OCEAN SURPLUS</v>
      </c>
      <c r="I1070" s="2" t="b">
        <f>'FICHE PRODUIT'!$E$2882</f>
        <v>0</v>
      </c>
      <c r="J1070" s="2" t="str">
        <f>'FICHE PRODUIT'!$E$2884</f>
        <v>Blazers</v>
      </c>
      <c r="K1070" s="2" t="str">
        <f>'FICHE PRODUIT'!$E$2885</f>
        <v>Slack</v>
      </c>
      <c r="L1070" s="4">
        <f>'FICHE PRODUIT'!$E$2887</f>
        <v>107</v>
      </c>
      <c r="M1070" s="4">
        <f>'FICHE PRODUIT'!$E$2888</f>
        <v>4.88</v>
      </c>
      <c r="N1070" s="4">
        <f>'FICHE PRODUIT'!$E$2890</f>
        <v>111.88</v>
      </c>
      <c r="O1070" s="4">
        <f>'FICHE PRODUIT'!$E$2891</f>
        <v>5.1394351090454062</v>
      </c>
      <c r="P1070" s="4">
        <f>'FICHE PRODUIT'!$E$2893</f>
        <v>575</v>
      </c>
      <c r="Q1070" s="4">
        <f>'FICHE PRODUIT'!$E$2894</f>
        <v>230</v>
      </c>
      <c r="R1070" s="4">
        <f>'FICHE PRODUIT'!$E$2895</f>
        <v>261.36363636363632</v>
      </c>
      <c r="S1070" s="122">
        <f>'FICHE PRODUIT'!$E$2896</f>
        <v>0</v>
      </c>
      <c r="T1070" s="2" t="str">
        <f>'FICHE PRODUIT'!A2910</f>
        <v>HANGTAG</v>
      </c>
      <c r="U1070" s="2" t="str">
        <f>'FICHE PRODUIT'!B2910</f>
        <v>CADICA</v>
      </c>
      <c r="V1070" s="2" t="str">
        <f>'FICHE PRODUIT'!C2910</f>
        <v>XD2</v>
      </c>
      <c r="W1070" s="2">
        <f>'FICHE PRODUIT'!D2910</f>
        <v>1</v>
      </c>
      <c r="X1070" s="2">
        <f>'FICHE PRODUIT'!E2910</f>
        <v>0</v>
      </c>
      <c r="Y1070" s="2">
        <f>'FICHE PRODUIT'!F2910</f>
        <v>0.25</v>
      </c>
      <c r="Z1070" s="2">
        <f>'FICHE PRODUIT'!G2910</f>
        <v>0.25</v>
      </c>
      <c r="AA1070" s="2">
        <f>'FICHE PRODUIT'!H2910</f>
        <v>0</v>
      </c>
    </row>
    <row r="1071" spans="1:27" x14ac:dyDescent="0.2">
      <c r="A1071" s="7" t="str">
        <f>'FICHE PRODUIT'!$A$2874</f>
        <v>SLACK IVY VIW3005</v>
      </c>
      <c r="B1071" s="2" t="str">
        <f>'FICHE PRODUIT'!$H$2874</f>
        <v xml:space="preserve">Camel </v>
      </c>
      <c r="C1071" s="2" t="str">
        <f>'FICHE PRODUIT'!$S$2874</f>
        <v>W26-27</v>
      </c>
      <c r="D1071" s="2">
        <f>'FICHE PRODUIT'!$Q$2874</f>
        <v>0</v>
      </c>
      <c r="E1071" s="2" t="str">
        <f>'FICHE PRODUIT'!$S$2876</f>
        <v xml:space="preserve">REPORT / CANCEL </v>
      </c>
      <c r="F1071" s="2" t="str">
        <f>'FICHE PRODUIT'!$E$2878</f>
        <v>Page 80</v>
      </c>
      <c r="G1071" s="2" t="str">
        <f>'FICHE PRODUIT'!$E$2879</f>
        <v xml:space="preserve">TO DO </v>
      </c>
      <c r="H1071" s="122" t="str">
        <f>'FICHE PRODUIT'!$E$2880</f>
        <v>OCEAN SURPLUS</v>
      </c>
      <c r="I1071" s="2" t="b">
        <f>'FICHE PRODUIT'!$E$2882</f>
        <v>0</v>
      </c>
      <c r="J1071" s="2" t="str">
        <f>'FICHE PRODUIT'!$E$2884</f>
        <v>Blazers</v>
      </c>
      <c r="K1071" s="2" t="str">
        <f>'FICHE PRODUIT'!$E$2885</f>
        <v>Slack</v>
      </c>
      <c r="L1071" s="4">
        <f>'FICHE PRODUIT'!$E$2887</f>
        <v>107</v>
      </c>
      <c r="M1071" s="4">
        <f>'FICHE PRODUIT'!$E$2888</f>
        <v>4.88</v>
      </c>
      <c r="N1071" s="4">
        <f>'FICHE PRODUIT'!$E$2890</f>
        <v>111.88</v>
      </c>
      <c r="O1071" s="4">
        <f>'FICHE PRODUIT'!$E$2891</f>
        <v>5.1394351090454062</v>
      </c>
      <c r="P1071" s="4">
        <f>'FICHE PRODUIT'!$E$2893</f>
        <v>575</v>
      </c>
      <c r="Q1071" s="4">
        <f>'FICHE PRODUIT'!$E$2894</f>
        <v>230</v>
      </c>
      <c r="R1071" s="4">
        <f>'FICHE PRODUIT'!$E$2895</f>
        <v>261.36363636363632</v>
      </c>
      <c r="S1071" s="122">
        <f>'FICHE PRODUIT'!$E$2896</f>
        <v>0</v>
      </c>
      <c r="T1071" s="2">
        <f>'FICHE PRODUIT'!A2911</f>
        <v>0</v>
      </c>
      <c r="U1071" s="2">
        <f>'FICHE PRODUIT'!B2911</f>
        <v>0</v>
      </c>
      <c r="V1071" s="2">
        <f>'FICHE PRODUIT'!C2911</f>
        <v>0</v>
      </c>
      <c r="W1071" s="2">
        <f>'FICHE PRODUIT'!D2911</f>
        <v>0</v>
      </c>
      <c r="X1071" s="2">
        <f>'FICHE PRODUIT'!E2911</f>
        <v>0</v>
      </c>
      <c r="Y1071" s="2">
        <f>'FICHE PRODUIT'!F2911</f>
        <v>0</v>
      </c>
      <c r="Z1071" s="2">
        <f>'FICHE PRODUIT'!G2911</f>
        <v>0</v>
      </c>
      <c r="AA1071" s="2">
        <f>'FICHE PRODUIT'!H2911</f>
        <v>0</v>
      </c>
    </row>
    <row r="1072" spans="1:27" x14ac:dyDescent="0.2">
      <c r="A1072" s="7" t="str">
        <f>'FICHE PRODUIT'!$A$2874</f>
        <v>SLACK IVY VIW3005</v>
      </c>
      <c r="B1072" s="2" t="str">
        <f>'FICHE PRODUIT'!$H$2874</f>
        <v xml:space="preserve">Camel </v>
      </c>
      <c r="C1072" s="2" t="str">
        <f>'FICHE PRODUIT'!$S$2874</f>
        <v>W26-27</v>
      </c>
      <c r="D1072" s="2">
        <f>'FICHE PRODUIT'!$Q$2874</f>
        <v>0</v>
      </c>
      <c r="E1072" s="2" t="str">
        <f>'FICHE PRODUIT'!$S$2876</f>
        <v xml:space="preserve">REPORT / CANCEL </v>
      </c>
      <c r="F1072" s="2" t="str">
        <f>'FICHE PRODUIT'!$E$2878</f>
        <v>Page 80</v>
      </c>
      <c r="G1072" s="2" t="str">
        <f>'FICHE PRODUIT'!$E$2879</f>
        <v xml:space="preserve">TO DO </v>
      </c>
      <c r="H1072" s="122" t="str">
        <f>'FICHE PRODUIT'!$E$2880</f>
        <v>OCEAN SURPLUS</v>
      </c>
      <c r="I1072" s="2" t="b">
        <f>'FICHE PRODUIT'!$E$2882</f>
        <v>0</v>
      </c>
      <c r="J1072" s="2" t="str">
        <f>'FICHE PRODUIT'!$E$2884</f>
        <v>Blazers</v>
      </c>
      <c r="K1072" s="2" t="str">
        <f>'FICHE PRODUIT'!$E$2885</f>
        <v>Slack</v>
      </c>
      <c r="L1072" s="4">
        <f>'FICHE PRODUIT'!$E$2887</f>
        <v>107</v>
      </c>
      <c r="M1072" s="4">
        <f>'FICHE PRODUIT'!$E$2888</f>
        <v>4.88</v>
      </c>
      <c r="N1072" s="4">
        <f>'FICHE PRODUIT'!$E$2890</f>
        <v>111.88</v>
      </c>
      <c r="O1072" s="4">
        <f>'FICHE PRODUIT'!$E$2891</f>
        <v>5.1394351090454062</v>
      </c>
      <c r="P1072" s="4">
        <f>'FICHE PRODUIT'!$E$2893</f>
        <v>575</v>
      </c>
      <c r="Q1072" s="4">
        <f>'FICHE PRODUIT'!$E$2894</f>
        <v>230</v>
      </c>
      <c r="R1072" s="4">
        <f>'FICHE PRODUIT'!$E$2895</f>
        <v>261.36363636363632</v>
      </c>
      <c r="S1072" s="122">
        <f>'FICHE PRODUIT'!$E$2896</f>
        <v>0</v>
      </c>
      <c r="T1072" s="2">
        <f>'FICHE PRODUIT'!A2912</f>
        <v>0</v>
      </c>
      <c r="U1072" s="2">
        <f>'FICHE PRODUIT'!B2912</f>
        <v>0</v>
      </c>
      <c r="V1072" s="2">
        <f>'FICHE PRODUIT'!C2912</f>
        <v>0</v>
      </c>
      <c r="W1072" s="2">
        <f>'FICHE PRODUIT'!D2912</f>
        <v>0</v>
      </c>
      <c r="X1072" s="2">
        <f>'FICHE PRODUIT'!E2912</f>
        <v>0</v>
      </c>
      <c r="Y1072" s="2">
        <f>'FICHE PRODUIT'!F2912</f>
        <v>0</v>
      </c>
      <c r="Z1072" s="2">
        <f>'FICHE PRODUIT'!G2912</f>
        <v>0</v>
      </c>
      <c r="AA1072" s="2">
        <f>'FICHE PRODUIT'!H2912</f>
        <v>0</v>
      </c>
    </row>
    <row r="1073" spans="1:27" x14ac:dyDescent="0.2">
      <c r="A1073" s="7" t="str">
        <f>'FICHE PRODUIT'!$A$2874</f>
        <v>SLACK IVY VIW3005</v>
      </c>
      <c r="B1073" s="2" t="str">
        <f>'FICHE PRODUIT'!$H$2874</f>
        <v xml:space="preserve">Camel </v>
      </c>
      <c r="C1073" s="2" t="str">
        <f>'FICHE PRODUIT'!$S$2874</f>
        <v>W26-27</v>
      </c>
      <c r="D1073" s="2">
        <f>'FICHE PRODUIT'!$Q$2874</f>
        <v>0</v>
      </c>
      <c r="E1073" s="2" t="str">
        <f>'FICHE PRODUIT'!$S$2876</f>
        <v xml:space="preserve">REPORT / CANCEL </v>
      </c>
      <c r="F1073" s="2" t="str">
        <f>'FICHE PRODUIT'!$E$2878</f>
        <v>Page 80</v>
      </c>
      <c r="G1073" s="2" t="str">
        <f>'FICHE PRODUIT'!$E$2879</f>
        <v xml:space="preserve">TO DO </v>
      </c>
      <c r="H1073" s="122" t="str">
        <f>'FICHE PRODUIT'!$E$2880</f>
        <v>OCEAN SURPLUS</v>
      </c>
      <c r="I1073" s="2" t="b">
        <f>'FICHE PRODUIT'!$E$2882</f>
        <v>0</v>
      </c>
      <c r="J1073" s="2" t="str">
        <f>'FICHE PRODUIT'!$E$2884</f>
        <v>Blazers</v>
      </c>
      <c r="K1073" s="2" t="str">
        <f>'FICHE PRODUIT'!$E$2885</f>
        <v>Slack</v>
      </c>
      <c r="L1073" s="4">
        <f>'FICHE PRODUIT'!$E$2887</f>
        <v>107</v>
      </c>
      <c r="M1073" s="4">
        <f>'FICHE PRODUIT'!$E$2888</f>
        <v>4.88</v>
      </c>
      <c r="N1073" s="4">
        <f>'FICHE PRODUIT'!$E$2890</f>
        <v>111.88</v>
      </c>
      <c r="O1073" s="4">
        <f>'FICHE PRODUIT'!$E$2891</f>
        <v>5.1394351090454062</v>
      </c>
      <c r="P1073" s="4">
        <f>'FICHE PRODUIT'!$E$2893</f>
        <v>575</v>
      </c>
      <c r="Q1073" s="4">
        <f>'FICHE PRODUIT'!$E$2894</f>
        <v>230</v>
      </c>
      <c r="R1073" s="4">
        <f>'FICHE PRODUIT'!$E$2895</f>
        <v>261.36363636363632</v>
      </c>
      <c r="S1073" s="122">
        <f>'FICHE PRODUIT'!$E$2896</f>
        <v>0</v>
      </c>
      <c r="T1073" s="2" t="str">
        <f>'FICHE PRODUIT'!A2913</f>
        <v>Frais externe</v>
      </c>
      <c r="U1073" s="2" t="str">
        <f>'FICHE PRODUIT'!B2913</f>
        <v xml:space="preserve">Classwash </v>
      </c>
      <c r="V1073" s="2" t="str">
        <f>'FICHE PRODUIT'!C2913</f>
        <v>Teinture</v>
      </c>
      <c r="W1073" s="2" t="str">
        <f>'FICHE PRODUIT'!D2913</f>
        <v>???</v>
      </c>
      <c r="X1073" s="2">
        <f>'FICHE PRODUIT'!E2913</f>
        <v>0</v>
      </c>
      <c r="Y1073" s="2">
        <f>'FICHE PRODUIT'!F2913</f>
        <v>0</v>
      </c>
      <c r="Z1073" s="2">
        <f>'FICHE PRODUIT'!G2913</f>
        <v>0</v>
      </c>
      <c r="AA1073" s="2">
        <f>'FICHE PRODUIT'!H2913</f>
        <v>0</v>
      </c>
    </row>
    <row r="1074" spans="1:27" x14ac:dyDescent="0.2">
      <c r="A1074" s="7" t="str">
        <f>'FICHE PRODUIT'!$A$2874</f>
        <v>SLACK IVY VIW3005</v>
      </c>
      <c r="B1074" s="2" t="str">
        <f>'FICHE PRODUIT'!$H$2874</f>
        <v xml:space="preserve">Camel </v>
      </c>
      <c r="C1074" s="2" t="str">
        <f>'FICHE PRODUIT'!$S$2874</f>
        <v>W26-27</v>
      </c>
      <c r="D1074" s="2">
        <f>'FICHE PRODUIT'!$Q$2874</f>
        <v>0</v>
      </c>
      <c r="E1074" s="2" t="str">
        <f>'FICHE PRODUIT'!$S$2876</f>
        <v xml:space="preserve">REPORT / CANCEL </v>
      </c>
      <c r="F1074" s="2" t="str">
        <f>'FICHE PRODUIT'!$E$2878</f>
        <v>Page 80</v>
      </c>
      <c r="G1074" s="2" t="str">
        <f>'FICHE PRODUIT'!$E$2879</f>
        <v xml:space="preserve">TO DO </v>
      </c>
      <c r="H1074" s="122" t="str">
        <f>'FICHE PRODUIT'!$E$2880</f>
        <v>OCEAN SURPLUS</v>
      </c>
      <c r="I1074" s="2" t="b">
        <f>'FICHE PRODUIT'!$E$2882</f>
        <v>0</v>
      </c>
      <c r="J1074" s="2" t="str">
        <f>'FICHE PRODUIT'!$E$2884</f>
        <v>Blazers</v>
      </c>
      <c r="K1074" s="2" t="str">
        <f>'FICHE PRODUIT'!$E$2885</f>
        <v>Slack</v>
      </c>
      <c r="L1074" s="4">
        <f>'FICHE PRODUIT'!$E$2887</f>
        <v>107</v>
      </c>
      <c r="M1074" s="4">
        <f>'FICHE PRODUIT'!$E$2888</f>
        <v>4.88</v>
      </c>
      <c r="N1074" s="4">
        <f>'FICHE PRODUIT'!$E$2890</f>
        <v>111.88</v>
      </c>
      <c r="O1074" s="4">
        <f>'FICHE PRODUIT'!$E$2891</f>
        <v>5.1394351090454062</v>
      </c>
      <c r="P1074" s="4">
        <f>'FICHE PRODUIT'!$E$2893</f>
        <v>575</v>
      </c>
      <c r="Q1074" s="4">
        <f>'FICHE PRODUIT'!$E$2894</f>
        <v>230</v>
      </c>
      <c r="R1074" s="4">
        <f>'FICHE PRODUIT'!$E$2895</f>
        <v>261.36363636363632</v>
      </c>
      <c r="S1074" s="122">
        <f>'FICHE PRODUIT'!$E$2896</f>
        <v>0</v>
      </c>
      <c r="T1074" s="2" t="str">
        <f>'FICHE PRODUIT'!A2914</f>
        <v>Frais externe</v>
      </c>
      <c r="U1074" s="2" t="str">
        <f>'FICHE PRODUIT'!B2914</f>
        <v>Transport</v>
      </c>
      <c r="V1074" s="2" t="str">
        <f>'FICHE PRODUIT'!C2914</f>
        <v xml:space="preserve">Européen </v>
      </c>
      <c r="W1074" s="2">
        <f>'FICHE PRODUIT'!D2914</f>
        <v>1</v>
      </c>
      <c r="X1074" s="2">
        <f>'FICHE PRODUIT'!E2914</f>
        <v>0</v>
      </c>
      <c r="Y1074" s="2">
        <f>'FICHE PRODUIT'!F2914</f>
        <v>2</v>
      </c>
      <c r="Z1074" s="2">
        <f>'FICHE PRODUIT'!G2914</f>
        <v>2</v>
      </c>
      <c r="AA1074" s="2">
        <f>'FICHE PRODUIT'!H2914</f>
        <v>0</v>
      </c>
    </row>
    <row r="1075" spans="1:27" x14ac:dyDescent="0.2">
      <c r="A1075" s="7" t="str">
        <f>'FICHE PRODUIT'!$A$2874</f>
        <v>SLACK IVY VIW3005</v>
      </c>
      <c r="B1075" s="2" t="str">
        <f>'FICHE PRODUIT'!$H$2874</f>
        <v xml:space="preserve">Camel </v>
      </c>
      <c r="C1075" s="2" t="str">
        <f>'FICHE PRODUIT'!$S$2874</f>
        <v>W26-27</v>
      </c>
      <c r="D1075" s="2">
        <f>'FICHE PRODUIT'!$Q$2874</f>
        <v>0</v>
      </c>
      <c r="E1075" s="2" t="str">
        <f>'FICHE PRODUIT'!$S$2876</f>
        <v xml:space="preserve">REPORT / CANCEL </v>
      </c>
      <c r="F1075" s="2" t="str">
        <f>'FICHE PRODUIT'!$E$2878</f>
        <v>Page 80</v>
      </c>
      <c r="G1075" s="2" t="str">
        <f>'FICHE PRODUIT'!$E$2879</f>
        <v xml:space="preserve">TO DO </v>
      </c>
      <c r="H1075" s="122" t="str">
        <f>'FICHE PRODUIT'!$E$2880</f>
        <v>OCEAN SURPLUS</v>
      </c>
      <c r="I1075" s="2" t="b">
        <f>'FICHE PRODUIT'!$E$2882</f>
        <v>0</v>
      </c>
      <c r="J1075" s="2" t="str">
        <f>'FICHE PRODUIT'!$E$2884</f>
        <v>Blazers</v>
      </c>
      <c r="K1075" s="2" t="str">
        <f>'FICHE PRODUIT'!$E$2885</f>
        <v>Slack</v>
      </c>
      <c r="L1075" s="4">
        <f>'FICHE PRODUIT'!$E$2887</f>
        <v>107</v>
      </c>
      <c r="M1075" s="4">
        <f>'FICHE PRODUIT'!$E$2888</f>
        <v>4.88</v>
      </c>
      <c r="N1075" s="4">
        <f>'FICHE PRODUIT'!$E$2890</f>
        <v>111.88</v>
      </c>
      <c r="O1075" s="4">
        <f>'FICHE PRODUIT'!$E$2891</f>
        <v>5.1394351090454062</v>
      </c>
      <c r="P1075" s="4">
        <f>'FICHE PRODUIT'!$E$2893</f>
        <v>575</v>
      </c>
      <c r="Q1075" s="4">
        <f>'FICHE PRODUIT'!$E$2894</f>
        <v>230</v>
      </c>
      <c r="R1075" s="4">
        <f>'FICHE PRODUIT'!$E$2895</f>
        <v>261.36363636363632</v>
      </c>
      <c r="S1075" s="122">
        <f>'FICHE PRODUIT'!$E$2896</f>
        <v>0</v>
      </c>
      <c r="T1075" s="2" t="str">
        <f>'FICHE PRODUIT'!A2915</f>
        <v>Frais externe</v>
      </c>
      <c r="U1075" s="2" t="str">
        <f>'FICHE PRODUIT'!B2915</f>
        <v>Communication</v>
      </c>
      <c r="V1075" s="2" t="str">
        <f>'FICHE PRODUIT'!C2915</f>
        <v>Marketing</v>
      </c>
      <c r="W1075" s="2">
        <f>'FICHE PRODUIT'!D2915</f>
        <v>1</v>
      </c>
      <c r="X1075" s="2">
        <f>'FICHE PRODUIT'!E2915</f>
        <v>0</v>
      </c>
      <c r="Y1075" s="2">
        <f>'FICHE PRODUIT'!F2915</f>
        <v>0.5</v>
      </c>
      <c r="Z1075" s="2">
        <f>'FICHE PRODUIT'!G2915</f>
        <v>0.5</v>
      </c>
      <c r="AA1075" s="2">
        <f>'FICHE PRODUIT'!H2915</f>
        <v>0</v>
      </c>
    </row>
    <row r="1076" spans="1:27" x14ac:dyDescent="0.2">
      <c r="A1076" s="7" t="str">
        <f>'FICHE PRODUIT'!$A$2917</f>
        <v>SLACK IVY VIW3006</v>
      </c>
      <c r="B1076" s="2" t="str">
        <f>'FICHE PRODUIT'!$H$2917</f>
        <v>Gris</v>
      </c>
      <c r="C1076" s="2" t="str">
        <f>'FICHE PRODUIT'!$S$2917</f>
        <v>W26-27</v>
      </c>
      <c r="D1076" s="2">
        <f>'FICHE PRODUIT'!$Q$2917</f>
        <v>0</v>
      </c>
      <c r="E1076" s="2" t="str">
        <f>'FICHE PRODUIT'!$S$2919</f>
        <v>IN PRODUCTION</v>
      </c>
      <c r="F1076" s="2" t="str">
        <f>'FICHE PRODUIT'!$E$2921</f>
        <v>Page 78</v>
      </c>
      <c r="G1076" s="2" t="str">
        <f>'FICHE PRODUIT'!$E$2922</f>
        <v xml:space="preserve">Not need </v>
      </c>
      <c r="H1076" s="122" t="str">
        <f>'FICHE PRODUIT'!$E$2923</f>
        <v>OCEAN SURPLUS</v>
      </c>
      <c r="I1076" s="2" t="b">
        <f>'FICHE PRODUIT'!$E$2925</f>
        <v>0</v>
      </c>
      <c r="J1076" s="2" t="str">
        <f>'FICHE PRODUIT'!$E$2927</f>
        <v>Blazers</v>
      </c>
      <c r="K1076" s="2" t="str">
        <f>'FICHE PRODUIT'!$E$2928</f>
        <v>Slack</v>
      </c>
      <c r="L1076" s="4">
        <f>'FICHE PRODUIT'!$E$2930</f>
        <v>107</v>
      </c>
      <c r="M1076" s="4">
        <f>'FICHE PRODUIT'!$E$2931</f>
        <v>29.67</v>
      </c>
      <c r="N1076" s="4">
        <f>'FICHE PRODUIT'!$E$2933</f>
        <v>136.67000000000002</v>
      </c>
      <c r="O1076" s="4">
        <f>'FICHE PRODUIT'!$E$2934</f>
        <v>4.2072144581839463</v>
      </c>
      <c r="P1076" s="4">
        <f>'FICHE PRODUIT'!$E$2936</f>
        <v>575</v>
      </c>
      <c r="Q1076" s="4">
        <f>'FICHE PRODUIT'!$E$2937</f>
        <v>230</v>
      </c>
      <c r="R1076" s="4">
        <f>'FICHE PRODUIT'!$E$2938</f>
        <v>261.36363636363632</v>
      </c>
      <c r="S1076" s="122">
        <f>'FICHE PRODUIT'!$E$2939</f>
        <v>0</v>
      </c>
      <c r="T1076" s="2" t="str">
        <f>'FICHE PRODUIT'!A2944</f>
        <v>FABRIC</v>
      </c>
      <c r="U1076" s="2" t="str">
        <f>'FICHE PRODUIT'!B2944</f>
        <v>ALBANO MORGADO</v>
      </c>
      <c r="V1076" s="2" t="str">
        <f>'FICHE PRODUIT'!C2944</f>
        <v>35 13200 I 001</v>
      </c>
      <c r="W1076" s="2">
        <f>'FICHE PRODUIT'!D2944</f>
        <v>1.85</v>
      </c>
      <c r="X1076" s="2">
        <f>'FICHE PRODUIT'!E2944</f>
        <v>49.95</v>
      </c>
      <c r="Y1076" s="2">
        <f>'FICHE PRODUIT'!F2944</f>
        <v>13.4</v>
      </c>
      <c r="Z1076" s="2">
        <f>'FICHE PRODUIT'!G2944</f>
        <v>24.790000000000003</v>
      </c>
      <c r="AA1076" s="2">
        <f>'FICHE PRODUIT'!H2944</f>
        <v>669.33</v>
      </c>
    </row>
    <row r="1077" spans="1:27" x14ac:dyDescent="0.2">
      <c r="A1077" s="7" t="str">
        <f>'FICHE PRODUIT'!$A$2917</f>
        <v>SLACK IVY VIW3006</v>
      </c>
      <c r="B1077" s="2" t="str">
        <f>'FICHE PRODUIT'!$H$2917</f>
        <v>Gris</v>
      </c>
      <c r="C1077" s="2" t="str">
        <f>'FICHE PRODUIT'!$S$2917</f>
        <v>W26-27</v>
      </c>
      <c r="D1077" s="2">
        <f>'FICHE PRODUIT'!$Q$2917</f>
        <v>0</v>
      </c>
      <c r="E1077" s="2" t="str">
        <f>'FICHE PRODUIT'!$S$2919</f>
        <v>IN PRODUCTION</v>
      </c>
      <c r="F1077" s="2" t="str">
        <f>'FICHE PRODUIT'!$E$2921</f>
        <v>Page 78</v>
      </c>
      <c r="G1077" s="2" t="str">
        <f>'FICHE PRODUIT'!$E$2922</f>
        <v xml:space="preserve">Not need </v>
      </c>
      <c r="H1077" s="122" t="str">
        <f>'FICHE PRODUIT'!$E$2923</f>
        <v>OCEAN SURPLUS</v>
      </c>
      <c r="I1077" s="2" t="b">
        <f>'FICHE PRODUIT'!$E$2925</f>
        <v>0</v>
      </c>
      <c r="J1077" s="2" t="str">
        <f>'FICHE PRODUIT'!$E$2927</f>
        <v>Blazers</v>
      </c>
      <c r="K1077" s="2" t="str">
        <f>'FICHE PRODUIT'!$E$2928</f>
        <v>Slack</v>
      </c>
      <c r="L1077" s="4">
        <f>'FICHE PRODUIT'!$E$2930</f>
        <v>107</v>
      </c>
      <c r="M1077" s="4">
        <f>'FICHE PRODUIT'!$E$2931</f>
        <v>29.67</v>
      </c>
      <c r="N1077" s="4">
        <f>'FICHE PRODUIT'!$E$2933</f>
        <v>136.67000000000002</v>
      </c>
      <c r="O1077" s="4">
        <f>'FICHE PRODUIT'!$E$2934</f>
        <v>4.2072144581839463</v>
      </c>
      <c r="P1077" s="4">
        <f>'FICHE PRODUIT'!$E$2936</f>
        <v>575</v>
      </c>
      <c r="Q1077" s="4">
        <f>'FICHE PRODUIT'!$E$2937</f>
        <v>230</v>
      </c>
      <c r="R1077" s="4">
        <f>'FICHE PRODUIT'!$E$2938</f>
        <v>261.36363636363632</v>
      </c>
      <c r="S1077" s="122">
        <f>'FICHE PRODUIT'!$E$2939</f>
        <v>0</v>
      </c>
      <c r="T1077" s="2" t="str">
        <f>'FICHE PRODUIT'!A2945</f>
        <v>LINNING</v>
      </c>
      <c r="U1077" s="2" t="str">
        <f>'FICHE PRODUIT'!B2945</f>
        <v>CERVOTESSILE</v>
      </c>
      <c r="V1077" s="2" t="str">
        <f>'FICHE PRODUIT'!C2945</f>
        <v>LOTO e.215</v>
      </c>
      <c r="W1077" s="2">
        <f>'FICHE PRODUIT'!D2945</f>
        <v>0.72</v>
      </c>
      <c r="X1077" s="2">
        <f>'FICHE PRODUIT'!E2945</f>
        <v>19.439999999999998</v>
      </c>
      <c r="Y1077" s="2">
        <f>'FICHE PRODUIT'!F2945</f>
        <v>0</v>
      </c>
      <c r="Z1077" s="2">
        <f>'FICHE PRODUIT'!G2945</f>
        <v>0</v>
      </c>
      <c r="AA1077" s="2">
        <f>'FICHE PRODUIT'!H2945</f>
        <v>0</v>
      </c>
    </row>
    <row r="1078" spans="1:27" x14ac:dyDescent="0.2">
      <c r="A1078" s="7" t="str">
        <f>'FICHE PRODUIT'!$A$2917</f>
        <v>SLACK IVY VIW3006</v>
      </c>
      <c r="B1078" s="2" t="str">
        <f>'FICHE PRODUIT'!$H$2917</f>
        <v>Gris</v>
      </c>
      <c r="C1078" s="2" t="str">
        <f>'FICHE PRODUIT'!$S$2917</f>
        <v>W26-27</v>
      </c>
      <c r="D1078" s="2">
        <f>'FICHE PRODUIT'!$Q$2917</f>
        <v>0</v>
      </c>
      <c r="E1078" s="2" t="str">
        <f>'FICHE PRODUIT'!$S$2919</f>
        <v>IN PRODUCTION</v>
      </c>
      <c r="F1078" s="2" t="str">
        <f>'FICHE PRODUIT'!$E$2921</f>
        <v>Page 78</v>
      </c>
      <c r="G1078" s="2" t="str">
        <f>'FICHE PRODUIT'!$E$2922</f>
        <v xml:space="preserve">Not need </v>
      </c>
      <c r="H1078" s="122" t="str">
        <f>'FICHE PRODUIT'!$E$2923</f>
        <v>OCEAN SURPLUS</v>
      </c>
      <c r="I1078" s="2" t="b">
        <f>'FICHE PRODUIT'!$E$2925</f>
        <v>0</v>
      </c>
      <c r="J1078" s="2" t="str">
        <f>'FICHE PRODUIT'!$E$2927</f>
        <v>Blazers</v>
      </c>
      <c r="K1078" s="2" t="str">
        <f>'FICHE PRODUIT'!$E$2928</f>
        <v>Slack</v>
      </c>
      <c r="L1078" s="4">
        <f>'FICHE PRODUIT'!$E$2930</f>
        <v>107</v>
      </c>
      <c r="M1078" s="4">
        <f>'FICHE PRODUIT'!$E$2931</f>
        <v>29.67</v>
      </c>
      <c r="N1078" s="4">
        <f>'FICHE PRODUIT'!$E$2933</f>
        <v>136.67000000000002</v>
      </c>
      <c r="O1078" s="4">
        <f>'FICHE PRODUIT'!$E$2934</f>
        <v>4.2072144581839463</v>
      </c>
      <c r="P1078" s="4">
        <f>'FICHE PRODUIT'!$E$2936</f>
        <v>575</v>
      </c>
      <c r="Q1078" s="4">
        <f>'FICHE PRODUIT'!$E$2937</f>
        <v>230</v>
      </c>
      <c r="R1078" s="4">
        <f>'FICHE PRODUIT'!$E$2938</f>
        <v>261.36363636363632</v>
      </c>
      <c r="S1078" s="122">
        <f>'FICHE PRODUIT'!$E$2939</f>
        <v>0</v>
      </c>
      <c r="T1078" s="2" t="str">
        <f>'FICHE PRODUIT'!A2946</f>
        <v>INTERLINING</v>
      </c>
      <c r="U1078" s="2" t="str">
        <f>'FICHE PRODUIT'!B2946</f>
        <v>CHARGEUR</v>
      </c>
      <c r="V1078" s="2" t="str">
        <f>'FICHE PRODUIT'!C2946</f>
        <v>711048/A NATURAL</v>
      </c>
      <c r="W1078" s="2">
        <f>'FICHE PRODUIT'!D2946</f>
        <v>0.6</v>
      </c>
      <c r="X1078" s="2">
        <f>'FICHE PRODUIT'!E2946</f>
        <v>16.2</v>
      </c>
      <c r="Y1078" s="2">
        <f>'FICHE PRODUIT'!F2946</f>
        <v>0</v>
      </c>
      <c r="Z1078" s="2">
        <f>'FICHE PRODUIT'!G2946</f>
        <v>0</v>
      </c>
      <c r="AA1078" s="2">
        <f>'FICHE PRODUIT'!H2946</f>
        <v>0</v>
      </c>
    </row>
    <row r="1079" spans="1:27" x14ac:dyDescent="0.2">
      <c r="A1079" s="7" t="str">
        <f>'FICHE PRODUIT'!$A$2917</f>
        <v>SLACK IVY VIW3006</v>
      </c>
      <c r="B1079" s="2" t="str">
        <f>'FICHE PRODUIT'!$H$2917</f>
        <v>Gris</v>
      </c>
      <c r="C1079" s="2" t="str">
        <f>'FICHE PRODUIT'!$S$2917</f>
        <v>W26-27</v>
      </c>
      <c r="D1079" s="2">
        <f>'FICHE PRODUIT'!$Q$2917</f>
        <v>0</v>
      </c>
      <c r="E1079" s="2" t="str">
        <f>'FICHE PRODUIT'!$S$2919</f>
        <v>IN PRODUCTION</v>
      </c>
      <c r="F1079" s="2" t="str">
        <f>'FICHE PRODUIT'!$E$2921</f>
        <v>Page 78</v>
      </c>
      <c r="G1079" s="2" t="str">
        <f>'FICHE PRODUIT'!$E$2922</f>
        <v xml:space="preserve">Not need </v>
      </c>
      <c r="H1079" s="122" t="str">
        <f>'FICHE PRODUIT'!$E$2923</f>
        <v>OCEAN SURPLUS</v>
      </c>
      <c r="I1079" s="2" t="b">
        <f>'FICHE PRODUIT'!$E$2925</f>
        <v>0</v>
      </c>
      <c r="J1079" s="2" t="str">
        <f>'FICHE PRODUIT'!$E$2927</f>
        <v>Blazers</v>
      </c>
      <c r="K1079" s="2" t="str">
        <f>'FICHE PRODUIT'!$E$2928</f>
        <v>Slack</v>
      </c>
      <c r="L1079" s="4">
        <f>'FICHE PRODUIT'!$E$2930</f>
        <v>107</v>
      </c>
      <c r="M1079" s="4">
        <f>'FICHE PRODUIT'!$E$2931</f>
        <v>29.67</v>
      </c>
      <c r="N1079" s="4">
        <f>'FICHE PRODUIT'!$E$2933</f>
        <v>136.67000000000002</v>
      </c>
      <c r="O1079" s="4">
        <f>'FICHE PRODUIT'!$E$2934</f>
        <v>4.2072144581839463</v>
      </c>
      <c r="P1079" s="4">
        <f>'FICHE PRODUIT'!$E$2936</f>
        <v>575</v>
      </c>
      <c r="Q1079" s="4">
        <f>'FICHE PRODUIT'!$E$2937</f>
        <v>230</v>
      </c>
      <c r="R1079" s="4">
        <f>'FICHE PRODUIT'!$E$2938</f>
        <v>261.36363636363632</v>
      </c>
      <c r="S1079" s="122">
        <f>'FICHE PRODUIT'!$E$2939</f>
        <v>0</v>
      </c>
      <c r="T1079" s="2" t="str">
        <f>'FICHE PRODUIT'!A2947</f>
        <v xml:space="preserve">UNDER COLLAR </v>
      </c>
      <c r="U1079" s="2" t="str">
        <f>'FICHE PRODUIT'!B2947</f>
        <v>TECNITEXTIL</v>
      </c>
      <c r="V1079" s="2">
        <f>'FICHE PRODUIT'!C2947</f>
        <v>0</v>
      </c>
      <c r="W1079" s="2">
        <f>'FICHE PRODUIT'!D2947</f>
        <v>0.1</v>
      </c>
      <c r="X1079" s="2">
        <f>'FICHE PRODUIT'!E2947</f>
        <v>2.7</v>
      </c>
      <c r="Y1079" s="2">
        <f>'FICHE PRODUIT'!F2947</f>
        <v>0</v>
      </c>
      <c r="Z1079" s="2">
        <f>'FICHE PRODUIT'!G2947</f>
        <v>0</v>
      </c>
      <c r="AA1079" s="2">
        <f>'FICHE PRODUIT'!H2947</f>
        <v>0</v>
      </c>
    </row>
    <row r="1080" spans="1:27" x14ac:dyDescent="0.2">
      <c r="A1080" s="7" t="str">
        <f>'FICHE PRODUIT'!$A$2917</f>
        <v>SLACK IVY VIW3006</v>
      </c>
      <c r="B1080" s="2" t="str">
        <f>'FICHE PRODUIT'!$H$2917</f>
        <v>Gris</v>
      </c>
      <c r="C1080" s="2" t="str">
        <f>'FICHE PRODUIT'!$S$2917</f>
        <v>W26-27</v>
      </c>
      <c r="D1080" s="2">
        <f>'FICHE PRODUIT'!$Q$2917</f>
        <v>0</v>
      </c>
      <c r="E1080" s="2" t="str">
        <f>'FICHE PRODUIT'!$S$2919</f>
        <v>IN PRODUCTION</v>
      </c>
      <c r="F1080" s="2" t="str">
        <f>'FICHE PRODUIT'!$E$2921</f>
        <v>Page 78</v>
      </c>
      <c r="G1080" s="2" t="str">
        <f>'FICHE PRODUIT'!$E$2922</f>
        <v xml:space="preserve">Not need </v>
      </c>
      <c r="H1080" s="122" t="str">
        <f>'FICHE PRODUIT'!$E$2923</f>
        <v>OCEAN SURPLUS</v>
      </c>
      <c r="I1080" s="2" t="b">
        <f>'FICHE PRODUIT'!$E$2925</f>
        <v>0</v>
      </c>
      <c r="J1080" s="2" t="str">
        <f>'FICHE PRODUIT'!$E$2927</f>
        <v>Blazers</v>
      </c>
      <c r="K1080" s="2" t="str">
        <f>'FICHE PRODUIT'!$E$2928</f>
        <v>Slack</v>
      </c>
      <c r="L1080" s="4">
        <f>'FICHE PRODUIT'!$E$2930</f>
        <v>107</v>
      </c>
      <c r="M1080" s="4">
        <f>'FICHE PRODUIT'!$E$2931</f>
        <v>29.67</v>
      </c>
      <c r="N1080" s="4">
        <f>'FICHE PRODUIT'!$E$2933</f>
        <v>136.67000000000002</v>
      </c>
      <c r="O1080" s="4">
        <f>'FICHE PRODUIT'!$E$2934</f>
        <v>4.2072144581839463</v>
      </c>
      <c r="P1080" s="4">
        <f>'FICHE PRODUIT'!$E$2936</f>
        <v>575</v>
      </c>
      <c r="Q1080" s="4">
        <f>'FICHE PRODUIT'!$E$2937</f>
        <v>230</v>
      </c>
      <c r="R1080" s="4">
        <f>'FICHE PRODUIT'!$E$2938</f>
        <v>261.36363636363632</v>
      </c>
      <c r="S1080" s="122">
        <f>'FICHE PRODUIT'!$E$2939</f>
        <v>0</v>
      </c>
      <c r="T1080" s="2" t="str">
        <f>'FICHE PRODUIT'!A2948</f>
        <v>BOUTONS</v>
      </c>
      <c r="U1080" s="2" t="str">
        <f>'FICHE PRODUIT'!B2948</f>
        <v>LOUROPEL</v>
      </c>
      <c r="V1080" s="2" t="str">
        <f>'FICHE PRODUIT'!C2948</f>
        <v>BT2</v>
      </c>
      <c r="W1080" s="2">
        <f>'FICHE PRODUIT'!D2948</f>
        <v>3</v>
      </c>
      <c r="X1080" s="2">
        <f>'FICHE PRODUIT'!E2948</f>
        <v>81</v>
      </c>
      <c r="Y1080" s="2">
        <f>'FICHE PRODUIT'!F2948</f>
        <v>0.13</v>
      </c>
      <c r="Z1080" s="2">
        <f>'FICHE PRODUIT'!G2948</f>
        <v>0.39</v>
      </c>
      <c r="AA1080" s="2">
        <f>'FICHE PRODUIT'!H2948</f>
        <v>10.530000000000001</v>
      </c>
    </row>
    <row r="1081" spans="1:27" x14ac:dyDescent="0.2">
      <c r="A1081" s="7" t="str">
        <f>'FICHE PRODUIT'!$A$2917</f>
        <v>SLACK IVY VIW3006</v>
      </c>
      <c r="B1081" s="2" t="str">
        <f>'FICHE PRODUIT'!$H$2917</f>
        <v>Gris</v>
      </c>
      <c r="C1081" s="2" t="str">
        <f>'FICHE PRODUIT'!$S$2917</f>
        <v>W26-27</v>
      </c>
      <c r="D1081" s="2">
        <f>'FICHE PRODUIT'!$Q$2917</f>
        <v>0</v>
      </c>
      <c r="E1081" s="2" t="str">
        <f>'FICHE PRODUIT'!$S$2919</f>
        <v>IN PRODUCTION</v>
      </c>
      <c r="F1081" s="2" t="str">
        <f>'FICHE PRODUIT'!$E$2921</f>
        <v>Page 78</v>
      </c>
      <c r="G1081" s="2" t="str">
        <f>'FICHE PRODUIT'!$E$2922</f>
        <v xml:space="preserve">Not need </v>
      </c>
      <c r="H1081" s="122" t="str">
        <f>'FICHE PRODUIT'!$E$2923</f>
        <v>OCEAN SURPLUS</v>
      </c>
      <c r="I1081" s="2" t="b">
        <f>'FICHE PRODUIT'!$E$2925</f>
        <v>0</v>
      </c>
      <c r="J1081" s="2" t="str">
        <f>'FICHE PRODUIT'!$E$2927</f>
        <v>Blazers</v>
      </c>
      <c r="K1081" s="2" t="str">
        <f>'FICHE PRODUIT'!$E$2928</f>
        <v>Slack</v>
      </c>
      <c r="L1081" s="4">
        <f>'FICHE PRODUIT'!$E$2930</f>
        <v>107</v>
      </c>
      <c r="M1081" s="4">
        <f>'FICHE PRODUIT'!$E$2931</f>
        <v>29.67</v>
      </c>
      <c r="N1081" s="4">
        <f>'FICHE PRODUIT'!$E$2933</f>
        <v>136.67000000000002</v>
      </c>
      <c r="O1081" s="4">
        <f>'FICHE PRODUIT'!$E$2934</f>
        <v>4.2072144581839463</v>
      </c>
      <c r="P1081" s="4">
        <f>'FICHE PRODUIT'!$E$2936</f>
        <v>575</v>
      </c>
      <c r="Q1081" s="4">
        <f>'FICHE PRODUIT'!$E$2937</f>
        <v>230</v>
      </c>
      <c r="R1081" s="4">
        <f>'FICHE PRODUIT'!$E$2938</f>
        <v>261.36363636363632</v>
      </c>
      <c r="S1081" s="122">
        <f>'FICHE PRODUIT'!$E$2939</f>
        <v>0</v>
      </c>
      <c r="T1081" s="2" t="str">
        <f>'FICHE PRODUIT'!A2949</f>
        <v>BOUTONS</v>
      </c>
      <c r="U1081" s="2" t="str">
        <f>'FICHE PRODUIT'!B2949</f>
        <v>LOUROPEL</v>
      </c>
      <c r="V1081" s="2" t="str">
        <f>'FICHE PRODUIT'!C2949</f>
        <v>BT1</v>
      </c>
      <c r="W1081" s="2">
        <f>'FICHE PRODUIT'!D2949</f>
        <v>10</v>
      </c>
      <c r="X1081" s="2">
        <f>'FICHE PRODUIT'!E2949</f>
        <v>270</v>
      </c>
      <c r="Y1081" s="2">
        <f>'FICHE PRODUIT'!F2949</f>
        <v>0.06</v>
      </c>
      <c r="Z1081" s="2">
        <f>'FICHE PRODUIT'!G2949</f>
        <v>0.6</v>
      </c>
      <c r="AA1081" s="2">
        <f>'FICHE PRODUIT'!H2949</f>
        <v>16.2</v>
      </c>
    </row>
    <row r="1082" spans="1:27" x14ac:dyDescent="0.2">
      <c r="A1082" s="7" t="str">
        <f>'FICHE PRODUIT'!$A$2917</f>
        <v>SLACK IVY VIW3006</v>
      </c>
      <c r="B1082" s="2" t="str">
        <f>'FICHE PRODUIT'!$H$2917</f>
        <v>Gris</v>
      </c>
      <c r="C1082" s="2" t="str">
        <f>'FICHE PRODUIT'!$S$2917</f>
        <v>W26-27</v>
      </c>
      <c r="D1082" s="2">
        <f>'FICHE PRODUIT'!$Q$2917</f>
        <v>0</v>
      </c>
      <c r="E1082" s="2" t="str">
        <f>'FICHE PRODUIT'!$S$2919</f>
        <v>IN PRODUCTION</v>
      </c>
      <c r="F1082" s="2" t="str">
        <f>'FICHE PRODUIT'!$E$2921</f>
        <v>Page 78</v>
      </c>
      <c r="G1082" s="2" t="str">
        <f>'FICHE PRODUIT'!$E$2922</f>
        <v xml:space="preserve">Not need </v>
      </c>
      <c r="H1082" s="122" t="str">
        <f>'FICHE PRODUIT'!$E$2923</f>
        <v>OCEAN SURPLUS</v>
      </c>
      <c r="I1082" s="2" t="b">
        <f>'FICHE PRODUIT'!$E$2925</f>
        <v>0</v>
      </c>
      <c r="J1082" s="2" t="str">
        <f>'FICHE PRODUIT'!$E$2927</f>
        <v>Blazers</v>
      </c>
      <c r="K1082" s="2" t="str">
        <f>'FICHE PRODUIT'!$E$2928</f>
        <v>Slack</v>
      </c>
      <c r="L1082" s="4">
        <f>'FICHE PRODUIT'!$E$2930</f>
        <v>107</v>
      </c>
      <c r="M1082" s="4">
        <f>'FICHE PRODUIT'!$E$2931</f>
        <v>29.67</v>
      </c>
      <c r="N1082" s="4">
        <f>'FICHE PRODUIT'!$E$2933</f>
        <v>136.67000000000002</v>
      </c>
      <c r="O1082" s="4">
        <f>'FICHE PRODUIT'!$E$2934</f>
        <v>4.2072144581839463</v>
      </c>
      <c r="P1082" s="4">
        <f>'FICHE PRODUIT'!$E$2936</f>
        <v>575</v>
      </c>
      <c r="Q1082" s="4">
        <f>'FICHE PRODUIT'!$E$2937</f>
        <v>230</v>
      </c>
      <c r="R1082" s="4">
        <f>'FICHE PRODUIT'!$E$2938</f>
        <v>261.36363636363632</v>
      </c>
      <c r="S1082" s="122">
        <f>'FICHE PRODUIT'!$E$2939</f>
        <v>0</v>
      </c>
      <c r="T1082" s="2" t="str">
        <f>'FICHE PRODUIT'!A2950</f>
        <v>GALON</v>
      </c>
      <c r="U1082" s="2" t="str">
        <f>'FICHE PRODUIT'!B2950</f>
        <v>NASTRO</v>
      </c>
      <c r="V1082" s="2" t="str">
        <f>'FICHE PRODUIT'!C2950</f>
        <v>H</v>
      </c>
      <c r="W1082" s="2">
        <f>'FICHE PRODUIT'!D2950</f>
        <v>0.5</v>
      </c>
      <c r="X1082" s="2">
        <f>'FICHE PRODUIT'!E2950</f>
        <v>13.5</v>
      </c>
      <c r="Y1082" s="2">
        <f>'FICHE PRODUIT'!F2950</f>
        <v>0</v>
      </c>
      <c r="Z1082" s="2">
        <f>'FICHE PRODUIT'!G2950</f>
        <v>0</v>
      </c>
      <c r="AA1082" s="2">
        <f>'FICHE PRODUIT'!H2950</f>
        <v>0</v>
      </c>
    </row>
    <row r="1083" spans="1:27" x14ac:dyDescent="0.2">
      <c r="A1083" s="7" t="str">
        <f>'FICHE PRODUIT'!$A$2917</f>
        <v>SLACK IVY VIW3006</v>
      </c>
      <c r="B1083" s="2" t="str">
        <f>'FICHE PRODUIT'!$H$2917</f>
        <v>Gris</v>
      </c>
      <c r="C1083" s="2" t="str">
        <f>'FICHE PRODUIT'!$S$2917</f>
        <v>W26-27</v>
      </c>
      <c r="D1083" s="2">
        <f>'FICHE PRODUIT'!$Q$2917</f>
        <v>0</v>
      </c>
      <c r="E1083" s="2" t="str">
        <f>'FICHE PRODUIT'!$S$2919</f>
        <v>IN PRODUCTION</v>
      </c>
      <c r="F1083" s="2" t="str">
        <f>'FICHE PRODUIT'!$E$2921</f>
        <v>Page 78</v>
      </c>
      <c r="G1083" s="2" t="str">
        <f>'FICHE PRODUIT'!$E$2922</f>
        <v xml:space="preserve">Not need </v>
      </c>
      <c r="H1083" s="122" t="str">
        <f>'FICHE PRODUIT'!$E$2923</f>
        <v>OCEAN SURPLUS</v>
      </c>
      <c r="I1083" s="2" t="b">
        <f>'FICHE PRODUIT'!$E$2925</f>
        <v>0</v>
      </c>
      <c r="J1083" s="2" t="str">
        <f>'FICHE PRODUIT'!$E$2927</f>
        <v>Blazers</v>
      </c>
      <c r="K1083" s="2" t="str">
        <f>'FICHE PRODUIT'!$E$2928</f>
        <v>Slack</v>
      </c>
      <c r="L1083" s="4">
        <f>'FICHE PRODUIT'!$E$2930</f>
        <v>107</v>
      </c>
      <c r="M1083" s="4">
        <f>'FICHE PRODUIT'!$E$2931</f>
        <v>29.67</v>
      </c>
      <c r="N1083" s="4">
        <f>'FICHE PRODUIT'!$E$2933</f>
        <v>136.67000000000002</v>
      </c>
      <c r="O1083" s="4">
        <f>'FICHE PRODUIT'!$E$2934</f>
        <v>4.2072144581839463</v>
      </c>
      <c r="P1083" s="4">
        <f>'FICHE PRODUIT'!$E$2936</f>
        <v>575</v>
      </c>
      <c r="Q1083" s="4">
        <f>'FICHE PRODUIT'!$E$2937</f>
        <v>230</v>
      </c>
      <c r="R1083" s="4">
        <f>'FICHE PRODUIT'!$E$2938</f>
        <v>261.36363636363632</v>
      </c>
      <c r="S1083" s="122">
        <f>'FICHE PRODUIT'!$E$2939</f>
        <v>0</v>
      </c>
      <c r="T1083" s="2" t="str">
        <f>'FICHE PRODUIT'!A2951</f>
        <v>GALON</v>
      </c>
      <c r="U1083" s="2" t="str">
        <f>'FICHE PRODUIT'!B2951</f>
        <v>NASTRO</v>
      </c>
      <c r="V1083" s="2" t="str">
        <f>'FICHE PRODUIT'!C2951</f>
        <v>G</v>
      </c>
      <c r="W1083" s="2">
        <f>'FICHE PRODUIT'!D2951</f>
        <v>1</v>
      </c>
      <c r="X1083" s="2">
        <f>'FICHE PRODUIT'!E2951</f>
        <v>27</v>
      </c>
      <c r="Y1083" s="2">
        <f>'FICHE PRODUIT'!F2951</f>
        <v>0.49</v>
      </c>
      <c r="Z1083" s="2">
        <f>'FICHE PRODUIT'!G2951</f>
        <v>0.49</v>
      </c>
      <c r="AA1083" s="2">
        <f>'FICHE PRODUIT'!H2951</f>
        <v>13.23</v>
      </c>
    </row>
    <row r="1084" spans="1:27" x14ac:dyDescent="0.2">
      <c r="A1084" s="7" t="str">
        <f>'FICHE PRODUIT'!$A$2917</f>
        <v>SLACK IVY VIW3006</v>
      </c>
      <c r="B1084" s="2" t="str">
        <f>'FICHE PRODUIT'!$H$2917</f>
        <v>Gris</v>
      </c>
      <c r="C1084" s="2" t="str">
        <f>'FICHE PRODUIT'!$S$2917</f>
        <v>W26-27</v>
      </c>
      <c r="D1084" s="2">
        <f>'FICHE PRODUIT'!$Q$2917</f>
        <v>0</v>
      </c>
      <c r="E1084" s="2" t="str">
        <f>'FICHE PRODUIT'!$S$2919</f>
        <v>IN PRODUCTION</v>
      </c>
      <c r="F1084" s="2" t="str">
        <f>'FICHE PRODUIT'!$E$2921</f>
        <v>Page 78</v>
      </c>
      <c r="G1084" s="2" t="str">
        <f>'FICHE PRODUIT'!$E$2922</f>
        <v xml:space="preserve">Not need </v>
      </c>
      <c r="H1084" s="122" t="str">
        <f>'FICHE PRODUIT'!$E$2923</f>
        <v>OCEAN SURPLUS</v>
      </c>
      <c r="I1084" s="2" t="b">
        <f>'FICHE PRODUIT'!$E$2925</f>
        <v>0</v>
      </c>
      <c r="J1084" s="2" t="str">
        <f>'FICHE PRODUIT'!$E$2927</f>
        <v>Blazers</v>
      </c>
      <c r="K1084" s="2" t="str">
        <f>'FICHE PRODUIT'!$E$2928</f>
        <v>Slack</v>
      </c>
      <c r="L1084" s="4">
        <f>'FICHE PRODUIT'!$E$2930</f>
        <v>107</v>
      </c>
      <c r="M1084" s="4">
        <f>'FICHE PRODUIT'!$E$2931</f>
        <v>29.67</v>
      </c>
      <c r="N1084" s="4">
        <f>'FICHE PRODUIT'!$E$2933</f>
        <v>136.67000000000002</v>
      </c>
      <c r="O1084" s="4">
        <f>'FICHE PRODUIT'!$E$2934</f>
        <v>4.2072144581839463</v>
      </c>
      <c r="P1084" s="4">
        <f>'FICHE PRODUIT'!$E$2936</f>
        <v>575</v>
      </c>
      <c r="Q1084" s="4">
        <f>'FICHE PRODUIT'!$E$2937</f>
        <v>230</v>
      </c>
      <c r="R1084" s="4">
        <f>'FICHE PRODUIT'!$E$2938</f>
        <v>261.36363636363632</v>
      </c>
      <c r="S1084" s="122">
        <f>'FICHE PRODUIT'!$E$2939</f>
        <v>0</v>
      </c>
      <c r="T1084" s="2" t="str">
        <f>'FICHE PRODUIT'!A2952</f>
        <v>ETIQUETTES</v>
      </c>
      <c r="U1084" s="2" t="str">
        <f>'FICHE PRODUIT'!B2952</f>
        <v>CADICA</v>
      </c>
      <c r="V1084" s="2" t="str">
        <f>'FICHE PRODUIT'!C2952</f>
        <v>LE1</v>
      </c>
      <c r="W1084" s="2">
        <f>'FICHE PRODUIT'!D2952</f>
        <v>1</v>
      </c>
      <c r="X1084" s="2">
        <f>'FICHE PRODUIT'!E2952</f>
        <v>27</v>
      </c>
      <c r="Y1084" s="2">
        <f>'FICHE PRODUIT'!F2952</f>
        <v>0.65</v>
      </c>
      <c r="Z1084" s="2">
        <f>'FICHE PRODUIT'!G2952</f>
        <v>0.65</v>
      </c>
      <c r="AA1084" s="2">
        <f>'FICHE PRODUIT'!H2952</f>
        <v>17.55</v>
      </c>
    </row>
    <row r="1085" spans="1:27" x14ac:dyDescent="0.2">
      <c r="A1085" s="7" t="str">
        <f>'FICHE PRODUIT'!$A$2917</f>
        <v>SLACK IVY VIW3006</v>
      </c>
      <c r="B1085" s="2" t="str">
        <f>'FICHE PRODUIT'!$H$2917</f>
        <v>Gris</v>
      </c>
      <c r="C1085" s="2" t="str">
        <f>'FICHE PRODUIT'!$S$2917</f>
        <v>W26-27</v>
      </c>
      <c r="D1085" s="2">
        <f>'FICHE PRODUIT'!$Q$2917</f>
        <v>0</v>
      </c>
      <c r="E1085" s="2" t="str">
        <f>'FICHE PRODUIT'!$S$2919</f>
        <v>IN PRODUCTION</v>
      </c>
      <c r="F1085" s="2" t="str">
        <f>'FICHE PRODUIT'!$E$2921</f>
        <v>Page 78</v>
      </c>
      <c r="G1085" s="2" t="str">
        <f>'FICHE PRODUIT'!$E$2922</f>
        <v xml:space="preserve">Not need </v>
      </c>
      <c r="H1085" s="122" t="str">
        <f>'FICHE PRODUIT'!$E$2923</f>
        <v>OCEAN SURPLUS</v>
      </c>
      <c r="I1085" s="2" t="b">
        <f>'FICHE PRODUIT'!$E$2925</f>
        <v>0</v>
      </c>
      <c r="J1085" s="2" t="str">
        <f>'FICHE PRODUIT'!$E$2927</f>
        <v>Blazers</v>
      </c>
      <c r="K1085" s="2" t="str">
        <f>'FICHE PRODUIT'!$E$2928</f>
        <v>Slack</v>
      </c>
      <c r="L1085" s="4">
        <f>'FICHE PRODUIT'!$E$2930</f>
        <v>107</v>
      </c>
      <c r="M1085" s="4">
        <f>'FICHE PRODUIT'!$E$2931</f>
        <v>29.67</v>
      </c>
      <c r="N1085" s="4">
        <f>'FICHE PRODUIT'!$E$2933</f>
        <v>136.67000000000002</v>
      </c>
      <c r="O1085" s="4">
        <f>'FICHE PRODUIT'!$E$2934</f>
        <v>4.2072144581839463</v>
      </c>
      <c r="P1085" s="4">
        <f>'FICHE PRODUIT'!$E$2936</f>
        <v>575</v>
      </c>
      <c r="Q1085" s="4">
        <f>'FICHE PRODUIT'!$E$2937</f>
        <v>230</v>
      </c>
      <c r="R1085" s="4">
        <f>'FICHE PRODUIT'!$E$2938</f>
        <v>261.36363636363632</v>
      </c>
      <c r="S1085" s="122">
        <f>'FICHE PRODUIT'!$E$2939</f>
        <v>0</v>
      </c>
      <c r="T1085" s="2" t="str">
        <f>'FICHE PRODUIT'!A2953</f>
        <v>HANGTAG</v>
      </c>
      <c r="U1085" s="2" t="str">
        <f>'FICHE PRODUIT'!B2953</f>
        <v>CADICA</v>
      </c>
      <c r="V1085" s="2" t="str">
        <f>'FICHE PRODUIT'!C2953</f>
        <v>XD2</v>
      </c>
      <c r="W1085" s="2">
        <f>'FICHE PRODUIT'!D2953</f>
        <v>1</v>
      </c>
      <c r="X1085" s="2">
        <f>'FICHE PRODUIT'!E2953</f>
        <v>27</v>
      </c>
      <c r="Y1085" s="2">
        <f>'FICHE PRODUIT'!F2953</f>
        <v>0.25</v>
      </c>
      <c r="Z1085" s="2">
        <f>'FICHE PRODUIT'!G2953</f>
        <v>0.25</v>
      </c>
      <c r="AA1085" s="2">
        <f>'FICHE PRODUIT'!H2953</f>
        <v>6.75</v>
      </c>
    </row>
    <row r="1086" spans="1:27" x14ac:dyDescent="0.2">
      <c r="A1086" s="7" t="str">
        <f>'FICHE PRODUIT'!$A$2917</f>
        <v>SLACK IVY VIW3006</v>
      </c>
      <c r="B1086" s="2" t="str">
        <f>'FICHE PRODUIT'!$H$2917</f>
        <v>Gris</v>
      </c>
      <c r="C1086" s="2" t="str">
        <f>'FICHE PRODUIT'!$S$2917</f>
        <v>W26-27</v>
      </c>
      <c r="D1086" s="2">
        <f>'FICHE PRODUIT'!$Q$2917</f>
        <v>0</v>
      </c>
      <c r="E1086" s="2" t="str">
        <f>'FICHE PRODUIT'!$S$2919</f>
        <v>IN PRODUCTION</v>
      </c>
      <c r="F1086" s="2" t="str">
        <f>'FICHE PRODUIT'!$E$2921</f>
        <v>Page 78</v>
      </c>
      <c r="G1086" s="2" t="str">
        <f>'FICHE PRODUIT'!$E$2922</f>
        <v xml:space="preserve">Not need </v>
      </c>
      <c r="H1086" s="122" t="str">
        <f>'FICHE PRODUIT'!$E$2923</f>
        <v>OCEAN SURPLUS</v>
      </c>
      <c r="I1086" s="2" t="b">
        <f>'FICHE PRODUIT'!$E$2925</f>
        <v>0</v>
      </c>
      <c r="J1086" s="2" t="str">
        <f>'FICHE PRODUIT'!$E$2927</f>
        <v>Blazers</v>
      </c>
      <c r="K1086" s="2" t="str">
        <f>'FICHE PRODUIT'!$E$2928</f>
        <v>Slack</v>
      </c>
      <c r="L1086" s="4">
        <f>'FICHE PRODUIT'!$E$2930</f>
        <v>107</v>
      </c>
      <c r="M1086" s="4">
        <f>'FICHE PRODUIT'!$E$2931</f>
        <v>29.67</v>
      </c>
      <c r="N1086" s="4">
        <f>'FICHE PRODUIT'!$E$2933</f>
        <v>136.67000000000002</v>
      </c>
      <c r="O1086" s="4">
        <f>'FICHE PRODUIT'!$E$2934</f>
        <v>4.2072144581839463</v>
      </c>
      <c r="P1086" s="4">
        <f>'FICHE PRODUIT'!$E$2936</f>
        <v>575</v>
      </c>
      <c r="Q1086" s="4">
        <f>'FICHE PRODUIT'!$E$2937</f>
        <v>230</v>
      </c>
      <c r="R1086" s="4">
        <f>'FICHE PRODUIT'!$E$2938</f>
        <v>261.36363636363632</v>
      </c>
      <c r="S1086" s="122">
        <f>'FICHE PRODUIT'!$E$2939</f>
        <v>0</v>
      </c>
      <c r="T1086" s="2">
        <f>'FICHE PRODUIT'!A2954</f>
        <v>0</v>
      </c>
      <c r="U1086" s="2">
        <f>'FICHE PRODUIT'!B2954</f>
        <v>0</v>
      </c>
      <c r="V1086" s="2">
        <f>'FICHE PRODUIT'!C2954</f>
        <v>0</v>
      </c>
      <c r="W1086" s="2">
        <f>'FICHE PRODUIT'!D2954</f>
        <v>0</v>
      </c>
      <c r="X1086" s="2">
        <f>'FICHE PRODUIT'!E2954</f>
        <v>0</v>
      </c>
      <c r="Y1086" s="2">
        <f>'FICHE PRODUIT'!F2954</f>
        <v>0</v>
      </c>
      <c r="Z1086" s="2">
        <f>'FICHE PRODUIT'!G2954</f>
        <v>0</v>
      </c>
      <c r="AA1086" s="2">
        <f>'FICHE PRODUIT'!H2954</f>
        <v>0</v>
      </c>
    </row>
    <row r="1087" spans="1:27" x14ac:dyDescent="0.2">
      <c r="A1087" s="7" t="str">
        <f>'FICHE PRODUIT'!$A$2917</f>
        <v>SLACK IVY VIW3006</v>
      </c>
      <c r="B1087" s="2" t="str">
        <f>'FICHE PRODUIT'!$H$2917</f>
        <v>Gris</v>
      </c>
      <c r="C1087" s="2" t="str">
        <f>'FICHE PRODUIT'!$S$2917</f>
        <v>W26-27</v>
      </c>
      <c r="D1087" s="2">
        <f>'FICHE PRODUIT'!$Q$2917</f>
        <v>0</v>
      </c>
      <c r="E1087" s="2" t="str">
        <f>'FICHE PRODUIT'!$S$2919</f>
        <v>IN PRODUCTION</v>
      </c>
      <c r="F1087" s="2" t="str">
        <f>'FICHE PRODUIT'!$E$2921</f>
        <v>Page 78</v>
      </c>
      <c r="G1087" s="2" t="str">
        <f>'FICHE PRODUIT'!$E$2922</f>
        <v xml:space="preserve">Not need </v>
      </c>
      <c r="H1087" s="122" t="str">
        <f>'FICHE PRODUIT'!$E$2923</f>
        <v>OCEAN SURPLUS</v>
      </c>
      <c r="I1087" s="2" t="b">
        <f>'FICHE PRODUIT'!$E$2925</f>
        <v>0</v>
      </c>
      <c r="J1087" s="2" t="str">
        <f>'FICHE PRODUIT'!$E$2927</f>
        <v>Blazers</v>
      </c>
      <c r="K1087" s="2" t="str">
        <f>'FICHE PRODUIT'!$E$2928</f>
        <v>Slack</v>
      </c>
      <c r="L1087" s="4">
        <f>'FICHE PRODUIT'!$E$2930</f>
        <v>107</v>
      </c>
      <c r="M1087" s="4">
        <f>'FICHE PRODUIT'!$E$2931</f>
        <v>29.67</v>
      </c>
      <c r="N1087" s="4">
        <f>'FICHE PRODUIT'!$E$2933</f>
        <v>136.67000000000002</v>
      </c>
      <c r="O1087" s="4">
        <f>'FICHE PRODUIT'!$E$2934</f>
        <v>4.2072144581839463</v>
      </c>
      <c r="P1087" s="4">
        <f>'FICHE PRODUIT'!$E$2936</f>
        <v>575</v>
      </c>
      <c r="Q1087" s="4">
        <f>'FICHE PRODUIT'!$E$2937</f>
        <v>230</v>
      </c>
      <c r="R1087" s="4">
        <f>'FICHE PRODUIT'!$E$2938</f>
        <v>261.36363636363632</v>
      </c>
      <c r="S1087" s="122">
        <f>'FICHE PRODUIT'!$E$2939</f>
        <v>0</v>
      </c>
      <c r="T1087" s="2">
        <f>'FICHE PRODUIT'!A2955</f>
        <v>0</v>
      </c>
      <c r="U1087" s="2">
        <f>'FICHE PRODUIT'!B2955</f>
        <v>0</v>
      </c>
      <c r="V1087" s="2">
        <f>'FICHE PRODUIT'!C2955</f>
        <v>0</v>
      </c>
      <c r="W1087" s="2">
        <f>'FICHE PRODUIT'!D2955</f>
        <v>0</v>
      </c>
      <c r="X1087" s="2">
        <f>'FICHE PRODUIT'!E2955</f>
        <v>0</v>
      </c>
      <c r="Y1087" s="2">
        <f>'FICHE PRODUIT'!F2955</f>
        <v>0</v>
      </c>
      <c r="Z1087" s="2">
        <f>'FICHE PRODUIT'!G2955</f>
        <v>0</v>
      </c>
      <c r="AA1087" s="2">
        <f>'FICHE PRODUIT'!H2955</f>
        <v>0</v>
      </c>
    </row>
    <row r="1088" spans="1:27" x14ac:dyDescent="0.2">
      <c r="A1088" s="7" t="str">
        <f>'FICHE PRODUIT'!$A$2917</f>
        <v>SLACK IVY VIW3006</v>
      </c>
      <c r="B1088" s="2" t="str">
        <f>'FICHE PRODUIT'!$H$2917</f>
        <v>Gris</v>
      </c>
      <c r="C1088" s="2" t="str">
        <f>'FICHE PRODUIT'!$S$2917</f>
        <v>W26-27</v>
      </c>
      <c r="D1088" s="2">
        <f>'FICHE PRODUIT'!$Q$2917</f>
        <v>0</v>
      </c>
      <c r="E1088" s="2" t="str">
        <f>'FICHE PRODUIT'!$S$2919</f>
        <v>IN PRODUCTION</v>
      </c>
      <c r="F1088" s="2" t="str">
        <f>'FICHE PRODUIT'!$E$2921</f>
        <v>Page 78</v>
      </c>
      <c r="G1088" s="2" t="str">
        <f>'FICHE PRODUIT'!$E$2922</f>
        <v xml:space="preserve">Not need </v>
      </c>
      <c r="H1088" s="122" t="str">
        <f>'FICHE PRODUIT'!$E$2923</f>
        <v>OCEAN SURPLUS</v>
      </c>
      <c r="I1088" s="2" t="b">
        <f>'FICHE PRODUIT'!$E$2925</f>
        <v>0</v>
      </c>
      <c r="J1088" s="2" t="str">
        <f>'FICHE PRODUIT'!$E$2927</f>
        <v>Blazers</v>
      </c>
      <c r="K1088" s="2" t="str">
        <f>'FICHE PRODUIT'!$E$2928</f>
        <v>Slack</v>
      </c>
      <c r="L1088" s="4">
        <f>'FICHE PRODUIT'!$E$2930</f>
        <v>107</v>
      </c>
      <c r="M1088" s="4">
        <f>'FICHE PRODUIT'!$E$2931</f>
        <v>29.67</v>
      </c>
      <c r="N1088" s="4">
        <f>'FICHE PRODUIT'!$E$2933</f>
        <v>136.67000000000002</v>
      </c>
      <c r="O1088" s="4">
        <f>'FICHE PRODUIT'!$E$2934</f>
        <v>4.2072144581839463</v>
      </c>
      <c r="P1088" s="4">
        <f>'FICHE PRODUIT'!$E$2936</f>
        <v>575</v>
      </c>
      <c r="Q1088" s="4">
        <f>'FICHE PRODUIT'!$E$2937</f>
        <v>230</v>
      </c>
      <c r="R1088" s="4">
        <f>'FICHE PRODUIT'!$E$2938</f>
        <v>261.36363636363632</v>
      </c>
      <c r="S1088" s="122">
        <f>'FICHE PRODUIT'!$E$2939</f>
        <v>0</v>
      </c>
      <c r="T1088" s="2">
        <f>'FICHE PRODUIT'!A2956</f>
        <v>0</v>
      </c>
      <c r="U1088" s="2">
        <f>'FICHE PRODUIT'!B2956</f>
        <v>0</v>
      </c>
      <c r="V1088" s="2">
        <f>'FICHE PRODUIT'!C2956</f>
        <v>0</v>
      </c>
      <c r="W1088" s="2">
        <f>'FICHE PRODUIT'!D2956</f>
        <v>0</v>
      </c>
      <c r="X1088" s="2">
        <f>'FICHE PRODUIT'!E2956</f>
        <v>0</v>
      </c>
      <c r="Y1088" s="2">
        <f>'FICHE PRODUIT'!F2956</f>
        <v>0</v>
      </c>
      <c r="Z1088" s="2">
        <f>'FICHE PRODUIT'!G2956</f>
        <v>0</v>
      </c>
      <c r="AA1088" s="2">
        <f>'FICHE PRODUIT'!H2956</f>
        <v>0</v>
      </c>
    </row>
    <row r="1089" spans="1:27" x14ac:dyDescent="0.2">
      <c r="A1089" s="7" t="str">
        <f>'FICHE PRODUIT'!$A$2917</f>
        <v>SLACK IVY VIW3006</v>
      </c>
      <c r="B1089" s="2" t="str">
        <f>'FICHE PRODUIT'!$H$2917</f>
        <v>Gris</v>
      </c>
      <c r="C1089" s="2" t="str">
        <f>'FICHE PRODUIT'!$S$2917</f>
        <v>W26-27</v>
      </c>
      <c r="D1089" s="2">
        <f>'FICHE PRODUIT'!$Q$2917</f>
        <v>0</v>
      </c>
      <c r="E1089" s="2" t="str">
        <f>'FICHE PRODUIT'!$S$2919</f>
        <v>IN PRODUCTION</v>
      </c>
      <c r="F1089" s="2" t="str">
        <f>'FICHE PRODUIT'!$E$2921</f>
        <v>Page 78</v>
      </c>
      <c r="G1089" s="2" t="str">
        <f>'FICHE PRODUIT'!$E$2922</f>
        <v xml:space="preserve">Not need </v>
      </c>
      <c r="H1089" s="122" t="str">
        <f>'FICHE PRODUIT'!$E$2923</f>
        <v>OCEAN SURPLUS</v>
      </c>
      <c r="I1089" s="2" t="b">
        <f>'FICHE PRODUIT'!$E$2925</f>
        <v>0</v>
      </c>
      <c r="J1089" s="2" t="str">
        <f>'FICHE PRODUIT'!$E$2927</f>
        <v>Blazers</v>
      </c>
      <c r="K1089" s="2" t="str">
        <f>'FICHE PRODUIT'!$E$2928</f>
        <v>Slack</v>
      </c>
      <c r="L1089" s="4">
        <f>'FICHE PRODUIT'!$E$2930</f>
        <v>107</v>
      </c>
      <c r="M1089" s="4">
        <f>'FICHE PRODUIT'!$E$2931</f>
        <v>29.67</v>
      </c>
      <c r="N1089" s="4">
        <f>'FICHE PRODUIT'!$E$2933</f>
        <v>136.67000000000002</v>
      </c>
      <c r="O1089" s="4">
        <f>'FICHE PRODUIT'!$E$2934</f>
        <v>4.2072144581839463</v>
      </c>
      <c r="P1089" s="4">
        <f>'FICHE PRODUIT'!$E$2936</f>
        <v>575</v>
      </c>
      <c r="Q1089" s="4">
        <f>'FICHE PRODUIT'!$E$2937</f>
        <v>230</v>
      </c>
      <c r="R1089" s="4">
        <f>'FICHE PRODUIT'!$E$2938</f>
        <v>261.36363636363632</v>
      </c>
      <c r="S1089" s="122">
        <f>'FICHE PRODUIT'!$E$2939</f>
        <v>0</v>
      </c>
      <c r="T1089" s="2" t="str">
        <f>'FICHE PRODUIT'!A2957</f>
        <v>Frais externe</v>
      </c>
      <c r="U1089" s="2" t="str">
        <f>'FICHE PRODUIT'!B2957</f>
        <v>Transport</v>
      </c>
      <c r="V1089" s="2" t="str">
        <f>'FICHE PRODUIT'!C2957</f>
        <v xml:space="preserve">Européen </v>
      </c>
      <c r="W1089" s="2">
        <f>'FICHE PRODUIT'!D2957</f>
        <v>1</v>
      </c>
      <c r="X1089" s="2">
        <f>'FICHE PRODUIT'!E2957</f>
        <v>27</v>
      </c>
      <c r="Y1089" s="2">
        <f>'FICHE PRODUIT'!F2957</f>
        <v>2</v>
      </c>
      <c r="Z1089" s="2">
        <f>'FICHE PRODUIT'!G2957</f>
        <v>2</v>
      </c>
      <c r="AA1089" s="2">
        <f>'FICHE PRODUIT'!H2957</f>
        <v>54</v>
      </c>
    </row>
    <row r="1090" spans="1:27" x14ac:dyDescent="0.2">
      <c r="A1090" s="7" t="str">
        <f>'FICHE PRODUIT'!$A$2917</f>
        <v>SLACK IVY VIW3006</v>
      </c>
      <c r="B1090" s="2" t="str">
        <f>'FICHE PRODUIT'!$H$2917</f>
        <v>Gris</v>
      </c>
      <c r="C1090" s="2" t="str">
        <f>'FICHE PRODUIT'!$S$2917</f>
        <v>W26-27</v>
      </c>
      <c r="D1090" s="2">
        <f>'FICHE PRODUIT'!$Q$2917</f>
        <v>0</v>
      </c>
      <c r="E1090" s="2" t="str">
        <f>'FICHE PRODUIT'!$S$2919</f>
        <v>IN PRODUCTION</v>
      </c>
      <c r="F1090" s="2" t="str">
        <f>'FICHE PRODUIT'!$E$2921</f>
        <v>Page 78</v>
      </c>
      <c r="G1090" s="2" t="str">
        <f>'FICHE PRODUIT'!$E$2922</f>
        <v xml:space="preserve">Not need </v>
      </c>
      <c r="H1090" s="122" t="str">
        <f>'FICHE PRODUIT'!$E$2923</f>
        <v>OCEAN SURPLUS</v>
      </c>
      <c r="I1090" s="2" t="b">
        <f>'FICHE PRODUIT'!$E$2925</f>
        <v>0</v>
      </c>
      <c r="J1090" s="2" t="str">
        <f>'FICHE PRODUIT'!$E$2927</f>
        <v>Blazers</v>
      </c>
      <c r="K1090" s="2" t="str">
        <f>'FICHE PRODUIT'!$E$2928</f>
        <v>Slack</v>
      </c>
      <c r="L1090" s="4">
        <f>'FICHE PRODUIT'!$E$2930</f>
        <v>107</v>
      </c>
      <c r="M1090" s="4">
        <f>'FICHE PRODUIT'!$E$2931</f>
        <v>29.67</v>
      </c>
      <c r="N1090" s="4">
        <f>'FICHE PRODUIT'!$E$2933</f>
        <v>136.67000000000002</v>
      </c>
      <c r="O1090" s="4">
        <f>'FICHE PRODUIT'!$E$2934</f>
        <v>4.2072144581839463</v>
      </c>
      <c r="P1090" s="4">
        <f>'FICHE PRODUIT'!$E$2936</f>
        <v>575</v>
      </c>
      <c r="Q1090" s="4">
        <f>'FICHE PRODUIT'!$E$2937</f>
        <v>230</v>
      </c>
      <c r="R1090" s="4">
        <f>'FICHE PRODUIT'!$E$2938</f>
        <v>261.36363636363632</v>
      </c>
      <c r="S1090" s="122">
        <f>'FICHE PRODUIT'!$E$2939</f>
        <v>0</v>
      </c>
      <c r="T1090" s="2" t="str">
        <f>'FICHE PRODUIT'!A2958</f>
        <v>Frais externe</v>
      </c>
      <c r="U1090" s="2" t="str">
        <f>'FICHE PRODUIT'!B2958</f>
        <v>Communication</v>
      </c>
      <c r="V1090" s="2" t="str">
        <f>'FICHE PRODUIT'!C2958</f>
        <v>Marketing</v>
      </c>
      <c r="W1090" s="2">
        <f>'FICHE PRODUIT'!D2958</f>
        <v>1</v>
      </c>
      <c r="X1090" s="2">
        <f>'FICHE PRODUIT'!E2958</f>
        <v>27</v>
      </c>
      <c r="Y1090" s="2">
        <f>'FICHE PRODUIT'!F2958</f>
        <v>0.5</v>
      </c>
      <c r="Z1090" s="2">
        <f>'FICHE PRODUIT'!G2958</f>
        <v>0.5</v>
      </c>
      <c r="AA1090" s="2">
        <f>'FICHE PRODUIT'!H2958</f>
        <v>13.5</v>
      </c>
    </row>
    <row r="1091" spans="1:27" x14ac:dyDescent="0.2">
      <c r="A1091" s="7" t="str">
        <f>'FICHE PRODUIT'!$A$2960</f>
        <v>SLACK IVY VIW3006</v>
      </c>
      <c r="B1091" s="2" t="str">
        <f>'FICHE PRODUIT'!$H$2960</f>
        <v>Bleu</v>
      </c>
      <c r="C1091" s="2" t="str">
        <f>'FICHE PRODUIT'!$S$2960</f>
        <v>W26-27</v>
      </c>
      <c r="D1091" s="2" t="str">
        <f>'FICHE PRODUIT'!$Q$2960</f>
        <v>+++</v>
      </c>
      <c r="E1091" s="2" t="str">
        <f>'FICHE PRODUIT'!$S$2962</f>
        <v>IN PRODUCTION</v>
      </c>
      <c r="F1091" s="2" t="str">
        <f>'FICHE PRODUIT'!$E$2964</f>
        <v>Page 79</v>
      </c>
      <c r="G1091" s="2" t="str">
        <f>'FICHE PRODUIT'!$E$2965</f>
        <v xml:space="preserve">Not need </v>
      </c>
      <c r="H1091" s="122" t="str">
        <f>'FICHE PRODUIT'!$E$2966</f>
        <v>OCEAN SURPLUS</v>
      </c>
      <c r="I1091" s="2" t="b">
        <f>'FICHE PRODUIT'!$E$2968</f>
        <v>0</v>
      </c>
      <c r="J1091" s="2" t="str">
        <f>'FICHE PRODUIT'!$E$2970</f>
        <v>Blazers</v>
      </c>
      <c r="K1091" s="2" t="str">
        <f>'FICHE PRODUIT'!$E$2971</f>
        <v>Slack</v>
      </c>
      <c r="L1091" s="4">
        <f>'FICHE PRODUIT'!$E$2973</f>
        <v>107</v>
      </c>
      <c r="M1091" s="4">
        <f>'FICHE PRODUIT'!$E$2974</f>
        <v>28.560000000000002</v>
      </c>
      <c r="N1091" s="4">
        <f>'FICHE PRODUIT'!$E$2976</f>
        <v>135.56</v>
      </c>
      <c r="O1091" s="4">
        <f>'FICHE PRODUIT'!$E$2977</f>
        <v>4.2416642077308939</v>
      </c>
      <c r="P1091" s="4">
        <f>'FICHE PRODUIT'!$E$2979</f>
        <v>575</v>
      </c>
      <c r="Q1091" s="4">
        <f>'FICHE PRODUIT'!$E$2980</f>
        <v>230</v>
      </c>
      <c r="R1091" s="4">
        <f>'FICHE PRODUIT'!$E$2981</f>
        <v>261.36363636363632</v>
      </c>
      <c r="S1091" s="122">
        <f>'FICHE PRODUIT'!$E$2982</f>
        <v>0</v>
      </c>
      <c r="T1091" s="2" t="str">
        <f>'FICHE PRODUIT'!A2987</f>
        <v>FABRIC</v>
      </c>
      <c r="U1091" s="2" t="str">
        <f>'FICHE PRODUIT'!B2987</f>
        <v>ALBANO MORGADO</v>
      </c>
      <c r="V1091" s="2" t="str">
        <f>'FICHE PRODUIT'!C2987</f>
        <v xml:space="preserve">35 16100 I 028 </v>
      </c>
      <c r="W1091" s="2">
        <f>'FICHE PRODUIT'!D2987</f>
        <v>1.85</v>
      </c>
      <c r="X1091" s="2">
        <f>'FICHE PRODUIT'!E2987</f>
        <v>48.1</v>
      </c>
      <c r="Y1091" s="2">
        <f>'FICHE PRODUIT'!F2987</f>
        <v>12.8</v>
      </c>
      <c r="Z1091" s="2">
        <f>'FICHE PRODUIT'!G2987</f>
        <v>23.680000000000003</v>
      </c>
      <c r="AA1091" s="2">
        <f>'FICHE PRODUIT'!H2987</f>
        <v>615.68000000000006</v>
      </c>
    </row>
    <row r="1092" spans="1:27" x14ac:dyDescent="0.2">
      <c r="A1092" s="7" t="str">
        <f>'FICHE PRODUIT'!$A$2960</f>
        <v>SLACK IVY VIW3006</v>
      </c>
      <c r="B1092" s="2" t="str">
        <f>'FICHE PRODUIT'!$H$2960</f>
        <v>Bleu</v>
      </c>
      <c r="C1092" s="2" t="str">
        <f>'FICHE PRODUIT'!$S$2960</f>
        <v>W26-27</v>
      </c>
      <c r="D1092" s="2" t="str">
        <f>'FICHE PRODUIT'!$Q$2960</f>
        <v>+++</v>
      </c>
      <c r="E1092" s="2" t="str">
        <f>'FICHE PRODUIT'!$S$2962</f>
        <v>IN PRODUCTION</v>
      </c>
      <c r="F1092" s="2" t="str">
        <f>'FICHE PRODUIT'!$E$2964</f>
        <v>Page 79</v>
      </c>
      <c r="G1092" s="2" t="str">
        <f>'FICHE PRODUIT'!$E$2965</f>
        <v xml:space="preserve">Not need </v>
      </c>
      <c r="H1092" s="122" t="str">
        <f>'FICHE PRODUIT'!$E$2966</f>
        <v>OCEAN SURPLUS</v>
      </c>
      <c r="I1092" s="2" t="b">
        <f>'FICHE PRODUIT'!$E$2968</f>
        <v>0</v>
      </c>
      <c r="J1092" s="2" t="str">
        <f>'FICHE PRODUIT'!$E$2970</f>
        <v>Blazers</v>
      </c>
      <c r="K1092" s="2" t="str">
        <f>'FICHE PRODUIT'!$E$2971</f>
        <v>Slack</v>
      </c>
      <c r="L1092" s="4">
        <f>'FICHE PRODUIT'!$E$2973</f>
        <v>107</v>
      </c>
      <c r="M1092" s="4">
        <f>'FICHE PRODUIT'!$E$2974</f>
        <v>28.560000000000002</v>
      </c>
      <c r="N1092" s="4">
        <f>'FICHE PRODUIT'!$E$2976</f>
        <v>135.56</v>
      </c>
      <c r="O1092" s="4">
        <f>'FICHE PRODUIT'!$E$2977</f>
        <v>4.2416642077308939</v>
      </c>
      <c r="P1092" s="4">
        <f>'FICHE PRODUIT'!$E$2979</f>
        <v>575</v>
      </c>
      <c r="Q1092" s="4">
        <f>'FICHE PRODUIT'!$E$2980</f>
        <v>230</v>
      </c>
      <c r="R1092" s="4">
        <f>'FICHE PRODUIT'!$E$2981</f>
        <v>261.36363636363632</v>
      </c>
      <c r="S1092" s="122">
        <f>'FICHE PRODUIT'!$E$2982</f>
        <v>0</v>
      </c>
      <c r="T1092" s="2" t="str">
        <f>'FICHE PRODUIT'!A2988</f>
        <v>LINNING</v>
      </c>
      <c r="U1092" s="2" t="str">
        <f>'FICHE PRODUIT'!B2988</f>
        <v>CERVOTESSILE</v>
      </c>
      <c r="V1092" s="2" t="str">
        <f>'FICHE PRODUIT'!C2988</f>
        <v>LOTO e.215</v>
      </c>
      <c r="W1092" s="2">
        <f>'FICHE PRODUIT'!D2988</f>
        <v>0.72</v>
      </c>
      <c r="X1092" s="2">
        <f>'FICHE PRODUIT'!E2988</f>
        <v>18.72</v>
      </c>
      <c r="Y1092" s="2">
        <f>'FICHE PRODUIT'!F2988</f>
        <v>0</v>
      </c>
      <c r="Z1092" s="2">
        <f>'FICHE PRODUIT'!G2988</f>
        <v>0</v>
      </c>
      <c r="AA1092" s="2">
        <f>'FICHE PRODUIT'!H2988</f>
        <v>0</v>
      </c>
    </row>
    <row r="1093" spans="1:27" x14ac:dyDescent="0.2">
      <c r="A1093" s="7" t="str">
        <f>'FICHE PRODUIT'!$A$2960</f>
        <v>SLACK IVY VIW3006</v>
      </c>
      <c r="B1093" s="2" t="str">
        <f>'FICHE PRODUIT'!$H$2960</f>
        <v>Bleu</v>
      </c>
      <c r="C1093" s="2" t="str">
        <f>'FICHE PRODUIT'!$S$2960</f>
        <v>W26-27</v>
      </c>
      <c r="D1093" s="2" t="str">
        <f>'FICHE PRODUIT'!$Q$2960</f>
        <v>+++</v>
      </c>
      <c r="E1093" s="2" t="str">
        <f>'FICHE PRODUIT'!$S$2962</f>
        <v>IN PRODUCTION</v>
      </c>
      <c r="F1093" s="2" t="str">
        <f>'FICHE PRODUIT'!$E$2964</f>
        <v>Page 79</v>
      </c>
      <c r="G1093" s="2" t="str">
        <f>'FICHE PRODUIT'!$E$2965</f>
        <v xml:space="preserve">Not need </v>
      </c>
      <c r="H1093" s="122" t="str">
        <f>'FICHE PRODUIT'!$E$2966</f>
        <v>OCEAN SURPLUS</v>
      </c>
      <c r="I1093" s="2" t="b">
        <f>'FICHE PRODUIT'!$E$2968</f>
        <v>0</v>
      </c>
      <c r="J1093" s="2" t="str">
        <f>'FICHE PRODUIT'!$E$2970</f>
        <v>Blazers</v>
      </c>
      <c r="K1093" s="2" t="str">
        <f>'FICHE PRODUIT'!$E$2971</f>
        <v>Slack</v>
      </c>
      <c r="L1093" s="4">
        <f>'FICHE PRODUIT'!$E$2973</f>
        <v>107</v>
      </c>
      <c r="M1093" s="4">
        <f>'FICHE PRODUIT'!$E$2974</f>
        <v>28.560000000000002</v>
      </c>
      <c r="N1093" s="4">
        <f>'FICHE PRODUIT'!$E$2976</f>
        <v>135.56</v>
      </c>
      <c r="O1093" s="4">
        <f>'FICHE PRODUIT'!$E$2977</f>
        <v>4.2416642077308939</v>
      </c>
      <c r="P1093" s="4">
        <f>'FICHE PRODUIT'!$E$2979</f>
        <v>575</v>
      </c>
      <c r="Q1093" s="4">
        <f>'FICHE PRODUIT'!$E$2980</f>
        <v>230</v>
      </c>
      <c r="R1093" s="4">
        <f>'FICHE PRODUIT'!$E$2981</f>
        <v>261.36363636363632</v>
      </c>
      <c r="S1093" s="122">
        <f>'FICHE PRODUIT'!$E$2982</f>
        <v>0</v>
      </c>
      <c r="T1093" s="2" t="str">
        <f>'FICHE PRODUIT'!A2989</f>
        <v>INTERLINING</v>
      </c>
      <c r="U1093" s="2" t="str">
        <f>'FICHE PRODUIT'!B2989</f>
        <v>CHARGEUR</v>
      </c>
      <c r="V1093" s="2" t="str">
        <f>'FICHE PRODUIT'!C2989</f>
        <v>711048/A NATURAL</v>
      </c>
      <c r="W1093" s="2">
        <f>'FICHE PRODUIT'!D2989</f>
        <v>0.6</v>
      </c>
      <c r="X1093" s="2">
        <f>'FICHE PRODUIT'!E2989</f>
        <v>15.6</v>
      </c>
      <c r="Y1093" s="2">
        <f>'FICHE PRODUIT'!F2989</f>
        <v>0</v>
      </c>
      <c r="Z1093" s="2">
        <f>'FICHE PRODUIT'!G2989</f>
        <v>0</v>
      </c>
      <c r="AA1093" s="2">
        <f>'FICHE PRODUIT'!H2989</f>
        <v>0</v>
      </c>
    </row>
    <row r="1094" spans="1:27" x14ac:dyDescent="0.2">
      <c r="A1094" s="7" t="str">
        <f>'FICHE PRODUIT'!$A$2960</f>
        <v>SLACK IVY VIW3006</v>
      </c>
      <c r="B1094" s="2" t="str">
        <f>'FICHE PRODUIT'!$H$2960</f>
        <v>Bleu</v>
      </c>
      <c r="C1094" s="2" t="str">
        <f>'FICHE PRODUIT'!$S$2960</f>
        <v>W26-27</v>
      </c>
      <c r="D1094" s="2" t="str">
        <f>'FICHE PRODUIT'!$Q$2960</f>
        <v>+++</v>
      </c>
      <c r="E1094" s="2" t="str">
        <f>'FICHE PRODUIT'!$S$2962</f>
        <v>IN PRODUCTION</v>
      </c>
      <c r="F1094" s="2" t="str">
        <f>'FICHE PRODUIT'!$E$2964</f>
        <v>Page 79</v>
      </c>
      <c r="G1094" s="2" t="str">
        <f>'FICHE PRODUIT'!$E$2965</f>
        <v xml:space="preserve">Not need </v>
      </c>
      <c r="H1094" s="122" t="str">
        <f>'FICHE PRODUIT'!$E$2966</f>
        <v>OCEAN SURPLUS</v>
      </c>
      <c r="I1094" s="2" t="b">
        <f>'FICHE PRODUIT'!$E$2968</f>
        <v>0</v>
      </c>
      <c r="J1094" s="2" t="str">
        <f>'FICHE PRODUIT'!$E$2970</f>
        <v>Blazers</v>
      </c>
      <c r="K1094" s="2" t="str">
        <f>'FICHE PRODUIT'!$E$2971</f>
        <v>Slack</v>
      </c>
      <c r="L1094" s="4">
        <f>'FICHE PRODUIT'!$E$2973</f>
        <v>107</v>
      </c>
      <c r="M1094" s="4">
        <f>'FICHE PRODUIT'!$E$2974</f>
        <v>28.560000000000002</v>
      </c>
      <c r="N1094" s="4">
        <f>'FICHE PRODUIT'!$E$2976</f>
        <v>135.56</v>
      </c>
      <c r="O1094" s="4">
        <f>'FICHE PRODUIT'!$E$2977</f>
        <v>4.2416642077308939</v>
      </c>
      <c r="P1094" s="4">
        <f>'FICHE PRODUIT'!$E$2979</f>
        <v>575</v>
      </c>
      <c r="Q1094" s="4">
        <f>'FICHE PRODUIT'!$E$2980</f>
        <v>230</v>
      </c>
      <c r="R1094" s="4">
        <f>'FICHE PRODUIT'!$E$2981</f>
        <v>261.36363636363632</v>
      </c>
      <c r="S1094" s="122">
        <f>'FICHE PRODUIT'!$E$2982</f>
        <v>0</v>
      </c>
      <c r="T1094" s="2" t="str">
        <f>'FICHE PRODUIT'!A2990</f>
        <v xml:space="preserve">UNDER COLLAR </v>
      </c>
      <c r="U1094" s="2" t="str">
        <f>'FICHE PRODUIT'!B2990</f>
        <v>TECNITEXTIL</v>
      </c>
      <c r="V1094" s="2">
        <f>'FICHE PRODUIT'!C2990</f>
        <v>0</v>
      </c>
      <c r="W1094" s="2">
        <f>'FICHE PRODUIT'!D2990</f>
        <v>0.1</v>
      </c>
      <c r="X1094" s="2">
        <f>'FICHE PRODUIT'!E2990</f>
        <v>2.6</v>
      </c>
      <c r="Y1094" s="2">
        <f>'FICHE PRODUIT'!F2990</f>
        <v>0</v>
      </c>
      <c r="Z1094" s="2">
        <f>'FICHE PRODUIT'!G2990</f>
        <v>0</v>
      </c>
      <c r="AA1094" s="2">
        <f>'FICHE PRODUIT'!H2990</f>
        <v>0</v>
      </c>
    </row>
    <row r="1095" spans="1:27" x14ac:dyDescent="0.2">
      <c r="A1095" s="7" t="str">
        <f>'FICHE PRODUIT'!$A$2960</f>
        <v>SLACK IVY VIW3006</v>
      </c>
      <c r="B1095" s="2" t="str">
        <f>'FICHE PRODUIT'!$H$2960</f>
        <v>Bleu</v>
      </c>
      <c r="C1095" s="2" t="str">
        <f>'FICHE PRODUIT'!$S$2960</f>
        <v>W26-27</v>
      </c>
      <c r="D1095" s="2" t="str">
        <f>'FICHE PRODUIT'!$Q$2960</f>
        <v>+++</v>
      </c>
      <c r="E1095" s="2" t="str">
        <f>'FICHE PRODUIT'!$S$2962</f>
        <v>IN PRODUCTION</v>
      </c>
      <c r="F1095" s="2" t="str">
        <f>'FICHE PRODUIT'!$E$2964</f>
        <v>Page 79</v>
      </c>
      <c r="G1095" s="2" t="str">
        <f>'FICHE PRODUIT'!$E$2965</f>
        <v xml:space="preserve">Not need </v>
      </c>
      <c r="H1095" s="122" t="str">
        <f>'FICHE PRODUIT'!$E$2966</f>
        <v>OCEAN SURPLUS</v>
      </c>
      <c r="I1095" s="2" t="b">
        <f>'FICHE PRODUIT'!$E$2968</f>
        <v>0</v>
      </c>
      <c r="J1095" s="2" t="str">
        <f>'FICHE PRODUIT'!$E$2970</f>
        <v>Blazers</v>
      </c>
      <c r="K1095" s="2" t="str">
        <f>'FICHE PRODUIT'!$E$2971</f>
        <v>Slack</v>
      </c>
      <c r="L1095" s="4">
        <f>'FICHE PRODUIT'!$E$2973</f>
        <v>107</v>
      </c>
      <c r="M1095" s="4">
        <f>'FICHE PRODUIT'!$E$2974</f>
        <v>28.560000000000002</v>
      </c>
      <c r="N1095" s="4">
        <f>'FICHE PRODUIT'!$E$2976</f>
        <v>135.56</v>
      </c>
      <c r="O1095" s="4">
        <f>'FICHE PRODUIT'!$E$2977</f>
        <v>4.2416642077308939</v>
      </c>
      <c r="P1095" s="4">
        <f>'FICHE PRODUIT'!$E$2979</f>
        <v>575</v>
      </c>
      <c r="Q1095" s="4">
        <f>'FICHE PRODUIT'!$E$2980</f>
        <v>230</v>
      </c>
      <c r="R1095" s="4">
        <f>'FICHE PRODUIT'!$E$2981</f>
        <v>261.36363636363632</v>
      </c>
      <c r="S1095" s="122">
        <f>'FICHE PRODUIT'!$E$2982</f>
        <v>0</v>
      </c>
      <c r="T1095" s="2" t="str">
        <f>'FICHE PRODUIT'!A2991</f>
        <v>BOUTONS</v>
      </c>
      <c r="U1095" s="2" t="str">
        <f>'FICHE PRODUIT'!B2991</f>
        <v>LOUROPEL</v>
      </c>
      <c r="V1095" s="2" t="str">
        <f>'FICHE PRODUIT'!C2991</f>
        <v>BT2</v>
      </c>
      <c r="W1095" s="2">
        <f>'FICHE PRODUIT'!D2991</f>
        <v>3</v>
      </c>
      <c r="X1095" s="2">
        <f>'FICHE PRODUIT'!E2991</f>
        <v>78</v>
      </c>
      <c r="Y1095" s="2">
        <f>'FICHE PRODUIT'!F2991</f>
        <v>0.13</v>
      </c>
      <c r="Z1095" s="2">
        <f>'FICHE PRODUIT'!G2991</f>
        <v>0.39</v>
      </c>
      <c r="AA1095" s="2">
        <f>'FICHE PRODUIT'!H2991</f>
        <v>10.14</v>
      </c>
    </row>
    <row r="1096" spans="1:27" x14ac:dyDescent="0.2">
      <c r="A1096" s="7" t="str">
        <f>'FICHE PRODUIT'!$A$2960</f>
        <v>SLACK IVY VIW3006</v>
      </c>
      <c r="B1096" s="2" t="str">
        <f>'FICHE PRODUIT'!$H$2960</f>
        <v>Bleu</v>
      </c>
      <c r="C1096" s="2" t="str">
        <f>'FICHE PRODUIT'!$S$2960</f>
        <v>W26-27</v>
      </c>
      <c r="D1096" s="2" t="str">
        <f>'FICHE PRODUIT'!$Q$2960</f>
        <v>+++</v>
      </c>
      <c r="E1096" s="2" t="str">
        <f>'FICHE PRODUIT'!$S$2962</f>
        <v>IN PRODUCTION</v>
      </c>
      <c r="F1096" s="2" t="str">
        <f>'FICHE PRODUIT'!$E$2964</f>
        <v>Page 79</v>
      </c>
      <c r="G1096" s="2" t="str">
        <f>'FICHE PRODUIT'!$E$2965</f>
        <v xml:space="preserve">Not need </v>
      </c>
      <c r="H1096" s="122" t="str">
        <f>'FICHE PRODUIT'!$E$2966</f>
        <v>OCEAN SURPLUS</v>
      </c>
      <c r="I1096" s="2" t="b">
        <f>'FICHE PRODUIT'!$E$2968</f>
        <v>0</v>
      </c>
      <c r="J1096" s="2" t="str">
        <f>'FICHE PRODUIT'!$E$2970</f>
        <v>Blazers</v>
      </c>
      <c r="K1096" s="2" t="str">
        <f>'FICHE PRODUIT'!$E$2971</f>
        <v>Slack</v>
      </c>
      <c r="L1096" s="4">
        <f>'FICHE PRODUIT'!$E$2973</f>
        <v>107</v>
      </c>
      <c r="M1096" s="4">
        <f>'FICHE PRODUIT'!$E$2974</f>
        <v>28.560000000000002</v>
      </c>
      <c r="N1096" s="4">
        <f>'FICHE PRODUIT'!$E$2976</f>
        <v>135.56</v>
      </c>
      <c r="O1096" s="4">
        <f>'FICHE PRODUIT'!$E$2977</f>
        <v>4.2416642077308939</v>
      </c>
      <c r="P1096" s="4">
        <f>'FICHE PRODUIT'!$E$2979</f>
        <v>575</v>
      </c>
      <c r="Q1096" s="4">
        <f>'FICHE PRODUIT'!$E$2980</f>
        <v>230</v>
      </c>
      <c r="R1096" s="4">
        <f>'FICHE PRODUIT'!$E$2981</f>
        <v>261.36363636363632</v>
      </c>
      <c r="S1096" s="122">
        <f>'FICHE PRODUIT'!$E$2982</f>
        <v>0</v>
      </c>
      <c r="T1096" s="2" t="str">
        <f>'FICHE PRODUIT'!A2992</f>
        <v>BOUTONS</v>
      </c>
      <c r="U1096" s="2" t="str">
        <f>'FICHE PRODUIT'!B2992</f>
        <v>LOUROPEL</v>
      </c>
      <c r="V1096" s="2" t="str">
        <f>'FICHE PRODUIT'!C2992</f>
        <v>BT1</v>
      </c>
      <c r="W1096" s="2">
        <f>'FICHE PRODUIT'!D2992</f>
        <v>10</v>
      </c>
      <c r="X1096" s="2">
        <f>'FICHE PRODUIT'!E2992</f>
        <v>260</v>
      </c>
      <c r="Y1096" s="2">
        <f>'FICHE PRODUIT'!F2992</f>
        <v>0.06</v>
      </c>
      <c r="Z1096" s="2">
        <f>'FICHE PRODUIT'!G2992</f>
        <v>0.6</v>
      </c>
      <c r="AA1096" s="2">
        <f>'FICHE PRODUIT'!H2992</f>
        <v>15.6</v>
      </c>
    </row>
    <row r="1097" spans="1:27" x14ac:dyDescent="0.2">
      <c r="A1097" s="7" t="str">
        <f>'FICHE PRODUIT'!$A$2960</f>
        <v>SLACK IVY VIW3006</v>
      </c>
      <c r="B1097" s="2" t="str">
        <f>'FICHE PRODUIT'!$H$2960</f>
        <v>Bleu</v>
      </c>
      <c r="C1097" s="2" t="str">
        <f>'FICHE PRODUIT'!$S$2960</f>
        <v>W26-27</v>
      </c>
      <c r="D1097" s="2" t="str">
        <f>'FICHE PRODUIT'!$Q$2960</f>
        <v>+++</v>
      </c>
      <c r="E1097" s="2" t="str">
        <f>'FICHE PRODUIT'!$S$2962</f>
        <v>IN PRODUCTION</v>
      </c>
      <c r="F1097" s="2" t="str">
        <f>'FICHE PRODUIT'!$E$2964</f>
        <v>Page 79</v>
      </c>
      <c r="G1097" s="2" t="str">
        <f>'FICHE PRODUIT'!$E$2965</f>
        <v xml:space="preserve">Not need </v>
      </c>
      <c r="H1097" s="122" t="str">
        <f>'FICHE PRODUIT'!$E$2966</f>
        <v>OCEAN SURPLUS</v>
      </c>
      <c r="I1097" s="2" t="b">
        <f>'FICHE PRODUIT'!$E$2968</f>
        <v>0</v>
      </c>
      <c r="J1097" s="2" t="str">
        <f>'FICHE PRODUIT'!$E$2970</f>
        <v>Blazers</v>
      </c>
      <c r="K1097" s="2" t="str">
        <f>'FICHE PRODUIT'!$E$2971</f>
        <v>Slack</v>
      </c>
      <c r="L1097" s="4">
        <f>'FICHE PRODUIT'!$E$2973</f>
        <v>107</v>
      </c>
      <c r="M1097" s="4">
        <f>'FICHE PRODUIT'!$E$2974</f>
        <v>28.560000000000002</v>
      </c>
      <c r="N1097" s="4">
        <f>'FICHE PRODUIT'!$E$2976</f>
        <v>135.56</v>
      </c>
      <c r="O1097" s="4">
        <f>'FICHE PRODUIT'!$E$2977</f>
        <v>4.2416642077308939</v>
      </c>
      <c r="P1097" s="4">
        <f>'FICHE PRODUIT'!$E$2979</f>
        <v>575</v>
      </c>
      <c r="Q1097" s="4">
        <f>'FICHE PRODUIT'!$E$2980</f>
        <v>230</v>
      </c>
      <c r="R1097" s="4">
        <f>'FICHE PRODUIT'!$E$2981</f>
        <v>261.36363636363632</v>
      </c>
      <c r="S1097" s="122">
        <f>'FICHE PRODUIT'!$E$2982</f>
        <v>0</v>
      </c>
      <c r="T1097" s="2" t="str">
        <f>'FICHE PRODUIT'!A2993</f>
        <v>GALON</v>
      </c>
      <c r="U1097" s="2" t="str">
        <f>'FICHE PRODUIT'!B2993</f>
        <v>NASTRO</v>
      </c>
      <c r="V1097" s="2" t="str">
        <f>'FICHE PRODUIT'!C2993</f>
        <v>H</v>
      </c>
      <c r="W1097" s="2">
        <f>'FICHE PRODUIT'!D2993</f>
        <v>0.5</v>
      </c>
      <c r="X1097" s="2">
        <f>'FICHE PRODUIT'!E2993</f>
        <v>13</v>
      </c>
      <c r="Y1097" s="2">
        <f>'FICHE PRODUIT'!F2993</f>
        <v>0</v>
      </c>
      <c r="Z1097" s="2">
        <f>'FICHE PRODUIT'!G2993</f>
        <v>0</v>
      </c>
      <c r="AA1097" s="2">
        <f>'FICHE PRODUIT'!H2993</f>
        <v>0</v>
      </c>
    </row>
    <row r="1098" spans="1:27" x14ac:dyDescent="0.2">
      <c r="A1098" s="7" t="str">
        <f>'FICHE PRODUIT'!$A$2960</f>
        <v>SLACK IVY VIW3006</v>
      </c>
      <c r="B1098" s="2" t="str">
        <f>'FICHE PRODUIT'!$H$2960</f>
        <v>Bleu</v>
      </c>
      <c r="C1098" s="2" t="str">
        <f>'FICHE PRODUIT'!$S$2960</f>
        <v>W26-27</v>
      </c>
      <c r="D1098" s="2" t="str">
        <f>'FICHE PRODUIT'!$Q$2960</f>
        <v>+++</v>
      </c>
      <c r="E1098" s="2" t="str">
        <f>'FICHE PRODUIT'!$S$2962</f>
        <v>IN PRODUCTION</v>
      </c>
      <c r="F1098" s="2" t="str">
        <f>'FICHE PRODUIT'!$E$2964</f>
        <v>Page 79</v>
      </c>
      <c r="G1098" s="2" t="str">
        <f>'FICHE PRODUIT'!$E$2965</f>
        <v xml:space="preserve">Not need </v>
      </c>
      <c r="H1098" s="122" t="str">
        <f>'FICHE PRODUIT'!$E$2966</f>
        <v>OCEAN SURPLUS</v>
      </c>
      <c r="I1098" s="2" t="b">
        <f>'FICHE PRODUIT'!$E$2968</f>
        <v>0</v>
      </c>
      <c r="J1098" s="2" t="str">
        <f>'FICHE PRODUIT'!$E$2970</f>
        <v>Blazers</v>
      </c>
      <c r="K1098" s="2" t="str">
        <f>'FICHE PRODUIT'!$E$2971</f>
        <v>Slack</v>
      </c>
      <c r="L1098" s="4">
        <f>'FICHE PRODUIT'!$E$2973</f>
        <v>107</v>
      </c>
      <c r="M1098" s="4">
        <f>'FICHE PRODUIT'!$E$2974</f>
        <v>28.560000000000002</v>
      </c>
      <c r="N1098" s="4">
        <f>'FICHE PRODUIT'!$E$2976</f>
        <v>135.56</v>
      </c>
      <c r="O1098" s="4">
        <f>'FICHE PRODUIT'!$E$2977</f>
        <v>4.2416642077308939</v>
      </c>
      <c r="P1098" s="4">
        <f>'FICHE PRODUIT'!$E$2979</f>
        <v>575</v>
      </c>
      <c r="Q1098" s="4">
        <f>'FICHE PRODUIT'!$E$2980</f>
        <v>230</v>
      </c>
      <c r="R1098" s="4">
        <f>'FICHE PRODUIT'!$E$2981</f>
        <v>261.36363636363632</v>
      </c>
      <c r="S1098" s="122">
        <f>'FICHE PRODUIT'!$E$2982</f>
        <v>0</v>
      </c>
      <c r="T1098" s="2" t="str">
        <f>'FICHE PRODUIT'!A2994</f>
        <v>GALON</v>
      </c>
      <c r="U1098" s="2" t="str">
        <f>'FICHE PRODUIT'!B2994</f>
        <v>NASTRO</v>
      </c>
      <c r="V1098" s="2" t="str">
        <f>'FICHE PRODUIT'!C2994</f>
        <v>G</v>
      </c>
      <c r="W1098" s="2">
        <f>'FICHE PRODUIT'!D2994</f>
        <v>1</v>
      </c>
      <c r="X1098" s="2">
        <f>'FICHE PRODUIT'!E2994</f>
        <v>26</v>
      </c>
      <c r="Y1098" s="2">
        <f>'FICHE PRODUIT'!F2994</f>
        <v>0.49</v>
      </c>
      <c r="Z1098" s="2">
        <f>'FICHE PRODUIT'!G2994</f>
        <v>0.49</v>
      </c>
      <c r="AA1098" s="2">
        <f>'FICHE PRODUIT'!H2994</f>
        <v>12.74</v>
      </c>
    </row>
    <row r="1099" spans="1:27" x14ac:dyDescent="0.2">
      <c r="A1099" s="7" t="str">
        <f>'FICHE PRODUIT'!$A$2960</f>
        <v>SLACK IVY VIW3006</v>
      </c>
      <c r="B1099" s="2" t="str">
        <f>'FICHE PRODUIT'!$H$2960</f>
        <v>Bleu</v>
      </c>
      <c r="C1099" s="2" t="str">
        <f>'FICHE PRODUIT'!$S$2960</f>
        <v>W26-27</v>
      </c>
      <c r="D1099" s="2" t="str">
        <f>'FICHE PRODUIT'!$Q$2960</f>
        <v>+++</v>
      </c>
      <c r="E1099" s="2" t="str">
        <f>'FICHE PRODUIT'!$S$2962</f>
        <v>IN PRODUCTION</v>
      </c>
      <c r="F1099" s="2" t="str">
        <f>'FICHE PRODUIT'!$E$2964</f>
        <v>Page 79</v>
      </c>
      <c r="G1099" s="2" t="str">
        <f>'FICHE PRODUIT'!$E$2965</f>
        <v xml:space="preserve">Not need </v>
      </c>
      <c r="H1099" s="122" t="str">
        <f>'FICHE PRODUIT'!$E$2966</f>
        <v>OCEAN SURPLUS</v>
      </c>
      <c r="I1099" s="2" t="b">
        <f>'FICHE PRODUIT'!$E$2968</f>
        <v>0</v>
      </c>
      <c r="J1099" s="2" t="str">
        <f>'FICHE PRODUIT'!$E$2970</f>
        <v>Blazers</v>
      </c>
      <c r="K1099" s="2" t="str">
        <f>'FICHE PRODUIT'!$E$2971</f>
        <v>Slack</v>
      </c>
      <c r="L1099" s="4">
        <f>'FICHE PRODUIT'!$E$2973</f>
        <v>107</v>
      </c>
      <c r="M1099" s="4">
        <f>'FICHE PRODUIT'!$E$2974</f>
        <v>28.560000000000002</v>
      </c>
      <c r="N1099" s="4">
        <f>'FICHE PRODUIT'!$E$2976</f>
        <v>135.56</v>
      </c>
      <c r="O1099" s="4">
        <f>'FICHE PRODUIT'!$E$2977</f>
        <v>4.2416642077308939</v>
      </c>
      <c r="P1099" s="4">
        <f>'FICHE PRODUIT'!$E$2979</f>
        <v>575</v>
      </c>
      <c r="Q1099" s="4">
        <f>'FICHE PRODUIT'!$E$2980</f>
        <v>230</v>
      </c>
      <c r="R1099" s="4">
        <f>'FICHE PRODUIT'!$E$2981</f>
        <v>261.36363636363632</v>
      </c>
      <c r="S1099" s="122">
        <f>'FICHE PRODUIT'!$E$2982</f>
        <v>0</v>
      </c>
      <c r="T1099" s="2" t="str">
        <f>'FICHE PRODUIT'!A2995</f>
        <v>ETIQUETTES</v>
      </c>
      <c r="U1099" s="2" t="str">
        <f>'FICHE PRODUIT'!B2995</f>
        <v>CADICA</v>
      </c>
      <c r="V1099" s="2" t="str">
        <f>'FICHE PRODUIT'!C2995</f>
        <v>LE1</v>
      </c>
      <c r="W1099" s="2">
        <f>'FICHE PRODUIT'!D2995</f>
        <v>1</v>
      </c>
      <c r="X1099" s="2">
        <f>'FICHE PRODUIT'!E2995</f>
        <v>26</v>
      </c>
      <c r="Y1099" s="2">
        <f>'FICHE PRODUIT'!F2995</f>
        <v>0.65</v>
      </c>
      <c r="Z1099" s="2">
        <f>'FICHE PRODUIT'!G2995</f>
        <v>0.65</v>
      </c>
      <c r="AA1099" s="2">
        <f>'FICHE PRODUIT'!H2995</f>
        <v>16.900000000000002</v>
      </c>
    </row>
    <row r="1100" spans="1:27" x14ac:dyDescent="0.2">
      <c r="A1100" s="7" t="str">
        <f>'FICHE PRODUIT'!$A$2960</f>
        <v>SLACK IVY VIW3006</v>
      </c>
      <c r="B1100" s="2" t="str">
        <f>'FICHE PRODUIT'!$H$2960</f>
        <v>Bleu</v>
      </c>
      <c r="C1100" s="2" t="str">
        <f>'FICHE PRODUIT'!$S$2960</f>
        <v>W26-27</v>
      </c>
      <c r="D1100" s="2" t="str">
        <f>'FICHE PRODUIT'!$Q$2960</f>
        <v>+++</v>
      </c>
      <c r="E1100" s="2" t="str">
        <f>'FICHE PRODUIT'!$S$2962</f>
        <v>IN PRODUCTION</v>
      </c>
      <c r="F1100" s="2" t="str">
        <f>'FICHE PRODUIT'!$E$2964</f>
        <v>Page 79</v>
      </c>
      <c r="G1100" s="2" t="str">
        <f>'FICHE PRODUIT'!$E$2965</f>
        <v xml:space="preserve">Not need </v>
      </c>
      <c r="H1100" s="122" t="str">
        <f>'FICHE PRODUIT'!$E$2966</f>
        <v>OCEAN SURPLUS</v>
      </c>
      <c r="I1100" s="2" t="b">
        <f>'FICHE PRODUIT'!$E$2968</f>
        <v>0</v>
      </c>
      <c r="J1100" s="2" t="str">
        <f>'FICHE PRODUIT'!$E$2970</f>
        <v>Blazers</v>
      </c>
      <c r="K1100" s="2" t="str">
        <f>'FICHE PRODUIT'!$E$2971</f>
        <v>Slack</v>
      </c>
      <c r="L1100" s="4">
        <f>'FICHE PRODUIT'!$E$2973</f>
        <v>107</v>
      </c>
      <c r="M1100" s="4">
        <f>'FICHE PRODUIT'!$E$2974</f>
        <v>28.560000000000002</v>
      </c>
      <c r="N1100" s="4">
        <f>'FICHE PRODUIT'!$E$2976</f>
        <v>135.56</v>
      </c>
      <c r="O1100" s="4">
        <f>'FICHE PRODUIT'!$E$2977</f>
        <v>4.2416642077308939</v>
      </c>
      <c r="P1100" s="4">
        <f>'FICHE PRODUIT'!$E$2979</f>
        <v>575</v>
      </c>
      <c r="Q1100" s="4">
        <f>'FICHE PRODUIT'!$E$2980</f>
        <v>230</v>
      </c>
      <c r="R1100" s="4">
        <f>'FICHE PRODUIT'!$E$2981</f>
        <v>261.36363636363632</v>
      </c>
      <c r="S1100" s="122">
        <f>'FICHE PRODUIT'!$E$2982</f>
        <v>0</v>
      </c>
      <c r="T1100" s="2" t="str">
        <f>'FICHE PRODUIT'!A2996</f>
        <v>HANGTAG</v>
      </c>
      <c r="U1100" s="2" t="str">
        <f>'FICHE PRODUIT'!B2996</f>
        <v>CADICA</v>
      </c>
      <c r="V1100" s="2" t="str">
        <f>'FICHE PRODUIT'!C2996</f>
        <v>XD2</v>
      </c>
      <c r="W1100" s="2">
        <f>'FICHE PRODUIT'!D2996</f>
        <v>1</v>
      </c>
      <c r="X1100" s="2">
        <f>'FICHE PRODUIT'!E2996</f>
        <v>26</v>
      </c>
      <c r="Y1100" s="2">
        <f>'FICHE PRODUIT'!F2996</f>
        <v>0.25</v>
      </c>
      <c r="Z1100" s="2">
        <f>'FICHE PRODUIT'!G2996</f>
        <v>0.25</v>
      </c>
      <c r="AA1100" s="2">
        <f>'FICHE PRODUIT'!H2996</f>
        <v>6.5</v>
      </c>
    </row>
    <row r="1101" spans="1:27" x14ac:dyDescent="0.2">
      <c r="A1101" s="7" t="str">
        <f>'FICHE PRODUIT'!$A$2960</f>
        <v>SLACK IVY VIW3006</v>
      </c>
      <c r="B1101" s="2" t="str">
        <f>'FICHE PRODUIT'!$H$2960</f>
        <v>Bleu</v>
      </c>
      <c r="C1101" s="2" t="str">
        <f>'FICHE PRODUIT'!$S$2960</f>
        <v>W26-27</v>
      </c>
      <c r="D1101" s="2" t="str">
        <f>'FICHE PRODUIT'!$Q$2960</f>
        <v>+++</v>
      </c>
      <c r="E1101" s="2" t="str">
        <f>'FICHE PRODUIT'!$S$2962</f>
        <v>IN PRODUCTION</v>
      </c>
      <c r="F1101" s="2" t="str">
        <f>'FICHE PRODUIT'!$E$2964</f>
        <v>Page 79</v>
      </c>
      <c r="G1101" s="2" t="str">
        <f>'FICHE PRODUIT'!$E$2965</f>
        <v xml:space="preserve">Not need </v>
      </c>
      <c r="H1101" s="122" t="str">
        <f>'FICHE PRODUIT'!$E$2966</f>
        <v>OCEAN SURPLUS</v>
      </c>
      <c r="I1101" s="2" t="b">
        <f>'FICHE PRODUIT'!$E$2968</f>
        <v>0</v>
      </c>
      <c r="J1101" s="2" t="str">
        <f>'FICHE PRODUIT'!$E$2970</f>
        <v>Blazers</v>
      </c>
      <c r="K1101" s="2" t="str">
        <f>'FICHE PRODUIT'!$E$2971</f>
        <v>Slack</v>
      </c>
      <c r="L1101" s="4">
        <f>'FICHE PRODUIT'!$E$2973</f>
        <v>107</v>
      </c>
      <c r="M1101" s="4">
        <f>'FICHE PRODUIT'!$E$2974</f>
        <v>28.560000000000002</v>
      </c>
      <c r="N1101" s="4">
        <f>'FICHE PRODUIT'!$E$2976</f>
        <v>135.56</v>
      </c>
      <c r="O1101" s="4">
        <f>'FICHE PRODUIT'!$E$2977</f>
        <v>4.2416642077308939</v>
      </c>
      <c r="P1101" s="4">
        <f>'FICHE PRODUIT'!$E$2979</f>
        <v>575</v>
      </c>
      <c r="Q1101" s="4">
        <f>'FICHE PRODUIT'!$E$2980</f>
        <v>230</v>
      </c>
      <c r="R1101" s="4">
        <f>'FICHE PRODUIT'!$E$2981</f>
        <v>261.36363636363632</v>
      </c>
      <c r="S1101" s="122">
        <f>'FICHE PRODUIT'!$E$2982</f>
        <v>0</v>
      </c>
      <c r="T1101" s="2">
        <f>'FICHE PRODUIT'!A2997</f>
        <v>0</v>
      </c>
      <c r="U1101" s="2">
        <f>'FICHE PRODUIT'!B2997</f>
        <v>0</v>
      </c>
      <c r="V1101" s="2">
        <f>'FICHE PRODUIT'!C2997</f>
        <v>0</v>
      </c>
      <c r="W1101" s="2">
        <f>'FICHE PRODUIT'!D2997</f>
        <v>0</v>
      </c>
      <c r="X1101" s="2">
        <f>'FICHE PRODUIT'!E2997</f>
        <v>0</v>
      </c>
      <c r="Y1101" s="2">
        <f>'FICHE PRODUIT'!F2997</f>
        <v>0</v>
      </c>
      <c r="Z1101" s="2">
        <f>'FICHE PRODUIT'!G2997</f>
        <v>0</v>
      </c>
      <c r="AA1101" s="2">
        <f>'FICHE PRODUIT'!H2997</f>
        <v>0</v>
      </c>
    </row>
    <row r="1102" spans="1:27" x14ac:dyDescent="0.2">
      <c r="A1102" s="7" t="str">
        <f>'FICHE PRODUIT'!$A$2960</f>
        <v>SLACK IVY VIW3006</v>
      </c>
      <c r="B1102" s="2" t="str">
        <f>'FICHE PRODUIT'!$H$2960</f>
        <v>Bleu</v>
      </c>
      <c r="C1102" s="2" t="str">
        <f>'FICHE PRODUIT'!$S$2960</f>
        <v>W26-27</v>
      </c>
      <c r="D1102" s="2" t="str">
        <f>'FICHE PRODUIT'!$Q$2960</f>
        <v>+++</v>
      </c>
      <c r="E1102" s="2" t="str">
        <f>'FICHE PRODUIT'!$S$2962</f>
        <v>IN PRODUCTION</v>
      </c>
      <c r="F1102" s="2" t="str">
        <f>'FICHE PRODUIT'!$E$2964</f>
        <v>Page 79</v>
      </c>
      <c r="G1102" s="2" t="str">
        <f>'FICHE PRODUIT'!$E$2965</f>
        <v xml:space="preserve">Not need </v>
      </c>
      <c r="H1102" s="122" t="str">
        <f>'FICHE PRODUIT'!$E$2966</f>
        <v>OCEAN SURPLUS</v>
      </c>
      <c r="I1102" s="2" t="b">
        <f>'FICHE PRODUIT'!$E$2968</f>
        <v>0</v>
      </c>
      <c r="J1102" s="2" t="str">
        <f>'FICHE PRODUIT'!$E$2970</f>
        <v>Blazers</v>
      </c>
      <c r="K1102" s="2" t="str">
        <f>'FICHE PRODUIT'!$E$2971</f>
        <v>Slack</v>
      </c>
      <c r="L1102" s="4">
        <f>'FICHE PRODUIT'!$E$2973</f>
        <v>107</v>
      </c>
      <c r="M1102" s="4">
        <f>'FICHE PRODUIT'!$E$2974</f>
        <v>28.560000000000002</v>
      </c>
      <c r="N1102" s="4">
        <f>'FICHE PRODUIT'!$E$2976</f>
        <v>135.56</v>
      </c>
      <c r="O1102" s="4">
        <f>'FICHE PRODUIT'!$E$2977</f>
        <v>4.2416642077308939</v>
      </c>
      <c r="P1102" s="4">
        <f>'FICHE PRODUIT'!$E$2979</f>
        <v>575</v>
      </c>
      <c r="Q1102" s="4">
        <f>'FICHE PRODUIT'!$E$2980</f>
        <v>230</v>
      </c>
      <c r="R1102" s="4">
        <f>'FICHE PRODUIT'!$E$2981</f>
        <v>261.36363636363632</v>
      </c>
      <c r="S1102" s="122">
        <f>'FICHE PRODUIT'!$E$2982</f>
        <v>0</v>
      </c>
      <c r="T1102" s="2">
        <f>'FICHE PRODUIT'!A2998</f>
        <v>0</v>
      </c>
      <c r="U1102" s="2">
        <f>'FICHE PRODUIT'!B2998</f>
        <v>0</v>
      </c>
      <c r="V1102" s="2">
        <f>'FICHE PRODUIT'!C2998</f>
        <v>0</v>
      </c>
      <c r="W1102" s="2">
        <f>'FICHE PRODUIT'!D2998</f>
        <v>0</v>
      </c>
      <c r="X1102" s="2">
        <f>'FICHE PRODUIT'!E2998</f>
        <v>0</v>
      </c>
      <c r="Y1102" s="2">
        <f>'FICHE PRODUIT'!F2998</f>
        <v>0</v>
      </c>
      <c r="Z1102" s="2">
        <f>'FICHE PRODUIT'!G2998</f>
        <v>0</v>
      </c>
      <c r="AA1102" s="2">
        <f>'FICHE PRODUIT'!H2998</f>
        <v>0</v>
      </c>
    </row>
    <row r="1103" spans="1:27" x14ac:dyDescent="0.2">
      <c r="A1103" s="7" t="str">
        <f>'FICHE PRODUIT'!$A$2960</f>
        <v>SLACK IVY VIW3006</v>
      </c>
      <c r="B1103" s="2" t="str">
        <f>'FICHE PRODUIT'!$H$2960</f>
        <v>Bleu</v>
      </c>
      <c r="C1103" s="2" t="str">
        <f>'FICHE PRODUIT'!$S$2960</f>
        <v>W26-27</v>
      </c>
      <c r="D1103" s="2" t="str">
        <f>'FICHE PRODUIT'!$Q$2960</f>
        <v>+++</v>
      </c>
      <c r="E1103" s="2" t="str">
        <f>'FICHE PRODUIT'!$S$2962</f>
        <v>IN PRODUCTION</v>
      </c>
      <c r="F1103" s="2" t="str">
        <f>'FICHE PRODUIT'!$E$2964</f>
        <v>Page 79</v>
      </c>
      <c r="G1103" s="2" t="str">
        <f>'FICHE PRODUIT'!$E$2965</f>
        <v xml:space="preserve">Not need </v>
      </c>
      <c r="H1103" s="122" t="str">
        <f>'FICHE PRODUIT'!$E$2966</f>
        <v>OCEAN SURPLUS</v>
      </c>
      <c r="I1103" s="2" t="b">
        <f>'FICHE PRODUIT'!$E$2968</f>
        <v>0</v>
      </c>
      <c r="J1103" s="2" t="str">
        <f>'FICHE PRODUIT'!$E$2970</f>
        <v>Blazers</v>
      </c>
      <c r="K1103" s="2" t="str">
        <f>'FICHE PRODUIT'!$E$2971</f>
        <v>Slack</v>
      </c>
      <c r="L1103" s="4">
        <f>'FICHE PRODUIT'!$E$2973</f>
        <v>107</v>
      </c>
      <c r="M1103" s="4">
        <f>'FICHE PRODUIT'!$E$2974</f>
        <v>28.560000000000002</v>
      </c>
      <c r="N1103" s="4">
        <f>'FICHE PRODUIT'!$E$2976</f>
        <v>135.56</v>
      </c>
      <c r="O1103" s="4">
        <f>'FICHE PRODUIT'!$E$2977</f>
        <v>4.2416642077308939</v>
      </c>
      <c r="P1103" s="4">
        <f>'FICHE PRODUIT'!$E$2979</f>
        <v>575</v>
      </c>
      <c r="Q1103" s="4">
        <f>'FICHE PRODUIT'!$E$2980</f>
        <v>230</v>
      </c>
      <c r="R1103" s="4">
        <f>'FICHE PRODUIT'!$E$2981</f>
        <v>261.36363636363632</v>
      </c>
      <c r="S1103" s="122">
        <f>'FICHE PRODUIT'!$E$2982</f>
        <v>0</v>
      </c>
      <c r="T1103" s="2">
        <f>'FICHE PRODUIT'!A2999</f>
        <v>0</v>
      </c>
      <c r="U1103" s="2">
        <f>'FICHE PRODUIT'!B2999</f>
        <v>0</v>
      </c>
      <c r="V1103" s="2">
        <f>'FICHE PRODUIT'!C2999</f>
        <v>0</v>
      </c>
      <c r="W1103" s="2">
        <f>'FICHE PRODUIT'!D2999</f>
        <v>0</v>
      </c>
      <c r="X1103" s="2">
        <f>'FICHE PRODUIT'!E2999</f>
        <v>0</v>
      </c>
      <c r="Y1103" s="2">
        <f>'FICHE PRODUIT'!F2999</f>
        <v>0</v>
      </c>
      <c r="Z1103" s="2">
        <f>'FICHE PRODUIT'!G2999</f>
        <v>0</v>
      </c>
      <c r="AA1103" s="2">
        <f>'FICHE PRODUIT'!H2999</f>
        <v>0</v>
      </c>
    </row>
    <row r="1104" spans="1:27" x14ac:dyDescent="0.2">
      <c r="A1104" s="7" t="str">
        <f>'FICHE PRODUIT'!$A$2960</f>
        <v>SLACK IVY VIW3006</v>
      </c>
      <c r="B1104" s="2" t="str">
        <f>'FICHE PRODUIT'!$H$2960</f>
        <v>Bleu</v>
      </c>
      <c r="C1104" s="2" t="str">
        <f>'FICHE PRODUIT'!$S$2960</f>
        <v>W26-27</v>
      </c>
      <c r="D1104" s="2" t="str">
        <f>'FICHE PRODUIT'!$Q$2960</f>
        <v>+++</v>
      </c>
      <c r="E1104" s="2" t="str">
        <f>'FICHE PRODUIT'!$S$2962</f>
        <v>IN PRODUCTION</v>
      </c>
      <c r="F1104" s="2" t="str">
        <f>'FICHE PRODUIT'!$E$2964</f>
        <v>Page 79</v>
      </c>
      <c r="G1104" s="2" t="str">
        <f>'FICHE PRODUIT'!$E$2965</f>
        <v xml:space="preserve">Not need </v>
      </c>
      <c r="H1104" s="122" t="str">
        <f>'FICHE PRODUIT'!$E$2966</f>
        <v>OCEAN SURPLUS</v>
      </c>
      <c r="I1104" s="2" t="b">
        <f>'FICHE PRODUIT'!$E$2968</f>
        <v>0</v>
      </c>
      <c r="J1104" s="2" t="str">
        <f>'FICHE PRODUIT'!$E$2970</f>
        <v>Blazers</v>
      </c>
      <c r="K1104" s="2" t="str">
        <f>'FICHE PRODUIT'!$E$2971</f>
        <v>Slack</v>
      </c>
      <c r="L1104" s="4">
        <f>'FICHE PRODUIT'!$E$2973</f>
        <v>107</v>
      </c>
      <c r="M1104" s="4">
        <f>'FICHE PRODUIT'!$E$2974</f>
        <v>28.560000000000002</v>
      </c>
      <c r="N1104" s="4">
        <f>'FICHE PRODUIT'!$E$2976</f>
        <v>135.56</v>
      </c>
      <c r="O1104" s="4">
        <f>'FICHE PRODUIT'!$E$2977</f>
        <v>4.2416642077308939</v>
      </c>
      <c r="P1104" s="4">
        <f>'FICHE PRODUIT'!$E$2979</f>
        <v>575</v>
      </c>
      <c r="Q1104" s="4">
        <f>'FICHE PRODUIT'!$E$2980</f>
        <v>230</v>
      </c>
      <c r="R1104" s="4">
        <f>'FICHE PRODUIT'!$E$2981</f>
        <v>261.36363636363632</v>
      </c>
      <c r="S1104" s="122">
        <f>'FICHE PRODUIT'!$E$2982</f>
        <v>0</v>
      </c>
      <c r="T1104" s="2" t="str">
        <f>'FICHE PRODUIT'!A3000</f>
        <v>Frais externe</v>
      </c>
      <c r="U1104" s="2" t="str">
        <f>'FICHE PRODUIT'!B3000</f>
        <v>Transport</v>
      </c>
      <c r="V1104" s="2" t="str">
        <f>'FICHE PRODUIT'!C3000</f>
        <v xml:space="preserve">Européen </v>
      </c>
      <c r="W1104" s="2">
        <f>'FICHE PRODUIT'!D3000</f>
        <v>1</v>
      </c>
      <c r="X1104" s="2">
        <f>'FICHE PRODUIT'!E3000</f>
        <v>26</v>
      </c>
      <c r="Y1104" s="2">
        <f>'FICHE PRODUIT'!F3000</f>
        <v>2</v>
      </c>
      <c r="Z1104" s="2">
        <f>'FICHE PRODUIT'!G3000</f>
        <v>2</v>
      </c>
      <c r="AA1104" s="2">
        <f>'FICHE PRODUIT'!H3000</f>
        <v>52</v>
      </c>
    </row>
    <row r="1105" spans="1:27" x14ac:dyDescent="0.2">
      <c r="A1105" s="7" t="str">
        <f>'FICHE PRODUIT'!$A$2960</f>
        <v>SLACK IVY VIW3006</v>
      </c>
      <c r="B1105" s="2" t="str">
        <f>'FICHE PRODUIT'!$H$2960</f>
        <v>Bleu</v>
      </c>
      <c r="C1105" s="2" t="str">
        <f>'FICHE PRODUIT'!$S$2960</f>
        <v>W26-27</v>
      </c>
      <c r="D1105" s="2" t="str">
        <f>'FICHE PRODUIT'!$Q$2960</f>
        <v>+++</v>
      </c>
      <c r="E1105" s="2" t="str">
        <f>'FICHE PRODUIT'!$S$2962</f>
        <v>IN PRODUCTION</v>
      </c>
      <c r="F1105" s="2" t="str">
        <f>'FICHE PRODUIT'!$E$2964</f>
        <v>Page 79</v>
      </c>
      <c r="G1105" s="2" t="str">
        <f>'FICHE PRODUIT'!$E$2965</f>
        <v xml:space="preserve">Not need </v>
      </c>
      <c r="H1105" s="122" t="str">
        <f>'FICHE PRODUIT'!$E$2966</f>
        <v>OCEAN SURPLUS</v>
      </c>
      <c r="I1105" s="2" t="b">
        <f>'FICHE PRODUIT'!$E$2968</f>
        <v>0</v>
      </c>
      <c r="J1105" s="2" t="str">
        <f>'FICHE PRODUIT'!$E$2970</f>
        <v>Blazers</v>
      </c>
      <c r="K1105" s="2" t="str">
        <f>'FICHE PRODUIT'!$E$2971</f>
        <v>Slack</v>
      </c>
      <c r="L1105" s="4">
        <f>'FICHE PRODUIT'!$E$2973</f>
        <v>107</v>
      </c>
      <c r="M1105" s="4">
        <f>'FICHE PRODUIT'!$E$2974</f>
        <v>28.560000000000002</v>
      </c>
      <c r="N1105" s="4">
        <f>'FICHE PRODUIT'!$E$2976</f>
        <v>135.56</v>
      </c>
      <c r="O1105" s="4">
        <f>'FICHE PRODUIT'!$E$2977</f>
        <v>4.2416642077308939</v>
      </c>
      <c r="P1105" s="4">
        <f>'FICHE PRODUIT'!$E$2979</f>
        <v>575</v>
      </c>
      <c r="Q1105" s="4">
        <f>'FICHE PRODUIT'!$E$2980</f>
        <v>230</v>
      </c>
      <c r="R1105" s="4">
        <f>'FICHE PRODUIT'!$E$2981</f>
        <v>261.36363636363632</v>
      </c>
      <c r="S1105" s="122">
        <f>'FICHE PRODUIT'!$E$2982</f>
        <v>0</v>
      </c>
      <c r="T1105" s="2" t="str">
        <f>'FICHE PRODUIT'!A3001</f>
        <v>Frais externe</v>
      </c>
      <c r="U1105" s="2" t="str">
        <f>'FICHE PRODUIT'!B3001</f>
        <v>Communication</v>
      </c>
      <c r="V1105" s="2" t="str">
        <f>'FICHE PRODUIT'!C3001</f>
        <v>Marketing</v>
      </c>
      <c r="W1105" s="2">
        <f>'FICHE PRODUIT'!D3001</f>
        <v>1</v>
      </c>
      <c r="X1105" s="2">
        <f>'FICHE PRODUIT'!E3001</f>
        <v>26</v>
      </c>
      <c r="Y1105" s="2">
        <f>'FICHE PRODUIT'!F3001</f>
        <v>0.5</v>
      </c>
      <c r="Z1105" s="2">
        <f>'FICHE PRODUIT'!G3001</f>
        <v>0.5</v>
      </c>
      <c r="AA1105" s="2">
        <f>'FICHE PRODUIT'!H3001</f>
        <v>13</v>
      </c>
    </row>
    <row r="1106" spans="1:27" x14ac:dyDescent="0.2">
      <c r="A1106" s="7" t="str">
        <f>'FICHE PRODUIT'!$A$3003</f>
        <v>SLACK IVY VIW4007</v>
      </c>
      <c r="B1106" s="2" t="str">
        <f>'FICHE PRODUIT'!$H$3003</f>
        <v>Kaki</v>
      </c>
      <c r="C1106" s="2" t="str">
        <f>'FICHE PRODUIT'!$S$3003</f>
        <v>W26-27</v>
      </c>
      <c r="D1106" s="2">
        <f>'FICHE PRODUIT'!$Q$3003</f>
        <v>0</v>
      </c>
      <c r="E1106" s="2" t="str">
        <f>'FICHE PRODUIT'!$S$3005</f>
        <v>IN PRODUCTION</v>
      </c>
      <c r="F1106" s="2" t="str">
        <f>'FICHE PRODUIT'!$E$3007</f>
        <v>Page 80</v>
      </c>
      <c r="G1106" s="2" t="str">
        <f>'FICHE PRODUIT'!$E$3008</f>
        <v xml:space="preserve">Not need </v>
      </c>
      <c r="H1106" s="122" t="str">
        <f>'FICHE PRODUIT'!$E$3009</f>
        <v>OCEAN SURPLUS</v>
      </c>
      <c r="I1106" s="2" t="b">
        <f>'FICHE PRODUIT'!$E$3011</f>
        <v>0</v>
      </c>
      <c r="J1106" s="2" t="str">
        <f>'FICHE PRODUIT'!$E$3013</f>
        <v>Blazers</v>
      </c>
      <c r="K1106" s="2" t="str">
        <f>'FICHE PRODUIT'!$E$3014</f>
        <v>Slack</v>
      </c>
      <c r="L1106" s="4">
        <f>'FICHE PRODUIT'!$E$3016</f>
        <v>107</v>
      </c>
      <c r="M1106" s="4">
        <f>'FICHE PRODUIT'!$E$3017</f>
        <v>29.67</v>
      </c>
      <c r="N1106" s="4">
        <f>'FICHE PRODUIT'!$E$3019</f>
        <v>136.67000000000002</v>
      </c>
      <c r="O1106" s="4">
        <f>'FICHE PRODUIT'!$E$3020</f>
        <v>4.2072144581839463</v>
      </c>
      <c r="P1106" s="4">
        <f>'FICHE PRODUIT'!$E$3022</f>
        <v>575</v>
      </c>
      <c r="Q1106" s="4">
        <f>'FICHE PRODUIT'!$E$3023</f>
        <v>230</v>
      </c>
      <c r="R1106" s="4">
        <f>'FICHE PRODUIT'!$E$3024</f>
        <v>261.36363636363632</v>
      </c>
      <c r="S1106" s="122">
        <f>'FICHE PRODUIT'!$E$3025</f>
        <v>0</v>
      </c>
      <c r="T1106" s="2" t="str">
        <f>'FICHE PRODUIT'!A3030</f>
        <v>FABRIC</v>
      </c>
      <c r="U1106" s="2" t="str">
        <f>'FICHE PRODUIT'!B3030</f>
        <v>ALBANO MORGADO</v>
      </c>
      <c r="V1106" s="2" t="str">
        <f>'FICHE PRODUIT'!C3030</f>
        <v>15 12987 I 022</v>
      </c>
      <c r="W1106" s="2">
        <f>'FICHE PRODUIT'!D3030</f>
        <v>1.85</v>
      </c>
      <c r="X1106" s="2">
        <f>'FICHE PRODUIT'!E3030</f>
        <v>27.75</v>
      </c>
      <c r="Y1106" s="2">
        <f>'FICHE PRODUIT'!F3030</f>
        <v>13.4</v>
      </c>
      <c r="Z1106" s="2">
        <f>'FICHE PRODUIT'!G3030</f>
        <v>24.790000000000003</v>
      </c>
      <c r="AA1106" s="2">
        <f>'FICHE PRODUIT'!H3030</f>
        <v>371.85</v>
      </c>
    </row>
    <row r="1107" spans="1:27" x14ac:dyDescent="0.2">
      <c r="A1107" s="7" t="str">
        <f>'FICHE PRODUIT'!$A$3003</f>
        <v>SLACK IVY VIW4007</v>
      </c>
      <c r="B1107" s="2" t="str">
        <f>'FICHE PRODUIT'!$H$3003</f>
        <v>Kaki</v>
      </c>
      <c r="C1107" s="2" t="str">
        <f>'FICHE PRODUIT'!$S$3003</f>
        <v>W26-27</v>
      </c>
      <c r="D1107" s="2">
        <f>'FICHE PRODUIT'!$Q$3003</f>
        <v>0</v>
      </c>
      <c r="E1107" s="2" t="str">
        <f>'FICHE PRODUIT'!$S$3005</f>
        <v>IN PRODUCTION</v>
      </c>
      <c r="F1107" s="2" t="str">
        <f>'FICHE PRODUIT'!$E$3007</f>
        <v>Page 80</v>
      </c>
      <c r="G1107" s="2" t="str">
        <f>'FICHE PRODUIT'!$E$3008</f>
        <v xml:space="preserve">Not need </v>
      </c>
      <c r="H1107" s="122" t="str">
        <f>'FICHE PRODUIT'!$E$3009</f>
        <v>OCEAN SURPLUS</v>
      </c>
      <c r="I1107" s="2" t="b">
        <f>'FICHE PRODUIT'!$E$3011</f>
        <v>0</v>
      </c>
      <c r="J1107" s="2" t="str">
        <f>'FICHE PRODUIT'!$E$3013</f>
        <v>Blazers</v>
      </c>
      <c r="K1107" s="2" t="str">
        <f>'FICHE PRODUIT'!$E$3014</f>
        <v>Slack</v>
      </c>
      <c r="L1107" s="4">
        <f>'FICHE PRODUIT'!$E$3016</f>
        <v>107</v>
      </c>
      <c r="M1107" s="4">
        <f>'FICHE PRODUIT'!$E$3017</f>
        <v>29.67</v>
      </c>
      <c r="N1107" s="4">
        <f>'FICHE PRODUIT'!$E$3019</f>
        <v>136.67000000000002</v>
      </c>
      <c r="O1107" s="4">
        <f>'FICHE PRODUIT'!$E$3020</f>
        <v>4.2072144581839463</v>
      </c>
      <c r="P1107" s="4">
        <f>'FICHE PRODUIT'!$E$3022</f>
        <v>575</v>
      </c>
      <c r="Q1107" s="4">
        <f>'FICHE PRODUIT'!$E$3023</f>
        <v>230</v>
      </c>
      <c r="R1107" s="4">
        <f>'FICHE PRODUIT'!$E$3024</f>
        <v>261.36363636363632</v>
      </c>
      <c r="S1107" s="122">
        <f>'FICHE PRODUIT'!$E$3025</f>
        <v>0</v>
      </c>
      <c r="T1107" s="2" t="str">
        <f>'FICHE PRODUIT'!A3031</f>
        <v>LINNING</v>
      </c>
      <c r="U1107" s="2" t="str">
        <f>'FICHE PRODUIT'!B3031</f>
        <v>CERVOTESSILE</v>
      </c>
      <c r="V1107" s="2" t="str">
        <f>'FICHE PRODUIT'!C3031</f>
        <v>LOTO e.215</v>
      </c>
      <c r="W1107" s="2">
        <f>'FICHE PRODUIT'!D3031</f>
        <v>0.72</v>
      </c>
      <c r="X1107" s="2">
        <f>'FICHE PRODUIT'!E3031</f>
        <v>10.799999999999999</v>
      </c>
      <c r="Y1107" s="2">
        <f>'FICHE PRODUIT'!F3031</f>
        <v>0</v>
      </c>
      <c r="Z1107" s="2">
        <f>'FICHE PRODUIT'!G3031</f>
        <v>0</v>
      </c>
      <c r="AA1107" s="2">
        <f>'FICHE PRODUIT'!H3031</f>
        <v>0</v>
      </c>
    </row>
    <row r="1108" spans="1:27" x14ac:dyDescent="0.2">
      <c r="A1108" s="7" t="str">
        <f>'FICHE PRODUIT'!$A$3003</f>
        <v>SLACK IVY VIW4007</v>
      </c>
      <c r="B1108" s="2" t="str">
        <f>'FICHE PRODUIT'!$H$3003</f>
        <v>Kaki</v>
      </c>
      <c r="C1108" s="2" t="str">
        <f>'FICHE PRODUIT'!$S$3003</f>
        <v>W26-27</v>
      </c>
      <c r="D1108" s="2">
        <f>'FICHE PRODUIT'!$Q$3003</f>
        <v>0</v>
      </c>
      <c r="E1108" s="2" t="str">
        <f>'FICHE PRODUIT'!$S$3005</f>
        <v>IN PRODUCTION</v>
      </c>
      <c r="F1108" s="2" t="str">
        <f>'FICHE PRODUIT'!$E$3007</f>
        <v>Page 80</v>
      </c>
      <c r="G1108" s="2" t="str">
        <f>'FICHE PRODUIT'!$E$3008</f>
        <v xml:space="preserve">Not need </v>
      </c>
      <c r="H1108" s="122" t="str">
        <f>'FICHE PRODUIT'!$E$3009</f>
        <v>OCEAN SURPLUS</v>
      </c>
      <c r="I1108" s="2" t="b">
        <f>'FICHE PRODUIT'!$E$3011</f>
        <v>0</v>
      </c>
      <c r="J1108" s="2" t="str">
        <f>'FICHE PRODUIT'!$E$3013</f>
        <v>Blazers</v>
      </c>
      <c r="K1108" s="2" t="str">
        <f>'FICHE PRODUIT'!$E$3014</f>
        <v>Slack</v>
      </c>
      <c r="L1108" s="4">
        <f>'FICHE PRODUIT'!$E$3016</f>
        <v>107</v>
      </c>
      <c r="M1108" s="4">
        <f>'FICHE PRODUIT'!$E$3017</f>
        <v>29.67</v>
      </c>
      <c r="N1108" s="4">
        <f>'FICHE PRODUIT'!$E$3019</f>
        <v>136.67000000000002</v>
      </c>
      <c r="O1108" s="4">
        <f>'FICHE PRODUIT'!$E$3020</f>
        <v>4.2072144581839463</v>
      </c>
      <c r="P1108" s="4">
        <f>'FICHE PRODUIT'!$E$3022</f>
        <v>575</v>
      </c>
      <c r="Q1108" s="4">
        <f>'FICHE PRODUIT'!$E$3023</f>
        <v>230</v>
      </c>
      <c r="R1108" s="4">
        <f>'FICHE PRODUIT'!$E$3024</f>
        <v>261.36363636363632</v>
      </c>
      <c r="S1108" s="122">
        <f>'FICHE PRODUIT'!$E$3025</f>
        <v>0</v>
      </c>
      <c r="T1108" s="2" t="str">
        <f>'FICHE PRODUIT'!A3032</f>
        <v>INTERLINING</v>
      </c>
      <c r="U1108" s="2" t="str">
        <f>'FICHE PRODUIT'!B3032</f>
        <v>CHARGEUR</v>
      </c>
      <c r="V1108" s="2" t="str">
        <f>'FICHE PRODUIT'!C3032</f>
        <v>711048/A NATURAL</v>
      </c>
      <c r="W1108" s="2">
        <f>'FICHE PRODUIT'!D3032</f>
        <v>0.6</v>
      </c>
      <c r="X1108" s="2">
        <f>'FICHE PRODUIT'!E3032</f>
        <v>9</v>
      </c>
      <c r="Y1108" s="2">
        <f>'FICHE PRODUIT'!F3032</f>
        <v>0</v>
      </c>
      <c r="Z1108" s="2">
        <f>'FICHE PRODUIT'!G3032</f>
        <v>0</v>
      </c>
      <c r="AA1108" s="2">
        <f>'FICHE PRODUIT'!H3032</f>
        <v>0</v>
      </c>
    </row>
    <row r="1109" spans="1:27" x14ac:dyDescent="0.2">
      <c r="A1109" s="7" t="str">
        <f>'FICHE PRODUIT'!$A$3003</f>
        <v>SLACK IVY VIW4007</v>
      </c>
      <c r="B1109" s="2" t="str">
        <f>'FICHE PRODUIT'!$H$3003</f>
        <v>Kaki</v>
      </c>
      <c r="C1109" s="2" t="str">
        <f>'FICHE PRODUIT'!$S$3003</f>
        <v>W26-27</v>
      </c>
      <c r="D1109" s="2">
        <f>'FICHE PRODUIT'!$Q$3003</f>
        <v>0</v>
      </c>
      <c r="E1109" s="2" t="str">
        <f>'FICHE PRODUIT'!$S$3005</f>
        <v>IN PRODUCTION</v>
      </c>
      <c r="F1109" s="2" t="str">
        <f>'FICHE PRODUIT'!$E$3007</f>
        <v>Page 80</v>
      </c>
      <c r="G1109" s="2" t="str">
        <f>'FICHE PRODUIT'!$E$3008</f>
        <v xml:space="preserve">Not need </v>
      </c>
      <c r="H1109" s="122" t="str">
        <f>'FICHE PRODUIT'!$E$3009</f>
        <v>OCEAN SURPLUS</v>
      </c>
      <c r="I1109" s="2" t="b">
        <f>'FICHE PRODUIT'!$E$3011</f>
        <v>0</v>
      </c>
      <c r="J1109" s="2" t="str">
        <f>'FICHE PRODUIT'!$E$3013</f>
        <v>Blazers</v>
      </c>
      <c r="K1109" s="2" t="str">
        <f>'FICHE PRODUIT'!$E$3014</f>
        <v>Slack</v>
      </c>
      <c r="L1109" s="4">
        <f>'FICHE PRODUIT'!$E$3016</f>
        <v>107</v>
      </c>
      <c r="M1109" s="4">
        <f>'FICHE PRODUIT'!$E$3017</f>
        <v>29.67</v>
      </c>
      <c r="N1109" s="4">
        <f>'FICHE PRODUIT'!$E$3019</f>
        <v>136.67000000000002</v>
      </c>
      <c r="O1109" s="4">
        <f>'FICHE PRODUIT'!$E$3020</f>
        <v>4.2072144581839463</v>
      </c>
      <c r="P1109" s="4">
        <f>'FICHE PRODUIT'!$E$3022</f>
        <v>575</v>
      </c>
      <c r="Q1109" s="4">
        <f>'FICHE PRODUIT'!$E$3023</f>
        <v>230</v>
      </c>
      <c r="R1109" s="4">
        <f>'FICHE PRODUIT'!$E$3024</f>
        <v>261.36363636363632</v>
      </c>
      <c r="S1109" s="122">
        <f>'FICHE PRODUIT'!$E$3025</f>
        <v>0</v>
      </c>
      <c r="T1109" s="2" t="str">
        <f>'FICHE PRODUIT'!A3033</f>
        <v xml:space="preserve">UNDER COLLAR </v>
      </c>
      <c r="U1109" s="2" t="str">
        <f>'FICHE PRODUIT'!B3033</f>
        <v>TECNITEXTIL</v>
      </c>
      <c r="V1109" s="2">
        <f>'FICHE PRODUIT'!C3033</f>
        <v>0</v>
      </c>
      <c r="W1109" s="2">
        <f>'FICHE PRODUIT'!D3033</f>
        <v>0.1</v>
      </c>
      <c r="X1109" s="2">
        <f>'FICHE PRODUIT'!E3033</f>
        <v>1.5</v>
      </c>
      <c r="Y1109" s="2">
        <f>'FICHE PRODUIT'!F3033</f>
        <v>0</v>
      </c>
      <c r="Z1109" s="2">
        <f>'FICHE PRODUIT'!G3033</f>
        <v>0</v>
      </c>
      <c r="AA1109" s="2">
        <f>'FICHE PRODUIT'!H3033</f>
        <v>0</v>
      </c>
    </row>
    <row r="1110" spans="1:27" x14ac:dyDescent="0.2">
      <c r="A1110" s="7" t="str">
        <f>'FICHE PRODUIT'!$A$3003</f>
        <v>SLACK IVY VIW4007</v>
      </c>
      <c r="B1110" s="2" t="str">
        <f>'FICHE PRODUIT'!$H$3003</f>
        <v>Kaki</v>
      </c>
      <c r="C1110" s="2" t="str">
        <f>'FICHE PRODUIT'!$S$3003</f>
        <v>W26-27</v>
      </c>
      <c r="D1110" s="2">
        <f>'FICHE PRODUIT'!$Q$3003</f>
        <v>0</v>
      </c>
      <c r="E1110" s="2" t="str">
        <f>'FICHE PRODUIT'!$S$3005</f>
        <v>IN PRODUCTION</v>
      </c>
      <c r="F1110" s="2" t="str">
        <f>'FICHE PRODUIT'!$E$3007</f>
        <v>Page 80</v>
      </c>
      <c r="G1110" s="2" t="str">
        <f>'FICHE PRODUIT'!$E$3008</f>
        <v xml:space="preserve">Not need </v>
      </c>
      <c r="H1110" s="122" t="str">
        <f>'FICHE PRODUIT'!$E$3009</f>
        <v>OCEAN SURPLUS</v>
      </c>
      <c r="I1110" s="2" t="b">
        <f>'FICHE PRODUIT'!$E$3011</f>
        <v>0</v>
      </c>
      <c r="J1110" s="2" t="str">
        <f>'FICHE PRODUIT'!$E$3013</f>
        <v>Blazers</v>
      </c>
      <c r="K1110" s="2" t="str">
        <f>'FICHE PRODUIT'!$E$3014</f>
        <v>Slack</v>
      </c>
      <c r="L1110" s="4">
        <f>'FICHE PRODUIT'!$E$3016</f>
        <v>107</v>
      </c>
      <c r="M1110" s="4">
        <f>'FICHE PRODUIT'!$E$3017</f>
        <v>29.67</v>
      </c>
      <c r="N1110" s="4">
        <f>'FICHE PRODUIT'!$E$3019</f>
        <v>136.67000000000002</v>
      </c>
      <c r="O1110" s="4">
        <f>'FICHE PRODUIT'!$E$3020</f>
        <v>4.2072144581839463</v>
      </c>
      <c r="P1110" s="4">
        <f>'FICHE PRODUIT'!$E$3022</f>
        <v>575</v>
      </c>
      <c r="Q1110" s="4">
        <f>'FICHE PRODUIT'!$E$3023</f>
        <v>230</v>
      </c>
      <c r="R1110" s="4">
        <f>'FICHE PRODUIT'!$E$3024</f>
        <v>261.36363636363632</v>
      </c>
      <c r="S1110" s="122">
        <f>'FICHE PRODUIT'!$E$3025</f>
        <v>0</v>
      </c>
      <c r="T1110" s="2" t="str">
        <f>'FICHE PRODUIT'!A3034</f>
        <v>BOUTONS</v>
      </c>
      <c r="U1110" s="2" t="str">
        <f>'FICHE PRODUIT'!B3034</f>
        <v>LOUROPEL</v>
      </c>
      <c r="V1110" s="2" t="str">
        <f>'FICHE PRODUIT'!C3034</f>
        <v>BT2</v>
      </c>
      <c r="W1110" s="2">
        <f>'FICHE PRODUIT'!D3034</f>
        <v>3</v>
      </c>
      <c r="X1110" s="2">
        <f>'FICHE PRODUIT'!E3034</f>
        <v>45</v>
      </c>
      <c r="Y1110" s="2">
        <f>'FICHE PRODUIT'!F3034</f>
        <v>0.13</v>
      </c>
      <c r="Z1110" s="2">
        <f>'FICHE PRODUIT'!G3034</f>
        <v>0.39</v>
      </c>
      <c r="AA1110" s="2">
        <f>'FICHE PRODUIT'!H3034</f>
        <v>5.8500000000000005</v>
      </c>
    </row>
    <row r="1111" spans="1:27" x14ac:dyDescent="0.2">
      <c r="A1111" s="7" t="str">
        <f>'FICHE PRODUIT'!$A$3003</f>
        <v>SLACK IVY VIW4007</v>
      </c>
      <c r="B1111" s="2" t="str">
        <f>'FICHE PRODUIT'!$H$3003</f>
        <v>Kaki</v>
      </c>
      <c r="C1111" s="2" t="str">
        <f>'FICHE PRODUIT'!$S$3003</f>
        <v>W26-27</v>
      </c>
      <c r="D1111" s="2">
        <f>'FICHE PRODUIT'!$Q$3003</f>
        <v>0</v>
      </c>
      <c r="E1111" s="2" t="str">
        <f>'FICHE PRODUIT'!$S$3005</f>
        <v>IN PRODUCTION</v>
      </c>
      <c r="F1111" s="2" t="str">
        <f>'FICHE PRODUIT'!$E$3007</f>
        <v>Page 80</v>
      </c>
      <c r="G1111" s="2" t="str">
        <f>'FICHE PRODUIT'!$E$3008</f>
        <v xml:space="preserve">Not need </v>
      </c>
      <c r="H1111" s="122" t="str">
        <f>'FICHE PRODUIT'!$E$3009</f>
        <v>OCEAN SURPLUS</v>
      </c>
      <c r="I1111" s="2" t="b">
        <f>'FICHE PRODUIT'!$E$3011</f>
        <v>0</v>
      </c>
      <c r="J1111" s="2" t="str">
        <f>'FICHE PRODUIT'!$E$3013</f>
        <v>Blazers</v>
      </c>
      <c r="K1111" s="2" t="str">
        <f>'FICHE PRODUIT'!$E$3014</f>
        <v>Slack</v>
      </c>
      <c r="L1111" s="4">
        <f>'FICHE PRODUIT'!$E$3016</f>
        <v>107</v>
      </c>
      <c r="M1111" s="4">
        <f>'FICHE PRODUIT'!$E$3017</f>
        <v>29.67</v>
      </c>
      <c r="N1111" s="4">
        <f>'FICHE PRODUIT'!$E$3019</f>
        <v>136.67000000000002</v>
      </c>
      <c r="O1111" s="4">
        <f>'FICHE PRODUIT'!$E$3020</f>
        <v>4.2072144581839463</v>
      </c>
      <c r="P1111" s="4">
        <f>'FICHE PRODUIT'!$E$3022</f>
        <v>575</v>
      </c>
      <c r="Q1111" s="4">
        <f>'FICHE PRODUIT'!$E$3023</f>
        <v>230</v>
      </c>
      <c r="R1111" s="4">
        <f>'FICHE PRODUIT'!$E$3024</f>
        <v>261.36363636363632</v>
      </c>
      <c r="S1111" s="122">
        <f>'FICHE PRODUIT'!$E$3025</f>
        <v>0</v>
      </c>
      <c r="T1111" s="2" t="str">
        <f>'FICHE PRODUIT'!A3035</f>
        <v>BOUTONS</v>
      </c>
      <c r="U1111" s="2" t="str">
        <f>'FICHE PRODUIT'!B3035</f>
        <v>LOUROPEL</v>
      </c>
      <c r="V1111" s="2" t="str">
        <f>'FICHE PRODUIT'!C3035</f>
        <v>BT1</v>
      </c>
      <c r="W1111" s="2">
        <f>'FICHE PRODUIT'!D3035</f>
        <v>10</v>
      </c>
      <c r="X1111" s="2">
        <f>'FICHE PRODUIT'!E3035</f>
        <v>150</v>
      </c>
      <c r="Y1111" s="2">
        <f>'FICHE PRODUIT'!F3035</f>
        <v>0.06</v>
      </c>
      <c r="Z1111" s="2">
        <f>'FICHE PRODUIT'!G3035</f>
        <v>0.6</v>
      </c>
      <c r="AA1111" s="2">
        <f>'FICHE PRODUIT'!H3035</f>
        <v>9</v>
      </c>
    </row>
    <row r="1112" spans="1:27" x14ac:dyDescent="0.2">
      <c r="A1112" s="7" t="str">
        <f>'FICHE PRODUIT'!$A$3003</f>
        <v>SLACK IVY VIW4007</v>
      </c>
      <c r="B1112" s="2" t="str">
        <f>'FICHE PRODUIT'!$H$3003</f>
        <v>Kaki</v>
      </c>
      <c r="C1112" s="2" t="str">
        <f>'FICHE PRODUIT'!$S$3003</f>
        <v>W26-27</v>
      </c>
      <c r="D1112" s="2">
        <f>'FICHE PRODUIT'!$Q$3003</f>
        <v>0</v>
      </c>
      <c r="E1112" s="2" t="str">
        <f>'FICHE PRODUIT'!$S$3005</f>
        <v>IN PRODUCTION</v>
      </c>
      <c r="F1112" s="2" t="str">
        <f>'FICHE PRODUIT'!$E$3007</f>
        <v>Page 80</v>
      </c>
      <c r="G1112" s="2" t="str">
        <f>'FICHE PRODUIT'!$E$3008</f>
        <v xml:space="preserve">Not need </v>
      </c>
      <c r="H1112" s="122" t="str">
        <f>'FICHE PRODUIT'!$E$3009</f>
        <v>OCEAN SURPLUS</v>
      </c>
      <c r="I1112" s="2" t="b">
        <f>'FICHE PRODUIT'!$E$3011</f>
        <v>0</v>
      </c>
      <c r="J1112" s="2" t="str">
        <f>'FICHE PRODUIT'!$E$3013</f>
        <v>Blazers</v>
      </c>
      <c r="K1112" s="2" t="str">
        <f>'FICHE PRODUIT'!$E$3014</f>
        <v>Slack</v>
      </c>
      <c r="L1112" s="4">
        <f>'FICHE PRODUIT'!$E$3016</f>
        <v>107</v>
      </c>
      <c r="M1112" s="4">
        <f>'FICHE PRODUIT'!$E$3017</f>
        <v>29.67</v>
      </c>
      <c r="N1112" s="4">
        <f>'FICHE PRODUIT'!$E$3019</f>
        <v>136.67000000000002</v>
      </c>
      <c r="O1112" s="4">
        <f>'FICHE PRODUIT'!$E$3020</f>
        <v>4.2072144581839463</v>
      </c>
      <c r="P1112" s="4">
        <f>'FICHE PRODUIT'!$E$3022</f>
        <v>575</v>
      </c>
      <c r="Q1112" s="4">
        <f>'FICHE PRODUIT'!$E$3023</f>
        <v>230</v>
      </c>
      <c r="R1112" s="4">
        <f>'FICHE PRODUIT'!$E$3024</f>
        <v>261.36363636363632</v>
      </c>
      <c r="S1112" s="122">
        <f>'FICHE PRODUIT'!$E$3025</f>
        <v>0</v>
      </c>
      <c r="T1112" s="2" t="str">
        <f>'FICHE PRODUIT'!A3036</f>
        <v>GALON</v>
      </c>
      <c r="U1112" s="2" t="str">
        <f>'FICHE PRODUIT'!B3036</f>
        <v>NASTRO</v>
      </c>
      <c r="V1112" s="2" t="str">
        <f>'FICHE PRODUIT'!C3036</f>
        <v>H</v>
      </c>
      <c r="W1112" s="2">
        <f>'FICHE PRODUIT'!D3036</f>
        <v>0.5</v>
      </c>
      <c r="X1112" s="2">
        <f>'FICHE PRODUIT'!E3036</f>
        <v>7.5</v>
      </c>
      <c r="Y1112" s="2">
        <f>'FICHE PRODUIT'!F3036</f>
        <v>0</v>
      </c>
      <c r="Z1112" s="2">
        <f>'FICHE PRODUIT'!G3036</f>
        <v>0</v>
      </c>
      <c r="AA1112" s="2">
        <f>'FICHE PRODUIT'!H3036</f>
        <v>0</v>
      </c>
    </row>
    <row r="1113" spans="1:27" x14ac:dyDescent="0.2">
      <c r="A1113" s="7" t="str">
        <f>'FICHE PRODUIT'!$A$3003</f>
        <v>SLACK IVY VIW4007</v>
      </c>
      <c r="B1113" s="2" t="str">
        <f>'FICHE PRODUIT'!$H$3003</f>
        <v>Kaki</v>
      </c>
      <c r="C1113" s="2" t="str">
        <f>'FICHE PRODUIT'!$S$3003</f>
        <v>W26-27</v>
      </c>
      <c r="D1113" s="2">
        <f>'FICHE PRODUIT'!$Q$3003</f>
        <v>0</v>
      </c>
      <c r="E1113" s="2" t="str">
        <f>'FICHE PRODUIT'!$S$3005</f>
        <v>IN PRODUCTION</v>
      </c>
      <c r="F1113" s="2" t="str">
        <f>'FICHE PRODUIT'!$E$3007</f>
        <v>Page 80</v>
      </c>
      <c r="G1113" s="2" t="str">
        <f>'FICHE PRODUIT'!$E$3008</f>
        <v xml:space="preserve">Not need </v>
      </c>
      <c r="H1113" s="122" t="str">
        <f>'FICHE PRODUIT'!$E$3009</f>
        <v>OCEAN SURPLUS</v>
      </c>
      <c r="I1113" s="2" t="b">
        <f>'FICHE PRODUIT'!$E$3011</f>
        <v>0</v>
      </c>
      <c r="J1113" s="2" t="str">
        <f>'FICHE PRODUIT'!$E$3013</f>
        <v>Blazers</v>
      </c>
      <c r="K1113" s="2" t="str">
        <f>'FICHE PRODUIT'!$E$3014</f>
        <v>Slack</v>
      </c>
      <c r="L1113" s="4">
        <f>'FICHE PRODUIT'!$E$3016</f>
        <v>107</v>
      </c>
      <c r="M1113" s="4">
        <f>'FICHE PRODUIT'!$E$3017</f>
        <v>29.67</v>
      </c>
      <c r="N1113" s="4">
        <f>'FICHE PRODUIT'!$E$3019</f>
        <v>136.67000000000002</v>
      </c>
      <c r="O1113" s="4">
        <f>'FICHE PRODUIT'!$E$3020</f>
        <v>4.2072144581839463</v>
      </c>
      <c r="P1113" s="4">
        <f>'FICHE PRODUIT'!$E$3022</f>
        <v>575</v>
      </c>
      <c r="Q1113" s="4">
        <f>'FICHE PRODUIT'!$E$3023</f>
        <v>230</v>
      </c>
      <c r="R1113" s="4">
        <f>'FICHE PRODUIT'!$E$3024</f>
        <v>261.36363636363632</v>
      </c>
      <c r="S1113" s="122">
        <f>'FICHE PRODUIT'!$E$3025</f>
        <v>0</v>
      </c>
      <c r="T1113" s="2" t="str">
        <f>'FICHE PRODUIT'!A3037</f>
        <v>GALON</v>
      </c>
      <c r="U1113" s="2" t="str">
        <f>'FICHE PRODUIT'!B3037</f>
        <v>NASTRO</v>
      </c>
      <c r="V1113" s="2" t="str">
        <f>'FICHE PRODUIT'!C3037</f>
        <v>G</v>
      </c>
      <c r="W1113" s="2">
        <f>'FICHE PRODUIT'!D3037</f>
        <v>1</v>
      </c>
      <c r="X1113" s="2">
        <f>'FICHE PRODUIT'!E3037</f>
        <v>15</v>
      </c>
      <c r="Y1113" s="2">
        <f>'FICHE PRODUIT'!F3037</f>
        <v>0.49</v>
      </c>
      <c r="Z1113" s="2">
        <f>'FICHE PRODUIT'!G3037</f>
        <v>0.49</v>
      </c>
      <c r="AA1113" s="2">
        <f>'FICHE PRODUIT'!H3037</f>
        <v>7.35</v>
      </c>
    </row>
    <row r="1114" spans="1:27" x14ac:dyDescent="0.2">
      <c r="A1114" s="7" t="str">
        <f>'FICHE PRODUIT'!$A$3003</f>
        <v>SLACK IVY VIW4007</v>
      </c>
      <c r="B1114" s="2" t="str">
        <f>'FICHE PRODUIT'!$H$3003</f>
        <v>Kaki</v>
      </c>
      <c r="C1114" s="2" t="str">
        <f>'FICHE PRODUIT'!$S$3003</f>
        <v>W26-27</v>
      </c>
      <c r="D1114" s="2">
        <f>'FICHE PRODUIT'!$Q$3003</f>
        <v>0</v>
      </c>
      <c r="E1114" s="2" t="str">
        <f>'FICHE PRODUIT'!$S$3005</f>
        <v>IN PRODUCTION</v>
      </c>
      <c r="F1114" s="2" t="str">
        <f>'FICHE PRODUIT'!$E$3007</f>
        <v>Page 80</v>
      </c>
      <c r="G1114" s="2" t="str">
        <f>'FICHE PRODUIT'!$E$3008</f>
        <v xml:space="preserve">Not need </v>
      </c>
      <c r="H1114" s="122" t="str">
        <f>'FICHE PRODUIT'!$E$3009</f>
        <v>OCEAN SURPLUS</v>
      </c>
      <c r="I1114" s="2" t="b">
        <f>'FICHE PRODUIT'!$E$3011</f>
        <v>0</v>
      </c>
      <c r="J1114" s="2" t="str">
        <f>'FICHE PRODUIT'!$E$3013</f>
        <v>Blazers</v>
      </c>
      <c r="K1114" s="2" t="str">
        <f>'FICHE PRODUIT'!$E$3014</f>
        <v>Slack</v>
      </c>
      <c r="L1114" s="4">
        <f>'FICHE PRODUIT'!$E$3016</f>
        <v>107</v>
      </c>
      <c r="M1114" s="4">
        <f>'FICHE PRODUIT'!$E$3017</f>
        <v>29.67</v>
      </c>
      <c r="N1114" s="4">
        <f>'FICHE PRODUIT'!$E$3019</f>
        <v>136.67000000000002</v>
      </c>
      <c r="O1114" s="4">
        <f>'FICHE PRODUIT'!$E$3020</f>
        <v>4.2072144581839463</v>
      </c>
      <c r="P1114" s="4">
        <f>'FICHE PRODUIT'!$E$3022</f>
        <v>575</v>
      </c>
      <c r="Q1114" s="4">
        <f>'FICHE PRODUIT'!$E$3023</f>
        <v>230</v>
      </c>
      <c r="R1114" s="4">
        <f>'FICHE PRODUIT'!$E$3024</f>
        <v>261.36363636363632</v>
      </c>
      <c r="S1114" s="122">
        <f>'FICHE PRODUIT'!$E$3025</f>
        <v>0</v>
      </c>
      <c r="T1114" s="2" t="str">
        <f>'FICHE PRODUIT'!A3038</f>
        <v>ETIQUETTES</v>
      </c>
      <c r="U1114" s="2" t="str">
        <f>'FICHE PRODUIT'!B3038</f>
        <v>CADICA</v>
      </c>
      <c r="V1114" s="2" t="str">
        <f>'FICHE PRODUIT'!C3038</f>
        <v>LE1</v>
      </c>
      <c r="W1114" s="2">
        <f>'FICHE PRODUIT'!D3038</f>
        <v>1</v>
      </c>
      <c r="X1114" s="2">
        <f>'FICHE PRODUIT'!E3038</f>
        <v>15</v>
      </c>
      <c r="Y1114" s="2">
        <f>'FICHE PRODUIT'!F3038</f>
        <v>0.65</v>
      </c>
      <c r="Z1114" s="2">
        <f>'FICHE PRODUIT'!G3038</f>
        <v>0.65</v>
      </c>
      <c r="AA1114" s="2">
        <f>'FICHE PRODUIT'!H3038</f>
        <v>9.75</v>
      </c>
    </row>
    <row r="1115" spans="1:27" x14ac:dyDescent="0.2">
      <c r="A1115" s="7" t="str">
        <f>'FICHE PRODUIT'!$A$3003</f>
        <v>SLACK IVY VIW4007</v>
      </c>
      <c r="B1115" s="2" t="str">
        <f>'FICHE PRODUIT'!$H$3003</f>
        <v>Kaki</v>
      </c>
      <c r="C1115" s="2" t="str">
        <f>'FICHE PRODUIT'!$S$3003</f>
        <v>W26-27</v>
      </c>
      <c r="D1115" s="2">
        <f>'FICHE PRODUIT'!$Q$3003</f>
        <v>0</v>
      </c>
      <c r="E1115" s="2" t="str">
        <f>'FICHE PRODUIT'!$S$3005</f>
        <v>IN PRODUCTION</v>
      </c>
      <c r="F1115" s="2" t="str">
        <f>'FICHE PRODUIT'!$E$3007</f>
        <v>Page 80</v>
      </c>
      <c r="G1115" s="2" t="str">
        <f>'FICHE PRODUIT'!$E$3008</f>
        <v xml:space="preserve">Not need </v>
      </c>
      <c r="H1115" s="122" t="str">
        <f>'FICHE PRODUIT'!$E$3009</f>
        <v>OCEAN SURPLUS</v>
      </c>
      <c r="I1115" s="2" t="b">
        <f>'FICHE PRODUIT'!$E$3011</f>
        <v>0</v>
      </c>
      <c r="J1115" s="2" t="str">
        <f>'FICHE PRODUIT'!$E$3013</f>
        <v>Blazers</v>
      </c>
      <c r="K1115" s="2" t="str">
        <f>'FICHE PRODUIT'!$E$3014</f>
        <v>Slack</v>
      </c>
      <c r="L1115" s="4">
        <f>'FICHE PRODUIT'!$E$3016</f>
        <v>107</v>
      </c>
      <c r="M1115" s="4">
        <f>'FICHE PRODUIT'!$E$3017</f>
        <v>29.67</v>
      </c>
      <c r="N1115" s="4">
        <f>'FICHE PRODUIT'!$E$3019</f>
        <v>136.67000000000002</v>
      </c>
      <c r="O1115" s="4">
        <f>'FICHE PRODUIT'!$E$3020</f>
        <v>4.2072144581839463</v>
      </c>
      <c r="P1115" s="4">
        <f>'FICHE PRODUIT'!$E$3022</f>
        <v>575</v>
      </c>
      <c r="Q1115" s="4">
        <f>'FICHE PRODUIT'!$E$3023</f>
        <v>230</v>
      </c>
      <c r="R1115" s="4">
        <f>'FICHE PRODUIT'!$E$3024</f>
        <v>261.36363636363632</v>
      </c>
      <c r="S1115" s="122">
        <f>'FICHE PRODUIT'!$E$3025</f>
        <v>0</v>
      </c>
      <c r="T1115" s="2" t="str">
        <f>'FICHE PRODUIT'!A3039</f>
        <v>HANGTAG</v>
      </c>
      <c r="U1115" s="2" t="str">
        <f>'FICHE PRODUIT'!B3039</f>
        <v>CADICA</v>
      </c>
      <c r="V1115" s="2" t="str">
        <f>'FICHE PRODUIT'!C3039</f>
        <v>XD2</v>
      </c>
      <c r="W1115" s="2">
        <f>'FICHE PRODUIT'!D3039</f>
        <v>1</v>
      </c>
      <c r="X1115" s="2">
        <f>'FICHE PRODUIT'!E3039</f>
        <v>15</v>
      </c>
      <c r="Y1115" s="2">
        <f>'FICHE PRODUIT'!F3039</f>
        <v>0.25</v>
      </c>
      <c r="Z1115" s="2">
        <f>'FICHE PRODUIT'!G3039</f>
        <v>0.25</v>
      </c>
      <c r="AA1115" s="2">
        <f>'FICHE PRODUIT'!H3039</f>
        <v>3.75</v>
      </c>
    </row>
    <row r="1116" spans="1:27" x14ac:dyDescent="0.2">
      <c r="A1116" s="7" t="str">
        <f>'FICHE PRODUIT'!$A$3003</f>
        <v>SLACK IVY VIW4007</v>
      </c>
      <c r="B1116" s="2" t="str">
        <f>'FICHE PRODUIT'!$H$3003</f>
        <v>Kaki</v>
      </c>
      <c r="C1116" s="2" t="str">
        <f>'FICHE PRODUIT'!$S$3003</f>
        <v>W26-27</v>
      </c>
      <c r="D1116" s="2">
        <f>'FICHE PRODUIT'!$Q$3003</f>
        <v>0</v>
      </c>
      <c r="E1116" s="2" t="str">
        <f>'FICHE PRODUIT'!$S$3005</f>
        <v>IN PRODUCTION</v>
      </c>
      <c r="F1116" s="2" t="str">
        <f>'FICHE PRODUIT'!$E$3007</f>
        <v>Page 80</v>
      </c>
      <c r="G1116" s="2" t="str">
        <f>'FICHE PRODUIT'!$E$3008</f>
        <v xml:space="preserve">Not need </v>
      </c>
      <c r="H1116" s="122" t="str">
        <f>'FICHE PRODUIT'!$E$3009</f>
        <v>OCEAN SURPLUS</v>
      </c>
      <c r="I1116" s="2" t="b">
        <f>'FICHE PRODUIT'!$E$3011</f>
        <v>0</v>
      </c>
      <c r="J1116" s="2" t="str">
        <f>'FICHE PRODUIT'!$E$3013</f>
        <v>Blazers</v>
      </c>
      <c r="K1116" s="2" t="str">
        <f>'FICHE PRODUIT'!$E$3014</f>
        <v>Slack</v>
      </c>
      <c r="L1116" s="4">
        <f>'FICHE PRODUIT'!$E$3016</f>
        <v>107</v>
      </c>
      <c r="M1116" s="4">
        <f>'FICHE PRODUIT'!$E$3017</f>
        <v>29.67</v>
      </c>
      <c r="N1116" s="4">
        <f>'FICHE PRODUIT'!$E$3019</f>
        <v>136.67000000000002</v>
      </c>
      <c r="O1116" s="4">
        <f>'FICHE PRODUIT'!$E$3020</f>
        <v>4.2072144581839463</v>
      </c>
      <c r="P1116" s="4">
        <f>'FICHE PRODUIT'!$E$3022</f>
        <v>575</v>
      </c>
      <c r="Q1116" s="4">
        <f>'FICHE PRODUIT'!$E$3023</f>
        <v>230</v>
      </c>
      <c r="R1116" s="4">
        <f>'FICHE PRODUIT'!$E$3024</f>
        <v>261.36363636363632</v>
      </c>
      <c r="S1116" s="122">
        <f>'FICHE PRODUIT'!$E$3025</f>
        <v>0</v>
      </c>
      <c r="T1116" s="2">
        <f>'FICHE PRODUIT'!A3040</f>
        <v>0</v>
      </c>
      <c r="U1116" s="2">
        <f>'FICHE PRODUIT'!B3040</f>
        <v>0</v>
      </c>
      <c r="V1116" s="2">
        <f>'FICHE PRODUIT'!C3040</f>
        <v>0</v>
      </c>
      <c r="W1116" s="2">
        <f>'FICHE PRODUIT'!D3040</f>
        <v>0</v>
      </c>
      <c r="X1116" s="2">
        <f>'FICHE PRODUIT'!E3040</f>
        <v>0</v>
      </c>
      <c r="Y1116" s="2">
        <f>'FICHE PRODUIT'!F3040</f>
        <v>0</v>
      </c>
      <c r="Z1116" s="2">
        <f>'FICHE PRODUIT'!G3040</f>
        <v>0</v>
      </c>
      <c r="AA1116" s="2">
        <f>'FICHE PRODUIT'!H3040</f>
        <v>0</v>
      </c>
    </row>
    <row r="1117" spans="1:27" x14ac:dyDescent="0.2">
      <c r="A1117" s="7" t="str">
        <f>'FICHE PRODUIT'!$A$3003</f>
        <v>SLACK IVY VIW4007</v>
      </c>
      <c r="B1117" s="2" t="str">
        <f>'FICHE PRODUIT'!$H$3003</f>
        <v>Kaki</v>
      </c>
      <c r="C1117" s="2" t="str">
        <f>'FICHE PRODUIT'!$S$3003</f>
        <v>W26-27</v>
      </c>
      <c r="D1117" s="2">
        <f>'FICHE PRODUIT'!$Q$3003</f>
        <v>0</v>
      </c>
      <c r="E1117" s="2" t="str">
        <f>'FICHE PRODUIT'!$S$3005</f>
        <v>IN PRODUCTION</v>
      </c>
      <c r="F1117" s="2" t="str">
        <f>'FICHE PRODUIT'!$E$3007</f>
        <v>Page 80</v>
      </c>
      <c r="G1117" s="2" t="str">
        <f>'FICHE PRODUIT'!$E$3008</f>
        <v xml:space="preserve">Not need </v>
      </c>
      <c r="H1117" s="122" t="str">
        <f>'FICHE PRODUIT'!$E$3009</f>
        <v>OCEAN SURPLUS</v>
      </c>
      <c r="I1117" s="2" t="b">
        <f>'FICHE PRODUIT'!$E$3011</f>
        <v>0</v>
      </c>
      <c r="J1117" s="2" t="str">
        <f>'FICHE PRODUIT'!$E$3013</f>
        <v>Blazers</v>
      </c>
      <c r="K1117" s="2" t="str">
        <f>'FICHE PRODUIT'!$E$3014</f>
        <v>Slack</v>
      </c>
      <c r="L1117" s="4">
        <f>'FICHE PRODUIT'!$E$3016</f>
        <v>107</v>
      </c>
      <c r="M1117" s="4">
        <f>'FICHE PRODUIT'!$E$3017</f>
        <v>29.67</v>
      </c>
      <c r="N1117" s="4">
        <f>'FICHE PRODUIT'!$E$3019</f>
        <v>136.67000000000002</v>
      </c>
      <c r="O1117" s="4">
        <f>'FICHE PRODUIT'!$E$3020</f>
        <v>4.2072144581839463</v>
      </c>
      <c r="P1117" s="4">
        <f>'FICHE PRODUIT'!$E$3022</f>
        <v>575</v>
      </c>
      <c r="Q1117" s="4">
        <f>'FICHE PRODUIT'!$E$3023</f>
        <v>230</v>
      </c>
      <c r="R1117" s="4">
        <f>'FICHE PRODUIT'!$E$3024</f>
        <v>261.36363636363632</v>
      </c>
      <c r="S1117" s="122">
        <f>'FICHE PRODUIT'!$E$3025</f>
        <v>0</v>
      </c>
      <c r="T1117" s="2">
        <f>'FICHE PRODUIT'!A3041</f>
        <v>0</v>
      </c>
      <c r="U1117" s="2">
        <f>'FICHE PRODUIT'!B3041</f>
        <v>0</v>
      </c>
      <c r="V1117" s="2">
        <f>'FICHE PRODUIT'!C3041</f>
        <v>0</v>
      </c>
      <c r="W1117" s="2">
        <f>'FICHE PRODUIT'!D3041</f>
        <v>0</v>
      </c>
      <c r="X1117" s="2">
        <f>'FICHE PRODUIT'!E3041</f>
        <v>0</v>
      </c>
      <c r="Y1117" s="2">
        <f>'FICHE PRODUIT'!F3041</f>
        <v>0</v>
      </c>
      <c r="Z1117" s="2">
        <f>'FICHE PRODUIT'!G3041</f>
        <v>0</v>
      </c>
      <c r="AA1117" s="2">
        <f>'FICHE PRODUIT'!H3041</f>
        <v>0</v>
      </c>
    </row>
    <row r="1118" spans="1:27" x14ac:dyDescent="0.2">
      <c r="A1118" s="7" t="str">
        <f>'FICHE PRODUIT'!$A$3003</f>
        <v>SLACK IVY VIW4007</v>
      </c>
      <c r="B1118" s="2" t="str">
        <f>'FICHE PRODUIT'!$H$3003</f>
        <v>Kaki</v>
      </c>
      <c r="C1118" s="2" t="str">
        <f>'FICHE PRODUIT'!$S$3003</f>
        <v>W26-27</v>
      </c>
      <c r="D1118" s="2">
        <f>'FICHE PRODUIT'!$Q$3003</f>
        <v>0</v>
      </c>
      <c r="E1118" s="2" t="str">
        <f>'FICHE PRODUIT'!$S$3005</f>
        <v>IN PRODUCTION</v>
      </c>
      <c r="F1118" s="2" t="str">
        <f>'FICHE PRODUIT'!$E$3007</f>
        <v>Page 80</v>
      </c>
      <c r="G1118" s="2" t="str">
        <f>'FICHE PRODUIT'!$E$3008</f>
        <v xml:space="preserve">Not need </v>
      </c>
      <c r="H1118" s="122" t="str">
        <f>'FICHE PRODUIT'!$E$3009</f>
        <v>OCEAN SURPLUS</v>
      </c>
      <c r="I1118" s="2" t="b">
        <f>'FICHE PRODUIT'!$E$3011</f>
        <v>0</v>
      </c>
      <c r="J1118" s="2" t="str">
        <f>'FICHE PRODUIT'!$E$3013</f>
        <v>Blazers</v>
      </c>
      <c r="K1118" s="2" t="str">
        <f>'FICHE PRODUIT'!$E$3014</f>
        <v>Slack</v>
      </c>
      <c r="L1118" s="4">
        <f>'FICHE PRODUIT'!$E$3016</f>
        <v>107</v>
      </c>
      <c r="M1118" s="4">
        <f>'FICHE PRODUIT'!$E$3017</f>
        <v>29.67</v>
      </c>
      <c r="N1118" s="4">
        <f>'FICHE PRODUIT'!$E$3019</f>
        <v>136.67000000000002</v>
      </c>
      <c r="O1118" s="4">
        <f>'FICHE PRODUIT'!$E$3020</f>
        <v>4.2072144581839463</v>
      </c>
      <c r="P1118" s="4">
        <f>'FICHE PRODUIT'!$E$3022</f>
        <v>575</v>
      </c>
      <c r="Q1118" s="4">
        <f>'FICHE PRODUIT'!$E$3023</f>
        <v>230</v>
      </c>
      <c r="R1118" s="4">
        <f>'FICHE PRODUIT'!$E$3024</f>
        <v>261.36363636363632</v>
      </c>
      <c r="S1118" s="122">
        <f>'FICHE PRODUIT'!$E$3025</f>
        <v>0</v>
      </c>
      <c r="T1118" s="2">
        <f>'FICHE PRODUIT'!A3042</f>
        <v>0</v>
      </c>
      <c r="U1118" s="2">
        <f>'FICHE PRODUIT'!B3042</f>
        <v>0</v>
      </c>
      <c r="V1118" s="2">
        <f>'FICHE PRODUIT'!C3042</f>
        <v>0</v>
      </c>
      <c r="W1118" s="2">
        <f>'FICHE PRODUIT'!D3042</f>
        <v>0</v>
      </c>
      <c r="X1118" s="2">
        <f>'FICHE PRODUIT'!E3042</f>
        <v>0</v>
      </c>
      <c r="Y1118" s="2">
        <f>'FICHE PRODUIT'!F3042</f>
        <v>0</v>
      </c>
      <c r="Z1118" s="2">
        <f>'FICHE PRODUIT'!G3042</f>
        <v>0</v>
      </c>
      <c r="AA1118" s="2">
        <f>'FICHE PRODUIT'!H3042</f>
        <v>0</v>
      </c>
    </row>
    <row r="1119" spans="1:27" x14ac:dyDescent="0.2">
      <c r="A1119" s="7" t="str">
        <f>'FICHE PRODUIT'!$A$3003</f>
        <v>SLACK IVY VIW4007</v>
      </c>
      <c r="B1119" s="2" t="str">
        <f>'FICHE PRODUIT'!$H$3003</f>
        <v>Kaki</v>
      </c>
      <c r="C1119" s="2" t="str">
        <f>'FICHE PRODUIT'!$S$3003</f>
        <v>W26-27</v>
      </c>
      <c r="D1119" s="2">
        <f>'FICHE PRODUIT'!$Q$3003</f>
        <v>0</v>
      </c>
      <c r="E1119" s="2" t="str">
        <f>'FICHE PRODUIT'!$S$3005</f>
        <v>IN PRODUCTION</v>
      </c>
      <c r="F1119" s="2" t="str">
        <f>'FICHE PRODUIT'!$E$3007</f>
        <v>Page 80</v>
      </c>
      <c r="G1119" s="2" t="str">
        <f>'FICHE PRODUIT'!$E$3008</f>
        <v xml:space="preserve">Not need </v>
      </c>
      <c r="H1119" s="122" t="str">
        <f>'FICHE PRODUIT'!$E$3009</f>
        <v>OCEAN SURPLUS</v>
      </c>
      <c r="I1119" s="2" t="b">
        <f>'FICHE PRODUIT'!$E$3011</f>
        <v>0</v>
      </c>
      <c r="J1119" s="2" t="str">
        <f>'FICHE PRODUIT'!$E$3013</f>
        <v>Blazers</v>
      </c>
      <c r="K1119" s="2" t="str">
        <f>'FICHE PRODUIT'!$E$3014</f>
        <v>Slack</v>
      </c>
      <c r="L1119" s="4">
        <f>'FICHE PRODUIT'!$E$3016</f>
        <v>107</v>
      </c>
      <c r="M1119" s="4">
        <f>'FICHE PRODUIT'!$E$3017</f>
        <v>29.67</v>
      </c>
      <c r="N1119" s="4">
        <f>'FICHE PRODUIT'!$E$3019</f>
        <v>136.67000000000002</v>
      </c>
      <c r="O1119" s="4">
        <f>'FICHE PRODUIT'!$E$3020</f>
        <v>4.2072144581839463</v>
      </c>
      <c r="P1119" s="4">
        <f>'FICHE PRODUIT'!$E$3022</f>
        <v>575</v>
      </c>
      <c r="Q1119" s="4">
        <f>'FICHE PRODUIT'!$E$3023</f>
        <v>230</v>
      </c>
      <c r="R1119" s="4">
        <f>'FICHE PRODUIT'!$E$3024</f>
        <v>261.36363636363632</v>
      </c>
      <c r="S1119" s="122">
        <f>'FICHE PRODUIT'!$E$3025</f>
        <v>0</v>
      </c>
      <c r="T1119" s="2" t="str">
        <f>'FICHE PRODUIT'!A3043</f>
        <v>Frais externe</v>
      </c>
      <c r="U1119" s="2" t="str">
        <f>'FICHE PRODUIT'!B3043</f>
        <v>Transport</v>
      </c>
      <c r="V1119" s="2" t="str">
        <f>'FICHE PRODUIT'!C3043</f>
        <v xml:space="preserve">Européen </v>
      </c>
      <c r="W1119" s="2">
        <f>'FICHE PRODUIT'!D3043</f>
        <v>1</v>
      </c>
      <c r="X1119" s="2">
        <f>'FICHE PRODUIT'!E3043</f>
        <v>15</v>
      </c>
      <c r="Y1119" s="2">
        <f>'FICHE PRODUIT'!F3043</f>
        <v>2</v>
      </c>
      <c r="Z1119" s="2">
        <f>'FICHE PRODUIT'!G3043</f>
        <v>2</v>
      </c>
      <c r="AA1119" s="2">
        <f>'FICHE PRODUIT'!H3043</f>
        <v>30</v>
      </c>
    </row>
    <row r="1120" spans="1:27" x14ac:dyDescent="0.2">
      <c r="A1120" s="7" t="str">
        <f>'FICHE PRODUIT'!$A$3003</f>
        <v>SLACK IVY VIW4007</v>
      </c>
      <c r="B1120" s="2" t="str">
        <f>'FICHE PRODUIT'!$H$3003</f>
        <v>Kaki</v>
      </c>
      <c r="C1120" s="2" t="str">
        <f>'FICHE PRODUIT'!$S$3003</f>
        <v>W26-27</v>
      </c>
      <c r="D1120" s="2">
        <f>'FICHE PRODUIT'!$Q$3003</f>
        <v>0</v>
      </c>
      <c r="E1120" s="2" t="str">
        <f>'FICHE PRODUIT'!$S$3005</f>
        <v>IN PRODUCTION</v>
      </c>
      <c r="F1120" s="2" t="str">
        <f>'FICHE PRODUIT'!$E$3007</f>
        <v>Page 80</v>
      </c>
      <c r="G1120" s="2" t="str">
        <f>'FICHE PRODUIT'!$E$3008</f>
        <v xml:space="preserve">Not need </v>
      </c>
      <c r="H1120" s="122" t="str">
        <f>'FICHE PRODUIT'!$E$3009</f>
        <v>OCEAN SURPLUS</v>
      </c>
      <c r="I1120" s="2" t="b">
        <f>'FICHE PRODUIT'!$E$3011</f>
        <v>0</v>
      </c>
      <c r="J1120" s="2" t="str">
        <f>'FICHE PRODUIT'!$E$3013</f>
        <v>Blazers</v>
      </c>
      <c r="K1120" s="2" t="str">
        <f>'FICHE PRODUIT'!$E$3014</f>
        <v>Slack</v>
      </c>
      <c r="L1120" s="4">
        <f>'FICHE PRODUIT'!$E$3016</f>
        <v>107</v>
      </c>
      <c r="M1120" s="4">
        <f>'FICHE PRODUIT'!$E$3017</f>
        <v>29.67</v>
      </c>
      <c r="N1120" s="4">
        <f>'FICHE PRODUIT'!$E$3019</f>
        <v>136.67000000000002</v>
      </c>
      <c r="O1120" s="4">
        <f>'FICHE PRODUIT'!$E$3020</f>
        <v>4.2072144581839463</v>
      </c>
      <c r="P1120" s="4">
        <f>'FICHE PRODUIT'!$E$3022</f>
        <v>575</v>
      </c>
      <c r="Q1120" s="4">
        <f>'FICHE PRODUIT'!$E$3023</f>
        <v>230</v>
      </c>
      <c r="R1120" s="4">
        <f>'FICHE PRODUIT'!$E$3024</f>
        <v>261.36363636363632</v>
      </c>
      <c r="S1120" s="122">
        <f>'FICHE PRODUIT'!$E$3025</f>
        <v>0</v>
      </c>
      <c r="T1120" s="2" t="str">
        <f>'FICHE PRODUIT'!A3044</f>
        <v>Frais externe</v>
      </c>
      <c r="U1120" s="2" t="str">
        <f>'FICHE PRODUIT'!B3044</f>
        <v>Communication</v>
      </c>
      <c r="V1120" s="2" t="str">
        <f>'FICHE PRODUIT'!C3044</f>
        <v>Marketing</v>
      </c>
      <c r="W1120" s="2">
        <f>'FICHE PRODUIT'!D3044</f>
        <v>1</v>
      </c>
      <c r="X1120" s="2">
        <f>'FICHE PRODUIT'!E3044</f>
        <v>15</v>
      </c>
      <c r="Y1120" s="2">
        <f>'FICHE PRODUIT'!F3044</f>
        <v>0.5</v>
      </c>
      <c r="Z1120" s="2">
        <f>'FICHE PRODUIT'!G3044</f>
        <v>0.5</v>
      </c>
      <c r="AA1120" s="2">
        <f>'FICHE PRODUIT'!H3044</f>
        <v>7.5</v>
      </c>
    </row>
    <row r="1121" spans="1:27" x14ac:dyDescent="0.2">
      <c r="A1121" s="7" t="str">
        <f>'FICHE PRODUIT'!$A$3046</f>
        <v>SLACK IVY VIW3004</v>
      </c>
      <c r="B1121" s="2" t="str">
        <f>'FICHE PRODUIT'!$H$3046</f>
        <v>Brown</v>
      </c>
      <c r="C1121" s="2" t="str">
        <f>'FICHE PRODUIT'!$S$3046</f>
        <v>W26-27</v>
      </c>
      <c r="D1121" s="2">
        <f>'FICHE PRODUIT'!$Q$3046</f>
        <v>0</v>
      </c>
      <c r="E1121" s="2" t="str">
        <f>'FICHE PRODUIT'!$S$3048</f>
        <v>WAIT QUANTITY</v>
      </c>
      <c r="F1121" s="2" t="str">
        <f>'FICHE PRODUIT'!$E$3050</f>
        <v>Page 81</v>
      </c>
      <c r="G1121" s="2" t="str">
        <f>'FICHE PRODUIT'!$E$3051</f>
        <v xml:space="preserve">Not need </v>
      </c>
      <c r="H1121" s="122" t="str">
        <f>'FICHE PRODUIT'!$E$3052</f>
        <v>OCEAN SURPLUS</v>
      </c>
      <c r="I1121" s="2" t="b">
        <f>'FICHE PRODUIT'!$E$3054</f>
        <v>0</v>
      </c>
      <c r="J1121" s="2" t="str">
        <f>'FICHE PRODUIT'!$E$3056</f>
        <v>Blazers</v>
      </c>
      <c r="K1121" s="2" t="str">
        <f>'FICHE PRODUIT'!$E$3057</f>
        <v>Slack</v>
      </c>
      <c r="L1121" s="4">
        <f>'FICHE PRODUIT'!$E$3059</f>
        <v>107</v>
      </c>
      <c r="M1121" s="4">
        <f>'FICHE PRODUIT'!$E$3060</f>
        <v>29.299999999999997</v>
      </c>
      <c r="N1121" s="4">
        <f>'FICHE PRODUIT'!$E$3062</f>
        <v>136.30000000000001</v>
      </c>
      <c r="O1121" s="4">
        <f>'FICHE PRODUIT'!$E$3063</f>
        <v>4.2186353631694784</v>
      </c>
      <c r="P1121" s="4">
        <f>'FICHE PRODUIT'!$E$3065</f>
        <v>575</v>
      </c>
      <c r="Q1121" s="4">
        <f>'FICHE PRODUIT'!$E$3066</f>
        <v>230</v>
      </c>
      <c r="R1121" s="4">
        <f>'FICHE PRODUIT'!$E$3067</f>
        <v>261.36363636363632</v>
      </c>
      <c r="S1121" s="122">
        <f>'FICHE PRODUIT'!$E$3068</f>
        <v>0</v>
      </c>
      <c r="T1121" s="2" t="str">
        <f>'FICHE PRODUIT'!A3073</f>
        <v>FABRIC</v>
      </c>
      <c r="U1121" s="2" t="str">
        <f>'FICHE PRODUIT'!B3073</f>
        <v>ALBANO MORGADO</v>
      </c>
      <c r="V1121" s="2" t="str">
        <f>'FICHE PRODUIT'!C3073</f>
        <v>35 13200 I 041</v>
      </c>
      <c r="W1121" s="2">
        <f>'FICHE PRODUIT'!D3073</f>
        <v>1.85</v>
      </c>
      <c r="X1121" s="2">
        <f>'FICHE PRODUIT'!E3073</f>
        <v>0</v>
      </c>
      <c r="Y1121" s="2">
        <f>'FICHE PRODUIT'!F3073</f>
        <v>13.2</v>
      </c>
      <c r="Z1121" s="2">
        <f>'FICHE PRODUIT'!G3073</f>
        <v>24.419999999999998</v>
      </c>
      <c r="AA1121" s="2">
        <f>'FICHE PRODUIT'!H3073</f>
        <v>0</v>
      </c>
    </row>
    <row r="1122" spans="1:27" x14ac:dyDescent="0.2">
      <c r="A1122" s="7" t="str">
        <f>'FICHE PRODUIT'!$A$3046</f>
        <v>SLACK IVY VIW3004</v>
      </c>
      <c r="B1122" s="2" t="str">
        <f>'FICHE PRODUIT'!$H$3046</f>
        <v>Brown</v>
      </c>
      <c r="C1122" s="2" t="str">
        <f>'FICHE PRODUIT'!$S$3046</f>
        <v>W26-27</v>
      </c>
      <c r="D1122" s="2">
        <f>'FICHE PRODUIT'!$Q$3046</f>
        <v>0</v>
      </c>
      <c r="E1122" s="2" t="str">
        <f>'FICHE PRODUIT'!$S$3048</f>
        <v>WAIT QUANTITY</v>
      </c>
      <c r="F1122" s="2" t="str">
        <f>'FICHE PRODUIT'!$E$3050</f>
        <v>Page 81</v>
      </c>
      <c r="G1122" s="2" t="str">
        <f>'FICHE PRODUIT'!$E$3051</f>
        <v xml:space="preserve">Not need </v>
      </c>
      <c r="H1122" s="122" t="str">
        <f>'FICHE PRODUIT'!$E$3052</f>
        <v>OCEAN SURPLUS</v>
      </c>
      <c r="I1122" s="2" t="b">
        <f>'FICHE PRODUIT'!$E$3054</f>
        <v>0</v>
      </c>
      <c r="J1122" s="2" t="str">
        <f>'FICHE PRODUIT'!$E$3056</f>
        <v>Blazers</v>
      </c>
      <c r="K1122" s="2" t="str">
        <f>'FICHE PRODUIT'!$E$3057</f>
        <v>Slack</v>
      </c>
      <c r="L1122" s="4">
        <f>'FICHE PRODUIT'!$E$3059</f>
        <v>107</v>
      </c>
      <c r="M1122" s="4">
        <f>'FICHE PRODUIT'!$E$3060</f>
        <v>29.299999999999997</v>
      </c>
      <c r="N1122" s="4">
        <f>'FICHE PRODUIT'!$E$3062</f>
        <v>136.30000000000001</v>
      </c>
      <c r="O1122" s="4">
        <f>'FICHE PRODUIT'!$E$3063</f>
        <v>4.2186353631694784</v>
      </c>
      <c r="P1122" s="4">
        <f>'FICHE PRODUIT'!$E$3065</f>
        <v>575</v>
      </c>
      <c r="Q1122" s="4">
        <f>'FICHE PRODUIT'!$E$3066</f>
        <v>230</v>
      </c>
      <c r="R1122" s="4">
        <f>'FICHE PRODUIT'!$E$3067</f>
        <v>261.36363636363632</v>
      </c>
      <c r="S1122" s="122">
        <f>'FICHE PRODUIT'!$E$3068</f>
        <v>0</v>
      </c>
      <c r="T1122" s="2" t="str">
        <f>'FICHE PRODUIT'!A3074</f>
        <v>LINNING</v>
      </c>
      <c r="U1122" s="2" t="str">
        <f>'FICHE PRODUIT'!B3074</f>
        <v>CERVOTESSILE</v>
      </c>
      <c r="V1122" s="2" t="str">
        <f>'FICHE PRODUIT'!C3074</f>
        <v>LOTO e.215</v>
      </c>
      <c r="W1122" s="2">
        <f>'FICHE PRODUIT'!D3074</f>
        <v>0.72</v>
      </c>
      <c r="X1122" s="2">
        <f>'FICHE PRODUIT'!E3074</f>
        <v>0</v>
      </c>
      <c r="Y1122" s="2">
        <f>'FICHE PRODUIT'!F3074</f>
        <v>0</v>
      </c>
      <c r="Z1122" s="2">
        <f>'FICHE PRODUIT'!G3074</f>
        <v>0</v>
      </c>
      <c r="AA1122" s="2">
        <f>'FICHE PRODUIT'!H3074</f>
        <v>0</v>
      </c>
    </row>
    <row r="1123" spans="1:27" x14ac:dyDescent="0.2">
      <c r="A1123" s="7" t="str">
        <f>'FICHE PRODUIT'!$A$3046</f>
        <v>SLACK IVY VIW3004</v>
      </c>
      <c r="B1123" s="2" t="str">
        <f>'FICHE PRODUIT'!$H$3046</f>
        <v>Brown</v>
      </c>
      <c r="C1123" s="2" t="str">
        <f>'FICHE PRODUIT'!$S$3046</f>
        <v>W26-27</v>
      </c>
      <c r="D1123" s="2">
        <f>'FICHE PRODUIT'!$Q$3046</f>
        <v>0</v>
      </c>
      <c r="E1123" s="2" t="str">
        <f>'FICHE PRODUIT'!$S$3048</f>
        <v>WAIT QUANTITY</v>
      </c>
      <c r="F1123" s="2" t="str">
        <f>'FICHE PRODUIT'!$E$3050</f>
        <v>Page 81</v>
      </c>
      <c r="G1123" s="2" t="str">
        <f>'FICHE PRODUIT'!$E$3051</f>
        <v xml:space="preserve">Not need </v>
      </c>
      <c r="H1123" s="122" t="str">
        <f>'FICHE PRODUIT'!$E$3052</f>
        <v>OCEAN SURPLUS</v>
      </c>
      <c r="I1123" s="2" t="b">
        <f>'FICHE PRODUIT'!$E$3054</f>
        <v>0</v>
      </c>
      <c r="J1123" s="2" t="str">
        <f>'FICHE PRODUIT'!$E$3056</f>
        <v>Blazers</v>
      </c>
      <c r="K1123" s="2" t="str">
        <f>'FICHE PRODUIT'!$E$3057</f>
        <v>Slack</v>
      </c>
      <c r="L1123" s="4">
        <f>'FICHE PRODUIT'!$E$3059</f>
        <v>107</v>
      </c>
      <c r="M1123" s="4">
        <f>'FICHE PRODUIT'!$E$3060</f>
        <v>29.299999999999997</v>
      </c>
      <c r="N1123" s="4">
        <f>'FICHE PRODUIT'!$E$3062</f>
        <v>136.30000000000001</v>
      </c>
      <c r="O1123" s="4">
        <f>'FICHE PRODUIT'!$E$3063</f>
        <v>4.2186353631694784</v>
      </c>
      <c r="P1123" s="4">
        <f>'FICHE PRODUIT'!$E$3065</f>
        <v>575</v>
      </c>
      <c r="Q1123" s="4">
        <f>'FICHE PRODUIT'!$E$3066</f>
        <v>230</v>
      </c>
      <c r="R1123" s="4">
        <f>'FICHE PRODUIT'!$E$3067</f>
        <v>261.36363636363632</v>
      </c>
      <c r="S1123" s="122">
        <f>'FICHE PRODUIT'!$E$3068</f>
        <v>0</v>
      </c>
      <c r="T1123" s="2" t="str">
        <f>'FICHE PRODUIT'!A3075</f>
        <v>INTERLINING</v>
      </c>
      <c r="U1123" s="2" t="str">
        <f>'FICHE PRODUIT'!B3075</f>
        <v>CHARGEUR</v>
      </c>
      <c r="V1123" s="2" t="str">
        <f>'FICHE PRODUIT'!C3075</f>
        <v>711048/A NATURAL</v>
      </c>
      <c r="W1123" s="2">
        <f>'FICHE PRODUIT'!D3075</f>
        <v>0.6</v>
      </c>
      <c r="X1123" s="2">
        <f>'FICHE PRODUIT'!E3075</f>
        <v>0</v>
      </c>
      <c r="Y1123" s="2">
        <f>'FICHE PRODUIT'!F3075</f>
        <v>0</v>
      </c>
      <c r="Z1123" s="2">
        <f>'FICHE PRODUIT'!G3075</f>
        <v>0</v>
      </c>
      <c r="AA1123" s="2">
        <f>'FICHE PRODUIT'!H3075</f>
        <v>0</v>
      </c>
    </row>
    <row r="1124" spans="1:27" x14ac:dyDescent="0.2">
      <c r="A1124" s="7" t="str">
        <f>'FICHE PRODUIT'!$A$3046</f>
        <v>SLACK IVY VIW3004</v>
      </c>
      <c r="B1124" s="2" t="str">
        <f>'FICHE PRODUIT'!$H$3046</f>
        <v>Brown</v>
      </c>
      <c r="C1124" s="2" t="str">
        <f>'FICHE PRODUIT'!$S$3046</f>
        <v>W26-27</v>
      </c>
      <c r="D1124" s="2">
        <f>'FICHE PRODUIT'!$Q$3046</f>
        <v>0</v>
      </c>
      <c r="E1124" s="2" t="str">
        <f>'FICHE PRODUIT'!$S$3048</f>
        <v>WAIT QUANTITY</v>
      </c>
      <c r="F1124" s="2" t="str">
        <f>'FICHE PRODUIT'!$E$3050</f>
        <v>Page 81</v>
      </c>
      <c r="G1124" s="2" t="str">
        <f>'FICHE PRODUIT'!$E$3051</f>
        <v xml:space="preserve">Not need </v>
      </c>
      <c r="H1124" s="122" t="str">
        <f>'FICHE PRODUIT'!$E$3052</f>
        <v>OCEAN SURPLUS</v>
      </c>
      <c r="I1124" s="2" t="b">
        <f>'FICHE PRODUIT'!$E$3054</f>
        <v>0</v>
      </c>
      <c r="J1124" s="2" t="str">
        <f>'FICHE PRODUIT'!$E$3056</f>
        <v>Blazers</v>
      </c>
      <c r="K1124" s="2" t="str">
        <f>'FICHE PRODUIT'!$E$3057</f>
        <v>Slack</v>
      </c>
      <c r="L1124" s="4">
        <f>'FICHE PRODUIT'!$E$3059</f>
        <v>107</v>
      </c>
      <c r="M1124" s="4">
        <f>'FICHE PRODUIT'!$E$3060</f>
        <v>29.299999999999997</v>
      </c>
      <c r="N1124" s="4">
        <f>'FICHE PRODUIT'!$E$3062</f>
        <v>136.30000000000001</v>
      </c>
      <c r="O1124" s="4">
        <f>'FICHE PRODUIT'!$E$3063</f>
        <v>4.2186353631694784</v>
      </c>
      <c r="P1124" s="4">
        <f>'FICHE PRODUIT'!$E$3065</f>
        <v>575</v>
      </c>
      <c r="Q1124" s="4">
        <f>'FICHE PRODUIT'!$E$3066</f>
        <v>230</v>
      </c>
      <c r="R1124" s="4">
        <f>'FICHE PRODUIT'!$E$3067</f>
        <v>261.36363636363632</v>
      </c>
      <c r="S1124" s="122">
        <f>'FICHE PRODUIT'!$E$3068</f>
        <v>0</v>
      </c>
      <c r="T1124" s="2" t="str">
        <f>'FICHE PRODUIT'!A3076</f>
        <v xml:space="preserve">UNDER COLLAR </v>
      </c>
      <c r="U1124" s="2" t="str">
        <f>'FICHE PRODUIT'!B3076</f>
        <v>TECNITEXTIL</v>
      </c>
      <c r="V1124" s="2">
        <f>'FICHE PRODUIT'!C3076</f>
        <v>0</v>
      </c>
      <c r="W1124" s="2">
        <f>'FICHE PRODUIT'!D3076</f>
        <v>0.1</v>
      </c>
      <c r="X1124" s="2">
        <f>'FICHE PRODUIT'!E3076</f>
        <v>0</v>
      </c>
      <c r="Y1124" s="2">
        <f>'FICHE PRODUIT'!F3076</f>
        <v>0</v>
      </c>
      <c r="Z1124" s="2">
        <f>'FICHE PRODUIT'!G3076</f>
        <v>0</v>
      </c>
      <c r="AA1124" s="2">
        <f>'FICHE PRODUIT'!H3076</f>
        <v>0</v>
      </c>
    </row>
    <row r="1125" spans="1:27" x14ac:dyDescent="0.2">
      <c r="A1125" s="7" t="str">
        <f>'FICHE PRODUIT'!$A$3046</f>
        <v>SLACK IVY VIW3004</v>
      </c>
      <c r="B1125" s="2" t="str">
        <f>'FICHE PRODUIT'!$H$3046</f>
        <v>Brown</v>
      </c>
      <c r="C1125" s="2" t="str">
        <f>'FICHE PRODUIT'!$S$3046</f>
        <v>W26-27</v>
      </c>
      <c r="D1125" s="2">
        <f>'FICHE PRODUIT'!$Q$3046</f>
        <v>0</v>
      </c>
      <c r="E1125" s="2" t="str">
        <f>'FICHE PRODUIT'!$S$3048</f>
        <v>WAIT QUANTITY</v>
      </c>
      <c r="F1125" s="2" t="str">
        <f>'FICHE PRODUIT'!$E$3050</f>
        <v>Page 81</v>
      </c>
      <c r="G1125" s="2" t="str">
        <f>'FICHE PRODUIT'!$E$3051</f>
        <v xml:space="preserve">Not need </v>
      </c>
      <c r="H1125" s="122" t="str">
        <f>'FICHE PRODUIT'!$E$3052</f>
        <v>OCEAN SURPLUS</v>
      </c>
      <c r="I1125" s="2" t="b">
        <f>'FICHE PRODUIT'!$E$3054</f>
        <v>0</v>
      </c>
      <c r="J1125" s="2" t="str">
        <f>'FICHE PRODUIT'!$E$3056</f>
        <v>Blazers</v>
      </c>
      <c r="K1125" s="2" t="str">
        <f>'FICHE PRODUIT'!$E$3057</f>
        <v>Slack</v>
      </c>
      <c r="L1125" s="4">
        <f>'FICHE PRODUIT'!$E$3059</f>
        <v>107</v>
      </c>
      <c r="M1125" s="4">
        <f>'FICHE PRODUIT'!$E$3060</f>
        <v>29.299999999999997</v>
      </c>
      <c r="N1125" s="4">
        <f>'FICHE PRODUIT'!$E$3062</f>
        <v>136.30000000000001</v>
      </c>
      <c r="O1125" s="4">
        <f>'FICHE PRODUIT'!$E$3063</f>
        <v>4.2186353631694784</v>
      </c>
      <c r="P1125" s="4">
        <f>'FICHE PRODUIT'!$E$3065</f>
        <v>575</v>
      </c>
      <c r="Q1125" s="4">
        <f>'FICHE PRODUIT'!$E$3066</f>
        <v>230</v>
      </c>
      <c r="R1125" s="4">
        <f>'FICHE PRODUIT'!$E$3067</f>
        <v>261.36363636363632</v>
      </c>
      <c r="S1125" s="122">
        <f>'FICHE PRODUIT'!$E$3068</f>
        <v>0</v>
      </c>
      <c r="T1125" s="2" t="str">
        <f>'FICHE PRODUIT'!A3077</f>
        <v>BOUTONS</v>
      </c>
      <c r="U1125" s="2" t="str">
        <f>'FICHE PRODUIT'!B3077</f>
        <v>LOUROPEL</v>
      </c>
      <c r="V1125" s="2" t="str">
        <f>'FICHE PRODUIT'!C3077</f>
        <v>BT2</v>
      </c>
      <c r="W1125" s="2">
        <f>'FICHE PRODUIT'!D3077</f>
        <v>3</v>
      </c>
      <c r="X1125" s="2">
        <f>'FICHE PRODUIT'!E3077</f>
        <v>0</v>
      </c>
      <c r="Y1125" s="2">
        <f>'FICHE PRODUIT'!F3077</f>
        <v>0.13</v>
      </c>
      <c r="Z1125" s="2">
        <f>'FICHE PRODUIT'!G3077</f>
        <v>0.39</v>
      </c>
      <c r="AA1125" s="2">
        <f>'FICHE PRODUIT'!H3077</f>
        <v>0</v>
      </c>
    </row>
    <row r="1126" spans="1:27" x14ac:dyDescent="0.2">
      <c r="A1126" s="7" t="str">
        <f>'FICHE PRODUIT'!$A$3046</f>
        <v>SLACK IVY VIW3004</v>
      </c>
      <c r="B1126" s="2" t="str">
        <f>'FICHE PRODUIT'!$H$3046</f>
        <v>Brown</v>
      </c>
      <c r="C1126" s="2" t="str">
        <f>'FICHE PRODUIT'!$S$3046</f>
        <v>W26-27</v>
      </c>
      <c r="D1126" s="2">
        <f>'FICHE PRODUIT'!$Q$3046</f>
        <v>0</v>
      </c>
      <c r="E1126" s="2" t="str">
        <f>'FICHE PRODUIT'!$S$3048</f>
        <v>WAIT QUANTITY</v>
      </c>
      <c r="F1126" s="2" t="str">
        <f>'FICHE PRODUIT'!$E$3050</f>
        <v>Page 81</v>
      </c>
      <c r="G1126" s="2" t="str">
        <f>'FICHE PRODUIT'!$E$3051</f>
        <v xml:space="preserve">Not need </v>
      </c>
      <c r="H1126" s="122" t="str">
        <f>'FICHE PRODUIT'!$E$3052</f>
        <v>OCEAN SURPLUS</v>
      </c>
      <c r="I1126" s="2" t="b">
        <f>'FICHE PRODUIT'!$E$3054</f>
        <v>0</v>
      </c>
      <c r="J1126" s="2" t="str">
        <f>'FICHE PRODUIT'!$E$3056</f>
        <v>Blazers</v>
      </c>
      <c r="K1126" s="2" t="str">
        <f>'FICHE PRODUIT'!$E$3057</f>
        <v>Slack</v>
      </c>
      <c r="L1126" s="4">
        <f>'FICHE PRODUIT'!$E$3059</f>
        <v>107</v>
      </c>
      <c r="M1126" s="4">
        <f>'FICHE PRODUIT'!$E$3060</f>
        <v>29.299999999999997</v>
      </c>
      <c r="N1126" s="4">
        <f>'FICHE PRODUIT'!$E$3062</f>
        <v>136.30000000000001</v>
      </c>
      <c r="O1126" s="4">
        <f>'FICHE PRODUIT'!$E$3063</f>
        <v>4.2186353631694784</v>
      </c>
      <c r="P1126" s="4">
        <f>'FICHE PRODUIT'!$E$3065</f>
        <v>575</v>
      </c>
      <c r="Q1126" s="4">
        <f>'FICHE PRODUIT'!$E$3066</f>
        <v>230</v>
      </c>
      <c r="R1126" s="4">
        <f>'FICHE PRODUIT'!$E$3067</f>
        <v>261.36363636363632</v>
      </c>
      <c r="S1126" s="122">
        <f>'FICHE PRODUIT'!$E$3068</f>
        <v>0</v>
      </c>
      <c r="T1126" s="2" t="str">
        <f>'FICHE PRODUIT'!A3078</f>
        <v>BOUTONS</v>
      </c>
      <c r="U1126" s="2" t="str">
        <f>'FICHE PRODUIT'!B3078</f>
        <v>LOUROPEL</v>
      </c>
      <c r="V1126" s="2" t="str">
        <f>'FICHE PRODUIT'!C3078</f>
        <v>BT1</v>
      </c>
      <c r="W1126" s="2">
        <f>'FICHE PRODUIT'!D3078</f>
        <v>10</v>
      </c>
      <c r="X1126" s="2">
        <f>'FICHE PRODUIT'!E3078</f>
        <v>0</v>
      </c>
      <c r="Y1126" s="2">
        <f>'FICHE PRODUIT'!F3078</f>
        <v>0.06</v>
      </c>
      <c r="Z1126" s="2">
        <f>'FICHE PRODUIT'!G3078</f>
        <v>0.6</v>
      </c>
      <c r="AA1126" s="2">
        <f>'FICHE PRODUIT'!H3078</f>
        <v>0</v>
      </c>
    </row>
    <row r="1127" spans="1:27" x14ac:dyDescent="0.2">
      <c r="A1127" s="7" t="str">
        <f>'FICHE PRODUIT'!$A$3046</f>
        <v>SLACK IVY VIW3004</v>
      </c>
      <c r="B1127" s="2" t="str">
        <f>'FICHE PRODUIT'!$H$3046</f>
        <v>Brown</v>
      </c>
      <c r="C1127" s="2" t="str">
        <f>'FICHE PRODUIT'!$S$3046</f>
        <v>W26-27</v>
      </c>
      <c r="D1127" s="2">
        <f>'FICHE PRODUIT'!$Q$3046</f>
        <v>0</v>
      </c>
      <c r="E1127" s="2" t="str">
        <f>'FICHE PRODUIT'!$S$3048</f>
        <v>WAIT QUANTITY</v>
      </c>
      <c r="F1127" s="2" t="str">
        <f>'FICHE PRODUIT'!$E$3050</f>
        <v>Page 81</v>
      </c>
      <c r="G1127" s="2" t="str">
        <f>'FICHE PRODUIT'!$E$3051</f>
        <v xml:space="preserve">Not need </v>
      </c>
      <c r="H1127" s="122" t="str">
        <f>'FICHE PRODUIT'!$E$3052</f>
        <v>OCEAN SURPLUS</v>
      </c>
      <c r="I1127" s="2" t="b">
        <f>'FICHE PRODUIT'!$E$3054</f>
        <v>0</v>
      </c>
      <c r="J1127" s="2" t="str">
        <f>'FICHE PRODUIT'!$E$3056</f>
        <v>Blazers</v>
      </c>
      <c r="K1127" s="2" t="str">
        <f>'FICHE PRODUIT'!$E$3057</f>
        <v>Slack</v>
      </c>
      <c r="L1127" s="4">
        <f>'FICHE PRODUIT'!$E$3059</f>
        <v>107</v>
      </c>
      <c r="M1127" s="4">
        <f>'FICHE PRODUIT'!$E$3060</f>
        <v>29.299999999999997</v>
      </c>
      <c r="N1127" s="4">
        <f>'FICHE PRODUIT'!$E$3062</f>
        <v>136.30000000000001</v>
      </c>
      <c r="O1127" s="4">
        <f>'FICHE PRODUIT'!$E$3063</f>
        <v>4.2186353631694784</v>
      </c>
      <c r="P1127" s="4">
        <f>'FICHE PRODUIT'!$E$3065</f>
        <v>575</v>
      </c>
      <c r="Q1127" s="4">
        <f>'FICHE PRODUIT'!$E$3066</f>
        <v>230</v>
      </c>
      <c r="R1127" s="4">
        <f>'FICHE PRODUIT'!$E$3067</f>
        <v>261.36363636363632</v>
      </c>
      <c r="S1127" s="122">
        <f>'FICHE PRODUIT'!$E$3068</f>
        <v>0</v>
      </c>
      <c r="T1127" s="2" t="str">
        <f>'FICHE PRODUIT'!A3079</f>
        <v>GALON</v>
      </c>
      <c r="U1127" s="2" t="str">
        <f>'FICHE PRODUIT'!B3079</f>
        <v>NASTRO</v>
      </c>
      <c r="V1127" s="2" t="str">
        <f>'FICHE PRODUIT'!C3079</f>
        <v>H</v>
      </c>
      <c r="W1127" s="2">
        <f>'FICHE PRODUIT'!D3079</f>
        <v>0.5</v>
      </c>
      <c r="X1127" s="2">
        <f>'FICHE PRODUIT'!E3079</f>
        <v>0</v>
      </c>
      <c r="Y1127" s="2">
        <f>'FICHE PRODUIT'!F3079</f>
        <v>0</v>
      </c>
      <c r="Z1127" s="2">
        <f>'FICHE PRODUIT'!G3079</f>
        <v>0</v>
      </c>
      <c r="AA1127" s="2">
        <f>'FICHE PRODUIT'!H3079</f>
        <v>0</v>
      </c>
    </row>
    <row r="1128" spans="1:27" x14ac:dyDescent="0.2">
      <c r="A1128" s="7" t="str">
        <f>'FICHE PRODUIT'!$A$3046</f>
        <v>SLACK IVY VIW3004</v>
      </c>
      <c r="B1128" s="2" t="str">
        <f>'FICHE PRODUIT'!$H$3046</f>
        <v>Brown</v>
      </c>
      <c r="C1128" s="2" t="str">
        <f>'FICHE PRODUIT'!$S$3046</f>
        <v>W26-27</v>
      </c>
      <c r="D1128" s="2">
        <f>'FICHE PRODUIT'!$Q$3046</f>
        <v>0</v>
      </c>
      <c r="E1128" s="2" t="str">
        <f>'FICHE PRODUIT'!$S$3048</f>
        <v>WAIT QUANTITY</v>
      </c>
      <c r="F1128" s="2" t="str">
        <f>'FICHE PRODUIT'!$E$3050</f>
        <v>Page 81</v>
      </c>
      <c r="G1128" s="2" t="str">
        <f>'FICHE PRODUIT'!$E$3051</f>
        <v xml:space="preserve">Not need </v>
      </c>
      <c r="H1128" s="122" t="str">
        <f>'FICHE PRODUIT'!$E$3052</f>
        <v>OCEAN SURPLUS</v>
      </c>
      <c r="I1128" s="2" t="b">
        <f>'FICHE PRODUIT'!$E$3054</f>
        <v>0</v>
      </c>
      <c r="J1128" s="2" t="str">
        <f>'FICHE PRODUIT'!$E$3056</f>
        <v>Blazers</v>
      </c>
      <c r="K1128" s="2" t="str">
        <f>'FICHE PRODUIT'!$E$3057</f>
        <v>Slack</v>
      </c>
      <c r="L1128" s="4">
        <f>'FICHE PRODUIT'!$E$3059</f>
        <v>107</v>
      </c>
      <c r="M1128" s="4">
        <f>'FICHE PRODUIT'!$E$3060</f>
        <v>29.299999999999997</v>
      </c>
      <c r="N1128" s="4">
        <f>'FICHE PRODUIT'!$E$3062</f>
        <v>136.30000000000001</v>
      </c>
      <c r="O1128" s="4">
        <f>'FICHE PRODUIT'!$E$3063</f>
        <v>4.2186353631694784</v>
      </c>
      <c r="P1128" s="4">
        <f>'FICHE PRODUIT'!$E$3065</f>
        <v>575</v>
      </c>
      <c r="Q1128" s="4">
        <f>'FICHE PRODUIT'!$E$3066</f>
        <v>230</v>
      </c>
      <c r="R1128" s="4">
        <f>'FICHE PRODUIT'!$E$3067</f>
        <v>261.36363636363632</v>
      </c>
      <c r="S1128" s="122">
        <f>'FICHE PRODUIT'!$E$3068</f>
        <v>0</v>
      </c>
      <c r="T1128" s="2" t="str">
        <f>'FICHE PRODUIT'!A3080</f>
        <v>GALON</v>
      </c>
      <c r="U1128" s="2" t="str">
        <f>'FICHE PRODUIT'!B3080</f>
        <v>NASTRO</v>
      </c>
      <c r="V1128" s="2" t="str">
        <f>'FICHE PRODUIT'!C3080</f>
        <v>G</v>
      </c>
      <c r="W1128" s="2">
        <f>'FICHE PRODUIT'!D3080</f>
        <v>1</v>
      </c>
      <c r="X1128" s="2">
        <f>'FICHE PRODUIT'!E3080</f>
        <v>0</v>
      </c>
      <c r="Y1128" s="2">
        <f>'FICHE PRODUIT'!F3080</f>
        <v>0.49</v>
      </c>
      <c r="Z1128" s="2">
        <f>'FICHE PRODUIT'!G3080</f>
        <v>0.49</v>
      </c>
      <c r="AA1128" s="2">
        <f>'FICHE PRODUIT'!H3080</f>
        <v>0</v>
      </c>
    </row>
    <row r="1129" spans="1:27" x14ac:dyDescent="0.2">
      <c r="A1129" s="7" t="str">
        <f>'FICHE PRODUIT'!$A$3046</f>
        <v>SLACK IVY VIW3004</v>
      </c>
      <c r="B1129" s="2" t="str">
        <f>'FICHE PRODUIT'!$H$3046</f>
        <v>Brown</v>
      </c>
      <c r="C1129" s="2" t="str">
        <f>'FICHE PRODUIT'!$S$3046</f>
        <v>W26-27</v>
      </c>
      <c r="D1129" s="2">
        <f>'FICHE PRODUIT'!$Q$3046</f>
        <v>0</v>
      </c>
      <c r="E1129" s="2" t="str">
        <f>'FICHE PRODUIT'!$S$3048</f>
        <v>WAIT QUANTITY</v>
      </c>
      <c r="F1129" s="2" t="str">
        <f>'FICHE PRODUIT'!$E$3050</f>
        <v>Page 81</v>
      </c>
      <c r="G1129" s="2" t="str">
        <f>'FICHE PRODUIT'!$E$3051</f>
        <v xml:space="preserve">Not need </v>
      </c>
      <c r="H1129" s="122" t="str">
        <f>'FICHE PRODUIT'!$E$3052</f>
        <v>OCEAN SURPLUS</v>
      </c>
      <c r="I1129" s="2" t="b">
        <f>'FICHE PRODUIT'!$E$3054</f>
        <v>0</v>
      </c>
      <c r="J1129" s="2" t="str">
        <f>'FICHE PRODUIT'!$E$3056</f>
        <v>Blazers</v>
      </c>
      <c r="K1129" s="2" t="str">
        <f>'FICHE PRODUIT'!$E$3057</f>
        <v>Slack</v>
      </c>
      <c r="L1129" s="4">
        <f>'FICHE PRODUIT'!$E$3059</f>
        <v>107</v>
      </c>
      <c r="M1129" s="4">
        <f>'FICHE PRODUIT'!$E$3060</f>
        <v>29.299999999999997</v>
      </c>
      <c r="N1129" s="4">
        <f>'FICHE PRODUIT'!$E$3062</f>
        <v>136.30000000000001</v>
      </c>
      <c r="O1129" s="4">
        <f>'FICHE PRODUIT'!$E$3063</f>
        <v>4.2186353631694784</v>
      </c>
      <c r="P1129" s="4">
        <f>'FICHE PRODUIT'!$E$3065</f>
        <v>575</v>
      </c>
      <c r="Q1129" s="4">
        <f>'FICHE PRODUIT'!$E$3066</f>
        <v>230</v>
      </c>
      <c r="R1129" s="4">
        <f>'FICHE PRODUIT'!$E$3067</f>
        <v>261.36363636363632</v>
      </c>
      <c r="S1129" s="122">
        <f>'FICHE PRODUIT'!$E$3068</f>
        <v>0</v>
      </c>
      <c r="T1129" s="2" t="str">
        <f>'FICHE PRODUIT'!A3081</f>
        <v>ETIQUETTES</v>
      </c>
      <c r="U1129" s="2" t="str">
        <f>'FICHE PRODUIT'!B3081</f>
        <v>CADICA</v>
      </c>
      <c r="V1129" s="2" t="str">
        <f>'FICHE PRODUIT'!C3081</f>
        <v>LE1</v>
      </c>
      <c r="W1129" s="2">
        <f>'FICHE PRODUIT'!D3081</f>
        <v>1</v>
      </c>
      <c r="X1129" s="2">
        <f>'FICHE PRODUIT'!E3081</f>
        <v>0</v>
      </c>
      <c r="Y1129" s="2">
        <f>'FICHE PRODUIT'!F3081</f>
        <v>0.65</v>
      </c>
      <c r="Z1129" s="2">
        <f>'FICHE PRODUIT'!G3081</f>
        <v>0.65</v>
      </c>
      <c r="AA1129" s="2">
        <f>'FICHE PRODUIT'!H3081</f>
        <v>0</v>
      </c>
    </row>
    <row r="1130" spans="1:27" x14ac:dyDescent="0.2">
      <c r="A1130" s="7" t="str">
        <f>'FICHE PRODUIT'!$A$3046</f>
        <v>SLACK IVY VIW3004</v>
      </c>
      <c r="B1130" s="2" t="str">
        <f>'FICHE PRODUIT'!$H$3046</f>
        <v>Brown</v>
      </c>
      <c r="C1130" s="2" t="str">
        <f>'FICHE PRODUIT'!$S$3046</f>
        <v>W26-27</v>
      </c>
      <c r="D1130" s="2">
        <f>'FICHE PRODUIT'!$Q$3046</f>
        <v>0</v>
      </c>
      <c r="E1130" s="2" t="str">
        <f>'FICHE PRODUIT'!$S$3048</f>
        <v>WAIT QUANTITY</v>
      </c>
      <c r="F1130" s="2" t="str">
        <f>'FICHE PRODUIT'!$E$3050</f>
        <v>Page 81</v>
      </c>
      <c r="G1130" s="2" t="str">
        <f>'FICHE PRODUIT'!$E$3051</f>
        <v xml:space="preserve">Not need </v>
      </c>
      <c r="H1130" s="122" t="str">
        <f>'FICHE PRODUIT'!$E$3052</f>
        <v>OCEAN SURPLUS</v>
      </c>
      <c r="I1130" s="2" t="b">
        <f>'FICHE PRODUIT'!$E$3054</f>
        <v>0</v>
      </c>
      <c r="J1130" s="2" t="str">
        <f>'FICHE PRODUIT'!$E$3056</f>
        <v>Blazers</v>
      </c>
      <c r="K1130" s="2" t="str">
        <f>'FICHE PRODUIT'!$E$3057</f>
        <v>Slack</v>
      </c>
      <c r="L1130" s="4">
        <f>'FICHE PRODUIT'!$E$3059</f>
        <v>107</v>
      </c>
      <c r="M1130" s="4">
        <f>'FICHE PRODUIT'!$E$3060</f>
        <v>29.299999999999997</v>
      </c>
      <c r="N1130" s="4">
        <f>'FICHE PRODUIT'!$E$3062</f>
        <v>136.30000000000001</v>
      </c>
      <c r="O1130" s="4">
        <f>'FICHE PRODUIT'!$E$3063</f>
        <v>4.2186353631694784</v>
      </c>
      <c r="P1130" s="4">
        <f>'FICHE PRODUIT'!$E$3065</f>
        <v>575</v>
      </c>
      <c r="Q1130" s="4">
        <f>'FICHE PRODUIT'!$E$3066</f>
        <v>230</v>
      </c>
      <c r="R1130" s="4">
        <f>'FICHE PRODUIT'!$E$3067</f>
        <v>261.36363636363632</v>
      </c>
      <c r="S1130" s="122">
        <f>'FICHE PRODUIT'!$E$3068</f>
        <v>0</v>
      </c>
      <c r="T1130" s="2" t="str">
        <f>'FICHE PRODUIT'!A3082</f>
        <v>HANGTAG</v>
      </c>
      <c r="U1130" s="2" t="str">
        <f>'FICHE PRODUIT'!B3082</f>
        <v>CADICA</v>
      </c>
      <c r="V1130" s="2" t="str">
        <f>'FICHE PRODUIT'!C3082</f>
        <v>XD2</v>
      </c>
      <c r="W1130" s="2">
        <f>'FICHE PRODUIT'!D3082</f>
        <v>1</v>
      </c>
      <c r="X1130" s="2">
        <f>'FICHE PRODUIT'!E3082</f>
        <v>0</v>
      </c>
      <c r="Y1130" s="2">
        <f>'FICHE PRODUIT'!F3082</f>
        <v>0.25</v>
      </c>
      <c r="Z1130" s="2">
        <f>'FICHE PRODUIT'!G3082</f>
        <v>0.25</v>
      </c>
      <c r="AA1130" s="2">
        <f>'FICHE PRODUIT'!H3082</f>
        <v>0</v>
      </c>
    </row>
    <row r="1131" spans="1:27" x14ac:dyDescent="0.2">
      <c r="A1131" s="7" t="str">
        <f>'FICHE PRODUIT'!$A$3046</f>
        <v>SLACK IVY VIW3004</v>
      </c>
      <c r="B1131" s="2" t="str">
        <f>'FICHE PRODUIT'!$H$3046</f>
        <v>Brown</v>
      </c>
      <c r="C1131" s="2" t="str">
        <f>'FICHE PRODUIT'!$S$3046</f>
        <v>W26-27</v>
      </c>
      <c r="D1131" s="2">
        <f>'FICHE PRODUIT'!$Q$3046</f>
        <v>0</v>
      </c>
      <c r="E1131" s="2" t="str">
        <f>'FICHE PRODUIT'!$S$3048</f>
        <v>WAIT QUANTITY</v>
      </c>
      <c r="F1131" s="2" t="str">
        <f>'FICHE PRODUIT'!$E$3050</f>
        <v>Page 81</v>
      </c>
      <c r="G1131" s="2" t="str">
        <f>'FICHE PRODUIT'!$E$3051</f>
        <v xml:space="preserve">Not need </v>
      </c>
      <c r="H1131" s="122" t="str">
        <f>'FICHE PRODUIT'!$E$3052</f>
        <v>OCEAN SURPLUS</v>
      </c>
      <c r="I1131" s="2" t="b">
        <f>'FICHE PRODUIT'!$E$3054</f>
        <v>0</v>
      </c>
      <c r="J1131" s="2" t="str">
        <f>'FICHE PRODUIT'!$E$3056</f>
        <v>Blazers</v>
      </c>
      <c r="K1131" s="2" t="str">
        <f>'FICHE PRODUIT'!$E$3057</f>
        <v>Slack</v>
      </c>
      <c r="L1131" s="4">
        <f>'FICHE PRODUIT'!$E$3059</f>
        <v>107</v>
      </c>
      <c r="M1131" s="4">
        <f>'FICHE PRODUIT'!$E$3060</f>
        <v>29.299999999999997</v>
      </c>
      <c r="N1131" s="4">
        <f>'FICHE PRODUIT'!$E$3062</f>
        <v>136.30000000000001</v>
      </c>
      <c r="O1131" s="4">
        <f>'FICHE PRODUIT'!$E$3063</f>
        <v>4.2186353631694784</v>
      </c>
      <c r="P1131" s="4">
        <f>'FICHE PRODUIT'!$E$3065</f>
        <v>575</v>
      </c>
      <c r="Q1131" s="4">
        <f>'FICHE PRODUIT'!$E$3066</f>
        <v>230</v>
      </c>
      <c r="R1131" s="4">
        <f>'FICHE PRODUIT'!$E$3067</f>
        <v>261.36363636363632</v>
      </c>
      <c r="S1131" s="122">
        <f>'FICHE PRODUIT'!$E$3068</f>
        <v>0</v>
      </c>
      <c r="T1131" s="2">
        <f>'FICHE PRODUIT'!A3083</f>
        <v>0</v>
      </c>
      <c r="U1131" s="2">
        <f>'FICHE PRODUIT'!B3083</f>
        <v>0</v>
      </c>
      <c r="V1131" s="2">
        <f>'FICHE PRODUIT'!C3083</f>
        <v>0</v>
      </c>
      <c r="W1131" s="2">
        <f>'FICHE PRODUIT'!D3083</f>
        <v>0</v>
      </c>
      <c r="X1131" s="2">
        <f>'FICHE PRODUIT'!E3083</f>
        <v>0</v>
      </c>
      <c r="Y1131" s="2">
        <f>'FICHE PRODUIT'!F3083</f>
        <v>0</v>
      </c>
      <c r="Z1131" s="2">
        <f>'FICHE PRODUIT'!G3083</f>
        <v>0</v>
      </c>
      <c r="AA1131" s="2">
        <f>'FICHE PRODUIT'!H3083</f>
        <v>0</v>
      </c>
    </row>
    <row r="1132" spans="1:27" x14ac:dyDescent="0.2">
      <c r="A1132" s="7" t="str">
        <f>'FICHE PRODUIT'!$A$3046</f>
        <v>SLACK IVY VIW3004</v>
      </c>
      <c r="B1132" s="2" t="str">
        <f>'FICHE PRODUIT'!$H$3046</f>
        <v>Brown</v>
      </c>
      <c r="C1132" s="2" t="str">
        <f>'FICHE PRODUIT'!$S$3046</f>
        <v>W26-27</v>
      </c>
      <c r="D1132" s="2">
        <f>'FICHE PRODUIT'!$Q$3046</f>
        <v>0</v>
      </c>
      <c r="E1132" s="2" t="str">
        <f>'FICHE PRODUIT'!$S$3048</f>
        <v>WAIT QUANTITY</v>
      </c>
      <c r="F1132" s="2" t="str">
        <f>'FICHE PRODUIT'!$E$3050</f>
        <v>Page 81</v>
      </c>
      <c r="G1132" s="2" t="str">
        <f>'FICHE PRODUIT'!$E$3051</f>
        <v xml:space="preserve">Not need </v>
      </c>
      <c r="H1132" s="122" t="str">
        <f>'FICHE PRODUIT'!$E$3052</f>
        <v>OCEAN SURPLUS</v>
      </c>
      <c r="I1132" s="2" t="b">
        <f>'FICHE PRODUIT'!$E$3054</f>
        <v>0</v>
      </c>
      <c r="J1132" s="2" t="str">
        <f>'FICHE PRODUIT'!$E$3056</f>
        <v>Blazers</v>
      </c>
      <c r="K1132" s="2" t="str">
        <f>'FICHE PRODUIT'!$E$3057</f>
        <v>Slack</v>
      </c>
      <c r="L1132" s="4">
        <f>'FICHE PRODUIT'!$E$3059</f>
        <v>107</v>
      </c>
      <c r="M1132" s="4">
        <f>'FICHE PRODUIT'!$E$3060</f>
        <v>29.299999999999997</v>
      </c>
      <c r="N1132" s="4">
        <f>'FICHE PRODUIT'!$E$3062</f>
        <v>136.30000000000001</v>
      </c>
      <c r="O1132" s="4">
        <f>'FICHE PRODUIT'!$E$3063</f>
        <v>4.2186353631694784</v>
      </c>
      <c r="P1132" s="4">
        <f>'FICHE PRODUIT'!$E$3065</f>
        <v>575</v>
      </c>
      <c r="Q1132" s="4">
        <f>'FICHE PRODUIT'!$E$3066</f>
        <v>230</v>
      </c>
      <c r="R1132" s="4">
        <f>'FICHE PRODUIT'!$E$3067</f>
        <v>261.36363636363632</v>
      </c>
      <c r="S1132" s="122">
        <f>'FICHE PRODUIT'!$E$3068</f>
        <v>0</v>
      </c>
      <c r="T1132" s="2">
        <f>'FICHE PRODUIT'!A3084</f>
        <v>0</v>
      </c>
      <c r="U1132" s="2">
        <f>'FICHE PRODUIT'!B3084</f>
        <v>0</v>
      </c>
      <c r="V1132" s="2">
        <f>'FICHE PRODUIT'!C3084</f>
        <v>0</v>
      </c>
      <c r="W1132" s="2">
        <f>'FICHE PRODUIT'!D3084</f>
        <v>0</v>
      </c>
      <c r="X1132" s="2">
        <f>'FICHE PRODUIT'!E3084</f>
        <v>0</v>
      </c>
      <c r="Y1132" s="2">
        <f>'FICHE PRODUIT'!F3084</f>
        <v>0</v>
      </c>
      <c r="Z1132" s="2">
        <f>'FICHE PRODUIT'!G3084</f>
        <v>0</v>
      </c>
      <c r="AA1132" s="2">
        <f>'FICHE PRODUIT'!H3084</f>
        <v>0</v>
      </c>
    </row>
    <row r="1133" spans="1:27" x14ac:dyDescent="0.2">
      <c r="A1133" s="7" t="str">
        <f>'FICHE PRODUIT'!$A$3046</f>
        <v>SLACK IVY VIW3004</v>
      </c>
      <c r="B1133" s="2" t="str">
        <f>'FICHE PRODUIT'!$H$3046</f>
        <v>Brown</v>
      </c>
      <c r="C1133" s="2" t="str">
        <f>'FICHE PRODUIT'!$S$3046</f>
        <v>W26-27</v>
      </c>
      <c r="D1133" s="2">
        <f>'FICHE PRODUIT'!$Q$3046</f>
        <v>0</v>
      </c>
      <c r="E1133" s="2" t="str">
        <f>'FICHE PRODUIT'!$S$3048</f>
        <v>WAIT QUANTITY</v>
      </c>
      <c r="F1133" s="2" t="str">
        <f>'FICHE PRODUIT'!$E$3050</f>
        <v>Page 81</v>
      </c>
      <c r="G1133" s="2" t="str">
        <f>'FICHE PRODUIT'!$E$3051</f>
        <v xml:space="preserve">Not need </v>
      </c>
      <c r="H1133" s="122" t="str">
        <f>'FICHE PRODUIT'!$E$3052</f>
        <v>OCEAN SURPLUS</v>
      </c>
      <c r="I1133" s="2" t="b">
        <f>'FICHE PRODUIT'!$E$3054</f>
        <v>0</v>
      </c>
      <c r="J1133" s="2" t="str">
        <f>'FICHE PRODUIT'!$E$3056</f>
        <v>Blazers</v>
      </c>
      <c r="K1133" s="2" t="str">
        <f>'FICHE PRODUIT'!$E$3057</f>
        <v>Slack</v>
      </c>
      <c r="L1133" s="4">
        <f>'FICHE PRODUIT'!$E$3059</f>
        <v>107</v>
      </c>
      <c r="M1133" s="4">
        <f>'FICHE PRODUIT'!$E$3060</f>
        <v>29.299999999999997</v>
      </c>
      <c r="N1133" s="4">
        <f>'FICHE PRODUIT'!$E$3062</f>
        <v>136.30000000000001</v>
      </c>
      <c r="O1133" s="4">
        <f>'FICHE PRODUIT'!$E$3063</f>
        <v>4.2186353631694784</v>
      </c>
      <c r="P1133" s="4">
        <f>'FICHE PRODUIT'!$E$3065</f>
        <v>575</v>
      </c>
      <c r="Q1133" s="4">
        <f>'FICHE PRODUIT'!$E$3066</f>
        <v>230</v>
      </c>
      <c r="R1133" s="4">
        <f>'FICHE PRODUIT'!$E$3067</f>
        <v>261.36363636363632</v>
      </c>
      <c r="S1133" s="122">
        <f>'FICHE PRODUIT'!$E$3068</f>
        <v>0</v>
      </c>
      <c r="T1133" s="2">
        <f>'FICHE PRODUIT'!A3085</f>
        <v>0</v>
      </c>
      <c r="U1133" s="2">
        <f>'FICHE PRODUIT'!B3085</f>
        <v>0</v>
      </c>
      <c r="V1133" s="2">
        <f>'FICHE PRODUIT'!C3085</f>
        <v>0</v>
      </c>
      <c r="W1133" s="2">
        <f>'FICHE PRODUIT'!D3085</f>
        <v>0</v>
      </c>
      <c r="X1133" s="2">
        <f>'FICHE PRODUIT'!E3085</f>
        <v>0</v>
      </c>
      <c r="Y1133" s="2">
        <f>'FICHE PRODUIT'!F3085</f>
        <v>0</v>
      </c>
      <c r="Z1133" s="2">
        <f>'FICHE PRODUIT'!G3085</f>
        <v>0</v>
      </c>
      <c r="AA1133" s="2">
        <f>'FICHE PRODUIT'!H3085</f>
        <v>0</v>
      </c>
    </row>
    <row r="1134" spans="1:27" x14ac:dyDescent="0.2">
      <c r="A1134" s="7" t="str">
        <f>'FICHE PRODUIT'!$A$3046</f>
        <v>SLACK IVY VIW3004</v>
      </c>
      <c r="B1134" s="2" t="str">
        <f>'FICHE PRODUIT'!$H$3046</f>
        <v>Brown</v>
      </c>
      <c r="C1134" s="2" t="str">
        <f>'FICHE PRODUIT'!$S$3046</f>
        <v>W26-27</v>
      </c>
      <c r="D1134" s="2">
        <f>'FICHE PRODUIT'!$Q$3046</f>
        <v>0</v>
      </c>
      <c r="E1134" s="2" t="str">
        <f>'FICHE PRODUIT'!$S$3048</f>
        <v>WAIT QUANTITY</v>
      </c>
      <c r="F1134" s="2" t="str">
        <f>'FICHE PRODUIT'!$E$3050</f>
        <v>Page 81</v>
      </c>
      <c r="G1134" s="2" t="str">
        <f>'FICHE PRODUIT'!$E$3051</f>
        <v xml:space="preserve">Not need </v>
      </c>
      <c r="H1134" s="122" t="str">
        <f>'FICHE PRODUIT'!$E$3052</f>
        <v>OCEAN SURPLUS</v>
      </c>
      <c r="I1134" s="2" t="b">
        <f>'FICHE PRODUIT'!$E$3054</f>
        <v>0</v>
      </c>
      <c r="J1134" s="2" t="str">
        <f>'FICHE PRODUIT'!$E$3056</f>
        <v>Blazers</v>
      </c>
      <c r="K1134" s="2" t="str">
        <f>'FICHE PRODUIT'!$E$3057</f>
        <v>Slack</v>
      </c>
      <c r="L1134" s="4">
        <f>'FICHE PRODUIT'!$E$3059</f>
        <v>107</v>
      </c>
      <c r="M1134" s="4">
        <f>'FICHE PRODUIT'!$E$3060</f>
        <v>29.299999999999997</v>
      </c>
      <c r="N1134" s="4">
        <f>'FICHE PRODUIT'!$E$3062</f>
        <v>136.30000000000001</v>
      </c>
      <c r="O1134" s="4">
        <f>'FICHE PRODUIT'!$E$3063</f>
        <v>4.2186353631694784</v>
      </c>
      <c r="P1134" s="4">
        <f>'FICHE PRODUIT'!$E$3065</f>
        <v>575</v>
      </c>
      <c r="Q1134" s="4">
        <f>'FICHE PRODUIT'!$E$3066</f>
        <v>230</v>
      </c>
      <c r="R1134" s="4">
        <f>'FICHE PRODUIT'!$E$3067</f>
        <v>261.36363636363632</v>
      </c>
      <c r="S1134" s="122">
        <f>'FICHE PRODUIT'!$E$3068</f>
        <v>0</v>
      </c>
      <c r="T1134" s="2" t="str">
        <f>'FICHE PRODUIT'!A3086</f>
        <v>Frais externe</v>
      </c>
      <c r="U1134" s="2" t="str">
        <f>'FICHE PRODUIT'!B3086</f>
        <v>Transport</v>
      </c>
      <c r="V1134" s="2" t="str">
        <f>'FICHE PRODUIT'!C3086</f>
        <v xml:space="preserve">Européen </v>
      </c>
      <c r="W1134" s="2">
        <f>'FICHE PRODUIT'!D3086</f>
        <v>1</v>
      </c>
      <c r="X1134" s="2">
        <f>'FICHE PRODUIT'!E3086</f>
        <v>0</v>
      </c>
      <c r="Y1134" s="2">
        <f>'FICHE PRODUIT'!F3086</f>
        <v>2</v>
      </c>
      <c r="Z1134" s="2">
        <f>'FICHE PRODUIT'!G3086</f>
        <v>2</v>
      </c>
      <c r="AA1134" s="2">
        <f>'FICHE PRODUIT'!H3086</f>
        <v>0</v>
      </c>
    </row>
    <row r="1135" spans="1:27" x14ac:dyDescent="0.2">
      <c r="A1135" s="7" t="str">
        <f>'FICHE PRODUIT'!$A$3046</f>
        <v>SLACK IVY VIW3004</v>
      </c>
      <c r="B1135" s="2" t="str">
        <f>'FICHE PRODUIT'!$H$3046</f>
        <v>Brown</v>
      </c>
      <c r="C1135" s="2" t="str">
        <f>'FICHE PRODUIT'!$S$3046</f>
        <v>W26-27</v>
      </c>
      <c r="D1135" s="2">
        <f>'FICHE PRODUIT'!$Q$3046</f>
        <v>0</v>
      </c>
      <c r="E1135" s="2" t="str">
        <f>'FICHE PRODUIT'!$S$3048</f>
        <v>WAIT QUANTITY</v>
      </c>
      <c r="F1135" s="2" t="str">
        <f>'FICHE PRODUIT'!$E$3050</f>
        <v>Page 81</v>
      </c>
      <c r="G1135" s="2" t="str">
        <f>'FICHE PRODUIT'!$E$3051</f>
        <v xml:space="preserve">Not need </v>
      </c>
      <c r="H1135" s="122" t="str">
        <f>'FICHE PRODUIT'!$E$3052</f>
        <v>OCEAN SURPLUS</v>
      </c>
      <c r="I1135" s="2" t="b">
        <f>'FICHE PRODUIT'!$E$3054</f>
        <v>0</v>
      </c>
      <c r="J1135" s="2" t="str">
        <f>'FICHE PRODUIT'!$E$3056</f>
        <v>Blazers</v>
      </c>
      <c r="K1135" s="2" t="str">
        <f>'FICHE PRODUIT'!$E$3057</f>
        <v>Slack</v>
      </c>
      <c r="L1135" s="4">
        <f>'FICHE PRODUIT'!$E$3059</f>
        <v>107</v>
      </c>
      <c r="M1135" s="4">
        <f>'FICHE PRODUIT'!$E$3060</f>
        <v>29.299999999999997</v>
      </c>
      <c r="N1135" s="4">
        <f>'FICHE PRODUIT'!$E$3062</f>
        <v>136.30000000000001</v>
      </c>
      <c r="O1135" s="4">
        <f>'FICHE PRODUIT'!$E$3063</f>
        <v>4.2186353631694784</v>
      </c>
      <c r="P1135" s="4">
        <f>'FICHE PRODUIT'!$E$3065</f>
        <v>575</v>
      </c>
      <c r="Q1135" s="4">
        <f>'FICHE PRODUIT'!$E$3066</f>
        <v>230</v>
      </c>
      <c r="R1135" s="4">
        <f>'FICHE PRODUIT'!$E$3067</f>
        <v>261.36363636363632</v>
      </c>
      <c r="S1135" s="122">
        <f>'FICHE PRODUIT'!$E$3068</f>
        <v>0</v>
      </c>
      <c r="T1135" s="2" t="str">
        <f>'FICHE PRODUIT'!A3087</f>
        <v>Frais externe</v>
      </c>
      <c r="U1135" s="2" t="str">
        <f>'FICHE PRODUIT'!B3087</f>
        <v>Communication</v>
      </c>
      <c r="V1135" s="2" t="str">
        <f>'FICHE PRODUIT'!C3087</f>
        <v>Marketing</v>
      </c>
      <c r="W1135" s="2">
        <f>'FICHE PRODUIT'!D3087</f>
        <v>1</v>
      </c>
      <c r="X1135" s="2">
        <f>'FICHE PRODUIT'!E3087</f>
        <v>0</v>
      </c>
      <c r="Y1135" s="2">
        <f>'FICHE PRODUIT'!F3087</f>
        <v>0.5</v>
      </c>
      <c r="Z1135" s="2">
        <f>'FICHE PRODUIT'!G3087</f>
        <v>0.5</v>
      </c>
      <c r="AA1135" s="2">
        <f>'FICHE PRODUIT'!H3087</f>
        <v>0</v>
      </c>
    </row>
    <row r="1136" spans="1:27" x14ac:dyDescent="0.2">
      <c r="A1136" s="7" t="str">
        <f>'FICHE PRODUIT'!$A$3089</f>
        <v>SLACK IVY VIW3004</v>
      </c>
      <c r="B1136" s="2" t="str">
        <f>'FICHE PRODUIT'!$H$3089</f>
        <v>Tweed Brown</v>
      </c>
      <c r="C1136" s="2" t="str">
        <f>'FICHE PRODUIT'!$S$3089</f>
        <v>W26-27</v>
      </c>
      <c r="D1136" s="2">
        <f>'FICHE PRODUIT'!$Q$3089</f>
        <v>0</v>
      </c>
      <c r="E1136" s="2" t="str">
        <f>'FICHE PRODUIT'!$S$3091</f>
        <v>WAIT QUANTITY</v>
      </c>
      <c r="F1136" s="2" t="str">
        <f>'FICHE PRODUIT'!$E$3093</f>
        <v>Page 82</v>
      </c>
      <c r="G1136" s="2" t="str">
        <f>'FICHE PRODUIT'!$E$3094</f>
        <v xml:space="preserve">Not need </v>
      </c>
      <c r="H1136" s="122" t="str">
        <f>'FICHE PRODUIT'!$E$3095</f>
        <v>OCEAN SURPLUS</v>
      </c>
      <c r="I1136" s="2" t="b">
        <f>'FICHE PRODUIT'!$E$3097</f>
        <v>0</v>
      </c>
      <c r="J1136" s="2" t="str">
        <f>'FICHE PRODUIT'!$E$3099</f>
        <v>Blazers</v>
      </c>
      <c r="K1136" s="2" t="str">
        <f>'FICHE PRODUIT'!$E$3100</f>
        <v>Slack</v>
      </c>
      <c r="L1136" s="4">
        <f>'FICHE PRODUIT'!$E$3102</f>
        <v>107</v>
      </c>
      <c r="M1136" s="4">
        <f>'FICHE PRODUIT'!$E$3103</f>
        <v>29.299999999999997</v>
      </c>
      <c r="N1136" s="4">
        <f>'FICHE PRODUIT'!$E$3105</f>
        <v>136.30000000000001</v>
      </c>
      <c r="O1136" s="4">
        <f>'FICHE PRODUIT'!$E$3106</f>
        <v>4.2186353631694784</v>
      </c>
      <c r="P1136" s="4">
        <f>'FICHE PRODUIT'!$E$3108</f>
        <v>575</v>
      </c>
      <c r="Q1136" s="4">
        <f>'FICHE PRODUIT'!$E$3109</f>
        <v>230</v>
      </c>
      <c r="R1136" s="4">
        <f>'FICHE PRODUIT'!$E$3110</f>
        <v>261.36363636363632</v>
      </c>
      <c r="S1136" s="122">
        <f>'FICHE PRODUIT'!$E$3111</f>
        <v>0</v>
      </c>
      <c r="T1136" s="2" t="str">
        <f>'FICHE PRODUIT'!A3116</f>
        <v>FABRIC</v>
      </c>
      <c r="U1136" s="2" t="str">
        <f>'FICHE PRODUIT'!B3116</f>
        <v>ALBANO MORGADO</v>
      </c>
      <c r="V1136" s="2" t="str">
        <f>'FICHE PRODUIT'!C3116</f>
        <v>35 16670 I 044</v>
      </c>
      <c r="W1136" s="2">
        <f>'FICHE PRODUIT'!D3116</f>
        <v>1.85</v>
      </c>
      <c r="X1136" s="2">
        <f>'FICHE PRODUIT'!E3116</f>
        <v>0</v>
      </c>
      <c r="Y1136" s="2">
        <f>'FICHE PRODUIT'!F3116</f>
        <v>13.2</v>
      </c>
      <c r="Z1136" s="2">
        <f>'FICHE PRODUIT'!G3116</f>
        <v>24.419999999999998</v>
      </c>
      <c r="AA1136" s="2">
        <f>'FICHE PRODUIT'!H3116</f>
        <v>0</v>
      </c>
    </row>
    <row r="1137" spans="1:27" x14ac:dyDescent="0.2">
      <c r="A1137" s="7" t="str">
        <f>'FICHE PRODUIT'!$A$3089</f>
        <v>SLACK IVY VIW3004</v>
      </c>
      <c r="B1137" s="2" t="str">
        <f>'FICHE PRODUIT'!$H$3089</f>
        <v>Tweed Brown</v>
      </c>
      <c r="C1137" s="2" t="str">
        <f>'FICHE PRODUIT'!$S$3089</f>
        <v>W26-27</v>
      </c>
      <c r="D1137" s="2">
        <f>'FICHE PRODUIT'!$Q$3089</f>
        <v>0</v>
      </c>
      <c r="E1137" s="2" t="str">
        <f>'FICHE PRODUIT'!$S$3091</f>
        <v>WAIT QUANTITY</v>
      </c>
      <c r="F1137" s="2" t="str">
        <f>'FICHE PRODUIT'!$E$3093</f>
        <v>Page 82</v>
      </c>
      <c r="G1137" s="2" t="str">
        <f>'FICHE PRODUIT'!$E$3094</f>
        <v xml:space="preserve">Not need </v>
      </c>
      <c r="H1137" s="122" t="str">
        <f>'FICHE PRODUIT'!$E$3095</f>
        <v>OCEAN SURPLUS</v>
      </c>
      <c r="I1137" s="2" t="b">
        <f>'FICHE PRODUIT'!$E$3097</f>
        <v>0</v>
      </c>
      <c r="J1137" s="2" t="str">
        <f>'FICHE PRODUIT'!$E$3099</f>
        <v>Blazers</v>
      </c>
      <c r="K1137" s="2" t="str">
        <f>'FICHE PRODUIT'!$E$3100</f>
        <v>Slack</v>
      </c>
      <c r="L1137" s="4">
        <f>'FICHE PRODUIT'!$E$3102</f>
        <v>107</v>
      </c>
      <c r="M1137" s="4">
        <f>'FICHE PRODUIT'!$E$3103</f>
        <v>29.299999999999997</v>
      </c>
      <c r="N1137" s="4">
        <f>'FICHE PRODUIT'!$E$3105</f>
        <v>136.30000000000001</v>
      </c>
      <c r="O1137" s="4">
        <f>'FICHE PRODUIT'!$E$3106</f>
        <v>4.2186353631694784</v>
      </c>
      <c r="P1137" s="4">
        <f>'FICHE PRODUIT'!$E$3108</f>
        <v>575</v>
      </c>
      <c r="Q1137" s="4">
        <f>'FICHE PRODUIT'!$E$3109</f>
        <v>230</v>
      </c>
      <c r="R1137" s="4">
        <f>'FICHE PRODUIT'!$E$3110</f>
        <v>261.36363636363632</v>
      </c>
      <c r="S1137" s="122">
        <f>'FICHE PRODUIT'!$E$3111</f>
        <v>0</v>
      </c>
      <c r="T1137" s="2" t="str">
        <f>'FICHE PRODUIT'!A3117</f>
        <v>LINNING</v>
      </c>
      <c r="U1137" s="2" t="str">
        <f>'FICHE PRODUIT'!B3117</f>
        <v>CERVOTESSILE</v>
      </c>
      <c r="V1137" s="2" t="str">
        <f>'FICHE PRODUIT'!C3117</f>
        <v>LOTO e.215</v>
      </c>
      <c r="W1137" s="2">
        <f>'FICHE PRODUIT'!D3117</f>
        <v>0.72</v>
      </c>
      <c r="X1137" s="2">
        <f>'FICHE PRODUIT'!E3117</f>
        <v>0</v>
      </c>
      <c r="Y1137" s="2">
        <f>'FICHE PRODUIT'!F3117</f>
        <v>0</v>
      </c>
      <c r="Z1137" s="2">
        <f>'FICHE PRODUIT'!G3117</f>
        <v>0</v>
      </c>
      <c r="AA1137" s="2">
        <f>'FICHE PRODUIT'!H3117</f>
        <v>0</v>
      </c>
    </row>
    <row r="1138" spans="1:27" x14ac:dyDescent="0.2">
      <c r="A1138" s="7" t="str">
        <f>'FICHE PRODUIT'!$A$3089</f>
        <v>SLACK IVY VIW3004</v>
      </c>
      <c r="B1138" s="2" t="str">
        <f>'FICHE PRODUIT'!$H$3089</f>
        <v>Tweed Brown</v>
      </c>
      <c r="C1138" s="2" t="str">
        <f>'FICHE PRODUIT'!$S$3089</f>
        <v>W26-27</v>
      </c>
      <c r="D1138" s="2">
        <f>'FICHE PRODUIT'!$Q$3089</f>
        <v>0</v>
      </c>
      <c r="E1138" s="2" t="str">
        <f>'FICHE PRODUIT'!$S$3091</f>
        <v>WAIT QUANTITY</v>
      </c>
      <c r="F1138" s="2" t="str">
        <f>'FICHE PRODUIT'!$E$3093</f>
        <v>Page 82</v>
      </c>
      <c r="G1138" s="2" t="str">
        <f>'FICHE PRODUIT'!$E$3094</f>
        <v xml:space="preserve">Not need </v>
      </c>
      <c r="H1138" s="122" t="str">
        <f>'FICHE PRODUIT'!$E$3095</f>
        <v>OCEAN SURPLUS</v>
      </c>
      <c r="I1138" s="2" t="b">
        <f>'FICHE PRODUIT'!$E$3097</f>
        <v>0</v>
      </c>
      <c r="J1138" s="2" t="str">
        <f>'FICHE PRODUIT'!$E$3099</f>
        <v>Blazers</v>
      </c>
      <c r="K1138" s="2" t="str">
        <f>'FICHE PRODUIT'!$E$3100</f>
        <v>Slack</v>
      </c>
      <c r="L1138" s="4">
        <f>'FICHE PRODUIT'!$E$3102</f>
        <v>107</v>
      </c>
      <c r="M1138" s="4">
        <f>'FICHE PRODUIT'!$E$3103</f>
        <v>29.299999999999997</v>
      </c>
      <c r="N1138" s="4">
        <f>'FICHE PRODUIT'!$E$3105</f>
        <v>136.30000000000001</v>
      </c>
      <c r="O1138" s="4">
        <f>'FICHE PRODUIT'!$E$3106</f>
        <v>4.2186353631694784</v>
      </c>
      <c r="P1138" s="4">
        <f>'FICHE PRODUIT'!$E$3108</f>
        <v>575</v>
      </c>
      <c r="Q1138" s="4">
        <f>'FICHE PRODUIT'!$E$3109</f>
        <v>230</v>
      </c>
      <c r="R1138" s="4">
        <f>'FICHE PRODUIT'!$E$3110</f>
        <v>261.36363636363632</v>
      </c>
      <c r="S1138" s="122">
        <f>'FICHE PRODUIT'!$E$3111</f>
        <v>0</v>
      </c>
      <c r="T1138" s="2" t="str">
        <f>'FICHE PRODUIT'!A3118</f>
        <v>INTERLINING</v>
      </c>
      <c r="U1138" s="2" t="str">
        <f>'FICHE PRODUIT'!B3118</f>
        <v>CHARGEUR</v>
      </c>
      <c r="V1138" s="2" t="str">
        <f>'FICHE PRODUIT'!C3118</f>
        <v>711048/A NATURAL</v>
      </c>
      <c r="W1138" s="2">
        <f>'FICHE PRODUIT'!D3118</f>
        <v>0.6</v>
      </c>
      <c r="X1138" s="2">
        <f>'FICHE PRODUIT'!E3118</f>
        <v>0</v>
      </c>
      <c r="Y1138" s="2">
        <f>'FICHE PRODUIT'!F3118</f>
        <v>0</v>
      </c>
      <c r="Z1138" s="2">
        <f>'FICHE PRODUIT'!G3118</f>
        <v>0</v>
      </c>
      <c r="AA1138" s="2">
        <f>'FICHE PRODUIT'!H3118</f>
        <v>0</v>
      </c>
    </row>
    <row r="1139" spans="1:27" x14ac:dyDescent="0.2">
      <c r="A1139" s="7" t="str">
        <f>'FICHE PRODUIT'!$A$3089</f>
        <v>SLACK IVY VIW3004</v>
      </c>
      <c r="B1139" s="2" t="str">
        <f>'FICHE PRODUIT'!$H$3089</f>
        <v>Tweed Brown</v>
      </c>
      <c r="C1139" s="2" t="str">
        <f>'FICHE PRODUIT'!$S$3089</f>
        <v>W26-27</v>
      </c>
      <c r="D1139" s="2">
        <f>'FICHE PRODUIT'!$Q$3089</f>
        <v>0</v>
      </c>
      <c r="E1139" s="2" t="str">
        <f>'FICHE PRODUIT'!$S$3091</f>
        <v>WAIT QUANTITY</v>
      </c>
      <c r="F1139" s="2" t="str">
        <f>'FICHE PRODUIT'!$E$3093</f>
        <v>Page 82</v>
      </c>
      <c r="G1139" s="2" t="str">
        <f>'FICHE PRODUIT'!$E$3094</f>
        <v xml:space="preserve">Not need </v>
      </c>
      <c r="H1139" s="122" t="str">
        <f>'FICHE PRODUIT'!$E$3095</f>
        <v>OCEAN SURPLUS</v>
      </c>
      <c r="I1139" s="2" t="b">
        <f>'FICHE PRODUIT'!$E$3097</f>
        <v>0</v>
      </c>
      <c r="J1139" s="2" t="str">
        <f>'FICHE PRODUIT'!$E$3099</f>
        <v>Blazers</v>
      </c>
      <c r="K1139" s="2" t="str">
        <f>'FICHE PRODUIT'!$E$3100</f>
        <v>Slack</v>
      </c>
      <c r="L1139" s="4">
        <f>'FICHE PRODUIT'!$E$3102</f>
        <v>107</v>
      </c>
      <c r="M1139" s="4">
        <f>'FICHE PRODUIT'!$E$3103</f>
        <v>29.299999999999997</v>
      </c>
      <c r="N1139" s="4">
        <f>'FICHE PRODUIT'!$E$3105</f>
        <v>136.30000000000001</v>
      </c>
      <c r="O1139" s="4">
        <f>'FICHE PRODUIT'!$E$3106</f>
        <v>4.2186353631694784</v>
      </c>
      <c r="P1139" s="4">
        <f>'FICHE PRODUIT'!$E$3108</f>
        <v>575</v>
      </c>
      <c r="Q1139" s="4">
        <f>'FICHE PRODUIT'!$E$3109</f>
        <v>230</v>
      </c>
      <c r="R1139" s="4">
        <f>'FICHE PRODUIT'!$E$3110</f>
        <v>261.36363636363632</v>
      </c>
      <c r="S1139" s="122">
        <f>'FICHE PRODUIT'!$E$3111</f>
        <v>0</v>
      </c>
      <c r="T1139" s="2" t="str">
        <f>'FICHE PRODUIT'!A3119</f>
        <v xml:space="preserve">UNDER COLLAR </v>
      </c>
      <c r="U1139" s="2" t="str">
        <f>'FICHE PRODUIT'!B3119</f>
        <v>TECNITEXTIL</v>
      </c>
      <c r="V1139" s="2">
        <f>'FICHE PRODUIT'!C3119</f>
        <v>0</v>
      </c>
      <c r="W1139" s="2">
        <f>'FICHE PRODUIT'!D3119</f>
        <v>0.1</v>
      </c>
      <c r="X1139" s="2">
        <f>'FICHE PRODUIT'!E3119</f>
        <v>0</v>
      </c>
      <c r="Y1139" s="2">
        <f>'FICHE PRODUIT'!F3119</f>
        <v>0</v>
      </c>
      <c r="Z1139" s="2">
        <f>'FICHE PRODUIT'!G3119</f>
        <v>0</v>
      </c>
      <c r="AA1139" s="2">
        <f>'FICHE PRODUIT'!H3119</f>
        <v>0</v>
      </c>
    </row>
    <row r="1140" spans="1:27" x14ac:dyDescent="0.2">
      <c r="A1140" s="7" t="str">
        <f>'FICHE PRODUIT'!$A$3089</f>
        <v>SLACK IVY VIW3004</v>
      </c>
      <c r="B1140" s="2" t="str">
        <f>'FICHE PRODUIT'!$H$3089</f>
        <v>Tweed Brown</v>
      </c>
      <c r="C1140" s="2" t="str">
        <f>'FICHE PRODUIT'!$S$3089</f>
        <v>W26-27</v>
      </c>
      <c r="D1140" s="2">
        <f>'FICHE PRODUIT'!$Q$3089</f>
        <v>0</v>
      </c>
      <c r="E1140" s="2" t="str">
        <f>'FICHE PRODUIT'!$S$3091</f>
        <v>WAIT QUANTITY</v>
      </c>
      <c r="F1140" s="2" t="str">
        <f>'FICHE PRODUIT'!$E$3093</f>
        <v>Page 82</v>
      </c>
      <c r="G1140" s="2" t="str">
        <f>'FICHE PRODUIT'!$E$3094</f>
        <v xml:space="preserve">Not need </v>
      </c>
      <c r="H1140" s="122" t="str">
        <f>'FICHE PRODUIT'!$E$3095</f>
        <v>OCEAN SURPLUS</v>
      </c>
      <c r="I1140" s="2" t="b">
        <f>'FICHE PRODUIT'!$E$3097</f>
        <v>0</v>
      </c>
      <c r="J1140" s="2" t="str">
        <f>'FICHE PRODUIT'!$E$3099</f>
        <v>Blazers</v>
      </c>
      <c r="K1140" s="2" t="str">
        <f>'FICHE PRODUIT'!$E$3100</f>
        <v>Slack</v>
      </c>
      <c r="L1140" s="4">
        <f>'FICHE PRODUIT'!$E$3102</f>
        <v>107</v>
      </c>
      <c r="M1140" s="4">
        <f>'FICHE PRODUIT'!$E$3103</f>
        <v>29.299999999999997</v>
      </c>
      <c r="N1140" s="4">
        <f>'FICHE PRODUIT'!$E$3105</f>
        <v>136.30000000000001</v>
      </c>
      <c r="O1140" s="4">
        <f>'FICHE PRODUIT'!$E$3106</f>
        <v>4.2186353631694784</v>
      </c>
      <c r="P1140" s="4">
        <f>'FICHE PRODUIT'!$E$3108</f>
        <v>575</v>
      </c>
      <c r="Q1140" s="4">
        <f>'FICHE PRODUIT'!$E$3109</f>
        <v>230</v>
      </c>
      <c r="R1140" s="4">
        <f>'FICHE PRODUIT'!$E$3110</f>
        <v>261.36363636363632</v>
      </c>
      <c r="S1140" s="122">
        <f>'FICHE PRODUIT'!$E$3111</f>
        <v>0</v>
      </c>
      <c r="T1140" s="2" t="str">
        <f>'FICHE PRODUIT'!A3120</f>
        <v>BOUTONS</v>
      </c>
      <c r="U1140" s="2" t="str">
        <f>'FICHE PRODUIT'!B3120</f>
        <v>LOUROPEL</v>
      </c>
      <c r="V1140" s="2" t="str">
        <f>'FICHE PRODUIT'!C3120</f>
        <v>BT2</v>
      </c>
      <c r="W1140" s="2">
        <f>'FICHE PRODUIT'!D3120</f>
        <v>3</v>
      </c>
      <c r="X1140" s="2">
        <f>'FICHE PRODUIT'!E3120</f>
        <v>0</v>
      </c>
      <c r="Y1140" s="2">
        <f>'FICHE PRODUIT'!F3120</f>
        <v>0.13</v>
      </c>
      <c r="Z1140" s="2">
        <f>'FICHE PRODUIT'!G3120</f>
        <v>0.39</v>
      </c>
      <c r="AA1140" s="2">
        <f>'FICHE PRODUIT'!H3120</f>
        <v>0</v>
      </c>
    </row>
    <row r="1141" spans="1:27" x14ac:dyDescent="0.2">
      <c r="A1141" s="7" t="str">
        <f>'FICHE PRODUIT'!$A$3089</f>
        <v>SLACK IVY VIW3004</v>
      </c>
      <c r="B1141" s="2" t="str">
        <f>'FICHE PRODUIT'!$H$3089</f>
        <v>Tweed Brown</v>
      </c>
      <c r="C1141" s="2" t="str">
        <f>'FICHE PRODUIT'!$S$3089</f>
        <v>W26-27</v>
      </c>
      <c r="D1141" s="2">
        <f>'FICHE PRODUIT'!$Q$3089</f>
        <v>0</v>
      </c>
      <c r="E1141" s="2" t="str">
        <f>'FICHE PRODUIT'!$S$3091</f>
        <v>WAIT QUANTITY</v>
      </c>
      <c r="F1141" s="2" t="str">
        <f>'FICHE PRODUIT'!$E$3093</f>
        <v>Page 82</v>
      </c>
      <c r="G1141" s="2" t="str">
        <f>'FICHE PRODUIT'!$E$3094</f>
        <v xml:space="preserve">Not need </v>
      </c>
      <c r="H1141" s="122" t="str">
        <f>'FICHE PRODUIT'!$E$3095</f>
        <v>OCEAN SURPLUS</v>
      </c>
      <c r="I1141" s="2" t="b">
        <f>'FICHE PRODUIT'!$E$3097</f>
        <v>0</v>
      </c>
      <c r="J1141" s="2" t="str">
        <f>'FICHE PRODUIT'!$E$3099</f>
        <v>Blazers</v>
      </c>
      <c r="K1141" s="2" t="str">
        <f>'FICHE PRODUIT'!$E$3100</f>
        <v>Slack</v>
      </c>
      <c r="L1141" s="4">
        <f>'FICHE PRODUIT'!$E$3102</f>
        <v>107</v>
      </c>
      <c r="M1141" s="4">
        <f>'FICHE PRODUIT'!$E$3103</f>
        <v>29.299999999999997</v>
      </c>
      <c r="N1141" s="4">
        <f>'FICHE PRODUIT'!$E$3105</f>
        <v>136.30000000000001</v>
      </c>
      <c r="O1141" s="4">
        <f>'FICHE PRODUIT'!$E$3106</f>
        <v>4.2186353631694784</v>
      </c>
      <c r="P1141" s="4">
        <f>'FICHE PRODUIT'!$E$3108</f>
        <v>575</v>
      </c>
      <c r="Q1141" s="4">
        <f>'FICHE PRODUIT'!$E$3109</f>
        <v>230</v>
      </c>
      <c r="R1141" s="4">
        <f>'FICHE PRODUIT'!$E$3110</f>
        <v>261.36363636363632</v>
      </c>
      <c r="S1141" s="122">
        <f>'FICHE PRODUIT'!$E$3111</f>
        <v>0</v>
      </c>
      <c r="T1141" s="2" t="str">
        <f>'FICHE PRODUIT'!A3121</f>
        <v>BOUTONS</v>
      </c>
      <c r="U1141" s="2" t="str">
        <f>'FICHE PRODUIT'!B3121</f>
        <v>LOUROPEL</v>
      </c>
      <c r="V1141" s="2" t="str">
        <f>'FICHE PRODUIT'!C3121</f>
        <v>BT1</v>
      </c>
      <c r="W1141" s="2">
        <f>'FICHE PRODUIT'!D3121</f>
        <v>10</v>
      </c>
      <c r="X1141" s="2">
        <f>'FICHE PRODUIT'!E3121</f>
        <v>0</v>
      </c>
      <c r="Y1141" s="2">
        <f>'FICHE PRODUIT'!F3121</f>
        <v>0.06</v>
      </c>
      <c r="Z1141" s="2">
        <f>'FICHE PRODUIT'!G3121</f>
        <v>0.6</v>
      </c>
      <c r="AA1141" s="2">
        <f>'FICHE PRODUIT'!H3121</f>
        <v>0</v>
      </c>
    </row>
    <row r="1142" spans="1:27" x14ac:dyDescent="0.2">
      <c r="A1142" s="7" t="str">
        <f>'FICHE PRODUIT'!$A$3089</f>
        <v>SLACK IVY VIW3004</v>
      </c>
      <c r="B1142" s="2" t="str">
        <f>'FICHE PRODUIT'!$H$3089</f>
        <v>Tweed Brown</v>
      </c>
      <c r="C1142" s="2" t="str">
        <f>'FICHE PRODUIT'!$S$3089</f>
        <v>W26-27</v>
      </c>
      <c r="D1142" s="2">
        <f>'FICHE PRODUIT'!$Q$3089</f>
        <v>0</v>
      </c>
      <c r="E1142" s="2" t="str">
        <f>'FICHE PRODUIT'!$S$3091</f>
        <v>WAIT QUANTITY</v>
      </c>
      <c r="F1142" s="2" t="str">
        <f>'FICHE PRODUIT'!$E$3093</f>
        <v>Page 82</v>
      </c>
      <c r="G1142" s="2" t="str">
        <f>'FICHE PRODUIT'!$E$3094</f>
        <v xml:space="preserve">Not need </v>
      </c>
      <c r="H1142" s="122" t="str">
        <f>'FICHE PRODUIT'!$E$3095</f>
        <v>OCEAN SURPLUS</v>
      </c>
      <c r="I1142" s="2" t="b">
        <f>'FICHE PRODUIT'!$E$3097</f>
        <v>0</v>
      </c>
      <c r="J1142" s="2" t="str">
        <f>'FICHE PRODUIT'!$E$3099</f>
        <v>Blazers</v>
      </c>
      <c r="K1142" s="2" t="str">
        <f>'FICHE PRODUIT'!$E$3100</f>
        <v>Slack</v>
      </c>
      <c r="L1142" s="4">
        <f>'FICHE PRODUIT'!$E$3102</f>
        <v>107</v>
      </c>
      <c r="M1142" s="4">
        <f>'FICHE PRODUIT'!$E$3103</f>
        <v>29.299999999999997</v>
      </c>
      <c r="N1142" s="4">
        <f>'FICHE PRODUIT'!$E$3105</f>
        <v>136.30000000000001</v>
      </c>
      <c r="O1142" s="4">
        <f>'FICHE PRODUIT'!$E$3106</f>
        <v>4.2186353631694784</v>
      </c>
      <c r="P1142" s="4">
        <f>'FICHE PRODUIT'!$E$3108</f>
        <v>575</v>
      </c>
      <c r="Q1142" s="4">
        <f>'FICHE PRODUIT'!$E$3109</f>
        <v>230</v>
      </c>
      <c r="R1142" s="4">
        <f>'FICHE PRODUIT'!$E$3110</f>
        <v>261.36363636363632</v>
      </c>
      <c r="S1142" s="122">
        <f>'FICHE PRODUIT'!$E$3111</f>
        <v>0</v>
      </c>
      <c r="T1142" s="2" t="str">
        <f>'FICHE PRODUIT'!A3122</f>
        <v>GALON</v>
      </c>
      <c r="U1142" s="2" t="str">
        <f>'FICHE PRODUIT'!B3122</f>
        <v>NASTRO</v>
      </c>
      <c r="V1142" s="2" t="str">
        <f>'FICHE PRODUIT'!C3122</f>
        <v>H</v>
      </c>
      <c r="W1142" s="2">
        <f>'FICHE PRODUIT'!D3122</f>
        <v>0.5</v>
      </c>
      <c r="X1142" s="2">
        <f>'FICHE PRODUIT'!E3122</f>
        <v>0</v>
      </c>
      <c r="Y1142" s="2">
        <f>'FICHE PRODUIT'!F3122</f>
        <v>0</v>
      </c>
      <c r="Z1142" s="2">
        <f>'FICHE PRODUIT'!G3122</f>
        <v>0</v>
      </c>
      <c r="AA1142" s="2">
        <f>'FICHE PRODUIT'!H3122</f>
        <v>0</v>
      </c>
    </row>
    <row r="1143" spans="1:27" x14ac:dyDescent="0.2">
      <c r="A1143" s="7" t="str">
        <f>'FICHE PRODUIT'!$A$3089</f>
        <v>SLACK IVY VIW3004</v>
      </c>
      <c r="B1143" s="2" t="str">
        <f>'FICHE PRODUIT'!$H$3089</f>
        <v>Tweed Brown</v>
      </c>
      <c r="C1143" s="2" t="str">
        <f>'FICHE PRODUIT'!$S$3089</f>
        <v>W26-27</v>
      </c>
      <c r="D1143" s="2">
        <f>'FICHE PRODUIT'!$Q$3089</f>
        <v>0</v>
      </c>
      <c r="E1143" s="2" t="str">
        <f>'FICHE PRODUIT'!$S$3091</f>
        <v>WAIT QUANTITY</v>
      </c>
      <c r="F1143" s="2" t="str">
        <f>'FICHE PRODUIT'!$E$3093</f>
        <v>Page 82</v>
      </c>
      <c r="G1143" s="2" t="str">
        <f>'FICHE PRODUIT'!$E$3094</f>
        <v xml:space="preserve">Not need </v>
      </c>
      <c r="H1143" s="122" t="str">
        <f>'FICHE PRODUIT'!$E$3095</f>
        <v>OCEAN SURPLUS</v>
      </c>
      <c r="I1143" s="2" t="b">
        <f>'FICHE PRODUIT'!$E$3097</f>
        <v>0</v>
      </c>
      <c r="J1143" s="2" t="str">
        <f>'FICHE PRODUIT'!$E$3099</f>
        <v>Blazers</v>
      </c>
      <c r="K1143" s="2" t="str">
        <f>'FICHE PRODUIT'!$E$3100</f>
        <v>Slack</v>
      </c>
      <c r="L1143" s="4">
        <f>'FICHE PRODUIT'!$E$3102</f>
        <v>107</v>
      </c>
      <c r="M1143" s="4">
        <f>'FICHE PRODUIT'!$E$3103</f>
        <v>29.299999999999997</v>
      </c>
      <c r="N1143" s="4">
        <f>'FICHE PRODUIT'!$E$3105</f>
        <v>136.30000000000001</v>
      </c>
      <c r="O1143" s="4">
        <f>'FICHE PRODUIT'!$E$3106</f>
        <v>4.2186353631694784</v>
      </c>
      <c r="P1143" s="4">
        <f>'FICHE PRODUIT'!$E$3108</f>
        <v>575</v>
      </c>
      <c r="Q1143" s="4">
        <f>'FICHE PRODUIT'!$E$3109</f>
        <v>230</v>
      </c>
      <c r="R1143" s="4">
        <f>'FICHE PRODUIT'!$E$3110</f>
        <v>261.36363636363632</v>
      </c>
      <c r="S1143" s="122">
        <f>'FICHE PRODUIT'!$E$3111</f>
        <v>0</v>
      </c>
      <c r="T1143" s="2" t="str">
        <f>'FICHE PRODUIT'!A3123</f>
        <v>GALON</v>
      </c>
      <c r="U1143" s="2" t="str">
        <f>'FICHE PRODUIT'!B3123</f>
        <v>NASTRO</v>
      </c>
      <c r="V1143" s="2" t="str">
        <f>'FICHE PRODUIT'!C3123</f>
        <v>G</v>
      </c>
      <c r="W1143" s="2">
        <f>'FICHE PRODUIT'!D3123</f>
        <v>1</v>
      </c>
      <c r="X1143" s="2">
        <f>'FICHE PRODUIT'!E3123</f>
        <v>0</v>
      </c>
      <c r="Y1143" s="2">
        <f>'FICHE PRODUIT'!F3123</f>
        <v>0.49</v>
      </c>
      <c r="Z1143" s="2">
        <f>'FICHE PRODUIT'!G3123</f>
        <v>0.49</v>
      </c>
      <c r="AA1143" s="2">
        <f>'FICHE PRODUIT'!H3123</f>
        <v>0</v>
      </c>
    </row>
    <row r="1144" spans="1:27" x14ac:dyDescent="0.2">
      <c r="A1144" s="7" t="str">
        <f>'FICHE PRODUIT'!$A$3089</f>
        <v>SLACK IVY VIW3004</v>
      </c>
      <c r="B1144" s="2" t="str">
        <f>'FICHE PRODUIT'!$H$3089</f>
        <v>Tweed Brown</v>
      </c>
      <c r="C1144" s="2" t="str">
        <f>'FICHE PRODUIT'!$S$3089</f>
        <v>W26-27</v>
      </c>
      <c r="D1144" s="2">
        <f>'FICHE PRODUIT'!$Q$3089</f>
        <v>0</v>
      </c>
      <c r="E1144" s="2" t="str">
        <f>'FICHE PRODUIT'!$S$3091</f>
        <v>WAIT QUANTITY</v>
      </c>
      <c r="F1144" s="2" t="str">
        <f>'FICHE PRODUIT'!$E$3093</f>
        <v>Page 82</v>
      </c>
      <c r="G1144" s="2" t="str">
        <f>'FICHE PRODUIT'!$E$3094</f>
        <v xml:space="preserve">Not need </v>
      </c>
      <c r="H1144" s="122" t="str">
        <f>'FICHE PRODUIT'!$E$3095</f>
        <v>OCEAN SURPLUS</v>
      </c>
      <c r="I1144" s="2" t="b">
        <f>'FICHE PRODUIT'!$E$3097</f>
        <v>0</v>
      </c>
      <c r="J1144" s="2" t="str">
        <f>'FICHE PRODUIT'!$E$3099</f>
        <v>Blazers</v>
      </c>
      <c r="K1144" s="2" t="str">
        <f>'FICHE PRODUIT'!$E$3100</f>
        <v>Slack</v>
      </c>
      <c r="L1144" s="4">
        <f>'FICHE PRODUIT'!$E$3102</f>
        <v>107</v>
      </c>
      <c r="M1144" s="4">
        <f>'FICHE PRODUIT'!$E$3103</f>
        <v>29.299999999999997</v>
      </c>
      <c r="N1144" s="4">
        <f>'FICHE PRODUIT'!$E$3105</f>
        <v>136.30000000000001</v>
      </c>
      <c r="O1144" s="4">
        <f>'FICHE PRODUIT'!$E$3106</f>
        <v>4.2186353631694784</v>
      </c>
      <c r="P1144" s="4">
        <f>'FICHE PRODUIT'!$E$3108</f>
        <v>575</v>
      </c>
      <c r="Q1144" s="4">
        <f>'FICHE PRODUIT'!$E$3109</f>
        <v>230</v>
      </c>
      <c r="R1144" s="4">
        <f>'FICHE PRODUIT'!$E$3110</f>
        <v>261.36363636363632</v>
      </c>
      <c r="S1144" s="122">
        <f>'FICHE PRODUIT'!$E$3111</f>
        <v>0</v>
      </c>
      <c r="T1144" s="2" t="str">
        <f>'FICHE PRODUIT'!A3124</f>
        <v>ETIQUETTES</v>
      </c>
      <c r="U1144" s="2" t="str">
        <f>'FICHE PRODUIT'!B3124</f>
        <v>CADICA</v>
      </c>
      <c r="V1144" s="2" t="str">
        <f>'FICHE PRODUIT'!C3124</f>
        <v>LE1</v>
      </c>
      <c r="W1144" s="2">
        <f>'FICHE PRODUIT'!D3124</f>
        <v>1</v>
      </c>
      <c r="X1144" s="2">
        <f>'FICHE PRODUIT'!E3124</f>
        <v>0</v>
      </c>
      <c r="Y1144" s="2">
        <f>'FICHE PRODUIT'!F3124</f>
        <v>0.65</v>
      </c>
      <c r="Z1144" s="2">
        <f>'FICHE PRODUIT'!G3124</f>
        <v>0.65</v>
      </c>
      <c r="AA1144" s="2">
        <f>'FICHE PRODUIT'!H3124</f>
        <v>0</v>
      </c>
    </row>
    <row r="1145" spans="1:27" x14ac:dyDescent="0.2">
      <c r="A1145" s="7" t="str">
        <f>'FICHE PRODUIT'!$A$3089</f>
        <v>SLACK IVY VIW3004</v>
      </c>
      <c r="B1145" s="2" t="str">
        <f>'FICHE PRODUIT'!$H$3089</f>
        <v>Tweed Brown</v>
      </c>
      <c r="C1145" s="2" t="str">
        <f>'FICHE PRODUIT'!$S$3089</f>
        <v>W26-27</v>
      </c>
      <c r="D1145" s="2">
        <f>'FICHE PRODUIT'!$Q$3089</f>
        <v>0</v>
      </c>
      <c r="E1145" s="2" t="str">
        <f>'FICHE PRODUIT'!$S$3091</f>
        <v>WAIT QUANTITY</v>
      </c>
      <c r="F1145" s="2" t="str">
        <f>'FICHE PRODUIT'!$E$3093</f>
        <v>Page 82</v>
      </c>
      <c r="G1145" s="2" t="str">
        <f>'FICHE PRODUIT'!$E$3094</f>
        <v xml:space="preserve">Not need </v>
      </c>
      <c r="H1145" s="122" t="str">
        <f>'FICHE PRODUIT'!$E$3095</f>
        <v>OCEAN SURPLUS</v>
      </c>
      <c r="I1145" s="2" t="b">
        <f>'FICHE PRODUIT'!$E$3097</f>
        <v>0</v>
      </c>
      <c r="J1145" s="2" t="str">
        <f>'FICHE PRODUIT'!$E$3099</f>
        <v>Blazers</v>
      </c>
      <c r="K1145" s="2" t="str">
        <f>'FICHE PRODUIT'!$E$3100</f>
        <v>Slack</v>
      </c>
      <c r="L1145" s="4">
        <f>'FICHE PRODUIT'!$E$3102</f>
        <v>107</v>
      </c>
      <c r="M1145" s="4">
        <f>'FICHE PRODUIT'!$E$3103</f>
        <v>29.299999999999997</v>
      </c>
      <c r="N1145" s="4">
        <f>'FICHE PRODUIT'!$E$3105</f>
        <v>136.30000000000001</v>
      </c>
      <c r="O1145" s="4">
        <f>'FICHE PRODUIT'!$E$3106</f>
        <v>4.2186353631694784</v>
      </c>
      <c r="P1145" s="4">
        <f>'FICHE PRODUIT'!$E$3108</f>
        <v>575</v>
      </c>
      <c r="Q1145" s="4">
        <f>'FICHE PRODUIT'!$E$3109</f>
        <v>230</v>
      </c>
      <c r="R1145" s="4">
        <f>'FICHE PRODUIT'!$E$3110</f>
        <v>261.36363636363632</v>
      </c>
      <c r="S1145" s="122">
        <f>'FICHE PRODUIT'!$E$3111</f>
        <v>0</v>
      </c>
      <c r="T1145" s="2" t="str">
        <f>'FICHE PRODUIT'!A3125</f>
        <v>HANGTAG</v>
      </c>
      <c r="U1145" s="2" t="str">
        <f>'FICHE PRODUIT'!B3125</f>
        <v>CADICA</v>
      </c>
      <c r="V1145" s="2" t="str">
        <f>'FICHE PRODUIT'!C3125</f>
        <v>XD2</v>
      </c>
      <c r="W1145" s="2">
        <f>'FICHE PRODUIT'!D3125</f>
        <v>1</v>
      </c>
      <c r="X1145" s="2">
        <f>'FICHE PRODUIT'!E3125</f>
        <v>0</v>
      </c>
      <c r="Y1145" s="2">
        <f>'FICHE PRODUIT'!F3125</f>
        <v>0.25</v>
      </c>
      <c r="Z1145" s="2">
        <f>'FICHE PRODUIT'!G3125</f>
        <v>0.25</v>
      </c>
      <c r="AA1145" s="2">
        <f>'FICHE PRODUIT'!H3125</f>
        <v>0</v>
      </c>
    </row>
    <row r="1146" spans="1:27" x14ac:dyDescent="0.2">
      <c r="A1146" s="7" t="str">
        <f>'FICHE PRODUIT'!$A$3089</f>
        <v>SLACK IVY VIW3004</v>
      </c>
      <c r="B1146" s="2" t="str">
        <f>'FICHE PRODUIT'!$H$3089</f>
        <v>Tweed Brown</v>
      </c>
      <c r="C1146" s="2" t="str">
        <f>'FICHE PRODUIT'!$S$3089</f>
        <v>W26-27</v>
      </c>
      <c r="D1146" s="2">
        <f>'FICHE PRODUIT'!$Q$3089</f>
        <v>0</v>
      </c>
      <c r="E1146" s="2" t="str">
        <f>'FICHE PRODUIT'!$S$3091</f>
        <v>WAIT QUANTITY</v>
      </c>
      <c r="F1146" s="2" t="str">
        <f>'FICHE PRODUIT'!$E$3093</f>
        <v>Page 82</v>
      </c>
      <c r="G1146" s="2" t="str">
        <f>'FICHE PRODUIT'!$E$3094</f>
        <v xml:space="preserve">Not need </v>
      </c>
      <c r="H1146" s="122" t="str">
        <f>'FICHE PRODUIT'!$E$3095</f>
        <v>OCEAN SURPLUS</v>
      </c>
      <c r="I1146" s="2" t="b">
        <f>'FICHE PRODUIT'!$E$3097</f>
        <v>0</v>
      </c>
      <c r="J1146" s="2" t="str">
        <f>'FICHE PRODUIT'!$E$3099</f>
        <v>Blazers</v>
      </c>
      <c r="K1146" s="2" t="str">
        <f>'FICHE PRODUIT'!$E$3100</f>
        <v>Slack</v>
      </c>
      <c r="L1146" s="4">
        <f>'FICHE PRODUIT'!$E$3102</f>
        <v>107</v>
      </c>
      <c r="M1146" s="4">
        <f>'FICHE PRODUIT'!$E$3103</f>
        <v>29.299999999999997</v>
      </c>
      <c r="N1146" s="4">
        <f>'FICHE PRODUIT'!$E$3105</f>
        <v>136.30000000000001</v>
      </c>
      <c r="O1146" s="4">
        <f>'FICHE PRODUIT'!$E$3106</f>
        <v>4.2186353631694784</v>
      </c>
      <c r="P1146" s="4">
        <f>'FICHE PRODUIT'!$E$3108</f>
        <v>575</v>
      </c>
      <c r="Q1146" s="4">
        <f>'FICHE PRODUIT'!$E$3109</f>
        <v>230</v>
      </c>
      <c r="R1146" s="4">
        <f>'FICHE PRODUIT'!$E$3110</f>
        <v>261.36363636363632</v>
      </c>
      <c r="S1146" s="122">
        <f>'FICHE PRODUIT'!$E$3111</f>
        <v>0</v>
      </c>
      <c r="T1146" s="2">
        <f>'FICHE PRODUIT'!A3126</f>
        <v>0</v>
      </c>
      <c r="U1146" s="2">
        <f>'FICHE PRODUIT'!B3126</f>
        <v>0</v>
      </c>
      <c r="V1146" s="2">
        <f>'FICHE PRODUIT'!C3126</f>
        <v>0</v>
      </c>
      <c r="W1146" s="2">
        <f>'FICHE PRODUIT'!D3126</f>
        <v>0</v>
      </c>
      <c r="X1146" s="2">
        <f>'FICHE PRODUIT'!E3126</f>
        <v>0</v>
      </c>
      <c r="Y1146" s="2">
        <f>'FICHE PRODUIT'!F3126</f>
        <v>0</v>
      </c>
      <c r="Z1146" s="2">
        <f>'FICHE PRODUIT'!G3126</f>
        <v>0</v>
      </c>
      <c r="AA1146" s="2">
        <f>'FICHE PRODUIT'!H3126</f>
        <v>0</v>
      </c>
    </row>
    <row r="1147" spans="1:27" x14ac:dyDescent="0.2">
      <c r="A1147" s="7" t="str">
        <f>'FICHE PRODUIT'!$A$3089</f>
        <v>SLACK IVY VIW3004</v>
      </c>
      <c r="B1147" s="2" t="str">
        <f>'FICHE PRODUIT'!$H$3089</f>
        <v>Tweed Brown</v>
      </c>
      <c r="C1147" s="2" t="str">
        <f>'FICHE PRODUIT'!$S$3089</f>
        <v>W26-27</v>
      </c>
      <c r="D1147" s="2">
        <f>'FICHE PRODUIT'!$Q$3089</f>
        <v>0</v>
      </c>
      <c r="E1147" s="2" t="str">
        <f>'FICHE PRODUIT'!$S$3091</f>
        <v>WAIT QUANTITY</v>
      </c>
      <c r="F1147" s="2" t="str">
        <f>'FICHE PRODUIT'!$E$3093</f>
        <v>Page 82</v>
      </c>
      <c r="G1147" s="2" t="str">
        <f>'FICHE PRODUIT'!$E$3094</f>
        <v xml:space="preserve">Not need </v>
      </c>
      <c r="H1147" s="122" t="str">
        <f>'FICHE PRODUIT'!$E$3095</f>
        <v>OCEAN SURPLUS</v>
      </c>
      <c r="I1147" s="2" t="b">
        <f>'FICHE PRODUIT'!$E$3097</f>
        <v>0</v>
      </c>
      <c r="J1147" s="2" t="str">
        <f>'FICHE PRODUIT'!$E$3099</f>
        <v>Blazers</v>
      </c>
      <c r="K1147" s="2" t="str">
        <f>'FICHE PRODUIT'!$E$3100</f>
        <v>Slack</v>
      </c>
      <c r="L1147" s="4">
        <f>'FICHE PRODUIT'!$E$3102</f>
        <v>107</v>
      </c>
      <c r="M1147" s="4">
        <f>'FICHE PRODUIT'!$E$3103</f>
        <v>29.299999999999997</v>
      </c>
      <c r="N1147" s="4">
        <f>'FICHE PRODUIT'!$E$3105</f>
        <v>136.30000000000001</v>
      </c>
      <c r="O1147" s="4">
        <f>'FICHE PRODUIT'!$E$3106</f>
        <v>4.2186353631694784</v>
      </c>
      <c r="P1147" s="4">
        <f>'FICHE PRODUIT'!$E$3108</f>
        <v>575</v>
      </c>
      <c r="Q1147" s="4">
        <f>'FICHE PRODUIT'!$E$3109</f>
        <v>230</v>
      </c>
      <c r="R1147" s="4">
        <f>'FICHE PRODUIT'!$E$3110</f>
        <v>261.36363636363632</v>
      </c>
      <c r="S1147" s="122">
        <f>'FICHE PRODUIT'!$E$3111</f>
        <v>0</v>
      </c>
      <c r="T1147" s="2">
        <f>'FICHE PRODUIT'!A3127</f>
        <v>0</v>
      </c>
      <c r="U1147" s="2">
        <f>'FICHE PRODUIT'!B3127</f>
        <v>0</v>
      </c>
      <c r="V1147" s="2">
        <f>'FICHE PRODUIT'!C3127</f>
        <v>0</v>
      </c>
      <c r="W1147" s="2">
        <f>'FICHE PRODUIT'!D3127</f>
        <v>0</v>
      </c>
      <c r="X1147" s="2">
        <f>'FICHE PRODUIT'!E3127</f>
        <v>0</v>
      </c>
      <c r="Y1147" s="2">
        <f>'FICHE PRODUIT'!F3127</f>
        <v>0</v>
      </c>
      <c r="Z1147" s="2">
        <f>'FICHE PRODUIT'!G3127</f>
        <v>0</v>
      </c>
      <c r="AA1147" s="2">
        <f>'FICHE PRODUIT'!H3127</f>
        <v>0</v>
      </c>
    </row>
    <row r="1148" spans="1:27" x14ac:dyDescent="0.2">
      <c r="A1148" s="7" t="str">
        <f>'FICHE PRODUIT'!$A$3089</f>
        <v>SLACK IVY VIW3004</v>
      </c>
      <c r="B1148" s="2" t="str">
        <f>'FICHE PRODUIT'!$H$3089</f>
        <v>Tweed Brown</v>
      </c>
      <c r="C1148" s="2" t="str">
        <f>'FICHE PRODUIT'!$S$3089</f>
        <v>W26-27</v>
      </c>
      <c r="D1148" s="2">
        <f>'FICHE PRODUIT'!$Q$3089</f>
        <v>0</v>
      </c>
      <c r="E1148" s="2" t="str">
        <f>'FICHE PRODUIT'!$S$3091</f>
        <v>WAIT QUANTITY</v>
      </c>
      <c r="F1148" s="2" t="str">
        <f>'FICHE PRODUIT'!$E$3093</f>
        <v>Page 82</v>
      </c>
      <c r="G1148" s="2" t="str">
        <f>'FICHE PRODUIT'!$E$3094</f>
        <v xml:space="preserve">Not need </v>
      </c>
      <c r="H1148" s="122" t="str">
        <f>'FICHE PRODUIT'!$E$3095</f>
        <v>OCEAN SURPLUS</v>
      </c>
      <c r="I1148" s="2" t="b">
        <f>'FICHE PRODUIT'!$E$3097</f>
        <v>0</v>
      </c>
      <c r="J1148" s="2" t="str">
        <f>'FICHE PRODUIT'!$E$3099</f>
        <v>Blazers</v>
      </c>
      <c r="K1148" s="2" t="str">
        <f>'FICHE PRODUIT'!$E$3100</f>
        <v>Slack</v>
      </c>
      <c r="L1148" s="4">
        <f>'FICHE PRODUIT'!$E$3102</f>
        <v>107</v>
      </c>
      <c r="M1148" s="4">
        <f>'FICHE PRODUIT'!$E$3103</f>
        <v>29.299999999999997</v>
      </c>
      <c r="N1148" s="4">
        <f>'FICHE PRODUIT'!$E$3105</f>
        <v>136.30000000000001</v>
      </c>
      <c r="O1148" s="4">
        <f>'FICHE PRODUIT'!$E$3106</f>
        <v>4.2186353631694784</v>
      </c>
      <c r="P1148" s="4">
        <f>'FICHE PRODUIT'!$E$3108</f>
        <v>575</v>
      </c>
      <c r="Q1148" s="4">
        <f>'FICHE PRODUIT'!$E$3109</f>
        <v>230</v>
      </c>
      <c r="R1148" s="4">
        <f>'FICHE PRODUIT'!$E$3110</f>
        <v>261.36363636363632</v>
      </c>
      <c r="S1148" s="122">
        <f>'FICHE PRODUIT'!$E$3111</f>
        <v>0</v>
      </c>
      <c r="T1148" s="2">
        <f>'FICHE PRODUIT'!A3128</f>
        <v>0</v>
      </c>
      <c r="U1148" s="2">
        <f>'FICHE PRODUIT'!B3128</f>
        <v>0</v>
      </c>
      <c r="V1148" s="2">
        <f>'FICHE PRODUIT'!C3128</f>
        <v>0</v>
      </c>
      <c r="W1148" s="2">
        <f>'FICHE PRODUIT'!D3128</f>
        <v>0</v>
      </c>
      <c r="X1148" s="2">
        <f>'FICHE PRODUIT'!E3128</f>
        <v>0</v>
      </c>
      <c r="Y1148" s="2">
        <f>'FICHE PRODUIT'!F3128</f>
        <v>0</v>
      </c>
      <c r="Z1148" s="2">
        <f>'FICHE PRODUIT'!G3128</f>
        <v>0</v>
      </c>
      <c r="AA1148" s="2">
        <f>'FICHE PRODUIT'!H3128</f>
        <v>0</v>
      </c>
    </row>
    <row r="1149" spans="1:27" x14ac:dyDescent="0.2">
      <c r="A1149" s="7" t="str">
        <f>'FICHE PRODUIT'!$A$3089</f>
        <v>SLACK IVY VIW3004</v>
      </c>
      <c r="B1149" s="2" t="str">
        <f>'FICHE PRODUIT'!$H$3089</f>
        <v>Tweed Brown</v>
      </c>
      <c r="C1149" s="2" t="str">
        <f>'FICHE PRODUIT'!$S$3089</f>
        <v>W26-27</v>
      </c>
      <c r="D1149" s="2">
        <f>'FICHE PRODUIT'!$Q$3089</f>
        <v>0</v>
      </c>
      <c r="E1149" s="2" t="str">
        <f>'FICHE PRODUIT'!$S$3091</f>
        <v>WAIT QUANTITY</v>
      </c>
      <c r="F1149" s="2" t="str">
        <f>'FICHE PRODUIT'!$E$3093</f>
        <v>Page 82</v>
      </c>
      <c r="G1149" s="2" t="str">
        <f>'FICHE PRODUIT'!$E$3094</f>
        <v xml:space="preserve">Not need </v>
      </c>
      <c r="H1149" s="122" t="str">
        <f>'FICHE PRODUIT'!$E$3095</f>
        <v>OCEAN SURPLUS</v>
      </c>
      <c r="I1149" s="2" t="b">
        <f>'FICHE PRODUIT'!$E$3097</f>
        <v>0</v>
      </c>
      <c r="J1149" s="2" t="str">
        <f>'FICHE PRODUIT'!$E$3099</f>
        <v>Blazers</v>
      </c>
      <c r="K1149" s="2" t="str">
        <f>'FICHE PRODUIT'!$E$3100</f>
        <v>Slack</v>
      </c>
      <c r="L1149" s="4">
        <f>'FICHE PRODUIT'!$E$3102</f>
        <v>107</v>
      </c>
      <c r="M1149" s="4">
        <f>'FICHE PRODUIT'!$E$3103</f>
        <v>29.299999999999997</v>
      </c>
      <c r="N1149" s="4">
        <f>'FICHE PRODUIT'!$E$3105</f>
        <v>136.30000000000001</v>
      </c>
      <c r="O1149" s="4">
        <f>'FICHE PRODUIT'!$E$3106</f>
        <v>4.2186353631694784</v>
      </c>
      <c r="P1149" s="4">
        <f>'FICHE PRODUIT'!$E$3108</f>
        <v>575</v>
      </c>
      <c r="Q1149" s="4">
        <f>'FICHE PRODUIT'!$E$3109</f>
        <v>230</v>
      </c>
      <c r="R1149" s="4">
        <f>'FICHE PRODUIT'!$E$3110</f>
        <v>261.36363636363632</v>
      </c>
      <c r="S1149" s="122">
        <f>'FICHE PRODUIT'!$E$3111</f>
        <v>0</v>
      </c>
      <c r="T1149" s="2" t="str">
        <f>'FICHE PRODUIT'!A3129</f>
        <v>Frais externe</v>
      </c>
      <c r="U1149" s="2" t="str">
        <f>'FICHE PRODUIT'!B3129</f>
        <v>Transport</v>
      </c>
      <c r="V1149" s="2" t="str">
        <f>'FICHE PRODUIT'!C3129</f>
        <v xml:space="preserve">Européen </v>
      </c>
      <c r="W1149" s="2">
        <f>'FICHE PRODUIT'!D3129</f>
        <v>1</v>
      </c>
      <c r="X1149" s="2">
        <f>'FICHE PRODUIT'!E3129</f>
        <v>0</v>
      </c>
      <c r="Y1149" s="2">
        <f>'FICHE PRODUIT'!F3129</f>
        <v>2</v>
      </c>
      <c r="Z1149" s="2">
        <f>'FICHE PRODUIT'!G3129</f>
        <v>2</v>
      </c>
      <c r="AA1149" s="2">
        <f>'FICHE PRODUIT'!H3129</f>
        <v>0</v>
      </c>
    </row>
    <row r="1150" spans="1:27" x14ac:dyDescent="0.2">
      <c r="A1150" s="7" t="str">
        <f>'FICHE PRODUIT'!$A$3089</f>
        <v>SLACK IVY VIW3004</v>
      </c>
      <c r="B1150" s="2" t="str">
        <f>'FICHE PRODUIT'!$H$3089</f>
        <v>Tweed Brown</v>
      </c>
      <c r="C1150" s="2" t="str">
        <f>'FICHE PRODUIT'!$S$3089</f>
        <v>W26-27</v>
      </c>
      <c r="D1150" s="2">
        <f>'FICHE PRODUIT'!$Q$3089</f>
        <v>0</v>
      </c>
      <c r="E1150" s="2" t="str">
        <f>'FICHE PRODUIT'!$S$3091</f>
        <v>WAIT QUANTITY</v>
      </c>
      <c r="F1150" s="2" t="str">
        <f>'FICHE PRODUIT'!$E$3093</f>
        <v>Page 82</v>
      </c>
      <c r="G1150" s="2" t="str">
        <f>'FICHE PRODUIT'!$E$3094</f>
        <v xml:space="preserve">Not need </v>
      </c>
      <c r="H1150" s="122" t="str">
        <f>'FICHE PRODUIT'!$E$3095</f>
        <v>OCEAN SURPLUS</v>
      </c>
      <c r="I1150" s="2" t="b">
        <f>'FICHE PRODUIT'!$E$3097</f>
        <v>0</v>
      </c>
      <c r="J1150" s="2" t="str">
        <f>'FICHE PRODUIT'!$E$3099</f>
        <v>Blazers</v>
      </c>
      <c r="K1150" s="2" t="str">
        <f>'FICHE PRODUIT'!$E$3100</f>
        <v>Slack</v>
      </c>
      <c r="L1150" s="4">
        <f>'FICHE PRODUIT'!$E$3102</f>
        <v>107</v>
      </c>
      <c r="M1150" s="4">
        <f>'FICHE PRODUIT'!$E$3103</f>
        <v>29.299999999999997</v>
      </c>
      <c r="N1150" s="4">
        <f>'FICHE PRODUIT'!$E$3105</f>
        <v>136.30000000000001</v>
      </c>
      <c r="O1150" s="4">
        <f>'FICHE PRODUIT'!$E$3106</f>
        <v>4.2186353631694784</v>
      </c>
      <c r="P1150" s="4">
        <f>'FICHE PRODUIT'!$E$3108</f>
        <v>575</v>
      </c>
      <c r="Q1150" s="4">
        <f>'FICHE PRODUIT'!$E$3109</f>
        <v>230</v>
      </c>
      <c r="R1150" s="4">
        <f>'FICHE PRODUIT'!$E$3110</f>
        <v>261.36363636363632</v>
      </c>
      <c r="S1150" s="122">
        <f>'FICHE PRODUIT'!$E$3111</f>
        <v>0</v>
      </c>
      <c r="T1150" s="2" t="str">
        <f>'FICHE PRODUIT'!A3130</f>
        <v>Frais externe</v>
      </c>
      <c r="U1150" s="2" t="str">
        <f>'FICHE PRODUIT'!B3130</f>
        <v>Communication</v>
      </c>
      <c r="V1150" s="2" t="str">
        <f>'FICHE PRODUIT'!C3130</f>
        <v>Marketing</v>
      </c>
      <c r="W1150" s="2">
        <f>'FICHE PRODUIT'!D3130</f>
        <v>1</v>
      </c>
      <c r="X1150" s="2">
        <f>'FICHE PRODUIT'!E3130</f>
        <v>0</v>
      </c>
      <c r="Y1150" s="2">
        <f>'FICHE PRODUIT'!F3130</f>
        <v>0.5</v>
      </c>
      <c r="Z1150" s="2">
        <f>'FICHE PRODUIT'!G3130</f>
        <v>0.5</v>
      </c>
      <c r="AA1150" s="2">
        <f>'FICHE PRODUIT'!H3130</f>
        <v>0</v>
      </c>
    </row>
    <row r="1151" spans="1:27" x14ac:dyDescent="0.2">
      <c r="A1151" s="7" t="e">
        <f>'FICHE PRODUIT'!#REF!</f>
        <v>#REF!</v>
      </c>
      <c r="B1151" s="2" t="e">
        <f>'FICHE PRODUIT'!#REF!</f>
        <v>#REF!</v>
      </c>
      <c r="C1151" s="2" t="e">
        <f>'FICHE PRODUIT'!#REF!</f>
        <v>#REF!</v>
      </c>
      <c r="D1151" s="2" t="e">
        <f>'FICHE PRODUIT'!#REF!</f>
        <v>#REF!</v>
      </c>
      <c r="E1151" s="2" t="e">
        <f>'FICHE PRODUIT'!#REF!</f>
        <v>#REF!</v>
      </c>
      <c r="F1151" s="2" t="e">
        <f>'FICHE PRODUIT'!#REF!</f>
        <v>#REF!</v>
      </c>
      <c r="G1151" s="2" t="e">
        <f>'FICHE PRODUIT'!#REF!</f>
        <v>#REF!</v>
      </c>
      <c r="H1151" s="122" t="e">
        <f>'FICHE PRODUIT'!#REF!</f>
        <v>#REF!</v>
      </c>
      <c r="I1151" s="2" t="e">
        <f>'FICHE PRODUIT'!#REF!</f>
        <v>#REF!</v>
      </c>
      <c r="J1151" s="2" t="e">
        <f>'FICHE PRODUIT'!#REF!</f>
        <v>#REF!</v>
      </c>
      <c r="K1151" s="2" t="e">
        <f>'FICHE PRODUIT'!#REF!</f>
        <v>#REF!</v>
      </c>
      <c r="L1151" s="4" t="e">
        <f>'FICHE PRODUIT'!#REF!</f>
        <v>#REF!</v>
      </c>
      <c r="M1151" s="4" t="e">
        <f>'FICHE PRODUIT'!#REF!</f>
        <v>#REF!</v>
      </c>
      <c r="N1151" s="4" t="e">
        <f>'FICHE PRODUIT'!#REF!</f>
        <v>#REF!</v>
      </c>
      <c r="O1151" s="4" t="e">
        <f>'FICHE PRODUIT'!#REF!</f>
        <v>#REF!</v>
      </c>
      <c r="P1151" s="4" t="e">
        <f>'FICHE PRODUIT'!#REF!</f>
        <v>#REF!</v>
      </c>
      <c r="Q1151" s="4" t="e">
        <f>'FICHE PRODUIT'!#REF!</f>
        <v>#REF!</v>
      </c>
      <c r="R1151" s="4" t="e">
        <f>'FICHE PRODUIT'!#REF!</f>
        <v>#REF!</v>
      </c>
      <c r="S1151" s="122" t="e">
        <f>'FICHE PRODUIT'!#REF!</f>
        <v>#REF!</v>
      </c>
      <c r="T1151" s="2" t="e">
        <f>'FICHE PRODUIT'!#REF!</f>
        <v>#REF!</v>
      </c>
      <c r="U1151" s="2" t="e">
        <f>'FICHE PRODUIT'!#REF!</f>
        <v>#REF!</v>
      </c>
      <c r="V1151" s="2" t="e">
        <f>'FICHE PRODUIT'!#REF!</f>
        <v>#REF!</v>
      </c>
      <c r="W1151" s="2" t="e">
        <f>'FICHE PRODUIT'!#REF!</f>
        <v>#REF!</v>
      </c>
      <c r="X1151" s="2" t="e">
        <f>'FICHE PRODUIT'!#REF!</f>
        <v>#REF!</v>
      </c>
      <c r="Y1151" s="2" t="e">
        <f>'FICHE PRODUIT'!#REF!</f>
        <v>#REF!</v>
      </c>
      <c r="Z1151" s="2" t="e">
        <f>'FICHE PRODUIT'!#REF!</f>
        <v>#REF!</v>
      </c>
      <c r="AA1151" s="2" t="e">
        <f>'FICHE PRODUIT'!#REF!</f>
        <v>#REF!</v>
      </c>
    </row>
    <row r="1152" spans="1:27" x14ac:dyDescent="0.2">
      <c r="A1152" s="7" t="e">
        <f>'FICHE PRODUIT'!#REF!</f>
        <v>#REF!</v>
      </c>
      <c r="B1152" s="2" t="e">
        <f>'FICHE PRODUIT'!#REF!</f>
        <v>#REF!</v>
      </c>
      <c r="C1152" s="2" t="e">
        <f>'FICHE PRODUIT'!#REF!</f>
        <v>#REF!</v>
      </c>
      <c r="D1152" s="2" t="e">
        <f>'FICHE PRODUIT'!#REF!</f>
        <v>#REF!</v>
      </c>
      <c r="E1152" s="2" t="e">
        <f>'FICHE PRODUIT'!#REF!</f>
        <v>#REF!</v>
      </c>
      <c r="F1152" s="2" t="e">
        <f>'FICHE PRODUIT'!#REF!</f>
        <v>#REF!</v>
      </c>
      <c r="G1152" s="2" t="e">
        <f>'FICHE PRODUIT'!#REF!</f>
        <v>#REF!</v>
      </c>
      <c r="H1152" s="122" t="e">
        <f>'FICHE PRODUIT'!#REF!</f>
        <v>#REF!</v>
      </c>
      <c r="I1152" s="2" t="e">
        <f>'FICHE PRODUIT'!#REF!</f>
        <v>#REF!</v>
      </c>
      <c r="J1152" s="2" t="e">
        <f>'FICHE PRODUIT'!#REF!</f>
        <v>#REF!</v>
      </c>
      <c r="K1152" s="2" t="e">
        <f>'FICHE PRODUIT'!#REF!</f>
        <v>#REF!</v>
      </c>
      <c r="L1152" s="4" t="e">
        <f>'FICHE PRODUIT'!#REF!</f>
        <v>#REF!</v>
      </c>
      <c r="M1152" s="4" t="e">
        <f>'FICHE PRODUIT'!#REF!</f>
        <v>#REF!</v>
      </c>
      <c r="N1152" s="4" t="e">
        <f>'FICHE PRODUIT'!#REF!</f>
        <v>#REF!</v>
      </c>
      <c r="O1152" s="4" t="e">
        <f>'FICHE PRODUIT'!#REF!</f>
        <v>#REF!</v>
      </c>
      <c r="P1152" s="4" t="e">
        <f>'FICHE PRODUIT'!#REF!</f>
        <v>#REF!</v>
      </c>
      <c r="Q1152" s="4" t="e">
        <f>'FICHE PRODUIT'!#REF!</f>
        <v>#REF!</v>
      </c>
      <c r="R1152" s="4" t="e">
        <f>'FICHE PRODUIT'!#REF!</f>
        <v>#REF!</v>
      </c>
      <c r="S1152" s="122" t="e">
        <f>'FICHE PRODUIT'!#REF!</f>
        <v>#REF!</v>
      </c>
      <c r="T1152" s="2" t="e">
        <f>'FICHE PRODUIT'!#REF!</f>
        <v>#REF!</v>
      </c>
      <c r="U1152" s="2" t="e">
        <f>'FICHE PRODUIT'!#REF!</f>
        <v>#REF!</v>
      </c>
      <c r="V1152" s="2" t="e">
        <f>'FICHE PRODUIT'!#REF!</f>
        <v>#REF!</v>
      </c>
      <c r="W1152" s="2" t="e">
        <f>'FICHE PRODUIT'!#REF!</f>
        <v>#REF!</v>
      </c>
      <c r="X1152" s="2" t="e">
        <f>'FICHE PRODUIT'!#REF!</f>
        <v>#REF!</v>
      </c>
      <c r="Y1152" s="2" t="e">
        <f>'FICHE PRODUIT'!#REF!</f>
        <v>#REF!</v>
      </c>
      <c r="Z1152" s="2" t="e">
        <f>'FICHE PRODUIT'!#REF!</f>
        <v>#REF!</v>
      </c>
      <c r="AA1152" s="2" t="e">
        <f>'FICHE PRODUIT'!#REF!</f>
        <v>#REF!</v>
      </c>
    </row>
    <row r="1153" spans="1:27" x14ac:dyDescent="0.2">
      <c r="A1153" s="7" t="e">
        <f>'FICHE PRODUIT'!#REF!</f>
        <v>#REF!</v>
      </c>
      <c r="B1153" s="2" t="e">
        <f>'FICHE PRODUIT'!#REF!</f>
        <v>#REF!</v>
      </c>
      <c r="C1153" s="2" t="e">
        <f>'FICHE PRODUIT'!#REF!</f>
        <v>#REF!</v>
      </c>
      <c r="D1153" s="2" t="e">
        <f>'FICHE PRODUIT'!#REF!</f>
        <v>#REF!</v>
      </c>
      <c r="E1153" s="2" t="e">
        <f>'FICHE PRODUIT'!#REF!</f>
        <v>#REF!</v>
      </c>
      <c r="F1153" s="2" t="e">
        <f>'FICHE PRODUIT'!#REF!</f>
        <v>#REF!</v>
      </c>
      <c r="G1153" s="2" t="e">
        <f>'FICHE PRODUIT'!#REF!</f>
        <v>#REF!</v>
      </c>
      <c r="H1153" s="122" t="e">
        <f>'FICHE PRODUIT'!#REF!</f>
        <v>#REF!</v>
      </c>
      <c r="I1153" s="2" t="e">
        <f>'FICHE PRODUIT'!#REF!</f>
        <v>#REF!</v>
      </c>
      <c r="J1153" s="2" t="e">
        <f>'FICHE PRODUIT'!#REF!</f>
        <v>#REF!</v>
      </c>
      <c r="K1153" s="2" t="e">
        <f>'FICHE PRODUIT'!#REF!</f>
        <v>#REF!</v>
      </c>
      <c r="L1153" s="4" t="e">
        <f>'FICHE PRODUIT'!#REF!</f>
        <v>#REF!</v>
      </c>
      <c r="M1153" s="4" t="e">
        <f>'FICHE PRODUIT'!#REF!</f>
        <v>#REF!</v>
      </c>
      <c r="N1153" s="4" t="e">
        <f>'FICHE PRODUIT'!#REF!</f>
        <v>#REF!</v>
      </c>
      <c r="O1153" s="4" t="e">
        <f>'FICHE PRODUIT'!#REF!</f>
        <v>#REF!</v>
      </c>
      <c r="P1153" s="4" t="e">
        <f>'FICHE PRODUIT'!#REF!</f>
        <v>#REF!</v>
      </c>
      <c r="Q1153" s="4" t="e">
        <f>'FICHE PRODUIT'!#REF!</f>
        <v>#REF!</v>
      </c>
      <c r="R1153" s="4" t="e">
        <f>'FICHE PRODUIT'!#REF!</f>
        <v>#REF!</v>
      </c>
      <c r="S1153" s="122" t="e">
        <f>'FICHE PRODUIT'!#REF!</f>
        <v>#REF!</v>
      </c>
      <c r="T1153" s="2" t="e">
        <f>'FICHE PRODUIT'!#REF!</f>
        <v>#REF!</v>
      </c>
      <c r="U1153" s="2" t="e">
        <f>'FICHE PRODUIT'!#REF!</f>
        <v>#REF!</v>
      </c>
      <c r="V1153" s="2" t="e">
        <f>'FICHE PRODUIT'!#REF!</f>
        <v>#REF!</v>
      </c>
      <c r="W1153" s="2" t="e">
        <f>'FICHE PRODUIT'!#REF!</f>
        <v>#REF!</v>
      </c>
      <c r="X1153" s="2" t="e">
        <f>'FICHE PRODUIT'!#REF!</f>
        <v>#REF!</v>
      </c>
      <c r="Y1153" s="2" t="e">
        <f>'FICHE PRODUIT'!#REF!</f>
        <v>#REF!</v>
      </c>
      <c r="Z1153" s="2" t="e">
        <f>'FICHE PRODUIT'!#REF!</f>
        <v>#REF!</v>
      </c>
      <c r="AA1153" s="2" t="e">
        <f>'FICHE PRODUIT'!#REF!</f>
        <v>#REF!</v>
      </c>
    </row>
    <row r="1154" spans="1:27" x14ac:dyDescent="0.2">
      <c r="A1154" s="7" t="e">
        <f>'FICHE PRODUIT'!#REF!</f>
        <v>#REF!</v>
      </c>
      <c r="B1154" s="2" t="e">
        <f>'FICHE PRODUIT'!#REF!</f>
        <v>#REF!</v>
      </c>
      <c r="C1154" s="2" t="e">
        <f>'FICHE PRODUIT'!#REF!</f>
        <v>#REF!</v>
      </c>
      <c r="D1154" s="2" t="e">
        <f>'FICHE PRODUIT'!#REF!</f>
        <v>#REF!</v>
      </c>
      <c r="E1154" s="2" t="e">
        <f>'FICHE PRODUIT'!#REF!</f>
        <v>#REF!</v>
      </c>
      <c r="F1154" s="2" t="e">
        <f>'FICHE PRODUIT'!#REF!</f>
        <v>#REF!</v>
      </c>
      <c r="G1154" s="2" t="e">
        <f>'FICHE PRODUIT'!#REF!</f>
        <v>#REF!</v>
      </c>
      <c r="H1154" s="122" t="e">
        <f>'FICHE PRODUIT'!#REF!</f>
        <v>#REF!</v>
      </c>
      <c r="I1154" s="2" t="e">
        <f>'FICHE PRODUIT'!#REF!</f>
        <v>#REF!</v>
      </c>
      <c r="J1154" s="2" t="e">
        <f>'FICHE PRODUIT'!#REF!</f>
        <v>#REF!</v>
      </c>
      <c r="K1154" s="2" t="e">
        <f>'FICHE PRODUIT'!#REF!</f>
        <v>#REF!</v>
      </c>
      <c r="L1154" s="4" t="e">
        <f>'FICHE PRODUIT'!#REF!</f>
        <v>#REF!</v>
      </c>
      <c r="M1154" s="4" t="e">
        <f>'FICHE PRODUIT'!#REF!</f>
        <v>#REF!</v>
      </c>
      <c r="N1154" s="4" t="e">
        <f>'FICHE PRODUIT'!#REF!</f>
        <v>#REF!</v>
      </c>
      <c r="O1154" s="4" t="e">
        <f>'FICHE PRODUIT'!#REF!</f>
        <v>#REF!</v>
      </c>
      <c r="P1154" s="4" t="e">
        <f>'FICHE PRODUIT'!#REF!</f>
        <v>#REF!</v>
      </c>
      <c r="Q1154" s="4" t="e">
        <f>'FICHE PRODUIT'!#REF!</f>
        <v>#REF!</v>
      </c>
      <c r="R1154" s="4" t="e">
        <f>'FICHE PRODUIT'!#REF!</f>
        <v>#REF!</v>
      </c>
      <c r="S1154" s="122" t="e">
        <f>'FICHE PRODUIT'!#REF!</f>
        <v>#REF!</v>
      </c>
      <c r="T1154" s="2" t="e">
        <f>'FICHE PRODUIT'!#REF!</f>
        <v>#REF!</v>
      </c>
      <c r="U1154" s="2" t="e">
        <f>'FICHE PRODUIT'!#REF!</f>
        <v>#REF!</v>
      </c>
      <c r="V1154" s="2" t="e">
        <f>'FICHE PRODUIT'!#REF!</f>
        <v>#REF!</v>
      </c>
      <c r="W1154" s="2" t="e">
        <f>'FICHE PRODUIT'!#REF!</f>
        <v>#REF!</v>
      </c>
      <c r="X1154" s="2" t="e">
        <f>'FICHE PRODUIT'!#REF!</f>
        <v>#REF!</v>
      </c>
      <c r="Y1154" s="2" t="e">
        <f>'FICHE PRODUIT'!#REF!</f>
        <v>#REF!</v>
      </c>
      <c r="Z1154" s="2" t="e">
        <f>'FICHE PRODUIT'!#REF!</f>
        <v>#REF!</v>
      </c>
      <c r="AA1154" s="2" t="e">
        <f>'FICHE PRODUIT'!#REF!</f>
        <v>#REF!</v>
      </c>
    </row>
    <row r="1155" spans="1:27" x14ac:dyDescent="0.2">
      <c r="A1155" s="7" t="e">
        <f>'FICHE PRODUIT'!#REF!</f>
        <v>#REF!</v>
      </c>
      <c r="B1155" s="2" t="e">
        <f>'FICHE PRODUIT'!#REF!</f>
        <v>#REF!</v>
      </c>
      <c r="C1155" s="2" t="e">
        <f>'FICHE PRODUIT'!#REF!</f>
        <v>#REF!</v>
      </c>
      <c r="D1155" s="2" t="e">
        <f>'FICHE PRODUIT'!#REF!</f>
        <v>#REF!</v>
      </c>
      <c r="E1155" s="2" t="e">
        <f>'FICHE PRODUIT'!#REF!</f>
        <v>#REF!</v>
      </c>
      <c r="F1155" s="2" t="e">
        <f>'FICHE PRODUIT'!#REF!</f>
        <v>#REF!</v>
      </c>
      <c r="G1155" s="2" t="e">
        <f>'FICHE PRODUIT'!#REF!</f>
        <v>#REF!</v>
      </c>
      <c r="H1155" s="122" t="e">
        <f>'FICHE PRODUIT'!#REF!</f>
        <v>#REF!</v>
      </c>
      <c r="I1155" s="2" t="e">
        <f>'FICHE PRODUIT'!#REF!</f>
        <v>#REF!</v>
      </c>
      <c r="J1155" s="2" t="e">
        <f>'FICHE PRODUIT'!#REF!</f>
        <v>#REF!</v>
      </c>
      <c r="K1155" s="2" t="e">
        <f>'FICHE PRODUIT'!#REF!</f>
        <v>#REF!</v>
      </c>
      <c r="L1155" s="4" t="e">
        <f>'FICHE PRODUIT'!#REF!</f>
        <v>#REF!</v>
      </c>
      <c r="M1155" s="4" t="e">
        <f>'FICHE PRODUIT'!#REF!</f>
        <v>#REF!</v>
      </c>
      <c r="N1155" s="4" t="e">
        <f>'FICHE PRODUIT'!#REF!</f>
        <v>#REF!</v>
      </c>
      <c r="O1155" s="4" t="e">
        <f>'FICHE PRODUIT'!#REF!</f>
        <v>#REF!</v>
      </c>
      <c r="P1155" s="4" t="e">
        <f>'FICHE PRODUIT'!#REF!</f>
        <v>#REF!</v>
      </c>
      <c r="Q1155" s="4" t="e">
        <f>'FICHE PRODUIT'!#REF!</f>
        <v>#REF!</v>
      </c>
      <c r="R1155" s="4" t="e">
        <f>'FICHE PRODUIT'!#REF!</f>
        <v>#REF!</v>
      </c>
      <c r="S1155" s="122" t="e">
        <f>'FICHE PRODUIT'!#REF!</f>
        <v>#REF!</v>
      </c>
      <c r="T1155" s="2" t="e">
        <f>'FICHE PRODUIT'!#REF!</f>
        <v>#REF!</v>
      </c>
      <c r="U1155" s="2" t="e">
        <f>'FICHE PRODUIT'!#REF!</f>
        <v>#REF!</v>
      </c>
      <c r="V1155" s="2" t="e">
        <f>'FICHE PRODUIT'!#REF!</f>
        <v>#REF!</v>
      </c>
      <c r="W1155" s="2" t="e">
        <f>'FICHE PRODUIT'!#REF!</f>
        <v>#REF!</v>
      </c>
      <c r="X1155" s="2" t="e">
        <f>'FICHE PRODUIT'!#REF!</f>
        <v>#REF!</v>
      </c>
      <c r="Y1155" s="2" t="e">
        <f>'FICHE PRODUIT'!#REF!</f>
        <v>#REF!</v>
      </c>
      <c r="Z1155" s="2" t="e">
        <f>'FICHE PRODUIT'!#REF!</f>
        <v>#REF!</v>
      </c>
      <c r="AA1155" s="2" t="e">
        <f>'FICHE PRODUIT'!#REF!</f>
        <v>#REF!</v>
      </c>
    </row>
    <row r="1156" spans="1:27" x14ac:dyDescent="0.2">
      <c r="A1156" s="7" t="e">
        <f>'FICHE PRODUIT'!#REF!</f>
        <v>#REF!</v>
      </c>
      <c r="B1156" s="2" t="e">
        <f>'FICHE PRODUIT'!#REF!</f>
        <v>#REF!</v>
      </c>
      <c r="C1156" s="2" t="e">
        <f>'FICHE PRODUIT'!#REF!</f>
        <v>#REF!</v>
      </c>
      <c r="D1156" s="2" t="e">
        <f>'FICHE PRODUIT'!#REF!</f>
        <v>#REF!</v>
      </c>
      <c r="E1156" s="2" t="e">
        <f>'FICHE PRODUIT'!#REF!</f>
        <v>#REF!</v>
      </c>
      <c r="F1156" s="2" t="e">
        <f>'FICHE PRODUIT'!#REF!</f>
        <v>#REF!</v>
      </c>
      <c r="G1156" s="2" t="e">
        <f>'FICHE PRODUIT'!#REF!</f>
        <v>#REF!</v>
      </c>
      <c r="H1156" s="122" t="e">
        <f>'FICHE PRODUIT'!#REF!</f>
        <v>#REF!</v>
      </c>
      <c r="I1156" s="2" t="e">
        <f>'FICHE PRODUIT'!#REF!</f>
        <v>#REF!</v>
      </c>
      <c r="J1156" s="2" t="e">
        <f>'FICHE PRODUIT'!#REF!</f>
        <v>#REF!</v>
      </c>
      <c r="K1156" s="2" t="e">
        <f>'FICHE PRODUIT'!#REF!</f>
        <v>#REF!</v>
      </c>
      <c r="L1156" s="4" t="e">
        <f>'FICHE PRODUIT'!#REF!</f>
        <v>#REF!</v>
      </c>
      <c r="M1156" s="4" t="e">
        <f>'FICHE PRODUIT'!#REF!</f>
        <v>#REF!</v>
      </c>
      <c r="N1156" s="4" t="e">
        <f>'FICHE PRODUIT'!#REF!</f>
        <v>#REF!</v>
      </c>
      <c r="O1156" s="4" t="e">
        <f>'FICHE PRODUIT'!#REF!</f>
        <v>#REF!</v>
      </c>
      <c r="P1156" s="4" t="e">
        <f>'FICHE PRODUIT'!#REF!</f>
        <v>#REF!</v>
      </c>
      <c r="Q1156" s="4" t="e">
        <f>'FICHE PRODUIT'!#REF!</f>
        <v>#REF!</v>
      </c>
      <c r="R1156" s="4" t="e">
        <f>'FICHE PRODUIT'!#REF!</f>
        <v>#REF!</v>
      </c>
      <c r="S1156" s="122" t="e">
        <f>'FICHE PRODUIT'!#REF!</f>
        <v>#REF!</v>
      </c>
      <c r="T1156" s="2" t="e">
        <f>'FICHE PRODUIT'!#REF!</f>
        <v>#REF!</v>
      </c>
      <c r="U1156" s="2" t="e">
        <f>'FICHE PRODUIT'!#REF!</f>
        <v>#REF!</v>
      </c>
      <c r="V1156" s="2" t="e">
        <f>'FICHE PRODUIT'!#REF!</f>
        <v>#REF!</v>
      </c>
      <c r="W1156" s="2" t="e">
        <f>'FICHE PRODUIT'!#REF!</f>
        <v>#REF!</v>
      </c>
      <c r="X1156" s="2" t="e">
        <f>'FICHE PRODUIT'!#REF!</f>
        <v>#REF!</v>
      </c>
      <c r="Y1156" s="2" t="e">
        <f>'FICHE PRODUIT'!#REF!</f>
        <v>#REF!</v>
      </c>
      <c r="Z1156" s="2" t="e">
        <f>'FICHE PRODUIT'!#REF!</f>
        <v>#REF!</v>
      </c>
      <c r="AA1156" s="2" t="e">
        <f>'FICHE PRODUIT'!#REF!</f>
        <v>#REF!</v>
      </c>
    </row>
    <row r="1157" spans="1:27" x14ac:dyDescent="0.2">
      <c r="A1157" s="7" t="e">
        <f>'FICHE PRODUIT'!#REF!</f>
        <v>#REF!</v>
      </c>
      <c r="B1157" s="2" t="e">
        <f>'FICHE PRODUIT'!#REF!</f>
        <v>#REF!</v>
      </c>
      <c r="C1157" s="2" t="e">
        <f>'FICHE PRODUIT'!#REF!</f>
        <v>#REF!</v>
      </c>
      <c r="D1157" s="2" t="e">
        <f>'FICHE PRODUIT'!#REF!</f>
        <v>#REF!</v>
      </c>
      <c r="E1157" s="2" t="e">
        <f>'FICHE PRODUIT'!#REF!</f>
        <v>#REF!</v>
      </c>
      <c r="F1157" s="2" t="e">
        <f>'FICHE PRODUIT'!#REF!</f>
        <v>#REF!</v>
      </c>
      <c r="G1157" s="2" t="e">
        <f>'FICHE PRODUIT'!#REF!</f>
        <v>#REF!</v>
      </c>
      <c r="H1157" s="122" t="e">
        <f>'FICHE PRODUIT'!#REF!</f>
        <v>#REF!</v>
      </c>
      <c r="I1157" s="2" t="e">
        <f>'FICHE PRODUIT'!#REF!</f>
        <v>#REF!</v>
      </c>
      <c r="J1157" s="2" t="e">
        <f>'FICHE PRODUIT'!#REF!</f>
        <v>#REF!</v>
      </c>
      <c r="K1157" s="2" t="e">
        <f>'FICHE PRODUIT'!#REF!</f>
        <v>#REF!</v>
      </c>
      <c r="L1157" s="4" t="e">
        <f>'FICHE PRODUIT'!#REF!</f>
        <v>#REF!</v>
      </c>
      <c r="M1157" s="4" t="e">
        <f>'FICHE PRODUIT'!#REF!</f>
        <v>#REF!</v>
      </c>
      <c r="N1157" s="4" t="e">
        <f>'FICHE PRODUIT'!#REF!</f>
        <v>#REF!</v>
      </c>
      <c r="O1157" s="4" t="e">
        <f>'FICHE PRODUIT'!#REF!</f>
        <v>#REF!</v>
      </c>
      <c r="P1157" s="4" t="e">
        <f>'FICHE PRODUIT'!#REF!</f>
        <v>#REF!</v>
      </c>
      <c r="Q1157" s="4" t="e">
        <f>'FICHE PRODUIT'!#REF!</f>
        <v>#REF!</v>
      </c>
      <c r="R1157" s="4" t="e">
        <f>'FICHE PRODUIT'!#REF!</f>
        <v>#REF!</v>
      </c>
      <c r="S1157" s="122" t="e">
        <f>'FICHE PRODUIT'!#REF!</f>
        <v>#REF!</v>
      </c>
      <c r="T1157" s="2" t="e">
        <f>'FICHE PRODUIT'!#REF!</f>
        <v>#REF!</v>
      </c>
      <c r="U1157" s="2" t="e">
        <f>'FICHE PRODUIT'!#REF!</f>
        <v>#REF!</v>
      </c>
      <c r="V1157" s="2" t="e">
        <f>'FICHE PRODUIT'!#REF!</f>
        <v>#REF!</v>
      </c>
      <c r="W1157" s="2" t="e">
        <f>'FICHE PRODUIT'!#REF!</f>
        <v>#REF!</v>
      </c>
      <c r="X1157" s="2" t="e">
        <f>'FICHE PRODUIT'!#REF!</f>
        <v>#REF!</v>
      </c>
      <c r="Y1157" s="2" t="e">
        <f>'FICHE PRODUIT'!#REF!</f>
        <v>#REF!</v>
      </c>
      <c r="Z1157" s="2" t="e">
        <f>'FICHE PRODUIT'!#REF!</f>
        <v>#REF!</v>
      </c>
      <c r="AA1157" s="2" t="e">
        <f>'FICHE PRODUIT'!#REF!</f>
        <v>#REF!</v>
      </c>
    </row>
    <row r="1158" spans="1:27" x14ac:dyDescent="0.2">
      <c r="A1158" s="7" t="e">
        <f>'FICHE PRODUIT'!#REF!</f>
        <v>#REF!</v>
      </c>
      <c r="B1158" s="2" t="e">
        <f>'FICHE PRODUIT'!#REF!</f>
        <v>#REF!</v>
      </c>
      <c r="C1158" s="2" t="e">
        <f>'FICHE PRODUIT'!#REF!</f>
        <v>#REF!</v>
      </c>
      <c r="D1158" s="2" t="e">
        <f>'FICHE PRODUIT'!#REF!</f>
        <v>#REF!</v>
      </c>
      <c r="E1158" s="2" t="e">
        <f>'FICHE PRODUIT'!#REF!</f>
        <v>#REF!</v>
      </c>
      <c r="F1158" s="2" t="e">
        <f>'FICHE PRODUIT'!#REF!</f>
        <v>#REF!</v>
      </c>
      <c r="G1158" s="2" t="e">
        <f>'FICHE PRODUIT'!#REF!</f>
        <v>#REF!</v>
      </c>
      <c r="H1158" s="122" t="e">
        <f>'FICHE PRODUIT'!#REF!</f>
        <v>#REF!</v>
      </c>
      <c r="I1158" s="2" t="e">
        <f>'FICHE PRODUIT'!#REF!</f>
        <v>#REF!</v>
      </c>
      <c r="J1158" s="2" t="e">
        <f>'FICHE PRODUIT'!#REF!</f>
        <v>#REF!</v>
      </c>
      <c r="K1158" s="2" t="e">
        <f>'FICHE PRODUIT'!#REF!</f>
        <v>#REF!</v>
      </c>
      <c r="L1158" s="4" t="e">
        <f>'FICHE PRODUIT'!#REF!</f>
        <v>#REF!</v>
      </c>
      <c r="M1158" s="4" t="e">
        <f>'FICHE PRODUIT'!#REF!</f>
        <v>#REF!</v>
      </c>
      <c r="N1158" s="4" t="e">
        <f>'FICHE PRODUIT'!#REF!</f>
        <v>#REF!</v>
      </c>
      <c r="O1158" s="4" t="e">
        <f>'FICHE PRODUIT'!#REF!</f>
        <v>#REF!</v>
      </c>
      <c r="P1158" s="4" t="e">
        <f>'FICHE PRODUIT'!#REF!</f>
        <v>#REF!</v>
      </c>
      <c r="Q1158" s="4" t="e">
        <f>'FICHE PRODUIT'!#REF!</f>
        <v>#REF!</v>
      </c>
      <c r="R1158" s="4" t="e">
        <f>'FICHE PRODUIT'!#REF!</f>
        <v>#REF!</v>
      </c>
      <c r="S1158" s="122" t="e">
        <f>'FICHE PRODUIT'!#REF!</f>
        <v>#REF!</v>
      </c>
      <c r="T1158" s="2" t="e">
        <f>'FICHE PRODUIT'!#REF!</f>
        <v>#REF!</v>
      </c>
      <c r="U1158" s="2" t="e">
        <f>'FICHE PRODUIT'!#REF!</f>
        <v>#REF!</v>
      </c>
      <c r="V1158" s="2" t="e">
        <f>'FICHE PRODUIT'!#REF!</f>
        <v>#REF!</v>
      </c>
      <c r="W1158" s="2" t="e">
        <f>'FICHE PRODUIT'!#REF!</f>
        <v>#REF!</v>
      </c>
      <c r="X1158" s="2" t="e">
        <f>'FICHE PRODUIT'!#REF!</f>
        <v>#REF!</v>
      </c>
      <c r="Y1158" s="2" t="e">
        <f>'FICHE PRODUIT'!#REF!</f>
        <v>#REF!</v>
      </c>
      <c r="Z1158" s="2" t="e">
        <f>'FICHE PRODUIT'!#REF!</f>
        <v>#REF!</v>
      </c>
      <c r="AA1158" s="2" t="e">
        <f>'FICHE PRODUIT'!#REF!</f>
        <v>#REF!</v>
      </c>
    </row>
    <row r="1159" spans="1:27" x14ac:dyDescent="0.2">
      <c r="A1159" s="7" t="e">
        <f>'FICHE PRODUIT'!#REF!</f>
        <v>#REF!</v>
      </c>
      <c r="B1159" s="2" t="e">
        <f>'FICHE PRODUIT'!#REF!</f>
        <v>#REF!</v>
      </c>
      <c r="C1159" s="2" t="e">
        <f>'FICHE PRODUIT'!#REF!</f>
        <v>#REF!</v>
      </c>
      <c r="D1159" s="2" t="e">
        <f>'FICHE PRODUIT'!#REF!</f>
        <v>#REF!</v>
      </c>
      <c r="E1159" s="2" t="e">
        <f>'FICHE PRODUIT'!#REF!</f>
        <v>#REF!</v>
      </c>
      <c r="F1159" s="2" t="e">
        <f>'FICHE PRODUIT'!#REF!</f>
        <v>#REF!</v>
      </c>
      <c r="G1159" s="2" t="e">
        <f>'FICHE PRODUIT'!#REF!</f>
        <v>#REF!</v>
      </c>
      <c r="H1159" s="122" t="e">
        <f>'FICHE PRODUIT'!#REF!</f>
        <v>#REF!</v>
      </c>
      <c r="I1159" s="2" t="e">
        <f>'FICHE PRODUIT'!#REF!</f>
        <v>#REF!</v>
      </c>
      <c r="J1159" s="2" t="e">
        <f>'FICHE PRODUIT'!#REF!</f>
        <v>#REF!</v>
      </c>
      <c r="K1159" s="2" t="e">
        <f>'FICHE PRODUIT'!#REF!</f>
        <v>#REF!</v>
      </c>
      <c r="L1159" s="4" t="e">
        <f>'FICHE PRODUIT'!#REF!</f>
        <v>#REF!</v>
      </c>
      <c r="M1159" s="4" t="e">
        <f>'FICHE PRODUIT'!#REF!</f>
        <v>#REF!</v>
      </c>
      <c r="N1159" s="4" t="e">
        <f>'FICHE PRODUIT'!#REF!</f>
        <v>#REF!</v>
      </c>
      <c r="O1159" s="4" t="e">
        <f>'FICHE PRODUIT'!#REF!</f>
        <v>#REF!</v>
      </c>
      <c r="P1159" s="4" t="e">
        <f>'FICHE PRODUIT'!#REF!</f>
        <v>#REF!</v>
      </c>
      <c r="Q1159" s="4" t="e">
        <f>'FICHE PRODUIT'!#REF!</f>
        <v>#REF!</v>
      </c>
      <c r="R1159" s="4" t="e">
        <f>'FICHE PRODUIT'!#REF!</f>
        <v>#REF!</v>
      </c>
      <c r="S1159" s="122" t="e">
        <f>'FICHE PRODUIT'!#REF!</f>
        <v>#REF!</v>
      </c>
      <c r="T1159" s="2" t="e">
        <f>'FICHE PRODUIT'!#REF!</f>
        <v>#REF!</v>
      </c>
      <c r="U1159" s="2" t="e">
        <f>'FICHE PRODUIT'!#REF!</f>
        <v>#REF!</v>
      </c>
      <c r="V1159" s="2" t="e">
        <f>'FICHE PRODUIT'!#REF!</f>
        <v>#REF!</v>
      </c>
      <c r="W1159" s="2" t="e">
        <f>'FICHE PRODUIT'!#REF!</f>
        <v>#REF!</v>
      </c>
      <c r="X1159" s="2" t="e">
        <f>'FICHE PRODUIT'!#REF!</f>
        <v>#REF!</v>
      </c>
      <c r="Y1159" s="2" t="e">
        <f>'FICHE PRODUIT'!#REF!</f>
        <v>#REF!</v>
      </c>
      <c r="Z1159" s="2" t="e">
        <f>'FICHE PRODUIT'!#REF!</f>
        <v>#REF!</v>
      </c>
      <c r="AA1159" s="2" t="e">
        <f>'FICHE PRODUIT'!#REF!</f>
        <v>#REF!</v>
      </c>
    </row>
    <row r="1160" spans="1:27" x14ac:dyDescent="0.2">
      <c r="A1160" s="7" t="e">
        <f>'FICHE PRODUIT'!#REF!</f>
        <v>#REF!</v>
      </c>
      <c r="B1160" s="2" t="e">
        <f>'FICHE PRODUIT'!#REF!</f>
        <v>#REF!</v>
      </c>
      <c r="C1160" s="2" t="e">
        <f>'FICHE PRODUIT'!#REF!</f>
        <v>#REF!</v>
      </c>
      <c r="D1160" s="2" t="e">
        <f>'FICHE PRODUIT'!#REF!</f>
        <v>#REF!</v>
      </c>
      <c r="E1160" s="2" t="e">
        <f>'FICHE PRODUIT'!#REF!</f>
        <v>#REF!</v>
      </c>
      <c r="F1160" s="2" t="e">
        <f>'FICHE PRODUIT'!#REF!</f>
        <v>#REF!</v>
      </c>
      <c r="G1160" s="2" t="e">
        <f>'FICHE PRODUIT'!#REF!</f>
        <v>#REF!</v>
      </c>
      <c r="H1160" s="122" t="e">
        <f>'FICHE PRODUIT'!#REF!</f>
        <v>#REF!</v>
      </c>
      <c r="I1160" s="2" t="e">
        <f>'FICHE PRODUIT'!#REF!</f>
        <v>#REF!</v>
      </c>
      <c r="J1160" s="2" t="e">
        <f>'FICHE PRODUIT'!#REF!</f>
        <v>#REF!</v>
      </c>
      <c r="K1160" s="2" t="e">
        <f>'FICHE PRODUIT'!#REF!</f>
        <v>#REF!</v>
      </c>
      <c r="L1160" s="4" t="e">
        <f>'FICHE PRODUIT'!#REF!</f>
        <v>#REF!</v>
      </c>
      <c r="M1160" s="4" t="e">
        <f>'FICHE PRODUIT'!#REF!</f>
        <v>#REF!</v>
      </c>
      <c r="N1160" s="4" t="e">
        <f>'FICHE PRODUIT'!#REF!</f>
        <v>#REF!</v>
      </c>
      <c r="O1160" s="4" t="e">
        <f>'FICHE PRODUIT'!#REF!</f>
        <v>#REF!</v>
      </c>
      <c r="P1160" s="4" t="e">
        <f>'FICHE PRODUIT'!#REF!</f>
        <v>#REF!</v>
      </c>
      <c r="Q1160" s="4" t="e">
        <f>'FICHE PRODUIT'!#REF!</f>
        <v>#REF!</v>
      </c>
      <c r="R1160" s="4" t="e">
        <f>'FICHE PRODUIT'!#REF!</f>
        <v>#REF!</v>
      </c>
      <c r="S1160" s="122" t="e">
        <f>'FICHE PRODUIT'!#REF!</f>
        <v>#REF!</v>
      </c>
      <c r="T1160" s="2" t="e">
        <f>'FICHE PRODUIT'!#REF!</f>
        <v>#REF!</v>
      </c>
      <c r="U1160" s="2" t="e">
        <f>'FICHE PRODUIT'!#REF!</f>
        <v>#REF!</v>
      </c>
      <c r="V1160" s="2" t="e">
        <f>'FICHE PRODUIT'!#REF!</f>
        <v>#REF!</v>
      </c>
      <c r="W1160" s="2" t="e">
        <f>'FICHE PRODUIT'!#REF!</f>
        <v>#REF!</v>
      </c>
      <c r="X1160" s="2" t="e">
        <f>'FICHE PRODUIT'!#REF!</f>
        <v>#REF!</v>
      </c>
      <c r="Y1160" s="2" t="e">
        <f>'FICHE PRODUIT'!#REF!</f>
        <v>#REF!</v>
      </c>
      <c r="Z1160" s="2" t="e">
        <f>'FICHE PRODUIT'!#REF!</f>
        <v>#REF!</v>
      </c>
      <c r="AA1160" s="2" t="e">
        <f>'FICHE PRODUIT'!#REF!</f>
        <v>#REF!</v>
      </c>
    </row>
    <row r="1161" spans="1:27" x14ac:dyDescent="0.2">
      <c r="A1161" s="7" t="e">
        <f>'FICHE PRODUIT'!#REF!</f>
        <v>#REF!</v>
      </c>
      <c r="B1161" s="2" t="e">
        <f>'FICHE PRODUIT'!#REF!</f>
        <v>#REF!</v>
      </c>
      <c r="C1161" s="2" t="e">
        <f>'FICHE PRODUIT'!#REF!</f>
        <v>#REF!</v>
      </c>
      <c r="D1161" s="2" t="e">
        <f>'FICHE PRODUIT'!#REF!</f>
        <v>#REF!</v>
      </c>
      <c r="E1161" s="2" t="e">
        <f>'FICHE PRODUIT'!#REF!</f>
        <v>#REF!</v>
      </c>
      <c r="F1161" s="2" t="e">
        <f>'FICHE PRODUIT'!#REF!</f>
        <v>#REF!</v>
      </c>
      <c r="G1161" s="2" t="e">
        <f>'FICHE PRODUIT'!#REF!</f>
        <v>#REF!</v>
      </c>
      <c r="H1161" s="122" t="e">
        <f>'FICHE PRODUIT'!#REF!</f>
        <v>#REF!</v>
      </c>
      <c r="I1161" s="2" t="e">
        <f>'FICHE PRODUIT'!#REF!</f>
        <v>#REF!</v>
      </c>
      <c r="J1161" s="2" t="e">
        <f>'FICHE PRODUIT'!#REF!</f>
        <v>#REF!</v>
      </c>
      <c r="K1161" s="2" t="e">
        <f>'FICHE PRODUIT'!#REF!</f>
        <v>#REF!</v>
      </c>
      <c r="L1161" s="4" t="e">
        <f>'FICHE PRODUIT'!#REF!</f>
        <v>#REF!</v>
      </c>
      <c r="M1161" s="4" t="e">
        <f>'FICHE PRODUIT'!#REF!</f>
        <v>#REF!</v>
      </c>
      <c r="N1161" s="4" t="e">
        <f>'FICHE PRODUIT'!#REF!</f>
        <v>#REF!</v>
      </c>
      <c r="O1161" s="4" t="e">
        <f>'FICHE PRODUIT'!#REF!</f>
        <v>#REF!</v>
      </c>
      <c r="P1161" s="4" t="e">
        <f>'FICHE PRODUIT'!#REF!</f>
        <v>#REF!</v>
      </c>
      <c r="Q1161" s="4" t="e">
        <f>'FICHE PRODUIT'!#REF!</f>
        <v>#REF!</v>
      </c>
      <c r="R1161" s="4" t="e">
        <f>'FICHE PRODUIT'!#REF!</f>
        <v>#REF!</v>
      </c>
      <c r="S1161" s="122" t="e">
        <f>'FICHE PRODUIT'!#REF!</f>
        <v>#REF!</v>
      </c>
      <c r="T1161" s="2" t="e">
        <f>'FICHE PRODUIT'!#REF!</f>
        <v>#REF!</v>
      </c>
      <c r="U1161" s="2" t="e">
        <f>'FICHE PRODUIT'!#REF!</f>
        <v>#REF!</v>
      </c>
      <c r="V1161" s="2" t="e">
        <f>'FICHE PRODUIT'!#REF!</f>
        <v>#REF!</v>
      </c>
      <c r="W1161" s="2" t="e">
        <f>'FICHE PRODUIT'!#REF!</f>
        <v>#REF!</v>
      </c>
      <c r="X1161" s="2" t="e">
        <f>'FICHE PRODUIT'!#REF!</f>
        <v>#REF!</v>
      </c>
      <c r="Y1161" s="2" t="e">
        <f>'FICHE PRODUIT'!#REF!</f>
        <v>#REF!</v>
      </c>
      <c r="Z1161" s="2" t="e">
        <f>'FICHE PRODUIT'!#REF!</f>
        <v>#REF!</v>
      </c>
      <c r="AA1161" s="2" t="e">
        <f>'FICHE PRODUIT'!#REF!</f>
        <v>#REF!</v>
      </c>
    </row>
    <row r="1162" spans="1:27" x14ac:dyDescent="0.2">
      <c r="A1162" s="7" t="e">
        <f>'FICHE PRODUIT'!#REF!</f>
        <v>#REF!</v>
      </c>
      <c r="B1162" s="2" t="e">
        <f>'FICHE PRODUIT'!#REF!</f>
        <v>#REF!</v>
      </c>
      <c r="C1162" s="2" t="e">
        <f>'FICHE PRODUIT'!#REF!</f>
        <v>#REF!</v>
      </c>
      <c r="D1162" s="2" t="e">
        <f>'FICHE PRODUIT'!#REF!</f>
        <v>#REF!</v>
      </c>
      <c r="E1162" s="2" t="e">
        <f>'FICHE PRODUIT'!#REF!</f>
        <v>#REF!</v>
      </c>
      <c r="F1162" s="2" t="e">
        <f>'FICHE PRODUIT'!#REF!</f>
        <v>#REF!</v>
      </c>
      <c r="G1162" s="2" t="e">
        <f>'FICHE PRODUIT'!#REF!</f>
        <v>#REF!</v>
      </c>
      <c r="H1162" s="122" t="e">
        <f>'FICHE PRODUIT'!#REF!</f>
        <v>#REF!</v>
      </c>
      <c r="I1162" s="2" t="e">
        <f>'FICHE PRODUIT'!#REF!</f>
        <v>#REF!</v>
      </c>
      <c r="J1162" s="2" t="e">
        <f>'FICHE PRODUIT'!#REF!</f>
        <v>#REF!</v>
      </c>
      <c r="K1162" s="2" t="e">
        <f>'FICHE PRODUIT'!#REF!</f>
        <v>#REF!</v>
      </c>
      <c r="L1162" s="4" t="e">
        <f>'FICHE PRODUIT'!#REF!</f>
        <v>#REF!</v>
      </c>
      <c r="M1162" s="4" t="e">
        <f>'FICHE PRODUIT'!#REF!</f>
        <v>#REF!</v>
      </c>
      <c r="N1162" s="4" t="e">
        <f>'FICHE PRODUIT'!#REF!</f>
        <v>#REF!</v>
      </c>
      <c r="O1162" s="4" t="e">
        <f>'FICHE PRODUIT'!#REF!</f>
        <v>#REF!</v>
      </c>
      <c r="P1162" s="4" t="e">
        <f>'FICHE PRODUIT'!#REF!</f>
        <v>#REF!</v>
      </c>
      <c r="Q1162" s="4" t="e">
        <f>'FICHE PRODUIT'!#REF!</f>
        <v>#REF!</v>
      </c>
      <c r="R1162" s="4" t="e">
        <f>'FICHE PRODUIT'!#REF!</f>
        <v>#REF!</v>
      </c>
      <c r="S1162" s="122" t="e">
        <f>'FICHE PRODUIT'!#REF!</f>
        <v>#REF!</v>
      </c>
      <c r="T1162" s="2" t="e">
        <f>'FICHE PRODUIT'!#REF!</f>
        <v>#REF!</v>
      </c>
      <c r="U1162" s="2" t="e">
        <f>'FICHE PRODUIT'!#REF!</f>
        <v>#REF!</v>
      </c>
      <c r="V1162" s="2" t="e">
        <f>'FICHE PRODUIT'!#REF!</f>
        <v>#REF!</v>
      </c>
      <c r="W1162" s="2" t="e">
        <f>'FICHE PRODUIT'!#REF!</f>
        <v>#REF!</v>
      </c>
      <c r="X1162" s="2" t="e">
        <f>'FICHE PRODUIT'!#REF!</f>
        <v>#REF!</v>
      </c>
      <c r="Y1162" s="2" t="e">
        <f>'FICHE PRODUIT'!#REF!</f>
        <v>#REF!</v>
      </c>
      <c r="Z1162" s="2" t="e">
        <f>'FICHE PRODUIT'!#REF!</f>
        <v>#REF!</v>
      </c>
      <c r="AA1162" s="2" t="e">
        <f>'FICHE PRODUIT'!#REF!</f>
        <v>#REF!</v>
      </c>
    </row>
    <row r="1163" spans="1:27" x14ac:dyDescent="0.2">
      <c r="A1163" s="7" t="e">
        <f>'FICHE PRODUIT'!#REF!</f>
        <v>#REF!</v>
      </c>
      <c r="B1163" s="2" t="e">
        <f>'FICHE PRODUIT'!#REF!</f>
        <v>#REF!</v>
      </c>
      <c r="C1163" s="2" t="e">
        <f>'FICHE PRODUIT'!#REF!</f>
        <v>#REF!</v>
      </c>
      <c r="D1163" s="2" t="e">
        <f>'FICHE PRODUIT'!#REF!</f>
        <v>#REF!</v>
      </c>
      <c r="E1163" s="2" t="e">
        <f>'FICHE PRODUIT'!#REF!</f>
        <v>#REF!</v>
      </c>
      <c r="F1163" s="2" t="e">
        <f>'FICHE PRODUIT'!#REF!</f>
        <v>#REF!</v>
      </c>
      <c r="G1163" s="2" t="e">
        <f>'FICHE PRODUIT'!#REF!</f>
        <v>#REF!</v>
      </c>
      <c r="H1163" s="122" t="e">
        <f>'FICHE PRODUIT'!#REF!</f>
        <v>#REF!</v>
      </c>
      <c r="I1163" s="2" t="e">
        <f>'FICHE PRODUIT'!#REF!</f>
        <v>#REF!</v>
      </c>
      <c r="J1163" s="2" t="e">
        <f>'FICHE PRODUIT'!#REF!</f>
        <v>#REF!</v>
      </c>
      <c r="K1163" s="2" t="e">
        <f>'FICHE PRODUIT'!#REF!</f>
        <v>#REF!</v>
      </c>
      <c r="L1163" s="4" t="e">
        <f>'FICHE PRODUIT'!#REF!</f>
        <v>#REF!</v>
      </c>
      <c r="M1163" s="4" t="e">
        <f>'FICHE PRODUIT'!#REF!</f>
        <v>#REF!</v>
      </c>
      <c r="N1163" s="4" t="e">
        <f>'FICHE PRODUIT'!#REF!</f>
        <v>#REF!</v>
      </c>
      <c r="O1163" s="4" t="e">
        <f>'FICHE PRODUIT'!#REF!</f>
        <v>#REF!</v>
      </c>
      <c r="P1163" s="4" t="e">
        <f>'FICHE PRODUIT'!#REF!</f>
        <v>#REF!</v>
      </c>
      <c r="Q1163" s="4" t="e">
        <f>'FICHE PRODUIT'!#REF!</f>
        <v>#REF!</v>
      </c>
      <c r="R1163" s="4" t="e">
        <f>'FICHE PRODUIT'!#REF!</f>
        <v>#REF!</v>
      </c>
      <c r="S1163" s="122" t="e">
        <f>'FICHE PRODUIT'!#REF!</f>
        <v>#REF!</v>
      </c>
      <c r="T1163" s="2" t="e">
        <f>'FICHE PRODUIT'!#REF!</f>
        <v>#REF!</v>
      </c>
      <c r="U1163" s="2" t="e">
        <f>'FICHE PRODUIT'!#REF!</f>
        <v>#REF!</v>
      </c>
      <c r="V1163" s="2" t="e">
        <f>'FICHE PRODUIT'!#REF!</f>
        <v>#REF!</v>
      </c>
      <c r="W1163" s="2" t="e">
        <f>'FICHE PRODUIT'!#REF!</f>
        <v>#REF!</v>
      </c>
      <c r="X1163" s="2" t="e">
        <f>'FICHE PRODUIT'!#REF!</f>
        <v>#REF!</v>
      </c>
      <c r="Y1163" s="2" t="e">
        <f>'FICHE PRODUIT'!#REF!</f>
        <v>#REF!</v>
      </c>
      <c r="Z1163" s="2" t="e">
        <f>'FICHE PRODUIT'!#REF!</f>
        <v>#REF!</v>
      </c>
      <c r="AA1163" s="2" t="e">
        <f>'FICHE PRODUIT'!#REF!</f>
        <v>#REF!</v>
      </c>
    </row>
    <row r="1164" spans="1:27" x14ac:dyDescent="0.2">
      <c r="A1164" s="7" t="e">
        <f>'FICHE PRODUIT'!#REF!</f>
        <v>#REF!</v>
      </c>
      <c r="B1164" s="2" t="e">
        <f>'FICHE PRODUIT'!#REF!</f>
        <v>#REF!</v>
      </c>
      <c r="C1164" s="2" t="e">
        <f>'FICHE PRODUIT'!#REF!</f>
        <v>#REF!</v>
      </c>
      <c r="D1164" s="2" t="e">
        <f>'FICHE PRODUIT'!#REF!</f>
        <v>#REF!</v>
      </c>
      <c r="E1164" s="2" t="e">
        <f>'FICHE PRODUIT'!#REF!</f>
        <v>#REF!</v>
      </c>
      <c r="F1164" s="2" t="e">
        <f>'FICHE PRODUIT'!#REF!</f>
        <v>#REF!</v>
      </c>
      <c r="G1164" s="2" t="e">
        <f>'FICHE PRODUIT'!#REF!</f>
        <v>#REF!</v>
      </c>
      <c r="H1164" s="122" t="e">
        <f>'FICHE PRODUIT'!#REF!</f>
        <v>#REF!</v>
      </c>
      <c r="I1164" s="2" t="e">
        <f>'FICHE PRODUIT'!#REF!</f>
        <v>#REF!</v>
      </c>
      <c r="J1164" s="2" t="e">
        <f>'FICHE PRODUIT'!#REF!</f>
        <v>#REF!</v>
      </c>
      <c r="K1164" s="2" t="e">
        <f>'FICHE PRODUIT'!#REF!</f>
        <v>#REF!</v>
      </c>
      <c r="L1164" s="4" t="e">
        <f>'FICHE PRODUIT'!#REF!</f>
        <v>#REF!</v>
      </c>
      <c r="M1164" s="4" t="e">
        <f>'FICHE PRODUIT'!#REF!</f>
        <v>#REF!</v>
      </c>
      <c r="N1164" s="4" t="e">
        <f>'FICHE PRODUIT'!#REF!</f>
        <v>#REF!</v>
      </c>
      <c r="O1164" s="4" t="e">
        <f>'FICHE PRODUIT'!#REF!</f>
        <v>#REF!</v>
      </c>
      <c r="P1164" s="4" t="e">
        <f>'FICHE PRODUIT'!#REF!</f>
        <v>#REF!</v>
      </c>
      <c r="Q1164" s="4" t="e">
        <f>'FICHE PRODUIT'!#REF!</f>
        <v>#REF!</v>
      </c>
      <c r="R1164" s="4" t="e">
        <f>'FICHE PRODUIT'!#REF!</f>
        <v>#REF!</v>
      </c>
      <c r="S1164" s="122" t="e">
        <f>'FICHE PRODUIT'!#REF!</f>
        <v>#REF!</v>
      </c>
      <c r="T1164" s="2" t="e">
        <f>'FICHE PRODUIT'!#REF!</f>
        <v>#REF!</v>
      </c>
      <c r="U1164" s="2" t="e">
        <f>'FICHE PRODUIT'!#REF!</f>
        <v>#REF!</v>
      </c>
      <c r="V1164" s="2" t="e">
        <f>'FICHE PRODUIT'!#REF!</f>
        <v>#REF!</v>
      </c>
      <c r="W1164" s="2" t="e">
        <f>'FICHE PRODUIT'!#REF!</f>
        <v>#REF!</v>
      </c>
      <c r="X1164" s="2" t="e">
        <f>'FICHE PRODUIT'!#REF!</f>
        <v>#REF!</v>
      </c>
      <c r="Y1164" s="2" t="e">
        <f>'FICHE PRODUIT'!#REF!</f>
        <v>#REF!</v>
      </c>
      <c r="Z1164" s="2" t="e">
        <f>'FICHE PRODUIT'!#REF!</f>
        <v>#REF!</v>
      </c>
      <c r="AA1164" s="2" t="e">
        <f>'FICHE PRODUIT'!#REF!</f>
        <v>#REF!</v>
      </c>
    </row>
    <row r="1165" spans="1:27" x14ac:dyDescent="0.2">
      <c r="A1165" s="7" t="e">
        <f>'FICHE PRODUIT'!#REF!</f>
        <v>#REF!</v>
      </c>
      <c r="B1165" s="2" t="e">
        <f>'FICHE PRODUIT'!#REF!</f>
        <v>#REF!</v>
      </c>
      <c r="C1165" s="2" t="e">
        <f>'FICHE PRODUIT'!#REF!</f>
        <v>#REF!</v>
      </c>
      <c r="D1165" s="2" t="e">
        <f>'FICHE PRODUIT'!#REF!</f>
        <v>#REF!</v>
      </c>
      <c r="E1165" s="2" t="e">
        <f>'FICHE PRODUIT'!#REF!</f>
        <v>#REF!</v>
      </c>
      <c r="F1165" s="2" t="e">
        <f>'FICHE PRODUIT'!#REF!</f>
        <v>#REF!</v>
      </c>
      <c r="G1165" s="2" t="e">
        <f>'FICHE PRODUIT'!#REF!</f>
        <v>#REF!</v>
      </c>
      <c r="H1165" s="122" t="e">
        <f>'FICHE PRODUIT'!#REF!</f>
        <v>#REF!</v>
      </c>
      <c r="I1165" s="2" t="e">
        <f>'FICHE PRODUIT'!#REF!</f>
        <v>#REF!</v>
      </c>
      <c r="J1165" s="2" t="e">
        <f>'FICHE PRODUIT'!#REF!</f>
        <v>#REF!</v>
      </c>
      <c r="K1165" s="2" t="e">
        <f>'FICHE PRODUIT'!#REF!</f>
        <v>#REF!</v>
      </c>
      <c r="L1165" s="4" t="e">
        <f>'FICHE PRODUIT'!#REF!</f>
        <v>#REF!</v>
      </c>
      <c r="M1165" s="4" t="e">
        <f>'FICHE PRODUIT'!#REF!</f>
        <v>#REF!</v>
      </c>
      <c r="N1165" s="4" t="e">
        <f>'FICHE PRODUIT'!#REF!</f>
        <v>#REF!</v>
      </c>
      <c r="O1165" s="4" t="e">
        <f>'FICHE PRODUIT'!#REF!</f>
        <v>#REF!</v>
      </c>
      <c r="P1165" s="4" t="e">
        <f>'FICHE PRODUIT'!#REF!</f>
        <v>#REF!</v>
      </c>
      <c r="Q1165" s="4" t="e">
        <f>'FICHE PRODUIT'!#REF!</f>
        <v>#REF!</v>
      </c>
      <c r="R1165" s="4" t="e">
        <f>'FICHE PRODUIT'!#REF!</f>
        <v>#REF!</v>
      </c>
      <c r="S1165" s="122" t="e">
        <f>'FICHE PRODUIT'!#REF!</f>
        <v>#REF!</v>
      </c>
      <c r="T1165" s="2" t="e">
        <f>'FICHE PRODUIT'!#REF!</f>
        <v>#REF!</v>
      </c>
      <c r="U1165" s="2" t="e">
        <f>'FICHE PRODUIT'!#REF!</f>
        <v>#REF!</v>
      </c>
      <c r="V1165" s="2" t="e">
        <f>'FICHE PRODUIT'!#REF!</f>
        <v>#REF!</v>
      </c>
      <c r="W1165" s="2" t="e">
        <f>'FICHE PRODUIT'!#REF!</f>
        <v>#REF!</v>
      </c>
      <c r="X1165" s="2" t="e">
        <f>'FICHE PRODUIT'!#REF!</f>
        <v>#REF!</v>
      </c>
      <c r="Y1165" s="2" t="e">
        <f>'FICHE PRODUIT'!#REF!</f>
        <v>#REF!</v>
      </c>
      <c r="Z1165" s="2" t="e">
        <f>'FICHE PRODUIT'!#REF!</f>
        <v>#REF!</v>
      </c>
      <c r="AA1165" s="2" t="e">
        <f>'FICHE PRODUIT'!#REF!</f>
        <v>#REF!</v>
      </c>
    </row>
    <row r="1166" spans="1:27" x14ac:dyDescent="0.2">
      <c r="A1166" s="7" t="str">
        <f>'FICHE PRODUIT'!$A$3132</f>
        <v>SLACK IVY CHEVRON W</v>
      </c>
      <c r="B1166" s="2" t="str">
        <f>'FICHE PRODUIT'!$H$3132</f>
        <v>Brown</v>
      </c>
      <c r="C1166" s="2" t="str">
        <f>'FICHE PRODUIT'!$S$3132</f>
        <v>W26-27</v>
      </c>
      <c r="D1166" s="2">
        <f>'FICHE PRODUIT'!$Q$3132</f>
        <v>0</v>
      </c>
      <c r="E1166" s="2" t="str">
        <f>'FICHE PRODUIT'!$S$3134</f>
        <v>WAIT QUANTITY</v>
      </c>
      <c r="F1166" s="2" t="str">
        <f>'FICHE PRODUIT'!$E$3136</f>
        <v>Page 83</v>
      </c>
      <c r="G1166" s="2" t="str">
        <f>'FICHE PRODUIT'!$E$3137</f>
        <v xml:space="preserve">Not need </v>
      </c>
      <c r="H1166" s="122" t="str">
        <f>'FICHE PRODUIT'!$E$3138</f>
        <v>OCEAN SURPLUS</v>
      </c>
      <c r="I1166" s="2" t="b">
        <f>'FICHE PRODUIT'!$E$3140</f>
        <v>0</v>
      </c>
      <c r="J1166" s="2" t="str">
        <f>'FICHE PRODUIT'!$E$3142</f>
        <v>Blazers</v>
      </c>
      <c r="K1166" s="2" t="str">
        <f>'FICHE PRODUIT'!$E$3143</f>
        <v>Slack</v>
      </c>
      <c r="L1166" s="4">
        <f>'FICHE PRODUIT'!$E$3145</f>
        <v>107</v>
      </c>
      <c r="M1166" s="4">
        <f>'FICHE PRODUIT'!$E$3146</f>
        <v>25.599999999999998</v>
      </c>
      <c r="N1166" s="4">
        <f>'FICHE PRODUIT'!$E$3148</f>
        <v>132.6</v>
      </c>
      <c r="O1166" s="4">
        <f>'FICHE PRODUIT'!$E$3149</f>
        <v>4.4871794871794872</v>
      </c>
      <c r="P1166" s="4">
        <f>'FICHE PRODUIT'!$E$3151</f>
        <v>595</v>
      </c>
      <c r="Q1166" s="4">
        <f>'FICHE PRODUIT'!$E$3152</f>
        <v>238</v>
      </c>
      <c r="R1166" s="4">
        <f>'FICHE PRODUIT'!$E$3153</f>
        <v>270.45454545454544</v>
      </c>
      <c r="S1166" s="122">
        <f>'FICHE PRODUIT'!$E$3154</f>
        <v>0</v>
      </c>
      <c r="T1166" s="2" t="str">
        <f>'FICHE PRODUIT'!A3159</f>
        <v>FABRIC</v>
      </c>
      <c r="U1166" s="2" t="str">
        <f>'FICHE PRODUIT'!B3159</f>
        <v>ALBANO MORGADO</v>
      </c>
      <c r="V1166" s="2" t="str">
        <f>'FICHE PRODUIT'!C3159</f>
        <v>15 16982 I 001</v>
      </c>
      <c r="W1166" s="2">
        <f>'FICHE PRODUIT'!D3159</f>
        <v>1.85</v>
      </c>
      <c r="X1166" s="2">
        <f>'FICHE PRODUIT'!E3159</f>
        <v>0</v>
      </c>
      <c r="Y1166" s="2">
        <f>'FICHE PRODUIT'!F3159</f>
        <v>11.2</v>
      </c>
      <c r="Z1166" s="2">
        <f>'FICHE PRODUIT'!G3159</f>
        <v>20.72</v>
      </c>
      <c r="AA1166" s="2">
        <f>'FICHE PRODUIT'!H3159</f>
        <v>0</v>
      </c>
    </row>
    <row r="1167" spans="1:27" x14ac:dyDescent="0.2">
      <c r="A1167" s="7" t="str">
        <f>'FICHE PRODUIT'!$A$3132</f>
        <v>SLACK IVY CHEVRON W</v>
      </c>
      <c r="B1167" s="2" t="str">
        <f>'FICHE PRODUIT'!$H$3132</f>
        <v>Brown</v>
      </c>
      <c r="C1167" s="2" t="str">
        <f>'FICHE PRODUIT'!$S$3132</f>
        <v>W26-27</v>
      </c>
      <c r="D1167" s="2">
        <f>'FICHE PRODUIT'!$Q$3132</f>
        <v>0</v>
      </c>
      <c r="E1167" s="2" t="str">
        <f>'FICHE PRODUIT'!$S$3134</f>
        <v>WAIT QUANTITY</v>
      </c>
      <c r="F1167" s="2" t="str">
        <f>'FICHE PRODUIT'!$E$3136</f>
        <v>Page 83</v>
      </c>
      <c r="G1167" s="2" t="str">
        <f>'FICHE PRODUIT'!$E$3137</f>
        <v xml:space="preserve">Not need </v>
      </c>
      <c r="H1167" s="122" t="str">
        <f>'FICHE PRODUIT'!$E$3138</f>
        <v>OCEAN SURPLUS</v>
      </c>
      <c r="I1167" s="2" t="b">
        <f>'FICHE PRODUIT'!$E$3140</f>
        <v>0</v>
      </c>
      <c r="J1167" s="2" t="str">
        <f>'FICHE PRODUIT'!$E$3142</f>
        <v>Blazers</v>
      </c>
      <c r="K1167" s="2" t="str">
        <f>'FICHE PRODUIT'!$E$3143</f>
        <v>Slack</v>
      </c>
      <c r="L1167" s="4">
        <f>'FICHE PRODUIT'!$E$3145</f>
        <v>107</v>
      </c>
      <c r="M1167" s="4">
        <f>'FICHE PRODUIT'!$E$3146</f>
        <v>25.599999999999998</v>
      </c>
      <c r="N1167" s="4">
        <f>'FICHE PRODUIT'!$E$3148</f>
        <v>132.6</v>
      </c>
      <c r="O1167" s="4">
        <f>'FICHE PRODUIT'!$E$3149</f>
        <v>4.4871794871794872</v>
      </c>
      <c r="P1167" s="4">
        <f>'FICHE PRODUIT'!$E$3151</f>
        <v>595</v>
      </c>
      <c r="Q1167" s="4">
        <f>'FICHE PRODUIT'!$E$3152</f>
        <v>238</v>
      </c>
      <c r="R1167" s="4">
        <f>'FICHE PRODUIT'!$E$3153</f>
        <v>270.45454545454544</v>
      </c>
      <c r="S1167" s="122">
        <f>'FICHE PRODUIT'!$E$3154</f>
        <v>0</v>
      </c>
      <c r="T1167" s="2" t="str">
        <f>'FICHE PRODUIT'!A3160</f>
        <v>LINNING</v>
      </c>
      <c r="U1167" s="2" t="str">
        <f>'FICHE PRODUIT'!B3160</f>
        <v>CERVOTESSILE</v>
      </c>
      <c r="V1167" s="2" t="str">
        <f>'FICHE PRODUIT'!C3160</f>
        <v>LOTO e.215</v>
      </c>
      <c r="W1167" s="2">
        <f>'FICHE PRODUIT'!D3160</f>
        <v>0.72</v>
      </c>
      <c r="X1167" s="2">
        <f>'FICHE PRODUIT'!E3160</f>
        <v>0</v>
      </c>
      <c r="Y1167" s="2">
        <f>'FICHE PRODUIT'!F3160</f>
        <v>0</v>
      </c>
      <c r="Z1167" s="2">
        <f>'FICHE PRODUIT'!G3160</f>
        <v>0</v>
      </c>
      <c r="AA1167" s="2">
        <f>'FICHE PRODUIT'!H3160</f>
        <v>0</v>
      </c>
    </row>
    <row r="1168" spans="1:27" x14ac:dyDescent="0.2">
      <c r="A1168" s="7" t="str">
        <f>'FICHE PRODUIT'!$A$3132</f>
        <v>SLACK IVY CHEVRON W</v>
      </c>
      <c r="B1168" s="2" t="str">
        <f>'FICHE PRODUIT'!$H$3132</f>
        <v>Brown</v>
      </c>
      <c r="C1168" s="2" t="str">
        <f>'FICHE PRODUIT'!$S$3132</f>
        <v>W26-27</v>
      </c>
      <c r="D1168" s="2">
        <f>'FICHE PRODUIT'!$Q$3132</f>
        <v>0</v>
      </c>
      <c r="E1168" s="2" t="str">
        <f>'FICHE PRODUIT'!$S$3134</f>
        <v>WAIT QUANTITY</v>
      </c>
      <c r="F1168" s="2" t="str">
        <f>'FICHE PRODUIT'!$E$3136</f>
        <v>Page 83</v>
      </c>
      <c r="G1168" s="2" t="str">
        <f>'FICHE PRODUIT'!$E$3137</f>
        <v xml:space="preserve">Not need </v>
      </c>
      <c r="H1168" s="122" t="str">
        <f>'FICHE PRODUIT'!$E$3138</f>
        <v>OCEAN SURPLUS</v>
      </c>
      <c r="I1168" s="2" t="b">
        <f>'FICHE PRODUIT'!$E$3140</f>
        <v>0</v>
      </c>
      <c r="J1168" s="2" t="str">
        <f>'FICHE PRODUIT'!$E$3142</f>
        <v>Blazers</v>
      </c>
      <c r="K1168" s="2" t="str">
        <f>'FICHE PRODUIT'!$E$3143</f>
        <v>Slack</v>
      </c>
      <c r="L1168" s="4">
        <f>'FICHE PRODUIT'!$E$3145</f>
        <v>107</v>
      </c>
      <c r="M1168" s="4">
        <f>'FICHE PRODUIT'!$E$3146</f>
        <v>25.599999999999998</v>
      </c>
      <c r="N1168" s="4">
        <f>'FICHE PRODUIT'!$E$3148</f>
        <v>132.6</v>
      </c>
      <c r="O1168" s="4">
        <f>'FICHE PRODUIT'!$E$3149</f>
        <v>4.4871794871794872</v>
      </c>
      <c r="P1168" s="4">
        <f>'FICHE PRODUIT'!$E$3151</f>
        <v>595</v>
      </c>
      <c r="Q1168" s="4">
        <f>'FICHE PRODUIT'!$E$3152</f>
        <v>238</v>
      </c>
      <c r="R1168" s="4">
        <f>'FICHE PRODUIT'!$E$3153</f>
        <v>270.45454545454544</v>
      </c>
      <c r="S1168" s="122">
        <f>'FICHE PRODUIT'!$E$3154</f>
        <v>0</v>
      </c>
      <c r="T1168" s="2" t="str">
        <f>'FICHE PRODUIT'!A3161</f>
        <v>INTERLINING</v>
      </c>
      <c r="U1168" s="2" t="str">
        <f>'FICHE PRODUIT'!B3161</f>
        <v>CHARGEUR</v>
      </c>
      <c r="V1168" s="2" t="str">
        <f>'FICHE PRODUIT'!C3161</f>
        <v>711048/A NATURAL</v>
      </c>
      <c r="W1168" s="2">
        <f>'FICHE PRODUIT'!D3161</f>
        <v>0.6</v>
      </c>
      <c r="X1168" s="2">
        <f>'FICHE PRODUIT'!E3161</f>
        <v>0</v>
      </c>
      <c r="Y1168" s="2">
        <f>'FICHE PRODUIT'!F3161</f>
        <v>0</v>
      </c>
      <c r="Z1168" s="2">
        <f>'FICHE PRODUIT'!G3161</f>
        <v>0</v>
      </c>
      <c r="AA1168" s="2">
        <f>'FICHE PRODUIT'!H3161</f>
        <v>0</v>
      </c>
    </row>
    <row r="1169" spans="1:27" x14ac:dyDescent="0.2">
      <c r="A1169" s="7" t="str">
        <f>'FICHE PRODUIT'!$A$3132</f>
        <v>SLACK IVY CHEVRON W</v>
      </c>
      <c r="B1169" s="2" t="str">
        <f>'FICHE PRODUIT'!$H$3132</f>
        <v>Brown</v>
      </c>
      <c r="C1169" s="2" t="str">
        <f>'FICHE PRODUIT'!$S$3132</f>
        <v>W26-27</v>
      </c>
      <c r="D1169" s="2">
        <f>'FICHE PRODUIT'!$Q$3132</f>
        <v>0</v>
      </c>
      <c r="E1169" s="2" t="str">
        <f>'FICHE PRODUIT'!$S$3134</f>
        <v>WAIT QUANTITY</v>
      </c>
      <c r="F1169" s="2" t="str">
        <f>'FICHE PRODUIT'!$E$3136</f>
        <v>Page 83</v>
      </c>
      <c r="G1169" s="2" t="str">
        <f>'FICHE PRODUIT'!$E$3137</f>
        <v xml:space="preserve">Not need </v>
      </c>
      <c r="H1169" s="122" t="str">
        <f>'FICHE PRODUIT'!$E$3138</f>
        <v>OCEAN SURPLUS</v>
      </c>
      <c r="I1169" s="2" t="b">
        <f>'FICHE PRODUIT'!$E$3140</f>
        <v>0</v>
      </c>
      <c r="J1169" s="2" t="str">
        <f>'FICHE PRODUIT'!$E$3142</f>
        <v>Blazers</v>
      </c>
      <c r="K1169" s="2" t="str">
        <f>'FICHE PRODUIT'!$E$3143</f>
        <v>Slack</v>
      </c>
      <c r="L1169" s="4">
        <f>'FICHE PRODUIT'!$E$3145</f>
        <v>107</v>
      </c>
      <c r="M1169" s="4">
        <f>'FICHE PRODUIT'!$E$3146</f>
        <v>25.599999999999998</v>
      </c>
      <c r="N1169" s="4">
        <f>'FICHE PRODUIT'!$E$3148</f>
        <v>132.6</v>
      </c>
      <c r="O1169" s="4">
        <f>'FICHE PRODUIT'!$E$3149</f>
        <v>4.4871794871794872</v>
      </c>
      <c r="P1169" s="4">
        <f>'FICHE PRODUIT'!$E$3151</f>
        <v>595</v>
      </c>
      <c r="Q1169" s="4">
        <f>'FICHE PRODUIT'!$E$3152</f>
        <v>238</v>
      </c>
      <c r="R1169" s="4">
        <f>'FICHE PRODUIT'!$E$3153</f>
        <v>270.45454545454544</v>
      </c>
      <c r="S1169" s="122">
        <f>'FICHE PRODUIT'!$E$3154</f>
        <v>0</v>
      </c>
      <c r="T1169" s="2" t="str">
        <f>'FICHE PRODUIT'!A3162</f>
        <v xml:space="preserve">UNDER COLLAR </v>
      </c>
      <c r="U1169" s="2" t="str">
        <f>'FICHE PRODUIT'!B3162</f>
        <v>TECNITEXTIL</v>
      </c>
      <c r="V1169" s="2">
        <f>'FICHE PRODUIT'!C3162</f>
        <v>0</v>
      </c>
      <c r="W1169" s="2">
        <f>'FICHE PRODUIT'!D3162</f>
        <v>0.1</v>
      </c>
      <c r="X1169" s="2">
        <f>'FICHE PRODUIT'!E3162</f>
        <v>0</v>
      </c>
      <c r="Y1169" s="2">
        <f>'FICHE PRODUIT'!F3162</f>
        <v>0</v>
      </c>
      <c r="Z1169" s="2">
        <f>'FICHE PRODUIT'!G3162</f>
        <v>0</v>
      </c>
      <c r="AA1169" s="2">
        <f>'FICHE PRODUIT'!H3162</f>
        <v>0</v>
      </c>
    </row>
    <row r="1170" spans="1:27" x14ac:dyDescent="0.2">
      <c r="A1170" s="7" t="str">
        <f>'FICHE PRODUIT'!$A$3132</f>
        <v>SLACK IVY CHEVRON W</v>
      </c>
      <c r="B1170" s="2" t="str">
        <f>'FICHE PRODUIT'!$H$3132</f>
        <v>Brown</v>
      </c>
      <c r="C1170" s="2" t="str">
        <f>'FICHE PRODUIT'!$S$3132</f>
        <v>W26-27</v>
      </c>
      <c r="D1170" s="2">
        <f>'FICHE PRODUIT'!$Q$3132</f>
        <v>0</v>
      </c>
      <c r="E1170" s="2" t="str">
        <f>'FICHE PRODUIT'!$S$3134</f>
        <v>WAIT QUANTITY</v>
      </c>
      <c r="F1170" s="2" t="str">
        <f>'FICHE PRODUIT'!$E$3136</f>
        <v>Page 83</v>
      </c>
      <c r="G1170" s="2" t="str">
        <f>'FICHE PRODUIT'!$E$3137</f>
        <v xml:space="preserve">Not need </v>
      </c>
      <c r="H1170" s="122" t="str">
        <f>'FICHE PRODUIT'!$E$3138</f>
        <v>OCEAN SURPLUS</v>
      </c>
      <c r="I1170" s="2" t="b">
        <f>'FICHE PRODUIT'!$E$3140</f>
        <v>0</v>
      </c>
      <c r="J1170" s="2" t="str">
        <f>'FICHE PRODUIT'!$E$3142</f>
        <v>Blazers</v>
      </c>
      <c r="K1170" s="2" t="str">
        <f>'FICHE PRODUIT'!$E$3143</f>
        <v>Slack</v>
      </c>
      <c r="L1170" s="4">
        <f>'FICHE PRODUIT'!$E$3145</f>
        <v>107</v>
      </c>
      <c r="M1170" s="4">
        <f>'FICHE PRODUIT'!$E$3146</f>
        <v>25.599999999999998</v>
      </c>
      <c r="N1170" s="4">
        <f>'FICHE PRODUIT'!$E$3148</f>
        <v>132.6</v>
      </c>
      <c r="O1170" s="4">
        <f>'FICHE PRODUIT'!$E$3149</f>
        <v>4.4871794871794872</v>
      </c>
      <c r="P1170" s="4">
        <f>'FICHE PRODUIT'!$E$3151</f>
        <v>595</v>
      </c>
      <c r="Q1170" s="4">
        <f>'FICHE PRODUIT'!$E$3152</f>
        <v>238</v>
      </c>
      <c r="R1170" s="4">
        <f>'FICHE PRODUIT'!$E$3153</f>
        <v>270.45454545454544</v>
      </c>
      <c r="S1170" s="122">
        <f>'FICHE PRODUIT'!$E$3154</f>
        <v>0</v>
      </c>
      <c r="T1170" s="2" t="str">
        <f>'FICHE PRODUIT'!A3163</f>
        <v>BOUTONS</v>
      </c>
      <c r="U1170" s="2" t="str">
        <f>'FICHE PRODUIT'!B3163</f>
        <v>LOUROPEL</v>
      </c>
      <c r="V1170" s="2" t="str">
        <f>'FICHE PRODUIT'!C3163</f>
        <v>BT2</v>
      </c>
      <c r="W1170" s="2">
        <f>'FICHE PRODUIT'!D3163</f>
        <v>3</v>
      </c>
      <c r="X1170" s="2">
        <f>'FICHE PRODUIT'!E3163</f>
        <v>0</v>
      </c>
      <c r="Y1170" s="2">
        <f>'FICHE PRODUIT'!F3163</f>
        <v>0.13</v>
      </c>
      <c r="Z1170" s="2">
        <f>'FICHE PRODUIT'!G3163</f>
        <v>0.39</v>
      </c>
      <c r="AA1170" s="2">
        <f>'FICHE PRODUIT'!H3163</f>
        <v>0</v>
      </c>
    </row>
    <row r="1171" spans="1:27" x14ac:dyDescent="0.2">
      <c r="A1171" s="7" t="str">
        <f>'FICHE PRODUIT'!$A$3132</f>
        <v>SLACK IVY CHEVRON W</v>
      </c>
      <c r="B1171" s="2" t="str">
        <f>'FICHE PRODUIT'!$H$3132</f>
        <v>Brown</v>
      </c>
      <c r="C1171" s="2" t="str">
        <f>'FICHE PRODUIT'!$S$3132</f>
        <v>W26-27</v>
      </c>
      <c r="D1171" s="2">
        <f>'FICHE PRODUIT'!$Q$3132</f>
        <v>0</v>
      </c>
      <c r="E1171" s="2" t="str">
        <f>'FICHE PRODUIT'!$S$3134</f>
        <v>WAIT QUANTITY</v>
      </c>
      <c r="F1171" s="2" t="str">
        <f>'FICHE PRODUIT'!$E$3136</f>
        <v>Page 83</v>
      </c>
      <c r="G1171" s="2" t="str">
        <f>'FICHE PRODUIT'!$E$3137</f>
        <v xml:space="preserve">Not need </v>
      </c>
      <c r="H1171" s="122" t="str">
        <f>'FICHE PRODUIT'!$E$3138</f>
        <v>OCEAN SURPLUS</v>
      </c>
      <c r="I1171" s="2" t="b">
        <f>'FICHE PRODUIT'!$E$3140</f>
        <v>0</v>
      </c>
      <c r="J1171" s="2" t="str">
        <f>'FICHE PRODUIT'!$E$3142</f>
        <v>Blazers</v>
      </c>
      <c r="K1171" s="2" t="str">
        <f>'FICHE PRODUIT'!$E$3143</f>
        <v>Slack</v>
      </c>
      <c r="L1171" s="4">
        <f>'FICHE PRODUIT'!$E$3145</f>
        <v>107</v>
      </c>
      <c r="M1171" s="4">
        <f>'FICHE PRODUIT'!$E$3146</f>
        <v>25.599999999999998</v>
      </c>
      <c r="N1171" s="4">
        <f>'FICHE PRODUIT'!$E$3148</f>
        <v>132.6</v>
      </c>
      <c r="O1171" s="4">
        <f>'FICHE PRODUIT'!$E$3149</f>
        <v>4.4871794871794872</v>
      </c>
      <c r="P1171" s="4">
        <f>'FICHE PRODUIT'!$E$3151</f>
        <v>595</v>
      </c>
      <c r="Q1171" s="4">
        <f>'FICHE PRODUIT'!$E$3152</f>
        <v>238</v>
      </c>
      <c r="R1171" s="4">
        <f>'FICHE PRODUIT'!$E$3153</f>
        <v>270.45454545454544</v>
      </c>
      <c r="S1171" s="122">
        <f>'FICHE PRODUIT'!$E$3154</f>
        <v>0</v>
      </c>
      <c r="T1171" s="2" t="str">
        <f>'FICHE PRODUIT'!A3164</f>
        <v>BOUTONS</v>
      </c>
      <c r="U1171" s="2" t="str">
        <f>'FICHE PRODUIT'!B3164</f>
        <v>LOUROPEL</v>
      </c>
      <c r="V1171" s="2" t="str">
        <f>'FICHE PRODUIT'!C3164</f>
        <v>BT1</v>
      </c>
      <c r="W1171" s="2">
        <f>'FICHE PRODUIT'!D3164</f>
        <v>10</v>
      </c>
      <c r="X1171" s="2">
        <f>'FICHE PRODUIT'!E3164</f>
        <v>0</v>
      </c>
      <c r="Y1171" s="2">
        <f>'FICHE PRODUIT'!F3164</f>
        <v>0.06</v>
      </c>
      <c r="Z1171" s="2">
        <f>'FICHE PRODUIT'!G3164</f>
        <v>0.6</v>
      </c>
      <c r="AA1171" s="2">
        <f>'FICHE PRODUIT'!H3164</f>
        <v>0</v>
      </c>
    </row>
    <row r="1172" spans="1:27" x14ac:dyDescent="0.2">
      <c r="A1172" s="7" t="str">
        <f>'FICHE PRODUIT'!$A$3132</f>
        <v>SLACK IVY CHEVRON W</v>
      </c>
      <c r="B1172" s="2" t="str">
        <f>'FICHE PRODUIT'!$H$3132</f>
        <v>Brown</v>
      </c>
      <c r="C1172" s="2" t="str">
        <f>'FICHE PRODUIT'!$S$3132</f>
        <v>W26-27</v>
      </c>
      <c r="D1172" s="2">
        <f>'FICHE PRODUIT'!$Q$3132</f>
        <v>0</v>
      </c>
      <c r="E1172" s="2" t="str">
        <f>'FICHE PRODUIT'!$S$3134</f>
        <v>WAIT QUANTITY</v>
      </c>
      <c r="F1172" s="2" t="str">
        <f>'FICHE PRODUIT'!$E$3136</f>
        <v>Page 83</v>
      </c>
      <c r="G1172" s="2" t="str">
        <f>'FICHE PRODUIT'!$E$3137</f>
        <v xml:space="preserve">Not need </v>
      </c>
      <c r="H1172" s="122" t="str">
        <f>'FICHE PRODUIT'!$E$3138</f>
        <v>OCEAN SURPLUS</v>
      </c>
      <c r="I1172" s="2" t="b">
        <f>'FICHE PRODUIT'!$E$3140</f>
        <v>0</v>
      </c>
      <c r="J1172" s="2" t="str">
        <f>'FICHE PRODUIT'!$E$3142</f>
        <v>Blazers</v>
      </c>
      <c r="K1172" s="2" t="str">
        <f>'FICHE PRODUIT'!$E$3143</f>
        <v>Slack</v>
      </c>
      <c r="L1172" s="4">
        <f>'FICHE PRODUIT'!$E$3145</f>
        <v>107</v>
      </c>
      <c r="M1172" s="4">
        <f>'FICHE PRODUIT'!$E$3146</f>
        <v>25.599999999999998</v>
      </c>
      <c r="N1172" s="4">
        <f>'FICHE PRODUIT'!$E$3148</f>
        <v>132.6</v>
      </c>
      <c r="O1172" s="4">
        <f>'FICHE PRODUIT'!$E$3149</f>
        <v>4.4871794871794872</v>
      </c>
      <c r="P1172" s="4">
        <f>'FICHE PRODUIT'!$E$3151</f>
        <v>595</v>
      </c>
      <c r="Q1172" s="4">
        <f>'FICHE PRODUIT'!$E$3152</f>
        <v>238</v>
      </c>
      <c r="R1172" s="4">
        <f>'FICHE PRODUIT'!$E$3153</f>
        <v>270.45454545454544</v>
      </c>
      <c r="S1172" s="122">
        <f>'FICHE PRODUIT'!$E$3154</f>
        <v>0</v>
      </c>
      <c r="T1172" s="2" t="str">
        <f>'FICHE PRODUIT'!A3165</f>
        <v>GALON</v>
      </c>
      <c r="U1172" s="2" t="str">
        <f>'FICHE PRODUIT'!B3165</f>
        <v>NASTRO</v>
      </c>
      <c r="V1172" s="2" t="str">
        <f>'FICHE PRODUIT'!C3165</f>
        <v>H</v>
      </c>
      <c r="W1172" s="2">
        <f>'FICHE PRODUIT'!D3165</f>
        <v>0.5</v>
      </c>
      <c r="X1172" s="2">
        <f>'FICHE PRODUIT'!E3165</f>
        <v>0</v>
      </c>
      <c r="Y1172" s="2">
        <f>'FICHE PRODUIT'!F3165</f>
        <v>0</v>
      </c>
      <c r="Z1172" s="2">
        <f>'FICHE PRODUIT'!G3165</f>
        <v>0</v>
      </c>
      <c r="AA1172" s="2">
        <f>'FICHE PRODUIT'!H3165</f>
        <v>0</v>
      </c>
    </row>
    <row r="1173" spans="1:27" x14ac:dyDescent="0.2">
      <c r="A1173" s="7" t="str">
        <f>'FICHE PRODUIT'!$A$3132</f>
        <v>SLACK IVY CHEVRON W</v>
      </c>
      <c r="B1173" s="2" t="str">
        <f>'FICHE PRODUIT'!$H$3132</f>
        <v>Brown</v>
      </c>
      <c r="C1173" s="2" t="str">
        <f>'FICHE PRODUIT'!$S$3132</f>
        <v>W26-27</v>
      </c>
      <c r="D1173" s="2">
        <f>'FICHE PRODUIT'!$Q$3132</f>
        <v>0</v>
      </c>
      <c r="E1173" s="2" t="str">
        <f>'FICHE PRODUIT'!$S$3134</f>
        <v>WAIT QUANTITY</v>
      </c>
      <c r="F1173" s="2" t="str">
        <f>'FICHE PRODUIT'!$E$3136</f>
        <v>Page 83</v>
      </c>
      <c r="G1173" s="2" t="str">
        <f>'FICHE PRODUIT'!$E$3137</f>
        <v xml:space="preserve">Not need </v>
      </c>
      <c r="H1173" s="122" t="str">
        <f>'FICHE PRODUIT'!$E$3138</f>
        <v>OCEAN SURPLUS</v>
      </c>
      <c r="I1173" s="2" t="b">
        <f>'FICHE PRODUIT'!$E$3140</f>
        <v>0</v>
      </c>
      <c r="J1173" s="2" t="str">
        <f>'FICHE PRODUIT'!$E$3142</f>
        <v>Blazers</v>
      </c>
      <c r="K1173" s="2" t="str">
        <f>'FICHE PRODUIT'!$E$3143</f>
        <v>Slack</v>
      </c>
      <c r="L1173" s="4">
        <f>'FICHE PRODUIT'!$E$3145</f>
        <v>107</v>
      </c>
      <c r="M1173" s="4">
        <f>'FICHE PRODUIT'!$E$3146</f>
        <v>25.599999999999998</v>
      </c>
      <c r="N1173" s="4">
        <f>'FICHE PRODUIT'!$E$3148</f>
        <v>132.6</v>
      </c>
      <c r="O1173" s="4">
        <f>'FICHE PRODUIT'!$E$3149</f>
        <v>4.4871794871794872</v>
      </c>
      <c r="P1173" s="4">
        <f>'FICHE PRODUIT'!$E$3151</f>
        <v>595</v>
      </c>
      <c r="Q1173" s="4">
        <f>'FICHE PRODUIT'!$E$3152</f>
        <v>238</v>
      </c>
      <c r="R1173" s="4">
        <f>'FICHE PRODUIT'!$E$3153</f>
        <v>270.45454545454544</v>
      </c>
      <c r="S1173" s="122">
        <f>'FICHE PRODUIT'!$E$3154</f>
        <v>0</v>
      </c>
      <c r="T1173" s="2" t="str">
        <f>'FICHE PRODUIT'!A3166</f>
        <v>GALON</v>
      </c>
      <c r="U1173" s="2" t="str">
        <f>'FICHE PRODUIT'!B3166</f>
        <v>NASTRO</v>
      </c>
      <c r="V1173" s="2" t="str">
        <f>'FICHE PRODUIT'!C3166</f>
        <v>G</v>
      </c>
      <c r="W1173" s="2">
        <f>'FICHE PRODUIT'!D3166</f>
        <v>1</v>
      </c>
      <c r="X1173" s="2">
        <f>'FICHE PRODUIT'!E3166</f>
        <v>0</v>
      </c>
      <c r="Y1173" s="2">
        <f>'FICHE PRODUIT'!F3166</f>
        <v>0.49</v>
      </c>
      <c r="Z1173" s="2">
        <f>'FICHE PRODUIT'!G3166</f>
        <v>0.49</v>
      </c>
      <c r="AA1173" s="2">
        <f>'FICHE PRODUIT'!H3166</f>
        <v>0</v>
      </c>
    </row>
    <row r="1174" spans="1:27" x14ac:dyDescent="0.2">
      <c r="A1174" s="7" t="str">
        <f>'FICHE PRODUIT'!$A$3132</f>
        <v>SLACK IVY CHEVRON W</v>
      </c>
      <c r="B1174" s="2" t="str">
        <f>'FICHE PRODUIT'!$H$3132</f>
        <v>Brown</v>
      </c>
      <c r="C1174" s="2" t="str">
        <f>'FICHE PRODUIT'!$S$3132</f>
        <v>W26-27</v>
      </c>
      <c r="D1174" s="2">
        <f>'FICHE PRODUIT'!$Q$3132</f>
        <v>0</v>
      </c>
      <c r="E1174" s="2" t="str">
        <f>'FICHE PRODUIT'!$S$3134</f>
        <v>WAIT QUANTITY</v>
      </c>
      <c r="F1174" s="2" t="str">
        <f>'FICHE PRODUIT'!$E$3136</f>
        <v>Page 83</v>
      </c>
      <c r="G1174" s="2" t="str">
        <f>'FICHE PRODUIT'!$E$3137</f>
        <v xml:space="preserve">Not need </v>
      </c>
      <c r="H1174" s="122" t="str">
        <f>'FICHE PRODUIT'!$E$3138</f>
        <v>OCEAN SURPLUS</v>
      </c>
      <c r="I1174" s="2" t="b">
        <f>'FICHE PRODUIT'!$E$3140</f>
        <v>0</v>
      </c>
      <c r="J1174" s="2" t="str">
        <f>'FICHE PRODUIT'!$E$3142</f>
        <v>Blazers</v>
      </c>
      <c r="K1174" s="2" t="str">
        <f>'FICHE PRODUIT'!$E$3143</f>
        <v>Slack</v>
      </c>
      <c r="L1174" s="4">
        <f>'FICHE PRODUIT'!$E$3145</f>
        <v>107</v>
      </c>
      <c r="M1174" s="4">
        <f>'FICHE PRODUIT'!$E$3146</f>
        <v>25.599999999999998</v>
      </c>
      <c r="N1174" s="4">
        <f>'FICHE PRODUIT'!$E$3148</f>
        <v>132.6</v>
      </c>
      <c r="O1174" s="4">
        <f>'FICHE PRODUIT'!$E$3149</f>
        <v>4.4871794871794872</v>
      </c>
      <c r="P1174" s="4">
        <f>'FICHE PRODUIT'!$E$3151</f>
        <v>595</v>
      </c>
      <c r="Q1174" s="4">
        <f>'FICHE PRODUIT'!$E$3152</f>
        <v>238</v>
      </c>
      <c r="R1174" s="4">
        <f>'FICHE PRODUIT'!$E$3153</f>
        <v>270.45454545454544</v>
      </c>
      <c r="S1174" s="122">
        <f>'FICHE PRODUIT'!$E$3154</f>
        <v>0</v>
      </c>
      <c r="T1174" s="2" t="str">
        <f>'FICHE PRODUIT'!A3167</f>
        <v>ETIQUETTES</v>
      </c>
      <c r="U1174" s="2" t="str">
        <f>'FICHE PRODUIT'!B3167</f>
        <v>CADICA</v>
      </c>
      <c r="V1174" s="2" t="str">
        <f>'FICHE PRODUIT'!C3167</f>
        <v>LE1</v>
      </c>
      <c r="W1174" s="2">
        <f>'FICHE PRODUIT'!D3167</f>
        <v>1</v>
      </c>
      <c r="X1174" s="2">
        <f>'FICHE PRODUIT'!E3167</f>
        <v>0</v>
      </c>
      <c r="Y1174" s="2">
        <f>'FICHE PRODUIT'!F3167</f>
        <v>0.65</v>
      </c>
      <c r="Z1174" s="2">
        <f>'FICHE PRODUIT'!G3167</f>
        <v>0.65</v>
      </c>
      <c r="AA1174" s="2">
        <f>'FICHE PRODUIT'!H3167</f>
        <v>0</v>
      </c>
    </row>
    <row r="1175" spans="1:27" x14ac:dyDescent="0.2">
      <c r="A1175" s="7" t="str">
        <f>'FICHE PRODUIT'!$A$3132</f>
        <v>SLACK IVY CHEVRON W</v>
      </c>
      <c r="B1175" s="2" t="str">
        <f>'FICHE PRODUIT'!$H$3132</f>
        <v>Brown</v>
      </c>
      <c r="C1175" s="2" t="str">
        <f>'FICHE PRODUIT'!$S$3132</f>
        <v>W26-27</v>
      </c>
      <c r="D1175" s="2">
        <f>'FICHE PRODUIT'!$Q$3132</f>
        <v>0</v>
      </c>
      <c r="E1175" s="2" t="str">
        <f>'FICHE PRODUIT'!$S$3134</f>
        <v>WAIT QUANTITY</v>
      </c>
      <c r="F1175" s="2" t="str">
        <f>'FICHE PRODUIT'!$E$3136</f>
        <v>Page 83</v>
      </c>
      <c r="G1175" s="2" t="str">
        <f>'FICHE PRODUIT'!$E$3137</f>
        <v xml:space="preserve">Not need </v>
      </c>
      <c r="H1175" s="122" t="str">
        <f>'FICHE PRODUIT'!$E$3138</f>
        <v>OCEAN SURPLUS</v>
      </c>
      <c r="I1175" s="2" t="b">
        <f>'FICHE PRODUIT'!$E$3140</f>
        <v>0</v>
      </c>
      <c r="J1175" s="2" t="str">
        <f>'FICHE PRODUIT'!$E$3142</f>
        <v>Blazers</v>
      </c>
      <c r="K1175" s="2" t="str">
        <f>'FICHE PRODUIT'!$E$3143</f>
        <v>Slack</v>
      </c>
      <c r="L1175" s="4">
        <f>'FICHE PRODUIT'!$E$3145</f>
        <v>107</v>
      </c>
      <c r="M1175" s="4">
        <f>'FICHE PRODUIT'!$E$3146</f>
        <v>25.599999999999998</v>
      </c>
      <c r="N1175" s="4">
        <f>'FICHE PRODUIT'!$E$3148</f>
        <v>132.6</v>
      </c>
      <c r="O1175" s="4">
        <f>'FICHE PRODUIT'!$E$3149</f>
        <v>4.4871794871794872</v>
      </c>
      <c r="P1175" s="4">
        <f>'FICHE PRODUIT'!$E$3151</f>
        <v>595</v>
      </c>
      <c r="Q1175" s="4">
        <f>'FICHE PRODUIT'!$E$3152</f>
        <v>238</v>
      </c>
      <c r="R1175" s="4">
        <f>'FICHE PRODUIT'!$E$3153</f>
        <v>270.45454545454544</v>
      </c>
      <c r="S1175" s="122">
        <f>'FICHE PRODUIT'!$E$3154</f>
        <v>0</v>
      </c>
      <c r="T1175" s="2" t="str">
        <f>'FICHE PRODUIT'!A3168</f>
        <v>HANGTAG</v>
      </c>
      <c r="U1175" s="2" t="str">
        <f>'FICHE PRODUIT'!B3168</f>
        <v>CADICA</v>
      </c>
      <c r="V1175" s="2" t="str">
        <f>'FICHE PRODUIT'!C3168</f>
        <v>XD2</v>
      </c>
      <c r="W1175" s="2">
        <f>'FICHE PRODUIT'!D3168</f>
        <v>1</v>
      </c>
      <c r="X1175" s="2">
        <f>'FICHE PRODUIT'!E3168</f>
        <v>0</v>
      </c>
      <c r="Y1175" s="2">
        <f>'FICHE PRODUIT'!F3168</f>
        <v>0.25</v>
      </c>
      <c r="Z1175" s="2">
        <f>'FICHE PRODUIT'!G3168</f>
        <v>0.25</v>
      </c>
      <c r="AA1175" s="2">
        <f>'FICHE PRODUIT'!H3168</f>
        <v>0</v>
      </c>
    </row>
    <row r="1176" spans="1:27" x14ac:dyDescent="0.2">
      <c r="A1176" s="7" t="str">
        <f>'FICHE PRODUIT'!$A$3132</f>
        <v>SLACK IVY CHEVRON W</v>
      </c>
      <c r="B1176" s="2" t="str">
        <f>'FICHE PRODUIT'!$H$3132</f>
        <v>Brown</v>
      </c>
      <c r="C1176" s="2" t="str">
        <f>'FICHE PRODUIT'!$S$3132</f>
        <v>W26-27</v>
      </c>
      <c r="D1176" s="2">
        <f>'FICHE PRODUIT'!$Q$3132</f>
        <v>0</v>
      </c>
      <c r="E1176" s="2" t="str">
        <f>'FICHE PRODUIT'!$S$3134</f>
        <v>WAIT QUANTITY</v>
      </c>
      <c r="F1176" s="2" t="str">
        <f>'FICHE PRODUIT'!$E$3136</f>
        <v>Page 83</v>
      </c>
      <c r="G1176" s="2" t="str">
        <f>'FICHE PRODUIT'!$E$3137</f>
        <v xml:space="preserve">Not need </v>
      </c>
      <c r="H1176" s="122" t="str">
        <f>'FICHE PRODUIT'!$E$3138</f>
        <v>OCEAN SURPLUS</v>
      </c>
      <c r="I1176" s="2" t="b">
        <f>'FICHE PRODUIT'!$E$3140</f>
        <v>0</v>
      </c>
      <c r="J1176" s="2" t="str">
        <f>'FICHE PRODUIT'!$E$3142</f>
        <v>Blazers</v>
      </c>
      <c r="K1176" s="2" t="str">
        <f>'FICHE PRODUIT'!$E$3143</f>
        <v>Slack</v>
      </c>
      <c r="L1176" s="4">
        <f>'FICHE PRODUIT'!$E$3145</f>
        <v>107</v>
      </c>
      <c r="M1176" s="4">
        <f>'FICHE PRODUIT'!$E$3146</f>
        <v>25.599999999999998</v>
      </c>
      <c r="N1176" s="4">
        <f>'FICHE PRODUIT'!$E$3148</f>
        <v>132.6</v>
      </c>
      <c r="O1176" s="4">
        <f>'FICHE PRODUIT'!$E$3149</f>
        <v>4.4871794871794872</v>
      </c>
      <c r="P1176" s="4">
        <f>'FICHE PRODUIT'!$E$3151</f>
        <v>595</v>
      </c>
      <c r="Q1176" s="4">
        <f>'FICHE PRODUIT'!$E$3152</f>
        <v>238</v>
      </c>
      <c r="R1176" s="4">
        <f>'FICHE PRODUIT'!$E$3153</f>
        <v>270.45454545454544</v>
      </c>
      <c r="S1176" s="122">
        <f>'FICHE PRODUIT'!$E$3154</f>
        <v>0</v>
      </c>
      <c r="T1176" s="2">
        <f>'FICHE PRODUIT'!A3169</f>
        <v>0</v>
      </c>
      <c r="U1176" s="2">
        <f>'FICHE PRODUIT'!B3169</f>
        <v>0</v>
      </c>
      <c r="V1176" s="2">
        <f>'FICHE PRODUIT'!C3169</f>
        <v>0</v>
      </c>
      <c r="W1176" s="2">
        <f>'FICHE PRODUIT'!D3169</f>
        <v>0</v>
      </c>
      <c r="X1176" s="2">
        <f>'FICHE PRODUIT'!E3169</f>
        <v>0</v>
      </c>
      <c r="Y1176" s="2">
        <f>'FICHE PRODUIT'!F3169</f>
        <v>0</v>
      </c>
      <c r="Z1176" s="2">
        <f>'FICHE PRODUIT'!G3169</f>
        <v>0</v>
      </c>
      <c r="AA1176" s="2">
        <f>'FICHE PRODUIT'!H3169</f>
        <v>0</v>
      </c>
    </row>
    <row r="1177" spans="1:27" x14ac:dyDescent="0.2">
      <c r="A1177" s="7" t="str">
        <f>'FICHE PRODUIT'!$A$3132</f>
        <v>SLACK IVY CHEVRON W</v>
      </c>
      <c r="B1177" s="2" t="str">
        <f>'FICHE PRODUIT'!$H$3132</f>
        <v>Brown</v>
      </c>
      <c r="C1177" s="2" t="str">
        <f>'FICHE PRODUIT'!$S$3132</f>
        <v>W26-27</v>
      </c>
      <c r="D1177" s="2">
        <f>'FICHE PRODUIT'!$Q$3132</f>
        <v>0</v>
      </c>
      <c r="E1177" s="2" t="str">
        <f>'FICHE PRODUIT'!$S$3134</f>
        <v>WAIT QUANTITY</v>
      </c>
      <c r="F1177" s="2" t="str">
        <f>'FICHE PRODUIT'!$E$3136</f>
        <v>Page 83</v>
      </c>
      <c r="G1177" s="2" t="str">
        <f>'FICHE PRODUIT'!$E$3137</f>
        <v xml:space="preserve">Not need </v>
      </c>
      <c r="H1177" s="122" t="str">
        <f>'FICHE PRODUIT'!$E$3138</f>
        <v>OCEAN SURPLUS</v>
      </c>
      <c r="I1177" s="2" t="b">
        <f>'FICHE PRODUIT'!$E$3140</f>
        <v>0</v>
      </c>
      <c r="J1177" s="2" t="str">
        <f>'FICHE PRODUIT'!$E$3142</f>
        <v>Blazers</v>
      </c>
      <c r="K1177" s="2" t="str">
        <f>'FICHE PRODUIT'!$E$3143</f>
        <v>Slack</v>
      </c>
      <c r="L1177" s="4">
        <f>'FICHE PRODUIT'!$E$3145</f>
        <v>107</v>
      </c>
      <c r="M1177" s="4">
        <f>'FICHE PRODUIT'!$E$3146</f>
        <v>25.599999999999998</v>
      </c>
      <c r="N1177" s="4">
        <f>'FICHE PRODUIT'!$E$3148</f>
        <v>132.6</v>
      </c>
      <c r="O1177" s="4">
        <f>'FICHE PRODUIT'!$E$3149</f>
        <v>4.4871794871794872</v>
      </c>
      <c r="P1177" s="4">
        <f>'FICHE PRODUIT'!$E$3151</f>
        <v>595</v>
      </c>
      <c r="Q1177" s="4">
        <f>'FICHE PRODUIT'!$E$3152</f>
        <v>238</v>
      </c>
      <c r="R1177" s="4">
        <f>'FICHE PRODUIT'!$E$3153</f>
        <v>270.45454545454544</v>
      </c>
      <c r="S1177" s="122">
        <f>'FICHE PRODUIT'!$E$3154</f>
        <v>0</v>
      </c>
      <c r="T1177" s="2">
        <f>'FICHE PRODUIT'!A3170</f>
        <v>0</v>
      </c>
      <c r="U1177" s="2">
        <f>'FICHE PRODUIT'!B3170</f>
        <v>0</v>
      </c>
      <c r="V1177" s="2">
        <f>'FICHE PRODUIT'!C3170</f>
        <v>0</v>
      </c>
      <c r="W1177" s="2">
        <f>'FICHE PRODUIT'!D3170</f>
        <v>0</v>
      </c>
      <c r="X1177" s="2">
        <f>'FICHE PRODUIT'!E3170</f>
        <v>0</v>
      </c>
      <c r="Y1177" s="2">
        <f>'FICHE PRODUIT'!F3170</f>
        <v>0</v>
      </c>
      <c r="Z1177" s="2">
        <f>'FICHE PRODUIT'!G3170</f>
        <v>0</v>
      </c>
      <c r="AA1177" s="2">
        <f>'FICHE PRODUIT'!H3170</f>
        <v>0</v>
      </c>
    </row>
    <row r="1178" spans="1:27" x14ac:dyDescent="0.2">
      <c r="A1178" s="7" t="str">
        <f>'FICHE PRODUIT'!$A$3132</f>
        <v>SLACK IVY CHEVRON W</v>
      </c>
      <c r="B1178" s="2" t="str">
        <f>'FICHE PRODUIT'!$H$3132</f>
        <v>Brown</v>
      </c>
      <c r="C1178" s="2" t="str">
        <f>'FICHE PRODUIT'!$S$3132</f>
        <v>W26-27</v>
      </c>
      <c r="D1178" s="2">
        <f>'FICHE PRODUIT'!$Q$3132</f>
        <v>0</v>
      </c>
      <c r="E1178" s="2" t="str">
        <f>'FICHE PRODUIT'!$S$3134</f>
        <v>WAIT QUANTITY</v>
      </c>
      <c r="F1178" s="2" t="str">
        <f>'FICHE PRODUIT'!$E$3136</f>
        <v>Page 83</v>
      </c>
      <c r="G1178" s="2" t="str">
        <f>'FICHE PRODUIT'!$E$3137</f>
        <v xml:space="preserve">Not need </v>
      </c>
      <c r="H1178" s="122" t="str">
        <f>'FICHE PRODUIT'!$E$3138</f>
        <v>OCEAN SURPLUS</v>
      </c>
      <c r="I1178" s="2" t="b">
        <f>'FICHE PRODUIT'!$E$3140</f>
        <v>0</v>
      </c>
      <c r="J1178" s="2" t="str">
        <f>'FICHE PRODUIT'!$E$3142</f>
        <v>Blazers</v>
      </c>
      <c r="K1178" s="2" t="str">
        <f>'FICHE PRODUIT'!$E$3143</f>
        <v>Slack</v>
      </c>
      <c r="L1178" s="4">
        <f>'FICHE PRODUIT'!$E$3145</f>
        <v>107</v>
      </c>
      <c r="M1178" s="4">
        <f>'FICHE PRODUIT'!$E$3146</f>
        <v>25.599999999999998</v>
      </c>
      <c r="N1178" s="4">
        <f>'FICHE PRODUIT'!$E$3148</f>
        <v>132.6</v>
      </c>
      <c r="O1178" s="4">
        <f>'FICHE PRODUIT'!$E$3149</f>
        <v>4.4871794871794872</v>
      </c>
      <c r="P1178" s="4">
        <f>'FICHE PRODUIT'!$E$3151</f>
        <v>595</v>
      </c>
      <c r="Q1178" s="4">
        <f>'FICHE PRODUIT'!$E$3152</f>
        <v>238</v>
      </c>
      <c r="R1178" s="4">
        <f>'FICHE PRODUIT'!$E$3153</f>
        <v>270.45454545454544</v>
      </c>
      <c r="S1178" s="122">
        <f>'FICHE PRODUIT'!$E$3154</f>
        <v>0</v>
      </c>
      <c r="T1178" s="2">
        <f>'FICHE PRODUIT'!A3171</f>
        <v>0</v>
      </c>
      <c r="U1178" s="2">
        <f>'FICHE PRODUIT'!B3171</f>
        <v>0</v>
      </c>
      <c r="V1178" s="2">
        <f>'FICHE PRODUIT'!C3171</f>
        <v>0</v>
      </c>
      <c r="W1178" s="2">
        <f>'FICHE PRODUIT'!D3171</f>
        <v>0</v>
      </c>
      <c r="X1178" s="2">
        <f>'FICHE PRODUIT'!E3171</f>
        <v>0</v>
      </c>
      <c r="Y1178" s="2">
        <f>'FICHE PRODUIT'!F3171</f>
        <v>0</v>
      </c>
      <c r="Z1178" s="2">
        <f>'FICHE PRODUIT'!G3171</f>
        <v>0</v>
      </c>
      <c r="AA1178" s="2">
        <f>'FICHE PRODUIT'!H3171</f>
        <v>0</v>
      </c>
    </row>
    <row r="1179" spans="1:27" x14ac:dyDescent="0.2">
      <c r="A1179" s="7" t="str">
        <f>'FICHE PRODUIT'!$A$3132</f>
        <v>SLACK IVY CHEVRON W</v>
      </c>
      <c r="B1179" s="2" t="str">
        <f>'FICHE PRODUIT'!$H$3132</f>
        <v>Brown</v>
      </c>
      <c r="C1179" s="2" t="str">
        <f>'FICHE PRODUIT'!$S$3132</f>
        <v>W26-27</v>
      </c>
      <c r="D1179" s="2">
        <f>'FICHE PRODUIT'!$Q$3132</f>
        <v>0</v>
      </c>
      <c r="E1179" s="2" t="str">
        <f>'FICHE PRODUIT'!$S$3134</f>
        <v>WAIT QUANTITY</v>
      </c>
      <c r="F1179" s="2" t="str">
        <f>'FICHE PRODUIT'!$E$3136</f>
        <v>Page 83</v>
      </c>
      <c r="G1179" s="2" t="str">
        <f>'FICHE PRODUIT'!$E$3137</f>
        <v xml:space="preserve">Not need </v>
      </c>
      <c r="H1179" s="122" t="str">
        <f>'FICHE PRODUIT'!$E$3138</f>
        <v>OCEAN SURPLUS</v>
      </c>
      <c r="I1179" s="2" t="b">
        <f>'FICHE PRODUIT'!$E$3140</f>
        <v>0</v>
      </c>
      <c r="J1179" s="2" t="str">
        <f>'FICHE PRODUIT'!$E$3142</f>
        <v>Blazers</v>
      </c>
      <c r="K1179" s="2" t="str">
        <f>'FICHE PRODUIT'!$E$3143</f>
        <v>Slack</v>
      </c>
      <c r="L1179" s="4">
        <f>'FICHE PRODUIT'!$E$3145</f>
        <v>107</v>
      </c>
      <c r="M1179" s="4">
        <f>'FICHE PRODUIT'!$E$3146</f>
        <v>25.599999999999998</v>
      </c>
      <c r="N1179" s="4">
        <f>'FICHE PRODUIT'!$E$3148</f>
        <v>132.6</v>
      </c>
      <c r="O1179" s="4">
        <f>'FICHE PRODUIT'!$E$3149</f>
        <v>4.4871794871794872</v>
      </c>
      <c r="P1179" s="4">
        <f>'FICHE PRODUIT'!$E$3151</f>
        <v>595</v>
      </c>
      <c r="Q1179" s="4">
        <f>'FICHE PRODUIT'!$E$3152</f>
        <v>238</v>
      </c>
      <c r="R1179" s="4">
        <f>'FICHE PRODUIT'!$E$3153</f>
        <v>270.45454545454544</v>
      </c>
      <c r="S1179" s="122">
        <f>'FICHE PRODUIT'!$E$3154</f>
        <v>0</v>
      </c>
      <c r="T1179" s="2" t="str">
        <f>'FICHE PRODUIT'!A3172</f>
        <v>Frais externe</v>
      </c>
      <c r="U1179" s="2" t="str">
        <f>'FICHE PRODUIT'!B3172</f>
        <v>Transport</v>
      </c>
      <c r="V1179" s="2" t="str">
        <f>'FICHE PRODUIT'!C3172</f>
        <v xml:space="preserve">Européen </v>
      </c>
      <c r="W1179" s="2">
        <f>'FICHE PRODUIT'!D3172</f>
        <v>1</v>
      </c>
      <c r="X1179" s="2">
        <f>'FICHE PRODUIT'!E3172</f>
        <v>0</v>
      </c>
      <c r="Y1179" s="2">
        <f>'FICHE PRODUIT'!F3172</f>
        <v>2</v>
      </c>
      <c r="Z1179" s="2">
        <f>'FICHE PRODUIT'!G3172</f>
        <v>2</v>
      </c>
      <c r="AA1179" s="2">
        <f>'FICHE PRODUIT'!H3172</f>
        <v>0</v>
      </c>
    </row>
    <row r="1180" spans="1:27" x14ac:dyDescent="0.2">
      <c r="A1180" s="7" t="str">
        <f>'FICHE PRODUIT'!$A$3132</f>
        <v>SLACK IVY CHEVRON W</v>
      </c>
      <c r="B1180" s="2" t="str">
        <f>'FICHE PRODUIT'!$H$3132</f>
        <v>Brown</v>
      </c>
      <c r="C1180" s="2" t="str">
        <f>'FICHE PRODUIT'!$S$3132</f>
        <v>W26-27</v>
      </c>
      <c r="D1180" s="2">
        <f>'FICHE PRODUIT'!$Q$3132</f>
        <v>0</v>
      </c>
      <c r="E1180" s="2" t="str">
        <f>'FICHE PRODUIT'!$S$3134</f>
        <v>WAIT QUANTITY</v>
      </c>
      <c r="F1180" s="2" t="str">
        <f>'FICHE PRODUIT'!$E$3136</f>
        <v>Page 83</v>
      </c>
      <c r="G1180" s="2" t="str">
        <f>'FICHE PRODUIT'!$E$3137</f>
        <v xml:space="preserve">Not need </v>
      </c>
      <c r="H1180" s="122" t="str">
        <f>'FICHE PRODUIT'!$E$3138</f>
        <v>OCEAN SURPLUS</v>
      </c>
      <c r="I1180" s="2" t="b">
        <f>'FICHE PRODUIT'!$E$3140</f>
        <v>0</v>
      </c>
      <c r="J1180" s="2" t="str">
        <f>'FICHE PRODUIT'!$E$3142</f>
        <v>Blazers</v>
      </c>
      <c r="K1180" s="2" t="str">
        <f>'FICHE PRODUIT'!$E$3143</f>
        <v>Slack</v>
      </c>
      <c r="L1180" s="4">
        <f>'FICHE PRODUIT'!$E$3145</f>
        <v>107</v>
      </c>
      <c r="M1180" s="4">
        <f>'FICHE PRODUIT'!$E$3146</f>
        <v>25.599999999999998</v>
      </c>
      <c r="N1180" s="4">
        <f>'FICHE PRODUIT'!$E$3148</f>
        <v>132.6</v>
      </c>
      <c r="O1180" s="4">
        <f>'FICHE PRODUIT'!$E$3149</f>
        <v>4.4871794871794872</v>
      </c>
      <c r="P1180" s="4">
        <f>'FICHE PRODUIT'!$E$3151</f>
        <v>595</v>
      </c>
      <c r="Q1180" s="4">
        <f>'FICHE PRODUIT'!$E$3152</f>
        <v>238</v>
      </c>
      <c r="R1180" s="4">
        <f>'FICHE PRODUIT'!$E$3153</f>
        <v>270.45454545454544</v>
      </c>
      <c r="S1180" s="122">
        <f>'FICHE PRODUIT'!$E$3154</f>
        <v>0</v>
      </c>
      <c r="T1180" s="2" t="str">
        <f>'FICHE PRODUIT'!A3173</f>
        <v>Frais externe</v>
      </c>
      <c r="U1180" s="2" t="str">
        <f>'FICHE PRODUIT'!B3173</f>
        <v>Communication</v>
      </c>
      <c r="V1180" s="2" t="str">
        <f>'FICHE PRODUIT'!C3173</f>
        <v>Marketing</v>
      </c>
      <c r="W1180" s="2">
        <f>'FICHE PRODUIT'!D3173</f>
        <v>1</v>
      </c>
      <c r="X1180" s="2">
        <f>'FICHE PRODUIT'!E3173</f>
        <v>0</v>
      </c>
      <c r="Y1180" s="2">
        <f>'FICHE PRODUIT'!F3173</f>
        <v>0.5</v>
      </c>
      <c r="Z1180" s="2">
        <f>'FICHE PRODUIT'!G3173</f>
        <v>0.5</v>
      </c>
      <c r="AA1180" s="2">
        <f>'FICHE PRODUIT'!H3173</f>
        <v>0</v>
      </c>
    </row>
    <row r="1181" spans="1:27" x14ac:dyDescent="0.2">
      <c r="A1181" s="7" t="e">
        <f>'FICHE PRODUIT'!#REF!</f>
        <v>#REF!</v>
      </c>
      <c r="B1181" s="2" t="e">
        <f>'FICHE PRODUIT'!#REF!</f>
        <v>#REF!</v>
      </c>
      <c r="C1181" s="2" t="e">
        <f>'FICHE PRODUIT'!#REF!</f>
        <v>#REF!</v>
      </c>
      <c r="D1181" s="2" t="e">
        <f>'FICHE PRODUIT'!#REF!</f>
        <v>#REF!</v>
      </c>
      <c r="E1181" s="2" t="e">
        <f>'FICHE PRODUIT'!#REF!</f>
        <v>#REF!</v>
      </c>
      <c r="F1181" s="2" t="e">
        <f>'FICHE PRODUIT'!#REF!</f>
        <v>#REF!</v>
      </c>
      <c r="G1181" s="2" t="e">
        <f>'FICHE PRODUIT'!#REF!</f>
        <v>#REF!</v>
      </c>
      <c r="H1181" s="122" t="e">
        <f>'FICHE PRODUIT'!#REF!</f>
        <v>#REF!</v>
      </c>
      <c r="I1181" s="2" t="e">
        <f>'FICHE PRODUIT'!#REF!</f>
        <v>#REF!</v>
      </c>
      <c r="J1181" s="2" t="e">
        <f>'FICHE PRODUIT'!#REF!</f>
        <v>#REF!</v>
      </c>
      <c r="K1181" s="2" t="e">
        <f>'FICHE PRODUIT'!#REF!</f>
        <v>#REF!</v>
      </c>
      <c r="L1181" s="4" t="e">
        <f>'FICHE PRODUIT'!#REF!</f>
        <v>#REF!</v>
      </c>
      <c r="M1181" s="4" t="e">
        <f>'FICHE PRODUIT'!#REF!</f>
        <v>#REF!</v>
      </c>
      <c r="N1181" s="4" t="e">
        <f>'FICHE PRODUIT'!#REF!</f>
        <v>#REF!</v>
      </c>
      <c r="O1181" s="4" t="e">
        <f>'FICHE PRODUIT'!#REF!</f>
        <v>#REF!</v>
      </c>
      <c r="P1181" s="4" t="e">
        <f>'FICHE PRODUIT'!#REF!</f>
        <v>#REF!</v>
      </c>
      <c r="Q1181" s="4" t="e">
        <f>'FICHE PRODUIT'!#REF!</f>
        <v>#REF!</v>
      </c>
      <c r="R1181" s="4" t="e">
        <f>'FICHE PRODUIT'!#REF!</f>
        <v>#REF!</v>
      </c>
      <c r="S1181" s="122" t="e">
        <f>'FICHE PRODUIT'!#REF!</f>
        <v>#REF!</v>
      </c>
      <c r="T1181" s="2" t="e">
        <f>'FICHE PRODUIT'!#REF!</f>
        <v>#REF!</v>
      </c>
      <c r="U1181" s="2" t="e">
        <f>'FICHE PRODUIT'!#REF!</f>
        <v>#REF!</v>
      </c>
      <c r="V1181" s="2" t="e">
        <f>'FICHE PRODUIT'!#REF!</f>
        <v>#REF!</v>
      </c>
      <c r="W1181" s="2" t="e">
        <f>'FICHE PRODUIT'!#REF!</f>
        <v>#REF!</v>
      </c>
      <c r="X1181" s="2" t="e">
        <f>'FICHE PRODUIT'!#REF!</f>
        <v>#REF!</v>
      </c>
      <c r="Y1181" s="2" t="e">
        <f>'FICHE PRODUIT'!#REF!</f>
        <v>#REF!</v>
      </c>
      <c r="Z1181" s="2" t="e">
        <f>'FICHE PRODUIT'!#REF!</f>
        <v>#REF!</v>
      </c>
      <c r="AA1181" s="2" t="e">
        <f>'FICHE PRODUIT'!#REF!</f>
        <v>#REF!</v>
      </c>
    </row>
    <row r="1182" spans="1:27" x14ac:dyDescent="0.2">
      <c r="A1182" s="7" t="e">
        <f>'FICHE PRODUIT'!#REF!</f>
        <v>#REF!</v>
      </c>
      <c r="B1182" s="2" t="e">
        <f>'FICHE PRODUIT'!#REF!</f>
        <v>#REF!</v>
      </c>
      <c r="C1182" s="2" t="e">
        <f>'FICHE PRODUIT'!#REF!</f>
        <v>#REF!</v>
      </c>
      <c r="D1182" s="2" t="e">
        <f>'FICHE PRODUIT'!#REF!</f>
        <v>#REF!</v>
      </c>
      <c r="E1182" s="2" t="e">
        <f>'FICHE PRODUIT'!#REF!</f>
        <v>#REF!</v>
      </c>
      <c r="F1182" s="2" t="e">
        <f>'FICHE PRODUIT'!#REF!</f>
        <v>#REF!</v>
      </c>
      <c r="G1182" s="2" t="e">
        <f>'FICHE PRODUIT'!#REF!</f>
        <v>#REF!</v>
      </c>
      <c r="H1182" s="122" t="e">
        <f>'FICHE PRODUIT'!#REF!</f>
        <v>#REF!</v>
      </c>
      <c r="I1182" s="2" t="e">
        <f>'FICHE PRODUIT'!#REF!</f>
        <v>#REF!</v>
      </c>
      <c r="J1182" s="2" t="e">
        <f>'FICHE PRODUIT'!#REF!</f>
        <v>#REF!</v>
      </c>
      <c r="K1182" s="2" t="e">
        <f>'FICHE PRODUIT'!#REF!</f>
        <v>#REF!</v>
      </c>
      <c r="L1182" s="4" t="e">
        <f>'FICHE PRODUIT'!#REF!</f>
        <v>#REF!</v>
      </c>
      <c r="M1182" s="4" t="e">
        <f>'FICHE PRODUIT'!#REF!</f>
        <v>#REF!</v>
      </c>
      <c r="N1182" s="4" t="e">
        <f>'FICHE PRODUIT'!#REF!</f>
        <v>#REF!</v>
      </c>
      <c r="O1182" s="4" t="e">
        <f>'FICHE PRODUIT'!#REF!</f>
        <v>#REF!</v>
      </c>
      <c r="P1182" s="4" t="e">
        <f>'FICHE PRODUIT'!#REF!</f>
        <v>#REF!</v>
      </c>
      <c r="Q1182" s="4" t="e">
        <f>'FICHE PRODUIT'!#REF!</f>
        <v>#REF!</v>
      </c>
      <c r="R1182" s="4" t="e">
        <f>'FICHE PRODUIT'!#REF!</f>
        <v>#REF!</v>
      </c>
      <c r="S1182" s="122" t="e">
        <f>'FICHE PRODUIT'!#REF!</f>
        <v>#REF!</v>
      </c>
      <c r="T1182" s="2" t="e">
        <f>'FICHE PRODUIT'!#REF!</f>
        <v>#REF!</v>
      </c>
      <c r="U1182" s="2" t="e">
        <f>'FICHE PRODUIT'!#REF!</f>
        <v>#REF!</v>
      </c>
      <c r="V1182" s="2" t="e">
        <f>'FICHE PRODUIT'!#REF!</f>
        <v>#REF!</v>
      </c>
      <c r="W1182" s="2" t="e">
        <f>'FICHE PRODUIT'!#REF!</f>
        <v>#REF!</v>
      </c>
      <c r="X1182" s="2" t="e">
        <f>'FICHE PRODUIT'!#REF!</f>
        <v>#REF!</v>
      </c>
      <c r="Y1182" s="2" t="e">
        <f>'FICHE PRODUIT'!#REF!</f>
        <v>#REF!</v>
      </c>
      <c r="Z1182" s="2" t="e">
        <f>'FICHE PRODUIT'!#REF!</f>
        <v>#REF!</v>
      </c>
      <c r="AA1182" s="2" t="e">
        <f>'FICHE PRODUIT'!#REF!</f>
        <v>#REF!</v>
      </c>
    </row>
    <row r="1183" spans="1:27" x14ac:dyDescent="0.2">
      <c r="A1183" s="7" t="e">
        <f>'FICHE PRODUIT'!#REF!</f>
        <v>#REF!</v>
      </c>
      <c r="B1183" s="2" t="e">
        <f>'FICHE PRODUIT'!#REF!</f>
        <v>#REF!</v>
      </c>
      <c r="C1183" s="2" t="e">
        <f>'FICHE PRODUIT'!#REF!</f>
        <v>#REF!</v>
      </c>
      <c r="D1183" s="2" t="e">
        <f>'FICHE PRODUIT'!#REF!</f>
        <v>#REF!</v>
      </c>
      <c r="E1183" s="2" t="e">
        <f>'FICHE PRODUIT'!#REF!</f>
        <v>#REF!</v>
      </c>
      <c r="F1183" s="2" t="e">
        <f>'FICHE PRODUIT'!#REF!</f>
        <v>#REF!</v>
      </c>
      <c r="G1183" s="2" t="e">
        <f>'FICHE PRODUIT'!#REF!</f>
        <v>#REF!</v>
      </c>
      <c r="H1183" s="122" t="e">
        <f>'FICHE PRODUIT'!#REF!</f>
        <v>#REF!</v>
      </c>
      <c r="I1183" s="2" t="e">
        <f>'FICHE PRODUIT'!#REF!</f>
        <v>#REF!</v>
      </c>
      <c r="J1183" s="2" t="e">
        <f>'FICHE PRODUIT'!#REF!</f>
        <v>#REF!</v>
      </c>
      <c r="K1183" s="2" t="e">
        <f>'FICHE PRODUIT'!#REF!</f>
        <v>#REF!</v>
      </c>
      <c r="L1183" s="4" t="e">
        <f>'FICHE PRODUIT'!#REF!</f>
        <v>#REF!</v>
      </c>
      <c r="M1183" s="4" t="e">
        <f>'FICHE PRODUIT'!#REF!</f>
        <v>#REF!</v>
      </c>
      <c r="N1183" s="4" t="e">
        <f>'FICHE PRODUIT'!#REF!</f>
        <v>#REF!</v>
      </c>
      <c r="O1183" s="4" t="e">
        <f>'FICHE PRODUIT'!#REF!</f>
        <v>#REF!</v>
      </c>
      <c r="P1183" s="4" t="e">
        <f>'FICHE PRODUIT'!#REF!</f>
        <v>#REF!</v>
      </c>
      <c r="Q1183" s="4" t="e">
        <f>'FICHE PRODUIT'!#REF!</f>
        <v>#REF!</v>
      </c>
      <c r="R1183" s="4" t="e">
        <f>'FICHE PRODUIT'!#REF!</f>
        <v>#REF!</v>
      </c>
      <c r="S1183" s="122" t="e">
        <f>'FICHE PRODUIT'!#REF!</f>
        <v>#REF!</v>
      </c>
      <c r="T1183" s="2" t="e">
        <f>'FICHE PRODUIT'!#REF!</f>
        <v>#REF!</v>
      </c>
      <c r="U1183" s="2" t="e">
        <f>'FICHE PRODUIT'!#REF!</f>
        <v>#REF!</v>
      </c>
      <c r="V1183" s="2" t="e">
        <f>'FICHE PRODUIT'!#REF!</f>
        <v>#REF!</v>
      </c>
      <c r="W1183" s="2" t="e">
        <f>'FICHE PRODUIT'!#REF!</f>
        <v>#REF!</v>
      </c>
      <c r="X1183" s="2" t="e">
        <f>'FICHE PRODUIT'!#REF!</f>
        <v>#REF!</v>
      </c>
      <c r="Y1183" s="2" t="e">
        <f>'FICHE PRODUIT'!#REF!</f>
        <v>#REF!</v>
      </c>
      <c r="Z1183" s="2" t="e">
        <f>'FICHE PRODUIT'!#REF!</f>
        <v>#REF!</v>
      </c>
      <c r="AA1183" s="2" t="e">
        <f>'FICHE PRODUIT'!#REF!</f>
        <v>#REF!</v>
      </c>
    </row>
    <row r="1184" spans="1:27" x14ac:dyDescent="0.2">
      <c r="A1184" s="7" t="e">
        <f>'FICHE PRODUIT'!#REF!</f>
        <v>#REF!</v>
      </c>
      <c r="B1184" s="2" t="e">
        <f>'FICHE PRODUIT'!#REF!</f>
        <v>#REF!</v>
      </c>
      <c r="C1184" s="2" t="e">
        <f>'FICHE PRODUIT'!#REF!</f>
        <v>#REF!</v>
      </c>
      <c r="D1184" s="2" t="e">
        <f>'FICHE PRODUIT'!#REF!</f>
        <v>#REF!</v>
      </c>
      <c r="E1184" s="2" t="e">
        <f>'FICHE PRODUIT'!#REF!</f>
        <v>#REF!</v>
      </c>
      <c r="F1184" s="2" t="e">
        <f>'FICHE PRODUIT'!#REF!</f>
        <v>#REF!</v>
      </c>
      <c r="G1184" s="2" t="e">
        <f>'FICHE PRODUIT'!#REF!</f>
        <v>#REF!</v>
      </c>
      <c r="H1184" s="122" t="e">
        <f>'FICHE PRODUIT'!#REF!</f>
        <v>#REF!</v>
      </c>
      <c r="I1184" s="2" t="e">
        <f>'FICHE PRODUIT'!#REF!</f>
        <v>#REF!</v>
      </c>
      <c r="J1184" s="2" t="e">
        <f>'FICHE PRODUIT'!#REF!</f>
        <v>#REF!</v>
      </c>
      <c r="K1184" s="2" t="e">
        <f>'FICHE PRODUIT'!#REF!</f>
        <v>#REF!</v>
      </c>
      <c r="L1184" s="4" t="e">
        <f>'FICHE PRODUIT'!#REF!</f>
        <v>#REF!</v>
      </c>
      <c r="M1184" s="4" t="e">
        <f>'FICHE PRODUIT'!#REF!</f>
        <v>#REF!</v>
      </c>
      <c r="N1184" s="4" t="e">
        <f>'FICHE PRODUIT'!#REF!</f>
        <v>#REF!</v>
      </c>
      <c r="O1184" s="4" t="e">
        <f>'FICHE PRODUIT'!#REF!</f>
        <v>#REF!</v>
      </c>
      <c r="P1184" s="4" t="e">
        <f>'FICHE PRODUIT'!#REF!</f>
        <v>#REF!</v>
      </c>
      <c r="Q1184" s="4" t="e">
        <f>'FICHE PRODUIT'!#REF!</f>
        <v>#REF!</v>
      </c>
      <c r="R1184" s="4" t="e">
        <f>'FICHE PRODUIT'!#REF!</f>
        <v>#REF!</v>
      </c>
      <c r="S1184" s="122" t="e">
        <f>'FICHE PRODUIT'!#REF!</f>
        <v>#REF!</v>
      </c>
      <c r="T1184" s="2" t="e">
        <f>'FICHE PRODUIT'!#REF!</f>
        <v>#REF!</v>
      </c>
      <c r="U1184" s="2" t="e">
        <f>'FICHE PRODUIT'!#REF!</f>
        <v>#REF!</v>
      </c>
      <c r="V1184" s="2" t="e">
        <f>'FICHE PRODUIT'!#REF!</f>
        <v>#REF!</v>
      </c>
      <c r="W1184" s="2" t="e">
        <f>'FICHE PRODUIT'!#REF!</f>
        <v>#REF!</v>
      </c>
      <c r="X1184" s="2" t="e">
        <f>'FICHE PRODUIT'!#REF!</f>
        <v>#REF!</v>
      </c>
      <c r="Y1184" s="2" t="e">
        <f>'FICHE PRODUIT'!#REF!</f>
        <v>#REF!</v>
      </c>
      <c r="Z1184" s="2" t="e">
        <f>'FICHE PRODUIT'!#REF!</f>
        <v>#REF!</v>
      </c>
      <c r="AA1184" s="2" t="e">
        <f>'FICHE PRODUIT'!#REF!</f>
        <v>#REF!</v>
      </c>
    </row>
    <row r="1185" spans="1:27" x14ac:dyDescent="0.2">
      <c r="A1185" s="7" t="e">
        <f>'FICHE PRODUIT'!#REF!</f>
        <v>#REF!</v>
      </c>
      <c r="B1185" s="2" t="e">
        <f>'FICHE PRODUIT'!#REF!</f>
        <v>#REF!</v>
      </c>
      <c r="C1185" s="2" t="e">
        <f>'FICHE PRODUIT'!#REF!</f>
        <v>#REF!</v>
      </c>
      <c r="D1185" s="2" t="e">
        <f>'FICHE PRODUIT'!#REF!</f>
        <v>#REF!</v>
      </c>
      <c r="E1185" s="2" t="e">
        <f>'FICHE PRODUIT'!#REF!</f>
        <v>#REF!</v>
      </c>
      <c r="F1185" s="2" t="e">
        <f>'FICHE PRODUIT'!#REF!</f>
        <v>#REF!</v>
      </c>
      <c r="G1185" s="2" t="e">
        <f>'FICHE PRODUIT'!#REF!</f>
        <v>#REF!</v>
      </c>
      <c r="H1185" s="122" t="e">
        <f>'FICHE PRODUIT'!#REF!</f>
        <v>#REF!</v>
      </c>
      <c r="I1185" s="2" t="e">
        <f>'FICHE PRODUIT'!#REF!</f>
        <v>#REF!</v>
      </c>
      <c r="J1185" s="2" t="e">
        <f>'FICHE PRODUIT'!#REF!</f>
        <v>#REF!</v>
      </c>
      <c r="K1185" s="2" t="e">
        <f>'FICHE PRODUIT'!#REF!</f>
        <v>#REF!</v>
      </c>
      <c r="L1185" s="4" t="e">
        <f>'FICHE PRODUIT'!#REF!</f>
        <v>#REF!</v>
      </c>
      <c r="M1185" s="4" t="e">
        <f>'FICHE PRODUIT'!#REF!</f>
        <v>#REF!</v>
      </c>
      <c r="N1185" s="4" t="e">
        <f>'FICHE PRODUIT'!#REF!</f>
        <v>#REF!</v>
      </c>
      <c r="O1185" s="4" t="e">
        <f>'FICHE PRODUIT'!#REF!</f>
        <v>#REF!</v>
      </c>
      <c r="P1185" s="4" t="e">
        <f>'FICHE PRODUIT'!#REF!</f>
        <v>#REF!</v>
      </c>
      <c r="Q1185" s="4" t="e">
        <f>'FICHE PRODUIT'!#REF!</f>
        <v>#REF!</v>
      </c>
      <c r="R1185" s="4" t="e">
        <f>'FICHE PRODUIT'!#REF!</f>
        <v>#REF!</v>
      </c>
      <c r="S1185" s="122" t="e">
        <f>'FICHE PRODUIT'!#REF!</f>
        <v>#REF!</v>
      </c>
      <c r="T1185" s="2" t="e">
        <f>'FICHE PRODUIT'!#REF!</f>
        <v>#REF!</v>
      </c>
      <c r="U1185" s="2" t="e">
        <f>'FICHE PRODUIT'!#REF!</f>
        <v>#REF!</v>
      </c>
      <c r="V1185" s="2" t="e">
        <f>'FICHE PRODUIT'!#REF!</f>
        <v>#REF!</v>
      </c>
      <c r="W1185" s="2" t="e">
        <f>'FICHE PRODUIT'!#REF!</f>
        <v>#REF!</v>
      </c>
      <c r="X1185" s="2" t="e">
        <f>'FICHE PRODUIT'!#REF!</f>
        <v>#REF!</v>
      </c>
      <c r="Y1185" s="2" t="e">
        <f>'FICHE PRODUIT'!#REF!</f>
        <v>#REF!</v>
      </c>
      <c r="Z1185" s="2" t="e">
        <f>'FICHE PRODUIT'!#REF!</f>
        <v>#REF!</v>
      </c>
      <c r="AA1185" s="2" t="e">
        <f>'FICHE PRODUIT'!#REF!</f>
        <v>#REF!</v>
      </c>
    </row>
    <row r="1186" spans="1:27" x14ac:dyDescent="0.2">
      <c r="A1186" s="7" t="e">
        <f>'FICHE PRODUIT'!#REF!</f>
        <v>#REF!</v>
      </c>
      <c r="B1186" s="2" t="e">
        <f>'FICHE PRODUIT'!#REF!</f>
        <v>#REF!</v>
      </c>
      <c r="C1186" s="2" t="e">
        <f>'FICHE PRODUIT'!#REF!</f>
        <v>#REF!</v>
      </c>
      <c r="D1186" s="2" t="e">
        <f>'FICHE PRODUIT'!#REF!</f>
        <v>#REF!</v>
      </c>
      <c r="E1186" s="2" t="e">
        <f>'FICHE PRODUIT'!#REF!</f>
        <v>#REF!</v>
      </c>
      <c r="F1186" s="2" t="e">
        <f>'FICHE PRODUIT'!#REF!</f>
        <v>#REF!</v>
      </c>
      <c r="G1186" s="2" t="e">
        <f>'FICHE PRODUIT'!#REF!</f>
        <v>#REF!</v>
      </c>
      <c r="H1186" s="122" t="e">
        <f>'FICHE PRODUIT'!#REF!</f>
        <v>#REF!</v>
      </c>
      <c r="I1186" s="2" t="e">
        <f>'FICHE PRODUIT'!#REF!</f>
        <v>#REF!</v>
      </c>
      <c r="J1186" s="2" t="e">
        <f>'FICHE PRODUIT'!#REF!</f>
        <v>#REF!</v>
      </c>
      <c r="K1186" s="2" t="e">
        <f>'FICHE PRODUIT'!#REF!</f>
        <v>#REF!</v>
      </c>
      <c r="L1186" s="4" t="e">
        <f>'FICHE PRODUIT'!#REF!</f>
        <v>#REF!</v>
      </c>
      <c r="M1186" s="4" t="e">
        <f>'FICHE PRODUIT'!#REF!</f>
        <v>#REF!</v>
      </c>
      <c r="N1186" s="4" t="e">
        <f>'FICHE PRODUIT'!#REF!</f>
        <v>#REF!</v>
      </c>
      <c r="O1186" s="4" t="e">
        <f>'FICHE PRODUIT'!#REF!</f>
        <v>#REF!</v>
      </c>
      <c r="P1186" s="4" t="e">
        <f>'FICHE PRODUIT'!#REF!</f>
        <v>#REF!</v>
      </c>
      <c r="Q1186" s="4" t="e">
        <f>'FICHE PRODUIT'!#REF!</f>
        <v>#REF!</v>
      </c>
      <c r="R1186" s="4" t="e">
        <f>'FICHE PRODUIT'!#REF!</f>
        <v>#REF!</v>
      </c>
      <c r="S1186" s="122" t="e">
        <f>'FICHE PRODUIT'!#REF!</f>
        <v>#REF!</v>
      </c>
      <c r="T1186" s="2" t="e">
        <f>'FICHE PRODUIT'!#REF!</f>
        <v>#REF!</v>
      </c>
      <c r="U1186" s="2" t="e">
        <f>'FICHE PRODUIT'!#REF!</f>
        <v>#REF!</v>
      </c>
      <c r="V1186" s="2" t="e">
        <f>'FICHE PRODUIT'!#REF!</f>
        <v>#REF!</v>
      </c>
      <c r="W1186" s="2" t="e">
        <f>'FICHE PRODUIT'!#REF!</f>
        <v>#REF!</v>
      </c>
      <c r="X1186" s="2" t="e">
        <f>'FICHE PRODUIT'!#REF!</f>
        <v>#REF!</v>
      </c>
      <c r="Y1186" s="2" t="e">
        <f>'FICHE PRODUIT'!#REF!</f>
        <v>#REF!</v>
      </c>
      <c r="Z1186" s="2" t="e">
        <f>'FICHE PRODUIT'!#REF!</f>
        <v>#REF!</v>
      </c>
      <c r="AA1186" s="2" t="e">
        <f>'FICHE PRODUIT'!#REF!</f>
        <v>#REF!</v>
      </c>
    </row>
    <row r="1187" spans="1:27" x14ac:dyDescent="0.2">
      <c r="A1187" s="7" t="e">
        <f>'FICHE PRODUIT'!#REF!</f>
        <v>#REF!</v>
      </c>
      <c r="B1187" s="2" t="e">
        <f>'FICHE PRODUIT'!#REF!</f>
        <v>#REF!</v>
      </c>
      <c r="C1187" s="2" t="e">
        <f>'FICHE PRODUIT'!#REF!</f>
        <v>#REF!</v>
      </c>
      <c r="D1187" s="2" t="e">
        <f>'FICHE PRODUIT'!#REF!</f>
        <v>#REF!</v>
      </c>
      <c r="E1187" s="2" t="e">
        <f>'FICHE PRODUIT'!#REF!</f>
        <v>#REF!</v>
      </c>
      <c r="F1187" s="2" t="e">
        <f>'FICHE PRODUIT'!#REF!</f>
        <v>#REF!</v>
      </c>
      <c r="G1187" s="2" t="e">
        <f>'FICHE PRODUIT'!#REF!</f>
        <v>#REF!</v>
      </c>
      <c r="H1187" s="122" t="e">
        <f>'FICHE PRODUIT'!#REF!</f>
        <v>#REF!</v>
      </c>
      <c r="I1187" s="2" t="e">
        <f>'FICHE PRODUIT'!#REF!</f>
        <v>#REF!</v>
      </c>
      <c r="J1187" s="2" t="e">
        <f>'FICHE PRODUIT'!#REF!</f>
        <v>#REF!</v>
      </c>
      <c r="K1187" s="2" t="e">
        <f>'FICHE PRODUIT'!#REF!</f>
        <v>#REF!</v>
      </c>
      <c r="L1187" s="4" t="e">
        <f>'FICHE PRODUIT'!#REF!</f>
        <v>#REF!</v>
      </c>
      <c r="M1187" s="4" t="e">
        <f>'FICHE PRODUIT'!#REF!</f>
        <v>#REF!</v>
      </c>
      <c r="N1187" s="4" t="e">
        <f>'FICHE PRODUIT'!#REF!</f>
        <v>#REF!</v>
      </c>
      <c r="O1187" s="4" t="e">
        <f>'FICHE PRODUIT'!#REF!</f>
        <v>#REF!</v>
      </c>
      <c r="P1187" s="4" t="e">
        <f>'FICHE PRODUIT'!#REF!</f>
        <v>#REF!</v>
      </c>
      <c r="Q1187" s="4" t="e">
        <f>'FICHE PRODUIT'!#REF!</f>
        <v>#REF!</v>
      </c>
      <c r="R1187" s="4" t="e">
        <f>'FICHE PRODUIT'!#REF!</f>
        <v>#REF!</v>
      </c>
      <c r="S1187" s="122" t="e">
        <f>'FICHE PRODUIT'!#REF!</f>
        <v>#REF!</v>
      </c>
      <c r="T1187" s="2" t="e">
        <f>'FICHE PRODUIT'!#REF!</f>
        <v>#REF!</v>
      </c>
      <c r="U1187" s="2" t="e">
        <f>'FICHE PRODUIT'!#REF!</f>
        <v>#REF!</v>
      </c>
      <c r="V1187" s="2" t="e">
        <f>'FICHE PRODUIT'!#REF!</f>
        <v>#REF!</v>
      </c>
      <c r="W1187" s="2" t="e">
        <f>'FICHE PRODUIT'!#REF!</f>
        <v>#REF!</v>
      </c>
      <c r="X1187" s="2" t="e">
        <f>'FICHE PRODUIT'!#REF!</f>
        <v>#REF!</v>
      </c>
      <c r="Y1187" s="2" t="e">
        <f>'FICHE PRODUIT'!#REF!</f>
        <v>#REF!</v>
      </c>
      <c r="Z1187" s="2" t="e">
        <f>'FICHE PRODUIT'!#REF!</f>
        <v>#REF!</v>
      </c>
      <c r="AA1187" s="2" t="e">
        <f>'FICHE PRODUIT'!#REF!</f>
        <v>#REF!</v>
      </c>
    </row>
    <row r="1188" spans="1:27" x14ac:dyDescent="0.2">
      <c r="A1188" s="7" t="e">
        <f>'FICHE PRODUIT'!#REF!</f>
        <v>#REF!</v>
      </c>
      <c r="B1188" s="2" t="e">
        <f>'FICHE PRODUIT'!#REF!</f>
        <v>#REF!</v>
      </c>
      <c r="C1188" s="2" t="e">
        <f>'FICHE PRODUIT'!#REF!</f>
        <v>#REF!</v>
      </c>
      <c r="D1188" s="2" t="e">
        <f>'FICHE PRODUIT'!#REF!</f>
        <v>#REF!</v>
      </c>
      <c r="E1188" s="2" t="e">
        <f>'FICHE PRODUIT'!#REF!</f>
        <v>#REF!</v>
      </c>
      <c r="F1188" s="2" t="e">
        <f>'FICHE PRODUIT'!#REF!</f>
        <v>#REF!</v>
      </c>
      <c r="G1188" s="2" t="e">
        <f>'FICHE PRODUIT'!#REF!</f>
        <v>#REF!</v>
      </c>
      <c r="H1188" s="122" t="e">
        <f>'FICHE PRODUIT'!#REF!</f>
        <v>#REF!</v>
      </c>
      <c r="I1188" s="2" t="e">
        <f>'FICHE PRODUIT'!#REF!</f>
        <v>#REF!</v>
      </c>
      <c r="J1188" s="2" t="e">
        <f>'FICHE PRODUIT'!#REF!</f>
        <v>#REF!</v>
      </c>
      <c r="K1188" s="2" t="e">
        <f>'FICHE PRODUIT'!#REF!</f>
        <v>#REF!</v>
      </c>
      <c r="L1188" s="4" t="e">
        <f>'FICHE PRODUIT'!#REF!</f>
        <v>#REF!</v>
      </c>
      <c r="M1188" s="4" t="e">
        <f>'FICHE PRODUIT'!#REF!</f>
        <v>#REF!</v>
      </c>
      <c r="N1188" s="4" t="e">
        <f>'FICHE PRODUIT'!#REF!</f>
        <v>#REF!</v>
      </c>
      <c r="O1188" s="4" t="e">
        <f>'FICHE PRODUIT'!#REF!</f>
        <v>#REF!</v>
      </c>
      <c r="P1188" s="4" t="e">
        <f>'FICHE PRODUIT'!#REF!</f>
        <v>#REF!</v>
      </c>
      <c r="Q1188" s="4" t="e">
        <f>'FICHE PRODUIT'!#REF!</f>
        <v>#REF!</v>
      </c>
      <c r="R1188" s="4" t="e">
        <f>'FICHE PRODUIT'!#REF!</f>
        <v>#REF!</v>
      </c>
      <c r="S1188" s="122" t="e">
        <f>'FICHE PRODUIT'!#REF!</f>
        <v>#REF!</v>
      </c>
      <c r="T1188" s="2" t="e">
        <f>'FICHE PRODUIT'!#REF!</f>
        <v>#REF!</v>
      </c>
      <c r="U1188" s="2" t="e">
        <f>'FICHE PRODUIT'!#REF!</f>
        <v>#REF!</v>
      </c>
      <c r="V1188" s="2" t="e">
        <f>'FICHE PRODUIT'!#REF!</f>
        <v>#REF!</v>
      </c>
      <c r="W1188" s="2" t="e">
        <f>'FICHE PRODUIT'!#REF!</f>
        <v>#REF!</v>
      </c>
      <c r="X1188" s="2" t="e">
        <f>'FICHE PRODUIT'!#REF!</f>
        <v>#REF!</v>
      </c>
      <c r="Y1188" s="2" t="e">
        <f>'FICHE PRODUIT'!#REF!</f>
        <v>#REF!</v>
      </c>
      <c r="Z1188" s="2" t="e">
        <f>'FICHE PRODUIT'!#REF!</f>
        <v>#REF!</v>
      </c>
      <c r="AA1188" s="2" t="e">
        <f>'FICHE PRODUIT'!#REF!</f>
        <v>#REF!</v>
      </c>
    </row>
    <row r="1189" spans="1:27" x14ac:dyDescent="0.2">
      <c r="A1189" s="7" t="e">
        <f>'FICHE PRODUIT'!#REF!</f>
        <v>#REF!</v>
      </c>
      <c r="B1189" s="2" t="e">
        <f>'FICHE PRODUIT'!#REF!</f>
        <v>#REF!</v>
      </c>
      <c r="C1189" s="2" t="e">
        <f>'FICHE PRODUIT'!#REF!</f>
        <v>#REF!</v>
      </c>
      <c r="D1189" s="2" t="e">
        <f>'FICHE PRODUIT'!#REF!</f>
        <v>#REF!</v>
      </c>
      <c r="E1189" s="2" t="e">
        <f>'FICHE PRODUIT'!#REF!</f>
        <v>#REF!</v>
      </c>
      <c r="F1189" s="2" t="e">
        <f>'FICHE PRODUIT'!#REF!</f>
        <v>#REF!</v>
      </c>
      <c r="G1189" s="2" t="e">
        <f>'FICHE PRODUIT'!#REF!</f>
        <v>#REF!</v>
      </c>
      <c r="H1189" s="122" t="e">
        <f>'FICHE PRODUIT'!#REF!</f>
        <v>#REF!</v>
      </c>
      <c r="I1189" s="2" t="e">
        <f>'FICHE PRODUIT'!#REF!</f>
        <v>#REF!</v>
      </c>
      <c r="J1189" s="2" t="e">
        <f>'FICHE PRODUIT'!#REF!</f>
        <v>#REF!</v>
      </c>
      <c r="K1189" s="2" t="e">
        <f>'FICHE PRODUIT'!#REF!</f>
        <v>#REF!</v>
      </c>
      <c r="L1189" s="4" t="e">
        <f>'FICHE PRODUIT'!#REF!</f>
        <v>#REF!</v>
      </c>
      <c r="M1189" s="4" t="e">
        <f>'FICHE PRODUIT'!#REF!</f>
        <v>#REF!</v>
      </c>
      <c r="N1189" s="4" t="e">
        <f>'FICHE PRODUIT'!#REF!</f>
        <v>#REF!</v>
      </c>
      <c r="O1189" s="4" t="e">
        <f>'FICHE PRODUIT'!#REF!</f>
        <v>#REF!</v>
      </c>
      <c r="P1189" s="4" t="e">
        <f>'FICHE PRODUIT'!#REF!</f>
        <v>#REF!</v>
      </c>
      <c r="Q1189" s="4" t="e">
        <f>'FICHE PRODUIT'!#REF!</f>
        <v>#REF!</v>
      </c>
      <c r="R1189" s="4" t="e">
        <f>'FICHE PRODUIT'!#REF!</f>
        <v>#REF!</v>
      </c>
      <c r="S1189" s="122" t="e">
        <f>'FICHE PRODUIT'!#REF!</f>
        <v>#REF!</v>
      </c>
      <c r="T1189" s="2" t="e">
        <f>'FICHE PRODUIT'!#REF!</f>
        <v>#REF!</v>
      </c>
      <c r="U1189" s="2" t="e">
        <f>'FICHE PRODUIT'!#REF!</f>
        <v>#REF!</v>
      </c>
      <c r="V1189" s="2" t="e">
        <f>'FICHE PRODUIT'!#REF!</f>
        <v>#REF!</v>
      </c>
      <c r="W1189" s="2" t="e">
        <f>'FICHE PRODUIT'!#REF!</f>
        <v>#REF!</v>
      </c>
      <c r="X1189" s="2" t="e">
        <f>'FICHE PRODUIT'!#REF!</f>
        <v>#REF!</v>
      </c>
      <c r="Y1189" s="2" t="e">
        <f>'FICHE PRODUIT'!#REF!</f>
        <v>#REF!</v>
      </c>
      <c r="Z1189" s="2" t="e">
        <f>'FICHE PRODUIT'!#REF!</f>
        <v>#REF!</v>
      </c>
      <c r="AA1189" s="2" t="e">
        <f>'FICHE PRODUIT'!#REF!</f>
        <v>#REF!</v>
      </c>
    </row>
    <row r="1190" spans="1:27" x14ac:dyDescent="0.2">
      <c r="A1190" s="7" t="e">
        <f>'FICHE PRODUIT'!#REF!</f>
        <v>#REF!</v>
      </c>
      <c r="B1190" s="2" t="e">
        <f>'FICHE PRODUIT'!#REF!</f>
        <v>#REF!</v>
      </c>
      <c r="C1190" s="2" t="e">
        <f>'FICHE PRODUIT'!#REF!</f>
        <v>#REF!</v>
      </c>
      <c r="D1190" s="2" t="e">
        <f>'FICHE PRODUIT'!#REF!</f>
        <v>#REF!</v>
      </c>
      <c r="E1190" s="2" t="e">
        <f>'FICHE PRODUIT'!#REF!</f>
        <v>#REF!</v>
      </c>
      <c r="F1190" s="2" t="e">
        <f>'FICHE PRODUIT'!#REF!</f>
        <v>#REF!</v>
      </c>
      <c r="G1190" s="2" t="e">
        <f>'FICHE PRODUIT'!#REF!</f>
        <v>#REF!</v>
      </c>
      <c r="H1190" s="122" t="e">
        <f>'FICHE PRODUIT'!#REF!</f>
        <v>#REF!</v>
      </c>
      <c r="I1190" s="2" t="e">
        <f>'FICHE PRODUIT'!#REF!</f>
        <v>#REF!</v>
      </c>
      <c r="J1190" s="2" t="e">
        <f>'FICHE PRODUIT'!#REF!</f>
        <v>#REF!</v>
      </c>
      <c r="K1190" s="2" t="e">
        <f>'FICHE PRODUIT'!#REF!</f>
        <v>#REF!</v>
      </c>
      <c r="L1190" s="4" t="e">
        <f>'FICHE PRODUIT'!#REF!</f>
        <v>#REF!</v>
      </c>
      <c r="M1190" s="4" t="e">
        <f>'FICHE PRODUIT'!#REF!</f>
        <v>#REF!</v>
      </c>
      <c r="N1190" s="4" t="e">
        <f>'FICHE PRODUIT'!#REF!</f>
        <v>#REF!</v>
      </c>
      <c r="O1190" s="4" t="e">
        <f>'FICHE PRODUIT'!#REF!</f>
        <v>#REF!</v>
      </c>
      <c r="P1190" s="4" t="e">
        <f>'FICHE PRODUIT'!#REF!</f>
        <v>#REF!</v>
      </c>
      <c r="Q1190" s="4" t="e">
        <f>'FICHE PRODUIT'!#REF!</f>
        <v>#REF!</v>
      </c>
      <c r="R1190" s="4" t="e">
        <f>'FICHE PRODUIT'!#REF!</f>
        <v>#REF!</v>
      </c>
      <c r="S1190" s="122" t="e">
        <f>'FICHE PRODUIT'!#REF!</f>
        <v>#REF!</v>
      </c>
      <c r="T1190" s="2" t="e">
        <f>'FICHE PRODUIT'!#REF!</f>
        <v>#REF!</v>
      </c>
      <c r="U1190" s="2" t="e">
        <f>'FICHE PRODUIT'!#REF!</f>
        <v>#REF!</v>
      </c>
      <c r="V1190" s="2" t="e">
        <f>'FICHE PRODUIT'!#REF!</f>
        <v>#REF!</v>
      </c>
      <c r="W1190" s="2" t="e">
        <f>'FICHE PRODUIT'!#REF!</f>
        <v>#REF!</v>
      </c>
      <c r="X1190" s="2" t="e">
        <f>'FICHE PRODUIT'!#REF!</f>
        <v>#REF!</v>
      </c>
      <c r="Y1190" s="2" t="e">
        <f>'FICHE PRODUIT'!#REF!</f>
        <v>#REF!</v>
      </c>
      <c r="Z1190" s="2" t="e">
        <f>'FICHE PRODUIT'!#REF!</f>
        <v>#REF!</v>
      </c>
      <c r="AA1190" s="2" t="e">
        <f>'FICHE PRODUIT'!#REF!</f>
        <v>#REF!</v>
      </c>
    </row>
    <row r="1191" spans="1:27" x14ac:dyDescent="0.2">
      <c r="A1191" s="7" t="e">
        <f>'FICHE PRODUIT'!#REF!</f>
        <v>#REF!</v>
      </c>
      <c r="B1191" s="2" t="e">
        <f>'FICHE PRODUIT'!#REF!</f>
        <v>#REF!</v>
      </c>
      <c r="C1191" s="2" t="e">
        <f>'FICHE PRODUIT'!#REF!</f>
        <v>#REF!</v>
      </c>
      <c r="D1191" s="2" t="e">
        <f>'FICHE PRODUIT'!#REF!</f>
        <v>#REF!</v>
      </c>
      <c r="E1191" s="2" t="e">
        <f>'FICHE PRODUIT'!#REF!</f>
        <v>#REF!</v>
      </c>
      <c r="F1191" s="2" t="e">
        <f>'FICHE PRODUIT'!#REF!</f>
        <v>#REF!</v>
      </c>
      <c r="G1191" s="2" t="e">
        <f>'FICHE PRODUIT'!#REF!</f>
        <v>#REF!</v>
      </c>
      <c r="H1191" s="122" t="e">
        <f>'FICHE PRODUIT'!#REF!</f>
        <v>#REF!</v>
      </c>
      <c r="I1191" s="2" t="e">
        <f>'FICHE PRODUIT'!#REF!</f>
        <v>#REF!</v>
      </c>
      <c r="J1191" s="2" t="e">
        <f>'FICHE PRODUIT'!#REF!</f>
        <v>#REF!</v>
      </c>
      <c r="K1191" s="2" t="e">
        <f>'FICHE PRODUIT'!#REF!</f>
        <v>#REF!</v>
      </c>
      <c r="L1191" s="4" t="e">
        <f>'FICHE PRODUIT'!#REF!</f>
        <v>#REF!</v>
      </c>
      <c r="M1191" s="4" t="e">
        <f>'FICHE PRODUIT'!#REF!</f>
        <v>#REF!</v>
      </c>
      <c r="N1191" s="4" t="e">
        <f>'FICHE PRODUIT'!#REF!</f>
        <v>#REF!</v>
      </c>
      <c r="O1191" s="4" t="e">
        <f>'FICHE PRODUIT'!#REF!</f>
        <v>#REF!</v>
      </c>
      <c r="P1191" s="4" t="e">
        <f>'FICHE PRODUIT'!#REF!</f>
        <v>#REF!</v>
      </c>
      <c r="Q1191" s="4" t="e">
        <f>'FICHE PRODUIT'!#REF!</f>
        <v>#REF!</v>
      </c>
      <c r="R1191" s="4" t="e">
        <f>'FICHE PRODUIT'!#REF!</f>
        <v>#REF!</v>
      </c>
      <c r="S1191" s="122" t="e">
        <f>'FICHE PRODUIT'!#REF!</f>
        <v>#REF!</v>
      </c>
      <c r="T1191" s="2" t="e">
        <f>'FICHE PRODUIT'!#REF!</f>
        <v>#REF!</v>
      </c>
      <c r="U1191" s="2" t="e">
        <f>'FICHE PRODUIT'!#REF!</f>
        <v>#REF!</v>
      </c>
      <c r="V1191" s="2" t="e">
        <f>'FICHE PRODUIT'!#REF!</f>
        <v>#REF!</v>
      </c>
      <c r="W1191" s="2" t="e">
        <f>'FICHE PRODUIT'!#REF!</f>
        <v>#REF!</v>
      </c>
      <c r="X1191" s="2" t="e">
        <f>'FICHE PRODUIT'!#REF!</f>
        <v>#REF!</v>
      </c>
      <c r="Y1191" s="2" t="e">
        <f>'FICHE PRODUIT'!#REF!</f>
        <v>#REF!</v>
      </c>
      <c r="Z1191" s="2" t="e">
        <f>'FICHE PRODUIT'!#REF!</f>
        <v>#REF!</v>
      </c>
      <c r="AA1191" s="2" t="e">
        <f>'FICHE PRODUIT'!#REF!</f>
        <v>#REF!</v>
      </c>
    </row>
    <row r="1192" spans="1:27" x14ac:dyDescent="0.2">
      <c r="A1192" s="7" t="e">
        <f>'FICHE PRODUIT'!#REF!</f>
        <v>#REF!</v>
      </c>
      <c r="B1192" s="2" t="e">
        <f>'FICHE PRODUIT'!#REF!</f>
        <v>#REF!</v>
      </c>
      <c r="C1192" s="2" t="e">
        <f>'FICHE PRODUIT'!#REF!</f>
        <v>#REF!</v>
      </c>
      <c r="D1192" s="2" t="e">
        <f>'FICHE PRODUIT'!#REF!</f>
        <v>#REF!</v>
      </c>
      <c r="E1192" s="2" t="e">
        <f>'FICHE PRODUIT'!#REF!</f>
        <v>#REF!</v>
      </c>
      <c r="F1192" s="2" t="e">
        <f>'FICHE PRODUIT'!#REF!</f>
        <v>#REF!</v>
      </c>
      <c r="G1192" s="2" t="e">
        <f>'FICHE PRODUIT'!#REF!</f>
        <v>#REF!</v>
      </c>
      <c r="H1192" s="122" t="e">
        <f>'FICHE PRODUIT'!#REF!</f>
        <v>#REF!</v>
      </c>
      <c r="I1192" s="2" t="e">
        <f>'FICHE PRODUIT'!#REF!</f>
        <v>#REF!</v>
      </c>
      <c r="J1192" s="2" t="e">
        <f>'FICHE PRODUIT'!#REF!</f>
        <v>#REF!</v>
      </c>
      <c r="K1192" s="2" t="e">
        <f>'FICHE PRODUIT'!#REF!</f>
        <v>#REF!</v>
      </c>
      <c r="L1192" s="4" t="e">
        <f>'FICHE PRODUIT'!#REF!</f>
        <v>#REF!</v>
      </c>
      <c r="M1192" s="4" t="e">
        <f>'FICHE PRODUIT'!#REF!</f>
        <v>#REF!</v>
      </c>
      <c r="N1192" s="4" t="e">
        <f>'FICHE PRODUIT'!#REF!</f>
        <v>#REF!</v>
      </c>
      <c r="O1192" s="4" t="e">
        <f>'FICHE PRODUIT'!#REF!</f>
        <v>#REF!</v>
      </c>
      <c r="P1192" s="4" t="e">
        <f>'FICHE PRODUIT'!#REF!</f>
        <v>#REF!</v>
      </c>
      <c r="Q1192" s="4" t="e">
        <f>'FICHE PRODUIT'!#REF!</f>
        <v>#REF!</v>
      </c>
      <c r="R1192" s="4" t="e">
        <f>'FICHE PRODUIT'!#REF!</f>
        <v>#REF!</v>
      </c>
      <c r="S1192" s="122" t="e">
        <f>'FICHE PRODUIT'!#REF!</f>
        <v>#REF!</v>
      </c>
      <c r="T1192" s="2" t="e">
        <f>'FICHE PRODUIT'!#REF!</f>
        <v>#REF!</v>
      </c>
      <c r="U1192" s="2" t="e">
        <f>'FICHE PRODUIT'!#REF!</f>
        <v>#REF!</v>
      </c>
      <c r="V1192" s="2" t="e">
        <f>'FICHE PRODUIT'!#REF!</f>
        <v>#REF!</v>
      </c>
      <c r="W1192" s="2" t="e">
        <f>'FICHE PRODUIT'!#REF!</f>
        <v>#REF!</v>
      </c>
      <c r="X1192" s="2" t="e">
        <f>'FICHE PRODUIT'!#REF!</f>
        <v>#REF!</v>
      </c>
      <c r="Y1192" s="2" t="e">
        <f>'FICHE PRODUIT'!#REF!</f>
        <v>#REF!</v>
      </c>
      <c r="Z1192" s="2" t="e">
        <f>'FICHE PRODUIT'!#REF!</f>
        <v>#REF!</v>
      </c>
      <c r="AA1192" s="2" t="e">
        <f>'FICHE PRODUIT'!#REF!</f>
        <v>#REF!</v>
      </c>
    </row>
    <row r="1193" spans="1:27" x14ac:dyDescent="0.2">
      <c r="A1193" s="7" t="e">
        <f>'FICHE PRODUIT'!#REF!</f>
        <v>#REF!</v>
      </c>
      <c r="B1193" s="2" t="e">
        <f>'FICHE PRODUIT'!#REF!</f>
        <v>#REF!</v>
      </c>
      <c r="C1193" s="2" t="e">
        <f>'FICHE PRODUIT'!#REF!</f>
        <v>#REF!</v>
      </c>
      <c r="D1193" s="2" t="e">
        <f>'FICHE PRODUIT'!#REF!</f>
        <v>#REF!</v>
      </c>
      <c r="E1193" s="2" t="e">
        <f>'FICHE PRODUIT'!#REF!</f>
        <v>#REF!</v>
      </c>
      <c r="F1193" s="2" t="e">
        <f>'FICHE PRODUIT'!#REF!</f>
        <v>#REF!</v>
      </c>
      <c r="G1193" s="2" t="e">
        <f>'FICHE PRODUIT'!#REF!</f>
        <v>#REF!</v>
      </c>
      <c r="H1193" s="122" t="e">
        <f>'FICHE PRODUIT'!#REF!</f>
        <v>#REF!</v>
      </c>
      <c r="I1193" s="2" t="e">
        <f>'FICHE PRODUIT'!#REF!</f>
        <v>#REF!</v>
      </c>
      <c r="J1193" s="2" t="e">
        <f>'FICHE PRODUIT'!#REF!</f>
        <v>#REF!</v>
      </c>
      <c r="K1193" s="2" t="e">
        <f>'FICHE PRODUIT'!#REF!</f>
        <v>#REF!</v>
      </c>
      <c r="L1193" s="4" t="e">
        <f>'FICHE PRODUIT'!#REF!</f>
        <v>#REF!</v>
      </c>
      <c r="M1193" s="4" t="e">
        <f>'FICHE PRODUIT'!#REF!</f>
        <v>#REF!</v>
      </c>
      <c r="N1193" s="4" t="e">
        <f>'FICHE PRODUIT'!#REF!</f>
        <v>#REF!</v>
      </c>
      <c r="O1193" s="4" t="e">
        <f>'FICHE PRODUIT'!#REF!</f>
        <v>#REF!</v>
      </c>
      <c r="P1193" s="4" t="e">
        <f>'FICHE PRODUIT'!#REF!</f>
        <v>#REF!</v>
      </c>
      <c r="Q1193" s="4" t="e">
        <f>'FICHE PRODUIT'!#REF!</f>
        <v>#REF!</v>
      </c>
      <c r="R1193" s="4" t="e">
        <f>'FICHE PRODUIT'!#REF!</f>
        <v>#REF!</v>
      </c>
      <c r="S1193" s="122" t="e">
        <f>'FICHE PRODUIT'!#REF!</f>
        <v>#REF!</v>
      </c>
      <c r="T1193" s="2" t="e">
        <f>'FICHE PRODUIT'!#REF!</f>
        <v>#REF!</v>
      </c>
      <c r="U1193" s="2" t="e">
        <f>'FICHE PRODUIT'!#REF!</f>
        <v>#REF!</v>
      </c>
      <c r="V1193" s="2" t="e">
        <f>'FICHE PRODUIT'!#REF!</f>
        <v>#REF!</v>
      </c>
      <c r="W1193" s="2" t="e">
        <f>'FICHE PRODUIT'!#REF!</f>
        <v>#REF!</v>
      </c>
      <c r="X1193" s="2" t="e">
        <f>'FICHE PRODUIT'!#REF!</f>
        <v>#REF!</v>
      </c>
      <c r="Y1193" s="2" t="e">
        <f>'FICHE PRODUIT'!#REF!</f>
        <v>#REF!</v>
      </c>
      <c r="Z1193" s="2" t="e">
        <f>'FICHE PRODUIT'!#REF!</f>
        <v>#REF!</v>
      </c>
      <c r="AA1193" s="2" t="e">
        <f>'FICHE PRODUIT'!#REF!</f>
        <v>#REF!</v>
      </c>
    </row>
    <row r="1194" spans="1:27" x14ac:dyDescent="0.2">
      <c r="A1194" s="7" t="e">
        <f>'FICHE PRODUIT'!#REF!</f>
        <v>#REF!</v>
      </c>
      <c r="B1194" s="2" t="e">
        <f>'FICHE PRODUIT'!#REF!</f>
        <v>#REF!</v>
      </c>
      <c r="C1194" s="2" t="e">
        <f>'FICHE PRODUIT'!#REF!</f>
        <v>#REF!</v>
      </c>
      <c r="D1194" s="2" t="e">
        <f>'FICHE PRODUIT'!#REF!</f>
        <v>#REF!</v>
      </c>
      <c r="E1194" s="2" t="e">
        <f>'FICHE PRODUIT'!#REF!</f>
        <v>#REF!</v>
      </c>
      <c r="F1194" s="2" t="e">
        <f>'FICHE PRODUIT'!#REF!</f>
        <v>#REF!</v>
      </c>
      <c r="G1194" s="2" t="e">
        <f>'FICHE PRODUIT'!#REF!</f>
        <v>#REF!</v>
      </c>
      <c r="H1194" s="122" t="e">
        <f>'FICHE PRODUIT'!#REF!</f>
        <v>#REF!</v>
      </c>
      <c r="I1194" s="2" t="e">
        <f>'FICHE PRODUIT'!#REF!</f>
        <v>#REF!</v>
      </c>
      <c r="J1194" s="2" t="e">
        <f>'FICHE PRODUIT'!#REF!</f>
        <v>#REF!</v>
      </c>
      <c r="K1194" s="2" t="e">
        <f>'FICHE PRODUIT'!#REF!</f>
        <v>#REF!</v>
      </c>
      <c r="L1194" s="4" t="e">
        <f>'FICHE PRODUIT'!#REF!</f>
        <v>#REF!</v>
      </c>
      <c r="M1194" s="4" t="e">
        <f>'FICHE PRODUIT'!#REF!</f>
        <v>#REF!</v>
      </c>
      <c r="N1194" s="4" t="e">
        <f>'FICHE PRODUIT'!#REF!</f>
        <v>#REF!</v>
      </c>
      <c r="O1194" s="4" t="e">
        <f>'FICHE PRODUIT'!#REF!</f>
        <v>#REF!</v>
      </c>
      <c r="P1194" s="4" t="e">
        <f>'FICHE PRODUIT'!#REF!</f>
        <v>#REF!</v>
      </c>
      <c r="Q1194" s="4" t="e">
        <f>'FICHE PRODUIT'!#REF!</f>
        <v>#REF!</v>
      </c>
      <c r="R1194" s="4" t="e">
        <f>'FICHE PRODUIT'!#REF!</f>
        <v>#REF!</v>
      </c>
      <c r="S1194" s="122" t="e">
        <f>'FICHE PRODUIT'!#REF!</f>
        <v>#REF!</v>
      </c>
      <c r="T1194" s="2" t="e">
        <f>'FICHE PRODUIT'!#REF!</f>
        <v>#REF!</v>
      </c>
      <c r="U1194" s="2" t="e">
        <f>'FICHE PRODUIT'!#REF!</f>
        <v>#REF!</v>
      </c>
      <c r="V1194" s="2" t="e">
        <f>'FICHE PRODUIT'!#REF!</f>
        <v>#REF!</v>
      </c>
      <c r="W1194" s="2" t="e">
        <f>'FICHE PRODUIT'!#REF!</f>
        <v>#REF!</v>
      </c>
      <c r="X1194" s="2" t="e">
        <f>'FICHE PRODUIT'!#REF!</f>
        <v>#REF!</v>
      </c>
      <c r="Y1194" s="2" t="e">
        <f>'FICHE PRODUIT'!#REF!</f>
        <v>#REF!</v>
      </c>
      <c r="Z1194" s="2" t="e">
        <f>'FICHE PRODUIT'!#REF!</f>
        <v>#REF!</v>
      </c>
      <c r="AA1194" s="2" t="e">
        <f>'FICHE PRODUIT'!#REF!</f>
        <v>#REF!</v>
      </c>
    </row>
    <row r="1195" spans="1:27" x14ac:dyDescent="0.2">
      <c r="A1195" s="7" t="e">
        <f>'FICHE PRODUIT'!#REF!</f>
        <v>#REF!</v>
      </c>
      <c r="B1195" s="2" t="e">
        <f>'FICHE PRODUIT'!#REF!</f>
        <v>#REF!</v>
      </c>
      <c r="C1195" s="2" t="e">
        <f>'FICHE PRODUIT'!#REF!</f>
        <v>#REF!</v>
      </c>
      <c r="D1195" s="2" t="e">
        <f>'FICHE PRODUIT'!#REF!</f>
        <v>#REF!</v>
      </c>
      <c r="E1195" s="2" t="e">
        <f>'FICHE PRODUIT'!#REF!</f>
        <v>#REF!</v>
      </c>
      <c r="F1195" s="2" t="e">
        <f>'FICHE PRODUIT'!#REF!</f>
        <v>#REF!</v>
      </c>
      <c r="G1195" s="2" t="e">
        <f>'FICHE PRODUIT'!#REF!</f>
        <v>#REF!</v>
      </c>
      <c r="H1195" s="122" t="e">
        <f>'FICHE PRODUIT'!#REF!</f>
        <v>#REF!</v>
      </c>
      <c r="I1195" s="2" t="e">
        <f>'FICHE PRODUIT'!#REF!</f>
        <v>#REF!</v>
      </c>
      <c r="J1195" s="2" t="e">
        <f>'FICHE PRODUIT'!#REF!</f>
        <v>#REF!</v>
      </c>
      <c r="K1195" s="2" t="e">
        <f>'FICHE PRODUIT'!#REF!</f>
        <v>#REF!</v>
      </c>
      <c r="L1195" s="4" t="e">
        <f>'FICHE PRODUIT'!#REF!</f>
        <v>#REF!</v>
      </c>
      <c r="M1195" s="4" t="e">
        <f>'FICHE PRODUIT'!#REF!</f>
        <v>#REF!</v>
      </c>
      <c r="N1195" s="4" t="e">
        <f>'FICHE PRODUIT'!#REF!</f>
        <v>#REF!</v>
      </c>
      <c r="O1195" s="4" t="e">
        <f>'FICHE PRODUIT'!#REF!</f>
        <v>#REF!</v>
      </c>
      <c r="P1195" s="4" t="e">
        <f>'FICHE PRODUIT'!#REF!</f>
        <v>#REF!</v>
      </c>
      <c r="Q1195" s="4" t="e">
        <f>'FICHE PRODUIT'!#REF!</f>
        <v>#REF!</v>
      </c>
      <c r="R1195" s="4" t="e">
        <f>'FICHE PRODUIT'!#REF!</f>
        <v>#REF!</v>
      </c>
      <c r="S1195" s="122" t="e">
        <f>'FICHE PRODUIT'!#REF!</f>
        <v>#REF!</v>
      </c>
      <c r="T1195" s="2" t="e">
        <f>'FICHE PRODUIT'!#REF!</f>
        <v>#REF!</v>
      </c>
      <c r="U1195" s="2" t="e">
        <f>'FICHE PRODUIT'!#REF!</f>
        <v>#REF!</v>
      </c>
      <c r="V1195" s="2" t="e">
        <f>'FICHE PRODUIT'!#REF!</f>
        <v>#REF!</v>
      </c>
      <c r="W1195" s="2" t="e">
        <f>'FICHE PRODUIT'!#REF!</f>
        <v>#REF!</v>
      </c>
      <c r="X1195" s="2" t="e">
        <f>'FICHE PRODUIT'!#REF!</f>
        <v>#REF!</v>
      </c>
      <c r="Y1195" s="2" t="e">
        <f>'FICHE PRODUIT'!#REF!</f>
        <v>#REF!</v>
      </c>
      <c r="Z1195" s="2" t="e">
        <f>'FICHE PRODUIT'!#REF!</f>
        <v>#REF!</v>
      </c>
      <c r="AA1195" s="2" t="e">
        <f>'FICHE PRODUIT'!#REF!</f>
        <v>#REF!</v>
      </c>
    </row>
    <row r="1196" spans="1:27" x14ac:dyDescent="0.2">
      <c r="A1196" s="7" t="str">
        <f>'FICHE PRODUIT'!$A$3175</f>
        <v xml:space="preserve">SLACK IVY VIW4010 </v>
      </c>
      <c r="B1196" s="2" t="str">
        <f>'FICHE PRODUIT'!$H$3175</f>
        <v>Kaki</v>
      </c>
      <c r="C1196" s="2" t="str">
        <f>'FICHE PRODUIT'!$S$3175</f>
        <v>W26-27</v>
      </c>
      <c r="D1196" s="2">
        <f>'FICHE PRODUIT'!$Q$3175</f>
        <v>0</v>
      </c>
      <c r="E1196" s="2" t="str">
        <f>'FICHE PRODUIT'!$S$3177</f>
        <v>WAIT QUANTITY</v>
      </c>
      <c r="F1196" s="2" t="str">
        <f>'FICHE PRODUIT'!$E$3179</f>
        <v>Page 84</v>
      </c>
      <c r="G1196" s="2" t="str">
        <f>'FICHE PRODUIT'!$E$3180</f>
        <v xml:space="preserve">Not need </v>
      </c>
      <c r="H1196" s="122" t="str">
        <f>'FICHE PRODUIT'!$E$3181</f>
        <v>OCEAN SURPLUS</v>
      </c>
      <c r="I1196" s="2" t="b">
        <f>'FICHE PRODUIT'!$E$3183</f>
        <v>0</v>
      </c>
      <c r="J1196" s="2" t="str">
        <f>'FICHE PRODUIT'!$E$3185</f>
        <v>Blazers</v>
      </c>
      <c r="K1196" s="2" t="str">
        <f>'FICHE PRODUIT'!$E$3186</f>
        <v>Slack</v>
      </c>
      <c r="L1196" s="4">
        <f>'FICHE PRODUIT'!$E$3188</f>
        <v>107</v>
      </c>
      <c r="M1196" s="4">
        <f>'FICHE PRODUIT'!$E$3189</f>
        <v>25.599999999999998</v>
      </c>
      <c r="N1196" s="4">
        <f>'FICHE PRODUIT'!$E$3191</f>
        <v>132.6</v>
      </c>
      <c r="O1196" s="4">
        <f>'FICHE PRODUIT'!$E$3192</f>
        <v>4.3363499245852193</v>
      </c>
      <c r="P1196" s="4">
        <f>'FICHE PRODUIT'!$E$3194</f>
        <v>575</v>
      </c>
      <c r="Q1196" s="4">
        <f>'FICHE PRODUIT'!$E$3195</f>
        <v>230</v>
      </c>
      <c r="R1196" s="4">
        <f>'FICHE PRODUIT'!$E$3196</f>
        <v>261.36363636363632</v>
      </c>
      <c r="S1196" s="122">
        <f>'FICHE PRODUIT'!$E$3197</f>
        <v>0</v>
      </c>
      <c r="T1196" s="2" t="str">
        <f>'FICHE PRODUIT'!A3202</f>
        <v>FABRIC</v>
      </c>
      <c r="U1196" s="2" t="str">
        <f>'FICHE PRODUIT'!B3202</f>
        <v>ALBANO MORGADO</v>
      </c>
      <c r="V1196" s="2" t="str">
        <f>'FICHE PRODUIT'!C3202</f>
        <v>15 16982 I 002</v>
      </c>
      <c r="W1196" s="2">
        <f>'FICHE PRODUIT'!D3202</f>
        <v>1.85</v>
      </c>
      <c r="X1196" s="2">
        <f>'FICHE PRODUIT'!E3202</f>
        <v>0</v>
      </c>
      <c r="Y1196" s="2">
        <f>'FICHE PRODUIT'!F3202</f>
        <v>11.2</v>
      </c>
      <c r="Z1196" s="2">
        <f>'FICHE PRODUIT'!G3202</f>
        <v>20.72</v>
      </c>
      <c r="AA1196" s="2">
        <f>'FICHE PRODUIT'!H3202</f>
        <v>0</v>
      </c>
    </row>
    <row r="1197" spans="1:27" x14ac:dyDescent="0.2">
      <c r="A1197" s="7" t="str">
        <f>'FICHE PRODUIT'!$A$3175</f>
        <v xml:space="preserve">SLACK IVY VIW4010 </v>
      </c>
      <c r="B1197" s="2" t="str">
        <f>'FICHE PRODUIT'!$H$3175</f>
        <v>Kaki</v>
      </c>
      <c r="C1197" s="2" t="str">
        <f>'FICHE PRODUIT'!$S$3175</f>
        <v>W26-27</v>
      </c>
      <c r="D1197" s="2">
        <f>'FICHE PRODUIT'!$Q$3175</f>
        <v>0</v>
      </c>
      <c r="E1197" s="2" t="str">
        <f>'FICHE PRODUIT'!$S$3177</f>
        <v>WAIT QUANTITY</v>
      </c>
      <c r="F1197" s="2" t="str">
        <f>'FICHE PRODUIT'!$E$3179</f>
        <v>Page 84</v>
      </c>
      <c r="G1197" s="2" t="str">
        <f>'FICHE PRODUIT'!$E$3180</f>
        <v xml:space="preserve">Not need </v>
      </c>
      <c r="H1197" s="122" t="str">
        <f>'FICHE PRODUIT'!$E$3181</f>
        <v>OCEAN SURPLUS</v>
      </c>
      <c r="I1197" s="2" t="b">
        <f>'FICHE PRODUIT'!$E$3183</f>
        <v>0</v>
      </c>
      <c r="J1197" s="2" t="str">
        <f>'FICHE PRODUIT'!$E$3185</f>
        <v>Blazers</v>
      </c>
      <c r="K1197" s="2" t="str">
        <f>'FICHE PRODUIT'!$E$3186</f>
        <v>Slack</v>
      </c>
      <c r="L1197" s="4">
        <f>'FICHE PRODUIT'!$E$3188</f>
        <v>107</v>
      </c>
      <c r="M1197" s="4">
        <f>'FICHE PRODUIT'!$E$3189</f>
        <v>25.599999999999998</v>
      </c>
      <c r="N1197" s="4">
        <f>'FICHE PRODUIT'!$E$3191</f>
        <v>132.6</v>
      </c>
      <c r="O1197" s="4">
        <f>'FICHE PRODUIT'!$E$3192</f>
        <v>4.3363499245852193</v>
      </c>
      <c r="P1197" s="4">
        <f>'FICHE PRODUIT'!$E$3194</f>
        <v>575</v>
      </c>
      <c r="Q1197" s="4">
        <f>'FICHE PRODUIT'!$E$3195</f>
        <v>230</v>
      </c>
      <c r="R1197" s="4">
        <f>'FICHE PRODUIT'!$E$3196</f>
        <v>261.36363636363632</v>
      </c>
      <c r="S1197" s="122">
        <f>'FICHE PRODUIT'!$E$3197</f>
        <v>0</v>
      </c>
      <c r="T1197" s="2" t="str">
        <f>'FICHE PRODUIT'!A3203</f>
        <v>LINNING</v>
      </c>
      <c r="U1197" s="2" t="str">
        <f>'FICHE PRODUIT'!B3203</f>
        <v>CERVOTESSILE</v>
      </c>
      <c r="V1197" s="2" t="str">
        <f>'FICHE PRODUIT'!C3203</f>
        <v>LOTO e.215</v>
      </c>
      <c r="W1197" s="2">
        <f>'FICHE PRODUIT'!D3203</f>
        <v>0.72</v>
      </c>
      <c r="X1197" s="2">
        <f>'FICHE PRODUIT'!E3203</f>
        <v>0</v>
      </c>
      <c r="Y1197" s="2">
        <f>'FICHE PRODUIT'!F3203</f>
        <v>0</v>
      </c>
      <c r="Z1197" s="2">
        <f>'FICHE PRODUIT'!G3203</f>
        <v>0</v>
      </c>
      <c r="AA1197" s="2">
        <f>'FICHE PRODUIT'!H3203</f>
        <v>0</v>
      </c>
    </row>
    <row r="1198" spans="1:27" x14ac:dyDescent="0.2">
      <c r="A1198" s="7" t="str">
        <f>'FICHE PRODUIT'!$A$3175</f>
        <v xml:space="preserve">SLACK IVY VIW4010 </v>
      </c>
      <c r="B1198" s="2" t="str">
        <f>'FICHE PRODUIT'!$H$3175</f>
        <v>Kaki</v>
      </c>
      <c r="C1198" s="2" t="str">
        <f>'FICHE PRODUIT'!$S$3175</f>
        <v>W26-27</v>
      </c>
      <c r="D1198" s="2">
        <f>'FICHE PRODUIT'!$Q$3175</f>
        <v>0</v>
      </c>
      <c r="E1198" s="2" t="str">
        <f>'FICHE PRODUIT'!$S$3177</f>
        <v>WAIT QUANTITY</v>
      </c>
      <c r="F1198" s="2" t="str">
        <f>'FICHE PRODUIT'!$E$3179</f>
        <v>Page 84</v>
      </c>
      <c r="G1198" s="2" t="str">
        <f>'FICHE PRODUIT'!$E$3180</f>
        <v xml:space="preserve">Not need </v>
      </c>
      <c r="H1198" s="122" t="str">
        <f>'FICHE PRODUIT'!$E$3181</f>
        <v>OCEAN SURPLUS</v>
      </c>
      <c r="I1198" s="2" t="b">
        <f>'FICHE PRODUIT'!$E$3183</f>
        <v>0</v>
      </c>
      <c r="J1198" s="2" t="str">
        <f>'FICHE PRODUIT'!$E$3185</f>
        <v>Blazers</v>
      </c>
      <c r="K1198" s="2" t="str">
        <f>'FICHE PRODUIT'!$E$3186</f>
        <v>Slack</v>
      </c>
      <c r="L1198" s="4">
        <f>'FICHE PRODUIT'!$E$3188</f>
        <v>107</v>
      </c>
      <c r="M1198" s="4">
        <f>'FICHE PRODUIT'!$E$3189</f>
        <v>25.599999999999998</v>
      </c>
      <c r="N1198" s="4">
        <f>'FICHE PRODUIT'!$E$3191</f>
        <v>132.6</v>
      </c>
      <c r="O1198" s="4">
        <f>'FICHE PRODUIT'!$E$3192</f>
        <v>4.3363499245852193</v>
      </c>
      <c r="P1198" s="4">
        <f>'FICHE PRODUIT'!$E$3194</f>
        <v>575</v>
      </c>
      <c r="Q1198" s="4">
        <f>'FICHE PRODUIT'!$E$3195</f>
        <v>230</v>
      </c>
      <c r="R1198" s="4">
        <f>'FICHE PRODUIT'!$E$3196</f>
        <v>261.36363636363632</v>
      </c>
      <c r="S1198" s="122">
        <f>'FICHE PRODUIT'!$E$3197</f>
        <v>0</v>
      </c>
      <c r="T1198" s="2" t="str">
        <f>'FICHE PRODUIT'!A3204</f>
        <v>INTERLINING</v>
      </c>
      <c r="U1198" s="2" t="str">
        <f>'FICHE PRODUIT'!B3204</f>
        <v>CHARGEUR</v>
      </c>
      <c r="V1198" s="2" t="str">
        <f>'FICHE PRODUIT'!C3204</f>
        <v>711048/A NATURAL</v>
      </c>
      <c r="W1198" s="2">
        <f>'FICHE PRODUIT'!D3204</f>
        <v>0.6</v>
      </c>
      <c r="X1198" s="2">
        <f>'FICHE PRODUIT'!E3204</f>
        <v>0</v>
      </c>
      <c r="Y1198" s="2">
        <f>'FICHE PRODUIT'!F3204</f>
        <v>0</v>
      </c>
      <c r="Z1198" s="2">
        <f>'FICHE PRODUIT'!G3204</f>
        <v>0</v>
      </c>
      <c r="AA1198" s="2">
        <f>'FICHE PRODUIT'!H3204</f>
        <v>0</v>
      </c>
    </row>
    <row r="1199" spans="1:27" x14ac:dyDescent="0.2">
      <c r="A1199" s="7" t="str">
        <f>'FICHE PRODUIT'!$A$3175</f>
        <v xml:space="preserve">SLACK IVY VIW4010 </v>
      </c>
      <c r="B1199" s="2" t="str">
        <f>'FICHE PRODUIT'!$H$3175</f>
        <v>Kaki</v>
      </c>
      <c r="C1199" s="2" t="str">
        <f>'FICHE PRODUIT'!$S$3175</f>
        <v>W26-27</v>
      </c>
      <c r="D1199" s="2">
        <f>'FICHE PRODUIT'!$Q$3175</f>
        <v>0</v>
      </c>
      <c r="E1199" s="2" t="str">
        <f>'FICHE PRODUIT'!$S$3177</f>
        <v>WAIT QUANTITY</v>
      </c>
      <c r="F1199" s="2" t="str">
        <f>'FICHE PRODUIT'!$E$3179</f>
        <v>Page 84</v>
      </c>
      <c r="G1199" s="2" t="str">
        <f>'FICHE PRODUIT'!$E$3180</f>
        <v xml:space="preserve">Not need </v>
      </c>
      <c r="H1199" s="122" t="str">
        <f>'FICHE PRODUIT'!$E$3181</f>
        <v>OCEAN SURPLUS</v>
      </c>
      <c r="I1199" s="2" t="b">
        <f>'FICHE PRODUIT'!$E$3183</f>
        <v>0</v>
      </c>
      <c r="J1199" s="2" t="str">
        <f>'FICHE PRODUIT'!$E$3185</f>
        <v>Blazers</v>
      </c>
      <c r="K1199" s="2" t="str">
        <f>'FICHE PRODUIT'!$E$3186</f>
        <v>Slack</v>
      </c>
      <c r="L1199" s="4">
        <f>'FICHE PRODUIT'!$E$3188</f>
        <v>107</v>
      </c>
      <c r="M1199" s="4">
        <f>'FICHE PRODUIT'!$E$3189</f>
        <v>25.599999999999998</v>
      </c>
      <c r="N1199" s="4">
        <f>'FICHE PRODUIT'!$E$3191</f>
        <v>132.6</v>
      </c>
      <c r="O1199" s="4">
        <f>'FICHE PRODUIT'!$E$3192</f>
        <v>4.3363499245852193</v>
      </c>
      <c r="P1199" s="4">
        <f>'FICHE PRODUIT'!$E$3194</f>
        <v>575</v>
      </c>
      <c r="Q1199" s="4">
        <f>'FICHE PRODUIT'!$E$3195</f>
        <v>230</v>
      </c>
      <c r="R1199" s="4">
        <f>'FICHE PRODUIT'!$E$3196</f>
        <v>261.36363636363632</v>
      </c>
      <c r="S1199" s="122">
        <f>'FICHE PRODUIT'!$E$3197</f>
        <v>0</v>
      </c>
      <c r="T1199" s="2" t="str">
        <f>'FICHE PRODUIT'!A3205</f>
        <v xml:space="preserve">UNDER COLLAR </v>
      </c>
      <c r="U1199" s="2" t="str">
        <f>'FICHE PRODUIT'!B3205</f>
        <v>TECNITEXTIL</v>
      </c>
      <c r="V1199" s="2">
        <f>'FICHE PRODUIT'!C3205</f>
        <v>0</v>
      </c>
      <c r="W1199" s="2">
        <f>'FICHE PRODUIT'!D3205</f>
        <v>0.1</v>
      </c>
      <c r="X1199" s="2">
        <f>'FICHE PRODUIT'!E3205</f>
        <v>0</v>
      </c>
      <c r="Y1199" s="2">
        <f>'FICHE PRODUIT'!F3205</f>
        <v>0</v>
      </c>
      <c r="Z1199" s="2">
        <f>'FICHE PRODUIT'!G3205</f>
        <v>0</v>
      </c>
      <c r="AA1199" s="2">
        <f>'FICHE PRODUIT'!H3205</f>
        <v>0</v>
      </c>
    </row>
    <row r="1200" spans="1:27" x14ac:dyDescent="0.2">
      <c r="A1200" s="7" t="str">
        <f>'FICHE PRODUIT'!$A$3175</f>
        <v xml:space="preserve">SLACK IVY VIW4010 </v>
      </c>
      <c r="B1200" s="2" t="str">
        <f>'FICHE PRODUIT'!$H$3175</f>
        <v>Kaki</v>
      </c>
      <c r="C1200" s="2" t="str">
        <f>'FICHE PRODUIT'!$S$3175</f>
        <v>W26-27</v>
      </c>
      <c r="D1200" s="2">
        <f>'FICHE PRODUIT'!$Q$3175</f>
        <v>0</v>
      </c>
      <c r="E1200" s="2" t="str">
        <f>'FICHE PRODUIT'!$S$3177</f>
        <v>WAIT QUANTITY</v>
      </c>
      <c r="F1200" s="2" t="str">
        <f>'FICHE PRODUIT'!$E$3179</f>
        <v>Page 84</v>
      </c>
      <c r="G1200" s="2" t="str">
        <f>'FICHE PRODUIT'!$E$3180</f>
        <v xml:space="preserve">Not need </v>
      </c>
      <c r="H1200" s="122" t="str">
        <f>'FICHE PRODUIT'!$E$3181</f>
        <v>OCEAN SURPLUS</v>
      </c>
      <c r="I1200" s="2" t="b">
        <f>'FICHE PRODUIT'!$E$3183</f>
        <v>0</v>
      </c>
      <c r="J1200" s="2" t="str">
        <f>'FICHE PRODUIT'!$E$3185</f>
        <v>Blazers</v>
      </c>
      <c r="K1200" s="2" t="str">
        <f>'FICHE PRODUIT'!$E$3186</f>
        <v>Slack</v>
      </c>
      <c r="L1200" s="4">
        <f>'FICHE PRODUIT'!$E$3188</f>
        <v>107</v>
      </c>
      <c r="M1200" s="4">
        <f>'FICHE PRODUIT'!$E$3189</f>
        <v>25.599999999999998</v>
      </c>
      <c r="N1200" s="4">
        <f>'FICHE PRODUIT'!$E$3191</f>
        <v>132.6</v>
      </c>
      <c r="O1200" s="4">
        <f>'FICHE PRODUIT'!$E$3192</f>
        <v>4.3363499245852193</v>
      </c>
      <c r="P1200" s="4">
        <f>'FICHE PRODUIT'!$E$3194</f>
        <v>575</v>
      </c>
      <c r="Q1200" s="4">
        <f>'FICHE PRODUIT'!$E$3195</f>
        <v>230</v>
      </c>
      <c r="R1200" s="4">
        <f>'FICHE PRODUIT'!$E$3196</f>
        <v>261.36363636363632</v>
      </c>
      <c r="S1200" s="122">
        <f>'FICHE PRODUIT'!$E$3197</f>
        <v>0</v>
      </c>
      <c r="T1200" s="2" t="str">
        <f>'FICHE PRODUIT'!A3206</f>
        <v>BOUTONS</v>
      </c>
      <c r="U1200" s="2" t="str">
        <f>'FICHE PRODUIT'!B3206</f>
        <v>LOUROPEL</v>
      </c>
      <c r="V1200" s="2" t="str">
        <f>'FICHE PRODUIT'!C3206</f>
        <v>BT2</v>
      </c>
      <c r="W1200" s="2">
        <f>'FICHE PRODUIT'!D3206</f>
        <v>3</v>
      </c>
      <c r="X1200" s="2">
        <f>'FICHE PRODUIT'!E3206</f>
        <v>0</v>
      </c>
      <c r="Y1200" s="2">
        <f>'FICHE PRODUIT'!F3206</f>
        <v>0.13</v>
      </c>
      <c r="Z1200" s="2">
        <f>'FICHE PRODUIT'!G3206</f>
        <v>0.39</v>
      </c>
      <c r="AA1200" s="2">
        <f>'FICHE PRODUIT'!H3206</f>
        <v>0</v>
      </c>
    </row>
    <row r="1201" spans="1:27" x14ac:dyDescent="0.2">
      <c r="A1201" s="7" t="str">
        <f>'FICHE PRODUIT'!$A$3175</f>
        <v xml:space="preserve">SLACK IVY VIW4010 </v>
      </c>
      <c r="B1201" s="2" t="str">
        <f>'FICHE PRODUIT'!$H$3175</f>
        <v>Kaki</v>
      </c>
      <c r="C1201" s="2" t="str">
        <f>'FICHE PRODUIT'!$S$3175</f>
        <v>W26-27</v>
      </c>
      <c r="D1201" s="2">
        <f>'FICHE PRODUIT'!$Q$3175</f>
        <v>0</v>
      </c>
      <c r="E1201" s="2" t="str">
        <f>'FICHE PRODUIT'!$S$3177</f>
        <v>WAIT QUANTITY</v>
      </c>
      <c r="F1201" s="2" t="str">
        <f>'FICHE PRODUIT'!$E$3179</f>
        <v>Page 84</v>
      </c>
      <c r="G1201" s="2" t="str">
        <f>'FICHE PRODUIT'!$E$3180</f>
        <v xml:space="preserve">Not need </v>
      </c>
      <c r="H1201" s="122" t="str">
        <f>'FICHE PRODUIT'!$E$3181</f>
        <v>OCEAN SURPLUS</v>
      </c>
      <c r="I1201" s="2" t="b">
        <f>'FICHE PRODUIT'!$E$3183</f>
        <v>0</v>
      </c>
      <c r="J1201" s="2" t="str">
        <f>'FICHE PRODUIT'!$E$3185</f>
        <v>Blazers</v>
      </c>
      <c r="K1201" s="2" t="str">
        <f>'FICHE PRODUIT'!$E$3186</f>
        <v>Slack</v>
      </c>
      <c r="L1201" s="4">
        <f>'FICHE PRODUIT'!$E$3188</f>
        <v>107</v>
      </c>
      <c r="M1201" s="4">
        <f>'FICHE PRODUIT'!$E$3189</f>
        <v>25.599999999999998</v>
      </c>
      <c r="N1201" s="4">
        <f>'FICHE PRODUIT'!$E$3191</f>
        <v>132.6</v>
      </c>
      <c r="O1201" s="4">
        <f>'FICHE PRODUIT'!$E$3192</f>
        <v>4.3363499245852193</v>
      </c>
      <c r="P1201" s="4">
        <f>'FICHE PRODUIT'!$E$3194</f>
        <v>575</v>
      </c>
      <c r="Q1201" s="4">
        <f>'FICHE PRODUIT'!$E$3195</f>
        <v>230</v>
      </c>
      <c r="R1201" s="4">
        <f>'FICHE PRODUIT'!$E$3196</f>
        <v>261.36363636363632</v>
      </c>
      <c r="S1201" s="122">
        <f>'FICHE PRODUIT'!$E$3197</f>
        <v>0</v>
      </c>
      <c r="T1201" s="2" t="str">
        <f>'FICHE PRODUIT'!A3207</f>
        <v>BOUTONS</v>
      </c>
      <c r="U1201" s="2" t="str">
        <f>'FICHE PRODUIT'!B3207</f>
        <v>LOUROPEL</v>
      </c>
      <c r="V1201" s="2" t="str">
        <f>'FICHE PRODUIT'!C3207</f>
        <v>BT1</v>
      </c>
      <c r="W1201" s="2">
        <f>'FICHE PRODUIT'!D3207</f>
        <v>10</v>
      </c>
      <c r="X1201" s="2">
        <f>'FICHE PRODUIT'!E3207</f>
        <v>0</v>
      </c>
      <c r="Y1201" s="2">
        <f>'FICHE PRODUIT'!F3207</f>
        <v>0.06</v>
      </c>
      <c r="Z1201" s="2">
        <f>'FICHE PRODUIT'!G3207</f>
        <v>0.6</v>
      </c>
      <c r="AA1201" s="2">
        <f>'FICHE PRODUIT'!H3207</f>
        <v>0</v>
      </c>
    </row>
    <row r="1202" spans="1:27" x14ac:dyDescent="0.2">
      <c r="A1202" s="7" t="str">
        <f>'FICHE PRODUIT'!$A$3175</f>
        <v xml:space="preserve">SLACK IVY VIW4010 </v>
      </c>
      <c r="B1202" s="2" t="str">
        <f>'FICHE PRODUIT'!$H$3175</f>
        <v>Kaki</v>
      </c>
      <c r="C1202" s="2" t="str">
        <f>'FICHE PRODUIT'!$S$3175</f>
        <v>W26-27</v>
      </c>
      <c r="D1202" s="2">
        <f>'FICHE PRODUIT'!$Q$3175</f>
        <v>0</v>
      </c>
      <c r="E1202" s="2" t="str">
        <f>'FICHE PRODUIT'!$S$3177</f>
        <v>WAIT QUANTITY</v>
      </c>
      <c r="F1202" s="2" t="str">
        <f>'FICHE PRODUIT'!$E$3179</f>
        <v>Page 84</v>
      </c>
      <c r="G1202" s="2" t="str">
        <f>'FICHE PRODUIT'!$E$3180</f>
        <v xml:space="preserve">Not need </v>
      </c>
      <c r="H1202" s="122" t="str">
        <f>'FICHE PRODUIT'!$E$3181</f>
        <v>OCEAN SURPLUS</v>
      </c>
      <c r="I1202" s="2" t="b">
        <f>'FICHE PRODUIT'!$E$3183</f>
        <v>0</v>
      </c>
      <c r="J1202" s="2" t="str">
        <f>'FICHE PRODUIT'!$E$3185</f>
        <v>Blazers</v>
      </c>
      <c r="K1202" s="2" t="str">
        <f>'FICHE PRODUIT'!$E$3186</f>
        <v>Slack</v>
      </c>
      <c r="L1202" s="4">
        <f>'FICHE PRODUIT'!$E$3188</f>
        <v>107</v>
      </c>
      <c r="M1202" s="4">
        <f>'FICHE PRODUIT'!$E$3189</f>
        <v>25.599999999999998</v>
      </c>
      <c r="N1202" s="4">
        <f>'FICHE PRODUIT'!$E$3191</f>
        <v>132.6</v>
      </c>
      <c r="O1202" s="4">
        <f>'FICHE PRODUIT'!$E$3192</f>
        <v>4.3363499245852193</v>
      </c>
      <c r="P1202" s="4">
        <f>'FICHE PRODUIT'!$E$3194</f>
        <v>575</v>
      </c>
      <c r="Q1202" s="4">
        <f>'FICHE PRODUIT'!$E$3195</f>
        <v>230</v>
      </c>
      <c r="R1202" s="4">
        <f>'FICHE PRODUIT'!$E$3196</f>
        <v>261.36363636363632</v>
      </c>
      <c r="S1202" s="122">
        <f>'FICHE PRODUIT'!$E$3197</f>
        <v>0</v>
      </c>
      <c r="T1202" s="2" t="str">
        <f>'FICHE PRODUIT'!A3208</f>
        <v>GALON</v>
      </c>
      <c r="U1202" s="2" t="str">
        <f>'FICHE PRODUIT'!B3208</f>
        <v>NASTRO</v>
      </c>
      <c r="V1202" s="2" t="str">
        <f>'FICHE PRODUIT'!C3208</f>
        <v>H</v>
      </c>
      <c r="W1202" s="2">
        <f>'FICHE PRODUIT'!D3208</f>
        <v>0.5</v>
      </c>
      <c r="X1202" s="2">
        <f>'FICHE PRODUIT'!E3208</f>
        <v>0</v>
      </c>
      <c r="Y1202" s="2">
        <f>'FICHE PRODUIT'!F3208</f>
        <v>0</v>
      </c>
      <c r="Z1202" s="2">
        <f>'FICHE PRODUIT'!G3208</f>
        <v>0</v>
      </c>
      <c r="AA1202" s="2">
        <f>'FICHE PRODUIT'!H3208</f>
        <v>0</v>
      </c>
    </row>
    <row r="1203" spans="1:27" x14ac:dyDescent="0.2">
      <c r="A1203" s="7" t="str">
        <f>'FICHE PRODUIT'!$A$3175</f>
        <v xml:space="preserve">SLACK IVY VIW4010 </v>
      </c>
      <c r="B1203" s="2" t="str">
        <f>'FICHE PRODUIT'!$H$3175</f>
        <v>Kaki</v>
      </c>
      <c r="C1203" s="2" t="str">
        <f>'FICHE PRODUIT'!$S$3175</f>
        <v>W26-27</v>
      </c>
      <c r="D1203" s="2">
        <f>'FICHE PRODUIT'!$Q$3175</f>
        <v>0</v>
      </c>
      <c r="E1203" s="2" t="str">
        <f>'FICHE PRODUIT'!$S$3177</f>
        <v>WAIT QUANTITY</v>
      </c>
      <c r="F1203" s="2" t="str">
        <f>'FICHE PRODUIT'!$E$3179</f>
        <v>Page 84</v>
      </c>
      <c r="G1203" s="2" t="str">
        <f>'FICHE PRODUIT'!$E$3180</f>
        <v xml:space="preserve">Not need </v>
      </c>
      <c r="H1203" s="122" t="str">
        <f>'FICHE PRODUIT'!$E$3181</f>
        <v>OCEAN SURPLUS</v>
      </c>
      <c r="I1203" s="2" t="b">
        <f>'FICHE PRODUIT'!$E$3183</f>
        <v>0</v>
      </c>
      <c r="J1203" s="2" t="str">
        <f>'FICHE PRODUIT'!$E$3185</f>
        <v>Blazers</v>
      </c>
      <c r="K1203" s="2" t="str">
        <f>'FICHE PRODUIT'!$E$3186</f>
        <v>Slack</v>
      </c>
      <c r="L1203" s="4">
        <f>'FICHE PRODUIT'!$E$3188</f>
        <v>107</v>
      </c>
      <c r="M1203" s="4">
        <f>'FICHE PRODUIT'!$E$3189</f>
        <v>25.599999999999998</v>
      </c>
      <c r="N1203" s="4">
        <f>'FICHE PRODUIT'!$E$3191</f>
        <v>132.6</v>
      </c>
      <c r="O1203" s="4">
        <f>'FICHE PRODUIT'!$E$3192</f>
        <v>4.3363499245852193</v>
      </c>
      <c r="P1203" s="4">
        <f>'FICHE PRODUIT'!$E$3194</f>
        <v>575</v>
      </c>
      <c r="Q1203" s="4">
        <f>'FICHE PRODUIT'!$E$3195</f>
        <v>230</v>
      </c>
      <c r="R1203" s="4">
        <f>'FICHE PRODUIT'!$E$3196</f>
        <v>261.36363636363632</v>
      </c>
      <c r="S1203" s="122">
        <f>'FICHE PRODUIT'!$E$3197</f>
        <v>0</v>
      </c>
      <c r="T1203" s="2" t="str">
        <f>'FICHE PRODUIT'!A3209</f>
        <v>GALON</v>
      </c>
      <c r="U1203" s="2" t="str">
        <f>'FICHE PRODUIT'!B3209</f>
        <v>NASTRO</v>
      </c>
      <c r="V1203" s="2" t="str">
        <f>'FICHE PRODUIT'!C3209</f>
        <v>G</v>
      </c>
      <c r="W1203" s="2">
        <f>'FICHE PRODUIT'!D3209</f>
        <v>1</v>
      </c>
      <c r="X1203" s="2">
        <f>'FICHE PRODUIT'!E3209</f>
        <v>0</v>
      </c>
      <c r="Y1203" s="2">
        <f>'FICHE PRODUIT'!F3209</f>
        <v>0.49</v>
      </c>
      <c r="Z1203" s="2">
        <f>'FICHE PRODUIT'!G3209</f>
        <v>0.49</v>
      </c>
      <c r="AA1203" s="2">
        <f>'FICHE PRODUIT'!H3209</f>
        <v>0</v>
      </c>
    </row>
    <row r="1204" spans="1:27" x14ac:dyDescent="0.2">
      <c r="A1204" s="7" t="str">
        <f>'FICHE PRODUIT'!$A$3175</f>
        <v xml:space="preserve">SLACK IVY VIW4010 </v>
      </c>
      <c r="B1204" s="2" t="str">
        <f>'FICHE PRODUIT'!$H$3175</f>
        <v>Kaki</v>
      </c>
      <c r="C1204" s="2" t="str">
        <f>'FICHE PRODUIT'!$S$3175</f>
        <v>W26-27</v>
      </c>
      <c r="D1204" s="2">
        <f>'FICHE PRODUIT'!$Q$3175</f>
        <v>0</v>
      </c>
      <c r="E1204" s="2" t="str">
        <f>'FICHE PRODUIT'!$S$3177</f>
        <v>WAIT QUANTITY</v>
      </c>
      <c r="F1204" s="2" t="str">
        <f>'FICHE PRODUIT'!$E$3179</f>
        <v>Page 84</v>
      </c>
      <c r="G1204" s="2" t="str">
        <f>'FICHE PRODUIT'!$E$3180</f>
        <v xml:space="preserve">Not need </v>
      </c>
      <c r="H1204" s="122" t="str">
        <f>'FICHE PRODUIT'!$E$3181</f>
        <v>OCEAN SURPLUS</v>
      </c>
      <c r="I1204" s="2" t="b">
        <f>'FICHE PRODUIT'!$E$3183</f>
        <v>0</v>
      </c>
      <c r="J1204" s="2" t="str">
        <f>'FICHE PRODUIT'!$E$3185</f>
        <v>Blazers</v>
      </c>
      <c r="K1204" s="2" t="str">
        <f>'FICHE PRODUIT'!$E$3186</f>
        <v>Slack</v>
      </c>
      <c r="L1204" s="4">
        <f>'FICHE PRODUIT'!$E$3188</f>
        <v>107</v>
      </c>
      <c r="M1204" s="4">
        <f>'FICHE PRODUIT'!$E$3189</f>
        <v>25.599999999999998</v>
      </c>
      <c r="N1204" s="4">
        <f>'FICHE PRODUIT'!$E$3191</f>
        <v>132.6</v>
      </c>
      <c r="O1204" s="4">
        <f>'FICHE PRODUIT'!$E$3192</f>
        <v>4.3363499245852193</v>
      </c>
      <c r="P1204" s="4">
        <f>'FICHE PRODUIT'!$E$3194</f>
        <v>575</v>
      </c>
      <c r="Q1204" s="4">
        <f>'FICHE PRODUIT'!$E$3195</f>
        <v>230</v>
      </c>
      <c r="R1204" s="4">
        <f>'FICHE PRODUIT'!$E$3196</f>
        <v>261.36363636363632</v>
      </c>
      <c r="S1204" s="122">
        <f>'FICHE PRODUIT'!$E$3197</f>
        <v>0</v>
      </c>
      <c r="T1204" s="2" t="str">
        <f>'FICHE PRODUIT'!A3210</f>
        <v>ETIQUETTES</v>
      </c>
      <c r="U1204" s="2" t="str">
        <f>'FICHE PRODUIT'!B3210</f>
        <v>CADICA</v>
      </c>
      <c r="V1204" s="2" t="str">
        <f>'FICHE PRODUIT'!C3210</f>
        <v>LE1</v>
      </c>
      <c r="W1204" s="2">
        <f>'FICHE PRODUIT'!D3210</f>
        <v>1</v>
      </c>
      <c r="X1204" s="2">
        <f>'FICHE PRODUIT'!E3210</f>
        <v>0</v>
      </c>
      <c r="Y1204" s="2">
        <f>'FICHE PRODUIT'!F3210</f>
        <v>0.65</v>
      </c>
      <c r="Z1204" s="2">
        <f>'FICHE PRODUIT'!G3210</f>
        <v>0.65</v>
      </c>
      <c r="AA1204" s="2">
        <f>'FICHE PRODUIT'!H3210</f>
        <v>0</v>
      </c>
    </row>
    <row r="1205" spans="1:27" x14ac:dyDescent="0.2">
      <c r="A1205" s="7" t="str">
        <f>'FICHE PRODUIT'!$A$3175</f>
        <v xml:space="preserve">SLACK IVY VIW4010 </v>
      </c>
      <c r="B1205" s="2" t="str">
        <f>'FICHE PRODUIT'!$H$3175</f>
        <v>Kaki</v>
      </c>
      <c r="C1205" s="2" t="str">
        <f>'FICHE PRODUIT'!$S$3175</f>
        <v>W26-27</v>
      </c>
      <c r="D1205" s="2">
        <f>'FICHE PRODUIT'!$Q$3175</f>
        <v>0</v>
      </c>
      <c r="E1205" s="2" t="str">
        <f>'FICHE PRODUIT'!$S$3177</f>
        <v>WAIT QUANTITY</v>
      </c>
      <c r="F1205" s="2" t="str">
        <f>'FICHE PRODUIT'!$E$3179</f>
        <v>Page 84</v>
      </c>
      <c r="G1205" s="2" t="str">
        <f>'FICHE PRODUIT'!$E$3180</f>
        <v xml:space="preserve">Not need </v>
      </c>
      <c r="H1205" s="122" t="str">
        <f>'FICHE PRODUIT'!$E$3181</f>
        <v>OCEAN SURPLUS</v>
      </c>
      <c r="I1205" s="2" t="b">
        <f>'FICHE PRODUIT'!$E$3183</f>
        <v>0</v>
      </c>
      <c r="J1205" s="2" t="str">
        <f>'FICHE PRODUIT'!$E$3185</f>
        <v>Blazers</v>
      </c>
      <c r="K1205" s="2" t="str">
        <f>'FICHE PRODUIT'!$E$3186</f>
        <v>Slack</v>
      </c>
      <c r="L1205" s="4">
        <f>'FICHE PRODUIT'!$E$3188</f>
        <v>107</v>
      </c>
      <c r="M1205" s="4">
        <f>'FICHE PRODUIT'!$E$3189</f>
        <v>25.599999999999998</v>
      </c>
      <c r="N1205" s="4">
        <f>'FICHE PRODUIT'!$E$3191</f>
        <v>132.6</v>
      </c>
      <c r="O1205" s="4">
        <f>'FICHE PRODUIT'!$E$3192</f>
        <v>4.3363499245852193</v>
      </c>
      <c r="P1205" s="4">
        <f>'FICHE PRODUIT'!$E$3194</f>
        <v>575</v>
      </c>
      <c r="Q1205" s="4">
        <f>'FICHE PRODUIT'!$E$3195</f>
        <v>230</v>
      </c>
      <c r="R1205" s="4">
        <f>'FICHE PRODUIT'!$E$3196</f>
        <v>261.36363636363632</v>
      </c>
      <c r="S1205" s="122">
        <f>'FICHE PRODUIT'!$E$3197</f>
        <v>0</v>
      </c>
      <c r="T1205" s="2" t="str">
        <f>'FICHE PRODUIT'!A3211</f>
        <v>HANGTAG</v>
      </c>
      <c r="U1205" s="2" t="str">
        <f>'FICHE PRODUIT'!B3211</f>
        <v>CADICA</v>
      </c>
      <c r="V1205" s="2" t="str">
        <f>'FICHE PRODUIT'!C3211</f>
        <v>XD2</v>
      </c>
      <c r="W1205" s="2">
        <f>'FICHE PRODUIT'!D3211</f>
        <v>1</v>
      </c>
      <c r="X1205" s="2">
        <f>'FICHE PRODUIT'!E3211</f>
        <v>0</v>
      </c>
      <c r="Y1205" s="2">
        <f>'FICHE PRODUIT'!F3211</f>
        <v>0.25</v>
      </c>
      <c r="Z1205" s="2">
        <f>'FICHE PRODUIT'!G3211</f>
        <v>0.25</v>
      </c>
      <c r="AA1205" s="2">
        <f>'FICHE PRODUIT'!H3211</f>
        <v>0</v>
      </c>
    </row>
    <row r="1206" spans="1:27" x14ac:dyDescent="0.2">
      <c r="A1206" s="7" t="str">
        <f>'FICHE PRODUIT'!$A$3175</f>
        <v xml:space="preserve">SLACK IVY VIW4010 </v>
      </c>
      <c r="B1206" s="2" t="str">
        <f>'FICHE PRODUIT'!$H$3175</f>
        <v>Kaki</v>
      </c>
      <c r="C1206" s="2" t="str">
        <f>'FICHE PRODUIT'!$S$3175</f>
        <v>W26-27</v>
      </c>
      <c r="D1206" s="2">
        <f>'FICHE PRODUIT'!$Q$3175</f>
        <v>0</v>
      </c>
      <c r="E1206" s="2" t="str">
        <f>'FICHE PRODUIT'!$S$3177</f>
        <v>WAIT QUANTITY</v>
      </c>
      <c r="F1206" s="2" t="str">
        <f>'FICHE PRODUIT'!$E$3179</f>
        <v>Page 84</v>
      </c>
      <c r="G1206" s="2" t="str">
        <f>'FICHE PRODUIT'!$E$3180</f>
        <v xml:space="preserve">Not need </v>
      </c>
      <c r="H1206" s="122" t="str">
        <f>'FICHE PRODUIT'!$E$3181</f>
        <v>OCEAN SURPLUS</v>
      </c>
      <c r="I1206" s="2" t="b">
        <f>'FICHE PRODUIT'!$E$3183</f>
        <v>0</v>
      </c>
      <c r="J1206" s="2" t="str">
        <f>'FICHE PRODUIT'!$E$3185</f>
        <v>Blazers</v>
      </c>
      <c r="K1206" s="2" t="str">
        <f>'FICHE PRODUIT'!$E$3186</f>
        <v>Slack</v>
      </c>
      <c r="L1206" s="4">
        <f>'FICHE PRODUIT'!$E$3188</f>
        <v>107</v>
      </c>
      <c r="M1206" s="4">
        <f>'FICHE PRODUIT'!$E$3189</f>
        <v>25.599999999999998</v>
      </c>
      <c r="N1206" s="4">
        <f>'FICHE PRODUIT'!$E$3191</f>
        <v>132.6</v>
      </c>
      <c r="O1206" s="4">
        <f>'FICHE PRODUIT'!$E$3192</f>
        <v>4.3363499245852193</v>
      </c>
      <c r="P1206" s="4">
        <f>'FICHE PRODUIT'!$E$3194</f>
        <v>575</v>
      </c>
      <c r="Q1206" s="4">
        <f>'FICHE PRODUIT'!$E$3195</f>
        <v>230</v>
      </c>
      <c r="R1206" s="4">
        <f>'FICHE PRODUIT'!$E$3196</f>
        <v>261.36363636363632</v>
      </c>
      <c r="S1206" s="122">
        <f>'FICHE PRODUIT'!$E$3197</f>
        <v>0</v>
      </c>
      <c r="T1206" s="2">
        <f>'FICHE PRODUIT'!A3212</f>
        <v>0</v>
      </c>
      <c r="U1206" s="2">
        <f>'FICHE PRODUIT'!B3212</f>
        <v>0</v>
      </c>
      <c r="V1206" s="2">
        <f>'FICHE PRODUIT'!C3212</f>
        <v>0</v>
      </c>
      <c r="W1206" s="2">
        <f>'FICHE PRODUIT'!D3212</f>
        <v>0</v>
      </c>
      <c r="X1206" s="2">
        <f>'FICHE PRODUIT'!E3212</f>
        <v>0</v>
      </c>
      <c r="Y1206" s="2">
        <f>'FICHE PRODUIT'!F3212</f>
        <v>0</v>
      </c>
      <c r="Z1206" s="2">
        <f>'FICHE PRODUIT'!G3212</f>
        <v>0</v>
      </c>
      <c r="AA1206" s="2">
        <f>'FICHE PRODUIT'!H3212</f>
        <v>0</v>
      </c>
    </row>
    <row r="1207" spans="1:27" x14ac:dyDescent="0.2">
      <c r="A1207" s="7" t="str">
        <f>'FICHE PRODUIT'!$A$3175</f>
        <v xml:space="preserve">SLACK IVY VIW4010 </v>
      </c>
      <c r="B1207" s="2" t="str">
        <f>'FICHE PRODUIT'!$H$3175</f>
        <v>Kaki</v>
      </c>
      <c r="C1207" s="2" t="str">
        <f>'FICHE PRODUIT'!$S$3175</f>
        <v>W26-27</v>
      </c>
      <c r="D1207" s="2">
        <f>'FICHE PRODUIT'!$Q$3175</f>
        <v>0</v>
      </c>
      <c r="E1207" s="2" t="str">
        <f>'FICHE PRODUIT'!$S$3177</f>
        <v>WAIT QUANTITY</v>
      </c>
      <c r="F1207" s="2" t="str">
        <f>'FICHE PRODUIT'!$E$3179</f>
        <v>Page 84</v>
      </c>
      <c r="G1207" s="2" t="str">
        <f>'FICHE PRODUIT'!$E$3180</f>
        <v xml:space="preserve">Not need </v>
      </c>
      <c r="H1207" s="122" t="str">
        <f>'FICHE PRODUIT'!$E$3181</f>
        <v>OCEAN SURPLUS</v>
      </c>
      <c r="I1207" s="2" t="b">
        <f>'FICHE PRODUIT'!$E$3183</f>
        <v>0</v>
      </c>
      <c r="J1207" s="2" t="str">
        <f>'FICHE PRODUIT'!$E$3185</f>
        <v>Blazers</v>
      </c>
      <c r="K1207" s="2" t="str">
        <f>'FICHE PRODUIT'!$E$3186</f>
        <v>Slack</v>
      </c>
      <c r="L1207" s="4">
        <f>'FICHE PRODUIT'!$E$3188</f>
        <v>107</v>
      </c>
      <c r="M1207" s="4">
        <f>'FICHE PRODUIT'!$E$3189</f>
        <v>25.599999999999998</v>
      </c>
      <c r="N1207" s="4">
        <f>'FICHE PRODUIT'!$E$3191</f>
        <v>132.6</v>
      </c>
      <c r="O1207" s="4">
        <f>'FICHE PRODUIT'!$E$3192</f>
        <v>4.3363499245852193</v>
      </c>
      <c r="P1207" s="4">
        <f>'FICHE PRODUIT'!$E$3194</f>
        <v>575</v>
      </c>
      <c r="Q1207" s="4">
        <f>'FICHE PRODUIT'!$E$3195</f>
        <v>230</v>
      </c>
      <c r="R1207" s="4">
        <f>'FICHE PRODUIT'!$E$3196</f>
        <v>261.36363636363632</v>
      </c>
      <c r="S1207" s="122">
        <f>'FICHE PRODUIT'!$E$3197</f>
        <v>0</v>
      </c>
      <c r="T1207" s="2">
        <f>'FICHE PRODUIT'!A3213</f>
        <v>0</v>
      </c>
      <c r="U1207" s="2">
        <f>'FICHE PRODUIT'!B3213</f>
        <v>0</v>
      </c>
      <c r="V1207" s="2">
        <f>'FICHE PRODUIT'!C3213</f>
        <v>0</v>
      </c>
      <c r="W1207" s="2">
        <f>'FICHE PRODUIT'!D3213</f>
        <v>0</v>
      </c>
      <c r="X1207" s="2">
        <f>'FICHE PRODUIT'!E3213</f>
        <v>0</v>
      </c>
      <c r="Y1207" s="2">
        <f>'FICHE PRODUIT'!F3213</f>
        <v>0</v>
      </c>
      <c r="Z1207" s="2">
        <f>'FICHE PRODUIT'!G3213</f>
        <v>0</v>
      </c>
      <c r="AA1207" s="2">
        <f>'FICHE PRODUIT'!H3213</f>
        <v>0</v>
      </c>
    </row>
    <row r="1208" spans="1:27" x14ac:dyDescent="0.2">
      <c r="A1208" s="7" t="str">
        <f>'FICHE PRODUIT'!$A$3175</f>
        <v xml:space="preserve">SLACK IVY VIW4010 </v>
      </c>
      <c r="B1208" s="2" t="str">
        <f>'FICHE PRODUIT'!$H$3175</f>
        <v>Kaki</v>
      </c>
      <c r="C1208" s="2" t="str">
        <f>'FICHE PRODUIT'!$S$3175</f>
        <v>W26-27</v>
      </c>
      <c r="D1208" s="2">
        <f>'FICHE PRODUIT'!$Q$3175</f>
        <v>0</v>
      </c>
      <c r="E1208" s="2" t="str">
        <f>'FICHE PRODUIT'!$S$3177</f>
        <v>WAIT QUANTITY</v>
      </c>
      <c r="F1208" s="2" t="str">
        <f>'FICHE PRODUIT'!$E$3179</f>
        <v>Page 84</v>
      </c>
      <c r="G1208" s="2" t="str">
        <f>'FICHE PRODUIT'!$E$3180</f>
        <v xml:space="preserve">Not need </v>
      </c>
      <c r="H1208" s="122" t="str">
        <f>'FICHE PRODUIT'!$E$3181</f>
        <v>OCEAN SURPLUS</v>
      </c>
      <c r="I1208" s="2" t="b">
        <f>'FICHE PRODUIT'!$E$3183</f>
        <v>0</v>
      </c>
      <c r="J1208" s="2" t="str">
        <f>'FICHE PRODUIT'!$E$3185</f>
        <v>Blazers</v>
      </c>
      <c r="K1208" s="2" t="str">
        <f>'FICHE PRODUIT'!$E$3186</f>
        <v>Slack</v>
      </c>
      <c r="L1208" s="4">
        <f>'FICHE PRODUIT'!$E$3188</f>
        <v>107</v>
      </c>
      <c r="M1208" s="4">
        <f>'FICHE PRODUIT'!$E$3189</f>
        <v>25.599999999999998</v>
      </c>
      <c r="N1208" s="4">
        <f>'FICHE PRODUIT'!$E$3191</f>
        <v>132.6</v>
      </c>
      <c r="O1208" s="4">
        <f>'FICHE PRODUIT'!$E$3192</f>
        <v>4.3363499245852193</v>
      </c>
      <c r="P1208" s="4">
        <f>'FICHE PRODUIT'!$E$3194</f>
        <v>575</v>
      </c>
      <c r="Q1208" s="4">
        <f>'FICHE PRODUIT'!$E$3195</f>
        <v>230</v>
      </c>
      <c r="R1208" s="4">
        <f>'FICHE PRODUIT'!$E$3196</f>
        <v>261.36363636363632</v>
      </c>
      <c r="S1208" s="122">
        <f>'FICHE PRODUIT'!$E$3197</f>
        <v>0</v>
      </c>
      <c r="T1208" s="2">
        <f>'FICHE PRODUIT'!A3214</f>
        <v>0</v>
      </c>
      <c r="U1208" s="2">
        <f>'FICHE PRODUIT'!B3214</f>
        <v>0</v>
      </c>
      <c r="V1208" s="2">
        <f>'FICHE PRODUIT'!C3214</f>
        <v>0</v>
      </c>
      <c r="W1208" s="2">
        <f>'FICHE PRODUIT'!D3214</f>
        <v>0</v>
      </c>
      <c r="X1208" s="2">
        <f>'FICHE PRODUIT'!E3214</f>
        <v>0</v>
      </c>
      <c r="Y1208" s="2">
        <f>'FICHE PRODUIT'!F3214</f>
        <v>0</v>
      </c>
      <c r="Z1208" s="2">
        <f>'FICHE PRODUIT'!G3214</f>
        <v>0</v>
      </c>
      <c r="AA1208" s="2">
        <f>'FICHE PRODUIT'!H3214</f>
        <v>0</v>
      </c>
    </row>
    <row r="1209" spans="1:27" x14ac:dyDescent="0.2">
      <c r="A1209" s="7" t="str">
        <f>'FICHE PRODUIT'!$A$3175</f>
        <v xml:space="preserve">SLACK IVY VIW4010 </v>
      </c>
      <c r="B1209" s="2" t="str">
        <f>'FICHE PRODUIT'!$H$3175</f>
        <v>Kaki</v>
      </c>
      <c r="C1209" s="2" t="str">
        <f>'FICHE PRODUIT'!$S$3175</f>
        <v>W26-27</v>
      </c>
      <c r="D1209" s="2">
        <f>'FICHE PRODUIT'!$Q$3175</f>
        <v>0</v>
      </c>
      <c r="E1209" s="2" t="str">
        <f>'FICHE PRODUIT'!$S$3177</f>
        <v>WAIT QUANTITY</v>
      </c>
      <c r="F1209" s="2" t="str">
        <f>'FICHE PRODUIT'!$E$3179</f>
        <v>Page 84</v>
      </c>
      <c r="G1209" s="2" t="str">
        <f>'FICHE PRODUIT'!$E$3180</f>
        <v xml:space="preserve">Not need </v>
      </c>
      <c r="H1209" s="122" t="str">
        <f>'FICHE PRODUIT'!$E$3181</f>
        <v>OCEAN SURPLUS</v>
      </c>
      <c r="I1209" s="2" t="b">
        <f>'FICHE PRODUIT'!$E$3183</f>
        <v>0</v>
      </c>
      <c r="J1209" s="2" t="str">
        <f>'FICHE PRODUIT'!$E$3185</f>
        <v>Blazers</v>
      </c>
      <c r="K1209" s="2" t="str">
        <f>'FICHE PRODUIT'!$E$3186</f>
        <v>Slack</v>
      </c>
      <c r="L1209" s="4">
        <f>'FICHE PRODUIT'!$E$3188</f>
        <v>107</v>
      </c>
      <c r="M1209" s="4">
        <f>'FICHE PRODUIT'!$E$3189</f>
        <v>25.599999999999998</v>
      </c>
      <c r="N1209" s="4">
        <f>'FICHE PRODUIT'!$E$3191</f>
        <v>132.6</v>
      </c>
      <c r="O1209" s="4">
        <f>'FICHE PRODUIT'!$E$3192</f>
        <v>4.3363499245852193</v>
      </c>
      <c r="P1209" s="4">
        <f>'FICHE PRODUIT'!$E$3194</f>
        <v>575</v>
      </c>
      <c r="Q1209" s="4">
        <f>'FICHE PRODUIT'!$E$3195</f>
        <v>230</v>
      </c>
      <c r="R1209" s="4">
        <f>'FICHE PRODUIT'!$E$3196</f>
        <v>261.36363636363632</v>
      </c>
      <c r="S1209" s="122">
        <f>'FICHE PRODUIT'!$E$3197</f>
        <v>0</v>
      </c>
      <c r="T1209" s="2" t="str">
        <f>'FICHE PRODUIT'!A3215</f>
        <v>Frais externe</v>
      </c>
      <c r="U1209" s="2" t="str">
        <f>'FICHE PRODUIT'!B3215</f>
        <v>Transport</v>
      </c>
      <c r="V1209" s="2" t="str">
        <f>'FICHE PRODUIT'!C3215</f>
        <v xml:space="preserve">Européen </v>
      </c>
      <c r="W1209" s="2">
        <f>'FICHE PRODUIT'!D3215</f>
        <v>1</v>
      </c>
      <c r="X1209" s="2">
        <f>'FICHE PRODUIT'!E3215</f>
        <v>0</v>
      </c>
      <c r="Y1209" s="2">
        <f>'FICHE PRODUIT'!F3215</f>
        <v>2</v>
      </c>
      <c r="Z1209" s="2">
        <f>'FICHE PRODUIT'!G3215</f>
        <v>2</v>
      </c>
      <c r="AA1209" s="2">
        <f>'FICHE PRODUIT'!H3215</f>
        <v>0</v>
      </c>
    </row>
    <row r="1210" spans="1:27" x14ac:dyDescent="0.2">
      <c r="A1210" s="7" t="str">
        <f>'FICHE PRODUIT'!$A$3175</f>
        <v xml:space="preserve">SLACK IVY VIW4010 </v>
      </c>
      <c r="B1210" s="2" t="str">
        <f>'FICHE PRODUIT'!$H$3175</f>
        <v>Kaki</v>
      </c>
      <c r="C1210" s="2" t="str">
        <f>'FICHE PRODUIT'!$S$3175</f>
        <v>W26-27</v>
      </c>
      <c r="D1210" s="2">
        <f>'FICHE PRODUIT'!$Q$3175</f>
        <v>0</v>
      </c>
      <c r="E1210" s="2" t="str">
        <f>'FICHE PRODUIT'!$S$3177</f>
        <v>WAIT QUANTITY</v>
      </c>
      <c r="F1210" s="2" t="str">
        <f>'FICHE PRODUIT'!$E$3179</f>
        <v>Page 84</v>
      </c>
      <c r="G1210" s="2" t="str">
        <f>'FICHE PRODUIT'!$E$3180</f>
        <v xml:space="preserve">Not need </v>
      </c>
      <c r="H1210" s="122" t="str">
        <f>'FICHE PRODUIT'!$E$3181</f>
        <v>OCEAN SURPLUS</v>
      </c>
      <c r="I1210" s="2" t="b">
        <f>'FICHE PRODUIT'!$E$3183</f>
        <v>0</v>
      </c>
      <c r="J1210" s="2" t="str">
        <f>'FICHE PRODUIT'!$E$3185</f>
        <v>Blazers</v>
      </c>
      <c r="K1210" s="2" t="str">
        <f>'FICHE PRODUIT'!$E$3186</f>
        <v>Slack</v>
      </c>
      <c r="L1210" s="4">
        <f>'FICHE PRODUIT'!$E$3188</f>
        <v>107</v>
      </c>
      <c r="M1210" s="4">
        <f>'FICHE PRODUIT'!$E$3189</f>
        <v>25.599999999999998</v>
      </c>
      <c r="N1210" s="4">
        <f>'FICHE PRODUIT'!$E$3191</f>
        <v>132.6</v>
      </c>
      <c r="O1210" s="4">
        <f>'FICHE PRODUIT'!$E$3192</f>
        <v>4.3363499245852193</v>
      </c>
      <c r="P1210" s="4">
        <f>'FICHE PRODUIT'!$E$3194</f>
        <v>575</v>
      </c>
      <c r="Q1210" s="4">
        <f>'FICHE PRODUIT'!$E$3195</f>
        <v>230</v>
      </c>
      <c r="R1210" s="4">
        <f>'FICHE PRODUIT'!$E$3196</f>
        <v>261.36363636363632</v>
      </c>
      <c r="S1210" s="122">
        <f>'FICHE PRODUIT'!$E$3197</f>
        <v>0</v>
      </c>
      <c r="T1210" s="2" t="str">
        <f>'FICHE PRODUIT'!A3216</f>
        <v>Frais externe</v>
      </c>
      <c r="U1210" s="2" t="str">
        <f>'FICHE PRODUIT'!B3216</f>
        <v>Communication</v>
      </c>
      <c r="V1210" s="2" t="str">
        <f>'FICHE PRODUIT'!C3216</f>
        <v>Marketing</v>
      </c>
      <c r="W1210" s="2">
        <f>'FICHE PRODUIT'!D3216</f>
        <v>1</v>
      </c>
      <c r="X1210" s="2">
        <f>'FICHE PRODUIT'!E3216</f>
        <v>0</v>
      </c>
      <c r="Y1210" s="2">
        <f>'FICHE PRODUIT'!F3216</f>
        <v>0.5</v>
      </c>
      <c r="Z1210" s="2">
        <f>'FICHE PRODUIT'!G3216</f>
        <v>0.5</v>
      </c>
      <c r="AA1210" s="2">
        <f>'FICHE PRODUIT'!H3216</f>
        <v>0</v>
      </c>
    </row>
    <row r="1211" spans="1:27" x14ac:dyDescent="0.2">
      <c r="A1211" s="7" t="e">
        <f>'FICHE PRODUIT'!#REF!</f>
        <v>#REF!</v>
      </c>
      <c r="B1211" s="2" t="e">
        <f>'FICHE PRODUIT'!#REF!</f>
        <v>#REF!</v>
      </c>
      <c r="C1211" s="2" t="e">
        <f>'FICHE PRODUIT'!#REF!</f>
        <v>#REF!</v>
      </c>
      <c r="D1211" s="2" t="e">
        <f>'FICHE PRODUIT'!#REF!</f>
        <v>#REF!</v>
      </c>
      <c r="E1211" s="2" t="e">
        <f>'FICHE PRODUIT'!#REF!</f>
        <v>#REF!</v>
      </c>
      <c r="F1211" s="2" t="e">
        <f>'FICHE PRODUIT'!#REF!</f>
        <v>#REF!</v>
      </c>
      <c r="G1211" s="2" t="e">
        <f>'FICHE PRODUIT'!#REF!</f>
        <v>#REF!</v>
      </c>
      <c r="H1211" s="122" t="e">
        <f>'FICHE PRODUIT'!#REF!</f>
        <v>#REF!</v>
      </c>
      <c r="I1211" s="2" t="e">
        <f>'FICHE PRODUIT'!#REF!</f>
        <v>#REF!</v>
      </c>
      <c r="J1211" s="2" t="e">
        <f>'FICHE PRODUIT'!#REF!</f>
        <v>#REF!</v>
      </c>
      <c r="K1211" s="2" t="e">
        <f>'FICHE PRODUIT'!#REF!</f>
        <v>#REF!</v>
      </c>
      <c r="L1211" s="4" t="e">
        <f>'FICHE PRODUIT'!#REF!</f>
        <v>#REF!</v>
      </c>
      <c r="M1211" s="4" t="e">
        <f>'FICHE PRODUIT'!#REF!</f>
        <v>#REF!</v>
      </c>
      <c r="N1211" s="4" t="e">
        <f>'FICHE PRODUIT'!#REF!</f>
        <v>#REF!</v>
      </c>
      <c r="O1211" s="4" t="e">
        <f>'FICHE PRODUIT'!#REF!</f>
        <v>#REF!</v>
      </c>
      <c r="P1211" s="4" t="e">
        <f>'FICHE PRODUIT'!#REF!</f>
        <v>#REF!</v>
      </c>
      <c r="Q1211" s="4" t="e">
        <f>'FICHE PRODUIT'!#REF!</f>
        <v>#REF!</v>
      </c>
      <c r="R1211" s="4" t="e">
        <f>'FICHE PRODUIT'!#REF!</f>
        <v>#REF!</v>
      </c>
      <c r="S1211" s="122" t="e">
        <f>'FICHE PRODUIT'!#REF!</f>
        <v>#REF!</v>
      </c>
      <c r="T1211" s="2" t="e">
        <f>'FICHE PRODUIT'!#REF!</f>
        <v>#REF!</v>
      </c>
      <c r="U1211" s="2" t="e">
        <f>'FICHE PRODUIT'!#REF!</f>
        <v>#REF!</v>
      </c>
      <c r="V1211" s="2" t="e">
        <f>'FICHE PRODUIT'!#REF!</f>
        <v>#REF!</v>
      </c>
      <c r="W1211" s="2" t="e">
        <f>'FICHE PRODUIT'!#REF!</f>
        <v>#REF!</v>
      </c>
      <c r="X1211" s="2" t="e">
        <f>'FICHE PRODUIT'!#REF!</f>
        <v>#REF!</v>
      </c>
      <c r="Y1211" s="2" t="e">
        <f>'FICHE PRODUIT'!#REF!</f>
        <v>#REF!</v>
      </c>
      <c r="Z1211" s="2" t="e">
        <f>'FICHE PRODUIT'!#REF!</f>
        <v>#REF!</v>
      </c>
      <c r="AA1211" s="2" t="e">
        <f>'FICHE PRODUIT'!#REF!</f>
        <v>#REF!</v>
      </c>
    </row>
    <row r="1212" spans="1:27" x14ac:dyDescent="0.2">
      <c r="A1212" s="7" t="e">
        <f>'FICHE PRODUIT'!#REF!</f>
        <v>#REF!</v>
      </c>
      <c r="B1212" s="2" t="e">
        <f>'FICHE PRODUIT'!#REF!</f>
        <v>#REF!</v>
      </c>
      <c r="C1212" s="2" t="e">
        <f>'FICHE PRODUIT'!#REF!</f>
        <v>#REF!</v>
      </c>
      <c r="D1212" s="2" t="e">
        <f>'FICHE PRODUIT'!#REF!</f>
        <v>#REF!</v>
      </c>
      <c r="E1212" s="2" t="e">
        <f>'FICHE PRODUIT'!#REF!</f>
        <v>#REF!</v>
      </c>
      <c r="F1212" s="2" t="e">
        <f>'FICHE PRODUIT'!#REF!</f>
        <v>#REF!</v>
      </c>
      <c r="G1212" s="2" t="e">
        <f>'FICHE PRODUIT'!#REF!</f>
        <v>#REF!</v>
      </c>
      <c r="H1212" s="122" t="e">
        <f>'FICHE PRODUIT'!#REF!</f>
        <v>#REF!</v>
      </c>
      <c r="I1212" s="2" t="e">
        <f>'FICHE PRODUIT'!#REF!</f>
        <v>#REF!</v>
      </c>
      <c r="J1212" s="2" t="e">
        <f>'FICHE PRODUIT'!#REF!</f>
        <v>#REF!</v>
      </c>
      <c r="K1212" s="2" t="e">
        <f>'FICHE PRODUIT'!#REF!</f>
        <v>#REF!</v>
      </c>
      <c r="L1212" s="4" t="e">
        <f>'FICHE PRODUIT'!#REF!</f>
        <v>#REF!</v>
      </c>
      <c r="M1212" s="4" t="e">
        <f>'FICHE PRODUIT'!#REF!</f>
        <v>#REF!</v>
      </c>
      <c r="N1212" s="4" t="e">
        <f>'FICHE PRODUIT'!#REF!</f>
        <v>#REF!</v>
      </c>
      <c r="O1212" s="4" t="e">
        <f>'FICHE PRODUIT'!#REF!</f>
        <v>#REF!</v>
      </c>
      <c r="P1212" s="4" t="e">
        <f>'FICHE PRODUIT'!#REF!</f>
        <v>#REF!</v>
      </c>
      <c r="Q1212" s="4" t="e">
        <f>'FICHE PRODUIT'!#REF!</f>
        <v>#REF!</v>
      </c>
      <c r="R1212" s="4" t="e">
        <f>'FICHE PRODUIT'!#REF!</f>
        <v>#REF!</v>
      </c>
      <c r="S1212" s="122" t="e">
        <f>'FICHE PRODUIT'!#REF!</f>
        <v>#REF!</v>
      </c>
      <c r="T1212" s="2" t="e">
        <f>'FICHE PRODUIT'!#REF!</f>
        <v>#REF!</v>
      </c>
      <c r="U1212" s="2" t="e">
        <f>'FICHE PRODUIT'!#REF!</f>
        <v>#REF!</v>
      </c>
      <c r="V1212" s="2" t="e">
        <f>'FICHE PRODUIT'!#REF!</f>
        <v>#REF!</v>
      </c>
      <c r="W1212" s="2" t="e">
        <f>'FICHE PRODUIT'!#REF!</f>
        <v>#REF!</v>
      </c>
      <c r="X1212" s="2" t="e">
        <f>'FICHE PRODUIT'!#REF!</f>
        <v>#REF!</v>
      </c>
      <c r="Y1212" s="2" t="e">
        <f>'FICHE PRODUIT'!#REF!</f>
        <v>#REF!</v>
      </c>
      <c r="Z1212" s="2" t="e">
        <f>'FICHE PRODUIT'!#REF!</f>
        <v>#REF!</v>
      </c>
      <c r="AA1212" s="2" t="e">
        <f>'FICHE PRODUIT'!#REF!</f>
        <v>#REF!</v>
      </c>
    </row>
    <row r="1213" spans="1:27" x14ac:dyDescent="0.2">
      <c r="A1213" s="7" t="e">
        <f>'FICHE PRODUIT'!#REF!</f>
        <v>#REF!</v>
      </c>
      <c r="B1213" s="2" t="e">
        <f>'FICHE PRODUIT'!#REF!</f>
        <v>#REF!</v>
      </c>
      <c r="C1213" s="2" t="e">
        <f>'FICHE PRODUIT'!#REF!</f>
        <v>#REF!</v>
      </c>
      <c r="D1213" s="2" t="e">
        <f>'FICHE PRODUIT'!#REF!</f>
        <v>#REF!</v>
      </c>
      <c r="E1213" s="2" t="e">
        <f>'FICHE PRODUIT'!#REF!</f>
        <v>#REF!</v>
      </c>
      <c r="F1213" s="2" t="e">
        <f>'FICHE PRODUIT'!#REF!</f>
        <v>#REF!</v>
      </c>
      <c r="G1213" s="2" t="e">
        <f>'FICHE PRODUIT'!#REF!</f>
        <v>#REF!</v>
      </c>
      <c r="H1213" s="122" t="e">
        <f>'FICHE PRODUIT'!#REF!</f>
        <v>#REF!</v>
      </c>
      <c r="I1213" s="2" t="e">
        <f>'FICHE PRODUIT'!#REF!</f>
        <v>#REF!</v>
      </c>
      <c r="J1213" s="2" t="e">
        <f>'FICHE PRODUIT'!#REF!</f>
        <v>#REF!</v>
      </c>
      <c r="K1213" s="2" t="e">
        <f>'FICHE PRODUIT'!#REF!</f>
        <v>#REF!</v>
      </c>
      <c r="L1213" s="4" t="e">
        <f>'FICHE PRODUIT'!#REF!</f>
        <v>#REF!</v>
      </c>
      <c r="M1213" s="4" t="e">
        <f>'FICHE PRODUIT'!#REF!</f>
        <v>#REF!</v>
      </c>
      <c r="N1213" s="4" t="e">
        <f>'FICHE PRODUIT'!#REF!</f>
        <v>#REF!</v>
      </c>
      <c r="O1213" s="4" t="e">
        <f>'FICHE PRODUIT'!#REF!</f>
        <v>#REF!</v>
      </c>
      <c r="P1213" s="4" t="e">
        <f>'FICHE PRODUIT'!#REF!</f>
        <v>#REF!</v>
      </c>
      <c r="Q1213" s="4" t="e">
        <f>'FICHE PRODUIT'!#REF!</f>
        <v>#REF!</v>
      </c>
      <c r="R1213" s="4" t="e">
        <f>'FICHE PRODUIT'!#REF!</f>
        <v>#REF!</v>
      </c>
      <c r="S1213" s="122" t="e">
        <f>'FICHE PRODUIT'!#REF!</f>
        <v>#REF!</v>
      </c>
      <c r="T1213" s="2" t="e">
        <f>'FICHE PRODUIT'!#REF!</f>
        <v>#REF!</v>
      </c>
      <c r="U1213" s="2" t="e">
        <f>'FICHE PRODUIT'!#REF!</f>
        <v>#REF!</v>
      </c>
      <c r="V1213" s="2" t="e">
        <f>'FICHE PRODUIT'!#REF!</f>
        <v>#REF!</v>
      </c>
      <c r="W1213" s="2" t="e">
        <f>'FICHE PRODUIT'!#REF!</f>
        <v>#REF!</v>
      </c>
      <c r="X1213" s="2" t="e">
        <f>'FICHE PRODUIT'!#REF!</f>
        <v>#REF!</v>
      </c>
      <c r="Y1213" s="2" t="e">
        <f>'FICHE PRODUIT'!#REF!</f>
        <v>#REF!</v>
      </c>
      <c r="Z1213" s="2" t="e">
        <f>'FICHE PRODUIT'!#REF!</f>
        <v>#REF!</v>
      </c>
      <c r="AA1213" s="2" t="e">
        <f>'FICHE PRODUIT'!#REF!</f>
        <v>#REF!</v>
      </c>
    </row>
    <row r="1214" spans="1:27" x14ac:dyDescent="0.2">
      <c r="A1214" s="7" t="e">
        <f>'FICHE PRODUIT'!#REF!</f>
        <v>#REF!</v>
      </c>
      <c r="B1214" s="2" t="e">
        <f>'FICHE PRODUIT'!#REF!</f>
        <v>#REF!</v>
      </c>
      <c r="C1214" s="2" t="e">
        <f>'FICHE PRODUIT'!#REF!</f>
        <v>#REF!</v>
      </c>
      <c r="D1214" s="2" t="e">
        <f>'FICHE PRODUIT'!#REF!</f>
        <v>#REF!</v>
      </c>
      <c r="E1214" s="2" t="e">
        <f>'FICHE PRODUIT'!#REF!</f>
        <v>#REF!</v>
      </c>
      <c r="F1214" s="2" t="e">
        <f>'FICHE PRODUIT'!#REF!</f>
        <v>#REF!</v>
      </c>
      <c r="G1214" s="2" t="e">
        <f>'FICHE PRODUIT'!#REF!</f>
        <v>#REF!</v>
      </c>
      <c r="H1214" s="122" t="e">
        <f>'FICHE PRODUIT'!#REF!</f>
        <v>#REF!</v>
      </c>
      <c r="I1214" s="2" t="e">
        <f>'FICHE PRODUIT'!#REF!</f>
        <v>#REF!</v>
      </c>
      <c r="J1214" s="2" t="e">
        <f>'FICHE PRODUIT'!#REF!</f>
        <v>#REF!</v>
      </c>
      <c r="K1214" s="2" t="e">
        <f>'FICHE PRODUIT'!#REF!</f>
        <v>#REF!</v>
      </c>
      <c r="L1214" s="4" t="e">
        <f>'FICHE PRODUIT'!#REF!</f>
        <v>#REF!</v>
      </c>
      <c r="M1214" s="4" t="e">
        <f>'FICHE PRODUIT'!#REF!</f>
        <v>#REF!</v>
      </c>
      <c r="N1214" s="4" t="e">
        <f>'FICHE PRODUIT'!#REF!</f>
        <v>#REF!</v>
      </c>
      <c r="O1214" s="4" t="e">
        <f>'FICHE PRODUIT'!#REF!</f>
        <v>#REF!</v>
      </c>
      <c r="P1214" s="4" t="e">
        <f>'FICHE PRODUIT'!#REF!</f>
        <v>#REF!</v>
      </c>
      <c r="Q1214" s="4" t="e">
        <f>'FICHE PRODUIT'!#REF!</f>
        <v>#REF!</v>
      </c>
      <c r="R1214" s="4" t="e">
        <f>'FICHE PRODUIT'!#REF!</f>
        <v>#REF!</v>
      </c>
      <c r="S1214" s="122" t="e">
        <f>'FICHE PRODUIT'!#REF!</f>
        <v>#REF!</v>
      </c>
      <c r="T1214" s="2" t="e">
        <f>'FICHE PRODUIT'!#REF!</f>
        <v>#REF!</v>
      </c>
      <c r="U1214" s="2" t="e">
        <f>'FICHE PRODUIT'!#REF!</f>
        <v>#REF!</v>
      </c>
      <c r="V1214" s="2" t="e">
        <f>'FICHE PRODUIT'!#REF!</f>
        <v>#REF!</v>
      </c>
      <c r="W1214" s="2" t="e">
        <f>'FICHE PRODUIT'!#REF!</f>
        <v>#REF!</v>
      </c>
      <c r="X1214" s="2" t="e">
        <f>'FICHE PRODUIT'!#REF!</f>
        <v>#REF!</v>
      </c>
      <c r="Y1214" s="2" t="e">
        <f>'FICHE PRODUIT'!#REF!</f>
        <v>#REF!</v>
      </c>
      <c r="Z1214" s="2" t="e">
        <f>'FICHE PRODUIT'!#REF!</f>
        <v>#REF!</v>
      </c>
      <c r="AA1214" s="2" t="e">
        <f>'FICHE PRODUIT'!#REF!</f>
        <v>#REF!</v>
      </c>
    </row>
    <row r="1215" spans="1:27" x14ac:dyDescent="0.2">
      <c r="A1215" s="7" t="e">
        <f>'FICHE PRODUIT'!#REF!</f>
        <v>#REF!</v>
      </c>
      <c r="B1215" s="2" t="e">
        <f>'FICHE PRODUIT'!#REF!</f>
        <v>#REF!</v>
      </c>
      <c r="C1215" s="2" t="e">
        <f>'FICHE PRODUIT'!#REF!</f>
        <v>#REF!</v>
      </c>
      <c r="D1215" s="2" t="e">
        <f>'FICHE PRODUIT'!#REF!</f>
        <v>#REF!</v>
      </c>
      <c r="E1215" s="2" t="e">
        <f>'FICHE PRODUIT'!#REF!</f>
        <v>#REF!</v>
      </c>
      <c r="F1215" s="2" t="e">
        <f>'FICHE PRODUIT'!#REF!</f>
        <v>#REF!</v>
      </c>
      <c r="G1215" s="2" t="e">
        <f>'FICHE PRODUIT'!#REF!</f>
        <v>#REF!</v>
      </c>
      <c r="H1215" s="122" t="e">
        <f>'FICHE PRODUIT'!#REF!</f>
        <v>#REF!</v>
      </c>
      <c r="I1215" s="2" t="e">
        <f>'FICHE PRODUIT'!#REF!</f>
        <v>#REF!</v>
      </c>
      <c r="J1215" s="2" t="e">
        <f>'FICHE PRODUIT'!#REF!</f>
        <v>#REF!</v>
      </c>
      <c r="K1215" s="2" t="e">
        <f>'FICHE PRODUIT'!#REF!</f>
        <v>#REF!</v>
      </c>
      <c r="L1215" s="4" t="e">
        <f>'FICHE PRODUIT'!#REF!</f>
        <v>#REF!</v>
      </c>
      <c r="M1215" s="4" t="e">
        <f>'FICHE PRODUIT'!#REF!</f>
        <v>#REF!</v>
      </c>
      <c r="N1215" s="4" t="e">
        <f>'FICHE PRODUIT'!#REF!</f>
        <v>#REF!</v>
      </c>
      <c r="O1215" s="4" t="e">
        <f>'FICHE PRODUIT'!#REF!</f>
        <v>#REF!</v>
      </c>
      <c r="P1215" s="4" t="e">
        <f>'FICHE PRODUIT'!#REF!</f>
        <v>#REF!</v>
      </c>
      <c r="Q1215" s="4" t="e">
        <f>'FICHE PRODUIT'!#REF!</f>
        <v>#REF!</v>
      </c>
      <c r="R1215" s="4" t="e">
        <f>'FICHE PRODUIT'!#REF!</f>
        <v>#REF!</v>
      </c>
      <c r="S1215" s="122" t="e">
        <f>'FICHE PRODUIT'!#REF!</f>
        <v>#REF!</v>
      </c>
      <c r="T1215" s="2" t="e">
        <f>'FICHE PRODUIT'!#REF!</f>
        <v>#REF!</v>
      </c>
      <c r="U1215" s="2" t="e">
        <f>'FICHE PRODUIT'!#REF!</f>
        <v>#REF!</v>
      </c>
      <c r="V1215" s="2" t="e">
        <f>'FICHE PRODUIT'!#REF!</f>
        <v>#REF!</v>
      </c>
      <c r="W1215" s="2" t="e">
        <f>'FICHE PRODUIT'!#REF!</f>
        <v>#REF!</v>
      </c>
      <c r="X1215" s="2" t="e">
        <f>'FICHE PRODUIT'!#REF!</f>
        <v>#REF!</v>
      </c>
      <c r="Y1215" s="2" t="e">
        <f>'FICHE PRODUIT'!#REF!</f>
        <v>#REF!</v>
      </c>
      <c r="Z1215" s="2" t="e">
        <f>'FICHE PRODUIT'!#REF!</f>
        <v>#REF!</v>
      </c>
      <c r="AA1215" s="2" t="e">
        <f>'FICHE PRODUIT'!#REF!</f>
        <v>#REF!</v>
      </c>
    </row>
    <row r="1216" spans="1:27" x14ac:dyDescent="0.2">
      <c r="A1216" s="7" t="e">
        <f>'FICHE PRODUIT'!#REF!</f>
        <v>#REF!</v>
      </c>
      <c r="B1216" s="2" t="e">
        <f>'FICHE PRODUIT'!#REF!</f>
        <v>#REF!</v>
      </c>
      <c r="C1216" s="2" t="e">
        <f>'FICHE PRODUIT'!#REF!</f>
        <v>#REF!</v>
      </c>
      <c r="D1216" s="2" t="e">
        <f>'FICHE PRODUIT'!#REF!</f>
        <v>#REF!</v>
      </c>
      <c r="E1216" s="2" t="e">
        <f>'FICHE PRODUIT'!#REF!</f>
        <v>#REF!</v>
      </c>
      <c r="F1216" s="2" t="e">
        <f>'FICHE PRODUIT'!#REF!</f>
        <v>#REF!</v>
      </c>
      <c r="G1216" s="2" t="e">
        <f>'FICHE PRODUIT'!#REF!</f>
        <v>#REF!</v>
      </c>
      <c r="H1216" s="122" t="e">
        <f>'FICHE PRODUIT'!#REF!</f>
        <v>#REF!</v>
      </c>
      <c r="I1216" s="2" t="e">
        <f>'FICHE PRODUIT'!#REF!</f>
        <v>#REF!</v>
      </c>
      <c r="J1216" s="2" t="e">
        <f>'FICHE PRODUIT'!#REF!</f>
        <v>#REF!</v>
      </c>
      <c r="K1216" s="2" t="e">
        <f>'FICHE PRODUIT'!#REF!</f>
        <v>#REF!</v>
      </c>
      <c r="L1216" s="4" t="e">
        <f>'FICHE PRODUIT'!#REF!</f>
        <v>#REF!</v>
      </c>
      <c r="M1216" s="4" t="e">
        <f>'FICHE PRODUIT'!#REF!</f>
        <v>#REF!</v>
      </c>
      <c r="N1216" s="4" t="e">
        <f>'FICHE PRODUIT'!#REF!</f>
        <v>#REF!</v>
      </c>
      <c r="O1216" s="4" t="e">
        <f>'FICHE PRODUIT'!#REF!</f>
        <v>#REF!</v>
      </c>
      <c r="P1216" s="4" t="e">
        <f>'FICHE PRODUIT'!#REF!</f>
        <v>#REF!</v>
      </c>
      <c r="Q1216" s="4" t="e">
        <f>'FICHE PRODUIT'!#REF!</f>
        <v>#REF!</v>
      </c>
      <c r="R1216" s="4" t="e">
        <f>'FICHE PRODUIT'!#REF!</f>
        <v>#REF!</v>
      </c>
      <c r="S1216" s="122" t="e">
        <f>'FICHE PRODUIT'!#REF!</f>
        <v>#REF!</v>
      </c>
      <c r="T1216" s="2" t="e">
        <f>'FICHE PRODUIT'!#REF!</f>
        <v>#REF!</v>
      </c>
      <c r="U1216" s="2" t="e">
        <f>'FICHE PRODUIT'!#REF!</f>
        <v>#REF!</v>
      </c>
      <c r="V1216" s="2" t="e">
        <f>'FICHE PRODUIT'!#REF!</f>
        <v>#REF!</v>
      </c>
      <c r="W1216" s="2" t="e">
        <f>'FICHE PRODUIT'!#REF!</f>
        <v>#REF!</v>
      </c>
      <c r="X1216" s="2" t="e">
        <f>'FICHE PRODUIT'!#REF!</f>
        <v>#REF!</v>
      </c>
      <c r="Y1216" s="2" t="e">
        <f>'FICHE PRODUIT'!#REF!</f>
        <v>#REF!</v>
      </c>
      <c r="Z1216" s="2" t="e">
        <f>'FICHE PRODUIT'!#REF!</f>
        <v>#REF!</v>
      </c>
      <c r="AA1216" s="2" t="e">
        <f>'FICHE PRODUIT'!#REF!</f>
        <v>#REF!</v>
      </c>
    </row>
    <row r="1217" spans="1:27" x14ac:dyDescent="0.2">
      <c r="A1217" s="7" t="e">
        <f>'FICHE PRODUIT'!#REF!</f>
        <v>#REF!</v>
      </c>
      <c r="B1217" s="2" t="e">
        <f>'FICHE PRODUIT'!#REF!</f>
        <v>#REF!</v>
      </c>
      <c r="C1217" s="2" t="e">
        <f>'FICHE PRODUIT'!#REF!</f>
        <v>#REF!</v>
      </c>
      <c r="D1217" s="2" t="e">
        <f>'FICHE PRODUIT'!#REF!</f>
        <v>#REF!</v>
      </c>
      <c r="E1217" s="2" t="e">
        <f>'FICHE PRODUIT'!#REF!</f>
        <v>#REF!</v>
      </c>
      <c r="F1217" s="2" t="e">
        <f>'FICHE PRODUIT'!#REF!</f>
        <v>#REF!</v>
      </c>
      <c r="G1217" s="2" t="e">
        <f>'FICHE PRODUIT'!#REF!</f>
        <v>#REF!</v>
      </c>
      <c r="H1217" s="122" t="e">
        <f>'FICHE PRODUIT'!#REF!</f>
        <v>#REF!</v>
      </c>
      <c r="I1217" s="2" t="e">
        <f>'FICHE PRODUIT'!#REF!</f>
        <v>#REF!</v>
      </c>
      <c r="J1217" s="2" t="e">
        <f>'FICHE PRODUIT'!#REF!</f>
        <v>#REF!</v>
      </c>
      <c r="K1217" s="2" t="e">
        <f>'FICHE PRODUIT'!#REF!</f>
        <v>#REF!</v>
      </c>
      <c r="L1217" s="4" t="e">
        <f>'FICHE PRODUIT'!#REF!</f>
        <v>#REF!</v>
      </c>
      <c r="M1217" s="4" t="e">
        <f>'FICHE PRODUIT'!#REF!</f>
        <v>#REF!</v>
      </c>
      <c r="N1217" s="4" t="e">
        <f>'FICHE PRODUIT'!#REF!</f>
        <v>#REF!</v>
      </c>
      <c r="O1217" s="4" t="e">
        <f>'FICHE PRODUIT'!#REF!</f>
        <v>#REF!</v>
      </c>
      <c r="P1217" s="4" t="e">
        <f>'FICHE PRODUIT'!#REF!</f>
        <v>#REF!</v>
      </c>
      <c r="Q1217" s="4" t="e">
        <f>'FICHE PRODUIT'!#REF!</f>
        <v>#REF!</v>
      </c>
      <c r="R1217" s="4" t="e">
        <f>'FICHE PRODUIT'!#REF!</f>
        <v>#REF!</v>
      </c>
      <c r="S1217" s="122" t="e">
        <f>'FICHE PRODUIT'!#REF!</f>
        <v>#REF!</v>
      </c>
      <c r="T1217" s="2" t="e">
        <f>'FICHE PRODUIT'!#REF!</f>
        <v>#REF!</v>
      </c>
      <c r="U1217" s="2" t="e">
        <f>'FICHE PRODUIT'!#REF!</f>
        <v>#REF!</v>
      </c>
      <c r="V1217" s="2" t="e">
        <f>'FICHE PRODUIT'!#REF!</f>
        <v>#REF!</v>
      </c>
      <c r="W1217" s="2" t="e">
        <f>'FICHE PRODUIT'!#REF!</f>
        <v>#REF!</v>
      </c>
      <c r="X1217" s="2" t="e">
        <f>'FICHE PRODUIT'!#REF!</f>
        <v>#REF!</v>
      </c>
      <c r="Y1217" s="2" t="e">
        <f>'FICHE PRODUIT'!#REF!</f>
        <v>#REF!</v>
      </c>
      <c r="Z1217" s="2" t="e">
        <f>'FICHE PRODUIT'!#REF!</f>
        <v>#REF!</v>
      </c>
      <c r="AA1217" s="2" t="e">
        <f>'FICHE PRODUIT'!#REF!</f>
        <v>#REF!</v>
      </c>
    </row>
    <row r="1218" spans="1:27" x14ac:dyDescent="0.2">
      <c r="A1218" s="7" t="e">
        <f>'FICHE PRODUIT'!#REF!</f>
        <v>#REF!</v>
      </c>
      <c r="B1218" s="2" t="e">
        <f>'FICHE PRODUIT'!#REF!</f>
        <v>#REF!</v>
      </c>
      <c r="C1218" s="2" t="e">
        <f>'FICHE PRODUIT'!#REF!</f>
        <v>#REF!</v>
      </c>
      <c r="D1218" s="2" t="e">
        <f>'FICHE PRODUIT'!#REF!</f>
        <v>#REF!</v>
      </c>
      <c r="E1218" s="2" t="e">
        <f>'FICHE PRODUIT'!#REF!</f>
        <v>#REF!</v>
      </c>
      <c r="F1218" s="2" t="e">
        <f>'FICHE PRODUIT'!#REF!</f>
        <v>#REF!</v>
      </c>
      <c r="G1218" s="2" t="e">
        <f>'FICHE PRODUIT'!#REF!</f>
        <v>#REF!</v>
      </c>
      <c r="H1218" s="122" t="e">
        <f>'FICHE PRODUIT'!#REF!</f>
        <v>#REF!</v>
      </c>
      <c r="I1218" s="2" t="e">
        <f>'FICHE PRODUIT'!#REF!</f>
        <v>#REF!</v>
      </c>
      <c r="J1218" s="2" t="e">
        <f>'FICHE PRODUIT'!#REF!</f>
        <v>#REF!</v>
      </c>
      <c r="K1218" s="2" t="e">
        <f>'FICHE PRODUIT'!#REF!</f>
        <v>#REF!</v>
      </c>
      <c r="L1218" s="4" t="e">
        <f>'FICHE PRODUIT'!#REF!</f>
        <v>#REF!</v>
      </c>
      <c r="M1218" s="4" t="e">
        <f>'FICHE PRODUIT'!#REF!</f>
        <v>#REF!</v>
      </c>
      <c r="N1218" s="4" t="e">
        <f>'FICHE PRODUIT'!#REF!</f>
        <v>#REF!</v>
      </c>
      <c r="O1218" s="4" t="e">
        <f>'FICHE PRODUIT'!#REF!</f>
        <v>#REF!</v>
      </c>
      <c r="P1218" s="4" t="e">
        <f>'FICHE PRODUIT'!#REF!</f>
        <v>#REF!</v>
      </c>
      <c r="Q1218" s="4" t="e">
        <f>'FICHE PRODUIT'!#REF!</f>
        <v>#REF!</v>
      </c>
      <c r="R1218" s="4" t="e">
        <f>'FICHE PRODUIT'!#REF!</f>
        <v>#REF!</v>
      </c>
      <c r="S1218" s="122" t="e">
        <f>'FICHE PRODUIT'!#REF!</f>
        <v>#REF!</v>
      </c>
      <c r="T1218" s="2" t="e">
        <f>'FICHE PRODUIT'!#REF!</f>
        <v>#REF!</v>
      </c>
      <c r="U1218" s="2" t="e">
        <f>'FICHE PRODUIT'!#REF!</f>
        <v>#REF!</v>
      </c>
      <c r="V1218" s="2" t="e">
        <f>'FICHE PRODUIT'!#REF!</f>
        <v>#REF!</v>
      </c>
      <c r="W1218" s="2" t="e">
        <f>'FICHE PRODUIT'!#REF!</f>
        <v>#REF!</v>
      </c>
      <c r="X1218" s="2" t="e">
        <f>'FICHE PRODUIT'!#REF!</f>
        <v>#REF!</v>
      </c>
      <c r="Y1218" s="2" t="e">
        <f>'FICHE PRODUIT'!#REF!</f>
        <v>#REF!</v>
      </c>
      <c r="Z1218" s="2" t="e">
        <f>'FICHE PRODUIT'!#REF!</f>
        <v>#REF!</v>
      </c>
      <c r="AA1218" s="2" t="e">
        <f>'FICHE PRODUIT'!#REF!</f>
        <v>#REF!</v>
      </c>
    </row>
    <row r="1219" spans="1:27" x14ac:dyDescent="0.2">
      <c r="A1219" s="7" t="e">
        <f>'FICHE PRODUIT'!#REF!</f>
        <v>#REF!</v>
      </c>
      <c r="B1219" s="2" t="e">
        <f>'FICHE PRODUIT'!#REF!</f>
        <v>#REF!</v>
      </c>
      <c r="C1219" s="2" t="e">
        <f>'FICHE PRODUIT'!#REF!</f>
        <v>#REF!</v>
      </c>
      <c r="D1219" s="2" t="e">
        <f>'FICHE PRODUIT'!#REF!</f>
        <v>#REF!</v>
      </c>
      <c r="E1219" s="2" t="e">
        <f>'FICHE PRODUIT'!#REF!</f>
        <v>#REF!</v>
      </c>
      <c r="F1219" s="2" t="e">
        <f>'FICHE PRODUIT'!#REF!</f>
        <v>#REF!</v>
      </c>
      <c r="G1219" s="2" t="e">
        <f>'FICHE PRODUIT'!#REF!</f>
        <v>#REF!</v>
      </c>
      <c r="H1219" s="122" t="e">
        <f>'FICHE PRODUIT'!#REF!</f>
        <v>#REF!</v>
      </c>
      <c r="I1219" s="2" t="e">
        <f>'FICHE PRODUIT'!#REF!</f>
        <v>#REF!</v>
      </c>
      <c r="J1219" s="2" t="e">
        <f>'FICHE PRODUIT'!#REF!</f>
        <v>#REF!</v>
      </c>
      <c r="K1219" s="2" t="e">
        <f>'FICHE PRODUIT'!#REF!</f>
        <v>#REF!</v>
      </c>
      <c r="L1219" s="4" t="e">
        <f>'FICHE PRODUIT'!#REF!</f>
        <v>#REF!</v>
      </c>
      <c r="M1219" s="4" t="e">
        <f>'FICHE PRODUIT'!#REF!</f>
        <v>#REF!</v>
      </c>
      <c r="N1219" s="4" t="e">
        <f>'FICHE PRODUIT'!#REF!</f>
        <v>#REF!</v>
      </c>
      <c r="O1219" s="4" t="e">
        <f>'FICHE PRODUIT'!#REF!</f>
        <v>#REF!</v>
      </c>
      <c r="P1219" s="4" t="e">
        <f>'FICHE PRODUIT'!#REF!</f>
        <v>#REF!</v>
      </c>
      <c r="Q1219" s="4" t="e">
        <f>'FICHE PRODUIT'!#REF!</f>
        <v>#REF!</v>
      </c>
      <c r="R1219" s="4" t="e">
        <f>'FICHE PRODUIT'!#REF!</f>
        <v>#REF!</v>
      </c>
      <c r="S1219" s="122" t="e">
        <f>'FICHE PRODUIT'!#REF!</f>
        <v>#REF!</v>
      </c>
      <c r="T1219" s="2" t="e">
        <f>'FICHE PRODUIT'!#REF!</f>
        <v>#REF!</v>
      </c>
      <c r="U1219" s="2" t="e">
        <f>'FICHE PRODUIT'!#REF!</f>
        <v>#REF!</v>
      </c>
      <c r="V1219" s="2" t="e">
        <f>'FICHE PRODUIT'!#REF!</f>
        <v>#REF!</v>
      </c>
      <c r="W1219" s="2" t="e">
        <f>'FICHE PRODUIT'!#REF!</f>
        <v>#REF!</v>
      </c>
      <c r="X1219" s="2" t="e">
        <f>'FICHE PRODUIT'!#REF!</f>
        <v>#REF!</v>
      </c>
      <c r="Y1219" s="2" t="e">
        <f>'FICHE PRODUIT'!#REF!</f>
        <v>#REF!</v>
      </c>
      <c r="Z1219" s="2" t="e">
        <f>'FICHE PRODUIT'!#REF!</f>
        <v>#REF!</v>
      </c>
      <c r="AA1219" s="2" t="e">
        <f>'FICHE PRODUIT'!#REF!</f>
        <v>#REF!</v>
      </c>
    </row>
    <row r="1220" spans="1:27" x14ac:dyDescent="0.2">
      <c r="A1220" s="7" t="e">
        <f>'FICHE PRODUIT'!#REF!</f>
        <v>#REF!</v>
      </c>
      <c r="B1220" s="2" t="e">
        <f>'FICHE PRODUIT'!#REF!</f>
        <v>#REF!</v>
      </c>
      <c r="C1220" s="2" t="e">
        <f>'FICHE PRODUIT'!#REF!</f>
        <v>#REF!</v>
      </c>
      <c r="D1220" s="2" t="e">
        <f>'FICHE PRODUIT'!#REF!</f>
        <v>#REF!</v>
      </c>
      <c r="E1220" s="2" t="e">
        <f>'FICHE PRODUIT'!#REF!</f>
        <v>#REF!</v>
      </c>
      <c r="F1220" s="2" t="e">
        <f>'FICHE PRODUIT'!#REF!</f>
        <v>#REF!</v>
      </c>
      <c r="G1220" s="2" t="e">
        <f>'FICHE PRODUIT'!#REF!</f>
        <v>#REF!</v>
      </c>
      <c r="H1220" s="122" t="e">
        <f>'FICHE PRODUIT'!#REF!</f>
        <v>#REF!</v>
      </c>
      <c r="I1220" s="2" t="e">
        <f>'FICHE PRODUIT'!#REF!</f>
        <v>#REF!</v>
      </c>
      <c r="J1220" s="2" t="e">
        <f>'FICHE PRODUIT'!#REF!</f>
        <v>#REF!</v>
      </c>
      <c r="K1220" s="2" t="e">
        <f>'FICHE PRODUIT'!#REF!</f>
        <v>#REF!</v>
      </c>
      <c r="L1220" s="4" t="e">
        <f>'FICHE PRODUIT'!#REF!</f>
        <v>#REF!</v>
      </c>
      <c r="M1220" s="4" t="e">
        <f>'FICHE PRODUIT'!#REF!</f>
        <v>#REF!</v>
      </c>
      <c r="N1220" s="4" t="e">
        <f>'FICHE PRODUIT'!#REF!</f>
        <v>#REF!</v>
      </c>
      <c r="O1220" s="4" t="e">
        <f>'FICHE PRODUIT'!#REF!</f>
        <v>#REF!</v>
      </c>
      <c r="P1220" s="4" t="e">
        <f>'FICHE PRODUIT'!#REF!</f>
        <v>#REF!</v>
      </c>
      <c r="Q1220" s="4" t="e">
        <f>'FICHE PRODUIT'!#REF!</f>
        <v>#REF!</v>
      </c>
      <c r="R1220" s="4" t="e">
        <f>'FICHE PRODUIT'!#REF!</f>
        <v>#REF!</v>
      </c>
      <c r="S1220" s="122" t="e">
        <f>'FICHE PRODUIT'!#REF!</f>
        <v>#REF!</v>
      </c>
      <c r="T1220" s="2" t="e">
        <f>'FICHE PRODUIT'!#REF!</f>
        <v>#REF!</v>
      </c>
      <c r="U1220" s="2" t="e">
        <f>'FICHE PRODUIT'!#REF!</f>
        <v>#REF!</v>
      </c>
      <c r="V1220" s="2" t="e">
        <f>'FICHE PRODUIT'!#REF!</f>
        <v>#REF!</v>
      </c>
      <c r="W1220" s="2" t="e">
        <f>'FICHE PRODUIT'!#REF!</f>
        <v>#REF!</v>
      </c>
      <c r="X1220" s="2" t="e">
        <f>'FICHE PRODUIT'!#REF!</f>
        <v>#REF!</v>
      </c>
      <c r="Y1220" s="2" t="e">
        <f>'FICHE PRODUIT'!#REF!</f>
        <v>#REF!</v>
      </c>
      <c r="Z1220" s="2" t="e">
        <f>'FICHE PRODUIT'!#REF!</f>
        <v>#REF!</v>
      </c>
      <c r="AA1220" s="2" t="e">
        <f>'FICHE PRODUIT'!#REF!</f>
        <v>#REF!</v>
      </c>
    </row>
    <row r="1221" spans="1:27" x14ac:dyDescent="0.2">
      <c r="A1221" s="7" t="e">
        <f>'FICHE PRODUIT'!#REF!</f>
        <v>#REF!</v>
      </c>
      <c r="B1221" s="2" t="e">
        <f>'FICHE PRODUIT'!#REF!</f>
        <v>#REF!</v>
      </c>
      <c r="C1221" s="2" t="e">
        <f>'FICHE PRODUIT'!#REF!</f>
        <v>#REF!</v>
      </c>
      <c r="D1221" s="2" t="e">
        <f>'FICHE PRODUIT'!#REF!</f>
        <v>#REF!</v>
      </c>
      <c r="E1221" s="2" t="e">
        <f>'FICHE PRODUIT'!#REF!</f>
        <v>#REF!</v>
      </c>
      <c r="F1221" s="2" t="e">
        <f>'FICHE PRODUIT'!#REF!</f>
        <v>#REF!</v>
      </c>
      <c r="G1221" s="2" t="e">
        <f>'FICHE PRODUIT'!#REF!</f>
        <v>#REF!</v>
      </c>
      <c r="H1221" s="122" t="e">
        <f>'FICHE PRODUIT'!#REF!</f>
        <v>#REF!</v>
      </c>
      <c r="I1221" s="2" t="e">
        <f>'FICHE PRODUIT'!#REF!</f>
        <v>#REF!</v>
      </c>
      <c r="J1221" s="2" t="e">
        <f>'FICHE PRODUIT'!#REF!</f>
        <v>#REF!</v>
      </c>
      <c r="K1221" s="2" t="e">
        <f>'FICHE PRODUIT'!#REF!</f>
        <v>#REF!</v>
      </c>
      <c r="L1221" s="4" t="e">
        <f>'FICHE PRODUIT'!#REF!</f>
        <v>#REF!</v>
      </c>
      <c r="M1221" s="4" t="e">
        <f>'FICHE PRODUIT'!#REF!</f>
        <v>#REF!</v>
      </c>
      <c r="N1221" s="4" t="e">
        <f>'FICHE PRODUIT'!#REF!</f>
        <v>#REF!</v>
      </c>
      <c r="O1221" s="4" t="e">
        <f>'FICHE PRODUIT'!#REF!</f>
        <v>#REF!</v>
      </c>
      <c r="P1221" s="4" t="e">
        <f>'FICHE PRODUIT'!#REF!</f>
        <v>#REF!</v>
      </c>
      <c r="Q1221" s="4" t="e">
        <f>'FICHE PRODUIT'!#REF!</f>
        <v>#REF!</v>
      </c>
      <c r="R1221" s="4" t="e">
        <f>'FICHE PRODUIT'!#REF!</f>
        <v>#REF!</v>
      </c>
      <c r="S1221" s="122" t="e">
        <f>'FICHE PRODUIT'!#REF!</f>
        <v>#REF!</v>
      </c>
      <c r="T1221" s="2" t="e">
        <f>'FICHE PRODUIT'!#REF!</f>
        <v>#REF!</v>
      </c>
      <c r="U1221" s="2" t="e">
        <f>'FICHE PRODUIT'!#REF!</f>
        <v>#REF!</v>
      </c>
      <c r="V1221" s="2" t="e">
        <f>'FICHE PRODUIT'!#REF!</f>
        <v>#REF!</v>
      </c>
      <c r="W1221" s="2" t="e">
        <f>'FICHE PRODUIT'!#REF!</f>
        <v>#REF!</v>
      </c>
      <c r="X1221" s="2" t="e">
        <f>'FICHE PRODUIT'!#REF!</f>
        <v>#REF!</v>
      </c>
      <c r="Y1221" s="2" t="e">
        <f>'FICHE PRODUIT'!#REF!</f>
        <v>#REF!</v>
      </c>
      <c r="Z1221" s="2" t="e">
        <f>'FICHE PRODUIT'!#REF!</f>
        <v>#REF!</v>
      </c>
      <c r="AA1221" s="2" t="e">
        <f>'FICHE PRODUIT'!#REF!</f>
        <v>#REF!</v>
      </c>
    </row>
    <row r="1222" spans="1:27" x14ac:dyDescent="0.2">
      <c r="A1222" s="7" t="e">
        <f>'FICHE PRODUIT'!#REF!</f>
        <v>#REF!</v>
      </c>
      <c r="B1222" s="2" t="e">
        <f>'FICHE PRODUIT'!#REF!</f>
        <v>#REF!</v>
      </c>
      <c r="C1222" s="2" t="e">
        <f>'FICHE PRODUIT'!#REF!</f>
        <v>#REF!</v>
      </c>
      <c r="D1222" s="2" t="e">
        <f>'FICHE PRODUIT'!#REF!</f>
        <v>#REF!</v>
      </c>
      <c r="E1222" s="2" t="e">
        <f>'FICHE PRODUIT'!#REF!</f>
        <v>#REF!</v>
      </c>
      <c r="F1222" s="2" t="e">
        <f>'FICHE PRODUIT'!#REF!</f>
        <v>#REF!</v>
      </c>
      <c r="G1222" s="2" t="e">
        <f>'FICHE PRODUIT'!#REF!</f>
        <v>#REF!</v>
      </c>
      <c r="H1222" s="122" t="e">
        <f>'FICHE PRODUIT'!#REF!</f>
        <v>#REF!</v>
      </c>
      <c r="I1222" s="2" t="e">
        <f>'FICHE PRODUIT'!#REF!</f>
        <v>#REF!</v>
      </c>
      <c r="J1222" s="2" t="e">
        <f>'FICHE PRODUIT'!#REF!</f>
        <v>#REF!</v>
      </c>
      <c r="K1222" s="2" t="e">
        <f>'FICHE PRODUIT'!#REF!</f>
        <v>#REF!</v>
      </c>
      <c r="L1222" s="4" t="e">
        <f>'FICHE PRODUIT'!#REF!</f>
        <v>#REF!</v>
      </c>
      <c r="M1222" s="4" t="e">
        <f>'FICHE PRODUIT'!#REF!</f>
        <v>#REF!</v>
      </c>
      <c r="N1222" s="4" t="e">
        <f>'FICHE PRODUIT'!#REF!</f>
        <v>#REF!</v>
      </c>
      <c r="O1222" s="4" t="e">
        <f>'FICHE PRODUIT'!#REF!</f>
        <v>#REF!</v>
      </c>
      <c r="P1222" s="4" t="e">
        <f>'FICHE PRODUIT'!#REF!</f>
        <v>#REF!</v>
      </c>
      <c r="Q1222" s="4" t="e">
        <f>'FICHE PRODUIT'!#REF!</f>
        <v>#REF!</v>
      </c>
      <c r="R1222" s="4" t="e">
        <f>'FICHE PRODUIT'!#REF!</f>
        <v>#REF!</v>
      </c>
      <c r="S1222" s="122" t="e">
        <f>'FICHE PRODUIT'!#REF!</f>
        <v>#REF!</v>
      </c>
      <c r="T1222" s="2" t="e">
        <f>'FICHE PRODUIT'!#REF!</f>
        <v>#REF!</v>
      </c>
      <c r="U1222" s="2" t="e">
        <f>'FICHE PRODUIT'!#REF!</f>
        <v>#REF!</v>
      </c>
      <c r="V1222" s="2" t="e">
        <f>'FICHE PRODUIT'!#REF!</f>
        <v>#REF!</v>
      </c>
      <c r="W1222" s="2" t="e">
        <f>'FICHE PRODUIT'!#REF!</f>
        <v>#REF!</v>
      </c>
      <c r="X1222" s="2" t="e">
        <f>'FICHE PRODUIT'!#REF!</f>
        <v>#REF!</v>
      </c>
      <c r="Y1222" s="2" t="e">
        <f>'FICHE PRODUIT'!#REF!</f>
        <v>#REF!</v>
      </c>
      <c r="Z1222" s="2" t="e">
        <f>'FICHE PRODUIT'!#REF!</f>
        <v>#REF!</v>
      </c>
      <c r="AA1222" s="2" t="e">
        <f>'FICHE PRODUIT'!#REF!</f>
        <v>#REF!</v>
      </c>
    </row>
    <row r="1223" spans="1:27" x14ac:dyDescent="0.2">
      <c r="A1223" s="7" t="e">
        <f>'FICHE PRODUIT'!#REF!</f>
        <v>#REF!</v>
      </c>
      <c r="B1223" s="2" t="e">
        <f>'FICHE PRODUIT'!#REF!</f>
        <v>#REF!</v>
      </c>
      <c r="C1223" s="2" t="e">
        <f>'FICHE PRODUIT'!#REF!</f>
        <v>#REF!</v>
      </c>
      <c r="D1223" s="2" t="e">
        <f>'FICHE PRODUIT'!#REF!</f>
        <v>#REF!</v>
      </c>
      <c r="E1223" s="2" t="e">
        <f>'FICHE PRODUIT'!#REF!</f>
        <v>#REF!</v>
      </c>
      <c r="F1223" s="2" t="e">
        <f>'FICHE PRODUIT'!#REF!</f>
        <v>#REF!</v>
      </c>
      <c r="G1223" s="2" t="e">
        <f>'FICHE PRODUIT'!#REF!</f>
        <v>#REF!</v>
      </c>
      <c r="H1223" s="122" t="e">
        <f>'FICHE PRODUIT'!#REF!</f>
        <v>#REF!</v>
      </c>
      <c r="I1223" s="2" t="e">
        <f>'FICHE PRODUIT'!#REF!</f>
        <v>#REF!</v>
      </c>
      <c r="J1223" s="2" t="e">
        <f>'FICHE PRODUIT'!#REF!</f>
        <v>#REF!</v>
      </c>
      <c r="K1223" s="2" t="e">
        <f>'FICHE PRODUIT'!#REF!</f>
        <v>#REF!</v>
      </c>
      <c r="L1223" s="4" t="e">
        <f>'FICHE PRODUIT'!#REF!</f>
        <v>#REF!</v>
      </c>
      <c r="M1223" s="4" t="e">
        <f>'FICHE PRODUIT'!#REF!</f>
        <v>#REF!</v>
      </c>
      <c r="N1223" s="4" t="e">
        <f>'FICHE PRODUIT'!#REF!</f>
        <v>#REF!</v>
      </c>
      <c r="O1223" s="4" t="e">
        <f>'FICHE PRODUIT'!#REF!</f>
        <v>#REF!</v>
      </c>
      <c r="P1223" s="4" t="e">
        <f>'FICHE PRODUIT'!#REF!</f>
        <v>#REF!</v>
      </c>
      <c r="Q1223" s="4" t="e">
        <f>'FICHE PRODUIT'!#REF!</f>
        <v>#REF!</v>
      </c>
      <c r="R1223" s="4" t="e">
        <f>'FICHE PRODUIT'!#REF!</f>
        <v>#REF!</v>
      </c>
      <c r="S1223" s="122" t="e">
        <f>'FICHE PRODUIT'!#REF!</f>
        <v>#REF!</v>
      </c>
      <c r="T1223" s="2" t="e">
        <f>'FICHE PRODUIT'!#REF!</f>
        <v>#REF!</v>
      </c>
      <c r="U1223" s="2" t="e">
        <f>'FICHE PRODUIT'!#REF!</f>
        <v>#REF!</v>
      </c>
      <c r="V1223" s="2" t="e">
        <f>'FICHE PRODUIT'!#REF!</f>
        <v>#REF!</v>
      </c>
      <c r="W1223" s="2" t="e">
        <f>'FICHE PRODUIT'!#REF!</f>
        <v>#REF!</v>
      </c>
      <c r="X1223" s="2" t="e">
        <f>'FICHE PRODUIT'!#REF!</f>
        <v>#REF!</v>
      </c>
      <c r="Y1223" s="2" t="e">
        <f>'FICHE PRODUIT'!#REF!</f>
        <v>#REF!</v>
      </c>
      <c r="Z1223" s="2" t="e">
        <f>'FICHE PRODUIT'!#REF!</f>
        <v>#REF!</v>
      </c>
      <c r="AA1223" s="2" t="e">
        <f>'FICHE PRODUIT'!#REF!</f>
        <v>#REF!</v>
      </c>
    </row>
    <row r="1224" spans="1:27" x14ac:dyDescent="0.2">
      <c r="A1224" s="7" t="e">
        <f>'FICHE PRODUIT'!#REF!</f>
        <v>#REF!</v>
      </c>
      <c r="B1224" s="2" t="e">
        <f>'FICHE PRODUIT'!#REF!</f>
        <v>#REF!</v>
      </c>
      <c r="C1224" s="2" t="e">
        <f>'FICHE PRODUIT'!#REF!</f>
        <v>#REF!</v>
      </c>
      <c r="D1224" s="2" t="e">
        <f>'FICHE PRODUIT'!#REF!</f>
        <v>#REF!</v>
      </c>
      <c r="E1224" s="2" t="e">
        <f>'FICHE PRODUIT'!#REF!</f>
        <v>#REF!</v>
      </c>
      <c r="F1224" s="2" t="e">
        <f>'FICHE PRODUIT'!#REF!</f>
        <v>#REF!</v>
      </c>
      <c r="G1224" s="2" t="e">
        <f>'FICHE PRODUIT'!#REF!</f>
        <v>#REF!</v>
      </c>
      <c r="H1224" s="122" t="e">
        <f>'FICHE PRODUIT'!#REF!</f>
        <v>#REF!</v>
      </c>
      <c r="I1224" s="2" t="e">
        <f>'FICHE PRODUIT'!#REF!</f>
        <v>#REF!</v>
      </c>
      <c r="J1224" s="2" t="e">
        <f>'FICHE PRODUIT'!#REF!</f>
        <v>#REF!</v>
      </c>
      <c r="K1224" s="2" t="e">
        <f>'FICHE PRODUIT'!#REF!</f>
        <v>#REF!</v>
      </c>
      <c r="L1224" s="4" t="e">
        <f>'FICHE PRODUIT'!#REF!</f>
        <v>#REF!</v>
      </c>
      <c r="M1224" s="4" t="e">
        <f>'FICHE PRODUIT'!#REF!</f>
        <v>#REF!</v>
      </c>
      <c r="N1224" s="4" t="e">
        <f>'FICHE PRODUIT'!#REF!</f>
        <v>#REF!</v>
      </c>
      <c r="O1224" s="4" t="e">
        <f>'FICHE PRODUIT'!#REF!</f>
        <v>#REF!</v>
      </c>
      <c r="P1224" s="4" t="e">
        <f>'FICHE PRODUIT'!#REF!</f>
        <v>#REF!</v>
      </c>
      <c r="Q1224" s="4" t="e">
        <f>'FICHE PRODUIT'!#REF!</f>
        <v>#REF!</v>
      </c>
      <c r="R1224" s="4" t="e">
        <f>'FICHE PRODUIT'!#REF!</f>
        <v>#REF!</v>
      </c>
      <c r="S1224" s="122" t="e">
        <f>'FICHE PRODUIT'!#REF!</f>
        <v>#REF!</v>
      </c>
      <c r="T1224" s="2" t="e">
        <f>'FICHE PRODUIT'!#REF!</f>
        <v>#REF!</v>
      </c>
      <c r="U1224" s="2" t="e">
        <f>'FICHE PRODUIT'!#REF!</f>
        <v>#REF!</v>
      </c>
      <c r="V1224" s="2" t="e">
        <f>'FICHE PRODUIT'!#REF!</f>
        <v>#REF!</v>
      </c>
      <c r="W1224" s="2" t="e">
        <f>'FICHE PRODUIT'!#REF!</f>
        <v>#REF!</v>
      </c>
      <c r="X1224" s="2" t="e">
        <f>'FICHE PRODUIT'!#REF!</f>
        <v>#REF!</v>
      </c>
      <c r="Y1224" s="2" t="e">
        <f>'FICHE PRODUIT'!#REF!</f>
        <v>#REF!</v>
      </c>
      <c r="Z1224" s="2" t="e">
        <f>'FICHE PRODUIT'!#REF!</f>
        <v>#REF!</v>
      </c>
      <c r="AA1224" s="2" t="e">
        <f>'FICHE PRODUIT'!#REF!</f>
        <v>#REF!</v>
      </c>
    </row>
    <row r="1225" spans="1:27" x14ac:dyDescent="0.2">
      <c r="A1225" s="7" t="e">
        <f>'FICHE PRODUIT'!#REF!</f>
        <v>#REF!</v>
      </c>
      <c r="B1225" s="2" t="e">
        <f>'FICHE PRODUIT'!#REF!</f>
        <v>#REF!</v>
      </c>
      <c r="C1225" s="2" t="e">
        <f>'FICHE PRODUIT'!#REF!</f>
        <v>#REF!</v>
      </c>
      <c r="D1225" s="2" t="e">
        <f>'FICHE PRODUIT'!#REF!</f>
        <v>#REF!</v>
      </c>
      <c r="E1225" s="2" t="e">
        <f>'FICHE PRODUIT'!#REF!</f>
        <v>#REF!</v>
      </c>
      <c r="F1225" s="2" t="e">
        <f>'FICHE PRODUIT'!#REF!</f>
        <v>#REF!</v>
      </c>
      <c r="G1225" s="2" t="e">
        <f>'FICHE PRODUIT'!#REF!</f>
        <v>#REF!</v>
      </c>
      <c r="H1225" s="122" t="e">
        <f>'FICHE PRODUIT'!#REF!</f>
        <v>#REF!</v>
      </c>
      <c r="I1225" s="2" t="e">
        <f>'FICHE PRODUIT'!#REF!</f>
        <v>#REF!</v>
      </c>
      <c r="J1225" s="2" t="e">
        <f>'FICHE PRODUIT'!#REF!</f>
        <v>#REF!</v>
      </c>
      <c r="K1225" s="2" t="e">
        <f>'FICHE PRODUIT'!#REF!</f>
        <v>#REF!</v>
      </c>
      <c r="L1225" s="4" t="e">
        <f>'FICHE PRODUIT'!#REF!</f>
        <v>#REF!</v>
      </c>
      <c r="M1225" s="4" t="e">
        <f>'FICHE PRODUIT'!#REF!</f>
        <v>#REF!</v>
      </c>
      <c r="N1225" s="4" t="e">
        <f>'FICHE PRODUIT'!#REF!</f>
        <v>#REF!</v>
      </c>
      <c r="O1225" s="4" t="e">
        <f>'FICHE PRODUIT'!#REF!</f>
        <v>#REF!</v>
      </c>
      <c r="P1225" s="4" t="e">
        <f>'FICHE PRODUIT'!#REF!</f>
        <v>#REF!</v>
      </c>
      <c r="Q1225" s="4" t="e">
        <f>'FICHE PRODUIT'!#REF!</f>
        <v>#REF!</v>
      </c>
      <c r="R1225" s="4" t="e">
        <f>'FICHE PRODUIT'!#REF!</f>
        <v>#REF!</v>
      </c>
      <c r="S1225" s="122" t="e">
        <f>'FICHE PRODUIT'!#REF!</f>
        <v>#REF!</v>
      </c>
      <c r="T1225" s="2" t="e">
        <f>'FICHE PRODUIT'!#REF!</f>
        <v>#REF!</v>
      </c>
      <c r="U1225" s="2" t="e">
        <f>'FICHE PRODUIT'!#REF!</f>
        <v>#REF!</v>
      </c>
      <c r="V1225" s="2" t="e">
        <f>'FICHE PRODUIT'!#REF!</f>
        <v>#REF!</v>
      </c>
      <c r="W1225" s="2" t="e">
        <f>'FICHE PRODUIT'!#REF!</f>
        <v>#REF!</v>
      </c>
      <c r="X1225" s="2" t="e">
        <f>'FICHE PRODUIT'!#REF!</f>
        <v>#REF!</v>
      </c>
      <c r="Y1225" s="2" t="e">
        <f>'FICHE PRODUIT'!#REF!</f>
        <v>#REF!</v>
      </c>
      <c r="Z1225" s="2" t="e">
        <f>'FICHE PRODUIT'!#REF!</f>
        <v>#REF!</v>
      </c>
      <c r="AA1225" s="2" t="e">
        <f>'FICHE PRODUIT'!#REF!</f>
        <v>#REF!</v>
      </c>
    </row>
    <row r="1226" spans="1:27" x14ac:dyDescent="0.2">
      <c r="A1226" s="7" t="str">
        <f>'FICHE PRODUIT'!$A$3218</f>
        <v xml:space="preserve">SLACK IVY CHEVRON W  </v>
      </c>
      <c r="B1226" s="2" t="str">
        <f>'FICHE PRODUIT'!$H$3218</f>
        <v xml:space="preserve">Rouge </v>
      </c>
      <c r="C1226" s="2" t="str">
        <f>'FICHE PRODUIT'!$S$3218</f>
        <v>W26-27</v>
      </c>
      <c r="D1226" s="2">
        <f>'FICHE PRODUIT'!$Q$3218</f>
        <v>0</v>
      </c>
      <c r="E1226" s="2" t="str">
        <f>'FICHE PRODUIT'!$S$3220</f>
        <v>IN PRODUCTION</v>
      </c>
      <c r="F1226" s="2" t="str">
        <f>'FICHE PRODUIT'!$E$3222</f>
        <v>Page 85</v>
      </c>
      <c r="G1226" s="2" t="str">
        <f>'FICHE PRODUIT'!$E$3223</f>
        <v xml:space="preserve">Not need </v>
      </c>
      <c r="H1226" s="122" t="str">
        <f>'FICHE PRODUIT'!$E$3224</f>
        <v>OCEAN SURPLUS</v>
      </c>
      <c r="I1226" s="2" t="b">
        <f>'FICHE PRODUIT'!$E$3226</f>
        <v>0</v>
      </c>
      <c r="J1226" s="2" t="str">
        <f>'FICHE PRODUIT'!$E$3228</f>
        <v>Blazers</v>
      </c>
      <c r="K1226" s="2" t="str">
        <f>'FICHE PRODUIT'!$E$3229</f>
        <v>Slack</v>
      </c>
      <c r="L1226" s="4">
        <f>'FICHE PRODUIT'!$E$3231</f>
        <v>107</v>
      </c>
      <c r="M1226" s="4">
        <f>'FICHE PRODUIT'!$E$3232</f>
        <v>25.599999999999998</v>
      </c>
      <c r="N1226" s="4">
        <f>'FICHE PRODUIT'!$E$3234</f>
        <v>132.6</v>
      </c>
      <c r="O1226" s="4">
        <f>'FICHE PRODUIT'!$E$3235</f>
        <v>4.4871794871794872</v>
      </c>
      <c r="P1226" s="4">
        <f>'FICHE PRODUIT'!$E$3237</f>
        <v>595</v>
      </c>
      <c r="Q1226" s="4">
        <f>'FICHE PRODUIT'!$E$3238</f>
        <v>238</v>
      </c>
      <c r="R1226" s="4">
        <f>'FICHE PRODUIT'!$E$3239</f>
        <v>270.45454545454544</v>
      </c>
      <c r="S1226" s="122">
        <f>'FICHE PRODUIT'!$E$3240</f>
        <v>0</v>
      </c>
      <c r="T1226" s="2" t="str">
        <f>'FICHE PRODUIT'!A3245</f>
        <v>FABRIC</v>
      </c>
      <c r="U1226" s="2" t="str">
        <f>'FICHE PRODUIT'!B3245</f>
        <v>ALBANO MORGADO</v>
      </c>
      <c r="V1226" s="2" t="str">
        <f>'FICHE PRODUIT'!C3245</f>
        <v>15 15214 I 021</v>
      </c>
      <c r="W1226" s="2">
        <f>'FICHE PRODUIT'!D3245</f>
        <v>1.85</v>
      </c>
      <c r="X1226" s="2">
        <f>'FICHE PRODUIT'!E3245</f>
        <v>14.8</v>
      </c>
      <c r="Y1226" s="2">
        <f>'FICHE PRODUIT'!F3245</f>
        <v>11.2</v>
      </c>
      <c r="Z1226" s="2">
        <f>'FICHE PRODUIT'!G3245</f>
        <v>20.72</v>
      </c>
      <c r="AA1226" s="2">
        <f>'FICHE PRODUIT'!H3245</f>
        <v>165.76</v>
      </c>
    </row>
    <row r="1227" spans="1:27" x14ac:dyDescent="0.2">
      <c r="A1227" s="7" t="str">
        <f>'FICHE PRODUIT'!$A$3218</f>
        <v xml:space="preserve">SLACK IVY CHEVRON W  </v>
      </c>
      <c r="B1227" s="2" t="str">
        <f>'FICHE PRODUIT'!$H$3218</f>
        <v xml:space="preserve">Rouge </v>
      </c>
      <c r="C1227" s="2" t="str">
        <f>'FICHE PRODUIT'!$S$3218</f>
        <v>W26-27</v>
      </c>
      <c r="D1227" s="2">
        <f>'FICHE PRODUIT'!$Q$3218</f>
        <v>0</v>
      </c>
      <c r="E1227" s="2" t="str">
        <f>'FICHE PRODUIT'!$S$3220</f>
        <v>IN PRODUCTION</v>
      </c>
      <c r="F1227" s="2" t="str">
        <f>'FICHE PRODUIT'!$E$3222</f>
        <v>Page 85</v>
      </c>
      <c r="G1227" s="2" t="str">
        <f>'FICHE PRODUIT'!$E$3223</f>
        <v xml:space="preserve">Not need </v>
      </c>
      <c r="H1227" s="122" t="str">
        <f>'FICHE PRODUIT'!$E$3224</f>
        <v>OCEAN SURPLUS</v>
      </c>
      <c r="I1227" s="2" t="b">
        <f>'FICHE PRODUIT'!$E$3226</f>
        <v>0</v>
      </c>
      <c r="J1227" s="2" t="str">
        <f>'FICHE PRODUIT'!$E$3228</f>
        <v>Blazers</v>
      </c>
      <c r="K1227" s="2" t="str">
        <f>'FICHE PRODUIT'!$E$3229</f>
        <v>Slack</v>
      </c>
      <c r="L1227" s="4">
        <f>'FICHE PRODUIT'!$E$3231</f>
        <v>107</v>
      </c>
      <c r="M1227" s="4">
        <f>'FICHE PRODUIT'!$E$3232</f>
        <v>25.599999999999998</v>
      </c>
      <c r="N1227" s="4">
        <f>'FICHE PRODUIT'!$E$3234</f>
        <v>132.6</v>
      </c>
      <c r="O1227" s="4">
        <f>'FICHE PRODUIT'!$E$3235</f>
        <v>4.4871794871794872</v>
      </c>
      <c r="P1227" s="4">
        <f>'FICHE PRODUIT'!$E$3237</f>
        <v>595</v>
      </c>
      <c r="Q1227" s="4">
        <f>'FICHE PRODUIT'!$E$3238</f>
        <v>238</v>
      </c>
      <c r="R1227" s="4">
        <f>'FICHE PRODUIT'!$E$3239</f>
        <v>270.45454545454544</v>
      </c>
      <c r="S1227" s="122">
        <f>'FICHE PRODUIT'!$E$3240</f>
        <v>0</v>
      </c>
      <c r="T1227" s="2" t="str">
        <f>'FICHE PRODUIT'!A3246</f>
        <v>LINNING</v>
      </c>
      <c r="U1227" s="2" t="str">
        <f>'FICHE PRODUIT'!B3246</f>
        <v>CERVOTESSILE</v>
      </c>
      <c r="V1227" s="2" t="str">
        <f>'FICHE PRODUIT'!C3246</f>
        <v>LOTO e.215</v>
      </c>
      <c r="W1227" s="2">
        <f>'FICHE PRODUIT'!D3246</f>
        <v>0.72</v>
      </c>
      <c r="X1227" s="2">
        <f>'FICHE PRODUIT'!E3246</f>
        <v>5.76</v>
      </c>
      <c r="Y1227" s="2">
        <f>'FICHE PRODUIT'!F3246</f>
        <v>0</v>
      </c>
      <c r="Z1227" s="2">
        <f>'FICHE PRODUIT'!G3246</f>
        <v>0</v>
      </c>
      <c r="AA1227" s="2">
        <f>'FICHE PRODUIT'!H3246</f>
        <v>0</v>
      </c>
    </row>
    <row r="1228" spans="1:27" x14ac:dyDescent="0.2">
      <c r="A1228" s="7" t="str">
        <f>'FICHE PRODUIT'!$A$3218</f>
        <v xml:space="preserve">SLACK IVY CHEVRON W  </v>
      </c>
      <c r="B1228" s="2" t="str">
        <f>'FICHE PRODUIT'!$H$3218</f>
        <v xml:space="preserve">Rouge </v>
      </c>
      <c r="C1228" s="2" t="str">
        <f>'FICHE PRODUIT'!$S$3218</f>
        <v>W26-27</v>
      </c>
      <c r="D1228" s="2">
        <f>'FICHE PRODUIT'!$Q$3218</f>
        <v>0</v>
      </c>
      <c r="E1228" s="2" t="str">
        <f>'FICHE PRODUIT'!$S$3220</f>
        <v>IN PRODUCTION</v>
      </c>
      <c r="F1228" s="2" t="str">
        <f>'FICHE PRODUIT'!$E$3222</f>
        <v>Page 85</v>
      </c>
      <c r="G1228" s="2" t="str">
        <f>'FICHE PRODUIT'!$E$3223</f>
        <v xml:space="preserve">Not need </v>
      </c>
      <c r="H1228" s="122" t="str">
        <f>'FICHE PRODUIT'!$E$3224</f>
        <v>OCEAN SURPLUS</v>
      </c>
      <c r="I1228" s="2" t="b">
        <f>'FICHE PRODUIT'!$E$3226</f>
        <v>0</v>
      </c>
      <c r="J1228" s="2" t="str">
        <f>'FICHE PRODUIT'!$E$3228</f>
        <v>Blazers</v>
      </c>
      <c r="K1228" s="2" t="str">
        <f>'FICHE PRODUIT'!$E$3229</f>
        <v>Slack</v>
      </c>
      <c r="L1228" s="4">
        <f>'FICHE PRODUIT'!$E$3231</f>
        <v>107</v>
      </c>
      <c r="M1228" s="4">
        <f>'FICHE PRODUIT'!$E$3232</f>
        <v>25.599999999999998</v>
      </c>
      <c r="N1228" s="4">
        <f>'FICHE PRODUIT'!$E$3234</f>
        <v>132.6</v>
      </c>
      <c r="O1228" s="4">
        <f>'FICHE PRODUIT'!$E$3235</f>
        <v>4.4871794871794872</v>
      </c>
      <c r="P1228" s="4">
        <f>'FICHE PRODUIT'!$E$3237</f>
        <v>595</v>
      </c>
      <c r="Q1228" s="4">
        <f>'FICHE PRODUIT'!$E$3238</f>
        <v>238</v>
      </c>
      <c r="R1228" s="4">
        <f>'FICHE PRODUIT'!$E$3239</f>
        <v>270.45454545454544</v>
      </c>
      <c r="S1228" s="122">
        <f>'FICHE PRODUIT'!$E$3240</f>
        <v>0</v>
      </c>
      <c r="T1228" s="2" t="str">
        <f>'FICHE PRODUIT'!A3247</f>
        <v>INTERLINING</v>
      </c>
      <c r="U1228" s="2" t="str">
        <f>'FICHE PRODUIT'!B3247</f>
        <v>CHARGEUR</v>
      </c>
      <c r="V1228" s="2" t="str">
        <f>'FICHE PRODUIT'!C3247</f>
        <v>711048/A NATURAL</v>
      </c>
      <c r="W1228" s="2">
        <f>'FICHE PRODUIT'!D3247</f>
        <v>0.6</v>
      </c>
      <c r="X1228" s="2">
        <f>'FICHE PRODUIT'!E3247</f>
        <v>4.8</v>
      </c>
      <c r="Y1228" s="2">
        <f>'FICHE PRODUIT'!F3247</f>
        <v>0</v>
      </c>
      <c r="Z1228" s="2">
        <f>'FICHE PRODUIT'!G3247</f>
        <v>0</v>
      </c>
      <c r="AA1228" s="2">
        <f>'FICHE PRODUIT'!H3247</f>
        <v>0</v>
      </c>
    </row>
    <row r="1229" spans="1:27" x14ac:dyDescent="0.2">
      <c r="A1229" s="7" t="str">
        <f>'FICHE PRODUIT'!$A$3218</f>
        <v xml:space="preserve">SLACK IVY CHEVRON W  </v>
      </c>
      <c r="B1229" s="2" t="str">
        <f>'FICHE PRODUIT'!$H$3218</f>
        <v xml:space="preserve">Rouge </v>
      </c>
      <c r="C1229" s="2" t="str">
        <f>'FICHE PRODUIT'!$S$3218</f>
        <v>W26-27</v>
      </c>
      <c r="D1229" s="2">
        <f>'FICHE PRODUIT'!$Q$3218</f>
        <v>0</v>
      </c>
      <c r="E1229" s="2" t="str">
        <f>'FICHE PRODUIT'!$S$3220</f>
        <v>IN PRODUCTION</v>
      </c>
      <c r="F1229" s="2" t="str">
        <f>'FICHE PRODUIT'!$E$3222</f>
        <v>Page 85</v>
      </c>
      <c r="G1229" s="2" t="str">
        <f>'FICHE PRODUIT'!$E$3223</f>
        <v xml:space="preserve">Not need </v>
      </c>
      <c r="H1229" s="122" t="str">
        <f>'FICHE PRODUIT'!$E$3224</f>
        <v>OCEAN SURPLUS</v>
      </c>
      <c r="I1229" s="2" t="b">
        <f>'FICHE PRODUIT'!$E$3226</f>
        <v>0</v>
      </c>
      <c r="J1229" s="2" t="str">
        <f>'FICHE PRODUIT'!$E$3228</f>
        <v>Blazers</v>
      </c>
      <c r="K1229" s="2" t="str">
        <f>'FICHE PRODUIT'!$E$3229</f>
        <v>Slack</v>
      </c>
      <c r="L1229" s="4">
        <f>'FICHE PRODUIT'!$E$3231</f>
        <v>107</v>
      </c>
      <c r="M1229" s="4">
        <f>'FICHE PRODUIT'!$E$3232</f>
        <v>25.599999999999998</v>
      </c>
      <c r="N1229" s="4">
        <f>'FICHE PRODUIT'!$E$3234</f>
        <v>132.6</v>
      </c>
      <c r="O1229" s="4">
        <f>'FICHE PRODUIT'!$E$3235</f>
        <v>4.4871794871794872</v>
      </c>
      <c r="P1229" s="4">
        <f>'FICHE PRODUIT'!$E$3237</f>
        <v>595</v>
      </c>
      <c r="Q1229" s="4">
        <f>'FICHE PRODUIT'!$E$3238</f>
        <v>238</v>
      </c>
      <c r="R1229" s="4">
        <f>'FICHE PRODUIT'!$E$3239</f>
        <v>270.45454545454544</v>
      </c>
      <c r="S1229" s="122">
        <f>'FICHE PRODUIT'!$E$3240</f>
        <v>0</v>
      </c>
      <c r="T1229" s="2" t="str">
        <f>'FICHE PRODUIT'!A3248</f>
        <v xml:space="preserve">UNDER COLLAR </v>
      </c>
      <c r="U1229" s="2" t="str">
        <f>'FICHE PRODUIT'!B3248</f>
        <v>TECNITEXTIL</v>
      </c>
      <c r="V1229" s="2">
        <f>'FICHE PRODUIT'!C3248</f>
        <v>0</v>
      </c>
      <c r="W1229" s="2">
        <f>'FICHE PRODUIT'!D3248</f>
        <v>0.1</v>
      </c>
      <c r="X1229" s="2">
        <f>'FICHE PRODUIT'!E3248</f>
        <v>0.8</v>
      </c>
      <c r="Y1229" s="2">
        <f>'FICHE PRODUIT'!F3248</f>
        <v>0</v>
      </c>
      <c r="Z1229" s="2">
        <f>'FICHE PRODUIT'!G3248</f>
        <v>0</v>
      </c>
      <c r="AA1229" s="2">
        <f>'FICHE PRODUIT'!H3248</f>
        <v>0</v>
      </c>
    </row>
    <row r="1230" spans="1:27" x14ac:dyDescent="0.2">
      <c r="A1230" s="7" t="str">
        <f>'FICHE PRODUIT'!$A$3218</f>
        <v xml:space="preserve">SLACK IVY CHEVRON W  </v>
      </c>
      <c r="B1230" s="2" t="str">
        <f>'FICHE PRODUIT'!$H$3218</f>
        <v xml:space="preserve">Rouge </v>
      </c>
      <c r="C1230" s="2" t="str">
        <f>'FICHE PRODUIT'!$S$3218</f>
        <v>W26-27</v>
      </c>
      <c r="D1230" s="2">
        <f>'FICHE PRODUIT'!$Q$3218</f>
        <v>0</v>
      </c>
      <c r="E1230" s="2" t="str">
        <f>'FICHE PRODUIT'!$S$3220</f>
        <v>IN PRODUCTION</v>
      </c>
      <c r="F1230" s="2" t="str">
        <f>'FICHE PRODUIT'!$E$3222</f>
        <v>Page 85</v>
      </c>
      <c r="G1230" s="2" t="str">
        <f>'FICHE PRODUIT'!$E$3223</f>
        <v xml:space="preserve">Not need </v>
      </c>
      <c r="H1230" s="122" t="str">
        <f>'FICHE PRODUIT'!$E$3224</f>
        <v>OCEAN SURPLUS</v>
      </c>
      <c r="I1230" s="2" t="b">
        <f>'FICHE PRODUIT'!$E$3226</f>
        <v>0</v>
      </c>
      <c r="J1230" s="2" t="str">
        <f>'FICHE PRODUIT'!$E$3228</f>
        <v>Blazers</v>
      </c>
      <c r="K1230" s="2" t="str">
        <f>'FICHE PRODUIT'!$E$3229</f>
        <v>Slack</v>
      </c>
      <c r="L1230" s="4">
        <f>'FICHE PRODUIT'!$E$3231</f>
        <v>107</v>
      </c>
      <c r="M1230" s="4">
        <f>'FICHE PRODUIT'!$E$3232</f>
        <v>25.599999999999998</v>
      </c>
      <c r="N1230" s="4">
        <f>'FICHE PRODUIT'!$E$3234</f>
        <v>132.6</v>
      </c>
      <c r="O1230" s="4">
        <f>'FICHE PRODUIT'!$E$3235</f>
        <v>4.4871794871794872</v>
      </c>
      <c r="P1230" s="4">
        <f>'FICHE PRODUIT'!$E$3237</f>
        <v>595</v>
      </c>
      <c r="Q1230" s="4">
        <f>'FICHE PRODUIT'!$E$3238</f>
        <v>238</v>
      </c>
      <c r="R1230" s="4">
        <f>'FICHE PRODUIT'!$E$3239</f>
        <v>270.45454545454544</v>
      </c>
      <c r="S1230" s="122">
        <f>'FICHE PRODUIT'!$E$3240</f>
        <v>0</v>
      </c>
      <c r="T1230" s="2" t="str">
        <f>'FICHE PRODUIT'!A3249</f>
        <v>BOUTONS</v>
      </c>
      <c r="U1230" s="2" t="str">
        <f>'FICHE PRODUIT'!B3249</f>
        <v>LOUROPEL</v>
      </c>
      <c r="V1230" s="2" t="str">
        <f>'FICHE PRODUIT'!C3249</f>
        <v>BT2</v>
      </c>
      <c r="W1230" s="2">
        <f>'FICHE PRODUIT'!D3249</f>
        <v>3</v>
      </c>
      <c r="X1230" s="2">
        <f>'FICHE PRODUIT'!E3249</f>
        <v>24</v>
      </c>
      <c r="Y1230" s="2">
        <f>'FICHE PRODUIT'!F3249</f>
        <v>0.13</v>
      </c>
      <c r="Z1230" s="2">
        <f>'FICHE PRODUIT'!G3249</f>
        <v>0.39</v>
      </c>
      <c r="AA1230" s="2">
        <f>'FICHE PRODUIT'!H3249</f>
        <v>3.12</v>
      </c>
    </row>
    <row r="1231" spans="1:27" x14ac:dyDescent="0.2">
      <c r="A1231" s="7" t="str">
        <f>'FICHE PRODUIT'!$A$3218</f>
        <v xml:space="preserve">SLACK IVY CHEVRON W  </v>
      </c>
      <c r="B1231" s="2" t="str">
        <f>'FICHE PRODUIT'!$H$3218</f>
        <v xml:space="preserve">Rouge </v>
      </c>
      <c r="C1231" s="2" t="str">
        <f>'FICHE PRODUIT'!$S$3218</f>
        <v>W26-27</v>
      </c>
      <c r="D1231" s="2">
        <f>'FICHE PRODUIT'!$Q$3218</f>
        <v>0</v>
      </c>
      <c r="E1231" s="2" t="str">
        <f>'FICHE PRODUIT'!$S$3220</f>
        <v>IN PRODUCTION</v>
      </c>
      <c r="F1231" s="2" t="str">
        <f>'FICHE PRODUIT'!$E$3222</f>
        <v>Page 85</v>
      </c>
      <c r="G1231" s="2" t="str">
        <f>'FICHE PRODUIT'!$E$3223</f>
        <v xml:space="preserve">Not need </v>
      </c>
      <c r="H1231" s="122" t="str">
        <f>'FICHE PRODUIT'!$E$3224</f>
        <v>OCEAN SURPLUS</v>
      </c>
      <c r="I1231" s="2" t="b">
        <f>'FICHE PRODUIT'!$E$3226</f>
        <v>0</v>
      </c>
      <c r="J1231" s="2" t="str">
        <f>'FICHE PRODUIT'!$E$3228</f>
        <v>Blazers</v>
      </c>
      <c r="K1231" s="2" t="str">
        <f>'FICHE PRODUIT'!$E$3229</f>
        <v>Slack</v>
      </c>
      <c r="L1231" s="4">
        <f>'FICHE PRODUIT'!$E$3231</f>
        <v>107</v>
      </c>
      <c r="M1231" s="4">
        <f>'FICHE PRODUIT'!$E$3232</f>
        <v>25.599999999999998</v>
      </c>
      <c r="N1231" s="4">
        <f>'FICHE PRODUIT'!$E$3234</f>
        <v>132.6</v>
      </c>
      <c r="O1231" s="4">
        <f>'FICHE PRODUIT'!$E$3235</f>
        <v>4.4871794871794872</v>
      </c>
      <c r="P1231" s="4">
        <f>'FICHE PRODUIT'!$E$3237</f>
        <v>595</v>
      </c>
      <c r="Q1231" s="4">
        <f>'FICHE PRODUIT'!$E$3238</f>
        <v>238</v>
      </c>
      <c r="R1231" s="4">
        <f>'FICHE PRODUIT'!$E$3239</f>
        <v>270.45454545454544</v>
      </c>
      <c r="S1231" s="122">
        <f>'FICHE PRODUIT'!$E$3240</f>
        <v>0</v>
      </c>
      <c r="T1231" s="2" t="str">
        <f>'FICHE PRODUIT'!A3250</f>
        <v>BOUTONS</v>
      </c>
      <c r="U1231" s="2" t="str">
        <f>'FICHE PRODUIT'!B3250</f>
        <v>LOUROPEL</v>
      </c>
      <c r="V1231" s="2" t="str">
        <f>'FICHE PRODUIT'!C3250</f>
        <v>BT1</v>
      </c>
      <c r="W1231" s="2">
        <f>'FICHE PRODUIT'!D3250</f>
        <v>10</v>
      </c>
      <c r="X1231" s="2">
        <f>'FICHE PRODUIT'!E3250</f>
        <v>80</v>
      </c>
      <c r="Y1231" s="2">
        <f>'FICHE PRODUIT'!F3250</f>
        <v>0.06</v>
      </c>
      <c r="Z1231" s="2">
        <f>'FICHE PRODUIT'!G3250</f>
        <v>0.6</v>
      </c>
      <c r="AA1231" s="2">
        <f>'FICHE PRODUIT'!H3250</f>
        <v>4.8</v>
      </c>
    </row>
    <row r="1232" spans="1:27" x14ac:dyDescent="0.2">
      <c r="A1232" s="7" t="str">
        <f>'FICHE PRODUIT'!$A$3218</f>
        <v xml:space="preserve">SLACK IVY CHEVRON W  </v>
      </c>
      <c r="B1232" s="2" t="str">
        <f>'FICHE PRODUIT'!$H$3218</f>
        <v xml:space="preserve">Rouge </v>
      </c>
      <c r="C1232" s="2" t="str">
        <f>'FICHE PRODUIT'!$S$3218</f>
        <v>W26-27</v>
      </c>
      <c r="D1232" s="2">
        <f>'FICHE PRODUIT'!$Q$3218</f>
        <v>0</v>
      </c>
      <c r="E1232" s="2" t="str">
        <f>'FICHE PRODUIT'!$S$3220</f>
        <v>IN PRODUCTION</v>
      </c>
      <c r="F1232" s="2" t="str">
        <f>'FICHE PRODUIT'!$E$3222</f>
        <v>Page 85</v>
      </c>
      <c r="G1232" s="2" t="str">
        <f>'FICHE PRODUIT'!$E$3223</f>
        <v xml:space="preserve">Not need </v>
      </c>
      <c r="H1232" s="122" t="str">
        <f>'FICHE PRODUIT'!$E$3224</f>
        <v>OCEAN SURPLUS</v>
      </c>
      <c r="I1232" s="2" t="b">
        <f>'FICHE PRODUIT'!$E$3226</f>
        <v>0</v>
      </c>
      <c r="J1232" s="2" t="str">
        <f>'FICHE PRODUIT'!$E$3228</f>
        <v>Blazers</v>
      </c>
      <c r="K1232" s="2" t="str">
        <f>'FICHE PRODUIT'!$E$3229</f>
        <v>Slack</v>
      </c>
      <c r="L1232" s="4">
        <f>'FICHE PRODUIT'!$E$3231</f>
        <v>107</v>
      </c>
      <c r="M1232" s="4">
        <f>'FICHE PRODUIT'!$E$3232</f>
        <v>25.599999999999998</v>
      </c>
      <c r="N1232" s="4">
        <f>'FICHE PRODUIT'!$E$3234</f>
        <v>132.6</v>
      </c>
      <c r="O1232" s="4">
        <f>'FICHE PRODUIT'!$E$3235</f>
        <v>4.4871794871794872</v>
      </c>
      <c r="P1232" s="4">
        <f>'FICHE PRODUIT'!$E$3237</f>
        <v>595</v>
      </c>
      <c r="Q1232" s="4">
        <f>'FICHE PRODUIT'!$E$3238</f>
        <v>238</v>
      </c>
      <c r="R1232" s="4">
        <f>'FICHE PRODUIT'!$E$3239</f>
        <v>270.45454545454544</v>
      </c>
      <c r="S1232" s="122">
        <f>'FICHE PRODUIT'!$E$3240</f>
        <v>0</v>
      </c>
      <c r="T1232" s="2" t="str">
        <f>'FICHE PRODUIT'!A3251</f>
        <v>GALON</v>
      </c>
      <c r="U1232" s="2" t="str">
        <f>'FICHE PRODUIT'!B3251</f>
        <v>NASTRO</v>
      </c>
      <c r="V1232" s="2" t="str">
        <f>'FICHE PRODUIT'!C3251</f>
        <v>H</v>
      </c>
      <c r="W1232" s="2">
        <f>'FICHE PRODUIT'!D3251</f>
        <v>0.5</v>
      </c>
      <c r="X1232" s="2">
        <f>'FICHE PRODUIT'!E3251</f>
        <v>4</v>
      </c>
      <c r="Y1232" s="2">
        <f>'FICHE PRODUIT'!F3251</f>
        <v>0</v>
      </c>
      <c r="Z1232" s="2">
        <f>'FICHE PRODUIT'!G3251</f>
        <v>0</v>
      </c>
      <c r="AA1232" s="2">
        <f>'FICHE PRODUIT'!H3251</f>
        <v>0</v>
      </c>
    </row>
    <row r="1233" spans="1:27" x14ac:dyDescent="0.2">
      <c r="A1233" s="7" t="str">
        <f>'FICHE PRODUIT'!$A$3218</f>
        <v xml:space="preserve">SLACK IVY CHEVRON W  </v>
      </c>
      <c r="B1233" s="2" t="str">
        <f>'FICHE PRODUIT'!$H$3218</f>
        <v xml:space="preserve">Rouge </v>
      </c>
      <c r="C1233" s="2" t="str">
        <f>'FICHE PRODUIT'!$S$3218</f>
        <v>W26-27</v>
      </c>
      <c r="D1233" s="2">
        <f>'FICHE PRODUIT'!$Q$3218</f>
        <v>0</v>
      </c>
      <c r="E1233" s="2" t="str">
        <f>'FICHE PRODUIT'!$S$3220</f>
        <v>IN PRODUCTION</v>
      </c>
      <c r="F1233" s="2" t="str">
        <f>'FICHE PRODUIT'!$E$3222</f>
        <v>Page 85</v>
      </c>
      <c r="G1233" s="2" t="str">
        <f>'FICHE PRODUIT'!$E$3223</f>
        <v xml:space="preserve">Not need </v>
      </c>
      <c r="H1233" s="122" t="str">
        <f>'FICHE PRODUIT'!$E$3224</f>
        <v>OCEAN SURPLUS</v>
      </c>
      <c r="I1233" s="2" t="b">
        <f>'FICHE PRODUIT'!$E$3226</f>
        <v>0</v>
      </c>
      <c r="J1233" s="2" t="str">
        <f>'FICHE PRODUIT'!$E$3228</f>
        <v>Blazers</v>
      </c>
      <c r="K1233" s="2" t="str">
        <f>'FICHE PRODUIT'!$E$3229</f>
        <v>Slack</v>
      </c>
      <c r="L1233" s="4">
        <f>'FICHE PRODUIT'!$E$3231</f>
        <v>107</v>
      </c>
      <c r="M1233" s="4">
        <f>'FICHE PRODUIT'!$E$3232</f>
        <v>25.599999999999998</v>
      </c>
      <c r="N1233" s="4">
        <f>'FICHE PRODUIT'!$E$3234</f>
        <v>132.6</v>
      </c>
      <c r="O1233" s="4">
        <f>'FICHE PRODUIT'!$E$3235</f>
        <v>4.4871794871794872</v>
      </c>
      <c r="P1233" s="4">
        <f>'FICHE PRODUIT'!$E$3237</f>
        <v>595</v>
      </c>
      <c r="Q1233" s="4">
        <f>'FICHE PRODUIT'!$E$3238</f>
        <v>238</v>
      </c>
      <c r="R1233" s="4">
        <f>'FICHE PRODUIT'!$E$3239</f>
        <v>270.45454545454544</v>
      </c>
      <c r="S1233" s="122">
        <f>'FICHE PRODUIT'!$E$3240</f>
        <v>0</v>
      </c>
      <c r="T1233" s="2" t="str">
        <f>'FICHE PRODUIT'!A3252</f>
        <v>GALON</v>
      </c>
      <c r="U1233" s="2" t="str">
        <f>'FICHE PRODUIT'!B3252</f>
        <v>NASTRO</v>
      </c>
      <c r="V1233" s="2" t="str">
        <f>'FICHE PRODUIT'!C3252</f>
        <v>G</v>
      </c>
      <c r="W1233" s="2">
        <f>'FICHE PRODUIT'!D3252</f>
        <v>1</v>
      </c>
      <c r="X1233" s="2">
        <f>'FICHE PRODUIT'!E3252</f>
        <v>8</v>
      </c>
      <c r="Y1233" s="2">
        <f>'FICHE PRODUIT'!F3252</f>
        <v>0.49</v>
      </c>
      <c r="Z1233" s="2">
        <f>'FICHE PRODUIT'!G3252</f>
        <v>0.49</v>
      </c>
      <c r="AA1233" s="2">
        <f>'FICHE PRODUIT'!H3252</f>
        <v>3.92</v>
      </c>
    </row>
    <row r="1234" spans="1:27" x14ac:dyDescent="0.2">
      <c r="A1234" s="7" t="str">
        <f>'FICHE PRODUIT'!$A$3218</f>
        <v xml:space="preserve">SLACK IVY CHEVRON W  </v>
      </c>
      <c r="B1234" s="2" t="str">
        <f>'FICHE PRODUIT'!$H$3218</f>
        <v xml:space="preserve">Rouge </v>
      </c>
      <c r="C1234" s="2" t="str">
        <f>'FICHE PRODUIT'!$S$3218</f>
        <v>W26-27</v>
      </c>
      <c r="D1234" s="2">
        <f>'FICHE PRODUIT'!$Q$3218</f>
        <v>0</v>
      </c>
      <c r="E1234" s="2" t="str">
        <f>'FICHE PRODUIT'!$S$3220</f>
        <v>IN PRODUCTION</v>
      </c>
      <c r="F1234" s="2" t="str">
        <f>'FICHE PRODUIT'!$E$3222</f>
        <v>Page 85</v>
      </c>
      <c r="G1234" s="2" t="str">
        <f>'FICHE PRODUIT'!$E$3223</f>
        <v xml:space="preserve">Not need </v>
      </c>
      <c r="H1234" s="122" t="str">
        <f>'FICHE PRODUIT'!$E$3224</f>
        <v>OCEAN SURPLUS</v>
      </c>
      <c r="I1234" s="2" t="b">
        <f>'FICHE PRODUIT'!$E$3226</f>
        <v>0</v>
      </c>
      <c r="J1234" s="2" t="str">
        <f>'FICHE PRODUIT'!$E$3228</f>
        <v>Blazers</v>
      </c>
      <c r="K1234" s="2" t="str">
        <f>'FICHE PRODUIT'!$E$3229</f>
        <v>Slack</v>
      </c>
      <c r="L1234" s="4">
        <f>'FICHE PRODUIT'!$E$3231</f>
        <v>107</v>
      </c>
      <c r="M1234" s="4">
        <f>'FICHE PRODUIT'!$E$3232</f>
        <v>25.599999999999998</v>
      </c>
      <c r="N1234" s="4">
        <f>'FICHE PRODUIT'!$E$3234</f>
        <v>132.6</v>
      </c>
      <c r="O1234" s="4">
        <f>'FICHE PRODUIT'!$E$3235</f>
        <v>4.4871794871794872</v>
      </c>
      <c r="P1234" s="4">
        <f>'FICHE PRODUIT'!$E$3237</f>
        <v>595</v>
      </c>
      <c r="Q1234" s="4">
        <f>'FICHE PRODUIT'!$E$3238</f>
        <v>238</v>
      </c>
      <c r="R1234" s="4">
        <f>'FICHE PRODUIT'!$E$3239</f>
        <v>270.45454545454544</v>
      </c>
      <c r="S1234" s="122">
        <f>'FICHE PRODUIT'!$E$3240</f>
        <v>0</v>
      </c>
      <c r="T1234" s="2" t="str">
        <f>'FICHE PRODUIT'!A3253</f>
        <v>ETIQUETTES</v>
      </c>
      <c r="U1234" s="2" t="str">
        <f>'FICHE PRODUIT'!B3253</f>
        <v>CADICA</v>
      </c>
      <c r="V1234" s="2" t="str">
        <f>'FICHE PRODUIT'!C3253</f>
        <v>LE1</v>
      </c>
      <c r="W1234" s="2">
        <f>'FICHE PRODUIT'!D3253</f>
        <v>1</v>
      </c>
      <c r="X1234" s="2">
        <f>'FICHE PRODUIT'!E3253</f>
        <v>8</v>
      </c>
      <c r="Y1234" s="2">
        <f>'FICHE PRODUIT'!F3253</f>
        <v>0.65</v>
      </c>
      <c r="Z1234" s="2">
        <f>'FICHE PRODUIT'!G3253</f>
        <v>0.65</v>
      </c>
      <c r="AA1234" s="2">
        <f>'FICHE PRODUIT'!H3253</f>
        <v>5.2</v>
      </c>
    </row>
    <row r="1235" spans="1:27" x14ac:dyDescent="0.2">
      <c r="A1235" s="7" t="str">
        <f>'FICHE PRODUIT'!$A$3218</f>
        <v xml:space="preserve">SLACK IVY CHEVRON W  </v>
      </c>
      <c r="B1235" s="2" t="str">
        <f>'FICHE PRODUIT'!$H$3218</f>
        <v xml:space="preserve">Rouge </v>
      </c>
      <c r="C1235" s="2" t="str">
        <f>'FICHE PRODUIT'!$S$3218</f>
        <v>W26-27</v>
      </c>
      <c r="D1235" s="2">
        <f>'FICHE PRODUIT'!$Q$3218</f>
        <v>0</v>
      </c>
      <c r="E1235" s="2" t="str">
        <f>'FICHE PRODUIT'!$S$3220</f>
        <v>IN PRODUCTION</v>
      </c>
      <c r="F1235" s="2" t="str">
        <f>'FICHE PRODUIT'!$E$3222</f>
        <v>Page 85</v>
      </c>
      <c r="G1235" s="2" t="str">
        <f>'FICHE PRODUIT'!$E$3223</f>
        <v xml:space="preserve">Not need </v>
      </c>
      <c r="H1235" s="122" t="str">
        <f>'FICHE PRODUIT'!$E$3224</f>
        <v>OCEAN SURPLUS</v>
      </c>
      <c r="I1235" s="2" t="b">
        <f>'FICHE PRODUIT'!$E$3226</f>
        <v>0</v>
      </c>
      <c r="J1235" s="2" t="str">
        <f>'FICHE PRODUIT'!$E$3228</f>
        <v>Blazers</v>
      </c>
      <c r="K1235" s="2" t="str">
        <f>'FICHE PRODUIT'!$E$3229</f>
        <v>Slack</v>
      </c>
      <c r="L1235" s="4">
        <f>'FICHE PRODUIT'!$E$3231</f>
        <v>107</v>
      </c>
      <c r="M1235" s="4">
        <f>'FICHE PRODUIT'!$E$3232</f>
        <v>25.599999999999998</v>
      </c>
      <c r="N1235" s="4">
        <f>'FICHE PRODUIT'!$E$3234</f>
        <v>132.6</v>
      </c>
      <c r="O1235" s="4">
        <f>'FICHE PRODUIT'!$E$3235</f>
        <v>4.4871794871794872</v>
      </c>
      <c r="P1235" s="4">
        <f>'FICHE PRODUIT'!$E$3237</f>
        <v>595</v>
      </c>
      <c r="Q1235" s="4">
        <f>'FICHE PRODUIT'!$E$3238</f>
        <v>238</v>
      </c>
      <c r="R1235" s="4">
        <f>'FICHE PRODUIT'!$E$3239</f>
        <v>270.45454545454544</v>
      </c>
      <c r="S1235" s="122">
        <f>'FICHE PRODUIT'!$E$3240</f>
        <v>0</v>
      </c>
      <c r="T1235" s="2" t="str">
        <f>'FICHE PRODUIT'!A3254</f>
        <v>HANGTAG</v>
      </c>
      <c r="U1235" s="2" t="str">
        <f>'FICHE PRODUIT'!B3254</f>
        <v>CADICA</v>
      </c>
      <c r="V1235" s="2" t="str">
        <f>'FICHE PRODUIT'!C3254</f>
        <v>XD2</v>
      </c>
      <c r="W1235" s="2">
        <f>'FICHE PRODUIT'!D3254</f>
        <v>1</v>
      </c>
      <c r="X1235" s="2">
        <f>'FICHE PRODUIT'!E3254</f>
        <v>8</v>
      </c>
      <c r="Y1235" s="2">
        <f>'FICHE PRODUIT'!F3254</f>
        <v>0.25</v>
      </c>
      <c r="Z1235" s="2">
        <f>'FICHE PRODUIT'!G3254</f>
        <v>0.25</v>
      </c>
      <c r="AA1235" s="2">
        <f>'FICHE PRODUIT'!H3254</f>
        <v>2</v>
      </c>
    </row>
    <row r="1236" spans="1:27" x14ac:dyDescent="0.2">
      <c r="A1236" s="7" t="str">
        <f>'FICHE PRODUIT'!$A$3218</f>
        <v xml:space="preserve">SLACK IVY CHEVRON W  </v>
      </c>
      <c r="B1236" s="2" t="str">
        <f>'FICHE PRODUIT'!$H$3218</f>
        <v xml:space="preserve">Rouge </v>
      </c>
      <c r="C1236" s="2" t="str">
        <f>'FICHE PRODUIT'!$S$3218</f>
        <v>W26-27</v>
      </c>
      <c r="D1236" s="2">
        <f>'FICHE PRODUIT'!$Q$3218</f>
        <v>0</v>
      </c>
      <c r="E1236" s="2" t="str">
        <f>'FICHE PRODUIT'!$S$3220</f>
        <v>IN PRODUCTION</v>
      </c>
      <c r="F1236" s="2" t="str">
        <f>'FICHE PRODUIT'!$E$3222</f>
        <v>Page 85</v>
      </c>
      <c r="G1236" s="2" t="str">
        <f>'FICHE PRODUIT'!$E$3223</f>
        <v xml:space="preserve">Not need </v>
      </c>
      <c r="H1236" s="122" t="str">
        <f>'FICHE PRODUIT'!$E$3224</f>
        <v>OCEAN SURPLUS</v>
      </c>
      <c r="I1236" s="2" t="b">
        <f>'FICHE PRODUIT'!$E$3226</f>
        <v>0</v>
      </c>
      <c r="J1236" s="2" t="str">
        <f>'FICHE PRODUIT'!$E$3228</f>
        <v>Blazers</v>
      </c>
      <c r="K1236" s="2" t="str">
        <f>'FICHE PRODUIT'!$E$3229</f>
        <v>Slack</v>
      </c>
      <c r="L1236" s="4">
        <f>'FICHE PRODUIT'!$E$3231</f>
        <v>107</v>
      </c>
      <c r="M1236" s="4">
        <f>'FICHE PRODUIT'!$E$3232</f>
        <v>25.599999999999998</v>
      </c>
      <c r="N1236" s="4">
        <f>'FICHE PRODUIT'!$E$3234</f>
        <v>132.6</v>
      </c>
      <c r="O1236" s="4">
        <f>'FICHE PRODUIT'!$E$3235</f>
        <v>4.4871794871794872</v>
      </c>
      <c r="P1236" s="4">
        <f>'FICHE PRODUIT'!$E$3237</f>
        <v>595</v>
      </c>
      <c r="Q1236" s="4">
        <f>'FICHE PRODUIT'!$E$3238</f>
        <v>238</v>
      </c>
      <c r="R1236" s="4">
        <f>'FICHE PRODUIT'!$E$3239</f>
        <v>270.45454545454544</v>
      </c>
      <c r="S1236" s="122">
        <f>'FICHE PRODUIT'!$E$3240</f>
        <v>0</v>
      </c>
      <c r="T1236" s="2">
        <f>'FICHE PRODUIT'!A3255</f>
        <v>0</v>
      </c>
      <c r="U1236" s="2">
        <f>'FICHE PRODUIT'!B3255</f>
        <v>0</v>
      </c>
      <c r="V1236" s="2">
        <f>'FICHE PRODUIT'!C3255</f>
        <v>0</v>
      </c>
      <c r="W1236" s="2">
        <f>'FICHE PRODUIT'!D3255</f>
        <v>0</v>
      </c>
      <c r="X1236" s="2">
        <f>'FICHE PRODUIT'!E3255</f>
        <v>0</v>
      </c>
      <c r="Y1236" s="2">
        <f>'FICHE PRODUIT'!F3255</f>
        <v>0</v>
      </c>
      <c r="Z1236" s="2">
        <f>'FICHE PRODUIT'!G3255</f>
        <v>0</v>
      </c>
      <c r="AA1236" s="2">
        <f>'FICHE PRODUIT'!H3255</f>
        <v>0</v>
      </c>
    </row>
    <row r="1237" spans="1:27" x14ac:dyDescent="0.2">
      <c r="A1237" s="7" t="str">
        <f>'FICHE PRODUIT'!$A$3218</f>
        <v xml:space="preserve">SLACK IVY CHEVRON W  </v>
      </c>
      <c r="B1237" s="2" t="str">
        <f>'FICHE PRODUIT'!$H$3218</f>
        <v xml:space="preserve">Rouge </v>
      </c>
      <c r="C1237" s="2" t="str">
        <f>'FICHE PRODUIT'!$S$3218</f>
        <v>W26-27</v>
      </c>
      <c r="D1237" s="2">
        <f>'FICHE PRODUIT'!$Q$3218</f>
        <v>0</v>
      </c>
      <c r="E1237" s="2" t="str">
        <f>'FICHE PRODUIT'!$S$3220</f>
        <v>IN PRODUCTION</v>
      </c>
      <c r="F1237" s="2" t="str">
        <f>'FICHE PRODUIT'!$E$3222</f>
        <v>Page 85</v>
      </c>
      <c r="G1237" s="2" t="str">
        <f>'FICHE PRODUIT'!$E$3223</f>
        <v xml:space="preserve">Not need </v>
      </c>
      <c r="H1237" s="122" t="str">
        <f>'FICHE PRODUIT'!$E$3224</f>
        <v>OCEAN SURPLUS</v>
      </c>
      <c r="I1237" s="2" t="b">
        <f>'FICHE PRODUIT'!$E$3226</f>
        <v>0</v>
      </c>
      <c r="J1237" s="2" t="str">
        <f>'FICHE PRODUIT'!$E$3228</f>
        <v>Blazers</v>
      </c>
      <c r="K1237" s="2" t="str">
        <f>'FICHE PRODUIT'!$E$3229</f>
        <v>Slack</v>
      </c>
      <c r="L1237" s="4">
        <f>'FICHE PRODUIT'!$E$3231</f>
        <v>107</v>
      </c>
      <c r="M1237" s="4">
        <f>'FICHE PRODUIT'!$E$3232</f>
        <v>25.599999999999998</v>
      </c>
      <c r="N1237" s="4">
        <f>'FICHE PRODUIT'!$E$3234</f>
        <v>132.6</v>
      </c>
      <c r="O1237" s="4">
        <f>'FICHE PRODUIT'!$E$3235</f>
        <v>4.4871794871794872</v>
      </c>
      <c r="P1237" s="4">
        <f>'FICHE PRODUIT'!$E$3237</f>
        <v>595</v>
      </c>
      <c r="Q1237" s="4">
        <f>'FICHE PRODUIT'!$E$3238</f>
        <v>238</v>
      </c>
      <c r="R1237" s="4">
        <f>'FICHE PRODUIT'!$E$3239</f>
        <v>270.45454545454544</v>
      </c>
      <c r="S1237" s="122">
        <f>'FICHE PRODUIT'!$E$3240</f>
        <v>0</v>
      </c>
      <c r="T1237" s="2">
        <f>'FICHE PRODUIT'!A3256</f>
        <v>0</v>
      </c>
      <c r="U1237" s="2">
        <f>'FICHE PRODUIT'!B3256</f>
        <v>0</v>
      </c>
      <c r="V1237" s="2">
        <f>'FICHE PRODUIT'!C3256</f>
        <v>0</v>
      </c>
      <c r="W1237" s="2">
        <f>'FICHE PRODUIT'!D3256</f>
        <v>0</v>
      </c>
      <c r="X1237" s="2">
        <f>'FICHE PRODUIT'!E3256</f>
        <v>0</v>
      </c>
      <c r="Y1237" s="2">
        <f>'FICHE PRODUIT'!F3256</f>
        <v>0</v>
      </c>
      <c r="Z1237" s="2">
        <f>'FICHE PRODUIT'!G3256</f>
        <v>0</v>
      </c>
      <c r="AA1237" s="2">
        <f>'FICHE PRODUIT'!H3256</f>
        <v>0</v>
      </c>
    </row>
    <row r="1238" spans="1:27" x14ac:dyDescent="0.2">
      <c r="A1238" s="7" t="str">
        <f>'FICHE PRODUIT'!$A$3218</f>
        <v xml:space="preserve">SLACK IVY CHEVRON W  </v>
      </c>
      <c r="B1238" s="2" t="str">
        <f>'FICHE PRODUIT'!$H$3218</f>
        <v xml:space="preserve">Rouge </v>
      </c>
      <c r="C1238" s="2" t="str">
        <f>'FICHE PRODUIT'!$S$3218</f>
        <v>W26-27</v>
      </c>
      <c r="D1238" s="2">
        <f>'FICHE PRODUIT'!$Q$3218</f>
        <v>0</v>
      </c>
      <c r="E1238" s="2" t="str">
        <f>'FICHE PRODUIT'!$S$3220</f>
        <v>IN PRODUCTION</v>
      </c>
      <c r="F1238" s="2" t="str">
        <f>'FICHE PRODUIT'!$E$3222</f>
        <v>Page 85</v>
      </c>
      <c r="G1238" s="2" t="str">
        <f>'FICHE PRODUIT'!$E$3223</f>
        <v xml:space="preserve">Not need </v>
      </c>
      <c r="H1238" s="122" t="str">
        <f>'FICHE PRODUIT'!$E$3224</f>
        <v>OCEAN SURPLUS</v>
      </c>
      <c r="I1238" s="2" t="b">
        <f>'FICHE PRODUIT'!$E$3226</f>
        <v>0</v>
      </c>
      <c r="J1238" s="2" t="str">
        <f>'FICHE PRODUIT'!$E$3228</f>
        <v>Blazers</v>
      </c>
      <c r="K1238" s="2" t="str">
        <f>'FICHE PRODUIT'!$E$3229</f>
        <v>Slack</v>
      </c>
      <c r="L1238" s="4">
        <f>'FICHE PRODUIT'!$E$3231</f>
        <v>107</v>
      </c>
      <c r="M1238" s="4">
        <f>'FICHE PRODUIT'!$E$3232</f>
        <v>25.599999999999998</v>
      </c>
      <c r="N1238" s="4">
        <f>'FICHE PRODUIT'!$E$3234</f>
        <v>132.6</v>
      </c>
      <c r="O1238" s="4">
        <f>'FICHE PRODUIT'!$E$3235</f>
        <v>4.4871794871794872</v>
      </c>
      <c r="P1238" s="4">
        <f>'FICHE PRODUIT'!$E$3237</f>
        <v>595</v>
      </c>
      <c r="Q1238" s="4">
        <f>'FICHE PRODUIT'!$E$3238</f>
        <v>238</v>
      </c>
      <c r="R1238" s="4">
        <f>'FICHE PRODUIT'!$E$3239</f>
        <v>270.45454545454544</v>
      </c>
      <c r="S1238" s="122">
        <f>'FICHE PRODUIT'!$E$3240</f>
        <v>0</v>
      </c>
      <c r="T1238" s="2">
        <f>'FICHE PRODUIT'!A3257</f>
        <v>0</v>
      </c>
      <c r="U1238" s="2">
        <f>'FICHE PRODUIT'!B3257</f>
        <v>0</v>
      </c>
      <c r="V1238" s="2">
        <f>'FICHE PRODUIT'!C3257</f>
        <v>0</v>
      </c>
      <c r="W1238" s="2">
        <f>'FICHE PRODUIT'!D3257</f>
        <v>0</v>
      </c>
      <c r="X1238" s="2">
        <f>'FICHE PRODUIT'!E3257</f>
        <v>0</v>
      </c>
      <c r="Y1238" s="2">
        <f>'FICHE PRODUIT'!F3257</f>
        <v>0</v>
      </c>
      <c r="Z1238" s="2">
        <f>'FICHE PRODUIT'!G3257</f>
        <v>0</v>
      </c>
      <c r="AA1238" s="2">
        <f>'FICHE PRODUIT'!H3257</f>
        <v>0</v>
      </c>
    </row>
    <row r="1239" spans="1:27" x14ac:dyDescent="0.2">
      <c r="A1239" s="7" t="str">
        <f>'FICHE PRODUIT'!$A$3218</f>
        <v xml:space="preserve">SLACK IVY CHEVRON W  </v>
      </c>
      <c r="B1239" s="2" t="str">
        <f>'FICHE PRODUIT'!$H$3218</f>
        <v xml:space="preserve">Rouge </v>
      </c>
      <c r="C1239" s="2" t="str">
        <f>'FICHE PRODUIT'!$S$3218</f>
        <v>W26-27</v>
      </c>
      <c r="D1239" s="2">
        <f>'FICHE PRODUIT'!$Q$3218</f>
        <v>0</v>
      </c>
      <c r="E1239" s="2" t="str">
        <f>'FICHE PRODUIT'!$S$3220</f>
        <v>IN PRODUCTION</v>
      </c>
      <c r="F1239" s="2" t="str">
        <f>'FICHE PRODUIT'!$E$3222</f>
        <v>Page 85</v>
      </c>
      <c r="G1239" s="2" t="str">
        <f>'FICHE PRODUIT'!$E$3223</f>
        <v xml:space="preserve">Not need </v>
      </c>
      <c r="H1239" s="122" t="str">
        <f>'FICHE PRODUIT'!$E$3224</f>
        <v>OCEAN SURPLUS</v>
      </c>
      <c r="I1239" s="2" t="b">
        <f>'FICHE PRODUIT'!$E$3226</f>
        <v>0</v>
      </c>
      <c r="J1239" s="2" t="str">
        <f>'FICHE PRODUIT'!$E$3228</f>
        <v>Blazers</v>
      </c>
      <c r="K1239" s="2" t="str">
        <f>'FICHE PRODUIT'!$E$3229</f>
        <v>Slack</v>
      </c>
      <c r="L1239" s="4">
        <f>'FICHE PRODUIT'!$E$3231</f>
        <v>107</v>
      </c>
      <c r="M1239" s="4">
        <f>'FICHE PRODUIT'!$E$3232</f>
        <v>25.599999999999998</v>
      </c>
      <c r="N1239" s="4">
        <f>'FICHE PRODUIT'!$E$3234</f>
        <v>132.6</v>
      </c>
      <c r="O1239" s="4">
        <f>'FICHE PRODUIT'!$E$3235</f>
        <v>4.4871794871794872</v>
      </c>
      <c r="P1239" s="4">
        <f>'FICHE PRODUIT'!$E$3237</f>
        <v>595</v>
      </c>
      <c r="Q1239" s="4">
        <f>'FICHE PRODUIT'!$E$3238</f>
        <v>238</v>
      </c>
      <c r="R1239" s="4">
        <f>'FICHE PRODUIT'!$E$3239</f>
        <v>270.45454545454544</v>
      </c>
      <c r="S1239" s="122">
        <f>'FICHE PRODUIT'!$E$3240</f>
        <v>0</v>
      </c>
      <c r="T1239" s="2" t="str">
        <f>'FICHE PRODUIT'!A3258</f>
        <v>Frais externe</v>
      </c>
      <c r="U1239" s="2" t="str">
        <f>'FICHE PRODUIT'!B3258</f>
        <v>Transport</v>
      </c>
      <c r="V1239" s="2" t="str">
        <f>'FICHE PRODUIT'!C3258</f>
        <v xml:space="preserve">Européen </v>
      </c>
      <c r="W1239" s="2">
        <f>'FICHE PRODUIT'!D3258</f>
        <v>1</v>
      </c>
      <c r="X1239" s="2">
        <f>'FICHE PRODUIT'!E3258</f>
        <v>8</v>
      </c>
      <c r="Y1239" s="2">
        <f>'FICHE PRODUIT'!F3258</f>
        <v>2</v>
      </c>
      <c r="Z1239" s="2">
        <f>'FICHE PRODUIT'!G3258</f>
        <v>2</v>
      </c>
      <c r="AA1239" s="2">
        <f>'FICHE PRODUIT'!H3258</f>
        <v>16</v>
      </c>
    </row>
    <row r="1240" spans="1:27" x14ac:dyDescent="0.2">
      <c r="A1240" s="7" t="str">
        <f>'FICHE PRODUIT'!$A$3218</f>
        <v xml:space="preserve">SLACK IVY CHEVRON W  </v>
      </c>
      <c r="B1240" s="2" t="str">
        <f>'FICHE PRODUIT'!$H$3218</f>
        <v xml:space="preserve">Rouge </v>
      </c>
      <c r="C1240" s="2" t="str">
        <f>'FICHE PRODUIT'!$S$3218</f>
        <v>W26-27</v>
      </c>
      <c r="D1240" s="2">
        <f>'FICHE PRODUIT'!$Q$3218</f>
        <v>0</v>
      </c>
      <c r="E1240" s="2" t="str">
        <f>'FICHE PRODUIT'!$S$3220</f>
        <v>IN PRODUCTION</v>
      </c>
      <c r="F1240" s="2" t="str">
        <f>'FICHE PRODUIT'!$E$3222</f>
        <v>Page 85</v>
      </c>
      <c r="G1240" s="2" t="str">
        <f>'FICHE PRODUIT'!$E$3223</f>
        <v xml:space="preserve">Not need </v>
      </c>
      <c r="H1240" s="122" t="str">
        <f>'FICHE PRODUIT'!$E$3224</f>
        <v>OCEAN SURPLUS</v>
      </c>
      <c r="I1240" s="2" t="b">
        <f>'FICHE PRODUIT'!$E$3226</f>
        <v>0</v>
      </c>
      <c r="J1240" s="2" t="str">
        <f>'FICHE PRODUIT'!$E$3228</f>
        <v>Blazers</v>
      </c>
      <c r="K1240" s="2" t="str">
        <f>'FICHE PRODUIT'!$E$3229</f>
        <v>Slack</v>
      </c>
      <c r="L1240" s="4">
        <f>'FICHE PRODUIT'!$E$3231</f>
        <v>107</v>
      </c>
      <c r="M1240" s="4">
        <f>'FICHE PRODUIT'!$E$3232</f>
        <v>25.599999999999998</v>
      </c>
      <c r="N1240" s="4">
        <f>'FICHE PRODUIT'!$E$3234</f>
        <v>132.6</v>
      </c>
      <c r="O1240" s="4">
        <f>'FICHE PRODUIT'!$E$3235</f>
        <v>4.4871794871794872</v>
      </c>
      <c r="P1240" s="4">
        <f>'FICHE PRODUIT'!$E$3237</f>
        <v>595</v>
      </c>
      <c r="Q1240" s="4">
        <f>'FICHE PRODUIT'!$E$3238</f>
        <v>238</v>
      </c>
      <c r="R1240" s="4">
        <f>'FICHE PRODUIT'!$E$3239</f>
        <v>270.45454545454544</v>
      </c>
      <c r="S1240" s="122">
        <f>'FICHE PRODUIT'!$E$3240</f>
        <v>0</v>
      </c>
      <c r="T1240" s="2" t="str">
        <f>'FICHE PRODUIT'!A3259</f>
        <v>Frais externe</v>
      </c>
      <c r="U1240" s="2" t="str">
        <f>'FICHE PRODUIT'!B3259</f>
        <v>Communication</v>
      </c>
      <c r="V1240" s="2" t="str">
        <f>'FICHE PRODUIT'!C3259</f>
        <v>Marketing</v>
      </c>
      <c r="W1240" s="2">
        <f>'FICHE PRODUIT'!D3259</f>
        <v>1</v>
      </c>
      <c r="X1240" s="2">
        <f>'FICHE PRODUIT'!E3259</f>
        <v>8</v>
      </c>
      <c r="Y1240" s="2">
        <f>'FICHE PRODUIT'!F3259</f>
        <v>0.5</v>
      </c>
      <c r="Z1240" s="2">
        <f>'FICHE PRODUIT'!G3259</f>
        <v>0.5</v>
      </c>
      <c r="AA1240" s="2">
        <f>'FICHE PRODUIT'!H3259</f>
        <v>4</v>
      </c>
    </row>
    <row r="1241" spans="1:27" x14ac:dyDescent="0.2">
      <c r="A1241" s="7" t="str">
        <f>'FICHE PRODUIT'!$A$3261</f>
        <v>SLACK IVY VIW3003</v>
      </c>
      <c r="B1241" s="2" t="str">
        <f>'FICHE PRODUIT'!$H$3261</f>
        <v>Bleu</v>
      </c>
      <c r="C1241" s="2" t="str">
        <f>'FICHE PRODUIT'!$S$3261</f>
        <v>W26-27</v>
      </c>
      <c r="D1241" s="2">
        <f>'FICHE PRODUIT'!$Q$3261</f>
        <v>0</v>
      </c>
      <c r="E1241" s="2" t="str">
        <f>'FICHE PRODUIT'!$S$3263</f>
        <v xml:space="preserve">PRODUCTION FINISH </v>
      </c>
      <c r="F1241" s="2" t="str">
        <f>'FICHE PRODUIT'!$E$3265</f>
        <v>Page 86</v>
      </c>
      <c r="G1241" s="2" t="str">
        <f>'FICHE PRODUIT'!$E$3266</f>
        <v xml:space="preserve">Not need </v>
      </c>
      <c r="H1241" s="122" t="str">
        <f>'FICHE PRODUIT'!$E$3267</f>
        <v>OCEAN SURPLUS</v>
      </c>
      <c r="I1241" s="2" t="b">
        <f>'FICHE PRODUIT'!$E$3269</f>
        <v>0</v>
      </c>
      <c r="J1241" s="2" t="str">
        <f>'FICHE PRODUIT'!$E$3271</f>
        <v>Blazers</v>
      </c>
      <c r="K1241" s="2" t="str">
        <f>'FICHE PRODUIT'!$E$3272</f>
        <v>Slack</v>
      </c>
      <c r="L1241" s="4">
        <f>'FICHE PRODUIT'!$E$3274</f>
        <v>107</v>
      </c>
      <c r="M1241" s="4">
        <f>'FICHE PRODUIT'!$E$3275</f>
        <v>26.409999999999997</v>
      </c>
      <c r="N1241" s="4">
        <f>'FICHE PRODUIT'!$E$3277</f>
        <v>133.41</v>
      </c>
      <c r="O1241" s="4">
        <f>'FICHE PRODUIT'!$E$3278</f>
        <v>4.4599355370661868</v>
      </c>
      <c r="P1241" s="4">
        <f>'FICHE PRODUIT'!$E$3280</f>
        <v>595</v>
      </c>
      <c r="Q1241" s="4">
        <f>'FICHE PRODUIT'!$E$3281</f>
        <v>238</v>
      </c>
      <c r="R1241" s="4">
        <f>'FICHE PRODUIT'!$E$3282</f>
        <v>270.45454545454544</v>
      </c>
      <c r="S1241" s="122">
        <f>'FICHE PRODUIT'!$E$3283</f>
        <v>0</v>
      </c>
      <c r="T1241" s="2" t="str">
        <f>'FICHE PRODUIT'!A3288</f>
        <v>FABRIC</v>
      </c>
      <c r="U1241" s="2" t="str">
        <f>'FICHE PRODUIT'!B3288</f>
        <v>ALBANO MORGADO</v>
      </c>
      <c r="V1241" s="2" t="str">
        <f>'FICHE PRODUIT'!C3288</f>
        <v>15 16982 I 004</v>
      </c>
      <c r="W1241" s="2">
        <f>'FICHE PRODUIT'!D3288</f>
        <v>1.85</v>
      </c>
      <c r="X1241" s="2">
        <f>'FICHE PRODUIT'!E3288</f>
        <v>5.5500000000000007</v>
      </c>
      <c r="Y1241" s="2">
        <f>'FICHE PRODUIT'!F3288</f>
        <v>11.2</v>
      </c>
      <c r="Z1241" s="2">
        <f>'FICHE PRODUIT'!G3288</f>
        <v>20.72</v>
      </c>
      <c r="AA1241" s="2">
        <f>'FICHE PRODUIT'!H3288</f>
        <v>62.16</v>
      </c>
    </row>
    <row r="1242" spans="1:27" x14ac:dyDescent="0.2">
      <c r="A1242" s="7" t="str">
        <f>'FICHE PRODUIT'!$A$3261</f>
        <v>SLACK IVY VIW3003</v>
      </c>
      <c r="B1242" s="2" t="str">
        <f>'FICHE PRODUIT'!$H$3261</f>
        <v>Bleu</v>
      </c>
      <c r="C1242" s="2" t="str">
        <f>'FICHE PRODUIT'!$S$3261</f>
        <v>W26-27</v>
      </c>
      <c r="D1242" s="2">
        <f>'FICHE PRODUIT'!$Q$3261</f>
        <v>0</v>
      </c>
      <c r="E1242" s="2" t="str">
        <f>'FICHE PRODUIT'!$S$3263</f>
        <v xml:space="preserve">PRODUCTION FINISH </v>
      </c>
      <c r="F1242" s="2" t="str">
        <f>'FICHE PRODUIT'!$E$3265</f>
        <v>Page 86</v>
      </c>
      <c r="G1242" s="2" t="str">
        <f>'FICHE PRODUIT'!$E$3266</f>
        <v xml:space="preserve">Not need </v>
      </c>
      <c r="H1242" s="122" t="str">
        <f>'FICHE PRODUIT'!$E$3267</f>
        <v>OCEAN SURPLUS</v>
      </c>
      <c r="I1242" s="2" t="b">
        <f>'FICHE PRODUIT'!$E$3269</f>
        <v>0</v>
      </c>
      <c r="J1242" s="2" t="str">
        <f>'FICHE PRODUIT'!$E$3271</f>
        <v>Blazers</v>
      </c>
      <c r="K1242" s="2" t="str">
        <f>'FICHE PRODUIT'!$E$3272</f>
        <v>Slack</v>
      </c>
      <c r="L1242" s="4">
        <f>'FICHE PRODUIT'!$E$3274</f>
        <v>107</v>
      </c>
      <c r="M1242" s="4">
        <f>'FICHE PRODUIT'!$E$3275</f>
        <v>26.409999999999997</v>
      </c>
      <c r="N1242" s="4">
        <f>'FICHE PRODUIT'!$E$3277</f>
        <v>133.41</v>
      </c>
      <c r="O1242" s="4">
        <f>'FICHE PRODUIT'!$E$3278</f>
        <v>4.4599355370661868</v>
      </c>
      <c r="P1242" s="4">
        <f>'FICHE PRODUIT'!$E$3280</f>
        <v>595</v>
      </c>
      <c r="Q1242" s="4">
        <f>'FICHE PRODUIT'!$E$3281</f>
        <v>238</v>
      </c>
      <c r="R1242" s="4">
        <f>'FICHE PRODUIT'!$E$3282</f>
        <v>270.45454545454544</v>
      </c>
      <c r="S1242" s="122">
        <f>'FICHE PRODUIT'!$E$3283</f>
        <v>0</v>
      </c>
      <c r="T1242" s="2" t="str">
        <f>'FICHE PRODUIT'!A3289</f>
        <v>LINNING</v>
      </c>
      <c r="U1242" s="2" t="str">
        <f>'FICHE PRODUIT'!B3289</f>
        <v>CERVOTESSILE</v>
      </c>
      <c r="V1242" s="2" t="str">
        <f>'FICHE PRODUIT'!C3289</f>
        <v>LOTO e.215</v>
      </c>
      <c r="W1242" s="2">
        <f>'FICHE PRODUIT'!D3289</f>
        <v>0.72</v>
      </c>
      <c r="X1242" s="2">
        <f>'FICHE PRODUIT'!E3289</f>
        <v>2.16</v>
      </c>
      <c r="Y1242" s="2">
        <f>'FICHE PRODUIT'!F3289</f>
        <v>0</v>
      </c>
      <c r="Z1242" s="2">
        <f>'FICHE PRODUIT'!G3289</f>
        <v>0</v>
      </c>
      <c r="AA1242" s="2">
        <f>'FICHE PRODUIT'!H3289</f>
        <v>0</v>
      </c>
    </row>
    <row r="1243" spans="1:27" x14ac:dyDescent="0.2">
      <c r="A1243" s="7" t="str">
        <f>'FICHE PRODUIT'!$A$3261</f>
        <v>SLACK IVY VIW3003</v>
      </c>
      <c r="B1243" s="2" t="str">
        <f>'FICHE PRODUIT'!$H$3261</f>
        <v>Bleu</v>
      </c>
      <c r="C1243" s="2" t="str">
        <f>'FICHE PRODUIT'!$S$3261</f>
        <v>W26-27</v>
      </c>
      <c r="D1243" s="2">
        <f>'FICHE PRODUIT'!$Q$3261</f>
        <v>0</v>
      </c>
      <c r="E1243" s="2" t="str">
        <f>'FICHE PRODUIT'!$S$3263</f>
        <v xml:space="preserve">PRODUCTION FINISH </v>
      </c>
      <c r="F1243" s="2" t="str">
        <f>'FICHE PRODUIT'!$E$3265</f>
        <v>Page 86</v>
      </c>
      <c r="G1243" s="2" t="str">
        <f>'FICHE PRODUIT'!$E$3266</f>
        <v xml:space="preserve">Not need </v>
      </c>
      <c r="H1243" s="122" t="str">
        <f>'FICHE PRODUIT'!$E$3267</f>
        <v>OCEAN SURPLUS</v>
      </c>
      <c r="I1243" s="2" t="b">
        <f>'FICHE PRODUIT'!$E$3269</f>
        <v>0</v>
      </c>
      <c r="J1243" s="2" t="str">
        <f>'FICHE PRODUIT'!$E$3271</f>
        <v>Blazers</v>
      </c>
      <c r="K1243" s="2" t="str">
        <f>'FICHE PRODUIT'!$E$3272</f>
        <v>Slack</v>
      </c>
      <c r="L1243" s="4">
        <f>'FICHE PRODUIT'!$E$3274</f>
        <v>107</v>
      </c>
      <c r="M1243" s="4">
        <f>'FICHE PRODUIT'!$E$3275</f>
        <v>26.409999999999997</v>
      </c>
      <c r="N1243" s="4">
        <f>'FICHE PRODUIT'!$E$3277</f>
        <v>133.41</v>
      </c>
      <c r="O1243" s="4">
        <f>'FICHE PRODUIT'!$E$3278</f>
        <v>4.4599355370661868</v>
      </c>
      <c r="P1243" s="4">
        <f>'FICHE PRODUIT'!$E$3280</f>
        <v>595</v>
      </c>
      <c r="Q1243" s="4">
        <f>'FICHE PRODUIT'!$E$3281</f>
        <v>238</v>
      </c>
      <c r="R1243" s="4">
        <f>'FICHE PRODUIT'!$E$3282</f>
        <v>270.45454545454544</v>
      </c>
      <c r="S1243" s="122">
        <f>'FICHE PRODUIT'!$E$3283</f>
        <v>0</v>
      </c>
      <c r="T1243" s="2" t="str">
        <f>'FICHE PRODUIT'!A3290</f>
        <v>INTERLINING</v>
      </c>
      <c r="U1243" s="2" t="str">
        <f>'FICHE PRODUIT'!B3290</f>
        <v>CHARGEUR</v>
      </c>
      <c r="V1243" s="2" t="str">
        <f>'FICHE PRODUIT'!C3290</f>
        <v>713048 PRETA</v>
      </c>
      <c r="W1243" s="2">
        <f>'FICHE PRODUIT'!D3290</f>
        <v>0.6</v>
      </c>
      <c r="X1243" s="2">
        <f>'FICHE PRODUIT'!E3290</f>
        <v>1.7999999999999998</v>
      </c>
      <c r="Y1243" s="2">
        <f>'FICHE PRODUIT'!F3290</f>
        <v>1.35</v>
      </c>
      <c r="Z1243" s="2">
        <f>'FICHE PRODUIT'!G3290</f>
        <v>0.81</v>
      </c>
      <c r="AA1243" s="2">
        <f>'FICHE PRODUIT'!H3290</f>
        <v>2.4300000000000002</v>
      </c>
    </row>
    <row r="1244" spans="1:27" x14ac:dyDescent="0.2">
      <c r="A1244" s="7" t="str">
        <f>'FICHE PRODUIT'!$A$3261</f>
        <v>SLACK IVY VIW3003</v>
      </c>
      <c r="B1244" s="2" t="str">
        <f>'FICHE PRODUIT'!$H$3261</f>
        <v>Bleu</v>
      </c>
      <c r="C1244" s="2" t="str">
        <f>'FICHE PRODUIT'!$S$3261</f>
        <v>W26-27</v>
      </c>
      <c r="D1244" s="2">
        <f>'FICHE PRODUIT'!$Q$3261</f>
        <v>0</v>
      </c>
      <c r="E1244" s="2" t="str">
        <f>'FICHE PRODUIT'!$S$3263</f>
        <v xml:space="preserve">PRODUCTION FINISH </v>
      </c>
      <c r="F1244" s="2" t="str">
        <f>'FICHE PRODUIT'!$E$3265</f>
        <v>Page 86</v>
      </c>
      <c r="G1244" s="2" t="str">
        <f>'FICHE PRODUIT'!$E$3266</f>
        <v xml:space="preserve">Not need </v>
      </c>
      <c r="H1244" s="122" t="str">
        <f>'FICHE PRODUIT'!$E$3267</f>
        <v>OCEAN SURPLUS</v>
      </c>
      <c r="I1244" s="2" t="b">
        <f>'FICHE PRODUIT'!$E$3269</f>
        <v>0</v>
      </c>
      <c r="J1244" s="2" t="str">
        <f>'FICHE PRODUIT'!$E$3271</f>
        <v>Blazers</v>
      </c>
      <c r="K1244" s="2" t="str">
        <f>'FICHE PRODUIT'!$E$3272</f>
        <v>Slack</v>
      </c>
      <c r="L1244" s="4">
        <f>'FICHE PRODUIT'!$E$3274</f>
        <v>107</v>
      </c>
      <c r="M1244" s="4">
        <f>'FICHE PRODUIT'!$E$3275</f>
        <v>26.409999999999997</v>
      </c>
      <c r="N1244" s="4">
        <f>'FICHE PRODUIT'!$E$3277</f>
        <v>133.41</v>
      </c>
      <c r="O1244" s="4">
        <f>'FICHE PRODUIT'!$E$3278</f>
        <v>4.4599355370661868</v>
      </c>
      <c r="P1244" s="4">
        <f>'FICHE PRODUIT'!$E$3280</f>
        <v>595</v>
      </c>
      <c r="Q1244" s="4">
        <f>'FICHE PRODUIT'!$E$3281</f>
        <v>238</v>
      </c>
      <c r="R1244" s="4">
        <f>'FICHE PRODUIT'!$E$3282</f>
        <v>270.45454545454544</v>
      </c>
      <c r="S1244" s="122">
        <f>'FICHE PRODUIT'!$E$3283</f>
        <v>0</v>
      </c>
      <c r="T1244" s="2" t="str">
        <f>'FICHE PRODUIT'!A3291</f>
        <v xml:space="preserve">UNDER COLLAR </v>
      </c>
      <c r="U1244" s="2" t="str">
        <f>'FICHE PRODUIT'!B3291</f>
        <v>TECNITEXTIL</v>
      </c>
      <c r="V1244" s="2">
        <f>'FICHE PRODUIT'!C3291</f>
        <v>0</v>
      </c>
      <c r="W1244" s="2">
        <f>'FICHE PRODUIT'!D3291</f>
        <v>0.1</v>
      </c>
      <c r="X1244" s="2">
        <f>'FICHE PRODUIT'!E3291</f>
        <v>0.30000000000000004</v>
      </c>
      <c r="Y1244" s="2">
        <f>'FICHE PRODUIT'!F3291</f>
        <v>0</v>
      </c>
      <c r="Z1244" s="2">
        <f>'FICHE PRODUIT'!G3291</f>
        <v>0</v>
      </c>
      <c r="AA1244" s="2">
        <f>'FICHE PRODUIT'!H3291</f>
        <v>0</v>
      </c>
    </row>
    <row r="1245" spans="1:27" x14ac:dyDescent="0.2">
      <c r="A1245" s="7" t="str">
        <f>'FICHE PRODUIT'!$A$3261</f>
        <v>SLACK IVY VIW3003</v>
      </c>
      <c r="B1245" s="2" t="str">
        <f>'FICHE PRODUIT'!$H$3261</f>
        <v>Bleu</v>
      </c>
      <c r="C1245" s="2" t="str">
        <f>'FICHE PRODUIT'!$S$3261</f>
        <v>W26-27</v>
      </c>
      <c r="D1245" s="2">
        <f>'FICHE PRODUIT'!$Q$3261</f>
        <v>0</v>
      </c>
      <c r="E1245" s="2" t="str">
        <f>'FICHE PRODUIT'!$S$3263</f>
        <v xml:space="preserve">PRODUCTION FINISH </v>
      </c>
      <c r="F1245" s="2" t="str">
        <f>'FICHE PRODUIT'!$E$3265</f>
        <v>Page 86</v>
      </c>
      <c r="G1245" s="2" t="str">
        <f>'FICHE PRODUIT'!$E$3266</f>
        <v xml:space="preserve">Not need </v>
      </c>
      <c r="H1245" s="122" t="str">
        <f>'FICHE PRODUIT'!$E$3267</f>
        <v>OCEAN SURPLUS</v>
      </c>
      <c r="I1245" s="2" t="b">
        <f>'FICHE PRODUIT'!$E$3269</f>
        <v>0</v>
      </c>
      <c r="J1245" s="2" t="str">
        <f>'FICHE PRODUIT'!$E$3271</f>
        <v>Blazers</v>
      </c>
      <c r="K1245" s="2" t="str">
        <f>'FICHE PRODUIT'!$E$3272</f>
        <v>Slack</v>
      </c>
      <c r="L1245" s="4">
        <f>'FICHE PRODUIT'!$E$3274</f>
        <v>107</v>
      </c>
      <c r="M1245" s="4">
        <f>'FICHE PRODUIT'!$E$3275</f>
        <v>26.409999999999997</v>
      </c>
      <c r="N1245" s="4">
        <f>'FICHE PRODUIT'!$E$3277</f>
        <v>133.41</v>
      </c>
      <c r="O1245" s="4">
        <f>'FICHE PRODUIT'!$E$3278</f>
        <v>4.4599355370661868</v>
      </c>
      <c r="P1245" s="4">
        <f>'FICHE PRODUIT'!$E$3280</f>
        <v>595</v>
      </c>
      <c r="Q1245" s="4">
        <f>'FICHE PRODUIT'!$E$3281</f>
        <v>238</v>
      </c>
      <c r="R1245" s="4">
        <f>'FICHE PRODUIT'!$E$3282</f>
        <v>270.45454545454544</v>
      </c>
      <c r="S1245" s="122">
        <f>'FICHE PRODUIT'!$E$3283</f>
        <v>0</v>
      </c>
      <c r="T1245" s="2" t="str">
        <f>'FICHE PRODUIT'!A3292</f>
        <v>BOUTONS</v>
      </c>
      <c r="U1245" s="2" t="str">
        <f>'FICHE PRODUIT'!B3292</f>
        <v>LOUROPEL</v>
      </c>
      <c r="V1245" s="2" t="str">
        <f>'FICHE PRODUIT'!C3292</f>
        <v>BT2</v>
      </c>
      <c r="W1245" s="2">
        <f>'FICHE PRODUIT'!D3292</f>
        <v>3</v>
      </c>
      <c r="X1245" s="2">
        <f>'FICHE PRODUIT'!E3292</f>
        <v>9</v>
      </c>
      <c r="Y1245" s="2">
        <f>'FICHE PRODUIT'!F3292</f>
        <v>0.13</v>
      </c>
      <c r="Z1245" s="2">
        <f>'FICHE PRODUIT'!G3292</f>
        <v>0.39</v>
      </c>
      <c r="AA1245" s="2">
        <f>'FICHE PRODUIT'!H3292</f>
        <v>1.17</v>
      </c>
    </row>
    <row r="1246" spans="1:27" x14ac:dyDescent="0.2">
      <c r="A1246" s="7" t="str">
        <f>'FICHE PRODUIT'!$A$3261</f>
        <v>SLACK IVY VIW3003</v>
      </c>
      <c r="B1246" s="2" t="str">
        <f>'FICHE PRODUIT'!$H$3261</f>
        <v>Bleu</v>
      </c>
      <c r="C1246" s="2" t="str">
        <f>'FICHE PRODUIT'!$S$3261</f>
        <v>W26-27</v>
      </c>
      <c r="D1246" s="2">
        <f>'FICHE PRODUIT'!$Q$3261</f>
        <v>0</v>
      </c>
      <c r="E1246" s="2" t="str">
        <f>'FICHE PRODUIT'!$S$3263</f>
        <v xml:space="preserve">PRODUCTION FINISH </v>
      </c>
      <c r="F1246" s="2" t="str">
        <f>'FICHE PRODUIT'!$E$3265</f>
        <v>Page 86</v>
      </c>
      <c r="G1246" s="2" t="str">
        <f>'FICHE PRODUIT'!$E$3266</f>
        <v xml:space="preserve">Not need </v>
      </c>
      <c r="H1246" s="122" t="str">
        <f>'FICHE PRODUIT'!$E$3267</f>
        <v>OCEAN SURPLUS</v>
      </c>
      <c r="I1246" s="2" t="b">
        <f>'FICHE PRODUIT'!$E$3269</f>
        <v>0</v>
      </c>
      <c r="J1246" s="2" t="str">
        <f>'FICHE PRODUIT'!$E$3271</f>
        <v>Blazers</v>
      </c>
      <c r="K1246" s="2" t="str">
        <f>'FICHE PRODUIT'!$E$3272</f>
        <v>Slack</v>
      </c>
      <c r="L1246" s="4">
        <f>'FICHE PRODUIT'!$E$3274</f>
        <v>107</v>
      </c>
      <c r="M1246" s="4">
        <f>'FICHE PRODUIT'!$E$3275</f>
        <v>26.409999999999997</v>
      </c>
      <c r="N1246" s="4">
        <f>'FICHE PRODUIT'!$E$3277</f>
        <v>133.41</v>
      </c>
      <c r="O1246" s="4">
        <f>'FICHE PRODUIT'!$E$3278</f>
        <v>4.4599355370661868</v>
      </c>
      <c r="P1246" s="4">
        <f>'FICHE PRODUIT'!$E$3280</f>
        <v>595</v>
      </c>
      <c r="Q1246" s="4">
        <f>'FICHE PRODUIT'!$E$3281</f>
        <v>238</v>
      </c>
      <c r="R1246" s="4">
        <f>'FICHE PRODUIT'!$E$3282</f>
        <v>270.45454545454544</v>
      </c>
      <c r="S1246" s="122">
        <f>'FICHE PRODUIT'!$E$3283</f>
        <v>0</v>
      </c>
      <c r="T1246" s="2" t="str">
        <f>'FICHE PRODUIT'!A3293</f>
        <v>BOUTONS</v>
      </c>
      <c r="U1246" s="2" t="str">
        <f>'FICHE PRODUIT'!B3293</f>
        <v>LOUROPEL</v>
      </c>
      <c r="V1246" s="2" t="str">
        <f>'FICHE PRODUIT'!C3293</f>
        <v>BT1</v>
      </c>
      <c r="W1246" s="2">
        <f>'FICHE PRODUIT'!D3293</f>
        <v>10</v>
      </c>
      <c r="X1246" s="2">
        <f>'FICHE PRODUIT'!E3293</f>
        <v>30</v>
      </c>
      <c r="Y1246" s="2">
        <f>'FICHE PRODUIT'!F3293</f>
        <v>0.06</v>
      </c>
      <c r="Z1246" s="2">
        <f>'FICHE PRODUIT'!G3293</f>
        <v>0.6</v>
      </c>
      <c r="AA1246" s="2">
        <f>'FICHE PRODUIT'!H3293</f>
        <v>1.7999999999999998</v>
      </c>
    </row>
    <row r="1247" spans="1:27" x14ac:dyDescent="0.2">
      <c r="A1247" s="7" t="str">
        <f>'FICHE PRODUIT'!$A$3261</f>
        <v>SLACK IVY VIW3003</v>
      </c>
      <c r="B1247" s="2" t="str">
        <f>'FICHE PRODUIT'!$H$3261</f>
        <v>Bleu</v>
      </c>
      <c r="C1247" s="2" t="str">
        <f>'FICHE PRODUIT'!$S$3261</f>
        <v>W26-27</v>
      </c>
      <c r="D1247" s="2">
        <f>'FICHE PRODUIT'!$Q$3261</f>
        <v>0</v>
      </c>
      <c r="E1247" s="2" t="str">
        <f>'FICHE PRODUIT'!$S$3263</f>
        <v xml:space="preserve">PRODUCTION FINISH </v>
      </c>
      <c r="F1247" s="2" t="str">
        <f>'FICHE PRODUIT'!$E$3265</f>
        <v>Page 86</v>
      </c>
      <c r="G1247" s="2" t="str">
        <f>'FICHE PRODUIT'!$E$3266</f>
        <v xml:space="preserve">Not need </v>
      </c>
      <c r="H1247" s="122" t="str">
        <f>'FICHE PRODUIT'!$E$3267</f>
        <v>OCEAN SURPLUS</v>
      </c>
      <c r="I1247" s="2" t="b">
        <f>'FICHE PRODUIT'!$E$3269</f>
        <v>0</v>
      </c>
      <c r="J1247" s="2" t="str">
        <f>'FICHE PRODUIT'!$E$3271</f>
        <v>Blazers</v>
      </c>
      <c r="K1247" s="2" t="str">
        <f>'FICHE PRODUIT'!$E$3272</f>
        <v>Slack</v>
      </c>
      <c r="L1247" s="4">
        <f>'FICHE PRODUIT'!$E$3274</f>
        <v>107</v>
      </c>
      <c r="M1247" s="4">
        <f>'FICHE PRODUIT'!$E$3275</f>
        <v>26.409999999999997</v>
      </c>
      <c r="N1247" s="4">
        <f>'FICHE PRODUIT'!$E$3277</f>
        <v>133.41</v>
      </c>
      <c r="O1247" s="4">
        <f>'FICHE PRODUIT'!$E$3278</f>
        <v>4.4599355370661868</v>
      </c>
      <c r="P1247" s="4">
        <f>'FICHE PRODUIT'!$E$3280</f>
        <v>595</v>
      </c>
      <c r="Q1247" s="4">
        <f>'FICHE PRODUIT'!$E$3281</f>
        <v>238</v>
      </c>
      <c r="R1247" s="4">
        <f>'FICHE PRODUIT'!$E$3282</f>
        <v>270.45454545454544</v>
      </c>
      <c r="S1247" s="122">
        <f>'FICHE PRODUIT'!$E$3283</f>
        <v>0</v>
      </c>
      <c r="T1247" s="2" t="str">
        <f>'FICHE PRODUIT'!A3294</f>
        <v>GALON</v>
      </c>
      <c r="U1247" s="2" t="str">
        <f>'FICHE PRODUIT'!B3294</f>
        <v>NASTRO</v>
      </c>
      <c r="V1247" s="2" t="str">
        <f>'FICHE PRODUIT'!C3294</f>
        <v>H</v>
      </c>
      <c r="W1247" s="2">
        <f>'FICHE PRODUIT'!D3294</f>
        <v>0.5</v>
      </c>
      <c r="X1247" s="2">
        <f>'FICHE PRODUIT'!E3294</f>
        <v>1.5</v>
      </c>
      <c r="Y1247" s="2">
        <f>'FICHE PRODUIT'!F3294</f>
        <v>0</v>
      </c>
      <c r="Z1247" s="2">
        <f>'FICHE PRODUIT'!G3294</f>
        <v>0</v>
      </c>
      <c r="AA1247" s="2">
        <f>'FICHE PRODUIT'!H3294</f>
        <v>0</v>
      </c>
    </row>
    <row r="1248" spans="1:27" x14ac:dyDescent="0.2">
      <c r="A1248" s="7" t="str">
        <f>'FICHE PRODUIT'!$A$3261</f>
        <v>SLACK IVY VIW3003</v>
      </c>
      <c r="B1248" s="2" t="str">
        <f>'FICHE PRODUIT'!$H$3261</f>
        <v>Bleu</v>
      </c>
      <c r="C1248" s="2" t="str">
        <f>'FICHE PRODUIT'!$S$3261</f>
        <v>W26-27</v>
      </c>
      <c r="D1248" s="2">
        <f>'FICHE PRODUIT'!$Q$3261</f>
        <v>0</v>
      </c>
      <c r="E1248" s="2" t="str">
        <f>'FICHE PRODUIT'!$S$3263</f>
        <v xml:space="preserve">PRODUCTION FINISH </v>
      </c>
      <c r="F1248" s="2" t="str">
        <f>'FICHE PRODUIT'!$E$3265</f>
        <v>Page 86</v>
      </c>
      <c r="G1248" s="2" t="str">
        <f>'FICHE PRODUIT'!$E$3266</f>
        <v xml:space="preserve">Not need </v>
      </c>
      <c r="H1248" s="122" t="str">
        <f>'FICHE PRODUIT'!$E$3267</f>
        <v>OCEAN SURPLUS</v>
      </c>
      <c r="I1248" s="2" t="b">
        <f>'FICHE PRODUIT'!$E$3269</f>
        <v>0</v>
      </c>
      <c r="J1248" s="2" t="str">
        <f>'FICHE PRODUIT'!$E$3271</f>
        <v>Blazers</v>
      </c>
      <c r="K1248" s="2" t="str">
        <f>'FICHE PRODUIT'!$E$3272</f>
        <v>Slack</v>
      </c>
      <c r="L1248" s="4">
        <f>'FICHE PRODUIT'!$E$3274</f>
        <v>107</v>
      </c>
      <c r="M1248" s="4">
        <f>'FICHE PRODUIT'!$E$3275</f>
        <v>26.409999999999997</v>
      </c>
      <c r="N1248" s="4">
        <f>'FICHE PRODUIT'!$E$3277</f>
        <v>133.41</v>
      </c>
      <c r="O1248" s="4">
        <f>'FICHE PRODUIT'!$E$3278</f>
        <v>4.4599355370661868</v>
      </c>
      <c r="P1248" s="4">
        <f>'FICHE PRODUIT'!$E$3280</f>
        <v>595</v>
      </c>
      <c r="Q1248" s="4">
        <f>'FICHE PRODUIT'!$E$3281</f>
        <v>238</v>
      </c>
      <c r="R1248" s="4">
        <f>'FICHE PRODUIT'!$E$3282</f>
        <v>270.45454545454544</v>
      </c>
      <c r="S1248" s="122">
        <f>'FICHE PRODUIT'!$E$3283</f>
        <v>0</v>
      </c>
      <c r="T1248" s="2" t="str">
        <f>'FICHE PRODUIT'!A3295</f>
        <v>GALON</v>
      </c>
      <c r="U1248" s="2" t="str">
        <f>'FICHE PRODUIT'!B3295</f>
        <v>NASTRO</v>
      </c>
      <c r="V1248" s="2" t="str">
        <f>'FICHE PRODUIT'!C3295</f>
        <v>G</v>
      </c>
      <c r="W1248" s="2">
        <f>'FICHE PRODUIT'!D3295</f>
        <v>1</v>
      </c>
      <c r="X1248" s="2">
        <f>'FICHE PRODUIT'!E3295</f>
        <v>3</v>
      </c>
      <c r="Y1248" s="2">
        <f>'FICHE PRODUIT'!F3295</f>
        <v>0.49</v>
      </c>
      <c r="Z1248" s="2">
        <f>'FICHE PRODUIT'!G3295</f>
        <v>0.49</v>
      </c>
      <c r="AA1248" s="2">
        <f>'FICHE PRODUIT'!H3295</f>
        <v>1.47</v>
      </c>
    </row>
    <row r="1249" spans="1:27" x14ac:dyDescent="0.2">
      <c r="A1249" s="7" t="str">
        <f>'FICHE PRODUIT'!$A$3261</f>
        <v>SLACK IVY VIW3003</v>
      </c>
      <c r="B1249" s="2" t="str">
        <f>'FICHE PRODUIT'!$H$3261</f>
        <v>Bleu</v>
      </c>
      <c r="C1249" s="2" t="str">
        <f>'FICHE PRODUIT'!$S$3261</f>
        <v>W26-27</v>
      </c>
      <c r="D1249" s="2">
        <f>'FICHE PRODUIT'!$Q$3261</f>
        <v>0</v>
      </c>
      <c r="E1249" s="2" t="str">
        <f>'FICHE PRODUIT'!$S$3263</f>
        <v xml:space="preserve">PRODUCTION FINISH </v>
      </c>
      <c r="F1249" s="2" t="str">
        <f>'FICHE PRODUIT'!$E$3265</f>
        <v>Page 86</v>
      </c>
      <c r="G1249" s="2" t="str">
        <f>'FICHE PRODUIT'!$E$3266</f>
        <v xml:space="preserve">Not need </v>
      </c>
      <c r="H1249" s="122" t="str">
        <f>'FICHE PRODUIT'!$E$3267</f>
        <v>OCEAN SURPLUS</v>
      </c>
      <c r="I1249" s="2" t="b">
        <f>'FICHE PRODUIT'!$E$3269</f>
        <v>0</v>
      </c>
      <c r="J1249" s="2" t="str">
        <f>'FICHE PRODUIT'!$E$3271</f>
        <v>Blazers</v>
      </c>
      <c r="K1249" s="2" t="str">
        <f>'FICHE PRODUIT'!$E$3272</f>
        <v>Slack</v>
      </c>
      <c r="L1249" s="4">
        <f>'FICHE PRODUIT'!$E$3274</f>
        <v>107</v>
      </c>
      <c r="M1249" s="4">
        <f>'FICHE PRODUIT'!$E$3275</f>
        <v>26.409999999999997</v>
      </c>
      <c r="N1249" s="4">
        <f>'FICHE PRODUIT'!$E$3277</f>
        <v>133.41</v>
      </c>
      <c r="O1249" s="4">
        <f>'FICHE PRODUIT'!$E$3278</f>
        <v>4.4599355370661868</v>
      </c>
      <c r="P1249" s="4">
        <f>'FICHE PRODUIT'!$E$3280</f>
        <v>595</v>
      </c>
      <c r="Q1249" s="4">
        <f>'FICHE PRODUIT'!$E$3281</f>
        <v>238</v>
      </c>
      <c r="R1249" s="4">
        <f>'FICHE PRODUIT'!$E$3282</f>
        <v>270.45454545454544</v>
      </c>
      <c r="S1249" s="122">
        <f>'FICHE PRODUIT'!$E$3283</f>
        <v>0</v>
      </c>
      <c r="T1249" s="2" t="str">
        <f>'FICHE PRODUIT'!A3296</f>
        <v>ETIQUETTES</v>
      </c>
      <c r="U1249" s="2" t="str">
        <f>'FICHE PRODUIT'!B3296</f>
        <v>CADICA</v>
      </c>
      <c r="V1249" s="2" t="str">
        <f>'FICHE PRODUIT'!C3296</f>
        <v>LE1</v>
      </c>
      <c r="W1249" s="2">
        <f>'FICHE PRODUIT'!D3296</f>
        <v>1</v>
      </c>
      <c r="X1249" s="2">
        <f>'FICHE PRODUIT'!E3296</f>
        <v>3</v>
      </c>
      <c r="Y1249" s="2">
        <f>'FICHE PRODUIT'!F3296</f>
        <v>0.65</v>
      </c>
      <c r="Z1249" s="2">
        <f>'FICHE PRODUIT'!G3296</f>
        <v>0.65</v>
      </c>
      <c r="AA1249" s="2">
        <f>'FICHE PRODUIT'!H3296</f>
        <v>1.9500000000000002</v>
      </c>
    </row>
    <row r="1250" spans="1:27" x14ac:dyDescent="0.2">
      <c r="A1250" s="7" t="str">
        <f>'FICHE PRODUIT'!$A$3261</f>
        <v>SLACK IVY VIW3003</v>
      </c>
      <c r="B1250" s="2" t="str">
        <f>'FICHE PRODUIT'!$H$3261</f>
        <v>Bleu</v>
      </c>
      <c r="C1250" s="2" t="str">
        <f>'FICHE PRODUIT'!$S$3261</f>
        <v>W26-27</v>
      </c>
      <c r="D1250" s="2">
        <f>'FICHE PRODUIT'!$Q$3261</f>
        <v>0</v>
      </c>
      <c r="E1250" s="2" t="str">
        <f>'FICHE PRODUIT'!$S$3263</f>
        <v xml:space="preserve">PRODUCTION FINISH </v>
      </c>
      <c r="F1250" s="2" t="str">
        <f>'FICHE PRODUIT'!$E$3265</f>
        <v>Page 86</v>
      </c>
      <c r="G1250" s="2" t="str">
        <f>'FICHE PRODUIT'!$E$3266</f>
        <v xml:space="preserve">Not need </v>
      </c>
      <c r="H1250" s="122" t="str">
        <f>'FICHE PRODUIT'!$E$3267</f>
        <v>OCEAN SURPLUS</v>
      </c>
      <c r="I1250" s="2" t="b">
        <f>'FICHE PRODUIT'!$E$3269</f>
        <v>0</v>
      </c>
      <c r="J1250" s="2" t="str">
        <f>'FICHE PRODUIT'!$E$3271</f>
        <v>Blazers</v>
      </c>
      <c r="K1250" s="2" t="str">
        <f>'FICHE PRODUIT'!$E$3272</f>
        <v>Slack</v>
      </c>
      <c r="L1250" s="4">
        <f>'FICHE PRODUIT'!$E$3274</f>
        <v>107</v>
      </c>
      <c r="M1250" s="4">
        <f>'FICHE PRODUIT'!$E$3275</f>
        <v>26.409999999999997</v>
      </c>
      <c r="N1250" s="4">
        <f>'FICHE PRODUIT'!$E$3277</f>
        <v>133.41</v>
      </c>
      <c r="O1250" s="4">
        <f>'FICHE PRODUIT'!$E$3278</f>
        <v>4.4599355370661868</v>
      </c>
      <c r="P1250" s="4">
        <f>'FICHE PRODUIT'!$E$3280</f>
        <v>595</v>
      </c>
      <c r="Q1250" s="4">
        <f>'FICHE PRODUIT'!$E$3281</f>
        <v>238</v>
      </c>
      <c r="R1250" s="4">
        <f>'FICHE PRODUIT'!$E$3282</f>
        <v>270.45454545454544</v>
      </c>
      <c r="S1250" s="122">
        <f>'FICHE PRODUIT'!$E$3283</f>
        <v>0</v>
      </c>
      <c r="T1250" s="2" t="str">
        <f>'FICHE PRODUIT'!A3297</f>
        <v>HANGTAG</v>
      </c>
      <c r="U1250" s="2" t="str">
        <f>'FICHE PRODUIT'!B3297</f>
        <v>CADICA</v>
      </c>
      <c r="V1250" s="2" t="str">
        <f>'FICHE PRODUIT'!C3297</f>
        <v>XD2</v>
      </c>
      <c r="W1250" s="2">
        <f>'FICHE PRODUIT'!D3297</f>
        <v>1</v>
      </c>
      <c r="X1250" s="2">
        <f>'FICHE PRODUIT'!E3297</f>
        <v>3</v>
      </c>
      <c r="Y1250" s="2">
        <f>'FICHE PRODUIT'!F3297</f>
        <v>0.25</v>
      </c>
      <c r="Z1250" s="2">
        <f>'FICHE PRODUIT'!G3297</f>
        <v>0.25</v>
      </c>
      <c r="AA1250" s="2">
        <f>'FICHE PRODUIT'!H3297</f>
        <v>0.75</v>
      </c>
    </row>
    <row r="1251" spans="1:27" x14ac:dyDescent="0.2">
      <c r="A1251" s="7" t="str">
        <f>'FICHE PRODUIT'!$A$3261</f>
        <v>SLACK IVY VIW3003</v>
      </c>
      <c r="B1251" s="2" t="str">
        <f>'FICHE PRODUIT'!$H$3261</f>
        <v>Bleu</v>
      </c>
      <c r="C1251" s="2" t="str">
        <f>'FICHE PRODUIT'!$S$3261</f>
        <v>W26-27</v>
      </c>
      <c r="D1251" s="2">
        <f>'FICHE PRODUIT'!$Q$3261</f>
        <v>0</v>
      </c>
      <c r="E1251" s="2" t="str">
        <f>'FICHE PRODUIT'!$S$3263</f>
        <v xml:space="preserve">PRODUCTION FINISH </v>
      </c>
      <c r="F1251" s="2" t="str">
        <f>'FICHE PRODUIT'!$E$3265</f>
        <v>Page 86</v>
      </c>
      <c r="G1251" s="2" t="str">
        <f>'FICHE PRODUIT'!$E$3266</f>
        <v xml:space="preserve">Not need </v>
      </c>
      <c r="H1251" s="122" t="str">
        <f>'FICHE PRODUIT'!$E$3267</f>
        <v>OCEAN SURPLUS</v>
      </c>
      <c r="I1251" s="2" t="b">
        <f>'FICHE PRODUIT'!$E$3269</f>
        <v>0</v>
      </c>
      <c r="J1251" s="2" t="str">
        <f>'FICHE PRODUIT'!$E$3271</f>
        <v>Blazers</v>
      </c>
      <c r="K1251" s="2" t="str">
        <f>'FICHE PRODUIT'!$E$3272</f>
        <v>Slack</v>
      </c>
      <c r="L1251" s="4">
        <f>'FICHE PRODUIT'!$E$3274</f>
        <v>107</v>
      </c>
      <c r="M1251" s="4">
        <f>'FICHE PRODUIT'!$E$3275</f>
        <v>26.409999999999997</v>
      </c>
      <c r="N1251" s="4">
        <f>'FICHE PRODUIT'!$E$3277</f>
        <v>133.41</v>
      </c>
      <c r="O1251" s="4">
        <f>'FICHE PRODUIT'!$E$3278</f>
        <v>4.4599355370661868</v>
      </c>
      <c r="P1251" s="4">
        <f>'FICHE PRODUIT'!$E$3280</f>
        <v>595</v>
      </c>
      <c r="Q1251" s="4">
        <f>'FICHE PRODUIT'!$E$3281</f>
        <v>238</v>
      </c>
      <c r="R1251" s="4">
        <f>'FICHE PRODUIT'!$E$3282</f>
        <v>270.45454545454544</v>
      </c>
      <c r="S1251" s="122">
        <f>'FICHE PRODUIT'!$E$3283</f>
        <v>0</v>
      </c>
      <c r="T1251" s="2">
        <f>'FICHE PRODUIT'!A3298</f>
        <v>0</v>
      </c>
      <c r="U1251" s="2">
        <f>'FICHE PRODUIT'!B3298</f>
        <v>0</v>
      </c>
      <c r="V1251" s="2">
        <f>'FICHE PRODUIT'!C3298</f>
        <v>0</v>
      </c>
      <c r="W1251" s="2">
        <f>'FICHE PRODUIT'!D3298</f>
        <v>0</v>
      </c>
      <c r="X1251" s="2">
        <f>'FICHE PRODUIT'!E3298</f>
        <v>0</v>
      </c>
      <c r="Y1251" s="2">
        <f>'FICHE PRODUIT'!F3298</f>
        <v>0</v>
      </c>
      <c r="Z1251" s="2">
        <f>'FICHE PRODUIT'!G3298</f>
        <v>0</v>
      </c>
      <c r="AA1251" s="2">
        <f>'FICHE PRODUIT'!H3298</f>
        <v>0</v>
      </c>
    </row>
    <row r="1252" spans="1:27" x14ac:dyDescent="0.2">
      <c r="A1252" s="7" t="str">
        <f>'FICHE PRODUIT'!$A$3261</f>
        <v>SLACK IVY VIW3003</v>
      </c>
      <c r="B1252" s="2" t="str">
        <f>'FICHE PRODUIT'!$H$3261</f>
        <v>Bleu</v>
      </c>
      <c r="C1252" s="2" t="str">
        <f>'FICHE PRODUIT'!$S$3261</f>
        <v>W26-27</v>
      </c>
      <c r="D1252" s="2">
        <f>'FICHE PRODUIT'!$Q$3261</f>
        <v>0</v>
      </c>
      <c r="E1252" s="2" t="str">
        <f>'FICHE PRODUIT'!$S$3263</f>
        <v xml:space="preserve">PRODUCTION FINISH </v>
      </c>
      <c r="F1252" s="2" t="str">
        <f>'FICHE PRODUIT'!$E$3265</f>
        <v>Page 86</v>
      </c>
      <c r="G1252" s="2" t="str">
        <f>'FICHE PRODUIT'!$E$3266</f>
        <v xml:space="preserve">Not need </v>
      </c>
      <c r="H1252" s="122" t="str">
        <f>'FICHE PRODUIT'!$E$3267</f>
        <v>OCEAN SURPLUS</v>
      </c>
      <c r="I1252" s="2" t="b">
        <f>'FICHE PRODUIT'!$E$3269</f>
        <v>0</v>
      </c>
      <c r="J1252" s="2" t="str">
        <f>'FICHE PRODUIT'!$E$3271</f>
        <v>Blazers</v>
      </c>
      <c r="K1252" s="2" t="str">
        <f>'FICHE PRODUIT'!$E$3272</f>
        <v>Slack</v>
      </c>
      <c r="L1252" s="4">
        <f>'FICHE PRODUIT'!$E$3274</f>
        <v>107</v>
      </c>
      <c r="M1252" s="4">
        <f>'FICHE PRODUIT'!$E$3275</f>
        <v>26.409999999999997</v>
      </c>
      <c r="N1252" s="4">
        <f>'FICHE PRODUIT'!$E$3277</f>
        <v>133.41</v>
      </c>
      <c r="O1252" s="4">
        <f>'FICHE PRODUIT'!$E$3278</f>
        <v>4.4599355370661868</v>
      </c>
      <c r="P1252" s="4">
        <f>'FICHE PRODUIT'!$E$3280</f>
        <v>595</v>
      </c>
      <c r="Q1252" s="4">
        <f>'FICHE PRODUIT'!$E$3281</f>
        <v>238</v>
      </c>
      <c r="R1252" s="4">
        <f>'FICHE PRODUIT'!$E$3282</f>
        <v>270.45454545454544</v>
      </c>
      <c r="S1252" s="122">
        <f>'FICHE PRODUIT'!$E$3283</f>
        <v>0</v>
      </c>
      <c r="T1252" s="2">
        <f>'FICHE PRODUIT'!A3299</f>
        <v>0</v>
      </c>
      <c r="U1252" s="2">
        <f>'FICHE PRODUIT'!B3299</f>
        <v>0</v>
      </c>
      <c r="V1252" s="2">
        <f>'FICHE PRODUIT'!C3299</f>
        <v>0</v>
      </c>
      <c r="W1252" s="2">
        <f>'FICHE PRODUIT'!D3299</f>
        <v>0</v>
      </c>
      <c r="X1252" s="2">
        <f>'FICHE PRODUIT'!E3299</f>
        <v>0</v>
      </c>
      <c r="Y1252" s="2">
        <f>'FICHE PRODUIT'!F3299</f>
        <v>0</v>
      </c>
      <c r="Z1252" s="2">
        <f>'FICHE PRODUIT'!G3299</f>
        <v>0</v>
      </c>
      <c r="AA1252" s="2">
        <f>'FICHE PRODUIT'!H3299</f>
        <v>0</v>
      </c>
    </row>
    <row r="1253" spans="1:27" x14ac:dyDescent="0.2">
      <c r="A1253" s="7" t="str">
        <f>'FICHE PRODUIT'!$A$3261</f>
        <v>SLACK IVY VIW3003</v>
      </c>
      <c r="B1253" s="2" t="str">
        <f>'FICHE PRODUIT'!$H$3261</f>
        <v>Bleu</v>
      </c>
      <c r="C1253" s="2" t="str">
        <f>'FICHE PRODUIT'!$S$3261</f>
        <v>W26-27</v>
      </c>
      <c r="D1253" s="2">
        <f>'FICHE PRODUIT'!$Q$3261</f>
        <v>0</v>
      </c>
      <c r="E1253" s="2" t="str">
        <f>'FICHE PRODUIT'!$S$3263</f>
        <v xml:space="preserve">PRODUCTION FINISH </v>
      </c>
      <c r="F1253" s="2" t="str">
        <f>'FICHE PRODUIT'!$E$3265</f>
        <v>Page 86</v>
      </c>
      <c r="G1253" s="2" t="str">
        <f>'FICHE PRODUIT'!$E$3266</f>
        <v xml:space="preserve">Not need </v>
      </c>
      <c r="H1253" s="122" t="str">
        <f>'FICHE PRODUIT'!$E$3267</f>
        <v>OCEAN SURPLUS</v>
      </c>
      <c r="I1253" s="2" t="b">
        <f>'FICHE PRODUIT'!$E$3269</f>
        <v>0</v>
      </c>
      <c r="J1253" s="2" t="str">
        <f>'FICHE PRODUIT'!$E$3271</f>
        <v>Blazers</v>
      </c>
      <c r="K1253" s="2" t="str">
        <f>'FICHE PRODUIT'!$E$3272</f>
        <v>Slack</v>
      </c>
      <c r="L1253" s="4">
        <f>'FICHE PRODUIT'!$E$3274</f>
        <v>107</v>
      </c>
      <c r="M1253" s="4">
        <f>'FICHE PRODUIT'!$E$3275</f>
        <v>26.409999999999997</v>
      </c>
      <c r="N1253" s="4">
        <f>'FICHE PRODUIT'!$E$3277</f>
        <v>133.41</v>
      </c>
      <c r="O1253" s="4">
        <f>'FICHE PRODUIT'!$E$3278</f>
        <v>4.4599355370661868</v>
      </c>
      <c r="P1253" s="4">
        <f>'FICHE PRODUIT'!$E$3280</f>
        <v>595</v>
      </c>
      <c r="Q1253" s="4">
        <f>'FICHE PRODUIT'!$E$3281</f>
        <v>238</v>
      </c>
      <c r="R1253" s="4">
        <f>'FICHE PRODUIT'!$E$3282</f>
        <v>270.45454545454544</v>
      </c>
      <c r="S1253" s="122">
        <f>'FICHE PRODUIT'!$E$3283</f>
        <v>0</v>
      </c>
      <c r="T1253" s="2">
        <f>'FICHE PRODUIT'!A3300</f>
        <v>0</v>
      </c>
      <c r="U1253" s="2">
        <f>'FICHE PRODUIT'!B3300</f>
        <v>0</v>
      </c>
      <c r="V1253" s="2">
        <f>'FICHE PRODUIT'!C3300</f>
        <v>0</v>
      </c>
      <c r="W1253" s="2">
        <f>'FICHE PRODUIT'!D3300</f>
        <v>0</v>
      </c>
      <c r="X1253" s="2">
        <f>'FICHE PRODUIT'!E3300</f>
        <v>0</v>
      </c>
      <c r="Y1253" s="2">
        <f>'FICHE PRODUIT'!F3300</f>
        <v>0</v>
      </c>
      <c r="Z1253" s="2">
        <f>'FICHE PRODUIT'!G3300</f>
        <v>0</v>
      </c>
      <c r="AA1253" s="2">
        <f>'FICHE PRODUIT'!H3300</f>
        <v>0</v>
      </c>
    </row>
    <row r="1254" spans="1:27" x14ac:dyDescent="0.2">
      <c r="A1254" s="7" t="str">
        <f>'FICHE PRODUIT'!$A$3261</f>
        <v>SLACK IVY VIW3003</v>
      </c>
      <c r="B1254" s="2" t="str">
        <f>'FICHE PRODUIT'!$H$3261</f>
        <v>Bleu</v>
      </c>
      <c r="C1254" s="2" t="str">
        <f>'FICHE PRODUIT'!$S$3261</f>
        <v>W26-27</v>
      </c>
      <c r="D1254" s="2">
        <f>'FICHE PRODUIT'!$Q$3261</f>
        <v>0</v>
      </c>
      <c r="E1254" s="2" t="str">
        <f>'FICHE PRODUIT'!$S$3263</f>
        <v xml:space="preserve">PRODUCTION FINISH </v>
      </c>
      <c r="F1254" s="2" t="str">
        <f>'FICHE PRODUIT'!$E$3265</f>
        <v>Page 86</v>
      </c>
      <c r="G1254" s="2" t="str">
        <f>'FICHE PRODUIT'!$E$3266</f>
        <v xml:space="preserve">Not need </v>
      </c>
      <c r="H1254" s="122" t="str">
        <f>'FICHE PRODUIT'!$E$3267</f>
        <v>OCEAN SURPLUS</v>
      </c>
      <c r="I1254" s="2" t="b">
        <f>'FICHE PRODUIT'!$E$3269</f>
        <v>0</v>
      </c>
      <c r="J1254" s="2" t="str">
        <f>'FICHE PRODUIT'!$E$3271</f>
        <v>Blazers</v>
      </c>
      <c r="K1254" s="2" t="str">
        <f>'FICHE PRODUIT'!$E$3272</f>
        <v>Slack</v>
      </c>
      <c r="L1254" s="4">
        <f>'FICHE PRODUIT'!$E$3274</f>
        <v>107</v>
      </c>
      <c r="M1254" s="4">
        <f>'FICHE PRODUIT'!$E$3275</f>
        <v>26.409999999999997</v>
      </c>
      <c r="N1254" s="4">
        <f>'FICHE PRODUIT'!$E$3277</f>
        <v>133.41</v>
      </c>
      <c r="O1254" s="4">
        <f>'FICHE PRODUIT'!$E$3278</f>
        <v>4.4599355370661868</v>
      </c>
      <c r="P1254" s="4">
        <f>'FICHE PRODUIT'!$E$3280</f>
        <v>595</v>
      </c>
      <c r="Q1254" s="4">
        <f>'FICHE PRODUIT'!$E$3281</f>
        <v>238</v>
      </c>
      <c r="R1254" s="4">
        <f>'FICHE PRODUIT'!$E$3282</f>
        <v>270.45454545454544</v>
      </c>
      <c r="S1254" s="122">
        <f>'FICHE PRODUIT'!$E$3283</f>
        <v>0</v>
      </c>
      <c r="T1254" s="2" t="str">
        <f>'FICHE PRODUIT'!A3301</f>
        <v>Frais externe</v>
      </c>
      <c r="U1254" s="2" t="str">
        <f>'FICHE PRODUIT'!B3301</f>
        <v>Transport</v>
      </c>
      <c r="V1254" s="2" t="str">
        <f>'FICHE PRODUIT'!C3301</f>
        <v xml:space="preserve">Européen </v>
      </c>
      <c r="W1254" s="2">
        <f>'FICHE PRODUIT'!D3301</f>
        <v>1</v>
      </c>
      <c r="X1254" s="2">
        <f>'FICHE PRODUIT'!E3301</f>
        <v>3</v>
      </c>
      <c r="Y1254" s="2">
        <f>'FICHE PRODUIT'!F3301</f>
        <v>2</v>
      </c>
      <c r="Z1254" s="2">
        <f>'FICHE PRODUIT'!G3301</f>
        <v>2</v>
      </c>
      <c r="AA1254" s="2">
        <f>'FICHE PRODUIT'!H3301</f>
        <v>6</v>
      </c>
    </row>
    <row r="1255" spans="1:27" x14ac:dyDescent="0.2">
      <c r="A1255" s="7" t="str">
        <f>'FICHE PRODUIT'!$A$3261</f>
        <v>SLACK IVY VIW3003</v>
      </c>
      <c r="B1255" s="2" t="str">
        <f>'FICHE PRODUIT'!$H$3261</f>
        <v>Bleu</v>
      </c>
      <c r="C1255" s="2" t="str">
        <f>'FICHE PRODUIT'!$S$3261</f>
        <v>W26-27</v>
      </c>
      <c r="D1255" s="2">
        <f>'FICHE PRODUIT'!$Q$3261</f>
        <v>0</v>
      </c>
      <c r="E1255" s="2" t="str">
        <f>'FICHE PRODUIT'!$S$3263</f>
        <v xml:space="preserve">PRODUCTION FINISH </v>
      </c>
      <c r="F1255" s="2" t="str">
        <f>'FICHE PRODUIT'!$E$3265</f>
        <v>Page 86</v>
      </c>
      <c r="G1255" s="2" t="str">
        <f>'FICHE PRODUIT'!$E$3266</f>
        <v xml:space="preserve">Not need </v>
      </c>
      <c r="H1255" s="122" t="str">
        <f>'FICHE PRODUIT'!$E$3267</f>
        <v>OCEAN SURPLUS</v>
      </c>
      <c r="I1255" s="2" t="b">
        <f>'FICHE PRODUIT'!$E$3269</f>
        <v>0</v>
      </c>
      <c r="J1255" s="2" t="str">
        <f>'FICHE PRODUIT'!$E$3271</f>
        <v>Blazers</v>
      </c>
      <c r="K1255" s="2" t="str">
        <f>'FICHE PRODUIT'!$E$3272</f>
        <v>Slack</v>
      </c>
      <c r="L1255" s="4">
        <f>'FICHE PRODUIT'!$E$3274</f>
        <v>107</v>
      </c>
      <c r="M1255" s="4">
        <f>'FICHE PRODUIT'!$E$3275</f>
        <v>26.409999999999997</v>
      </c>
      <c r="N1255" s="4">
        <f>'FICHE PRODUIT'!$E$3277</f>
        <v>133.41</v>
      </c>
      <c r="O1255" s="4">
        <f>'FICHE PRODUIT'!$E$3278</f>
        <v>4.4599355370661868</v>
      </c>
      <c r="P1255" s="4">
        <f>'FICHE PRODUIT'!$E$3280</f>
        <v>595</v>
      </c>
      <c r="Q1255" s="4">
        <f>'FICHE PRODUIT'!$E$3281</f>
        <v>238</v>
      </c>
      <c r="R1255" s="4">
        <f>'FICHE PRODUIT'!$E$3282</f>
        <v>270.45454545454544</v>
      </c>
      <c r="S1255" s="122">
        <f>'FICHE PRODUIT'!$E$3283</f>
        <v>0</v>
      </c>
      <c r="T1255" s="2" t="str">
        <f>'FICHE PRODUIT'!A3302</f>
        <v>Frais externe</v>
      </c>
      <c r="U1255" s="2" t="str">
        <f>'FICHE PRODUIT'!B3302</f>
        <v>Communication</v>
      </c>
      <c r="V1255" s="2" t="str">
        <f>'FICHE PRODUIT'!C3302</f>
        <v>Marketing</v>
      </c>
      <c r="W1255" s="2">
        <f>'FICHE PRODUIT'!D3302</f>
        <v>1</v>
      </c>
      <c r="X1255" s="2">
        <f>'FICHE PRODUIT'!E3302</f>
        <v>3</v>
      </c>
      <c r="Y1255" s="2">
        <f>'FICHE PRODUIT'!F3302</f>
        <v>0.5</v>
      </c>
      <c r="Z1255" s="2">
        <f>'FICHE PRODUIT'!G3302</f>
        <v>0.5</v>
      </c>
      <c r="AA1255" s="2">
        <f>'FICHE PRODUIT'!H3302</f>
        <v>1.5</v>
      </c>
    </row>
    <row r="1256" spans="1:27" x14ac:dyDescent="0.2">
      <c r="A1256" s="7" t="str">
        <f>'FICHE PRODUIT'!$A$3304</f>
        <v>SLACK IVY CHEVRON W</v>
      </c>
      <c r="B1256" s="2" t="str">
        <f>'FICHE PRODUIT'!$H$3304</f>
        <v xml:space="preserve">Gris bleu </v>
      </c>
      <c r="C1256" s="2" t="str">
        <f>'FICHE PRODUIT'!$S$3304</f>
        <v>W26-27</v>
      </c>
      <c r="D1256" s="2">
        <f>'FICHE PRODUIT'!$Q$3304</f>
        <v>0</v>
      </c>
      <c r="E1256" s="2" t="str">
        <f>'FICHE PRODUIT'!$S$3306</f>
        <v>WAIT QUANTITY</v>
      </c>
      <c r="F1256" s="2" t="str">
        <f>'FICHE PRODUIT'!$E$3308</f>
        <v>Page 87</v>
      </c>
      <c r="G1256" s="2" t="str">
        <f>'FICHE PRODUIT'!$E$3309</f>
        <v xml:space="preserve">Not need </v>
      </c>
      <c r="H1256" s="122" t="str">
        <f>'FICHE PRODUIT'!$E$3310</f>
        <v>OCEAN SURPLUS</v>
      </c>
      <c r="I1256" s="2" t="b">
        <f>'FICHE PRODUIT'!$E$3312</f>
        <v>0</v>
      </c>
      <c r="J1256" s="2" t="str">
        <f>'FICHE PRODUIT'!$E$3314</f>
        <v>Blazers</v>
      </c>
      <c r="K1256" s="2" t="str">
        <f>'FICHE PRODUIT'!$E$3315</f>
        <v>Slack</v>
      </c>
      <c r="L1256" s="4">
        <f>'FICHE PRODUIT'!$E$3317</f>
        <v>107</v>
      </c>
      <c r="M1256" s="4">
        <f>'FICHE PRODUIT'!$E$3318</f>
        <v>26.409999999999997</v>
      </c>
      <c r="N1256" s="4">
        <f>'FICHE PRODUIT'!$E$3320</f>
        <v>133.41</v>
      </c>
      <c r="O1256" s="4">
        <f>'FICHE PRODUIT'!$E$3321</f>
        <v>4.4599355370661868</v>
      </c>
      <c r="P1256" s="4">
        <f>'FICHE PRODUIT'!$E$3323</f>
        <v>595</v>
      </c>
      <c r="Q1256" s="4">
        <f>'FICHE PRODUIT'!$E$3324</f>
        <v>238</v>
      </c>
      <c r="R1256" s="4">
        <f>'FICHE PRODUIT'!$E$3325</f>
        <v>270.45454545454544</v>
      </c>
      <c r="S1256" s="122">
        <f>'FICHE PRODUIT'!$E$3326</f>
        <v>0</v>
      </c>
      <c r="T1256" s="2" t="str">
        <f>'FICHE PRODUIT'!A3331</f>
        <v>FABRIC</v>
      </c>
      <c r="U1256" s="2" t="str">
        <f>'FICHE PRODUIT'!B3331</f>
        <v>ALBANO MORGADO</v>
      </c>
      <c r="V1256" s="2" t="str">
        <f>'FICHE PRODUIT'!C3331</f>
        <v>15 16982 I 005</v>
      </c>
      <c r="W1256" s="2">
        <f>'FICHE PRODUIT'!D3331</f>
        <v>1.85</v>
      </c>
      <c r="X1256" s="2">
        <f>'FICHE PRODUIT'!E3331</f>
        <v>0</v>
      </c>
      <c r="Y1256" s="2">
        <f>'FICHE PRODUIT'!F3331</f>
        <v>11.2</v>
      </c>
      <c r="Z1256" s="2">
        <f>'FICHE PRODUIT'!G3331</f>
        <v>20.72</v>
      </c>
      <c r="AA1256" s="2">
        <f>'FICHE PRODUIT'!H3331</f>
        <v>0</v>
      </c>
    </row>
    <row r="1257" spans="1:27" x14ac:dyDescent="0.2">
      <c r="A1257" s="7" t="str">
        <f>'FICHE PRODUIT'!$A$3304</f>
        <v>SLACK IVY CHEVRON W</v>
      </c>
      <c r="B1257" s="2" t="str">
        <f>'FICHE PRODUIT'!$H$3304</f>
        <v xml:space="preserve">Gris bleu </v>
      </c>
      <c r="C1257" s="2" t="str">
        <f>'FICHE PRODUIT'!$S$3304</f>
        <v>W26-27</v>
      </c>
      <c r="D1257" s="2">
        <f>'FICHE PRODUIT'!$Q$3304</f>
        <v>0</v>
      </c>
      <c r="E1257" s="2" t="str">
        <f>'FICHE PRODUIT'!$S$3306</f>
        <v>WAIT QUANTITY</v>
      </c>
      <c r="F1257" s="2" t="str">
        <f>'FICHE PRODUIT'!$E$3308</f>
        <v>Page 87</v>
      </c>
      <c r="G1257" s="2" t="str">
        <f>'FICHE PRODUIT'!$E$3309</f>
        <v xml:space="preserve">Not need </v>
      </c>
      <c r="H1257" s="122" t="str">
        <f>'FICHE PRODUIT'!$E$3310</f>
        <v>OCEAN SURPLUS</v>
      </c>
      <c r="I1257" s="2" t="b">
        <f>'FICHE PRODUIT'!$E$3312</f>
        <v>0</v>
      </c>
      <c r="J1257" s="2" t="str">
        <f>'FICHE PRODUIT'!$E$3314</f>
        <v>Blazers</v>
      </c>
      <c r="K1257" s="2" t="str">
        <f>'FICHE PRODUIT'!$E$3315</f>
        <v>Slack</v>
      </c>
      <c r="L1257" s="4">
        <f>'FICHE PRODUIT'!$E$3317</f>
        <v>107</v>
      </c>
      <c r="M1257" s="4">
        <f>'FICHE PRODUIT'!$E$3318</f>
        <v>26.409999999999997</v>
      </c>
      <c r="N1257" s="4">
        <f>'FICHE PRODUIT'!$E$3320</f>
        <v>133.41</v>
      </c>
      <c r="O1257" s="4">
        <f>'FICHE PRODUIT'!$E$3321</f>
        <v>4.4599355370661868</v>
      </c>
      <c r="P1257" s="4">
        <f>'FICHE PRODUIT'!$E$3323</f>
        <v>595</v>
      </c>
      <c r="Q1257" s="4">
        <f>'FICHE PRODUIT'!$E$3324</f>
        <v>238</v>
      </c>
      <c r="R1257" s="4">
        <f>'FICHE PRODUIT'!$E$3325</f>
        <v>270.45454545454544</v>
      </c>
      <c r="S1257" s="122">
        <f>'FICHE PRODUIT'!$E$3326</f>
        <v>0</v>
      </c>
      <c r="T1257" s="2" t="str">
        <f>'FICHE PRODUIT'!A3332</f>
        <v>LINNING</v>
      </c>
      <c r="U1257" s="2" t="str">
        <f>'FICHE PRODUIT'!B3332</f>
        <v>CERVOTESSILE</v>
      </c>
      <c r="V1257" s="2" t="str">
        <f>'FICHE PRODUIT'!C3332</f>
        <v>LOTO e.215</v>
      </c>
      <c r="W1257" s="2">
        <f>'FICHE PRODUIT'!D3332</f>
        <v>0.72</v>
      </c>
      <c r="X1257" s="2">
        <f>'FICHE PRODUIT'!E3332</f>
        <v>0</v>
      </c>
      <c r="Y1257" s="2">
        <f>'FICHE PRODUIT'!F3332</f>
        <v>0</v>
      </c>
      <c r="Z1257" s="2">
        <f>'FICHE PRODUIT'!G3332</f>
        <v>0</v>
      </c>
      <c r="AA1257" s="2">
        <f>'FICHE PRODUIT'!H3332</f>
        <v>0</v>
      </c>
    </row>
    <row r="1258" spans="1:27" x14ac:dyDescent="0.2">
      <c r="A1258" s="7" t="str">
        <f>'FICHE PRODUIT'!$A$3304</f>
        <v>SLACK IVY CHEVRON W</v>
      </c>
      <c r="B1258" s="2" t="str">
        <f>'FICHE PRODUIT'!$H$3304</f>
        <v xml:space="preserve">Gris bleu </v>
      </c>
      <c r="C1258" s="2" t="str">
        <f>'FICHE PRODUIT'!$S$3304</f>
        <v>W26-27</v>
      </c>
      <c r="D1258" s="2">
        <f>'FICHE PRODUIT'!$Q$3304</f>
        <v>0</v>
      </c>
      <c r="E1258" s="2" t="str">
        <f>'FICHE PRODUIT'!$S$3306</f>
        <v>WAIT QUANTITY</v>
      </c>
      <c r="F1258" s="2" t="str">
        <f>'FICHE PRODUIT'!$E$3308</f>
        <v>Page 87</v>
      </c>
      <c r="G1258" s="2" t="str">
        <f>'FICHE PRODUIT'!$E$3309</f>
        <v xml:space="preserve">Not need </v>
      </c>
      <c r="H1258" s="122" t="str">
        <f>'FICHE PRODUIT'!$E$3310</f>
        <v>OCEAN SURPLUS</v>
      </c>
      <c r="I1258" s="2" t="b">
        <f>'FICHE PRODUIT'!$E$3312</f>
        <v>0</v>
      </c>
      <c r="J1258" s="2" t="str">
        <f>'FICHE PRODUIT'!$E$3314</f>
        <v>Blazers</v>
      </c>
      <c r="K1258" s="2" t="str">
        <f>'FICHE PRODUIT'!$E$3315</f>
        <v>Slack</v>
      </c>
      <c r="L1258" s="4">
        <f>'FICHE PRODUIT'!$E$3317</f>
        <v>107</v>
      </c>
      <c r="M1258" s="4">
        <f>'FICHE PRODUIT'!$E$3318</f>
        <v>26.409999999999997</v>
      </c>
      <c r="N1258" s="4">
        <f>'FICHE PRODUIT'!$E$3320</f>
        <v>133.41</v>
      </c>
      <c r="O1258" s="4">
        <f>'FICHE PRODUIT'!$E$3321</f>
        <v>4.4599355370661868</v>
      </c>
      <c r="P1258" s="4">
        <f>'FICHE PRODUIT'!$E$3323</f>
        <v>595</v>
      </c>
      <c r="Q1258" s="4">
        <f>'FICHE PRODUIT'!$E$3324</f>
        <v>238</v>
      </c>
      <c r="R1258" s="4">
        <f>'FICHE PRODUIT'!$E$3325</f>
        <v>270.45454545454544</v>
      </c>
      <c r="S1258" s="122">
        <f>'FICHE PRODUIT'!$E$3326</f>
        <v>0</v>
      </c>
      <c r="T1258" s="2" t="str">
        <f>'FICHE PRODUIT'!A3333</f>
        <v>INTERLINING</v>
      </c>
      <c r="U1258" s="2" t="str">
        <f>'FICHE PRODUIT'!B3333</f>
        <v>CHARGEUR</v>
      </c>
      <c r="V1258" s="2" t="str">
        <f>'FICHE PRODUIT'!C3333</f>
        <v>713048 PRETA</v>
      </c>
      <c r="W1258" s="2">
        <f>'FICHE PRODUIT'!D3333</f>
        <v>0.6</v>
      </c>
      <c r="X1258" s="2">
        <f>'FICHE PRODUIT'!E3333</f>
        <v>0</v>
      </c>
      <c r="Y1258" s="2">
        <f>'FICHE PRODUIT'!F3333</f>
        <v>1.35</v>
      </c>
      <c r="Z1258" s="2">
        <f>'FICHE PRODUIT'!G3333</f>
        <v>0.81</v>
      </c>
      <c r="AA1258" s="2">
        <f>'FICHE PRODUIT'!H3333</f>
        <v>0</v>
      </c>
    </row>
    <row r="1259" spans="1:27" x14ac:dyDescent="0.2">
      <c r="A1259" s="7" t="str">
        <f>'FICHE PRODUIT'!$A$3304</f>
        <v>SLACK IVY CHEVRON W</v>
      </c>
      <c r="B1259" s="2" t="str">
        <f>'FICHE PRODUIT'!$H$3304</f>
        <v xml:space="preserve">Gris bleu </v>
      </c>
      <c r="C1259" s="2" t="str">
        <f>'FICHE PRODUIT'!$S$3304</f>
        <v>W26-27</v>
      </c>
      <c r="D1259" s="2">
        <f>'FICHE PRODUIT'!$Q$3304</f>
        <v>0</v>
      </c>
      <c r="E1259" s="2" t="str">
        <f>'FICHE PRODUIT'!$S$3306</f>
        <v>WAIT QUANTITY</v>
      </c>
      <c r="F1259" s="2" t="str">
        <f>'FICHE PRODUIT'!$E$3308</f>
        <v>Page 87</v>
      </c>
      <c r="G1259" s="2" t="str">
        <f>'FICHE PRODUIT'!$E$3309</f>
        <v xml:space="preserve">Not need </v>
      </c>
      <c r="H1259" s="122" t="str">
        <f>'FICHE PRODUIT'!$E$3310</f>
        <v>OCEAN SURPLUS</v>
      </c>
      <c r="I1259" s="2" t="b">
        <f>'FICHE PRODUIT'!$E$3312</f>
        <v>0</v>
      </c>
      <c r="J1259" s="2" t="str">
        <f>'FICHE PRODUIT'!$E$3314</f>
        <v>Blazers</v>
      </c>
      <c r="K1259" s="2" t="str">
        <f>'FICHE PRODUIT'!$E$3315</f>
        <v>Slack</v>
      </c>
      <c r="L1259" s="4">
        <f>'FICHE PRODUIT'!$E$3317</f>
        <v>107</v>
      </c>
      <c r="M1259" s="4">
        <f>'FICHE PRODUIT'!$E$3318</f>
        <v>26.409999999999997</v>
      </c>
      <c r="N1259" s="4">
        <f>'FICHE PRODUIT'!$E$3320</f>
        <v>133.41</v>
      </c>
      <c r="O1259" s="4">
        <f>'FICHE PRODUIT'!$E$3321</f>
        <v>4.4599355370661868</v>
      </c>
      <c r="P1259" s="4">
        <f>'FICHE PRODUIT'!$E$3323</f>
        <v>595</v>
      </c>
      <c r="Q1259" s="4">
        <f>'FICHE PRODUIT'!$E$3324</f>
        <v>238</v>
      </c>
      <c r="R1259" s="4">
        <f>'FICHE PRODUIT'!$E$3325</f>
        <v>270.45454545454544</v>
      </c>
      <c r="S1259" s="122">
        <f>'FICHE PRODUIT'!$E$3326</f>
        <v>0</v>
      </c>
      <c r="T1259" s="2" t="str">
        <f>'FICHE PRODUIT'!A3334</f>
        <v xml:space="preserve">UNDER COLLAR </v>
      </c>
      <c r="U1259" s="2" t="str">
        <f>'FICHE PRODUIT'!B3334</f>
        <v>TECNITEXTIL</v>
      </c>
      <c r="V1259" s="2">
        <f>'FICHE PRODUIT'!C3334</f>
        <v>0</v>
      </c>
      <c r="W1259" s="2">
        <f>'FICHE PRODUIT'!D3334</f>
        <v>0.1</v>
      </c>
      <c r="X1259" s="2">
        <f>'FICHE PRODUIT'!E3334</f>
        <v>0</v>
      </c>
      <c r="Y1259" s="2">
        <f>'FICHE PRODUIT'!F3334</f>
        <v>0</v>
      </c>
      <c r="Z1259" s="2">
        <f>'FICHE PRODUIT'!G3334</f>
        <v>0</v>
      </c>
      <c r="AA1259" s="2">
        <f>'FICHE PRODUIT'!H3334</f>
        <v>0</v>
      </c>
    </row>
    <row r="1260" spans="1:27" x14ac:dyDescent="0.2">
      <c r="A1260" s="7" t="str">
        <f>'FICHE PRODUIT'!$A$3304</f>
        <v>SLACK IVY CHEVRON W</v>
      </c>
      <c r="B1260" s="2" t="str">
        <f>'FICHE PRODUIT'!$H$3304</f>
        <v xml:space="preserve">Gris bleu </v>
      </c>
      <c r="C1260" s="2" t="str">
        <f>'FICHE PRODUIT'!$S$3304</f>
        <v>W26-27</v>
      </c>
      <c r="D1260" s="2">
        <f>'FICHE PRODUIT'!$Q$3304</f>
        <v>0</v>
      </c>
      <c r="E1260" s="2" t="str">
        <f>'FICHE PRODUIT'!$S$3306</f>
        <v>WAIT QUANTITY</v>
      </c>
      <c r="F1260" s="2" t="str">
        <f>'FICHE PRODUIT'!$E$3308</f>
        <v>Page 87</v>
      </c>
      <c r="G1260" s="2" t="str">
        <f>'FICHE PRODUIT'!$E$3309</f>
        <v xml:space="preserve">Not need </v>
      </c>
      <c r="H1260" s="122" t="str">
        <f>'FICHE PRODUIT'!$E$3310</f>
        <v>OCEAN SURPLUS</v>
      </c>
      <c r="I1260" s="2" t="b">
        <f>'FICHE PRODUIT'!$E$3312</f>
        <v>0</v>
      </c>
      <c r="J1260" s="2" t="str">
        <f>'FICHE PRODUIT'!$E$3314</f>
        <v>Blazers</v>
      </c>
      <c r="K1260" s="2" t="str">
        <f>'FICHE PRODUIT'!$E$3315</f>
        <v>Slack</v>
      </c>
      <c r="L1260" s="4">
        <f>'FICHE PRODUIT'!$E$3317</f>
        <v>107</v>
      </c>
      <c r="M1260" s="4">
        <f>'FICHE PRODUIT'!$E$3318</f>
        <v>26.409999999999997</v>
      </c>
      <c r="N1260" s="4">
        <f>'FICHE PRODUIT'!$E$3320</f>
        <v>133.41</v>
      </c>
      <c r="O1260" s="4">
        <f>'FICHE PRODUIT'!$E$3321</f>
        <v>4.4599355370661868</v>
      </c>
      <c r="P1260" s="4">
        <f>'FICHE PRODUIT'!$E$3323</f>
        <v>595</v>
      </c>
      <c r="Q1260" s="4">
        <f>'FICHE PRODUIT'!$E$3324</f>
        <v>238</v>
      </c>
      <c r="R1260" s="4">
        <f>'FICHE PRODUIT'!$E$3325</f>
        <v>270.45454545454544</v>
      </c>
      <c r="S1260" s="122">
        <f>'FICHE PRODUIT'!$E$3326</f>
        <v>0</v>
      </c>
      <c r="T1260" s="2" t="str">
        <f>'FICHE PRODUIT'!A3335</f>
        <v>BOUTONS</v>
      </c>
      <c r="U1260" s="2" t="str">
        <f>'FICHE PRODUIT'!B3335</f>
        <v>LOUROPEL</v>
      </c>
      <c r="V1260" s="2" t="str">
        <f>'FICHE PRODUIT'!C3335</f>
        <v>BT2</v>
      </c>
      <c r="W1260" s="2">
        <f>'FICHE PRODUIT'!D3335</f>
        <v>3</v>
      </c>
      <c r="X1260" s="2">
        <f>'FICHE PRODUIT'!E3335</f>
        <v>0</v>
      </c>
      <c r="Y1260" s="2">
        <f>'FICHE PRODUIT'!F3335</f>
        <v>0.13</v>
      </c>
      <c r="Z1260" s="2">
        <f>'FICHE PRODUIT'!G3335</f>
        <v>0.39</v>
      </c>
      <c r="AA1260" s="2">
        <f>'FICHE PRODUIT'!H3335</f>
        <v>0</v>
      </c>
    </row>
    <row r="1261" spans="1:27" x14ac:dyDescent="0.2">
      <c r="A1261" s="7" t="str">
        <f>'FICHE PRODUIT'!$A$3304</f>
        <v>SLACK IVY CHEVRON W</v>
      </c>
      <c r="B1261" s="2" t="str">
        <f>'FICHE PRODUIT'!$H$3304</f>
        <v xml:space="preserve">Gris bleu </v>
      </c>
      <c r="C1261" s="2" t="str">
        <f>'FICHE PRODUIT'!$S$3304</f>
        <v>W26-27</v>
      </c>
      <c r="D1261" s="2">
        <f>'FICHE PRODUIT'!$Q$3304</f>
        <v>0</v>
      </c>
      <c r="E1261" s="2" t="str">
        <f>'FICHE PRODUIT'!$S$3306</f>
        <v>WAIT QUANTITY</v>
      </c>
      <c r="F1261" s="2" t="str">
        <f>'FICHE PRODUIT'!$E$3308</f>
        <v>Page 87</v>
      </c>
      <c r="G1261" s="2" t="str">
        <f>'FICHE PRODUIT'!$E$3309</f>
        <v xml:space="preserve">Not need </v>
      </c>
      <c r="H1261" s="122" t="str">
        <f>'FICHE PRODUIT'!$E$3310</f>
        <v>OCEAN SURPLUS</v>
      </c>
      <c r="I1261" s="2" t="b">
        <f>'FICHE PRODUIT'!$E$3312</f>
        <v>0</v>
      </c>
      <c r="J1261" s="2" t="str">
        <f>'FICHE PRODUIT'!$E$3314</f>
        <v>Blazers</v>
      </c>
      <c r="K1261" s="2" t="str">
        <f>'FICHE PRODUIT'!$E$3315</f>
        <v>Slack</v>
      </c>
      <c r="L1261" s="4">
        <f>'FICHE PRODUIT'!$E$3317</f>
        <v>107</v>
      </c>
      <c r="M1261" s="4">
        <f>'FICHE PRODUIT'!$E$3318</f>
        <v>26.409999999999997</v>
      </c>
      <c r="N1261" s="4">
        <f>'FICHE PRODUIT'!$E$3320</f>
        <v>133.41</v>
      </c>
      <c r="O1261" s="4">
        <f>'FICHE PRODUIT'!$E$3321</f>
        <v>4.4599355370661868</v>
      </c>
      <c r="P1261" s="4">
        <f>'FICHE PRODUIT'!$E$3323</f>
        <v>595</v>
      </c>
      <c r="Q1261" s="4">
        <f>'FICHE PRODUIT'!$E$3324</f>
        <v>238</v>
      </c>
      <c r="R1261" s="4">
        <f>'FICHE PRODUIT'!$E$3325</f>
        <v>270.45454545454544</v>
      </c>
      <c r="S1261" s="122">
        <f>'FICHE PRODUIT'!$E$3326</f>
        <v>0</v>
      </c>
      <c r="T1261" s="2" t="str">
        <f>'FICHE PRODUIT'!A3336</f>
        <v>BOUTONS</v>
      </c>
      <c r="U1261" s="2" t="str">
        <f>'FICHE PRODUIT'!B3336</f>
        <v>LOUROPEL</v>
      </c>
      <c r="V1261" s="2" t="str">
        <f>'FICHE PRODUIT'!C3336</f>
        <v>BT1</v>
      </c>
      <c r="W1261" s="2">
        <f>'FICHE PRODUIT'!D3336</f>
        <v>10</v>
      </c>
      <c r="X1261" s="2">
        <f>'FICHE PRODUIT'!E3336</f>
        <v>0</v>
      </c>
      <c r="Y1261" s="2">
        <f>'FICHE PRODUIT'!F3336</f>
        <v>0.06</v>
      </c>
      <c r="Z1261" s="2">
        <f>'FICHE PRODUIT'!G3336</f>
        <v>0.6</v>
      </c>
      <c r="AA1261" s="2">
        <f>'FICHE PRODUIT'!H3336</f>
        <v>0</v>
      </c>
    </row>
    <row r="1262" spans="1:27" x14ac:dyDescent="0.2">
      <c r="A1262" s="7" t="str">
        <f>'FICHE PRODUIT'!$A$3304</f>
        <v>SLACK IVY CHEVRON W</v>
      </c>
      <c r="B1262" s="2" t="str">
        <f>'FICHE PRODUIT'!$H$3304</f>
        <v xml:space="preserve">Gris bleu </v>
      </c>
      <c r="C1262" s="2" t="str">
        <f>'FICHE PRODUIT'!$S$3304</f>
        <v>W26-27</v>
      </c>
      <c r="D1262" s="2">
        <f>'FICHE PRODUIT'!$Q$3304</f>
        <v>0</v>
      </c>
      <c r="E1262" s="2" t="str">
        <f>'FICHE PRODUIT'!$S$3306</f>
        <v>WAIT QUANTITY</v>
      </c>
      <c r="F1262" s="2" t="str">
        <f>'FICHE PRODUIT'!$E$3308</f>
        <v>Page 87</v>
      </c>
      <c r="G1262" s="2" t="str">
        <f>'FICHE PRODUIT'!$E$3309</f>
        <v xml:space="preserve">Not need </v>
      </c>
      <c r="H1262" s="122" t="str">
        <f>'FICHE PRODUIT'!$E$3310</f>
        <v>OCEAN SURPLUS</v>
      </c>
      <c r="I1262" s="2" t="b">
        <f>'FICHE PRODUIT'!$E$3312</f>
        <v>0</v>
      </c>
      <c r="J1262" s="2" t="str">
        <f>'FICHE PRODUIT'!$E$3314</f>
        <v>Blazers</v>
      </c>
      <c r="K1262" s="2" t="str">
        <f>'FICHE PRODUIT'!$E$3315</f>
        <v>Slack</v>
      </c>
      <c r="L1262" s="4">
        <f>'FICHE PRODUIT'!$E$3317</f>
        <v>107</v>
      </c>
      <c r="M1262" s="4">
        <f>'FICHE PRODUIT'!$E$3318</f>
        <v>26.409999999999997</v>
      </c>
      <c r="N1262" s="4">
        <f>'FICHE PRODUIT'!$E$3320</f>
        <v>133.41</v>
      </c>
      <c r="O1262" s="4">
        <f>'FICHE PRODUIT'!$E$3321</f>
        <v>4.4599355370661868</v>
      </c>
      <c r="P1262" s="4">
        <f>'FICHE PRODUIT'!$E$3323</f>
        <v>595</v>
      </c>
      <c r="Q1262" s="4">
        <f>'FICHE PRODUIT'!$E$3324</f>
        <v>238</v>
      </c>
      <c r="R1262" s="4">
        <f>'FICHE PRODUIT'!$E$3325</f>
        <v>270.45454545454544</v>
      </c>
      <c r="S1262" s="122">
        <f>'FICHE PRODUIT'!$E$3326</f>
        <v>0</v>
      </c>
      <c r="T1262" s="2" t="str">
        <f>'FICHE PRODUIT'!A3337</f>
        <v>GALON</v>
      </c>
      <c r="U1262" s="2" t="str">
        <f>'FICHE PRODUIT'!B3337</f>
        <v>NASTRO</v>
      </c>
      <c r="V1262" s="2" t="str">
        <f>'FICHE PRODUIT'!C3337</f>
        <v>H</v>
      </c>
      <c r="W1262" s="2">
        <f>'FICHE PRODUIT'!D3337</f>
        <v>0.5</v>
      </c>
      <c r="X1262" s="2">
        <f>'FICHE PRODUIT'!E3337</f>
        <v>0</v>
      </c>
      <c r="Y1262" s="2">
        <f>'FICHE PRODUIT'!F3337</f>
        <v>0</v>
      </c>
      <c r="Z1262" s="2">
        <f>'FICHE PRODUIT'!G3337</f>
        <v>0</v>
      </c>
      <c r="AA1262" s="2">
        <f>'FICHE PRODUIT'!H3337</f>
        <v>0</v>
      </c>
    </row>
    <row r="1263" spans="1:27" x14ac:dyDescent="0.2">
      <c r="A1263" s="7" t="str">
        <f>'FICHE PRODUIT'!$A$3304</f>
        <v>SLACK IVY CHEVRON W</v>
      </c>
      <c r="B1263" s="2" t="str">
        <f>'FICHE PRODUIT'!$H$3304</f>
        <v xml:space="preserve">Gris bleu </v>
      </c>
      <c r="C1263" s="2" t="str">
        <f>'FICHE PRODUIT'!$S$3304</f>
        <v>W26-27</v>
      </c>
      <c r="D1263" s="2">
        <f>'FICHE PRODUIT'!$Q$3304</f>
        <v>0</v>
      </c>
      <c r="E1263" s="2" t="str">
        <f>'FICHE PRODUIT'!$S$3306</f>
        <v>WAIT QUANTITY</v>
      </c>
      <c r="F1263" s="2" t="str">
        <f>'FICHE PRODUIT'!$E$3308</f>
        <v>Page 87</v>
      </c>
      <c r="G1263" s="2" t="str">
        <f>'FICHE PRODUIT'!$E$3309</f>
        <v xml:space="preserve">Not need </v>
      </c>
      <c r="H1263" s="122" t="str">
        <f>'FICHE PRODUIT'!$E$3310</f>
        <v>OCEAN SURPLUS</v>
      </c>
      <c r="I1263" s="2" t="b">
        <f>'FICHE PRODUIT'!$E$3312</f>
        <v>0</v>
      </c>
      <c r="J1263" s="2" t="str">
        <f>'FICHE PRODUIT'!$E$3314</f>
        <v>Blazers</v>
      </c>
      <c r="K1263" s="2" t="str">
        <f>'FICHE PRODUIT'!$E$3315</f>
        <v>Slack</v>
      </c>
      <c r="L1263" s="4">
        <f>'FICHE PRODUIT'!$E$3317</f>
        <v>107</v>
      </c>
      <c r="M1263" s="4">
        <f>'FICHE PRODUIT'!$E$3318</f>
        <v>26.409999999999997</v>
      </c>
      <c r="N1263" s="4">
        <f>'FICHE PRODUIT'!$E$3320</f>
        <v>133.41</v>
      </c>
      <c r="O1263" s="4">
        <f>'FICHE PRODUIT'!$E$3321</f>
        <v>4.4599355370661868</v>
      </c>
      <c r="P1263" s="4">
        <f>'FICHE PRODUIT'!$E$3323</f>
        <v>595</v>
      </c>
      <c r="Q1263" s="4">
        <f>'FICHE PRODUIT'!$E$3324</f>
        <v>238</v>
      </c>
      <c r="R1263" s="4">
        <f>'FICHE PRODUIT'!$E$3325</f>
        <v>270.45454545454544</v>
      </c>
      <c r="S1263" s="122">
        <f>'FICHE PRODUIT'!$E$3326</f>
        <v>0</v>
      </c>
      <c r="T1263" s="2" t="str">
        <f>'FICHE PRODUIT'!A3338</f>
        <v>GALON</v>
      </c>
      <c r="U1263" s="2" t="str">
        <f>'FICHE PRODUIT'!B3338</f>
        <v>NASTRO</v>
      </c>
      <c r="V1263" s="2" t="str">
        <f>'FICHE PRODUIT'!C3338</f>
        <v>G</v>
      </c>
      <c r="W1263" s="2">
        <f>'FICHE PRODUIT'!D3338</f>
        <v>1</v>
      </c>
      <c r="X1263" s="2">
        <f>'FICHE PRODUIT'!E3338</f>
        <v>0</v>
      </c>
      <c r="Y1263" s="2">
        <f>'FICHE PRODUIT'!F3338</f>
        <v>0.49</v>
      </c>
      <c r="Z1263" s="2">
        <f>'FICHE PRODUIT'!G3338</f>
        <v>0.49</v>
      </c>
      <c r="AA1263" s="2">
        <f>'FICHE PRODUIT'!H3338</f>
        <v>0</v>
      </c>
    </row>
    <row r="1264" spans="1:27" x14ac:dyDescent="0.2">
      <c r="A1264" s="7" t="str">
        <f>'FICHE PRODUIT'!$A$3304</f>
        <v>SLACK IVY CHEVRON W</v>
      </c>
      <c r="B1264" s="2" t="str">
        <f>'FICHE PRODUIT'!$H$3304</f>
        <v xml:space="preserve">Gris bleu </v>
      </c>
      <c r="C1264" s="2" t="str">
        <f>'FICHE PRODUIT'!$S$3304</f>
        <v>W26-27</v>
      </c>
      <c r="D1264" s="2">
        <f>'FICHE PRODUIT'!$Q$3304</f>
        <v>0</v>
      </c>
      <c r="E1264" s="2" t="str">
        <f>'FICHE PRODUIT'!$S$3306</f>
        <v>WAIT QUANTITY</v>
      </c>
      <c r="F1264" s="2" t="str">
        <f>'FICHE PRODUIT'!$E$3308</f>
        <v>Page 87</v>
      </c>
      <c r="G1264" s="2" t="str">
        <f>'FICHE PRODUIT'!$E$3309</f>
        <v xml:space="preserve">Not need </v>
      </c>
      <c r="H1264" s="122" t="str">
        <f>'FICHE PRODUIT'!$E$3310</f>
        <v>OCEAN SURPLUS</v>
      </c>
      <c r="I1264" s="2" t="b">
        <f>'FICHE PRODUIT'!$E$3312</f>
        <v>0</v>
      </c>
      <c r="J1264" s="2" t="str">
        <f>'FICHE PRODUIT'!$E$3314</f>
        <v>Blazers</v>
      </c>
      <c r="K1264" s="2" t="str">
        <f>'FICHE PRODUIT'!$E$3315</f>
        <v>Slack</v>
      </c>
      <c r="L1264" s="4">
        <f>'FICHE PRODUIT'!$E$3317</f>
        <v>107</v>
      </c>
      <c r="M1264" s="4">
        <f>'FICHE PRODUIT'!$E$3318</f>
        <v>26.409999999999997</v>
      </c>
      <c r="N1264" s="4">
        <f>'FICHE PRODUIT'!$E$3320</f>
        <v>133.41</v>
      </c>
      <c r="O1264" s="4">
        <f>'FICHE PRODUIT'!$E$3321</f>
        <v>4.4599355370661868</v>
      </c>
      <c r="P1264" s="4">
        <f>'FICHE PRODUIT'!$E$3323</f>
        <v>595</v>
      </c>
      <c r="Q1264" s="4">
        <f>'FICHE PRODUIT'!$E$3324</f>
        <v>238</v>
      </c>
      <c r="R1264" s="4">
        <f>'FICHE PRODUIT'!$E$3325</f>
        <v>270.45454545454544</v>
      </c>
      <c r="S1264" s="122">
        <f>'FICHE PRODUIT'!$E$3326</f>
        <v>0</v>
      </c>
      <c r="T1264" s="2" t="str">
        <f>'FICHE PRODUIT'!A3339</f>
        <v>ETIQUETTES</v>
      </c>
      <c r="U1264" s="2" t="str">
        <f>'FICHE PRODUIT'!B3339</f>
        <v>CADICA</v>
      </c>
      <c r="V1264" s="2" t="str">
        <f>'FICHE PRODUIT'!C3339</f>
        <v>LE1</v>
      </c>
      <c r="W1264" s="2">
        <f>'FICHE PRODUIT'!D3339</f>
        <v>1</v>
      </c>
      <c r="X1264" s="2">
        <f>'FICHE PRODUIT'!E3339</f>
        <v>0</v>
      </c>
      <c r="Y1264" s="2">
        <f>'FICHE PRODUIT'!F3339</f>
        <v>0.65</v>
      </c>
      <c r="Z1264" s="2">
        <f>'FICHE PRODUIT'!G3339</f>
        <v>0.65</v>
      </c>
      <c r="AA1264" s="2">
        <f>'FICHE PRODUIT'!H3339</f>
        <v>0</v>
      </c>
    </row>
    <row r="1265" spans="1:27" x14ac:dyDescent="0.2">
      <c r="A1265" s="7" t="str">
        <f>'FICHE PRODUIT'!$A$3304</f>
        <v>SLACK IVY CHEVRON W</v>
      </c>
      <c r="B1265" s="2" t="str">
        <f>'FICHE PRODUIT'!$H$3304</f>
        <v xml:space="preserve">Gris bleu </v>
      </c>
      <c r="C1265" s="2" t="str">
        <f>'FICHE PRODUIT'!$S$3304</f>
        <v>W26-27</v>
      </c>
      <c r="D1265" s="2">
        <f>'FICHE PRODUIT'!$Q$3304</f>
        <v>0</v>
      </c>
      <c r="E1265" s="2" t="str">
        <f>'FICHE PRODUIT'!$S$3306</f>
        <v>WAIT QUANTITY</v>
      </c>
      <c r="F1265" s="2" t="str">
        <f>'FICHE PRODUIT'!$E$3308</f>
        <v>Page 87</v>
      </c>
      <c r="G1265" s="2" t="str">
        <f>'FICHE PRODUIT'!$E$3309</f>
        <v xml:space="preserve">Not need </v>
      </c>
      <c r="H1265" s="122" t="str">
        <f>'FICHE PRODUIT'!$E$3310</f>
        <v>OCEAN SURPLUS</v>
      </c>
      <c r="I1265" s="2" t="b">
        <f>'FICHE PRODUIT'!$E$3312</f>
        <v>0</v>
      </c>
      <c r="J1265" s="2" t="str">
        <f>'FICHE PRODUIT'!$E$3314</f>
        <v>Blazers</v>
      </c>
      <c r="K1265" s="2" t="str">
        <f>'FICHE PRODUIT'!$E$3315</f>
        <v>Slack</v>
      </c>
      <c r="L1265" s="4">
        <f>'FICHE PRODUIT'!$E$3317</f>
        <v>107</v>
      </c>
      <c r="M1265" s="4">
        <f>'FICHE PRODUIT'!$E$3318</f>
        <v>26.409999999999997</v>
      </c>
      <c r="N1265" s="4">
        <f>'FICHE PRODUIT'!$E$3320</f>
        <v>133.41</v>
      </c>
      <c r="O1265" s="4">
        <f>'FICHE PRODUIT'!$E$3321</f>
        <v>4.4599355370661868</v>
      </c>
      <c r="P1265" s="4">
        <f>'FICHE PRODUIT'!$E$3323</f>
        <v>595</v>
      </c>
      <c r="Q1265" s="4">
        <f>'FICHE PRODUIT'!$E$3324</f>
        <v>238</v>
      </c>
      <c r="R1265" s="4">
        <f>'FICHE PRODUIT'!$E$3325</f>
        <v>270.45454545454544</v>
      </c>
      <c r="S1265" s="122">
        <f>'FICHE PRODUIT'!$E$3326</f>
        <v>0</v>
      </c>
      <c r="T1265" s="2" t="str">
        <f>'FICHE PRODUIT'!A3340</f>
        <v>HANGTAG</v>
      </c>
      <c r="U1265" s="2" t="str">
        <f>'FICHE PRODUIT'!B3340</f>
        <v>CADICA</v>
      </c>
      <c r="V1265" s="2" t="str">
        <f>'FICHE PRODUIT'!C3340</f>
        <v>XD2</v>
      </c>
      <c r="W1265" s="2">
        <f>'FICHE PRODUIT'!D3340</f>
        <v>1</v>
      </c>
      <c r="X1265" s="2">
        <f>'FICHE PRODUIT'!E3340</f>
        <v>0</v>
      </c>
      <c r="Y1265" s="2">
        <f>'FICHE PRODUIT'!F3340</f>
        <v>0.25</v>
      </c>
      <c r="Z1265" s="2">
        <f>'FICHE PRODUIT'!G3340</f>
        <v>0.25</v>
      </c>
      <c r="AA1265" s="2">
        <f>'FICHE PRODUIT'!H3340</f>
        <v>0</v>
      </c>
    </row>
    <row r="1266" spans="1:27" x14ac:dyDescent="0.2">
      <c r="A1266" s="7" t="str">
        <f>'FICHE PRODUIT'!$A$3304</f>
        <v>SLACK IVY CHEVRON W</v>
      </c>
      <c r="B1266" s="2" t="str">
        <f>'FICHE PRODUIT'!$H$3304</f>
        <v xml:space="preserve">Gris bleu </v>
      </c>
      <c r="C1266" s="2" t="str">
        <f>'FICHE PRODUIT'!$S$3304</f>
        <v>W26-27</v>
      </c>
      <c r="D1266" s="2">
        <f>'FICHE PRODUIT'!$Q$3304</f>
        <v>0</v>
      </c>
      <c r="E1266" s="2" t="str">
        <f>'FICHE PRODUIT'!$S$3306</f>
        <v>WAIT QUANTITY</v>
      </c>
      <c r="F1266" s="2" t="str">
        <f>'FICHE PRODUIT'!$E$3308</f>
        <v>Page 87</v>
      </c>
      <c r="G1266" s="2" t="str">
        <f>'FICHE PRODUIT'!$E$3309</f>
        <v xml:space="preserve">Not need </v>
      </c>
      <c r="H1266" s="122" t="str">
        <f>'FICHE PRODUIT'!$E$3310</f>
        <v>OCEAN SURPLUS</v>
      </c>
      <c r="I1266" s="2" t="b">
        <f>'FICHE PRODUIT'!$E$3312</f>
        <v>0</v>
      </c>
      <c r="J1266" s="2" t="str">
        <f>'FICHE PRODUIT'!$E$3314</f>
        <v>Blazers</v>
      </c>
      <c r="K1266" s="2" t="str">
        <f>'FICHE PRODUIT'!$E$3315</f>
        <v>Slack</v>
      </c>
      <c r="L1266" s="4">
        <f>'FICHE PRODUIT'!$E$3317</f>
        <v>107</v>
      </c>
      <c r="M1266" s="4">
        <f>'FICHE PRODUIT'!$E$3318</f>
        <v>26.409999999999997</v>
      </c>
      <c r="N1266" s="4">
        <f>'FICHE PRODUIT'!$E$3320</f>
        <v>133.41</v>
      </c>
      <c r="O1266" s="4">
        <f>'FICHE PRODUIT'!$E$3321</f>
        <v>4.4599355370661868</v>
      </c>
      <c r="P1266" s="4">
        <f>'FICHE PRODUIT'!$E$3323</f>
        <v>595</v>
      </c>
      <c r="Q1266" s="4">
        <f>'FICHE PRODUIT'!$E$3324</f>
        <v>238</v>
      </c>
      <c r="R1266" s="4">
        <f>'FICHE PRODUIT'!$E$3325</f>
        <v>270.45454545454544</v>
      </c>
      <c r="S1266" s="122">
        <f>'FICHE PRODUIT'!$E$3326</f>
        <v>0</v>
      </c>
      <c r="T1266" s="2">
        <f>'FICHE PRODUIT'!A3341</f>
        <v>0</v>
      </c>
      <c r="U1266" s="2">
        <f>'FICHE PRODUIT'!B3341</f>
        <v>0</v>
      </c>
      <c r="V1266" s="2">
        <f>'FICHE PRODUIT'!C3341</f>
        <v>0</v>
      </c>
      <c r="W1266" s="2">
        <f>'FICHE PRODUIT'!D3341</f>
        <v>0</v>
      </c>
      <c r="X1266" s="2">
        <f>'FICHE PRODUIT'!E3341</f>
        <v>0</v>
      </c>
      <c r="Y1266" s="2">
        <f>'FICHE PRODUIT'!F3341</f>
        <v>0</v>
      </c>
      <c r="Z1266" s="2">
        <f>'FICHE PRODUIT'!G3341</f>
        <v>0</v>
      </c>
      <c r="AA1266" s="2">
        <f>'FICHE PRODUIT'!H3341</f>
        <v>0</v>
      </c>
    </row>
    <row r="1267" spans="1:27" x14ac:dyDescent="0.2">
      <c r="A1267" s="7" t="str">
        <f>'FICHE PRODUIT'!$A$3304</f>
        <v>SLACK IVY CHEVRON W</v>
      </c>
      <c r="B1267" s="2" t="str">
        <f>'FICHE PRODUIT'!$H$3304</f>
        <v xml:space="preserve">Gris bleu </v>
      </c>
      <c r="C1267" s="2" t="str">
        <f>'FICHE PRODUIT'!$S$3304</f>
        <v>W26-27</v>
      </c>
      <c r="D1267" s="2">
        <f>'FICHE PRODUIT'!$Q$3304</f>
        <v>0</v>
      </c>
      <c r="E1267" s="2" t="str">
        <f>'FICHE PRODUIT'!$S$3306</f>
        <v>WAIT QUANTITY</v>
      </c>
      <c r="F1267" s="2" t="str">
        <f>'FICHE PRODUIT'!$E$3308</f>
        <v>Page 87</v>
      </c>
      <c r="G1267" s="2" t="str">
        <f>'FICHE PRODUIT'!$E$3309</f>
        <v xml:space="preserve">Not need </v>
      </c>
      <c r="H1267" s="122" t="str">
        <f>'FICHE PRODUIT'!$E$3310</f>
        <v>OCEAN SURPLUS</v>
      </c>
      <c r="I1267" s="2" t="b">
        <f>'FICHE PRODUIT'!$E$3312</f>
        <v>0</v>
      </c>
      <c r="J1267" s="2" t="str">
        <f>'FICHE PRODUIT'!$E$3314</f>
        <v>Blazers</v>
      </c>
      <c r="K1267" s="2" t="str">
        <f>'FICHE PRODUIT'!$E$3315</f>
        <v>Slack</v>
      </c>
      <c r="L1267" s="4">
        <f>'FICHE PRODUIT'!$E$3317</f>
        <v>107</v>
      </c>
      <c r="M1267" s="4">
        <f>'FICHE PRODUIT'!$E$3318</f>
        <v>26.409999999999997</v>
      </c>
      <c r="N1267" s="4">
        <f>'FICHE PRODUIT'!$E$3320</f>
        <v>133.41</v>
      </c>
      <c r="O1267" s="4">
        <f>'FICHE PRODUIT'!$E$3321</f>
        <v>4.4599355370661868</v>
      </c>
      <c r="P1267" s="4">
        <f>'FICHE PRODUIT'!$E$3323</f>
        <v>595</v>
      </c>
      <c r="Q1267" s="4">
        <f>'FICHE PRODUIT'!$E$3324</f>
        <v>238</v>
      </c>
      <c r="R1267" s="4">
        <f>'FICHE PRODUIT'!$E$3325</f>
        <v>270.45454545454544</v>
      </c>
      <c r="S1267" s="122">
        <f>'FICHE PRODUIT'!$E$3326</f>
        <v>0</v>
      </c>
      <c r="T1267" s="2">
        <f>'FICHE PRODUIT'!A3342</f>
        <v>0</v>
      </c>
      <c r="U1267" s="2">
        <f>'FICHE PRODUIT'!B3342</f>
        <v>0</v>
      </c>
      <c r="V1267" s="2">
        <f>'FICHE PRODUIT'!C3342</f>
        <v>0</v>
      </c>
      <c r="W1267" s="2">
        <f>'FICHE PRODUIT'!D3342</f>
        <v>0</v>
      </c>
      <c r="X1267" s="2">
        <f>'FICHE PRODUIT'!E3342</f>
        <v>0</v>
      </c>
      <c r="Y1267" s="2">
        <f>'FICHE PRODUIT'!F3342</f>
        <v>0</v>
      </c>
      <c r="Z1267" s="2">
        <f>'FICHE PRODUIT'!G3342</f>
        <v>0</v>
      </c>
      <c r="AA1267" s="2">
        <f>'FICHE PRODUIT'!H3342</f>
        <v>0</v>
      </c>
    </row>
    <row r="1268" spans="1:27" x14ac:dyDescent="0.2">
      <c r="A1268" s="7" t="str">
        <f>'FICHE PRODUIT'!$A$3304</f>
        <v>SLACK IVY CHEVRON W</v>
      </c>
      <c r="B1268" s="2" t="str">
        <f>'FICHE PRODUIT'!$H$3304</f>
        <v xml:space="preserve">Gris bleu </v>
      </c>
      <c r="C1268" s="2" t="str">
        <f>'FICHE PRODUIT'!$S$3304</f>
        <v>W26-27</v>
      </c>
      <c r="D1268" s="2">
        <f>'FICHE PRODUIT'!$Q$3304</f>
        <v>0</v>
      </c>
      <c r="E1268" s="2" t="str">
        <f>'FICHE PRODUIT'!$S$3306</f>
        <v>WAIT QUANTITY</v>
      </c>
      <c r="F1268" s="2" t="str">
        <f>'FICHE PRODUIT'!$E$3308</f>
        <v>Page 87</v>
      </c>
      <c r="G1268" s="2" t="str">
        <f>'FICHE PRODUIT'!$E$3309</f>
        <v xml:space="preserve">Not need </v>
      </c>
      <c r="H1268" s="122" t="str">
        <f>'FICHE PRODUIT'!$E$3310</f>
        <v>OCEAN SURPLUS</v>
      </c>
      <c r="I1268" s="2" t="b">
        <f>'FICHE PRODUIT'!$E$3312</f>
        <v>0</v>
      </c>
      <c r="J1268" s="2" t="str">
        <f>'FICHE PRODUIT'!$E$3314</f>
        <v>Blazers</v>
      </c>
      <c r="K1268" s="2" t="str">
        <f>'FICHE PRODUIT'!$E$3315</f>
        <v>Slack</v>
      </c>
      <c r="L1268" s="4">
        <f>'FICHE PRODUIT'!$E$3317</f>
        <v>107</v>
      </c>
      <c r="M1268" s="4">
        <f>'FICHE PRODUIT'!$E$3318</f>
        <v>26.409999999999997</v>
      </c>
      <c r="N1268" s="4">
        <f>'FICHE PRODUIT'!$E$3320</f>
        <v>133.41</v>
      </c>
      <c r="O1268" s="4">
        <f>'FICHE PRODUIT'!$E$3321</f>
        <v>4.4599355370661868</v>
      </c>
      <c r="P1268" s="4">
        <f>'FICHE PRODUIT'!$E$3323</f>
        <v>595</v>
      </c>
      <c r="Q1268" s="4">
        <f>'FICHE PRODUIT'!$E$3324</f>
        <v>238</v>
      </c>
      <c r="R1268" s="4">
        <f>'FICHE PRODUIT'!$E$3325</f>
        <v>270.45454545454544</v>
      </c>
      <c r="S1268" s="122">
        <f>'FICHE PRODUIT'!$E$3326</f>
        <v>0</v>
      </c>
      <c r="T1268" s="2">
        <f>'FICHE PRODUIT'!A3343</f>
        <v>0</v>
      </c>
      <c r="U1268" s="2">
        <f>'FICHE PRODUIT'!B3343</f>
        <v>0</v>
      </c>
      <c r="V1268" s="2">
        <f>'FICHE PRODUIT'!C3343</f>
        <v>0</v>
      </c>
      <c r="W1268" s="2">
        <f>'FICHE PRODUIT'!D3343</f>
        <v>0</v>
      </c>
      <c r="X1268" s="2">
        <f>'FICHE PRODUIT'!E3343</f>
        <v>0</v>
      </c>
      <c r="Y1268" s="2">
        <f>'FICHE PRODUIT'!F3343</f>
        <v>0</v>
      </c>
      <c r="Z1268" s="2">
        <f>'FICHE PRODUIT'!G3343</f>
        <v>0</v>
      </c>
      <c r="AA1268" s="2">
        <f>'FICHE PRODUIT'!H3343</f>
        <v>0</v>
      </c>
    </row>
    <row r="1269" spans="1:27" x14ac:dyDescent="0.2">
      <c r="A1269" s="7" t="str">
        <f>'FICHE PRODUIT'!$A$3304</f>
        <v>SLACK IVY CHEVRON W</v>
      </c>
      <c r="B1269" s="2" t="str">
        <f>'FICHE PRODUIT'!$H$3304</f>
        <v xml:space="preserve">Gris bleu </v>
      </c>
      <c r="C1269" s="2" t="str">
        <f>'FICHE PRODUIT'!$S$3304</f>
        <v>W26-27</v>
      </c>
      <c r="D1269" s="2">
        <f>'FICHE PRODUIT'!$Q$3304</f>
        <v>0</v>
      </c>
      <c r="E1269" s="2" t="str">
        <f>'FICHE PRODUIT'!$S$3306</f>
        <v>WAIT QUANTITY</v>
      </c>
      <c r="F1269" s="2" t="str">
        <f>'FICHE PRODUIT'!$E$3308</f>
        <v>Page 87</v>
      </c>
      <c r="G1269" s="2" t="str">
        <f>'FICHE PRODUIT'!$E$3309</f>
        <v xml:space="preserve">Not need </v>
      </c>
      <c r="H1269" s="122" t="str">
        <f>'FICHE PRODUIT'!$E$3310</f>
        <v>OCEAN SURPLUS</v>
      </c>
      <c r="I1269" s="2" t="b">
        <f>'FICHE PRODUIT'!$E$3312</f>
        <v>0</v>
      </c>
      <c r="J1269" s="2" t="str">
        <f>'FICHE PRODUIT'!$E$3314</f>
        <v>Blazers</v>
      </c>
      <c r="K1269" s="2" t="str">
        <f>'FICHE PRODUIT'!$E$3315</f>
        <v>Slack</v>
      </c>
      <c r="L1269" s="4">
        <f>'FICHE PRODUIT'!$E$3317</f>
        <v>107</v>
      </c>
      <c r="M1269" s="4">
        <f>'FICHE PRODUIT'!$E$3318</f>
        <v>26.409999999999997</v>
      </c>
      <c r="N1269" s="4">
        <f>'FICHE PRODUIT'!$E$3320</f>
        <v>133.41</v>
      </c>
      <c r="O1269" s="4">
        <f>'FICHE PRODUIT'!$E$3321</f>
        <v>4.4599355370661868</v>
      </c>
      <c r="P1269" s="4">
        <f>'FICHE PRODUIT'!$E$3323</f>
        <v>595</v>
      </c>
      <c r="Q1269" s="4">
        <f>'FICHE PRODUIT'!$E$3324</f>
        <v>238</v>
      </c>
      <c r="R1269" s="4">
        <f>'FICHE PRODUIT'!$E$3325</f>
        <v>270.45454545454544</v>
      </c>
      <c r="S1269" s="122">
        <f>'FICHE PRODUIT'!$E$3326</f>
        <v>0</v>
      </c>
      <c r="T1269" s="2" t="str">
        <f>'FICHE PRODUIT'!A3344</f>
        <v>Frais externe</v>
      </c>
      <c r="U1269" s="2" t="str">
        <f>'FICHE PRODUIT'!B3344</f>
        <v>Transport</v>
      </c>
      <c r="V1269" s="2" t="str">
        <f>'FICHE PRODUIT'!C3344</f>
        <v xml:space="preserve">Européen </v>
      </c>
      <c r="W1269" s="2">
        <f>'FICHE PRODUIT'!D3344</f>
        <v>1</v>
      </c>
      <c r="X1269" s="2">
        <f>'FICHE PRODUIT'!E3344</f>
        <v>0</v>
      </c>
      <c r="Y1269" s="2">
        <f>'FICHE PRODUIT'!F3344</f>
        <v>2</v>
      </c>
      <c r="Z1269" s="2">
        <f>'FICHE PRODUIT'!G3344</f>
        <v>2</v>
      </c>
      <c r="AA1269" s="2">
        <f>'FICHE PRODUIT'!H3344</f>
        <v>0</v>
      </c>
    </row>
    <row r="1270" spans="1:27" x14ac:dyDescent="0.2">
      <c r="A1270" s="7" t="str">
        <f>'FICHE PRODUIT'!$A$3304</f>
        <v>SLACK IVY CHEVRON W</v>
      </c>
      <c r="B1270" s="2" t="str">
        <f>'FICHE PRODUIT'!$H$3304</f>
        <v xml:space="preserve">Gris bleu </v>
      </c>
      <c r="C1270" s="2" t="str">
        <f>'FICHE PRODUIT'!$S$3304</f>
        <v>W26-27</v>
      </c>
      <c r="D1270" s="2">
        <f>'FICHE PRODUIT'!$Q$3304</f>
        <v>0</v>
      </c>
      <c r="E1270" s="2" t="str">
        <f>'FICHE PRODUIT'!$S$3306</f>
        <v>WAIT QUANTITY</v>
      </c>
      <c r="F1270" s="2" t="str">
        <f>'FICHE PRODUIT'!$E$3308</f>
        <v>Page 87</v>
      </c>
      <c r="G1270" s="2" t="str">
        <f>'FICHE PRODUIT'!$E$3309</f>
        <v xml:space="preserve">Not need </v>
      </c>
      <c r="H1270" s="122" t="str">
        <f>'FICHE PRODUIT'!$E$3310</f>
        <v>OCEAN SURPLUS</v>
      </c>
      <c r="I1270" s="2" t="b">
        <f>'FICHE PRODUIT'!$E$3312</f>
        <v>0</v>
      </c>
      <c r="J1270" s="2" t="str">
        <f>'FICHE PRODUIT'!$E$3314</f>
        <v>Blazers</v>
      </c>
      <c r="K1270" s="2" t="str">
        <f>'FICHE PRODUIT'!$E$3315</f>
        <v>Slack</v>
      </c>
      <c r="L1270" s="4">
        <f>'FICHE PRODUIT'!$E$3317</f>
        <v>107</v>
      </c>
      <c r="M1270" s="4">
        <f>'FICHE PRODUIT'!$E$3318</f>
        <v>26.409999999999997</v>
      </c>
      <c r="N1270" s="4">
        <f>'FICHE PRODUIT'!$E$3320</f>
        <v>133.41</v>
      </c>
      <c r="O1270" s="4">
        <f>'FICHE PRODUIT'!$E$3321</f>
        <v>4.4599355370661868</v>
      </c>
      <c r="P1270" s="4">
        <f>'FICHE PRODUIT'!$E$3323</f>
        <v>595</v>
      </c>
      <c r="Q1270" s="4">
        <f>'FICHE PRODUIT'!$E$3324</f>
        <v>238</v>
      </c>
      <c r="R1270" s="4">
        <f>'FICHE PRODUIT'!$E$3325</f>
        <v>270.45454545454544</v>
      </c>
      <c r="S1270" s="122">
        <f>'FICHE PRODUIT'!$E$3326</f>
        <v>0</v>
      </c>
      <c r="T1270" s="2" t="str">
        <f>'FICHE PRODUIT'!A3345</f>
        <v>Frais externe</v>
      </c>
      <c r="U1270" s="2" t="str">
        <f>'FICHE PRODUIT'!B3345</f>
        <v>Communication</v>
      </c>
      <c r="V1270" s="2" t="str">
        <f>'FICHE PRODUIT'!C3345</f>
        <v>Marketing</v>
      </c>
      <c r="W1270" s="2">
        <f>'FICHE PRODUIT'!D3345</f>
        <v>1</v>
      </c>
      <c r="X1270" s="2">
        <f>'FICHE PRODUIT'!E3345</f>
        <v>0</v>
      </c>
      <c r="Y1270" s="2">
        <f>'FICHE PRODUIT'!F3345</f>
        <v>0.5</v>
      </c>
      <c r="Z1270" s="2">
        <f>'FICHE PRODUIT'!G3345</f>
        <v>0.5</v>
      </c>
      <c r="AA1270" s="2">
        <f>'FICHE PRODUIT'!H3345</f>
        <v>0</v>
      </c>
    </row>
    <row r="1271" spans="1:27" x14ac:dyDescent="0.2">
      <c r="A1271" s="7" t="e">
        <f>'FICHE PRODUIT'!#REF!</f>
        <v>#REF!</v>
      </c>
      <c r="B1271" s="2" t="e">
        <f>'FICHE PRODUIT'!#REF!</f>
        <v>#REF!</v>
      </c>
      <c r="C1271" s="2" t="e">
        <f>'FICHE PRODUIT'!#REF!</f>
        <v>#REF!</v>
      </c>
      <c r="D1271" s="2" t="e">
        <f>'FICHE PRODUIT'!#REF!</f>
        <v>#REF!</v>
      </c>
      <c r="E1271" s="2" t="e">
        <f>'FICHE PRODUIT'!#REF!</f>
        <v>#REF!</v>
      </c>
      <c r="F1271" s="2" t="e">
        <f>'FICHE PRODUIT'!#REF!</f>
        <v>#REF!</v>
      </c>
      <c r="G1271" s="2" t="e">
        <f>'FICHE PRODUIT'!#REF!</f>
        <v>#REF!</v>
      </c>
      <c r="H1271" s="122" t="e">
        <f>'FICHE PRODUIT'!#REF!</f>
        <v>#REF!</v>
      </c>
      <c r="I1271" s="2" t="e">
        <f>'FICHE PRODUIT'!#REF!</f>
        <v>#REF!</v>
      </c>
      <c r="J1271" s="2" t="e">
        <f>'FICHE PRODUIT'!#REF!</f>
        <v>#REF!</v>
      </c>
      <c r="K1271" s="2" t="e">
        <f>'FICHE PRODUIT'!#REF!</f>
        <v>#REF!</v>
      </c>
      <c r="L1271" s="4" t="e">
        <f>'FICHE PRODUIT'!#REF!</f>
        <v>#REF!</v>
      </c>
      <c r="M1271" s="4" t="e">
        <f>'FICHE PRODUIT'!#REF!</f>
        <v>#REF!</v>
      </c>
      <c r="N1271" s="4" t="e">
        <f>'FICHE PRODUIT'!#REF!</f>
        <v>#REF!</v>
      </c>
      <c r="O1271" s="4" t="e">
        <f>'FICHE PRODUIT'!#REF!</f>
        <v>#REF!</v>
      </c>
      <c r="P1271" s="4" t="e">
        <f>'FICHE PRODUIT'!#REF!</f>
        <v>#REF!</v>
      </c>
      <c r="Q1271" s="4" t="e">
        <f>'FICHE PRODUIT'!#REF!</f>
        <v>#REF!</v>
      </c>
      <c r="R1271" s="4" t="e">
        <f>'FICHE PRODUIT'!#REF!</f>
        <v>#REF!</v>
      </c>
      <c r="S1271" s="122" t="e">
        <f>'FICHE PRODUIT'!#REF!</f>
        <v>#REF!</v>
      </c>
      <c r="T1271" s="2" t="e">
        <f>'FICHE PRODUIT'!#REF!</f>
        <v>#REF!</v>
      </c>
      <c r="U1271" s="2" t="e">
        <f>'FICHE PRODUIT'!#REF!</f>
        <v>#REF!</v>
      </c>
      <c r="V1271" s="2" t="e">
        <f>'FICHE PRODUIT'!#REF!</f>
        <v>#REF!</v>
      </c>
      <c r="W1271" s="2" t="e">
        <f>'FICHE PRODUIT'!#REF!</f>
        <v>#REF!</v>
      </c>
      <c r="X1271" s="2" t="e">
        <f>'FICHE PRODUIT'!#REF!</f>
        <v>#REF!</v>
      </c>
      <c r="Y1271" s="2" t="e">
        <f>'FICHE PRODUIT'!#REF!</f>
        <v>#REF!</v>
      </c>
      <c r="Z1271" s="2" t="e">
        <f>'FICHE PRODUIT'!#REF!</f>
        <v>#REF!</v>
      </c>
      <c r="AA1271" s="2" t="e">
        <f>'FICHE PRODUIT'!#REF!</f>
        <v>#REF!</v>
      </c>
    </row>
    <row r="1272" spans="1:27" x14ac:dyDescent="0.2">
      <c r="A1272" s="7" t="e">
        <f>'FICHE PRODUIT'!#REF!</f>
        <v>#REF!</v>
      </c>
      <c r="B1272" s="2" t="e">
        <f>'FICHE PRODUIT'!#REF!</f>
        <v>#REF!</v>
      </c>
      <c r="C1272" s="2" t="e">
        <f>'FICHE PRODUIT'!#REF!</f>
        <v>#REF!</v>
      </c>
      <c r="D1272" s="2" t="e">
        <f>'FICHE PRODUIT'!#REF!</f>
        <v>#REF!</v>
      </c>
      <c r="E1272" s="2" t="e">
        <f>'FICHE PRODUIT'!#REF!</f>
        <v>#REF!</v>
      </c>
      <c r="F1272" s="2" t="e">
        <f>'FICHE PRODUIT'!#REF!</f>
        <v>#REF!</v>
      </c>
      <c r="G1272" s="2" t="e">
        <f>'FICHE PRODUIT'!#REF!</f>
        <v>#REF!</v>
      </c>
      <c r="H1272" s="122" t="e">
        <f>'FICHE PRODUIT'!#REF!</f>
        <v>#REF!</v>
      </c>
      <c r="I1272" s="2" t="e">
        <f>'FICHE PRODUIT'!#REF!</f>
        <v>#REF!</v>
      </c>
      <c r="J1272" s="2" t="e">
        <f>'FICHE PRODUIT'!#REF!</f>
        <v>#REF!</v>
      </c>
      <c r="K1272" s="2" t="e">
        <f>'FICHE PRODUIT'!#REF!</f>
        <v>#REF!</v>
      </c>
      <c r="L1272" s="4" t="e">
        <f>'FICHE PRODUIT'!#REF!</f>
        <v>#REF!</v>
      </c>
      <c r="M1272" s="4" t="e">
        <f>'FICHE PRODUIT'!#REF!</f>
        <v>#REF!</v>
      </c>
      <c r="N1272" s="4" t="e">
        <f>'FICHE PRODUIT'!#REF!</f>
        <v>#REF!</v>
      </c>
      <c r="O1272" s="4" t="e">
        <f>'FICHE PRODUIT'!#REF!</f>
        <v>#REF!</v>
      </c>
      <c r="P1272" s="4" t="e">
        <f>'FICHE PRODUIT'!#REF!</f>
        <v>#REF!</v>
      </c>
      <c r="Q1272" s="4" t="e">
        <f>'FICHE PRODUIT'!#REF!</f>
        <v>#REF!</v>
      </c>
      <c r="R1272" s="4" t="e">
        <f>'FICHE PRODUIT'!#REF!</f>
        <v>#REF!</v>
      </c>
      <c r="S1272" s="122" t="e">
        <f>'FICHE PRODUIT'!#REF!</f>
        <v>#REF!</v>
      </c>
      <c r="T1272" s="2" t="e">
        <f>'FICHE PRODUIT'!#REF!</f>
        <v>#REF!</v>
      </c>
      <c r="U1272" s="2" t="e">
        <f>'FICHE PRODUIT'!#REF!</f>
        <v>#REF!</v>
      </c>
      <c r="V1272" s="2" t="e">
        <f>'FICHE PRODUIT'!#REF!</f>
        <v>#REF!</v>
      </c>
      <c r="W1272" s="2" t="e">
        <f>'FICHE PRODUIT'!#REF!</f>
        <v>#REF!</v>
      </c>
      <c r="X1272" s="2" t="e">
        <f>'FICHE PRODUIT'!#REF!</f>
        <v>#REF!</v>
      </c>
      <c r="Y1272" s="2" t="e">
        <f>'FICHE PRODUIT'!#REF!</f>
        <v>#REF!</v>
      </c>
      <c r="Z1272" s="2" t="e">
        <f>'FICHE PRODUIT'!#REF!</f>
        <v>#REF!</v>
      </c>
      <c r="AA1272" s="2" t="e">
        <f>'FICHE PRODUIT'!#REF!</f>
        <v>#REF!</v>
      </c>
    </row>
    <row r="1273" spans="1:27" x14ac:dyDescent="0.2">
      <c r="A1273" s="7" t="e">
        <f>'FICHE PRODUIT'!#REF!</f>
        <v>#REF!</v>
      </c>
      <c r="B1273" s="2" t="e">
        <f>'FICHE PRODUIT'!#REF!</f>
        <v>#REF!</v>
      </c>
      <c r="C1273" s="2" t="e">
        <f>'FICHE PRODUIT'!#REF!</f>
        <v>#REF!</v>
      </c>
      <c r="D1273" s="2" t="e">
        <f>'FICHE PRODUIT'!#REF!</f>
        <v>#REF!</v>
      </c>
      <c r="E1273" s="2" t="e">
        <f>'FICHE PRODUIT'!#REF!</f>
        <v>#REF!</v>
      </c>
      <c r="F1273" s="2" t="e">
        <f>'FICHE PRODUIT'!#REF!</f>
        <v>#REF!</v>
      </c>
      <c r="G1273" s="2" t="e">
        <f>'FICHE PRODUIT'!#REF!</f>
        <v>#REF!</v>
      </c>
      <c r="H1273" s="122" t="e">
        <f>'FICHE PRODUIT'!#REF!</f>
        <v>#REF!</v>
      </c>
      <c r="I1273" s="2" t="e">
        <f>'FICHE PRODUIT'!#REF!</f>
        <v>#REF!</v>
      </c>
      <c r="J1273" s="2" t="e">
        <f>'FICHE PRODUIT'!#REF!</f>
        <v>#REF!</v>
      </c>
      <c r="K1273" s="2" t="e">
        <f>'FICHE PRODUIT'!#REF!</f>
        <v>#REF!</v>
      </c>
      <c r="L1273" s="4" t="e">
        <f>'FICHE PRODUIT'!#REF!</f>
        <v>#REF!</v>
      </c>
      <c r="M1273" s="4" t="e">
        <f>'FICHE PRODUIT'!#REF!</f>
        <v>#REF!</v>
      </c>
      <c r="N1273" s="4" t="e">
        <f>'FICHE PRODUIT'!#REF!</f>
        <v>#REF!</v>
      </c>
      <c r="O1273" s="4" t="e">
        <f>'FICHE PRODUIT'!#REF!</f>
        <v>#REF!</v>
      </c>
      <c r="P1273" s="4" t="e">
        <f>'FICHE PRODUIT'!#REF!</f>
        <v>#REF!</v>
      </c>
      <c r="Q1273" s="4" t="e">
        <f>'FICHE PRODUIT'!#REF!</f>
        <v>#REF!</v>
      </c>
      <c r="R1273" s="4" t="e">
        <f>'FICHE PRODUIT'!#REF!</f>
        <v>#REF!</v>
      </c>
      <c r="S1273" s="122" t="e">
        <f>'FICHE PRODUIT'!#REF!</f>
        <v>#REF!</v>
      </c>
      <c r="T1273" s="2" t="e">
        <f>'FICHE PRODUIT'!#REF!</f>
        <v>#REF!</v>
      </c>
      <c r="U1273" s="2" t="e">
        <f>'FICHE PRODUIT'!#REF!</f>
        <v>#REF!</v>
      </c>
      <c r="V1273" s="2" t="e">
        <f>'FICHE PRODUIT'!#REF!</f>
        <v>#REF!</v>
      </c>
      <c r="W1273" s="2" t="e">
        <f>'FICHE PRODUIT'!#REF!</f>
        <v>#REF!</v>
      </c>
      <c r="X1273" s="2" t="e">
        <f>'FICHE PRODUIT'!#REF!</f>
        <v>#REF!</v>
      </c>
      <c r="Y1273" s="2" t="e">
        <f>'FICHE PRODUIT'!#REF!</f>
        <v>#REF!</v>
      </c>
      <c r="Z1273" s="2" t="e">
        <f>'FICHE PRODUIT'!#REF!</f>
        <v>#REF!</v>
      </c>
      <c r="AA1273" s="2" t="e">
        <f>'FICHE PRODUIT'!#REF!</f>
        <v>#REF!</v>
      </c>
    </row>
    <row r="1274" spans="1:27" x14ac:dyDescent="0.2">
      <c r="A1274" s="7" t="e">
        <f>'FICHE PRODUIT'!#REF!</f>
        <v>#REF!</v>
      </c>
      <c r="B1274" s="2" t="e">
        <f>'FICHE PRODUIT'!#REF!</f>
        <v>#REF!</v>
      </c>
      <c r="C1274" s="2" t="e">
        <f>'FICHE PRODUIT'!#REF!</f>
        <v>#REF!</v>
      </c>
      <c r="D1274" s="2" t="e">
        <f>'FICHE PRODUIT'!#REF!</f>
        <v>#REF!</v>
      </c>
      <c r="E1274" s="2" t="e">
        <f>'FICHE PRODUIT'!#REF!</f>
        <v>#REF!</v>
      </c>
      <c r="F1274" s="2" t="e">
        <f>'FICHE PRODUIT'!#REF!</f>
        <v>#REF!</v>
      </c>
      <c r="G1274" s="2" t="e">
        <f>'FICHE PRODUIT'!#REF!</f>
        <v>#REF!</v>
      </c>
      <c r="H1274" s="122" t="e">
        <f>'FICHE PRODUIT'!#REF!</f>
        <v>#REF!</v>
      </c>
      <c r="I1274" s="2" t="e">
        <f>'FICHE PRODUIT'!#REF!</f>
        <v>#REF!</v>
      </c>
      <c r="J1274" s="2" t="e">
        <f>'FICHE PRODUIT'!#REF!</f>
        <v>#REF!</v>
      </c>
      <c r="K1274" s="2" t="e">
        <f>'FICHE PRODUIT'!#REF!</f>
        <v>#REF!</v>
      </c>
      <c r="L1274" s="4" t="e">
        <f>'FICHE PRODUIT'!#REF!</f>
        <v>#REF!</v>
      </c>
      <c r="M1274" s="4" t="e">
        <f>'FICHE PRODUIT'!#REF!</f>
        <v>#REF!</v>
      </c>
      <c r="N1274" s="4" t="e">
        <f>'FICHE PRODUIT'!#REF!</f>
        <v>#REF!</v>
      </c>
      <c r="O1274" s="4" t="e">
        <f>'FICHE PRODUIT'!#REF!</f>
        <v>#REF!</v>
      </c>
      <c r="P1274" s="4" t="e">
        <f>'FICHE PRODUIT'!#REF!</f>
        <v>#REF!</v>
      </c>
      <c r="Q1274" s="4" t="e">
        <f>'FICHE PRODUIT'!#REF!</f>
        <v>#REF!</v>
      </c>
      <c r="R1274" s="4" t="e">
        <f>'FICHE PRODUIT'!#REF!</f>
        <v>#REF!</v>
      </c>
      <c r="S1274" s="122" t="e">
        <f>'FICHE PRODUIT'!#REF!</f>
        <v>#REF!</v>
      </c>
      <c r="T1274" s="2" t="e">
        <f>'FICHE PRODUIT'!#REF!</f>
        <v>#REF!</v>
      </c>
      <c r="U1274" s="2" t="e">
        <f>'FICHE PRODUIT'!#REF!</f>
        <v>#REF!</v>
      </c>
      <c r="V1274" s="2" t="e">
        <f>'FICHE PRODUIT'!#REF!</f>
        <v>#REF!</v>
      </c>
      <c r="W1274" s="2" t="e">
        <f>'FICHE PRODUIT'!#REF!</f>
        <v>#REF!</v>
      </c>
      <c r="X1274" s="2" t="e">
        <f>'FICHE PRODUIT'!#REF!</f>
        <v>#REF!</v>
      </c>
      <c r="Y1274" s="2" t="e">
        <f>'FICHE PRODUIT'!#REF!</f>
        <v>#REF!</v>
      </c>
      <c r="Z1274" s="2" t="e">
        <f>'FICHE PRODUIT'!#REF!</f>
        <v>#REF!</v>
      </c>
      <c r="AA1274" s="2" t="e">
        <f>'FICHE PRODUIT'!#REF!</f>
        <v>#REF!</v>
      </c>
    </row>
    <row r="1275" spans="1:27" x14ac:dyDescent="0.2">
      <c r="A1275" s="7" t="e">
        <f>'FICHE PRODUIT'!#REF!</f>
        <v>#REF!</v>
      </c>
      <c r="B1275" s="2" t="e">
        <f>'FICHE PRODUIT'!#REF!</f>
        <v>#REF!</v>
      </c>
      <c r="C1275" s="2" t="e">
        <f>'FICHE PRODUIT'!#REF!</f>
        <v>#REF!</v>
      </c>
      <c r="D1275" s="2" t="e">
        <f>'FICHE PRODUIT'!#REF!</f>
        <v>#REF!</v>
      </c>
      <c r="E1275" s="2" t="e">
        <f>'FICHE PRODUIT'!#REF!</f>
        <v>#REF!</v>
      </c>
      <c r="F1275" s="2" t="e">
        <f>'FICHE PRODUIT'!#REF!</f>
        <v>#REF!</v>
      </c>
      <c r="G1275" s="2" t="e">
        <f>'FICHE PRODUIT'!#REF!</f>
        <v>#REF!</v>
      </c>
      <c r="H1275" s="122" t="e">
        <f>'FICHE PRODUIT'!#REF!</f>
        <v>#REF!</v>
      </c>
      <c r="I1275" s="2" t="e">
        <f>'FICHE PRODUIT'!#REF!</f>
        <v>#REF!</v>
      </c>
      <c r="J1275" s="2" t="e">
        <f>'FICHE PRODUIT'!#REF!</f>
        <v>#REF!</v>
      </c>
      <c r="K1275" s="2" t="e">
        <f>'FICHE PRODUIT'!#REF!</f>
        <v>#REF!</v>
      </c>
      <c r="L1275" s="4" t="e">
        <f>'FICHE PRODUIT'!#REF!</f>
        <v>#REF!</v>
      </c>
      <c r="M1275" s="4" t="e">
        <f>'FICHE PRODUIT'!#REF!</f>
        <v>#REF!</v>
      </c>
      <c r="N1275" s="4" t="e">
        <f>'FICHE PRODUIT'!#REF!</f>
        <v>#REF!</v>
      </c>
      <c r="O1275" s="4" t="e">
        <f>'FICHE PRODUIT'!#REF!</f>
        <v>#REF!</v>
      </c>
      <c r="P1275" s="4" t="e">
        <f>'FICHE PRODUIT'!#REF!</f>
        <v>#REF!</v>
      </c>
      <c r="Q1275" s="4" t="e">
        <f>'FICHE PRODUIT'!#REF!</f>
        <v>#REF!</v>
      </c>
      <c r="R1275" s="4" t="e">
        <f>'FICHE PRODUIT'!#REF!</f>
        <v>#REF!</v>
      </c>
      <c r="S1275" s="122" t="e">
        <f>'FICHE PRODUIT'!#REF!</f>
        <v>#REF!</v>
      </c>
      <c r="T1275" s="2" t="e">
        <f>'FICHE PRODUIT'!#REF!</f>
        <v>#REF!</v>
      </c>
      <c r="U1275" s="2" t="e">
        <f>'FICHE PRODUIT'!#REF!</f>
        <v>#REF!</v>
      </c>
      <c r="V1275" s="2" t="e">
        <f>'FICHE PRODUIT'!#REF!</f>
        <v>#REF!</v>
      </c>
      <c r="W1275" s="2" t="e">
        <f>'FICHE PRODUIT'!#REF!</f>
        <v>#REF!</v>
      </c>
      <c r="X1275" s="2" t="e">
        <f>'FICHE PRODUIT'!#REF!</f>
        <v>#REF!</v>
      </c>
      <c r="Y1275" s="2" t="e">
        <f>'FICHE PRODUIT'!#REF!</f>
        <v>#REF!</v>
      </c>
      <c r="Z1275" s="2" t="e">
        <f>'FICHE PRODUIT'!#REF!</f>
        <v>#REF!</v>
      </c>
      <c r="AA1275" s="2" t="e">
        <f>'FICHE PRODUIT'!#REF!</f>
        <v>#REF!</v>
      </c>
    </row>
    <row r="1276" spans="1:27" x14ac:dyDescent="0.2">
      <c r="A1276" s="7" t="e">
        <f>'FICHE PRODUIT'!#REF!</f>
        <v>#REF!</v>
      </c>
      <c r="B1276" s="2" t="e">
        <f>'FICHE PRODUIT'!#REF!</f>
        <v>#REF!</v>
      </c>
      <c r="C1276" s="2" t="e">
        <f>'FICHE PRODUIT'!#REF!</f>
        <v>#REF!</v>
      </c>
      <c r="D1276" s="2" t="e">
        <f>'FICHE PRODUIT'!#REF!</f>
        <v>#REF!</v>
      </c>
      <c r="E1276" s="2" t="e">
        <f>'FICHE PRODUIT'!#REF!</f>
        <v>#REF!</v>
      </c>
      <c r="F1276" s="2" t="e">
        <f>'FICHE PRODUIT'!#REF!</f>
        <v>#REF!</v>
      </c>
      <c r="G1276" s="2" t="e">
        <f>'FICHE PRODUIT'!#REF!</f>
        <v>#REF!</v>
      </c>
      <c r="H1276" s="122" t="e">
        <f>'FICHE PRODUIT'!#REF!</f>
        <v>#REF!</v>
      </c>
      <c r="I1276" s="2" t="e">
        <f>'FICHE PRODUIT'!#REF!</f>
        <v>#REF!</v>
      </c>
      <c r="J1276" s="2" t="e">
        <f>'FICHE PRODUIT'!#REF!</f>
        <v>#REF!</v>
      </c>
      <c r="K1276" s="2" t="e">
        <f>'FICHE PRODUIT'!#REF!</f>
        <v>#REF!</v>
      </c>
      <c r="L1276" s="4" t="e">
        <f>'FICHE PRODUIT'!#REF!</f>
        <v>#REF!</v>
      </c>
      <c r="M1276" s="4" t="e">
        <f>'FICHE PRODUIT'!#REF!</f>
        <v>#REF!</v>
      </c>
      <c r="N1276" s="4" t="e">
        <f>'FICHE PRODUIT'!#REF!</f>
        <v>#REF!</v>
      </c>
      <c r="O1276" s="4" t="e">
        <f>'FICHE PRODUIT'!#REF!</f>
        <v>#REF!</v>
      </c>
      <c r="P1276" s="4" t="e">
        <f>'FICHE PRODUIT'!#REF!</f>
        <v>#REF!</v>
      </c>
      <c r="Q1276" s="4" t="e">
        <f>'FICHE PRODUIT'!#REF!</f>
        <v>#REF!</v>
      </c>
      <c r="R1276" s="4" t="e">
        <f>'FICHE PRODUIT'!#REF!</f>
        <v>#REF!</v>
      </c>
      <c r="S1276" s="122" t="e">
        <f>'FICHE PRODUIT'!#REF!</f>
        <v>#REF!</v>
      </c>
      <c r="T1276" s="2" t="e">
        <f>'FICHE PRODUIT'!#REF!</f>
        <v>#REF!</v>
      </c>
      <c r="U1276" s="2" t="e">
        <f>'FICHE PRODUIT'!#REF!</f>
        <v>#REF!</v>
      </c>
      <c r="V1276" s="2" t="e">
        <f>'FICHE PRODUIT'!#REF!</f>
        <v>#REF!</v>
      </c>
      <c r="W1276" s="2" t="e">
        <f>'FICHE PRODUIT'!#REF!</f>
        <v>#REF!</v>
      </c>
      <c r="X1276" s="2" t="e">
        <f>'FICHE PRODUIT'!#REF!</f>
        <v>#REF!</v>
      </c>
      <c r="Y1276" s="2" t="e">
        <f>'FICHE PRODUIT'!#REF!</f>
        <v>#REF!</v>
      </c>
      <c r="Z1276" s="2" t="e">
        <f>'FICHE PRODUIT'!#REF!</f>
        <v>#REF!</v>
      </c>
      <c r="AA1276" s="2" t="e">
        <f>'FICHE PRODUIT'!#REF!</f>
        <v>#REF!</v>
      </c>
    </row>
    <row r="1277" spans="1:27" x14ac:dyDescent="0.2">
      <c r="A1277" s="7" t="e">
        <f>'FICHE PRODUIT'!#REF!</f>
        <v>#REF!</v>
      </c>
      <c r="B1277" s="2" t="e">
        <f>'FICHE PRODUIT'!#REF!</f>
        <v>#REF!</v>
      </c>
      <c r="C1277" s="2" t="e">
        <f>'FICHE PRODUIT'!#REF!</f>
        <v>#REF!</v>
      </c>
      <c r="D1277" s="2" t="e">
        <f>'FICHE PRODUIT'!#REF!</f>
        <v>#REF!</v>
      </c>
      <c r="E1277" s="2" t="e">
        <f>'FICHE PRODUIT'!#REF!</f>
        <v>#REF!</v>
      </c>
      <c r="F1277" s="2" t="e">
        <f>'FICHE PRODUIT'!#REF!</f>
        <v>#REF!</v>
      </c>
      <c r="G1277" s="2" t="e">
        <f>'FICHE PRODUIT'!#REF!</f>
        <v>#REF!</v>
      </c>
      <c r="H1277" s="122" t="e">
        <f>'FICHE PRODUIT'!#REF!</f>
        <v>#REF!</v>
      </c>
      <c r="I1277" s="2" t="e">
        <f>'FICHE PRODUIT'!#REF!</f>
        <v>#REF!</v>
      </c>
      <c r="J1277" s="2" t="e">
        <f>'FICHE PRODUIT'!#REF!</f>
        <v>#REF!</v>
      </c>
      <c r="K1277" s="2" t="e">
        <f>'FICHE PRODUIT'!#REF!</f>
        <v>#REF!</v>
      </c>
      <c r="L1277" s="4" t="e">
        <f>'FICHE PRODUIT'!#REF!</f>
        <v>#REF!</v>
      </c>
      <c r="M1277" s="4" t="e">
        <f>'FICHE PRODUIT'!#REF!</f>
        <v>#REF!</v>
      </c>
      <c r="N1277" s="4" t="e">
        <f>'FICHE PRODUIT'!#REF!</f>
        <v>#REF!</v>
      </c>
      <c r="O1277" s="4" t="e">
        <f>'FICHE PRODUIT'!#REF!</f>
        <v>#REF!</v>
      </c>
      <c r="P1277" s="4" t="e">
        <f>'FICHE PRODUIT'!#REF!</f>
        <v>#REF!</v>
      </c>
      <c r="Q1277" s="4" t="e">
        <f>'FICHE PRODUIT'!#REF!</f>
        <v>#REF!</v>
      </c>
      <c r="R1277" s="4" t="e">
        <f>'FICHE PRODUIT'!#REF!</f>
        <v>#REF!</v>
      </c>
      <c r="S1277" s="122" t="e">
        <f>'FICHE PRODUIT'!#REF!</f>
        <v>#REF!</v>
      </c>
      <c r="T1277" s="2" t="e">
        <f>'FICHE PRODUIT'!#REF!</f>
        <v>#REF!</v>
      </c>
      <c r="U1277" s="2" t="e">
        <f>'FICHE PRODUIT'!#REF!</f>
        <v>#REF!</v>
      </c>
      <c r="V1277" s="2" t="e">
        <f>'FICHE PRODUIT'!#REF!</f>
        <v>#REF!</v>
      </c>
      <c r="W1277" s="2" t="e">
        <f>'FICHE PRODUIT'!#REF!</f>
        <v>#REF!</v>
      </c>
      <c r="X1277" s="2" t="e">
        <f>'FICHE PRODUIT'!#REF!</f>
        <v>#REF!</v>
      </c>
      <c r="Y1277" s="2" t="e">
        <f>'FICHE PRODUIT'!#REF!</f>
        <v>#REF!</v>
      </c>
      <c r="Z1277" s="2" t="e">
        <f>'FICHE PRODUIT'!#REF!</f>
        <v>#REF!</v>
      </c>
      <c r="AA1277" s="2" t="e">
        <f>'FICHE PRODUIT'!#REF!</f>
        <v>#REF!</v>
      </c>
    </row>
    <row r="1278" spans="1:27" x14ac:dyDescent="0.2">
      <c r="A1278" s="7" t="e">
        <f>'FICHE PRODUIT'!#REF!</f>
        <v>#REF!</v>
      </c>
      <c r="B1278" s="2" t="e">
        <f>'FICHE PRODUIT'!#REF!</f>
        <v>#REF!</v>
      </c>
      <c r="C1278" s="2" t="e">
        <f>'FICHE PRODUIT'!#REF!</f>
        <v>#REF!</v>
      </c>
      <c r="D1278" s="2" t="e">
        <f>'FICHE PRODUIT'!#REF!</f>
        <v>#REF!</v>
      </c>
      <c r="E1278" s="2" t="e">
        <f>'FICHE PRODUIT'!#REF!</f>
        <v>#REF!</v>
      </c>
      <c r="F1278" s="2" t="e">
        <f>'FICHE PRODUIT'!#REF!</f>
        <v>#REF!</v>
      </c>
      <c r="G1278" s="2" t="e">
        <f>'FICHE PRODUIT'!#REF!</f>
        <v>#REF!</v>
      </c>
      <c r="H1278" s="122" t="e">
        <f>'FICHE PRODUIT'!#REF!</f>
        <v>#REF!</v>
      </c>
      <c r="I1278" s="2" t="e">
        <f>'FICHE PRODUIT'!#REF!</f>
        <v>#REF!</v>
      </c>
      <c r="J1278" s="2" t="e">
        <f>'FICHE PRODUIT'!#REF!</f>
        <v>#REF!</v>
      </c>
      <c r="K1278" s="2" t="e">
        <f>'FICHE PRODUIT'!#REF!</f>
        <v>#REF!</v>
      </c>
      <c r="L1278" s="4" t="e">
        <f>'FICHE PRODUIT'!#REF!</f>
        <v>#REF!</v>
      </c>
      <c r="M1278" s="4" t="e">
        <f>'FICHE PRODUIT'!#REF!</f>
        <v>#REF!</v>
      </c>
      <c r="N1278" s="4" t="e">
        <f>'FICHE PRODUIT'!#REF!</f>
        <v>#REF!</v>
      </c>
      <c r="O1278" s="4" t="e">
        <f>'FICHE PRODUIT'!#REF!</f>
        <v>#REF!</v>
      </c>
      <c r="P1278" s="4" t="e">
        <f>'FICHE PRODUIT'!#REF!</f>
        <v>#REF!</v>
      </c>
      <c r="Q1278" s="4" t="e">
        <f>'FICHE PRODUIT'!#REF!</f>
        <v>#REF!</v>
      </c>
      <c r="R1278" s="4" t="e">
        <f>'FICHE PRODUIT'!#REF!</f>
        <v>#REF!</v>
      </c>
      <c r="S1278" s="122" t="e">
        <f>'FICHE PRODUIT'!#REF!</f>
        <v>#REF!</v>
      </c>
      <c r="T1278" s="2" t="e">
        <f>'FICHE PRODUIT'!#REF!</f>
        <v>#REF!</v>
      </c>
      <c r="U1278" s="2" t="e">
        <f>'FICHE PRODUIT'!#REF!</f>
        <v>#REF!</v>
      </c>
      <c r="V1278" s="2" t="e">
        <f>'FICHE PRODUIT'!#REF!</f>
        <v>#REF!</v>
      </c>
      <c r="W1278" s="2" t="e">
        <f>'FICHE PRODUIT'!#REF!</f>
        <v>#REF!</v>
      </c>
      <c r="X1278" s="2" t="e">
        <f>'FICHE PRODUIT'!#REF!</f>
        <v>#REF!</v>
      </c>
      <c r="Y1278" s="2" t="e">
        <f>'FICHE PRODUIT'!#REF!</f>
        <v>#REF!</v>
      </c>
      <c r="Z1278" s="2" t="e">
        <f>'FICHE PRODUIT'!#REF!</f>
        <v>#REF!</v>
      </c>
      <c r="AA1278" s="2" t="e">
        <f>'FICHE PRODUIT'!#REF!</f>
        <v>#REF!</v>
      </c>
    </row>
    <row r="1279" spans="1:27" x14ac:dyDescent="0.2">
      <c r="A1279" s="7" t="e">
        <f>'FICHE PRODUIT'!#REF!</f>
        <v>#REF!</v>
      </c>
      <c r="B1279" s="2" t="e">
        <f>'FICHE PRODUIT'!#REF!</f>
        <v>#REF!</v>
      </c>
      <c r="C1279" s="2" t="e">
        <f>'FICHE PRODUIT'!#REF!</f>
        <v>#REF!</v>
      </c>
      <c r="D1279" s="2" t="e">
        <f>'FICHE PRODUIT'!#REF!</f>
        <v>#REF!</v>
      </c>
      <c r="E1279" s="2" t="e">
        <f>'FICHE PRODUIT'!#REF!</f>
        <v>#REF!</v>
      </c>
      <c r="F1279" s="2" t="e">
        <f>'FICHE PRODUIT'!#REF!</f>
        <v>#REF!</v>
      </c>
      <c r="G1279" s="2" t="e">
        <f>'FICHE PRODUIT'!#REF!</f>
        <v>#REF!</v>
      </c>
      <c r="H1279" s="122" t="e">
        <f>'FICHE PRODUIT'!#REF!</f>
        <v>#REF!</v>
      </c>
      <c r="I1279" s="2" t="e">
        <f>'FICHE PRODUIT'!#REF!</f>
        <v>#REF!</v>
      </c>
      <c r="J1279" s="2" t="e">
        <f>'FICHE PRODUIT'!#REF!</f>
        <v>#REF!</v>
      </c>
      <c r="K1279" s="2" t="e">
        <f>'FICHE PRODUIT'!#REF!</f>
        <v>#REF!</v>
      </c>
      <c r="L1279" s="4" t="e">
        <f>'FICHE PRODUIT'!#REF!</f>
        <v>#REF!</v>
      </c>
      <c r="M1279" s="4" t="e">
        <f>'FICHE PRODUIT'!#REF!</f>
        <v>#REF!</v>
      </c>
      <c r="N1279" s="4" t="e">
        <f>'FICHE PRODUIT'!#REF!</f>
        <v>#REF!</v>
      </c>
      <c r="O1279" s="4" t="e">
        <f>'FICHE PRODUIT'!#REF!</f>
        <v>#REF!</v>
      </c>
      <c r="P1279" s="4" t="e">
        <f>'FICHE PRODUIT'!#REF!</f>
        <v>#REF!</v>
      </c>
      <c r="Q1279" s="4" t="e">
        <f>'FICHE PRODUIT'!#REF!</f>
        <v>#REF!</v>
      </c>
      <c r="R1279" s="4" t="e">
        <f>'FICHE PRODUIT'!#REF!</f>
        <v>#REF!</v>
      </c>
      <c r="S1279" s="122" t="e">
        <f>'FICHE PRODUIT'!#REF!</f>
        <v>#REF!</v>
      </c>
      <c r="T1279" s="2" t="e">
        <f>'FICHE PRODUIT'!#REF!</f>
        <v>#REF!</v>
      </c>
      <c r="U1279" s="2" t="e">
        <f>'FICHE PRODUIT'!#REF!</f>
        <v>#REF!</v>
      </c>
      <c r="V1279" s="2" t="e">
        <f>'FICHE PRODUIT'!#REF!</f>
        <v>#REF!</v>
      </c>
      <c r="W1279" s="2" t="e">
        <f>'FICHE PRODUIT'!#REF!</f>
        <v>#REF!</v>
      </c>
      <c r="X1279" s="2" t="e">
        <f>'FICHE PRODUIT'!#REF!</f>
        <v>#REF!</v>
      </c>
      <c r="Y1279" s="2" t="e">
        <f>'FICHE PRODUIT'!#REF!</f>
        <v>#REF!</v>
      </c>
      <c r="Z1279" s="2" t="e">
        <f>'FICHE PRODUIT'!#REF!</f>
        <v>#REF!</v>
      </c>
      <c r="AA1279" s="2" t="e">
        <f>'FICHE PRODUIT'!#REF!</f>
        <v>#REF!</v>
      </c>
    </row>
    <row r="1280" spans="1:27" x14ac:dyDescent="0.2">
      <c r="A1280" s="7" t="e">
        <f>'FICHE PRODUIT'!#REF!</f>
        <v>#REF!</v>
      </c>
      <c r="B1280" s="2" t="e">
        <f>'FICHE PRODUIT'!#REF!</f>
        <v>#REF!</v>
      </c>
      <c r="C1280" s="2" t="e">
        <f>'FICHE PRODUIT'!#REF!</f>
        <v>#REF!</v>
      </c>
      <c r="D1280" s="2" t="e">
        <f>'FICHE PRODUIT'!#REF!</f>
        <v>#REF!</v>
      </c>
      <c r="E1280" s="2" t="e">
        <f>'FICHE PRODUIT'!#REF!</f>
        <v>#REF!</v>
      </c>
      <c r="F1280" s="2" t="e">
        <f>'FICHE PRODUIT'!#REF!</f>
        <v>#REF!</v>
      </c>
      <c r="G1280" s="2" t="e">
        <f>'FICHE PRODUIT'!#REF!</f>
        <v>#REF!</v>
      </c>
      <c r="H1280" s="122" t="e">
        <f>'FICHE PRODUIT'!#REF!</f>
        <v>#REF!</v>
      </c>
      <c r="I1280" s="2" t="e">
        <f>'FICHE PRODUIT'!#REF!</f>
        <v>#REF!</v>
      </c>
      <c r="J1280" s="2" t="e">
        <f>'FICHE PRODUIT'!#REF!</f>
        <v>#REF!</v>
      </c>
      <c r="K1280" s="2" t="e">
        <f>'FICHE PRODUIT'!#REF!</f>
        <v>#REF!</v>
      </c>
      <c r="L1280" s="4" t="e">
        <f>'FICHE PRODUIT'!#REF!</f>
        <v>#REF!</v>
      </c>
      <c r="M1280" s="4" t="e">
        <f>'FICHE PRODUIT'!#REF!</f>
        <v>#REF!</v>
      </c>
      <c r="N1280" s="4" t="e">
        <f>'FICHE PRODUIT'!#REF!</f>
        <v>#REF!</v>
      </c>
      <c r="O1280" s="4" t="e">
        <f>'FICHE PRODUIT'!#REF!</f>
        <v>#REF!</v>
      </c>
      <c r="P1280" s="4" t="e">
        <f>'FICHE PRODUIT'!#REF!</f>
        <v>#REF!</v>
      </c>
      <c r="Q1280" s="4" t="e">
        <f>'FICHE PRODUIT'!#REF!</f>
        <v>#REF!</v>
      </c>
      <c r="R1280" s="4" t="e">
        <f>'FICHE PRODUIT'!#REF!</f>
        <v>#REF!</v>
      </c>
      <c r="S1280" s="122" t="e">
        <f>'FICHE PRODUIT'!#REF!</f>
        <v>#REF!</v>
      </c>
      <c r="T1280" s="2" t="e">
        <f>'FICHE PRODUIT'!#REF!</f>
        <v>#REF!</v>
      </c>
      <c r="U1280" s="2" t="e">
        <f>'FICHE PRODUIT'!#REF!</f>
        <v>#REF!</v>
      </c>
      <c r="V1280" s="2" t="e">
        <f>'FICHE PRODUIT'!#REF!</f>
        <v>#REF!</v>
      </c>
      <c r="W1280" s="2" t="e">
        <f>'FICHE PRODUIT'!#REF!</f>
        <v>#REF!</v>
      </c>
      <c r="X1280" s="2" t="e">
        <f>'FICHE PRODUIT'!#REF!</f>
        <v>#REF!</v>
      </c>
      <c r="Y1280" s="2" t="e">
        <f>'FICHE PRODUIT'!#REF!</f>
        <v>#REF!</v>
      </c>
      <c r="Z1280" s="2" t="e">
        <f>'FICHE PRODUIT'!#REF!</f>
        <v>#REF!</v>
      </c>
      <c r="AA1280" s="2" t="e">
        <f>'FICHE PRODUIT'!#REF!</f>
        <v>#REF!</v>
      </c>
    </row>
    <row r="1281" spans="1:27" x14ac:dyDescent="0.2">
      <c r="A1281" s="7" t="e">
        <f>'FICHE PRODUIT'!#REF!</f>
        <v>#REF!</v>
      </c>
      <c r="B1281" s="2" t="e">
        <f>'FICHE PRODUIT'!#REF!</f>
        <v>#REF!</v>
      </c>
      <c r="C1281" s="2" t="e">
        <f>'FICHE PRODUIT'!#REF!</f>
        <v>#REF!</v>
      </c>
      <c r="D1281" s="2" t="e">
        <f>'FICHE PRODUIT'!#REF!</f>
        <v>#REF!</v>
      </c>
      <c r="E1281" s="2" t="e">
        <f>'FICHE PRODUIT'!#REF!</f>
        <v>#REF!</v>
      </c>
      <c r="F1281" s="2" t="e">
        <f>'FICHE PRODUIT'!#REF!</f>
        <v>#REF!</v>
      </c>
      <c r="G1281" s="2" t="e">
        <f>'FICHE PRODUIT'!#REF!</f>
        <v>#REF!</v>
      </c>
      <c r="H1281" s="122" t="e">
        <f>'FICHE PRODUIT'!#REF!</f>
        <v>#REF!</v>
      </c>
      <c r="I1281" s="2" t="e">
        <f>'FICHE PRODUIT'!#REF!</f>
        <v>#REF!</v>
      </c>
      <c r="J1281" s="2" t="e">
        <f>'FICHE PRODUIT'!#REF!</f>
        <v>#REF!</v>
      </c>
      <c r="K1281" s="2" t="e">
        <f>'FICHE PRODUIT'!#REF!</f>
        <v>#REF!</v>
      </c>
      <c r="L1281" s="4" t="e">
        <f>'FICHE PRODUIT'!#REF!</f>
        <v>#REF!</v>
      </c>
      <c r="M1281" s="4" t="e">
        <f>'FICHE PRODUIT'!#REF!</f>
        <v>#REF!</v>
      </c>
      <c r="N1281" s="4" t="e">
        <f>'FICHE PRODUIT'!#REF!</f>
        <v>#REF!</v>
      </c>
      <c r="O1281" s="4" t="e">
        <f>'FICHE PRODUIT'!#REF!</f>
        <v>#REF!</v>
      </c>
      <c r="P1281" s="4" t="e">
        <f>'FICHE PRODUIT'!#REF!</f>
        <v>#REF!</v>
      </c>
      <c r="Q1281" s="4" t="e">
        <f>'FICHE PRODUIT'!#REF!</f>
        <v>#REF!</v>
      </c>
      <c r="R1281" s="4" t="e">
        <f>'FICHE PRODUIT'!#REF!</f>
        <v>#REF!</v>
      </c>
      <c r="S1281" s="122" t="e">
        <f>'FICHE PRODUIT'!#REF!</f>
        <v>#REF!</v>
      </c>
      <c r="T1281" s="2" t="e">
        <f>'FICHE PRODUIT'!#REF!</f>
        <v>#REF!</v>
      </c>
      <c r="U1281" s="2" t="e">
        <f>'FICHE PRODUIT'!#REF!</f>
        <v>#REF!</v>
      </c>
      <c r="V1281" s="2" t="e">
        <f>'FICHE PRODUIT'!#REF!</f>
        <v>#REF!</v>
      </c>
      <c r="W1281" s="2" t="e">
        <f>'FICHE PRODUIT'!#REF!</f>
        <v>#REF!</v>
      </c>
      <c r="X1281" s="2" t="e">
        <f>'FICHE PRODUIT'!#REF!</f>
        <v>#REF!</v>
      </c>
      <c r="Y1281" s="2" t="e">
        <f>'FICHE PRODUIT'!#REF!</f>
        <v>#REF!</v>
      </c>
      <c r="Z1281" s="2" t="e">
        <f>'FICHE PRODUIT'!#REF!</f>
        <v>#REF!</v>
      </c>
      <c r="AA1281" s="2" t="e">
        <f>'FICHE PRODUIT'!#REF!</f>
        <v>#REF!</v>
      </c>
    </row>
    <row r="1282" spans="1:27" x14ac:dyDescent="0.2">
      <c r="A1282" s="7" t="e">
        <f>'FICHE PRODUIT'!#REF!</f>
        <v>#REF!</v>
      </c>
      <c r="B1282" s="2" t="e">
        <f>'FICHE PRODUIT'!#REF!</f>
        <v>#REF!</v>
      </c>
      <c r="C1282" s="2" t="e">
        <f>'FICHE PRODUIT'!#REF!</f>
        <v>#REF!</v>
      </c>
      <c r="D1282" s="2" t="e">
        <f>'FICHE PRODUIT'!#REF!</f>
        <v>#REF!</v>
      </c>
      <c r="E1282" s="2" t="e">
        <f>'FICHE PRODUIT'!#REF!</f>
        <v>#REF!</v>
      </c>
      <c r="F1282" s="2" t="e">
        <f>'FICHE PRODUIT'!#REF!</f>
        <v>#REF!</v>
      </c>
      <c r="G1282" s="2" t="e">
        <f>'FICHE PRODUIT'!#REF!</f>
        <v>#REF!</v>
      </c>
      <c r="H1282" s="122" t="e">
        <f>'FICHE PRODUIT'!#REF!</f>
        <v>#REF!</v>
      </c>
      <c r="I1282" s="2" t="e">
        <f>'FICHE PRODUIT'!#REF!</f>
        <v>#REF!</v>
      </c>
      <c r="J1282" s="2" t="e">
        <f>'FICHE PRODUIT'!#REF!</f>
        <v>#REF!</v>
      </c>
      <c r="K1282" s="2" t="e">
        <f>'FICHE PRODUIT'!#REF!</f>
        <v>#REF!</v>
      </c>
      <c r="L1282" s="4" t="e">
        <f>'FICHE PRODUIT'!#REF!</f>
        <v>#REF!</v>
      </c>
      <c r="M1282" s="4" t="e">
        <f>'FICHE PRODUIT'!#REF!</f>
        <v>#REF!</v>
      </c>
      <c r="N1282" s="4" t="e">
        <f>'FICHE PRODUIT'!#REF!</f>
        <v>#REF!</v>
      </c>
      <c r="O1282" s="4" t="e">
        <f>'FICHE PRODUIT'!#REF!</f>
        <v>#REF!</v>
      </c>
      <c r="P1282" s="4" t="e">
        <f>'FICHE PRODUIT'!#REF!</f>
        <v>#REF!</v>
      </c>
      <c r="Q1282" s="4" t="e">
        <f>'FICHE PRODUIT'!#REF!</f>
        <v>#REF!</v>
      </c>
      <c r="R1282" s="4" t="e">
        <f>'FICHE PRODUIT'!#REF!</f>
        <v>#REF!</v>
      </c>
      <c r="S1282" s="122" t="e">
        <f>'FICHE PRODUIT'!#REF!</f>
        <v>#REF!</v>
      </c>
      <c r="T1282" s="2" t="e">
        <f>'FICHE PRODUIT'!#REF!</f>
        <v>#REF!</v>
      </c>
      <c r="U1282" s="2" t="e">
        <f>'FICHE PRODUIT'!#REF!</f>
        <v>#REF!</v>
      </c>
      <c r="V1282" s="2" t="e">
        <f>'FICHE PRODUIT'!#REF!</f>
        <v>#REF!</v>
      </c>
      <c r="W1282" s="2" t="e">
        <f>'FICHE PRODUIT'!#REF!</f>
        <v>#REF!</v>
      </c>
      <c r="X1282" s="2" t="e">
        <f>'FICHE PRODUIT'!#REF!</f>
        <v>#REF!</v>
      </c>
      <c r="Y1282" s="2" t="e">
        <f>'FICHE PRODUIT'!#REF!</f>
        <v>#REF!</v>
      </c>
      <c r="Z1282" s="2" t="e">
        <f>'FICHE PRODUIT'!#REF!</f>
        <v>#REF!</v>
      </c>
      <c r="AA1282" s="2" t="e">
        <f>'FICHE PRODUIT'!#REF!</f>
        <v>#REF!</v>
      </c>
    </row>
    <row r="1283" spans="1:27" x14ac:dyDescent="0.2">
      <c r="A1283" s="7" t="e">
        <f>'FICHE PRODUIT'!#REF!</f>
        <v>#REF!</v>
      </c>
      <c r="B1283" s="2" t="e">
        <f>'FICHE PRODUIT'!#REF!</f>
        <v>#REF!</v>
      </c>
      <c r="C1283" s="2" t="e">
        <f>'FICHE PRODUIT'!#REF!</f>
        <v>#REF!</v>
      </c>
      <c r="D1283" s="2" t="e">
        <f>'FICHE PRODUIT'!#REF!</f>
        <v>#REF!</v>
      </c>
      <c r="E1283" s="2" t="e">
        <f>'FICHE PRODUIT'!#REF!</f>
        <v>#REF!</v>
      </c>
      <c r="F1283" s="2" t="e">
        <f>'FICHE PRODUIT'!#REF!</f>
        <v>#REF!</v>
      </c>
      <c r="G1283" s="2" t="e">
        <f>'FICHE PRODUIT'!#REF!</f>
        <v>#REF!</v>
      </c>
      <c r="H1283" s="122" t="e">
        <f>'FICHE PRODUIT'!#REF!</f>
        <v>#REF!</v>
      </c>
      <c r="I1283" s="2" t="e">
        <f>'FICHE PRODUIT'!#REF!</f>
        <v>#REF!</v>
      </c>
      <c r="J1283" s="2" t="e">
        <f>'FICHE PRODUIT'!#REF!</f>
        <v>#REF!</v>
      </c>
      <c r="K1283" s="2" t="e">
        <f>'FICHE PRODUIT'!#REF!</f>
        <v>#REF!</v>
      </c>
      <c r="L1283" s="4" t="e">
        <f>'FICHE PRODUIT'!#REF!</f>
        <v>#REF!</v>
      </c>
      <c r="M1283" s="4" t="e">
        <f>'FICHE PRODUIT'!#REF!</f>
        <v>#REF!</v>
      </c>
      <c r="N1283" s="4" t="e">
        <f>'FICHE PRODUIT'!#REF!</f>
        <v>#REF!</v>
      </c>
      <c r="O1283" s="4" t="e">
        <f>'FICHE PRODUIT'!#REF!</f>
        <v>#REF!</v>
      </c>
      <c r="P1283" s="4" t="e">
        <f>'FICHE PRODUIT'!#REF!</f>
        <v>#REF!</v>
      </c>
      <c r="Q1283" s="4" t="e">
        <f>'FICHE PRODUIT'!#REF!</f>
        <v>#REF!</v>
      </c>
      <c r="R1283" s="4" t="e">
        <f>'FICHE PRODUIT'!#REF!</f>
        <v>#REF!</v>
      </c>
      <c r="S1283" s="122" t="e">
        <f>'FICHE PRODUIT'!#REF!</f>
        <v>#REF!</v>
      </c>
      <c r="T1283" s="2" t="e">
        <f>'FICHE PRODUIT'!#REF!</f>
        <v>#REF!</v>
      </c>
      <c r="U1283" s="2" t="e">
        <f>'FICHE PRODUIT'!#REF!</f>
        <v>#REF!</v>
      </c>
      <c r="V1283" s="2" t="e">
        <f>'FICHE PRODUIT'!#REF!</f>
        <v>#REF!</v>
      </c>
      <c r="W1283" s="2" t="e">
        <f>'FICHE PRODUIT'!#REF!</f>
        <v>#REF!</v>
      </c>
      <c r="X1283" s="2" t="e">
        <f>'FICHE PRODUIT'!#REF!</f>
        <v>#REF!</v>
      </c>
      <c r="Y1283" s="2" t="e">
        <f>'FICHE PRODUIT'!#REF!</f>
        <v>#REF!</v>
      </c>
      <c r="Z1283" s="2" t="e">
        <f>'FICHE PRODUIT'!#REF!</f>
        <v>#REF!</v>
      </c>
      <c r="AA1283" s="2" t="e">
        <f>'FICHE PRODUIT'!#REF!</f>
        <v>#REF!</v>
      </c>
    </row>
    <row r="1284" spans="1:27" x14ac:dyDescent="0.2">
      <c r="A1284" s="7" t="e">
        <f>'FICHE PRODUIT'!#REF!</f>
        <v>#REF!</v>
      </c>
      <c r="B1284" s="2" t="e">
        <f>'FICHE PRODUIT'!#REF!</f>
        <v>#REF!</v>
      </c>
      <c r="C1284" s="2" t="e">
        <f>'FICHE PRODUIT'!#REF!</f>
        <v>#REF!</v>
      </c>
      <c r="D1284" s="2" t="e">
        <f>'FICHE PRODUIT'!#REF!</f>
        <v>#REF!</v>
      </c>
      <c r="E1284" s="2" t="e">
        <f>'FICHE PRODUIT'!#REF!</f>
        <v>#REF!</v>
      </c>
      <c r="F1284" s="2" t="e">
        <f>'FICHE PRODUIT'!#REF!</f>
        <v>#REF!</v>
      </c>
      <c r="G1284" s="2" t="e">
        <f>'FICHE PRODUIT'!#REF!</f>
        <v>#REF!</v>
      </c>
      <c r="H1284" s="122" t="e">
        <f>'FICHE PRODUIT'!#REF!</f>
        <v>#REF!</v>
      </c>
      <c r="I1284" s="2" t="e">
        <f>'FICHE PRODUIT'!#REF!</f>
        <v>#REF!</v>
      </c>
      <c r="J1284" s="2" t="e">
        <f>'FICHE PRODUIT'!#REF!</f>
        <v>#REF!</v>
      </c>
      <c r="K1284" s="2" t="e">
        <f>'FICHE PRODUIT'!#REF!</f>
        <v>#REF!</v>
      </c>
      <c r="L1284" s="4" t="e">
        <f>'FICHE PRODUIT'!#REF!</f>
        <v>#REF!</v>
      </c>
      <c r="M1284" s="4" t="e">
        <f>'FICHE PRODUIT'!#REF!</f>
        <v>#REF!</v>
      </c>
      <c r="N1284" s="4" t="e">
        <f>'FICHE PRODUIT'!#REF!</f>
        <v>#REF!</v>
      </c>
      <c r="O1284" s="4" t="e">
        <f>'FICHE PRODUIT'!#REF!</f>
        <v>#REF!</v>
      </c>
      <c r="P1284" s="4" t="e">
        <f>'FICHE PRODUIT'!#REF!</f>
        <v>#REF!</v>
      </c>
      <c r="Q1284" s="4" t="e">
        <f>'FICHE PRODUIT'!#REF!</f>
        <v>#REF!</v>
      </c>
      <c r="R1284" s="4" t="e">
        <f>'FICHE PRODUIT'!#REF!</f>
        <v>#REF!</v>
      </c>
      <c r="S1284" s="122" t="e">
        <f>'FICHE PRODUIT'!#REF!</f>
        <v>#REF!</v>
      </c>
      <c r="T1284" s="2" t="e">
        <f>'FICHE PRODUIT'!#REF!</f>
        <v>#REF!</v>
      </c>
      <c r="U1284" s="2" t="e">
        <f>'FICHE PRODUIT'!#REF!</f>
        <v>#REF!</v>
      </c>
      <c r="V1284" s="2" t="e">
        <f>'FICHE PRODUIT'!#REF!</f>
        <v>#REF!</v>
      </c>
      <c r="W1284" s="2" t="e">
        <f>'FICHE PRODUIT'!#REF!</f>
        <v>#REF!</v>
      </c>
      <c r="X1284" s="2" t="e">
        <f>'FICHE PRODUIT'!#REF!</f>
        <v>#REF!</v>
      </c>
      <c r="Y1284" s="2" t="e">
        <f>'FICHE PRODUIT'!#REF!</f>
        <v>#REF!</v>
      </c>
      <c r="Z1284" s="2" t="e">
        <f>'FICHE PRODUIT'!#REF!</f>
        <v>#REF!</v>
      </c>
      <c r="AA1284" s="2" t="e">
        <f>'FICHE PRODUIT'!#REF!</f>
        <v>#REF!</v>
      </c>
    </row>
    <row r="1285" spans="1:27" x14ac:dyDescent="0.2">
      <c r="A1285" s="7" t="e">
        <f>'FICHE PRODUIT'!#REF!</f>
        <v>#REF!</v>
      </c>
      <c r="B1285" s="2" t="e">
        <f>'FICHE PRODUIT'!#REF!</f>
        <v>#REF!</v>
      </c>
      <c r="C1285" s="2" t="e">
        <f>'FICHE PRODUIT'!#REF!</f>
        <v>#REF!</v>
      </c>
      <c r="D1285" s="2" t="e">
        <f>'FICHE PRODUIT'!#REF!</f>
        <v>#REF!</v>
      </c>
      <c r="E1285" s="2" t="e">
        <f>'FICHE PRODUIT'!#REF!</f>
        <v>#REF!</v>
      </c>
      <c r="F1285" s="2" t="e">
        <f>'FICHE PRODUIT'!#REF!</f>
        <v>#REF!</v>
      </c>
      <c r="G1285" s="2" t="e">
        <f>'FICHE PRODUIT'!#REF!</f>
        <v>#REF!</v>
      </c>
      <c r="H1285" s="122" t="e">
        <f>'FICHE PRODUIT'!#REF!</f>
        <v>#REF!</v>
      </c>
      <c r="I1285" s="2" t="e">
        <f>'FICHE PRODUIT'!#REF!</f>
        <v>#REF!</v>
      </c>
      <c r="J1285" s="2" t="e">
        <f>'FICHE PRODUIT'!#REF!</f>
        <v>#REF!</v>
      </c>
      <c r="K1285" s="2" t="e">
        <f>'FICHE PRODUIT'!#REF!</f>
        <v>#REF!</v>
      </c>
      <c r="L1285" s="4" t="e">
        <f>'FICHE PRODUIT'!#REF!</f>
        <v>#REF!</v>
      </c>
      <c r="M1285" s="4" t="e">
        <f>'FICHE PRODUIT'!#REF!</f>
        <v>#REF!</v>
      </c>
      <c r="N1285" s="4" t="e">
        <f>'FICHE PRODUIT'!#REF!</f>
        <v>#REF!</v>
      </c>
      <c r="O1285" s="4" t="e">
        <f>'FICHE PRODUIT'!#REF!</f>
        <v>#REF!</v>
      </c>
      <c r="P1285" s="4" t="e">
        <f>'FICHE PRODUIT'!#REF!</f>
        <v>#REF!</v>
      </c>
      <c r="Q1285" s="4" t="e">
        <f>'FICHE PRODUIT'!#REF!</f>
        <v>#REF!</v>
      </c>
      <c r="R1285" s="4" t="e">
        <f>'FICHE PRODUIT'!#REF!</f>
        <v>#REF!</v>
      </c>
      <c r="S1285" s="122" t="e">
        <f>'FICHE PRODUIT'!#REF!</f>
        <v>#REF!</v>
      </c>
      <c r="T1285" s="2" t="e">
        <f>'FICHE PRODUIT'!#REF!</f>
        <v>#REF!</v>
      </c>
      <c r="U1285" s="2" t="e">
        <f>'FICHE PRODUIT'!#REF!</f>
        <v>#REF!</v>
      </c>
      <c r="V1285" s="2" t="e">
        <f>'FICHE PRODUIT'!#REF!</f>
        <v>#REF!</v>
      </c>
      <c r="W1285" s="2" t="e">
        <f>'FICHE PRODUIT'!#REF!</f>
        <v>#REF!</v>
      </c>
      <c r="X1285" s="2" t="e">
        <f>'FICHE PRODUIT'!#REF!</f>
        <v>#REF!</v>
      </c>
      <c r="Y1285" s="2" t="e">
        <f>'FICHE PRODUIT'!#REF!</f>
        <v>#REF!</v>
      </c>
      <c r="Z1285" s="2" t="e">
        <f>'FICHE PRODUIT'!#REF!</f>
        <v>#REF!</v>
      </c>
      <c r="AA1285" s="2" t="e">
        <f>'FICHE PRODUIT'!#REF!</f>
        <v>#REF!</v>
      </c>
    </row>
    <row r="1286" spans="1:27" x14ac:dyDescent="0.2">
      <c r="A1286" s="7" t="str">
        <f>'FICHE PRODUIT'!$A$3347</f>
        <v>SLACK IVY VIW3018</v>
      </c>
      <c r="B1286" s="2" t="str">
        <f>'FICHE PRODUIT'!$H$3347</f>
        <v>Gris</v>
      </c>
      <c r="C1286" s="2" t="str">
        <f>'FICHE PRODUIT'!$S$3347</f>
        <v>W26-27</v>
      </c>
      <c r="D1286" s="2">
        <f>'FICHE PRODUIT'!$Q$3347</f>
        <v>0</v>
      </c>
      <c r="E1286" s="2" t="str">
        <f>'FICHE PRODUIT'!$S$3349</f>
        <v>IN PRODUCTION</v>
      </c>
      <c r="F1286" s="2" t="str">
        <f>'FICHE PRODUIT'!$E$3351</f>
        <v>Page 88</v>
      </c>
      <c r="G1286" s="2" t="str">
        <f>'FICHE PRODUIT'!$E$3352</f>
        <v xml:space="preserve">Not need </v>
      </c>
      <c r="H1286" s="122" t="str">
        <f>'FICHE PRODUIT'!$E$3353</f>
        <v>OCEAN SURPLUS</v>
      </c>
      <c r="I1286" s="2" t="b">
        <f>'FICHE PRODUIT'!$E$3355</f>
        <v>0</v>
      </c>
      <c r="J1286" s="2" t="str">
        <f>'FICHE PRODUIT'!$E$3357</f>
        <v>Blazers</v>
      </c>
      <c r="K1286" s="2" t="str">
        <f>'FICHE PRODUIT'!$E$3358</f>
        <v>Slack</v>
      </c>
      <c r="L1286" s="4">
        <f>'FICHE PRODUIT'!$E$3360</f>
        <v>107</v>
      </c>
      <c r="M1286" s="4">
        <f>'FICHE PRODUIT'!$E$3361</f>
        <v>25.599999999999998</v>
      </c>
      <c r="N1286" s="4">
        <f>'FICHE PRODUIT'!$E$3363</f>
        <v>132.6</v>
      </c>
      <c r="O1286" s="4">
        <f>'FICHE PRODUIT'!$E$3364</f>
        <v>4.3363499245852193</v>
      </c>
      <c r="P1286" s="4">
        <f>'FICHE PRODUIT'!$E$3366</f>
        <v>575</v>
      </c>
      <c r="Q1286" s="4">
        <f>'FICHE PRODUIT'!$E$3367</f>
        <v>230</v>
      </c>
      <c r="R1286" s="4">
        <f>'FICHE PRODUIT'!$E$3368</f>
        <v>261.36363636363632</v>
      </c>
      <c r="S1286" s="122">
        <f>'FICHE PRODUIT'!$E$3369</f>
        <v>0</v>
      </c>
      <c r="T1286" s="2" t="str">
        <f>'FICHE PRODUIT'!A3374</f>
        <v>FABRIC</v>
      </c>
      <c r="U1286" s="2" t="str">
        <f>'FICHE PRODUIT'!B3374</f>
        <v>ALBANO MORGADO</v>
      </c>
      <c r="V1286" s="2" t="str">
        <f>'FICHE PRODUIT'!C3374</f>
        <v>15 15214 I 001</v>
      </c>
      <c r="W1286" s="2">
        <f>'FICHE PRODUIT'!D3374</f>
        <v>1.85</v>
      </c>
      <c r="X1286" s="2">
        <f>'FICHE PRODUIT'!E3374</f>
        <v>7.4</v>
      </c>
      <c r="Y1286" s="2">
        <f>'FICHE PRODUIT'!F3374</f>
        <v>11.2</v>
      </c>
      <c r="Z1286" s="2">
        <f>'FICHE PRODUIT'!G3374</f>
        <v>20.72</v>
      </c>
      <c r="AA1286" s="2">
        <f>'FICHE PRODUIT'!H3374</f>
        <v>82.88</v>
      </c>
    </row>
    <row r="1287" spans="1:27" x14ac:dyDescent="0.2">
      <c r="A1287" s="7" t="str">
        <f>'FICHE PRODUIT'!$A$3347</f>
        <v>SLACK IVY VIW3018</v>
      </c>
      <c r="B1287" s="2" t="str">
        <f>'FICHE PRODUIT'!$H$3347</f>
        <v>Gris</v>
      </c>
      <c r="C1287" s="2" t="str">
        <f>'FICHE PRODUIT'!$S$3347</f>
        <v>W26-27</v>
      </c>
      <c r="D1287" s="2">
        <f>'FICHE PRODUIT'!$Q$3347</f>
        <v>0</v>
      </c>
      <c r="E1287" s="2" t="str">
        <f>'FICHE PRODUIT'!$S$3349</f>
        <v>IN PRODUCTION</v>
      </c>
      <c r="F1287" s="2" t="str">
        <f>'FICHE PRODUIT'!$E$3351</f>
        <v>Page 88</v>
      </c>
      <c r="G1287" s="2" t="str">
        <f>'FICHE PRODUIT'!$E$3352</f>
        <v xml:space="preserve">Not need </v>
      </c>
      <c r="H1287" s="122" t="str">
        <f>'FICHE PRODUIT'!$E$3353</f>
        <v>OCEAN SURPLUS</v>
      </c>
      <c r="I1287" s="2" t="b">
        <f>'FICHE PRODUIT'!$E$3355</f>
        <v>0</v>
      </c>
      <c r="J1287" s="2" t="str">
        <f>'FICHE PRODUIT'!$E$3357</f>
        <v>Blazers</v>
      </c>
      <c r="K1287" s="2" t="str">
        <f>'FICHE PRODUIT'!$E$3358</f>
        <v>Slack</v>
      </c>
      <c r="L1287" s="4">
        <f>'FICHE PRODUIT'!$E$3360</f>
        <v>107</v>
      </c>
      <c r="M1287" s="4">
        <f>'FICHE PRODUIT'!$E$3361</f>
        <v>25.599999999999998</v>
      </c>
      <c r="N1287" s="4">
        <f>'FICHE PRODUIT'!$E$3363</f>
        <v>132.6</v>
      </c>
      <c r="O1287" s="4">
        <f>'FICHE PRODUIT'!$E$3364</f>
        <v>4.3363499245852193</v>
      </c>
      <c r="P1287" s="4">
        <f>'FICHE PRODUIT'!$E$3366</f>
        <v>575</v>
      </c>
      <c r="Q1287" s="4">
        <f>'FICHE PRODUIT'!$E$3367</f>
        <v>230</v>
      </c>
      <c r="R1287" s="4">
        <f>'FICHE PRODUIT'!$E$3368</f>
        <v>261.36363636363632</v>
      </c>
      <c r="S1287" s="122">
        <f>'FICHE PRODUIT'!$E$3369</f>
        <v>0</v>
      </c>
      <c r="T1287" s="2" t="str">
        <f>'FICHE PRODUIT'!A3375</f>
        <v>LINNING</v>
      </c>
      <c r="U1287" s="2" t="str">
        <f>'FICHE PRODUIT'!B3375</f>
        <v>CERVOTESSILE</v>
      </c>
      <c r="V1287" s="2" t="str">
        <f>'FICHE PRODUIT'!C3375</f>
        <v>LOTO e.202</v>
      </c>
      <c r="W1287" s="2">
        <f>'FICHE PRODUIT'!D3375</f>
        <v>0.72</v>
      </c>
      <c r="X1287" s="2">
        <f>'FICHE PRODUIT'!E3375</f>
        <v>2.88</v>
      </c>
      <c r="Y1287" s="2">
        <f>'FICHE PRODUIT'!F3375</f>
        <v>0</v>
      </c>
      <c r="Z1287" s="2">
        <f>'FICHE PRODUIT'!G3375</f>
        <v>0</v>
      </c>
      <c r="AA1287" s="2">
        <f>'FICHE PRODUIT'!H3375</f>
        <v>0</v>
      </c>
    </row>
    <row r="1288" spans="1:27" x14ac:dyDescent="0.2">
      <c r="A1288" s="7" t="str">
        <f>'FICHE PRODUIT'!$A$3347</f>
        <v>SLACK IVY VIW3018</v>
      </c>
      <c r="B1288" s="2" t="str">
        <f>'FICHE PRODUIT'!$H$3347</f>
        <v>Gris</v>
      </c>
      <c r="C1288" s="2" t="str">
        <f>'FICHE PRODUIT'!$S$3347</f>
        <v>W26-27</v>
      </c>
      <c r="D1288" s="2">
        <f>'FICHE PRODUIT'!$Q$3347</f>
        <v>0</v>
      </c>
      <c r="E1288" s="2" t="str">
        <f>'FICHE PRODUIT'!$S$3349</f>
        <v>IN PRODUCTION</v>
      </c>
      <c r="F1288" s="2" t="str">
        <f>'FICHE PRODUIT'!$E$3351</f>
        <v>Page 88</v>
      </c>
      <c r="G1288" s="2" t="str">
        <f>'FICHE PRODUIT'!$E$3352</f>
        <v xml:space="preserve">Not need </v>
      </c>
      <c r="H1288" s="122" t="str">
        <f>'FICHE PRODUIT'!$E$3353</f>
        <v>OCEAN SURPLUS</v>
      </c>
      <c r="I1288" s="2" t="b">
        <f>'FICHE PRODUIT'!$E$3355</f>
        <v>0</v>
      </c>
      <c r="J1288" s="2" t="str">
        <f>'FICHE PRODUIT'!$E$3357</f>
        <v>Blazers</v>
      </c>
      <c r="K1288" s="2" t="str">
        <f>'FICHE PRODUIT'!$E$3358</f>
        <v>Slack</v>
      </c>
      <c r="L1288" s="4">
        <f>'FICHE PRODUIT'!$E$3360</f>
        <v>107</v>
      </c>
      <c r="M1288" s="4">
        <f>'FICHE PRODUIT'!$E$3361</f>
        <v>25.599999999999998</v>
      </c>
      <c r="N1288" s="4">
        <f>'FICHE PRODUIT'!$E$3363</f>
        <v>132.6</v>
      </c>
      <c r="O1288" s="4">
        <f>'FICHE PRODUIT'!$E$3364</f>
        <v>4.3363499245852193</v>
      </c>
      <c r="P1288" s="4">
        <f>'FICHE PRODUIT'!$E$3366</f>
        <v>575</v>
      </c>
      <c r="Q1288" s="4">
        <f>'FICHE PRODUIT'!$E$3367</f>
        <v>230</v>
      </c>
      <c r="R1288" s="4">
        <f>'FICHE PRODUIT'!$E$3368</f>
        <v>261.36363636363632</v>
      </c>
      <c r="S1288" s="122">
        <f>'FICHE PRODUIT'!$E$3369</f>
        <v>0</v>
      </c>
      <c r="T1288" s="2" t="str">
        <f>'FICHE PRODUIT'!A3376</f>
        <v>INTERLINING</v>
      </c>
      <c r="U1288" s="2" t="str">
        <f>'FICHE PRODUIT'!B3376</f>
        <v>CHARGEUR</v>
      </c>
      <c r="V1288" s="2" t="str">
        <f>'FICHE PRODUIT'!C3376</f>
        <v>711048/A NATURAL</v>
      </c>
      <c r="W1288" s="2">
        <f>'FICHE PRODUIT'!D3376</f>
        <v>0.6</v>
      </c>
      <c r="X1288" s="2">
        <f>'FICHE PRODUIT'!E3376</f>
        <v>2.4</v>
      </c>
      <c r="Y1288" s="2">
        <f>'FICHE PRODUIT'!F3376</f>
        <v>0</v>
      </c>
      <c r="Z1288" s="2">
        <f>'FICHE PRODUIT'!G3376</f>
        <v>0</v>
      </c>
      <c r="AA1288" s="2">
        <f>'FICHE PRODUIT'!H3376</f>
        <v>0</v>
      </c>
    </row>
    <row r="1289" spans="1:27" x14ac:dyDescent="0.2">
      <c r="A1289" s="7" t="str">
        <f>'FICHE PRODUIT'!$A$3347</f>
        <v>SLACK IVY VIW3018</v>
      </c>
      <c r="B1289" s="2" t="str">
        <f>'FICHE PRODUIT'!$H$3347</f>
        <v>Gris</v>
      </c>
      <c r="C1289" s="2" t="str">
        <f>'FICHE PRODUIT'!$S$3347</f>
        <v>W26-27</v>
      </c>
      <c r="D1289" s="2">
        <f>'FICHE PRODUIT'!$Q$3347</f>
        <v>0</v>
      </c>
      <c r="E1289" s="2" t="str">
        <f>'FICHE PRODUIT'!$S$3349</f>
        <v>IN PRODUCTION</v>
      </c>
      <c r="F1289" s="2" t="str">
        <f>'FICHE PRODUIT'!$E$3351</f>
        <v>Page 88</v>
      </c>
      <c r="G1289" s="2" t="str">
        <f>'FICHE PRODUIT'!$E$3352</f>
        <v xml:space="preserve">Not need </v>
      </c>
      <c r="H1289" s="122" t="str">
        <f>'FICHE PRODUIT'!$E$3353</f>
        <v>OCEAN SURPLUS</v>
      </c>
      <c r="I1289" s="2" t="b">
        <f>'FICHE PRODUIT'!$E$3355</f>
        <v>0</v>
      </c>
      <c r="J1289" s="2" t="str">
        <f>'FICHE PRODUIT'!$E$3357</f>
        <v>Blazers</v>
      </c>
      <c r="K1289" s="2" t="str">
        <f>'FICHE PRODUIT'!$E$3358</f>
        <v>Slack</v>
      </c>
      <c r="L1289" s="4">
        <f>'FICHE PRODUIT'!$E$3360</f>
        <v>107</v>
      </c>
      <c r="M1289" s="4">
        <f>'FICHE PRODUIT'!$E$3361</f>
        <v>25.599999999999998</v>
      </c>
      <c r="N1289" s="4">
        <f>'FICHE PRODUIT'!$E$3363</f>
        <v>132.6</v>
      </c>
      <c r="O1289" s="4">
        <f>'FICHE PRODUIT'!$E$3364</f>
        <v>4.3363499245852193</v>
      </c>
      <c r="P1289" s="4">
        <f>'FICHE PRODUIT'!$E$3366</f>
        <v>575</v>
      </c>
      <c r="Q1289" s="4">
        <f>'FICHE PRODUIT'!$E$3367</f>
        <v>230</v>
      </c>
      <c r="R1289" s="4">
        <f>'FICHE PRODUIT'!$E$3368</f>
        <v>261.36363636363632</v>
      </c>
      <c r="S1289" s="122">
        <f>'FICHE PRODUIT'!$E$3369</f>
        <v>0</v>
      </c>
      <c r="T1289" s="2" t="str">
        <f>'FICHE PRODUIT'!A3377</f>
        <v xml:space="preserve">UNDER COLLAR </v>
      </c>
      <c r="U1289" s="2" t="str">
        <f>'FICHE PRODUIT'!B3377</f>
        <v>TECNITEXTIL</v>
      </c>
      <c r="V1289" s="2">
        <f>'FICHE PRODUIT'!C3377</f>
        <v>0</v>
      </c>
      <c r="W1289" s="2">
        <f>'FICHE PRODUIT'!D3377</f>
        <v>0.1</v>
      </c>
      <c r="X1289" s="2">
        <f>'FICHE PRODUIT'!E3377</f>
        <v>0.4</v>
      </c>
      <c r="Y1289" s="2">
        <f>'FICHE PRODUIT'!F3377</f>
        <v>0</v>
      </c>
      <c r="Z1289" s="2">
        <f>'FICHE PRODUIT'!G3377</f>
        <v>0</v>
      </c>
      <c r="AA1289" s="2">
        <f>'FICHE PRODUIT'!H3377</f>
        <v>0</v>
      </c>
    </row>
    <row r="1290" spans="1:27" x14ac:dyDescent="0.2">
      <c r="A1290" s="7" t="str">
        <f>'FICHE PRODUIT'!$A$3347</f>
        <v>SLACK IVY VIW3018</v>
      </c>
      <c r="B1290" s="2" t="str">
        <f>'FICHE PRODUIT'!$H$3347</f>
        <v>Gris</v>
      </c>
      <c r="C1290" s="2" t="str">
        <f>'FICHE PRODUIT'!$S$3347</f>
        <v>W26-27</v>
      </c>
      <c r="D1290" s="2">
        <f>'FICHE PRODUIT'!$Q$3347</f>
        <v>0</v>
      </c>
      <c r="E1290" s="2" t="str">
        <f>'FICHE PRODUIT'!$S$3349</f>
        <v>IN PRODUCTION</v>
      </c>
      <c r="F1290" s="2" t="str">
        <f>'FICHE PRODUIT'!$E$3351</f>
        <v>Page 88</v>
      </c>
      <c r="G1290" s="2" t="str">
        <f>'FICHE PRODUIT'!$E$3352</f>
        <v xml:space="preserve">Not need </v>
      </c>
      <c r="H1290" s="122" t="str">
        <f>'FICHE PRODUIT'!$E$3353</f>
        <v>OCEAN SURPLUS</v>
      </c>
      <c r="I1290" s="2" t="b">
        <f>'FICHE PRODUIT'!$E$3355</f>
        <v>0</v>
      </c>
      <c r="J1290" s="2" t="str">
        <f>'FICHE PRODUIT'!$E$3357</f>
        <v>Blazers</v>
      </c>
      <c r="K1290" s="2" t="str">
        <f>'FICHE PRODUIT'!$E$3358</f>
        <v>Slack</v>
      </c>
      <c r="L1290" s="4">
        <f>'FICHE PRODUIT'!$E$3360</f>
        <v>107</v>
      </c>
      <c r="M1290" s="4">
        <f>'FICHE PRODUIT'!$E$3361</f>
        <v>25.599999999999998</v>
      </c>
      <c r="N1290" s="4">
        <f>'FICHE PRODUIT'!$E$3363</f>
        <v>132.6</v>
      </c>
      <c r="O1290" s="4">
        <f>'FICHE PRODUIT'!$E$3364</f>
        <v>4.3363499245852193</v>
      </c>
      <c r="P1290" s="4">
        <f>'FICHE PRODUIT'!$E$3366</f>
        <v>575</v>
      </c>
      <c r="Q1290" s="4">
        <f>'FICHE PRODUIT'!$E$3367</f>
        <v>230</v>
      </c>
      <c r="R1290" s="4">
        <f>'FICHE PRODUIT'!$E$3368</f>
        <v>261.36363636363632</v>
      </c>
      <c r="S1290" s="122">
        <f>'FICHE PRODUIT'!$E$3369</f>
        <v>0</v>
      </c>
      <c r="T1290" s="2" t="str">
        <f>'FICHE PRODUIT'!A3378</f>
        <v>BOUTONS</v>
      </c>
      <c r="U1290" s="2" t="str">
        <f>'FICHE PRODUIT'!B3378</f>
        <v>LOUROPEL</v>
      </c>
      <c r="V1290" s="2" t="str">
        <f>'FICHE PRODUIT'!C3378</f>
        <v>BT2</v>
      </c>
      <c r="W1290" s="2">
        <f>'FICHE PRODUIT'!D3378</f>
        <v>3</v>
      </c>
      <c r="X1290" s="2">
        <f>'FICHE PRODUIT'!E3378</f>
        <v>12</v>
      </c>
      <c r="Y1290" s="2">
        <f>'FICHE PRODUIT'!F3378</f>
        <v>0.13</v>
      </c>
      <c r="Z1290" s="2">
        <f>'FICHE PRODUIT'!G3378</f>
        <v>0.39</v>
      </c>
      <c r="AA1290" s="2">
        <f>'FICHE PRODUIT'!H3378</f>
        <v>1.56</v>
      </c>
    </row>
    <row r="1291" spans="1:27" x14ac:dyDescent="0.2">
      <c r="A1291" s="7" t="str">
        <f>'FICHE PRODUIT'!$A$3347</f>
        <v>SLACK IVY VIW3018</v>
      </c>
      <c r="B1291" s="2" t="str">
        <f>'FICHE PRODUIT'!$H$3347</f>
        <v>Gris</v>
      </c>
      <c r="C1291" s="2" t="str">
        <f>'FICHE PRODUIT'!$S$3347</f>
        <v>W26-27</v>
      </c>
      <c r="D1291" s="2">
        <f>'FICHE PRODUIT'!$Q$3347</f>
        <v>0</v>
      </c>
      <c r="E1291" s="2" t="str">
        <f>'FICHE PRODUIT'!$S$3349</f>
        <v>IN PRODUCTION</v>
      </c>
      <c r="F1291" s="2" t="str">
        <f>'FICHE PRODUIT'!$E$3351</f>
        <v>Page 88</v>
      </c>
      <c r="G1291" s="2" t="str">
        <f>'FICHE PRODUIT'!$E$3352</f>
        <v xml:space="preserve">Not need </v>
      </c>
      <c r="H1291" s="122" t="str">
        <f>'FICHE PRODUIT'!$E$3353</f>
        <v>OCEAN SURPLUS</v>
      </c>
      <c r="I1291" s="2" t="b">
        <f>'FICHE PRODUIT'!$E$3355</f>
        <v>0</v>
      </c>
      <c r="J1291" s="2" t="str">
        <f>'FICHE PRODUIT'!$E$3357</f>
        <v>Blazers</v>
      </c>
      <c r="K1291" s="2" t="str">
        <f>'FICHE PRODUIT'!$E$3358</f>
        <v>Slack</v>
      </c>
      <c r="L1291" s="4">
        <f>'FICHE PRODUIT'!$E$3360</f>
        <v>107</v>
      </c>
      <c r="M1291" s="4">
        <f>'FICHE PRODUIT'!$E$3361</f>
        <v>25.599999999999998</v>
      </c>
      <c r="N1291" s="4">
        <f>'FICHE PRODUIT'!$E$3363</f>
        <v>132.6</v>
      </c>
      <c r="O1291" s="4">
        <f>'FICHE PRODUIT'!$E$3364</f>
        <v>4.3363499245852193</v>
      </c>
      <c r="P1291" s="4">
        <f>'FICHE PRODUIT'!$E$3366</f>
        <v>575</v>
      </c>
      <c r="Q1291" s="4">
        <f>'FICHE PRODUIT'!$E$3367</f>
        <v>230</v>
      </c>
      <c r="R1291" s="4">
        <f>'FICHE PRODUIT'!$E$3368</f>
        <v>261.36363636363632</v>
      </c>
      <c r="S1291" s="122">
        <f>'FICHE PRODUIT'!$E$3369</f>
        <v>0</v>
      </c>
      <c r="T1291" s="2" t="str">
        <f>'FICHE PRODUIT'!A3379</f>
        <v>BOUTONS</v>
      </c>
      <c r="U1291" s="2" t="str">
        <f>'FICHE PRODUIT'!B3379</f>
        <v>LOUROPEL</v>
      </c>
      <c r="V1291" s="2" t="str">
        <f>'FICHE PRODUIT'!C3379</f>
        <v>BT1</v>
      </c>
      <c r="W1291" s="2">
        <f>'FICHE PRODUIT'!D3379</f>
        <v>10</v>
      </c>
      <c r="X1291" s="2">
        <f>'FICHE PRODUIT'!E3379</f>
        <v>40</v>
      </c>
      <c r="Y1291" s="2">
        <f>'FICHE PRODUIT'!F3379</f>
        <v>0.06</v>
      </c>
      <c r="Z1291" s="2">
        <f>'FICHE PRODUIT'!G3379</f>
        <v>0.6</v>
      </c>
      <c r="AA1291" s="2">
        <f>'FICHE PRODUIT'!H3379</f>
        <v>2.4</v>
      </c>
    </row>
    <row r="1292" spans="1:27" x14ac:dyDescent="0.2">
      <c r="A1292" s="7" t="str">
        <f>'FICHE PRODUIT'!$A$3347</f>
        <v>SLACK IVY VIW3018</v>
      </c>
      <c r="B1292" s="2" t="str">
        <f>'FICHE PRODUIT'!$H$3347</f>
        <v>Gris</v>
      </c>
      <c r="C1292" s="2" t="str">
        <f>'FICHE PRODUIT'!$S$3347</f>
        <v>W26-27</v>
      </c>
      <c r="D1292" s="2">
        <f>'FICHE PRODUIT'!$Q$3347</f>
        <v>0</v>
      </c>
      <c r="E1292" s="2" t="str">
        <f>'FICHE PRODUIT'!$S$3349</f>
        <v>IN PRODUCTION</v>
      </c>
      <c r="F1292" s="2" t="str">
        <f>'FICHE PRODUIT'!$E$3351</f>
        <v>Page 88</v>
      </c>
      <c r="G1292" s="2" t="str">
        <f>'FICHE PRODUIT'!$E$3352</f>
        <v xml:space="preserve">Not need </v>
      </c>
      <c r="H1292" s="122" t="str">
        <f>'FICHE PRODUIT'!$E$3353</f>
        <v>OCEAN SURPLUS</v>
      </c>
      <c r="I1292" s="2" t="b">
        <f>'FICHE PRODUIT'!$E$3355</f>
        <v>0</v>
      </c>
      <c r="J1292" s="2" t="str">
        <f>'FICHE PRODUIT'!$E$3357</f>
        <v>Blazers</v>
      </c>
      <c r="K1292" s="2" t="str">
        <f>'FICHE PRODUIT'!$E$3358</f>
        <v>Slack</v>
      </c>
      <c r="L1292" s="4">
        <f>'FICHE PRODUIT'!$E$3360</f>
        <v>107</v>
      </c>
      <c r="M1292" s="4">
        <f>'FICHE PRODUIT'!$E$3361</f>
        <v>25.599999999999998</v>
      </c>
      <c r="N1292" s="4">
        <f>'FICHE PRODUIT'!$E$3363</f>
        <v>132.6</v>
      </c>
      <c r="O1292" s="4">
        <f>'FICHE PRODUIT'!$E$3364</f>
        <v>4.3363499245852193</v>
      </c>
      <c r="P1292" s="4">
        <f>'FICHE PRODUIT'!$E$3366</f>
        <v>575</v>
      </c>
      <c r="Q1292" s="4">
        <f>'FICHE PRODUIT'!$E$3367</f>
        <v>230</v>
      </c>
      <c r="R1292" s="4">
        <f>'FICHE PRODUIT'!$E$3368</f>
        <v>261.36363636363632</v>
      </c>
      <c r="S1292" s="122">
        <f>'FICHE PRODUIT'!$E$3369</f>
        <v>0</v>
      </c>
      <c r="T1292" s="2" t="str">
        <f>'FICHE PRODUIT'!A3380</f>
        <v>GALON</v>
      </c>
      <c r="U1292" s="2" t="str">
        <f>'FICHE PRODUIT'!B3380</f>
        <v>NASTRO</v>
      </c>
      <c r="V1292" s="2" t="str">
        <f>'FICHE PRODUIT'!C3380</f>
        <v>H</v>
      </c>
      <c r="W1292" s="2">
        <f>'FICHE PRODUIT'!D3380</f>
        <v>0.5</v>
      </c>
      <c r="X1292" s="2">
        <f>'FICHE PRODUIT'!E3380</f>
        <v>2</v>
      </c>
      <c r="Y1292" s="2">
        <f>'FICHE PRODUIT'!F3380</f>
        <v>0</v>
      </c>
      <c r="Z1292" s="2">
        <f>'FICHE PRODUIT'!G3380</f>
        <v>0</v>
      </c>
      <c r="AA1292" s="2">
        <f>'FICHE PRODUIT'!H3380</f>
        <v>0</v>
      </c>
    </row>
    <row r="1293" spans="1:27" x14ac:dyDescent="0.2">
      <c r="A1293" s="7" t="str">
        <f>'FICHE PRODUIT'!$A$3347</f>
        <v>SLACK IVY VIW3018</v>
      </c>
      <c r="B1293" s="2" t="str">
        <f>'FICHE PRODUIT'!$H$3347</f>
        <v>Gris</v>
      </c>
      <c r="C1293" s="2" t="str">
        <f>'FICHE PRODUIT'!$S$3347</f>
        <v>W26-27</v>
      </c>
      <c r="D1293" s="2">
        <f>'FICHE PRODUIT'!$Q$3347</f>
        <v>0</v>
      </c>
      <c r="E1293" s="2" t="str">
        <f>'FICHE PRODUIT'!$S$3349</f>
        <v>IN PRODUCTION</v>
      </c>
      <c r="F1293" s="2" t="str">
        <f>'FICHE PRODUIT'!$E$3351</f>
        <v>Page 88</v>
      </c>
      <c r="G1293" s="2" t="str">
        <f>'FICHE PRODUIT'!$E$3352</f>
        <v xml:space="preserve">Not need </v>
      </c>
      <c r="H1293" s="122" t="str">
        <f>'FICHE PRODUIT'!$E$3353</f>
        <v>OCEAN SURPLUS</v>
      </c>
      <c r="I1293" s="2" t="b">
        <f>'FICHE PRODUIT'!$E$3355</f>
        <v>0</v>
      </c>
      <c r="J1293" s="2" t="str">
        <f>'FICHE PRODUIT'!$E$3357</f>
        <v>Blazers</v>
      </c>
      <c r="K1293" s="2" t="str">
        <f>'FICHE PRODUIT'!$E$3358</f>
        <v>Slack</v>
      </c>
      <c r="L1293" s="4">
        <f>'FICHE PRODUIT'!$E$3360</f>
        <v>107</v>
      </c>
      <c r="M1293" s="4">
        <f>'FICHE PRODUIT'!$E$3361</f>
        <v>25.599999999999998</v>
      </c>
      <c r="N1293" s="4">
        <f>'FICHE PRODUIT'!$E$3363</f>
        <v>132.6</v>
      </c>
      <c r="O1293" s="4">
        <f>'FICHE PRODUIT'!$E$3364</f>
        <v>4.3363499245852193</v>
      </c>
      <c r="P1293" s="4">
        <f>'FICHE PRODUIT'!$E$3366</f>
        <v>575</v>
      </c>
      <c r="Q1293" s="4">
        <f>'FICHE PRODUIT'!$E$3367</f>
        <v>230</v>
      </c>
      <c r="R1293" s="4">
        <f>'FICHE PRODUIT'!$E$3368</f>
        <v>261.36363636363632</v>
      </c>
      <c r="S1293" s="122">
        <f>'FICHE PRODUIT'!$E$3369</f>
        <v>0</v>
      </c>
      <c r="T1293" s="2" t="str">
        <f>'FICHE PRODUIT'!A3381</f>
        <v>GALON</v>
      </c>
      <c r="U1293" s="2" t="str">
        <f>'FICHE PRODUIT'!B3381</f>
        <v>NASTRO</v>
      </c>
      <c r="V1293" s="2" t="str">
        <f>'FICHE PRODUIT'!C3381</f>
        <v>G</v>
      </c>
      <c r="W1293" s="2">
        <f>'FICHE PRODUIT'!D3381</f>
        <v>1</v>
      </c>
      <c r="X1293" s="2">
        <f>'FICHE PRODUIT'!E3381</f>
        <v>4</v>
      </c>
      <c r="Y1293" s="2">
        <f>'FICHE PRODUIT'!F3381</f>
        <v>0.49</v>
      </c>
      <c r="Z1293" s="2">
        <f>'FICHE PRODUIT'!G3381</f>
        <v>0.49</v>
      </c>
      <c r="AA1293" s="2">
        <f>'FICHE PRODUIT'!H3381</f>
        <v>1.96</v>
      </c>
    </row>
    <row r="1294" spans="1:27" x14ac:dyDescent="0.2">
      <c r="A1294" s="7" t="str">
        <f>'FICHE PRODUIT'!$A$3347</f>
        <v>SLACK IVY VIW3018</v>
      </c>
      <c r="B1294" s="2" t="str">
        <f>'FICHE PRODUIT'!$H$3347</f>
        <v>Gris</v>
      </c>
      <c r="C1294" s="2" t="str">
        <f>'FICHE PRODUIT'!$S$3347</f>
        <v>W26-27</v>
      </c>
      <c r="D1294" s="2">
        <f>'FICHE PRODUIT'!$Q$3347</f>
        <v>0</v>
      </c>
      <c r="E1294" s="2" t="str">
        <f>'FICHE PRODUIT'!$S$3349</f>
        <v>IN PRODUCTION</v>
      </c>
      <c r="F1294" s="2" t="str">
        <f>'FICHE PRODUIT'!$E$3351</f>
        <v>Page 88</v>
      </c>
      <c r="G1294" s="2" t="str">
        <f>'FICHE PRODUIT'!$E$3352</f>
        <v xml:space="preserve">Not need </v>
      </c>
      <c r="H1294" s="122" t="str">
        <f>'FICHE PRODUIT'!$E$3353</f>
        <v>OCEAN SURPLUS</v>
      </c>
      <c r="I1294" s="2" t="b">
        <f>'FICHE PRODUIT'!$E$3355</f>
        <v>0</v>
      </c>
      <c r="J1294" s="2" t="str">
        <f>'FICHE PRODUIT'!$E$3357</f>
        <v>Blazers</v>
      </c>
      <c r="K1294" s="2" t="str">
        <f>'FICHE PRODUIT'!$E$3358</f>
        <v>Slack</v>
      </c>
      <c r="L1294" s="4">
        <f>'FICHE PRODUIT'!$E$3360</f>
        <v>107</v>
      </c>
      <c r="M1294" s="4">
        <f>'FICHE PRODUIT'!$E$3361</f>
        <v>25.599999999999998</v>
      </c>
      <c r="N1294" s="4">
        <f>'FICHE PRODUIT'!$E$3363</f>
        <v>132.6</v>
      </c>
      <c r="O1294" s="4">
        <f>'FICHE PRODUIT'!$E$3364</f>
        <v>4.3363499245852193</v>
      </c>
      <c r="P1294" s="4">
        <f>'FICHE PRODUIT'!$E$3366</f>
        <v>575</v>
      </c>
      <c r="Q1294" s="4">
        <f>'FICHE PRODUIT'!$E$3367</f>
        <v>230</v>
      </c>
      <c r="R1294" s="4">
        <f>'FICHE PRODUIT'!$E$3368</f>
        <v>261.36363636363632</v>
      </c>
      <c r="S1294" s="122">
        <f>'FICHE PRODUIT'!$E$3369</f>
        <v>0</v>
      </c>
      <c r="T1294" s="2" t="str">
        <f>'FICHE PRODUIT'!A3382</f>
        <v>ETIQUETTES</v>
      </c>
      <c r="U1294" s="2" t="str">
        <f>'FICHE PRODUIT'!B3382</f>
        <v>CADICA</v>
      </c>
      <c r="V1294" s="2" t="str">
        <f>'FICHE PRODUIT'!C3382</f>
        <v>LE1</v>
      </c>
      <c r="W1294" s="2">
        <f>'FICHE PRODUIT'!D3382</f>
        <v>1</v>
      </c>
      <c r="X1294" s="2">
        <f>'FICHE PRODUIT'!E3382</f>
        <v>4</v>
      </c>
      <c r="Y1294" s="2">
        <f>'FICHE PRODUIT'!F3382</f>
        <v>0.65</v>
      </c>
      <c r="Z1294" s="2">
        <f>'FICHE PRODUIT'!G3382</f>
        <v>0.65</v>
      </c>
      <c r="AA1294" s="2">
        <f>'FICHE PRODUIT'!H3382</f>
        <v>2.6</v>
      </c>
    </row>
    <row r="1295" spans="1:27" x14ac:dyDescent="0.2">
      <c r="A1295" s="7" t="str">
        <f>'FICHE PRODUIT'!$A$3347</f>
        <v>SLACK IVY VIW3018</v>
      </c>
      <c r="B1295" s="2" t="str">
        <f>'FICHE PRODUIT'!$H$3347</f>
        <v>Gris</v>
      </c>
      <c r="C1295" s="2" t="str">
        <f>'FICHE PRODUIT'!$S$3347</f>
        <v>W26-27</v>
      </c>
      <c r="D1295" s="2">
        <f>'FICHE PRODUIT'!$Q$3347</f>
        <v>0</v>
      </c>
      <c r="E1295" s="2" t="str">
        <f>'FICHE PRODUIT'!$S$3349</f>
        <v>IN PRODUCTION</v>
      </c>
      <c r="F1295" s="2" t="str">
        <f>'FICHE PRODUIT'!$E$3351</f>
        <v>Page 88</v>
      </c>
      <c r="G1295" s="2" t="str">
        <f>'FICHE PRODUIT'!$E$3352</f>
        <v xml:space="preserve">Not need </v>
      </c>
      <c r="H1295" s="122" t="str">
        <f>'FICHE PRODUIT'!$E$3353</f>
        <v>OCEAN SURPLUS</v>
      </c>
      <c r="I1295" s="2" t="b">
        <f>'FICHE PRODUIT'!$E$3355</f>
        <v>0</v>
      </c>
      <c r="J1295" s="2" t="str">
        <f>'FICHE PRODUIT'!$E$3357</f>
        <v>Blazers</v>
      </c>
      <c r="K1295" s="2" t="str">
        <f>'FICHE PRODUIT'!$E$3358</f>
        <v>Slack</v>
      </c>
      <c r="L1295" s="4">
        <f>'FICHE PRODUIT'!$E$3360</f>
        <v>107</v>
      </c>
      <c r="M1295" s="4">
        <f>'FICHE PRODUIT'!$E$3361</f>
        <v>25.599999999999998</v>
      </c>
      <c r="N1295" s="4">
        <f>'FICHE PRODUIT'!$E$3363</f>
        <v>132.6</v>
      </c>
      <c r="O1295" s="4">
        <f>'FICHE PRODUIT'!$E$3364</f>
        <v>4.3363499245852193</v>
      </c>
      <c r="P1295" s="4">
        <f>'FICHE PRODUIT'!$E$3366</f>
        <v>575</v>
      </c>
      <c r="Q1295" s="4">
        <f>'FICHE PRODUIT'!$E$3367</f>
        <v>230</v>
      </c>
      <c r="R1295" s="4">
        <f>'FICHE PRODUIT'!$E$3368</f>
        <v>261.36363636363632</v>
      </c>
      <c r="S1295" s="122">
        <f>'FICHE PRODUIT'!$E$3369</f>
        <v>0</v>
      </c>
      <c r="T1295" s="2" t="str">
        <f>'FICHE PRODUIT'!A3383</f>
        <v>HANGTAG</v>
      </c>
      <c r="U1295" s="2" t="str">
        <f>'FICHE PRODUIT'!B3383</f>
        <v>CADICA</v>
      </c>
      <c r="V1295" s="2" t="str">
        <f>'FICHE PRODUIT'!C3383</f>
        <v>XD2</v>
      </c>
      <c r="W1295" s="2">
        <f>'FICHE PRODUIT'!D3383</f>
        <v>1</v>
      </c>
      <c r="X1295" s="2">
        <f>'FICHE PRODUIT'!E3383</f>
        <v>4</v>
      </c>
      <c r="Y1295" s="2">
        <f>'FICHE PRODUIT'!F3383</f>
        <v>0.25</v>
      </c>
      <c r="Z1295" s="2">
        <f>'FICHE PRODUIT'!G3383</f>
        <v>0.25</v>
      </c>
      <c r="AA1295" s="2">
        <f>'FICHE PRODUIT'!H3383</f>
        <v>1</v>
      </c>
    </row>
    <row r="1296" spans="1:27" x14ac:dyDescent="0.2">
      <c r="A1296" s="7" t="str">
        <f>'FICHE PRODUIT'!$A$3347</f>
        <v>SLACK IVY VIW3018</v>
      </c>
      <c r="B1296" s="2" t="str">
        <f>'FICHE PRODUIT'!$H$3347</f>
        <v>Gris</v>
      </c>
      <c r="C1296" s="2" t="str">
        <f>'FICHE PRODUIT'!$S$3347</f>
        <v>W26-27</v>
      </c>
      <c r="D1296" s="2">
        <f>'FICHE PRODUIT'!$Q$3347</f>
        <v>0</v>
      </c>
      <c r="E1296" s="2" t="str">
        <f>'FICHE PRODUIT'!$S$3349</f>
        <v>IN PRODUCTION</v>
      </c>
      <c r="F1296" s="2" t="str">
        <f>'FICHE PRODUIT'!$E$3351</f>
        <v>Page 88</v>
      </c>
      <c r="G1296" s="2" t="str">
        <f>'FICHE PRODUIT'!$E$3352</f>
        <v xml:space="preserve">Not need </v>
      </c>
      <c r="H1296" s="122" t="str">
        <f>'FICHE PRODUIT'!$E$3353</f>
        <v>OCEAN SURPLUS</v>
      </c>
      <c r="I1296" s="2" t="b">
        <f>'FICHE PRODUIT'!$E$3355</f>
        <v>0</v>
      </c>
      <c r="J1296" s="2" t="str">
        <f>'FICHE PRODUIT'!$E$3357</f>
        <v>Blazers</v>
      </c>
      <c r="K1296" s="2" t="str">
        <f>'FICHE PRODUIT'!$E$3358</f>
        <v>Slack</v>
      </c>
      <c r="L1296" s="4">
        <f>'FICHE PRODUIT'!$E$3360</f>
        <v>107</v>
      </c>
      <c r="M1296" s="4">
        <f>'FICHE PRODUIT'!$E$3361</f>
        <v>25.599999999999998</v>
      </c>
      <c r="N1296" s="4">
        <f>'FICHE PRODUIT'!$E$3363</f>
        <v>132.6</v>
      </c>
      <c r="O1296" s="4">
        <f>'FICHE PRODUIT'!$E$3364</f>
        <v>4.3363499245852193</v>
      </c>
      <c r="P1296" s="4">
        <f>'FICHE PRODUIT'!$E$3366</f>
        <v>575</v>
      </c>
      <c r="Q1296" s="4">
        <f>'FICHE PRODUIT'!$E$3367</f>
        <v>230</v>
      </c>
      <c r="R1296" s="4">
        <f>'FICHE PRODUIT'!$E$3368</f>
        <v>261.36363636363632</v>
      </c>
      <c r="S1296" s="122">
        <f>'FICHE PRODUIT'!$E$3369</f>
        <v>0</v>
      </c>
      <c r="T1296" s="2">
        <f>'FICHE PRODUIT'!A3384</f>
        <v>0</v>
      </c>
      <c r="U1296" s="2">
        <f>'FICHE PRODUIT'!B3384</f>
        <v>0</v>
      </c>
      <c r="V1296" s="2">
        <f>'FICHE PRODUIT'!C3384</f>
        <v>0</v>
      </c>
      <c r="W1296" s="2">
        <f>'FICHE PRODUIT'!D3384</f>
        <v>0</v>
      </c>
      <c r="X1296" s="2">
        <f>'FICHE PRODUIT'!E3384</f>
        <v>0</v>
      </c>
      <c r="Y1296" s="2">
        <f>'FICHE PRODUIT'!F3384</f>
        <v>0</v>
      </c>
      <c r="Z1296" s="2">
        <f>'FICHE PRODUIT'!G3384</f>
        <v>0</v>
      </c>
      <c r="AA1296" s="2">
        <f>'FICHE PRODUIT'!H3384</f>
        <v>0</v>
      </c>
    </row>
    <row r="1297" spans="1:27" x14ac:dyDescent="0.2">
      <c r="A1297" s="7" t="str">
        <f>'FICHE PRODUIT'!$A$3347</f>
        <v>SLACK IVY VIW3018</v>
      </c>
      <c r="B1297" s="2" t="str">
        <f>'FICHE PRODUIT'!$H$3347</f>
        <v>Gris</v>
      </c>
      <c r="C1297" s="2" t="str">
        <f>'FICHE PRODUIT'!$S$3347</f>
        <v>W26-27</v>
      </c>
      <c r="D1297" s="2">
        <f>'FICHE PRODUIT'!$Q$3347</f>
        <v>0</v>
      </c>
      <c r="E1297" s="2" t="str">
        <f>'FICHE PRODUIT'!$S$3349</f>
        <v>IN PRODUCTION</v>
      </c>
      <c r="F1297" s="2" t="str">
        <f>'FICHE PRODUIT'!$E$3351</f>
        <v>Page 88</v>
      </c>
      <c r="G1297" s="2" t="str">
        <f>'FICHE PRODUIT'!$E$3352</f>
        <v xml:space="preserve">Not need </v>
      </c>
      <c r="H1297" s="122" t="str">
        <f>'FICHE PRODUIT'!$E$3353</f>
        <v>OCEAN SURPLUS</v>
      </c>
      <c r="I1297" s="2" t="b">
        <f>'FICHE PRODUIT'!$E$3355</f>
        <v>0</v>
      </c>
      <c r="J1297" s="2" t="str">
        <f>'FICHE PRODUIT'!$E$3357</f>
        <v>Blazers</v>
      </c>
      <c r="K1297" s="2" t="str">
        <f>'FICHE PRODUIT'!$E$3358</f>
        <v>Slack</v>
      </c>
      <c r="L1297" s="4">
        <f>'FICHE PRODUIT'!$E$3360</f>
        <v>107</v>
      </c>
      <c r="M1297" s="4">
        <f>'FICHE PRODUIT'!$E$3361</f>
        <v>25.599999999999998</v>
      </c>
      <c r="N1297" s="4">
        <f>'FICHE PRODUIT'!$E$3363</f>
        <v>132.6</v>
      </c>
      <c r="O1297" s="4">
        <f>'FICHE PRODUIT'!$E$3364</f>
        <v>4.3363499245852193</v>
      </c>
      <c r="P1297" s="4">
        <f>'FICHE PRODUIT'!$E$3366</f>
        <v>575</v>
      </c>
      <c r="Q1297" s="4">
        <f>'FICHE PRODUIT'!$E$3367</f>
        <v>230</v>
      </c>
      <c r="R1297" s="4">
        <f>'FICHE PRODUIT'!$E$3368</f>
        <v>261.36363636363632</v>
      </c>
      <c r="S1297" s="122">
        <f>'FICHE PRODUIT'!$E$3369</f>
        <v>0</v>
      </c>
      <c r="T1297" s="2">
        <f>'FICHE PRODUIT'!A3385</f>
        <v>0</v>
      </c>
      <c r="U1297" s="2">
        <f>'FICHE PRODUIT'!B3385</f>
        <v>0</v>
      </c>
      <c r="V1297" s="2">
        <f>'FICHE PRODUIT'!C3385</f>
        <v>0</v>
      </c>
      <c r="W1297" s="2">
        <f>'FICHE PRODUIT'!D3385</f>
        <v>0</v>
      </c>
      <c r="X1297" s="2">
        <f>'FICHE PRODUIT'!E3385</f>
        <v>0</v>
      </c>
      <c r="Y1297" s="2">
        <f>'FICHE PRODUIT'!F3385</f>
        <v>0</v>
      </c>
      <c r="Z1297" s="2">
        <f>'FICHE PRODUIT'!G3385</f>
        <v>0</v>
      </c>
      <c r="AA1297" s="2">
        <f>'FICHE PRODUIT'!H3385</f>
        <v>0</v>
      </c>
    </row>
    <row r="1298" spans="1:27" x14ac:dyDescent="0.2">
      <c r="A1298" s="7" t="str">
        <f>'FICHE PRODUIT'!$A$3347</f>
        <v>SLACK IVY VIW3018</v>
      </c>
      <c r="B1298" s="2" t="str">
        <f>'FICHE PRODUIT'!$H$3347</f>
        <v>Gris</v>
      </c>
      <c r="C1298" s="2" t="str">
        <f>'FICHE PRODUIT'!$S$3347</f>
        <v>W26-27</v>
      </c>
      <c r="D1298" s="2">
        <f>'FICHE PRODUIT'!$Q$3347</f>
        <v>0</v>
      </c>
      <c r="E1298" s="2" t="str">
        <f>'FICHE PRODUIT'!$S$3349</f>
        <v>IN PRODUCTION</v>
      </c>
      <c r="F1298" s="2" t="str">
        <f>'FICHE PRODUIT'!$E$3351</f>
        <v>Page 88</v>
      </c>
      <c r="G1298" s="2" t="str">
        <f>'FICHE PRODUIT'!$E$3352</f>
        <v xml:space="preserve">Not need </v>
      </c>
      <c r="H1298" s="122" t="str">
        <f>'FICHE PRODUIT'!$E$3353</f>
        <v>OCEAN SURPLUS</v>
      </c>
      <c r="I1298" s="2" t="b">
        <f>'FICHE PRODUIT'!$E$3355</f>
        <v>0</v>
      </c>
      <c r="J1298" s="2" t="str">
        <f>'FICHE PRODUIT'!$E$3357</f>
        <v>Blazers</v>
      </c>
      <c r="K1298" s="2" t="str">
        <f>'FICHE PRODUIT'!$E$3358</f>
        <v>Slack</v>
      </c>
      <c r="L1298" s="4">
        <f>'FICHE PRODUIT'!$E$3360</f>
        <v>107</v>
      </c>
      <c r="M1298" s="4">
        <f>'FICHE PRODUIT'!$E$3361</f>
        <v>25.599999999999998</v>
      </c>
      <c r="N1298" s="4">
        <f>'FICHE PRODUIT'!$E$3363</f>
        <v>132.6</v>
      </c>
      <c r="O1298" s="4">
        <f>'FICHE PRODUIT'!$E$3364</f>
        <v>4.3363499245852193</v>
      </c>
      <c r="P1298" s="4">
        <f>'FICHE PRODUIT'!$E$3366</f>
        <v>575</v>
      </c>
      <c r="Q1298" s="4">
        <f>'FICHE PRODUIT'!$E$3367</f>
        <v>230</v>
      </c>
      <c r="R1298" s="4">
        <f>'FICHE PRODUIT'!$E$3368</f>
        <v>261.36363636363632</v>
      </c>
      <c r="S1298" s="122">
        <f>'FICHE PRODUIT'!$E$3369</f>
        <v>0</v>
      </c>
      <c r="T1298" s="2">
        <f>'FICHE PRODUIT'!A3386</f>
        <v>0</v>
      </c>
      <c r="U1298" s="2">
        <f>'FICHE PRODUIT'!B3386</f>
        <v>0</v>
      </c>
      <c r="V1298" s="2">
        <f>'FICHE PRODUIT'!C3386</f>
        <v>0</v>
      </c>
      <c r="W1298" s="2">
        <f>'FICHE PRODUIT'!D3386</f>
        <v>0</v>
      </c>
      <c r="X1298" s="2">
        <f>'FICHE PRODUIT'!E3386</f>
        <v>0</v>
      </c>
      <c r="Y1298" s="2">
        <f>'FICHE PRODUIT'!F3386</f>
        <v>0</v>
      </c>
      <c r="Z1298" s="2">
        <f>'FICHE PRODUIT'!G3386</f>
        <v>0</v>
      </c>
      <c r="AA1298" s="2">
        <f>'FICHE PRODUIT'!H3386</f>
        <v>0</v>
      </c>
    </row>
    <row r="1299" spans="1:27" x14ac:dyDescent="0.2">
      <c r="A1299" s="7" t="str">
        <f>'FICHE PRODUIT'!$A$3347</f>
        <v>SLACK IVY VIW3018</v>
      </c>
      <c r="B1299" s="2" t="str">
        <f>'FICHE PRODUIT'!$H$3347</f>
        <v>Gris</v>
      </c>
      <c r="C1299" s="2" t="str">
        <f>'FICHE PRODUIT'!$S$3347</f>
        <v>W26-27</v>
      </c>
      <c r="D1299" s="2">
        <f>'FICHE PRODUIT'!$Q$3347</f>
        <v>0</v>
      </c>
      <c r="E1299" s="2" t="str">
        <f>'FICHE PRODUIT'!$S$3349</f>
        <v>IN PRODUCTION</v>
      </c>
      <c r="F1299" s="2" t="str">
        <f>'FICHE PRODUIT'!$E$3351</f>
        <v>Page 88</v>
      </c>
      <c r="G1299" s="2" t="str">
        <f>'FICHE PRODUIT'!$E$3352</f>
        <v xml:space="preserve">Not need </v>
      </c>
      <c r="H1299" s="122" t="str">
        <f>'FICHE PRODUIT'!$E$3353</f>
        <v>OCEAN SURPLUS</v>
      </c>
      <c r="I1299" s="2" t="b">
        <f>'FICHE PRODUIT'!$E$3355</f>
        <v>0</v>
      </c>
      <c r="J1299" s="2" t="str">
        <f>'FICHE PRODUIT'!$E$3357</f>
        <v>Blazers</v>
      </c>
      <c r="K1299" s="2" t="str">
        <f>'FICHE PRODUIT'!$E$3358</f>
        <v>Slack</v>
      </c>
      <c r="L1299" s="4">
        <f>'FICHE PRODUIT'!$E$3360</f>
        <v>107</v>
      </c>
      <c r="M1299" s="4">
        <f>'FICHE PRODUIT'!$E$3361</f>
        <v>25.599999999999998</v>
      </c>
      <c r="N1299" s="4">
        <f>'FICHE PRODUIT'!$E$3363</f>
        <v>132.6</v>
      </c>
      <c r="O1299" s="4">
        <f>'FICHE PRODUIT'!$E$3364</f>
        <v>4.3363499245852193</v>
      </c>
      <c r="P1299" s="4">
        <f>'FICHE PRODUIT'!$E$3366</f>
        <v>575</v>
      </c>
      <c r="Q1299" s="4">
        <f>'FICHE PRODUIT'!$E$3367</f>
        <v>230</v>
      </c>
      <c r="R1299" s="4">
        <f>'FICHE PRODUIT'!$E$3368</f>
        <v>261.36363636363632</v>
      </c>
      <c r="S1299" s="122">
        <f>'FICHE PRODUIT'!$E$3369</f>
        <v>0</v>
      </c>
      <c r="T1299" s="2" t="str">
        <f>'FICHE PRODUIT'!A3387</f>
        <v>Frais externe</v>
      </c>
      <c r="U1299" s="2" t="str">
        <f>'FICHE PRODUIT'!B3387</f>
        <v>Transport</v>
      </c>
      <c r="V1299" s="2" t="str">
        <f>'FICHE PRODUIT'!C3387</f>
        <v xml:space="preserve">Européen </v>
      </c>
      <c r="W1299" s="2">
        <f>'FICHE PRODUIT'!D3387</f>
        <v>1</v>
      </c>
      <c r="X1299" s="2">
        <f>'FICHE PRODUIT'!E3387</f>
        <v>4</v>
      </c>
      <c r="Y1299" s="2">
        <f>'FICHE PRODUIT'!F3387</f>
        <v>2</v>
      </c>
      <c r="Z1299" s="2">
        <f>'FICHE PRODUIT'!G3387</f>
        <v>2</v>
      </c>
      <c r="AA1299" s="2">
        <f>'FICHE PRODUIT'!H3387</f>
        <v>8</v>
      </c>
    </row>
    <row r="1300" spans="1:27" x14ac:dyDescent="0.2">
      <c r="A1300" s="7" t="str">
        <f>'FICHE PRODUIT'!$A$3347</f>
        <v>SLACK IVY VIW3018</v>
      </c>
      <c r="B1300" s="2" t="str">
        <f>'FICHE PRODUIT'!$H$3347</f>
        <v>Gris</v>
      </c>
      <c r="C1300" s="2" t="str">
        <f>'FICHE PRODUIT'!$S$3347</f>
        <v>W26-27</v>
      </c>
      <c r="D1300" s="2">
        <f>'FICHE PRODUIT'!$Q$3347</f>
        <v>0</v>
      </c>
      <c r="E1300" s="2" t="str">
        <f>'FICHE PRODUIT'!$S$3349</f>
        <v>IN PRODUCTION</v>
      </c>
      <c r="F1300" s="2" t="str">
        <f>'FICHE PRODUIT'!$E$3351</f>
        <v>Page 88</v>
      </c>
      <c r="G1300" s="2" t="str">
        <f>'FICHE PRODUIT'!$E$3352</f>
        <v xml:space="preserve">Not need </v>
      </c>
      <c r="H1300" s="122" t="str">
        <f>'FICHE PRODUIT'!$E$3353</f>
        <v>OCEAN SURPLUS</v>
      </c>
      <c r="I1300" s="2" t="b">
        <f>'FICHE PRODUIT'!$E$3355</f>
        <v>0</v>
      </c>
      <c r="J1300" s="2" t="str">
        <f>'FICHE PRODUIT'!$E$3357</f>
        <v>Blazers</v>
      </c>
      <c r="K1300" s="2" t="str">
        <f>'FICHE PRODUIT'!$E$3358</f>
        <v>Slack</v>
      </c>
      <c r="L1300" s="4">
        <f>'FICHE PRODUIT'!$E$3360</f>
        <v>107</v>
      </c>
      <c r="M1300" s="4">
        <f>'FICHE PRODUIT'!$E$3361</f>
        <v>25.599999999999998</v>
      </c>
      <c r="N1300" s="4">
        <f>'FICHE PRODUIT'!$E$3363</f>
        <v>132.6</v>
      </c>
      <c r="O1300" s="4">
        <f>'FICHE PRODUIT'!$E$3364</f>
        <v>4.3363499245852193</v>
      </c>
      <c r="P1300" s="4">
        <f>'FICHE PRODUIT'!$E$3366</f>
        <v>575</v>
      </c>
      <c r="Q1300" s="4">
        <f>'FICHE PRODUIT'!$E$3367</f>
        <v>230</v>
      </c>
      <c r="R1300" s="4">
        <f>'FICHE PRODUIT'!$E$3368</f>
        <v>261.36363636363632</v>
      </c>
      <c r="S1300" s="122">
        <f>'FICHE PRODUIT'!$E$3369</f>
        <v>0</v>
      </c>
      <c r="T1300" s="2" t="str">
        <f>'FICHE PRODUIT'!A3388</f>
        <v>Frais externe</v>
      </c>
      <c r="U1300" s="2" t="str">
        <f>'FICHE PRODUIT'!B3388</f>
        <v>Communication</v>
      </c>
      <c r="V1300" s="2" t="str">
        <f>'FICHE PRODUIT'!C3388</f>
        <v>Marketing</v>
      </c>
      <c r="W1300" s="2">
        <f>'FICHE PRODUIT'!D3388</f>
        <v>1</v>
      </c>
      <c r="X1300" s="2">
        <f>'FICHE PRODUIT'!E3388</f>
        <v>4</v>
      </c>
      <c r="Y1300" s="2">
        <f>'FICHE PRODUIT'!F3388</f>
        <v>0.5</v>
      </c>
      <c r="Z1300" s="2">
        <f>'FICHE PRODUIT'!G3388</f>
        <v>0.5</v>
      </c>
      <c r="AA1300" s="2">
        <f>'FICHE PRODUIT'!H3388</f>
        <v>2</v>
      </c>
    </row>
    <row r="1301" spans="1:27" x14ac:dyDescent="0.2">
      <c r="A1301" s="7" t="str">
        <f>'FICHE PRODUIT'!$A$3390</f>
        <v>SLACK IVY PDG</v>
      </c>
      <c r="B1301" s="2" t="str">
        <f>'FICHE PRODUIT'!$H$3390</f>
        <v xml:space="preserve">Gris bleu </v>
      </c>
      <c r="C1301" s="2" t="str">
        <f>'FICHE PRODUIT'!$S$3390</f>
        <v>W26-27</v>
      </c>
      <c r="D1301" s="2">
        <f>'FICHE PRODUIT'!$Q$3390</f>
        <v>0</v>
      </c>
      <c r="E1301" s="2" t="str">
        <f>'FICHE PRODUIT'!$S$3392</f>
        <v>PROTO</v>
      </c>
      <c r="F1301" s="2" t="str">
        <f>'FICHE PRODUIT'!$E$3394</f>
        <v>Page 89</v>
      </c>
      <c r="G1301" s="2" t="str">
        <f>'FICHE PRODUIT'!$E$3395</f>
        <v xml:space="preserve">TO DO </v>
      </c>
      <c r="H1301" s="122" t="str">
        <f>'FICHE PRODUIT'!$E$3396</f>
        <v>OCEAN SURPLUS</v>
      </c>
      <c r="I1301" s="2" t="b">
        <f>'FICHE PRODUIT'!$E$3398</f>
        <v>0</v>
      </c>
      <c r="J1301" s="2" t="str">
        <f>'FICHE PRODUIT'!$E$3400</f>
        <v>Blazers</v>
      </c>
      <c r="K1301" s="2" t="str">
        <f>'FICHE PRODUIT'!$E$3401</f>
        <v>Slack</v>
      </c>
      <c r="L1301" s="4">
        <f>'FICHE PRODUIT'!$E$3403</f>
        <v>107</v>
      </c>
      <c r="M1301" s="4">
        <f>'FICHE PRODUIT'!$E$3404</f>
        <v>2.5</v>
      </c>
      <c r="N1301" s="4">
        <f>'FICHE PRODUIT'!$E$3406</f>
        <v>109.5</v>
      </c>
      <c r="O1301" s="4">
        <f>'FICHE PRODUIT'!$E$3407</f>
        <v>5.2511415525114158</v>
      </c>
      <c r="P1301" s="4">
        <f>'FICHE PRODUIT'!$E$3409</f>
        <v>575</v>
      </c>
      <c r="Q1301" s="4">
        <f>'FICHE PRODUIT'!$E$3410</f>
        <v>230</v>
      </c>
      <c r="R1301" s="4">
        <f>'FICHE PRODUIT'!$E$3411</f>
        <v>261.36363636363632</v>
      </c>
      <c r="S1301" s="122">
        <f>'FICHE PRODUIT'!$E$3412</f>
        <v>0</v>
      </c>
      <c r="T1301" s="2" t="str">
        <f>'FICHE PRODUIT'!A3417</f>
        <v>FABRIC</v>
      </c>
      <c r="U1301" s="2" t="str">
        <f>'FICHE PRODUIT'!B3417</f>
        <v>MALLALEUS</v>
      </c>
      <c r="V1301" s="2" t="str">
        <f>'FICHE PRODUIT'!C3417</f>
        <v>M5103 DENIM 4 - 100% Wool Pure 5744 / IA</v>
      </c>
      <c r="W1301" s="2">
        <f>'FICHE PRODUIT'!D3417</f>
        <v>0</v>
      </c>
      <c r="X1301" s="2">
        <f>'FICHE PRODUIT'!E3417</f>
        <v>0</v>
      </c>
      <c r="Y1301" s="2">
        <f>'FICHE PRODUIT'!F3417</f>
        <v>0</v>
      </c>
      <c r="Z1301" s="2">
        <f>'FICHE PRODUIT'!G3417</f>
        <v>0</v>
      </c>
      <c r="AA1301" s="2">
        <f>'FICHE PRODUIT'!H3417</f>
        <v>0</v>
      </c>
    </row>
    <row r="1302" spans="1:27" x14ac:dyDescent="0.2">
      <c r="A1302" s="7" t="str">
        <f>'FICHE PRODUIT'!$A$3390</f>
        <v>SLACK IVY PDG</v>
      </c>
      <c r="B1302" s="2" t="str">
        <f>'FICHE PRODUIT'!$H$3390</f>
        <v xml:space="preserve">Gris bleu </v>
      </c>
      <c r="C1302" s="2" t="str">
        <f>'FICHE PRODUIT'!$S$3390</f>
        <v>W26-27</v>
      </c>
      <c r="D1302" s="2">
        <f>'FICHE PRODUIT'!$Q$3390</f>
        <v>0</v>
      </c>
      <c r="E1302" s="2" t="str">
        <f>'FICHE PRODUIT'!$S$3392</f>
        <v>PROTO</v>
      </c>
      <c r="F1302" s="2" t="str">
        <f>'FICHE PRODUIT'!$E$3394</f>
        <v>Page 89</v>
      </c>
      <c r="G1302" s="2" t="str">
        <f>'FICHE PRODUIT'!$E$3395</f>
        <v xml:space="preserve">TO DO </v>
      </c>
      <c r="H1302" s="122" t="str">
        <f>'FICHE PRODUIT'!$E$3396</f>
        <v>OCEAN SURPLUS</v>
      </c>
      <c r="I1302" s="2" t="b">
        <f>'FICHE PRODUIT'!$E$3398</f>
        <v>0</v>
      </c>
      <c r="J1302" s="2" t="str">
        <f>'FICHE PRODUIT'!$E$3400</f>
        <v>Blazers</v>
      </c>
      <c r="K1302" s="2" t="str">
        <f>'FICHE PRODUIT'!$E$3401</f>
        <v>Slack</v>
      </c>
      <c r="L1302" s="4">
        <f>'FICHE PRODUIT'!$E$3403</f>
        <v>107</v>
      </c>
      <c r="M1302" s="4">
        <f>'FICHE PRODUIT'!$E$3404</f>
        <v>2.5</v>
      </c>
      <c r="N1302" s="4">
        <f>'FICHE PRODUIT'!$E$3406</f>
        <v>109.5</v>
      </c>
      <c r="O1302" s="4">
        <f>'FICHE PRODUIT'!$E$3407</f>
        <v>5.2511415525114158</v>
      </c>
      <c r="P1302" s="4">
        <f>'FICHE PRODUIT'!$E$3409</f>
        <v>575</v>
      </c>
      <c r="Q1302" s="4">
        <f>'FICHE PRODUIT'!$E$3410</f>
        <v>230</v>
      </c>
      <c r="R1302" s="4">
        <f>'FICHE PRODUIT'!$E$3411</f>
        <v>261.36363636363632</v>
      </c>
      <c r="S1302" s="122">
        <f>'FICHE PRODUIT'!$E$3412</f>
        <v>0</v>
      </c>
      <c r="T1302" s="2">
        <f>'FICHE PRODUIT'!A3418</f>
        <v>0</v>
      </c>
      <c r="U1302" s="2">
        <f>'FICHE PRODUIT'!B3418</f>
        <v>0</v>
      </c>
      <c r="V1302" s="2">
        <f>'FICHE PRODUIT'!C3418</f>
        <v>0</v>
      </c>
      <c r="W1302" s="2">
        <f>'FICHE PRODUIT'!D3418</f>
        <v>0</v>
      </c>
      <c r="X1302" s="2">
        <f>'FICHE PRODUIT'!E3418</f>
        <v>0</v>
      </c>
      <c r="Y1302" s="2">
        <f>'FICHE PRODUIT'!F3418</f>
        <v>0</v>
      </c>
      <c r="Z1302" s="2">
        <f>'FICHE PRODUIT'!G3418</f>
        <v>0</v>
      </c>
      <c r="AA1302" s="2">
        <f>'FICHE PRODUIT'!H3418</f>
        <v>0</v>
      </c>
    </row>
    <row r="1303" spans="1:27" x14ac:dyDescent="0.2">
      <c r="A1303" s="7" t="str">
        <f>'FICHE PRODUIT'!$A$3390</f>
        <v>SLACK IVY PDG</v>
      </c>
      <c r="B1303" s="2" t="str">
        <f>'FICHE PRODUIT'!$H$3390</f>
        <v xml:space="preserve">Gris bleu </v>
      </c>
      <c r="C1303" s="2" t="str">
        <f>'FICHE PRODUIT'!$S$3390</f>
        <v>W26-27</v>
      </c>
      <c r="D1303" s="2">
        <f>'FICHE PRODUIT'!$Q$3390</f>
        <v>0</v>
      </c>
      <c r="E1303" s="2" t="str">
        <f>'FICHE PRODUIT'!$S$3392</f>
        <v>PROTO</v>
      </c>
      <c r="F1303" s="2" t="str">
        <f>'FICHE PRODUIT'!$E$3394</f>
        <v>Page 89</v>
      </c>
      <c r="G1303" s="2" t="str">
        <f>'FICHE PRODUIT'!$E$3395</f>
        <v xml:space="preserve">TO DO </v>
      </c>
      <c r="H1303" s="122" t="str">
        <f>'FICHE PRODUIT'!$E$3396</f>
        <v>OCEAN SURPLUS</v>
      </c>
      <c r="I1303" s="2" t="b">
        <f>'FICHE PRODUIT'!$E$3398</f>
        <v>0</v>
      </c>
      <c r="J1303" s="2" t="str">
        <f>'FICHE PRODUIT'!$E$3400</f>
        <v>Blazers</v>
      </c>
      <c r="K1303" s="2" t="str">
        <f>'FICHE PRODUIT'!$E$3401</f>
        <v>Slack</v>
      </c>
      <c r="L1303" s="4">
        <f>'FICHE PRODUIT'!$E$3403</f>
        <v>107</v>
      </c>
      <c r="M1303" s="4">
        <f>'FICHE PRODUIT'!$E$3404</f>
        <v>2.5</v>
      </c>
      <c r="N1303" s="4">
        <f>'FICHE PRODUIT'!$E$3406</f>
        <v>109.5</v>
      </c>
      <c r="O1303" s="4">
        <f>'FICHE PRODUIT'!$E$3407</f>
        <v>5.2511415525114158</v>
      </c>
      <c r="P1303" s="4">
        <f>'FICHE PRODUIT'!$E$3409</f>
        <v>575</v>
      </c>
      <c r="Q1303" s="4">
        <f>'FICHE PRODUIT'!$E$3410</f>
        <v>230</v>
      </c>
      <c r="R1303" s="4">
        <f>'FICHE PRODUIT'!$E$3411</f>
        <v>261.36363636363632</v>
      </c>
      <c r="S1303" s="122">
        <f>'FICHE PRODUIT'!$E$3412</f>
        <v>0</v>
      </c>
      <c r="T1303" s="2">
        <f>'FICHE PRODUIT'!A3419</f>
        <v>0</v>
      </c>
      <c r="U1303" s="2">
        <f>'FICHE PRODUIT'!B3419</f>
        <v>0</v>
      </c>
      <c r="V1303" s="2">
        <f>'FICHE PRODUIT'!C3419</f>
        <v>0</v>
      </c>
      <c r="W1303" s="2">
        <f>'FICHE PRODUIT'!D3419</f>
        <v>0</v>
      </c>
      <c r="X1303" s="2">
        <f>'FICHE PRODUIT'!E3419</f>
        <v>0</v>
      </c>
      <c r="Y1303" s="2">
        <f>'FICHE PRODUIT'!F3419</f>
        <v>0</v>
      </c>
      <c r="Z1303" s="2">
        <f>'FICHE PRODUIT'!G3419</f>
        <v>0</v>
      </c>
      <c r="AA1303" s="2">
        <f>'FICHE PRODUIT'!H3419</f>
        <v>0</v>
      </c>
    </row>
    <row r="1304" spans="1:27" x14ac:dyDescent="0.2">
      <c r="A1304" s="7" t="str">
        <f>'FICHE PRODUIT'!$A$3390</f>
        <v>SLACK IVY PDG</v>
      </c>
      <c r="B1304" s="2" t="str">
        <f>'FICHE PRODUIT'!$H$3390</f>
        <v xml:space="preserve">Gris bleu </v>
      </c>
      <c r="C1304" s="2" t="str">
        <f>'FICHE PRODUIT'!$S$3390</f>
        <v>W26-27</v>
      </c>
      <c r="D1304" s="2">
        <f>'FICHE PRODUIT'!$Q$3390</f>
        <v>0</v>
      </c>
      <c r="E1304" s="2" t="str">
        <f>'FICHE PRODUIT'!$S$3392</f>
        <v>PROTO</v>
      </c>
      <c r="F1304" s="2" t="str">
        <f>'FICHE PRODUIT'!$E$3394</f>
        <v>Page 89</v>
      </c>
      <c r="G1304" s="2" t="str">
        <f>'FICHE PRODUIT'!$E$3395</f>
        <v xml:space="preserve">TO DO </v>
      </c>
      <c r="H1304" s="122" t="str">
        <f>'FICHE PRODUIT'!$E$3396</f>
        <v>OCEAN SURPLUS</v>
      </c>
      <c r="I1304" s="2" t="b">
        <f>'FICHE PRODUIT'!$E$3398</f>
        <v>0</v>
      </c>
      <c r="J1304" s="2" t="str">
        <f>'FICHE PRODUIT'!$E$3400</f>
        <v>Blazers</v>
      </c>
      <c r="K1304" s="2" t="str">
        <f>'FICHE PRODUIT'!$E$3401</f>
        <v>Slack</v>
      </c>
      <c r="L1304" s="4">
        <f>'FICHE PRODUIT'!$E$3403</f>
        <v>107</v>
      </c>
      <c r="M1304" s="4">
        <f>'FICHE PRODUIT'!$E$3404</f>
        <v>2.5</v>
      </c>
      <c r="N1304" s="4">
        <f>'FICHE PRODUIT'!$E$3406</f>
        <v>109.5</v>
      </c>
      <c r="O1304" s="4">
        <f>'FICHE PRODUIT'!$E$3407</f>
        <v>5.2511415525114158</v>
      </c>
      <c r="P1304" s="4">
        <f>'FICHE PRODUIT'!$E$3409</f>
        <v>575</v>
      </c>
      <c r="Q1304" s="4">
        <f>'FICHE PRODUIT'!$E$3410</f>
        <v>230</v>
      </c>
      <c r="R1304" s="4">
        <f>'FICHE PRODUIT'!$E$3411</f>
        <v>261.36363636363632</v>
      </c>
      <c r="S1304" s="122">
        <f>'FICHE PRODUIT'!$E$3412</f>
        <v>0</v>
      </c>
      <c r="T1304" s="2">
        <f>'FICHE PRODUIT'!A3420</f>
        <v>0</v>
      </c>
      <c r="U1304" s="2">
        <f>'FICHE PRODUIT'!B3420</f>
        <v>0</v>
      </c>
      <c r="V1304" s="2">
        <f>'FICHE PRODUIT'!C3420</f>
        <v>0</v>
      </c>
      <c r="W1304" s="2">
        <f>'FICHE PRODUIT'!D3420</f>
        <v>0</v>
      </c>
      <c r="X1304" s="2">
        <f>'FICHE PRODUIT'!E3420</f>
        <v>0</v>
      </c>
      <c r="Y1304" s="2">
        <f>'FICHE PRODUIT'!F3420</f>
        <v>0</v>
      </c>
      <c r="Z1304" s="2">
        <f>'FICHE PRODUIT'!G3420</f>
        <v>0</v>
      </c>
      <c r="AA1304" s="2">
        <f>'FICHE PRODUIT'!H3420</f>
        <v>0</v>
      </c>
    </row>
    <row r="1305" spans="1:27" x14ac:dyDescent="0.2">
      <c r="A1305" s="7" t="str">
        <f>'FICHE PRODUIT'!$A$3390</f>
        <v>SLACK IVY PDG</v>
      </c>
      <c r="B1305" s="2" t="str">
        <f>'FICHE PRODUIT'!$H$3390</f>
        <v xml:space="preserve">Gris bleu </v>
      </c>
      <c r="C1305" s="2" t="str">
        <f>'FICHE PRODUIT'!$S$3390</f>
        <v>W26-27</v>
      </c>
      <c r="D1305" s="2">
        <f>'FICHE PRODUIT'!$Q$3390</f>
        <v>0</v>
      </c>
      <c r="E1305" s="2" t="str">
        <f>'FICHE PRODUIT'!$S$3392</f>
        <v>PROTO</v>
      </c>
      <c r="F1305" s="2" t="str">
        <f>'FICHE PRODUIT'!$E$3394</f>
        <v>Page 89</v>
      </c>
      <c r="G1305" s="2" t="str">
        <f>'FICHE PRODUIT'!$E$3395</f>
        <v xml:space="preserve">TO DO </v>
      </c>
      <c r="H1305" s="122" t="str">
        <f>'FICHE PRODUIT'!$E$3396</f>
        <v>OCEAN SURPLUS</v>
      </c>
      <c r="I1305" s="2" t="b">
        <f>'FICHE PRODUIT'!$E$3398</f>
        <v>0</v>
      </c>
      <c r="J1305" s="2" t="str">
        <f>'FICHE PRODUIT'!$E$3400</f>
        <v>Blazers</v>
      </c>
      <c r="K1305" s="2" t="str">
        <f>'FICHE PRODUIT'!$E$3401</f>
        <v>Slack</v>
      </c>
      <c r="L1305" s="4">
        <f>'FICHE PRODUIT'!$E$3403</f>
        <v>107</v>
      </c>
      <c r="M1305" s="4">
        <f>'FICHE PRODUIT'!$E$3404</f>
        <v>2.5</v>
      </c>
      <c r="N1305" s="4">
        <f>'FICHE PRODUIT'!$E$3406</f>
        <v>109.5</v>
      </c>
      <c r="O1305" s="4">
        <f>'FICHE PRODUIT'!$E$3407</f>
        <v>5.2511415525114158</v>
      </c>
      <c r="P1305" s="4">
        <f>'FICHE PRODUIT'!$E$3409</f>
        <v>575</v>
      </c>
      <c r="Q1305" s="4">
        <f>'FICHE PRODUIT'!$E$3410</f>
        <v>230</v>
      </c>
      <c r="R1305" s="4">
        <f>'FICHE PRODUIT'!$E$3411</f>
        <v>261.36363636363632</v>
      </c>
      <c r="S1305" s="122">
        <f>'FICHE PRODUIT'!$E$3412</f>
        <v>0</v>
      </c>
      <c r="T1305" s="2">
        <f>'FICHE PRODUIT'!A3421</f>
        <v>0</v>
      </c>
      <c r="U1305" s="2">
        <f>'FICHE PRODUIT'!B3421</f>
        <v>0</v>
      </c>
      <c r="V1305" s="2">
        <f>'FICHE PRODUIT'!C3421</f>
        <v>0</v>
      </c>
      <c r="W1305" s="2">
        <f>'FICHE PRODUIT'!D3421</f>
        <v>0</v>
      </c>
      <c r="X1305" s="2">
        <f>'FICHE PRODUIT'!E3421</f>
        <v>0</v>
      </c>
      <c r="Y1305" s="2">
        <f>'FICHE PRODUIT'!F3421</f>
        <v>0</v>
      </c>
      <c r="Z1305" s="2">
        <f>'FICHE PRODUIT'!G3421</f>
        <v>0</v>
      </c>
      <c r="AA1305" s="2">
        <f>'FICHE PRODUIT'!H3421</f>
        <v>0</v>
      </c>
    </row>
    <row r="1306" spans="1:27" x14ac:dyDescent="0.2">
      <c r="A1306" s="7" t="str">
        <f>'FICHE PRODUIT'!$A$3390</f>
        <v>SLACK IVY PDG</v>
      </c>
      <c r="B1306" s="2" t="str">
        <f>'FICHE PRODUIT'!$H$3390</f>
        <v xml:space="preserve">Gris bleu </v>
      </c>
      <c r="C1306" s="2" t="str">
        <f>'FICHE PRODUIT'!$S$3390</f>
        <v>W26-27</v>
      </c>
      <c r="D1306" s="2">
        <f>'FICHE PRODUIT'!$Q$3390</f>
        <v>0</v>
      </c>
      <c r="E1306" s="2" t="str">
        <f>'FICHE PRODUIT'!$S$3392</f>
        <v>PROTO</v>
      </c>
      <c r="F1306" s="2" t="str">
        <f>'FICHE PRODUIT'!$E$3394</f>
        <v>Page 89</v>
      </c>
      <c r="G1306" s="2" t="str">
        <f>'FICHE PRODUIT'!$E$3395</f>
        <v xml:space="preserve">TO DO </v>
      </c>
      <c r="H1306" s="122" t="str">
        <f>'FICHE PRODUIT'!$E$3396</f>
        <v>OCEAN SURPLUS</v>
      </c>
      <c r="I1306" s="2" t="b">
        <f>'FICHE PRODUIT'!$E$3398</f>
        <v>0</v>
      </c>
      <c r="J1306" s="2" t="str">
        <f>'FICHE PRODUIT'!$E$3400</f>
        <v>Blazers</v>
      </c>
      <c r="K1306" s="2" t="str">
        <f>'FICHE PRODUIT'!$E$3401</f>
        <v>Slack</v>
      </c>
      <c r="L1306" s="4">
        <f>'FICHE PRODUIT'!$E$3403</f>
        <v>107</v>
      </c>
      <c r="M1306" s="4">
        <f>'FICHE PRODUIT'!$E$3404</f>
        <v>2.5</v>
      </c>
      <c r="N1306" s="4">
        <f>'FICHE PRODUIT'!$E$3406</f>
        <v>109.5</v>
      </c>
      <c r="O1306" s="4">
        <f>'FICHE PRODUIT'!$E$3407</f>
        <v>5.2511415525114158</v>
      </c>
      <c r="P1306" s="4">
        <f>'FICHE PRODUIT'!$E$3409</f>
        <v>575</v>
      </c>
      <c r="Q1306" s="4">
        <f>'FICHE PRODUIT'!$E$3410</f>
        <v>230</v>
      </c>
      <c r="R1306" s="4">
        <f>'FICHE PRODUIT'!$E$3411</f>
        <v>261.36363636363632</v>
      </c>
      <c r="S1306" s="122">
        <f>'FICHE PRODUIT'!$E$3412</f>
        <v>0</v>
      </c>
      <c r="T1306" s="2">
        <f>'FICHE PRODUIT'!A3422</f>
        <v>0</v>
      </c>
      <c r="U1306" s="2">
        <f>'FICHE PRODUIT'!B3422</f>
        <v>0</v>
      </c>
      <c r="V1306" s="2">
        <f>'FICHE PRODUIT'!C3422</f>
        <v>0</v>
      </c>
      <c r="W1306" s="2">
        <f>'FICHE PRODUIT'!D3422</f>
        <v>0</v>
      </c>
      <c r="X1306" s="2">
        <f>'FICHE PRODUIT'!E3422</f>
        <v>0</v>
      </c>
      <c r="Y1306" s="2">
        <f>'FICHE PRODUIT'!F3422</f>
        <v>0</v>
      </c>
      <c r="Z1306" s="2">
        <f>'FICHE PRODUIT'!G3422</f>
        <v>0</v>
      </c>
      <c r="AA1306" s="2">
        <f>'FICHE PRODUIT'!H3422</f>
        <v>0</v>
      </c>
    </row>
    <row r="1307" spans="1:27" x14ac:dyDescent="0.2">
      <c r="A1307" s="7" t="str">
        <f>'FICHE PRODUIT'!$A$3390</f>
        <v>SLACK IVY PDG</v>
      </c>
      <c r="B1307" s="2" t="str">
        <f>'FICHE PRODUIT'!$H$3390</f>
        <v xml:space="preserve">Gris bleu </v>
      </c>
      <c r="C1307" s="2" t="str">
        <f>'FICHE PRODUIT'!$S$3390</f>
        <v>W26-27</v>
      </c>
      <c r="D1307" s="2">
        <f>'FICHE PRODUIT'!$Q$3390</f>
        <v>0</v>
      </c>
      <c r="E1307" s="2" t="str">
        <f>'FICHE PRODUIT'!$S$3392</f>
        <v>PROTO</v>
      </c>
      <c r="F1307" s="2" t="str">
        <f>'FICHE PRODUIT'!$E$3394</f>
        <v>Page 89</v>
      </c>
      <c r="G1307" s="2" t="str">
        <f>'FICHE PRODUIT'!$E$3395</f>
        <v xml:space="preserve">TO DO </v>
      </c>
      <c r="H1307" s="122" t="str">
        <f>'FICHE PRODUIT'!$E$3396</f>
        <v>OCEAN SURPLUS</v>
      </c>
      <c r="I1307" s="2" t="b">
        <f>'FICHE PRODUIT'!$E$3398</f>
        <v>0</v>
      </c>
      <c r="J1307" s="2" t="str">
        <f>'FICHE PRODUIT'!$E$3400</f>
        <v>Blazers</v>
      </c>
      <c r="K1307" s="2" t="str">
        <f>'FICHE PRODUIT'!$E$3401</f>
        <v>Slack</v>
      </c>
      <c r="L1307" s="4">
        <f>'FICHE PRODUIT'!$E$3403</f>
        <v>107</v>
      </c>
      <c r="M1307" s="4">
        <f>'FICHE PRODUIT'!$E$3404</f>
        <v>2.5</v>
      </c>
      <c r="N1307" s="4">
        <f>'FICHE PRODUIT'!$E$3406</f>
        <v>109.5</v>
      </c>
      <c r="O1307" s="4">
        <f>'FICHE PRODUIT'!$E$3407</f>
        <v>5.2511415525114158</v>
      </c>
      <c r="P1307" s="4">
        <f>'FICHE PRODUIT'!$E$3409</f>
        <v>575</v>
      </c>
      <c r="Q1307" s="4">
        <f>'FICHE PRODUIT'!$E$3410</f>
        <v>230</v>
      </c>
      <c r="R1307" s="4">
        <f>'FICHE PRODUIT'!$E$3411</f>
        <v>261.36363636363632</v>
      </c>
      <c r="S1307" s="122">
        <f>'FICHE PRODUIT'!$E$3412</f>
        <v>0</v>
      </c>
      <c r="T1307" s="2">
        <f>'FICHE PRODUIT'!A3423</f>
        <v>0</v>
      </c>
      <c r="U1307" s="2">
        <f>'FICHE PRODUIT'!B3423</f>
        <v>0</v>
      </c>
      <c r="V1307" s="2">
        <f>'FICHE PRODUIT'!C3423</f>
        <v>0</v>
      </c>
      <c r="W1307" s="2">
        <f>'FICHE PRODUIT'!D3423</f>
        <v>0</v>
      </c>
      <c r="X1307" s="2">
        <f>'FICHE PRODUIT'!E3423</f>
        <v>0</v>
      </c>
      <c r="Y1307" s="2">
        <f>'FICHE PRODUIT'!F3423</f>
        <v>0</v>
      </c>
      <c r="Z1307" s="2">
        <f>'FICHE PRODUIT'!G3423</f>
        <v>0</v>
      </c>
      <c r="AA1307" s="2">
        <f>'FICHE PRODUIT'!H3423</f>
        <v>0</v>
      </c>
    </row>
    <row r="1308" spans="1:27" x14ac:dyDescent="0.2">
      <c r="A1308" s="7" t="str">
        <f>'FICHE PRODUIT'!$A$3390</f>
        <v>SLACK IVY PDG</v>
      </c>
      <c r="B1308" s="2" t="str">
        <f>'FICHE PRODUIT'!$H$3390</f>
        <v xml:space="preserve">Gris bleu </v>
      </c>
      <c r="C1308" s="2" t="str">
        <f>'FICHE PRODUIT'!$S$3390</f>
        <v>W26-27</v>
      </c>
      <c r="D1308" s="2">
        <f>'FICHE PRODUIT'!$Q$3390</f>
        <v>0</v>
      </c>
      <c r="E1308" s="2" t="str">
        <f>'FICHE PRODUIT'!$S$3392</f>
        <v>PROTO</v>
      </c>
      <c r="F1308" s="2" t="str">
        <f>'FICHE PRODUIT'!$E$3394</f>
        <v>Page 89</v>
      </c>
      <c r="G1308" s="2" t="str">
        <f>'FICHE PRODUIT'!$E$3395</f>
        <v xml:space="preserve">TO DO </v>
      </c>
      <c r="H1308" s="122" t="str">
        <f>'FICHE PRODUIT'!$E$3396</f>
        <v>OCEAN SURPLUS</v>
      </c>
      <c r="I1308" s="2" t="b">
        <f>'FICHE PRODUIT'!$E$3398</f>
        <v>0</v>
      </c>
      <c r="J1308" s="2" t="str">
        <f>'FICHE PRODUIT'!$E$3400</f>
        <v>Blazers</v>
      </c>
      <c r="K1308" s="2" t="str">
        <f>'FICHE PRODUIT'!$E$3401</f>
        <v>Slack</v>
      </c>
      <c r="L1308" s="4">
        <f>'FICHE PRODUIT'!$E$3403</f>
        <v>107</v>
      </c>
      <c r="M1308" s="4">
        <f>'FICHE PRODUIT'!$E$3404</f>
        <v>2.5</v>
      </c>
      <c r="N1308" s="4">
        <f>'FICHE PRODUIT'!$E$3406</f>
        <v>109.5</v>
      </c>
      <c r="O1308" s="4">
        <f>'FICHE PRODUIT'!$E$3407</f>
        <v>5.2511415525114158</v>
      </c>
      <c r="P1308" s="4">
        <f>'FICHE PRODUIT'!$E$3409</f>
        <v>575</v>
      </c>
      <c r="Q1308" s="4">
        <f>'FICHE PRODUIT'!$E$3410</f>
        <v>230</v>
      </c>
      <c r="R1308" s="4">
        <f>'FICHE PRODUIT'!$E$3411</f>
        <v>261.36363636363632</v>
      </c>
      <c r="S1308" s="122">
        <f>'FICHE PRODUIT'!$E$3412</f>
        <v>0</v>
      </c>
      <c r="T1308" s="2">
        <f>'FICHE PRODUIT'!A3424</f>
        <v>0</v>
      </c>
      <c r="U1308" s="2">
        <f>'FICHE PRODUIT'!B3424</f>
        <v>0</v>
      </c>
      <c r="V1308" s="2">
        <f>'FICHE PRODUIT'!C3424</f>
        <v>0</v>
      </c>
      <c r="W1308" s="2">
        <f>'FICHE PRODUIT'!D3424</f>
        <v>0</v>
      </c>
      <c r="X1308" s="2">
        <f>'FICHE PRODUIT'!E3424</f>
        <v>0</v>
      </c>
      <c r="Y1308" s="2">
        <f>'FICHE PRODUIT'!F3424</f>
        <v>0</v>
      </c>
      <c r="Z1308" s="2">
        <f>'FICHE PRODUIT'!G3424</f>
        <v>0</v>
      </c>
      <c r="AA1308" s="2">
        <f>'FICHE PRODUIT'!H3424</f>
        <v>0</v>
      </c>
    </row>
    <row r="1309" spans="1:27" x14ac:dyDescent="0.2">
      <c r="A1309" s="7" t="str">
        <f>'FICHE PRODUIT'!$A$3390</f>
        <v>SLACK IVY PDG</v>
      </c>
      <c r="B1309" s="2" t="str">
        <f>'FICHE PRODUIT'!$H$3390</f>
        <v xml:space="preserve">Gris bleu </v>
      </c>
      <c r="C1309" s="2" t="str">
        <f>'FICHE PRODUIT'!$S$3390</f>
        <v>W26-27</v>
      </c>
      <c r="D1309" s="2">
        <f>'FICHE PRODUIT'!$Q$3390</f>
        <v>0</v>
      </c>
      <c r="E1309" s="2" t="str">
        <f>'FICHE PRODUIT'!$S$3392</f>
        <v>PROTO</v>
      </c>
      <c r="F1309" s="2" t="str">
        <f>'FICHE PRODUIT'!$E$3394</f>
        <v>Page 89</v>
      </c>
      <c r="G1309" s="2" t="str">
        <f>'FICHE PRODUIT'!$E$3395</f>
        <v xml:space="preserve">TO DO </v>
      </c>
      <c r="H1309" s="122" t="str">
        <f>'FICHE PRODUIT'!$E$3396</f>
        <v>OCEAN SURPLUS</v>
      </c>
      <c r="I1309" s="2" t="b">
        <f>'FICHE PRODUIT'!$E$3398</f>
        <v>0</v>
      </c>
      <c r="J1309" s="2" t="str">
        <f>'FICHE PRODUIT'!$E$3400</f>
        <v>Blazers</v>
      </c>
      <c r="K1309" s="2" t="str">
        <f>'FICHE PRODUIT'!$E$3401</f>
        <v>Slack</v>
      </c>
      <c r="L1309" s="4">
        <f>'FICHE PRODUIT'!$E$3403</f>
        <v>107</v>
      </c>
      <c r="M1309" s="4">
        <f>'FICHE PRODUIT'!$E$3404</f>
        <v>2.5</v>
      </c>
      <c r="N1309" s="4">
        <f>'FICHE PRODUIT'!$E$3406</f>
        <v>109.5</v>
      </c>
      <c r="O1309" s="4">
        <f>'FICHE PRODUIT'!$E$3407</f>
        <v>5.2511415525114158</v>
      </c>
      <c r="P1309" s="4">
        <f>'FICHE PRODUIT'!$E$3409</f>
        <v>575</v>
      </c>
      <c r="Q1309" s="4">
        <f>'FICHE PRODUIT'!$E$3410</f>
        <v>230</v>
      </c>
      <c r="R1309" s="4">
        <f>'FICHE PRODUIT'!$E$3411</f>
        <v>261.36363636363632</v>
      </c>
      <c r="S1309" s="122">
        <f>'FICHE PRODUIT'!$E$3412</f>
        <v>0</v>
      </c>
      <c r="T1309" s="2">
        <f>'FICHE PRODUIT'!A3425</f>
        <v>0</v>
      </c>
      <c r="U1309" s="2">
        <f>'FICHE PRODUIT'!B3425</f>
        <v>0</v>
      </c>
      <c r="V1309" s="2">
        <f>'FICHE PRODUIT'!C3425</f>
        <v>0</v>
      </c>
      <c r="W1309" s="2">
        <f>'FICHE PRODUIT'!D3425</f>
        <v>0</v>
      </c>
      <c r="X1309" s="2">
        <f>'FICHE PRODUIT'!E3425</f>
        <v>0</v>
      </c>
      <c r="Y1309" s="2">
        <f>'FICHE PRODUIT'!F3425</f>
        <v>0</v>
      </c>
      <c r="Z1309" s="2">
        <f>'FICHE PRODUIT'!G3425</f>
        <v>0</v>
      </c>
      <c r="AA1309" s="2">
        <f>'FICHE PRODUIT'!H3425</f>
        <v>0</v>
      </c>
    </row>
    <row r="1310" spans="1:27" x14ac:dyDescent="0.2">
      <c r="A1310" s="7" t="str">
        <f>'FICHE PRODUIT'!$A$3390</f>
        <v>SLACK IVY PDG</v>
      </c>
      <c r="B1310" s="2" t="str">
        <f>'FICHE PRODUIT'!$H$3390</f>
        <v xml:space="preserve">Gris bleu </v>
      </c>
      <c r="C1310" s="2" t="str">
        <f>'FICHE PRODUIT'!$S$3390</f>
        <v>W26-27</v>
      </c>
      <c r="D1310" s="2">
        <f>'FICHE PRODUIT'!$Q$3390</f>
        <v>0</v>
      </c>
      <c r="E1310" s="2" t="str">
        <f>'FICHE PRODUIT'!$S$3392</f>
        <v>PROTO</v>
      </c>
      <c r="F1310" s="2" t="str">
        <f>'FICHE PRODUIT'!$E$3394</f>
        <v>Page 89</v>
      </c>
      <c r="G1310" s="2" t="str">
        <f>'FICHE PRODUIT'!$E$3395</f>
        <v xml:space="preserve">TO DO </v>
      </c>
      <c r="H1310" s="122" t="str">
        <f>'FICHE PRODUIT'!$E$3396</f>
        <v>OCEAN SURPLUS</v>
      </c>
      <c r="I1310" s="2" t="b">
        <f>'FICHE PRODUIT'!$E$3398</f>
        <v>0</v>
      </c>
      <c r="J1310" s="2" t="str">
        <f>'FICHE PRODUIT'!$E$3400</f>
        <v>Blazers</v>
      </c>
      <c r="K1310" s="2" t="str">
        <f>'FICHE PRODUIT'!$E$3401</f>
        <v>Slack</v>
      </c>
      <c r="L1310" s="4">
        <f>'FICHE PRODUIT'!$E$3403</f>
        <v>107</v>
      </c>
      <c r="M1310" s="4">
        <f>'FICHE PRODUIT'!$E$3404</f>
        <v>2.5</v>
      </c>
      <c r="N1310" s="4">
        <f>'FICHE PRODUIT'!$E$3406</f>
        <v>109.5</v>
      </c>
      <c r="O1310" s="4">
        <f>'FICHE PRODUIT'!$E$3407</f>
        <v>5.2511415525114158</v>
      </c>
      <c r="P1310" s="4">
        <f>'FICHE PRODUIT'!$E$3409</f>
        <v>575</v>
      </c>
      <c r="Q1310" s="4">
        <f>'FICHE PRODUIT'!$E$3410</f>
        <v>230</v>
      </c>
      <c r="R1310" s="4">
        <f>'FICHE PRODUIT'!$E$3411</f>
        <v>261.36363636363632</v>
      </c>
      <c r="S1310" s="122">
        <f>'FICHE PRODUIT'!$E$3412</f>
        <v>0</v>
      </c>
      <c r="T1310" s="2">
        <f>'FICHE PRODUIT'!A3426</f>
        <v>0</v>
      </c>
      <c r="U1310" s="2">
        <f>'FICHE PRODUIT'!B3426</f>
        <v>0</v>
      </c>
      <c r="V1310" s="2">
        <f>'FICHE PRODUIT'!C3426</f>
        <v>0</v>
      </c>
      <c r="W1310" s="2">
        <f>'FICHE PRODUIT'!D3426</f>
        <v>0</v>
      </c>
      <c r="X1310" s="2">
        <f>'FICHE PRODUIT'!E3426</f>
        <v>0</v>
      </c>
      <c r="Y1310" s="2">
        <f>'FICHE PRODUIT'!F3426</f>
        <v>0</v>
      </c>
      <c r="Z1310" s="2">
        <f>'FICHE PRODUIT'!G3426</f>
        <v>0</v>
      </c>
      <c r="AA1310" s="2">
        <f>'FICHE PRODUIT'!H3426</f>
        <v>0</v>
      </c>
    </row>
    <row r="1311" spans="1:27" x14ac:dyDescent="0.2">
      <c r="A1311" s="7" t="str">
        <f>'FICHE PRODUIT'!$A$3390</f>
        <v>SLACK IVY PDG</v>
      </c>
      <c r="B1311" s="2" t="str">
        <f>'FICHE PRODUIT'!$H$3390</f>
        <v xml:space="preserve">Gris bleu </v>
      </c>
      <c r="C1311" s="2" t="str">
        <f>'FICHE PRODUIT'!$S$3390</f>
        <v>W26-27</v>
      </c>
      <c r="D1311" s="2">
        <f>'FICHE PRODUIT'!$Q$3390</f>
        <v>0</v>
      </c>
      <c r="E1311" s="2" t="str">
        <f>'FICHE PRODUIT'!$S$3392</f>
        <v>PROTO</v>
      </c>
      <c r="F1311" s="2" t="str">
        <f>'FICHE PRODUIT'!$E$3394</f>
        <v>Page 89</v>
      </c>
      <c r="G1311" s="2" t="str">
        <f>'FICHE PRODUIT'!$E$3395</f>
        <v xml:space="preserve">TO DO </v>
      </c>
      <c r="H1311" s="122" t="str">
        <f>'FICHE PRODUIT'!$E$3396</f>
        <v>OCEAN SURPLUS</v>
      </c>
      <c r="I1311" s="2" t="b">
        <f>'FICHE PRODUIT'!$E$3398</f>
        <v>0</v>
      </c>
      <c r="J1311" s="2" t="str">
        <f>'FICHE PRODUIT'!$E$3400</f>
        <v>Blazers</v>
      </c>
      <c r="K1311" s="2" t="str">
        <f>'FICHE PRODUIT'!$E$3401</f>
        <v>Slack</v>
      </c>
      <c r="L1311" s="4">
        <f>'FICHE PRODUIT'!$E$3403</f>
        <v>107</v>
      </c>
      <c r="M1311" s="4">
        <f>'FICHE PRODUIT'!$E$3404</f>
        <v>2.5</v>
      </c>
      <c r="N1311" s="4">
        <f>'FICHE PRODUIT'!$E$3406</f>
        <v>109.5</v>
      </c>
      <c r="O1311" s="4">
        <f>'FICHE PRODUIT'!$E$3407</f>
        <v>5.2511415525114158</v>
      </c>
      <c r="P1311" s="4">
        <f>'FICHE PRODUIT'!$E$3409</f>
        <v>575</v>
      </c>
      <c r="Q1311" s="4">
        <f>'FICHE PRODUIT'!$E$3410</f>
        <v>230</v>
      </c>
      <c r="R1311" s="4">
        <f>'FICHE PRODUIT'!$E$3411</f>
        <v>261.36363636363632</v>
      </c>
      <c r="S1311" s="122">
        <f>'FICHE PRODUIT'!$E$3412</f>
        <v>0</v>
      </c>
      <c r="T1311" s="2">
        <f>'FICHE PRODUIT'!A3427</f>
        <v>0</v>
      </c>
      <c r="U1311" s="2">
        <f>'FICHE PRODUIT'!B3427</f>
        <v>0</v>
      </c>
      <c r="V1311" s="2">
        <f>'FICHE PRODUIT'!C3427</f>
        <v>0</v>
      </c>
      <c r="W1311" s="2">
        <f>'FICHE PRODUIT'!D3427</f>
        <v>0</v>
      </c>
      <c r="X1311" s="2">
        <f>'FICHE PRODUIT'!E3427</f>
        <v>0</v>
      </c>
      <c r="Y1311" s="2">
        <f>'FICHE PRODUIT'!F3427</f>
        <v>0</v>
      </c>
      <c r="Z1311" s="2">
        <f>'FICHE PRODUIT'!G3427</f>
        <v>0</v>
      </c>
      <c r="AA1311" s="2">
        <f>'FICHE PRODUIT'!H3427</f>
        <v>0</v>
      </c>
    </row>
    <row r="1312" spans="1:27" x14ac:dyDescent="0.2">
      <c r="A1312" s="7" t="str">
        <f>'FICHE PRODUIT'!$A$3390</f>
        <v>SLACK IVY PDG</v>
      </c>
      <c r="B1312" s="2" t="str">
        <f>'FICHE PRODUIT'!$H$3390</f>
        <v xml:space="preserve">Gris bleu </v>
      </c>
      <c r="C1312" s="2" t="str">
        <f>'FICHE PRODUIT'!$S$3390</f>
        <v>W26-27</v>
      </c>
      <c r="D1312" s="2">
        <f>'FICHE PRODUIT'!$Q$3390</f>
        <v>0</v>
      </c>
      <c r="E1312" s="2" t="str">
        <f>'FICHE PRODUIT'!$S$3392</f>
        <v>PROTO</v>
      </c>
      <c r="F1312" s="2" t="str">
        <f>'FICHE PRODUIT'!$E$3394</f>
        <v>Page 89</v>
      </c>
      <c r="G1312" s="2" t="str">
        <f>'FICHE PRODUIT'!$E$3395</f>
        <v xml:space="preserve">TO DO </v>
      </c>
      <c r="H1312" s="122" t="str">
        <f>'FICHE PRODUIT'!$E$3396</f>
        <v>OCEAN SURPLUS</v>
      </c>
      <c r="I1312" s="2" t="b">
        <f>'FICHE PRODUIT'!$E$3398</f>
        <v>0</v>
      </c>
      <c r="J1312" s="2" t="str">
        <f>'FICHE PRODUIT'!$E$3400</f>
        <v>Blazers</v>
      </c>
      <c r="K1312" s="2" t="str">
        <f>'FICHE PRODUIT'!$E$3401</f>
        <v>Slack</v>
      </c>
      <c r="L1312" s="4">
        <f>'FICHE PRODUIT'!$E$3403</f>
        <v>107</v>
      </c>
      <c r="M1312" s="4">
        <f>'FICHE PRODUIT'!$E$3404</f>
        <v>2.5</v>
      </c>
      <c r="N1312" s="4">
        <f>'FICHE PRODUIT'!$E$3406</f>
        <v>109.5</v>
      </c>
      <c r="O1312" s="4">
        <f>'FICHE PRODUIT'!$E$3407</f>
        <v>5.2511415525114158</v>
      </c>
      <c r="P1312" s="4">
        <f>'FICHE PRODUIT'!$E$3409</f>
        <v>575</v>
      </c>
      <c r="Q1312" s="4">
        <f>'FICHE PRODUIT'!$E$3410</f>
        <v>230</v>
      </c>
      <c r="R1312" s="4">
        <f>'FICHE PRODUIT'!$E$3411</f>
        <v>261.36363636363632</v>
      </c>
      <c r="S1312" s="122">
        <f>'FICHE PRODUIT'!$E$3412</f>
        <v>0</v>
      </c>
      <c r="T1312" s="2">
        <f>'FICHE PRODUIT'!A3428</f>
        <v>0</v>
      </c>
      <c r="U1312" s="2">
        <f>'FICHE PRODUIT'!B3428</f>
        <v>0</v>
      </c>
      <c r="V1312" s="2">
        <f>'FICHE PRODUIT'!C3428</f>
        <v>0</v>
      </c>
      <c r="W1312" s="2">
        <f>'FICHE PRODUIT'!D3428</f>
        <v>0</v>
      </c>
      <c r="X1312" s="2">
        <f>'FICHE PRODUIT'!E3428</f>
        <v>0</v>
      </c>
      <c r="Y1312" s="2">
        <f>'FICHE PRODUIT'!F3428</f>
        <v>0</v>
      </c>
      <c r="Z1312" s="2">
        <f>'FICHE PRODUIT'!G3428</f>
        <v>0</v>
      </c>
      <c r="AA1312" s="2">
        <f>'FICHE PRODUIT'!H3428</f>
        <v>0</v>
      </c>
    </row>
    <row r="1313" spans="1:27" x14ac:dyDescent="0.2">
      <c r="A1313" s="7" t="str">
        <f>'FICHE PRODUIT'!$A$3390</f>
        <v>SLACK IVY PDG</v>
      </c>
      <c r="B1313" s="2" t="str">
        <f>'FICHE PRODUIT'!$H$3390</f>
        <v xml:space="preserve">Gris bleu </v>
      </c>
      <c r="C1313" s="2" t="str">
        <f>'FICHE PRODUIT'!$S$3390</f>
        <v>W26-27</v>
      </c>
      <c r="D1313" s="2">
        <f>'FICHE PRODUIT'!$Q$3390</f>
        <v>0</v>
      </c>
      <c r="E1313" s="2" t="str">
        <f>'FICHE PRODUIT'!$S$3392</f>
        <v>PROTO</v>
      </c>
      <c r="F1313" s="2" t="str">
        <f>'FICHE PRODUIT'!$E$3394</f>
        <v>Page 89</v>
      </c>
      <c r="G1313" s="2" t="str">
        <f>'FICHE PRODUIT'!$E$3395</f>
        <v xml:space="preserve">TO DO </v>
      </c>
      <c r="H1313" s="122" t="str">
        <f>'FICHE PRODUIT'!$E$3396</f>
        <v>OCEAN SURPLUS</v>
      </c>
      <c r="I1313" s="2" t="b">
        <f>'FICHE PRODUIT'!$E$3398</f>
        <v>0</v>
      </c>
      <c r="J1313" s="2" t="str">
        <f>'FICHE PRODUIT'!$E$3400</f>
        <v>Blazers</v>
      </c>
      <c r="K1313" s="2" t="str">
        <f>'FICHE PRODUIT'!$E$3401</f>
        <v>Slack</v>
      </c>
      <c r="L1313" s="4">
        <f>'FICHE PRODUIT'!$E$3403</f>
        <v>107</v>
      </c>
      <c r="M1313" s="4">
        <f>'FICHE PRODUIT'!$E$3404</f>
        <v>2.5</v>
      </c>
      <c r="N1313" s="4">
        <f>'FICHE PRODUIT'!$E$3406</f>
        <v>109.5</v>
      </c>
      <c r="O1313" s="4">
        <f>'FICHE PRODUIT'!$E$3407</f>
        <v>5.2511415525114158</v>
      </c>
      <c r="P1313" s="4">
        <f>'FICHE PRODUIT'!$E$3409</f>
        <v>575</v>
      </c>
      <c r="Q1313" s="4">
        <f>'FICHE PRODUIT'!$E$3410</f>
        <v>230</v>
      </c>
      <c r="R1313" s="4">
        <f>'FICHE PRODUIT'!$E$3411</f>
        <v>261.36363636363632</v>
      </c>
      <c r="S1313" s="122">
        <f>'FICHE PRODUIT'!$E$3412</f>
        <v>0</v>
      </c>
      <c r="T1313" s="2">
        <f>'FICHE PRODUIT'!A3429</f>
        <v>0</v>
      </c>
      <c r="U1313" s="2">
        <f>'FICHE PRODUIT'!B3429</f>
        <v>0</v>
      </c>
      <c r="V1313" s="2">
        <f>'FICHE PRODUIT'!C3429</f>
        <v>0</v>
      </c>
      <c r="W1313" s="2">
        <f>'FICHE PRODUIT'!D3429</f>
        <v>0</v>
      </c>
      <c r="X1313" s="2">
        <f>'FICHE PRODUIT'!E3429</f>
        <v>0</v>
      </c>
      <c r="Y1313" s="2">
        <f>'FICHE PRODUIT'!F3429</f>
        <v>0</v>
      </c>
      <c r="Z1313" s="2">
        <f>'FICHE PRODUIT'!G3429</f>
        <v>0</v>
      </c>
      <c r="AA1313" s="2">
        <f>'FICHE PRODUIT'!H3429</f>
        <v>0</v>
      </c>
    </row>
    <row r="1314" spans="1:27" x14ac:dyDescent="0.2">
      <c r="A1314" s="7" t="str">
        <f>'FICHE PRODUIT'!$A$3390</f>
        <v>SLACK IVY PDG</v>
      </c>
      <c r="B1314" s="2" t="str">
        <f>'FICHE PRODUIT'!$H$3390</f>
        <v xml:space="preserve">Gris bleu </v>
      </c>
      <c r="C1314" s="2" t="str">
        <f>'FICHE PRODUIT'!$S$3390</f>
        <v>W26-27</v>
      </c>
      <c r="D1314" s="2">
        <f>'FICHE PRODUIT'!$Q$3390</f>
        <v>0</v>
      </c>
      <c r="E1314" s="2" t="str">
        <f>'FICHE PRODUIT'!$S$3392</f>
        <v>PROTO</v>
      </c>
      <c r="F1314" s="2" t="str">
        <f>'FICHE PRODUIT'!$E$3394</f>
        <v>Page 89</v>
      </c>
      <c r="G1314" s="2" t="str">
        <f>'FICHE PRODUIT'!$E$3395</f>
        <v xml:space="preserve">TO DO </v>
      </c>
      <c r="H1314" s="122" t="str">
        <f>'FICHE PRODUIT'!$E$3396</f>
        <v>OCEAN SURPLUS</v>
      </c>
      <c r="I1314" s="2" t="b">
        <f>'FICHE PRODUIT'!$E$3398</f>
        <v>0</v>
      </c>
      <c r="J1314" s="2" t="str">
        <f>'FICHE PRODUIT'!$E$3400</f>
        <v>Blazers</v>
      </c>
      <c r="K1314" s="2" t="str">
        <f>'FICHE PRODUIT'!$E$3401</f>
        <v>Slack</v>
      </c>
      <c r="L1314" s="4">
        <f>'FICHE PRODUIT'!$E$3403</f>
        <v>107</v>
      </c>
      <c r="M1314" s="4">
        <f>'FICHE PRODUIT'!$E$3404</f>
        <v>2.5</v>
      </c>
      <c r="N1314" s="4">
        <f>'FICHE PRODUIT'!$E$3406</f>
        <v>109.5</v>
      </c>
      <c r="O1314" s="4">
        <f>'FICHE PRODUIT'!$E$3407</f>
        <v>5.2511415525114158</v>
      </c>
      <c r="P1314" s="4">
        <f>'FICHE PRODUIT'!$E$3409</f>
        <v>575</v>
      </c>
      <c r="Q1314" s="4">
        <f>'FICHE PRODUIT'!$E$3410</f>
        <v>230</v>
      </c>
      <c r="R1314" s="4">
        <f>'FICHE PRODUIT'!$E$3411</f>
        <v>261.36363636363632</v>
      </c>
      <c r="S1314" s="122">
        <f>'FICHE PRODUIT'!$E$3412</f>
        <v>0</v>
      </c>
      <c r="T1314" s="2" t="str">
        <f>'FICHE PRODUIT'!A3430</f>
        <v>Frais externe</v>
      </c>
      <c r="U1314" s="2" t="str">
        <f>'FICHE PRODUIT'!B3430</f>
        <v>Transport</v>
      </c>
      <c r="V1314" s="2" t="str">
        <f>'FICHE PRODUIT'!C3430</f>
        <v xml:space="preserve">Européen </v>
      </c>
      <c r="W1314" s="2">
        <f>'FICHE PRODUIT'!D3430</f>
        <v>1</v>
      </c>
      <c r="X1314" s="2">
        <f>'FICHE PRODUIT'!E3430</f>
        <v>0</v>
      </c>
      <c r="Y1314" s="2">
        <f>'FICHE PRODUIT'!F3430</f>
        <v>2</v>
      </c>
      <c r="Z1314" s="2">
        <f>'FICHE PRODUIT'!G3430</f>
        <v>2</v>
      </c>
      <c r="AA1314" s="2">
        <f>'FICHE PRODUIT'!H3430</f>
        <v>0</v>
      </c>
    </row>
    <row r="1315" spans="1:27" x14ac:dyDescent="0.2">
      <c r="A1315" s="7" t="str">
        <f>'FICHE PRODUIT'!$A$3390</f>
        <v>SLACK IVY PDG</v>
      </c>
      <c r="B1315" s="2" t="str">
        <f>'FICHE PRODUIT'!$H$3390</f>
        <v xml:space="preserve">Gris bleu </v>
      </c>
      <c r="C1315" s="2" t="str">
        <f>'FICHE PRODUIT'!$S$3390</f>
        <v>W26-27</v>
      </c>
      <c r="D1315" s="2">
        <f>'FICHE PRODUIT'!$Q$3390</f>
        <v>0</v>
      </c>
      <c r="E1315" s="2" t="str">
        <f>'FICHE PRODUIT'!$S$3392</f>
        <v>PROTO</v>
      </c>
      <c r="F1315" s="2" t="str">
        <f>'FICHE PRODUIT'!$E$3394</f>
        <v>Page 89</v>
      </c>
      <c r="G1315" s="2" t="str">
        <f>'FICHE PRODUIT'!$E$3395</f>
        <v xml:space="preserve">TO DO </v>
      </c>
      <c r="H1315" s="122" t="str">
        <f>'FICHE PRODUIT'!$E$3396</f>
        <v>OCEAN SURPLUS</v>
      </c>
      <c r="I1315" s="2" t="b">
        <f>'FICHE PRODUIT'!$E$3398</f>
        <v>0</v>
      </c>
      <c r="J1315" s="2" t="str">
        <f>'FICHE PRODUIT'!$E$3400</f>
        <v>Blazers</v>
      </c>
      <c r="K1315" s="2" t="str">
        <f>'FICHE PRODUIT'!$E$3401</f>
        <v>Slack</v>
      </c>
      <c r="L1315" s="4">
        <f>'FICHE PRODUIT'!$E$3403</f>
        <v>107</v>
      </c>
      <c r="M1315" s="4">
        <f>'FICHE PRODUIT'!$E$3404</f>
        <v>2.5</v>
      </c>
      <c r="N1315" s="4">
        <f>'FICHE PRODUIT'!$E$3406</f>
        <v>109.5</v>
      </c>
      <c r="O1315" s="4">
        <f>'FICHE PRODUIT'!$E$3407</f>
        <v>5.2511415525114158</v>
      </c>
      <c r="P1315" s="4">
        <f>'FICHE PRODUIT'!$E$3409</f>
        <v>575</v>
      </c>
      <c r="Q1315" s="4">
        <f>'FICHE PRODUIT'!$E$3410</f>
        <v>230</v>
      </c>
      <c r="R1315" s="4">
        <f>'FICHE PRODUIT'!$E$3411</f>
        <v>261.36363636363632</v>
      </c>
      <c r="S1315" s="122">
        <f>'FICHE PRODUIT'!$E$3412</f>
        <v>0</v>
      </c>
      <c r="T1315" s="2" t="str">
        <f>'FICHE PRODUIT'!A3431</f>
        <v>Frais externe</v>
      </c>
      <c r="U1315" s="2" t="str">
        <f>'FICHE PRODUIT'!B3431</f>
        <v>Communication</v>
      </c>
      <c r="V1315" s="2" t="str">
        <f>'FICHE PRODUIT'!C3431</f>
        <v>Marketing</v>
      </c>
      <c r="W1315" s="2">
        <f>'FICHE PRODUIT'!D3431</f>
        <v>1</v>
      </c>
      <c r="X1315" s="2">
        <f>'FICHE PRODUIT'!E3431</f>
        <v>0</v>
      </c>
      <c r="Y1315" s="2">
        <f>'FICHE PRODUIT'!F3431</f>
        <v>0.5</v>
      </c>
      <c r="Z1315" s="2">
        <f>'FICHE PRODUIT'!G3431</f>
        <v>0.5</v>
      </c>
      <c r="AA1315" s="2">
        <f>'FICHE PRODUIT'!H3431</f>
        <v>0</v>
      </c>
    </row>
    <row r="1316" spans="1:27" x14ac:dyDescent="0.2">
      <c r="A1316" s="7" t="str">
        <f>'FICHE PRODUIT'!$A$3433</f>
        <v>SLACK IVY BROWN</v>
      </c>
      <c r="B1316" s="2" t="str">
        <f>'FICHE PRODUIT'!$H$3433</f>
        <v>Brown</v>
      </c>
      <c r="C1316" s="2" t="str">
        <f>'FICHE PRODUIT'!$S$3433</f>
        <v>W26-27</v>
      </c>
      <c r="D1316" s="2" t="str">
        <f>'FICHE PRODUIT'!$Q$3433</f>
        <v>+++</v>
      </c>
      <c r="E1316" s="2" t="str">
        <f>'FICHE PRODUIT'!$S$3435</f>
        <v>IN PRODUCTION</v>
      </c>
      <c r="F1316" s="2" t="str">
        <f>'FICHE PRODUIT'!$E$3437</f>
        <v>Page 90</v>
      </c>
      <c r="G1316" s="2" t="str">
        <f>'FICHE PRODUIT'!$E$3438</f>
        <v xml:space="preserve">Not need </v>
      </c>
      <c r="H1316" s="122" t="str">
        <f>'FICHE PRODUIT'!$E$3439</f>
        <v>OCEAN SURPLUS</v>
      </c>
      <c r="I1316" s="2" t="b">
        <f>'FICHE PRODUIT'!$E$3441</f>
        <v>0</v>
      </c>
      <c r="J1316" s="2" t="str">
        <f>'FICHE PRODUIT'!$E$3443</f>
        <v>Blazers</v>
      </c>
      <c r="K1316" s="2" t="str">
        <f>'FICHE PRODUIT'!$E$3444</f>
        <v>Slack</v>
      </c>
      <c r="L1316" s="4">
        <f>'FICHE PRODUIT'!$E$3446</f>
        <v>107</v>
      </c>
      <c r="M1316" s="4">
        <f>'FICHE PRODUIT'!$E$3447</f>
        <v>6.49</v>
      </c>
      <c r="N1316" s="4">
        <f>'FICHE PRODUIT'!$E$3449</f>
        <v>113.49</v>
      </c>
      <c r="O1316" s="4">
        <f>'FICHE PRODUIT'!$E$3450</f>
        <v>5.2427526654330778</v>
      </c>
      <c r="P1316" s="4">
        <f>'FICHE PRODUIT'!$E$3452</f>
        <v>595</v>
      </c>
      <c r="Q1316" s="4">
        <f>'FICHE PRODUIT'!$E$3453</f>
        <v>238</v>
      </c>
      <c r="R1316" s="4">
        <f>'FICHE PRODUIT'!$E$3454</f>
        <v>270.45454545454544</v>
      </c>
      <c r="S1316" s="122">
        <f>'FICHE PRODUIT'!$E$3455</f>
        <v>0</v>
      </c>
      <c r="T1316" s="2" t="str">
        <f>'FICHE PRODUIT'!A3460</f>
        <v>FABRIC</v>
      </c>
      <c r="U1316" s="2" t="str">
        <f>'FICHE PRODUIT'!B3460</f>
        <v>AMBASSADOR</v>
      </c>
      <c r="V1316" s="2" t="str">
        <f>'FICHE PRODUIT'!C3460</f>
        <v xml:space="preserve"> FAUX SUEDE PECAN</v>
      </c>
      <c r="W1316" s="2">
        <f>'FICHE PRODUIT'!D3460</f>
        <v>2.2000000000000002</v>
      </c>
      <c r="X1316" s="2">
        <f>'FICHE PRODUIT'!E3460</f>
        <v>116.60000000000001</v>
      </c>
      <c r="Y1316" s="2">
        <f>'FICHE PRODUIT'!F3460</f>
        <v>0</v>
      </c>
      <c r="Z1316" s="2">
        <f>'FICHE PRODUIT'!G3460</f>
        <v>0</v>
      </c>
      <c r="AA1316" s="2">
        <f>'FICHE PRODUIT'!H3460</f>
        <v>0</v>
      </c>
    </row>
    <row r="1317" spans="1:27" x14ac:dyDescent="0.2">
      <c r="A1317" s="7" t="str">
        <f>'FICHE PRODUIT'!$A$3433</f>
        <v>SLACK IVY BROWN</v>
      </c>
      <c r="B1317" s="2" t="str">
        <f>'FICHE PRODUIT'!$H$3433</f>
        <v>Brown</v>
      </c>
      <c r="C1317" s="2" t="str">
        <f>'FICHE PRODUIT'!$S$3433</f>
        <v>W26-27</v>
      </c>
      <c r="D1317" s="2" t="str">
        <f>'FICHE PRODUIT'!$Q$3433</f>
        <v>+++</v>
      </c>
      <c r="E1317" s="2" t="str">
        <f>'FICHE PRODUIT'!$S$3435</f>
        <v>IN PRODUCTION</v>
      </c>
      <c r="F1317" s="2" t="str">
        <f>'FICHE PRODUIT'!$E$3437</f>
        <v>Page 90</v>
      </c>
      <c r="G1317" s="2" t="str">
        <f>'FICHE PRODUIT'!$E$3438</f>
        <v xml:space="preserve">Not need </v>
      </c>
      <c r="H1317" s="122" t="str">
        <f>'FICHE PRODUIT'!$E$3439</f>
        <v>OCEAN SURPLUS</v>
      </c>
      <c r="I1317" s="2" t="b">
        <f>'FICHE PRODUIT'!$E$3441</f>
        <v>0</v>
      </c>
      <c r="J1317" s="2" t="str">
        <f>'FICHE PRODUIT'!$E$3443</f>
        <v>Blazers</v>
      </c>
      <c r="K1317" s="2" t="str">
        <f>'FICHE PRODUIT'!$E$3444</f>
        <v>Slack</v>
      </c>
      <c r="L1317" s="4">
        <f>'FICHE PRODUIT'!$E$3446</f>
        <v>107</v>
      </c>
      <c r="M1317" s="4">
        <f>'FICHE PRODUIT'!$E$3447</f>
        <v>6.49</v>
      </c>
      <c r="N1317" s="4">
        <f>'FICHE PRODUIT'!$E$3449</f>
        <v>113.49</v>
      </c>
      <c r="O1317" s="4">
        <f>'FICHE PRODUIT'!$E$3450</f>
        <v>5.2427526654330778</v>
      </c>
      <c r="P1317" s="4">
        <f>'FICHE PRODUIT'!$E$3452</f>
        <v>595</v>
      </c>
      <c r="Q1317" s="4">
        <f>'FICHE PRODUIT'!$E$3453</f>
        <v>238</v>
      </c>
      <c r="R1317" s="4">
        <f>'FICHE PRODUIT'!$E$3454</f>
        <v>270.45454545454544</v>
      </c>
      <c r="S1317" s="122">
        <f>'FICHE PRODUIT'!$E$3455</f>
        <v>0</v>
      </c>
      <c r="T1317" s="2" t="str">
        <f>'FICHE PRODUIT'!A3461</f>
        <v>LINNING</v>
      </c>
      <c r="U1317" s="2" t="str">
        <f>'FICHE PRODUIT'!B3461</f>
        <v>CERVOTESSILE</v>
      </c>
      <c r="V1317" s="2" t="str">
        <f>'FICHE PRODUIT'!C3461</f>
        <v>LOTO e.202</v>
      </c>
      <c r="W1317" s="2">
        <f>'FICHE PRODUIT'!D3461</f>
        <v>0.72</v>
      </c>
      <c r="X1317" s="2">
        <f>'FICHE PRODUIT'!E3461</f>
        <v>38.159999999999997</v>
      </c>
      <c r="Y1317" s="2">
        <f>'FICHE PRODUIT'!F3461</f>
        <v>0</v>
      </c>
      <c r="Z1317" s="2">
        <f>'FICHE PRODUIT'!G3461</f>
        <v>0</v>
      </c>
      <c r="AA1317" s="2">
        <f>'FICHE PRODUIT'!H3461</f>
        <v>0</v>
      </c>
    </row>
    <row r="1318" spans="1:27" x14ac:dyDescent="0.2">
      <c r="A1318" s="7" t="str">
        <f>'FICHE PRODUIT'!$A$3433</f>
        <v>SLACK IVY BROWN</v>
      </c>
      <c r="B1318" s="2" t="str">
        <f>'FICHE PRODUIT'!$H$3433</f>
        <v>Brown</v>
      </c>
      <c r="C1318" s="2" t="str">
        <f>'FICHE PRODUIT'!$S$3433</f>
        <v>W26-27</v>
      </c>
      <c r="D1318" s="2" t="str">
        <f>'FICHE PRODUIT'!$Q$3433</f>
        <v>+++</v>
      </c>
      <c r="E1318" s="2" t="str">
        <f>'FICHE PRODUIT'!$S$3435</f>
        <v>IN PRODUCTION</v>
      </c>
      <c r="F1318" s="2" t="str">
        <f>'FICHE PRODUIT'!$E$3437</f>
        <v>Page 90</v>
      </c>
      <c r="G1318" s="2" t="str">
        <f>'FICHE PRODUIT'!$E$3438</f>
        <v xml:space="preserve">Not need </v>
      </c>
      <c r="H1318" s="122" t="str">
        <f>'FICHE PRODUIT'!$E$3439</f>
        <v>OCEAN SURPLUS</v>
      </c>
      <c r="I1318" s="2" t="b">
        <f>'FICHE PRODUIT'!$E$3441</f>
        <v>0</v>
      </c>
      <c r="J1318" s="2" t="str">
        <f>'FICHE PRODUIT'!$E$3443</f>
        <v>Blazers</v>
      </c>
      <c r="K1318" s="2" t="str">
        <f>'FICHE PRODUIT'!$E$3444</f>
        <v>Slack</v>
      </c>
      <c r="L1318" s="4">
        <f>'FICHE PRODUIT'!$E$3446</f>
        <v>107</v>
      </c>
      <c r="M1318" s="4">
        <f>'FICHE PRODUIT'!$E$3447</f>
        <v>6.49</v>
      </c>
      <c r="N1318" s="4">
        <f>'FICHE PRODUIT'!$E$3449</f>
        <v>113.49</v>
      </c>
      <c r="O1318" s="4">
        <f>'FICHE PRODUIT'!$E$3450</f>
        <v>5.2427526654330778</v>
      </c>
      <c r="P1318" s="4">
        <f>'FICHE PRODUIT'!$E$3452</f>
        <v>595</v>
      </c>
      <c r="Q1318" s="4">
        <f>'FICHE PRODUIT'!$E$3453</f>
        <v>238</v>
      </c>
      <c r="R1318" s="4">
        <f>'FICHE PRODUIT'!$E$3454</f>
        <v>270.45454545454544</v>
      </c>
      <c r="S1318" s="122">
        <f>'FICHE PRODUIT'!$E$3455</f>
        <v>0</v>
      </c>
      <c r="T1318" s="2" t="str">
        <f>'FICHE PRODUIT'!A3462</f>
        <v>INTERLINING</v>
      </c>
      <c r="U1318" s="2" t="str">
        <f>'FICHE PRODUIT'!B3462</f>
        <v>CHARGEUR</v>
      </c>
      <c r="V1318" s="2" t="str">
        <f>'FICHE PRODUIT'!C3462</f>
        <v>711048/A NATURAL</v>
      </c>
      <c r="W1318" s="2">
        <f>'FICHE PRODUIT'!D3462</f>
        <v>0.6</v>
      </c>
      <c r="X1318" s="2">
        <f>'FICHE PRODUIT'!E3462</f>
        <v>31.799999999999997</v>
      </c>
      <c r="Y1318" s="2">
        <f>'FICHE PRODUIT'!F3462</f>
        <v>0</v>
      </c>
      <c r="Z1318" s="2">
        <f>'FICHE PRODUIT'!G3462</f>
        <v>0</v>
      </c>
      <c r="AA1318" s="2">
        <f>'FICHE PRODUIT'!H3462</f>
        <v>0</v>
      </c>
    </row>
    <row r="1319" spans="1:27" x14ac:dyDescent="0.2">
      <c r="A1319" s="7" t="str">
        <f>'FICHE PRODUIT'!$A$3433</f>
        <v>SLACK IVY BROWN</v>
      </c>
      <c r="B1319" s="2" t="str">
        <f>'FICHE PRODUIT'!$H$3433</f>
        <v>Brown</v>
      </c>
      <c r="C1319" s="2" t="str">
        <f>'FICHE PRODUIT'!$S$3433</f>
        <v>W26-27</v>
      </c>
      <c r="D1319" s="2" t="str">
        <f>'FICHE PRODUIT'!$Q$3433</f>
        <v>+++</v>
      </c>
      <c r="E1319" s="2" t="str">
        <f>'FICHE PRODUIT'!$S$3435</f>
        <v>IN PRODUCTION</v>
      </c>
      <c r="F1319" s="2" t="str">
        <f>'FICHE PRODUIT'!$E$3437</f>
        <v>Page 90</v>
      </c>
      <c r="G1319" s="2" t="str">
        <f>'FICHE PRODUIT'!$E$3438</f>
        <v xml:space="preserve">Not need </v>
      </c>
      <c r="H1319" s="122" t="str">
        <f>'FICHE PRODUIT'!$E$3439</f>
        <v>OCEAN SURPLUS</v>
      </c>
      <c r="I1319" s="2" t="b">
        <f>'FICHE PRODUIT'!$E$3441</f>
        <v>0</v>
      </c>
      <c r="J1319" s="2" t="str">
        <f>'FICHE PRODUIT'!$E$3443</f>
        <v>Blazers</v>
      </c>
      <c r="K1319" s="2" t="str">
        <f>'FICHE PRODUIT'!$E$3444</f>
        <v>Slack</v>
      </c>
      <c r="L1319" s="4">
        <f>'FICHE PRODUIT'!$E$3446</f>
        <v>107</v>
      </c>
      <c r="M1319" s="4">
        <f>'FICHE PRODUIT'!$E$3447</f>
        <v>6.49</v>
      </c>
      <c r="N1319" s="4">
        <f>'FICHE PRODUIT'!$E$3449</f>
        <v>113.49</v>
      </c>
      <c r="O1319" s="4">
        <f>'FICHE PRODUIT'!$E$3450</f>
        <v>5.2427526654330778</v>
      </c>
      <c r="P1319" s="4">
        <f>'FICHE PRODUIT'!$E$3452</f>
        <v>595</v>
      </c>
      <c r="Q1319" s="4">
        <f>'FICHE PRODUIT'!$E$3453</f>
        <v>238</v>
      </c>
      <c r="R1319" s="4">
        <f>'FICHE PRODUIT'!$E$3454</f>
        <v>270.45454545454544</v>
      </c>
      <c r="S1319" s="122">
        <f>'FICHE PRODUIT'!$E$3455</f>
        <v>0</v>
      </c>
      <c r="T1319" s="2" t="str">
        <f>'FICHE PRODUIT'!A3463</f>
        <v>INTERLINING</v>
      </c>
      <c r="U1319" s="2" t="str">
        <f>'FICHE PRODUIT'!B3463</f>
        <v>CHARGEUR</v>
      </c>
      <c r="V1319" s="2" t="str">
        <f>'FICHE PRODUIT'!C3463</f>
        <v>713048 PRETA</v>
      </c>
      <c r="W1319" s="2">
        <f>'FICHE PRODUIT'!D3463</f>
        <v>0.1</v>
      </c>
      <c r="X1319" s="2">
        <f>'FICHE PRODUIT'!E3463</f>
        <v>5.3000000000000007</v>
      </c>
      <c r="Y1319" s="2">
        <f>'FICHE PRODUIT'!F3463</f>
        <v>1.35</v>
      </c>
      <c r="Z1319" s="2">
        <f>'FICHE PRODUIT'!G3463</f>
        <v>0.13500000000000001</v>
      </c>
      <c r="AA1319" s="2">
        <f>'FICHE PRODUIT'!H3463</f>
        <v>7.1550000000000002</v>
      </c>
    </row>
    <row r="1320" spans="1:27" x14ac:dyDescent="0.2">
      <c r="A1320" s="7" t="str">
        <f>'FICHE PRODUIT'!$A$3433</f>
        <v>SLACK IVY BROWN</v>
      </c>
      <c r="B1320" s="2" t="str">
        <f>'FICHE PRODUIT'!$H$3433</f>
        <v>Brown</v>
      </c>
      <c r="C1320" s="2" t="str">
        <f>'FICHE PRODUIT'!$S$3433</f>
        <v>W26-27</v>
      </c>
      <c r="D1320" s="2" t="str">
        <f>'FICHE PRODUIT'!$Q$3433</f>
        <v>+++</v>
      </c>
      <c r="E1320" s="2" t="str">
        <f>'FICHE PRODUIT'!$S$3435</f>
        <v>IN PRODUCTION</v>
      </c>
      <c r="F1320" s="2" t="str">
        <f>'FICHE PRODUIT'!$E$3437</f>
        <v>Page 90</v>
      </c>
      <c r="G1320" s="2" t="str">
        <f>'FICHE PRODUIT'!$E$3438</f>
        <v xml:space="preserve">Not need </v>
      </c>
      <c r="H1320" s="122" t="str">
        <f>'FICHE PRODUIT'!$E$3439</f>
        <v>OCEAN SURPLUS</v>
      </c>
      <c r="I1320" s="2" t="b">
        <f>'FICHE PRODUIT'!$E$3441</f>
        <v>0</v>
      </c>
      <c r="J1320" s="2" t="str">
        <f>'FICHE PRODUIT'!$E$3443</f>
        <v>Blazers</v>
      </c>
      <c r="K1320" s="2" t="str">
        <f>'FICHE PRODUIT'!$E$3444</f>
        <v>Slack</v>
      </c>
      <c r="L1320" s="4">
        <f>'FICHE PRODUIT'!$E$3446</f>
        <v>107</v>
      </c>
      <c r="M1320" s="4">
        <f>'FICHE PRODUIT'!$E$3447</f>
        <v>6.49</v>
      </c>
      <c r="N1320" s="4">
        <f>'FICHE PRODUIT'!$E$3449</f>
        <v>113.49</v>
      </c>
      <c r="O1320" s="4">
        <f>'FICHE PRODUIT'!$E$3450</f>
        <v>5.2427526654330778</v>
      </c>
      <c r="P1320" s="4">
        <f>'FICHE PRODUIT'!$E$3452</f>
        <v>595</v>
      </c>
      <c r="Q1320" s="4">
        <f>'FICHE PRODUIT'!$E$3453</f>
        <v>238</v>
      </c>
      <c r="R1320" s="4">
        <f>'FICHE PRODUIT'!$E$3454</f>
        <v>270.45454545454544</v>
      </c>
      <c r="S1320" s="122">
        <f>'FICHE PRODUIT'!$E$3455</f>
        <v>0</v>
      </c>
      <c r="T1320" s="2" t="str">
        <f>'FICHE PRODUIT'!A3464</f>
        <v xml:space="preserve">UNDER COLLAR </v>
      </c>
      <c r="U1320" s="2" t="str">
        <f>'FICHE PRODUIT'!B3464</f>
        <v>TECNITEXTIL</v>
      </c>
      <c r="V1320" s="2">
        <f>'FICHE PRODUIT'!C3464</f>
        <v>0</v>
      </c>
      <c r="W1320" s="2">
        <f>'FICHE PRODUIT'!D3464</f>
        <v>0.1</v>
      </c>
      <c r="X1320" s="2">
        <f>'FICHE PRODUIT'!E3464</f>
        <v>5.3000000000000007</v>
      </c>
      <c r="Y1320" s="2">
        <f>'FICHE PRODUIT'!F3464</f>
        <v>0</v>
      </c>
      <c r="Z1320" s="2">
        <f>'FICHE PRODUIT'!G3464</f>
        <v>0</v>
      </c>
      <c r="AA1320" s="2">
        <f>'FICHE PRODUIT'!H3464</f>
        <v>0</v>
      </c>
    </row>
    <row r="1321" spans="1:27" x14ac:dyDescent="0.2">
      <c r="A1321" s="7" t="str">
        <f>'FICHE PRODUIT'!$A$3433</f>
        <v>SLACK IVY BROWN</v>
      </c>
      <c r="B1321" s="2" t="str">
        <f>'FICHE PRODUIT'!$H$3433</f>
        <v>Brown</v>
      </c>
      <c r="C1321" s="2" t="str">
        <f>'FICHE PRODUIT'!$S$3433</f>
        <v>W26-27</v>
      </c>
      <c r="D1321" s="2" t="str">
        <f>'FICHE PRODUIT'!$Q$3433</f>
        <v>+++</v>
      </c>
      <c r="E1321" s="2" t="str">
        <f>'FICHE PRODUIT'!$S$3435</f>
        <v>IN PRODUCTION</v>
      </c>
      <c r="F1321" s="2" t="str">
        <f>'FICHE PRODUIT'!$E$3437</f>
        <v>Page 90</v>
      </c>
      <c r="G1321" s="2" t="str">
        <f>'FICHE PRODUIT'!$E$3438</f>
        <v xml:space="preserve">Not need </v>
      </c>
      <c r="H1321" s="122" t="str">
        <f>'FICHE PRODUIT'!$E$3439</f>
        <v>OCEAN SURPLUS</v>
      </c>
      <c r="I1321" s="2" t="b">
        <f>'FICHE PRODUIT'!$E$3441</f>
        <v>0</v>
      </c>
      <c r="J1321" s="2" t="str">
        <f>'FICHE PRODUIT'!$E$3443</f>
        <v>Blazers</v>
      </c>
      <c r="K1321" s="2" t="str">
        <f>'FICHE PRODUIT'!$E$3444</f>
        <v>Slack</v>
      </c>
      <c r="L1321" s="4">
        <f>'FICHE PRODUIT'!$E$3446</f>
        <v>107</v>
      </c>
      <c r="M1321" s="4">
        <f>'FICHE PRODUIT'!$E$3447</f>
        <v>6.49</v>
      </c>
      <c r="N1321" s="4">
        <f>'FICHE PRODUIT'!$E$3449</f>
        <v>113.49</v>
      </c>
      <c r="O1321" s="4">
        <f>'FICHE PRODUIT'!$E$3450</f>
        <v>5.2427526654330778</v>
      </c>
      <c r="P1321" s="4">
        <f>'FICHE PRODUIT'!$E$3452</f>
        <v>595</v>
      </c>
      <c r="Q1321" s="4">
        <f>'FICHE PRODUIT'!$E$3453</f>
        <v>238</v>
      </c>
      <c r="R1321" s="4">
        <f>'FICHE PRODUIT'!$E$3454</f>
        <v>270.45454545454544</v>
      </c>
      <c r="S1321" s="122">
        <f>'FICHE PRODUIT'!$E$3455</f>
        <v>0</v>
      </c>
      <c r="T1321" s="2" t="str">
        <f>'FICHE PRODUIT'!A3465</f>
        <v>BOUTONS</v>
      </c>
      <c r="U1321" s="2" t="str">
        <f>'FICHE PRODUIT'!B3465</f>
        <v>LOUROPEL</v>
      </c>
      <c r="V1321" s="2" t="str">
        <f>'FICHE PRODUIT'!C3465</f>
        <v>BT2</v>
      </c>
      <c r="W1321" s="2">
        <f>'FICHE PRODUIT'!D3465</f>
        <v>10</v>
      </c>
      <c r="X1321" s="2">
        <f>'FICHE PRODUIT'!E3465</f>
        <v>530</v>
      </c>
      <c r="Y1321" s="2">
        <f>'FICHE PRODUIT'!F3465</f>
        <v>0.13</v>
      </c>
      <c r="Z1321" s="2">
        <f>'FICHE PRODUIT'!G3465</f>
        <v>1.3</v>
      </c>
      <c r="AA1321" s="2">
        <f>'FICHE PRODUIT'!H3465</f>
        <v>68.900000000000006</v>
      </c>
    </row>
    <row r="1322" spans="1:27" x14ac:dyDescent="0.2">
      <c r="A1322" s="7" t="str">
        <f>'FICHE PRODUIT'!$A$3433</f>
        <v>SLACK IVY BROWN</v>
      </c>
      <c r="B1322" s="2" t="str">
        <f>'FICHE PRODUIT'!$H$3433</f>
        <v>Brown</v>
      </c>
      <c r="C1322" s="2" t="str">
        <f>'FICHE PRODUIT'!$S$3433</f>
        <v>W26-27</v>
      </c>
      <c r="D1322" s="2" t="str">
        <f>'FICHE PRODUIT'!$Q$3433</f>
        <v>+++</v>
      </c>
      <c r="E1322" s="2" t="str">
        <f>'FICHE PRODUIT'!$S$3435</f>
        <v>IN PRODUCTION</v>
      </c>
      <c r="F1322" s="2" t="str">
        <f>'FICHE PRODUIT'!$E$3437</f>
        <v>Page 90</v>
      </c>
      <c r="G1322" s="2" t="str">
        <f>'FICHE PRODUIT'!$E$3438</f>
        <v xml:space="preserve">Not need </v>
      </c>
      <c r="H1322" s="122" t="str">
        <f>'FICHE PRODUIT'!$E$3439</f>
        <v>OCEAN SURPLUS</v>
      </c>
      <c r="I1322" s="2" t="b">
        <f>'FICHE PRODUIT'!$E$3441</f>
        <v>0</v>
      </c>
      <c r="J1322" s="2" t="str">
        <f>'FICHE PRODUIT'!$E$3443</f>
        <v>Blazers</v>
      </c>
      <c r="K1322" s="2" t="str">
        <f>'FICHE PRODUIT'!$E$3444</f>
        <v>Slack</v>
      </c>
      <c r="L1322" s="4">
        <f>'FICHE PRODUIT'!$E$3446</f>
        <v>107</v>
      </c>
      <c r="M1322" s="4">
        <f>'FICHE PRODUIT'!$E$3447</f>
        <v>6.49</v>
      </c>
      <c r="N1322" s="4">
        <f>'FICHE PRODUIT'!$E$3449</f>
        <v>113.49</v>
      </c>
      <c r="O1322" s="4">
        <f>'FICHE PRODUIT'!$E$3450</f>
        <v>5.2427526654330778</v>
      </c>
      <c r="P1322" s="4">
        <f>'FICHE PRODUIT'!$E$3452</f>
        <v>595</v>
      </c>
      <c r="Q1322" s="4">
        <f>'FICHE PRODUIT'!$E$3453</f>
        <v>238</v>
      </c>
      <c r="R1322" s="4">
        <f>'FICHE PRODUIT'!$E$3454</f>
        <v>270.45454545454544</v>
      </c>
      <c r="S1322" s="122">
        <f>'FICHE PRODUIT'!$E$3455</f>
        <v>0</v>
      </c>
      <c r="T1322" s="2" t="str">
        <f>'FICHE PRODUIT'!A3466</f>
        <v>BOUTONS</v>
      </c>
      <c r="U1322" s="2" t="str">
        <f>'FICHE PRODUIT'!B3466</f>
        <v>LOUROPEL</v>
      </c>
      <c r="V1322" s="2" t="str">
        <f>'FICHE PRODUIT'!C3466</f>
        <v>BT1</v>
      </c>
      <c r="W1322" s="2">
        <f>'FICHE PRODUIT'!D3466</f>
        <v>1</v>
      </c>
      <c r="X1322" s="2">
        <f>'FICHE PRODUIT'!E3466</f>
        <v>53</v>
      </c>
      <c r="Y1322" s="2">
        <f>'FICHE PRODUIT'!F3466</f>
        <v>0.06</v>
      </c>
      <c r="Z1322" s="2">
        <f>'FICHE PRODUIT'!G3466</f>
        <v>0.06</v>
      </c>
      <c r="AA1322" s="2">
        <f>'FICHE PRODUIT'!H3466</f>
        <v>3.1799999999999997</v>
      </c>
    </row>
    <row r="1323" spans="1:27" x14ac:dyDescent="0.2">
      <c r="A1323" s="7" t="str">
        <f>'FICHE PRODUIT'!$A$3433</f>
        <v>SLACK IVY BROWN</v>
      </c>
      <c r="B1323" s="2" t="str">
        <f>'FICHE PRODUIT'!$H$3433</f>
        <v>Brown</v>
      </c>
      <c r="C1323" s="2" t="str">
        <f>'FICHE PRODUIT'!$S$3433</f>
        <v>W26-27</v>
      </c>
      <c r="D1323" s="2" t="str">
        <f>'FICHE PRODUIT'!$Q$3433</f>
        <v>+++</v>
      </c>
      <c r="E1323" s="2" t="str">
        <f>'FICHE PRODUIT'!$S$3435</f>
        <v>IN PRODUCTION</v>
      </c>
      <c r="F1323" s="2" t="str">
        <f>'FICHE PRODUIT'!$E$3437</f>
        <v>Page 90</v>
      </c>
      <c r="G1323" s="2" t="str">
        <f>'FICHE PRODUIT'!$E$3438</f>
        <v xml:space="preserve">Not need </v>
      </c>
      <c r="H1323" s="122" t="str">
        <f>'FICHE PRODUIT'!$E$3439</f>
        <v>OCEAN SURPLUS</v>
      </c>
      <c r="I1323" s="2" t="b">
        <f>'FICHE PRODUIT'!$E$3441</f>
        <v>0</v>
      </c>
      <c r="J1323" s="2" t="str">
        <f>'FICHE PRODUIT'!$E$3443</f>
        <v>Blazers</v>
      </c>
      <c r="K1323" s="2" t="str">
        <f>'FICHE PRODUIT'!$E$3444</f>
        <v>Slack</v>
      </c>
      <c r="L1323" s="4">
        <f>'FICHE PRODUIT'!$E$3446</f>
        <v>107</v>
      </c>
      <c r="M1323" s="4">
        <f>'FICHE PRODUIT'!$E$3447</f>
        <v>6.49</v>
      </c>
      <c r="N1323" s="4">
        <f>'FICHE PRODUIT'!$E$3449</f>
        <v>113.49</v>
      </c>
      <c r="O1323" s="4">
        <f>'FICHE PRODUIT'!$E$3450</f>
        <v>5.2427526654330778</v>
      </c>
      <c r="P1323" s="4">
        <f>'FICHE PRODUIT'!$E$3452</f>
        <v>595</v>
      </c>
      <c r="Q1323" s="4">
        <f>'FICHE PRODUIT'!$E$3453</f>
        <v>238</v>
      </c>
      <c r="R1323" s="4">
        <f>'FICHE PRODUIT'!$E$3454</f>
        <v>270.45454545454544</v>
      </c>
      <c r="S1323" s="122">
        <f>'FICHE PRODUIT'!$E$3455</f>
        <v>0</v>
      </c>
      <c r="T1323" s="2" t="str">
        <f>'FICHE PRODUIT'!A3467</f>
        <v>GALON</v>
      </c>
      <c r="U1323" s="2" t="str">
        <f>'FICHE PRODUIT'!B3467</f>
        <v>NASTRO</v>
      </c>
      <c r="V1323" s="2" t="str">
        <f>'FICHE PRODUIT'!C3467</f>
        <v>H</v>
      </c>
      <c r="W1323" s="2">
        <f>'FICHE PRODUIT'!D3467</f>
        <v>0.5</v>
      </c>
      <c r="X1323" s="2">
        <f>'FICHE PRODUIT'!E3467</f>
        <v>26.5</v>
      </c>
      <c r="Y1323" s="2">
        <f>'FICHE PRODUIT'!F3467</f>
        <v>0</v>
      </c>
      <c r="Z1323" s="2">
        <f>'FICHE PRODUIT'!G3467</f>
        <v>0</v>
      </c>
      <c r="AA1323" s="2">
        <f>'FICHE PRODUIT'!H3467</f>
        <v>0</v>
      </c>
    </row>
    <row r="1324" spans="1:27" x14ac:dyDescent="0.2">
      <c r="A1324" s="7" t="str">
        <f>'FICHE PRODUIT'!$A$3433</f>
        <v>SLACK IVY BROWN</v>
      </c>
      <c r="B1324" s="2" t="str">
        <f>'FICHE PRODUIT'!$H$3433</f>
        <v>Brown</v>
      </c>
      <c r="C1324" s="2" t="str">
        <f>'FICHE PRODUIT'!$S$3433</f>
        <v>W26-27</v>
      </c>
      <c r="D1324" s="2" t="str">
        <f>'FICHE PRODUIT'!$Q$3433</f>
        <v>+++</v>
      </c>
      <c r="E1324" s="2" t="str">
        <f>'FICHE PRODUIT'!$S$3435</f>
        <v>IN PRODUCTION</v>
      </c>
      <c r="F1324" s="2" t="str">
        <f>'FICHE PRODUIT'!$E$3437</f>
        <v>Page 90</v>
      </c>
      <c r="G1324" s="2" t="str">
        <f>'FICHE PRODUIT'!$E$3438</f>
        <v xml:space="preserve">Not need </v>
      </c>
      <c r="H1324" s="122" t="str">
        <f>'FICHE PRODUIT'!$E$3439</f>
        <v>OCEAN SURPLUS</v>
      </c>
      <c r="I1324" s="2" t="b">
        <f>'FICHE PRODUIT'!$E$3441</f>
        <v>0</v>
      </c>
      <c r="J1324" s="2" t="str">
        <f>'FICHE PRODUIT'!$E$3443</f>
        <v>Blazers</v>
      </c>
      <c r="K1324" s="2" t="str">
        <f>'FICHE PRODUIT'!$E$3444</f>
        <v>Slack</v>
      </c>
      <c r="L1324" s="4">
        <f>'FICHE PRODUIT'!$E$3446</f>
        <v>107</v>
      </c>
      <c r="M1324" s="4">
        <f>'FICHE PRODUIT'!$E$3447</f>
        <v>6.49</v>
      </c>
      <c r="N1324" s="4">
        <f>'FICHE PRODUIT'!$E$3449</f>
        <v>113.49</v>
      </c>
      <c r="O1324" s="4">
        <f>'FICHE PRODUIT'!$E$3450</f>
        <v>5.2427526654330778</v>
      </c>
      <c r="P1324" s="4">
        <f>'FICHE PRODUIT'!$E$3452</f>
        <v>595</v>
      </c>
      <c r="Q1324" s="4">
        <f>'FICHE PRODUIT'!$E$3453</f>
        <v>238</v>
      </c>
      <c r="R1324" s="4">
        <f>'FICHE PRODUIT'!$E$3454</f>
        <v>270.45454545454544</v>
      </c>
      <c r="S1324" s="122">
        <f>'FICHE PRODUIT'!$E$3455</f>
        <v>0</v>
      </c>
      <c r="T1324" s="2" t="str">
        <f>'FICHE PRODUIT'!A3468</f>
        <v>GALON</v>
      </c>
      <c r="U1324" s="2" t="str">
        <f>'FICHE PRODUIT'!B3468</f>
        <v>NASTRO</v>
      </c>
      <c r="V1324" s="2" t="str">
        <f>'FICHE PRODUIT'!C3468</f>
        <v>G</v>
      </c>
      <c r="W1324" s="2">
        <f>'FICHE PRODUIT'!D3468</f>
        <v>0.5</v>
      </c>
      <c r="X1324" s="2">
        <f>'FICHE PRODUIT'!E3468</f>
        <v>26.5</v>
      </c>
      <c r="Y1324" s="2">
        <f>'FICHE PRODUIT'!F3468</f>
        <v>0.49</v>
      </c>
      <c r="Z1324" s="2">
        <f>'FICHE PRODUIT'!G3468</f>
        <v>0.245</v>
      </c>
      <c r="AA1324" s="2">
        <f>'FICHE PRODUIT'!H3468</f>
        <v>12.984999999999999</v>
      </c>
    </row>
    <row r="1325" spans="1:27" x14ac:dyDescent="0.2">
      <c r="A1325" s="7" t="str">
        <f>'FICHE PRODUIT'!$A$3433</f>
        <v>SLACK IVY BROWN</v>
      </c>
      <c r="B1325" s="2" t="str">
        <f>'FICHE PRODUIT'!$H$3433</f>
        <v>Brown</v>
      </c>
      <c r="C1325" s="2" t="str">
        <f>'FICHE PRODUIT'!$S$3433</f>
        <v>W26-27</v>
      </c>
      <c r="D1325" s="2" t="str">
        <f>'FICHE PRODUIT'!$Q$3433</f>
        <v>+++</v>
      </c>
      <c r="E1325" s="2" t="str">
        <f>'FICHE PRODUIT'!$S$3435</f>
        <v>IN PRODUCTION</v>
      </c>
      <c r="F1325" s="2" t="str">
        <f>'FICHE PRODUIT'!$E$3437</f>
        <v>Page 90</v>
      </c>
      <c r="G1325" s="2" t="str">
        <f>'FICHE PRODUIT'!$E$3438</f>
        <v xml:space="preserve">Not need </v>
      </c>
      <c r="H1325" s="122" t="str">
        <f>'FICHE PRODUIT'!$E$3439</f>
        <v>OCEAN SURPLUS</v>
      </c>
      <c r="I1325" s="2" t="b">
        <f>'FICHE PRODUIT'!$E$3441</f>
        <v>0</v>
      </c>
      <c r="J1325" s="2" t="str">
        <f>'FICHE PRODUIT'!$E$3443</f>
        <v>Blazers</v>
      </c>
      <c r="K1325" s="2" t="str">
        <f>'FICHE PRODUIT'!$E$3444</f>
        <v>Slack</v>
      </c>
      <c r="L1325" s="4">
        <f>'FICHE PRODUIT'!$E$3446</f>
        <v>107</v>
      </c>
      <c r="M1325" s="4">
        <f>'FICHE PRODUIT'!$E$3447</f>
        <v>6.49</v>
      </c>
      <c r="N1325" s="4">
        <f>'FICHE PRODUIT'!$E$3449</f>
        <v>113.49</v>
      </c>
      <c r="O1325" s="4">
        <f>'FICHE PRODUIT'!$E$3450</f>
        <v>5.2427526654330778</v>
      </c>
      <c r="P1325" s="4">
        <f>'FICHE PRODUIT'!$E$3452</f>
        <v>595</v>
      </c>
      <c r="Q1325" s="4">
        <f>'FICHE PRODUIT'!$E$3453</f>
        <v>238</v>
      </c>
      <c r="R1325" s="4">
        <f>'FICHE PRODUIT'!$E$3454</f>
        <v>270.45454545454544</v>
      </c>
      <c r="S1325" s="122">
        <f>'FICHE PRODUIT'!$E$3455</f>
        <v>0</v>
      </c>
      <c r="T1325" s="2" t="str">
        <f>'FICHE PRODUIT'!A3469</f>
        <v>HANGTAG</v>
      </c>
      <c r="U1325" s="2" t="str">
        <f>'FICHE PRODUIT'!B3469</f>
        <v>CADICA</v>
      </c>
      <c r="V1325" s="2" t="str">
        <f>'FICHE PRODUIT'!C3469</f>
        <v>XD2</v>
      </c>
      <c r="W1325" s="2">
        <f>'FICHE PRODUIT'!D3469</f>
        <v>1</v>
      </c>
      <c r="X1325" s="2">
        <f>'FICHE PRODUIT'!E3469</f>
        <v>53</v>
      </c>
      <c r="Y1325" s="2">
        <f>'FICHE PRODUIT'!F3469</f>
        <v>0.25</v>
      </c>
      <c r="Z1325" s="2">
        <f>'FICHE PRODUIT'!G3469</f>
        <v>0.25</v>
      </c>
      <c r="AA1325" s="2">
        <f>'FICHE PRODUIT'!H3469</f>
        <v>13.25</v>
      </c>
    </row>
    <row r="1326" spans="1:27" x14ac:dyDescent="0.2">
      <c r="A1326" s="7" t="str">
        <f>'FICHE PRODUIT'!$A$3433</f>
        <v>SLACK IVY BROWN</v>
      </c>
      <c r="B1326" s="2" t="str">
        <f>'FICHE PRODUIT'!$H$3433</f>
        <v>Brown</v>
      </c>
      <c r="C1326" s="2" t="str">
        <f>'FICHE PRODUIT'!$S$3433</f>
        <v>W26-27</v>
      </c>
      <c r="D1326" s="2" t="str">
        <f>'FICHE PRODUIT'!$Q$3433</f>
        <v>+++</v>
      </c>
      <c r="E1326" s="2" t="str">
        <f>'FICHE PRODUIT'!$S$3435</f>
        <v>IN PRODUCTION</v>
      </c>
      <c r="F1326" s="2" t="str">
        <f>'FICHE PRODUIT'!$E$3437</f>
        <v>Page 90</v>
      </c>
      <c r="G1326" s="2" t="str">
        <f>'FICHE PRODUIT'!$E$3438</f>
        <v xml:space="preserve">Not need </v>
      </c>
      <c r="H1326" s="122" t="str">
        <f>'FICHE PRODUIT'!$E$3439</f>
        <v>OCEAN SURPLUS</v>
      </c>
      <c r="I1326" s="2" t="b">
        <f>'FICHE PRODUIT'!$E$3441</f>
        <v>0</v>
      </c>
      <c r="J1326" s="2" t="str">
        <f>'FICHE PRODUIT'!$E$3443</f>
        <v>Blazers</v>
      </c>
      <c r="K1326" s="2" t="str">
        <f>'FICHE PRODUIT'!$E$3444</f>
        <v>Slack</v>
      </c>
      <c r="L1326" s="4">
        <f>'FICHE PRODUIT'!$E$3446</f>
        <v>107</v>
      </c>
      <c r="M1326" s="4">
        <f>'FICHE PRODUIT'!$E$3447</f>
        <v>6.49</v>
      </c>
      <c r="N1326" s="4">
        <f>'FICHE PRODUIT'!$E$3449</f>
        <v>113.49</v>
      </c>
      <c r="O1326" s="4">
        <f>'FICHE PRODUIT'!$E$3450</f>
        <v>5.2427526654330778</v>
      </c>
      <c r="P1326" s="4">
        <f>'FICHE PRODUIT'!$E$3452</f>
        <v>595</v>
      </c>
      <c r="Q1326" s="4">
        <f>'FICHE PRODUIT'!$E$3453</f>
        <v>238</v>
      </c>
      <c r="R1326" s="4">
        <f>'FICHE PRODUIT'!$E$3454</f>
        <v>270.45454545454544</v>
      </c>
      <c r="S1326" s="122">
        <f>'FICHE PRODUIT'!$E$3455</f>
        <v>0</v>
      </c>
      <c r="T1326" s="2">
        <f>'FICHE PRODUIT'!A3470</f>
        <v>0</v>
      </c>
      <c r="U1326" s="2">
        <f>'FICHE PRODUIT'!B3470</f>
        <v>0</v>
      </c>
      <c r="V1326" s="2">
        <f>'FICHE PRODUIT'!C3470</f>
        <v>0</v>
      </c>
      <c r="W1326" s="2">
        <f>'FICHE PRODUIT'!D3470</f>
        <v>0</v>
      </c>
      <c r="X1326" s="2">
        <f>'FICHE PRODUIT'!E3470</f>
        <v>0</v>
      </c>
      <c r="Y1326" s="2">
        <f>'FICHE PRODUIT'!F3470</f>
        <v>0</v>
      </c>
      <c r="Z1326" s="2">
        <f>'FICHE PRODUIT'!G3470</f>
        <v>0</v>
      </c>
      <c r="AA1326" s="2">
        <f>'FICHE PRODUIT'!H3470</f>
        <v>0</v>
      </c>
    </row>
    <row r="1327" spans="1:27" x14ac:dyDescent="0.2">
      <c r="A1327" s="7" t="str">
        <f>'FICHE PRODUIT'!$A$3433</f>
        <v>SLACK IVY BROWN</v>
      </c>
      <c r="B1327" s="2" t="str">
        <f>'FICHE PRODUIT'!$H$3433</f>
        <v>Brown</v>
      </c>
      <c r="C1327" s="2" t="str">
        <f>'FICHE PRODUIT'!$S$3433</f>
        <v>W26-27</v>
      </c>
      <c r="D1327" s="2" t="str">
        <f>'FICHE PRODUIT'!$Q$3433</f>
        <v>+++</v>
      </c>
      <c r="E1327" s="2" t="str">
        <f>'FICHE PRODUIT'!$S$3435</f>
        <v>IN PRODUCTION</v>
      </c>
      <c r="F1327" s="2" t="str">
        <f>'FICHE PRODUIT'!$E$3437</f>
        <v>Page 90</v>
      </c>
      <c r="G1327" s="2" t="str">
        <f>'FICHE PRODUIT'!$E$3438</f>
        <v xml:space="preserve">Not need </v>
      </c>
      <c r="H1327" s="122" t="str">
        <f>'FICHE PRODUIT'!$E$3439</f>
        <v>OCEAN SURPLUS</v>
      </c>
      <c r="I1327" s="2" t="b">
        <f>'FICHE PRODUIT'!$E$3441</f>
        <v>0</v>
      </c>
      <c r="J1327" s="2" t="str">
        <f>'FICHE PRODUIT'!$E$3443</f>
        <v>Blazers</v>
      </c>
      <c r="K1327" s="2" t="str">
        <f>'FICHE PRODUIT'!$E$3444</f>
        <v>Slack</v>
      </c>
      <c r="L1327" s="4">
        <f>'FICHE PRODUIT'!$E$3446</f>
        <v>107</v>
      </c>
      <c r="M1327" s="4">
        <f>'FICHE PRODUIT'!$E$3447</f>
        <v>6.49</v>
      </c>
      <c r="N1327" s="4">
        <f>'FICHE PRODUIT'!$E$3449</f>
        <v>113.49</v>
      </c>
      <c r="O1327" s="4">
        <f>'FICHE PRODUIT'!$E$3450</f>
        <v>5.2427526654330778</v>
      </c>
      <c r="P1327" s="4">
        <f>'FICHE PRODUIT'!$E$3452</f>
        <v>595</v>
      </c>
      <c r="Q1327" s="4">
        <f>'FICHE PRODUIT'!$E$3453</f>
        <v>238</v>
      </c>
      <c r="R1327" s="4">
        <f>'FICHE PRODUIT'!$E$3454</f>
        <v>270.45454545454544</v>
      </c>
      <c r="S1327" s="122">
        <f>'FICHE PRODUIT'!$E$3455</f>
        <v>0</v>
      </c>
      <c r="T1327" s="2">
        <f>'FICHE PRODUIT'!A3471</f>
        <v>0</v>
      </c>
      <c r="U1327" s="2">
        <f>'FICHE PRODUIT'!B3471</f>
        <v>0</v>
      </c>
      <c r="V1327" s="2">
        <f>'FICHE PRODUIT'!C3471</f>
        <v>0</v>
      </c>
      <c r="W1327" s="2">
        <f>'FICHE PRODUIT'!D3471</f>
        <v>0</v>
      </c>
      <c r="X1327" s="2">
        <f>'FICHE PRODUIT'!E3471</f>
        <v>0</v>
      </c>
      <c r="Y1327" s="2">
        <f>'FICHE PRODUIT'!F3471</f>
        <v>0</v>
      </c>
      <c r="Z1327" s="2">
        <f>'FICHE PRODUIT'!G3471</f>
        <v>0</v>
      </c>
      <c r="AA1327" s="2">
        <f>'FICHE PRODUIT'!H3471</f>
        <v>0</v>
      </c>
    </row>
    <row r="1328" spans="1:27" x14ac:dyDescent="0.2">
      <c r="A1328" s="7" t="str">
        <f>'FICHE PRODUIT'!$A$3433</f>
        <v>SLACK IVY BROWN</v>
      </c>
      <c r="B1328" s="2" t="str">
        <f>'FICHE PRODUIT'!$H$3433</f>
        <v>Brown</v>
      </c>
      <c r="C1328" s="2" t="str">
        <f>'FICHE PRODUIT'!$S$3433</f>
        <v>W26-27</v>
      </c>
      <c r="D1328" s="2" t="str">
        <f>'FICHE PRODUIT'!$Q$3433</f>
        <v>+++</v>
      </c>
      <c r="E1328" s="2" t="str">
        <f>'FICHE PRODUIT'!$S$3435</f>
        <v>IN PRODUCTION</v>
      </c>
      <c r="F1328" s="2" t="str">
        <f>'FICHE PRODUIT'!$E$3437</f>
        <v>Page 90</v>
      </c>
      <c r="G1328" s="2" t="str">
        <f>'FICHE PRODUIT'!$E$3438</f>
        <v xml:space="preserve">Not need </v>
      </c>
      <c r="H1328" s="122" t="str">
        <f>'FICHE PRODUIT'!$E$3439</f>
        <v>OCEAN SURPLUS</v>
      </c>
      <c r="I1328" s="2" t="b">
        <f>'FICHE PRODUIT'!$E$3441</f>
        <v>0</v>
      </c>
      <c r="J1328" s="2" t="str">
        <f>'FICHE PRODUIT'!$E$3443</f>
        <v>Blazers</v>
      </c>
      <c r="K1328" s="2" t="str">
        <f>'FICHE PRODUIT'!$E$3444</f>
        <v>Slack</v>
      </c>
      <c r="L1328" s="4">
        <f>'FICHE PRODUIT'!$E$3446</f>
        <v>107</v>
      </c>
      <c r="M1328" s="4">
        <f>'FICHE PRODUIT'!$E$3447</f>
        <v>6.49</v>
      </c>
      <c r="N1328" s="4">
        <f>'FICHE PRODUIT'!$E$3449</f>
        <v>113.49</v>
      </c>
      <c r="O1328" s="4">
        <f>'FICHE PRODUIT'!$E$3450</f>
        <v>5.2427526654330778</v>
      </c>
      <c r="P1328" s="4">
        <f>'FICHE PRODUIT'!$E$3452</f>
        <v>595</v>
      </c>
      <c r="Q1328" s="4">
        <f>'FICHE PRODUIT'!$E$3453</f>
        <v>238</v>
      </c>
      <c r="R1328" s="4">
        <f>'FICHE PRODUIT'!$E$3454</f>
        <v>270.45454545454544</v>
      </c>
      <c r="S1328" s="122">
        <f>'FICHE PRODUIT'!$E$3455</f>
        <v>0</v>
      </c>
      <c r="T1328" s="2">
        <f>'FICHE PRODUIT'!A3472</f>
        <v>0</v>
      </c>
      <c r="U1328" s="2">
        <f>'FICHE PRODUIT'!B3472</f>
        <v>0</v>
      </c>
      <c r="V1328" s="2">
        <f>'FICHE PRODUIT'!C3472</f>
        <v>0</v>
      </c>
      <c r="W1328" s="2">
        <f>'FICHE PRODUIT'!D3472</f>
        <v>0</v>
      </c>
      <c r="X1328" s="2">
        <f>'FICHE PRODUIT'!E3472</f>
        <v>0</v>
      </c>
      <c r="Y1328" s="2">
        <f>'FICHE PRODUIT'!F3472</f>
        <v>0</v>
      </c>
      <c r="Z1328" s="2">
        <f>'FICHE PRODUIT'!G3472</f>
        <v>0</v>
      </c>
      <c r="AA1328" s="2">
        <f>'FICHE PRODUIT'!H3472</f>
        <v>0</v>
      </c>
    </row>
    <row r="1329" spans="1:27" x14ac:dyDescent="0.2">
      <c r="A1329" s="7" t="str">
        <f>'FICHE PRODUIT'!$A$3433</f>
        <v>SLACK IVY BROWN</v>
      </c>
      <c r="B1329" s="2" t="str">
        <f>'FICHE PRODUIT'!$H$3433</f>
        <v>Brown</v>
      </c>
      <c r="C1329" s="2" t="str">
        <f>'FICHE PRODUIT'!$S$3433</f>
        <v>W26-27</v>
      </c>
      <c r="D1329" s="2" t="str">
        <f>'FICHE PRODUIT'!$Q$3433</f>
        <v>+++</v>
      </c>
      <c r="E1329" s="2" t="str">
        <f>'FICHE PRODUIT'!$S$3435</f>
        <v>IN PRODUCTION</v>
      </c>
      <c r="F1329" s="2" t="str">
        <f>'FICHE PRODUIT'!$E$3437</f>
        <v>Page 90</v>
      </c>
      <c r="G1329" s="2" t="str">
        <f>'FICHE PRODUIT'!$E$3438</f>
        <v xml:space="preserve">Not need </v>
      </c>
      <c r="H1329" s="122" t="str">
        <f>'FICHE PRODUIT'!$E$3439</f>
        <v>OCEAN SURPLUS</v>
      </c>
      <c r="I1329" s="2" t="b">
        <f>'FICHE PRODUIT'!$E$3441</f>
        <v>0</v>
      </c>
      <c r="J1329" s="2" t="str">
        <f>'FICHE PRODUIT'!$E$3443</f>
        <v>Blazers</v>
      </c>
      <c r="K1329" s="2" t="str">
        <f>'FICHE PRODUIT'!$E$3444</f>
        <v>Slack</v>
      </c>
      <c r="L1329" s="4">
        <f>'FICHE PRODUIT'!$E$3446</f>
        <v>107</v>
      </c>
      <c r="M1329" s="4">
        <f>'FICHE PRODUIT'!$E$3447</f>
        <v>6.49</v>
      </c>
      <c r="N1329" s="4">
        <f>'FICHE PRODUIT'!$E$3449</f>
        <v>113.49</v>
      </c>
      <c r="O1329" s="4">
        <f>'FICHE PRODUIT'!$E$3450</f>
        <v>5.2427526654330778</v>
      </c>
      <c r="P1329" s="4">
        <f>'FICHE PRODUIT'!$E$3452</f>
        <v>595</v>
      </c>
      <c r="Q1329" s="4">
        <f>'FICHE PRODUIT'!$E$3453</f>
        <v>238</v>
      </c>
      <c r="R1329" s="4">
        <f>'FICHE PRODUIT'!$E$3454</f>
        <v>270.45454545454544</v>
      </c>
      <c r="S1329" s="122">
        <f>'FICHE PRODUIT'!$E$3455</f>
        <v>0</v>
      </c>
      <c r="T1329" s="2" t="str">
        <f>'FICHE PRODUIT'!A3473</f>
        <v>Frais externe</v>
      </c>
      <c r="U1329" s="2" t="str">
        <f>'FICHE PRODUIT'!B3473</f>
        <v>Transport</v>
      </c>
      <c r="V1329" s="2" t="str">
        <f>'FICHE PRODUIT'!C3473</f>
        <v>International</v>
      </c>
      <c r="W1329" s="2">
        <f>'FICHE PRODUIT'!D3473</f>
        <v>1</v>
      </c>
      <c r="X1329" s="2">
        <f>'FICHE PRODUIT'!E3473</f>
        <v>53</v>
      </c>
      <c r="Y1329" s="2">
        <f>'FICHE PRODUIT'!F3473</f>
        <v>4</v>
      </c>
      <c r="Z1329" s="2">
        <f>'FICHE PRODUIT'!G3473</f>
        <v>4</v>
      </c>
      <c r="AA1329" s="2">
        <f>'FICHE PRODUIT'!H3473</f>
        <v>212</v>
      </c>
    </row>
    <row r="1330" spans="1:27" x14ac:dyDescent="0.2">
      <c r="A1330" s="7" t="str">
        <f>'FICHE PRODUIT'!$A$3433</f>
        <v>SLACK IVY BROWN</v>
      </c>
      <c r="B1330" s="2" t="str">
        <f>'FICHE PRODUIT'!$H$3433</f>
        <v>Brown</v>
      </c>
      <c r="C1330" s="2" t="str">
        <f>'FICHE PRODUIT'!$S$3433</f>
        <v>W26-27</v>
      </c>
      <c r="D1330" s="2" t="str">
        <f>'FICHE PRODUIT'!$Q$3433</f>
        <v>+++</v>
      </c>
      <c r="E1330" s="2" t="str">
        <f>'FICHE PRODUIT'!$S$3435</f>
        <v>IN PRODUCTION</v>
      </c>
      <c r="F1330" s="2" t="str">
        <f>'FICHE PRODUIT'!$E$3437</f>
        <v>Page 90</v>
      </c>
      <c r="G1330" s="2" t="str">
        <f>'FICHE PRODUIT'!$E$3438</f>
        <v xml:space="preserve">Not need </v>
      </c>
      <c r="H1330" s="122" t="str">
        <f>'FICHE PRODUIT'!$E$3439</f>
        <v>OCEAN SURPLUS</v>
      </c>
      <c r="I1330" s="2" t="b">
        <f>'FICHE PRODUIT'!$E$3441</f>
        <v>0</v>
      </c>
      <c r="J1330" s="2" t="str">
        <f>'FICHE PRODUIT'!$E$3443</f>
        <v>Blazers</v>
      </c>
      <c r="K1330" s="2" t="str">
        <f>'FICHE PRODUIT'!$E$3444</f>
        <v>Slack</v>
      </c>
      <c r="L1330" s="4">
        <f>'FICHE PRODUIT'!$E$3446</f>
        <v>107</v>
      </c>
      <c r="M1330" s="4">
        <f>'FICHE PRODUIT'!$E$3447</f>
        <v>6.49</v>
      </c>
      <c r="N1330" s="4">
        <f>'FICHE PRODUIT'!$E$3449</f>
        <v>113.49</v>
      </c>
      <c r="O1330" s="4">
        <f>'FICHE PRODUIT'!$E$3450</f>
        <v>5.2427526654330778</v>
      </c>
      <c r="P1330" s="4">
        <f>'FICHE PRODUIT'!$E$3452</f>
        <v>595</v>
      </c>
      <c r="Q1330" s="4">
        <f>'FICHE PRODUIT'!$E$3453</f>
        <v>238</v>
      </c>
      <c r="R1330" s="4">
        <f>'FICHE PRODUIT'!$E$3454</f>
        <v>270.45454545454544</v>
      </c>
      <c r="S1330" s="122">
        <f>'FICHE PRODUIT'!$E$3455</f>
        <v>0</v>
      </c>
      <c r="T1330" s="2" t="str">
        <f>'FICHE PRODUIT'!A3474</f>
        <v>Frais externe</v>
      </c>
      <c r="U1330" s="2" t="str">
        <f>'FICHE PRODUIT'!B3474</f>
        <v>Communication</v>
      </c>
      <c r="V1330" s="2" t="str">
        <f>'FICHE PRODUIT'!C3474</f>
        <v>Marketing</v>
      </c>
      <c r="W1330" s="2">
        <f>'FICHE PRODUIT'!D3474</f>
        <v>1</v>
      </c>
      <c r="X1330" s="2">
        <f>'FICHE PRODUIT'!E3474</f>
        <v>53</v>
      </c>
      <c r="Y1330" s="2">
        <f>'FICHE PRODUIT'!F3474</f>
        <v>0.5</v>
      </c>
      <c r="Z1330" s="2">
        <f>'FICHE PRODUIT'!G3474</f>
        <v>0.5</v>
      </c>
      <c r="AA1330" s="2">
        <f>'FICHE PRODUIT'!H3474</f>
        <v>26.5</v>
      </c>
    </row>
    <row r="1331" spans="1:27" x14ac:dyDescent="0.2">
      <c r="A1331" s="7" t="str">
        <f>'FICHE PRODUIT'!$A$3476</f>
        <v>SLACK IVY BROWN</v>
      </c>
      <c r="B1331" s="2" t="str">
        <f>'FICHE PRODUIT'!$H$3476</f>
        <v>Navy</v>
      </c>
      <c r="C1331" s="2" t="str">
        <f>'FICHE PRODUIT'!$S$3476</f>
        <v>W26-27</v>
      </c>
      <c r="D1331" s="2">
        <f>'FICHE PRODUIT'!$Q$3476</f>
        <v>0</v>
      </c>
      <c r="E1331" s="2" t="str">
        <f>'FICHE PRODUIT'!$S$3478</f>
        <v>PROTO</v>
      </c>
      <c r="F1331" s="2" t="str">
        <f>'FICHE PRODUIT'!$E$3480</f>
        <v>Page 91</v>
      </c>
      <c r="G1331" s="2" t="str">
        <f>'FICHE PRODUIT'!$E$3481</f>
        <v xml:space="preserve">TO DO </v>
      </c>
      <c r="H1331" s="122" t="str">
        <f>'FICHE PRODUIT'!$E$3482</f>
        <v>OCEAN SURPLUS</v>
      </c>
      <c r="I1331" s="2" t="b">
        <f>'FICHE PRODUIT'!$E$3484</f>
        <v>0</v>
      </c>
      <c r="J1331" s="2" t="str">
        <f>'FICHE PRODUIT'!$E$3486</f>
        <v>Blazers</v>
      </c>
      <c r="K1331" s="2" t="str">
        <f>'FICHE PRODUIT'!$E$3487</f>
        <v>Slack</v>
      </c>
      <c r="L1331" s="4">
        <f>'FICHE PRODUIT'!$E$3489</f>
        <v>107</v>
      </c>
      <c r="M1331" s="4">
        <f>'FICHE PRODUIT'!$E$3490</f>
        <v>2.5</v>
      </c>
      <c r="N1331" s="4">
        <f>'FICHE PRODUIT'!$E$3492</f>
        <v>109.5</v>
      </c>
      <c r="O1331" s="4">
        <f>'FICHE PRODUIT'!$E$3493</f>
        <v>5.4337899543378994</v>
      </c>
      <c r="P1331" s="4">
        <f>'FICHE PRODUIT'!$E$3495</f>
        <v>595</v>
      </c>
      <c r="Q1331" s="4">
        <f>'FICHE PRODUIT'!$E$3496</f>
        <v>238</v>
      </c>
      <c r="R1331" s="4">
        <f>'FICHE PRODUIT'!$E$3497</f>
        <v>270.45454545454544</v>
      </c>
      <c r="S1331" s="122">
        <f>'FICHE PRODUIT'!$E$3498</f>
        <v>0</v>
      </c>
      <c r="T1331" s="2">
        <f>'FICHE PRODUIT'!A3503</f>
        <v>0</v>
      </c>
      <c r="U1331" s="2">
        <f>'FICHE PRODUIT'!B3503</f>
        <v>0</v>
      </c>
      <c r="V1331" s="2">
        <f>'FICHE PRODUIT'!C3503</f>
        <v>0</v>
      </c>
      <c r="W1331" s="2">
        <f>'FICHE PRODUIT'!D3503</f>
        <v>0</v>
      </c>
      <c r="X1331" s="2">
        <f>'FICHE PRODUIT'!E3503</f>
        <v>0</v>
      </c>
      <c r="Y1331" s="2">
        <f>'FICHE PRODUIT'!F3503</f>
        <v>0</v>
      </c>
      <c r="Z1331" s="2">
        <f>'FICHE PRODUIT'!G3503</f>
        <v>0</v>
      </c>
      <c r="AA1331" s="2">
        <f>'FICHE PRODUIT'!H3503</f>
        <v>0</v>
      </c>
    </row>
    <row r="1332" spans="1:27" x14ac:dyDescent="0.2">
      <c r="A1332" s="7" t="str">
        <f>'FICHE PRODUIT'!$A$3476</f>
        <v>SLACK IVY BROWN</v>
      </c>
      <c r="B1332" s="2" t="str">
        <f>'FICHE PRODUIT'!$H$3476</f>
        <v>Navy</v>
      </c>
      <c r="C1332" s="2" t="str">
        <f>'FICHE PRODUIT'!$S$3476</f>
        <v>W26-27</v>
      </c>
      <c r="D1332" s="2">
        <f>'FICHE PRODUIT'!$Q$3476</f>
        <v>0</v>
      </c>
      <c r="E1332" s="2" t="str">
        <f>'FICHE PRODUIT'!$S$3478</f>
        <v>PROTO</v>
      </c>
      <c r="F1332" s="2" t="str">
        <f>'FICHE PRODUIT'!$E$3480</f>
        <v>Page 91</v>
      </c>
      <c r="G1332" s="2" t="str">
        <f>'FICHE PRODUIT'!$E$3481</f>
        <v xml:space="preserve">TO DO </v>
      </c>
      <c r="H1332" s="122" t="str">
        <f>'FICHE PRODUIT'!$E$3482</f>
        <v>OCEAN SURPLUS</v>
      </c>
      <c r="I1332" s="2" t="b">
        <f>'FICHE PRODUIT'!$E$3484</f>
        <v>0</v>
      </c>
      <c r="J1332" s="2" t="str">
        <f>'FICHE PRODUIT'!$E$3486</f>
        <v>Blazers</v>
      </c>
      <c r="K1332" s="2" t="str">
        <f>'FICHE PRODUIT'!$E$3487</f>
        <v>Slack</v>
      </c>
      <c r="L1332" s="4">
        <f>'FICHE PRODUIT'!$E$3489</f>
        <v>107</v>
      </c>
      <c r="M1332" s="4">
        <f>'FICHE PRODUIT'!$E$3490</f>
        <v>2.5</v>
      </c>
      <c r="N1332" s="4">
        <f>'FICHE PRODUIT'!$E$3492</f>
        <v>109.5</v>
      </c>
      <c r="O1332" s="4">
        <f>'FICHE PRODUIT'!$E$3493</f>
        <v>5.4337899543378994</v>
      </c>
      <c r="P1332" s="4">
        <f>'FICHE PRODUIT'!$E$3495</f>
        <v>595</v>
      </c>
      <c r="Q1332" s="4">
        <f>'FICHE PRODUIT'!$E$3496</f>
        <v>238</v>
      </c>
      <c r="R1332" s="4">
        <f>'FICHE PRODUIT'!$E$3497</f>
        <v>270.45454545454544</v>
      </c>
      <c r="S1332" s="122">
        <f>'FICHE PRODUIT'!$E$3498</f>
        <v>0</v>
      </c>
      <c r="T1332" s="2">
        <f>'FICHE PRODUIT'!A3504</f>
        <v>0</v>
      </c>
      <c r="U1332" s="2">
        <f>'FICHE PRODUIT'!B3504</f>
        <v>0</v>
      </c>
      <c r="V1332" s="2">
        <f>'FICHE PRODUIT'!C3504</f>
        <v>0</v>
      </c>
      <c r="W1332" s="2">
        <f>'FICHE PRODUIT'!D3504</f>
        <v>0</v>
      </c>
      <c r="X1332" s="2">
        <f>'FICHE PRODUIT'!E3504</f>
        <v>0</v>
      </c>
      <c r="Y1332" s="2">
        <f>'FICHE PRODUIT'!F3504</f>
        <v>0</v>
      </c>
      <c r="Z1332" s="2">
        <f>'FICHE PRODUIT'!G3504</f>
        <v>0</v>
      </c>
      <c r="AA1332" s="2">
        <f>'FICHE PRODUIT'!H3504</f>
        <v>0</v>
      </c>
    </row>
    <row r="1333" spans="1:27" x14ac:dyDescent="0.2">
      <c r="A1333" s="7" t="str">
        <f>'FICHE PRODUIT'!$A$3476</f>
        <v>SLACK IVY BROWN</v>
      </c>
      <c r="B1333" s="2" t="str">
        <f>'FICHE PRODUIT'!$H$3476</f>
        <v>Navy</v>
      </c>
      <c r="C1333" s="2" t="str">
        <f>'FICHE PRODUIT'!$S$3476</f>
        <v>W26-27</v>
      </c>
      <c r="D1333" s="2">
        <f>'FICHE PRODUIT'!$Q$3476</f>
        <v>0</v>
      </c>
      <c r="E1333" s="2" t="str">
        <f>'FICHE PRODUIT'!$S$3478</f>
        <v>PROTO</v>
      </c>
      <c r="F1333" s="2" t="str">
        <f>'FICHE PRODUIT'!$E$3480</f>
        <v>Page 91</v>
      </c>
      <c r="G1333" s="2" t="str">
        <f>'FICHE PRODUIT'!$E$3481</f>
        <v xml:space="preserve">TO DO </v>
      </c>
      <c r="H1333" s="122" t="str">
        <f>'FICHE PRODUIT'!$E$3482</f>
        <v>OCEAN SURPLUS</v>
      </c>
      <c r="I1333" s="2" t="b">
        <f>'FICHE PRODUIT'!$E$3484</f>
        <v>0</v>
      </c>
      <c r="J1333" s="2" t="str">
        <f>'FICHE PRODUIT'!$E$3486</f>
        <v>Blazers</v>
      </c>
      <c r="K1333" s="2" t="str">
        <f>'FICHE PRODUIT'!$E$3487</f>
        <v>Slack</v>
      </c>
      <c r="L1333" s="4">
        <f>'FICHE PRODUIT'!$E$3489</f>
        <v>107</v>
      </c>
      <c r="M1333" s="4">
        <f>'FICHE PRODUIT'!$E$3490</f>
        <v>2.5</v>
      </c>
      <c r="N1333" s="4">
        <f>'FICHE PRODUIT'!$E$3492</f>
        <v>109.5</v>
      </c>
      <c r="O1333" s="4">
        <f>'FICHE PRODUIT'!$E$3493</f>
        <v>5.4337899543378994</v>
      </c>
      <c r="P1333" s="4">
        <f>'FICHE PRODUIT'!$E$3495</f>
        <v>595</v>
      </c>
      <c r="Q1333" s="4">
        <f>'FICHE PRODUIT'!$E$3496</f>
        <v>238</v>
      </c>
      <c r="R1333" s="4">
        <f>'FICHE PRODUIT'!$E$3497</f>
        <v>270.45454545454544</v>
      </c>
      <c r="S1333" s="122">
        <f>'FICHE PRODUIT'!$E$3498</f>
        <v>0</v>
      </c>
      <c r="T1333" s="2">
        <f>'FICHE PRODUIT'!A3505</f>
        <v>0</v>
      </c>
      <c r="U1333" s="2">
        <f>'FICHE PRODUIT'!B3505</f>
        <v>0</v>
      </c>
      <c r="V1333" s="2">
        <f>'FICHE PRODUIT'!C3505</f>
        <v>0</v>
      </c>
      <c r="W1333" s="2">
        <f>'FICHE PRODUIT'!D3505</f>
        <v>0</v>
      </c>
      <c r="X1333" s="2">
        <f>'FICHE PRODUIT'!E3505</f>
        <v>0</v>
      </c>
      <c r="Y1333" s="2">
        <f>'FICHE PRODUIT'!F3505</f>
        <v>0</v>
      </c>
      <c r="Z1333" s="2">
        <f>'FICHE PRODUIT'!G3505</f>
        <v>0</v>
      </c>
      <c r="AA1333" s="2">
        <f>'FICHE PRODUIT'!H3505</f>
        <v>0</v>
      </c>
    </row>
    <row r="1334" spans="1:27" x14ac:dyDescent="0.2">
      <c r="A1334" s="7" t="str">
        <f>'FICHE PRODUIT'!$A$3476</f>
        <v>SLACK IVY BROWN</v>
      </c>
      <c r="B1334" s="2" t="str">
        <f>'FICHE PRODUIT'!$H$3476</f>
        <v>Navy</v>
      </c>
      <c r="C1334" s="2" t="str">
        <f>'FICHE PRODUIT'!$S$3476</f>
        <v>W26-27</v>
      </c>
      <c r="D1334" s="2">
        <f>'FICHE PRODUIT'!$Q$3476</f>
        <v>0</v>
      </c>
      <c r="E1334" s="2" t="str">
        <f>'FICHE PRODUIT'!$S$3478</f>
        <v>PROTO</v>
      </c>
      <c r="F1334" s="2" t="str">
        <f>'FICHE PRODUIT'!$E$3480</f>
        <v>Page 91</v>
      </c>
      <c r="G1334" s="2" t="str">
        <f>'FICHE PRODUIT'!$E$3481</f>
        <v xml:space="preserve">TO DO </v>
      </c>
      <c r="H1334" s="122" t="str">
        <f>'FICHE PRODUIT'!$E$3482</f>
        <v>OCEAN SURPLUS</v>
      </c>
      <c r="I1334" s="2" t="b">
        <f>'FICHE PRODUIT'!$E$3484</f>
        <v>0</v>
      </c>
      <c r="J1334" s="2" t="str">
        <f>'FICHE PRODUIT'!$E$3486</f>
        <v>Blazers</v>
      </c>
      <c r="K1334" s="2" t="str">
        <f>'FICHE PRODUIT'!$E$3487</f>
        <v>Slack</v>
      </c>
      <c r="L1334" s="4">
        <f>'FICHE PRODUIT'!$E$3489</f>
        <v>107</v>
      </c>
      <c r="M1334" s="4">
        <f>'FICHE PRODUIT'!$E$3490</f>
        <v>2.5</v>
      </c>
      <c r="N1334" s="4">
        <f>'FICHE PRODUIT'!$E$3492</f>
        <v>109.5</v>
      </c>
      <c r="O1334" s="4">
        <f>'FICHE PRODUIT'!$E$3493</f>
        <v>5.4337899543378994</v>
      </c>
      <c r="P1334" s="4">
        <f>'FICHE PRODUIT'!$E$3495</f>
        <v>595</v>
      </c>
      <c r="Q1334" s="4">
        <f>'FICHE PRODUIT'!$E$3496</f>
        <v>238</v>
      </c>
      <c r="R1334" s="4">
        <f>'FICHE PRODUIT'!$E$3497</f>
        <v>270.45454545454544</v>
      </c>
      <c r="S1334" s="122">
        <f>'FICHE PRODUIT'!$E$3498</f>
        <v>0</v>
      </c>
      <c r="T1334" s="2">
        <f>'FICHE PRODUIT'!A3506</f>
        <v>0</v>
      </c>
      <c r="U1334" s="2">
        <f>'FICHE PRODUIT'!B3506</f>
        <v>0</v>
      </c>
      <c r="V1334" s="2">
        <f>'FICHE PRODUIT'!C3506</f>
        <v>0</v>
      </c>
      <c r="W1334" s="2">
        <f>'FICHE PRODUIT'!D3506</f>
        <v>0</v>
      </c>
      <c r="X1334" s="2">
        <f>'FICHE PRODUIT'!E3506</f>
        <v>0</v>
      </c>
      <c r="Y1334" s="2">
        <f>'FICHE PRODUIT'!F3506</f>
        <v>0</v>
      </c>
      <c r="Z1334" s="2">
        <f>'FICHE PRODUIT'!G3506</f>
        <v>0</v>
      </c>
      <c r="AA1334" s="2">
        <f>'FICHE PRODUIT'!H3506</f>
        <v>0</v>
      </c>
    </row>
    <row r="1335" spans="1:27" x14ac:dyDescent="0.2">
      <c r="A1335" s="7" t="str">
        <f>'FICHE PRODUIT'!$A$3476</f>
        <v>SLACK IVY BROWN</v>
      </c>
      <c r="B1335" s="2" t="str">
        <f>'FICHE PRODUIT'!$H$3476</f>
        <v>Navy</v>
      </c>
      <c r="C1335" s="2" t="str">
        <f>'FICHE PRODUIT'!$S$3476</f>
        <v>W26-27</v>
      </c>
      <c r="D1335" s="2">
        <f>'FICHE PRODUIT'!$Q$3476</f>
        <v>0</v>
      </c>
      <c r="E1335" s="2" t="str">
        <f>'FICHE PRODUIT'!$S$3478</f>
        <v>PROTO</v>
      </c>
      <c r="F1335" s="2" t="str">
        <f>'FICHE PRODUIT'!$E$3480</f>
        <v>Page 91</v>
      </c>
      <c r="G1335" s="2" t="str">
        <f>'FICHE PRODUIT'!$E$3481</f>
        <v xml:space="preserve">TO DO </v>
      </c>
      <c r="H1335" s="122" t="str">
        <f>'FICHE PRODUIT'!$E$3482</f>
        <v>OCEAN SURPLUS</v>
      </c>
      <c r="I1335" s="2" t="b">
        <f>'FICHE PRODUIT'!$E$3484</f>
        <v>0</v>
      </c>
      <c r="J1335" s="2" t="str">
        <f>'FICHE PRODUIT'!$E$3486</f>
        <v>Blazers</v>
      </c>
      <c r="K1335" s="2" t="str">
        <f>'FICHE PRODUIT'!$E$3487</f>
        <v>Slack</v>
      </c>
      <c r="L1335" s="4">
        <f>'FICHE PRODUIT'!$E$3489</f>
        <v>107</v>
      </c>
      <c r="M1335" s="4">
        <f>'FICHE PRODUIT'!$E$3490</f>
        <v>2.5</v>
      </c>
      <c r="N1335" s="4">
        <f>'FICHE PRODUIT'!$E$3492</f>
        <v>109.5</v>
      </c>
      <c r="O1335" s="4">
        <f>'FICHE PRODUIT'!$E$3493</f>
        <v>5.4337899543378994</v>
      </c>
      <c r="P1335" s="4">
        <f>'FICHE PRODUIT'!$E$3495</f>
        <v>595</v>
      </c>
      <c r="Q1335" s="4">
        <f>'FICHE PRODUIT'!$E$3496</f>
        <v>238</v>
      </c>
      <c r="R1335" s="4">
        <f>'FICHE PRODUIT'!$E$3497</f>
        <v>270.45454545454544</v>
      </c>
      <c r="S1335" s="122">
        <f>'FICHE PRODUIT'!$E$3498</f>
        <v>0</v>
      </c>
      <c r="T1335" s="2">
        <f>'FICHE PRODUIT'!A3507</f>
        <v>0</v>
      </c>
      <c r="U1335" s="2">
        <f>'FICHE PRODUIT'!B3507</f>
        <v>0</v>
      </c>
      <c r="V1335" s="2">
        <f>'FICHE PRODUIT'!C3507</f>
        <v>0</v>
      </c>
      <c r="W1335" s="2">
        <f>'FICHE PRODUIT'!D3507</f>
        <v>0</v>
      </c>
      <c r="X1335" s="2">
        <f>'FICHE PRODUIT'!E3507</f>
        <v>0</v>
      </c>
      <c r="Y1335" s="2">
        <f>'FICHE PRODUIT'!F3507</f>
        <v>0</v>
      </c>
      <c r="Z1335" s="2">
        <f>'FICHE PRODUIT'!G3507</f>
        <v>0</v>
      </c>
      <c r="AA1335" s="2">
        <f>'FICHE PRODUIT'!H3507</f>
        <v>0</v>
      </c>
    </row>
    <row r="1336" spans="1:27" x14ac:dyDescent="0.2">
      <c r="A1336" s="7" t="str">
        <f>'FICHE PRODUIT'!$A$3476</f>
        <v>SLACK IVY BROWN</v>
      </c>
      <c r="B1336" s="2" t="str">
        <f>'FICHE PRODUIT'!$H$3476</f>
        <v>Navy</v>
      </c>
      <c r="C1336" s="2" t="str">
        <f>'FICHE PRODUIT'!$S$3476</f>
        <v>W26-27</v>
      </c>
      <c r="D1336" s="2">
        <f>'FICHE PRODUIT'!$Q$3476</f>
        <v>0</v>
      </c>
      <c r="E1336" s="2" t="str">
        <f>'FICHE PRODUIT'!$S$3478</f>
        <v>PROTO</v>
      </c>
      <c r="F1336" s="2" t="str">
        <f>'FICHE PRODUIT'!$E$3480</f>
        <v>Page 91</v>
      </c>
      <c r="G1336" s="2" t="str">
        <f>'FICHE PRODUIT'!$E$3481</f>
        <v xml:space="preserve">TO DO </v>
      </c>
      <c r="H1336" s="122" t="str">
        <f>'FICHE PRODUIT'!$E$3482</f>
        <v>OCEAN SURPLUS</v>
      </c>
      <c r="I1336" s="2" t="b">
        <f>'FICHE PRODUIT'!$E$3484</f>
        <v>0</v>
      </c>
      <c r="J1336" s="2" t="str">
        <f>'FICHE PRODUIT'!$E$3486</f>
        <v>Blazers</v>
      </c>
      <c r="K1336" s="2" t="str">
        <f>'FICHE PRODUIT'!$E$3487</f>
        <v>Slack</v>
      </c>
      <c r="L1336" s="4">
        <f>'FICHE PRODUIT'!$E$3489</f>
        <v>107</v>
      </c>
      <c r="M1336" s="4">
        <f>'FICHE PRODUIT'!$E$3490</f>
        <v>2.5</v>
      </c>
      <c r="N1336" s="4">
        <f>'FICHE PRODUIT'!$E$3492</f>
        <v>109.5</v>
      </c>
      <c r="O1336" s="4">
        <f>'FICHE PRODUIT'!$E$3493</f>
        <v>5.4337899543378994</v>
      </c>
      <c r="P1336" s="4">
        <f>'FICHE PRODUIT'!$E$3495</f>
        <v>595</v>
      </c>
      <c r="Q1336" s="4">
        <f>'FICHE PRODUIT'!$E$3496</f>
        <v>238</v>
      </c>
      <c r="R1336" s="4">
        <f>'FICHE PRODUIT'!$E$3497</f>
        <v>270.45454545454544</v>
      </c>
      <c r="S1336" s="122">
        <f>'FICHE PRODUIT'!$E$3498</f>
        <v>0</v>
      </c>
      <c r="T1336" s="2">
        <f>'FICHE PRODUIT'!A3508</f>
        <v>0</v>
      </c>
      <c r="U1336" s="2">
        <f>'FICHE PRODUIT'!B3508</f>
        <v>0</v>
      </c>
      <c r="V1336" s="2">
        <f>'FICHE PRODUIT'!C3508</f>
        <v>0</v>
      </c>
      <c r="W1336" s="2">
        <f>'FICHE PRODUIT'!D3508</f>
        <v>0</v>
      </c>
      <c r="X1336" s="2">
        <f>'FICHE PRODUIT'!E3508</f>
        <v>0</v>
      </c>
      <c r="Y1336" s="2">
        <f>'FICHE PRODUIT'!F3508</f>
        <v>0</v>
      </c>
      <c r="Z1336" s="2">
        <f>'FICHE PRODUIT'!G3508</f>
        <v>0</v>
      </c>
      <c r="AA1336" s="2">
        <f>'FICHE PRODUIT'!H3508</f>
        <v>0</v>
      </c>
    </row>
    <row r="1337" spans="1:27" x14ac:dyDescent="0.2">
      <c r="A1337" s="7" t="str">
        <f>'FICHE PRODUIT'!$A$3476</f>
        <v>SLACK IVY BROWN</v>
      </c>
      <c r="B1337" s="2" t="str">
        <f>'FICHE PRODUIT'!$H$3476</f>
        <v>Navy</v>
      </c>
      <c r="C1337" s="2" t="str">
        <f>'FICHE PRODUIT'!$S$3476</f>
        <v>W26-27</v>
      </c>
      <c r="D1337" s="2">
        <f>'FICHE PRODUIT'!$Q$3476</f>
        <v>0</v>
      </c>
      <c r="E1337" s="2" t="str">
        <f>'FICHE PRODUIT'!$S$3478</f>
        <v>PROTO</v>
      </c>
      <c r="F1337" s="2" t="str">
        <f>'FICHE PRODUIT'!$E$3480</f>
        <v>Page 91</v>
      </c>
      <c r="G1337" s="2" t="str">
        <f>'FICHE PRODUIT'!$E$3481</f>
        <v xml:space="preserve">TO DO </v>
      </c>
      <c r="H1337" s="122" t="str">
        <f>'FICHE PRODUIT'!$E$3482</f>
        <v>OCEAN SURPLUS</v>
      </c>
      <c r="I1337" s="2" t="b">
        <f>'FICHE PRODUIT'!$E$3484</f>
        <v>0</v>
      </c>
      <c r="J1337" s="2" t="str">
        <f>'FICHE PRODUIT'!$E$3486</f>
        <v>Blazers</v>
      </c>
      <c r="K1337" s="2" t="str">
        <f>'FICHE PRODUIT'!$E$3487</f>
        <v>Slack</v>
      </c>
      <c r="L1337" s="4">
        <f>'FICHE PRODUIT'!$E$3489</f>
        <v>107</v>
      </c>
      <c r="M1337" s="4">
        <f>'FICHE PRODUIT'!$E$3490</f>
        <v>2.5</v>
      </c>
      <c r="N1337" s="4">
        <f>'FICHE PRODUIT'!$E$3492</f>
        <v>109.5</v>
      </c>
      <c r="O1337" s="4">
        <f>'FICHE PRODUIT'!$E$3493</f>
        <v>5.4337899543378994</v>
      </c>
      <c r="P1337" s="4">
        <f>'FICHE PRODUIT'!$E$3495</f>
        <v>595</v>
      </c>
      <c r="Q1337" s="4">
        <f>'FICHE PRODUIT'!$E$3496</f>
        <v>238</v>
      </c>
      <c r="R1337" s="4">
        <f>'FICHE PRODUIT'!$E$3497</f>
        <v>270.45454545454544</v>
      </c>
      <c r="S1337" s="122">
        <f>'FICHE PRODUIT'!$E$3498</f>
        <v>0</v>
      </c>
      <c r="T1337" s="2">
        <f>'FICHE PRODUIT'!A3509</f>
        <v>0</v>
      </c>
      <c r="U1337" s="2">
        <f>'FICHE PRODUIT'!B3509</f>
        <v>0</v>
      </c>
      <c r="V1337" s="2">
        <f>'FICHE PRODUIT'!C3509</f>
        <v>0</v>
      </c>
      <c r="W1337" s="2">
        <f>'FICHE PRODUIT'!D3509</f>
        <v>0</v>
      </c>
      <c r="X1337" s="2">
        <f>'FICHE PRODUIT'!E3509</f>
        <v>0</v>
      </c>
      <c r="Y1337" s="2">
        <f>'FICHE PRODUIT'!F3509</f>
        <v>0</v>
      </c>
      <c r="Z1337" s="2">
        <f>'FICHE PRODUIT'!G3509</f>
        <v>0</v>
      </c>
      <c r="AA1337" s="2">
        <f>'FICHE PRODUIT'!H3509</f>
        <v>0</v>
      </c>
    </row>
    <row r="1338" spans="1:27" x14ac:dyDescent="0.2">
      <c r="A1338" s="7" t="str">
        <f>'FICHE PRODUIT'!$A$3476</f>
        <v>SLACK IVY BROWN</v>
      </c>
      <c r="B1338" s="2" t="str">
        <f>'FICHE PRODUIT'!$H$3476</f>
        <v>Navy</v>
      </c>
      <c r="C1338" s="2" t="str">
        <f>'FICHE PRODUIT'!$S$3476</f>
        <v>W26-27</v>
      </c>
      <c r="D1338" s="2">
        <f>'FICHE PRODUIT'!$Q$3476</f>
        <v>0</v>
      </c>
      <c r="E1338" s="2" t="str">
        <f>'FICHE PRODUIT'!$S$3478</f>
        <v>PROTO</v>
      </c>
      <c r="F1338" s="2" t="str">
        <f>'FICHE PRODUIT'!$E$3480</f>
        <v>Page 91</v>
      </c>
      <c r="G1338" s="2" t="str">
        <f>'FICHE PRODUIT'!$E$3481</f>
        <v xml:space="preserve">TO DO </v>
      </c>
      <c r="H1338" s="122" t="str">
        <f>'FICHE PRODUIT'!$E$3482</f>
        <v>OCEAN SURPLUS</v>
      </c>
      <c r="I1338" s="2" t="b">
        <f>'FICHE PRODUIT'!$E$3484</f>
        <v>0</v>
      </c>
      <c r="J1338" s="2" t="str">
        <f>'FICHE PRODUIT'!$E$3486</f>
        <v>Blazers</v>
      </c>
      <c r="K1338" s="2" t="str">
        <f>'FICHE PRODUIT'!$E$3487</f>
        <v>Slack</v>
      </c>
      <c r="L1338" s="4">
        <f>'FICHE PRODUIT'!$E$3489</f>
        <v>107</v>
      </c>
      <c r="M1338" s="4">
        <f>'FICHE PRODUIT'!$E$3490</f>
        <v>2.5</v>
      </c>
      <c r="N1338" s="4">
        <f>'FICHE PRODUIT'!$E$3492</f>
        <v>109.5</v>
      </c>
      <c r="O1338" s="4">
        <f>'FICHE PRODUIT'!$E$3493</f>
        <v>5.4337899543378994</v>
      </c>
      <c r="P1338" s="4">
        <f>'FICHE PRODUIT'!$E$3495</f>
        <v>595</v>
      </c>
      <c r="Q1338" s="4">
        <f>'FICHE PRODUIT'!$E$3496</f>
        <v>238</v>
      </c>
      <c r="R1338" s="4">
        <f>'FICHE PRODUIT'!$E$3497</f>
        <v>270.45454545454544</v>
      </c>
      <c r="S1338" s="122">
        <f>'FICHE PRODUIT'!$E$3498</f>
        <v>0</v>
      </c>
      <c r="T1338" s="2">
        <f>'FICHE PRODUIT'!A3510</f>
        <v>0</v>
      </c>
      <c r="U1338" s="2">
        <f>'FICHE PRODUIT'!B3510</f>
        <v>0</v>
      </c>
      <c r="V1338" s="2">
        <f>'FICHE PRODUIT'!C3510</f>
        <v>0</v>
      </c>
      <c r="W1338" s="2">
        <f>'FICHE PRODUIT'!D3510</f>
        <v>0</v>
      </c>
      <c r="X1338" s="2">
        <f>'FICHE PRODUIT'!E3510</f>
        <v>0</v>
      </c>
      <c r="Y1338" s="2">
        <f>'FICHE PRODUIT'!F3510</f>
        <v>0</v>
      </c>
      <c r="Z1338" s="2">
        <f>'FICHE PRODUIT'!G3510</f>
        <v>0</v>
      </c>
      <c r="AA1338" s="2">
        <f>'FICHE PRODUIT'!H3510</f>
        <v>0</v>
      </c>
    </row>
    <row r="1339" spans="1:27" x14ac:dyDescent="0.2">
      <c r="A1339" s="7" t="str">
        <f>'FICHE PRODUIT'!$A$3476</f>
        <v>SLACK IVY BROWN</v>
      </c>
      <c r="B1339" s="2" t="str">
        <f>'FICHE PRODUIT'!$H$3476</f>
        <v>Navy</v>
      </c>
      <c r="C1339" s="2" t="str">
        <f>'FICHE PRODUIT'!$S$3476</f>
        <v>W26-27</v>
      </c>
      <c r="D1339" s="2">
        <f>'FICHE PRODUIT'!$Q$3476</f>
        <v>0</v>
      </c>
      <c r="E1339" s="2" t="str">
        <f>'FICHE PRODUIT'!$S$3478</f>
        <v>PROTO</v>
      </c>
      <c r="F1339" s="2" t="str">
        <f>'FICHE PRODUIT'!$E$3480</f>
        <v>Page 91</v>
      </c>
      <c r="G1339" s="2" t="str">
        <f>'FICHE PRODUIT'!$E$3481</f>
        <v xml:space="preserve">TO DO </v>
      </c>
      <c r="H1339" s="122" t="str">
        <f>'FICHE PRODUIT'!$E$3482</f>
        <v>OCEAN SURPLUS</v>
      </c>
      <c r="I1339" s="2" t="b">
        <f>'FICHE PRODUIT'!$E$3484</f>
        <v>0</v>
      </c>
      <c r="J1339" s="2" t="str">
        <f>'FICHE PRODUIT'!$E$3486</f>
        <v>Blazers</v>
      </c>
      <c r="K1339" s="2" t="str">
        <f>'FICHE PRODUIT'!$E$3487</f>
        <v>Slack</v>
      </c>
      <c r="L1339" s="4">
        <f>'FICHE PRODUIT'!$E$3489</f>
        <v>107</v>
      </c>
      <c r="M1339" s="4">
        <f>'FICHE PRODUIT'!$E$3490</f>
        <v>2.5</v>
      </c>
      <c r="N1339" s="4">
        <f>'FICHE PRODUIT'!$E$3492</f>
        <v>109.5</v>
      </c>
      <c r="O1339" s="4">
        <f>'FICHE PRODUIT'!$E$3493</f>
        <v>5.4337899543378994</v>
      </c>
      <c r="P1339" s="4">
        <f>'FICHE PRODUIT'!$E$3495</f>
        <v>595</v>
      </c>
      <c r="Q1339" s="4">
        <f>'FICHE PRODUIT'!$E$3496</f>
        <v>238</v>
      </c>
      <c r="R1339" s="4">
        <f>'FICHE PRODUIT'!$E$3497</f>
        <v>270.45454545454544</v>
      </c>
      <c r="S1339" s="122">
        <f>'FICHE PRODUIT'!$E$3498</f>
        <v>0</v>
      </c>
      <c r="T1339" s="2">
        <f>'FICHE PRODUIT'!A3511</f>
        <v>0</v>
      </c>
      <c r="U1339" s="2">
        <f>'FICHE PRODUIT'!B3511</f>
        <v>0</v>
      </c>
      <c r="V1339" s="2">
        <f>'FICHE PRODUIT'!C3511</f>
        <v>0</v>
      </c>
      <c r="W1339" s="2">
        <f>'FICHE PRODUIT'!D3511</f>
        <v>0</v>
      </c>
      <c r="X1339" s="2">
        <f>'FICHE PRODUIT'!E3511</f>
        <v>0</v>
      </c>
      <c r="Y1339" s="2">
        <f>'FICHE PRODUIT'!F3511</f>
        <v>0</v>
      </c>
      <c r="Z1339" s="2">
        <f>'FICHE PRODUIT'!G3511</f>
        <v>0</v>
      </c>
      <c r="AA1339" s="2">
        <f>'FICHE PRODUIT'!H3511</f>
        <v>0</v>
      </c>
    </row>
    <row r="1340" spans="1:27" x14ac:dyDescent="0.2">
      <c r="A1340" s="7" t="str">
        <f>'FICHE PRODUIT'!$A$3476</f>
        <v>SLACK IVY BROWN</v>
      </c>
      <c r="B1340" s="2" t="str">
        <f>'FICHE PRODUIT'!$H$3476</f>
        <v>Navy</v>
      </c>
      <c r="C1340" s="2" t="str">
        <f>'FICHE PRODUIT'!$S$3476</f>
        <v>W26-27</v>
      </c>
      <c r="D1340" s="2">
        <f>'FICHE PRODUIT'!$Q$3476</f>
        <v>0</v>
      </c>
      <c r="E1340" s="2" t="str">
        <f>'FICHE PRODUIT'!$S$3478</f>
        <v>PROTO</v>
      </c>
      <c r="F1340" s="2" t="str">
        <f>'FICHE PRODUIT'!$E$3480</f>
        <v>Page 91</v>
      </c>
      <c r="G1340" s="2" t="str">
        <f>'FICHE PRODUIT'!$E$3481</f>
        <v xml:space="preserve">TO DO </v>
      </c>
      <c r="H1340" s="122" t="str">
        <f>'FICHE PRODUIT'!$E$3482</f>
        <v>OCEAN SURPLUS</v>
      </c>
      <c r="I1340" s="2" t="b">
        <f>'FICHE PRODUIT'!$E$3484</f>
        <v>0</v>
      </c>
      <c r="J1340" s="2" t="str">
        <f>'FICHE PRODUIT'!$E$3486</f>
        <v>Blazers</v>
      </c>
      <c r="K1340" s="2" t="str">
        <f>'FICHE PRODUIT'!$E$3487</f>
        <v>Slack</v>
      </c>
      <c r="L1340" s="4">
        <f>'FICHE PRODUIT'!$E$3489</f>
        <v>107</v>
      </c>
      <c r="M1340" s="4">
        <f>'FICHE PRODUIT'!$E$3490</f>
        <v>2.5</v>
      </c>
      <c r="N1340" s="4">
        <f>'FICHE PRODUIT'!$E$3492</f>
        <v>109.5</v>
      </c>
      <c r="O1340" s="4">
        <f>'FICHE PRODUIT'!$E$3493</f>
        <v>5.4337899543378994</v>
      </c>
      <c r="P1340" s="4">
        <f>'FICHE PRODUIT'!$E$3495</f>
        <v>595</v>
      </c>
      <c r="Q1340" s="4">
        <f>'FICHE PRODUIT'!$E$3496</f>
        <v>238</v>
      </c>
      <c r="R1340" s="4">
        <f>'FICHE PRODUIT'!$E$3497</f>
        <v>270.45454545454544</v>
      </c>
      <c r="S1340" s="122">
        <f>'FICHE PRODUIT'!$E$3498</f>
        <v>0</v>
      </c>
      <c r="T1340" s="2">
        <f>'FICHE PRODUIT'!A3512</f>
        <v>0</v>
      </c>
      <c r="U1340" s="2">
        <f>'FICHE PRODUIT'!B3512</f>
        <v>0</v>
      </c>
      <c r="V1340" s="2">
        <f>'FICHE PRODUIT'!C3512</f>
        <v>0</v>
      </c>
      <c r="W1340" s="2">
        <f>'FICHE PRODUIT'!D3512</f>
        <v>0</v>
      </c>
      <c r="X1340" s="2">
        <f>'FICHE PRODUIT'!E3512</f>
        <v>0</v>
      </c>
      <c r="Y1340" s="2">
        <f>'FICHE PRODUIT'!F3512</f>
        <v>0</v>
      </c>
      <c r="Z1340" s="2">
        <f>'FICHE PRODUIT'!G3512</f>
        <v>0</v>
      </c>
      <c r="AA1340" s="2">
        <f>'FICHE PRODUIT'!H3512</f>
        <v>0</v>
      </c>
    </row>
    <row r="1341" spans="1:27" x14ac:dyDescent="0.2">
      <c r="A1341" s="7" t="str">
        <f>'FICHE PRODUIT'!$A$3476</f>
        <v>SLACK IVY BROWN</v>
      </c>
      <c r="B1341" s="2" t="str">
        <f>'FICHE PRODUIT'!$H$3476</f>
        <v>Navy</v>
      </c>
      <c r="C1341" s="2" t="str">
        <f>'FICHE PRODUIT'!$S$3476</f>
        <v>W26-27</v>
      </c>
      <c r="D1341" s="2">
        <f>'FICHE PRODUIT'!$Q$3476</f>
        <v>0</v>
      </c>
      <c r="E1341" s="2" t="str">
        <f>'FICHE PRODUIT'!$S$3478</f>
        <v>PROTO</v>
      </c>
      <c r="F1341" s="2" t="str">
        <f>'FICHE PRODUIT'!$E$3480</f>
        <v>Page 91</v>
      </c>
      <c r="G1341" s="2" t="str">
        <f>'FICHE PRODUIT'!$E$3481</f>
        <v xml:space="preserve">TO DO </v>
      </c>
      <c r="H1341" s="122" t="str">
        <f>'FICHE PRODUIT'!$E$3482</f>
        <v>OCEAN SURPLUS</v>
      </c>
      <c r="I1341" s="2" t="b">
        <f>'FICHE PRODUIT'!$E$3484</f>
        <v>0</v>
      </c>
      <c r="J1341" s="2" t="str">
        <f>'FICHE PRODUIT'!$E$3486</f>
        <v>Blazers</v>
      </c>
      <c r="K1341" s="2" t="str">
        <f>'FICHE PRODUIT'!$E$3487</f>
        <v>Slack</v>
      </c>
      <c r="L1341" s="4">
        <f>'FICHE PRODUIT'!$E$3489</f>
        <v>107</v>
      </c>
      <c r="M1341" s="4">
        <f>'FICHE PRODUIT'!$E$3490</f>
        <v>2.5</v>
      </c>
      <c r="N1341" s="4">
        <f>'FICHE PRODUIT'!$E$3492</f>
        <v>109.5</v>
      </c>
      <c r="O1341" s="4">
        <f>'FICHE PRODUIT'!$E$3493</f>
        <v>5.4337899543378994</v>
      </c>
      <c r="P1341" s="4">
        <f>'FICHE PRODUIT'!$E$3495</f>
        <v>595</v>
      </c>
      <c r="Q1341" s="4">
        <f>'FICHE PRODUIT'!$E$3496</f>
        <v>238</v>
      </c>
      <c r="R1341" s="4">
        <f>'FICHE PRODUIT'!$E$3497</f>
        <v>270.45454545454544</v>
      </c>
      <c r="S1341" s="122">
        <f>'FICHE PRODUIT'!$E$3498</f>
        <v>0</v>
      </c>
      <c r="T1341" s="2">
        <f>'FICHE PRODUIT'!A3513</f>
        <v>0</v>
      </c>
      <c r="U1341" s="2">
        <f>'FICHE PRODUIT'!B3513</f>
        <v>0</v>
      </c>
      <c r="V1341" s="2">
        <f>'FICHE PRODUIT'!C3513</f>
        <v>0</v>
      </c>
      <c r="W1341" s="2">
        <f>'FICHE PRODUIT'!D3513</f>
        <v>0</v>
      </c>
      <c r="X1341" s="2">
        <f>'FICHE PRODUIT'!E3513</f>
        <v>0</v>
      </c>
      <c r="Y1341" s="2">
        <f>'FICHE PRODUIT'!F3513</f>
        <v>0</v>
      </c>
      <c r="Z1341" s="2">
        <f>'FICHE PRODUIT'!G3513</f>
        <v>0</v>
      </c>
      <c r="AA1341" s="2">
        <f>'FICHE PRODUIT'!H3513</f>
        <v>0</v>
      </c>
    </row>
    <row r="1342" spans="1:27" x14ac:dyDescent="0.2">
      <c r="A1342" s="7" t="str">
        <f>'FICHE PRODUIT'!$A$3476</f>
        <v>SLACK IVY BROWN</v>
      </c>
      <c r="B1342" s="2" t="str">
        <f>'FICHE PRODUIT'!$H$3476</f>
        <v>Navy</v>
      </c>
      <c r="C1342" s="2" t="str">
        <f>'FICHE PRODUIT'!$S$3476</f>
        <v>W26-27</v>
      </c>
      <c r="D1342" s="2">
        <f>'FICHE PRODUIT'!$Q$3476</f>
        <v>0</v>
      </c>
      <c r="E1342" s="2" t="str">
        <f>'FICHE PRODUIT'!$S$3478</f>
        <v>PROTO</v>
      </c>
      <c r="F1342" s="2" t="str">
        <f>'FICHE PRODUIT'!$E$3480</f>
        <v>Page 91</v>
      </c>
      <c r="G1342" s="2" t="str">
        <f>'FICHE PRODUIT'!$E$3481</f>
        <v xml:space="preserve">TO DO </v>
      </c>
      <c r="H1342" s="122" t="str">
        <f>'FICHE PRODUIT'!$E$3482</f>
        <v>OCEAN SURPLUS</v>
      </c>
      <c r="I1342" s="2" t="b">
        <f>'FICHE PRODUIT'!$E$3484</f>
        <v>0</v>
      </c>
      <c r="J1342" s="2" t="str">
        <f>'FICHE PRODUIT'!$E$3486</f>
        <v>Blazers</v>
      </c>
      <c r="K1342" s="2" t="str">
        <f>'FICHE PRODUIT'!$E$3487</f>
        <v>Slack</v>
      </c>
      <c r="L1342" s="4">
        <f>'FICHE PRODUIT'!$E$3489</f>
        <v>107</v>
      </c>
      <c r="M1342" s="4">
        <f>'FICHE PRODUIT'!$E$3490</f>
        <v>2.5</v>
      </c>
      <c r="N1342" s="4">
        <f>'FICHE PRODUIT'!$E$3492</f>
        <v>109.5</v>
      </c>
      <c r="O1342" s="4">
        <f>'FICHE PRODUIT'!$E$3493</f>
        <v>5.4337899543378994</v>
      </c>
      <c r="P1342" s="4">
        <f>'FICHE PRODUIT'!$E$3495</f>
        <v>595</v>
      </c>
      <c r="Q1342" s="4">
        <f>'FICHE PRODUIT'!$E$3496</f>
        <v>238</v>
      </c>
      <c r="R1342" s="4">
        <f>'FICHE PRODUIT'!$E$3497</f>
        <v>270.45454545454544</v>
      </c>
      <c r="S1342" s="122">
        <f>'FICHE PRODUIT'!$E$3498</f>
        <v>0</v>
      </c>
      <c r="T1342" s="2">
        <f>'FICHE PRODUIT'!A3514</f>
        <v>0</v>
      </c>
      <c r="U1342" s="2">
        <f>'FICHE PRODUIT'!B3514</f>
        <v>0</v>
      </c>
      <c r="V1342" s="2">
        <f>'FICHE PRODUIT'!C3514</f>
        <v>0</v>
      </c>
      <c r="W1342" s="2">
        <f>'FICHE PRODUIT'!D3514</f>
        <v>0</v>
      </c>
      <c r="X1342" s="2">
        <f>'FICHE PRODUIT'!E3514</f>
        <v>0</v>
      </c>
      <c r="Y1342" s="2">
        <f>'FICHE PRODUIT'!F3514</f>
        <v>0</v>
      </c>
      <c r="Z1342" s="2">
        <f>'FICHE PRODUIT'!G3514</f>
        <v>0</v>
      </c>
      <c r="AA1342" s="2">
        <f>'FICHE PRODUIT'!H3514</f>
        <v>0</v>
      </c>
    </row>
    <row r="1343" spans="1:27" x14ac:dyDescent="0.2">
      <c r="A1343" s="7" t="str">
        <f>'FICHE PRODUIT'!$A$3476</f>
        <v>SLACK IVY BROWN</v>
      </c>
      <c r="B1343" s="2" t="str">
        <f>'FICHE PRODUIT'!$H$3476</f>
        <v>Navy</v>
      </c>
      <c r="C1343" s="2" t="str">
        <f>'FICHE PRODUIT'!$S$3476</f>
        <v>W26-27</v>
      </c>
      <c r="D1343" s="2">
        <f>'FICHE PRODUIT'!$Q$3476</f>
        <v>0</v>
      </c>
      <c r="E1343" s="2" t="str">
        <f>'FICHE PRODUIT'!$S$3478</f>
        <v>PROTO</v>
      </c>
      <c r="F1343" s="2" t="str">
        <f>'FICHE PRODUIT'!$E$3480</f>
        <v>Page 91</v>
      </c>
      <c r="G1343" s="2" t="str">
        <f>'FICHE PRODUIT'!$E$3481</f>
        <v xml:space="preserve">TO DO </v>
      </c>
      <c r="H1343" s="122" t="str">
        <f>'FICHE PRODUIT'!$E$3482</f>
        <v>OCEAN SURPLUS</v>
      </c>
      <c r="I1343" s="2" t="b">
        <f>'FICHE PRODUIT'!$E$3484</f>
        <v>0</v>
      </c>
      <c r="J1343" s="2" t="str">
        <f>'FICHE PRODUIT'!$E$3486</f>
        <v>Blazers</v>
      </c>
      <c r="K1343" s="2" t="str">
        <f>'FICHE PRODUIT'!$E$3487</f>
        <v>Slack</v>
      </c>
      <c r="L1343" s="4">
        <f>'FICHE PRODUIT'!$E$3489</f>
        <v>107</v>
      </c>
      <c r="M1343" s="4">
        <f>'FICHE PRODUIT'!$E$3490</f>
        <v>2.5</v>
      </c>
      <c r="N1343" s="4">
        <f>'FICHE PRODUIT'!$E$3492</f>
        <v>109.5</v>
      </c>
      <c r="O1343" s="4">
        <f>'FICHE PRODUIT'!$E$3493</f>
        <v>5.4337899543378994</v>
      </c>
      <c r="P1343" s="4">
        <f>'FICHE PRODUIT'!$E$3495</f>
        <v>595</v>
      </c>
      <c r="Q1343" s="4">
        <f>'FICHE PRODUIT'!$E$3496</f>
        <v>238</v>
      </c>
      <c r="R1343" s="4">
        <f>'FICHE PRODUIT'!$E$3497</f>
        <v>270.45454545454544</v>
      </c>
      <c r="S1343" s="122">
        <f>'FICHE PRODUIT'!$E$3498</f>
        <v>0</v>
      </c>
      <c r="T1343" s="2" t="str">
        <f>'FICHE PRODUIT'!A3515</f>
        <v>Frais externe</v>
      </c>
      <c r="U1343" s="2" t="str">
        <f>'FICHE PRODUIT'!B3515</f>
        <v xml:space="preserve">Classwash </v>
      </c>
      <c r="V1343" s="2" t="str">
        <f>'FICHE PRODUIT'!C3515</f>
        <v>Teinture</v>
      </c>
      <c r="W1343" s="2" t="str">
        <f>'FICHE PRODUIT'!D3515</f>
        <v>???</v>
      </c>
      <c r="X1343" s="2">
        <f>'FICHE PRODUIT'!E3515</f>
        <v>0</v>
      </c>
      <c r="Y1343" s="2">
        <f>'FICHE PRODUIT'!F3515</f>
        <v>0</v>
      </c>
      <c r="Z1343" s="2">
        <f>'FICHE PRODUIT'!G3515</f>
        <v>0</v>
      </c>
      <c r="AA1343" s="2">
        <f>'FICHE PRODUIT'!H3515</f>
        <v>0</v>
      </c>
    </row>
    <row r="1344" spans="1:27" x14ac:dyDescent="0.2">
      <c r="A1344" s="7" t="str">
        <f>'FICHE PRODUIT'!$A$3476</f>
        <v>SLACK IVY BROWN</v>
      </c>
      <c r="B1344" s="2" t="str">
        <f>'FICHE PRODUIT'!$H$3476</f>
        <v>Navy</v>
      </c>
      <c r="C1344" s="2" t="str">
        <f>'FICHE PRODUIT'!$S$3476</f>
        <v>W26-27</v>
      </c>
      <c r="D1344" s="2">
        <f>'FICHE PRODUIT'!$Q$3476</f>
        <v>0</v>
      </c>
      <c r="E1344" s="2" t="str">
        <f>'FICHE PRODUIT'!$S$3478</f>
        <v>PROTO</v>
      </c>
      <c r="F1344" s="2" t="str">
        <f>'FICHE PRODUIT'!$E$3480</f>
        <v>Page 91</v>
      </c>
      <c r="G1344" s="2" t="str">
        <f>'FICHE PRODUIT'!$E$3481</f>
        <v xml:space="preserve">TO DO </v>
      </c>
      <c r="H1344" s="122" t="str">
        <f>'FICHE PRODUIT'!$E$3482</f>
        <v>OCEAN SURPLUS</v>
      </c>
      <c r="I1344" s="2" t="b">
        <f>'FICHE PRODUIT'!$E$3484</f>
        <v>0</v>
      </c>
      <c r="J1344" s="2" t="str">
        <f>'FICHE PRODUIT'!$E$3486</f>
        <v>Blazers</v>
      </c>
      <c r="K1344" s="2" t="str">
        <f>'FICHE PRODUIT'!$E$3487</f>
        <v>Slack</v>
      </c>
      <c r="L1344" s="4">
        <f>'FICHE PRODUIT'!$E$3489</f>
        <v>107</v>
      </c>
      <c r="M1344" s="4">
        <f>'FICHE PRODUIT'!$E$3490</f>
        <v>2.5</v>
      </c>
      <c r="N1344" s="4">
        <f>'FICHE PRODUIT'!$E$3492</f>
        <v>109.5</v>
      </c>
      <c r="O1344" s="4">
        <f>'FICHE PRODUIT'!$E$3493</f>
        <v>5.4337899543378994</v>
      </c>
      <c r="P1344" s="4">
        <f>'FICHE PRODUIT'!$E$3495</f>
        <v>595</v>
      </c>
      <c r="Q1344" s="4">
        <f>'FICHE PRODUIT'!$E$3496</f>
        <v>238</v>
      </c>
      <c r="R1344" s="4">
        <f>'FICHE PRODUIT'!$E$3497</f>
        <v>270.45454545454544</v>
      </c>
      <c r="S1344" s="122">
        <f>'FICHE PRODUIT'!$E$3498</f>
        <v>0</v>
      </c>
      <c r="T1344" s="2" t="str">
        <f>'FICHE PRODUIT'!A3516</f>
        <v>Frais externe</v>
      </c>
      <c r="U1344" s="2" t="str">
        <f>'FICHE PRODUIT'!B3516</f>
        <v>Transport</v>
      </c>
      <c r="V1344" s="2" t="str">
        <f>'FICHE PRODUIT'!C3516</f>
        <v xml:space="preserve">Européen </v>
      </c>
      <c r="W1344" s="2">
        <f>'FICHE PRODUIT'!D3516</f>
        <v>1</v>
      </c>
      <c r="X1344" s="2">
        <f>'FICHE PRODUIT'!E3516</f>
        <v>0</v>
      </c>
      <c r="Y1344" s="2">
        <f>'FICHE PRODUIT'!F3516</f>
        <v>2</v>
      </c>
      <c r="Z1344" s="2">
        <f>'FICHE PRODUIT'!G3516</f>
        <v>2</v>
      </c>
      <c r="AA1344" s="2">
        <f>'FICHE PRODUIT'!H3516</f>
        <v>0</v>
      </c>
    </row>
    <row r="1345" spans="1:27" x14ac:dyDescent="0.2">
      <c r="A1345" s="7" t="str">
        <f>'FICHE PRODUIT'!$A$3476</f>
        <v>SLACK IVY BROWN</v>
      </c>
      <c r="B1345" s="2" t="str">
        <f>'FICHE PRODUIT'!$H$3476</f>
        <v>Navy</v>
      </c>
      <c r="C1345" s="2" t="str">
        <f>'FICHE PRODUIT'!$S$3476</f>
        <v>W26-27</v>
      </c>
      <c r="D1345" s="2">
        <f>'FICHE PRODUIT'!$Q$3476</f>
        <v>0</v>
      </c>
      <c r="E1345" s="2" t="str">
        <f>'FICHE PRODUIT'!$S$3478</f>
        <v>PROTO</v>
      </c>
      <c r="F1345" s="2" t="str">
        <f>'FICHE PRODUIT'!$E$3480</f>
        <v>Page 91</v>
      </c>
      <c r="G1345" s="2" t="str">
        <f>'FICHE PRODUIT'!$E$3481</f>
        <v xml:space="preserve">TO DO </v>
      </c>
      <c r="H1345" s="122" t="str">
        <f>'FICHE PRODUIT'!$E$3482</f>
        <v>OCEAN SURPLUS</v>
      </c>
      <c r="I1345" s="2" t="b">
        <f>'FICHE PRODUIT'!$E$3484</f>
        <v>0</v>
      </c>
      <c r="J1345" s="2" t="str">
        <f>'FICHE PRODUIT'!$E$3486</f>
        <v>Blazers</v>
      </c>
      <c r="K1345" s="2" t="str">
        <f>'FICHE PRODUIT'!$E$3487</f>
        <v>Slack</v>
      </c>
      <c r="L1345" s="4">
        <f>'FICHE PRODUIT'!$E$3489</f>
        <v>107</v>
      </c>
      <c r="M1345" s="4">
        <f>'FICHE PRODUIT'!$E$3490</f>
        <v>2.5</v>
      </c>
      <c r="N1345" s="4">
        <f>'FICHE PRODUIT'!$E$3492</f>
        <v>109.5</v>
      </c>
      <c r="O1345" s="4">
        <f>'FICHE PRODUIT'!$E$3493</f>
        <v>5.4337899543378994</v>
      </c>
      <c r="P1345" s="4">
        <f>'FICHE PRODUIT'!$E$3495</f>
        <v>595</v>
      </c>
      <c r="Q1345" s="4">
        <f>'FICHE PRODUIT'!$E$3496</f>
        <v>238</v>
      </c>
      <c r="R1345" s="4">
        <f>'FICHE PRODUIT'!$E$3497</f>
        <v>270.45454545454544</v>
      </c>
      <c r="S1345" s="122">
        <f>'FICHE PRODUIT'!$E$3498</f>
        <v>0</v>
      </c>
      <c r="T1345" s="2" t="str">
        <f>'FICHE PRODUIT'!A3517</f>
        <v>Frais externe</v>
      </c>
      <c r="U1345" s="2" t="str">
        <f>'FICHE PRODUIT'!B3517</f>
        <v>Communication</v>
      </c>
      <c r="V1345" s="2" t="str">
        <f>'FICHE PRODUIT'!C3517</f>
        <v>Marketing</v>
      </c>
      <c r="W1345" s="2">
        <f>'FICHE PRODUIT'!D3517</f>
        <v>1</v>
      </c>
      <c r="X1345" s="2">
        <f>'FICHE PRODUIT'!E3517</f>
        <v>0</v>
      </c>
      <c r="Y1345" s="2">
        <f>'FICHE PRODUIT'!F3517</f>
        <v>0.5</v>
      </c>
      <c r="Z1345" s="2">
        <f>'FICHE PRODUIT'!G3517</f>
        <v>0.5</v>
      </c>
      <c r="AA1345" s="2">
        <f>'FICHE PRODUIT'!H3517</f>
        <v>0</v>
      </c>
    </row>
    <row r="1346" spans="1:27" x14ac:dyDescent="0.2">
      <c r="A1346" s="7" t="str">
        <f>'FICHE PRODUIT'!$A$3562</f>
        <v>SLACK IVY VELOURS</v>
      </c>
      <c r="B1346" s="2" t="str">
        <f>'FICHE PRODUIT'!$H$3562</f>
        <v xml:space="preserve">Caramel </v>
      </c>
      <c r="C1346" s="2" t="str">
        <f>'FICHE PRODUIT'!$S$3562</f>
        <v>W26-27</v>
      </c>
      <c r="D1346" s="2" t="str">
        <f>'FICHE PRODUIT'!$Q$3562</f>
        <v>+++</v>
      </c>
      <c r="E1346" s="2" t="str">
        <f>'FICHE PRODUIT'!$S$3564</f>
        <v>IN PRODUCTION</v>
      </c>
      <c r="F1346" s="2" t="str">
        <f>'FICHE PRODUIT'!$E$3566</f>
        <v>Page 93</v>
      </c>
      <c r="G1346" s="2" t="str">
        <f>'FICHE PRODUIT'!$E$3567</f>
        <v xml:space="preserve">Not need </v>
      </c>
      <c r="H1346" s="122" t="str">
        <f>'FICHE PRODUIT'!$E$3568</f>
        <v>OCEAN SURPLUS</v>
      </c>
      <c r="I1346" s="2" t="b">
        <f>'FICHE PRODUIT'!$E$3570</f>
        <v>0</v>
      </c>
      <c r="J1346" s="2" t="str">
        <f>'FICHE PRODUIT'!$E$3572</f>
        <v>Blazers</v>
      </c>
      <c r="K1346" s="2" t="str">
        <f>'FICHE PRODUIT'!$E$3573</f>
        <v>Slack</v>
      </c>
      <c r="L1346" s="4">
        <f>'FICHE PRODUIT'!$E$3575</f>
        <v>95</v>
      </c>
      <c r="M1346" s="4">
        <f>'FICHE PRODUIT'!$E$3576</f>
        <v>31.360000000000003</v>
      </c>
      <c r="N1346" s="4">
        <f>'FICHE PRODUIT'!$E$3578</f>
        <v>126.36</v>
      </c>
      <c r="O1346" s="4">
        <f>'FICHE PRODUIT'!$E$3579</f>
        <v>3.9173789173789175</v>
      </c>
      <c r="P1346" s="4">
        <f>'FICHE PRODUIT'!$E$3581</f>
        <v>495</v>
      </c>
      <c r="Q1346" s="4">
        <f>'FICHE PRODUIT'!$E$3582</f>
        <v>198</v>
      </c>
      <c r="R1346" s="4">
        <f>'FICHE PRODUIT'!$E$3583</f>
        <v>224.99999999999997</v>
      </c>
      <c r="S1346" s="122">
        <f>'FICHE PRODUIT'!$E$3584</f>
        <v>0</v>
      </c>
      <c r="T1346" s="2" t="str">
        <f>'FICHE PRODUIT'!A3589</f>
        <v>FABRIC</v>
      </c>
      <c r="U1346" s="2" t="str">
        <f>'FICHE PRODUIT'!B3589</f>
        <v xml:space="preserve">DUCA VISCONTI </v>
      </c>
      <c r="V1346" s="2" t="str">
        <f>'FICHE PRODUIT'!C3589</f>
        <v>QUATTROCORD FIT PPTC</v>
      </c>
      <c r="W1346" s="2">
        <f>'FICHE PRODUIT'!D3589</f>
        <v>2.2000000000000002</v>
      </c>
      <c r="X1346" s="2">
        <f>'FICHE PRODUIT'!E3589</f>
        <v>33</v>
      </c>
      <c r="Y1346" s="2">
        <f>'FICHE PRODUIT'!F3589</f>
        <v>11.3</v>
      </c>
      <c r="Z1346" s="2">
        <f>'FICHE PRODUIT'!G3589</f>
        <v>24.860000000000003</v>
      </c>
      <c r="AA1346" s="2">
        <f>'FICHE PRODUIT'!H3589</f>
        <v>372.90000000000003</v>
      </c>
    </row>
    <row r="1347" spans="1:27" x14ac:dyDescent="0.2">
      <c r="A1347" s="7" t="str">
        <f>'FICHE PRODUIT'!$A$3562</f>
        <v>SLACK IVY VELOURS</v>
      </c>
      <c r="B1347" s="2" t="str">
        <f>'FICHE PRODUIT'!$H$3562</f>
        <v xml:space="preserve">Caramel </v>
      </c>
      <c r="C1347" s="2" t="str">
        <f>'FICHE PRODUIT'!$S$3562</f>
        <v>W26-27</v>
      </c>
      <c r="D1347" s="2" t="str">
        <f>'FICHE PRODUIT'!$Q$3562</f>
        <v>+++</v>
      </c>
      <c r="E1347" s="2" t="str">
        <f>'FICHE PRODUIT'!$S$3564</f>
        <v>IN PRODUCTION</v>
      </c>
      <c r="F1347" s="2" t="str">
        <f>'FICHE PRODUIT'!$E$3566</f>
        <v>Page 93</v>
      </c>
      <c r="G1347" s="2" t="str">
        <f>'FICHE PRODUIT'!$E$3567</f>
        <v xml:space="preserve">Not need </v>
      </c>
      <c r="H1347" s="122" t="str">
        <f>'FICHE PRODUIT'!$E$3568</f>
        <v>OCEAN SURPLUS</v>
      </c>
      <c r="I1347" s="2" t="b">
        <f>'FICHE PRODUIT'!$E$3570</f>
        <v>0</v>
      </c>
      <c r="J1347" s="2" t="str">
        <f>'FICHE PRODUIT'!$E$3572</f>
        <v>Blazers</v>
      </c>
      <c r="K1347" s="2" t="str">
        <f>'FICHE PRODUIT'!$E$3573</f>
        <v>Slack</v>
      </c>
      <c r="L1347" s="4">
        <f>'FICHE PRODUIT'!$E$3575</f>
        <v>95</v>
      </c>
      <c r="M1347" s="4">
        <f>'FICHE PRODUIT'!$E$3576</f>
        <v>31.360000000000003</v>
      </c>
      <c r="N1347" s="4">
        <f>'FICHE PRODUIT'!$E$3578</f>
        <v>126.36</v>
      </c>
      <c r="O1347" s="4">
        <f>'FICHE PRODUIT'!$E$3579</f>
        <v>3.9173789173789175</v>
      </c>
      <c r="P1347" s="4">
        <f>'FICHE PRODUIT'!$E$3581</f>
        <v>495</v>
      </c>
      <c r="Q1347" s="4">
        <f>'FICHE PRODUIT'!$E$3582</f>
        <v>198</v>
      </c>
      <c r="R1347" s="4">
        <f>'FICHE PRODUIT'!$E$3583</f>
        <v>224.99999999999997</v>
      </c>
      <c r="S1347" s="122">
        <f>'FICHE PRODUIT'!$E$3584</f>
        <v>0</v>
      </c>
      <c r="T1347" s="2" t="str">
        <f>'FICHE PRODUIT'!A3590</f>
        <v>LINNING</v>
      </c>
      <c r="U1347" s="2" t="str">
        <f>'FICHE PRODUIT'!B3590</f>
        <v>CERVOTESSILE</v>
      </c>
      <c r="V1347" s="2" t="str">
        <f>'FICHE PRODUIT'!C3590</f>
        <v>LOTO e.202</v>
      </c>
      <c r="W1347" s="2">
        <f>'FICHE PRODUIT'!D3590</f>
        <v>0.72</v>
      </c>
      <c r="X1347" s="2">
        <f>'FICHE PRODUIT'!E3590</f>
        <v>10.799999999999999</v>
      </c>
      <c r="Y1347" s="2">
        <f>'FICHE PRODUIT'!F3590</f>
        <v>0</v>
      </c>
      <c r="Z1347" s="2">
        <f>'FICHE PRODUIT'!G3590</f>
        <v>0</v>
      </c>
      <c r="AA1347" s="2">
        <f>'FICHE PRODUIT'!H3590</f>
        <v>0</v>
      </c>
    </row>
    <row r="1348" spans="1:27" x14ac:dyDescent="0.2">
      <c r="A1348" s="7" t="str">
        <f>'FICHE PRODUIT'!$A$3562</f>
        <v>SLACK IVY VELOURS</v>
      </c>
      <c r="B1348" s="2" t="str">
        <f>'FICHE PRODUIT'!$H$3562</f>
        <v xml:space="preserve">Caramel </v>
      </c>
      <c r="C1348" s="2" t="str">
        <f>'FICHE PRODUIT'!$S$3562</f>
        <v>W26-27</v>
      </c>
      <c r="D1348" s="2" t="str">
        <f>'FICHE PRODUIT'!$Q$3562</f>
        <v>+++</v>
      </c>
      <c r="E1348" s="2" t="str">
        <f>'FICHE PRODUIT'!$S$3564</f>
        <v>IN PRODUCTION</v>
      </c>
      <c r="F1348" s="2" t="str">
        <f>'FICHE PRODUIT'!$E$3566</f>
        <v>Page 93</v>
      </c>
      <c r="G1348" s="2" t="str">
        <f>'FICHE PRODUIT'!$E$3567</f>
        <v xml:space="preserve">Not need </v>
      </c>
      <c r="H1348" s="122" t="str">
        <f>'FICHE PRODUIT'!$E$3568</f>
        <v>OCEAN SURPLUS</v>
      </c>
      <c r="I1348" s="2" t="b">
        <f>'FICHE PRODUIT'!$E$3570</f>
        <v>0</v>
      </c>
      <c r="J1348" s="2" t="str">
        <f>'FICHE PRODUIT'!$E$3572</f>
        <v>Blazers</v>
      </c>
      <c r="K1348" s="2" t="str">
        <f>'FICHE PRODUIT'!$E$3573</f>
        <v>Slack</v>
      </c>
      <c r="L1348" s="4">
        <f>'FICHE PRODUIT'!$E$3575</f>
        <v>95</v>
      </c>
      <c r="M1348" s="4">
        <f>'FICHE PRODUIT'!$E$3576</f>
        <v>31.360000000000003</v>
      </c>
      <c r="N1348" s="4">
        <f>'FICHE PRODUIT'!$E$3578</f>
        <v>126.36</v>
      </c>
      <c r="O1348" s="4">
        <f>'FICHE PRODUIT'!$E$3579</f>
        <v>3.9173789173789175</v>
      </c>
      <c r="P1348" s="4">
        <f>'FICHE PRODUIT'!$E$3581</f>
        <v>495</v>
      </c>
      <c r="Q1348" s="4">
        <f>'FICHE PRODUIT'!$E$3582</f>
        <v>198</v>
      </c>
      <c r="R1348" s="4">
        <f>'FICHE PRODUIT'!$E$3583</f>
        <v>224.99999999999997</v>
      </c>
      <c r="S1348" s="122">
        <f>'FICHE PRODUIT'!$E$3584</f>
        <v>0</v>
      </c>
      <c r="T1348" s="2" t="str">
        <f>'FICHE PRODUIT'!A3591</f>
        <v>INTERLINING</v>
      </c>
      <c r="U1348" s="2" t="str">
        <f>'FICHE PRODUIT'!B3591</f>
        <v>CHARGEUR</v>
      </c>
      <c r="V1348" s="2" t="str">
        <f>'FICHE PRODUIT'!C3591</f>
        <v>711048/A NATURAL</v>
      </c>
      <c r="W1348" s="2">
        <f>'FICHE PRODUIT'!D3591</f>
        <v>0.6</v>
      </c>
      <c r="X1348" s="2">
        <f>'FICHE PRODUIT'!E3591</f>
        <v>9</v>
      </c>
      <c r="Y1348" s="2">
        <f>'FICHE PRODUIT'!F3591</f>
        <v>0</v>
      </c>
      <c r="Z1348" s="2">
        <f>'FICHE PRODUIT'!G3591</f>
        <v>0</v>
      </c>
      <c r="AA1348" s="2">
        <f>'FICHE PRODUIT'!H3591</f>
        <v>0</v>
      </c>
    </row>
    <row r="1349" spans="1:27" x14ac:dyDescent="0.2">
      <c r="A1349" s="7" t="str">
        <f>'FICHE PRODUIT'!$A$3562</f>
        <v>SLACK IVY VELOURS</v>
      </c>
      <c r="B1349" s="2" t="str">
        <f>'FICHE PRODUIT'!$H$3562</f>
        <v xml:space="preserve">Caramel </v>
      </c>
      <c r="C1349" s="2" t="str">
        <f>'FICHE PRODUIT'!$S$3562</f>
        <v>W26-27</v>
      </c>
      <c r="D1349" s="2" t="str">
        <f>'FICHE PRODUIT'!$Q$3562</f>
        <v>+++</v>
      </c>
      <c r="E1349" s="2" t="str">
        <f>'FICHE PRODUIT'!$S$3564</f>
        <v>IN PRODUCTION</v>
      </c>
      <c r="F1349" s="2" t="str">
        <f>'FICHE PRODUIT'!$E$3566</f>
        <v>Page 93</v>
      </c>
      <c r="G1349" s="2" t="str">
        <f>'FICHE PRODUIT'!$E$3567</f>
        <v xml:space="preserve">Not need </v>
      </c>
      <c r="H1349" s="122" t="str">
        <f>'FICHE PRODUIT'!$E$3568</f>
        <v>OCEAN SURPLUS</v>
      </c>
      <c r="I1349" s="2" t="b">
        <f>'FICHE PRODUIT'!$E$3570</f>
        <v>0</v>
      </c>
      <c r="J1349" s="2" t="str">
        <f>'FICHE PRODUIT'!$E$3572</f>
        <v>Blazers</v>
      </c>
      <c r="K1349" s="2" t="str">
        <f>'FICHE PRODUIT'!$E$3573</f>
        <v>Slack</v>
      </c>
      <c r="L1349" s="4">
        <f>'FICHE PRODUIT'!$E$3575</f>
        <v>95</v>
      </c>
      <c r="M1349" s="4">
        <f>'FICHE PRODUIT'!$E$3576</f>
        <v>31.360000000000003</v>
      </c>
      <c r="N1349" s="4">
        <f>'FICHE PRODUIT'!$E$3578</f>
        <v>126.36</v>
      </c>
      <c r="O1349" s="4">
        <f>'FICHE PRODUIT'!$E$3579</f>
        <v>3.9173789173789175</v>
      </c>
      <c r="P1349" s="4">
        <f>'FICHE PRODUIT'!$E$3581</f>
        <v>495</v>
      </c>
      <c r="Q1349" s="4">
        <f>'FICHE PRODUIT'!$E$3582</f>
        <v>198</v>
      </c>
      <c r="R1349" s="4">
        <f>'FICHE PRODUIT'!$E$3583</f>
        <v>224.99999999999997</v>
      </c>
      <c r="S1349" s="122">
        <f>'FICHE PRODUIT'!$E$3584</f>
        <v>0</v>
      </c>
      <c r="T1349" s="2" t="str">
        <f>'FICHE PRODUIT'!A3592</f>
        <v>BOUTONS</v>
      </c>
      <c r="U1349" s="2" t="str">
        <f>'FICHE PRODUIT'!B3592</f>
        <v>LOUROPEL</v>
      </c>
      <c r="V1349" s="2" t="str">
        <f>'FICHE PRODUIT'!C3592</f>
        <v>BT2</v>
      </c>
      <c r="W1349" s="2">
        <f>'FICHE PRODUIT'!D3592</f>
        <v>3</v>
      </c>
      <c r="X1349" s="2">
        <f>'FICHE PRODUIT'!E3592</f>
        <v>45</v>
      </c>
      <c r="Y1349" s="2">
        <f>'FICHE PRODUIT'!F3592</f>
        <v>0.13</v>
      </c>
      <c r="Z1349" s="2">
        <f>'FICHE PRODUIT'!G3592</f>
        <v>0.39</v>
      </c>
      <c r="AA1349" s="2">
        <f>'FICHE PRODUIT'!H3592</f>
        <v>5.8500000000000005</v>
      </c>
    </row>
    <row r="1350" spans="1:27" x14ac:dyDescent="0.2">
      <c r="A1350" s="7" t="str">
        <f>'FICHE PRODUIT'!$A$3562</f>
        <v>SLACK IVY VELOURS</v>
      </c>
      <c r="B1350" s="2" t="str">
        <f>'FICHE PRODUIT'!$H$3562</f>
        <v xml:space="preserve">Caramel </v>
      </c>
      <c r="C1350" s="2" t="str">
        <f>'FICHE PRODUIT'!$S$3562</f>
        <v>W26-27</v>
      </c>
      <c r="D1350" s="2" t="str">
        <f>'FICHE PRODUIT'!$Q$3562</f>
        <v>+++</v>
      </c>
      <c r="E1350" s="2" t="str">
        <f>'FICHE PRODUIT'!$S$3564</f>
        <v>IN PRODUCTION</v>
      </c>
      <c r="F1350" s="2" t="str">
        <f>'FICHE PRODUIT'!$E$3566</f>
        <v>Page 93</v>
      </c>
      <c r="G1350" s="2" t="str">
        <f>'FICHE PRODUIT'!$E$3567</f>
        <v xml:space="preserve">Not need </v>
      </c>
      <c r="H1350" s="122" t="str">
        <f>'FICHE PRODUIT'!$E$3568</f>
        <v>OCEAN SURPLUS</v>
      </c>
      <c r="I1350" s="2" t="b">
        <f>'FICHE PRODUIT'!$E$3570</f>
        <v>0</v>
      </c>
      <c r="J1350" s="2" t="str">
        <f>'FICHE PRODUIT'!$E$3572</f>
        <v>Blazers</v>
      </c>
      <c r="K1350" s="2" t="str">
        <f>'FICHE PRODUIT'!$E$3573</f>
        <v>Slack</v>
      </c>
      <c r="L1350" s="4">
        <f>'FICHE PRODUIT'!$E$3575</f>
        <v>95</v>
      </c>
      <c r="M1350" s="4">
        <f>'FICHE PRODUIT'!$E$3576</f>
        <v>31.360000000000003</v>
      </c>
      <c r="N1350" s="4">
        <f>'FICHE PRODUIT'!$E$3578</f>
        <v>126.36</v>
      </c>
      <c r="O1350" s="4">
        <f>'FICHE PRODUIT'!$E$3579</f>
        <v>3.9173789173789175</v>
      </c>
      <c r="P1350" s="4">
        <f>'FICHE PRODUIT'!$E$3581</f>
        <v>495</v>
      </c>
      <c r="Q1350" s="4">
        <f>'FICHE PRODUIT'!$E$3582</f>
        <v>198</v>
      </c>
      <c r="R1350" s="4">
        <f>'FICHE PRODUIT'!$E$3583</f>
        <v>224.99999999999997</v>
      </c>
      <c r="S1350" s="122">
        <f>'FICHE PRODUIT'!$E$3584</f>
        <v>0</v>
      </c>
      <c r="T1350" s="2" t="str">
        <f>'FICHE PRODUIT'!A3593</f>
        <v>BOUTONS</v>
      </c>
      <c r="U1350" s="2" t="str">
        <f>'FICHE PRODUIT'!B3593</f>
        <v>LOUROPEL</v>
      </c>
      <c r="V1350" s="2" t="str">
        <f>'FICHE PRODUIT'!C3593</f>
        <v>BT1</v>
      </c>
      <c r="W1350" s="2">
        <f>'FICHE PRODUIT'!D3593</f>
        <v>10</v>
      </c>
      <c r="X1350" s="2">
        <f>'FICHE PRODUIT'!E3593</f>
        <v>150</v>
      </c>
      <c r="Y1350" s="2">
        <f>'FICHE PRODUIT'!F3593</f>
        <v>0.06</v>
      </c>
      <c r="Z1350" s="2">
        <f>'FICHE PRODUIT'!G3593</f>
        <v>0.6</v>
      </c>
      <c r="AA1350" s="2">
        <f>'FICHE PRODUIT'!H3593</f>
        <v>9</v>
      </c>
    </row>
    <row r="1351" spans="1:27" x14ac:dyDescent="0.2">
      <c r="A1351" s="7" t="str">
        <f>'FICHE PRODUIT'!$A$3562</f>
        <v>SLACK IVY VELOURS</v>
      </c>
      <c r="B1351" s="2" t="str">
        <f>'FICHE PRODUIT'!$H$3562</f>
        <v xml:space="preserve">Caramel </v>
      </c>
      <c r="C1351" s="2" t="str">
        <f>'FICHE PRODUIT'!$S$3562</f>
        <v>W26-27</v>
      </c>
      <c r="D1351" s="2" t="str">
        <f>'FICHE PRODUIT'!$Q$3562</f>
        <v>+++</v>
      </c>
      <c r="E1351" s="2" t="str">
        <f>'FICHE PRODUIT'!$S$3564</f>
        <v>IN PRODUCTION</v>
      </c>
      <c r="F1351" s="2" t="str">
        <f>'FICHE PRODUIT'!$E$3566</f>
        <v>Page 93</v>
      </c>
      <c r="G1351" s="2" t="str">
        <f>'FICHE PRODUIT'!$E$3567</f>
        <v xml:space="preserve">Not need </v>
      </c>
      <c r="H1351" s="122" t="str">
        <f>'FICHE PRODUIT'!$E$3568</f>
        <v>OCEAN SURPLUS</v>
      </c>
      <c r="I1351" s="2" t="b">
        <f>'FICHE PRODUIT'!$E$3570</f>
        <v>0</v>
      </c>
      <c r="J1351" s="2" t="str">
        <f>'FICHE PRODUIT'!$E$3572</f>
        <v>Blazers</v>
      </c>
      <c r="K1351" s="2" t="str">
        <f>'FICHE PRODUIT'!$E$3573</f>
        <v>Slack</v>
      </c>
      <c r="L1351" s="4">
        <f>'FICHE PRODUIT'!$E$3575</f>
        <v>95</v>
      </c>
      <c r="M1351" s="4">
        <f>'FICHE PRODUIT'!$E$3576</f>
        <v>31.360000000000003</v>
      </c>
      <c r="N1351" s="4">
        <f>'FICHE PRODUIT'!$E$3578</f>
        <v>126.36</v>
      </c>
      <c r="O1351" s="4">
        <f>'FICHE PRODUIT'!$E$3579</f>
        <v>3.9173789173789175</v>
      </c>
      <c r="P1351" s="4">
        <f>'FICHE PRODUIT'!$E$3581</f>
        <v>495</v>
      </c>
      <c r="Q1351" s="4">
        <f>'FICHE PRODUIT'!$E$3582</f>
        <v>198</v>
      </c>
      <c r="R1351" s="4">
        <f>'FICHE PRODUIT'!$E$3583</f>
        <v>224.99999999999997</v>
      </c>
      <c r="S1351" s="122">
        <f>'FICHE PRODUIT'!$E$3584</f>
        <v>0</v>
      </c>
      <c r="T1351" s="2" t="str">
        <f>'FICHE PRODUIT'!A3594</f>
        <v>GALON</v>
      </c>
      <c r="U1351" s="2" t="str">
        <f>'FICHE PRODUIT'!B3594</f>
        <v>NASTRO</v>
      </c>
      <c r="V1351" s="2" t="str">
        <f>'FICHE PRODUIT'!C3594</f>
        <v>H</v>
      </c>
      <c r="W1351" s="2">
        <f>'FICHE PRODUIT'!D3594</f>
        <v>0.5</v>
      </c>
      <c r="X1351" s="2">
        <f>'FICHE PRODUIT'!E3594</f>
        <v>7.5</v>
      </c>
      <c r="Y1351" s="2">
        <f>'FICHE PRODUIT'!F3594</f>
        <v>0</v>
      </c>
      <c r="Z1351" s="2">
        <f>'FICHE PRODUIT'!G3594</f>
        <v>0</v>
      </c>
      <c r="AA1351" s="2">
        <f>'FICHE PRODUIT'!H3594</f>
        <v>0</v>
      </c>
    </row>
    <row r="1352" spans="1:27" x14ac:dyDescent="0.2">
      <c r="A1352" s="7" t="str">
        <f>'FICHE PRODUIT'!$A$3562</f>
        <v>SLACK IVY VELOURS</v>
      </c>
      <c r="B1352" s="2" t="str">
        <f>'FICHE PRODUIT'!$H$3562</f>
        <v xml:space="preserve">Caramel </v>
      </c>
      <c r="C1352" s="2" t="str">
        <f>'FICHE PRODUIT'!$S$3562</f>
        <v>W26-27</v>
      </c>
      <c r="D1352" s="2" t="str">
        <f>'FICHE PRODUIT'!$Q$3562</f>
        <v>+++</v>
      </c>
      <c r="E1352" s="2" t="str">
        <f>'FICHE PRODUIT'!$S$3564</f>
        <v>IN PRODUCTION</v>
      </c>
      <c r="F1352" s="2" t="str">
        <f>'FICHE PRODUIT'!$E$3566</f>
        <v>Page 93</v>
      </c>
      <c r="G1352" s="2" t="str">
        <f>'FICHE PRODUIT'!$E$3567</f>
        <v xml:space="preserve">Not need </v>
      </c>
      <c r="H1352" s="122" t="str">
        <f>'FICHE PRODUIT'!$E$3568</f>
        <v>OCEAN SURPLUS</v>
      </c>
      <c r="I1352" s="2" t="b">
        <f>'FICHE PRODUIT'!$E$3570</f>
        <v>0</v>
      </c>
      <c r="J1352" s="2" t="str">
        <f>'FICHE PRODUIT'!$E$3572</f>
        <v>Blazers</v>
      </c>
      <c r="K1352" s="2" t="str">
        <f>'FICHE PRODUIT'!$E$3573</f>
        <v>Slack</v>
      </c>
      <c r="L1352" s="4">
        <f>'FICHE PRODUIT'!$E$3575</f>
        <v>95</v>
      </c>
      <c r="M1352" s="4">
        <f>'FICHE PRODUIT'!$E$3576</f>
        <v>31.360000000000003</v>
      </c>
      <c r="N1352" s="4">
        <f>'FICHE PRODUIT'!$E$3578</f>
        <v>126.36</v>
      </c>
      <c r="O1352" s="4">
        <f>'FICHE PRODUIT'!$E$3579</f>
        <v>3.9173789173789175</v>
      </c>
      <c r="P1352" s="4">
        <f>'FICHE PRODUIT'!$E$3581</f>
        <v>495</v>
      </c>
      <c r="Q1352" s="4">
        <f>'FICHE PRODUIT'!$E$3582</f>
        <v>198</v>
      </c>
      <c r="R1352" s="4">
        <f>'FICHE PRODUIT'!$E$3583</f>
        <v>224.99999999999997</v>
      </c>
      <c r="S1352" s="122">
        <f>'FICHE PRODUIT'!$E$3584</f>
        <v>0</v>
      </c>
      <c r="T1352" s="2" t="str">
        <f>'FICHE PRODUIT'!A3595</f>
        <v>GALON</v>
      </c>
      <c r="U1352" s="2" t="str">
        <f>'FICHE PRODUIT'!B3595</f>
        <v>NASTRO</v>
      </c>
      <c r="V1352" s="2" t="str">
        <f>'FICHE PRODUIT'!C3595</f>
        <v>G</v>
      </c>
      <c r="W1352" s="2">
        <f>'FICHE PRODUIT'!D3595</f>
        <v>1</v>
      </c>
      <c r="X1352" s="2">
        <f>'FICHE PRODUIT'!E3595</f>
        <v>15</v>
      </c>
      <c r="Y1352" s="2">
        <f>'FICHE PRODUIT'!F3595</f>
        <v>0.49</v>
      </c>
      <c r="Z1352" s="2">
        <f>'FICHE PRODUIT'!G3595</f>
        <v>0.49</v>
      </c>
      <c r="AA1352" s="2">
        <f>'FICHE PRODUIT'!H3595</f>
        <v>7.35</v>
      </c>
    </row>
    <row r="1353" spans="1:27" x14ac:dyDescent="0.2">
      <c r="A1353" s="7" t="str">
        <f>'FICHE PRODUIT'!$A$3562</f>
        <v>SLACK IVY VELOURS</v>
      </c>
      <c r="B1353" s="2" t="str">
        <f>'FICHE PRODUIT'!$H$3562</f>
        <v xml:space="preserve">Caramel </v>
      </c>
      <c r="C1353" s="2" t="str">
        <f>'FICHE PRODUIT'!$S$3562</f>
        <v>W26-27</v>
      </c>
      <c r="D1353" s="2" t="str">
        <f>'FICHE PRODUIT'!$Q$3562</f>
        <v>+++</v>
      </c>
      <c r="E1353" s="2" t="str">
        <f>'FICHE PRODUIT'!$S$3564</f>
        <v>IN PRODUCTION</v>
      </c>
      <c r="F1353" s="2" t="str">
        <f>'FICHE PRODUIT'!$E$3566</f>
        <v>Page 93</v>
      </c>
      <c r="G1353" s="2" t="str">
        <f>'FICHE PRODUIT'!$E$3567</f>
        <v xml:space="preserve">Not need </v>
      </c>
      <c r="H1353" s="122" t="str">
        <f>'FICHE PRODUIT'!$E$3568</f>
        <v>OCEAN SURPLUS</v>
      </c>
      <c r="I1353" s="2" t="b">
        <f>'FICHE PRODUIT'!$E$3570</f>
        <v>0</v>
      </c>
      <c r="J1353" s="2" t="str">
        <f>'FICHE PRODUIT'!$E$3572</f>
        <v>Blazers</v>
      </c>
      <c r="K1353" s="2" t="str">
        <f>'FICHE PRODUIT'!$E$3573</f>
        <v>Slack</v>
      </c>
      <c r="L1353" s="4">
        <f>'FICHE PRODUIT'!$E$3575</f>
        <v>95</v>
      </c>
      <c r="M1353" s="4">
        <f>'FICHE PRODUIT'!$E$3576</f>
        <v>31.360000000000003</v>
      </c>
      <c r="N1353" s="4">
        <f>'FICHE PRODUIT'!$E$3578</f>
        <v>126.36</v>
      </c>
      <c r="O1353" s="4">
        <f>'FICHE PRODUIT'!$E$3579</f>
        <v>3.9173789173789175</v>
      </c>
      <c r="P1353" s="4">
        <f>'FICHE PRODUIT'!$E$3581</f>
        <v>495</v>
      </c>
      <c r="Q1353" s="4">
        <f>'FICHE PRODUIT'!$E$3582</f>
        <v>198</v>
      </c>
      <c r="R1353" s="4">
        <f>'FICHE PRODUIT'!$E$3583</f>
        <v>224.99999999999997</v>
      </c>
      <c r="S1353" s="122">
        <f>'FICHE PRODUIT'!$E$3584</f>
        <v>0</v>
      </c>
      <c r="T1353" s="2" t="str">
        <f>'FICHE PRODUIT'!A3596</f>
        <v>ETIQUETTES</v>
      </c>
      <c r="U1353" s="2" t="str">
        <f>'FICHE PRODUIT'!B3596</f>
        <v>CADICA</v>
      </c>
      <c r="V1353" s="2" t="str">
        <f>'FICHE PRODUIT'!C3596</f>
        <v>DM1</v>
      </c>
      <c r="W1353" s="2">
        <f>'FICHE PRODUIT'!D3596</f>
        <v>1</v>
      </c>
      <c r="X1353" s="2">
        <f>'FICHE PRODUIT'!E3596</f>
        <v>15</v>
      </c>
      <c r="Y1353" s="2">
        <f>'FICHE PRODUIT'!F3596</f>
        <v>0.27</v>
      </c>
      <c r="Z1353" s="2">
        <f>'FICHE PRODUIT'!G3596</f>
        <v>0.27</v>
      </c>
      <c r="AA1353" s="2">
        <f>'FICHE PRODUIT'!H3596</f>
        <v>4.0500000000000007</v>
      </c>
    </row>
    <row r="1354" spans="1:27" x14ac:dyDescent="0.2">
      <c r="A1354" s="7" t="str">
        <f>'FICHE PRODUIT'!$A$3562</f>
        <v>SLACK IVY VELOURS</v>
      </c>
      <c r="B1354" s="2" t="str">
        <f>'FICHE PRODUIT'!$H$3562</f>
        <v xml:space="preserve">Caramel </v>
      </c>
      <c r="C1354" s="2" t="str">
        <f>'FICHE PRODUIT'!$S$3562</f>
        <v>W26-27</v>
      </c>
      <c r="D1354" s="2" t="str">
        <f>'FICHE PRODUIT'!$Q$3562</f>
        <v>+++</v>
      </c>
      <c r="E1354" s="2" t="str">
        <f>'FICHE PRODUIT'!$S$3564</f>
        <v>IN PRODUCTION</v>
      </c>
      <c r="F1354" s="2" t="str">
        <f>'FICHE PRODUIT'!$E$3566</f>
        <v>Page 93</v>
      </c>
      <c r="G1354" s="2" t="str">
        <f>'FICHE PRODUIT'!$E$3567</f>
        <v xml:space="preserve">Not need </v>
      </c>
      <c r="H1354" s="122" t="str">
        <f>'FICHE PRODUIT'!$E$3568</f>
        <v>OCEAN SURPLUS</v>
      </c>
      <c r="I1354" s="2" t="b">
        <f>'FICHE PRODUIT'!$E$3570</f>
        <v>0</v>
      </c>
      <c r="J1354" s="2" t="str">
        <f>'FICHE PRODUIT'!$E$3572</f>
        <v>Blazers</v>
      </c>
      <c r="K1354" s="2" t="str">
        <f>'FICHE PRODUIT'!$E$3573</f>
        <v>Slack</v>
      </c>
      <c r="L1354" s="4">
        <f>'FICHE PRODUIT'!$E$3575</f>
        <v>95</v>
      </c>
      <c r="M1354" s="4">
        <f>'FICHE PRODUIT'!$E$3576</f>
        <v>31.360000000000003</v>
      </c>
      <c r="N1354" s="4">
        <f>'FICHE PRODUIT'!$E$3578</f>
        <v>126.36</v>
      </c>
      <c r="O1354" s="4">
        <f>'FICHE PRODUIT'!$E$3579</f>
        <v>3.9173789173789175</v>
      </c>
      <c r="P1354" s="4">
        <f>'FICHE PRODUIT'!$E$3581</f>
        <v>495</v>
      </c>
      <c r="Q1354" s="4">
        <f>'FICHE PRODUIT'!$E$3582</f>
        <v>198</v>
      </c>
      <c r="R1354" s="4">
        <f>'FICHE PRODUIT'!$E$3583</f>
        <v>224.99999999999997</v>
      </c>
      <c r="S1354" s="122">
        <f>'FICHE PRODUIT'!$E$3584</f>
        <v>0</v>
      </c>
      <c r="T1354" s="2" t="str">
        <f>'FICHE PRODUIT'!A3597</f>
        <v>HANGTAG</v>
      </c>
      <c r="U1354" s="2" t="str">
        <f>'FICHE PRODUIT'!B3597</f>
        <v>CADICA</v>
      </c>
      <c r="V1354" s="2" t="str">
        <f>'FICHE PRODUIT'!C3597</f>
        <v>XD2</v>
      </c>
      <c r="W1354" s="2">
        <f>'FICHE PRODUIT'!D3597</f>
        <v>1</v>
      </c>
      <c r="X1354" s="2">
        <f>'FICHE PRODUIT'!E3597</f>
        <v>15</v>
      </c>
      <c r="Y1354" s="2">
        <f>'FICHE PRODUIT'!F3597</f>
        <v>0.25</v>
      </c>
      <c r="Z1354" s="2">
        <f>'FICHE PRODUIT'!G3597</f>
        <v>0.25</v>
      </c>
      <c r="AA1354" s="2">
        <f>'FICHE PRODUIT'!H3597</f>
        <v>3.75</v>
      </c>
    </row>
    <row r="1355" spans="1:27" x14ac:dyDescent="0.2">
      <c r="A1355" s="7" t="str">
        <f>'FICHE PRODUIT'!$A$3562</f>
        <v>SLACK IVY VELOURS</v>
      </c>
      <c r="B1355" s="2" t="str">
        <f>'FICHE PRODUIT'!$H$3562</f>
        <v xml:space="preserve">Caramel </v>
      </c>
      <c r="C1355" s="2" t="str">
        <f>'FICHE PRODUIT'!$S$3562</f>
        <v>W26-27</v>
      </c>
      <c r="D1355" s="2" t="str">
        <f>'FICHE PRODUIT'!$Q$3562</f>
        <v>+++</v>
      </c>
      <c r="E1355" s="2" t="str">
        <f>'FICHE PRODUIT'!$S$3564</f>
        <v>IN PRODUCTION</v>
      </c>
      <c r="F1355" s="2" t="str">
        <f>'FICHE PRODUIT'!$E$3566</f>
        <v>Page 93</v>
      </c>
      <c r="G1355" s="2" t="str">
        <f>'FICHE PRODUIT'!$E$3567</f>
        <v xml:space="preserve">Not need </v>
      </c>
      <c r="H1355" s="122" t="str">
        <f>'FICHE PRODUIT'!$E$3568</f>
        <v>OCEAN SURPLUS</v>
      </c>
      <c r="I1355" s="2" t="b">
        <f>'FICHE PRODUIT'!$E$3570</f>
        <v>0</v>
      </c>
      <c r="J1355" s="2" t="str">
        <f>'FICHE PRODUIT'!$E$3572</f>
        <v>Blazers</v>
      </c>
      <c r="K1355" s="2" t="str">
        <f>'FICHE PRODUIT'!$E$3573</f>
        <v>Slack</v>
      </c>
      <c r="L1355" s="4">
        <f>'FICHE PRODUIT'!$E$3575</f>
        <v>95</v>
      </c>
      <c r="M1355" s="4">
        <f>'FICHE PRODUIT'!$E$3576</f>
        <v>31.360000000000003</v>
      </c>
      <c r="N1355" s="4">
        <f>'FICHE PRODUIT'!$E$3578</f>
        <v>126.36</v>
      </c>
      <c r="O1355" s="4">
        <f>'FICHE PRODUIT'!$E$3579</f>
        <v>3.9173789173789175</v>
      </c>
      <c r="P1355" s="4">
        <f>'FICHE PRODUIT'!$E$3581</f>
        <v>495</v>
      </c>
      <c r="Q1355" s="4">
        <f>'FICHE PRODUIT'!$E$3582</f>
        <v>198</v>
      </c>
      <c r="R1355" s="4">
        <f>'FICHE PRODUIT'!$E$3583</f>
        <v>224.99999999999997</v>
      </c>
      <c r="S1355" s="122">
        <f>'FICHE PRODUIT'!$E$3584</f>
        <v>0</v>
      </c>
      <c r="T1355" s="2">
        <f>'FICHE PRODUIT'!A3598</f>
        <v>0</v>
      </c>
      <c r="U1355" s="2">
        <f>'FICHE PRODUIT'!B3598</f>
        <v>0</v>
      </c>
      <c r="V1355" s="2">
        <f>'FICHE PRODUIT'!C3598</f>
        <v>0</v>
      </c>
      <c r="W1355" s="2">
        <f>'FICHE PRODUIT'!D3598</f>
        <v>0</v>
      </c>
      <c r="X1355" s="2">
        <f>'FICHE PRODUIT'!E3598</f>
        <v>0</v>
      </c>
      <c r="Y1355" s="2">
        <f>'FICHE PRODUIT'!F3598</f>
        <v>0</v>
      </c>
      <c r="Z1355" s="2">
        <f>'FICHE PRODUIT'!G3598</f>
        <v>0</v>
      </c>
      <c r="AA1355" s="2">
        <f>'FICHE PRODUIT'!H3598</f>
        <v>0</v>
      </c>
    </row>
    <row r="1356" spans="1:27" x14ac:dyDescent="0.2">
      <c r="A1356" s="7" t="str">
        <f>'FICHE PRODUIT'!$A$3562</f>
        <v>SLACK IVY VELOURS</v>
      </c>
      <c r="B1356" s="2" t="str">
        <f>'FICHE PRODUIT'!$H$3562</f>
        <v xml:space="preserve">Caramel </v>
      </c>
      <c r="C1356" s="2" t="str">
        <f>'FICHE PRODUIT'!$S$3562</f>
        <v>W26-27</v>
      </c>
      <c r="D1356" s="2" t="str">
        <f>'FICHE PRODUIT'!$Q$3562</f>
        <v>+++</v>
      </c>
      <c r="E1356" s="2" t="str">
        <f>'FICHE PRODUIT'!$S$3564</f>
        <v>IN PRODUCTION</v>
      </c>
      <c r="F1356" s="2" t="str">
        <f>'FICHE PRODUIT'!$E$3566</f>
        <v>Page 93</v>
      </c>
      <c r="G1356" s="2" t="str">
        <f>'FICHE PRODUIT'!$E$3567</f>
        <v xml:space="preserve">Not need </v>
      </c>
      <c r="H1356" s="122" t="str">
        <f>'FICHE PRODUIT'!$E$3568</f>
        <v>OCEAN SURPLUS</v>
      </c>
      <c r="I1356" s="2" t="b">
        <f>'FICHE PRODUIT'!$E$3570</f>
        <v>0</v>
      </c>
      <c r="J1356" s="2" t="str">
        <f>'FICHE PRODUIT'!$E$3572</f>
        <v>Blazers</v>
      </c>
      <c r="K1356" s="2" t="str">
        <f>'FICHE PRODUIT'!$E$3573</f>
        <v>Slack</v>
      </c>
      <c r="L1356" s="4">
        <f>'FICHE PRODUIT'!$E$3575</f>
        <v>95</v>
      </c>
      <c r="M1356" s="4">
        <f>'FICHE PRODUIT'!$E$3576</f>
        <v>31.360000000000003</v>
      </c>
      <c r="N1356" s="4">
        <f>'FICHE PRODUIT'!$E$3578</f>
        <v>126.36</v>
      </c>
      <c r="O1356" s="4">
        <f>'FICHE PRODUIT'!$E$3579</f>
        <v>3.9173789173789175</v>
      </c>
      <c r="P1356" s="4">
        <f>'FICHE PRODUIT'!$E$3581</f>
        <v>495</v>
      </c>
      <c r="Q1356" s="4">
        <f>'FICHE PRODUIT'!$E$3582</f>
        <v>198</v>
      </c>
      <c r="R1356" s="4">
        <f>'FICHE PRODUIT'!$E$3583</f>
        <v>224.99999999999997</v>
      </c>
      <c r="S1356" s="122">
        <f>'FICHE PRODUIT'!$E$3584</f>
        <v>0</v>
      </c>
      <c r="T1356" s="2">
        <f>'FICHE PRODUIT'!A3599</f>
        <v>0</v>
      </c>
      <c r="U1356" s="2">
        <f>'FICHE PRODUIT'!B3599</f>
        <v>0</v>
      </c>
      <c r="V1356" s="2">
        <f>'FICHE PRODUIT'!C3599</f>
        <v>0</v>
      </c>
      <c r="W1356" s="2">
        <f>'FICHE PRODUIT'!D3599</f>
        <v>0</v>
      </c>
      <c r="X1356" s="2">
        <f>'FICHE PRODUIT'!E3599</f>
        <v>0</v>
      </c>
      <c r="Y1356" s="2">
        <f>'FICHE PRODUIT'!F3599</f>
        <v>0</v>
      </c>
      <c r="Z1356" s="2">
        <f>'FICHE PRODUIT'!G3599</f>
        <v>0</v>
      </c>
      <c r="AA1356" s="2">
        <f>'FICHE PRODUIT'!H3599</f>
        <v>0</v>
      </c>
    </row>
    <row r="1357" spans="1:27" x14ac:dyDescent="0.2">
      <c r="A1357" s="7" t="str">
        <f>'FICHE PRODUIT'!$A$3562</f>
        <v>SLACK IVY VELOURS</v>
      </c>
      <c r="B1357" s="2" t="str">
        <f>'FICHE PRODUIT'!$H$3562</f>
        <v xml:space="preserve">Caramel </v>
      </c>
      <c r="C1357" s="2" t="str">
        <f>'FICHE PRODUIT'!$S$3562</f>
        <v>W26-27</v>
      </c>
      <c r="D1357" s="2" t="str">
        <f>'FICHE PRODUIT'!$Q$3562</f>
        <v>+++</v>
      </c>
      <c r="E1357" s="2" t="str">
        <f>'FICHE PRODUIT'!$S$3564</f>
        <v>IN PRODUCTION</v>
      </c>
      <c r="F1357" s="2" t="str">
        <f>'FICHE PRODUIT'!$E$3566</f>
        <v>Page 93</v>
      </c>
      <c r="G1357" s="2" t="str">
        <f>'FICHE PRODUIT'!$E$3567</f>
        <v xml:space="preserve">Not need </v>
      </c>
      <c r="H1357" s="122" t="str">
        <f>'FICHE PRODUIT'!$E$3568</f>
        <v>OCEAN SURPLUS</v>
      </c>
      <c r="I1357" s="2" t="b">
        <f>'FICHE PRODUIT'!$E$3570</f>
        <v>0</v>
      </c>
      <c r="J1357" s="2" t="str">
        <f>'FICHE PRODUIT'!$E$3572</f>
        <v>Blazers</v>
      </c>
      <c r="K1357" s="2" t="str">
        <f>'FICHE PRODUIT'!$E$3573</f>
        <v>Slack</v>
      </c>
      <c r="L1357" s="4">
        <f>'FICHE PRODUIT'!$E$3575</f>
        <v>95</v>
      </c>
      <c r="M1357" s="4">
        <f>'FICHE PRODUIT'!$E$3576</f>
        <v>31.360000000000003</v>
      </c>
      <c r="N1357" s="4">
        <f>'FICHE PRODUIT'!$E$3578</f>
        <v>126.36</v>
      </c>
      <c r="O1357" s="4">
        <f>'FICHE PRODUIT'!$E$3579</f>
        <v>3.9173789173789175</v>
      </c>
      <c r="P1357" s="4">
        <f>'FICHE PRODUIT'!$E$3581</f>
        <v>495</v>
      </c>
      <c r="Q1357" s="4">
        <f>'FICHE PRODUIT'!$E$3582</f>
        <v>198</v>
      </c>
      <c r="R1357" s="4">
        <f>'FICHE PRODUIT'!$E$3583</f>
        <v>224.99999999999997</v>
      </c>
      <c r="S1357" s="122">
        <f>'FICHE PRODUIT'!$E$3584</f>
        <v>0</v>
      </c>
      <c r="T1357" s="2">
        <f>'FICHE PRODUIT'!A3600</f>
        <v>0</v>
      </c>
      <c r="U1357" s="2">
        <f>'FICHE PRODUIT'!B3600</f>
        <v>0</v>
      </c>
      <c r="V1357" s="2">
        <f>'FICHE PRODUIT'!C3600</f>
        <v>0</v>
      </c>
      <c r="W1357" s="2">
        <f>'FICHE PRODUIT'!D3600</f>
        <v>0</v>
      </c>
      <c r="X1357" s="2">
        <f>'FICHE PRODUIT'!E3600</f>
        <v>0</v>
      </c>
      <c r="Y1357" s="2">
        <f>'FICHE PRODUIT'!F3600</f>
        <v>0</v>
      </c>
      <c r="Z1357" s="2">
        <f>'FICHE PRODUIT'!G3600</f>
        <v>0</v>
      </c>
      <c r="AA1357" s="2">
        <f>'FICHE PRODUIT'!H3600</f>
        <v>0</v>
      </c>
    </row>
    <row r="1358" spans="1:27" x14ac:dyDescent="0.2">
      <c r="A1358" s="7" t="str">
        <f>'FICHE PRODUIT'!$A$3562</f>
        <v>SLACK IVY VELOURS</v>
      </c>
      <c r="B1358" s="2" t="str">
        <f>'FICHE PRODUIT'!$H$3562</f>
        <v xml:space="preserve">Caramel </v>
      </c>
      <c r="C1358" s="2" t="str">
        <f>'FICHE PRODUIT'!$S$3562</f>
        <v>W26-27</v>
      </c>
      <c r="D1358" s="2" t="str">
        <f>'FICHE PRODUIT'!$Q$3562</f>
        <v>+++</v>
      </c>
      <c r="E1358" s="2" t="str">
        <f>'FICHE PRODUIT'!$S$3564</f>
        <v>IN PRODUCTION</v>
      </c>
      <c r="F1358" s="2" t="str">
        <f>'FICHE PRODUIT'!$E$3566</f>
        <v>Page 93</v>
      </c>
      <c r="G1358" s="2" t="str">
        <f>'FICHE PRODUIT'!$E$3567</f>
        <v xml:space="preserve">Not need </v>
      </c>
      <c r="H1358" s="122" t="str">
        <f>'FICHE PRODUIT'!$E$3568</f>
        <v>OCEAN SURPLUS</v>
      </c>
      <c r="I1358" s="2" t="b">
        <f>'FICHE PRODUIT'!$E$3570</f>
        <v>0</v>
      </c>
      <c r="J1358" s="2" t="str">
        <f>'FICHE PRODUIT'!$E$3572</f>
        <v>Blazers</v>
      </c>
      <c r="K1358" s="2" t="str">
        <f>'FICHE PRODUIT'!$E$3573</f>
        <v>Slack</v>
      </c>
      <c r="L1358" s="4">
        <f>'FICHE PRODUIT'!$E$3575</f>
        <v>95</v>
      </c>
      <c r="M1358" s="4">
        <f>'FICHE PRODUIT'!$E$3576</f>
        <v>31.360000000000003</v>
      </c>
      <c r="N1358" s="4">
        <f>'FICHE PRODUIT'!$E$3578</f>
        <v>126.36</v>
      </c>
      <c r="O1358" s="4">
        <f>'FICHE PRODUIT'!$E$3579</f>
        <v>3.9173789173789175</v>
      </c>
      <c r="P1358" s="4">
        <f>'FICHE PRODUIT'!$E$3581</f>
        <v>495</v>
      </c>
      <c r="Q1358" s="4">
        <f>'FICHE PRODUIT'!$E$3582</f>
        <v>198</v>
      </c>
      <c r="R1358" s="4">
        <f>'FICHE PRODUIT'!$E$3583</f>
        <v>224.99999999999997</v>
      </c>
      <c r="S1358" s="122">
        <f>'FICHE PRODUIT'!$E$3584</f>
        <v>0</v>
      </c>
      <c r="T1358" s="2" t="str">
        <f>'FICHE PRODUIT'!A3601</f>
        <v>Frais externe</v>
      </c>
      <c r="U1358" s="2" t="str">
        <f>'FICHE PRODUIT'!B3601</f>
        <v xml:space="preserve">Classwash </v>
      </c>
      <c r="V1358" s="2" t="str">
        <f>'FICHE PRODUIT'!C3601</f>
        <v>Teinture</v>
      </c>
      <c r="W1358" s="2">
        <f>'FICHE PRODUIT'!D3601</f>
        <v>1</v>
      </c>
      <c r="X1358" s="2">
        <f>'FICHE PRODUIT'!E3601</f>
        <v>15</v>
      </c>
      <c r="Y1358" s="2">
        <f>'FICHE PRODUIT'!F3601</f>
        <v>2</v>
      </c>
      <c r="Z1358" s="2">
        <f>'FICHE PRODUIT'!G3601</f>
        <v>2</v>
      </c>
      <c r="AA1358" s="2">
        <f>'FICHE PRODUIT'!H3601</f>
        <v>30</v>
      </c>
    </row>
    <row r="1359" spans="1:27" x14ac:dyDescent="0.2">
      <c r="A1359" s="7" t="str">
        <f>'FICHE PRODUIT'!$A$3562</f>
        <v>SLACK IVY VELOURS</v>
      </c>
      <c r="B1359" s="2" t="str">
        <f>'FICHE PRODUIT'!$H$3562</f>
        <v xml:space="preserve">Caramel </v>
      </c>
      <c r="C1359" s="2" t="str">
        <f>'FICHE PRODUIT'!$S$3562</f>
        <v>W26-27</v>
      </c>
      <c r="D1359" s="2" t="str">
        <f>'FICHE PRODUIT'!$Q$3562</f>
        <v>+++</v>
      </c>
      <c r="E1359" s="2" t="str">
        <f>'FICHE PRODUIT'!$S$3564</f>
        <v>IN PRODUCTION</v>
      </c>
      <c r="F1359" s="2" t="str">
        <f>'FICHE PRODUIT'!$E$3566</f>
        <v>Page 93</v>
      </c>
      <c r="G1359" s="2" t="str">
        <f>'FICHE PRODUIT'!$E$3567</f>
        <v xml:space="preserve">Not need </v>
      </c>
      <c r="H1359" s="122" t="str">
        <f>'FICHE PRODUIT'!$E$3568</f>
        <v>OCEAN SURPLUS</v>
      </c>
      <c r="I1359" s="2" t="b">
        <f>'FICHE PRODUIT'!$E$3570</f>
        <v>0</v>
      </c>
      <c r="J1359" s="2" t="str">
        <f>'FICHE PRODUIT'!$E$3572</f>
        <v>Blazers</v>
      </c>
      <c r="K1359" s="2" t="str">
        <f>'FICHE PRODUIT'!$E$3573</f>
        <v>Slack</v>
      </c>
      <c r="L1359" s="4">
        <f>'FICHE PRODUIT'!$E$3575</f>
        <v>95</v>
      </c>
      <c r="M1359" s="4">
        <f>'FICHE PRODUIT'!$E$3576</f>
        <v>31.360000000000003</v>
      </c>
      <c r="N1359" s="4">
        <f>'FICHE PRODUIT'!$E$3578</f>
        <v>126.36</v>
      </c>
      <c r="O1359" s="4">
        <f>'FICHE PRODUIT'!$E$3579</f>
        <v>3.9173789173789175</v>
      </c>
      <c r="P1359" s="4">
        <f>'FICHE PRODUIT'!$E$3581</f>
        <v>495</v>
      </c>
      <c r="Q1359" s="4">
        <f>'FICHE PRODUIT'!$E$3582</f>
        <v>198</v>
      </c>
      <c r="R1359" s="4">
        <f>'FICHE PRODUIT'!$E$3583</f>
        <v>224.99999999999997</v>
      </c>
      <c r="S1359" s="122">
        <f>'FICHE PRODUIT'!$E$3584</f>
        <v>0</v>
      </c>
      <c r="T1359" s="2" t="str">
        <f>'FICHE PRODUIT'!A3602</f>
        <v>Frais externe</v>
      </c>
      <c r="U1359" s="2" t="str">
        <f>'FICHE PRODUIT'!B3602</f>
        <v>Transport</v>
      </c>
      <c r="V1359" s="2" t="str">
        <f>'FICHE PRODUIT'!C3602</f>
        <v xml:space="preserve">Européen </v>
      </c>
      <c r="W1359" s="2">
        <f>'FICHE PRODUIT'!D3602</f>
        <v>1</v>
      </c>
      <c r="X1359" s="2">
        <f>'FICHE PRODUIT'!E3602</f>
        <v>15</v>
      </c>
      <c r="Y1359" s="2">
        <f>'FICHE PRODUIT'!F3602</f>
        <v>2</v>
      </c>
      <c r="Z1359" s="2">
        <f>'FICHE PRODUIT'!G3602</f>
        <v>2</v>
      </c>
      <c r="AA1359" s="2">
        <f>'FICHE PRODUIT'!H3602</f>
        <v>30</v>
      </c>
    </row>
    <row r="1360" spans="1:27" x14ac:dyDescent="0.2">
      <c r="A1360" s="7" t="str">
        <f>'FICHE PRODUIT'!$A$3562</f>
        <v>SLACK IVY VELOURS</v>
      </c>
      <c r="B1360" s="2" t="str">
        <f>'FICHE PRODUIT'!$H$3562</f>
        <v xml:space="preserve">Caramel </v>
      </c>
      <c r="C1360" s="2" t="str">
        <f>'FICHE PRODUIT'!$S$3562</f>
        <v>W26-27</v>
      </c>
      <c r="D1360" s="2" t="str">
        <f>'FICHE PRODUIT'!$Q$3562</f>
        <v>+++</v>
      </c>
      <c r="E1360" s="2" t="str">
        <f>'FICHE PRODUIT'!$S$3564</f>
        <v>IN PRODUCTION</v>
      </c>
      <c r="F1360" s="2" t="str">
        <f>'FICHE PRODUIT'!$E$3566</f>
        <v>Page 93</v>
      </c>
      <c r="G1360" s="2" t="str">
        <f>'FICHE PRODUIT'!$E$3567</f>
        <v xml:space="preserve">Not need </v>
      </c>
      <c r="H1360" s="122" t="str">
        <f>'FICHE PRODUIT'!$E$3568</f>
        <v>OCEAN SURPLUS</v>
      </c>
      <c r="I1360" s="2" t="b">
        <f>'FICHE PRODUIT'!$E$3570</f>
        <v>0</v>
      </c>
      <c r="J1360" s="2" t="str">
        <f>'FICHE PRODUIT'!$E$3572</f>
        <v>Blazers</v>
      </c>
      <c r="K1360" s="2" t="str">
        <f>'FICHE PRODUIT'!$E$3573</f>
        <v>Slack</v>
      </c>
      <c r="L1360" s="4">
        <f>'FICHE PRODUIT'!$E$3575</f>
        <v>95</v>
      </c>
      <c r="M1360" s="4">
        <f>'FICHE PRODUIT'!$E$3576</f>
        <v>31.360000000000003</v>
      </c>
      <c r="N1360" s="4">
        <f>'FICHE PRODUIT'!$E$3578</f>
        <v>126.36</v>
      </c>
      <c r="O1360" s="4">
        <f>'FICHE PRODUIT'!$E$3579</f>
        <v>3.9173789173789175</v>
      </c>
      <c r="P1360" s="4">
        <f>'FICHE PRODUIT'!$E$3581</f>
        <v>495</v>
      </c>
      <c r="Q1360" s="4">
        <f>'FICHE PRODUIT'!$E$3582</f>
        <v>198</v>
      </c>
      <c r="R1360" s="4">
        <f>'FICHE PRODUIT'!$E$3583</f>
        <v>224.99999999999997</v>
      </c>
      <c r="S1360" s="122">
        <f>'FICHE PRODUIT'!$E$3584</f>
        <v>0</v>
      </c>
      <c r="T1360" s="2" t="str">
        <f>'FICHE PRODUIT'!A3603</f>
        <v>Frais externe</v>
      </c>
      <c r="U1360" s="2" t="str">
        <f>'FICHE PRODUIT'!B3603</f>
        <v>Communication</v>
      </c>
      <c r="V1360" s="2" t="str">
        <f>'FICHE PRODUIT'!C3603</f>
        <v>Marketing</v>
      </c>
      <c r="W1360" s="2">
        <f>'FICHE PRODUIT'!D3603</f>
        <v>1</v>
      </c>
      <c r="X1360" s="2">
        <f>'FICHE PRODUIT'!E3603</f>
        <v>15</v>
      </c>
      <c r="Y1360" s="2">
        <f>'FICHE PRODUIT'!F3603</f>
        <v>0.5</v>
      </c>
      <c r="Z1360" s="2">
        <f>'FICHE PRODUIT'!G3603</f>
        <v>0.5</v>
      </c>
      <c r="AA1360" s="2">
        <f>'FICHE PRODUIT'!H3603</f>
        <v>7.5</v>
      </c>
    </row>
    <row r="1361" spans="1:27" x14ac:dyDescent="0.2">
      <c r="A1361" s="7" t="str">
        <f>'FICHE PRODUIT'!$A$3605</f>
        <v xml:space="preserve">SLACK IVY VELOURS  </v>
      </c>
      <c r="B1361" s="2" t="str">
        <f>'FICHE PRODUIT'!$H$3605</f>
        <v>Indigo</v>
      </c>
      <c r="C1361" s="2" t="str">
        <f>'FICHE PRODUIT'!$S$3605</f>
        <v>W26-27</v>
      </c>
      <c r="D1361" s="2">
        <f>'FICHE PRODUIT'!$Q$3605</f>
        <v>0</v>
      </c>
      <c r="E1361" s="2" t="str">
        <f>'FICHE PRODUIT'!$S$3607</f>
        <v>PROTO</v>
      </c>
      <c r="F1361" s="2" t="str">
        <f>'FICHE PRODUIT'!$E$3609</f>
        <v>Page 94</v>
      </c>
      <c r="G1361" s="2" t="str">
        <f>'FICHE PRODUIT'!$E$3610</f>
        <v xml:space="preserve">TO DO </v>
      </c>
      <c r="H1361" s="122" t="str">
        <f>'FICHE PRODUIT'!$E$3611</f>
        <v>OCEAN SURPLUS</v>
      </c>
      <c r="I1361" s="2" t="b">
        <f>'FICHE PRODUIT'!$E$3613</f>
        <v>0</v>
      </c>
      <c r="J1361" s="2" t="str">
        <f>'FICHE PRODUIT'!$E$3615</f>
        <v>Blazers</v>
      </c>
      <c r="K1361" s="2" t="str">
        <f>'FICHE PRODUIT'!$E$3616</f>
        <v>Slack</v>
      </c>
      <c r="L1361" s="4">
        <f>'FICHE PRODUIT'!$E$3618</f>
        <v>96</v>
      </c>
      <c r="M1361" s="4">
        <f>'FICHE PRODUIT'!$E$3619</f>
        <v>31.360000000000003</v>
      </c>
      <c r="N1361" s="4">
        <f>'FICHE PRODUIT'!$E$3621</f>
        <v>127.36</v>
      </c>
      <c r="O1361" s="4">
        <f>'FICHE PRODUIT'!$E$3622</f>
        <v>3.8866206030150754</v>
      </c>
      <c r="P1361" s="4">
        <f>'FICHE PRODUIT'!$E$3624</f>
        <v>495</v>
      </c>
      <c r="Q1361" s="4">
        <f>'FICHE PRODUIT'!$E$3625</f>
        <v>198</v>
      </c>
      <c r="R1361" s="4">
        <f>'FICHE PRODUIT'!$E$3626</f>
        <v>224.99999999999997</v>
      </c>
      <c r="S1361" s="122">
        <f>'FICHE PRODUIT'!$E$3627</f>
        <v>0</v>
      </c>
      <c r="T1361" s="2" t="str">
        <f>'FICHE PRODUIT'!A3632</f>
        <v>FABRIC</v>
      </c>
      <c r="U1361" s="2" t="str">
        <f>'FICHE PRODUIT'!B3632</f>
        <v xml:space="preserve">DUCA VISCONTI </v>
      </c>
      <c r="V1361" s="2" t="str">
        <f>'FICHE PRODUIT'!C3632</f>
        <v>QUATTROCORD FIT PPTC</v>
      </c>
      <c r="W1361" s="2">
        <f>'FICHE PRODUIT'!D3632</f>
        <v>2.2000000000000002</v>
      </c>
      <c r="X1361" s="2">
        <f>'FICHE PRODUIT'!E3632</f>
        <v>132</v>
      </c>
      <c r="Y1361" s="2">
        <f>'FICHE PRODUIT'!F3632</f>
        <v>11.3</v>
      </c>
      <c r="Z1361" s="2">
        <f>'FICHE PRODUIT'!G3632</f>
        <v>24.860000000000003</v>
      </c>
      <c r="AA1361" s="2">
        <f>'FICHE PRODUIT'!H3632</f>
        <v>1491.6000000000001</v>
      </c>
    </row>
    <row r="1362" spans="1:27" x14ac:dyDescent="0.2">
      <c r="A1362" s="7" t="str">
        <f>'FICHE PRODUIT'!$A$3605</f>
        <v xml:space="preserve">SLACK IVY VELOURS  </v>
      </c>
      <c r="B1362" s="2" t="str">
        <f>'FICHE PRODUIT'!$H$3605</f>
        <v>Indigo</v>
      </c>
      <c r="C1362" s="2" t="str">
        <f>'FICHE PRODUIT'!$S$3605</f>
        <v>W26-27</v>
      </c>
      <c r="D1362" s="2">
        <f>'FICHE PRODUIT'!$Q$3605</f>
        <v>0</v>
      </c>
      <c r="E1362" s="2" t="str">
        <f>'FICHE PRODUIT'!$S$3607</f>
        <v>PROTO</v>
      </c>
      <c r="F1362" s="2" t="str">
        <f>'FICHE PRODUIT'!$E$3609</f>
        <v>Page 94</v>
      </c>
      <c r="G1362" s="2" t="str">
        <f>'FICHE PRODUIT'!$E$3610</f>
        <v xml:space="preserve">TO DO </v>
      </c>
      <c r="H1362" s="122" t="str">
        <f>'FICHE PRODUIT'!$E$3611</f>
        <v>OCEAN SURPLUS</v>
      </c>
      <c r="I1362" s="2" t="b">
        <f>'FICHE PRODUIT'!$E$3613</f>
        <v>0</v>
      </c>
      <c r="J1362" s="2" t="str">
        <f>'FICHE PRODUIT'!$E$3615</f>
        <v>Blazers</v>
      </c>
      <c r="K1362" s="2" t="str">
        <f>'FICHE PRODUIT'!$E$3616</f>
        <v>Slack</v>
      </c>
      <c r="L1362" s="4">
        <f>'FICHE PRODUIT'!$E$3618</f>
        <v>96</v>
      </c>
      <c r="M1362" s="4">
        <f>'FICHE PRODUIT'!$E$3619</f>
        <v>31.360000000000003</v>
      </c>
      <c r="N1362" s="4">
        <f>'FICHE PRODUIT'!$E$3621</f>
        <v>127.36</v>
      </c>
      <c r="O1362" s="4">
        <f>'FICHE PRODUIT'!$E$3622</f>
        <v>3.8866206030150754</v>
      </c>
      <c r="P1362" s="4">
        <f>'FICHE PRODUIT'!$E$3624</f>
        <v>495</v>
      </c>
      <c r="Q1362" s="4">
        <f>'FICHE PRODUIT'!$E$3625</f>
        <v>198</v>
      </c>
      <c r="R1362" s="4">
        <f>'FICHE PRODUIT'!$E$3626</f>
        <v>224.99999999999997</v>
      </c>
      <c r="S1362" s="122">
        <f>'FICHE PRODUIT'!$E$3627</f>
        <v>0</v>
      </c>
      <c r="T1362" s="2" t="str">
        <f>'FICHE PRODUIT'!A3633</f>
        <v>LINNING</v>
      </c>
      <c r="U1362" s="2" t="str">
        <f>'FICHE PRODUIT'!B3633</f>
        <v>CERVOTESSILE</v>
      </c>
      <c r="V1362" s="2" t="str">
        <f>'FICHE PRODUIT'!C3633</f>
        <v>LOTO e.202</v>
      </c>
      <c r="W1362" s="2">
        <f>'FICHE PRODUIT'!D3633</f>
        <v>0.72</v>
      </c>
      <c r="X1362" s="2">
        <f>'FICHE PRODUIT'!E3633</f>
        <v>43.199999999999996</v>
      </c>
      <c r="Y1362" s="2">
        <f>'FICHE PRODUIT'!F3633</f>
        <v>0</v>
      </c>
      <c r="Z1362" s="2">
        <f>'FICHE PRODUIT'!G3633</f>
        <v>0</v>
      </c>
      <c r="AA1362" s="2">
        <f>'FICHE PRODUIT'!H3633</f>
        <v>0</v>
      </c>
    </row>
    <row r="1363" spans="1:27" x14ac:dyDescent="0.2">
      <c r="A1363" s="7" t="str">
        <f>'FICHE PRODUIT'!$A$3605</f>
        <v xml:space="preserve">SLACK IVY VELOURS  </v>
      </c>
      <c r="B1363" s="2" t="str">
        <f>'FICHE PRODUIT'!$H$3605</f>
        <v>Indigo</v>
      </c>
      <c r="C1363" s="2" t="str">
        <f>'FICHE PRODUIT'!$S$3605</f>
        <v>W26-27</v>
      </c>
      <c r="D1363" s="2">
        <f>'FICHE PRODUIT'!$Q$3605</f>
        <v>0</v>
      </c>
      <c r="E1363" s="2" t="str">
        <f>'FICHE PRODUIT'!$S$3607</f>
        <v>PROTO</v>
      </c>
      <c r="F1363" s="2" t="str">
        <f>'FICHE PRODUIT'!$E$3609</f>
        <v>Page 94</v>
      </c>
      <c r="G1363" s="2" t="str">
        <f>'FICHE PRODUIT'!$E$3610</f>
        <v xml:space="preserve">TO DO </v>
      </c>
      <c r="H1363" s="122" t="str">
        <f>'FICHE PRODUIT'!$E$3611</f>
        <v>OCEAN SURPLUS</v>
      </c>
      <c r="I1363" s="2" t="b">
        <f>'FICHE PRODUIT'!$E$3613</f>
        <v>0</v>
      </c>
      <c r="J1363" s="2" t="str">
        <f>'FICHE PRODUIT'!$E$3615</f>
        <v>Blazers</v>
      </c>
      <c r="K1363" s="2" t="str">
        <f>'FICHE PRODUIT'!$E$3616</f>
        <v>Slack</v>
      </c>
      <c r="L1363" s="4">
        <f>'FICHE PRODUIT'!$E$3618</f>
        <v>96</v>
      </c>
      <c r="M1363" s="4">
        <f>'FICHE PRODUIT'!$E$3619</f>
        <v>31.360000000000003</v>
      </c>
      <c r="N1363" s="4">
        <f>'FICHE PRODUIT'!$E$3621</f>
        <v>127.36</v>
      </c>
      <c r="O1363" s="4">
        <f>'FICHE PRODUIT'!$E$3622</f>
        <v>3.8866206030150754</v>
      </c>
      <c r="P1363" s="4">
        <f>'FICHE PRODUIT'!$E$3624</f>
        <v>495</v>
      </c>
      <c r="Q1363" s="4">
        <f>'FICHE PRODUIT'!$E$3625</f>
        <v>198</v>
      </c>
      <c r="R1363" s="4">
        <f>'FICHE PRODUIT'!$E$3626</f>
        <v>224.99999999999997</v>
      </c>
      <c r="S1363" s="122">
        <f>'FICHE PRODUIT'!$E$3627</f>
        <v>0</v>
      </c>
      <c r="T1363" s="2" t="str">
        <f>'FICHE PRODUIT'!A3634</f>
        <v>INTERLINING</v>
      </c>
      <c r="U1363" s="2" t="str">
        <f>'FICHE PRODUIT'!B3634</f>
        <v>CHARGEUR</v>
      </c>
      <c r="V1363" s="2" t="str">
        <f>'FICHE PRODUIT'!C3634</f>
        <v>711048/A NATURAL</v>
      </c>
      <c r="W1363" s="2">
        <f>'FICHE PRODUIT'!D3634</f>
        <v>0.6</v>
      </c>
      <c r="X1363" s="2">
        <f>'FICHE PRODUIT'!E3634</f>
        <v>36</v>
      </c>
      <c r="Y1363" s="2">
        <f>'FICHE PRODUIT'!F3634</f>
        <v>0</v>
      </c>
      <c r="Z1363" s="2">
        <f>'FICHE PRODUIT'!G3634</f>
        <v>0</v>
      </c>
      <c r="AA1363" s="2">
        <f>'FICHE PRODUIT'!H3634</f>
        <v>0</v>
      </c>
    </row>
    <row r="1364" spans="1:27" x14ac:dyDescent="0.2">
      <c r="A1364" s="7" t="str">
        <f>'FICHE PRODUIT'!$A$3605</f>
        <v xml:space="preserve">SLACK IVY VELOURS  </v>
      </c>
      <c r="B1364" s="2" t="str">
        <f>'FICHE PRODUIT'!$H$3605</f>
        <v>Indigo</v>
      </c>
      <c r="C1364" s="2" t="str">
        <f>'FICHE PRODUIT'!$S$3605</f>
        <v>W26-27</v>
      </c>
      <c r="D1364" s="2">
        <f>'FICHE PRODUIT'!$Q$3605</f>
        <v>0</v>
      </c>
      <c r="E1364" s="2" t="str">
        <f>'FICHE PRODUIT'!$S$3607</f>
        <v>PROTO</v>
      </c>
      <c r="F1364" s="2" t="str">
        <f>'FICHE PRODUIT'!$E$3609</f>
        <v>Page 94</v>
      </c>
      <c r="G1364" s="2" t="str">
        <f>'FICHE PRODUIT'!$E$3610</f>
        <v xml:space="preserve">TO DO </v>
      </c>
      <c r="H1364" s="122" t="str">
        <f>'FICHE PRODUIT'!$E$3611</f>
        <v>OCEAN SURPLUS</v>
      </c>
      <c r="I1364" s="2" t="b">
        <f>'FICHE PRODUIT'!$E$3613</f>
        <v>0</v>
      </c>
      <c r="J1364" s="2" t="str">
        <f>'FICHE PRODUIT'!$E$3615</f>
        <v>Blazers</v>
      </c>
      <c r="K1364" s="2" t="str">
        <f>'FICHE PRODUIT'!$E$3616</f>
        <v>Slack</v>
      </c>
      <c r="L1364" s="4">
        <f>'FICHE PRODUIT'!$E$3618</f>
        <v>96</v>
      </c>
      <c r="M1364" s="4">
        <f>'FICHE PRODUIT'!$E$3619</f>
        <v>31.360000000000003</v>
      </c>
      <c r="N1364" s="4">
        <f>'FICHE PRODUIT'!$E$3621</f>
        <v>127.36</v>
      </c>
      <c r="O1364" s="4">
        <f>'FICHE PRODUIT'!$E$3622</f>
        <v>3.8866206030150754</v>
      </c>
      <c r="P1364" s="4">
        <f>'FICHE PRODUIT'!$E$3624</f>
        <v>495</v>
      </c>
      <c r="Q1364" s="4">
        <f>'FICHE PRODUIT'!$E$3625</f>
        <v>198</v>
      </c>
      <c r="R1364" s="4">
        <f>'FICHE PRODUIT'!$E$3626</f>
        <v>224.99999999999997</v>
      </c>
      <c r="S1364" s="122">
        <f>'FICHE PRODUIT'!$E$3627</f>
        <v>0</v>
      </c>
      <c r="T1364" s="2" t="str">
        <f>'FICHE PRODUIT'!A3635</f>
        <v>BOUTONS</v>
      </c>
      <c r="U1364" s="2" t="str">
        <f>'FICHE PRODUIT'!B3635</f>
        <v>LOUROPEL</v>
      </c>
      <c r="V1364" s="2" t="str">
        <f>'FICHE PRODUIT'!C3635</f>
        <v>BT2</v>
      </c>
      <c r="W1364" s="2">
        <f>'FICHE PRODUIT'!D3635</f>
        <v>3</v>
      </c>
      <c r="X1364" s="2">
        <f>'FICHE PRODUIT'!E3635</f>
        <v>180</v>
      </c>
      <c r="Y1364" s="2">
        <f>'FICHE PRODUIT'!F3635</f>
        <v>0.13</v>
      </c>
      <c r="Z1364" s="2">
        <f>'FICHE PRODUIT'!G3635</f>
        <v>0.39</v>
      </c>
      <c r="AA1364" s="2">
        <f>'FICHE PRODUIT'!H3635</f>
        <v>23.400000000000002</v>
      </c>
    </row>
    <row r="1365" spans="1:27" x14ac:dyDescent="0.2">
      <c r="A1365" s="7" t="str">
        <f>'FICHE PRODUIT'!$A$3605</f>
        <v xml:space="preserve">SLACK IVY VELOURS  </v>
      </c>
      <c r="B1365" s="2" t="str">
        <f>'FICHE PRODUIT'!$H$3605</f>
        <v>Indigo</v>
      </c>
      <c r="C1365" s="2" t="str">
        <f>'FICHE PRODUIT'!$S$3605</f>
        <v>W26-27</v>
      </c>
      <c r="D1365" s="2">
        <f>'FICHE PRODUIT'!$Q$3605</f>
        <v>0</v>
      </c>
      <c r="E1365" s="2" t="str">
        <f>'FICHE PRODUIT'!$S$3607</f>
        <v>PROTO</v>
      </c>
      <c r="F1365" s="2" t="str">
        <f>'FICHE PRODUIT'!$E$3609</f>
        <v>Page 94</v>
      </c>
      <c r="G1365" s="2" t="str">
        <f>'FICHE PRODUIT'!$E$3610</f>
        <v xml:space="preserve">TO DO </v>
      </c>
      <c r="H1365" s="122" t="str">
        <f>'FICHE PRODUIT'!$E$3611</f>
        <v>OCEAN SURPLUS</v>
      </c>
      <c r="I1365" s="2" t="b">
        <f>'FICHE PRODUIT'!$E$3613</f>
        <v>0</v>
      </c>
      <c r="J1365" s="2" t="str">
        <f>'FICHE PRODUIT'!$E$3615</f>
        <v>Blazers</v>
      </c>
      <c r="K1365" s="2" t="str">
        <f>'FICHE PRODUIT'!$E$3616</f>
        <v>Slack</v>
      </c>
      <c r="L1365" s="4">
        <f>'FICHE PRODUIT'!$E$3618</f>
        <v>96</v>
      </c>
      <c r="M1365" s="4">
        <f>'FICHE PRODUIT'!$E$3619</f>
        <v>31.360000000000003</v>
      </c>
      <c r="N1365" s="4">
        <f>'FICHE PRODUIT'!$E$3621</f>
        <v>127.36</v>
      </c>
      <c r="O1365" s="4">
        <f>'FICHE PRODUIT'!$E$3622</f>
        <v>3.8866206030150754</v>
      </c>
      <c r="P1365" s="4">
        <f>'FICHE PRODUIT'!$E$3624</f>
        <v>495</v>
      </c>
      <c r="Q1365" s="4">
        <f>'FICHE PRODUIT'!$E$3625</f>
        <v>198</v>
      </c>
      <c r="R1365" s="4">
        <f>'FICHE PRODUIT'!$E$3626</f>
        <v>224.99999999999997</v>
      </c>
      <c r="S1365" s="122">
        <f>'FICHE PRODUIT'!$E$3627</f>
        <v>0</v>
      </c>
      <c r="T1365" s="2" t="str">
        <f>'FICHE PRODUIT'!A3636</f>
        <v>BOUTONS</v>
      </c>
      <c r="U1365" s="2" t="str">
        <f>'FICHE PRODUIT'!B3636</f>
        <v>LOUROPEL</v>
      </c>
      <c r="V1365" s="2" t="str">
        <f>'FICHE PRODUIT'!C3636</f>
        <v>BT1</v>
      </c>
      <c r="W1365" s="2">
        <f>'FICHE PRODUIT'!D3636</f>
        <v>10</v>
      </c>
      <c r="X1365" s="2">
        <f>'FICHE PRODUIT'!E3636</f>
        <v>600</v>
      </c>
      <c r="Y1365" s="2">
        <f>'FICHE PRODUIT'!F3636</f>
        <v>0.06</v>
      </c>
      <c r="Z1365" s="2">
        <f>'FICHE PRODUIT'!G3636</f>
        <v>0.6</v>
      </c>
      <c r="AA1365" s="2">
        <f>'FICHE PRODUIT'!H3636</f>
        <v>36</v>
      </c>
    </row>
    <row r="1366" spans="1:27" x14ac:dyDescent="0.2">
      <c r="A1366" s="7" t="str">
        <f>'FICHE PRODUIT'!$A$3605</f>
        <v xml:space="preserve">SLACK IVY VELOURS  </v>
      </c>
      <c r="B1366" s="2" t="str">
        <f>'FICHE PRODUIT'!$H$3605</f>
        <v>Indigo</v>
      </c>
      <c r="C1366" s="2" t="str">
        <f>'FICHE PRODUIT'!$S$3605</f>
        <v>W26-27</v>
      </c>
      <c r="D1366" s="2">
        <f>'FICHE PRODUIT'!$Q$3605</f>
        <v>0</v>
      </c>
      <c r="E1366" s="2" t="str">
        <f>'FICHE PRODUIT'!$S$3607</f>
        <v>PROTO</v>
      </c>
      <c r="F1366" s="2" t="str">
        <f>'FICHE PRODUIT'!$E$3609</f>
        <v>Page 94</v>
      </c>
      <c r="G1366" s="2" t="str">
        <f>'FICHE PRODUIT'!$E$3610</f>
        <v xml:space="preserve">TO DO </v>
      </c>
      <c r="H1366" s="122" t="str">
        <f>'FICHE PRODUIT'!$E$3611</f>
        <v>OCEAN SURPLUS</v>
      </c>
      <c r="I1366" s="2" t="b">
        <f>'FICHE PRODUIT'!$E$3613</f>
        <v>0</v>
      </c>
      <c r="J1366" s="2" t="str">
        <f>'FICHE PRODUIT'!$E$3615</f>
        <v>Blazers</v>
      </c>
      <c r="K1366" s="2" t="str">
        <f>'FICHE PRODUIT'!$E$3616</f>
        <v>Slack</v>
      </c>
      <c r="L1366" s="4">
        <f>'FICHE PRODUIT'!$E$3618</f>
        <v>96</v>
      </c>
      <c r="M1366" s="4">
        <f>'FICHE PRODUIT'!$E$3619</f>
        <v>31.360000000000003</v>
      </c>
      <c r="N1366" s="4">
        <f>'FICHE PRODUIT'!$E$3621</f>
        <v>127.36</v>
      </c>
      <c r="O1366" s="4">
        <f>'FICHE PRODUIT'!$E$3622</f>
        <v>3.8866206030150754</v>
      </c>
      <c r="P1366" s="4">
        <f>'FICHE PRODUIT'!$E$3624</f>
        <v>495</v>
      </c>
      <c r="Q1366" s="4">
        <f>'FICHE PRODUIT'!$E$3625</f>
        <v>198</v>
      </c>
      <c r="R1366" s="4">
        <f>'FICHE PRODUIT'!$E$3626</f>
        <v>224.99999999999997</v>
      </c>
      <c r="S1366" s="122">
        <f>'FICHE PRODUIT'!$E$3627</f>
        <v>0</v>
      </c>
      <c r="T1366" s="2" t="str">
        <f>'FICHE PRODUIT'!A3637</f>
        <v>GALON</v>
      </c>
      <c r="U1366" s="2" t="str">
        <f>'FICHE PRODUIT'!B3637</f>
        <v>NASTRO</v>
      </c>
      <c r="V1366" s="2" t="str">
        <f>'FICHE PRODUIT'!C3637</f>
        <v>H</v>
      </c>
      <c r="W1366" s="2">
        <f>'FICHE PRODUIT'!D3637</f>
        <v>0.5</v>
      </c>
      <c r="X1366" s="2">
        <f>'FICHE PRODUIT'!E3637</f>
        <v>30</v>
      </c>
      <c r="Y1366" s="2">
        <f>'FICHE PRODUIT'!F3637</f>
        <v>0</v>
      </c>
      <c r="Z1366" s="2">
        <f>'FICHE PRODUIT'!G3637</f>
        <v>0</v>
      </c>
      <c r="AA1366" s="2">
        <f>'FICHE PRODUIT'!H3637</f>
        <v>0</v>
      </c>
    </row>
    <row r="1367" spans="1:27" x14ac:dyDescent="0.2">
      <c r="A1367" s="7" t="str">
        <f>'FICHE PRODUIT'!$A$3605</f>
        <v xml:space="preserve">SLACK IVY VELOURS  </v>
      </c>
      <c r="B1367" s="2" t="str">
        <f>'FICHE PRODUIT'!$H$3605</f>
        <v>Indigo</v>
      </c>
      <c r="C1367" s="2" t="str">
        <f>'FICHE PRODUIT'!$S$3605</f>
        <v>W26-27</v>
      </c>
      <c r="D1367" s="2">
        <f>'FICHE PRODUIT'!$Q$3605</f>
        <v>0</v>
      </c>
      <c r="E1367" s="2" t="str">
        <f>'FICHE PRODUIT'!$S$3607</f>
        <v>PROTO</v>
      </c>
      <c r="F1367" s="2" t="str">
        <f>'FICHE PRODUIT'!$E$3609</f>
        <v>Page 94</v>
      </c>
      <c r="G1367" s="2" t="str">
        <f>'FICHE PRODUIT'!$E$3610</f>
        <v xml:space="preserve">TO DO </v>
      </c>
      <c r="H1367" s="122" t="str">
        <f>'FICHE PRODUIT'!$E$3611</f>
        <v>OCEAN SURPLUS</v>
      </c>
      <c r="I1367" s="2" t="b">
        <f>'FICHE PRODUIT'!$E$3613</f>
        <v>0</v>
      </c>
      <c r="J1367" s="2" t="str">
        <f>'FICHE PRODUIT'!$E$3615</f>
        <v>Blazers</v>
      </c>
      <c r="K1367" s="2" t="str">
        <f>'FICHE PRODUIT'!$E$3616</f>
        <v>Slack</v>
      </c>
      <c r="L1367" s="4">
        <f>'FICHE PRODUIT'!$E$3618</f>
        <v>96</v>
      </c>
      <c r="M1367" s="4">
        <f>'FICHE PRODUIT'!$E$3619</f>
        <v>31.360000000000003</v>
      </c>
      <c r="N1367" s="4">
        <f>'FICHE PRODUIT'!$E$3621</f>
        <v>127.36</v>
      </c>
      <c r="O1367" s="4">
        <f>'FICHE PRODUIT'!$E$3622</f>
        <v>3.8866206030150754</v>
      </c>
      <c r="P1367" s="4">
        <f>'FICHE PRODUIT'!$E$3624</f>
        <v>495</v>
      </c>
      <c r="Q1367" s="4">
        <f>'FICHE PRODUIT'!$E$3625</f>
        <v>198</v>
      </c>
      <c r="R1367" s="4">
        <f>'FICHE PRODUIT'!$E$3626</f>
        <v>224.99999999999997</v>
      </c>
      <c r="S1367" s="122">
        <f>'FICHE PRODUIT'!$E$3627</f>
        <v>0</v>
      </c>
      <c r="T1367" s="2" t="str">
        <f>'FICHE PRODUIT'!A3638</f>
        <v>GALON</v>
      </c>
      <c r="U1367" s="2" t="str">
        <f>'FICHE PRODUIT'!B3638</f>
        <v>NASTRO</v>
      </c>
      <c r="V1367" s="2" t="str">
        <f>'FICHE PRODUIT'!C3638</f>
        <v>G</v>
      </c>
      <c r="W1367" s="2">
        <f>'FICHE PRODUIT'!D3638</f>
        <v>1</v>
      </c>
      <c r="X1367" s="2">
        <f>'FICHE PRODUIT'!E3638</f>
        <v>60</v>
      </c>
      <c r="Y1367" s="2">
        <f>'FICHE PRODUIT'!F3638</f>
        <v>0.49</v>
      </c>
      <c r="Z1367" s="2">
        <f>'FICHE PRODUIT'!G3638</f>
        <v>0.49</v>
      </c>
      <c r="AA1367" s="2">
        <f>'FICHE PRODUIT'!H3638</f>
        <v>29.4</v>
      </c>
    </row>
    <row r="1368" spans="1:27" x14ac:dyDescent="0.2">
      <c r="A1368" s="7" t="str">
        <f>'FICHE PRODUIT'!$A$3605</f>
        <v xml:space="preserve">SLACK IVY VELOURS  </v>
      </c>
      <c r="B1368" s="2" t="str">
        <f>'FICHE PRODUIT'!$H$3605</f>
        <v>Indigo</v>
      </c>
      <c r="C1368" s="2" t="str">
        <f>'FICHE PRODUIT'!$S$3605</f>
        <v>W26-27</v>
      </c>
      <c r="D1368" s="2">
        <f>'FICHE PRODUIT'!$Q$3605</f>
        <v>0</v>
      </c>
      <c r="E1368" s="2" t="str">
        <f>'FICHE PRODUIT'!$S$3607</f>
        <v>PROTO</v>
      </c>
      <c r="F1368" s="2" t="str">
        <f>'FICHE PRODUIT'!$E$3609</f>
        <v>Page 94</v>
      </c>
      <c r="G1368" s="2" t="str">
        <f>'FICHE PRODUIT'!$E$3610</f>
        <v xml:space="preserve">TO DO </v>
      </c>
      <c r="H1368" s="122" t="str">
        <f>'FICHE PRODUIT'!$E$3611</f>
        <v>OCEAN SURPLUS</v>
      </c>
      <c r="I1368" s="2" t="b">
        <f>'FICHE PRODUIT'!$E$3613</f>
        <v>0</v>
      </c>
      <c r="J1368" s="2" t="str">
        <f>'FICHE PRODUIT'!$E$3615</f>
        <v>Blazers</v>
      </c>
      <c r="K1368" s="2" t="str">
        <f>'FICHE PRODUIT'!$E$3616</f>
        <v>Slack</v>
      </c>
      <c r="L1368" s="4">
        <f>'FICHE PRODUIT'!$E$3618</f>
        <v>96</v>
      </c>
      <c r="M1368" s="4">
        <f>'FICHE PRODUIT'!$E$3619</f>
        <v>31.360000000000003</v>
      </c>
      <c r="N1368" s="4">
        <f>'FICHE PRODUIT'!$E$3621</f>
        <v>127.36</v>
      </c>
      <c r="O1368" s="4">
        <f>'FICHE PRODUIT'!$E$3622</f>
        <v>3.8866206030150754</v>
      </c>
      <c r="P1368" s="4">
        <f>'FICHE PRODUIT'!$E$3624</f>
        <v>495</v>
      </c>
      <c r="Q1368" s="4">
        <f>'FICHE PRODUIT'!$E$3625</f>
        <v>198</v>
      </c>
      <c r="R1368" s="4">
        <f>'FICHE PRODUIT'!$E$3626</f>
        <v>224.99999999999997</v>
      </c>
      <c r="S1368" s="122">
        <f>'FICHE PRODUIT'!$E$3627</f>
        <v>0</v>
      </c>
      <c r="T1368" s="2" t="str">
        <f>'FICHE PRODUIT'!A3639</f>
        <v>ETIQUETTES</v>
      </c>
      <c r="U1368" s="2" t="str">
        <f>'FICHE PRODUIT'!B3639</f>
        <v>CADICA</v>
      </c>
      <c r="V1368" s="2" t="str">
        <f>'FICHE PRODUIT'!C3639</f>
        <v>DM1</v>
      </c>
      <c r="W1368" s="2">
        <f>'FICHE PRODUIT'!D3639</f>
        <v>1</v>
      </c>
      <c r="X1368" s="2">
        <f>'FICHE PRODUIT'!E3639</f>
        <v>60</v>
      </c>
      <c r="Y1368" s="2">
        <f>'FICHE PRODUIT'!F3639</f>
        <v>0.27</v>
      </c>
      <c r="Z1368" s="2">
        <f>'FICHE PRODUIT'!G3639</f>
        <v>0.27</v>
      </c>
      <c r="AA1368" s="2">
        <f>'FICHE PRODUIT'!H3639</f>
        <v>16.200000000000003</v>
      </c>
    </row>
    <row r="1369" spans="1:27" x14ac:dyDescent="0.2">
      <c r="A1369" s="7" t="str">
        <f>'FICHE PRODUIT'!$A$3605</f>
        <v xml:space="preserve">SLACK IVY VELOURS  </v>
      </c>
      <c r="B1369" s="2" t="str">
        <f>'FICHE PRODUIT'!$H$3605</f>
        <v>Indigo</v>
      </c>
      <c r="C1369" s="2" t="str">
        <f>'FICHE PRODUIT'!$S$3605</f>
        <v>W26-27</v>
      </c>
      <c r="D1369" s="2">
        <f>'FICHE PRODUIT'!$Q$3605</f>
        <v>0</v>
      </c>
      <c r="E1369" s="2" t="str">
        <f>'FICHE PRODUIT'!$S$3607</f>
        <v>PROTO</v>
      </c>
      <c r="F1369" s="2" t="str">
        <f>'FICHE PRODUIT'!$E$3609</f>
        <v>Page 94</v>
      </c>
      <c r="G1369" s="2" t="str">
        <f>'FICHE PRODUIT'!$E$3610</f>
        <v xml:space="preserve">TO DO </v>
      </c>
      <c r="H1369" s="122" t="str">
        <f>'FICHE PRODUIT'!$E$3611</f>
        <v>OCEAN SURPLUS</v>
      </c>
      <c r="I1369" s="2" t="b">
        <f>'FICHE PRODUIT'!$E$3613</f>
        <v>0</v>
      </c>
      <c r="J1369" s="2" t="str">
        <f>'FICHE PRODUIT'!$E$3615</f>
        <v>Blazers</v>
      </c>
      <c r="K1369" s="2" t="str">
        <f>'FICHE PRODUIT'!$E$3616</f>
        <v>Slack</v>
      </c>
      <c r="L1369" s="4">
        <f>'FICHE PRODUIT'!$E$3618</f>
        <v>96</v>
      </c>
      <c r="M1369" s="4">
        <f>'FICHE PRODUIT'!$E$3619</f>
        <v>31.360000000000003</v>
      </c>
      <c r="N1369" s="4">
        <f>'FICHE PRODUIT'!$E$3621</f>
        <v>127.36</v>
      </c>
      <c r="O1369" s="4">
        <f>'FICHE PRODUIT'!$E$3622</f>
        <v>3.8866206030150754</v>
      </c>
      <c r="P1369" s="4">
        <f>'FICHE PRODUIT'!$E$3624</f>
        <v>495</v>
      </c>
      <c r="Q1369" s="4">
        <f>'FICHE PRODUIT'!$E$3625</f>
        <v>198</v>
      </c>
      <c r="R1369" s="4">
        <f>'FICHE PRODUIT'!$E$3626</f>
        <v>224.99999999999997</v>
      </c>
      <c r="S1369" s="122">
        <f>'FICHE PRODUIT'!$E$3627</f>
        <v>0</v>
      </c>
      <c r="T1369" s="2" t="str">
        <f>'FICHE PRODUIT'!A3640</f>
        <v>HANGTAG</v>
      </c>
      <c r="U1369" s="2" t="str">
        <f>'FICHE PRODUIT'!B3640</f>
        <v>CADICA</v>
      </c>
      <c r="V1369" s="2" t="str">
        <f>'FICHE PRODUIT'!C3640</f>
        <v>XD2</v>
      </c>
      <c r="W1369" s="2">
        <f>'FICHE PRODUIT'!D3640</f>
        <v>1</v>
      </c>
      <c r="X1369" s="2">
        <f>'FICHE PRODUIT'!E3640</f>
        <v>60</v>
      </c>
      <c r="Y1369" s="2">
        <f>'FICHE PRODUIT'!F3640</f>
        <v>0.25</v>
      </c>
      <c r="Z1369" s="2">
        <f>'FICHE PRODUIT'!G3640</f>
        <v>0.25</v>
      </c>
      <c r="AA1369" s="2">
        <f>'FICHE PRODUIT'!H3640</f>
        <v>15</v>
      </c>
    </row>
    <row r="1370" spans="1:27" x14ac:dyDescent="0.2">
      <c r="A1370" s="7" t="str">
        <f>'FICHE PRODUIT'!$A$3605</f>
        <v xml:space="preserve">SLACK IVY VELOURS  </v>
      </c>
      <c r="B1370" s="2" t="str">
        <f>'FICHE PRODUIT'!$H$3605</f>
        <v>Indigo</v>
      </c>
      <c r="C1370" s="2" t="str">
        <f>'FICHE PRODUIT'!$S$3605</f>
        <v>W26-27</v>
      </c>
      <c r="D1370" s="2">
        <f>'FICHE PRODUIT'!$Q$3605</f>
        <v>0</v>
      </c>
      <c r="E1370" s="2" t="str">
        <f>'FICHE PRODUIT'!$S$3607</f>
        <v>PROTO</v>
      </c>
      <c r="F1370" s="2" t="str">
        <f>'FICHE PRODUIT'!$E$3609</f>
        <v>Page 94</v>
      </c>
      <c r="G1370" s="2" t="str">
        <f>'FICHE PRODUIT'!$E$3610</f>
        <v xml:space="preserve">TO DO </v>
      </c>
      <c r="H1370" s="122" t="str">
        <f>'FICHE PRODUIT'!$E$3611</f>
        <v>OCEAN SURPLUS</v>
      </c>
      <c r="I1370" s="2" t="b">
        <f>'FICHE PRODUIT'!$E$3613</f>
        <v>0</v>
      </c>
      <c r="J1370" s="2" t="str">
        <f>'FICHE PRODUIT'!$E$3615</f>
        <v>Blazers</v>
      </c>
      <c r="K1370" s="2" t="str">
        <f>'FICHE PRODUIT'!$E$3616</f>
        <v>Slack</v>
      </c>
      <c r="L1370" s="4">
        <f>'FICHE PRODUIT'!$E$3618</f>
        <v>96</v>
      </c>
      <c r="M1370" s="4">
        <f>'FICHE PRODUIT'!$E$3619</f>
        <v>31.360000000000003</v>
      </c>
      <c r="N1370" s="4">
        <f>'FICHE PRODUIT'!$E$3621</f>
        <v>127.36</v>
      </c>
      <c r="O1370" s="4">
        <f>'FICHE PRODUIT'!$E$3622</f>
        <v>3.8866206030150754</v>
      </c>
      <c r="P1370" s="4">
        <f>'FICHE PRODUIT'!$E$3624</f>
        <v>495</v>
      </c>
      <c r="Q1370" s="4">
        <f>'FICHE PRODUIT'!$E$3625</f>
        <v>198</v>
      </c>
      <c r="R1370" s="4">
        <f>'FICHE PRODUIT'!$E$3626</f>
        <v>224.99999999999997</v>
      </c>
      <c r="S1370" s="122">
        <f>'FICHE PRODUIT'!$E$3627</f>
        <v>0</v>
      </c>
      <c r="T1370" s="2">
        <f>'FICHE PRODUIT'!A3641</f>
        <v>0</v>
      </c>
      <c r="U1370" s="2">
        <f>'FICHE PRODUIT'!B3641</f>
        <v>0</v>
      </c>
      <c r="V1370" s="2">
        <f>'FICHE PRODUIT'!C3641</f>
        <v>0</v>
      </c>
      <c r="W1370" s="2">
        <f>'FICHE PRODUIT'!D3641</f>
        <v>0</v>
      </c>
      <c r="X1370" s="2">
        <f>'FICHE PRODUIT'!E3641</f>
        <v>0</v>
      </c>
      <c r="Y1370" s="2">
        <f>'FICHE PRODUIT'!F3641</f>
        <v>0</v>
      </c>
      <c r="Z1370" s="2">
        <f>'FICHE PRODUIT'!G3641</f>
        <v>0</v>
      </c>
      <c r="AA1370" s="2">
        <f>'FICHE PRODUIT'!H3641</f>
        <v>0</v>
      </c>
    </row>
    <row r="1371" spans="1:27" x14ac:dyDescent="0.2">
      <c r="A1371" s="7" t="str">
        <f>'FICHE PRODUIT'!$A$3605</f>
        <v xml:space="preserve">SLACK IVY VELOURS  </v>
      </c>
      <c r="B1371" s="2" t="str">
        <f>'FICHE PRODUIT'!$H$3605</f>
        <v>Indigo</v>
      </c>
      <c r="C1371" s="2" t="str">
        <f>'FICHE PRODUIT'!$S$3605</f>
        <v>W26-27</v>
      </c>
      <c r="D1371" s="2">
        <f>'FICHE PRODUIT'!$Q$3605</f>
        <v>0</v>
      </c>
      <c r="E1371" s="2" t="str">
        <f>'FICHE PRODUIT'!$S$3607</f>
        <v>PROTO</v>
      </c>
      <c r="F1371" s="2" t="str">
        <f>'FICHE PRODUIT'!$E$3609</f>
        <v>Page 94</v>
      </c>
      <c r="G1371" s="2" t="str">
        <f>'FICHE PRODUIT'!$E$3610</f>
        <v xml:space="preserve">TO DO </v>
      </c>
      <c r="H1371" s="122" t="str">
        <f>'FICHE PRODUIT'!$E$3611</f>
        <v>OCEAN SURPLUS</v>
      </c>
      <c r="I1371" s="2" t="b">
        <f>'FICHE PRODUIT'!$E$3613</f>
        <v>0</v>
      </c>
      <c r="J1371" s="2" t="str">
        <f>'FICHE PRODUIT'!$E$3615</f>
        <v>Blazers</v>
      </c>
      <c r="K1371" s="2" t="str">
        <f>'FICHE PRODUIT'!$E$3616</f>
        <v>Slack</v>
      </c>
      <c r="L1371" s="4">
        <f>'FICHE PRODUIT'!$E$3618</f>
        <v>96</v>
      </c>
      <c r="M1371" s="4">
        <f>'FICHE PRODUIT'!$E$3619</f>
        <v>31.360000000000003</v>
      </c>
      <c r="N1371" s="4">
        <f>'FICHE PRODUIT'!$E$3621</f>
        <v>127.36</v>
      </c>
      <c r="O1371" s="4">
        <f>'FICHE PRODUIT'!$E$3622</f>
        <v>3.8866206030150754</v>
      </c>
      <c r="P1371" s="4">
        <f>'FICHE PRODUIT'!$E$3624</f>
        <v>495</v>
      </c>
      <c r="Q1371" s="4">
        <f>'FICHE PRODUIT'!$E$3625</f>
        <v>198</v>
      </c>
      <c r="R1371" s="4">
        <f>'FICHE PRODUIT'!$E$3626</f>
        <v>224.99999999999997</v>
      </c>
      <c r="S1371" s="122">
        <f>'FICHE PRODUIT'!$E$3627</f>
        <v>0</v>
      </c>
      <c r="T1371" s="2">
        <f>'FICHE PRODUIT'!A3642</f>
        <v>0</v>
      </c>
      <c r="U1371" s="2">
        <f>'FICHE PRODUIT'!B3642</f>
        <v>0</v>
      </c>
      <c r="V1371" s="2">
        <f>'FICHE PRODUIT'!C3642</f>
        <v>0</v>
      </c>
      <c r="W1371" s="2">
        <f>'FICHE PRODUIT'!D3642</f>
        <v>0</v>
      </c>
      <c r="X1371" s="2">
        <f>'FICHE PRODUIT'!E3642</f>
        <v>0</v>
      </c>
      <c r="Y1371" s="2">
        <f>'FICHE PRODUIT'!F3642</f>
        <v>0</v>
      </c>
      <c r="Z1371" s="2">
        <f>'FICHE PRODUIT'!G3642</f>
        <v>0</v>
      </c>
      <c r="AA1371" s="2">
        <f>'FICHE PRODUIT'!H3642</f>
        <v>0</v>
      </c>
    </row>
    <row r="1372" spans="1:27" x14ac:dyDescent="0.2">
      <c r="A1372" s="7" t="str">
        <f>'FICHE PRODUIT'!$A$3605</f>
        <v xml:space="preserve">SLACK IVY VELOURS  </v>
      </c>
      <c r="B1372" s="2" t="str">
        <f>'FICHE PRODUIT'!$H$3605</f>
        <v>Indigo</v>
      </c>
      <c r="C1372" s="2" t="str">
        <f>'FICHE PRODUIT'!$S$3605</f>
        <v>W26-27</v>
      </c>
      <c r="D1372" s="2">
        <f>'FICHE PRODUIT'!$Q$3605</f>
        <v>0</v>
      </c>
      <c r="E1372" s="2" t="str">
        <f>'FICHE PRODUIT'!$S$3607</f>
        <v>PROTO</v>
      </c>
      <c r="F1372" s="2" t="str">
        <f>'FICHE PRODUIT'!$E$3609</f>
        <v>Page 94</v>
      </c>
      <c r="G1372" s="2" t="str">
        <f>'FICHE PRODUIT'!$E$3610</f>
        <v xml:space="preserve">TO DO </v>
      </c>
      <c r="H1372" s="122" t="str">
        <f>'FICHE PRODUIT'!$E$3611</f>
        <v>OCEAN SURPLUS</v>
      </c>
      <c r="I1372" s="2" t="b">
        <f>'FICHE PRODUIT'!$E$3613</f>
        <v>0</v>
      </c>
      <c r="J1372" s="2" t="str">
        <f>'FICHE PRODUIT'!$E$3615</f>
        <v>Blazers</v>
      </c>
      <c r="K1372" s="2" t="str">
        <f>'FICHE PRODUIT'!$E$3616</f>
        <v>Slack</v>
      </c>
      <c r="L1372" s="4">
        <f>'FICHE PRODUIT'!$E$3618</f>
        <v>96</v>
      </c>
      <c r="M1372" s="4">
        <f>'FICHE PRODUIT'!$E$3619</f>
        <v>31.360000000000003</v>
      </c>
      <c r="N1372" s="4">
        <f>'FICHE PRODUIT'!$E$3621</f>
        <v>127.36</v>
      </c>
      <c r="O1372" s="4">
        <f>'FICHE PRODUIT'!$E$3622</f>
        <v>3.8866206030150754</v>
      </c>
      <c r="P1372" s="4">
        <f>'FICHE PRODUIT'!$E$3624</f>
        <v>495</v>
      </c>
      <c r="Q1372" s="4">
        <f>'FICHE PRODUIT'!$E$3625</f>
        <v>198</v>
      </c>
      <c r="R1372" s="4">
        <f>'FICHE PRODUIT'!$E$3626</f>
        <v>224.99999999999997</v>
      </c>
      <c r="S1372" s="122">
        <f>'FICHE PRODUIT'!$E$3627</f>
        <v>0</v>
      </c>
      <c r="T1372" s="2">
        <f>'FICHE PRODUIT'!A3643</f>
        <v>0</v>
      </c>
      <c r="U1372" s="2">
        <f>'FICHE PRODUIT'!B3643</f>
        <v>0</v>
      </c>
      <c r="V1372" s="2">
        <f>'FICHE PRODUIT'!C3643</f>
        <v>0</v>
      </c>
      <c r="W1372" s="2">
        <f>'FICHE PRODUIT'!D3643</f>
        <v>0</v>
      </c>
      <c r="X1372" s="2">
        <f>'FICHE PRODUIT'!E3643</f>
        <v>0</v>
      </c>
      <c r="Y1372" s="2">
        <f>'FICHE PRODUIT'!F3643</f>
        <v>0</v>
      </c>
      <c r="Z1372" s="2">
        <f>'FICHE PRODUIT'!G3643</f>
        <v>0</v>
      </c>
      <c r="AA1372" s="2">
        <f>'FICHE PRODUIT'!H3643</f>
        <v>0</v>
      </c>
    </row>
    <row r="1373" spans="1:27" x14ac:dyDescent="0.2">
      <c r="A1373" s="7" t="str">
        <f>'FICHE PRODUIT'!$A$3605</f>
        <v xml:space="preserve">SLACK IVY VELOURS  </v>
      </c>
      <c r="B1373" s="2" t="str">
        <f>'FICHE PRODUIT'!$H$3605</f>
        <v>Indigo</v>
      </c>
      <c r="C1373" s="2" t="str">
        <f>'FICHE PRODUIT'!$S$3605</f>
        <v>W26-27</v>
      </c>
      <c r="D1373" s="2">
        <f>'FICHE PRODUIT'!$Q$3605</f>
        <v>0</v>
      </c>
      <c r="E1373" s="2" t="str">
        <f>'FICHE PRODUIT'!$S$3607</f>
        <v>PROTO</v>
      </c>
      <c r="F1373" s="2" t="str">
        <f>'FICHE PRODUIT'!$E$3609</f>
        <v>Page 94</v>
      </c>
      <c r="G1373" s="2" t="str">
        <f>'FICHE PRODUIT'!$E$3610</f>
        <v xml:space="preserve">TO DO </v>
      </c>
      <c r="H1373" s="122" t="str">
        <f>'FICHE PRODUIT'!$E$3611</f>
        <v>OCEAN SURPLUS</v>
      </c>
      <c r="I1373" s="2" t="b">
        <f>'FICHE PRODUIT'!$E$3613</f>
        <v>0</v>
      </c>
      <c r="J1373" s="2" t="str">
        <f>'FICHE PRODUIT'!$E$3615</f>
        <v>Blazers</v>
      </c>
      <c r="K1373" s="2" t="str">
        <f>'FICHE PRODUIT'!$E$3616</f>
        <v>Slack</v>
      </c>
      <c r="L1373" s="4">
        <f>'FICHE PRODUIT'!$E$3618</f>
        <v>96</v>
      </c>
      <c r="M1373" s="4">
        <f>'FICHE PRODUIT'!$E$3619</f>
        <v>31.360000000000003</v>
      </c>
      <c r="N1373" s="4">
        <f>'FICHE PRODUIT'!$E$3621</f>
        <v>127.36</v>
      </c>
      <c r="O1373" s="4">
        <f>'FICHE PRODUIT'!$E$3622</f>
        <v>3.8866206030150754</v>
      </c>
      <c r="P1373" s="4">
        <f>'FICHE PRODUIT'!$E$3624</f>
        <v>495</v>
      </c>
      <c r="Q1373" s="4">
        <f>'FICHE PRODUIT'!$E$3625</f>
        <v>198</v>
      </c>
      <c r="R1373" s="4">
        <f>'FICHE PRODUIT'!$E$3626</f>
        <v>224.99999999999997</v>
      </c>
      <c r="S1373" s="122">
        <f>'FICHE PRODUIT'!$E$3627</f>
        <v>0</v>
      </c>
      <c r="T1373" s="2" t="str">
        <f>'FICHE PRODUIT'!A3644</f>
        <v>Frais externe</v>
      </c>
      <c r="U1373" s="2" t="str">
        <f>'FICHE PRODUIT'!B3644</f>
        <v xml:space="preserve">Classwash </v>
      </c>
      <c r="V1373" s="2" t="str">
        <f>'FICHE PRODUIT'!C3644</f>
        <v>Teinture</v>
      </c>
      <c r="W1373" s="2">
        <f>'FICHE PRODUIT'!D3644</f>
        <v>1</v>
      </c>
      <c r="X1373" s="2">
        <f>'FICHE PRODUIT'!E3644</f>
        <v>60</v>
      </c>
      <c r="Y1373" s="2">
        <f>'FICHE PRODUIT'!F3644</f>
        <v>2</v>
      </c>
      <c r="Z1373" s="2">
        <f>'FICHE PRODUIT'!G3644</f>
        <v>2</v>
      </c>
      <c r="AA1373" s="2">
        <f>'FICHE PRODUIT'!H3644</f>
        <v>120</v>
      </c>
    </row>
    <row r="1374" spans="1:27" x14ac:dyDescent="0.2">
      <c r="A1374" s="7" t="str">
        <f>'FICHE PRODUIT'!$A$3605</f>
        <v xml:space="preserve">SLACK IVY VELOURS  </v>
      </c>
      <c r="B1374" s="2" t="str">
        <f>'FICHE PRODUIT'!$H$3605</f>
        <v>Indigo</v>
      </c>
      <c r="C1374" s="2" t="str">
        <f>'FICHE PRODUIT'!$S$3605</f>
        <v>W26-27</v>
      </c>
      <c r="D1374" s="2">
        <f>'FICHE PRODUIT'!$Q$3605</f>
        <v>0</v>
      </c>
      <c r="E1374" s="2" t="str">
        <f>'FICHE PRODUIT'!$S$3607</f>
        <v>PROTO</v>
      </c>
      <c r="F1374" s="2" t="str">
        <f>'FICHE PRODUIT'!$E$3609</f>
        <v>Page 94</v>
      </c>
      <c r="G1374" s="2" t="str">
        <f>'FICHE PRODUIT'!$E$3610</f>
        <v xml:space="preserve">TO DO </v>
      </c>
      <c r="H1374" s="122" t="str">
        <f>'FICHE PRODUIT'!$E$3611</f>
        <v>OCEAN SURPLUS</v>
      </c>
      <c r="I1374" s="2" t="b">
        <f>'FICHE PRODUIT'!$E$3613</f>
        <v>0</v>
      </c>
      <c r="J1374" s="2" t="str">
        <f>'FICHE PRODUIT'!$E$3615</f>
        <v>Blazers</v>
      </c>
      <c r="K1374" s="2" t="str">
        <f>'FICHE PRODUIT'!$E$3616</f>
        <v>Slack</v>
      </c>
      <c r="L1374" s="4">
        <f>'FICHE PRODUIT'!$E$3618</f>
        <v>96</v>
      </c>
      <c r="M1374" s="4">
        <f>'FICHE PRODUIT'!$E$3619</f>
        <v>31.360000000000003</v>
      </c>
      <c r="N1374" s="4">
        <f>'FICHE PRODUIT'!$E$3621</f>
        <v>127.36</v>
      </c>
      <c r="O1374" s="4">
        <f>'FICHE PRODUIT'!$E$3622</f>
        <v>3.8866206030150754</v>
      </c>
      <c r="P1374" s="4">
        <f>'FICHE PRODUIT'!$E$3624</f>
        <v>495</v>
      </c>
      <c r="Q1374" s="4">
        <f>'FICHE PRODUIT'!$E$3625</f>
        <v>198</v>
      </c>
      <c r="R1374" s="4">
        <f>'FICHE PRODUIT'!$E$3626</f>
        <v>224.99999999999997</v>
      </c>
      <c r="S1374" s="122">
        <f>'FICHE PRODUIT'!$E$3627</f>
        <v>0</v>
      </c>
      <c r="T1374" s="2" t="str">
        <f>'FICHE PRODUIT'!A3645</f>
        <v>Frais externe</v>
      </c>
      <c r="U1374" s="2" t="str">
        <f>'FICHE PRODUIT'!B3645</f>
        <v>Transport</v>
      </c>
      <c r="V1374" s="2" t="str">
        <f>'FICHE PRODUIT'!C3645</f>
        <v xml:space="preserve">Européen </v>
      </c>
      <c r="W1374" s="2">
        <f>'FICHE PRODUIT'!D3645</f>
        <v>1</v>
      </c>
      <c r="X1374" s="2">
        <f>'FICHE PRODUIT'!E3645</f>
        <v>60</v>
      </c>
      <c r="Y1374" s="2">
        <f>'FICHE PRODUIT'!F3645</f>
        <v>2</v>
      </c>
      <c r="Z1374" s="2">
        <f>'FICHE PRODUIT'!G3645</f>
        <v>2</v>
      </c>
      <c r="AA1374" s="2">
        <f>'FICHE PRODUIT'!H3645</f>
        <v>120</v>
      </c>
    </row>
    <row r="1375" spans="1:27" x14ac:dyDescent="0.2">
      <c r="A1375" s="7" t="str">
        <f>'FICHE PRODUIT'!$A$3605</f>
        <v xml:space="preserve">SLACK IVY VELOURS  </v>
      </c>
      <c r="B1375" s="2" t="str">
        <f>'FICHE PRODUIT'!$H$3605</f>
        <v>Indigo</v>
      </c>
      <c r="C1375" s="2" t="str">
        <f>'FICHE PRODUIT'!$S$3605</f>
        <v>W26-27</v>
      </c>
      <c r="D1375" s="2">
        <f>'FICHE PRODUIT'!$Q$3605</f>
        <v>0</v>
      </c>
      <c r="E1375" s="2" t="str">
        <f>'FICHE PRODUIT'!$S$3607</f>
        <v>PROTO</v>
      </c>
      <c r="F1375" s="2" t="str">
        <f>'FICHE PRODUIT'!$E$3609</f>
        <v>Page 94</v>
      </c>
      <c r="G1375" s="2" t="str">
        <f>'FICHE PRODUIT'!$E$3610</f>
        <v xml:space="preserve">TO DO </v>
      </c>
      <c r="H1375" s="122" t="str">
        <f>'FICHE PRODUIT'!$E$3611</f>
        <v>OCEAN SURPLUS</v>
      </c>
      <c r="I1375" s="2" t="b">
        <f>'FICHE PRODUIT'!$E$3613</f>
        <v>0</v>
      </c>
      <c r="J1375" s="2" t="str">
        <f>'FICHE PRODUIT'!$E$3615</f>
        <v>Blazers</v>
      </c>
      <c r="K1375" s="2" t="str">
        <f>'FICHE PRODUIT'!$E$3616</f>
        <v>Slack</v>
      </c>
      <c r="L1375" s="4">
        <f>'FICHE PRODUIT'!$E$3618</f>
        <v>96</v>
      </c>
      <c r="M1375" s="4">
        <f>'FICHE PRODUIT'!$E$3619</f>
        <v>31.360000000000003</v>
      </c>
      <c r="N1375" s="4">
        <f>'FICHE PRODUIT'!$E$3621</f>
        <v>127.36</v>
      </c>
      <c r="O1375" s="4">
        <f>'FICHE PRODUIT'!$E$3622</f>
        <v>3.8866206030150754</v>
      </c>
      <c r="P1375" s="4">
        <f>'FICHE PRODUIT'!$E$3624</f>
        <v>495</v>
      </c>
      <c r="Q1375" s="4">
        <f>'FICHE PRODUIT'!$E$3625</f>
        <v>198</v>
      </c>
      <c r="R1375" s="4">
        <f>'FICHE PRODUIT'!$E$3626</f>
        <v>224.99999999999997</v>
      </c>
      <c r="S1375" s="122">
        <f>'FICHE PRODUIT'!$E$3627</f>
        <v>0</v>
      </c>
      <c r="T1375" s="2" t="str">
        <f>'FICHE PRODUIT'!A3646</f>
        <v>Frais externe</v>
      </c>
      <c r="U1375" s="2" t="str">
        <f>'FICHE PRODUIT'!B3646</f>
        <v>Communication</v>
      </c>
      <c r="V1375" s="2" t="str">
        <f>'FICHE PRODUIT'!C3646</f>
        <v>Marketing</v>
      </c>
      <c r="W1375" s="2">
        <f>'FICHE PRODUIT'!D3646</f>
        <v>1</v>
      </c>
      <c r="X1375" s="2">
        <f>'FICHE PRODUIT'!E3646</f>
        <v>60</v>
      </c>
      <c r="Y1375" s="2">
        <f>'FICHE PRODUIT'!F3646</f>
        <v>0.5</v>
      </c>
      <c r="Z1375" s="2">
        <f>'FICHE PRODUIT'!G3646</f>
        <v>0.5</v>
      </c>
      <c r="AA1375" s="2">
        <f>'FICHE PRODUIT'!H3646</f>
        <v>30</v>
      </c>
    </row>
    <row r="1376" spans="1:27" x14ac:dyDescent="0.2">
      <c r="A1376" s="7" t="str">
        <f>'FICHE PRODUIT'!$A$3648</f>
        <v xml:space="preserve">SLACK IVY VELOUR  </v>
      </c>
      <c r="B1376" s="2" t="str">
        <f>'FICHE PRODUIT'!$H$3648</f>
        <v xml:space="preserve">Rouge </v>
      </c>
      <c r="C1376" s="2" t="str">
        <f>'FICHE PRODUIT'!$S$3648</f>
        <v>W26-27</v>
      </c>
      <c r="D1376" s="2">
        <f>'FICHE PRODUIT'!$Q$3648</f>
        <v>0</v>
      </c>
      <c r="E1376" s="2" t="str">
        <f>'FICHE PRODUIT'!$S$3650</f>
        <v>IN PRODUCTION</v>
      </c>
      <c r="F1376" s="2" t="str">
        <f>'FICHE PRODUIT'!$E$3652</f>
        <v>Page 95</v>
      </c>
      <c r="G1376" s="2" t="str">
        <f>'FICHE PRODUIT'!$E$3653</f>
        <v xml:space="preserve">Not need </v>
      </c>
      <c r="H1376" s="122" t="str">
        <f>'FICHE PRODUIT'!$E$3654</f>
        <v>OCEAN SURPLUS</v>
      </c>
      <c r="I1376" s="2" t="b">
        <f>'FICHE PRODUIT'!$E$3656</f>
        <v>0</v>
      </c>
      <c r="J1376" s="2" t="str">
        <f>'FICHE PRODUIT'!$E$3658</f>
        <v>Blazers</v>
      </c>
      <c r="K1376" s="2" t="str">
        <f>'FICHE PRODUIT'!$E$3659</f>
        <v>Slack</v>
      </c>
      <c r="L1376" s="4">
        <f>'FICHE PRODUIT'!$E$3661</f>
        <v>95</v>
      </c>
      <c r="M1376" s="4">
        <f>'FICHE PRODUIT'!$E$3662</f>
        <v>31.360000000000003</v>
      </c>
      <c r="N1376" s="4">
        <f>'FICHE PRODUIT'!$E$3664</f>
        <v>126.36</v>
      </c>
      <c r="O1376" s="4">
        <f>'FICHE PRODUIT'!$E$3665</f>
        <v>3.9173789173789175</v>
      </c>
      <c r="P1376" s="4">
        <f>'FICHE PRODUIT'!$E$3667</f>
        <v>495</v>
      </c>
      <c r="Q1376" s="4">
        <f>'FICHE PRODUIT'!$E$3668</f>
        <v>198</v>
      </c>
      <c r="R1376" s="4">
        <f>'FICHE PRODUIT'!$E$3669</f>
        <v>224.99999999999997</v>
      </c>
      <c r="S1376" s="122">
        <f>'FICHE PRODUIT'!$E$3670</f>
        <v>0</v>
      </c>
      <c r="T1376" s="2" t="str">
        <f>'FICHE PRODUIT'!A3675</f>
        <v>FABRIC</v>
      </c>
      <c r="U1376" s="2" t="str">
        <f>'FICHE PRODUIT'!B3675</f>
        <v xml:space="preserve">DUCA VISCONTI </v>
      </c>
      <c r="V1376" s="2" t="str">
        <f>'FICHE PRODUIT'!C3675</f>
        <v>QUATTROCORD FIT PPTC</v>
      </c>
      <c r="W1376" s="2">
        <f>'FICHE PRODUIT'!D3675</f>
        <v>2.2000000000000002</v>
      </c>
      <c r="X1376" s="2">
        <f>'FICHE PRODUIT'!E3675</f>
        <v>90.2</v>
      </c>
      <c r="Y1376" s="2">
        <f>'FICHE PRODUIT'!F3675</f>
        <v>11.3</v>
      </c>
      <c r="Z1376" s="2">
        <f>'FICHE PRODUIT'!G3675</f>
        <v>24.860000000000003</v>
      </c>
      <c r="AA1376" s="2">
        <f>'FICHE PRODUIT'!H3675</f>
        <v>1019.2600000000001</v>
      </c>
    </row>
    <row r="1377" spans="1:27" x14ac:dyDescent="0.2">
      <c r="A1377" s="7" t="str">
        <f>'FICHE PRODUIT'!$A$3648</f>
        <v xml:space="preserve">SLACK IVY VELOUR  </v>
      </c>
      <c r="B1377" s="2" t="str">
        <f>'FICHE PRODUIT'!$H$3648</f>
        <v xml:space="preserve">Rouge </v>
      </c>
      <c r="C1377" s="2" t="str">
        <f>'FICHE PRODUIT'!$S$3648</f>
        <v>W26-27</v>
      </c>
      <c r="D1377" s="2">
        <f>'FICHE PRODUIT'!$Q$3648</f>
        <v>0</v>
      </c>
      <c r="E1377" s="2" t="str">
        <f>'FICHE PRODUIT'!$S$3650</f>
        <v>IN PRODUCTION</v>
      </c>
      <c r="F1377" s="2" t="str">
        <f>'FICHE PRODUIT'!$E$3652</f>
        <v>Page 95</v>
      </c>
      <c r="G1377" s="2" t="str">
        <f>'FICHE PRODUIT'!$E$3653</f>
        <v xml:space="preserve">Not need </v>
      </c>
      <c r="H1377" s="122" t="str">
        <f>'FICHE PRODUIT'!$E$3654</f>
        <v>OCEAN SURPLUS</v>
      </c>
      <c r="I1377" s="2" t="b">
        <f>'FICHE PRODUIT'!$E$3656</f>
        <v>0</v>
      </c>
      <c r="J1377" s="2" t="str">
        <f>'FICHE PRODUIT'!$E$3658</f>
        <v>Blazers</v>
      </c>
      <c r="K1377" s="2" t="str">
        <f>'FICHE PRODUIT'!$E$3659</f>
        <v>Slack</v>
      </c>
      <c r="L1377" s="4">
        <f>'FICHE PRODUIT'!$E$3661</f>
        <v>95</v>
      </c>
      <c r="M1377" s="4">
        <f>'FICHE PRODUIT'!$E$3662</f>
        <v>31.360000000000003</v>
      </c>
      <c r="N1377" s="4">
        <f>'FICHE PRODUIT'!$E$3664</f>
        <v>126.36</v>
      </c>
      <c r="O1377" s="4">
        <f>'FICHE PRODUIT'!$E$3665</f>
        <v>3.9173789173789175</v>
      </c>
      <c r="P1377" s="4">
        <f>'FICHE PRODUIT'!$E$3667</f>
        <v>495</v>
      </c>
      <c r="Q1377" s="4">
        <f>'FICHE PRODUIT'!$E$3668</f>
        <v>198</v>
      </c>
      <c r="R1377" s="4">
        <f>'FICHE PRODUIT'!$E$3669</f>
        <v>224.99999999999997</v>
      </c>
      <c r="S1377" s="122">
        <f>'FICHE PRODUIT'!$E$3670</f>
        <v>0</v>
      </c>
      <c r="T1377" s="2" t="str">
        <f>'FICHE PRODUIT'!A3676</f>
        <v>LINNING</v>
      </c>
      <c r="U1377" s="2" t="str">
        <f>'FICHE PRODUIT'!B3676</f>
        <v>CERVOTESSILE</v>
      </c>
      <c r="V1377" s="2" t="str">
        <f>'FICHE PRODUIT'!C3676</f>
        <v>LOTO e.202</v>
      </c>
      <c r="W1377" s="2">
        <f>'FICHE PRODUIT'!D3676</f>
        <v>0.72</v>
      </c>
      <c r="X1377" s="2">
        <f>'FICHE PRODUIT'!E3676</f>
        <v>29.52</v>
      </c>
      <c r="Y1377" s="2">
        <f>'FICHE PRODUIT'!F3676</f>
        <v>0</v>
      </c>
      <c r="Z1377" s="2">
        <f>'FICHE PRODUIT'!G3676</f>
        <v>0</v>
      </c>
      <c r="AA1377" s="2">
        <f>'FICHE PRODUIT'!H3676</f>
        <v>0</v>
      </c>
    </row>
    <row r="1378" spans="1:27" x14ac:dyDescent="0.2">
      <c r="A1378" s="7" t="str">
        <f>'FICHE PRODUIT'!$A$3648</f>
        <v xml:space="preserve">SLACK IVY VELOUR  </v>
      </c>
      <c r="B1378" s="2" t="str">
        <f>'FICHE PRODUIT'!$H$3648</f>
        <v xml:space="preserve">Rouge </v>
      </c>
      <c r="C1378" s="2" t="str">
        <f>'FICHE PRODUIT'!$S$3648</f>
        <v>W26-27</v>
      </c>
      <c r="D1378" s="2">
        <f>'FICHE PRODUIT'!$Q$3648</f>
        <v>0</v>
      </c>
      <c r="E1378" s="2" t="str">
        <f>'FICHE PRODUIT'!$S$3650</f>
        <v>IN PRODUCTION</v>
      </c>
      <c r="F1378" s="2" t="str">
        <f>'FICHE PRODUIT'!$E$3652</f>
        <v>Page 95</v>
      </c>
      <c r="G1378" s="2" t="str">
        <f>'FICHE PRODUIT'!$E$3653</f>
        <v xml:space="preserve">Not need </v>
      </c>
      <c r="H1378" s="122" t="str">
        <f>'FICHE PRODUIT'!$E$3654</f>
        <v>OCEAN SURPLUS</v>
      </c>
      <c r="I1378" s="2" t="b">
        <f>'FICHE PRODUIT'!$E$3656</f>
        <v>0</v>
      </c>
      <c r="J1378" s="2" t="str">
        <f>'FICHE PRODUIT'!$E$3658</f>
        <v>Blazers</v>
      </c>
      <c r="K1378" s="2" t="str">
        <f>'FICHE PRODUIT'!$E$3659</f>
        <v>Slack</v>
      </c>
      <c r="L1378" s="4">
        <f>'FICHE PRODUIT'!$E$3661</f>
        <v>95</v>
      </c>
      <c r="M1378" s="4">
        <f>'FICHE PRODUIT'!$E$3662</f>
        <v>31.360000000000003</v>
      </c>
      <c r="N1378" s="4">
        <f>'FICHE PRODUIT'!$E$3664</f>
        <v>126.36</v>
      </c>
      <c r="O1378" s="4">
        <f>'FICHE PRODUIT'!$E$3665</f>
        <v>3.9173789173789175</v>
      </c>
      <c r="P1378" s="4">
        <f>'FICHE PRODUIT'!$E$3667</f>
        <v>495</v>
      </c>
      <c r="Q1378" s="4">
        <f>'FICHE PRODUIT'!$E$3668</f>
        <v>198</v>
      </c>
      <c r="R1378" s="4">
        <f>'FICHE PRODUIT'!$E$3669</f>
        <v>224.99999999999997</v>
      </c>
      <c r="S1378" s="122">
        <f>'FICHE PRODUIT'!$E$3670</f>
        <v>0</v>
      </c>
      <c r="T1378" s="2" t="str">
        <f>'FICHE PRODUIT'!A3677</f>
        <v>INTERLINING</v>
      </c>
      <c r="U1378" s="2" t="str">
        <f>'FICHE PRODUIT'!B3677</f>
        <v>CHARGEUR</v>
      </c>
      <c r="V1378" s="2" t="str">
        <f>'FICHE PRODUIT'!C3677</f>
        <v>711048/A NATURAL</v>
      </c>
      <c r="W1378" s="2">
        <f>'FICHE PRODUIT'!D3677</f>
        <v>0.6</v>
      </c>
      <c r="X1378" s="2">
        <f>'FICHE PRODUIT'!E3677</f>
        <v>24.599999999999998</v>
      </c>
      <c r="Y1378" s="2">
        <f>'FICHE PRODUIT'!F3677</f>
        <v>0</v>
      </c>
      <c r="Z1378" s="2">
        <f>'FICHE PRODUIT'!G3677</f>
        <v>0</v>
      </c>
      <c r="AA1378" s="2">
        <f>'FICHE PRODUIT'!H3677</f>
        <v>0</v>
      </c>
    </row>
    <row r="1379" spans="1:27" x14ac:dyDescent="0.2">
      <c r="A1379" s="7" t="str">
        <f>'FICHE PRODUIT'!$A$3648</f>
        <v xml:space="preserve">SLACK IVY VELOUR  </v>
      </c>
      <c r="B1379" s="2" t="str">
        <f>'FICHE PRODUIT'!$H$3648</f>
        <v xml:space="preserve">Rouge </v>
      </c>
      <c r="C1379" s="2" t="str">
        <f>'FICHE PRODUIT'!$S$3648</f>
        <v>W26-27</v>
      </c>
      <c r="D1379" s="2">
        <f>'FICHE PRODUIT'!$Q$3648</f>
        <v>0</v>
      </c>
      <c r="E1379" s="2" t="str">
        <f>'FICHE PRODUIT'!$S$3650</f>
        <v>IN PRODUCTION</v>
      </c>
      <c r="F1379" s="2" t="str">
        <f>'FICHE PRODUIT'!$E$3652</f>
        <v>Page 95</v>
      </c>
      <c r="G1379" s="2" t="str">
        <f>'FICHE PRODUIT'!$E$3653</f>
        <v xml:space="preserve">Not need </v>
      </c>
      <c r="H1379" s="122" t="str">
        <f>'FICHE PRODUIT'!$E$3654</f>
        <v>OCEAN SURPLUS</v>
      </c>
      <c r="I1379" s="2" t="b">
        <f>'FICHE PRODUIT'!$E$3656</f>
        <v>0</v>
      </c>
      <c r="J1379" s="2" t="str">
        <f>'FICHE PRODUIT'!$E$3658</f>
        <v>Blazers</v>
      </c>
      <c r="K1379" s="2" t="str">
        <f>'FICHE PRODUIT'!$E$3659</f>
        <v>Slack</v>
      </c>
      <c r="L1379" s="4">
        <f>'FICHE PRODUIT'!$E$3661</f>
        <v>95</v>
      </c>
      <c r="M1379" s="4">
        <f>'FICHE PRODUIT'!$E$3662</f>
        <v>31.360000000000003</v>
      </c>
      <c r="N1379" s="4">
        <f>'FICHE PRODUIT'!$E$3664</f>
        <v>126.36</v>
      </c>
      <c r="O1379" s="4">
        <f>'FICHE PRODUIT'!$E$3665</f>
        <v>3.9173789173789175</v>
      </c>
      <c r="P1379" s="4">
        <f>'FICHE PRODUIT'!$E$3667</f>
        <v>495</v>
      </c>
      <c r="Q1379" s="4">
        <f>'FICHE PRODUIT'!$E$3668</f>
        <v>198</v>
      </c>
      <c r="R1379" s="4">
        <f>'FICHE PRODUIT'!$E$3669</f>
        <v>224.99999999999997</v>
      </c>
      <c r="S1379" s="122">
        <f>'FICHE PRODUIT'!$E$3670</f>
        <v>0</v>
      </c>
      <c r="T1379" s="2" t="str">
        <f>'FICHE PRODUIT'!A3678</f>
        <v>BOUTONS</v>
      </c>
      <c r="U1379" s="2" t="str">
        <f>'FICHE PRODUIT'!B3678</f>
        <v>LOUROPEL</v>
      </c>
      <c r="V1379" s="2" t="str">
        <f>'FICHE PRODUIT'!C3678</f>
        <v>BT2</v>
      </c>
      <c r="W1379" s="2">
        <f>'FICHE PRODUIT'!D3678</f>
        <v>3</v>
      </c>
      <c r="X1379" s="2">
        <f>'FICHE PRODUIT'!E3678</f>
        <v>123</v>
      </c>
      <c r="Y1379" s="2">
        <f>'FICHE PRODUIT'!F3678</f>
        <v>0.13</v>
      </c>
      <c r="Z1379" s="2">
        <f>'FICHE PRODUIT'!G3678</f>
        <v>0.39</v>
      </c>
      <c r="AA1379" s="2">
        <f>'FICHE PRODUIT'!H3678</f>
        <v>15.99</v>
      </c>
    </row>
    <row r="1380" spans="1:27" x14ac:dyDescent="0.2">
      <c r="A1380" s="7" t="str">
        <f>'FICHE PRODUIT'!$A$3648</f>
        <v xml:space="preserve">SLACK IVY VELOUR  </v>
      </c>
      <c r="B1380" s="2" t="str">
        <f>'FICHE PRODUIT'!$H$3648</f>
        <v xml:space="preserve">Rouge </v>
      </c>
      <c r="C1380" s="2" t="str">
        <f>'FICHE PRODUIT'!$S$3648</f>
        <v>W26-27</v>
      </c>
      <c r="D1380" s="2">
        <f>'FICHE PRODUIT'!$Q$3648</f>
        <v>0</v>
      </c>
      <c r="E1380" s="2" t="str">
        <f>'FICHE PRODUIT'!$S$3650</f>
        <v>IN PRODUCTION</v>
      </c>
      <c r="F1380" s="2" t="str">
        <f>'FICHE PRODUIT'!$E$3652</f>
        <v>Page 95</v>
      </c>
      <c r="G1380" s="2" t="str">
        <f>'FICHE PRODUIT'!$E$3653</f>
        <v xml:space="preserve">Not need </v>
      </c>
      <c r="H1380" s="122" t="str">
        <f>'FICHE PRODUIT'!$E$3654</f>
        <v>OCEAN SURPLUS</v>
      </c>
      <c r="I1380" s="2" t="b">
        <f>'FICHE PRODUIT'!$E$3656</f>
        <v>0</v>
      </c>
      <c r="J1380" s="2" t="str">
        <f>'FICHE PRODUIT'!$E$3658</f>
        <v>Blazers</v>
      </c>
      <c r="K1380" s="2" t="str">
        <f>'FICHE PRODUIT'!$E$3659</f>
        <v>Slack</v>
      </c>
      <c r="L1380" s="4">
        <f>'FICHE PRODUIT'!$E$3661</f>
        <v>95</v>
      </c>
      <c r="M1380" s="4">
        <f>'FICHE PRODUIT'!$E$3662</f>
        <v>31.360000000000003</v>
      </c>
      <c r="N1380" s="4">
        <f>'FICHE PRODUIT'!$E$3664</f>
        <v>126.36</v>
      </c>
      <c r="O1380" s="4">
        <f>'FICHE PRODUIT'!$E$3665</f>
        <v>3.9173789173789175</v>
      </c>
      <c r="P1380" s="4">
        <f>'FICHE PRODUIT'!$E$3667</f>
        <v>495</v>
      </c>
      <c r="Q1380" s="4">
        <f>'FICHE PRODUIT'!$E$3668</f>
        <v>198</v>
      </c>
      <c r="R1380" s="4">
        <f>'FICHE PRODUIT'!$E$3669</f>
        <v>224.99999999999997</v>
      </c>
      <c r="S1380" s="122">
        <f>'FICHE PRODUIT'!$E$3670</f>
        <v>0</v>
      </c>
      <c r="T1380" s="2" t="str">
        <f>'FICHE PRODUIT'!A3679</f>
        <v>BOUTONS</v>
      </c>
      <c r="U1380" s="2" t="str">
        <f>'FICHE PRODUIT'!B3679</f>
        <v>LOUROPEL</v>
      </c>
      <c r="V1380" s="2" t="str">
        <f>'FICHE PRODUIT'!C3679</f>
        <v>BT1</v>
      </c>
      <c r="W1380" s="2">
        <f>'FICHE PRODUIT'!D3679</f>
        <v>10</v>
      </c>
      <c r="X1380" s="2">
        <f>'FICHE PRODUIT'!E3679</f>
        <v>410</v>
      </c>
      <c r="Y1380" s="2">
        <f>'FICHE PRODUIT'!F3679</f>
        <v>0.06</v>
      </c>
      <c r="Z1380" s="2">
        <f>'FICHE PRODUIT'!G3679</f>
        <v>0.6</v>
      </c>
      <c r="AA1380" s="2">
        <f>'FICHE PRODUIT'!H3679</f>
        <v>24.599999999999998</v>
      </c>
    </row>
    <row r="1381" spans="1:27" x14ac:dyDescent="0.2">
      <c r="A1381" s="7" t="str">
        <f>'FICHE PRODUIT'!$A$3648</f>
        <v xml:space="preserve">SLACK IVY VELOUR  </v>
      </c>
      <c r="B1381" s="2" t="str">
        <f>'FICHE PRODUIT'!$H$3648</f>
        <v xml:space="preserve">Rouge </v>
      </c>
      <c r="C1381" s="2" t="str">
        <f>'FICHE PRODUIT'!$S$3648</f>
        <v>W26-27</v>
      </c>
      <c r="D1381" s="2">
        <f>'FICHE PRODUIT'!$Q$3648</f>
        <v>0</v>
      </c>
      <c r="E1381" s="2" t="str">
        <f>'FICHE PRODUIT'!$S$3650</f>
        <v>IN PRODUCTION</v>
      </c>
      <c r="F1381" s="2" t="str">
        <f>'FICHE PRODUIT'!$E$3652</f>
        <v>Page 95</v>
      </c>
      <c r="G1381" s="2" t="str">
        <f>'FICHE PRODUIT'!$E$3653</f>
        <v xml:space="preserve">Not need </v>
      </c>
      <c r="H1381" s="122" t="str">
        <f>'FICHE PRODUIT'!$E$3654</f>
        <v>OCEAN SURPLUS</v>
      </c>
      <c r="I1381" s="2" t="b">
        <f>'FICHE PRODUIT'!$E$3656</f>
        <v>0</v>
      </c>
      <c r="J1381" s="2" t="str">
        <f>'FICHE PRODUIT'!$E$3658</f>
        <v>Blazers</v>
      </c>
      <c r="K1381" s="2" t="str">
        <f>'FICHE PRODUIT'!$E$3659</f>
        <v>Slack</v>
      </c>
      <c r="L1381" s="4">
        <f>'FICHE PRODUIT'!$E$3661</f>
        <v>95</v>
      </c>
      <c r="M1381" s="4">
        <f>'FICHE PRODUIT'!$E$3662</f>
        <v>31.360000000000003</v>
      </c>
      <c r="N1381" s="4">
        <f>'FICHE PRODUIT'!$E$3664</f>
        <v>126.36</v>
      </c>
      <c r="O1381" s="4">
        <f>'FICHE PRODUIT'!$E$3665</f>
        <v>3.9173789173789175</v>
      </c>
      <c r="P1381" s="4">
        <f>'FICHE PRODUIT'!$E$3667</f>
        <v>495</v>
      </c>
      <c r="Q1381" s="4">
        <f>'FICHE PRODUIT'!$E$3668</f>
        <v>198</v>
      </c>
      <c r="R1381" s="4">
        <f>'FICHE PRODUIT'!$E$3669</f>
        <v>224.99999999999997</v>
      </c>
      <c r="S1381" s="122">
        <f>'FICHE PRODUIT'!$E$3670</f>
        <v>0</v>
      </c>
      <c r="T1381" s="2" t="str">
        <f>'FICHE PRODUIT'!A3680</f>
        <v>GALON</v>
      </c>
      <c r="U1381" s="2" t="str">
        <f>'FICHE PRODUIT'!B3680</f>
        <v>NASTRO</v>
      </c>
      <c r="V1381" s="2" t="str">
        <f>'FICHE PRODUIT'!C3680</f>
        <v>H</v>
      </c>
      <c r="W1381" s="2">
        <f>'FICHE PRODUIT'!D3680</f>
        <v>0.5</v>
      </c>
      <c r="X1381" s="2">
        <f>'FICHE PRODUIT'!E3680</f>
        <v>20.5</v>
      </c>
      <c r="Y1381" s="2">
        <f>'FICHE PRODUIT'!F3680</f>
        <v>0</v>
      </c>
      <c r="Z1381" s="2">
        <f>'FICHE PRODUIT'!G3680</f>
        <v>0</v>
      </c>
      <c r="AA1381" s="2">
        <f>'FICHE PRODUIT'!H3680</f>
        <v>0</v>
      </c>
    </row>
    <row r="1382" spans="1:27" x14ac:dyDescent="0.2">
      <c r="A1382" s="7" t="str">
        <f>'FICHE PRODUIT'!$A$3648</f>
        <v xml:space="preserve">SLACK IVY VELOUR  </v>
      </c>
      <c r="B1382" s="2" t="str">
        <f>'FICHE PRODUIT'!$H$3648</f>
        <v xml:space="preserve">Rouge </v>
      </c>
      <c r="C1382" s="2" t="str">
        <f>'FICHE PRODUIT'!$S$3648</f>
        <v>W26-27</v>
      </c>
      <c r="D1382" s="2">
        <f>'FICHE PRODUIT'!$Q$3648</f>
        <v>0</v>
      </c>
      <c r="E1382" s="2" t="str">
        <f>'FICHE PRODUIT'!$S$3650</f>
        <v>IN PRODUCTION</v>
      </c>
      <c r="F1382" s="2" t="str">
        <f>'FICHE PRODUIT'!$E$3652</f>
        <v>Page 95</v>
      </c>
      <c r="G1382" s="2" t="str">
        <f>'FICHE PRODUIT'!$E$3653</f>
        <v xml:space="preserve">Not need </v>
      </c>
      <c r="H1382" s="122" t="str">
        <f>'FICHE PRODUIT'!$E$3654</f>
        <v>OCEAN SURPLUS</v>
      </c>
      <c r="I1382" s="2" t="b">
        <f>'FICHE PRODUIT'!$E$3656</f>
        <v>0</v>
      </c>
      <c r="J1382" s="2" t="str">
        <f>'FICHE PRODUIT'!$E$3658</f>
        <v>Blazers</v>
      </c>
      <c r="K1382" s="2" t="str">
        <f>'FICHE PRODUIT'!$E$3659</f>
        <v>Slack</v>
      </c>
      <c r="L1382" s="4">
        <f>'FICHE PRODUIT'!$E$3661</f>
        <v>95</v>
      </c>
      <c r="M1382" s="4">
        <f>'FICHE PRODUIT'!$E$3662</f>
        <v>31.360000000000003</v>
      </c>
      <c r="N1382" s="4">
        <f>'FICHE PRODUIT'!$E$3664</f>
        <v>126.36</v>
      </c>
      <c r="O1382" s="4">
        <f>'FICHE PRODUIT'!$E$3665</f>
        <v>3.9173789173789175</v>
      </c>
      <c r="P1382" s="4">
        <f>'FICHE PRODUIT'!$E$3667</f>
        <v>495</v>
      </c>
      <c r="Q1382" s="4">
        <f>'FICHE PRODUIT'!$E$3668</f>
        <v>198</v>
      </c>
      <c r="R1382" s="4">
        <f>'FICHE PRODUIT'!$E$3669</f>
        <v>224.99999999999997</v>
      </c>
      <c r="S1382" s="122">
        <f>'FICHE PRODUIT'!$E$3670</f>
        <v>0</v>
      </c>
      <c r="T1382" s="2" t="str">
        <f>'FICHE PRODUIT'!A3681</f>
        <v>GALON</v>
      </c>
      <c r="U1382" s="2" t="str">
        <f>'FICHE PRODUIT'!B3681</f>
        <v>NASTRO</v>
      </c>
      <c r="V1382" s="2" t="str">
        <f>'FICHE PRODUIT'!C3681</f>
        <v>G</v>
      </c>
      <c r="W1382" s="2">
        <f>'FICHE PRODUIT'!D3681</f>
        <v>1</v>
      </c>
      <c r="X1382" s="2">
        <f>'FICHE PRODUIT'!E3681</f>
        <v>41</v>
      </c>
      <c r="Y1382" s="2">
        <f>'FICHE PRODUIT'!F3681</f>
        <v>0.49</v>
      </c>
      <c r="Z1382" s="2">
        <f>'FICHE PRODUIT'!G3681</f>
        <v>0.49</v>
      </c>
      <c r="AA1382" s="2">
        <f>'FICHE PRODUIT'!H3681</f>
        <v>20.09</v>
      </c>
    </row>
    <row r="1383" spans="1:27" x14ac:dyDescent="0.2">
      <c r="A1383" s="7" t="str">
        <f>'FICHE PRODUIT'!$A$3648</f>
        <v xml:space="preserve">SLACK IVY VELOUR  </v>
      </c>
      <c r="B1383" s="2" t="str">
        <f>'FICHE PRODUIT'!$H$3648</f>
        <v xml:space="preserve">Rouge </v>
      </c>
      <c r="C1383" s="2" t="str">
        <f>'FICHE PRODUIT'!$S$3648</f>
        <v>W26-27</v>
      </c>
      <c r="D1383" s="2">
        <f>'FICHE PRODUIT'!$Q$3648</f>
        <v>0</v>
      </c>
      <c r="E1383" s="2" t="str">
        <f>'FICHE PRODUIT'!$S$3650</f>
        <v>IN PRODUCTION</v>
      </c>
      <c r="F1383" s="2" t="str">
        <f>'FICHE PRODUIT'!$E$3652</f>
        <v>Page 95</v>
      </c>
      <c r="G1383" s="2" t="str">
        <f>'FICHE PRODUIT'!$E$3653</f>
        <v xml:space="preserve">Not need </v>
      </c>
      <c r="H1383" s="122" t="str">
        <f>'FICHE PRODUIT'!$E$3654</f>
        <v>OCEAN SURPLUS</v>
      </c>
      <c r="I1383" s="2" t="b">
        <f>'FICHE PRODUIT'!$E$3656</f>
        <v>0</v>
      </c>
      <c r="J1383" s="2" t="str">
        <f>'FICHE PRODUIT'!$E$3658</f>
        <v>Blazers</v>
      </c>
      <c r="K1383" s="2" t="str">
        <f>'FICHE PRODUIT'!$E$3659</f>
        <v>Slack</v>
      </c>
      <c r="L1383" s="4">
        <f>'FICHE PRODUIT'!$E$3661</f>
        <v>95</v>
      </c>
      <c r="M1383" s="4">
        <f>'FICHE PRODUIT'!$E$3662</f>
        <v>31.360000000000003</v>
      </c>
      <c r="N1383" s="4">
        <f>'FICHE PRODUIT'!$E$3664</f>
        <v>126.36</v>
      </c>
      <c r="O1383" s="4">
        <f>'FICHE PRODUIT'!$E$3665</f>
        <v>3.9173789173789175</v>
      </c>
      <c r="P1383" s="4">
        <f>'FICHE PRODUIT'!$E$3667</f>
        <v>495</v>
      </c>
      <c r="Q1383" s="4">
        <f>'FICHE PRODUIT'!$E$3668</f>
        <v>198</v>
      </c>
      <c r="R1383" s="4">
        <f>'FICHE PRODUIT'!$E$3669</f>
        <v>224.99999999999997</v>
      </c>
      <c r="S1383" s="122">
        <f>'FICHE PRODUIT'!$E$3670</f>
        <v>0</v>
      </c>
      <c r="T1383" s="2" t="str">
        <f>'FICHE PRODUIT'!A3682</f>
        <v>ETIQUETTES</v>
      </c>
      <c r="U1383" s="2" t="str">
        <f>'FICHE PRODUIT'!B3682</f>
        <v>CADICA</v>
      </c>
      <c r="V1383" s="2" t="str">
        <f>'FICHE PRODUIT'!C3682</f>
        <v>DM1</v>
      </c>
      <c r="W1383" s="2">
        <f>'FICHE PRODUIT'!D3682</f>
        <v>1</v>
      </c>
      <c r="X1383" s="2">
        <f>'FICHE PRODUIT'!E3682</f>
        <v>41</v>
      </c>
      <c r="Y1383" s="2">
        <f>'FICHE PRODUIT'!F3682</f>
        <v>0.27</v>
      </c>
      <c r="Z1383" s="2">
        <f>'FICHE PRODUIT'!G3682</f>
        <v>0.27</v>
      </c>
      <c r="AA1383" s="2">
        <f>'FICHE PRODUIT'!H3682</f>
        <v>11.07</v>
      </c>
    </row>
    <row r="1384" spans="1:27" x14ac:dyDescent="0.2">
      <c r="A1384" s="7" t="str">
        <f>'FICHE PRODUIT'!$A$3648</f>
        <v xml:space="preserve">SLACK IVY VELOUR  </v>
      </c>
      <c r="B1384" s="2" t="str">
        <f>'FICHE PRODUIT'!$H$3648</f>
        <v xml:space="preserve">Rouge </v>
      </c>
      <c r="C1384" s="2" t="str">
        <f>'FICHE PRODUIT'!$S$3648</f>
        <v>W26-27</v>
      </c>
      <c r="D1384" s="2">
        <f>'FICHE PRODUIT'!$Q$3648</f>
        <v>0</v>
      </c>
      <c r="E1384" s="2" t="str">
        <f>'FICHE PRODUIT'!$S$3650</f>
        <v>IN PRODUCTION</v>
      </c>
      <c r="F1384" s="2" t="str">
        <f>'FICHE PRODUIT'!$E$3652</f>
        <v>Page 95</v>
      </c>
      <c r="G1384" s="2" t="str">
        <f>'FICHE PRODUIT'!$E$3653</f>
        <v xml:space="preserve">Not need </v>
      </c>
      <c r="H1384" s="122" t="str">
        <f>'FICHE PRODUIT'!$E$3654</f>
        <v>OCEAN SURPLUS</v>
      </c>
      <c r="I1384" s="2" t="b">
        <f>'FICHE PRODUIT'!$E$3656</f>
        <v>0</v>
      </c>
      <c r="J1384" s="2" t="str">
        <f>'FICHE PRODUIT'!$E$3658</f>
        <v>Blazers</v>
      </c>
      <c r="K1384" s="2" t="str">
        <f>'FICHE PRODUIT'!$E$3659</f>
        <v>Slack</v>
      </c>
      <c r="L1384" s="4">
        <f>'FICHE PRODUIT'!$E$3661</f>
        <v>95</v>
      </c>
      <c r="M1384" s="4">
        <f>'FICHE PRODUIT'!$E$3662</f>
        <v>31.360000000000003</v>
      </c>
      <c r="N1384" s="4">
        <f>'FICHE PRODUIT'!$E$3664</f>
        <v>126.36</v>
      </c>
      <c r="O1384" s="4">
        <f>'FICHE PRODUIT'!$E$3665</f>
        <v>3.9173789173789175</v>
      </c>
      <c r="P1384" s="4">
        <f>'FICHE PRODUIT'!$E$3667</f>
        <v>495</v>
      </c>
      <c r="Q1384" s="4">
        <f>'FICHE PRODUIT'!$E$3668</f>
        <v>198</v>
      </c>
      <c r="R1384" s="4">
        <f>'FICHE PRODUIT'!$E$3669</f>
        <v>224.99999999999997</v>
      </c>
      <c r="S1384" s="122">
        <f>'FICHE PRODUIT'!$E$3670</f>
        <v>0</v>
      </c>
      <c r="T1384" s="2" t="str">
        <f>'FICHE PRODUIT'!A3683</f>
        <v>HANGTAG</v>
      </c>
      <c r="U1384" s="2" t="str">
        <f>'FICHE PRODUIT'!B3683</f>
        <v>CADICA</v>
      </c>
      <c r="V1384" s="2" t="str">
        <f>'FICHE PRODUIT'!C3683</f>
        <v>XD2</v>
      </c>
      <c r="W1384" s="2">
        <f>'FICHE PRODUIT'!D3683</f>
        <v>1</v>
      </c>
      <c r="X1384" s="2">
        <f>'FICHE PRODUIT'!E3683</f>
        <v>41</v>
      </c>
      <c r="Y1384" s="2">
        <f>'FICHE PRODUIT'!F3683</f>
        <v>0.25</v>
      </c>
      <c r="Z1384" s="2">
        <f>'FICHE PRODUIT'!G3683</f>
        <v>0.25</v>
      </c>
      <c r="AA1384" s="2">
        <f>'FICHE PRODUIT'!H3683</f>
        <v>10.25</v>
      </c>
    </row>
    <row r="1385" spans="1:27" x14ac:dyDescent="0.2">
      <c r="A1385" s="7" t="str">
        <f>'FICHE PRODUIT'!$A$3648</f>
        <v xml:space="preserve">SLACK IVY VELOUR  </v>
      </c>
      <c r="B1385" s="2" t="str">
        <f>'FICHE PRODUIT'!$H$3648</f>
        <v xml:space="preserve">Rouge </v>
      </c>
      <c r="C1385" s="2" t="str">
        <f>'FICHE PRODUIT'!$S$3648</f>
        <v>W26-27</v>
      </c>
      <c r="D1385" s="2">
        <f>'FICHE PRODUIT'!$Q$3648</f>
        <v>0</v>
      </c>
      <c r="E1385" s="2" t="str">
        <f>'FICHE PRODUIT'!$S$3650</f>
        <v>IN PRODUCTION</v>
      </c>
      <c r="F1385" s="2" t="str">
        <f>'FICHE PRODUIT'!$E$3652</f>
        <v>Page 95</v>
      </c>
      <c r="G1385" s="2" t="str">
        <f>'FICHE PRODUIT'!$E$3653</f>
        <v xml:space="preserve">Not need </v>
      </c>
      <c r="H1385" s="122" t="str">
        <f>'FICHE PRODUIT'!$E$3654</f>
        <v>OCEAN SURPLUS</v>
      </c>
      <c r="I1385" s="2" t="b">
        <f>'FICHE PRODUIT'!$E$3656</f>
        <v>0</v>
      </c>
      <c r="J1385" s="2" t="str">
        <f>'FICHE PRODUIT'!$E$3658</f>
        <v>Blazers</v>
      </c>
      <c r="K1385" s="2" t="str">
        <f>'FICHE PRODUIT'!$E$3659</f>
        <v>Slack</v>
      </c>
      <c r="L1385" s="4">
        <f>'FICHE PRODUIT'!$E$3661</f>
        <v>95</v>
      </c>
      <c r="M1385" s="4">
        <f>'FICHE PRODUIT'!$E$3662</f>
        <v>31.360000000000003</v>
      </c>
      <c r="N1385" s="4">
        <f>'FICHE PRODUIT'!$E$3664</f>
        <v>126.36</v>
      </c>
      <c r="O1385" s="4">
        <f>'FICHE PRODUIT'!$E$3665</f>
        <v>3.9173789173789175</v>
      </c>
      <c r="P1385" s="4">
        <f>'FICHE PRODUIT'!$E$3667</f>
        <v>495</v>
      </c>
      <c r="Q1385" s="4">
        <f>'FICHE PRODUIT'!$E$3668</f>
        <v>198</v>
      </c>
      <c r="R1385" s="4">
        <f>'FICHE PRODUIT'!$E$3669</f>
        <v>224.99999999999997</v>
      </c>
      <c r="S1385" s="122">
        <f>'FICHE PRODUIT'!$E$3670</f>
        <v>0</v>
      </c>
      <c r="T1385" s="2">
        <f>'FICHE PRODUIT'!A3684</f>
        <v>0</v>
      </c>
      <c r="U1385" s="2">
        <f>'FICHE PRODUIT'!B3684</f>
        <v>0</v>
      </c>
      <c r="V1385" s="2">
        <f>'FICHE PRODUIT'!C3684</f>
        <v>0</v>
      </c>
      <c r="W1385" s="2">
        <f>'FICHE PRODUIT'!D3684</f>
        <v>0</v>
      </c>
      <c r="X1385" s="2">
        <f>'FICHE PRODUIT'!E3684</f>
        <v>0</v>
      </c>
      <c r="Y1385" s="2">
        <f>'FICHE PRODUIT'!F3684</f>
        <v>0</v>
      </c>
      <c r="Z1385" s="2">
        <f>'FICHE PRODUIT'!G3684</f>
        <v>0</v>
      </c>
      <c r="AA1385" s="2">
        <f>'FICHE PRODUIT'!H3684</f>
        <v>0</v>
      </c>
    </row>
    <row r="1386" spans="1:27" x14ac:dyDescent="0.2">
      <c r="A1386" s="7" t="str">
        <f>'FICHE PRODUIT'!$A$3648</f>
        <v xml:space="preserve">SLACK IVY VELOUR  </v>
      </c>
      <c r="B1386" s="2" t="str">
        <f>'FICHE PRODUIT'!$H$3648</f>
        <v xml:space="preserve">Rouge </v>
      </c>
      <c r="C1386" s="2" t="str">
        <f>'FICHE PRODUIT'!$S$3648</f>
        <v>W26-27</v>
      </c>
      <c r="D1386" s="2">
        <f>'FICHE PRODUIT'!$Q$3648</f>
        <v>0</v>
      </c>
      <c r="E1386" s="2" t="str">
        <f>'FICHE PRODUIT'!$S$3650</f>
        <v>IN PRODUCTION</v>
      </c>
      <c r="F1386" s="2" t="str">
        <f>'FICHE PRODUIT'!$E$3652</f>
        <v>Page 95</v>
      </c>
      <c r="G1386" s="2" t="str">
        <f>'FICHE PRODUIT'!$E$3653</f>
        <v xml:space="preserve">Not need </v>
      </c>
      <c r="H1386" s="122" t="str">
        <f>'FICHE PRODUIT'!$E$3654</f>
        <v>OCEAN SURPLUS</v>
      </c>
      <c r="I1386" s="2" t="b">
        <f>'FICHE PRODUIT'!$E$3656</f>
        <v>0</v>
      </c>
      <c r="J1386" s="2" t="str">
        <f>'FICHE PRODUIT'!$E$3658</f>
        <v>Blazers</v>
      </c>
      <c r="K1386" s="2" t="str">
        <f>'FICHE PRODUIT'!$E$3659</f>
        <v>Slack</v>
      </c>
      <c r="L1386" s="4">
        <f>'FICHE PRODUIT'!$E$3661</f>
        <v>95</v>
      </c>
      <c r="M1386" s="4">
        <f>'FICHE PRODUIT'!$E$3662</f>
        <v>31.360000000000003</v>
      </c>
      <c r="N1386" s="4">
        <f>'FICHE PRODUIT'!$E$3664</f>
        <v>126.36</v>
      </c>
      <c r="O1386" s="4">
        <f>'FICHE PRODUIT'!$E$3665</f>
        <v>3.9173789173789175</v>
      </c>
      <c r="P1386" s="4">
        <f>'FICHE PRODUIT'!$E$3667</f>
        <v>495</v>
      </c>
      <c r="Q1386" s="4">
        <f>'FICHE PRODUIT'!$E$3668</f>
        <v>198</v>
      </c>
      <c r="R1386" s="4">
        <f>'FICHE PRODUIT'!$E$3669</f>
        <v>224.99999999999997</v>
      </c>
      <c r="S1386" s="122">
        <f>'FICHE PRODUIT'!$E$3670</f>
        <v>0</v>
      </c>
      <c r="T1386" s="2">
        <f>'FICHE PRODUIT'!A3685</f>
        <v>0</v>
      </c>
      <c r="U1386" s="2">
        <f>'FICHE PRODUIT'!B3685</f>
        <v>0</v>
      </c>
      <c r="V1386" s="2">
        <f>'FICHE PRODUIT'!C3685</f>
        <v>0</v>
      </c>
      <c r="W1386" s="2">
        <f>'FICHE PRODUIT'!D3685</f>
        <v>0</v>
      </c>
      <c r="X1386" s="2">
        <f>'FICHE PRODUIT'!E3685</f>
        <v>0</v>
      </c>
      <c r="Y1386" s="2">
        <f>'FICHE PRODUIT'!F3685</f>
        <v>0</v>
      </c>
      <c r="Z1386" s="2">
        <f>'FICHE PRODUIT'!G3685</f>
        <v>0</v>
      </c>
      <c r="AA1386" s="2">
        <f>'FICHE PRODUIT'!H3685</f>
        <v>0</v>
      </c>
    </row>
    <row r="1387" spans="1:27" x14ac:dyDescent="0.2">
      <c r="A1387" s="7" t="str">
        <f>'FICHE PRODUIT'!$A$3648</f>
        <v xml:space="preserve">SLACK IVY VELOUR  </v>
      </c>
      <c r="B1387" s="2" t="str">
        <f>'FICHE PRODUIT'!$H$3648</f>
        <v xml:space="preserve">Rouge </v>
      </c>
      <c r="C1387" s="2" t="str">
        <f>'FICHE PRODUIT'!$S$3648</f>
        <v>W26-27</v>
      </c>
      <c r="D1387" s="2">
        <f>'FICHE PRODUIT'!$Q$3648</f>
        <v>0</v>
      </c>
      <c r="E1387" s="2" t="str">
        <f>'FICHE PRODUIT'!$S$3650</f>
        <v>IN PRODUCTION</v>
      </c>
      <c r="F1387" s="2" t="str">
        <f>'FICHE PRODUIT'!$E$3652</f>
        <v>Page 95</v>
      </c>
      <c r="G1387" s="2" t="str">
        <f>'FICHE PRODUIT'!$E$3653</f>
        <v xml:space="preserve">Not need </v>
      </c>
      <c r="H1387" s="122" t="str">
        <f>'FICHE PRODUIT'!$E$3654</f>
        <v>OCEAN SURPLUS</v>
      </c>
      <c r="I1387" s="2" t="b">
        <f>'FICHE PRODUIT'!$E$3656</f>
        <v>0</v>
      </c>
      <c r="J1387" s="2" t="str">
        <f>'FICHE PRODUIT'!$E$3658</f>
        <v>Blazers</v>
      </c>
      <c r="K1387" s="2" t="str">
        <f>'FICHE PRODUIT'!$E$3659</f>
        <v>Slack</v>
      </c>
      <c r="L1387" s="4">
        <f>'FICHE PRODUIT'!$E$3661</f>
        <v>95</v>
      </c>
      <c r="M1387" s="4">
        <f>'FICHE PRODUIT'!$E$3662</f>
        <v>31.360000000000003</v>
      </c>
      <c r="N1387" s="4">
        <f>'FICHE PRODUIT'!$E$3664</f>
        <v>126.36</v>
      </c>
      <c r="O1387" s="4">
        <f>'FICHE PRODUIT'!$E$3665</f>
        <v>3.9173789173789175</v>
      </c>
      <c r="P1387" s="4">
        <f>'FICHE PRODUIT'!$E$3667</f>
        <v>495</v>
      </c>
      <c r="Q1387" s="4">
        <f>'FICHE PRODUIT'!$E$3668</f>
        <v>198</v>
      </c>
      <c r="R1387" s="4">
        <f>'FICHE PRODUIT'!$E$3669</f>
        <v>224.99999999999997</v>
      </c>
      <c r="S1387" s="122">
        <f>'FICHE PRODUIT'!$E$3670</f>
        <v>0</v>
      </c>
      <c r="T1387" s="2">
        <f>'FICHE PRODUIT'!A3686</f>
        <v>0</v>
      </c>
      <c r="U1387" s="2">
        <f>'FICHE PRODUIT'!B3686</f>
        <v>0</v>
      </c>
      <c r="V1387" s="2">
        <f>'FICHE PRODUIT'!C3686</f>
        <v>0</v>
      </c>
      <c r="W1387" s="2">
        <f>'FICHE PRODUIT'!D3686</f>
        <v>0</v>
      </c>
      <c r="X1387" s="2">
        <f>'FICHE PRODUIT'!E3686</f>
        <v>0</v>
      </c>
      <c r="Y1387" s="2">
        <f>'FICHE PRODUIT'!F3686</f>
        <v>0</v>
      </c>
      <c r="Z1387" s="2">
        <f>'FICHE PRODUIT'!G3686</f>
        <v>0</v>
      </c>
      <c r="AA1387" s="2">
        <f>'FICHE PRODUIT'!H3686</f>
        <v>0</v>
      </c>
    </row>
    <row r="1388" spans="1:27" x14ac:dyDescent="0.2">
      <c r="A1388" s="7" t="str">
        <f>'FICHE PRODUIT'!$A$3648</f>
        <v xml:space="preserve">SLACK IVY VELOUR  </v>
      </c>
      <c r="B1388" s="2" t="str">
        <f>'FICHE PRODUIT'!$H$3648</f>
        <v xml:space="preserve">Rouge </v>
      </c>
      <c r="C1388" s="2" t="str">
        <f>'FICHE PRODUIT'!$S$3648</f>
        <v>W26-27</v>
      </c>
      <c r="D1388" s="2">
        <f>'FICHE PRODUIT'!$Q$3648</f>
        <v>0</v>
      </c>
      <c r="E1388" s="2" t="str">
        <f>'FICHE PRODUIT'!$S$3650</f>
        <v>IN PRODUCTION</v>
      </c>
      <c r="F1388" s="2" t="str">
        <f>'FICHE PRODUIT'!$E$3652</f>
        <v>Page 95</v>
      </c>
      <c r="G1388" s="2" t="str">
        <f>'FICHE PRODUIT'!$E$3653</f>
        <v xml:space="preserve">Not need </v>
      </c>
      <c r="H1388" s="122" t="str">
        <f>'FICHE PRODUIT'!$E$3654</f>
        <v>OCEAN SURPLUS</v>
      </c>
      <c r="I1388" s="2" t="b">
        <f>'FICHE PRODUIT'!$E$3656</f>
        <v>0</v>
      </c>
      <c r="J1388" s="2" t="str">
        <f>'FICHE PRODUIT'!$E$3658</f>
        <v>Blazers</v>
      </c>
      <c r="K1388" s="2" t="str">
        <f>'FICHE PRODUIT'!$E$3659</f>
        <v>Slack</v>
      </c>
      <c r="L1388" s="4">
        <f>'FICHE PRODUIT'!$E$3661</f>
        <v>95</v>
      </c>
      <c r="M1388" s="4">
        <f>'FICHE PRODUIT'!$E$3662</f>
        <v>31.360000000000003</v>
      </c>
      <c r="N1388" s="4">
        <f>'FICHE PRODUIT'!$E$3664</f>
        <v>126.36</v>
      </c>
      <c r="O1388" s="4">
        <f>'FICHE PRODUIT'!$E$3665</f>
        <v>3.9173789173789175</v>
      </c>
      <c r="P1388" s="4">
        <f>'FICHE PRODUIT'!$E$3667</f>
        <v>495</v>
      </c>
      <c r="Q1388" s="4">
        <f>'FICHE PRODUIT'!$E$3668</f>
        <v>198</v>
      </c>
      <c r="R1388" s="4">
        <f>'FICHE PRODUIT'!$E$3669</f>
        <v>224.99999999999997</v>
      </c>
      <c r="S1388" s="122">
        <f>'FICHE PRODUIT'!$E$3670</f>
        <v>0</v>
      </c>
      <c r="T1388" s="2" t="str">
        <f>'FICHE PRODUIT'!A3687</f>
        <v>Frais externe</v>
      </c>
      <c r="U1388" s="2" t="str">
        <f>'FICHE PRODUIT'!B3687</f>
        <v xml:space="preserve">Classwash </v>
      </c>
      <c r="V1388" s="2" t="str">
        <f>'FICHE PRODUIT'!C3687</f>
        <v>Teinture</v>
      </c>
      <c r="W1388" s="2">
        <f>'FICHE PRODUIT'!D3687</f>
        <v>1</v>
      </c>
      <c r="X1388" s="2">
        <f>'FICHE PRODUIT'!E3687</f>
        <v>41</v>
      </c>
      <c r="Y1388" s="2">
        <f>'FICHE PRODUIT'!F3687</f>
        <v>2</v>
      </c>
      <c r="Z1388" s="2">
        <f>'FICHE PRODUIT'!G3687</f>
        <v>2</v>
      </c>
      <c r="AA1388" s="2">
        <f>'FICHE PRODUIT'!H3687</f>
        <v>82</v>
      </c>
    </row>
    <row r="1389" spans="1:27" x14ac:dyDescent="0.2">
      <c r="A1389" s="7" t="str">
        <f>'FICHE PRODUIT'!$A$3648</f>
        <v xml:space="preserve">SLACK IVY VELOUR  </v>
      </c>
      <c r="B1389" s="2" t="str">
        <f>'FICHE PRODUIT'!$H$3648</f>
        <v xml:space="preserve">Rouge </v>
      </c>
      <c r="C1389" s="2" t="str">
        <f>'FICHE PRODUIT'!$S$3648</f>
        <v>W26-27</v>
      </c>
      <c r="D1389" s="2">
        <f>'FICHE PRODUIT'!$Q$3648</f>
        <v>0</v>
      </c>
      <c r="E1389" s="2" t="str">
        <f>'FICHE PRODUIT'!$S$3650</f>
        <v>IN PRODUCTION</v>
      </c>
      <c r="F1389" s="2" t="str">
        <f>'FICHE PRODUIT'!$E$3652</f>
        <v>Page 95</v>
      </c>
      <c r="G1389" s="2" t="str">
        <f>'FICHE PRODUIT'!$E$3653</f>
        <v xml:space="preserve">Not need </v>
      </c>
      <c r="H1389" s="122" t="str">
        <f>'FICHE PRODUIT'!$E$3654</f>
        <v>OCEAN SURPLUS</v>
      </c>
      <c r="I1389" s="2" t="b">
        <f>'FICHE PRODUIT'!$E$3656</f>
        <v>0</v>
      </c>
      <c r="J1389" s="2" t="str">
        <f>'FICHE PRODUIT'!$E$3658</f>
        <v>Blazers</v>
      </c>
      <c r="K1389" s="2" t="str">
        <f>'FICHE PRODUIT'!$E$3659</f>
        <v>Slack</v>
      </c>
      <c r="L1389" s="4">
        <f>'FICHE PRODUIT'!$E$3661</f>
        <v>95</v>
      </c>
      <c r="M1389" s="4">
        <f>'FICHE PRODUIT'!$E$3662</f>
        <v>31.360000000000003</v>
      </c>
      <c r="N1389" s="4">
        <f>'FICHE PRODUIT'!$E$3664</f>
        <v>126.36</v>
      </c>
      <c r="O1389" s="4">
        <f>'FICHE PRODUIT'!$E$3665</f>
        <v>3.9173789173789175</v>
      </c>
      <c r="P1389" s="4">
        <f>'FICHE PRODUIT'!$E$3667</f>
        <v>495</v>
      </c>
      <c r="Q1389" s="4">
        <f>'FICHE PRODUIT'!$E$3668</f>
        <v>198</v>
      </c>
      <c r="R1389" s="4">
        <f>'FICHE PRODUIT'!$E$3669</f>
        <v>224.99999999999997</v>
      </c>
      <c r="S1389" s="122">
        <f>'FICHE PRODUIT'!$E$3670</f>
        <v>0</v>
      </c>
      <c r="T1389" s="2" t="str">
        <f>'FICHE PRODUIT'!A3688</f>
        <v>Frais externe</v>
      </c>
      <c r="U1389" s="2" t="str">
        <f>'FICHE PRODUIT'!B3688</f>
        <v>Transport</v>
      </c>
      <c r="V1389" s="2" t="str">
        <f>'FICHE PRODUIT'!C3688</f>
        <v xml:space="preserve">Européen </v>
      </c>
      <c r="W1389" s="2">
        <f>'FICHE PRODUIT'!D3688</f>
        <v>1</v>
      </c>
      <c r="X1389" s="2">
        <f>'FICHE PRODUIT'!E3688</f>
        <v>41</v>
      </c>
      <c r="Y1389" s="2">
        <f>'FICHE PRODUIT'!F3688</f>
        <v>2</v>
      </c>
      <c r="Z1389" s="2">
        <f>'FICHE PRODUIT'!G3688</f>
        <v>2</v>
      </c>
      <c r="AA1389" s="2">
        <f>'FICHE PRODUIT'!H3688</f>
        <v>82</v>
      </c>
    </row>
    <row r="1390" spans="1:27" x14ac:dyDescent="0.2">
      <c r="A1390" s="7" t="str">
        <f>'FICHE PRODUIT'!$A$3648</f>
        <v xml:space="preserve">SLACK IVY VELOUR  </v>
      </c>
      <c r="B1390" s="2" t="str">
        <f>'FICHE PRODUIT'!$H$3648</f>
        <v xml:space="preserve">Rouge </v>
      </c>
      <c r="C1390" s="2" t="str">
        <f>'FICHE PRODUIT'!$S$3648</f>
        <v>W26-27</v>
      </c>
      <c r="D1390" s="2">
        <f>'FICHE PRODUIT'!$Q$3648</f>
        <v>0</v>
      </c>
      <c r="E1390" s="2" t="str">
        <f>'FICHE PRODUIT'!$S$3650</f>
        <v>IN PRODUCTION</v>
      </c>
      <c r="F1390" s="2" t="str">
        <f>'FICHE PRODUIT'!$E$3652</f>
        <v>Page 95</v>
      </c>
      <c r="G1390" s="2" t="str">
        <f>'FICHE PRODUIT'!$E$3653</f>
        <v xml:space="preserve">Not need </v>
      </c>
      <c r="H1390" s="122" t="str">
        <f>'FICHE PRODUIT'!$E$3654</f>
        <v>OCEAN SURPLUS</v>
      </c>
      <c r="I1390" s="2" t="b">
        <f>'FICHE PRODUIT'!$E$3656</f>
        <v>0</v>
      </c>
      <c r="J1390" s="2" t="str">
        <f>'FICHE PRODUIT'!$E$3658</f>
        <v>Blazers</v>
      </c>
      <c r="K1390" s="2" t="str">
        <f>'FICHE PRODUIT'!$E$3659</f>
        <v>Slack</v>
      </c>
      <c r="L1390" s="4">
        <f>'FICHE PRODUIT'!$E$3661</f>
        <v>95</v>
      </c>
      <c r="M1390" s="4">
        <f>'FICHE PRODUIT'!$E$3662</f>
        <v>31.360000000000003</v>
      </c>
      <c r="N1390" s="4">
        <f>'FICHE PRODUIT'!$E$3664</f>
        <v>126.36</v>
      </c>
      <c r="O1390" s="4">
        <f>'FICHE PRODUIT'!$E$3665</f>
        <v>3.9173789173789175</v>
      </c>
      <c r="P1390" s="4">
        <f>'FICHE PRODUIT'!$E$3667</f>
        <v>495</v>
      </c>
      <c r="Q1390" s="4">
        <f>'FICHE PRODUIT'!$E$3668</f>
        <v>198</v>
      </c>
      <c r="R1390" s="4">
        <f>'FICHE PRODUIT'!$E$3669</f>
        <v>224.99999999999997</v>
      </c>
      <c r="S1390" s="122">
        <f>'FICHE PRODUIT'!$E$3670</f>
        <v>0</v>
      </c>
      <c r="T1390" s="2" t="str">
        <f>'FICHE PRODUIT'!A3689</f>
        <v>Frais externe</v>
      </c>
      <c r="U1390" s="2" t="str">
        <f>'FICHE PRODUIT'!B3689</f>
        <v>Communication</v>
      </c>
      <c r="V1390" s="2" t="str">
        <f>'FICHE PRODUIT'!C3689</f>
        <v>Marketing</v>
      </c>
      <c r="W1390" s="2">
        <f>'FICHE PRODUIT'!D3689</f>
        <v>1</v>
      </c>
      <c r="X1390" s="2">
        <f>'FICHE PRODUIT'!E3689</f>
        <v>41</v>
      </c>
      <c r="Y1390" s="2">
        <f>'FICHE PRODUIT'!F3689</f>
        <v>0.5</v>
      </c>
      <c r="Z1390" s="2">
        <f>'FICHE PRODUIT'!G3689</f>
        <v>0.5</v>
      </c>
      <c r="AA1390" s="2">
        <f>'FICHE PRODUIT'!H3689</f>
        <v>20.5</v>
      </c>
    </row>
    <row r="1391" spans="1:27" x14ac:dyDescent="0.2">
      <c r="A1391" s="7" t="str">
        <f>'FICHE PRODUIT'!$A$3691</f>
        <v xml:space="preserve">SLACK IVY VELOUR  </v>
      </c>
      <c r="B1391" s="2" t="str">
        <f>'FICHE PRODUIT'!$H$3691</f>
        <v xml:space="preserve">Gris bleu </v>
      </c>
      <c r="C1391" s="2" t="str">
        <f>'FICHE PRODUIT'!$S$3691</f>
        <v>W26-27</v>
      </c>
      <c r="D1391" s="2">
        <f>'FICHE PRODUIT'!$Q$3691</f>
        <v>0</v>
      </c>
      <c r="E1391" s="2" t="str">
        <f>'FICHE PRODUIT'!$S$3693</f>
        <v>IN PRODUCTION</v>
      </c>
      <c r="F1391" s="2" t="str">
        <f>'FICHE PRODUIT'!$E$3695</f>
        <v>Page 96</v>
      </c>
      <c r="G1391" s="2" t="str">
        <f>'FICHE PRODUIT'!$E$3696</f>
        <v xml:space="preserve">Not need </v>
      </c>
      <c r="H1391" s="122" t="str">
        <f>'FICHE PRODUIT'!$E$3697</f>
        <v>OCEAN SURPLUS</v>
      </c>
      <c r="I1391" s="2" t="b">
        <f>'FICHE PRODUIT'!$E$3699</f>
        <v>0</v>
      </c>
      <c r="J1391" s="2" t="str">
        <f>'FICHE PRODUIT'!$E$3701</f>
        <v>Blazers</v>
      </c>
      <c r="K1391" s="2" t="str">
        <f>'FICHE PRODUIT'!$E$3702</f>
        <v>Slack</v>
      </c>
      <c r="L1391" s="4">
        <f>'FICHE PRODUIT'!$E$3704</f>
        <v>95</v>
      </c>
      <c r="M1391" s="4">
        <f>'FICHE PRODUIT'!$E$3705</f>
        <v>31.360000000000003</v>
      </c>
      <c r="N1391" s="4">
        <f>'FICHE PRODUIT'!$E$3707</f>
        <v>126.36</v>
      </c>
      <c r="O1391" s="4">
        <f>'FICHE PRODUIT'!$E$3708</f>
        <v>3.9173789173789175</v>
      </c>
      <c r="P1391" s="4">
        <f>'FICHE PRODUIT'!$E$3710</f>
        <v>495</v>
      </c>
      <c r="Q1391" s="4">
        <f>'FICHE PRODUIT'!$E$3711</f>
        <v>198</v>
      </c>
      <c r="R1391" s="4">
        <f>'FICHE PRODUIT'!$E$3712</f>
        <v>224.99999999999997</v>
      </c>
      <c r="S1391" s="122">
        <f>'FICHE PRODUIT'!$E$3713</f>
        <v>0</v>
      </c>
      <c r="T1391" s="2" t="str">
        <f>'FICHE PRODUIT'!A3718</f>
        <v>FABRIC</v>
      </c>
      <c r="U1391" s="2" t="str">
        <f>'FICHE PRODUIT'!B3718</f>
        <v xml:space="preserve">DUCA VISCONTI </v>
      </c>
      <c r="V1391" s="2" t="str">
        <f>'FICHE PRODUIT'!C3718</f>
        <v>QUATTROCORD FIT PPTC</v>
      </c>
      <c r="W1391" s="2">
        <f>'FICHE PRODUIT'!D3718</f>
        <v>2.2000000000000002</v>
      </c>
      <c r="X1391" s="2">
        <f>'FICHE PRODUIT'!E3718</f>
        <v>33</v>
      </c>
      <c r="Y1391" s="2">
        <f>'FICHE PRODUIT'!F3718</f>
        <v>11.3</v>
      </c>
      <c r="Z1391" s="2">
        <f>'FICHE PRODUIT'!G3718</f>
        <v>24.860000000000003</v>
      </c>
      <c r="AA1391" s="2">
        <f>'FICHE PRODUIT'!H3718</f>
        <v>372.90000000000003</v>
      </c>
    </row>
    <row r="1392" spans="1:27" x14ac:dyDescent="0.2">
      <c r="A1392" s="7" t="str">
        <f>'FICHE PRODUIT'!$A$3691</f>
        <v xml:space="preserve">SLACK IVY VELOUR  </v>
      </c>
      <c r="B1392" s="2" t="str">
        <f>'FICHE PRODUIT'!$H$3691</f>
        <v xml:space="preserve">Gris bleu </v>
      </c>
      <c r="C1392" s="2" t="str">
        <f>'FICHE PRODUIT'!$S$3691</f>
        <v>W26-27</v>
      </c>
      <c r="D1392" s="2">
        <f>'FICHE PRODUIT'!$Q$3691</f>
        <v>0</v>
      </c>
      <c r="E1392" s="2" t="str">
        <f>'FICHE PRODUIT'!$S$3693</f>
        <v>IN PRODUCTION</v>
      </c>
      <c r="F1392" s="2" t="str">
        <f>'FICHE PRODUIT'!$E$3695</f>
        <v>Page 96</v>
      </c>
      <c r="G1392" s="2" t="str">
        <f>'FICHE PRODUIT'!$E$3696</f>
        <v xml:space="preserve">Not need </v>
      </c>
      <c r="H1392" s="122" t="str">
        <f>'FICHE PRODUIT'!$E$3697</f>
        <v>OCEAN SURPLUS</v>
      </c>
      <c r="I1392" s="2" t="b">
        <f>'FICHE PRODUIT'!$E$3699</f>
        <v>0</v>
      </c>
      <c r="J1392" s="2" t="str">
        <f>'FICHE PRODUIT'!$E$3701</f>
        <v>Blazers</v>
      </c>
      <c r="K1392" s="2" t="str">
        <f>'FICHE PRODUIT'!$E$3702</f>
        <v>Slack</v>
      </c>
      <c r="L1392" s="4">
        <f>'FICHE PRODUIT'!$E$3704</f>
        <v>95</v>
      </c>
      <c r="M1392" s="4">
        <f>'FICHE PRODUIT'!$E$3705</f>
        <v>31.360000000000003</v>
      </c>
      <c r="N1392" s="4">
        <f>'FICHE PRODUIT'!$E$3707</f>
        <v>126.36</v>
      </c>
      <c r="O1392" s="4">
        <f>'FICHE PRODUIT'!$E$3708</f>
        <v>3.9173789173789175</v>
      </c>
      <c r="P1392" s="4">
        <f>'FICHE PRODUIT'!$E$3710</f>
        <v>495</v>
      </c>
      <c r="Q1392" s="4">
        <f>'FICHE PRODUIT'!$E$3711</f>
        <v>198</v>
      </c>
      <c r="R1392" s="4">
        <f>'FICHE PRODUIT'!$E$3712</f>
        <v>224.99999999999997</v>
      </c>
      <c r="S1392" s="122">
        <f>'FICHE PRODUIT'!$E$3713</f>
        <v>0</v>
      </c>
      <c r="T1392" s="2" t="str">
        <f>'FICHE PRODUIT'!A3719</f>
        <v>LINNING</v>
      </c>
      <c r="U1392" s="2" t="str">
        <f>'FICHE PRODUIT'!B3719</f>
        <v>CERVOTESSILE</v>
      </c>
      <c r="V1392" s="2" t="str">
        <f>'FICHE PRODUIT'!C3719</f>
        <v>LOTO e.202</v>
      </c>
      <c r="W1392" s="2">
        <f>'FICHE PRODUIT'!D3719</f>
        <v>0.72</v>
      </c>
      <c r="X1392" s="2">
        <f>'FICHE PRODUIT'!E3719</f>
        <v>10.799999999999999</v>
      </c>
      <c r="Y1392" s="2">
        <f>'FICHE PRODUIT'!F3719</f>
        <v>0</v>
      </c>
      <c r="Z1392" s="2">
        <f>'FICHE PRODUIT'!G3719</f>
        <v>0</v>
      </c>
      <c r="AA1392" s="2">
        <f>'FICHE PRODUIT'!H3719</f>
        <v>0</v>
      </c>
    </row>
    <row r="1393" spans="1:27" x14ac:dyDescent="0.2">
      <c r="A1393" s="7" t="str">
        <f>'FICHE PRODUIT'!$A$3691</f>
        <v xml:space="preserve">SLACK IVY VELOUR  </v>
      </c>
      <c r="B1393" s="2" t="str">
        <f>'FICHE PRODUIT'!$H$3691</f>
        <v xml:space="preserve">Gris bleu </v>
      </c>
      <c r="C1393" s="2" t="str">
        <f>'FICHE PRODUIT'!$S$3691</f>
        <v>W26-27</v>
      </c>
      <c r="D1393" s="2">
        <f>'FICHE PRODUIT'!$Q$3691</f>
        <v>0</v>
      </c>
      <c r="E1393" s="2" t="str">
        <f>'FICHE PRODUIT'!$S$3693</f>
        <v>IN PRODUCTION</v>
      </c>
      <c r="F1393" s="2" t="str">
        <f>'FICHE PRODUIT'!$E$3695</f>
        <v>Page 96</v>
      </c>
      <c r="G1393" s="2" t="str">
        <f>'FICHE PRODUIT'!$E$3696</f>
        <v xml:space="preserve">Not need </v>
      </c>
      <c r="H1393" s="122" t="str">
        <f>'FICHE PRODUIT'!$E$3697</f>
        <v>OCEAN SURPLUS</v>
      </c>
      <c r="I1393" s="2" t="b">
        <f>'FICHE PRODUIT'!$E$3699</f>
        <v>0</v>
      </c>
      <c r="J1393" s="2" t="str">
        <f>'FICHE PRODUIT'!$E$3701</f>
        <v>Blazers</v>
      </c>
      <c r="K1393" s="2" t="str">
        <f>'FICHE PRODUIT'!$E$3702</f>
        <v>Slack</v>
      </c>
      <c r="L1393" s="4">
        <f>'FICHE PRODUIT'!$E$3704</f>
        <v>95</v>
      </c>
      <c r="M1393" s="4">
        <f>'FICHE PRODUIT'!$E$3705</f>
        <v>31.360000000000003</v>
      </c>
      <c r="N1393" s="4">
        <f>'FICHE PRODUIT'!$E$3707</f>
        <v>126.36</v>
      </c>
      <c r="O1393" s="4">
        <f>'FICHE PRODUIT'!$E$3708</f>
        <v>3.9173789173789175</v>
      </c>
      <c r="P1393" s="4">
        <f>'FICHE PRODUIT'!$E$3710</f>
        <v>495</v>
      </c>
      <c r="Q1393" s="4">
        <f>'FICHE PRODUIT'!$E$3711</f>
        <v>198</v>
      </c>
      <c r="R1393" s="4">
        <f>'FICHE PRODUIT'!$E$3712</f>
        <v>224.99999999999997</v>
      </c>
      <c r="S1393" s="122">
        <f>'FICHE PRODUIT'!$E$3713</f>
        <v>0</v>
      </c>
      <c r="T1393" s="2" t="str">
        <f>'FICHE PRODUIT'!A3720</f>
        <v>INTERLINING</v>
      </c>
      <c r="U1393" s="2" t="str">
        <f>'FICHE PRODUIT'!B3720</f>
        <v>CHARGEUR</v>
      </c>
      <c r="V1393" s="2" t="str">
        <f>'FICHE PRODUIT'!C3720</f>
        <v>711048/A NATURAL</v>
      </c>
      <c r="W1393" s="2">
        <f>'FICHE PRODUIT'!D3720</f>
        <v>0.6</v>
      </c>
      <c r="X1393" s="2">
        <f>'FICHE PRODUIT'!E3720</f>
        <v>9</v>
      </c>
      <c r="Y1393" s="2">
        <f>'FICHE PRODUIT'!F3720</f>
        <v>0</v>
      </c>
      <c r="Z1393" s="2">
        <f>'FICHE PRODUIT'!G3720</f>
        <v>0</v>
      </c>
      <c r="AA1393" s="2">
        <f>'FICHE PRODUIT'!H3720</f>
        <v>0</v>
      </c>
    </row>
    <row r="1394" spans="1:27" x14ac:dyDescent="0.2">
      <c r="A1394" s="7" t="str">
        <f>'FICHE PRODUIT'!$A$3691</f>
        <v xml:space="preserve">SLACK IVY VELOUR  </v>
      </c>
      <c r="B1394" s="2" t="str">
        <f>'FICHE PRODUIT'!$H$3691</f>
        <v xml:space="preserve">Gris bleu </v>
      </c>
      <c r="C1394" s="2" t="str">
        <f>'FICHE PRODUIT'!$S$3691</f>
        <v>W26-27</v>
      </c>
      <c r="D1394" s="2">
        <f>'FICHE PRODUIT'!$Q$3691</f>
        <v>0</v>
      </c>
      <c r="E1394" s="2" t="str">
        <f>'FICHE PRODUIT'!$S$3693</f>
        <v>IN PRODUCTION</v>
      </c>
      <c r="F1394" s="2" t="str">
        <f>'FICHE PRODUIT'!$E$3695</f>
        <v>Page 96</v>
      </c>
      <c r="G1394" s="2" t="str">
        <f>'FICHE PRODUIT'!$E$3696</f>
        <v xml:space="preserve">Not need </v>
      </c>
      <c r="H1394" s="122" t="str">
        <f>'FICHE PRODUIT'!$E$3697</f>
        <v>OCEAN SURPLUS</v>
      </c>
      <c r="I1394" s="2" t="b">
        <f>'FICHE PRODUIT'!$E$3699</f>
        <v>0</v>
      </c>
      <c r="J1394" s="2" t="str">
        <f>'FICHE PRODUIT'!$E$3701</f>
        <v>Blazers</v>
      </c>
      <c r="K1394" s="2" t="str">
        <f>'FICHE PRODUIT'!$E$3702</f>
        <v>Slack</v>
      </c>
      <c r="L1394" s="4">
        <f>'FICHE PRODUIT'!$E$3704</f>
        <v>95</v>
      </c>
      <c r="M1394" s="4">
        <f>'FICHE PRODUIT'!$E$3705</f>
        <v>31.360000000000003</v>
      </c>
      <c r="N1394" s="4">
        <f>'FICHE PRODUIT'!$E$3707</f>
        <v>126.36</v>
      </c>
      <c r="O1394" s="4">
        <f>'FICHE PRODUIT'!$E$3708</f>
        <v>3.9173789173789175</v>
      </c>
      <c r="P1394" s="4">
        <f>'FICHE PRODUIT'!$E$3710</f>
        <v>495</v>
      </c>
      <c r="Q1394" s="4">
        <f>'FICHE PRODUIT'!$E$3711</f>
        <v>198</v>
      </c>
      <c r="R1394" s="4">
        <f>'FICHE PRODUIT'!$E$3712</f>
        <v>224.99999999999997</v>
      </c>
      <c r="S1394" s="122">
        <f>'FICHE PRODUIT'!$E$3713</f>
        <v>0</v>
      </c>
      <c r="T1394" s="2" t="str">
        <f>'FICHE PRODUIT'!A3721</f>
        <v>BOUTONS</v>
      </c>
      <c r="U1394" s="2" t="str">
        <f>'FICHE PRODUIT'!B3721</f>
        <v>LOUROPEL</v>
      </c>
      <c r="V1394" s="2" t="str">
        <f>'FICHE PRODUIT'!C3721</f>
        <v>BT2</v>
      </c>
      <c r="W1394" s="2">
        <f>'FICHE PRODUIT'!D3721</f>
        <v>3</v>
      </c>
      <c r="X1394" s="2">
        <f>'FICHE PRODUIT'!E3721</f>
        <v>45</v>
      </c>
      <c r="Y1394" s="2">
        <f>'FICHE PRODUIT'!F3721</f>
        <v>0.13</v>
      </c>
      <c r="Z1394" s="2">
        <f>'FICHE PRODUIT'!G3721</f>
        <v>0.39</v>
      </c>
      <c r="AA1394" s="2">
        <f>'FICHE PRODUIT'!H3721</f>
        <v>5.8500000000000005</v>
      </c>
    </row>
    <row r="1395" spans="1:27" x14ac:dyDescent="0.2">
      <c r="A1395" s="7" t="str">
        <f>'FICHE PRODUIT'!$A$3691</f>
        <v xml:space="preserve">SLACK IVY VELOUR  </v>
      </c>
      <c r="B1395" s="2" t="str">
        <f>'FICHE PRODUIT'!$H$3691</f>
        <v xml:space="preserve">Gris bleu </v>
      </c>
      <c r="C1395" s="2" t="str">
        <f>'FICHE PRODUIT'!$S$3691</f>
        <v>W26-27</v>
      </c>
      <c r="D1395" s="2">
        <f>'FICHE PRODUIT'!$Q$3691</f>
        <v>0</v>
      </c>
      <c r="E1395" s="2" t="str">
        <f>'FICHE PRODUIT'!$S$3693</f>
        <v>IN PRODUCTION</v>
      </c>
      <c r="F1395" s="2" t="str">
        <f>'FICHE PRODUIT'!$E$3695</f>
        <v>Page 96</v>
      </c>
      <c r="G1395" s="2" t="str">
        <f>'FICHE PRODUIT'!$E$3696</f>
        <v xml:space="preserve">Not need </v>
      </c>
      <c r="H1395" s="122" t="str">
        <f>'FICHE PRODUIT'!$E$3697</f>
        <v>OCEAN SURPLUS</v>
      </c>
      <c r="I1395" s="2" t="b">
        <f>'FICHE PRODUIT'!$E$3699</f>
        <v>0</v>
      </c>
      <c r="J1395" s="2" t="str">
        <f>'FICHE PRODUIT'!$E$3701</f>
        <v>Blazers</v>
      </c>
      <c r="K1395" s="2" t="str">
        <f>'FICHE PRODUIT'!$E$3702</f>
        <v>Slack</v>
      </c>
      <c r="L1395" s="4">
        <f>'FICHE PRODUIT'!$E$3704</f>
        <v>95</v>
      </c>
      <c r="M1395" s="4">
        <f>'FICHE PRODUIT'!$E$3705</f>
        <v>31.360000000000003</v>
      </c>
      <c r="N1395" s="4">
        <f>'FICHE PRODUIT'!$E$3707</f>
        <v>126.36</v>
      </c>
      <c r="O1395" s="4">
        <f>'FICHE PRODUIT'!$E$3708</f>
        <v>3.9173789173789175</v>
      </c>
      <c r="P1395" s="4">
        <f>'FICHE PRODUIT'!$E$3710</f>
        <v>495</v>
      </c>
      <c r="Q1395" s="4">
        <f>'FICHE PRODUIT'!$E$3711</f>
        <v>198</v>
      </c>
      <c r="R1395" s="4">
        <f>'FICHE PRODUIT'!$E$3712</f>
        <v>224.99999999999997</v>
      </c>
      <c r="S1395" s="122">
        <f>'FICHE PRODUIT'!$E$3713</f>
        <v>0</v>
      </c>
      <c r="T1395" s="2" t="str">
        <f>'FICHE PRODUIT'!A3722</f>
        <v>BOUTONS</v>
      </c>
      <c r="U1395" s="2" t="str">
        <f>'FICHE PRODUIT'!B3722</f>
        <v>LOUROPEL</v>
      </c>
      <c r="V1395" s="2" t="str">
        <f>'FICHE PRODUIT'!C3722</f>
        <v>BT1</v>
      </c>
      <c r="W1395" s="2">
        <f>'FICHE PRODUIT'!D3722</f>
        <v>10</v>
      </c>
      <c r="X1395" s="2">
        <f>'FICHE PRODUIT'!E3722</f>
        <v>150</v>
      </c>
      <c r="Y1395" s="2">
        <f>'FICHE PRODUIT'!F3722</f>
        <v>0.06</v>
      </c>
      <c r="Z1395" s="2">
        <f>'FICHE PRODUIT'!G3722</f>
        <v>0.6</v>
      </c>
      <c r="AA1395" s="2">
        <f>'FICHE PRODUIT'!H3722</f>
        <v>9</v>
      </c>
    </row>
    <row r="1396" spans="1:27" x14ac:dyDescent="0.2">
      <c r="A1396" s="7" t="str">
        <f>'FICHE PRODUIT'!$A$3691</f>
        <v xml:space="preserve">SLACK IVY VELOUR  </v>
      </c>
      <c r="B1396" s="2" t="str">
        <f>'FICHE PRODUIT'!$H$3691</f>
        <v xml:space="preserve">Gris bleu </v>
      </c>
      <c r="C1396" s="2" t="str">
        <f>'FICHE PRODUIT'!$S$3691</f>
        <v>W26-27</v>
      </c>
      <c r="D1396" s="2">
        <f>'FICHE PRODUIT'!$Q$3691</f>
        <v>0</v>
      </c>
      <c r="E1396" s="2" t="str">
        <f>'FICHE PRODUIT'!$S$3693</f>
        <v>IN PRODUCTION</v>
      </c>
      <c r="F1396" s="2" t="str">
        <f>'FICHE PRODUIT'!$E$3695</f>
        <v>Page 96</v>
      </c>
      <c r="G1396" s="2" t="str">
        <f>'FICHE PRODUIT'!$E$3696</f>
        <v xml:space="preserve">Not need </v>
      </c>
      <c r="H1396" s="122" t="str">
        <f>'FICHE PRODUIT'!$E$3697</f>
        <v>OCEAN SURPLUS</v>
      </c>
      <c r="I1396" s="2" t="b">
        <f>'FICHE PRODUIT'!$E$3699</f>
        <v>0</v>
      </c>
      <c r="J1396" s="2" t="str">
        <f>'FICHE PRODUIT'!$E$3701</f>
        <v>Blazers</v>
      </c>
      <c r="K1396" s="2" t="str">
        <f>'FICHE PRODUIT'!$E$3702</f>
        <v>Slack</v>
      </c>
      <c r="L1396" s="4">
        <f>'FICHE PRODUIT'!$E$3704</f>
        <v>95</v>
      </c>
      <c r="M1396" s="4">
        <f>'FICHE PRODUIT'!$E$3705</f>
        <v>31.360000000000003</v>
      </c>
      <c r="N1396" s="4">
        <f>'FICHE PRODUIT'!$E$3707</f>
        <v>126.36</v>
      </c>
      <c r="O1396" s="4">
        <f>'FICHE PRODUIT'!$E$3708</f>
        <v>3.9173789173789175</v>
      </c>
      <c r="P1396" s="4">
        <f>'FICHE PRODUIT'!$E$3710</f>
        <v>495</v>
      </c>
      <c r="Q1396" s="4">
        <f>'FICHE PRODUIT'!$E$3711</f>
        <v>198</v>
      </c>
      <c r="R1396" s="4">
        <f>'FICHE PRODUIT'!$E$3712</f>
        <v>224.99999999999997</v>
      </c>
      <c r="S1396" s="122">
        <f>'FICHE PRODUIT'!$E$3713</f>
        <v>0</v>
      </c>
      <c r="T1396" s="2" t="str">
        <f>'FICHE PRODUIT'!A3723</f>
        <v>GALON</v>
      </c>
      <c r="U1396" s="2" t="str">
        <f>'FICHE PRODUIT'!B3723</f>
        <v>NASTRO</v>
      </c>
      <c r="V1396" s="2" t="str">
        <f>'FICHE PRODUIT'!C3723</f>
        <v>H</v>
      </c>
      <c r="W1396" s="2">
        <f>'FICHE PRODUIT'!D3723</f>
        <v>0.5</v>
      </c>
      <c r="X1396" s="2">
        <f>'FICHE PRODUIT'!E3723</f>
        <v>7.5</v>
      </c>
      <c r="Y1396" s="2">
        <f>'FICHE PRODUIT'!F3723</f>
        <v>0</v>
      </c>
      <c r="Z1396" s="2">
        <f>'FICHE PRODUIT'!G3723</f>
        <v>0</v>
      </c>
      <c r="AA1396" s="2">
        <f>'FICHE PRODUIT'!H3723</f>
        <v>0</v>
      </c>
    </row>
    <row r="1397" spans="1:27" x14ac:dyDescent="0.2">
      <c r="A1397" s="7" t="str">
        <f>'FICHE PRODUIT'!$A$3691</f>
        <v xml:space="preserve">SLACK IVY VELOUR  </v>
      </c>
      <c r="B1397" s="2" t="str">
        <f>'FICHE PRODUIT'!$H$3691</f>
        <v xml:space="preserve">Gris bleu </v>
      </c>
      <c r="C1397" s="2" t="str">
        <f>'FICHE PRODUIT'!$S$3691</f>
        <v>W26-27</v>
      </c>
      <c r="D1397" s="2">
        <f>'FICHE PRODUIT'!$Q$3691</f>
        <v>0</v>
      </c>
      <c r="E1397" s="2" t="str">
        <f>'FICHE PRODUIT'!$S$3693</f>
        <v>IN PRODUCTION</v>
      </c>
      <c r="F1397" s="2" t="str">
        <f>'FICHE PRODUIT'!$E$3695</f>
        <v>Page 96</v>
      </c>
      <c r="G1397" s="2" t="str">
        <f>'FICHE PRODUIT'!$E$3696</f>
        <v xml:space="preserve">Not need </v>
      </c>
      <c r="H1397" s="122" t="str">
        <f>'FICHE PRODUIT'!$E$3697</f>
        <v>OCEAN SURPLUS</v>
      </c>
      <c r="I1397" s="2" t="b">
        <f>'FICHE PRODUIT'!$E$3699</f>
        <v>0</v>
      </c>
      <c r="J1397" s="2" t="str">
        <f>'FICHE PRODUIT'!$E$3701</f>
        <v>Blazers</v>
      </c>
      <c r="K1397" s="2" t="str">
        <f>'FICHE PRODUIT'!$E$3702</f>
        <v>Slack</v>
      </c>
      <c r="L1397" s="4">
        <f>'FICHE PRODUIT'!$E$3704</f>
        <v>95</v>
      </c>
      <c r="M1397" s="4">
        <f>'FICHE PRODUIT'!$E$3705</f>
        <v>31.360000000000003</v>
      </c>
      <c r="N1397" s="4">
        <f>'FICHE PRODUIT'!$E$3707</f>
        <v>126.36</v>
      </c>
      <c r="O1397" s="4">
        <f>'FICHE PRODUIT'!$E$3708</f>
        <v>3.9173789173789175</v>
      </c>
      <c r="P1397" s="4">
        <f>'FICHE PRODUIT'!$E$3710</f>
        <v>495</v>
      </c>
      <c r="Q1397" s="4">
        <f>'FICHE PRODUIT'!$E$3711</f>
        <v>198</v>
      </c>
      <c r="R1397" s="4">
        <f>'FICHE PRODUIT'!$E$3712</f>
        <v>224.99999999999997</v>
      </c>
      <c r="S1397" s="122">
        <f>'FICHE PRODUIT'!$E$3713</f>
        <v>0</v>
      </c>
      <c r="T1397" s="2" t="str">
        <f>'FICHE PRODUIT'!A3724</f>
        <v>GALON</v>
      </c>
      <c r="U1397" s="2" t="str">
        <f>'FICHE PRODUIT'!B3724</f>
        <v>NASTRO</v>
      </c>
      <c r="V1397" s="2" t="str">
        <f>'FICHE PRODUIT'!C3724</f>
        <v>G</v>
      </c>
      <c r="W1397" s="2">
        <f>'FICHE PRODUIT'!D3724</f>
        <v>1</v>
      </c>
      <c r="X1397" s="2">
        <f>'FICHE PRODUIT'!E3724</f>
        <v>15</v>
      </c>
      <c r="Y1397" s="2">
        <f>'FICHE PRODUIT'!F3724</f>
        <v>0.49</v>
      </c>
      <c r="Z1397" s="2">
        <f>'FICHE PRODUIT'!G3724</f>
        <v>0.49</v>
      </c>
      <c r="AA1397" s="2">
        <f>'FICHE PRODUIT'!H3724</f>
        <v>7.35</v>
      </c>
    </row>
    <row r="1398" spans="1:27" x14ac:dyDescent="0.2">
      <c r="A1398" s="7" t="str">
        <f>'FICHE PRODUIT'!$A$3691</f>
        <v xml:space="preserve">SLACK IVY VELOUR  </v>
      </c>
      <c r="B1398" s="2" t="str">
        <f>'FICHE PRODUIT'!$H$3691</f>
        <v xml:space="preserve">Gris bleu </v>
      </c>
      <c r="C1398" s="2" t="str">
        <f>'FICHE PRODUIT'!$S$3691</f>
        <v>W26-27</v>
      </c>
      <c r="D1398" s="2">
        <f>'FICHE PRODUIT'!$Q$3691</f>
        <v>0</v>
      </c>
      <c r="E1398" s="2" t="str">
        <f>'FICHE PRODUIT'!$S$3693</f>
        <v>IN PRODUCTION</v>
      </c>
      <c r="F1398" s="2" t="str">
        <f>'FICHE PRODUIT'!$E$3695</f>
        <v>Page 96</v>
      </c>
      <c r="G1398" s="2" t="str">
        <f>'FICHE PRODUIT'!$E$3696</f>
        <v xml:space="preserve">Not need </v>
      </c>
      <c r="H1398" s="122" t="str">
        <f>'FICHE PRODUIT'!$E$3697</f>
        <v>OCEAN SURPLUS</v>
      </c>
      <c r="I1398" s="2" t="b">
        <f>'FICHE PRODUIT'!$E$3699</f>
        <v>0</v>
      </c>
      <c r="J1398" s="2" t="str">
        <f>'FICHE PRODUIT'!$E$3701</f>
        <v>Blazers</v>
      </c>
      <c r="K1398" s="2" t="str">
        <f>'FICHE PRODUIT'!$E$3702</f>
        <v>Slack</v>
      </c>
      <c r="L1398" s="4">
        <f>'FICHE PRODUIT'!$E$3704</f>
        <v>95</v>
      </c>
      <c r="M1398" s="4">
        <f>'FICHE PRODUIT'!$E$3705</f>
        <v>31.360000000000003</v>
      </c>
      <c r="N1398" s="4">
        <f>'FICHE PRODUIT'!$E$3707</f>
        <v>126.36</v>
      </c>
      <c r="O1398" s="4">
        <f>'FICHE PRODUIT'!$E$3708</f>
        <v>3.9173789173789175</v>
      </c>
      <c r="P1398" s="4">
        <f>'FICHE PRODUIT'!$E$3710</f>
        <v>495</v>
      </c>
      <c r="Q1398" s="4">
        <f>'FICHE PRODUIT'!$E$3711</f>
        <v>198</v>
      </c>
      <c r="R1398" s="4">
        <f>'FICHE PRODUIT'!$E$3712</f>
        <v>224.99999999999997</v>
      </c>
      <c r="S1398" s="122">
        <f>'FICHE PRODUIT'!$E$3713</f>
        <v>0</v>
      </c>
      <c r="T1398" s="2" t="str">
        <f>'FICHE PRODUIT'!A3725</f>
        <v>ETIQUETTES</v>
      </c>
      <c r="U1398" s="2" t="str">
        <f>'FICHE PRODUIT'!B3725</f>
        <v>CADICA</v>
      </c>
      <c r="V1398" s="2" t="str">
        <f>'FICHE PRODUIT'!C3725</f>
        <v>DM1</v>
      </c>
      <c r="W1398" s="2">
        <f>'FICHE PRODUIT'!D3725</f>
        <v>1</v>
      </c>
      <c r="X1398" s="2">
        <f>'FICHE PRODUIT'!E3725</f>
        <v>15</v>
      </c>
      <c r="Y1398" s="2">
        <f>'FICHE PRODUIT'!F3725</f>
        <v>0.27</v>
      </c>
      <c r="Z1398" s="2">
        <f>'FICHE PRODUIT'!G3725</f>
        <v>0.27</v>
      </c>
      <c r="AA1398" s="2">
        <f>'FICHE PRODUIT'!H3725</f>
        <v>4.0500000000000007</v>
      </c>
    </row>
    <row r="1399" spans="1:27" x14ac:dyDescent="0.2">
      <c r="A1399" s="7" t="str">
        <f>'FICHE PRODUIT'!$A$3691</f>
        <v xml:space="preserve">SLACK IVY VELOUR  </v>
      </c>
      <c r="B1399" s="2" t="str">
        <f>'FICHE PRODUIT'!$H$3691</f>
        <v xml:space="preserve">Gris bleu </v>
      </c>
      <c r="C1399" s="2" t="str">
        <f>'FICHE PRODUIT'!$S$3691</f>
        <v>W26-27</v>
      </c>
      <c r="D1399" s="2">
        <f>'FICHE PRODUIT'!$Q$3691</f>
        <v>0</v>
      </c>
      <c r="E1399" s="2" t="str">
        <f>'FICHE PRODUIT'!$S$3693</f>
        <v>IN PRODUCTION</v>
      </c>
      <c r="F1399" s="2" t="str">
        <f>'FICHE PRODUIT'!$E$3695</f>
        <v>Page 96</v>
      </c>
      <c r="G1399" s="2" t="str">
        <f>'FICHE PRODUIT'!$E$3696</f>
        <v xml:space="preserve">Not need </v>
      </c>
      <c r="H1399" s="122" t="str">
        <f>'FICHE PRODUIT'!$E$3697</f>
        <v>OCEAN SURPLUS</v>
      </c>
      <c r="I1399" s="2" t="b">
        <f>'FICHE PRODUIT'!$E$3699</f>
        <v>0</v>
      </c>
      <c r="J1399" s="2" t="str">
        <f>'FICHE PRODUIT'!$E$3701</f>
        <v>Blazers</v>
      </c>
      <c r="K1399" s="2" t="str">
        <f>'FICHE PRODUIT'!$E$3702</f>
        <v>Slack</v>
      </c>
      <c r="L1399" s="4">
        <f>'FICHE PRODUIT'!$E$3704</f>
        <v>95</v>
      </c>
      <c r="M1399" s="4">
        <f>'FICHE PRODUIT'!$E$3705</f>
        <v>31.360000000000003</v>
      </c>
      <c r="N1399" s="4">
        <f>'FICHE PRODUIT'!$E$3707</f>
        <v>126.36</v>
      </c>
      <c r="O1399" s="4">
        <f>'FICHE PRODUIT'!$E$3708</f>
        <v>3.9173789173789175</v>
      </c>
      <c r="P1399" s="4">
        <f>'FICHE PRODUIT'!$E$3710</f>
        <v>495</v>
      </c>
      <c r="Q1399" s="4">
        <f>'FICHE PRODUIT'!$E$3711</f>
        <v>198</v>
      </c>
      <c r="R1399" s="4">
        <f>'FICHE PRODUIT'!$E$3712</f>
        <v>224.99999999999997</v>
      </c>
      <c r="S1399" s="122">
        <f>'FICHE PRODUIT'!$E$3713</f>
        <v>0</v>
      </c>
      <c r="T1399" s="2" t="str">
        <f>'FICHE PRODUIT'!A3726</f>
        <v>HANGTAG</v>
      </c>
      <c r="U1399" s="2" t="str">
        <f>'FICHE PRODUIT'!B3726</f>
        <v>CADICA</v>
      </c>
      <c r="V1399" s="2" t="str">
        <f>'FICHE PRODUIT'!C3726</f>
        <v>XD2</v>
      </c>
      <c r="W1399" s="2">
        <f>'FICHE PRODUIT'!D3726</f>
        <v>1</v>
      </c>
      <c r="X1399" s="2">
        <f>'FICHE PRODUIT'!E3726</f>
        <v>15</v>
      </c>
      <c r="Y1399" s="2">
        <f>'FICHE PRODUIT'!F3726</f>
        <v>0.25</v>
      </c>
      <c r="Z1399" s="2">
        <f>'FICHE PRODUIT'!G3726</f>
        <v>0.25</v>
      </c>
      <c r="AA1399" s="2">
        <f>'FICHE PRODUIT'!H3726</f>
        <v>3.75</v>
      </c>
    </row>
    <row r="1400" spans="1:27" x14ac:dyDescent="0.2">
      <c r="A1400" s="7" t="str">
        <f>'FICHE PRODUIT'!$A$3691</f>
        <v xml:space="preserve">SLACK IVY VELOUR  </v>
      </c>
      <c r="B1400" s="2" t="str">
        <f>'FICHE PRODUIT'!$H$3691</f>
        <v xml:space="preserve">Gris bleu </v>
      </c>
      <c r="C1400" s="2" t="str">
        <f>'FICHE PRODUIT'!$S$3691</f>
        <v>W26-27</v>
      </c>
      <c r="D1400" s="2">
        <f>'FICHE PRODUIT'!$Q$3691</f>
        <v>0</v>
      </c>
      <c r="E1400" s="2" t="str">
        <f>'FICHE PRODUIT'!$S$3693</f>
        <v>IN PRODUCTION</v>
      </c>
      <c r="F1400" s="2" t="str">
        <f>'FICHE PRODUIT'!$E$3695</f>
        <v>Page 96</v>
      </c>
      <c r="G1400" s="2" t="str">
        <f>'FICHE PRODUIT'!$E$3696</f>
        <v xml:space="preserve">Not need </v>
      </c>
      <c r="H1400" s="122" t="str">
        <f>'FICHE PRODUIT'!$E$3697</f>
        <v>OCEAN SURPLUS</v>
      </c>
      <c r="I1400" s="2" t="b">
        <f>'FICHE PRODUIT'!$E$3699</f>
        <v>0</v>
      </c>
      <c r="J1400" s="2" t="str">
        <f>'FICHE PRODUIT'!$E$3701</f>
        <v>Blazers</v>
      </c>
      <c r="K1400" s="2" t="str">
        <f>'FICHE PRODUIT'!$E$3702</f>
        <v>Slack</v>
      </c>
      <c r="L1400" s="4">
        <f>'FICHE PRODUIT'!$E$3704</f>
        <v>95</v>
      </c>
      <c r="M1400" s="4">
        <f>'FICHE PRODUIT'!$E$3705</f>
        <v>31.360000000000003</v>
      </c>
      <c r="N1400" s="4">
        <f>'FICHE PRODUIT'!$E$3707</f>
        <v>126.36</v>
      </c>
      <c r="O1400" s="4">
        <f>'FICHE PRODUIT'!$E$3708</f>
        <v>3.9173789173789175</v>
      </c>
      <c r="P1400" s="4">
        <f>'FICHE PRODUIT'!$E$3710</f>
        <v>495</v>
      </c>
      <c r="Q1400" s="4">
        <f>'FICHE PRODUIT'!$E$3711</f>
        <v>198</v>
      </c>
      <c r="R1400" s="4">
        <f>'FICHE PRODUIT'!$E$3712</f>
        <v>224.99999999999997</v>
      </c>
      <c r="S1400" s="122">
        <f>'FICHE PRODUIT'!$E$3713</f>
        <v>0</v>
      </c>
      <c r="T1400" s="2">
        <f>'FICHE PRODUIT'!A3727</f>
        <v>0</v>
      </c>
      <c r="U1400" s="2">
        <f>'FICHE PRODUIT'!B3727</f>
        <v>0</v>
      </c>
      <c r="V1400" s="2">
        <f>'FICHE PRODUIT'!C3727</f>
        <v>0</v>
      </c>
      <c r="W1400" s="2">
        <f>'FICHE PRODUIT'!D3727</f>
        <v>0</v>
      </c>
      <c r="X1400" s="2">
        <f>'FICHE PRODUIT'!E3727</f>
        <v>0</v>
      </c>
      <c r="Y1400" s="2">
        <f>'FICHE PRODUIT'!F3727</f>
        <v>0</v>
      </c>
      <c r="Z1400" s="2">
        <f>'FICHE PRODUIT'!G3727</f>
        <v>0</v>
      </c>
      <c r="AA1400" s="2">
        <f>'FICHE PRODUIT'!H3727</f>
        <v>0</v>
      </c>
    </row>
    <row r="1401" spans="1:27" x14ac:dyDescent="0.2">
      <c r="A1401" s="7" t="str">
        <f>'FICHE PRODUIT'!$A$3691</f>
        <v xml:space="preserve">SLACK IVY VELOUR  </v>
      </c>
      <c r="B1401" s="2" t="str">
        <f>'FICHE PRODUIT'!$H$3691</f>
        <v xml:space="preserve">Gris bleu </v>
      </c>
      <c r="C1401" s="2" t="str">
        <f>'FICHE PRODUIT'!$S$3691</f>
        <v>W26-27</v>
      </c>
      <c r="D1401" s="2">
        <f>'FICHE PRODUIT'!$Q$3691</f>
        <v>0</v>
      </c>
      <c r="E1401" s="2" t="str">
        <f>'FICHE PRODUIT'!$S$3693</f>
        <v>IN PRODUCTION</v>
      </c>
      <c r="F1401" s="2" t="str">
        <f>'FICHE PRODUIT'!$E$3695</f>
        <v>Page 96</v>
      </c>
      <c r="G1401" s="2" t="str">
        <f>'FICHE PRODUIT'!$E$3696</f>
        <v xml:space="preserve">Not need </v>
      </c>
      <c r="H1401" s="122" t="str">
        <f>'FICHE PRODUIT'!$E$3697</f>
        <v>OCEAN SURPLUS</v>
      </c>
      <c r="I1401" s="2" t="b">
        <f>'FICHE PRODUIT'!$E$3699</f>
        <v>0</v>
      </c>
      <c r="J1401" s="2" t="str">
        <f>'FICHE PRODUIT'!$E$3701</f>
        <v>Blazers</v>
      </c>
      <c r="K1401" s="2" t="str">
        <f>'FICHE PRODUIT'!$E$3702</f>
        <v>Slack</v>
      </c>
      <c r="L1401" s="4">
        <f>'FICHE PRODUIT'!$E$3704</f>
        <v>95</v>
      </c>
      <c r="M1401" s="4">
        <f>'FICHE PRODUIT'!$E$3705</f>
        <v>31.360000000000003</v>
      </c>
      <c r="N1401" s="4">
        <f>'FICHE PRODUIT'!$E$3707</f>
        <v>126.36</v>
      </c>
      <c r="O1401" s="4">
        <f>'FICHE PRODUIT'!$E$3708</f>
        <v>3.9173789173789175</v>
      </c>
      <c r="P1401" s="4">
        <f>'FICHE PRODUIT'!$E$3710</f>
        <v>495</v>
      </c>
      <c r="Q1401" s="4">
        <f>'FICHE PRODUIT'!$E$3711</f>
        <v>198</v>
      </c>
      <c r="R1401" s="4">
        <f>'FICHE PRODUIT'!$E$3712</f>
        <v>224.99999999999997</v>
      </c>
      <c r="S1401" s="122">
        <f>'FICHE PRODUIT'!$E$3713</f>
        <v>0</v>
      </c>
      <c r="T1401" s="2">
        <f>'FICHE PRODUIT'!A3728</f>
        <v>0</v>
      </c>
      <c r="U1401" s="2">
        <f>'FICHE PRODUIT'!B3728</f>
        <v>0</v>
      </c>
      <c r="V1401" s="2">
        <f>'FICHE PRODUIT'!C3728</f>
        <v>0</v>
      </c>
      <c r="W1401" s="2">
        <f>'FICHE PRODUIT'!D3728</f>
        <v>0</v>
      </c>
      <c r="X1401" s="2">
        <f>'FICHE PRODUIT'!E3728</f>
        <v>0</v>
      </c>
      <c r="Y1401" s="2">
        <f>'FICHE PRODUIT'!F3728</f>
        <v>0</v>
      </c>
      <c r="Z1401" s="2">
        <f>'FICHE PRODUIT'!G3728</f>
        <v>0</v>
      </c>
      <c r="AA1401" s="2">
        <f>'FICHE PRODUIT'!H3728</f>
        <v>0</v>
      </c>
    </row>
    <row r="1402" spans="1:27" x14ac:dyDescent="0.2">
      <c r="A1402" s="7" t="str">
        <f>'FICHE PRODUIT'!$A$3691</f>
        <v xml:space="preserve">SLACK IVY VELOUR  </v>
      </c>
      <c r="B1402" s="2" t="str">
        <f>'FICHE PRODUIT'!$H$3691</f>
        <v xml:space="preserve">Gris bleu </v>
      </c>
      <c r="C1402" s="2" t="str">
        <f>'FICHE PRODUIT'!$S$3691</f>
        <v>W26-27</v>
      </c>
      <c r="D1402" s="2">
        <f>'FICHE PRODUIT'!$Q$3691</f>
        <v>0</v>
      </c>
      <c r="E1402" s="2" t="str">
        <f>'FICHE PRODUIT'!$S$3693</f>
        <v>IN PRODUCTION</v>
      </c>
      <c r="F1402" s="2" t="str">
        <f>'FICHE PRODUIT'!$E$3695</f>
        <v>Page 96</v>
      </c>
      <c r="G1402" s="2" t="str">
        <f>'FICHE PRODUIT'!$E$3696</f>
        <v xml:space="preserve">Not need </v>
      </c>
      <c r="H1402" s="122" t="str">
        <f>'FICHE PRODUIT'!$E$3697</f>
        <v>OCEAN SURPLUS</v>
      </c>
      <c r="I1402" s="2" t="b">
        <f>'FICHE PRODUIT'!$E$3699</f>
        <v>0</v>
      </c>
      <c r="J1402" s="2" t="str">
        <f>'FICHE PRODUIT'!$E$3701</f>
        <v>Blazers</v>
      </c>
      <c r="K1402" s="2" t="str">
        <f>'FICHE PRODUIT'!$E$3702</f>
        <v>Slack</v>
      </c>
      <c r="L1402" s="4">
        <f>'FICHE PRODUIT'!$E$3704</f>
        <v>95</v>
      </c>
      <c r="M1402" s="4">
        <f>'FICHE PRODUIT'!$E$3705</f>
        <v>31.360000000000003</v>
      </c>
      <c r="N1402" s="4">
        <f>'FICHE PRODUIT'!$E$3707</f>
        <v>126.36</v>
      </c>
      <c r="O1402" s="4">
        <f>'FICHE PRODUIT'!$E$3708</f>
        <v>3.9173789173789175</v>
      </c>
      <c r="P1402" s="4">
        <f>'FICHE PRODUIT'!$E$3710</f>
        <v>495</v>
      </c>
      <c r="Q1402" s="4">
        <f>'FICHE PRODUIT'!$E$3711</f>
        <v>198</v>
      </c>
      <c r="R1402" s="4">
        <f>'FICHE PRODUIT'!$E$3712</f>
        <v>224.99999999999997</v>
      </c>
      <c r="S1402" s="122">
        <f>'FICHE PRODUIT'!$E$3713</f>
        <v>0</v>
      </c>
      <c r="T1402" s="2">
        <f>'FICHE PRODUIT'!A3729</f>
        <v>0</v>
      </c>
      <c r="U1402" s="2">
        <f>'FICHE PRODUIT'!B3729</f>
        <v>0</v>
      </c>
      <c r="V1402" s="2">
        <f>'FICHE PRODUIT'!C3729</f>
        <v>0</v>
      </c>
      <c r="W1402" s="2">
        <f>'FICHE PRODUIT'!D3729</f>
        <v>0</v>
      </c>
      <c r="X1402" s="2">
        <f>'FICHE PRODUIT'!E3729</f>
        <v>0</v>
      </c>
      <c r="Y1402" s="2">
        <f>'FICHE PRODUIT'!F3729</f>
        <v>0</v>
      </c>
      <c r="Z1402" s="2">
        <f>'FICHE PRODUIT'!G3729</f>
        <v>0</v>
      </c>
      <c r="AA1402" s="2">
        <f>'FICHE PRODUIT'!H3729</f>
        <v>0</v>
      </c>
    </row>
    <row r="1403" spans="1:27" x14ac:dyDescent="0.2">
      <c r="A1403" s="7" t="str">
        <f>'FICHE PRODUIT'!$A$3691</f>
        <v xml:space="preserve">SLACK IVY VELOUR  </v>
      </c>
      <c r="B1403" s="2" t="str">
        <f>'FICHE PRODUIT'!$H$3691</f>
        <v xml:space="preserve">Gris bleu </v>
      </c>
      <c r="C1403" s="2" t="str">
        <f>'FICHE PRODUIT'!$S$3691</f>
        <v>W26-27</v>
      </c>
      <c r="D1403" s="2">
        <f>'FICHE PRODUIT'!$Q$3691</f>
        <v>0</v>
      </c>
      <c r="E1403" s="2" t="str">
        <f>'FICHE PRODUIT'!$S$3693</f>
        <v>IN PRODUCTION</v>
      </c>
      <c r="F1403" s="2" t="str">
        <f>'FICHE PRODUIT'!$E$3695</f>
        <v>Page 96</v>
      </c>
      <c r="G1403" s="2" t="str">
        <f>'FICHE PRODUIT'!$E$3696</f>
        <v xml:space="preserve">Not need </v>
      </c>
      <c r="H1403" s="122" t="str">
        <f>'FICHE PRODUIT'!$E$3697</f>
        <v>OCEAN SURPLUS</v>
      </c>
      <c r="I1403" s="2" t="b">
        <f>'FICHE PRODUIT'!$E$3699</f>
        <v>0</v>
      </c>
      <c r="J1403" s="2" t="str">
        <f>'FICHE PRODUIT'!$E$3701</f>
        <v>Blazers</v>
      </c>
      <c r="K1403" s="2" t="str">
        <f>'FICHE PRODUIT'!$E$3702</f>
        <v>Slack</v>
      </c>
      <c r="L1403" s="4">
        <f>'FICHE PRODUIT'!$E$3704</f>
        <v>95</v>
      </c>
      <c r="M1403" s="4">
        <f>'FICHE PRODUIT'!$E$3705</f>
        <v>31.360000000000003</v>
      </c>
      <c r="N1403" s="4">
        <f>'FICHE PRODUIT'!$E$3707</f>
        <v>126.36</v>
      </c>
      <c r="O1403" s="4">
        <f>'FICHE PRODUIT'!$E$3708</f>
        <v>3.9173789173789175</v>
      </c>
      <c r="P1403" s="4">
        <f>'FICHE PRODUIT'!$E$3710</f>
        <v>495</v>
      </c>
      <c r="Q1403" s="4">
        <f>'FICHE PRODUIT'!$E$3711</f>
        <v>198</v>
      </c>
      <c r="R1403" s="4">
        <f>'FICHE PRODUIT'!$E$3712</f>
        <v>224.99999999999997</v>
      </c>
      <c r="S1403" s="122">
        <f>'FICHE PRODUIT'!$E$3713</f>
        <v>0</v>
      </c>
      <c r="T1403" s="2" t="str">
        <f>'FICHE PRODUIT'!A3730</f>
        <v>Frais externe</v>
      </c>
      <c r="U1403" s="2" t="str">
        <f>'FICHE PRODUIT'!B3730</f>
        <v xml:space="preserve">Classwash </v>
      </c>
      <c r="V1403" s="2" t="str">
        <f>'FICHE PRODUIT'!C3730</f>
        <v>Teinture</v>
      </c>
      <c r="W1403" s="2">
        <f>'FICHE PRODUIT'!D3730</f>
        <v>1</v>
      </c>
      <c r="X1403" s="2">
        <f>'FICHE PRODUIT'!E3730</f>
        <v>15</v>
      </c>
      <c r="Y1403" s="2">
        <f>'FICHE PRODUIT'!F3730</f>
        <v>2</v>
      </c>
      <c r="Z1403" s="2">
        <f>'FICHE PRODUIT'!G3730</f>
        <v>2</v>
      </c>
      <c r="AA1403" s="2">
        <f>'FICHE PRODUIT'!H3730</f>
        <v>30</v>
      </c>
    </row>
    <row r="1404" spans="1:27" x14ac:dyDescent="0.2">
      <c r="A1404" s="7" t="str">
        <f>'FICHE PRODUIT'!$A$3691</f>
        <v xml:space="preserve">SLACK IVY VELOUR  </v>
      </c>
      <c r="B1404" s="2" t="str">
        <f>'FICHE PRODUIT'!$H$3691</f>
        <v xml:space="preserve">Gris bleu </v>
      </c>
      <c r="C1404" s="2" t="str">
        <f>'FICHE PRODUIT'!$S$3691</f>
        <v>W26-27</v>
      </c>
      <c r="D1404" s="2">
        <f>'FICHE PRODUIT'!$Q$3691</f>
        <v>0</v>
      </c>
      <c r="E1404" s="2" t="str">
        <f>'FICHE PRODUIT'!$S$3693</f>
        <v>IN PRODUCTION</v>
      </c>
      <c r="F1404" s="2" t="str">
        <f>'FICHE PRODUIT'!$E$3695</f>
        <v>Page 96</v>
      </c>
      <c r="G1404" s="2" t="str">
        <f>'FICHE PRODUIT'!$E$3696</f>
        <v xml:space="preserve">Not need </v>
      </c>
      <c r="H1404" s="122" t="str">
        <f>'FICHE PRODUIT'!$E$3697</f>
        <v>OCEAN SURPLUS</v>
      </c>
      <c r="I1404" s="2" t="b">
        <f>'FICHE PRODUIT'!$E$3699</f>
        <v>0</v>
      </c>
      <c r="J1404" s="2" t="str">
        <f>'FICHE PRODUIT'!$E$3701</f>
        <v>Blazers</v>
      </c>
      <c r="K1404" s="2" t="str">
        <f>'FICHE PRODUIT'!$E$3702</f>
        <v>Slack</v>
      </c>
      <c r="L1404" s="4">
        <f>'FICHE PRODUIT'!$E$3704</f>
        <v>95</v>
      </c>
      <c r="M1404" s="4">
        <f>'FICHE PRODUIT'!$E$3705</f>
        <v>31.360000000000003</v>
      </c>
      <c r="N1404" s="4">
        <f>'FICHE PRODUIT'!$E$3707</f>
        <v>126.36</v>
      </c>
      <c r="O1404" s="4">
        <f>'FICHE PRODUIT'!$E$3708</f>
        <v>3.9173789173789175</v>
      </c>
      <c r="P1404" s="4">
        <f>'FICHE PRODUIT'!$E$3710</f>
        <v>495</v>
      </c>
      <c r="Q1404" s="4">
        <f>'FICHE PRODUIT'!$E$3711</f>
        <v>198</v>
      </c>
      <c r="R1404" s="4">
        <f>'FICHE PRODUIT'!$E$3712</f>
        <v>224.99999999999997</v>
      </c>
      <c r="S1404" s="122">
        <f>'FICHE PRODUIT'!$E$3713</f>
        <v>0</v>
      </c>
      <c r="T1404" s="2" t="str">
        <f>'FICHE PRODUIT'!A3731</f>
        <v>Frais externe</v>
      </c>
      <c r="U1404" s="2" t="str">
        <f>'FICHE PRODUIT'!B3731</f>
        <v>Transport</v>
      </c>
      <c r="V1404" s="2" t="str">
        <f>'FICHE PRODUIT'!C3731</f>
        <v xml:space="preserve">Européen </v>
      </c>
      <c r="W1404" s="2">
        <f>'FICHE PRODUIT'!D3731</f>
        <v>1</v>
      </c>
      <c r="X1404" s="2">
        <f>'FICHE PRODUIT'!E3731</f>
        <v>15</v>
      </c>
      <c r="Y1404" s="2">
        <f>'FICHE PRODUIT'!F3731</f>
        <v>2</v>
      </c>
      <c r="Z1404" s="2">
        <f>'FICHE PRODUIT'!G3731</f>
        <v>2</v>
      </c>
      <c r="AA1404" s="2">
        <f>'FICHE PRODUIT'!H3731</f>
        <v>30</v>
      </c>
    </row>
    <row r="1405" spans="1:27" x14ac:dyDescent="0.2">
      <c r="A1405" s="7" t="str">
        <f>'FICHE PRODUIT'!$A$3691</f>
        <v xml:space="preserve">SLACK IVY VELOUR  </v>
      </c>
      <c r="B1405" s="2" t="str">
        <f>'FICHE PRODUIT'!$H$3691</f>
        <v xml:space="preserve">Gris bleu </v>
      </c>
      <c r="C1405" s="2" t="str">
        <f>'FICHE PRODUIT'!$S$3691</f>
        <v>W26-27</v>
      </c>
      <c r="D1405" s="2">
        <f>'FICHE PRODUIT'!$Q$3691</f>
        <v>0</v>
      </c>
      <c r="E1405" s="2" t="str">
        <f>'FICHE PRODUIT'!$S$3693</f>
        <v>IN PRODUCTION</v>
      </c>
      <c r="F1405" s="2" t="str">
        <f>'FICHE PRODUIT'!$E$3695</f>
        <v>Page 96</v>
      </c>
      <c r="G1405" s="2" t="str">
        <f>'FICHE PRODUIT'!$E$3696</f>
        <v xml:space="preserve">Not need </v>
      </c>
      <c r="H1405" s="122" t="str">
        <f>'FICHE PRODUIT'!$E$3697</f>
        <v>OCEAN SURPLUS</v>
      </c>
      <c r="I1405" s="2" t="b">
        <f>'FICHE PRODUIT'!$E$3699</f>
        <v>0</v>
      </c>
      <c r="J1405" s="2" t="str">
        <f>'FICHE PRODUIT'!$E$3701</f>
        <v>Blazers</v>
      </c>
      <c r="K1405" s="2" t="str">
        <f>'FICHE PRODUIT'!$E$3702</f>
        <v>Slack</v>
      </c>
      <c r="L1405" s="4">
        <f>'FICHE PRODUIT'!$E$3704</f>
        <v>95</v>
      </c>
      <c r="M1405" s="4">
        <f>'FICHE PRODUIT'!$E$3705</f>
        <v>31.360000000000003</v>
      </c>
      <c r="N1405" s="4">
        <f>'FICHE PRODUIT'!$E$3707</f>
        <v>126.36</v>
      </c>
      <c r="O1405" s="4">
        <f>'FICHE PRODUIT'!$E$3708</f>
        <v>3.9173789173789175</v>
      </c>
      <c r="P1405" s="4">
        <f>'FICHE PRODUIT'!$E$3710</f>
        <v>495</v>
      </c>
      <c r="Q1405" s="4">
        <f>'FICHE PRODUIT'!$E$3711</f>
        <v>198</v>
      </c>
      <c r="R1405" s="4">
        <f>'FICHE PRODUIT'!$E$3712</f>
        <v>224.99999999999997</v>
      </c>
      <c r="S1405" s="122">
        <f>'FICHE PRODUIT'!$E$3713</f>
        <v>0</v>
      </c>
      <c r="T1405" s="2" t="str">
        <f>'FICHE PRODUIT'!A3732</f>
        <v>Frais externe</v>
      </c>
      <c r="U1405" s="2" t="str">
        <f>'FICHE PRODUIT'!B3732</f>
        <v>Communication</v>
      </c>
      <c r="V1405" s="2" t="str">
        <f>'FICHE PRODUIT'!C3732</f>
        <v>Marketing</v>
      </c>
      <c r="W1405" s="2">
        <f>'FICHE PRODUIT'!D3732</f>
        <v>1</v>
      </c>
      <c r="X1405" s="2">
        <f>'FICHE PRODUIT'!E3732</f>
        <v>15</v>
      </c>
      <c r="Y1405" s="2">
        <f>'FICHE PRODUIT'!F3732</f>
        <v>0.5</v>
      </c>
      <c r="Z1405" s="2">
        <f>'FICHE PRODUIT'!G3732</f>
        <v>0.5</v>
      </c>
      <c r="AA1405" s="2">
        <f>'FICHE PRODUIT'!H3732</f>
        <v>7.5</v>
      </c>
    </row>
    <row r="1406" spans="1:27" x14ac:dyDescent="0.2">
      <c r="A1406" s="7" t="str">
        <f>'FICHE PRODUIT'!$A$3734</f>
        <v xml:space="preserve">SLACK IVY VELOUR </v>
      </c>
      <c r="B1406" s="2" t="str">
        <f>'FICHE PRODUIT'!$H$3734</f>
        <v>KAKI WASHED</v>
      </c>
      <c r="C1406" s="2" t="str">
        <f>'FICHE PRODUIT'!$S$3734</f>
        <v>W26-27</v>
      </c>
      <c r="D1406" s="2">
        <f>'FICHE PRODUIT'!$Q$3734</f>
        <v>0</v>
      </c>
      <c r="E1406" s="2" t="str">
        <f>'FICHE PRODUIT'!$S$3736</f>
        <v>IN PRODUCTION</v>
      </c>
      <c r="F1406" s="2" t="str">
        <f>'FICHE PRODUIT'!$E$3738</f>
        <v>Page 97</v>
      </c>
      <c r="G1406" s="2" t="str">
        <f>'FICHE PRODUIT'!$E$3739</f>
        <v xml:space="preserve">Not need </v>
      </c>
      <c r="H1406" s="122" t="str">
        <f>'FICHE PRODUIT'!$E$3740</f>
        <v>OCEAN SURPLUS</v>
      </c>
      <c r="I1406" s="2" t="b">
        <f>'FICHE PRODUIT'!$E$3742</f>
        <v>0</v>
      </c>
      <c r="J1406" s="2" t="str">
        <f>'FICHE PRODUIT'!$E$3744</f>
        <v>Blazers</v>
      </c>
      <c r="K1406" s="2" t="str">
        <f>'FICHE PRODUIT'!$E$3745</f>
        <v>Slack</v>
      </c>
      <c r="L1406" s="4">
        <f>'FICHE PRODUIT'!$E$3747</f>
        <v>95</v>
      </c>
      <c r="M1406" s="4">
        <f>'FICHE PRODUIT'!$E$3748</f>
        <v>31.360000000000003</v>
      </c>
      <c r="N1406" s="4">
        <f>'FICHE PRODUIT'!$E$3750</f>
        <v>126.36</v>
      </c>
      <c r="O1406" s="4">
        <f>'FICHE PRODUIT'!$E$3751</f>
        <v>3.9173789173789175</v>
      </c>
      <c r="P1406" s="4">
        <f>'FICHE PRODUIT'!$E$3753</f>
        <v>495</v>
      </c>
      <c r="Q1406" s="4">
        <f>'FICHE PRODUIT'!$E$3754</f>
        <v>198</v>
      </c>
      <c r="R1406" s="4">
        <f>'FICHE PRODUIT'!$E$3755</f>
        <v>224.99999999999997</v>
      </c>
      <c r="S1406" s="122">
        <f>'FICHE PRODUIT'!$E$3756</f>
        <v>0</v>
      </c>
      <c r="T1406" s="2" t="str">
        <f>'FICHE PRODUIT'!A3761</f>
        <v>FABRIC</v>
      </c>
      <c r="U1406" s="2" t="str">
        <f>'FICHE PRODUIT'!B3761</f>
        <v xml:space="preserve">DUCA VISCONTI </v>
      </c>
      <c r="V1406" s="2" t="str">
        <f>'FICHE PRODUIT'!C3761</f>
        <v>QUATTROCORD FIT PPTC</v>
      </c>
      <c r="W1406" s="2">
        <f>'FICHE PRODUIT'!D3761</f>
        <v>2.2000000000000002</v>
      </c>
      <c r="X1406" s="2">
        <f>'FICHE PRODUIT'!E3761</f>
        <v>59.400000000000006</v>
      </c>
      <c r="Y1406" s="2">
        <f>'FICHE PRODUIT'!F3761</f>
        <v>11.3</v>
      </c>
      <c r="Z1406" s="2">
        <f>'FICHE PRODUIT'!G3761</f>
        <v>24.860000000000003</v>
      </c>
      <c r="AA1406" s="2">
        <f>'FICHE PRODUIT'!H3761</f>
        <v>671.22</v>
      </c>
    </row>
    <row r="1407" spans="1:27" x14ac:dyDescent="0.2">
      <c r="A1407" s="7" t="str">
        <f>'FICHE PRODUIT'!$A$3734</f>
        <v xml:space="preserve">SLACK IVY VELOUR </v>
      </c>
      <c r="B1407" s="2" t="str">
        <f>'FICHE PRODUIT'!$H$3734</f>
        <v>KAKI WASHED</v>
      </c>
      <c r="C1407" s="2" t="str">
        <f>'FICHE PRODUIT'!$S$3734</f>
        <v>W26-27</v>
      </c>
      <c r="D1407" s="2">
        <f>'FICHE PRODUIT'!$Q$3734</f>
        <v>0</v>
      </c>
      <c r="E1407" s="2" t="str">
        <f>'FICHE PRODUIT'!$S$3736</f>
        <v>IN PRODUCTION</v>
      </c>
      <c r="F1407" s="2" t="str">
        <f>'FICHE PRODUIT'!$E$3738</f>
        <v>Page 97</v>
      </c>
      <c r="G1407" s="2" t="str">
        <f>'FICHE PRODUIT'!$E$3739</f>
        <v xml:space="preserve">Not need </v>
      </c>
      <c r="H1407" s="122" t="str">
        <f>'FICHE PRODUIT'!$E$3740</f>
        <v>OCEAN SURPLUS</v>
      </c>
      <c r="I1407" s="2" t="b">
        <f>'FICHE PRODUIT'!$E$3742</f>
        <v>0</v>
      </c>
      <c r="J1407" s="2" t="str">
        <f>'FICHE PRODUIT'!$E$3744</f>
        <v>Blazers</v>
      </c>
      <c r="K1407" s="2" t="str">
        <f>'FICHE PRODUIT'!$E$3745</f>
        <v>Slack</v>
      </c>
      <c r="L1407" s="4">
        <f>'FICHE PRODUIT'!$E$3747</f>
        <v>95</v>
      </c>
      <c r="M1407" s="4">
        <f>'FICHE PRODUIT'!$E$3748</f>
        <v>31.360000000000003</v>
      </c>
      <c r="N1407" s="4">
        <f>'FICHE PRODUIT'!$E$3750</f>
        <v>126.36</v>
      </c>
      <c r="O1407" s="4">
        <f>'FICHE PRODUIT'!$E$3751</f>
        <v>3.9173789173789175</v>
      </c>
      <c r="P1407" s="4">
        <f>'FICHE PRODUIT'!$E$3753</f>
        <v>495</v>
      </c>
      <c r="Q1407" s="4">
        <f>'FICHE PRODUIT'!$E$3754</f>
        <v>198</v>
      </c>
      <c r="R1407" s="4">
        <f>'FICHE PRODUIT'!$E$3755</f>
        <v>224.99999999999997</v>
      </c>
      <c r="S1407" s="122">
        <f>'FICHE PRODUIT'!$E$3756</f>
        <v>0</v>
      </c>
      <c r="T1407" s="2" t="str">
        <f>'FICHE PRODUIT'!A3762</f>
        <v>LINNING</v>
      </c>
      <c r="U1407" s="2" t="str">
        <f>'FICHE PRODUIT'!B3762</f>
        <v>CERVOTESSILE</v>
      </c>
      <c r="V1407" s="2" t="str">
        <f>'FICHE PRODUIT'!C3762</f>
        <v>LOTO e.202</v>
      </c>
      <c r="W1407" s="2">
        <f>'FICHE PRODUIT'!D3762</f>
        <v>0.72</v>
      </c>
      <c r="X1407" s="2">
        <f>'FICHE PRODUIT'!E3762</f>
        <v>19.439999999999998</v>
      </c>
      <c r="Y1407" s="2">
        <f>'FICHE PRODUIT'!F3762</f>
        <v>0</v>
      </c>
      <c r="Z1407" s="2">
        <f>'FICHE PRODUIT'!G3762</f>
        <v>0</v>
      </c>
      <c r="AA1407" s="2">
        <f>'FICHE PRODUIT'!H3762</f>
        <v>0</v>
      </c>
    </row>
    <row r="1408" spans="1:27" x14ac:dyDescent="0.2">
      <c r="A1408" s="7" t="str">
        <f>'FICHE PRODUIT'!$A$3734</f>
        <v xml:space="preserve">SLACK IVY VELOUR </v>
      </c>
      <c r="B1408" s="2" t="str">
        <f>'FICHE PRODUIT'!$H$3734</f>
        <v>KAKI WASHED</v>
      </c>
      <c r="C1408" s="2" t="str">
        <f>'FICHE PRODUIT'!$S$3734</f>
        <v>W26-27</v>
      </c>
      <c r="D1408" s="2">
        <f>'FICHE PRODUIT'!$Q$3734</f>
        <v>0</v>
      </c>
      <c r="E1408" s="2" t="str">
        <f>'FICHE PRODUIT'!$S$3736</f>
        <v>IN PRODUCTION</v>
      </c>
      <c r="F1408" s="2" t="str">
        <f>'FICHE PRODUIT'!$E$3738</f>
        <v>Page 97</v>
      </c>
      <c r="G1408" s="2" t="str">
        <f>'FICHE PRODUIT'!$E$3739</f>
        <v xml:space="preserve">Not need </v>
      </c>
      <c r="H1408" s="122" t="str">
        <f>'FICHE PRODUIT'!$E$3740</f>
        <v>OCEAN SURPLUS</v>
      </c>
      <c r="I1408" s="2" t="b">
        <f>'FICHE PRODUIT'!$E$3742</f>
        <v>0</v>
      </c>
      <c r="J1408" s="2" t="str">
        <f>'FICHE PRODUIT'!$E$3744</f>
        <v>Blazers</v>
      </c>
      <c r="K1408" s="2" t="str">
        <f>'FICHE PRODUIT'!$E$3745</f>
        <v>Slack</v>
      </c>
      <c r="L1408" s="4">
        <f>'FICHE PRODUIT'!$E$3747</f>
        <v>95</v>
      </c>
      <c r="M1408" s="4">
        <f>'FICHE PRODUIT'!$E$3748</f>
        <v>31.360000000000003</v>
      </c>
      <c r="N1408" s="4">
        <f>'FICHE PRODUIT'!$E$3750</f>
        <v>126.36</v>
      </c>
      <c r="O1408" s="4">
        <f>'FICHE PRODUIT'!$E$3751</f>
        <v>3.9173789173789175</v>
      </c>
      <c r="P1408" s="4">
        <f>'FICHE PRODUIT'!$E$3753</f>
        <v>495</v>
      </c>
      <c r="Q1408" s="4">
        <f>'FICHE PRODUIT'!$E$3754</f>
        <v>198</v>
      </c>
      <c r="R1408" s="4">
        <f>'FICHE PRODUIT'!$E$3755</f>
        <v>224.99999999999997</v>
      </c>
      <c r="S1408" s="122">
        <f>'FICHE PRODUIT'!$E$3756</f>
        <v>0</v>
      </c>
      <c r="T1408" s="2" t="str">
        <f>'FICHE PRODUIT'!A3763</f>
        <v>INTERLINING</v>
      </c>
      <c r="U1408" s="2" t="str">
        <f>'FICHE PRODUIT'!B3763</f>
        <v>CHARGEUR</v>
      </c>
      <c r="V1408" s="2" t="str">
        <f>'FICHE PRODUIT'!C3763</f>
        <v>711048/A NATURAL</v>
      </c>
      <c r="W1408" s="2">
        <f>'FICHE PRODUIT'!D3763</f>
        <v>0.6</v>
      </c>
      <c r="X1408" s="2">
        <f>'FICHE PRODUIT'!E3763</f>
        <v>16.2</v>
      </c>
      <c r="Y1408" s="2">
        <f>'FICHE PRODUIT'!F3763</f>
        <v>0</v>
      </c>
      <c r="Z1408" s="2">
        <f>'FICHE PRODUIT'!G3763</f>
        <v>0</v>
      </c>
      <c r="AA1408" s="2">
        <f>'FICHE PRODUIT'!H3763</f>
        <v>0</v>
      </c>
    </row>
    <row r="1409" spans="1:27" x14ac:dyDescent="0.2">
      <c r="A1409" s="7" t="str">
        <f>'FICHE PRODUIT'!$A$3734</f>
        <v xml:space="preserve">SLACK IVY VELOUR </v>
      </c>
      <c r="B1409" s="2" t="str">
        <f>'FICHE PRODUIT'!$H$3734</f>
        <v>KAKI WASHED</v>
      </c>
      <c r="C1409" s="2" t="str">
        <f>'FICHE PRODUIT'!$S$3734</f>
        <v>W26-27</v>
      </c>
      <c r="D1409" s="2">
        <f>'FICHE PRODUIT'!$Q$3734</f>
        <v>0</v>
      </c>
      <c r="E1409" s="2" t="str">
        <f>'FICHE PRODUIT'!$S$3736</f>
        <v>IN PRODUCTION</v>
      </c>
      <c r="F1409" s="2" t="str">
        <f>'FICHE PRODUIT'!$E$3738</f>
        <v>Page 97</v>
      </c>
      <c r="G1409" s="2" t="str">
        <f>'FICHE PRODUIT'!$E$3739</f>
        <v xml:space="preserve">Not need </v>
      </c>
      <c r="H1409" s="122" t="str">
        <f>'FICHE PRODUIT'!$E$3740</f>
        <v>OCEAN SURPLUS</v>
      </c>
      <c r="I1409" s="2" t="b">
        <f>'FICHE PRODUIT'!$E$3742</f>
        <v>0</v>
      </c>
      <c r="J1409" s="2" t="str">
        <f>'FICHE PRODUIT'!$E$3744</f>
        <v>Blazers</v>
      </c>
      <c r="K1409" s="2" t="str">
        <f>'FICHE PRODUIT'!$E$3745</f>
        <v>Slack</v>
      </c>
      <c r="L1409" s="4">
        <f>'FICHE PRODUIT'!$E$3747</f>
        <v>95</v>
      </c>
      <c r="M1409" s="4">
        <f>'FICHE PRODUIT'!$E$3748</f>
        <v>31.360000000000003</v>
      </c>
      <c r="N1409" s="4">
        <f>'FICHE PRODUIT'!$E$3750</f>
        <v>126.36</v>
      </c>
      <c r="O1409" s="4">
        <f>'FICHE PRODUIT'!$E$3751</f>
        <v>3.9173789173789175</v>
      </c>
      <c r="P1409" s="4">
        <f>'FICHE PRODUIT'!$E$3753</f>
        <v>495</v>
      </c>
      <c r="Q1409" s="4">
        <f>'FICHE PRODUIT'!$E$3754</f>
        <v>198</v>
      </c>
      <c r="R1409" s="4">
        <f>'FICHE PRODUIT'!$E$3755</f>
        <v>224.99999999999997</v>
      </c>
      <c r="S1409" s="122">
        <f>'FICHE PRODUIT'!$E$3756</f>
        <v>0</v>
      </c>
      <c r="T1409" s="2" t="str">
        <f>'FICHE PRODUIT'!A3764</f>
        <v>BOUTONS</v>
      </c>
      <c r="U1409" s="2" t="str">
        <f>'FICHE PRODUIT'!B3764</f>
        <v>LOUROPEL</v>
      </c>
      <c r="V1409" s="2" t="str">
        <f>'FICHE PRODUIT'!C3764</f>
        <v>BT2</v>
      </c>
      <c r="W1409" s="2">
        <f>'FICHE PRODUIT'!D3764</f>
        <v>3</v>
      </c>
      <c r="X1409" s="2">
        <f>'FICHE PRODUIT'!E3764</f>
        <v>81</v>
      </c>
      <c r="Y1409" s="2">
        <f>'FICHE PRODUIT'!F3764</f>
        <v>0.13</v>
      </c>
      <c r="Z1409" s="2">
        <f>'FICHE PRODUIT'!G3764</f>
        <v>0.39</v>
      </c>
      <c r="AA1409" s="2">
        <f>'FICHE PRODUIT'!H3764</f>
        <v>10.530000000000001</v>
      </c>
    </row>
    <row r="1410" spans="1:27" x14ac:dyDescent="0.2">
      <c r="A1410" s="7" t="str">
        <f>'FICHE PRODUIT'!$A$3734</f>
        <v xml:space="preserve">SLACK IVY VELOUR </v>
      </c>
      <c r="B1410" s="2" t="str">
        <f>'FICHE PRODUIT'!$H$3734</f>
        <v>KAKI WASHED</v>
      </c>
      <c r="C1410" s="2" t="str">
        <f>'FICHE PRODUIT'!$S$3734</f>
        <v>W26-27</v>
      </c>
      <c r="D1410" s="2">
        <f>'FICHE PRODUIT'!$Q$3734</f>
        <v>0</v>
      </c>
      <c r="E1410" s="2" t="str">
        <f>'FICHE PRODUIT'!$S$3736</f>
        <v>IN PRODUCTION</v>
      </c>
      <c r="F1410" s="2" t="str">
        <f>'FICHE PRODUIT'!$E$3738</f>
        <v>Page 97</v>
      </c>
      <c r="G1410" s="2" t="str">
        <f>'FICHE PRODUIT'!$E$3739</f>
        <v xml:space="preserve">Not need </v>
      </c>
      <c r="H1410" s="122" t="str">
        <f>'FICHE PRODUIT'!$E$3740</f>
        <v>OCEAN SURPLUS</v>
      </c>
      <c r="I1410" s="2" t="b">
        <f>'FICHE PRODUIT'!$E$3742</f>
        <v>0</v>
      </c>
      <c r="J1410" s="2" t="str">
        <f>'FICHE PRODUIT'!$E$3744</f>
        <v>Blazers</v>
      </c>
      <c r="K1410" s="2" t="str">
        <f>'FICHE PRODUIT'!$E$3745</f>
        <v>Slack</v>
      </c>
      <c r="L1410" s="4">
        <f>'FICHE PRODUIT'!$E$3747</f>
        <v>95</v>
      </c>
      <c r="M1410" s="4">
        <f>'FICHE PRODUIT'!$E$3748</f>
        <v>31.360000000000003</v>
      </c>
      <c r="N1410" s="4">
        <f>'FICHE PRODUIT'!$E$3750</f>
        <v>126.36</v>
      </c>
      <c r="O1410" s="4">
        <f>'FICHE PRODUIT'!$E$3751</f>
        <v>3.9173789173789175</v>
      </c>
      <c r="P1410" s="4">
        <f>'FICHE PRODUIT'!$E$3753</f>
        <v>495</v>
      </c>
      <c r="Q1410" s="4">
        <f>'FICHE PRODUIT'!$E$3754</f>
        <v>198</v>
      </c>
      <c r="R1410" s="4">
        <f>'FICHE PRODUIT'!$E$3755</f>
        <v>224.99999999999997</v>
      </c>
      <c r="S1410" s="122">
        <f>'FICHE PRODUIT'!$E$3756</f>
        <v>0</v>
      </c>
      <c r="T1410" s="2" t="str">
        <f>'FICHE PRODUIT'!A3765</f>
        <v>BOUTONS</v>
      </c>
      <c r="U1410" s="2" t="str">
        <f>'FICHE PRODUIT'!B3765</f>
        <v>LOUROPEL</v>
      </c>
      <c r="V1410" s="2" t="str">
        <f>'FICHE PRODUIT'!C3765</f>
        <v>BT1</v>
      </c>
      <c r="W1410" s="2">
        <f>'FICHE PRODUIT'!D3765</f>
        <v>10</v>
      </c>
      <c r="X1410" s="2">
        <f>'FICHE PRODUIT'!E3765</f>
        <v>270</v>
      </c>
      <c r="Y1410" s="2">
        <f>'FICHE PRODUIT'!F3765</f>
        <v>0.06</v>
      </c>
      <c r="Z1410" s="2">
        <f>'FICHE PRODUIT'!G3765</f>
        <v>0.6</v>
      </c>
      <c r="AA1410" s="2">
        <f>'FICHE PRODUIT'!H3765</f>
        <v>16.2</v>
      </c>
    </row>
    <row r="1411" spans="1:27" x14ac:dyDescent="0.2">
      <c r="A1411" s="7" t="str">
        <f>'FICHE PRODUIT'!$A$3734</f>
        <v xml:space="preserve">SLACK IVY VELOUR </v>
      </c>
      <c r="B1411" s="2" t="str">
        <f>'FICHE PRODUIT'!$H$3734</f>
        <v>KAKI WASHED</v>
      </c>
      <c r="C1411" s="2" t="str">
        <f>'FICHE PRODUIT'!$S$3734</f>
        <v>W26-27</v>
      </c>
      <c r="D1411" s="2">
        <f>'FICHE PRODUIT'!$Q$3734</f>
        <v>0</v>
      </c>
      <c r="E1411" s="2" t="str">
        <f>'FICHE PRODUIT'!$S$3736</f>
        <v>IN PRODUCTION</v>
      </c>
      <c r="F1411" s="2" t="str">
        <f>'FICHE PRODUIT'!$E$3738</f>
        <v>Page 97</v>
      </c>
      <c r="G1411" s="2" t="str">
        <f>'FICHE PRODUIT'!$E$3739</f>
        <v xml:space="preserve">Not need </v>
      </c>
      <c r="H1411" s="122" t="str">
        <f>'FICHE PRODUIT'!$E$3740</f>
        <v>OCEAN SURPLUS</v>
      </c>
      <c r="I1411" s="2" t="b">
        <f>'FICHE PRODUIT'!$E$3742</f>
        <v>0</v>
      </c>
      <c r="J1411" s="2" t="str">
        <f>'FICHE PRODUIT'!$E$3744</f>
        <v>Blazers</v>
      </c>
      <c r="K1411" s="2" t="str">
        <f>'FICHE PRODUIT'!$E$3745</f>
        <v>Slack</v>
      </c>
      <c r="L1411" s="4">
        <f>'FICHE PRODUIT'!$E$3747</f>
        <v>95</v>
      </c>
      <c r="M1411" s="4">
        <f>'FICHE PRODUIT'!$E$3748</f>
        <v>31.360000000000003</v>
      </c>
      <c r="N1411" s="4">
        <f>'FICHE PRODUIT'!$E$3750</f>
        <v>126.36</v>
      </c>
      <c r="O1411" s="4">
        <f>'FICHE PRODUIT'!$E$3751</f>
        <v>3.9173789173789175</v>
      </c>
      <c r="P1411" s="4">
        <f>'FICHE PRODUIT'!$E$3753</f>
        <v>495</v>
      </c>
      <c r="Q1411" s="4">
        <f>'FICHE PRODUIT'!$E$3754</f>
        <v>198</v>
      </c>
      <c r="R1411" s="4">
        <f>'FICHE PRODUIT'!$E$3755</f>
        <v>224.99999999999997</v>
      </c>
      <c r="S1411" s="122">
        <f>'FICHE PRODUIT'!$E$3756</f>
        <v>0</v>
      </c>
      <c r="T1411" s="2" t="str">
        <f>'FICHE PRODUIT'!A3766</f>
        <v>GALON</v>
      </c>
      <c r="U1411" s="2" t="str">
        <f>'FICHE PRODUIT'!B3766</f>
        <v>NASTRO</v>
      </c>
      <c r="V1411" s="2" t="str">
        <f>'FICHE PRODUIT'!C3766</f>
        <v>H</v>
      </c>
      <c r="W1411" s="2">
        <f>'FICHE PRODUIT'!D3766</f>
        <v>0.5</v>
      </c>
      <c r="X1411" s="2">
        <f>'FICHE PRODUIT'!E3766</f>
        <v>13.5</v>
      </c>
      <c r="Y1411" s="2">
        <f>'FICHE PRODUIT'!F3766</f>
        <v>0</v>
      </c>
      <c r="Z1411" s="2">
        <f>'FICHE PRODUIT'!G3766</f>
        <v>0</v>
      </c>
      <c r="AA1411" s="2">
        <f>'FICHE PRODUIT'!H3766</f>
        <v>0</v>
      </c>
    </row>
    <row r="1412" spans="1:27" x14ac:dyDescent="0.2">
      <c r="A1412" s="7" t="str">
        <f>'FICHE PRODUIT'!$A$3734</f>
        <v xml:space="preserve">SLACK IVY VELOUR </v>
      </c>
      <c r="B1412" s="2" t="str">
        <f>'FICHE PRODUIT'!$H$3734</f>
        <v>KAKI WASHED</v>
      </c>
      <c r="C1412" s="2" t="str">
        <f>'FICHE PRODUIT'!$S$3734</f>
        <v>W26-27</v>
      </c>
      <c r="D1412" s="2">
        <f>'FICHE PRODUIT'!$Q$3734</f>
        <v>0</v>
      </c>
      <c r="E1412" s="2" t="str">
        <f>'FICHE PRODUIT'!$S$3736</f>
        <v>IN PRODUCTION</v>
      </c>
      <c r="F1412" s="2" t="str">
        <f>'FICHE PRODUIT'!$E$3738</f>
        <v>Page 97</v>
      </c>
      <c r="G1412" s="2" t="str">
        <f>'FICHE PRODUIT'!$E$3739</f>
        <v xml:space="preserve">Not need </v>
      </c>
      <c r="H1412" s="122" t="str">
        <f>'FICHE PRODUIT'!$E$3740</f>
        <v>OCEAN SURPLUS</v>
      </c>
      <c r="I1412" s="2" t="b">
        <f>'FICHE PRODUIT'!$E$3742</f>
        <v>0</v>
      </c>
      <c r="J1412" s="2" t="str">
        <f>'FICHE PRODUIT'!$E$3744</f>
        <v>Blazers</v>
      </c>
      <c r="K1412" s="2" t="str">
        <f>'FICHE PRODUIT'!$E$3745</f>
        <v>Slack</v>
      </c>
      <c r="L1412" s="4">
        <f>'FICHE PRODUIT'!$E$3747</f>
        <v>95</v>
      </c>
      <c r="M1412" s="4">
        <f>'FICHE PRODUIT'!$E$3748</f>
        <v>31.360000000000003</v>
      </c>
      <c r="N1412" s="4">
        <f>'FICHE PRODUIT'!$E$3750</f>
        <v>126.36</v>
      </c>
      <c r="O1412" s="4">
        <f>'FICHE PRODUIT'!$E$3751</f>
        <v>3.9173789173789175</v>
      </c>
      <c r="P1412" s="4">
        <f>'FICHE PRODUIT'!$E$3753</f>
        <v>495</v>
      </c>
      <c r="Q1412" s="4">
        <f>'FICHE PRODUIT'!$E$3754</f>
        <v>198</v>
      </c>
      <c r="R1412" s="4">
        <f>'FICHE PRODUIT'!$E$3755</f>
        <v>224.99999999999997</v>
      </c>
      <c r="S1412" s="122">
        <f>'FICHE PRODUIT'!$E$3756</f>
        <v>0</v>
      </c>
      <c r="T1412" s="2" t="str">
        <f>'FICHE PRODUIT'!A3767</f>
        <v>GALON</v>
      </c>
      <c r="U1412" s="2" t="str">
        <f>'FICHE PRODUIT'!B3767</f>
        <v>NASTRO</v>
      </c>
      <c r="V1412" s="2" t="str">
        <f>'FICHE PRODUIT'!C3767</f>
        <v>G</v>
      </c>
      <c r="W1412" s="2">
        <f>'FICHE PRODUIT'!D3767</f>
        <v>1</v>
      </c>
      <c r="X1412" s="2">
        <f>'FICHE PRODUIT'!E3767</f>
        <v>27</v>
      </c>
      <c r="Y1412" s="2">
        <f>'FICHE PRODUIT'!F3767</f>
        <v>0.49</v>
      </c>
      <c r="Z1412" s="2">
        <f>'FICHE PRODUIT'!G3767</f>
        <v>0.49</v>
      </c>
      <c r="AA1412" s="2">
        <f>'FICHE PRODUIT'!H3767</f>
        <v>13.23</v>
      </c>
    </row>
    <row r="1413" spans="1:27" x14ac:dyDescent="0.2">
      <c r="A1413" s="7" t="str">
        <f>'FICHE PRODUIT'!$A$3734</f>
        <v xml:space="preserve">SLACK IVY VELOUR </v>
      </c>
      <c r="B1413" s="2" t="str">
        <f>'FICHE PRODUIT'!$H$3734</f>
        <v>KAKI WASHED</v>
      </c>
      <c r="C1413" s="2" t="str">
        <f>'FICHE PRODUIT'!$S$3734</f>
        <v>W26-27</v>
      </c>
      <c r="D1413" s="2">
        <f>'FICHE PRODUIT'!$Q$3734</f>
        <v>0</v>
      </c>
      <c r="E1413" s="2" t="str">
        <f>'FICHE PRODUIT'!$S$3736</f>
        <v>IN PRODUCTION</v>
      </c>
      <c r="F1413" s="2" t="str">
        <f>'FICHE PRODUIT'!$E$3738</f>
        <v>Page 97</v>
      </c>
      <c r="G1413" s="2" t="str">
        <f>'FICHE PRODUIT'!$E$3739</f>
        <v xml:space="preserve">Not need </v>
      </c>
      <c r="H1413" s="122" t="str">
        <f>'FICHE PRODUIT'!$E$3740</f>
        <v>OCEAN SURPLUS</v>
      </c>
      <c r="I1413" s="2" t="b">
        <f>'FICHE PRODUIT'!$E$3742</f>
        <v>0</v>
      </c>
      <c r="J1413" s="2" t="str">
        <f>'FICHE PRODUIT'!$E$3744</f>
        <v>Blazers</v>
      </c>
      <c r="K1413" s="2" t="str">
        <f>'FICHE PRODUIT'!$E$3745</f>
        <v>Slack</v>
      </c>
      <c r="L1413" s="4">
        <f>'FICHE PRODUIT'!$E$3747</f>
        <v>95</v>
      </c>
      <c r="M1413" s="4">
        <f>'FICHE PRODUIT'!$E$3748</f>
        <v>31.360000000000003</v>
      </c>
      <c r="N1413" s="4">
        <f>'FICHE PRODUIT'!$E$3750</f>
        <v>126.36</v>
      </c>
      <c r="O1413" s="4">
        <f>'FICHE PRODUIT'!$E$3751</f>
        <v>3.9173789173789175</v>
      </c>
      <c r="P1413" s="4">
        <f>'FICHE PRODUIT'!$E$3753</f>
        <v>495</v>
      </c>
      <c r="Q1413" s="4">
        <f>'FICHE PRODUIT'!$E$3754</f>
        <v>198</v>
      </c>
      <c r="R1413" s="4">
        <f>'FICHE PRODUIT'!$E$3755</f>
        <v>224.99999999999997</v>
      </c>
      <c r="S1413" s="122">
        <f>'FICHE PRODUIT'!$E$3756</f>
        <v>0</v>
      </c>
      <c r="T1413" s="2" t="str">
        <f>'FICHE PRODUIT'!A3768</f>
        <v>ETIQUETTES</v>
      </c>
      <c r="U1413" s="2" t="str">
        <f>'FICHE PRODUIT'!B3768</f>
        <v>CADICA</v>
      </c>
      <c r="V1413" s="2" t="str">
        <f>'FICHE PRODUIT'!C3768</f>
        <v>DM1</v>
      </c>
      <c r="W1413" s="2">
        <f>'FICHE PRODUIT'!D3768</f>
        <v>1</v>
      </c>
      <c r="X1413" s="2">
        <f>'FICHE PRODUIT'!E3768</f>
        <v>27</v>
      </c>
      <c r="Y1413" s="2">
        <f>'FICHE PRODUIT'!F3768</f>
        <v>0.27</v>
      </c>
      <c r="Z1413" s="2">
        <f>'FICHE PRODUIT'!G3768</f>
        <v>0.27</v>
      </c>
      <c r="AA1413" s="2">
        <f>'FICHE PRODUIT'!H3768</f>
        <v>7.2900000000000009</v>
      </c>
    </row>
    <row r="1414" spans="1:27" x14ac:dyDescent="0.2">
      <c r="A1414" s="7" t="str">
        <f>'FICHE PRODUIT'!$A$3734</f>
        <v xml:space="preserve">SLACK IVY VELOUR </v>
      </c>
      <c r="B1414" s="2" t="str">
        <f>'FICHE PRODUIT'!$H$3734</f>
        <v>KAKI WASHED</v>
      </c>
      <c r="C1414" s="2" t="str">
        <f>'FICHE PRODUIT'!$S$3734</f>
        <v>W26-27</v>
      </c>
      <c r="D1414" s="2">
        <f>'FICHE PRODUIT'!$Q$3734</f>
        <v>0</v>
      </c>
      <c r="E1414" s="2" t="str">
        <f>'FICHE PRODUIT'!$S$3736</f>
        <v>IN PRODUCTION</v>
      </c>
      <c r="F1414" s="2" t="str">
        <f>'FICHE PRODUIT'!$E$3738</f>
        <v>Page 97</v>
      </c>
      <c r="G1414" s="2" t="str">
        <f>'FICHE PRODUIT'!$E$3739</f>
        <v xml:space="preserve">Not need </v>
      </c>
      <c r="H1414" s="122" t="str">
        <f>'FICHE PRODUIT'!$E$3740</f>
        <v>OCEAN SURPLUS</v>
      </c>
      <c r="I1414" s="2" t="b">
        <f>'FICHE PRODUIT'!$E$3742</f>
        <v>0</v>
      </c>
      <c r="J1414" s="2" t="str">
        <f>'FICHE PRODUIT'!$E$3744</f>
        <v>Blazers</v>
      </c>
      <c r="K1414" s="2" t="str">
        <f>'FICHE PRODUIT'!$E$3745</f>
        <v>Slack</v>
      </c>
      <c r="L1414" s="4">
        <f>'FICHE PRODUIT'!$E$3747</f>
        <v>95</v>
      </c>
      <c r="M1414" s="4">
        <f>'FICHE PRODUIT'!$E$3748</f>
        <v>31.360000000000003</v>
      </c>
      <c r="N1414" s="4">
        <f>'FICHE PRODUIT'!$E$3750</f>
        <v>126.36</v>
      </c>
      <c r="O1414" s="4">
        <f>'FICHE PRODUIT'!$E$3751</f>
        <v>3.9173789173789175</v>
      </c>
      <c r="P1414" s="4">
        <f>'FICHE PRODUIT'!$E$3753</f>
        <v>495</v>
      </c>
      <c r="Q1414" s="4">
        <f>'FICHE PRODUIT'!$E$3754</f>
        <v>198</v>
      </c>
      <c r="R1414" s="4">
        <f>'FICHE PRODUIT'!$E$3755</f>
        <v>224.99999999999997</v>
      </c>
      <c r="S1414" s="122">
        <f>'FICHE PRODUIT'!$E$3756</f>
        <v>0</v>
      </c>
      <c r="T1414" s="2" t="str">
        <f>'FICHE PRODUIT'!A3769</f>
        <v>HANGTAG</v>
      </c>
      <c r="U1414" s="2" t="str">
        <f>'FICHE PRODUIT'!B3769</f>
        <v>CADICA</v>
      </c>
      <c r="V1414" s="2" t="str">
        <f>'FICHE PRODUIT'!C3769</f>
        <v>XD2</v>
      </c>
      <c r="W1414" s="2">
        <f>'FICHE PRODUIT'!D3769</f>
        <v>1</v>
      </c>
      <c r="X1414" s="2">
        <f>'FICHE PRODUIT'!E3769</f>
        <v>27</v>
      </c>
      <c r="Y1414" s="2">
        <f>'FICHE PRODUIT'!F3769</f>
        <v>0.25</v>
      </c>
      <c r="Z1414" s="2">
        <f>'FICHE PRODUIT'!G3769</f>
        <v>0.25</v>
      </c>
      <c r="AA1414" s="2">
        <f>'FICHE PRODUIT'!H3769</f>
        <v>6.75</v>
      </c>
    </row>
    <row r="1415" spans="1:27" x14ac:dyDescent="0.2">
      <c r="A1415" s="7" t="str">
        <f>'FICHE PRODUIT'!$A$3734</f>
        <v xml:space="preserve">SLACK IVY VELOUR </v>
      </c>
      <c r="B1415" s="2" t="str">
        <f>'FICHE PRODUIT'!$H$3734</f>
        <v>KAKI WASHED</v>
      </c>
      <c r="C1415" s="2" t="str">
        <f>'FICHE PRODUIT'!$S$3734</f>
        <v>W26-27</v>
      </c>
      <c r="D1415" s="2">
        <f>'FICHE PRODUIT'!$Q$3734</f>
        <v>0</v>
      </c>
      <c r="E1415" s="2" t="str">
        <f>'FICHE PRODUIT'!$S$3736</f>
        <v>IN PRODUCTION</v>
      </c>
      <c r="F1415" s="2" t="str">
        <f>'FICHE PRODUIT'!$E$3738</f>
        <v>Page 97</v>
      </c>
      <c r="G1415" s="2" t="str">
        <f>'FICHE PRODUIT'!$E$3739</f>
        <v xml:space="preserve">Not need </v>
      </c>
      <c r="H1415" s="122" t="str">
        <f>'FICHE PRODUIT'!$E$3740</f>
        <v>OCEAN SURPLUS</v>
      </c>
      <c r="I1415" s="2" t="b">
        <f>'FICHE PRODUIT'!$E$3742</f>
        <v>0</v>
      </c>
      <c r="J1415" s="2" t="str">
        <f>'FICHE PRODUIT'!$E$3744</f>
        <v>Blazers</v>
      </c>
      <c r="K1415" s="2" t="str">
        <f>'FICHE PRODUIT'!$E$3745</f>
        <v>Slack</v>
      </c>
      <c r="L1415" s="4">
        <f>'FICHE PRODUIT'!$E$3747</f>
        <v>95</v>
      </c>
      <c r="M1415" s="4">
        <f>'FICHE PRODUIT'!$E$3748</f>
        <v>31.360000000000003</v>
      </c>
      <c r="N1415" s="4">
        <f>'FICHE PRODUIT'!$E$3750</f>
        <v>126.36</v>
      </c>
      <c r="O1415" s="4">
        <f>'FICHE PRODUIT'!$E$3751</f>
        <v>3.9173789173789175</v>
      </c>
      <c r="P1415" s="4">
        <f>'FICHE PRODUIT'!$E$3753</f>
        <v>495</v>
      </c>
      <c r="Q1415" s="4">
        <f>'FICHE PRODUIT'!$E$3754</f>
        <v>198</v>
      </c>
      <c r="R1415" s="4">
        <f>'FICHE PRODUIT'!$E$3755</f>
        <v>224.99999999999997</v>
      </c>
      <c r="S1415" s="122">
        <f>'FICHE PRODUIT'!$E$3756</f>
        <v>0</v>
      </c>
      <c r="T1415" s="2">
        <f>'FICHE PRODUIT'!A3770</f>
        <v>0</v>
      </c>
      <c r="U1415" s="2">
        <f>'FICHE PRODUIT'!B3770</f>
        <v>0</v>
      </c>
      <c r="V1415" s="2">
        <f>'FICHE PRODUIT'!C3770</f>
        <v>0</v>
      </c>
      <c r="W1415" s="2">
        <f>'FICHE PRODUIT'!D3770</f>
        <v>0</v>
      </c>
      <c r="X1415" s="2">
        <f>'FICHE PRODUIT'!E3770</f>
        <v>0</v>
      </c>
      <c r="Y1415" s="2">
        <f>'FICHE PRODUIT'!F3770</f>
        <v>0</v>
      </c>
      <c r="Z1415" s="2">
        <f>'FICHE PRODUIT'!G3770</f>
        <v>0</v>
      </c>
      <c r="AA1415" s="2">
        <f>'FICHE PRODUIT'!H3770</f>
        <v>0</v>
      </c>
    </row>
    <row r="1416" spans="1:27" x14ac:dyDescent="0.2">
      <c r="A1416" s="7" t="str">
        <f>'FICHE PRODUIT'!$A$3734</f>
        <v xml:space="preserve">SLACK IVY VELOUR </v>
      </c>
      <c r="B1416" s="2" t="str">
        <f>'FICHE PRODUIT'!$H$3734</f>
        <v>KAKI WASHED</v>
      </c>
      <c r="C1416" s="2" t="str">
        <f>'FICHE PRODUIT'!$S$3734</f>
        <v>W26-27</v>
      </c>
      <c r="D1416" s="2">
        <f>'FICHE PRODUIT'!$Q$3734</f>
        <v>0</v>
      </c>
      <c r="E1416" s="2" t="str">
        <f>'FICHE PRODUIT'!$S$3736</f>
        <v>IN PRODUCTION</v>
      </c>
      <c r="F1416" s="2" t="str">
        <f>'FICHE PRODUIT'!$E$3738</f>
        <v>Page 97</v>
      </c>
      <c r="G1416" s="2" t="str">
        <f>'FICHE PRODUIT'!$E$3739</f>
        <v xml:space="preserve">Not need </v>
      </c>
      <c r="H1416" s="122" t="str">
        <f>'FICHE PRODUIT'!$E$3740</f>
        <v>OCEAN SURPLUS</v>
      </c>
      <c r="I1416" s="2" t="b">
        <f>'FICHE PRODUIT'!$E$3742</f>
        <v>0</v>
      </c>
      <c r="J1416" s="2" t="str">
        <f>'FICHE PRODUIT'!$E$3744</f>
        <v>Blazers</v>
      </c>
      <c r="K1416" s="2" t="str">
        <f>'FICHE PRODUIT'!$E$3745</f>
        <v>Slack</v>
      </c>
      <c r="L1416" s="4">
        <f>'FICHE PRODUIT'!$E$3747</f>
        <v>95</v>
      </c>
      <c r="M1416" s="4">
        <f>'FICHE PRODUIT'!$E$3748</f>
        <v>31.360000000000003</v>
      </c>
      <c r="N1416" s="4">
        <f>'FICHE PRODUIT'!$E$3750</f>
        <v>126.36</v>
      </c>
      <c r="O1416" s="4">
        <f>'FICHE PRODUIT'!$E$3751</f>
        <v>3.9173789173789175</v>
      </c>
      <c r="P1416" s="4">
        <f>'FICHE PRODUIT'!$E$3753</f>
        <v>495</v>
      </c>
      <c r="Q1416" s="4">
        <f>'FICHE PRODUIT'!$E$3754</f>
        <v>198</v>
      </c>
      <c r="R1416" s="4">
        <f>'FICHE PRODUIT'!$E$3755</f>
        <v>224.99999999999997</v>
      </c>
      <c r="S1416" s="122">
        <f>'FICHE PRODUIT'!$E$3756</f>
        <v>0</v>
      </c>
      <c r="T1416" s="2">
        <f>'FICHE PRODUIT'!A3771</f>
        <v>0</v>
      </c>
      <c r="U1416" s="2">
        <f>'FICHE PRODUIT'!B3771</f>
        <v>0</v>
      </c>
      <c r="V1416" s="2">
        <f>'FICHE PRODUIT'!C3771</f>
        <v>0</v>
      </c>
      <c r="W1416" s="2">
        <f>'FICHE PRODUIT'!D3771</f>
        <v>0</v>
      </c>
      <c r="X1416" s="2">
        <f>'FICHE PRODUIT'!E3771</f>
        <v>0</v>
      </c>
      <c r="Y1416" s="2">
        <f>'FICHE PRODUIT'!F3771</f>
        <v>0</v>
      </c>
      <c r="Z1416" s="2">
        <f>'FICHE PRODUIT'!G3771</f>
        <v>0</v>
      </c>
      <c r="AA1416" s="2">
        <f>'FICHE PRODUIT'!H3771</f>
        <v>0</v>
      </c>
    </row>
    <row r="1417" spans="1:27" x14ac:dyDescent="0.2">
      <c r="A1417" s="7" t="str">
        <f>'FICHE PRODUIT'!$A$3734</f>
        <v xml:space="preserve">SLACK IVY VELOUR </v>
      </c>
      <c r="B1417" s="2" t="str">
        <f>'FICHE PRODUIT'!$H$3734</f>
        <v>KAKI WASHED</v>
      </c>
      <c r="C1417" s="2" t="str">
        <f>'FICHE PRODUIT'!$S$3734</f>
        <v>W26-27</v>
      </c>
      <c r="D1417" s="2">
        <f>'FICHE PRODUIT'!$Q$3734</f>
        <v>0</v>
      </c>
      <c r="E1417" s="2" t="str">
        <f>'FICHE PRODUIT'!$S$3736</f>
        <v>IN PRODUCTION</v>
      </c>
      <c r="F1417" s="2" t="str">
        <f>'FICHE PRODUIT'!$E$3738</f>
        <v>Page 97</v>
      </c>
      <c r="G1417" s="2" t="str">
        <f>'FICHE PRODUIT'!$E$3739</f>
        <v xml:space="preserve">Not need </v>
      </c>
      <c r="H1417" s="122" t="str">
        <f>'FICHE PRODUIT'!$E$3740</f>
        <v>OCEAN SURPLUS</v>
      </c>
      <c r="I1417" s="2" t="b">
        <f>'FICHE PRODUIT'!$E$3742</f>
        <v>0</v>
      </c>
      <c r="J1417" s="2" t="str">
        <f>'FICHE PRODUIT'!$E$3744</f>
        <v>Blazers</v>
      </c>
      <c r="K1417" s="2" t="str">
        <f>'FICHE PRODUIT'!$E$3745</f>
        <v>Slack</v>
      </c>
      <c r="L1417" s="4">
        <f>'FICHE PRODUIT'!$E$3747</f>
        <v>95</v>
      </c>
      <c r="M1417" s="4">
        <f>'FICHE PRODUIT'!$E$3748</f>
        <v>31.360000000000003</v>
      </c>
      <c r="N1417" s="4">
        <f>'FICHE PRODUIT'!$E$3750</f>
        <v>126.36</v>
      </c>
      <c r="O1417" s="4">
        <f>'FICHE PRODUIT'!$E$3751</f>
        <v>3.9173789173789175</v>
      </c>
      <c r="P1417" s="4">
        <f>'FICHE PRODUIT'!$E$3753</f>
        <v>495</v>
      </c>
      <c r="Q1417" s="4">
        <f>'FICHE PRODUIT'!$E$3754</f>
        <v>198</v>
      </c>
      <c r="R1417" s="4">
        <f>'FICHE PRODUIT'!$E$3755</f>
        <v>224.99999999999997</v>
      </c>
      <c r="S1417" s="122">
        <f>'FICHE PRODUIT'!$E$3756</f>
        <v>0</v>
      </c>
      <c r="T1417" s="2">
        <f>'FICHE PRODUIT'!A3772</f>
        <v>0</v>
      </c>
      <c r="U1417" s="2">
        <f>'FICHE PRODUIT'!B3772</f>
        <v>0</v>
      </c>
      <c r="V1417" s="2">
        <f>'FICHE PRODUIT'!C3772</f>
        <v>0</v>
      </c>
      <c r="W1417" s="2">
        <f>'FICHE PRODUIT'!D3772</f>
        <v>0</v>
      </c>
      <c r="X1417" s="2">
        <f>'FICHE PRODUIT'!E3772</f>
        <v>0</v>
      </c>
      <c r="Y1417" s="2">
        <f>'FICHE PRODUIT'!F3772</f>
        <v>0</v>
      </c>
      <c r="Z1417" s="2">
        <f>'FICHE PRODUIT'!G3772</f>
        <v>0</v>
      </c>
      <c r="AA1417" s="2">
        <f>'FICHE PRODUIT'!H3772</f>
        <v>0</v>
      </c>
    </row>
    <row r="1418" spans="1:27" x14ac:dyDescent="0.2">
      <c r="A1418" s="7" t="str">
        <f>'FICHE PRODUIT'!$A$3734</f>
        <v xml:space="preserve">SLACK IVY VELOUR </v>
      </c>
      <c r="B1418" s="2" t="str">
        <f>'FICHE PRODUIT'!$H$3734</f>
        <v>KAKI WASHED</v>
      </c>
      <c r="C1418" s="2" t="str">
        <f>'FICHE PRODUIT'!$S$3734</f>
        <v>W26-27</v>
      </c>
      <c r="D1418" s="2">
        <f>'FICHE PRODUIT'!$Q$3734</f>
        <v>0</v>
      </c>
      <c r="E1418" s="2" t="str">
        <f>'FICHE PRODUIT'!$S$3736</f>
        <v>IN PRODUCTION</v>
      </c>
      <c r="F1418" s="2" t="str">
        <f>'FICHE PRODUIT'!$E$3738</f>
        <v>Page 97</v>
      </c>
      <c r="G1418" s="2" t="str">
        <f>'FICHE PRODUIT'!$E$3739</f>
        <v xml:space="preserve">Not need </v>
      </c>
      <c r="H1418" s="122" t="str">
        <f>'FICHE PRODUIT'!$E$3740</f>
        <v>OCEAN SURPLUS</v>
      </c>
      <c r="I1418" s="2" t="b">
        <f>'FICHE PRODUIT'!$E$3742</f>
        <v>0</v>
      </c>
      <c r="J1418" s="2" t="str">
        <f>'FICHE PRODUIT'!$E$3744</f>
        <v>Blazers</v>
      </c>
      <c r="K1418" s="2" t="str">
        <f>'FICHE PRODUIT'!$E$3745</f>
        <v>Slack</v>
      </c>
      <c r="L1418" s="4">
        <f>'FICHE PRODUIT'!$E$3747</f>
        <v>95</v>
      </c>
      <c r="M1418" s="4">
        <f>'FICHE PRODUIT'!$E$3748</f>
        <v>31.360000000000003</v>
      </c>
      <c r="N1418" s="4">
        <f>'FICHE PRODUIT'!$E$3750</f>
        <v>126.36</v>
      </c>
      <c r="O1418" s="4">
        <f>'FICHE PRODUIT'!$E$3751</f>
        <v>3.9173789173789175</v>
      </c>
      <c r="P1418" s="4">
        <f>'FICHE PRODUIT'!$E$3753</f>
        <v>495</v>
      </c>
      <c r="Q1418" s="4">
        <f>'FICHE PRODUIT'!$E$3754</f>
        <v>198</v>
      </c>
      <c r="R1418" s="4">
        <f>'FICHE PRODUIT'!$E$3755</f>
        <v>224.99999999999997</v>
      </c>
      <c r="S1418" s="122">
        <f>'FICHE PRODUIT'!$E$3756</f>
        <v>0</v>
      </c>
      <c r="T1418" s="2" t="str">
        <f>'FICHE PRODUIT'!A3773</f>
        <v>Frais externe</v>
      </c>
      <c r="U1418" s="2" t="str">
        <f>'FICHE PRODUIT'!B3773</f>
        <v xml:space="preserve">Classwash </v>
      </c>
      <c r="V1418" s="2" t="str">
        <f>'FICHE PRODUIT'!C3773</f>
        <v>Teinture</v>
      </c>
      <c r="W1418" s="2">
        <f>'FICHE PRODUIT'!D3773</f>
        <v>1</v>
      </c>
      <c r="X1418" s="2">
        <f>'FICHE PRODUIT'!E3773</f>
        <v>27</v>
      </c>
      <c r="Y1418" s="2">
        <f>'FICHE PRODUIT'!F3773</f>
        <v>2</v>
      </c>
      <c r="Z1418" s="2">
        <f>'FICHE PRODUIT'!G3773</f>
        <v>2</v>
      </c>
      <c r="AA1418" s="2">
        <f>'FICHE PRODUIT'!H3773</f>
        <v>54</v>
      </c>
    </row>
    <row r="1419" spans="1:27" x14ac:dyDescent="0.2">
      <c r="A1419" s="7" t="str">
        <f>'FICHE PRODUIT'!$A$3734</f>
        <v xml:space="preserve">SLACK IVY VELOUR </v>
      </c>
      <c r="B1419" s="2" t="str">
        <f>'FICHE PRODUIT'!$H$3734</f>
        <v>KAKI WASHED</v>
      </c>
      <c r="C1419" s="2" t="str">
        <f>'FICHE PRODUIT'!$S$3734</f>
        <v>W26-27</v>
      </c>
      <c r="D1419" s="2">
        <f>'FICHE PRODUIT'!$Q$3734</f>
        <v>0</v>
      </c>
      <c r="E1419" s="2" t="str">
        <f>'FICHE PRODUIT'!$S$3736</f>
        <v>IN PRODUCTION</v>
      </c>
      <c r="F1419" s="2" t="str">
        <f>'FICHE PRODUIT'!$E$3738</f>
        <v>Page 97</v>
      </c>
      <c r="G1419" s="2" t="str">
        <f>'FICHE PRODUIT'!$E$3739</f>
        <v xml:space="preserve">Not need </v>
      </c>
      <c r="H1419" s="122" t="str">
        <f>'FICHE PRODUIT'!$E$3740</f>
        <v>OCEAN SURPLUS</v>
      </c>
      <c r="I1419" s="2" t="b">
        <f>'FICHE PRODUIT'!$E$3742</f>
        <v>0</v>
      </c>
      <c r="J1419" s="2" t="str">
        <f>'FICHE PRODUIT'!$E$3744</f>
        <v>Blazers</v>
      </c>
      <c r="K1419" s="2" t="str">
        <f>'FICHE PRODUIT'!$E$3745</f>
        <v>Slack</v>
      </c>
      <c r="L1419" s="4">
        <f>'FICHE PRODUIT'!$E$3747</f>
        <v>95</v>
      </c>
      <c r="M1419" s="4">
        <f>'FICHE PRODUIT'!$E$3748</f>
        <v>31.360000000000003</v>
      </c>
      <c r="N1419" s="4">
        <f>'FICHE PRODUIT'!$E$3750</f>
        <v>126.36</v>
      </c>
      <c r="O1419" s="4">
        <f>'FICHE PRODUIT'!$E$3751</f>
        <v>3.9173789173789175</v>
      </c>
      <c r="P1419" s="4">
        <f>'FICHE PRODUIT'!$E$3753</f>
        <v>495</v>
      </c>
      <c r="Q1419" s="4">
        <f>'FICHE PRODUIT'!$E$3754</f>
        <v>198</v>
      </c>
      <c r="R1419" s="4">
        <f>'FICHE PRODUIT'!$E$3755</f>
        <v>224.99999999999997</v>
      </c>
      <c r="S1419" s="122">
        <f>'FICHE PRODUIT'!$E$3756</f>
        <v>0</v>
      </c>
      <c r="T1419" s="2" t="str">
        <f>'FICHE PRODUIT'!A3774</f>
        <v>Frais externe</v>
      </c>
      <c r="U1419" s="2" t="str">
        <f>'FICHE PRODUIT'!B3774</f>
        <v>Transport</v>
      </c>
      <c r="V1419" s="2" t="str">
        <f>'FICHE PRODUIT'!C3774</f>
        <v xml:space="preserve">Européen </v>
      </c>
      <c r="W1419" s="2">
        <f>'FICHE PRODUIT'!D3774</f>
        <v>1</v>
      </c>
      <c r="X1419" s="2">
        <f>'FICHE PRODUIT'!E3774</f>
        <v>27</v>
      </c>
      <c r="Y1419" s="2">
        <f>'FICHE PRODUIT'!F3774</f>
        <v>2</v>
      </c>
      <c r="Z1419" s="2">
        <f>'FICHE PRODUIT'!G3774</f>
        <v>2</v>
      </c>
      <c r="AA1419" s="2">
        <f>'FICHE PRODUIT'!H3774</f>
        <v>54</v>
      </c>
    </row>
    <row r="1420" spans="1:27" x14ac:dyDescent="0.2">
      <c r="A1420" s="7" t="str">
        <f>'FICHE PRODUIT'!$A$3734</f>
        <v xml:space="preserve">SLACK IVY VELOUR </v>
      </c>
      <c r="B1420" s="2" t="str">
        <f>'FICHE PRODUIT'!$H$3734</f>
        <v>KAKI WASHED</v>
      </c>
      <c r="C1420" s="2" t="str">
        <f>'FICHE PRODUIT'!$S$3734</f>
        <v>W26-27</v>
      </c>
      <c r="D1420" s="2">
        <f>'FICHE PRODUIT'!$Q$3734</f>
        <v>0</v>
      </c>
      <c r="E1420" s="2" t="str">
        <f>'FICHE PRODUIT'!$S$3736</f>
        <v>IN PRODUCTION</v>
      </c>
      <c r="F1420" s="2" t="str">
        <f>'FICHE PRODUIT'!$E$3738</f>
        <v>Page 97</v>
      </c>
      <c r="G1420" s="2" t="str">
        <f>'FICHE PRODUIT'!$E$3739</f>
        <v xml:space="preserve">Not need </v>
      </c>
      <c r="H1420" s="122" t="str">
        <f>'FICHE PRODUIT'!$E$3740</f>
        <v>OCEAN SURPLUS</v>
      </c>
      <c r="I1420" s="2" t="b">
        <f>'FICHE PRODUIT'!$E$3742</f>
        <v>0</v>
      </c>
      <c r="J1420" s="2" t="str">
        <f>'FICHE PRODUIT'!$E$3744</f>
        <v>Blazers</v>
      </c>
      <c r="K1420" s="2" t="str">
        <f>'FICHE PRODUIT'!$E$3745</f>
        <v>Slack</v>
      </c>
      <c r="L1420" s="4">
        <f>'FICHE PRODUIT'!$E$3747</f>
        <v>95</v>
      </c>
      <c r="M1420" s="4">
        <f>'FICHE PRODUIT'!$E$3748</f>
        <v>31.360000000000003</v>
      </c>
      <c r="N1420" s="4">
        <f>'FICHE PRODUIT'!$E$3750</f>
        <v>126.36</v>
      </c>
      <c r="O1420" s="4">
        <f>'FICHE PRODUIT'!$E$3751</f>
        <v>3.9173789173789175</v>
      </c>
      <c r="P1420" s="4">
        <f>'FICHE PRODUIT'!$E$3753</f>
        <v>495</v>
      </c>
      <c r="Q1420" s="4">
        <f>'FICHE PRODUIT'!$E$3754</f>
        <v>198</v>
      </c>
      <c r="R1420" s="4">
        <f>'FICHE PRODUIT'!$E$3755</f>
        <v>224.99999999999997</v>
      </c>
      <c r="S1420" s="122">
        <f>'FICHE PRODUIT'!$E$3756</f>
        <v>0</v>
      </c>
      <c r="T1420" s="2" t="str">
        <f>'FICHE PRODUIT'!A3775</f>
        <v>Frais externe</v>
      </c>
      <c r="U1420" s="2" t="str">
        <f>'FICHE PRODUIT'!B3775</f>
        <v>Communication</v>
      </c>
      <c r="V1420" s="2" t="str">
        <f>'FICHE PRODUIT'!C3775</f>
        <v>Marketing</v>
      </c>
      <c r="W1420" s="2">
        <f>'FICHE PRODUIT'!D3775</f>
        <v>1</v>
      </c>
      <c r="X1420" s="2">
        <f>'FICHE PRODUIT'!E3775</f>
        <v>27</v>
      </c>
      <c r="Y1420" s="2">
        <f>'FICHE PRODUIT'!F3775</f>
        <v>0.5</v>
      </c>
      <c r="Z1420" s="2">
        <f>'FICHE PRODUIT'!G3775</f>
        <v>0.5</v>
      </c>
      <c r="AA1420" s="2">
        <f>'FICHE PRODUIT'!H3775</f>
        <v>13.5</v>
      </c>
    </row>
    <row r="1421" spans="1:27" x14ac:dyDescent="0.2">
      <c r="A1421" s="7" t="str">
        <f>'FICHE PRODUIT'!$A$3777</f>
        <v xml:space="preserve">SLACK IVY VELOUR </v>
      </c>
      <c r="B1421" s="2" t="str">
        <f>'FICHE PRODUIT'!$H$3777</f>
        <v>Red orange</v>
      </c>
      <c r="C1421" s="2" t="str">
        <f>'FICHE PRODUIT'!$S$3777</f>
        <v>W26-27</v>
      </c>
      <c r="D1421" s="2">
        <f>'FICHE PRODUIT'!$Q$3777</f>
        <v>0</v>
      </c>
      <c r="E1421" s="2" t="str">
        <f>'FICHE PRODUIT'!$S$3779</f>
        <v>IN PRODUCTION</v>
      </c>
      <c r="F1421" s="2" t="str">
        <f>'FICHE PRODUIT'!$E$3781</f>
        <v>Page 98</v>
      </c>
      <c r="G1421" s="2" t="str">
        <f>'FICHE PRODUIT'!$E$3782</f>
        <v xml:space="preserve">Not need </v>
      </c>
      <c r="H1421" s="122" t="str">
        <f>'FICHE PRODUIT'!$E$3783</f>
        <v>OCEAN SURPLUS</v>
      </c>
      <c r="I1421" s="2" t="b">
        <f>'FICHE PRODUIT'!$E$3785</f>
        <v>0</v>
      </c>
      <c r="J1421" s="2" t="str">
        <f>'FICHE PRODUIT'!$E$3787</f>
        <v>Blazers</v>
      </c>
      <c r="K1421" s="2" t="str">
        <f>'FICHE PRODUIT'!$E$3788</f>
        <v>Slack</v>
      </c>
      <c r="L1421" s="4">
        <f>'FICHE PRODUIT'!$E$3790</f>
        <v>95</v>
      </c>
      <c r="M1421" s="4">
        <f>'FICHE PRODUIT'!$E$3791</f>
        <v>31.360000000000003</v>
      </c>
      <c r="N1421" s="4">
        <f>'FICHE PRODUIT'!$E$3793</f>
        <v>126.36</v>
      </c>
      <c r="O1421" s="4">
        <f>'FICHE PRODUIT'!$E$3794</f>
        <v>3.9173789173789175</v>
      </c>
      <c r="P1421" s="4">
        <f>'FICHE PRODUIT'!$E$3796</f>
        <v>495</v>
      </c>
      <c r="Q1421" s="4">
        <f>'FICHE PRODUIT'!$E$3797</f>
        <v>198</v>
      </c>
      <c r="R1421" s="4">
        <f>'FICHE PRODUIT'!$E$3798</f>
        <v>224.99999999999997</v>
      </c>
      <c r="S1421" s="122">
        <f>'FICHE PRODUIT'!$E$3799</f>
        <v>0</v>
      </c>
      <c r="T1421" s="2" t="str">
        <f>'FICHE PRODUIT'!A3804</f>
        <v>FABRIC</v>
      </c>
      <c r="U1421" s="2" t="str">
        <f>'FICHE PRODUIT'!B3804</f>
        <v xml:space="preserve">DUCA VISCONTI </v>
      </c>
      <c r="V1421" s="2" t="str">
        <f>'FICHE PRODUIT'!C3804</f>
        <v>QUATTROCORD FIT PPTC</v>
      </c>
      <c r="W1421" s="2">
        <f>'FICHE PRODUIT'!D3804</f>
        <v>2.2000000000000002</v>
      </c>
      <c r="X1421" s="2">
        <f>'FICHE PRODUIT'!E3804</f>
        <v>22</v>
      </c>
      <c r="Y1421" s="2">
        <f>'FICHE PRODUIT'!F3804</f>
        <v>11.3</v>
      </c>
      <c r="Z1421" s="2">
        <f>'FICHE PRODUIT'!G3804</f>
        <v>24.860000000000003</v>
      </c>
      <c r="AA1421" s="2">
        <f>'FICHE PRODUIT'!H3804</f>
        <v>248.60000000000002</v>
      </c>
    </row>
    <row r="1422" spans="1:27" x14ac:dyDescent="0.2">
      <c r="A1422" s="7" t="str">
        <f>'FICHE PRODUIT'!$A$3777</f>
        <v xml:space="preserve">SLACK IVY VELOUR </v>
      </c>
      <c r="B1422" s="2" t="str">
        <f>'FICHE PRODUIT'!$H$3777</f>
        <v>Red orange</v>
      </c>
      <c r="C1422" s="2" t="str">
        <f>'FICHE PRODUIT'!$S$3777</f>
        <v>W26-27</v>
      </c>
      <c r="D1422" s="2">
        <f>'FICHE PRODUIT'!$Q$3777</f>
        <v>0</v>
      </c>
      <c r="E1422" s="2" t="str">
        <f>'FICHE PRODUIT'!$S$3779</f>
        <v>IN PRODUCTION</v>
      </c>
      <c r="F1422" s="2" t="str">
        <f>'FICHE PRODUIT'!$E$3781</f>
        <v>Page 98</v>
      </c>
      <c r="G1422" s="2" t="str">
        <f>'FICHE PRODUIT'!$E$3782</f>
        <v xml:space="preserve">Not need </v>
      </c>
      <c r="H1422" s="122" t="str">
        <f>'FICHE PRODUIT'!$E$3783</f>
        <v>OCEAN SURPLUS</v>
      </c>
      <c r="I1422" s="2" t="b">
        <f>'FICHE PRODUIT'!$E$3785</f>
        <v>0</v>
      </c>
      <c r="J1422" s="2" t="str">
        <f>'FICHE PRODUIT'!$E$3787</f>
        <v>Blazers</v>
      </c>
      <c r="K1422" s="2" t="str">
        <f>'FICHE PRODUIT'!$E$3788</f>
        <v>Slack</v>
      </c>
      <c r="L1422" s="4">
        <f>'FICHE PRODUIT'!$E$3790</f>
        <v>95</v>
      </c>
      <c r="M1422" s="4">
        <f>'FICHE PRODUIT'!$E$3791</f>
        <v>31.360000000000003</v>
      </c>
      <c r="N1422" s="4">
        <f>'FICHE PRODUIT'!$E$3793</f>
        <v>126.36</v>
      </c>
      <c r="O1422" s="4">
        <f>'FICHE PRODUIT'!$E$3794</f>
        <v>3.9173789173789175</v>
      </c>
      <c r="P1422" s="4">
        <f>'FICHE PRODUIT'!$E$3796</f>
        <v>495</v>
      </c>
      <c r="Q1422" s="4">
        <f>'FICHE PRODUIT'!$E$3797</f>
        <v>198</v>
      </c>
      <c r="R1422" s="4">
        <f>'FICHE PRODUIT'!$E$3798</f>
        <v>224.99999999999997</v>
      </c>
      <c r="S1422" s="122">
        <f>'FICHE PRODUIT'!$E$3799</f>
        <v>0</v>
      </c>
      <c r="T1422" s="2" t="str">
        <f>'FICHE PRODUIT'!A3805</f>
        <v>LINNING</v>
      </c>
      <c r="U1422" s="2" t="str">
        <f>'FICHE PRODUIT'!B3805</f>
        <v>CERVOTESSILE</v>
      </c>
      <c r="V1422" s="2" t="str">
        <f>'FICHE PRODUIT'!C3805</f>
        <v>LOTO e.202</v>
      </c>
      <c r="W1422" s="2">
        <f>'FICHE PRODUIT'!D3805</f>
        <v>0.72</v>
      </c>
      <c r="X1422" s="2">
        <f>'FICHE PRODUIT'!E3805</f>
        <v>7.1999999999999993</v>
      </c>
      <c r="Y1422" s="2">
        <f>'FICHE PRODUIT'!F3805</f>
        <v>0</v>
      </c>
      <c r="Z1422" s="2">
        <f>'FICHE PRODUIT'!G3805</f>
        <v>0</v>
      </c>
      <c r="AA1422" s="2">
        <f>'FICHE PRODUIT'!H3805</f>
        <v>0</v>
      </c>
    </row>
    <row r="1423" spans="1:27" x14ac:dyDescent="0.2">
      <c r="A1423" s="7" t="str">
        <f>'FICHE PRODUIT'!$A$3777</f>
        <v xml:space="preserve">SLACK IVY VELOUR </v>
      </c>
      <c r="B1423" s="2" t="str">
        <f>'FICHE PRODUIT'!$H$3777</f>
        <v>Red orange</v>
      </c>
      <c r="C1423" s="2" t="str">
        <f>'FICHE PRODUIT'!$S$3777</f>
        <v>W26-27</v>
      </c>
      <c r="D1423" s="2">
        <f>'FICHE PRODUIT'!$Q$3777</f>
        <v>0</v>
      </c>
      <c r="E1423" s="2" t="str">
        <f>'FICHE PRODUIT'!$S$3779</f>
        <v>IN PRODUCTION</v>
      </c>
      <c r="F1423" s="2" t="str">
        <f>'FICHE PRODUIT'!$E$3781</f>
        <v>Page 98</v>
      </c>
      <c r="G1423" s="2" t="str">
        <f>'FICHE PRODUIT'!$E$3782</f>
        <v xml:space="preserve">Not need </v>
      </c>
      <c r="H1423" s="122" t="str">
        <f>'FICHE PRODUIT'!$E$3783</f>
        <v>OCEAN SURPLUS</v>
      </c>
      <c r="I1423" s="2" t="b">
        <f>'FICHE PRODUIT'!$E$3785</f>
        <v>0</v>
      </c>
      <c r="J1423" s="2" t="str">
        <f>'FICHE PRODUIT'!$E$3787</f>
        <v>Blazers</v>
      </c>
      <c r="K1423" s="2" t="str">
        <f>'FICHE PRODUIT'!$E$3788</f>
        <v>Slack</v>
      </c>
      <c r="L1423" s="4">
        <f>'FICHE PRODUIT'!$E$3790</f>
        <v>95</v>
      </c>
      <c r="M1423" s="4">
        <f>'FICHE PRODUIT'!$E$3791</f>
        <v>31.360000000000003</v>
      </c>
      <c r="N1423" s="4">
        <f>'FICHE PRODUIT'!$E$3793</f>
        <v>126.36</v>
      </c>
      <c r="O1423" s="4">
        <f>'FICHE PRODUIT'!$E$3794</f>
        <v>3.9173789173789175</v>
      </c>
      <c r="P1423" s="4">
        <f>'FICHE PRODUIT'!$E$3796</f>
        <v>495</v>
      </c>
      <c r="Q1423" s="4">
        <f>'FICHE PRODUIT'!$E$3797</f>
        <v>198</v>
      </c>
      <c r="R1423" s="4">
        <f>'FICHE PRODUIT'!$E$3798</f>
        <v>224.99999999999997</v>
      </c>
      <c r="S1423" s="122">
        <f>'FICHE PRODUIT'!$E$3799</f>
        <v>0</v>
      </c>
      <c r="T1423" s="2" t="str">
        <f>'FICHE PRODUIT'!A3806</f>
        <v>INTERLINING</v>
      </c>
      <c r="U1423" s="2" t="str">
        <f>'FICHE PRODUIT'!B3806</f>
        <v>CHARGEUR</v>
      </c>
      <c r="V1423" s="2" t="str">
        <f>'FICHE PRODUIT'!C3806</f>
        <v>711048/A NATURAL</v>
      </c>
      <c r="W1423" s="2">
        <f>'FICHE PRODUIT'!D3806</f>
        <v>0.6</v>
      </c>
      <c r="X1423" s="2">
        <f>'FICHE PRODUIT'!E3806</f>
        <v>6</v>
      </c>
      <c r="Y1423" s="2">
        <f>'FICHE PRODUIT'!F3806</f>
        <v>0</v>
      </c>
      <c r="Z1423" s="2">
        <f>'FICHE PRODUIT'!G3806</f>
        <v>0</v>
      </c>
      <c r="AA1423" s="2">
        <f>'FICHE PRODUIT'!H3806</f>
        <v>0</v>
      </c>
    </row>
    <row r="1424" spans="1:27" x14ac:dyDescent="0.2">
      <c r="A1424" s="7" t="str">
        <f>'FICHE PRODUIT'!$A$3777</f>
        <v xml:space="preserve">SLACK IVY VELOUR </v>
      </c>
      <c r="B1424" s="2" t="str">
        <f>'FICHE PRODUIT'!$H$3777</f>
        <v>Red orange</v>
      </c>
      <c r="C1424" s="2" t="str">
        <f>'FICHE PRODUIT'!$S$3777</f>
        <v>W26-27</v>
      </c>
      <c r="D1424" s="2">
        <f>'FICHE PRODUIT'!$Q$3777</f>
        <v>0</v>
      </c>
      <c r="E1424" s="2" t="str">
        <f>'FICHE PRODUIT'!$S$3779</f>
        <v>IN PRODUCTION</v>
      </c>
      <c r="F1424" s="2" t="str">
        <f>'FICHE PRODUIT'!$E$3781</f>
        <v>Page 98</v>
      </c>
      <c r="G1424" s="2" t="str">
        <f>'FICHE PRODUIT'!$E$3782</f>
        <v xml:space="preserve">Not need </v>
      </c>
      <c r="H1424" s="122" t="str">
        <f>'FICHE PRODUIT'!$E$3783</f>
        <v>OCEAN SURPLUS</v>
      </c>
      <c r="I1424" s="2" t="b">
        <f>'FICHE PRODUIT'!$E$3785</f>
        <v>0</v>
      </c>
      <c r="J1424" s="2" t="str">
        <f>'FICHE PRODUIT'!$E$3787</f>
        <v>Blazers</v>
      </c>
      <c r="K1424" s="2" t="str">
        <f>'FICHE PRODUIT'!$E$3788</f>
        <v>Slack</v>
      </c>
      <c r="L1424" s="4">
        <f>'FICHE PRODUIT'!$E$3790</f>
        <v>95</v>
      </c>
      <c r="M1424" s="4">
        <f>'FICHE PRODUIT'!$E$3791</f>
        <v>31.360000000000003</v>
      </c>
      <c r="N1424" s="4">
        <f>'FICHE PRODUIT'!$E$3793</f>
        <v>126.36</v>
      </c>
      <c r="O1424" s="4">
        <f>'FICHE PRODUIT'!$E$3794</f>
        <v>3.9173789173789175</v>
      </c>
      <c r="P1424" s="4">
        <f>'FICHE PRODUIT'!$E$3796</f>
        <v>495</v>
      </c>
      <c r="Q1424" s="4">
        <f>'FICHE PRODUIT'!$E$3797</f>
        <v>198</v>
      </c>
      <c r="R1424" s="4">
        <f>'FICHE PRODUIT'!$E$3798</f>
        <v>224.99999999999997</v>
      </c>
      <c r="S1424" s="122">
        <f>'FICHE PRODUIT'!$E$3799</f>
        <v>0</v>
      </c>
      <c r="T1424" s="2" t="str">
        <f>'FICHE PRODUIT'!A3807</f>
        <v>BOUTONS</v>
      </c>
      <c r="U1424" s="2" t="str">
        <f>'FICHE PRODUIT'!B3807</f>
        <v>LOUROPEL</v>
      </c>
      <c r="V1424" s="2" t="str">
        <f>'FICHE PRODUIT'!C3807</f>
        <v>BT2</v>
      </c>
      <c r="W1424" s="2">
        <f>'FICHE PRODUIT'!D3807</f>
        <v>3</v>
      </c>
      <c r="X1424" s="2">
        <f>'FICHE PRODUIT'!E3807</f>
        <v>30</v>
      </c>
      <c r="Y1424" s="2">
        <f>'FICHE PRODUIT'!F3807</f>
        <v>0.13</v>
      </c>
      <c r="Z1424" s="2">
        <f>'FICHE PRODUIT'!G3807</f>
        <v>0.39</v>
      </c>
      <c r="AA1424" s="2">
        <f>'FICHE PRODUIT'!H3807</f>
        <v>3.9000000000000004</v>
      </c>
    </row>
    <row r="1425" spans="1:27" x14ac:dyDescent="0.2">
      <c r="A1425" s="7" t="str">
        <f>'FICHE PRODUIT'!$A$3777</f>
        <v xml:space="preserve">SLACK IVY VELOUR </v>
      </c>
      <c r="B1425" s="2" t="str">
        <f>'FICHE PRODUIT'!$H$3777</f>
        <v>Red orange</v>
      </c>
      <c r="C1425" s="2" t="str">
        <f>'FICHE PRODUIT'!$S$3777</f>
        <v>W26-27</v>
      </c>
      <c r="D1425" s="2">
        <f>'FICHE PRODUIT'!$Q$3777</f>
        <v>0</v>
      </c>
      <c r="E1425" s="2" t="str">
        <f>'FICHE PRODUIT'!$S$3779</f>
        <v>IN PRODUCTION</v>
      </c>
      <c r="F1425" s="2" t="str">
        <f>'FICHE PRODUIT'!$E$3781</f>
        <v>Page 98</v>
      </c>
      <c r="G1425" s="2" t="str">
        <f>'FICHE PRODUIT'!$E$3782</f>
        <v xml:space="preserve">Not need </v>
      </c>
      <c r="H1425" s="122" t="str">
        <f>'FICHE PRODUIT'!$E$3783</f>
        <v>OCEAN SURPLUS</v>
      </c>
      <c r="I1425" s="2" t="b">
        <f>'FICHE PRODUIT'!$E$3785</f>
        <v>0</v>
      </c>
      <c r="J1425" s="2" t="str">
        <f>'FICHE PRODUIT'!$E$3787</f>
        <v>Blazers</v>
      </c>
      <c r="K1425" s="2" t="str">
        <f>'FICHE PRODUIT'!$E$3788</f>
        <v>Slack</v>
      </c>
      <c r="L1425" s="4">
        <f>'FICHE PRODUIT'!$E$3790</f>
        <v>95</v>
      </c>
      <c r="M1425" s="4">
        <f>'FICHE PRODUIT'!$E$3791</f>
        <v>31.360000000000003</v>
      </c>
      <c r="N1425" s="4">
        <f>'FICHE PRODUIT'!$E$3793</f>
        <v>126.36</v>
      </c>
      <c r="O1425" s="4">
        <f>'FICHE PRODUIT'!$E$3794</f>
        <v>3.9173789173789175</v>
      </c>
      <c r="P1425" s="4">
        <f>'FICHE PRODUIT'!$E$3796</f>
        <v>495</v>
      </c>
      <c r="Q1425" s="4">
        <f>'FICHE PRODUIT'!$E$3797</f>
        <v>198</v>
      </c>
      <c r="R1425" s="4">
        <f>'FICHE PRODUIT'!$E$3798</f>
        <v>224.99999999999997</v>
      </c>
      <c r="S1425" s="122">
        <f>'FICHE PRODUIT'!$E$3799</f>
        <v>0</v>
      </c>
      <c r="T1425" s="2" t="str">
        <f>'FICHE PRODUIT'!A3808</f>
        <v>BOUTONS</v>
      </c>
      <c r="U1425" s="2" t="str">
        <f>'FICHE PRODUIT'!B3808</f>
        <v>LOUROPEL</v>
      </c>
      <c r="V1425" s="2" t="str">
        <f>'FICHE PRODUIT'!C3808</f>
        <v>BT1</v>
      </c>
      <c r="W1425" s="2">
        <f>'FICHE PRODUIT'!D3808</f>
        <v>10</v>
      </c>
      <c r="X1425" s="2">
        <f>'FICHE PRODUIT'!E3808</f>
        <v>100</v>
      </c>
      <c r="Y1425" s="2">
        <f>'FICHE PRODUIT'!F3808</f>
        <v>0.06</v>
      </c>
      <c r="Z1425" s="2">
        <f>'FICHE PRODUIT'!G3808</f>
        <v>0.6</v>
      </c>
      <c r="AA1425" s="2">
        <f>'FICHE PRODUIT'!H3808</f>
        <v>6</v>
      </c>
    </row>
    <row r="1426" spans="1:27" x14ac:dyDescent="0.2">
      <c r="A1426" s="7" t="str">
        <f>'FICHE PRODUIT'!$A$3777</f>
        <v xml:space="preserve">SLACK IVY VELOUR </v>
      </c>
      <c r="B1426" s="2" t="str">
        <f>'FICHE PRODUIT'!$H$3777</f>
        <v>Red orange</v>
      </c>
      <c r="C1426" s="2" t="str">
        <f>'FICHE PRODUIT'!$S$3777</f>
        <v>W26-27</v>
      </c>
      <c r="D1426" s="2">
        <f>'FICHE PRODUIT'!$Q$3777</f>
        <v>0</v>
      </c>
      <c r="E1426" s="2" t="str">
        <f>'FICHE PRODUIT'!$S$3779</f>
        <v>IN PRODUCTION</v>
      </c>
      <c r="F1426" s="2" t="str">
        <f>'FICHE PRODUIT'!$E$3781</f>
        <v>Page 98</v>
      </c>
      <c r="G1426" s="2" t="str">
        <f>'FICHE PRODUIT'!$E$3782</f>
        <v xml:space="preserve">Not need </v>
      </c>
      <c r="H1426" s="122" t="str">
        <f>'FICHE PRODUIT'!$E$3783</f>
        <v>OCEAN SURPLUS</v>
      </c>
      <c r="I1426" s="2" t="b">
        <f>'FICHE PRODUIT'!$E$3785</f>
        <v>0</v>
      </c>
      <c r="J1426" s="2" t="str">
        <f>'FICHE PRODUIT'!$E$3787</f>
        <v>Blazers</v>
      </c>
      <c r="K1426" s="2" t="str">
        <f>'FICHE PRODUIT'!$E$3788</f>
        <v>Slack</v>
      </c>
      <c r="L1426" s="4">
        <f>'FICHE PRODUIT'!$E$3790</f>
        <v>95</v>
      </c>
      <c r="M1426" s="4">
        <f>'FICHE PRODUIT'!$E$3791</f>
        <v>31.360000000000003</v>
      </c>
      <c r="N1426" s="4">
        <f>'FICHE PRODUIT'!$E$3793</f>
        <v>126.36</v>
      </c>
      <c r="O1426" s="4">
        <f>'FICHE PRODUIT'!$E$3794</f>
        <v>3.9173789173789175</v>
      </c>
      <c r="P1426" s="4">
        <f>'FICHE PRODUIT'!$E$3796</f>
        <v>495</v>
      </c>
      <c r="Q1426" s="4">
        <f>'FICHE PRODUIT'!$E$3797</f>
        <v>198</v>
      </c>
      <c r="R1426" s="4">
        <f>'FICHE PRODUIT'!$E$3798</f>
        <v>224.99999999999997</v>
      </c>
      <c r="S1426" s="122">
        <f>'FICHE PRODUIT'!$E$3799</f>
        <v>0</v>
      </c>
      <c r="T1426" s="2" t="str">
        <f>'FICHE PRODUIT'!A3809</f>
        <v>GALON</v>
      </c>
      <c r="U1426" s="2" t="str">
        <f>'FICHE PRODUIT'!B3809</f>
        <v>NASTRO</v>
      </c>
      <c r="V1426" s="2" t="str">
        <f>'FICHE PRODUIT'!C3809</f>
        <v>H</v>
      </c>
      <c r="W1426" s="2">
        <f>'FICHE PRODUIT'!D3809</f>
        <v>0.5</v>
      </c>
      <c r="X1426" s="2">
        <f>'FICHE PRODUIT'!E3809</f>
        <v>5</v>
      </c>
      <c r="Y1426" s="2">
        <f>'FICHE PRODUIT'!F3809</f>
        <v>0</v>
      </c>
      <c r="Z1426" s="2">
        <f>'FICHE PRODUIT'!G3809</f>
        <v>0</v>
      </c>
      <c r="AA1426" s="2">
        <f>'FICHE PRODUIT'!H3809</f>
        <v>0</v>
      </c>
    </row>
    <row r="1427" spans="1:27" x14ac:dyDescent="0.2">
      <c r="A1427" s="7" t="str">
        <f>'FICHE PRODUIT'!$A$3777</f>
        <v xml:space="preserve">SLACK IVY VELOUR </v>
      </c>
      <c r="B1427" s="2" t="str">
        <f>'FICHE PRODUIT'!$H$3777</f>
        <v>Red orange</v>
      </c>
      <c r="C1427" s="2" t="str">
        <f>'FICHE PRODUIT'!$S$3777</f>
        <v>W26-27</v>
      </c>
      <c r="D1427" s="2">
        <f>'FICHE PRODUIT'!$Q$3777</f>
        <v>0</v>
      </c>
      <c r="E1427" s="2" t="str">
        <f>'FICHE PRODUIT'!$S$3779</f>
        <v>IN PRODUCTION</v>
      </c>
      <c r="F1427" s="2" t="str">
        <f>'FICHE PRODUIT'!$E$3781</f>
        <v>Page 98</v>
      </c>
      <c r="G1427" s="2" t="str">
        <f>'FICHE PRODUIT'!$E$3782</f>
        <v xml:space="preserve">Not need </v>
      </c>
      <c r="H1427" s="122" t="str">
        <f>'FICHE PRODUIT'!$E$3783</f>
        <v>OCEAN SURPLUS</v>
      </c>
      <c r="I1427" s="2" t="b">
        <f>'FICHE PRODUIT'!$E$3785</f>
        <v>0</v>
      </c>
      <c r="J1427" s="2" t="str">
        <f>'FICHE PRODUIT'!$E$3787</f>
        <v>Blazers</v>
      </c>
      <c r="K1427" s="2" t="str">
        <f>'FICHE PRODUIT'!$E$3788</f>
        <v>Slack</v>
      </c>
      <c r="L1427" s="4">
        <f>'FICHE PRODUIT'!$E$3790</f>
        <v>95</v>
      </c>
      <c r="M1427" s="4">
        <f>'FICHE PRODUIT'!$E$3791</f>
        <v>31.360000000000003</v>
      </c>
      <c r="N1427" s="4">
        <f>'FICHE PRODUIT'!$E$3793</f>
        <v>126.36</v>
      </c>
      <c r="O1427" s="4">
        <f>'FICHE PRODUIT'!$E$3794</f>
        <v>3.9173789173789175</v>
      </c>
      <c r="P1427" s="4">
        <f>'FICHE PRODUIT'!$E$3796</f>
        <v>495</v>
      </c>
      <c r="Q1427" s="4">
        <f>'FICHE PRODUIT'!$E$3797</f>
        <v>198</v>
      </c>
      <c r="R1427" s="4">
        <f>'FICHE PRODUIT'!$E$3798</f>
        <v>224.99999999999997</v>
      </c>
      <c r="S1427" s="122">
        <f>'FICHE PRODUIT'!$E$3799</f>
        <v>0</v>
      </c>
      <c r="T1427" s="2" t="str">
        <f>'FICHE PRODUIT'!A3810</f>
        <v>GALON</v>
      </c>
      <c r="U1427" s="2" t="str">
        <f>'FICHE PRODUIT'!B3810</f>
        <v>NASTRO</v>
      </c>
      <c r="V1427" s="2" t="str">
        <f>'FICHE PRODUIT'!C3810</f>
        <v>G</v>
      </c>
      <c r="W1427" s="2">
        <f>'FICHE PRODUIT'!D3810</f>
        <v>1</v>
      </c>
      <c r="X1427" s="2">
        <f>'FICHE PRODUIT'!E3810</f>
        <v>10</v>
      </c>
      <c r="Y1427" s="2">
        <f>'FICHE PRODUIT'!F3810</f>
        <v>0.49</v>
      </c>
      <c r="Z1427" s="2">
        <f>'FICHE PRODUIT'!G3810</f>
        <v>0.49</v>
      </c>
      <c r="AA1427" s="2">
        <f>'FICHE PRODUIT'!H3810</f>
        <v>4.9000000000000004</v>
      </c>
    </row>
    <row r="1428" spans="1:27" x14ac:dyDescent="0.2">
      <c r="A1428" s="7" t="str">
        <f>'FICHE PRODUIT'!$A$3777</f>
        <v xml:space="preserve">SLACK IVY VELOUR </v>
      </c>
      <c r="B1428" s="2" t="str">
        <f>'FICHE PRODUIT'!$H$3777</f>
        <v>Red orange</v>
      </c>
      <c r="C1428" s="2" t="str">
        <f>'FICHE PRODUIT'!$S$3777</f>
        <v>W26-27</v>
      </c>
      <c r="D1428" s="2">
        <f>'FICHE PRODUIT'!$Q$3777</f>
        <v>0</v>
      </c>
      <c r="E1428" s="2" t="str">
        <f>'FICHE PRODUIT'!$S$3779</f>
        <v>IN PRODUCTION</v>
      </c>
      <c r="F1428" s="2" t="str">
        <f>'FICHE PRODUIT'!$E$3781</f>
        <v>Page 98</v>
      </c>
      <c r="G1428" s="2" t="str">
        <f>'FICHE PRODUIT'!$E$3782</f>
        <v xml:space="preserve">Not need </v>
      </c>
      <c r="H1428" s="122" t="str">
        <f>'FICHE PRODUIT'!$E$3783</f>
        <v>OCEAN SURPLUS</v>
      </c>
      <c r="I1428" s="2" t="b">
        <f>'FICHE PRODUIT'!$E$3785</f>
        <v>0</v>
      </c>
      <c r="J1428" s="2" t="str">
        <f>'FICHE PRODUIT'!$E$3787</f>
        <v>Blazers</v>
      </c>
      <c r="K1428" s="2" t="str">
        <f>'FICHE PRODUIT'!$E$3788</f>
        <v>Slack</v>
      </c>
      <c r="L1428" s="4">
        <f>'FICHE PRODUIT'!$E$3790</f>
        <v>95</v>
      </c>
      <c r="M1428" s="4">
        <f>'FICHE PRODUIT'!$E$3791</f>
        <v>31.360000000000003</v>
      </c>
      <c r="N1428" s="4">
        <f>'FICHE PRODUIT'!$E$3793</f>
        <v>126.36</v>
      </c>
      <c r="O1428" s="4">
        <f>'FICHE PRODUIT'!$E$3794</f>
        <v>3.9173789173789175</v>
      </c>
      <c r="P1428" s="4">
        <f>'FICHE PRODUIT'!$E$3796</f>
        <v>495</v>
      </c>
      <c r="Q1428" s="4">
        <f>'FICHE PRODUIT'!$E$3797</f>
        <v>198</v>
      </c>
      <c r="R1428" s="4">
        <f>'FICHE PRODUIT'!$E$3798</f>
        <v>224.99999999999997</v>
      </c>
      <c r="S1428" s="122">
        <f>'FICHE PRODUIT'!$E$3799</f>
        <v>0</v>
      </c>
      <c r="T1428" s="2" t="str">
        <f>'FICHE PRODUIT'!A3811</f>
        <v>ETIQUETTES</v>
      </c>
      <c r="U1428" s="2" t="str">
        <f>'FICHE PRODUIT'!B3811</f>
        <v>CADICA</v>
      </c>
      <c r="V1428" s="2" t="str">
        <f>'FICHE PRODUIT'!C3811</f>
        <v>DM1</v>
      </c>
      <c r="W1428" s="2">
        <f>'FICHE PRODUIT'!D3811</f>
        <v>1</v>
      </c>
      <c r="X1428" s="2">
        <f>'FICHE PRODUIT'!E3811</f>
        <v>10</v>
      </c>
      <c r="Y1428" s="2">
        <f>'FICHE PRODUIT'!F3811</f>
        <v>0.27</v>
      </c>
      <c r="Z1428" s="2">
        <f>'FICHE PRODUIT'!G3811</f>
        <v>0.27</v>
      </c>
      <c r="AA1428" s="2">
        <f>'FICHE PRODUIT'!H3811</f>
        <v>2.7</v>
      </c>
    </row>
    <row r="1429" spans="1:27" x14ac:dyDescent="0.2">
      <c r="A1429" s="7" t="str">
        <f>'FICHE PRODUIT'!$A$3777</f>
        <v xml:space="preserve">SLACK IVY VELOUR </v>
      </c>
      <c r="B1429" s="2" t="str">
        <f>'FICHE PRODUIT'!$H$3777</f>
        <v>Red orange</v>
      </c>
      <c r="C1429" s="2" t="str">
        <f>'FICHE PRODUIT'!$S$3777</f>
        <v>W26-27</v>
      </c>
      <c r="D1429" s="2">
        <f>'FICHE PRODUIT'!$Q$3777</f>
        <v>0</v>
      </c>
      <c r="E1429" s="2" t="str">
        <f>'FICHE PRODUIT'!$S$3779</f>
        <v>IN PRODUCTION</v>
      </c>
      <c r="F1429" s="2" t="str">
        <f>'FICHE PRODUIT'!$E$3781</f>
        <v>Page 98</v>
      </c>
      <c r="G1429" s="2" t="str">
        <f>'FICHE PRODUIT'!$E$3782</f>
        <v xml:space="preserve">Not need </v>
      </c>
      <c r="H1429" s="122" t="str">
        <f>'FICHE PRODUIT'!$E$3783</f>
        <v>OCEAN SURPLUS</v>
      </c>
      <c r="I1429" s="2" t="b">
        <f>'FICHE PRODUIT'!$E$3785</f>
        <v>0</v>
      </c>
      <c r="J1429" s="2" t="str">
        <f>'FICHE PRODUIT'!$E$3787</f>
        <v>Blazers</v>
      </c>
      <c r="K1429" s="2" t="str">
        <f>'FICHE PRODUIT'!$E$3788</f>
        <v>Slack</v>
      </c>
      <c r="L1429" s="4">
        <f>'FICHE PRODUIT'!$E$3790</f>
        <v>95</v>
      </c>
      <c r="M1429" s="4">
        <f>'FICHE PRODUIT'!$E$3791</f>
        <v>31.360000000000003</v>
      </c>
      <c r="N1429" s="4">
        <f>'FICHE PRODUIT'!$E$3793</f>
        <v>126.36</v>
      </c>
      <c r="O1429" s="4">
        <f>'FICHE PRODUIT'!$E$3794</f>
        <v>3.9173789173789175</v>
      </c>
      <c r="P1429" s="4">
        <f>'FICHE PRODUIT'!$E$3796</f>
        <v>495</v>
      </c>
      <c r="Q1429" s="4">
        <f>'FICHE PRODUIT'!$E$3797</f>
        <v>198</v>
      </c>
      <c r="R1429" s="4">
        <f>'FICHE PRODUIT'!$E$3798</f>
        <v>224.99999999999997</v>
      </c>
      <c r="S1429" s="122">
        <f>'FICHE PRODUIT'!$E$3799</f>
        <v>0</v>
      </c>
      <c r="T1429" s="2" t="str">
        <f>'FICHE PRODUIT'!A3812</f>
        <v>HANGTAG</v>
      </c>
      <c r="U1429" s="2" t="str">
        <f>'FICHE PRODUIT'!B3812</f>
        <v>CADICA</v>
      </c>
      <c r="V1429" s="2" t="str">
        <f>'FICHE PRODUIT'!C3812</f>
        <v>XD2</v>
      </c>
      <c r="W1429" s="2">
        <f>'FICHE PRODUIT'!D3812</f>
        <v>1</v>
      </c>
      <c r="X1429" s="2">
        <f>'FICHE PRODUIT'!E3812</f>
        <v>10</v>
      </c>
      <c r="Y1429" s="2">
        <f>'FICHE PRODUIT'!F3812</f>
        <v>0.25</v>
      </c>
      <c r="Z1429" s="2">
        <f>'FICHE PRODUIT'!G3812</f>
        <v>0.25</v>
      </c>
      <c r="AA1429" s="2">
        <f>'FICHE PRODUIT'!H3812</f>
        <v>2.5</v>
      </c>
    </row>
    <row r="1430" spans="1:27" x14ac:dyDescent="0.2">
      <c r="A1430" s="7" t="str">
        <f>'FICHE PRODUIT'!$A$3777</f>
        <v xml:space="preserve">SLACK IVY VELOUR </v>
      </c>
      <c r="B1430" s="2" t="str">
        <f>'FICHE PRODUIT'!$H$3777</f>
        <v>Red orange</v>
      </c>
      <c r="C1430" s="2" t="str">
        <f>'FICHE PRODUIT'!$S$3777</f>
        <v>W26-27</v>
      </c>
      <c r="D1430" s="2">
        <f>'FICHE PRODUIT'!$Q$3777</f>
        <v>0</v>
      </c>
      <c r="E1430" s="2" t="str">
        <f>'FICHE PRODUIT'!$S$3779</f>
        <v>IN PRODUCTION</v>
      </c>
      <c r="F1430" s="2" t="str">
        <f>'FICHE PRODUIT'!$E$3781</f>
        <v>Page 98</v>
      </c>
      <c r="G1430" s="2" t="str">
        <f>'FICHE PRODUIT'!$E$3782</f>
        <v xml:space="preserve">Not need </v>
      </c>
      <c r="H1430" s="122" t="str">
        <f>'FICHE PRODUIT'!$E$3783</f>
        <v>OCEAN SURPLUS</v>
      </c>
      <c r="I1430" s="2" t="b">
        <f>'FICHE PRODUIT'!$E$3785</f>
        <v>0</v>
      </c>
      <c r="J1430" s="2" t="str">
        <f>'FICHE PRODUIT'!$E$3787</f>
        <v>Blazers</v>
      </c>
      <c r="K1430" s="2" t="str">
        <f>'FICHE PRODUIT'!$E$3788</f>
        <v>Slack</v>
      </c>
      <c r="L1430" s="4">
        <f>'FICHE PRODUIT'!$E$3790</f>
        <v>95</v>
      </c>
      <c r="M1430" s="4">
        <f>'FICHE PRODUIT'!$E$3791</f>
        <v>31.360000000000003</v>
      </c>
      <c r="N1430" s="4">
        <f>'FICHE PRODUIT'!$E$3793</f>
        <v>126.36</v>
      </c>
      <c r="O1430" s="4">
        <f>'FICHE PRODUIT'!$E$3794</f>
        <v>3.9173789173789175</v>
      </c>
      <c r="P1430" s="4">
        <f>'FICHE PRODUIT'!$E$3796</f>
        <v>495</v>
      </c>
      <c r="Q1430" s="4">
        <f>'FICHE PRODUIT'!$E$3797</f>
        <v>198</v>
      </c>
      <c r="R1430" s="4">
        <f>'FICHE PRODUIT'!$E$3798</f>
        <v>224.99999999999997</v>
      </c>
      <c r="S1430" s="122">
        <f>'FICHE PRODUIT'!$E$3799</f>
        <v>0</v>
      </c>
      <c r="T1430" s="2">
        <f>'FICHE PRODUIT'!A3813</f>
        <v>0</v>
      </c>
      <c r="U1430" s="2">
        <f>'FICHE PRODUIT'!B3813</f>
        <v>0</v>
      </c>
      <c r="V1430" s="2">
        <f>'FICHE PRODUIT'!C3813</f>
        <v>0</v>
      </c>
      <c r="W1430" s="2">
        <f>'FICHE PRODUIT'!D3813</f>
        <v>0</v>
      </c>
      <c r="X1430" s="2">
        <f>'FICHE PRODUIT'!E3813</f>
        <v>0</v>
      </c>
      <c r="Y1430" s="2">
        <f>'FICHE PRODUIT'!F3813</f>
        <v>0</v>
      </c>
      <c r="Z1430" s="2">
        <f>'FICHE PRODUIT'!G3813</f>
        <v>0</v>
      </c>
      <c r="AA1430" s="2">
        <f>'FICHE PRODUIT'!H3813</f>
        <v>0</v>
      </c>
    </row>
    <row r="1431" spans="1:27" x14ac:dyDescent="0.2">
      <c r="A1431" s="7" t="str">
        <f>'FICHE PRODUIT'!$A$3777</f>
        <v xml:space="preserve">SLACK IVY VELOUR </v>
      </c>
      <c r="B1431" s="2" t="str">
        <f>'FICHE PRODUIT'!$H$3777</f>
        <v>Red orange</v>
      </c>
      <c r="C1431" s="2" t="str">
        <f>'FICHE PRODUIT'!$S$3777</f>
        <v>W26-27</v>
      </c>
      <c r="D1431" s="2">
        <f>'FICHE PRODUIT'!$Q$3777</f>
        <v>0</v>
      </c>
      <c r="E1431" s="2" t="str">
        <f>'FICHE PRODUIT'!$S$3779</f>
        <v>IN PRODUCTION</v>
      </c>
      <c r="F1431" s="2" t="str">
        <f>'FICHE PRODUIT'!$E$3781</f>
        <v>Page 98</v>
      </c>
      <c r="G1431" s="2" t="str">
        <f>'FICHE PRODUIT'!$E$3782</f>
        <v xml:space="preserve">Not need </v>
      </c>
      <c r="H1431" s="122" t="str">
        <f>'FICHE PRODUIT'!$E$3783</f>
        <v>OCEAN SURPLUS</v>
      </c>
      <c r="I1431" s="2" t="b">
        <f>'FICHE PRODUIT'!$E$3785</f>
        <v>0</v>
      </c>
      <c r="J1431" s="2" t="str">
        <f>'FICHE PRODUIT'!$E$3787</f>
        <v>Blazers</v>
      </c>
      <c r="K1431" s="2" t="str">
        <f>'FICHE PRODUIT'!$E$3788</f>
        <v>Slack</v>
      </c>
      <c r="L1431" s="4">
        <f>'FICHE PRODUIT'!$E$3790</f>
        <v>95</v>
      </c>
      <c r="M1431" s="4">
        <f>'FICHE PRODUIT'!$E$3791</f>
        <v>31.360000000000003</v>
      </c>
      <c r="N1431" s="4">
        <f>'FICHE PRODUIT'!$E$3793</f>
        <v>126.36</v>
      </c>
      <c r="O1431" s="4">
        <f>'FICHE PRODUIT'!$E$3794</f>
        <v>3.9173789173789175</v>
      </c>
      <c r="P1431" s="4">
        <f>'FICHE PRODUIT'!$E$3796</f>
        <v>495</v>
      </c>
      <c r="Q1431" s="4">
        <f>'FICHE PRODUIT'!$E$3797</f>
        <v>198</v>
      </c>
      <c r="R1431" s="4">
        <f>'FICHE PRODUIT'!$E$3798</f>
        <v>224.99999999999997</v>
      </c>
      <c r="S1431" s="122">
        <f>'FICHE PRODUIT'!$E$3799</f>
        <v>0</v>
      </c>
      <c r="T1431" s="2">
        <f>'FICHE PRODUIT'!A3814</f>
        <v>0</v>
      </c>
      <c r="U1431" s="2">
        <f>'FICHE PRODUIT'!B3814</f>
        <v>0</v>
      </c>
      <c r="V1431" s="2">
        <f>'FICHE PRODUIT'!C3814</f>
        <v>0</v>
      </c>
      <c r="W1431" s="2">
        <f>'FICHE PRODUIT'!D3814</f>
        <v>0</v>
      </c>
      <c r="X1431" s="2">
        <f>'FICHE PRODUIT'!E3814</f>
        <v>0</v>
      </c>
      <c r="Y1431" s="2">
        <f>'FICHE PRODUIT'!F3814</f>
        <v>0</v>
      </c>
      <c r="Z1431" s="2">
        <f>'FICHE PRODUIT'!G3814</f>
        <v>0</v>
      </c>
      <c r="AA1431" s="2">
        <f>'FICHE PRODUIT'!H3814</f>
        <v>0</v>
      </c>
    </row>
    <row r="1432" spans="1:27" x14ac:dyDescent="0.2">
      <c r="A1432" s="7" t="str">
        <f>'FICHE PRODUIT'!$A$3777</f>
        <v xml:space="preserve">SLACK IVY VELOUR </v>
      </c>
      <c r="B1432" s="2" t="str">
        <f>'FICHE PRODUIT'!$H$3777</f>
        <v>Red orange</v>
      </c>
      <c r="C1432" s="2" t="str">
        <f>'FICHE PRODUIT'!$S$3777</f>
        <v>W26-27</v>
      </c>
      <c r="D1432" s="2">
        <f>'FICHE PRODUIT'!$Q$3777</f>
        <v>0</v>
      </c>
      <c r="E1432" s="2" t="str">
        <f>'FICHE PRODUIT'!$S$3779</f>
        <v>IN PRODUCTION</v>
      </c>
      <c r="F1432" s="2" t="str">
        <f>'FICHE PRODUIT'!$E$3781</f>
        <v>Page 98</v>
      </c>
      <c r="G1432" s="2" t="str">
        <f>'FICHE PRODUIT'!$E$3782</f>
        <v xml:space="preserve">Not need </v>
      </c>
      <c r="H1432" s="122" t="str">
        <f>'FICHE PRODUIT'!$E$3783</f>
        <v>OCEAN SURPLUS</v>
      </c>
      <c r="I1432" s="2" t="b">
        <f>'FICHE PRODUIT'!$E$3785</f>
        <v>0</v>
      </c>
      <c r="J1432" s="2" t="str">
        <f>'FICHE PRODUIT'!$E$3787</f>
        <v>Blazers</v>
      </c>
      <c r="K1432" s="2" t="str">
        <f>'FICHE PRODUIT'!$E$3788</f>
        <v>Slack</v>
      </c>
      <c r="L1432" s="4">
        <f>'FICHE PRODUIT'!$E$3790</f>
        <v>95</v>
      </c>
      <c r="M1432" s="4">
        <f>'FICHE PRODUIT'!$E$3791</f>
        <v>31.360000000000003</v>
      </c>
      <c r="N1432" s="4">
        <f>'FICHE PRODUIT'!$E$3793</f>
        <v>126.36</v>
      </c>
      <c r="O1432" s="4">
        <f>'FICHE PRODUIT'!$E$3794</f>
        <v>3.9173789173789175</v>
      </c>
      <c r="P1432" s="4">
        <f>'FICHE PRODUIT'!$E$3796</f>
        <v>495</v>
      </c>
      <c r="Q1432" s="4">
        <f>'FICHE PRODUIT'!$E$3797</f>
        <v>198</v>
      </c>
      <c r="R1432" s="4">
        <f>'FICHE PRODUIT'!$E$3798</f>
        <v>224.99999999999997</v>
      </c>
      <c r="S1432" s="122">
        <f>'FICHE PRODUIT'!$E$3799</f>
        <v>0</v>
      </c>
      <c r="T1432" s="2">
        <f>'FICHE PRODUIT'!A3815</f>
        <v>0</v>
      </c>
      <c r="U1432" s="2">
        <f>'FICHE PRODUIT'!B3815</f>
        <v>0</v>
      </c>
      <c r="V1432" s="2">
        <f>'FICHE PRODUIT'!C3815</f>
        <v>0</v>
      </c>
      <c r="W1432" s="2">
        <f>'FICHE PRODUIT'!D3815</f>
        <v>0</v>
      </c>
      <c r="X1432" s="2">
        <f>'FICHE PRODUIT'!E3815</f>
        <v>0</v>
      </c>
      <c r="Y1432" s="2">
        <f>'FICHE PRODUIT'!F3815</f>
        <v>0</v>
      </c>
      <c r="Z1432" s="2">
        <f>'FICHE PRODUIT'!G3815</f>
        <v>0</v>
      </c>
      <c r="AA1432" s="2">
        <f>'FICHE PRODUIT'!H3815</f>
        <v>0</v>
      </c>
    </row>
    <row r="1433" spans="1:27" x14ac:dyDescent="0.2">
      <c r="A1433" s="7" t="str">
        <f>'FICHE PRODUIT'!$A$3777</f>
        <v xml:space="preserve">SLACK IVY VELOUR </v>
      </c>
      <c r="B1433" s="2" t="str">
        <f>'FICHE PRODUIT'!$H$3777</f>
        <v>Red orange</v>
      </c>
      <c r="C1433" s="2" t="str">
        <f>'FICHE PRODUIT'!$S$3777</f>
        <v>W26-27</v>
      </c>
      <c r="D1433" s="2">
        <f>'FICHE PRODUIT'!$Q$3777</f>
        <v>0</v>
      </c>
      <c r="E1433" s="2" t="str">
        <f>'FICHE PRODUIT'!$S$3779</f>
        <v>IN PRODUCTION</v>
      </c>
      <c r="F1433" s="2" t="str">
        <f>'FICHE PRODUIT'!$E$3781</f>
        <v>Page 98</v>
      </c>
      <c r="G1433" s="2" t="str">
        <f>'FICHE PRODUIT'!$E$3782</f>
        <v xml:space="preserve">Not need </v>
      </c>
      <c r="H1433" s="122" t="str">
        <f>'FICHE PRODUIT'!$E$3783</f>
        <v>OCEAN SURPLUS</v>
      </c>
      <c r="I1433" s="2" t="b">
        <f>'FICHE PRODUIT'!$E$3785</f>
        <v>0</v>
      </c>
      <c r="J1433" s="2" t="str">
        <f>'FICHE PRODUIT'!$E$3787</f>
        <v>Blazers</v>
      </c>
      <c r="K1433" s="2" t="str">
        <f>'FICHE PRODUIT'!$E$3788</f>
        <v>Slack</v>
      </c>
      <c r="L1433" s="4">
        <f>'FICHE PRODUIT'!$E$3790</f>
        <v>95</v>
      </c>
      <c r="M1433" s="4">
        <f>'FICHE PRODUIT'!$E$3791</f>
        <v>31.360000000000003</v>
      </c>
      <c r="N1433" s="4">
        <f>'FICHE PRODUIT'!$E$3793</f>
        <v>126.36</v>
      </c>
      <c r="O1433" s="4">
        <f>'FICHE PRODUIT'!$E$3794</f>
        <v>3.9173789173789175</v>
      </c>
      <c r="P1433" s="4">
        <f>'FICHE PRODUIT'!$E$3796</f>
        <v>495</v>
      </c>
      <c r="Q1433" s="4">
        <f>'FICHE PRODUIT'!$E$3797</f>
        <v>198</v>
      </c>
      <c r="R1433" s="4">
        <f>'FICHE PRODUIT'!$E$3798</f>
        <v>224.99999999999997</v>
      </c>
      <c r="S1433" s="122">
        <f>'FICHE PRODUIT'!$E$3799</f>
        <v>0</v>
      </c>
      <c r="T1433" s="2" t="str">
        <f>'FICHE PRODUIT'!A3816</f>
        <v>Frais externe</v>
      </c>
      <c r="U1433" s="2" t="str">
        <f>'FICHE PRODUIT'!B3816</f>
        <v xml:space="preserve">Classwash </v>
      </c>
      <c r="V1433" s="2" t="str">
        <f>'FICHE PRODUIT'!C3816</f>
        <v>Teinture</v>
      </c>
      <c r="W1433" s="2">
        <f>'FICHE PRODUIT'!D3816</f>
        <v>1</v>
      </c>
      <c r="X1433" s="2">
        <f>'FICHE PRODUIT'!E3816</f>
        <v>10</v>
      </c>
      <c r="Y1433" s="2">
        <f>'FICHE PRODUIT'!F3816</f>
        <v>2</v>
      </c>
      <c r="Z1433" s="2">
        <f>'FICHE PRODUIT'!G3816</f>
        <v>2</v>
      </c>
      <c r="AA1433" s="2">
        <f>'FICHE PRODUIT'!H3816</f>
        <v>20</v>
      </c>
    </row>
    <row r="1434" spans="1:27" x14ac:dyDescent="0.2">
      <c r="A1434" s="7" t="str">
        <f>'FICHE PRODUIT'!$A$3777</f>
        <v xml:space="preserve">SLACK IVY VELOUR </v>
      </c>
      <c r="B1434" s="2" t="str">
        <f>'FICHE PRODUIT'!$H$3777</f>
        <v>Red orange</v>
      </c>
      <c r="C1434" s="2" t="str">
        <f>'FICHE PRODUIT'!$S$3777</f>
        <v>W26-27</v>
      </c>
      <c r="D1434" s="2">
        <f>'FICHE PRODUIT'!$Q$3777</f>
        <v>0</v>
      </c>
      <c r="E1434" s="2" t="str">
        <f>'FICHE PRODUIT'!$S$3779</f>
        <v>IN PRODUCTION</v>
      </c>
      <c r="F1434" s="2" t="str">
        <f>'FICHE PRODUIT'!$E$3781</f>
        <v>Page 98</v>
      </c>
      <c r="G1434" s="2" t="str">
        <f>'FICHE PRODUIT'!$E$3782</f>
        <v xml:space="preserve">Not need </v>
      </c>
      <c r="H1434" s="122" t="str">
        <f>'FICHE PRODUIT'!$E$3783</f>
        <v>OCEAN SURPLUS</v>
      </c>
      <c r="I1434" s="2" t="b">
        <f>'FICHE PRODUIT'!$E$3785</f>
        <v>0</v>
      </c>
      <c r="J1434" s="2" t="str">
        <f>'FICHE PRODUIT'!$E$3787</f>
        <v>Blazers</v>
      </c>
      <c r="K1434" s="2" t="str">
        <f>'FICHE PRODUIT'!$E$3788</f>
        <v>Slack</v>
      </c>
      <c r="L1434" s="4">
        <f>'FICHE PRODUIT'!$E$3790</f>
        <v>95</v>
      </c>
      <c r="M1434" s="4">
        <f>'FICHE PRODUIT'!$E$3791</f>
        <v>31.360000000000003</v>
      </c>
      <c r="N1434" s="4">
        <f>'FICHE PRODUIT'!$E$3793</f>
        <v>126.36</v>
      </c>
      <c r="O1434" s="4">
        <f>'FICHE PRODUIT'!$E$3794</f>
        <v>3.9173789173789175</v>
      </c>
      <c r="P1434" s="4">
        <f>'FICHE PRODUIT'!$E$3796</f>
        <v>495</v>
      </c>
      <c r="Q1434" s="4">
        <f>'FICHE PRODUIT'!$E$3797</f>
        <v>198</v>
      </c>
      <c r="R1434" s="4">
        <f>'FICHE PRODUIT'!$E$3798</f>
        <v>224.99999999999997</v>
      </c>
      <c r="S1434" s="122">
        <f>'FICHE PRODUIT'!$E$3799</f>
        <v>0</v>
      </c>
      <c r="T1434" s="2" t="str">
        <f>'FICHE PRODUIT'!A3817</f>
        <v>Frais externe</v>
      </c>
      <c r="U1434" s="2" t="str">
        <f>'FICHE PRODUIT'!B3817</f>
        <v>Transport</v>
      </c>
      <c r="V1434" s="2" t="str">
        <f>'FICHE PRODUIT'!C3817</f>
        <v xml:space="preserve">Européen </v>
      </c>
      <c r="W1434" s="2">
        <f>'FICHE PRODUIT'!D3817</f>
        <v>1</v>
      </c>
      <c r="X1434" s="2">
        <f>'FICHE PRODUIT'!E3817</f>
        <v>10</v>
      </c>
      <c r="Y1434" s="2">
        <f>'FICHE PRODUIT'!F3817</f>
        <v>2</v>
      </c>
      <c r="Z1434" s="2">
        <f>'FICHE PRODUIT'!G3817</f>
        <v>2</v>
      </c>
      <c r="AA1434" s="2">
        <f>'FICHE PRODUIT'!H3817</f>
        <v>20</v>
      </c>
    </row>
    <row r="1435" spans="1:27" x14ac:dyDescent="0.2">
      <c r="A1435" s="7" t="str">
        <f>'FICHE PRODUIT'!$A$3777</f>
        <v xml:space="preserve">SLACK IVY VELOUR </v>
      </c>
      <c r="B1435" s="2" t="str">
        <f>'FICHE PRODUIT'!$H$3777</f>
        <v>Red orange</v>
      </c>
      <c r="C1435" s="2" t="str">
        <f>'FICHE PRODUIT'!$S$3777</f>
        <v>W26-27</v>
      </c>
      <c r="D1435" s="2">
        <f>'FICHE PRODUIT'!$Q$3777</f>
        <v>0</v>
      </c>
      <c r="E1435" s="2" t="str">
        <f>'FICHE PRODUIT'!$S$3779</f>
        <v>IN PRODUCTION</v>
      </c>
      <c r="F1435" s="2" t="str">
        <f>'FICHE PRODUIT'!$E$3781</f>
        <v>Page 98</v>
      </c>
      <c r="G1435" s="2" t="str">
        <f>'FICHE PRODUIT'!$E$3782</f>
        <v xml:space="preserve">Not need </v>
      </c>
      <c r="H1435" s="122" t="str">
        <f>'FICHE PRODUIT'!$E$3783</f>
        <v>OCEAN SURPLUS</v>
      </c>
      <c r="I1435" s="2" t="b">
        <f>'FICHE PRODUIT'!$E$3785</f>
        <v>0</v>
      </c>
      <c r="J1435" s="2" t="str">
        <f>'FICHE PRODUIT'!$E$3787</f>
        <v>Blazers</v>
      </c>
      <c r="K1435" s="2" t="str">
        <f>'FICHE PRODUIT'!$E$3788</f>
        <v>Slack</v>
      </c>
      <c r="L1435" s="4">
        <f>'FICHE PRODUIT'!$E$3790</f>
        <v>95</v>
      </c>
      <c r="M1435" s="4">
        <f>'FICHE PRODUIT'!$E$3791</f>
        <v>31.360000000000003</v>
      </c>
      <c r="N1435" s="4">
        <f>'FICHE PRODUIT'!$E$3793</f>
        <v>126.36</v>
      </c>
      <c r="O1435" s="4">
        <f>'FICHE PRODUIT'!$E$3794</f>
        <v>3.9173789173789175</v>
      </c>
      <c r="P1435" s="4">
        <f>'FICHE PRODUIT'!$E$3796</f>
        <v>495</v>
      </c>
      <c r="Q1435" s="4">
        <f>'FICHE PRODUIT'!$E$3797</f>
        <v>198</v>
      </c>
      <c r="R1435" s="4">
        <f>'FICHE PRODUIT'!$E$3798</f>
        <v>224.99999999999997</v>
      </c>
      <c r="S1435" s="122">
        <f>'FICHE PRODUIT'!$E$3799</f>
        <v>0</v>
      </c>
      <c r="T1435" s="2" t="str">
        <f>'FICHE PRODUIT'!A3818</f>
        <v>Frais externe</v>
      </c>
      <c r="U1435" s="2" t="str">
        <f>'FICHE PRODUIT'!B3818</f>
        <v>Communication</v>
      </c>
      <c r="V1435" s="2" t="str">
        <f>'FICHE PRODUIT'!C3818</f>
        <v>Marketing</v>
      </c>
      <c r="W1435" s="2">
        <f>'FICHE PRODUIT'!D3818</f>
        <v>1</v>
      </c>
      <c r="X1435" s="2">
        <f>'FICHE PRODUIT'!E3818</f>
        <v>10</v>
      </c>
      <c r="Y1435" s="2">
        <f>'FICHE PRODUIT'!F3818</f>
        <v>0.5</v>
      </c>
      <c r="Z1435" s="2">
        <f>'FICHE PRODUIT'!G3818</f>
        <v>0.5</v>
      </c>
      <c r="AA1435" s="2">
        <f>'FICHE PRODUIT'!H3818</f>
        <v>5</v>
      </c>
    </row>
    <row r="1436" spans="1:27" x14ac:dyDescent="0.2">
      <c r="A1436" s="7" t="str">
        <f>'FICHE PRODUIT'!$A$3820</f>
        <v xml:space="preserve">SLACK IVY VELOUR </v>
      </c>
      <c r="B1436" s="2" t="str">
        <f>'FICHE PRODUIT'!$H$3820</f>
        <v>Rose</v>
      </c>
      <c r="C1436" s="2" t="str">
        <f>'FICHE PRODUIT'!$S$3820</f>
        <v>W26-27</v>
      </c>
      <c r="D1436" s="2">
        <f>'FICHE PRODUIT'!$Q$3820</f>
        <v>0</v>
      </c>
      <c r="E1436" s="2" t="str">
        <f>'FICHE PRODUIT'!$S$3822</f>
        <v>IN PRODUCTION</v>
      </c>
      <c r="F1436" s="2" t="str">
        <f>'FICHE PRODUIT'!$E$3824</f>
        <v>Page 99</v>
      </c>
      <c r="G1436" s="2" t="str">
        <f>'FICHE PRODUIT'!$E$3825</f>
        <v xml:space="preserve">Not need </v>
      </c>
      <c r="H1436" s="122" t="str">
        <f>'FICHE PRODUIT'!$E$3826</f>
        <v>OCEAN SURPLUS</v>
      </c>
      <c r="I1436" s="2" t="b">
        <f>'FICHE PRODUIT'!$E$3828</f>
        <v>0</v>
      </c>
      <c r="J1436" s="2" t="str">
        <f>'FICHE PRODUIT'!$E$3830</f>
        <v>Blazers</v>
      </c>
      <c r="K1436" s="2" t="str">
        <f>'FICHE PRODUIT'!$E$3831</f>
        <v>Slack</v>
      </c>
      <c r="L1436" s="4">
        <f>'FICHE PRODUIT'!$E$3833</f>
        <v>95</v>
      </c>
      <c r="M1436" s="4">
        <f>'FICHE PRODUIT'!$E$3834</f>
        <v>31.360000000000003</v>
      </c>
      <c r="N1436" s="4">
        <f>'FICHE PRODUIT'!$E$3836</f>
        <v>126.36</v>
      </c>
      <c r="O1436" s="4">
        <f>'FICHE PRODUIT'!$E$3837</f>
        <v>3.9173789173789175</v>
      </c>
      <c r="P1436" s="4">
        <f>'FICHE PRODUIT'!$E$3839</f>
        <v>495</v>
      </c>
      <c r="Q1436" s="4">
        <f>'FICHE PRODUIT'!$E$3840</f>
        <v>198</v>
      </c>
      <c r="R1436" s="4">
        <f>'FICHE PRODUIT'!$E$3841</f>
        <v>224.99999999999997</v>
      </c>
      <c r="S1436" s="122">
        <f>'FICHE PRODUIT'!$E$3842</f>
        <v>0</v>
      </c>
      <c r="T1436" s="2" t="str">
        <f>'FICHE PRODUIT'!A3847</f>
        <v>FABRIC</v>
      </c>
      <c r="U1436" s="2" t="str">
        <f>'FICHE PRODUIT'!B3847</f>
        <v xml:space="preserve">DUCA VISCONTI </v>
      </c>
      <c r="V1436" s="2" t="str">
        <f>'FICHE PRODUIT'!C3847</f>
        <v>QUATTROCORD FIT PPTC</v>
      </c>
      <c r="W1436" s="2">
        <f>'FICHE PRODUIT'!D3847</f>
        <v>2.2000000000000002</v>
      </c>
      <c r="X1436" s="2">
        <f>'FICHE PRODUIT'!E3847</f>
        <v>41.800000000000004</v>
      </c>
      <c r="Y1436" s="2">
        <f>'FICHE PRODUIT'!F3847</f>
        <v>11.3</v>
      </c>
      <c r="Z1436" s="2">
        <f>'FICHE PRODUIT'!G3847</f>
        <v>24.860000000000003</v>
      </c>
      <c r="AA1436" s="2">
        <f>'FICHE PRODUIT'!H3847</f>
        <v>472.34000000000003</v>
      </c>
    </row>
    <row r="1437" spans="1:27" x14ac:dyDescent="0.2">
      <c r="A1437" s="7" t="str">
        <f>'FICHE PRODUIT'!$A$3820</f>
        <v xml:space="preserve">SLACK IVY VELOUR </v>
      </c>
      <c r="B1437" s="2" t="str">
        <f>'FICHE PRODUIT'!$H$3820</f>
        <v>Rose</v>
      </c>
      <c r="C1437" s="2" t="str">
        <f>'FICHE PRODUIT'!$S$3820</f>
        <v>W26-27</v>
      </c>
      <c r="D1437" s="2">
        <f>'FICHE PRODUIT'!$Q$3820</f>
        <v>0</v>
      </c>
      <c r="E1437" s="2" t="str">
        <f>'FICHE PRODUIT'!$S$3822</f>
        <v>IN PRODUCTION</v>
      </c>
      <c r="F1437" s="2" t="str">
        <f>'FICHE PRODUIT'!$E$3824</f>
        <v>Page 99</v>
      </c>
      <c r="G1437" s="2" t="str">
        <f>'FICHE PRODUIT'!$E$3825</f>
        <v xml:space="preserve">Not need </v>
      </c>
      <c r="H1437" s="122" t="str">
        <f>'FICHE PRODUIT'!$E$3826</f>
        <v>OCEAN SURPLUS</v>
      </c>
      <c r="I1437" s="2" t="b">
        <f>'FICHE PRODUIT'!$E$3828</f>
        <v>0</v>
      </c>
      <c r="J1437" s="2" t="str">
        <f>'FICHE PRODUIT'!$E$3830</f>
        <v>Blazers</v>
      </c>
      <c r="K1437" s="2" t="str">
        <f>'FICHE PRODUIT'!$E$3831</f>
        <v>Slack</v>
      </c>
      <c r="L1437" s="4">
        <f>'FICHE PRODUIT'!$E$3833</f>
        <v>95</v>
      </c>
      <c r="M1437" s="4">
        <f>'FICHE PRODUIT'!$E$3834</f>
        <v>31.360000000000003</v>
      </c>
      <c r="N1437" s="4">
        <f>'FICHE PRODUIT'!$E$3836</f>
        <v>126.36</v>
      </c>
      <c r="O1437" s="4">
        <f>'FICHE PRODUIT'!$E$3837</f>
        <v>3.9173789173789175</v>
      </c>
      <c r="P1437" s="4">
        <f>'FICHE PRODUIT'!$E$3839</f>
        <v>495</v>
      </c>
      <c r="Q1437" s="4">
        <f>'FICHE PRODUIT'!$E$3840</f>
        <v>198</v>
      </c>
      <c r="R1437" s="4">
        <f>'FICHE PRODUIT'!$E$3841</f>
        <v>224.99999999999997</v>
      </c>
      <c r="S1437" s="122">
        <f>'FICHE PRODUIT'!$E$3842</f>
        <v>0</v>
      </c>
      <c r="T1437" s="2" t="str">
        <f>'FICHE PRODUIT'!A3848</f>
        <v>LINNING</v>
      </c>
      <c r="U1437" s="2" t="str">
        <f>'FICHE PRODUIT'!B3848</f>
        <v>CERVOTESSILE</v>
      </c>
      <c r="V1437" s="2" t="str">
        <f>'FICHE PRODUIT'!C3848</f>
        <v>LOTO e.202</v>
      </c>
      <c r="W1437" s="2">
        <f>'FICHE PRODUIT'!D3848</f>
        <v>0.72</v>
      </c>
      <c r="X1437" s="2">
        <f>'FICHE PRODUIT'!E3848</f>
        <v>13.68</v>
      </c>
      <c r="Y1437" s="2">
        <f>'FICHE PRODUIT'!F3848</f>
        <v>0</v>
      </c>
      <c r="Z1437" s="2">
        <f>'FICHE PRODUIT'!G3848</f>
        <v>0</v>
      </c>
      <c r="AA1437" s="2">
        <f>'FICHE PRODUIT'!H3848</f>
        <v>0</v>
      </c>
    </row>
    <row r="1438" spans="1:27" x14ac:dyDescent="0.2">
      <c r="A1438" s="7" t="str">
        <f>'FICHE PRODUIT'!$A$3820</f>
        <v xml:space="preserve">SLACK IVY VELOUR </v>
      </c>
      <c r="B1438" s="2" t="str">
        <f>'FICHE PRODUIT'!$H$3820</f>
        <v>Rose</v>
      </c>
      <c r="C1438" s="2" t="str">
        <f>'FICHE PRODUIT'!$S$3820</f>
        <v>W26-27</v>
      </c>
      <c r="D1438" s="2">
        <f>'FICHE PRODUIT'!$Q$3820</f>
        <v>0</v>
      </c>
      <c r="E1438" s="2" t="str">
        <f>'FICHE PRODUIT'!$S$3822</f>
        <v>IN PRODUCTION</v>
      </c>
      <c r="F1438" s="2" t="str">
        <f>'FICHE PRODUIT'!$E$3824</f>
        <v>Page 99</v>
      </c>
      <c r="G1438" s="2" t="str">
        <f>'FICHE PRODUIT'!$E$3825</f>
        <v xml:space="preserve">Not need </v>
      </c>
      <c r="H1438" s="122" t="str">
        <f>'FICHE PRODUIT'!$E$3826</f>
        <v>OCEAN SURPLUS</v>
      </c>
      <c r="I1438" s="2" t="b">
        <f>'FICHE PRODUIT'!$E$3828</f>
        <v>0</v>
      </c>
      <c r="J1438" s="2" t="str">
        <f>'FICHE PRODUIT'!$E$3830</f>
        <v>Blazers</v>
      </c>
      <c r="K1438" s="2" t="str">
        <f>'FICHE PRODUIT'!$E$3831</f>
        <v>Slack</v>
      </c>
      <c r="L1438" s="4">
        <f>'FICHE PRODUIT'!$E$3833</f>
        <v>95</v>
      </c>
      <c r="M1438" s="4">
        <f>'FICHE PRODUIT'!$E$3834</f>
        <v>31.360000000000003</v>
      </c>
      <c r="N1438" s="4">
        <f>'FICHE PRODUIT'!$E$3836</f>
        <v>126.36</v>
      </c>
      <c r="O1438" s="4">
        <f>'FICHE PRODUIT'!$E$3837</f>
        <v>3.9173789173789175</v>
      </c>
      <c r="P1438" s="4">
        <f>'FICHE PRODUIT'!$E$3839</f>
        <v>495</v>
      </c>
      <c r="Q1438" s="4">
        <f>'FICHE PRODUIT'!$E$3840</f>
        <v>198</v>
      </c>
      <c r="R1438" s="4">
        <f>'FICHE PRODUIT'!$E$3841</f>
        <v>224.99999999999997</v>
      </c>
      <c r="S1438" s="122">
        <f>'FICHE PRODUIT'!$E$3842</f>
        <v>0</v>
      </c>
      <c r="T1438" s="2" t="str">
        <f>'FICHE PRODUIT'!A3849</f>
        <v>INTERLINING</v>
      </c>
      <c r="U1438" s="2" t="str">
        <f>'FICHE PRODUIT'!B3849</f>
        <v>CHARGEUR</v>
      </c>
      <c r="V1438" s="2" t="str">
        <f>'FICHE PRODUIT'!C3849</f>
        <v>711048/A NATURAL</v>
      </c>
      <c r="W1438" s="2">
        <f>'FICHE PRODUIT'!D3849</f>
        <v>0.6</v>
      </c>
      <c r="X1438" s="2">
        <f>'FICHE PRODUIT'!E3849</f>
        <v>11.4</v>
      </c>
      <c r="Y1438" s="2">
        <f>'FICHE PRODUIT'!F3849</f>
        <v>0</v>
      </c>
      <c r="Z1438" s="2">
        <f>'FICHE PRODUIT'!G3849</f>
        <v>0</v>
      </c>
      <c r="AA1438" s="2">
        <f>'FICHE PRODUIT'!H3849</f>
        <v>0</v>
      </c>
    </row>
    <row r="1439" spans="1:27" x14ac:dyDescent="0.2">
      <c r="A1439" s="7" t="str">
        <f>'FICHE PRODUIT'!$A$3820</f>
        <v xml:space="preserve">SLACK IVY VELOUR </v>
      </c>
      <c r="B1439" s="2" t="str">
        <f>'FICHE PRODUIT'!$H$3820</f>
        <v>Rose</v>
      </c>
      <c r="C1439" s="2" t="str">
        <f>'FICHE PRODUIT'!$S$3820</f>
        <v>W26-27</v>
      </c>
      <c r="D1439" s="2">
        <f>'FICHE PRODUIT'!$Q$3820</f>
        <v>0</v>
      </c>
      <c r="E1439" s="2" t="str">
        <f>'FICHE PRODUIT'!$S$3822</f>
        <v>IN PRODUCTION</v>
      </c>
      <c r="F1439" s="2" t="str">
        <f>'FICHE PRODUIT'!$E$3824</f>
        <v>Page 99</v>
      </c>
      <c r="G1439" s="2" t="str">
        <f>'FICHE PRODUIT'!$E$3825</f>
        <v xml:space="preserve">Not need </v>
      </c>
      <c r="H1439" s="122" t="str">
        <f>'FICHE PRODUIT'!$E$3826</f>
        <v>OCEAN SURPLUS</v>
      </c>
      <c r="I1439" s="2" t="b">
        <f>'FICHE PRODUIT'!$E$3828</f>
        <v>0</v>
      </c>
      <c r="J1439" s="2" t="str">
        <f>'FICHE PRODUIT'!$E$3830</f>
        <v>Blazers</v>
      </c>
      <c r="K1439" s="2" t="str">
        <f>'FICHE PRODUIT'!$E$3831</f>
        <v>Slack</v>
      </c>
      <c r="L1439" s="4">
        <f>'FICHE PRODUIT'!$E$3833</f>
        <v>95</v>
      </c>
      <c r="M1439" s="4">
        <f>'FICHE PRODUIT'!$E$3834</f>
        <v>31.360000000000003</v>
      </c>
      <c r="N1439" s="4">
        <f>'FICHE PRODUIT'!$E$3836</f>
        <v>126.36</v>
      </c>
      <c r="O1439" s="4">
        <f>'FICHE PRODUIT'!$E$3837</f>
        <v>3.9173789173789175</v>
      </c>
      <c r="P1439" s="4">
        <f>'FICHE PRODUIT'!$E$3839</f>
        <v>495</v>
      </c>
      <c r="Q1439" s="4">
        <f>'FICHE PRODUIT'!$E$3840</f>
        <v>198</v>
      </c>
      <c r="R1439" s="4">
        <f>'FICHE PRODUIT'!$E$3841</f>
        <v>224.99999999999997</v>
      </c>
      <c r="S1439" s="122">
        <f>'FICHE PRODUIT'!$E$3842</f>
        <v>0</v>
      </c>
      <c r="T1439" s="2" t="str">
        <f>'FICHE PRODUIT'!A3850</f>
        <v>BOUTONS</v>
      </c>
      <c r="U1439" s="2" t="str">
        <f>'FICHE PRODUIT'!B3850</f>
        <v>LOUROPEL</v>
      </c>
      <c r="V1439" s="2" t="str">
        <f>'FICHE PRODUIT'!C3850</f>
        <v>BT2</v>
      </c>
      <c r="W1439" s="2">
        <f>'FICHE PRODUIT'!D3850</f>
        <v>3</v>
      </c>
      <c r="X1439" s="2">
        <f>'FICHE PRODUIT'!E3850</f>
        <v>57</v>
      </c>
      <c r="Y1439" s="2">
        <f>'FICHE PRODUIT'!F3850</f>
        <v>0.13</v>
      </c>
      <c r="Z1439" s="2">
        <f>'FICHE PRODUIT'!G3850</f>
        <v>0.39</v>
      </c>
      <c r="AA1439" s="2">
        <f>'FICHE PRODUIT'!H3850</f>
        <v>7.41</v>
      </c>
    </row>
    <row r="1440" spans="1:27" x14ac:dyDescent="0.2">
      <c r="A1440" s="7" t="str">
        <f>'FICHE PRODUIT'!$A$3820</f>
        <v xml:space="preserve">SLACK IVY VELOUR </v>
      </c>
      <c r="B1440" s="2" t="str">
        <f>'FICHE PRODUIT'!$H$3820</f>
        <v>Rose</v>
      </c>
      <c r="C1440" s="2" t="str">
        <f>'FICHE PRODUIT'!$S$3820</f>
        <v>W26-27</v>
      </c>
      <c r="D1440" s="2">
        <f>'FICHE PRODUIT'!$Q$3820</f>
        <v>0</v>
      </c>
      <c r="E1440" s="2" t="str">
        <f>'FICHE PRODUIT'!$S$3822</f>
        <v>IN PRODUCTION</v>
      </c>
      <c r="F1440" s="2" t="str">
        <f>'FICHE PRODUIT'!$E$3824</f>
        <v>Page 99</v>
      </c>
      <c r="G1440" s="2" t="str">
        <f>'FICHE PRODUIT'!$E$3825</f>
        <v xml:space="preserve">Not need </v>
      </c>
      <c r="H1440" s="122" t="str">
        <f>'FICHE PRODUIT'!$E$3826</f>
        <v>OCEAN SURPLUS</v>
      </c>
      <c r="I1440" s="2" t="b">
        <f>'FICHE PRODUIT'!$E$3828</f>
        <v>0</v>
      </c>
      <c r="J1440" s="2" t="str">
        <f>'FICHE PRODUIT'!$E$3830</f>
        <v>Blazers</v>
      </c>
      <c r="K1440" s="2" t="str">
        <f>'FICHE PRODUIT'!$E$3831</f>
        <v>Slack</v>
      </c>
      <c r="L1440" s="4">
        <f>'FICHE PRODUIT'!$E$3833</f>
        <v>95</v>
      </c>
      <c r="M1440" s="4">
        <f>'FICHE PRODUIT'!$E$3834</f>
        <v>31.360000000000003</v>
      </c>
      <c r="N1440" s="4">
        <f>'FICHE PRODUIT'!$E$3836</f>
        <v>126.36</v>
      </c>
      <c r="O1440" s="4">
        <f>'FICHE PRODUIT'!$E$3837</f>
        <v>3.9173789173789175</v>
      </c>
      <c r="P1440" s="4">
        <f>'FICHE PRODUIT'!$E$3839</f>
        <v>495</v>
      </c>
      <c r="Q1440" s="4">
        <f>'FICHE PRODUIT'!$E$3840</f>
        <v>198</v>
      </c>
      <c r="R1440" s="4">
        <f>'FICHE PRODUIT'!$E$3841</f>
        <v>224.99999999999997</v>
      </c>
      <c r="S1440" s="122">
        <f>'FICHE PRODUIT'!$E$3842</f>
        <v>0</v>
      </c>
      <c r="T1440" s="2" t="str">
        <f>'FICHE PRODUIT'!A3851</f>
        <v>BOUTONS</v>
      </c>
      <c r="U1440" s="2" t="str">
        <f>'FICHE PRODUIT'!B3851</f>
        <v>LOUROPEL</v>
      </c>
      <c r="V1440" s="2" t="str">
        <f>'FICHE PRODUIT'!C3851</f>
        <v>BT1</v>
      </c>
      <c r="W1440" s="2">
        <f>'FICHE PRODUIT'!D3851</f>
        <v>10</v>
      </c>
      <c r="X1440" s="2">
        <f>'FICHE PRODUIT'!E3851</f>
        <v>190</v>
      </c>
      <c r="Y1440" s="2">
        <f>'FICHE PRODUIT'!F3851</f>
        <v>0.06</v>
      </c>
      <c r="Z1440" s="2">
        <f>'FICHE PRODUIT'!G3851</f>
        <v>0.6</v>
      </c>
      <c r="AA1440" s="2">
        <f>'FICHE PRODUIT'!H3851</f>
        <v>11.4</v>
      </c>
    </row>
    <row r="1441" spans="1:27" x14ac:dyDescent="0.2">
      <c r="A1441" s="7" t="str">
        <f>'FICHE PRODUIT'!$A$3820</f>
        <v xml:space="preserve">SLACK IVY VELOUR </v>
      </c>
      <c r="B1441" s="2" t="str">
        <f>'FICHE PRODUIT'!$H$3820</f>
        <v>Rose</v>
      </c>
      <c r="C1441" s="2" t="str">
        <f>'FICHE PRODUIT'!$S$3820</f>
        <v>W26-27</v>
      </c>
      <c r="D1441" s="2">
        <f>'FICHE PRODUIT'!$Q$3820</f>
        <v>0</v>
      </c>
      <c r="E1441" s="2" t="str">
        <f>'FICHE PRODUIT'!$S$3822</f>
        <v>IN PRODUCTION</v>
      </c>
      <c r="F1441" s="2" t="str">
        <f>'FICHE PRODUIT'!$E$3824</f>
        <v>Page 99</v>
      </c>
      <c r="G1441" s="2" t="str">
        <f>'FICHE PRODUIT'!$E$3825</f>
        <v xml:space="preserve">Not need </v>
      </c>
      <c r="H1441" s="122" t="str">
        <f>'FICHE PRODUIT'!$E$3826</f>
        <v>OCEAN SURPLUS</v>
      </c>
      <c r="I1441" s="2" t="b">
        <f>'FICHE PRODUIT'!$E$3828</f>
        <v>0</v>
      </c>
      <c r="J1441" s="2" t="str">
        <f>'FICHE PRODUIT'!$E$3830</f>
        <v>Blazers</v>
      </c>
      <c r="K1441" s="2" t="str">
        <f>'FICHE PRODUIT'!$E$3831</f>
        <v>Slack</v>
      </c>
      <c r="L1441" s="4">
        <f>'FICHE PRODUIT'!$E$3833</f>
        <v>95</v>
      </c>
      <c r="M1441" s="4">
        <f>'FICHE PRODUIT'!$E$3834</f>
        <v>31.360000000000003</v>
      </c>
      <c r="N1441" s="4">
        <f>'FICHE PRODUIT'!$E$3836</f>
        <v>126.36</v>
      </c>
      <c r="O1441" s="4">
        <f>'FICHE PRODUIT'!$E$3837</f>
        <v>3.9173789173789175</v>
      </c>
      <c r="P1441" s="4">
        <f>'FICHE PRODUIT'!$E$3839</f>
        <v>495</v>
      </c>
      <c r="Q1441" s="4">
        <f>'FICHE PRODUIT'!$E$3840</f>
        <v>198</v>
      </c>
      <c r="R1441" s="4">
        <f>'FICHE PRODUIT'!$E$3841</f>
        <v>224.99999999999997</v>
      </c>
      <c r="S1441" s="122">
        <f>'FICHE PRODUIT'!$E$3842</f>
        <v>0</v>
      </c>
      <c r="T1441" s="2" t="str">
        <f>'FICHE PRODUIT'!A3852</f>
        <v>GALON</v>
      </c>
      <c r="U1441" s="2" t="str">
        <f>'FICHE PRODUIT'!B3852</f>
        <v>NASTRO</v>
      </c>
      <c r="V1441" s="2" t="str">
        <f>'FICHE PRODUIT'!C3852</f>
        <v>H</v>
      </c>
      <c r="W1441" s="2">
        <f>'FICHE PRODUIT'!D3852</f>
        <v>0.5</v>
      </c>
      <c r="X1441" s="2">
        <f>'FICHE PRODUIT'!E3852</f>
        <v>9.5</v>
      </c>
      <c r="Y1441" s="2">
        <f>'FICHE PRODUIT'!F3852</f>
        <v>0</v>
      </c>
      <c r="Z1441" s="2">
        <f>'FICHE PRODUIT'!G3852</f>
        <v>0</v>
      </c>
      <c r="AA1441" s="2">
        <f>'FICHE PRODUIT'!H3852</f>
        <v>0</v>
      </c>
    </row>
    <row r="1442" spans="1:27" x14ac:dyDescent="0.2">
      <c r="A1442" s="7" t="str">
        <f>'FICHE PRODUIT'!$A$3820</f>
        <v xml:space="preserve">SLACK IVY VELOUR </v>
      </c>
      <c r="B1442" s="2" t="str">
        <f>'FICHE PRODUIT'!$H$3820</f>
        <v>Rose</v>
      </c>
      <c r="C1442" s="2" t="str">
        <f>'FICHE PRODUIT'!$S$3820</f>
        <v>W26-27</v>
      </c>
      <c r="D1442" s="2">
        <f>'FICHE PRODUIT'!$Q$3820</f>
        <v>0</v>
      </c>
      <c r="E1442" s="2" t="str">
        <f>'FICHE PRODUIT'!$S$3822</f>
        <v>IN PRODUCTION</v>
      </c>
      <c r="F1442" s="2" t="str">
        <f>'FICHE PRODUIT'!$E$3824</f>
        <v>Page 99</v>
      </c>
      <c r="G1442" s="2" t="str">
        <f>'FICHE PRODUIT'!$E$3825</f>
        <v xml:space="preserve">Not need </v>
      </c>
      <c r="H1442" s="122" t="str">
        <f>'FICHE PRODUIT'!$E$3826</f>
        <v>OCEAN SURPLUS</v>
      </c>
      <c r="I1442" s="2" t="b">
        <f>'FICHE PRODUIT'!$E$3828</f>
        <v>0</v>
      </c>
      <c r="J1442" s="2" t="str">
        <f>'FICHE PRODUIT'!$E$3830</f>
        <v>Blazers</v>
      </c>
      <c r="K1442" s="2" t="str">
        <f>'FICHE PRODUIT'!$E$3831</f>
        <v>Slack</v>
      </c>
      <c r="L1442" s="4">
        <f>'FICHE PRODUIT'!$E$3833</f>
        <v>95</v>
      </c>
      <c r="M1442" s="4">
        <f>'FICHE PRODUIT'!$E$3834</f>
        <v>31.360000000000003</v>
      </c>
      <c r="N1442" s="4">
        <f>'FICHE PRODUIT'!$E$3836</f>
        <v>126.36</v>
      </c>
      <c r="O1442" s="4">
        <f>'FICHE PRODUIT'!$E$3837</f>
        <v>3.9173789173789175</v>
      </c>
      <c r="P1442" s="4">
        <f>'FICHE PRODUIT'!$E$3839</f>
        <v>495</v>
      </c>
      <c r="Q1442" s="4">
        <f>'FICHE PRODUIT'!$E$3840</f>
        <v>198</v>
      </c>
      <c r="R1442" s="4">
        <f>'FICHE PRODUIT'!$E$3841</f>
        <v>224.99999999999997</v>
      </c>
      <c r="S1442" s="122">
        <f>'FICHE PRODUIT'!$E$3842</f>
        <v>0</v>
      </c>
      <c r="T1442" s="2" t="str">
        <f>'FICHE PRODUIT'!A3853</f>
        <v>GALON</v>
      </c>
      <c r="U1442" s="2" t="str">
        <f>'FICHE PRODUIT'!B3853</f>
        <v>NASTRO</v>
      </c>
      <c r="V1442" s="2" t="str">
        <f>'FICHE PRODUIT'!C3853</f>
        <v>G</v>
      </c>
      <c r="W1442" s="2">
        <f>'FICHE PRODUIT'!D3853</f>
        <v>1</v>
      </c>
      <c r="X1442" s="2">
        <f>'FICHE PRODUIT'!E3853</f>
        <v>19</v>
      </c>
      <c r="Y1442" s="2">
        <f>'FICHE PRODUIT'!F3853</f>
        <v>0.49</v>
      </c>
      <c r="Z1442" s="2">
        <f>'FICHE PRODUIT'!G3853</f>
        <v>0.49</v>
      </c>
      <c r="AA1442" s="2">
        <f>'FICHE PRODUIT'!H3853</f>
        <v>9.31</v>
      </c>
    </row>
    <row r="1443" spans="1:27" x14ac:dyDescent="0.2">
      <c r="A1443" s="7" t="str">
        <f>'FICHE PRODUIT'!$A$3820</f>
        <v xml:space="preserve">SLACK IVY VELOUR </v>
      </c>
      <c r="B1443" s="2" t="str">
        <f>'FICHE PRODUIT'!$H$3820</f>
        <v>Rose</v>
      </c>
      <c r="C1443" s="2" t="str">
        <f>'FICHE PRODUIT'!$S$3820</f>
        <v>W26-27</v>
      </c>
      <c r="D1443" s="2">
        <f>'FICHE PRODUIT'!$Q$3820</f>
        <v>0</v>
      </c>
      <c r="E1443" s="2" t="str">
        <f>'FICHE PRODUIT'!$S$3822</f>
        <v>IN PRODUCTION</v>
      </c>
      <c r="F1443" s="2" t="str">
        <f>'FICHE PRODUIT'!$E$3824</f>
        <v>Page 99</v>
      </c>
      <c r="G1443" s="2" t="str">
        <f>'FICHE PRODUIT'!$E$3825</f>
        <v xml:space="preserve">Not need </v>
      </c>
      <c r="H1443" s="122" t="str">
        <f>'FICHE PRODUIT'!$E$3826</f>
        <v>OCEAN SURPLUS</v>
      </c>
      <c r="I1443" s="2" t="b">
        <f>'FICHE PRODUIT'!$E$3828</f>
        <v>0</v>
      </c>
      <c r="J1443" s="2" t="str">
        <f>'FICHE PRODUIT'!$E$3830</f>
        <v>Blazers</v>
      </c>
      <c r="K1443" s="2" t="str">
        <f>'FICHE PRODUIT'!$E$3831</f>
        <v>Slack</v>
      </c>
      <c r="L1443" s="4">
        <f>'FICHE PRODUIT'!$E$3833</f>
        <v>95</v>
      </c>
      <c r="M1443" s="4">
        <f>'FICHE PRODUIT'!$E$3834</f>
        <v>31.360000000000003</v>
      </c>
      <c r="N1443" s="4">
        <f>'FICHE PRODUIT'!$E$3836</f>
        <v>126.36</v>
      </c>
      <c r="O1443" s="4">
        <f>'FICHE PRODUIT'!$E$3837</f>
        <v>3.9173789173789175</v>
      </c>
      <c r="P1443" s="4">
        <f>'FICHE PRODUIT'!$E$3839</f>
        <v>495</v>
      </c>
      <c r="Q1443" s="4">
        <f>'FICHE PRODUIT'!$E$3840</f>
        <v>198</v>
      </c>
      <c r="R1443" s="4">
        <f>'FICHE PRODUIT'!$E$3841</f>
        <v>224.99999999999997</v>
      </c>
      <c r="S1443" s="122">
        <f>'FICHE PRODUIT'!$E$3842</f>
        <v>0</v>
      </c>
      <c r="T1443" s="2" t="str">
        <f>'FICHE PRODUIT'!A3854</f>
        <v>ETIQUETTES</v>
      </c>
      <c r="U1443" s="2" t="str">
        <f>'FICHE PRODUIT'!B3854</f>
        <v>CADICA</v>
      </c>
      <c r="V1443" s="2" t="str">
        <f>'FICHE PRODUIT'!C3854</f>
        <v>DM1</v>
      </c>
      <c r="W1443" s="2">
        <f>'FICHE PRODUIT'!D3854</f>
        <v>1</v>
      </c>
      <c r="X1443" s="2">
        <f>'FICHE PRODUIT'!E3854</f>
        <v>19</v>
      </c>
      <c r="Y1443" s="2">
        <f>'FICHE PRODUIT'!F3854</f>
        <v>0.27</v>
      </c>
      <c r="Z1443" s="2">
        <f>'FICHE PRODUIT'!G3854</f>
        <v>0.27</v>
      </c>
      <c r="AA1443" s="2">
        <f>'FICHE PRODUIT'!H3854</f>
        <v>5.1300000000000008</v>
      </c>
    </row>
    <row r="1444" spans="1:27" x14ac:dyDescent="0.2">
      <c r="A1444" s="7" t="str">
        <f>'FICHE PRODUIT'!$A$3820</f>
        <v xml:space="preserve">SLACK IVY VELOUR </v>
      </c>
      <c r="B1444" s="2" t="str">
        <f>'FICHE PRODUIT'!$H$3820</f>
        <v>Rose</v>
      </c>
      <c r="C1444" s="2" t="str">
        <f>'FICHE PRODUIT'!$S$3820</f>
        <v>W26-27</v>
      </c>
      <c r="D1444" s="2">
        <f>'FICHE PRODUIT'!$Q$3820</f>
        <v>0</v>
      </c>
      <c r="E1444" s="2" t="str">
        <f>'FICHE PRODUIT'!$S$3822</f>
        <v>IN PRODUCTION</v>
      </c>
      <c r="F1444" s="2" t="str">
        <f>'FICHE PRODUIT'!$E$3824</f>
        <v>Page 99</v>
      </c>
      <c r="G1444" s="2" t="str">
        <f>'FICHE PRODUIT'!$E$3825</f>
        <v xml:space="preserve">Not need </v>
      </c>
      <c r="H1444" s="122" t="str">
        <f>'FICHE PRODUIT'!$E$3826</f>
        <v>OCEAN SURPLUS</v>
      </c>
      <c r="I1444" s="2" t="b">
        <f>'FICHE PRODUIT'!$E$3828</f>
        <v>0</v>
      </c>
      <c r="J1444" s="2" t="str">
        <f>'FICHE PRODUIT'!$E$3830</f>
        <v>Blazers</v>
      </c>
      <c r="K1444" s="2" t="str">
        <f>'FICHE PRODUIT'!$E$3831</f>
        <v>Slack</v>
      </c>
      <c r="L1444" s="4">
        <f>'FICHE PRODUIT'!$E$3833</f>
        <v>95</v>
      </c>
      <c r="M1444" s="4">
        <f>'FICHE PRODUIT'!$E$3834</f>
        <v>31.360000000000003</v>
      </c>
      <c r="N1444" s="4">
        <f>'FICHE PRODUIT'!$E$3836</f>
        <v>126.36</v>
      </c>
      <c r="O1444" s="4">
        <f>'FICHE PRODUIT'!$E$3837</f>
        <v>3.9173789173789175</v>
      </c>
      <c r="P1444" s="4">
        <f>'FICHE PRODUIT'!$E$3839</f>
        <v>495</v>
      </c>
      <c r="Q1444" s="4">
        <f>'FICHE PRODUIT'!$E$3840</f>
        <v>198</v>
      </c>
      <c r="R1444" s="4">
        <f>'FICHE PRODUIT'!$E$3841</f>
        <v>224.99999999999997</v>
      </c>
      <c r="S1444" s="122">
        <f>'FICHE PRODUIT'!$E$3842</f>
        <v>0</v>
      </c>
      <c r="T1444" s="2" t="str">
        <f>'FICHE PRODUIT'!A3855</f>
        <v>HANGTAG</v>
      </c>
      <c r="U1444" s="2" t="str">
        <f>'FICHE PRODUIT'!B3855</f>
        <v>CADICA</v>
      </c>
      <c r="V1444" s="2" t="str">
        <f>'FICHE PRODUIT'!C3855</f>
        <v>XD2</v>
      </c>
      <c r="W1444" s="2">
        <f>'FICHE PRODUIT'!D3855</f>
        <v>1</v>
      </c>
      <c r="X1444" s="2">
        <f>'FICHE PRODUIT'!E3855</f>
        <v>19</v>
      </c>
      <c r="Y1444" s="2">
        <f>'FICHE PRODUIT'!F3855</f>
        <v>0.25</v>
      </c>
      <c r="Z1444" s="2">
        <f>'FICHE PRODUIT'!G3855</f>
        <v>0.25</v>
      </c>
      <c r="AA1444" s="2">
        <f>'FICHE PRODUIT'!H3855</f>
        <v>4.75</v>
      </c>
    </row>
    <row r="1445" spans="1:27" x14ac:dyDescent="0.2">
      <c r="A1445" s="7" t="str">
        <f>'FICHE PRODUIT'!$A$3820</f>
        <v xml:space="preserve">SLACK IVY VELOUR </v>
      </c>
      <c r="B1445" s="2" t="str">
        <f>'FICHE PRODUIT'!$H$3820</f>
        <v>Rose</v>
      </c>
      <c r="C1445" s="2" t="str">
        <f>'FICHE PRODUIT'!$S$3820</f>
        <v>W26-27</v>
      </c>
      <c r="D1445" s="2">
        <f>'FICHE PRODUIT'!$Q$3820</f>
        <v>0</v>
      </c>
      <c r="E1445" s="2" t="str">
        <f>'FICHE PRODUIT'!$S$3822</f>
        <v>IN PRODUCTION</v>
      </c>
      <c r="F1445" s="2" t="str">
        <f>'FICHE PRODUIT'!$E$3824</f>
        <v>Page 99</v>
      </c>
      <c r="G1445" s="2" t="str">
        <f>'FICHE PRODUIT'!$E$3825</f>
        <v xml:space="preserve">Not need </v>
      </c>
      <c r="H1445" s="122" t="str">
        <f>'FICHE PRODUIT'!$E$3826</f>
        <v>OCEAN SURPLUS</v>
      </c>
      <c r="I1445" s="2" t="b">
        <f>'FICHE PRODUIT'!$E$3828</f>
        <v>0</v>
      </c>
      <c r="J1445" s="2" t="str">
        <f>'FICHE PRODUIT'!$E$3830</f>
        <v>Blazers</v>
      </c>
      <c r="K1445" s="2" t="str">
        <f>'FICHE PRODUIT'!$E$3831</f>
        <v>Slack</v>
      </c>
      <c r="L1445" s="4">
        <f>'FICHE PRODUIT'!$E$3833</f>
        <v>95</v>
      </c>
      <c r="M1445" s="4">
        <f>'FICHE PRODUIT'!$E$3834</f>
        <v>31.360000000000003</v>
      </c>
      <c r="N1445" s="4">
        <f>'FICHE PRODUIT'!$E$3836</f>
        <v>126.36</v>
      </c>
      <c r="O1445" s="4">
        <f>'FICHE PRODUIT'!$E$3837</f>
        <v>3.9173789173789175</v>
      </c>
      <c r="P1445" s="4">
        <f>'FICHE PRODUIT'!$E$3839</f>
        <v>495</v>
      </c>
      <c r="Q1445" s="4">
        <f>'FICHE PRODUIT'!$E$3840</f>
        <v>198</v>
      </c>
      <c r="R1445" s="4">
        <f>'FICHE PRODUIT'!$E$3841</f>
        <v>224.99999999999997</v>
      </c>
      <c r="S1445" s="122">
        <f>'FICHE PRODUIT'!$E$3842</f>
        <v>0</v>
      </c>
      <c r="T1445" s="2">
        <f>'FICHE PRODUIT'!A3856</f>
        <v>0</v>
      </c>
      <c r="U1445" s="2">
        <f>'FICHE PRODUIT'!B3856</f>
        <v>0</v>
      </c>
      <c r="V1445" s="2">
        <f>'FICHE PRODUIT'!C3856</f>
        <v>0</v>
      </c>
      <c r="W1445" s="2">
        <f>'FICHE PRODUIT'!D3856</f>
        <v>0</v>
      </c>
      <c r="X1445" s="2">
        <f>'FICHE PRODUIT'!E3856</f>
        <v>0</v>
      </c>
      <c r="Y1445" s="2">
        <f>'FICHE PRODUIT'!F3856</f>
        <v>0</v>
      </c>
      <c r="Z1445" s="2">
        <f>'FICHE PRODUIT'!G3856</f>
        <v>0</v>
      </c>
      <c r="AA1445" s="2">
        <f>'FICHE PRODUIT'!H3856</f>
        <v>0</v>
      </c>
    </row>
    <row r="1446" spans="1:27" x14ac:dyDescent="0.2">
      <c r="A1446" s="7" t="str">
        <f>'FICHE PRODUIT'!$A$3820</f>
        <v xml:space="preserve">SLACK IVY VELOUR </v>
      </c>
      <c r="B1446" s="2" t="str">
        <f>'FICHE PRODUIT'!$H$3820</f>
        <v>Rose</v>
      </c>
      <c r="C1446" s="2" t="str">
        <f>'FICHE PRODUIT'!$S$3820</f>
        <v>W26-27</v>
      </c>
      <c r="D1446" s="2">
        <f>'FICHE PRODUIT'!$Q$3820</f>
        <v>0</v>
      </c>
      <c r="E1446" s="2" t="str">
        <f>'FICHE PRODUIT'!$S$3822</f>
        <v>IN PRODUCTION</v>
      </c>
      <c r="F1446" s="2" t="str">
        <f>'FICHE PRODUIT'!$E$3824</f>
        <v>Page 99</v>
      </c>
      <c r="G1446" s="2" t="str">
        <f>'FICHE PRODUIT'!$E$3825</f>
        <v xml:space="preserve">Not need </v>
      </c>
      <c r="H1446" s="122" t="str">
        <f>'FICHE PRODUIT'!$E$3826</f>
        <v>OCEAN SURPLUS</v>
      </c>
      <c r="I1446" s="2" t="b">
        <f>'FICHE PRODUIT'!$E$3828</f>
        <v>0</v>
      </c>
      <c r="J1446" s="2" t="str">
        <f>'FICHE PRODUIT'!$E$3830</f>
        <v>Blazers</v>
      </c>
      <c r="K1446" s="2" t="str">
        <f>'FICHE PRODUIT'!$E$3831</f>
        <v>Slack</v>
      </c>
      <c r="L1446" s="4">
        <f>'FICHE PRODUIT'!$E$3833</f>
        <v>95</v>
      </c>
      <c r="M1446" s="4">
        <f>'FICHE PRODUIT'!$E$3834</f>
        <v>31.360000000000003</v>
      </c>
      <c r="N1446" s="4">
        <f>'FICHE PRODUIT'!$E$3836</f>
        <v>126.36</v>
      </c>
      <c r="O1446" s="4">
        <f>'FICHE PRODUIT'!$E$3837</f>
        <v>3.9173789173789175</v>
      </c>
      <c r="P1446" s="4">
        <f>'FICHE PRODUIT'!$E$3839</f>
        <v>495</v>
      </c>
      <c r="Q1446" s="4">
        <f>'FICHE PRODUIT'!$E$3840</f>
        <v>198</v>
      </c>
      <c r="R1446" s="4">
        <f>'FICHE PRODUIT'!$E$3841</f>
        <v>224.99999999999997</v>
      </c>
      <c r="S1446" s="122">
        <f>'FICHE PRODUIT'!$E$3842</f>
        <v>0</v>
      </c>
      <c r="T1446" s="2">
        <f>'FICHE PRODUIT'!A3857</f>
        <v>0</v>
      </c>
      <c r="U1446" s="2">
        <f>'FICHE PRODUIT'!B3857</f>
        <v>0</v>
      </c>
      <c r="V1446" s="2">
        <f>'FICHE PRODUIT'!C3857</f>
        <v>0</v>
      </c>
      <c r="W1446" s="2">
        <f>'FICHE PRODUIT'!D3857</f>
        <v>0</v>
      </c>
      <c r="X1446" s="2">
        <f>'FICHE PRODUIT'!E3857</f>
        <v>0</v>
      </c>
      <c r="Y1446" s="2">
        <f>'FICHE PRODUIT'!F3857</f>
        <v>0</v>
      </c>
      <c r="Z1446" s="2">
        <f>'FICHE PRODUIT'!G3857</f>
        <v>0</v>
      </c>
      <c r="AA1446" s="2">
        <f>'FICHE PRODUIT'!H3857</f>
        <v>0</v>
      </c>
    </row>
    <row r="1447" spans="1:27" x14ac:dyDescent="0.2">
      <c r="A1447" s="7" t="str">
        <f>'FICHE PRODUIT'!$A$3820</f>
        <v xml:space="preserve">SLACK IVY VELOUR </v>
      </c>
      <c r="B1447" s="2" t="str">
        <f>'FICHE PRODUIT'!$H$3820</f>
        <v>Rose</v>
      </c>
      <c r="C1447" s="2" t="str">
        <f>'FICHE PRODUIT'!$S$3820</f>
        <v>W26-27</v>
      </c>
      <c r="D1447" s="2">
        <f>'FICHE PRODUIT'!$Q$3820</f>
        <v>0</v>
      </c>
      <c r="E1447" s="2" t="str">
        <f>'FICHE PRODUIT'!$S$3822</f>
        <v>IN PRODUCTION</v>
      </c>
      <c r="F1447" s="2" t="str">
        <f>'FICHE PRODUIT'!$E$3824</f>
        <v>Page 99</v>
      </c>
      <c r="G1447" s="2" t="str">
        <f>'FICHE PRODUIT'!$E$3825</f>
        <v xml:space="preserve">Not need </v>
      </c>
      <c r="H1447" s="122" t="str">
        <f>'FICHE PRODUIT'!$E$3826</f>
        <v>OCEAN SURPLUS</v>
      </c>
      <c r="I1447" s="2" t="b">
        <f>'FICHE PRODUIT'!$E$3828</f>
        <v>0</v>
      </c>
      <c r="J1447" s="2" t="str">
        <f>'FICHE PRODUIT'!$E$3830</f>
        <v>Blazers</v>
      </c>
      <c r="K1447" s="2" t="str">
        <f>'FICHE PRODUIT'!$E$3831</f>
        <v>Slack</v>
      </c>
      <c r="L1447" s="4">
        <f>'FICHE PRODUIT'!$E$3833</f>
        <v>95</v>
      </c>
      <c r="M1447" s="4">
        <f>'FICHE PRODUIT'!$E$3834</f>
        <v>31.360000000000003</v>
      </c>
      <c r="N1447" s="4">
        <f>'FICHE PRODUIT'!$E$3836</f>
        <v>126.36</v>
      </c>
      <c r="O1447" s="4">
        <f>'FICHE PRODUIT'!$E$3837</f>
        <v>3.9173789173789175</v>
      </c>
      <c r="P1447" s="4">
        <f>'FICHE PRODUIT'!$E$3839</f>
        <v>495</v>
      </c>
      <c r="Q1447" s="4">
        <f>'FICHE PRODUIT'!$E$3840</f>
        <v>198</v>
      </c>
      <c r="R1447" s="4">
        <f>'FICHE PRODUIT'!$E$3841</f>
        <v>224.99999999999997</v>
      </c>
      <c r="S1447" s="122">
        <f>'FICHE PRODUIT'!$E$3842</f>
        <v>0</v>
      </c>
      <c r="T1447" s="2">
        <f>'FICHE PRODUIT'!A3858</f>
        <v>0</v>
      </c>
      <c r="U1447" s="2">
        <f>'FICHE PRODUIT'!B3858</f>
        <v>0</v>
      </c>
      <c r="V1447" s="2">
        <f>'FICHE PRODUIT'!C3858</f>
        <v>0</v>
      </c>
      <c r="W1447" s="2">
        <f>'FICHE PRODUIT'!D3858</f>
        <v>0</v>
      </c>
      <c r="X1447" s="2">
        <f>'FICHE PRODUIT'!E3858</f>
        <v>0</v>
      </c>
      <c r="Y1447" s="2">
        <f>'FICHE PRODUIT'!F3858</f>
        <v>0</v>
      </c>
      <c r="Z1447" s="2">
        <f>'FICHE PRODUIT'!G3858</f>
        <v>0</v>
      </c>
      <c r="AA1447" s="2">
        <f>'FICHE PRODUIT'!H3858</f>
        <v>0</v>
      </c>
    </row>
    <row r="1448" spans="1:27" x14ac:dyDescent="0.2">
      <c r="A1448" s="7" t="str">
        <f>'FICHE PRODUIT'!$A$3820</f>
        <v xml:space="preserve">SLACK IVY VELOUR </v>
      </c>
      <c r="B1448" s="2" t="str">
        <f>'FICHE PRODUIT'!$H$3820</f>
        <v>Rose</v>
      </c>
      <c r="C1448" s="2" t="str">
        <f>'FICHE PRODUIT'!$S$3820</f>
        <v>W26-27</v>
      </c>
      <c r="D1448" s="2">
        <f>'FICHE PRODUIT'!$Q$3820</f>
        <v>0</v>
      </c>
      <c r="E1448" s="2" t="str">
        <f>'FICHE PRODUIT'!$S$3822</f>
        <v>IN PRODUCTION</v>
      </c>
      <c r="F1448" s="2" t="str">
        <f>'FICHE PRODUIT'!$E$3824</f>
        <v>Page 99</v>
      </c>
      <c r="G1448" s="2" t="str">
        <f>'FICHE PRODUIT'!$E$3825</f>
        <v xml:space="preserve">Not need </v>
      </c>
      <c r="H1448" s="122" t="str">
        <f>'FICHE PRODUIT'!$E$3826</f>
        <v>OCEAN SURPLUS</v>
      </c>
      <c r="I1448" s="2" t="b">
        <f>'FICHE PRODUIT'!$E$3828</f>
        <v>0</v>
      </c>
      <c r="J1448" s="2" t="str">
        <f>'FICHE PRODUIT'!$E$3830</f>
        <v>Blazers</v>
      </c>
      <c r="K1448" s="2" t="str">
        <f>'FICHE PRODUIT'!$E$3831</f>
        <v>Slack</v>
      </c>
      <c r="L1448" s="4">
        <f>'FICHE PRODUIT'!$E$3833</f>
        <v>95</v>
      </c>
      <c r="M1448" s="4">
        <f>'FICHE PRODUIT'!$E$3834</f>
        <v>31.360000000000003</v>
      </c>
      <c r="N1448" s="4">
        <f>'FICHE PRODUIT'!$E$3836</f>
        <v>126.36</v>
      </c>
      <c r="O1448" s="4">
        <f>'FICHE PRODUIT'!$E$3837</f>
        <v>3.9173789173789175</v>
      </c>
      <c r="P1448" s="4">
        <f>'FICHE PRODUIT'!$E$3839</f>
        <v>495</v>
      </c>
      <c r="Q1448" s="4">
        <f>'FICHE PRODUIT'!$E$3840</f>
        <v>198</v>
      </c>
      <c r="R1448" s="4">
        <f>'FICHE PRODUIT'!$E$3841</f>
        <v>224.99999999999997</v>
      </c>
      <c r="S1448" s="122">
        <f>'FICHE PRODUIT'!$E$3842</f>
        <v>0</v>
      </c>
      <c r="T1448" s="2" t="str">
        <f>'FICHE PRODUIT'!A3859</f>
        <v>Frais externe</v>
      </c>
      <c r="U1448" s="2" t="str">
        <f>'FICHE PRODUIT'!B3859</f>
        <v xml:space="preserve">Classwash </v>
      </c>
      <c r="V1448" s="2" t="str">
        <f>'FICHE PRODUIT'!C3859</f>
        <v>Teinture</v>
      </c>
      <c r="W1448" s="2">
        <f>'FICHE PRODUIT'!D3859</f>
        <v>1</v>
      </c>
      <c r="X1448" s="2">
        <f>'FICHE PRODUIT'!E3859</f>
        <v>19</v>
      </c>
      <c r="Y1448" s="2">
        <f>'FICHE PRODUIT'!F3859</f>
        <v>2</v>
      </c>
      <c r="Z1448" s="2">
        <f>'FICHE PRODUIT'!G3859</f>
        <v>2</v>
      </c>
      <c r="AA1448" s="2">
        <f>'FICHE PRODUIT'!H3859</f>
        <v>38</v>
      </c>
    </row>
    <row r="1449" spans="1:27" x14ac:dyDescent="0.2">
      <c r="A1449" s="7" t="str">
        <f>'FICHE PRODUIT'!$A$3820</f>
        <v xml:space="preserve">SLACK IVY VELOUR </v>
      </c>
      <c r="B1449" s="2" t="str">
        <f>'FICHE PRODUIT'!$H$3820</f>
        <v>Rose</v>
      </c>
      <c r="C1449" s="2" t="str">
        <f>'FICHE PRODUIT'!$S$3820</f>
        <v>W26-27</v>
      </c>
      <c r="D1449" s="2">
        <f>'FICHE PRODUIT'!$Q$3820</f>
        <v>0</v>
      </c>
      <c r="E1449" s="2" t="str">
        <f>'FICHE PRODUIT'!$S$3822</f>
        <v>IN PRODUCTION</v>
      </c>
      <c r="F1449" s="2" t="str">
        <f>'FICHE PRODUIT'!$E$3824</f>
        <v>Page 99</v>
      </c>
      <c r="G1449" s="2" t="str">
        <f>'FICHE PRODUIT'!$E$3825</f>
        <v xml:space="preserve">Not need </v>
      </c>
      <c r="H1449" s="122" t="str">
        <f>'FICHE PRODUIT'!$E$3826</f>
        <v>OCEAN SURPLUS</v>
      </c>
      <c r="I1449" s="2" t="b">
        <f>'FICHE PRODUIT'!$E$3828</f>
        <v>0</v>
      </c>
      <c r="J1449" s="2" t="str">
        <f>'FICHE PRODUIT'!$E$3830</f>
        <v>Blazers</v>
      </c>
      <c r="K1449" s="2" t="str">
        <f>'FICHE PRODUIT'!$E$3831</f>
        <v>Slack</v>
      </c>
      <c r="L1449" s="4">
        <f>'FICHE PRODUIT'!$E$3833</f>
        <v>95</v>
      </c>
      <c r="M1449" s="4">
        <f>'FICHE PRODUIT'!$E$3834</f>
        <v>31.360000000000003</v>
      </c>
      <c r="N1449" s="4">
        <f>'FICHE PRODUIT'!$E$3836</f>
        <v>126.36</v>
      </c>
      <c r="O1449" s="4">
        <f>'FICHE PRODUIT'!$E$3837</f>
        <v>3.9173789173789175</v>
      </c>
      <c r="P1449" s="4">
        <f>'FICHE PRODUIT'!$E$3839</f>
        <v>495</v>
      </c>
      <c r="Q1449" s="4">
        <f>'FICHE PRODUIT'!$E$3840</f>
        <v>198</v>
      </c>
      <c r="R1449" s="4">
        <f>'FICHE PRODUIT'!$E$3841</f>
        <v>224.99999999999997</v>
      </c>
      <c r="S1449" s="122">
        <f>'FICHE PRODUIT'!$E$3842</f>
        <v>0</v>
      </c>
      <c r="T1449" s="2" t="str">
        <f>'FICHE PRODUIT'!A3860</f>
        <v>Frais externe</v>
      </c>
      <c r="U1449" s="2" t="str">
        <f>'FICHE PRODUIT'!B3860</f>
        <v>Transport</v>
      </c>
      <c r="V1449" s="2" t="str">
        <f>'FICHE PRODUIT'!C3860</f>
        <v xml:space="preserve">Européen </v>
      </c>
      <c r="W1449" s="2">
        <f>'FICHE PRODUIT'!D3860</f>
        <v>1</v>
      </c>
      <c r="X1449" s="2">
        <f>'FICHE PRODUIT'!E3860</f>
        <v>19</v>
      </c>
      <c r="Y1449" s="2">
        <f>'FICHE PRODUIT'!F3860</f>
        <v>2</v>
      </c>
      <c r="Z1449" s="2">
        <f>'FICHE PRODUIT'!G3860</f>
        <v>2</v>
      </c>
      <c r="AA1449" s="2">
        <f>'FICHE PRODUIT'!H3860</f>
        <v>38</v>
      </c>
    </row>
    <row r="1450" spans="1:27" x14ac:dyDescent="0.2">
      <c r="A1450" s="7" t="str">
        <f>'FICHE PRODUIT'!$A$3820</f>
        <v xml:space="preserve">SLACK IVY VELOUR </v>
      </c>
      <c r="B1450" s="2" t="str">
        <f>'FICHE PRODUIT'!$H$3820</f>
        <v>Rose</v>
      </c>
      <c r="C1450" s="2" t="str">
        <f>'FICHE PRODUIT'!$S$3820</f>
        <v>W26-27</v>
      </c>
      <c r="D1450" s="2">
        <f>'FICHE PRODUIT'!$Q$3820</f>
        <v>0</v>
      </c>
      <c r="E1450" s="2" t="str">
        <f>'FICHE PRODUIT'!$S$3822</f>
        <v>IN PRODUCTION</v>
      </c>
      <c r="F1450" s="2" t="str">
        <f>'FICHE PRODUIT'!$E$3824</f>
        <v>Page 99</v>
      </c>
      <c r="G1450" s="2" t="str">
        <f>'FICHE PRODUIT'!$E$3825</f>
        <v xml:space="preserve">Not need </v>
      </c>
      <c r="H1450" s="122" t="str">
        <f>'FICHE PRODUIT'!$E$3826</f>
        <v>OCEAN SURPLUS</v>
      </c>
      <c r="I1450" s="2" t="b">
        <f>'FICHE PRODUIT'!$E$3828</f>
        <v>0</v>
      </c>
      <c r="J1450" s="2" t="str">
        <f>'FICHE PRODUIT'!$E$3830</f>
        <v>Blazers</v>
      </c>
      <c r="K1450" s="2" t="str">
        <f>'FICHE PRODUIT'!$E$3831</f>
        <v>Slack</v>
      </c>
      <c r="L1450" s="4">
        <f>'FICHE PRODUIT'!$E$3833</f>
        <v>95</v>
      </c>
      <c r="M1450" s="4">
        <f>'FICHE PRODUIT'!$E$3834</f>
        <v>31.360000000000003</v>
      </c>
      <c r="N1450" s="4">
        <f>'FICHE PRODUIT'!$E$3836</f>
        <v>126.36</v>
      </c>
      <c r="O1450" s="4">
        <f>'FICHE PRODUIT'!$E$3837</f>
        <v>3.9173789173789175</v>
      </c>
      <c r="P1450" s="4">
        <f>'FICHE PRODUIT'!$E$3839</f>
        <v>495</v>
      </c>
      <c r="Q1450" s="4">
        <f>'FICHE PRODUIT'!$E$3840</f>
        <v>198</v>
      </c>
      <c r="R1450" s="4">
        <f>'FICHE PRODUIT'!$E$3841</f>
        <v>224.99999999999997</v>
      </c>
      <c r="S1450" s="122">
        <f>'FICHE PRODUIT'!$E$3842</f>
        <v>0</v>
      </c>
      <c r="T1450" s="2" t="str">
        <f>'FICHE PRODUIT'!A3861</f>
        <v>Frais externe</v>
      </c>
      <c r="U1450" s="2" t="str">
        <f>'FICHE PRODUIT'!B3861</f>
        <v>Communication</v>
      </c>
      <c r="V1450" s="2" t="str">
        <f>'FICHE PRODUIT'!C3861</f>
        <v>Marketing</v>
      </c>
      <c r="W1450" s="2">
        <f>'FICHE PRODUIT'!D3861</f>
        <v>1</v>
      </c>
      <c r="X1450" s="2">
        <f>'FICHE PRODUIT'!E3861</f>
        <v>19</v>
      </c>
      <c r="Y1450" s="2">
        <f>'FICHE PRODUIT'!F3861</f>
        <v>0.5</v>
      </c>
      <c r="Z1450" s="2">
        <f>'FICHE PRODUIT'!G3861</f>
        <v>0.5</v>
      </c>
      <c r="AA1450" s="2">
        <f>'FICHE PRODUIT'!H3861</f>
        <v>9.5</v>
      </c>
    </row>
    <row r="1451" spans="1:27" x14ac:dyDescent="0.2">
      <c r="A1451" s="7" t="str">
        <f>'FICHE PRODUIT'!$A$3863</f>
        <v xml:space="preserve">SLACK IVY VELOUR </v>
      </c>
      <c r="B1451" s="2" t="str">
        <f>'FICHE PRODUIT'!$H$3863</f>
        <v>Bleu</v>
      </c>
      <c r="C1451" s="2" t="str">
        <f>'FICHE PRODUIT'!$S$3863</f>
        <v>W26-27</v>
      </c>
      <c r="D1451" s="2" t="str">
        <f>'FICHE PRODUIT'!$Q$3863</f>
        <v>+++</v>
      </c>
      <c r="E1451" s="2" t="str">
        <f>'FICHE PRODUIT'!$S$3865</f>
        <v>IN PRODUCTION</v>
      </c>
      <c r="F1451" s="2" t="str">
        <f>'FICHE PRODUIT'!$E$3867</f>
        <v>Page 100</v>
      </c>
      <c r="G1451" s="2" t="str">
        <f>'FICHE PRODUIT'!$E$3868</f>
        <v xml:space="preserve">Not need </v>
      </c>
      <c r="H1451" s="122" t="str">
        <f>'FICHE PRODUIT'!$E$3869</f>
        <v>OCEAN SURPLUS</v>
      </c>
      <c r="I1451" s="2" t="b">
        <f>'FICHE PRODUIT'!$E$3871</f>
        <v>0</v>
      </c>
      <c r="J1451" s="2" t="str">
        <f>'FICHE PRODUIT'!$E$3873</f>
        <v>Blazers</v>
      </c>
      <c r="K1451" s="2" t="str">
        <f>'FICHE PRODUIT'!$E$3874</f>
        <v>Slack</v>
      </c>
      <c r="L1451" s="4">
        <f>'FICHE PRODUIT'!$E$3876</f>
        <v>95</v>
      </c>
      <c r="M1451" s="4">
        <f>'FICHE PRODUIT'!$E$3877</f>
        <v>31.360000000000003</v>
      </c>
      <c r="N1451" s="4">
        <f>'FICHE PRODUIT'!$E$3879</f>
        <v>126.36</v>
      </c>
      <c r="O1451" s="4">
        <f>'FICHE PRODUIT'!$E$3880</f>
        <v>3.9173789173789175</v>
      </c>
      <c r="P1451" s="4">
        <f>'FICHE PRODUIT'!$E$3882</f>
        <v>495</v>
      </c>
      <c r="Q1451" s="4">
        <f>'FICHE PRODUIT'!$E$3883</f>
        <v>198</v>
      </c>
      <c r="R1451" s="4">
        <f>'FICHE PRODUIT'!$E$3884</f>
        <v>224.99999999999997</v>
      </c>
      <c r="S1451" s="122">
        <f>'FICHE PRODUIT'!$E$3885</f>
        <v>0</v>
      </c>
      <c r="T1451" s="2" t="str">
        <f>'FICHE PRODUIT'!A3890</f>
        <v>FABRIC</v>
      </c>
      <c r="U1451" s="2" t="str">
        <f>'FICHE PRODUIT'!B3890</f>
        <v xml:space="preserve">DUCA VISCONTI </v>
      </c>
      <c r="V1451" s="2" t="str">
        <f>'FICHE PRODUIT'!C3890</f>
        <v>QUATTROCORD FIT PPTC</v>
      </c>
      <c r="W1451" s="2">
        <f>'FICHE PRODUIT'!D3890</f>
        <v>2.2000000000000002</v>
      </c>
      <c r="X1451" s="2">
        <f>'FICHE PRODUIT'!E3890</f>
        <v>88</v>
      </c>
      <c r="Y1451" s="2">
        <f>'FICHE PRODUIT'!F3890</f>
        <v>11.3</v>
      </c>
      <c r="Z1451" s="2">
        <f>'FICHE PRODUIT'!G3890</f>
        <v>24.860000000000003</v>
      </c>
      <c r="AA1451" s="2">
        <f>'FICHE PRODUIT'!H3890</f>
        <v>994.40000000000009</v>
      </c>
    </row>
    <row r="1452" spans="1:27" x14ac:dyDescent="0.2">
      <c r="A1452" s="7" t="str">
        <f>'FICHE PRODUIT'!$A$3863</f>
        <v xml:space="preserve">SLACK IVY VELOUR </v>
      </c>
      <c r="B1452" s="2" t="str">
        <f>'FICHE PRODUIT'!$H$3863</f>
        <v>Bleu</v>
      </c>
      <c r="C1452" s="2" t="str">
        <f>'FICHE PRODUIT'!$S$3863</f>
        <v>W26-27</v>
      </c>
      <c r="D1452" s="2" t="str">
        <f>'FICHE PRODUIT'!$Q$3863</f>
        <v>+++</v>
      </c>
      <c r="E1452" s="2" t="str">
        <f>'FICHE PRODUIT'!$S$3865</f>
        <v>IN PRODUCTION</v>
      </c>
      <c r="F1452" s="2" t="str">
        <f>'FICHE PRODUIT'!$E$3867</f>
        <v>Page 100</v>
      </c>
      <c r="G1452" s="2" t="str">
        <f>'FICHE PRODUIT'!$E$3868</f>
        <v xml:space="preserve">Not need </v>
      </c>
      <c r="H1452" s="122" t="str">
        <f>'FICHE PRODUIT'!$E$3869</f>
        <v>OCEAN SURPLUS</v>
      </c>
      <c r="I1452" s="2" t="b">
        <f>'FICHE PRODUIT'!$E$3871</f>
        <v>0</v>
      </c>
      <c r="J1452" s="2" t="str">
        <f>'FICHE PRODUIT'!$E$3873</f>
        <v>Blazers</v>
      </c>
      <c r="K1452" s="2" t="str">
        <f>'FICHE PRODUIT'!$E$3874</f>
        <v>Slack</v>
      </c>
      <c r="L1452" s="4">
        <f>'FICHE PRODUIT'!$E$3876</f>
        <v>95</v>
      </c>
      <c r="M1452" s="4">
        <f>'FICHE PRODUIT'!$E$3877</f>
        <v>31.360000000000003</v>
      </c>
      <c r="N1452" s="4">
        <f>'FICHE PRODUIT'!$E$3879</f>
        <v>126.36</v>
      </c>
      <c r="O1452" s="4">
        <f>'FICHE PRODUIT'!$E$3880</f>
        <v>3.9173789173789175</v>
      </c>
      <c r="P1452" s="4">
        <f>'FICHE PRODUIT'!$E$3882</f>
        <v>495</v>
      </c>
      <c r="Q1452" s="4">
        <f>'FICHE PRODUIT'!$E$3883</f>
        <v>198</v>
      </c>
      <c r="R1452" s="4">
        <f>'FICHE PRODUIT'!$E$3884</f>
        <v>224.99999999999997</v>
      </c>
      <c r="S1452" s="122">
        <f>'FICHE PRODUIT'!$E$3885</f>
        <v>0</v>
      </c>
      <c r="T1452" s="2" t="str">
        <f>'FICHE PRODUIT'!A3891</f>
        <v>LINNING</v>
      </c>
      <c r="U1452" s="2" t="str">
        <f>'FICHE PRODUIT'!B3891</f>
        <v>CERVOTESSILE</v>
      </c>
      <c r="V1452" s="2" t="str">
        <f>'FICHE PRODUIT'!C3891</f>
        <v>LOTO e.202</v>
      </c>
      <c r="W1452" s="2">
        <f>'FICHE PRODUIT'!D3891</f>
        <v>0.72</v>
      </c>
      <c r="X1452" s="2">
        <f>'FICHE PRODUIT'!E3891</f>
        <v>28.799999999999997</v>
      </c>
      <c r="Y1452" s="2">
        <f>'FICHE PRODUIT'!F3891</f>
        <v>0</v>
      </c>
      <c r="Z1452" s="2">
        <f>'FICHE PRODUIT'!G3891</f>
        <v>0</v>
      </c>
      <c r="AA1452" s="2">
        <f>'FICHE PRODUIT'!H3891</f>
        <v>0</v>
      </c>
    </row>
    <row r="1453" spans="1:27" x14ac:dyDescent="0.2">
      <c r="A1453" s="7" t="str">
        <f>'FICHE PRODUIT'!$A$3863</f>
        <v xml:space="preserve">SLACK IVY VELOUR </v>
      </c>
      <c r="B1453" s="2" t="str">
        <f>'FICHE PRODUIT'!$H$3863</f>
        <v>Bleu</v>
      </c>
      <c r="C1453" s="2" t="str">
        <f>'FICHE PRODUIT'!$S$3863</f>
        <v>W26-27</v>
      </c>
      <c r="D1453" s="2" t="str">
        <f>'FICHE PRODUIT'!$Q$3863</f>
        <v>+++</v>
      </c>
      <c r="E1453" s="2" t="str">
        <f>'FICHE PRODUIT'!$S$3865</f>
        <v>IN PRODUCTION</v>
      </c>
      <c r="F1453" s="2" t="str">
        <f>'FICHE PRODUIT'!$E$3867</f>
        <v>Page 100</v>
      </c>
      <c r="G1453" s="2" t="str">
        <f>'FICHE PRODUIT'!$E$3868</f>
        <v xml:space="preserve">Not need </v>
      </c>
      <c r="H1453" s="122" t="str">
        <f>'FICHE PRODUIT'!$E$3869</f>
        <v>OCEAN SURPLUS</v>
      </c>
      <c r="I1453" s="2" t="b">
        <f>'FICHE PRODUIT'!$E$3871</f>
        <v>0</v>
      </c>
      <c r="J1453" s="2" t="str">
        <f>'FICHE PRODUIT'!$E$3873</f>
        <v>Blazers</v>
      </c>
      <c r="K1453" s="2" t="str">
        <f>'FICHE PRODUIT'!$E$3874</f>
        <v>Slack</v>
      </c>
      <c r="L1453" s="4">
        <f>'FICHE PRODUIT'!$E$3876</f>
        <v>95</v>
      </c>
      <c r="M1453" s="4">
        <f>'FICHE PRODUIT'!$E$3877</f>
        <v>31.360000000000003</v>
      </c>
      <c r="N1453" s="4">
        <f>'FICHE PRODUIT'!$E$3879</f>
        <v>126.36</v>
      </c>
      <c r="O1453" s="4">
        <f>'FICHE PRODUIT'!$E$3880</f>
        <v>3.9173789173789175</v>
      </c>
      <c r="P1453" s="4">
        <f>'FICHE PRODUIT'!$E$3882</f>
        <v>495</v>
      </c>
      <c r="Q1453" s="4">
        <f>'FICHE PRODUIT'!$E$3883</f>
        <v>198</v>
      </c>
      <c r="R1453" s="4">
        <f>'FICHE PRODUIT'!$E$3884</f>
        <v>224.99999999999997</v>
      </c>
      <c r="S1453" s="122">
        <f>'FICHE PRODUIT'!$E$3885</f>
        <v>0</v>
      </c>
      <c r="T1453" s="2" t="str">
        <f>'FICHE PRODUIT'!A3892</f>
        <v>INTERLINING</v>
      </c>
      <c r="U1453" s="2" t="str">
        <f>'FICHE PRODUIT'!B3892</f>
        <v>CHARGEUR</v>
      </c>
      <c r="V1453" s="2" t="str">
        <f>'FICHE PRODUIT'!C3892</f>
        <v>711048/A NATURAL</v>
      </c>
      <c r="W1453" s="2">
        <f>'FICHE PRODUIT'!D3892</f>
        <v>0.6</v>
      </c>
      <c r="X1453" s="2">
        <f>'FICHE PRODUIT'!E3892</f>
        <v>24</v>
      </c>
      <c r="Y1453" s="2">
        <f>'FICHE PRODUIT'!F3892</f>
        <v>0</v>
      </c>
      <c r="Z1453" s="2">
        <f>'FICHE PRODUIT'!G3892</f>
        <v>0</v>
      </c>
      <c r="AA1453" s="2">
        <f>'FICHE PRODUIT'!H3892</f>
        <v>0</v>
      </c>
    </row>
    <row r="1454" spans="1:27" x14ac:dyDescent="0.2">
      <c r="A1454" s="7" t="str">
        <f>'FICHE PRODUIT'!$A$3863</f>
        <v xml:space="preserve">SLACK IVY VELOUR </v>
      </c>
      <c r="B1454" s="2" t="str">
        <f>'FICHE PRODUIT'!$H$3863</f>
        <v>Bleu</v>
      </c>
      <c r="C1454" s="2" t="str">
        <f>'FICHE PRODUIT'!$S$3863</f>
        <v>W26-27</v>
      </c>
      <c r="D1454" s="2" t="str">
        <f>'FICHE PRODUIT'!$Q$3863</f>
        <v>+++</v>
      </c>
      <c r="E1454" s="2" t="str">
        <f>'FICHE PRODUIT'!$S$3865</f>
        <v>IN PRODUCTION</v>
      </c>
      <c r="F1454" s="2" t="str">
        <f>'FICHE PRODUIT'!$E$3867</f>
        <v>Page 100</v>
      </c>
      <c r="G1454" s="2" t="str">
        <f>'FICHE PRODUIT'!$E$3868</f>
        <v xml:space="preserve">Not need </v>
      </c>
      <c r="H1454" s="122" t="str">
        <f>'FICHE PRODUIT'!$E$3869</f>
        <v>OCEAN SURPLUS</v>
      </c>
      <c r="I1454" s="2" t="b">
        <f>'FICHE PRODUIT'!$E$3871</f>
        <v>0</v>
      </c>
      <c r="J1454" s="2" t="str">
        <f>'FICHE PRODUIT'!$E$3873</f>
        <v>Blazers</v>
      </c>
      <c r="K1454" s="2" t="str">
        <f>'FICHE PRODUIT'!$E$3874</f>
        <v>Slack</v>
      </c>
      <c r="L1454" s="4">
        <f>'FICHE PRODUIT'!$E$3876</f>
        <v>95</v>
      </c>
      <c r="M1454" s="4">
        <f>'FICHE PRODUIT'!$E$3877</f>
        <v>31.360000000000003</v>
      </c>
      <c r="N1454" s="4">
        <f>'FICHE PRODUIT'!$E$3879</f>
        <v>126.36</v>
      </c>
      <c r="O1454" s="4">
        <f>'FICHE PRODUIT'!$E$3880</f>
        <v>3.9173789173789175</v>
      </c>
      <c r="P1454" s="4">
        <f>'FICHE PRODUIT'!$E$3882</f>
        <v>495</v>
      </c>
      <c r="Q1454" s="4">
        <f>'FICHE PRODUIT'!$E$3883</f>
        <v>198</v>
      </c>
      <c r="R1454" s="4">
        <f>'FICHE PRODUIT'!$E$3884</f>
        <v>224.99999999999997</v>
      </c>
      <c r="S1454" s="122">
        <f>'FICHE PRODUIT'!$E$3885</f>
        <v>0</v>
      </c>
      <c r="T1454" s="2" t="str">
        <f>'FICHE PRODUIT'!A3893</f>
        <v>BOUTONS</v>
      </c>
      <c r="U1454" s="2" t="str">
        <f>'FICHE PRODUIT'!B3893</f>
        <v>LOUROPEL</v>
      </c>
      <c r="V1454" s="2" t="str">
        <f>'FICHE PRODUIT'!C3893</f>
        <v>BT2</v>
      </c>
      <c r="W1454" s="2">
        <f>'FICHE PRODUIT'!D3893</f>
        <v>3</v>
      </c>
      <c r="X1454" s="2">
        <f>'FICHE PRODUIT'!E3893</f>
        <v>120</v>
      </c>
      <c r="Y1454" s="2">
        <f>'FICHE PRODUIT'!F3893</f>
        <v>0.13</v>
      </c>
      <c r="Z1454" s="2">
        <f>'FICHE PRODUIT'!G3893</f>
        <v>0.39</v>
      </c>
      <c r="AA1454" s="2">
        <f>'FICHE PRODUIT'!H3893</f>
        <v>15.600000000000001</v>
      </c>
    </row>
    <row r="1455" spans="1:27" x14ac:dyDescent="0.2">
      <c r="A1455" s="7" t="str">
        <f>'FICHE PRODUIT'!$A$3863</f>
        <v xml:space="preserve">SLACK IVY VELOUR </v>
      </c>
      <c r="B1455" s="2" t="str">
        <f>'FICHE PRODUIT'!$H$3863</f>
        <v>Bleu</v>
      </c>
      <c r="C1455" s="2" t="str">
        <f>'FICHE PRODUIT'!$S$3863</f>
        <v>W26-27</v>
      </c>
      <c r="D1455" s="2" t="str">
        <f>'FICHE PRODUIT'!$Q$3863</f>
        <v>+++</v>
      </c>
      <c r="E1455" s="2" t="str">
        <f>'FICHE PRODUIT'!$S$3865</f>
        <v>IN PRODUCTION</v>
      </c>
      <c r="F1455" s="2" t="str">
        <f>'FICHE PRODUIT'!$E$3867</f>
        <v>Page 100</v>
      </c>
      <c r="G1455" s="2" t="str">
        <f>'FICHE PRODUIT'!$E$3868</f>
        <v xml:space="preserve">Not need </v>
      </c>
      <c r="H1455" s="122" t="str">
        <f>'FICHE PRODUIT'!$E$3869</f>
        <v>OCEAN SURPLUS</v>
      </c>
      <c r="I1455" s="2" t="b">
        <f>'FICHE PRODUIT'!$E$3871</f>
        <v>0</v>
      </c>
      <c r="J1455" s="2" t="str">
        <f>'FICHE PRODUIT'!$E$3873</f>
        <v>Blazers</v>
      </c>
      <c r="K1455" s="2" t="str">
        <f>'FICHE PRODUIT'!$E$3874</f>
        <v>Slack</v>
      </c>
      <c r="L1455" s="4">
        <f>'FICHE PRODUIT'!$E$3876</f>
        <v>95</v>
      </c>
      <c r="M1455" s="4">
        <f>'FICHE PRODUIT'!$E$3877</f>
        <v>31.360000000000003</v>
      </c>
      <c r="N1455" s="4">
        <f>'FICHE PRODUIT'!$E$3879</f>
        <v>126.36</v>
      </c>
      <c r="O1455" s="4">
        <f>'FICHE PRODUIT'!$E$3880</f>
        <v>3.9173789173789175</v>
      </c>
      <c r="P1455" s="4">
        <f>'FICHE PRODUIT'!$E$3882</f>
        <v>495</v>
      </c>
      <c r="Q1455" s="4">
        <f>'FICHE PRODUIT'!$E$3883</f>
        <v>198</v>
      </c>
      <c r="R1455" s="4">
        <f>'FICHE PRODUIT'!$E$3884</f>
        <v>224.99999999999997</v>
      </c>
      <c r="S1455" s="122">
        <f>'FICHE PRODUIT'!$E$3885</f>
        <v>0</v>
      </c>
      <c r="T1455" s="2" t="str">
        <f>'FICHE PRODUIT'!A3894</f>
        <v>BOUTONS</v>
      </c>
      <c r="U1455" s="2" t="str">
        <f>'FICHE PRODUIT'!B3894</f>
        <v>LOUROPEL</v>
      </c>
      <c r="V1455" s="2" t="str">
        <f>'FICHE PRODUIT'!C3894</f>
        <v>BT1</v>
      </c>
      <c r="W1455" s="2">
        <f>'FICHE PRODUIT'!D3894</f>
        <v>10</v>
      </c>
      <c r="X1455" s="2">
        <f>'FICHE PRODUIT'!E3894</f>
        <v>400</v>
      </c>
      <c r="Y1455" s="2">
        <f>'FICHE PRODUIT'!F3894</f>
        <v>0.06</v>
      </c>
      <c r="Z1455" s="2">
        <f>'FICHE PRODUIT'!G3894</f>
        <v>0.6</v>
      </c>
      <c r="AA1455" s="2">
        <f>'FICHE PRODUIT'!H3894</f>
        <v>24</v>
      </c>
    </row>
    <row r="1456" spans="1:27" x14ac:dyDescent="0.2">
      <c r="A1456" s="7" t="str">
        <f>'FICHE PRODUIT'!$A$3863</f>
        <v xml:space="preserve">SLACK IVY VELOUR </v>
      </c>
      <c r="B1456" s="2" t="str">
        <f>'FICHE PRODUIT'!$H$3863</f>
        <v>Bleu</v>
      </c>
      <c r="C1456" s="2" t="str">
        <f>'FICHE PRODUIT'!$S$3863</f>
        <v>W26-27</v>
      </c>
      <c r="D1456" s="2" t="str">
        <f>'FICHE PRODUIT'!$Q$3863</f>
        <v>+++</v>
      </c>
      <c r="E1456" s="2" t="str">
        <f>'FICHE PRODUIT'!$S$3865</f>
        <v>IN PRODUCTION</v>
      </c>
      <c r="F1456" s="2" t="str">
        <f>'FICHE PRODUIT'!$E$3867</f>
        <v>Page 100</v>
      </c>
      <c r="G1456" s="2" t="str">
        <f>'FICHE PRODUIT'!$E$3868</f>
        <v xml:space="preserve">Not need </v>
      </c>
      <c r="H1456" s="122" t="str">
        <f>'FICHE PRODUIT'!$E$3869</f>
        <v>OCEAN SURPLUS</v>
      </c>
      <c r="I1456" s="2" t="b">
        <f>'FICHE PRODUIT'!$E$3871</f>
        <v>0</v>
      </c>
      <c r="J1456" s="2" t="str">
        <f>'FICHE PRODUIT'!$E$3873</f>
        <v>Blazers</v>
      </c>
      <c r="K1456" s="2" t="str">
        <f>'FICHE PRODUIT'!$E$3874</f>
        <v>Slack</v>
      </c>
      <c r="L1456" s="4">
        <f>'FICHE PRODUIT'!$E$3876</f>
        <v>95</v>
      </c>
      <c r="M1456" s="4">
        <f>'FICHE PRODUIT'!$E$3877</f>
        <v>31.360000000000003</v>
      </c>
      <c r="N1456" s="4">
        <f>'FICHE PRODUIT'!$E$3879</f>
        <v>126.36</v>
      </c>
      <c r="O1456" s="4">
        <f>'FICHE PRODUIT'!$E$3880</f>
        <v>3.9173789173789175</v>
      </c>
      <c r="P1456" s="4">
        <f>'FICHE PRODUIT'!$E$3882</f>
        <v>495</v>
      </c>
      <c r="Q1456" s="4">
        <f>'FICHE PRODUIT'!$E$3883</f>
        <v>198</v>
      </c>
      <c r="R1456" s="4">
        <f>'FICHE PRODUIT'!$E$3884</f>
        <v>224.99999999999997</v>
      </c>
      <c r="S1456" s="122">
        <f>'FICHE PRODUIT'!$E$3885</f>
        <v>0</v>
      </c>
      <c r="T1456" s="2" t="str">
        <f>'FICHE PRODUIT'!A3895</f>
        <v>GALON</v>
      </c>
      <c r="U1456" s="2" t="str">
        <f>'FICHE PRODUIT'!B3895</f>
        <v>NASTRO</v>
      </c>
      <c r="V1456" s="2" t="str">
        <f>'FICHE PRODUIT'!C3895</f>
        <v>H</v>
      </c>
      <c r="W1456" s="2">
        <f>'FICHE PRODUIT'!D3895</f>
        <v>0.5</v>
      </c>
      <c r="X1456" s="2">
        <f>'FICHE PRODUIT'!E3895</f>
        <v>20</v>
      </c>
      <c r="Y1456" s="2">
        <f>'FICHE PRODUIT'!F3895</f>
        <v>0</v>
      </c>
      <c r="Z1456" s="2">
        <f>'FICHE PRODUIT'!G3895</f>
        <v>0</v>
      </c>
      <c r="AA1456" s="2">
        <f>'FICHE PRODUIT'!H3895</f>
        <v>0</v>
      </c>
    </row>
    <row r="1457" spans="1:27" x14ac:dyDescent="0.2">
      <c r="A1457" s="7" t="str">
        <f>'FICHE PRODUIT'!$A$3863</f>
        <v xml:space="preserve">SLACK IVY VELOUR </v>
      </c>
      <c r="B1457" s="2" t="str">
        <f>'FICHE PRODUIT'!$H$3863</f>
        <v>Bleu</v>
      </c>
      <c r="C1457" s="2" t="str">
        <f>'FICHE PRODUIT'!$S$3863</f>
        <v>W26-27</v>
      </c>
      <c r="D1457" s="2" t="str">
        <f>'FICHE PRODUIT'!$Q$3863</f>
        <v>+++</v>
      </c>
      <c r="E1457" s="2" t="str">
        <f>'FICHE PRODUIT'!$S$3865</f>
        <v>IN PRODUCTION</v>
      </c>
      <c r="F1457" s="2" t="str">
        <f>'FICHE PRODUIT'!$E$3867</f>
        <v>Page 100</v>
      </c>
      <c r="G1457" s="2" t="str">
        <f>'FICHE PRODUIT'!$E$3868</f>
        <v xml:space="preserve">Not need </v>
      </c>
      <c r="H1457" s="122" t="str">
        <f>'FICHE PRODUIT'!$E$3869</f>
        <v>OCEAN SURPLUS</v>
      </c>
      <c r="I1457" s="2" t="b">
        <f>'FICHE PRODUIT'!$E$3871</f>
        <v>0</v>
      </c>
      <c r="J1457" s="2" t="str">
        <f>'FICHE PRODUIT'!$E$3873</f>
        <v>Blazers</v>
      </c>
      <c r="K1457" s="2" t="str">
        <f>'FICHE PRODUIT'!$E$3874</f>
        <v>Slack</v>
      </c>
      <c r="L1457" s="4">
        <f>'FICHE PRODUIT'!$E$3876</f>
        <v>95</v>
      </c>
      <c r="M1457" s="4">
        <f>'FICHE PRODUIT'!$E$3877</f>
        <v>31.360000000000003</v>
      </c>
      <c r="N1457" s="4">
        <f>'FICHE PRODUIT'!$E$3879</f>
        <v>126.36</v>
      </c>
      <c r="O1457" s="4">
        <f>'FICHE PRODUIT'!$E$3880</f>
        <v>3.9173789173789175</v>
      </c>
      <c r="P1457" s="4">
        <f>'FICHE PRODUIT'!$E$3882</f>
        <v>495</v>
      </c>
      <c r="Q1457" s="4">
        <f>'FICHE PRODUIT'!$E$3883</f>
        <v>198</v>
      </c>
      <c r="R1457" s="4">
        <f>'FICHE PRODUIT'!$E$3884</f>
        <v>224.99999999999997</v>
      </c>
      <c r="S1457" s="122">
        <f>'FICHE PRODUIT'!$E$3885</f>
        <v>0</v>
      </c>
      <c r="T1457" s="2" t="str">
        <f>'FICHE PRODUIT'!A3896</f>
        <v>GALON</v>
      </c>
      <c r="U1457" s="2" t="str">
        <f>'FICHE PRODUIT'!B3896</f>
        <v>NASTRO</v>
      </c>
      <c r="V1457" s="2" t="str">
        <f>'FICHE PRODUIT'!C3896</f>
        <v>G</v>
      </c>
      <c r="W1457" s="2">
        <f>'FICHE PRODUIT'!D3896</f>
        <v>1</v>
      </c>
      <c r="X1457" s="2">
        <f>'FICHE PRODUIT'!E3896</f>
        <v>40</v>
      </c>
      <c r="Y1457" s="2">
        <f>'FICHE PRODUIT'!F3896</f>
        <v>0.49</v>
      </c>
      <c r="Z1457" s="2">
        <f>'FICHE PRODUIT'!G3896</f>
        <v>0.49</v>
      </c>
      <c r="AA1457" s="2">
        <f>'FICHE PRODUIT'!H3896</f>
        <v>19.600000000000001</v>
      </c>
    </row>
    <row r="1458" spans="1:27" x14ac:dyDescent="0.2">
      <c r="A1458" s="7" t="str">
        <f>'FICHE PRODUIT'!$A$3863</f>
        <v xml:space="preserve">SLACK IVY VELOUR </v>
      </c>
      <c r="B1458" s="2" t="str">
        <f>'FICHE PRODUIT'!$H$3863</f>
        <v>Bleu</v>
      </c>
      <c r="C1458" s="2" t="str">
        <f>'FICHE PRODUIT'!$S$3863</f>
        <v>W26-27</v>
      </c>
      <c r="D1458" s="2" t="str">
        <f>'FICHE PRODUIT'!$Q$3863</f>
        <v>+++</v>
      </c>
      <c r="E1458" s="2" t="str">
        <f>'FICHE PRODUIT'!$S$3865</f>
        <v>IN PRODUCTION</v>
      </c>
      <c r="F1458" s="2" t="str">
        <f>'FICHE PRODUIT'!$E$3867</f>
        <v>Page 100</v>
      </c>
      <c r="G1458" s="2" t="str">
        <f>'FICHE PRODUIT'!$E$3868</f>
        <v xml:space="preserve">Not need </v>
      </c>
      <c r="H1458" s="122" t="str">
        <f>'FICHE PRODUIT'!$E$3869</f>
        <v>OCEAN SURPLUS</v>
      </c>
      <c r="I1458" s="2" t="b">
        <f>'FICHE PRODUIT'!$E$3871</f>
        <v>0</v>
      </c>
      <c r="J1458" s="2" t="str">
        <f>'FICHE PRODUIT'!$E$3873</f>
        <v>Blazers</v>
      </c>
      <c r="K1458" s="2" t="str">
        <f>'FICHE PRODUIT'!$E$3874</f>
        <v>Slack</v>
      </c>
      <c r="L1458" s="4">
        <f>'FICHE PRODUIT'!$E$3876</f>
        <v>95</v>
      </c>
      <c r="M1458" s="4">
        <f>'FICHE PRODUIT'!$E$3877</f>
        <v>31.360000000000003</v>
      </c>
      <c r="N1458" s="4">
        <f>'FICHE PRODUIT'!$E$3879</f>
        <v>126.36</v>
      </c>
      <c r="O1458" s="4">
        <f>'FICHE PRODUIT'!$E$3880</f>
        <v>3.9173789173789175</v>
      </c>
      <c r="P1458" s="4">
        <f>'FICHE PRODUIT'!$E$3882</f>
        <v>495</v>
      </c>
      <c r="Q1458" s="4">
        <f>'FICHE PRODUIT'!$E$3883</f>
        <v>198</v>
      </c>
      <c r="R1458" s="4">
        <f>'FICHE PRODUIT'!$E$3884</f>
        <v>224.99999999999997</v>
      </c>
      <c r="S1458" s="122">
        <f>'FICHE PRODUIT'!$E$3885</f>
        <v>0</v>
      </c>
      <c r="T1458" s="2" t="str">
        <f>'FICHE PRODUIT'!A3897</f>
        <v>ETIQUETTES</v>
      </c>
      <c r="U1458" s="2" t="str">
        <f>'FICHE PRODUIT'!B3897</f>
        <v>CADICA</v>
      </c>
      <c r="V1458" s="2" t="str">
        <f>'FICHE PRODUIT'!C3897</f>
        <v>DM1</v>
      </c>
      <c r="W1458" s="2">
        <f>'FICHE PRODUIT'!D3897</f>
        <v>1</v>
      </c>
      <c r="X1458" s="2">
        <f>'FICHE PRODUIT'!E3897</f>
        <v>40</v>
      </c>
      <c r="Y1458" s="2">
        <f>'FICHE PRODUIT'!F3897</f>
        <v>0.27</v>
      </c>
      <c r="Z1458" s="2">
        <f>'FICHE PRODUIT'!G3897</f>
        <v>0.27</v>
      </c>
      <c r="AA1458" s="2">
        <f>'FICHE PRODUIT'!H3897</f>
        <v>10.8</v>
      </c>
    </row>
    <row r="1459" spans="1:27" x14ac:dyDescent="0.2">
      <c r="A1459" s="7" t="str">
        <f>'FICHE PRODUIT'!$A$3863</f>
        <v xml:space="preserve">SLACK IVY VELOUR </v>
      </c>
      <c r="B1459" s="2" t="str">
        <f>'FICHE PRODUIT'!$H$3863</f>
        <v>Bleu</v>
      </c>
      <c r="C1459" s="2" t="str">
        <f>'FICHE PRODUIT'!$S$3863</f>
        <v>W26-27</v>
      </c>
      <c r="D1459" s="2" t="str">
        <f>'FICHE PRODUIT'!$Q$3863</f>
        <v>+++</v>
      </c>
      <c r="E1459" s="2" t="str">
        <f>'FICHE PRODUIT'!$S$3865</f>
        <v>IN PRODUCTION</v>
      </c>
      <c r="F1459" s="2" t="str">
        <f>'FICHE PRODUIT'!$E$3867</f>
        <v>Page 100</v>
      </c>
      <c r="G1459" s="2" t="str">
        <f>'FICHE PRODUIT'!$E$3868</f>
        <v xml:space="preserve">Not need </v>
      </c>
      <c r="H1459" s="122" t="str">
        <f>'FICHE PRODUIT'!$E$3869</f>
        <v>OCEAN SURPLUS</v>
      </c>
      <c r="I1459" s="2" t="b">
        <f>'FICHE PRODUIT'!$E$3871</f>
        <v>0</v>
      </c>
      <c r="J1459" s="2" t="str">
        <f>'FICHE PRODUIT'!$E$3873</f>
        <v>Blazers</v>
      </c>
      <c r="K1459" s="2" t="str">
        <f>'FICHE PRODUIT'!$E$3874</f>
        <v>Slack</v>
      </c>
      <c r="L1459" s="4">
        <f>'FICHE PRODUIT'!$E$3876</f>
        <v>95</v>
      </c>
      <c r="M1459" s="4">
        <f>'FICHE PRODUIT'!$E$3877</f>
        <v>31.360000000000003</v>
      </c>
      <c r="N1459" s="4">
        <f>'FICHE PRODUIT'!$E$3879</f>
        <v>126.36</v>
      </c>
      <c r="O1459" s="4">
        <f>'FICHE PRODUIT'!$E$3880</f>
        <v>3.9173789173789175</v>
      </c>
      <c r="P1459" s="4">
        <f>'FICHE PRODUIT'!$E$3882</f>
        <v>495</v>
      </c>
      <c r="Q1459" s="4">
        <f>'FICHE PRODUIT'!$E$3883</f>
        <v>198</v>
      </c>
      <c r="R1459" s="4">
        <f>'FICHE PRODUIT'!$E$3884</f>
        <v>224.99999999999997</v>
      </c>
      <c r="S1459" s="122">
        <f>'FICHE PRODUIT'!$E$3885</f>
        <v>0</v>
      </c>
      <c r="T1459" s="2" t="str">
        <f>'FICHE PRODUIT'!A3898</f>
        <v>HANGTAG</v>
      </c>
      <c r="U1459" s="2" t="str">
        <f>'FICHE PRODUIT'!B3898</f>
        <v>CADICA</v>
      </c>
      <c r="V1459" s="2" t="str">
        <f>'FICHE PRODUIT'!C3898</f>
        <v>XD2</v>
      </c>
      <c r="W1459" s="2">
        <f>'FICHE PRODUIT'!D3898</f>
        <v>1</v>
      </c>
      <c r="X1459" s="2">
        <f>'FICHE PRODUIT'!E3898</f>
        <v>40</v>
      </c>
      <c r="Y1459" s="2">
        <f>'FICHE PRODUIT'!F3898</f>
        <v>0.25</v>
      </c>
      <c r="Z1459" s="2">
        <f>'FICHE PRODUIT'!G3898</f>
        <v>0.25</v>
      </c>
      <c r="AA1459" s="2">
        <f>'FICHE PRODUIT'!H3898</f>
        <v>10</v>
      </c>
    </row>
    <row r="1460" spans="1:27" x14ac:dyDescent="0.2">
      <c r="A1460" s="7" t="str">
        <f>'FICHE PRODUIT'!$A$3863</f>
        <v xml:space="preserve">SLACK IVY VELOUR </v>
      </c>
      <c r="B1460" s="2" t="str">
        <f>'FICHE PRODUIT'!$H$3863</f>
        <v>Bleu</v>
      </c>
      <c r="C1460" s="2" t="str">
        <f>'FICHE PRODUIT'!$S$3863</f>
        <v>W26-27</v>
      </c>
      <c r="D1460" s="2" t="str">
        <f>'FICHE PRODUIT'!$Q$3863</f>
        <v>+++</v>
      </c>
      <c r="E1460" s="2" t="str">
        <f>'FICHE PRODUIT'!$S$3865</f>
        <v>IN PRODUCTION</v>
      </c>
      <c r="F1460" s="2" t="str">
        <f>'FICHE PRODUIT'!$E$3867</f>
        <v>Page 100</v>
      </c>
      <c r="G1460" s="2" t="str">
        <f>'FICHE PRODUIT'!$E$3868</f>
        <v xml:space="preserve">Not need </v>
      </c>
      <c r="H1460" s="122" t="str">
        <f>'FICHE PRODUIT'!$E$3869</f>
        <v>OCEAN SURPLUS</v>
      </c>
      <c r="I1460" s="2" t="b">
        <f>'FICHE PRODUIT'!$E$3871</f>
        <v>0</v>
      </c>
      <c r="J1460" s="2" t="str">
        <f>'FICHE PRODUIT'!$E$3873</f>
        <v>Blazers</v>
      </c>
      <c r="K1460" s="2" t="str">
        <f>'FICHE PRODUIT'!$E$3874</f>
        <v>Slack</v>
      </c>
      <c r="L1460" s="4">
        <f>'FICHE PRODUIT'!$E$3876</f>
        <v>95</v>
      </c>
      <c r="M1460" s="4">
        <f>'FICHE PRODUIT'!$E$3877</f>
        <v>31.360000000000003</v>
      </c>
      <c r="N1460" s="4">
        <f>'FICHE PRODUIT'!$E$3879</f>
        <v>126.36</v>
      </c>
      <c r="O1460" s="4">
        <f>'FICHE PRODUIT'!$E$3880</f>
        <v>3.9173789173789175</v>
      </c>
      <c r="P1460" s="4">
        <f>'FICHE PRODUIT'!$E$3882</f>
        <v>495</v>
      </c>
      <c r="Q1460" s="4">
        <f>'FICHE PRODUIT'!$E$3883</f>
        <v>198</v>
      </c>
      <c r="R1460" s="4">
        <f>'FICHE PRODUIT'!$E$3884</f>
        <v>224.99999999999997</v>
      </c>
      <c r="S1460" s="122">
        <f>'FICHE PRODUIT'!$E$3885</f>
        <v>0</v>
      </c>
      <c r="T1460" s="2">
        <f>'FICHE PRODUIT'!A3899</f>
        <v>0</v>
      </c>
      <c r="U1460" s="2">
        <f>'FICHE PRODUIT'!B3899</f>
        <v>0</v>
      </c>
      <c r="V1460" s="2">
        <f>'FICHE PRODUIT'!C3899</f>
        <v>0</v>
      </c>
      <c r="W1460" s="2">
        <f>'FICHE PRODUIT'!D3899</f>
        <v>0</v>
      </c>
      <c r="X1460" s="2">
        <f>'FICHE PRODUIT'!E3899</f>
        <v>0</v>
      </c>
      <c r="Y1460" s="2">
        <f>'FICHE PRODUIT'!F3899</f>
        <v>0</v>
      </c>
      <c r="Z1460" s="2">
        <f>'FICHE PRODUIT'!G3899</f>
        <v>0</v>
      </c>
      <c r="AA1460" s="2">
        <f>'FICHE PRODUIT'!H3899</f>
        <v>0</v>
      </c>
    </row>
    <row r="1461" spans="1:27" x14ac:dyDescent="0.2">
      <c r="A1461" s="7" t="str">
        <f>'FICHE PRODUIT'!$A$3863</f>
        <v xml:space="preserve">SLACK IVY VELOUR </v>
      </c>
      <c r="B1461" s="2" t="str">
        <f>'FICHE PRODUIT'!$H$3863</f>
        <v>Bleu</v>
      </c>
      <c r="C1461" s="2" t="str">
        <f>'FICHE PRODUIT'!$S$3863</f>
        <v>W26-27</v>
      </c>
      <c r="D1461" s="2" t="str">
        <f>'FICHE PRODUIT'!$Q$3863</f>
        <v>+++</v>
      </c>
      <c r="E1461" s="2" t="str">
        <f>'FICHE PRODUIT'!$S$3865</f>
        <v>IN PRODUCTION</v>
      </c>
      <c r="F1461" s="2" t="str">
        <f>'FICHE PRODUIT'!$E$3867</f>
        <v>Page 100</v>
      </c>
      <c r="G1461" s="2" t="str">
        <f>'FICHE PRODUIT'!$E$3868</f>
        <v xml:space="preserve">Not need </v>
      </c>
      <c r="H1461" s="122" t="str">
        <f>'FICHE PRODUIT'!$E$3869</f>
        <v>OCEAN SURPLUS</v>
      </c>
      <c r="I1461" s="2" t="b">
        <f>'FICHE PRODUIT'!$E$3871</f>
        <v>0</v>
      </c>
      <c r="J1461" s="2" t="str">
        <f>'FICHE PRODUIT'!$E$3873</f>
        <v>Blazers</v>
      </c>
      <c r="K1461" s="2" t="str">
        <f>'FICHE PRODUIT'!$E$3874</f>
        <v>Slack</v>
      </c>
      <c r="L1461" s="4">
        <f>'FICHE PRODUIT'!$E$3876</f>
        <v>95</v>
      </c>
      <c r="M1461" s="4">
        <f>'FICHE PRODUIT'!$E$3877</f>
        <v>31.360000000000003</v>
      </c>
      <c r="N1461" s="4">
        <f>'FICHE PRODUIT'!$E$3879</f>
        <v>126.36</v>
      </c>
      <c r="O1461" s="4">
        <f>'FICHE PRODUIT'!$E$3880</f>
        <v>3.9173789173789175</v>
      </c>
      <c r="P1461" s="4">
        <f>'FICHE PRODUIT'!$E$3882</f>
        <v>495</v>
      </c>
      <c r="Q1461" s="4">
        <f>'FICHE PRODUIT'!$E$3883</f>
        <v>198</v>
      </c>
      <c r="R1461" s="4">
        <f>'FICHE PRODUIT'!$E$3884</f>
        <v>224.99999999999997</v>
      </c>
      <c r="S1461" s="122">
        <f>'FICHE PRODUIT'!$E$3885</f>
        <v>0</v>
      </c>
      <c r="T1461" s="2">
        <f>'FICHE PRODUIT'!A3900</f>
        <v>0</v>
      </c>
      <c r="U1461" s="2">
        <f>'FICHE PRODUIT'!B3900</f>
        <v>0</v>
      </c>
      <c r="V1461" s="2">
        <f>'FICHE PRODUIT'!C3900</f>
        <v>0</v>
      </c>
      <c r="W1461" s="2">
        <f>'FICHE PRODUIT'!D3900</f>
        <v>0</v>
      </c>
      <c r="X1461" s="2">
        <f>'FICHE PRODUIT'!E3900</f>
        <v>0</v>
      </c>
      <c r="Y1461" s="2">
        <f>'FICHE PRODUIT'!F3900</f>
        <v>0</v>
      </c>
      <c r="Z1461" s="2">
        <f>'FICHE PRODUIT'!G3900</f>
        <v>0</v>
      </c>
      <c r="AA1461" s="2">
        <f>'FICHE PRODUIT'!H3900</f>
        <v>0</v>
      </c>
    </row>
    <row r="1462" spans="1:27" x14ac:dyDescent="0.2">
      <c r="A1462" s="7" t="str">
        <f>'FICHE PRODUIT'!$A$3863</f>
        <v xml:space="preserve">SLACK IVY VELOUR </v>
      </c>
      <c r="B1462" s="2" t="str">
        <f>'FICHE PRODUIT'!$H$3863</f>
        <v>Bleu</v>
      </c>
      <c r="C1462" s="2" t="str">
        <f>'FICHE PRODUIT'!$S$3863</f>
        <v>W26-27</v>
      </c>
      <c r="D1462" s="2" t="str">
        <f>'FICHE PRODUIT'!$Q$3863</f>
        <v>+++</v>
      </c>
      <c r="E1462" s="2" t="str">
        <f>'FICHE PRODUIT'!$S$3865</f>
        <v>IN PRODUCTION</v>
      </c>
      <c r="F1462" s="2" t="str">
        <f>'FICHE PRODUIT'!$E$3867</f>
        <v>Page 100</v>
      </c>
      <c r="G1462" s="2" t="str">
        <f>'FICHE PRODUIT'!$E$3868</f>
        <v xml:space="preserve">Not need </v>
      </c>
      <c r="H1462" s="122" t="str">
        <f>'FICHE PRODUIT'!$E$3869</f>
        <v>OCEAN SURPLUS</v>
      </c>
      <c r="I1462" s="2" t="b">
        <f>'FICHE PRODUIT'!$E$3871</f>
        <v>0</v>
      </c>
      <c r="J1462" s="2" t="str">
        <f>'FICHE PRODUIT'!$E$3873</f>
        <v>Blazers</v>
      </c>
      <c r="K1462" s="2" t="str">
        <f>'FICHE PRODUIT'!$E$3874</f>
        <v>Slack</v>
      </c>
      <c r="L1462" s="4">
        <f>'FICHE PRODUIT'!$E$3876</f>
        <v>95</v>
      </c>
      <c r="M1462" s="4">
        <f>'FICHE PRODUIT'!$E$3877</f>
        <v>31.360000000000003</v>
      </c>
      <c r="N1462" s="4">
        <f>'FICHE PRODUIT'!$E$3879</f>
        <v>126.36</v>
      </c>
      <c r="O1462" s="4">
        <f>'FICHE PRODUIT'!$E$3880</f>
        <v>3.9173789173789175</v>
      </c>
      <c r="P1462" s="4">
        <f>'FICHE PRODUIT'!$E$3882</f>
        <v>495</v>
      </c>
      <c r="Q1462" s="4">
        <f>'FICHE PRODUIT'!$E$3883</f>
        <v>198</v>
      </c>
      <c r="R1462" s="4">
        <f>'FICHE PRODUIT'!$E$3884</f>
        <v>224.99999999999997</v>
      </c>
      <c r="S1462" s="122">
        <f>'FICHE PRODUIT'!$E$3885</f>
        <v>0</v>
      </c>
      <c r="T1462" s="2">
        <f>'FICHE PRODUIT'!A3901</f>
        <v>0</v>
      </c>
      <c r="U1462" s="2">
        <f>'FICHE PRODUIT'!B3901</f>
        <v>0</v>
      </c>
      <c r="V1462" s="2">
        <f>'FICHE PRODUIT'!C3901</f>
        <v>0</v>
      </c>
      <c r="W1462" s="2">
        <f>'FICHE PRODUIT'!D3901</f>
        <v>0</v>
      </c>
      <c r="X1462" s="2">
        <f>'FICHE PRODUIT'!E3901</f>
        <v>0</v>
      </c>
      <c r="Y1462" s="2">
        <f>'FICHE PRODUIT'!F3901</f>
        <v>0</v>
      </c>
      <c r="Z1462" s="2">
        <f>'FICHE PRODUIT'!G3901</f>
        <v>0</v>
      </c>
      <c r="AA1462" s="2">
        <f>'FICHE PRODUIT'!H3901</f>
        <v>0</v>
      </c>
    </row>
    <row r="1463" spans="1:27" x14ac:dyDescent="0.2">
      <c r="A1463" s="7" t="str">
        <f>'FICHE PRODUIT'!$A$3863</f>
        <v xml:space="preserve">SLACK IVY VELOUR </v>
      </c>
      <c r="B1463" s="2" t="str">
        <f>'FICHE PRODUIT'!$H$3863</f>
        <v>Bleu</v>
      </c>
      <c r="C1463" s="2" t="str">
        <f>'FICHE PRODUIT'!$S$3863</f>
        <v>W26-27</v>
      </c>
      <c r="D1463" s="2" t="str">
        <f>'FICHE PRODUIT'!$Q$3863</f>
        <v>+++</v>
      </c>
      <c r="E1463" s="2" t="str">
        <f>'FICHE PRODUIT'!$S$3865</f>
        <v>IN PRODUCTION</v>
      </c>
      <c r="F1463" s="2" t="str">
        <f>'FICHE PRODUIT'!$E$3867</f>
        <v>Page 100</v>
      </c>
      <c r="G1463" s="2" t="str">
        <f>'FICHE PRODUIT'!$E$3868</f>
        <v xml:space="preserve">Not need </v>
      </c>
      <c r="H1463" s="122" t="str">
        <f>'FICHE PRODUIT'!$E$3869</f>
        <v>OCEAN SURPLUS</v>
      </c>
      <c r="I1463" s="2" t="b">
        <f>'FICHE PRODUIT'!$E$3871</f>
        <v>0</v>
      </c>
      <c r="J1463" s="2" t="str">
        <f>'FICHE PRODUIT'!$E$3873</f>
        <v>Blazers</v>
      </c>
      <c r="K1463" s="2" t="str">
        <f>'FICHE PRODUIT'!$E$3874</f>
        <v>Slack</v>
      </c>
      <c r="L1463" s="4">
        <f>'FICHE PRODUIT'!$E$3876</f>
        <v>95</v>
      </c>
      <c r="M1463" s="4">
        <f>'FICHE PRODUIT'!$E$3877</f>
        <v>31.360000000000003</v>
      </c>
      <c r="N1463" s="4">
        <f>'FICHE PRODUIT'!$E$3879</f>
        <v>126.36</v>
      </c>
      <c r="O1463" s="4">
        <f>'FICHE PRODUIT'!$E$3880</f>
        <v>3.9173789173789175</v>
      </c>
      <c r="P1463" s="4">
        <f>'FICHE PRODUIT'!$E$3882</f>
        <v>495</v>
      </c>
      <c r="Q1463" s="4">
        <f>'FICHE PRODUIT'!$E$3883</f>
        <v>198</v>
      </c>
      <c r="R1463" s="4">
        <f>'FICHE PRODUIT'!$E$3884</f>
        <v>224.99999999999997</v>
      </c>
      <c r="S1463" s="122">
        <f>'FICHE PRODUIT'!$E$3885</f>
        <v>0</v>
      </c>
      <c r="T1463" s="2" t="str">
        <f>'FICHE PRODUIT'!A3902</f>
        <v>Frais externe</v>
      </c>
      <c r="U1463" s="2" t="str">
        <f>'FICHE PRODUIT'!B3902</f>
        <v xml:space="preserve">Classwash </v>
      </c>
      <c r="V1463" s="2" t="str">
        <f>'FICHE PRODUIT'!C3902</f>
        <v>Teinture</v>
      </c>
      <c r="W1463" s="2">
        <f>'FICHE PRODUIT'!D3902</f>
        <v>1</v>
      </c>
      <c r="X1463" s="2">
        <f>'FICHE PRODUIT'!E3902</f>
        <v>40</v>
      </c>
      <c r="Y1463" s="2">
        <f>'FICHE PRODUIT'!F3902</f>
        <v>2</v>
      </c>
      <c r="Z1463" s="2">
        <f>'FICHE PRODUIT'!G3902</f>
        <v>2</v>
      </c>
      <c r="AA1463" s="2">
        <f>'FICHE PRODUIT'!H3902</f>
        <v>80</v>
      </c>
    </row>
    <row r="1464" spans="1:27" x14ac:dyDescent="0.2">
      <c r="A1464" s="7" t="str">
        <f>'FICHE PRODUIT'!$A$3863</f>
        <v xml:space="preserve">SLACK IVY VELOUR </v>
      </c>
      <c r="B1464" s="2" t="str">
        <f>'FICHE PRODUIT'!$H$3863</f>
        <v>Bleu</v>
      </c>
      <c r="C1464" s="2" t="str">
        <f>'FICHE PRODUIT'!$S$3863</f>
        <v>W26-27</v>
      </c>
      <c r="D1464" s="2" t="str">
        <f>'FICHE PRODUIT'!$Q$3863</f>
        <v>+++</v>
      </c>
      <c r="E1464" s="2" t="str">
        <f>'FICHE PRODUIT'!$S$3865</f>
        <v>IN PRODUCTION</v>
      </c>
      <c r="F1464" s="2" t="str">
        <f>'FICHE PRODUIT'!$E$3867</f>
        <v>Page 100</v>
      </c>
      <c r="G1464" s="2" t="str">
        <f>'FICHE PRODUIT'!$E$3868</f>
        <v xml:space="preserve">Not need </v>
      </c>
      <c r="H1464" s="122" t="str">
        <f>'FICHE PRODUIT'!$E$3869</f>
        <v>OCEAN SURPLUS</v>
      </c>
      <c r="I1464" s="2" t="b">
        <f>'FICHE PRODUIT'!$E$3871</f>
        <v>0</v>
      </c>
      <c r="J1464" s="2" t="str">
        <f>'FICHE PRODUIT'!$E$3873</f>
        <v>Blazers</v>
      </c>
      <c r="K1464" s="2" t="str">
        <f>'FICHE PRODUIT'!$E$3874</f>
        <v>Slack</v>
      </c>
      <c r="L1464" s="4">
        <f>'FICHE PRODUIT'!$E$3876</f>
        <v>95</v>
      </c>
      <c r="M1464" s="4">
        <f>'FICHE PRODUIT'!$E$3877</f>
        <v>31.360000000000003</v>
      </c>
      <c r="N1464" s="4">
        <f>'FICHE PRODUIT'!$E$3879</f>
        <v>126.36</v>
      </c>
      <c r="O1464" s="4">
        <f>'FICHE PRODUIT'!$E$3880</f>
        <v>3.9173789173789175</v>
      </c>
      <c r="P1464" s="4">
        <f>'FICHE PRODUIT'!$E$3882</f>
        <v>495</v>
      </c>
      <c r="Q1464" s="4">
        <f>'FICHE PRODUIT'!$E$3883</f>
        <v>198</v>
      </c>
      <c r="R1464" s="4">
        <f>'FICHE PRODUIT'!$E$3884</f>
        <v>224.99999999999997</v>
      </c>
      <c r="S1464" s="122">
        <f>'FICHE PRODUIT'!$E$3885</f>
        <v>0</v>
      </c>
      <c r="T1464" s="2" t="str">
        <f>'FICHE PRODUIT'!A3903</f>
        <v>Frais externe</v>
      </c>
      <c r="U1464" s="2" t="str">
        <f>'FICHE PRODUIT'!B3903</f>
        <v>Transport</v>
      </c>
      <c r="V1464" s="2" t="str">
        <f>'FICHE PRODUIT'!C3903</f>
        <v xml:space="preserve">Européen </v>
      </c>
      <c r="W1464" s="2">
        <f>'FICHE PRODUIT'!D3903</f>
        <v>1</v>
      </c>
      <c r="X1464" s="2">
        <f>'FICHE PRODUIT'!E3903</f>
        <v>40</v>
      </c>
      <c r="Y1464" s="2">
        <f>'FICHE PRODUIT'!F3903</f>
        <v>2</v>
      </c>
      <c r="Z1464" s="2">
        <f>'FICHE PRODUIT'!G3903</f>
        <v>2</v>
      </c>
      <c r="AA1464" s="2">
        <f>'FICHE PRODUIT'!H3903</f>
        <v>80</v>
      </c>
    </row>
    <row r="1465" spans="1:27" x14ac:dyDescent="0.2">
      <c r="A1465" s="7" t="str">
        <f>'FICHE PRODUIT'!$A$3863</f>
        <v xml:space="preserve">SLACK IVY VELOUR </v>
      </c>
      <c r="B1465" s="2" t="str">
        <f>'FICHE PRODUIT'!$H$3863</f>
        <v>Bleu</v>
      </c>
      <c r="C1465" s="2" t="str">
        <f>'FICHE PRODUIT'!$S$3863</f>
        <v>W26-27</v>
      </c>
      <c r="D1465" s="2" t="str">
        <f>'FICHE PRODUIT'!$Q$3863</f>
        <v>+++</v>
      </c>
      <c r="E1465" s="2" t="str">
        <f>'FICHE PRODUIT'!$S$3865</f>
        <v>IN PRODUCTION</v>
      </c>
      <c r="F1465" s="2" t="str">
        <f>'FICHE PRODUIT'!$E$3867</f>
        <v>Page 100</v>
      </c>
      <c r="G1465" s="2" t="str">
        <f>'FICHE PRODUIT'!$E$3868</f>
        <v xml:space="preserve">Not need </v>
      </c>
      <c r="H1465" s="122" t="str">
        <f>'FICHE PRODUIT'!$E$3869</f>
        <v>OCEAN SURPLUS</v>
      </c>
      <c r="I1465" s="2" t="b">
        <f>'FICHE PRODUIT'!$E$3871</f>
        <v>0</v>
      </c>
      <c r="J1465" s="2" t="str">
        <f>'FICHE PRODUIT'!$E$3873</f>
        <v>Blazers</v>
      </c>
      <c r="K1465" s="2" t="str">
        <f>'FICHE PRODUIT'!$E$3874</f>
        <v>Slack</v>
      </c>
      <c r="L1465" s="4">
        <f>'FICHE PRODUIT'!$E$3876</f>
        <v>95</v>
      </c>
      <c r="M1465" s="4">
        <f>'FICHE PRODUIT'!$E$3877</f>
        <v>31.360000000000003</v>
      </c>
      <c r="N1465" s="4">
        <f>'FICHE PRODUIT'!$E$3879</f>
        <v>126.36</v>
      </c>
      <c r="O1465" s="4">
        <f>'FICHE PRODUIT'!$E$3880</f>
        <v>3.9173789173789175</v>
      </c>
      <c r="P1465" s="4">
        <f>'FICHE PRODUIT'!$E$3882</f>
        <v>495</v>
      </c>
      <c r="Q1465" s="4">
        <f>'FICHE PRODUIT'!$E$3883</f>
        <v>198</v>
      </c>
      <c r="R1465" s="4">
        <f>'FICHE PRODUIT'!$E$3884</f>
        <v>224.99999999999997</v>
      </c>
      <c r="S1465" s="122">
        <f>'FICHE PRODUIT'!$E$3885</f>
        <v>0</v>
      </c>
      <c r="T1465" s="2" t="str">
        <f>'FICHE PRODUIT'!A3904</f>
        <v>Frais externe</v>
      </c>
      <c r="U1465" s="2" t="str">
        <f>'FICHE PRODUIT'!B3904</f>
        <v>Communication</v>
      </c>
      <c r="V1465" s="2" t="str">
        <f>'FICHE PRODUIT'!C3904</f>
        <v>Marketing</v>
      </c>
      <c r="W1465" s="2">
        <f>'FICHE PRODUIT'!D3904</f>
        <v>1</v>
      </c>
      <c r="X1465" s="2">
        <f>'FICHE PRODUIT'!E3904</f>
        <v>40</v>
      </c>
      <c r="Y1465" s="2">
        <f>'FICHE PRODUIT'!F3904</f>
        <v>0.5</v>
      </c>
      <c r="Z1465" s="2">
        <f>'FICHE PRODUIT'!G3904</f>
        <v>0.5</v>
      </c>
      <c r="AA1465" s="2">
        <f>'FICHE PRODUIT'!H3904</f>
        <v>20</v>
      </c>
    </row>
    <row r="1466" spans="1:27" x14ac:dyDescent="0.2">
      <c r="A1466" s="7" t="str">
        <f>'FICHE PRODUIT'!$A$3906</f>
        <v xml:space="preserve">SLACK IVY VELOUR </v>
      </c>
      <c r="B1466" s="2" t="str">
        <f>'FICHE PRODUIT'!$H$3906</f>
        <v>Beige</v>
      </c>
      <c r="C1466" s="2" t="str">
        <f>'FICHE PRODUIT'!$S$3906</f>
        <v>W26-27</v>
      </c>
      <c r="D1466" s="2">
        <f>'FICHE PRODUIT'!$Q$3906</f>
        <v>0</v>
      </c>
      <c r="E1466" s="2" t="str">
        <f>'FICHE PRODUIT'!$S$3908</f>
        <v>IN PRODUCTION</v>
      </c>
      <c r="F1466" s="2" t="str">
        <f>'FICHE PRODUIT'!$E$3910</f>
        <v>Page 108</v>
      </c>
      <c r="G1466" s="2" t="str">
        <f>'FICHE PRODUIT'!$E$3911</f>
        <v xml:space="preserve">Not need </v>
      </c>
      <c r="H1466" s="122" t="str">
        <f>'FICHE PRODUIT'!$E$3912</f>
        <v>OCEAN SURPLUS</v>
      </c>
      <c r="I1466" s="2" t="b">
        <f>'FICHE PRODUIT'!$E$3914</f>
        <v>0</v>
      </c>
      <c r="J1466" s="2" t="str">
        <f>'FICHE PRODUIT'!$E$3916</f>
        <v>Blazers</v>
      </c>
      <c r="K1466" s="2" t="str">
        <f>'FICHE PRODUIT'!$E$3917</f>
        <v>Slack</v>
      </c>
      <c r="L1466" s="4">
        <f>'FICHE PRODUIT'!$E$3919</f>
        <v>95</v>
      </c>
      <c r="M1466" s="4">
        <f>'FICHE PRODUIT'!$E$3920</f>
        <v>31.360000000000003</v>
      </c>
      <c r="N1466" s="4">
        <f>'FICHE PRODUIT'!$E$3922</f>
        <v>126.36</v>
      </c>
      <c r="O1466" s="4">
        <f>'FICHE PRODUIT'!$E$3923</f>
        <v>3.9173789173789175</v>
      </c>
      <c r="P1466" s="4">
        <f>'FICHE PRODUIT'!$E$3925</f>
        <v>495</v>
      </c>
      <c r="Q1466" s="4">
        <f>'FICHE PRODUIT'!$E$3926</f>
        <v>198</v>
      </c>
      <c r="R1466" s="4">
        <f>'FICHE PRODUIT'!$E$3927</f>
        <v>224.99999999999997</v>
      </c>
      <c r="S1466" s="122">
        <f>'FICHE PRODUIT'!$E$3928</f>
        <v>0</v>
      </c>
      <c r="T1466" s="2" t="str">
        <f>'FICHE PRODUIT'!A3933</f>
        <v>FABRIC</v>
      </c>
      <c r="U1466" s="2" t="str">
        <f>'FICHE PRODUIT'!B3933</f>
        <v xml:space="preserve">DUCA VISCONTI </v>
      </c>
      <c r="V1466" s="2" t="str">
        <f>'FICHE PRODUIT'!C3933</f>
        <v>QUATTROCORD FIT PPTC</v>
      </c>
      <c r="W1466" s="2">
        <f>'FICHE PRODUIT'!D3933</f>
        <v>2.2000000000000002</v>
      </c>
      <c r="X1466" s="2">
        <f>'FICHE PRODUIT'!E3933</f>
        <v>50.6</v>
      </c>
      <c r="Y1466" s="2">
        <f>'FICHE PRODUIT'!F3933</f>
        <v>11.3</v>
      </c>
      <c r="Z1466" s="2">
        <f>'FICHE PRODUIT'!G3933</f>
        <v>24.860000000000003</v>
      </c>
      <c r="AA1466" s="2">
        <f>'FICHE PRODUIT'!H3933</f>
        <v>571.78000000000009</v>
      </c>
    </row>
    <row r="1467" spans="1:27" x14ac:dyDescent="0.2">
      <c r="A1467" s="7" t="str">
        <f>'FICHE PRODUIT'!$A$3906</f>
        <v xml:space="preserve">SLACK IVY VELOUR </v>
      </c>
      <c r="B1467" s="2" t="str">
        <f>'FICHE PRODUIT'!$H$3906</f>
        <v>Beige</v>
      </c>
      <c r="C1467" s="2" t="str">
        <f>'FICHE PRODUIT'!$S$3906</f>
        <v>W26-27</v>
      </c>
      <c r="D1467" s="2">
        <f>'FICHE PRODUIT'!$Q$3906</f>
        <v>0</v>
      </c>
      <c r="E1467" s="2" t="str">
        <f>'FICHE PRODUIT'!$S$3908</f>
        <v>IN PRODUCTION</v>
      </c>
      <c r="F1467" s="2" t="str">
        <f>'FICHE PRODUIT'!$E$3910</f>
        <v>Page 108</v>
      </c>
      <c r="G1467" s="2" t="str">
        <f>'FICHE PRODUIT'!$E$3911</f>
        <v xml:space="preserve">Not need </v>
      </c>
      <c r="H1467" s="122" t="str">
        <f>'FICHE PRODUIT'!$E$3912</f>
        <v>OCEAN SURPLUS</v>
      </c>
      <c r="I1467" s="2" t="b">
        <f>'FICHE PRODUIT'!$E$3914</f>
        <v>0</v>
      </c>
      <c r="J1467" s="2" t="str">
        <f>'FICHE PRODUIT'!$E$3916</f>
        <v>Blazers</v>
      </c>
      <c r="K1467" s="2" t="str">
        <f>'FICHE PRODUIT'!$E$3917</f>
        <v>Slack</v>
      </c>
      <c r="L1467" s="4">
        <f>'FICHE PRODUIT'!$E$3919</f>
        <v>95</v>
      </c>
      <c r="M1467" s="4">
        <f>'FICHE PRODUIT'!$E$3920</f>
        <v>31.360000000000003</v>
      </c>
      <c r="N1467" s="4">
        <f>'FICHE PRODUIT'!$E$3922</f>
        <v>126.36</v>
      </c>
      <c r="O1467" s="4">
        <f>'FICHE PRODUIT'!$E$3923</f>
        <v>3.9173789173789175</v>
      </c>
      <c r="P1467" s="4">
        <f>'FICHE PRODUIT'!$E$3925</f>
        <v>495</v>
      </c>
      <c r="Q1467" s="4">
        <f>'FICHE PRODUIT'!$E$3926</f>
        <v>198</v>
      </c>
      <c r="R1467" s="4">
        <f>'FICHE PRODUIT'!$E$3927</f>
        <v>224.99999999999997</v>
      </c>
      <c r="S1467" s="122">
        <f>'FICHE PRODUIT'!$E$3928</f>
        <v>0</v>
      </c>
      <c r="T1467" s="2" t="str">
        <f>'FICHE PRODUIT'!A3934</f>
        <v>LINNING</v>
      </c>
      <c r="U1467" s="2" t="str">
        <f>'FICHE PRODUIT'!B3934</f>
        <v>CERVOTESSILE</v>
      </c>
      <c r="V1467" s="2" t="str">
        <f>'FICHE PRODUIT'!C3934</f>
        <v>LOTO e.202</v>
      </c>
      <c r="W1467" s="2">
        <f>'FICHE PRODUIT'!D3934</f>
        <v>0.72</v>
      </c>
      <c r="X1467" s="2">
        <f>'FICHE PRODUIT'!E3934</f>
        <v>16.559999999999999</v>
      </c>
      <c r="Y1467" s="2">
        <f>'FICHE PRODUIT'!F3934</f>
        <v>0</v>
      </c>
      <c r="Z1467" s="2">
        <f>'FICHE PRODUIT'!G3934</f>
        <v>0</v>
      </c>
      <c r="AA1467" s="2">
        <f>'FICHE PRODUIT'!H3934</f>
        <v>0</v>
      </c>
    </row>
    <row r="1468" spans="1:27" x14ac:dyDescent="0.2">
      <c r="A1468" s="7" t="str">
        <f>'FICHE PRODUIT'!$A$3906</f>
        <v xml:space="preserve">SLACK IVY VELOUR </v>
      </c>
      <c r="B1468" s="2" t="str">
        <f>'FICHE PRODUIT'!$H$3906</f>
        <v>Beige</v>
      </c>
      <c r="C1468" s="2" t="str">
        <f>'FICHE PRODUIT'!$S$3906</f>
        <v>W26-27</v>
      </c>
      <c r="D1468" s="2">
        <f>'FICHE PRODUIT'!$Q$3906</f>
        <v>0</v>
      </c>
      <c r="E1468" s="2" t="str">
        <f>'FICHE PRODUIT'!$S$3908</f>
        <v>IN PRODUCTION</v>
      </c>
      <c r="F1468" s="2" t="str">
        <f>'FICHE PRODUIT'!$E$3910</f>
        <v>Page 108</v>
      </c>
      <c r="G1468" s="2" t="str">
        <f>'FICHE PRODUIT'!$E$3911</f>
        <v xml:space="preserve">Not need </v>
      </c>
      <c r="H1468" s="122" t="str">
        <f>'FICHE PRODUIT'!$E$3912</f>
        <v>OCEAN SURPLUS</v>
      </c>
      <c r="I1468" s="2" t="b">
        <f>'FICHE PRODUIT'!$E$3914</f>
        <v>0</v>
      </c>
      <c r="J1468" s="2" t="str">
        <f>'FICHE PRODUIT'!$E$3916</f>
        <v>Blazers</v>
      </c>
      <c r="K1468" s="2" t="str">
        <f>'FICHE PRODUIT'!$E$3917</f>
        <v>Slack</v>
      </c>
      <c r="L1468" s="4">
        <f>'FICHE PRODUIT'!$E$3919</f>
        <v>95</v>
      </c>
      <c r="M1468" s="4">
        <f>'FICHE PRODUIT'!$E$3920</f>
        <v>31.360000000000003</v>
      </c>
      <c r="N1468" s="4">
        <f>'FICHE PRODUIT'!$E$3922</f>
        <v>126.36</v>
      </c>
      <c r="O1468" s="4">
        <f>'FICHE PRODUIT'!$E$3923</f>
        <v>3.9173789173789175</v>
      </c>
      <c r="P1468" s="4">
        <f>'FICHE PRODUIT'!$E$3925</f>
        <v>495</v>
      </c>
      <c r="Q1468" s="4">
        <f>'FICHE PRODUIT'!$E$3926</f>
        <v>198</v>
      </c>
      <c r="R1468" s="4">
        <f>'FICHE PRODUIT'!$E$3927</f>
        <v>224.99999999999997</v>
      </c>
      <c r="S1468" s="122">
        <f>'FICHE PRODUIT'!$E$3928</f>
        <v>0</v>
      </c>
      <c r="T1468" s="2" t="str">
        <f>'FICHE PRODUIT'!A3935</f>
        <v>INTERLINING</v>
      </c>
      <c r="U1468" s="2" t="str">
        <f>'FICHE PRODUIT'!B3935</f>
        <v>CHARGEUR</v>
      </c>
      <c r="V1468" s="2" t="str">
        <f>'FICHE PRODUIT'!C3935</f>
        <v>711048/A NATURAL</v>
      </c>
      <c r="W1468" s="2">
        <f>'FICHE PRODUIT'!D3935</f>
        <v>0.6</v>
      </c>
      <c r="X1468" s="2">
        <f>'FICHE PRODUIT'!E3935</f>
        <v>13.799999999999999</v>
      </c>
      <c r="Y1468" s="2">
        <f>'FICHE PRODUIT'!F3935</f>
        <v>0</v>
      </c>
      <c r="Z1468" s="2">
        <f>'FICHE PRODUIT'!G3935</f>
        <v>0</v>
      </c>
      <c r="AA1468" s="2">
        <f>'FICHE PRODUIT'!H3935</f>
        <v>0</v>
      </c>
    </row>
    <row r="1469" spans="1:27" x14ac:dyDescent="0.2">
      <c r="A1469" s="7" t="str">
        <f>'FICHE PRODUIT'!$A$3906</f>
        <v xml:space="preserve">SLACK IVY VELOUR </v>
      </c>
      <c r="B1469" s="2" t="str">
        <f>'FICHE PRODUIT'!$H$3906</f>
        <v>Beige</v>
      </c>
      <c r="C1469" s="2" t="str">
        <f>'FICHE PRODUIT'!$S$3906</f>
        <v>W26-27</v>
      </c>
      <c r="D1469" s="2">
        <f>'FICHE PRODUIT'!$Q$3906</f>
        <v>0</v>
      </c>
      <c r="E1469" s="2" t="str">
        <f>'FICHE PRODUIT'!$S$3908</f>
        <v>IN PRODUCTION</v>
      </c>
      <c r="F1469" s="2" t="str">
        <f>'FICHE PRODUIT'!$E$3910</f>
        <v>Page 108</v>
      </c>
      <c r="G1469" s="2" t="str">
        <f>'FICHE PRODUIT'!$E$3911</f>
        <v xml:space="preserve">Not need </v>
      </c>
      <c r="H1469" s="122" t="str">
        <f>'FICHE PRODUIT'!$E$3912</f>
        <v>OCEAN SURPLUS</v>
      </c>
      <c r="I1469" s="2" t="b">
        <f>'FICHE PRODUIT'!$E$3914</f>
        <v>0</v>
      </c>
      <c r="J1469" s="2" t="str">
        <f>'FICHE PRODUIT'!$E$3916</f>
        <v>Blazers</v>
      </c>
      <c r="K1469" s="2" t="str">
        <f>'FICHE PRODUIT'!$E$3917</f>
        <v>Slack</v>
      </c>
      <c r="L1469" s="4">
        <f>'FICHE PRODUIT'!$E$3919</f>
        <v>95</v>
      </c>
      <c r="M1469" s="4">
        <f>'FICHE PRODUIT'!$E$3920</f>
        <v>31.360000000000003</v>
      </c>
      <c r="N1469" s="4">
        <f>'FICHE PRODUIT'!$E$3922</f>
        <v>126.36</v>
      </c>
      <c r="O1469" s="4">
        <f>'FICHE PRODUIT'!$E$3923</f>
        <v>3.9173789173789175</v>
      </c>
      <c r="P1469" s="4">
        <f>'FICHE PRODUIT'!$E$3925</f>
        <v>495</v>
      </c>
      <c r="Q1469" s="4">
        <f>'FICHE PRODUIT'!$E$3926</f>
        <v>198</v>
      </c>
      <c r="R1469" s="4">
        <f>'FICHE PRODUIT'!$E$3927</f>
        <v>224.99999999999997</v>
      </c>
      <c r="S1469" s="122">
        <f>'FICHE PRODUIT'!$E$3928</f>
        <v>0</v>
      </c>
      <c r="T1469" s="2" t="str">
        <f>'FICHE PRODUIT'!A3936</f>
        <v>BOUTONS</v>
      </c>
      <c r="U1469" s="2" t="str">
        <f>'FICHE PRODUIT'!B3936</f>
        <v>LOUROPEL</v>
      </c>
      <c r="V1469" s="2" t="str">
        <f>'FICHE PRODUIT'!C3936</f>
        <v>BT2</v>
      </c>
      <c r="W1469" s="2">
        <f>'FICHE PRODUIT'!D3936</f>
        <v>3</v>
      </c>
      <c r="X1469" s="2">
        <f>'FICHE PRODUIT'!E3936</f>
        <v>69</v>
      </c>
      <c r="Y1469" s="2">
        <f>'FICHE PRODUIT'!F3936</f>
        <v>0.13</v>
      </c>
      <c r="Z1469" s="2">
        <f>'FICHE PRODUIT'!G3936</f>
        <v>0.39</v>
      </c>
      <c r="AA1469" s="2">
        <f>'FICHE PRODUIT'!H3936</f>
        <v>8.9700000000000006</v>
      </c>
    </row>
    <row r="1470" spans="1:27" x14ac:dyDescent="0.2">
      <c r="A1470" s="7" t="str">
        <f>'FICHE PRODUIT'!$A$3906</f>
        <v xml:space="preserve">SLACK IVY VELOUR </v>
      </c>
      <c r="B1470" s="2" t="str">
        <f>'FICHE PRODUIT'!$H$3906</f>
        <v>Beige</v>
      </c>
      <c r="C1470" s="2" t="str">
        <f>'FICHE PRODUIT'!$S$3906</f>
        <v>W26-27</v>
      </c>
      <c r="D1470" s="2">
        <f>'FICHE PRODUIT'!$Q$3906</f>
        <v>0</v>
      </c>
      <c r="E1470" s="2" t="str">
        <f>'FICHE PRODUIT'!$S$3908</f>
        <v>IN PRODUCTION</v>
      </c>
      <c r="F1470" s="2" t="str">
        <f>'FICHE PRODUIT'!$E$3910</f>
        <v>Page 108</v>
      </c>
      <c r="G1470" s="2" t="str">
        <f>'FICHE PRODUIT'!$E$3911</f>
        <v xml:space="preserve">Not need </v>
      </c>
      <c r="H1470" s="122" t="str">
        <f>'FICHE PRODUIT'!$E$3912</f>
        <v>OCEAN SURPLUS</v>
      </c>
      <c r="I1470" s="2" t="b">
        <f>'FICHE PRODUIT'!$E$3914</f>
        <v>0</v>
      </c>
      <c r="J1470" s="2" t="str">
        <f>'FICHE PRODUIT'!$E$3916</f>
        <v>Blazers</v>
      </c>
      <c r="K1470" s="2" t="str">
        <f>'FICHE PRODUIT'!$E$3917</f>
        <v>Slack</v>
      </c>
      <c r="L1470" s="4">
        <f>'FICHE PRODUIT'!$E$3919</f>
        <v>95</v>
      </c>
      <c r="M1470" s="4">
        <f>'FICHE PRODUIT'!$E$3920</f>
        <v>31.360000000000003</v>
      </c>
      <c r="N1470" s="4">
        <f>'FICHE PRODUIT'!$E$3922</f>
        <v>126.36</v>
      </c>
      <c r="O1470" s="4">
        <f>'FICHE PRODUIT'!$E$3923</f>
        <v>3.9173789173789175</v>
      </c>
      <c r="P1470" s="4">
        <f>'FICHE PRODUIT'!$E$3925</f>
        <v>495</v>
      </c>
      <c r="Q1470" s="4">
        <f>'FICHE PRODUIT'!$E$3926</f>
        <v>198</v>
      </c>
      <c r="R1470" s="4">
        <f>'FICHE PRODUIT'!$E$3927</f>
        <v>224.99999999999997</v>
      </c>
      <c r="S1470" s="122">
        <f>'FICHE PRODUIT'!$E$3928</f>
        <v>0</v>
      </c>
      <c r="T1470" s="2" t="str">
        <f>'FICHE PRODUIT'!A3937</f>
        <v>BOUTONS</v>
      </c>
      <c r="U1470" s="2" t="str">
        <f>'FICHE PRODUIT'!B3937</f>
        <v>LOUROPEL</v>
      </c>
      <c r="V1470" s="2" t="str">
        <f>'FICHE PRODUIT'!C3937</f>
        <v>BT1</v>
      </c>
      <c r="W1470" s="2">
        <f>'FICHE PRODUIT'!D3937</f>
        <v>10</v>
      </c>
      <c r="X1470" s="2">
        <f>'FICHE PRODUIT'!E3937</f>
        <v>230</v>
      </c>
      <c r="Y1470" s="2">
        <f>'FICHE PRODUIT'!F3937</f>
        <v>0.06</v>
      </c>
      <c r="Z1470" s="2">
        <f>'FICHE PRODUIT'!G3937</f>
        <v>0.6</v>
      </c>
      <c r="AA1470" s="2">
        <f>'FICHE PRODUIT'!H3937</f>
        <v>13.799999999999999</v>
      </c>
    </row>
    <row r="1471" spans="1:27" x14ac:dyDescent="0.2">
      <c r="A1471" s="7" t="str">
        <f>'FICHE PRODUIT'!$A$3906</f>
        <v xml:space="preserve">SLACK IVY VELOUR </v>
      </c>
      <c r="B1471" s="2" t="str">
        <f>'FICHE PRODUIT'!$H$3906</f>
        <v>Beige</v>
      </c>
      <c r="C1471" s="2" t="str">
        <f>'FICHE PRODUIT'!$S$3906</f>
        <v>W26-27</v>
      </c>
      <c r="D1471" s="2">
        <f>'FICHE PRODUIT'!$Q$3906</f>
        <v>0</v>
      </c>
      <c r="E1471" s="2" t="str">
        <f>'FICHE PRODUIT'!$S$3908</f>
        <v>IN PRODUCTION</v>
      </c>
      <c r="F1471" s="2" t="str">
        <f>'FICHE PRODUIT'!$E$3910</f>
        <v>Page 108</v>
      </c>
      <c r="G1471" s="2" t="str">
        <f>'FICHE PRODUIT'!$E$3911</f>
        <v xml:space="preserve">Not need </v>
      </c>
      <c r="H1471" s="122" t="str">
        <f>'FICHE PRODUIT'!$E$3912</f>
        <v>OCEAN SURPLUS</v>
      </c>
      <c r="I1471" s="2" t="b">
        <f>'FICHE PRODUIT'!$E$3914</f>
        <v>0</v>
      </c>
      <c r="J1471" s="2" t="str">
        <f>'FICHE PRODUIT'!$E$3916</f>
        <v>Blazers</v>
      </c>
      <c r="K1471" s="2" t="str">
        <f>'FICHE PRODUIT'!$E$3917</f>
        <v>Slack</v>
      </c>
      <c r="L1471" s="4">
        <f>'FICHE PRODUIT'!$E$3919</f>
        <v>95</v>
      </c>
      <c r="M1471" s="4">
        <f>'FICHE PRODUIT'!$E$3920</f>
        <v>31.360000000000003</v>
      </c>
      <c r="N1471" s="4">
        <f>'FICHE PRODUIT'!$E$3922</f>
        <v>126.36</v>
      </c>
      <c r="O1471" s="4">
        <f>'FICHE PRODUIT'!$E$3923</f>
        <v>3.9173789173789175</v>
      </c>
      <c r="P1471" s="4">
        <f>'FICHE PRODUIT'!$E$3925</f>
        <v>495</v>
      </c>
      <c r="Q1471" s="4">
        <f>'FICHE PRODUIT'!$E$3926</f>
        <v>198</v>
      </c>
      <c r="R1471" s="4">
        <f>'FICHE PRODUIT'!$E$3927</f>
        <v>224.99999999999997</v>
      </c>
      <c r="S1471" s="122">
        <f>'FICHE PRODUIT'!$E$3928</f>
        <v>0</v>
      </c>
      <c r="T1471" s="2" t="str">
        <f>'FICHE PRODUIT'!A3938</f>
        <v>GALON</v>
      </c>
      <c r="U1471" s="2" t="str">
        <f>'FICHE PRODUIT'!B3938</f>
        <v>NASTRO</v>
      </c>
      <c r="V1471" s="2" t="str">
        <f>'FICHE PRODUIT'!C3938</f>
        <v>H</v>
      </c>
      <c r="W1471" s="2">
        <f>'FICHE PRODUIT'!D3938</f>
        <v>0.5</v>
      </c>
      <c r="X1471" s="2">
        <f>'FICHE PRODUIT'!E3938</f>
        <v>11.5</v>
      </c>
      <c r="Y1471" s="2">
        <f>'FICHE PRODUIT'!F3938</f>
        <v>0</v>
      </c>
      <c r="Z1471" s="2">
        <f>'FICHE PRODUIT'!G3938</f>
        <v>0</v>
      </c>
      <c r="AA1471" s="2">
        <f>'FICHE PRODUIT'!H3938</f>
        <v>0</v>
      </c>
    </row>
    <row r="1472" spans="1:27" x14ac:dyDescent="0.2">
      <c r="A1472" s="7" t="str">
        <f>'FICHE PRODUIT'!$A$3906</f>
        <v xml:space="preserve">SLACK IVY VELOUR </v>
      </c>
      <c r="B1472" s="2" t="str">
        <f>'FICHE PRODUIT'!$H$3906</f>
        <v>Beige</v>
      </c>
      <c r="C1472" s="2" t="str">
        <f>'FICHE PRODUIT'!$S$3906</f>
        <v>W26-27</v>
      </c>
      <c r="D1472" s="2">
        <f>'FICHE PRODUIT'!$Q$3906</f>
        <v>0</v>
      </c>
      <c r="E1472" s="2" t="str">
        <f>'FICHE PRODUIT'!$S$3908</f>
        <v>IN PRODUCTION</v>
      </c>
      <c r="F1472" s="2" t="str">
        <f>'FICHE PRODUIT'!$E$3910</f>
        <v>Page 108</v>
      </c>
      <c r="G1472" s="2" t="str">
        <f>'FICHE PRODUIT'!$E$3911</f>
        <v xml:space="preserve">Not need </v>
      </c>
      <c r="H1472" s="122" t="str">
        <f>'FICHE PRODUIT'!$E$3912</f>
        <v>OCEAN SURPLUS</v>
      </c>
      <c r="I1472" s="2" t="b">
        <f>'FICHE PRODUIT'!$E$3914</f>
        <v>0</v>
      </c>
      <c r="J1472" s="2" t="str">
        <f>'FICHE PRODUIT'!$E$3916</f>
        <v>Blazers</v>
      </c>
      <c r="K1472" s="2" t="str">
        <f>'FICHE PRODUIT'!$E$3917</f>
        <v>Slack</v>
      </c>
      <c r="L1472" s="4">
        <f>'FICHE PRODUIT'!$E$3919</f>
        <v>95</v>
      </c>
      <c r="M1472" s="4">
        <f>'FICHE PRODUIT'!$E$3920</f>
        <v>31.360000000000003</v>
      </c>
      <c r="N1472" s="4">
        <f>'FICHE PRODUIT'!$E$3922</f>
        <v>126.36</v>
      </c>
      <c r="O1472" s="4">
        <f>'FICHE PRODUIT'!$E$3923</f>
        <v>3.9173789173789175</v>
      </c>
      <c r="P1472" s="4">
        <f>'FICHE PRODUIT'!$E$3925</f>
        <v>495</v>
      </c>
      <c r="Q1472" s="4">
        <f>'FICHE PRODUIT'!$E$3926</f>
        <v>198</v>
      </c>
      <c r="R1472" s="4">
        <f>'FICHE PRODUIT'!$E$3927</f>
        <v>224.99999999999997</v>
      </c>
      <c r="S1472" s="122">
        <f>'FICHE PRODUIT'!$E$3928</f>
        <v>0</v>
      </c>
      <c r="T1472" s="2" t="str">
        <f>'FICHE PRODUIT'!A3939</f>
        <v>GALON</v>
      </c>
      <c r="U1472" s="2" t="str">
        <f>'FICHE PRODUIT'!B3939</f>
        <v>NASTRO</v>
      </c>
      <c r="V1472" s="2" t="str">
        <f>'FICHE PRODUIT'!C3939</f>
        <v>G</v>
      </c>
      <c r="W1472" s="2">
        <f>'FICHE PRODUIT'!D3939</f>
        <v>1</v>
      </c>
      <c r="X1472" s="2">
        <f>'FICHE PRODUIT'!E3939</f>
        <v>23</v>
      </c>
      <c r="Y1472" s="2">
        <f>'FICHE PRODUIT'!F3939</f>
        <v>0.49</v>
      </c>
      <c r="Z1472" s="2">
        <f>'FICHE PRODUIT'!G3939</f>
        <v>0.49</v>
      </c>
      <c r="AA1472" s="2">
        <f>'FICHE PRODUIT'!H3939</f>
        <v>11.27</v>
      </c>
    </row>
    <row r="1473" spans="1:27" x14ac:dyDescent="0.2">
      <c r="A1473" s="7" t="str">
        <f>'FICHE PRODUIT'!$A$3906</f>
        <v xml:space="preserve">SLACK IVY VELOUR </v>
      </c>
      <c r="B1473" s="2" t="str">
        <f>'FICHE PRODUIT'!$H$3906</f>
        <v>Beige</v>
      </c>
      <c r="C1473" s="2" t="str">
        <f>'FICHE PRODUIT'!$S$3906</f>
        <v>W26-27</v>
      </c>
      <c r="D1473" s="2">
        <f>'FICHE PRODUIT'!$Q$3906</f>
        <v>0</v>
      </c>
      <c r="E1473" s="2" t="str">
        <f>'FICHE PRODUIT'!$S$3908</f>
        <v>IN PRODUCTION</v>
      </c>
      <c r="F1473" s="2" t="str">
        <f>'FICHE PRODUIT'!$E$3910</f>
        <v>Page 108</v>
      </c>
      <c r="G1473" s="2" t="str">
        <f>'FICHE PRODUIT'!$E$3911</f>
        <v xml:space="preserve">Not need </v>
      </c>
      <c r="H1473" s="122" t="str">
        <f>'FICHE PRODUIT'!$E$3912</f>
        <v>OCEAN SURPLUS</v>
      </c>
      <c r="I1473" s="2" t="b">
        <f>'FICHE PRODUIT'!$E$3914</f>
        <v>0</v>
      </c>
      <c r="J1473" s="2" t="str">
        <f>'FICHE PRODUIT'!$E$3916</f>
        <v>Blazers</v>
      </c>
      <c r="K1473" s="2" t="str">
        <f>'FICHE PRODUIT'!$E$3917</f>
        <v>Slack</v>
      </c>
      <c r="L1473" s="4">
        <f>'FICHE PRODUIT'!$E$3919</f>
        <v>95</v>
      </c>
      <c r="M1473" s="4">
        <f>'FICHE PRODUIT'!$E$3920</f>
        <v>31.360000000000003</v>
      </c>
      <c r="N1473" s="4">
        <f>'FICHE PRODUIT'!$E$3922</f>
        <v>126.36</v>
      </c>
      <c r="O1473" s="4">
        <f>'FICHE PRODUIT'!$E$3923</f>
        <v>3.9173789173789175</v>
      </c>
      <c r="P1473" s="4">
        <f>'FICHE PRODUIT'!$E$3925</f>
        <v>495</v>
      </c>
      <c r="Q1473" s="4">
        <f>'FICHE PRODUIT'!$E$3926</f>
        <v>198</v>
      </c>
      <c r="R1473" s="4">
        <f>'FICHE PRODUIT'!$E$3927</f>
        <v>224.99999999999997</v>
      </c>
      <c r="S1473" s="122">
        <f>'FICHE PRODUIT'!$E$3928</f>
        <v>0</v>
      </c>
      <c r="T1473" s="2" t="str">
        <f>'FICHE PRODUIT'!A3940</f>
        <v>ETIQUETTES</v>
      </c>
      <c r="U1473" s="2" t="str">
        <f>'FICHE PRODUIT'!B3940</f>
        <v>CADICA</v>
      </c>
      <c r="V1473" s="2" t="str">
        <f>'FICHE PRODUIT'!C3940</f>
        <v>DM1</v>
      </c>
      <c r="W1473" s="2">
        <f>'FICHE PRODUIT'!D3940</f>
        <v>1</v>
      </c>
      <c r="X1473" s="2">
        <f>'FICHE PRODUIT'!E3940</f>
        <v>23</v>
      </c>
      <c r="Y1473" s="2">
        <f>'FICHE PRODUIT'!F3940</f>
        <v>0.27</v>
      </c>
      <c r="Z1473" s="2">
        <f>'FICHE PRODUIT'!G3940</f>
        <v>0.27</v>
      </c>
      <c r="AA1473" s="2">
        <f>'FICHE PRODUIT'!H3940</f>
        <v>6.2100000000000009</v>
      </c>
    </row>
    <row r="1474" spans="1:27" x14ac:dyDescent="0.2">
      <c r="A1474" s="7" t="str">
        <f>'FICHE PRODUIT'!$A$3906</f>
        <v xml:space="preserve">SLACK IVY VELOUR </v>
      </c>
      <c r="B1474" s="2" t="str">
        <f>'FICHE PRODUIT'!$H$3906</f>
        <v>Beige</v>
      </c>
      <c r="C1474" s="2" t="str">
        <f>'FICHE PRODUIT'!$S$3906</f>
        <v>W26-27</v>
      </c>
      <c r="D1474" s="2">
        <f>'FICHE PRODUIT'!$Q$3906</f>
        <v>0</v>
      </c>
      <c r="E1474" s="2" t="str">
        <f>'FICHE PRODUIT'!$S$3908</f>
        <v>IN PRODUCTION</v>
      </c>
      <c r="F1474" s="2" t="str">
        <f>'FICHE PRODUIT'!$E$3910</f>
        <v>Page 108</v>
      </c>
      <c r="G1474" s="2" t="str">
        <f>'FICHE PRODUIT'!$E$3911</f>
        <v xml:space="preserve">Not need </v>
      </c>
      <c r="H1474" s="122" t="str">
        <f>'FICHE PRODUIT'!$E$3912</f>
        <v>OCEAN SURPLUS</v>
      </c>
      <c r="I1474" s="2" t="b">
        <f>'FICHE PRODUIT'!$E$3914</f>
        <v>0</v>
      </c>
      <c r="J1474" s="2" t="str">
        <f>'FICHE PRODUIT'!$E$3916</f>
        <v>Blazers</v>
      </c>
      <c r="K1474" s="2" t="str">
        <f>'FICHE PRODUIT'!$E$3917</f>
        <v>Slack</v>
      </c>
      <c r="L1474" s="4">
        <f>'FICHE PRODUIT'!$E$3919</f>
        <v>95</v>
      </c>
      <c r="M1474" s="4">
        <f>'FICHE PRODUIT'!$E$3920</f>
        <v>31.360000000000003</v>
      </c>
      <c r="N1474" s="4">
        <f>'FICHE PRODUIT'!$E$3922</f>
        <v>126.36</v>
      </c>
      <c r="O1474" s="4">
        <f>'FICHE PRODUIT'!$E$3923</f>
        <v>3.9173789173789175</v>
      </c>
      <c r="P1474" s="4">
        <f>'FICHE PRODUIT'!$E$3925</f>
        <v>495</v>
      </c>
      <c r="Q1474" s="4">
        <f>'FICHE PRODUIT'!$E$3926</f>
        <v>198</v>
      </c>
      <c r="R1474" s="4">
        <f>'FICHE PRODUIT'!$E$3927</f>
        <v>224.99999999999997</v>
      </c>
      <c r="S1474" s="122">
        <f>'FICHE PRODUIT'!$E$3928</f>
        <v>0</v>
      </c>
      <c r="T1474" s="2" t="str">
        <f>'FICHE PRODUIT'!A3941</f>
        <v>HANGTAG</v>
      </c>
      <c r="U1474" s="2" t="str">
        <f>'FICHE PRODUIT'!B3941</f>
        <v>CADICA</v>
      </c>
      <c r="V1474" s="2" t="str">
        <f>'FICHE PRODUIT'!C3941</f>
        <v>XD2</v>
      </c>
      <c r="W1474" s="2">
        <f>'FICHE PRODUIT'!D3941</f>
        <v>1</v>
      </c>
      <c r="X1474" s="2">
        <f>'FICHE PRODUIT'!E3941</f>
        <v>23</v>
      </c>
      <c r="Y1474" s="2">
        <f>'FICHE PRODUIT'!F3941</f>
        <v>0.25</v>
      </c>
      <c r="Z1474" s="2">
        <f>'FICHE PRODUIT'!G3941</f>
        <v>0.25</v>
      </c>
      <c r="AA1474" s="2">
        <f>'FICHE PRODUIT'!H3941</f>
        <v>5.75</v>
      </c>
    </row>
    <row r="1475" spans="1:27" x14ac:dyDescent="0.2">
      <c r="A1475" s="7" t="str">
        <f>'FICHE PRODUIT'!$A$3906</f>
        <v xml:space="preserve">SLACK IVY VELOUR </v>
      </c>
      <c r="B1475" s="2" t="str">
        <f>'FICHE PRODUIT'!$H$3906</f>
        <v>Beige</v>
      </c>
      <c r="C1475" s="2" t="str">
        <f>'FICHE PRODUIT'!$S$3906</f>
        <v>W26-27</v>
      </c>
      <c r="D1475" s="2">
        <f>'FICHE PRODUIT'!$Q$3906</f>
        <v>0</v>
      </c>
      <c r="E1475" s="2" t="str">
        <f>'FICHE PRODUIT'!$S$3908</f>
        <v>IN PRODUCTION</v>
      </c>
      <c r="F1475" s="2" t="str">
        <f>'FICHE PRODUIT'!$E$3910</f>
        <v>Page 108</v>
      </c>
      <c r="G1475" s="2" t="str">
        <f>'FICHE PRODUIT'!$E$3911</f>
        <v xml:space="preserve">Not need </v>
      </c>
      <c r="H1475" s="122" t="str">
        <f>'FICHE PRODUIT'!$E$3912</f>
        <v>OCEAN SURPLUS</v>
      </c>
      <c r="I1475" s="2" t="b">
        <f>'FICHE PRODUIT'!$E$3914</f>
        <v>0</v>
      </c>
      <c r="J1475" s="2" t="str">
        <f>'FICHE PRODUIT'!$E$3916</f>
        <v>Blazers</v>
      </c>
      <c r="K1475" s="2" t="str">
        <f>'FICHE PRODUIT'!$E$3917</f>
        <v>Slack</v>
      </c>
      <c r="L1475" s="4">
        <f>'FICHE PRODUIT'!$E$3919</f>
        <v>95</v>
      </c>
      <c r="M1475" s="4">
        <f>'FICHE PRODUIT'!$E$3920</f>
        <v>31.360000000000003</v>
      </c>
      <c r="N1475" s="4">
        <f>'FICHE PRODUIT'!$E$3922</f>
        <v>126.36</v>
      </c>
      <c r="O1475" s="4">
        <f>'FICHE PRODUIT'!$E$3923</f>
        <v>3.9173789173789175</v>
      </c>
      <c r="P1475" s="4">
        <f>'FICHE PRODUIT'!$E$3925</f>
        <v>495</v>
      </c>
      <c r="Q1475" s="4">
        <f>'FICHE PRODUIT'!$E$3926</f>
        <v>198</v>
      </c>
      <c r="R1475" s="4">
        <f>'FICHE PRODUIT'!$E$3927</f>
        <v>224.99999999999997</v>
      </c>
      <c r="S1475" s="122">
        <f>'FICHE PRODUIT'!$E$3928</f>
        <v>0</v>
      </c>
      <c r="T1475" s="2">
        <f>'FICHE PRODUIT'!A3942</f>
        <v>0</v>
      </c>
      <c r="U1475" s="2">
        <f>'FICHE PRODUIT'!B3942</f>
        <v>0</v>
      </c>
      <c r="V1475" s="2">
        <f>'FICHE PRODUIT'!C3942</f>
        <v>0</v>
      </c>
      <c r="W1475" s="2">
        <f>'FICHE PRODUIT'!D3942</f>
        <v>0</v>
      </c>
      <c r="X1475" s="2">
        <f>'FICHE PRODUIT'!E3942</f>
        <v>0</v>
      </c>
      <c r="Y1475" s="2">
        <f>'FICHE PRODUIT'!F3942</f>
        <v>0</v>
      </c>
      <c r="Z1475" s="2">
        <f>'FICHE PRODUIT'!G3942</f>
        <v>0</v>
      </c>
      <c r="AA1475" s="2">
        <f>'FICHE PRODUIT'!H3942</f>
        <v>0</v>
      </c>
    </row>
    <row r="1476" spans="1:27" x14ac:dyDescent="0.2">
      <c r="A1476" s="7" t="str">
        <f>'FICHE PRODUIT'!$A$3906</f>
        <v xml:space="preserve">SLACK IVY VELOUR </v>
      </c>
      <c r="B1476" s="2" t="str">
        <f>'FICHE PRODUIT'!$H$3906</f>
        <v>Beige</v>
      </c>
      <c r="C1476" s="2" t="str">
        <f>'FICHE PRODUIT'!$S$3906</f>
        <v>W26-27</v>
      </c>
      <c r="D1476" s="2">
        <f>'FICHE PRODUIT'!$Q$3906</f>
        <v>0</v>
      </c>
      <c r="E1476" s="2" t="str">
        <f>'FICHE PRODUIT'!$S$3908</f>
        <v>IN PRODUCTION</v>
      </c>
      <c r="F1476" s="2" t="str">
        <f>'FICHE PRODUIT'!$E$3910</f>
        <v>Page 108</v>
      </c>
      <c r="G1476" s="2" t="str">
        <f>'FICHE PRODUIT'!$E$3911</f>
        <v xml:space="preserve">Not need </v>
      </c>
      <c r="H1476" s="122" t="str">
        <f>'FICHE PRODUIT'!$E$3912</f>
        <v>OCEAN SURPLUS</v>
      </c>
      <c r="I1476" s="2" t="b">
        <f>'FICHE PRODUIT'!$E$3914</f>
        <v>0</v>
      </c>
      <c r="J1476" s="2" t="str">
        <f>'FICHE PRODUIT'!$E$3916</f>
        <v>Blazers</v>
      </c>
      <c r="K1476" s="2" t="str">
        <f>'FICHE PRODUIT'!$E$3917</f>
        <v>Slack</v>
      </c>
      <c r="L1476" s="4">
        <f>'FICHE PRODUIT'!$E$3919</f>
        <v>95</v>
      </c>
      <c r="M1476" s="4">
        <f>'FICHE PRODUIT'!$E$3920</f>
        <v>31.360000000000003</v>
      </c>
      <c r="N1476" s="4">
        <f>'FICHE PRODUIT'!$E$3922</f>
        <v>126.36</v>
      </c>
      <c r="O1476" s="4">
        <f>'FICHE PRODUIT'!$E$3923</f>
        <v>3.9173789173789175</v>
      </c>
      <c r="P1476" s="4">
        <f>'FICHE PRODUIT'!$E$3925</f>
        <v>495</v>
      </c>
      <c r="Q1476" s="4">
        <f>'FICHE PRODUIT'!$E$3926</f>
        <v>198</v>
      </c>
      <c r="R1476" s="4">
        <f>'FICHE PRODUIT'!$E$3927</f>
        <v>224.99999999999997</v>
      </c>
      <c r="S1476" s="122">
        <f>'FICHE PRODUIT'!$E$3928</f>
        <v>0</v>
      </c>
      <c r="T1476" s="2">
        <f>'FICHE PRODUIT'!A3943</f>
        <v>0</v>
      </c>
      <c r="U1476" s="2">
        <f>'FICHE PRODUIT'!B3943</f>
        <v>0</v>
      </c>
      <c r="V1476" s="2">
        <f>'FICHE PRODUIT'!C3943</f>
        <v>0</v>
      </c>
      <c r="W1476" s="2">
        <f>'FICHE PRODUIT'!D3943</f>
        <v>0</v>
      </c>
      <c r="X1476" s="2">
        <f>'FICHE PRODUIT'!E3943</f>
        <v>0</v>
      </c>
      <c r="Y1476" s="2">
        <f>'FICHE PRODUIT'!F3943</f>
        <v>0</v>
      </c>
      <c r="Z1476" s="2">
        <f>'FICHE PRODUIT'!G3943</f>
        <v>0</v>
      </c>
      <c r="AA1476" s="2">
        <f>'FICHE PRODUIT'!H3943</f>
        <v>0</v>
      </c>
    </row>
    <row r="1477" spans="1:27" x14ac:dyDescent="0.2">
      <c r="A1477" s="7" t="str">
        <f>'FICHE PRODUIT'!$A$3906</f>
        <v xml:space="preserve">SLACK IVY VELOUR </v>
      </c>
      <c r="B1477" s="2" t="str">
        <f>'FICHE PRODUIT'!$H$3906</f>
        <v>Beige</v>
      </c>
      <c r="C1477" s="2" t="str">
        <f>'FICHE PRODUIT'!$S$3906</f>
        <v>W26-27</v>
      </c>
      <c r="D1477" s="2">
        <f>'FICHE PRODUIT'!$Q$3906</f>
        <v>0</v>
      </c>
      <c r="E1477" s="2" t="str">
        <f>'FICHE PRODUIT'!$S$3908</f>
        <v>IN PRODUCTION</v>
      </c>
      <c r="F1477" s="2" t="str">
        <f>'FICHE PRODUIT'!$E$3910</f>
        <v>Page 108</v>
      </c>
      <c r="G1477" s="2" t="str">
        <f>'FICHE PRODUIT'!$E$3911</f>
        <v xml:space="preserve">Not need </v>
      </c>
      <c r="H1477" s="122" t="str">
        <f>'FICHE PRODUIT'!$E$3912</f>
        <v>OCEAN SURPLUS</v>
      </c>
      <c r="I1477" s="2" t="b">
        <f>'FICHE PRODUIT'!$E$3914</f>
        <v>0</v>
      </c>
      <c r="J1477" s="2" t="str">
        <f>'FICHE PRODUIT'!$E$3916</f>
        <v>Blazers</v>
      </c>
      <c r="K1477" s="2" t="str">
        <f>'FICHE PRODUIT'!$E$3917</f>
        <v>Slack</v>
      </c>
      <c r="L1477" s="4">
        <f>'FICHE PRODUIT'!$E$3919</f>
        <v>95</v>
      </c>
      <c r="M1477" s="4">
        <f>'FICHE PRODUIT'!$E$3920</f>
        <v>31.360000000000003</v>
      </c>
      <c r="N1477" s="4">
        <f>'FICHE PRODUIT'!$E$3922</f>
        <v>126.36</v>
      </c>
      <c r="O1477" s="4">
        <f>'FICHE PRODUIT'!$E$3923</f>
        <v>3.9173789173789175</v>
      </c>
      <c r="P1477" s="4">
        <f>'FICHE PRODUIT'!$E$3925</f>
        <v>495</v>
      </c>
      <c r="Q1477" s="4">
        <f>'FICHE PRODUIT'!$E$3926</f>
        <v>198</v>
      </c>
      <c r="R1477" s="4">
        <f>'FICHE PRODUIT'!$E$3927</f>
        <v>224.99999999999997</v>
      </c>
      <c r="S1477" s="122">
        <f>'FICHE PRODUIT'!$E$3928</f>
        <v>0</v>
      </c>
      <c r="T1477" s="2">
        <f>'FICHE PRODUIT'!A3944</f>
        <v>0</v>
      </c>
      <c r="U1477" s="2">
        <f>'FICHE PRODUIT'!B3944</f>
        <v>0</v>
      </c>
      <c r="V1477" s="2">
        <f>'FICHE PRODUIT'!C3944</f>
        <v>0</v>
      </c>
      <c r="W1477" s="2">
        <f>'FICHE PRODUIT'!D3944</f>
        <v>0</v>
      </c>
      <c r="X1477" s="2">
        <f>'FICHE PRODUIT'!E3944</f>
        <v>0</v>
      </c>
      <c r="Y1477" s="2">
        <f>'FICHE PRODUIT'!F3944</f>
        <v>0</v>
      </c>
      <c r="Z1477" s="2">
        <f>'FICHE PRODUIT'!G3944</f>
        <v>0</v>
      </c>
      <c r="AA1477" s="2">
        <f>'FICHE PRODUIT'!H3944</f>
        <v>0</v>
      </c>
    </row>
    <row r="1478" spans="1:27" x14ac:dyDescent="0.2">
      <c r="A1478" s="7" t="str">
        <f>'FICHE PRODUIT'!$A$3906</f>
        <v xml:space="preserve">SLACK IVY VELOUR </v>
      </c>
      <c r="B1478" s="2" t="str">
        <f>'FICHE PRODUIT'!$H$3906</f>
        <v>Beige</v>
      </c>
      <c r="C1478" s="2" t="str">
        <f>'FICHE PRODUIT'!$S$3906</f>
        <v>W26-27</v>
      </c>
      <c r="D1478" s="2">
        <f>'FICHE PRODUIT'!$Q$3906</f>
        <v>0</v>
      </c>
      <c r="E1478" s="2" t="str">
        <f>'FICHE PRODUIT'!$S$3908</f>
        <v>IN PRODUCTION</v>
      </c>
      <c r="F1478" s="2" t="str">
        <f>'FICHE PRODUIT'!$E$3910</f>
        <v>Page 108</v>
      </c>
      <c r="G1478" s="2" t="str">
        <f>'FICHE PRODUIT'!$E$3911</f>
        <v xml:space="preserve">Not need </v>
      </c>
      <c r="H1478" s="122" t="str">
        <f>'FICHE PRODUIT'!$E$3912</f>
        <v>OCEAN SURPLUS</v>
      </c>
      <c r="I1478" s="2" t="b">
        <f>'FICHE PRODUIT'!$E$3914</f>
        <v>0</v>
      </c>
      <c r="J1478" s="2" t="str">
        <f>'FICHE PRODUIT'!$E$3916</f>
        <v>Blazers</v>
      </c>
      <c r="K1478" s="2" t="str">
        <f>'FICHE PRODUIT'!$E$3917</f>
        <v>Slack</v>
      </c>
      <c r="L1478" s="4">
        <f>'FICHE PRODUIT'!$E$3919</f>
        <v>95</v>
      </c>
      <c r="M1478" s="4">
        <f>'FICHE PRODUIT'!$E$3920</f>
        <v>31.360000000000003</v>
      </c>
      <c r="N1478" s="4">
        <f>'FICHE PRODUIT'!$E$3922</f>
        <v>126.36</v>
      </c>
      <c r="O1478" s="4">
        <f>'FICHE PRODUIT'!$E$3923</f>
        <v>3.9173789173789175</v>
      </c>
      <c r="P1478" s="4">
        <f>'FICHE PRODUIT'!$E$3925</f>
        <v>495</v>
      </c>
      <c r="Q1478" s="4">
        <f>'FICHE PRODUIT'!$E$3926</f>
        <v>198</v>
      </c>
      <c r="R1478" s="4">
        <f>'FICHE PRODUIT'!$E$3927</f>
        <v>224.99999999999997</v>
      </c>
      <c r="S1478" s="122">
        <f>'FICHE PRODUIT'!$E$3928</f>
        <v>0</v>
      </c>
      <c r="T1478" s="2" t="str">
        <f>'FICHE PRODUIT'!A3945</f>
        <v>Frais externe</v>
      </c>
      <c r="U1478" s="2" t="str">
        <f>'FICHE PRODUIT'!B3945</f>
        <v xml:space="preserve">Classwash </v>
      </c>
      <c r="V1478" s="2" t="str">
        <f>'FICHE PRODUIT'!C3945</f>
        <v>Teinture</v>
      </c>
      <c r="W1478" s="2">
        <f>'FICHE PRODUIT'!D3945</f>
        <v>1</v>
      </c>
      <c r="X1478" s="2">
        <f>'FICHE PRODUIT'!E3945</f>
        <v>23</v>
      </c>
      <c r="Y1478" s="2">
        <f>'FICHE PRODUIT'!F3945</f>
        <v>2</v>
      </c>
      <c r="Z1478" s="2">
        <f>'FICHE PRODUIT'!G3945</f>
        <v>2</v>
      </c>
      <c r="AA1478" s="2">
        <f>'FICHE PRODUIT'!H3945</f>
        <v>46</v>
      </c>
    </row>
    <row r="1479" spans="1:27" x14ac:dyDescent="0.2">
      <c r="A1479" s="7" t="str">
        <f>'FICHE PRODUIT'!$A$3906</f>
        <v xml:space="preserve">SLACK IVY VELOUR </v>
      </c>
      <c r="B1479" s="2" t="str">
        <f>'FICHE PRODUIT'!$H$3906</f>
        <v>Beige</v>
      </c>
      <c r="C1479" s="2" t="str">
        <f>'FICHE PRODUIT'!$S$3906</f>
        <v>W26-27</v>
      </c>
      <c r="D1479" s="2">
        <f>'FICHE PRODUIT'!$Q$3906</f>
        <v>0</v>
      </c>
      <c r="E1479" s="2" t="str">
        <f>'FICHE PRODUIT'!$S$3908</f>
        <v>IN PRODUCTION</v>
      </c>
      <c r="F1479" s="2" t="str">
        <f>'FICHE PRODUIT'!$E$3910</f>
        <v>Page 108</v>
      </c>
      <c r="G1479" s="2" t="str">
        <f>'FICHE PRODUIT'!$E$3911</f>
        <v xml:space="preserve">Not need </v>
      </c>
      <c r="H1479" s="122" t="str">
        <f>'FICHE PRODUIT'!$E$3912</f>
        <v>OCEAN SURPLUS</v>
      </c>
      <c r="I1479" s="2" t="b">
        <f>'FICHE PRODUIT'!$E$3914</f>
        <v>0</v>
      </c>
      <c r="J1479" s="2" t="str">
        <f>'FICHE PRODUIT'!$E$3916</f>
        <v>Blazers</v>
      </c>
      <c r="K1479" s="2" t="str">
        <f>'FICHE PRODUIT'!$E$3917</f>
        <v>Slack</v>
      </c>
      <c r="L1479" s="4">
        <f>'FICHE PRODUIT'!$E$3919</f>
        <v>95</v>
      </c>
      <c r="M1479" s="4">
        <f>'FICHE PRODUIT'!$E$3920</f>
        <v>31.360000000000003</v>
      </c>
      <c r="N1479" s="4">
        <f>'FICHE PRODUIT'!$E$3922</f>
        <v>126.36</v>
      </c>
      <c r="O1479" s="4">
        <f>'FICHE PRODUIT'!$E$3923</f>
        <v>3.9173789173789175</v>
      </c>
      <c r="P1479" s="4">
        <f>'FICHE PRODUIT'!$E$3925</f>
        <v>495</v>
      </c>
      <c r="Q1479" s="4">
        <f>'FICHE PRODUIT'!$E$3926</f>
        <v>198</v>
      </c>
      <c r="R1479" s="4">
        <f>'FICHE PRODUIT'!$E$3927</f>
        <v>224.99999999999997</v>
      </c>
      <c r="S1479" s="122">
        <f>'FICHE PRODUIT'!$E$3928</f>
        <v>0</v>
      </c>
      <c r="T1479" s="2" t="str">
        <f>'FICHE PRODUIT'!A3946</f>
        <v>Frais externe</v>
      </c>
      <c r="U1479" s="2" t="str">
        <f>'FICHE PRODUIT'!B3946</f>
        <v>Transport</v>
      </c>
      <c r="V1479" s="2" t="str">
        <f>'FICHE PRODUIT'!C3946</f>
        <v xml:space="preserve">Européen </v>
      </c>
      <c r="W1479" s="2">
        <f>'FICHE PRODUIT'!D3946</f>
        <v>1</v>
      </c>
      <c r="X1479" s="2">
        <f>'FICHE PRODUIT'!E3946</f>
        <v>23</v>
      </c>
      <c r="Y1479" s="2">
        <f>'FICHE PRODUIT'!F3946</f>
        <v>2</v>
      </c>
      <c r="Z1479" s="2">
        <f>'FICHE PRODUIT'!G3946</f>
        <v>2</v>
      </c>
      <c r="AA1479" s="2">
        <f>'FICHE PRODUIT'!H3946</f>
        <v>46</v>
      </c>
    </row>
    <row r="1480" spans="1:27" x14ac:dyDescent="0.2">
      <c r="A1480" s="7" t="str">
        <f>'FICHE PRODUIT'!$A$3906</f>
        <v xml:space="preserve">SLACK IVY VELOUR </v>
      </c>
      <c r="B1480" s="2" t="str">
        <f>'FICHE PRODUIT'!$H$3906</f>
        <v>Beige</v>
      </c>
      <c r="C1480" s="2" t="str">
        <f>'FICHE PRODUIT'!$S$3906</f>
        <v>W26-27</v>
      </c>
      <c r="D1480" s="2">
        <f>'FICHE PRODUIT'!$Q$3906</f>
        <v>0</v>
      </c>
      <c r="E1480" s="2" t="str">
        <f>'FICHE PRODUIT'!$S$3908</f>
        <v>IN PRODUCTION</v>
      </c>
      <c r="F1480" s="2" t="str">
        <f>'FICHE PRODUIT'!$E$3910</f>
        <v>Page 108</v>
      </c>
      <c r="G1480" s="2" t="str">
        <f>'FICHE PRODUIT'!$E$3911</f>
        <v xml:space="preserve">Not need </v>
      </c>
      <c r="H1480" s="122" t="str">
        <f>'FICHE PRODUIT'!$E$3912</f>
        <v>OCEAN SURPLUS</v>
      </c>
      <c r="I1480" s="2" t="b">
        <f>'FICHE PRODUIT'!$E$3914</f>
        <v>0</v>
      </c>
      <c r="J1480" s="2" t="str">
        <f>'FICHE PRODUIT'!$E$3916</f>
        <v>Blazers</v>
      </c>
      <c r="K1480" s="2" t="str">
        <f>'FICHE PRODUIT'!$E$3917</f>
        <v>Slack</v>
      </c>
      <c r="L1480" s="4">
        <f>'FICHE PRODUIT'!$E$3919</f>
        <v>95</v>
      </c>
      <c r="M1480" s="4">
        <f>'FICHE PRODUIT'!$E$3920</f>
        <v>31.360000000000003</v>
      </c>
      <c r="N1480" s="4">
        <f>'FICHE PRODUIT'!$E$3922</f>
        <v>126.36</v>
      </c>
      <c r="O1480" s="4">
        <f>'FICHE PRODUIT'!$E$3923</f>
        <v>3.9173789173789175</v>
      </c>
      <c r="P1480" s="4">
        <f>'FICHE PRODUIT'!$E$3925</f>
        <v>495</v>
      </c>
      <c r="Q1480" s="4">
        <f>'FICHE PRODUIT'!$E$3926</f>
        <v>198</v>
      </c>
      <c r="R1480" s="4">
        <f>'FICHE PRODUIT'!$E$3927</f>
        <v>224.99999999999997</v>
      </c>
      <c r="S1480" s="122">
        <f>'FICHE PRODUIT'!$E$3928</f>
        <v>0</v>
      </c>
      <c r="T1480" s="2" t="str">
        <f>'FICHE PRODUIT'!A3947</f>
        <v>Frais externe</v>
      </c>
      <c r="U1480" s="2" t="str">
        <f>'FICHE PRODUIT'!B3947</f>
        <v>Communication</v>
      </c>
      <c r="V1480" s="2" t="str">
        <f>'FICHE PRODUIT'!C3947</f>
        <v>Marketing</v>
      </c>
      <c r="W1480" s="2">
        <f>'FICHE PRODUIT'!D3947</f>
        <v>1</v>
      </c>
      <c r="X1480" s="2">
        <f>'FICHE PRODUIT'!E3947</f>
        <v>23</v>
      </c>
      <c r="Y1480" s="2">
        <f>'FICHE PRODUIT'!F3947</f>
        <v>0.5</v>
      </c>
      <c r="Z1480" s="2">
        <f>'FICHE PRODUIT'!G3947</f>
        <v>0.5</v>
      </c>
      <c r="AA1480" s="2">
        <f>'FICHE PRODUIT'!H3947</f>
        <v>11.5</v>
      </c>
    </row>
    <row r="1481" spans="1:27" x14ac:dyDescent="0.2">
      <c r="A1481" s="7" t="str">
        <f>'FICHE PRODUIT'!$A$3949</f>
        <v xml:space="preserve">SLACK IVY VELOUR </v>
      </c>
      <c r="B1481" s="2" t="str">
        <f>'FICHE PRODUIT'!$H$3949</f>
        <v>Kaki</v>
      </c>
      <c r="C1481" s="2" t="str">
        <f>'FICHE PRODUIT'!$S$3949</f>
        <v>W26-27</v>
      </c>
      <c r="D1481" s="2">
        <f>'FICHE PRODUIT'!$Q$3949</f>
        <v>0</v>
      </c>
      <c r="E1481" s="2" t="str">
        <f>'FICHE PRODUIT'!$S$3951</f>
        <v>IN PRODUCTION</v>
      </c>
      <c r="F1481" s="2" t="str">
        <f>'FICHE PRODUIT'!$E$3953</f>
        <v>Page 109</v>
      </c>
      <c r="G1481" s="2" t="str">
        <f>'FICHE PRODUIT'!$E$3954</f>
        <v xml:space="preserve">Not need </v>
      </c>
      <c r="H1481" s="122" t="str">
        <f>'FICHE PRODUIT'!$E$3955</f>
        <v>OCEAN SURPLUS</v>
      </c>
      <c r="I1481" s="2" t="b">
        <f>'FICHE PRODUIT'!$E$3957</f>
        <v>0</v>
      </c>
      <c r="J1481" s="2" t="str">
        <f>'FICHE PRODUIT'!$E$3959</f>
        <v>Blazers</v>
      </c>
      <c r="K1481" s="2" t="str">
        <f>'FICHE PRODUIT'!$E$3960</f>
        <v>Slack</v>
      </c>
      <c r="L1481" s="4">
        <f>'FICHE PRODUIT'!$E$3962</f>
        <v>95</v>
      </c>
      <c r="M1481" s="4">
        <f>'FICHE PRODUIT'!$E$3963</f>
        <v>31.360000000000003</v>
      </c>
      <c r="N1481" s="4">
        <f>'FICHE PRODUIT'!$E$3965</f>
        <v>126.36</v>
      </c>
      <c r="O1481" s="4">
        <f>'FICHE PRODUIT'!$E$3966</f>
        <v>3.9173789173789175</v>
      </c>
      <c r="P1481" s="4">
        <f>'FICHE PRODUIT'!$E$3968</f>
        <v>495</v>
      </c>
      <c r="Q1481" s="4">
        <f>'FICHE PRODUIT'!$E$3969</f>
        <v>198</v>
      </c>
      <c r="R1481" s="4">
        <f>'FICHE PRODUIT'!$E$3970</f>
        <v>224.99999999999997</v>
      </c>
      <c r="S1481" s="122">
        <f>'FICHE PRODUIT'!$E$3971</f>
        <v>0</v>
      </c>
      <c r="T1481" s="2" t="str">
        <f>'FICHE PRODUIT'!A3976</f>
        <v>FABRIC</v>
      </c>
      <c r="U1481" s="2" t="str">
        <f>'FICHE PRODUIT'!B3976</f>
        <v xml:space="preserve">DUCA VISCONTI </v>
      </c>
      <c r="V1481" s="2" t="str">
        <f>'FICHE PRODUIT'!C3976</f>
        <v>QUATTROCORD FIT PPTC</v>
      </c>
      <c r="W1481" s="2">
        <f>'FICHE PRODUIT'!D3976</f>
        <v>2.2000000000000002</v>
      </c>
      <c r="X1481" s="2">
        <f>'FICHE PRODUIT'!E3976</f>
        <v>72.600000000000009</v>
      </c>
      <c r="Y1481" s="2">
        <f>'FICHE PRODUIT'!F3976</f>
        <v>11.3</v>
      </c>
      <c r="Z1481" s="2">
        <f>'FICHE PRODUIT'!G3976</f>
        <v>24.860000000000003</v>
      </c>
      <c r="AA1481" s="2">
        <f>'FICHE PRODUIT'!H3976</f>
        <v>820.38000000000011</v>
      </c>
    </row>
    <row r="1482" spans="1:27" x14ac:dyDescent="0.2">
      <c r="A1482" s="7" t="str">
        <f>'FICHE PRODUIT'!$A$3949</f>
        <v xml:space="preserve">SLACK IVY VELOUR </v>
      </c>
      <c r="B1482" s="2" t="str">
        <f>'FICHE PRODUIT'!$H$3949</f>
        <v>Kaki</v>
      </c>
      <c r="C1482" s="2" t="str">
        <f>'FICHE PRODUIT'!$S$3949</f>
        <v>W26-27</v>
      </c>
      <c r="D1482" s="2">
        <f>'FICHE PRODUIT'!$Q$3949</f>
        <v>0</v>
      </c>
      <c r="E1482" s="2" t="str">
        <f>'FICHE PRODUIT'!$S$3951</f>
        <v>IN PRODUCTION</v>
      </c>
      <c r="F1482" s="2" t="str">
        <f>'FICHE PRODUIT'!$E$3953</f>
        <v>Page 109</v>
      </c>
      <c r="G1482" s="2" t="str">
        <f>'FICHE PRODUIT'!$E$3954</f>
        <v xml:space="preserve">Not need </v>
      </c>
      <c r="H1482" s="122" t="str">
        <f>'FICHE PRODUIT'!$E$3955</f>
        <v>OCEAN SURPLUS</v>
      </c>
      <c r="I1482" s="2" t="b">
        <f>'FICHE PRODUIT'!$E$3957</f>
        <v>0</v>
      </c>
      <c r="J1482" s="2" t="str">
        <f>'FICHE PRODUIT'!$E$3959</f>
        <v>Blazers</v>
      </c>
      <c r="K1482" s="2" t="str">
        <f>'FICHE PRODUIT'!$E$3960</f>
        <v>Slack</v>
      </c>
      <c r="L1482" s="4">
        <f>'FICHE PRODUIT'!$E$3962</f>
        <v>95</v>
      </c>
      <c r="M1482" s="4">
        <f>'FICHE PRODUIT'!$E$3963</f>
        <v>31.360000000000003</v>
      </c>
      <c r="N1482" s="4">
        <f>'FICHE PRODUIT'!$E$3965</f>
        <v>126.36</v>
      </c>
      <c r="O1482" s="4">
        <f>'FICHE PRODUIT'!$E$3966</f>
        <v>3.9173789173789175</v>
      </c>
      <c r="P1482" s="4">
        <f>'FICHE PRODUIT'!$E$3968</f>
        <v>495</v>
      </c>
      <c r="Q1482" s="4">
        <f>'FICHE PRODUIT'!$E$3969</f>
        <v>198</v>
      </c>
      <c r="R1482" s="4">
        <f>'FICHE PRODUIT'!$E$3970</f>
        <v>224.99999999999997</v>
      </c>
      <c r="S1482" s="122">
        <f>'FICHE PRODUIT'!$E$3971</f>
        <v>0</v>
      </c>
      <c r="T1482" s="2" t="str">
        <f>'FICHE PRODUIT'!A3977</f>
        <v>LINNING</v>
      </c>
      <c r="U1482" s="2" t="str">
        <f>'FICHE PRODUIT'!B3977</f>
        <v>CERVOTESSILE</v>
      </c>
      <c r="V1482" s="2" t="str">
        <f>'FICHE PRODUIT'!C3977</f>
        <v>LOTO e.202</v>
      </c>
      <c r="W1482" s="2">
        <f>'FICHE PRODUIT'!D3977</f>
        <v>0.72</v>
      </c>
      <c r="X1482" s="2">
        <f>'FICHE PRODUIT'!E3977</f>
        <v>23.759999999999998</v>
      </c>
      <c r="Y1482" s="2">
        <f>'FICHE PRODUIT'!F3977</f>
        <v>0</v>
      </c>
      <c r="Z1482" s="2">
        <f>'FICHE PRODUIT'!G3977</f>
        <v>0</v>
      </c>
      <c r="AA1482" s="2">
        <f>'FICHE PRODUIT'!H3977</f>
        <v>0</v>
      </c>
    </row>
    <row r="1483" spans="1:27" x14ac:dyDescent="0.2">
      <c r="A1483" s="7" t="str">
        <f>'FICHE PRODUIT'!$A$3949</f>
        <v xml:space="preserve">SLACK IVY VELOUR </v>
      </c>
      <c r="B1483" s="2" t="str">
        <f>'FICHE PRODUIT'!$H$3949</f>
        <v>Kaki</v>
      </c>
      <c r="C1483" s="2" t="str">
        <f>'FICHE PRODUIT'!$S$3949</f>
        <v>W26-27</v>
      </c>
      <c r="D1483" s="2">
        <f>'FICHE PRODUIT'!$Q$3949</f>
        <v>0</v>
      </c>
      <c r="E1483" s="2" t="str">
        <f>'FICHE PRODUIT'!$S$3951</f>
        <v>IN PRODUCTION</v>
      </c>
      <c r="F1483" s="2" t="str">
        <f>'FICHE PRODUIT'!$E$3953</f>
        <v>Page 109</v>
      </c>
      <c r="G1483" s="2" t="str">
        <f>'FICHE PRODUIT'!$E$3954</f>
        <v xml:space="preserve">Not need </v>
      </c>
      <c r="H1483" s="122" t="str">
        <f>'FICHE PRODUIT'!$E$3955</f>
        <v>OCEAN SURPLUS</v>
      </c>
      <c r="I1483" s="2" t="b">
        <f>'FICHE PRODUIT'!$E$3957</f>
        <v>0</v>
      </c>
      <c r="J1483" s="2" t="str">
        <f>'FICHE PRODUIT'!$E$3959</f>
        <v>Blazers</v>
      </c>
      <c r="K1483" s="2" t="str">
        <f>'FICHE PRODUIT'!$E$3960</f>
        <v>Slack</v>
      </c>
      <c r="L1483" s="4">
        <f>'FICHE PRODUIT'!$E$3962</f>
        <v>95</v>
      </c>
      <c r="M1483" s="4">
        <f>'FICHE PRODUIT'!$E$3963</f>
        <v>31.360000000000003</v>
      </c>
      <c r="N1483" s="4">
        <f>'FICHE PRODUIT'!$E$3965</f>
        <v>126.36</v>
      </c>
      <c r="O1483" s="4">
        <f>'FICHE PRODUIT'!$E$3966</f>
        <v>3.9173789173789175</v>
      </c>
      <c r="P1483" s="4">
        <f>'FICHE PRODUIT'!$E$3968</f>
        <v>495</v>
      </c>
      <c r="Q1483" s="4">
        <f>'FICHE PRODUIT'!$E$3969</f>
        <v>198</v>
      </c>
      <c r="R1483" s="4">
        <f>'FICHE PRODUIT'!$E$3970</f>
        <v>224.99999999999997</v>
      </c>
      <c r="S1483" s="122">
        <f>'FICHE PRODUIT'!$E$3971</f>
        <v>0</v>
      </c>
      <c r="T1483" s="2" t="str">
        <f>'FICHE PRODUIT'!A3978</f>
        <v>INTERLINING</v>
      </c>
      <c r="U1483" s="2" t="str">
        <f>'FICHE PRODUIT'!B3978</f>
        <v>CHARGEUR</v>
      </c>
      <c r="V1483" s="2" t="str">
        <f>'FICHE PRODUIT'!C3978</f>
        <v>711048/A NATURAL</v>
      </c>
      <c r="W1483" s="2">
        <f>'FICHE PRODUIT'!D3978</f>
        <v>0.6</v>
      </c>
      <c r="X1483" s="2">
        <f>'FICHE PRODUIT'!E3978</f>
        <v>19.8</v>
      </c>
      <c r="Y1483" s="2">
        <f>'FICHE PRODUIT'!F3978</f>
        <v>0</v>
      </c>
      <c r="Z1483" s="2">
        <f>'FICHE PRODUIT'!G3978</f>
        <v>0</v>
      </c>
      <c r="AA1483" s="2">
        <f>'FICHE PRODUIT'!H3978</f>
        <v>0</v>
      </c>
    </row>
    <row r="1484" spans="1:27" x14ac:dyDescent="0.2">
      <c r="A1484" s="7" t="str">
        <f>'FICHE PRODUIT'!$A$3949</f>
        <v xml:space="preserve">SLACK IVY VELOUR </v>
      </c>
      <c r="B1484" s="2" t="str">
        <f>'FICHE PRODUIT'!$H$3949</f>
        <v>Kaki</v>
      </c>
      <c r="C1484" s="2" t="str">
        <f>'FICHE PRODUIT'!$S$3949</f>
        <v>W26-27</v>
      </c>
      <c r="D1484" s="2">
        <f>'FICHE PRODUIT'!$Q$3949</f>
        <v>0</v>
      </c>
      <c r="E1484" s="2" t="str">
        <f>'FICHE PRODUIT'!$S$3951</f>
        <v>IN PRODUCTION</v>
      </c>
      <c r="F1484" s="2" t="str">
        <f>'FICHE PRODUIT'!$E$3953</f>
        <v>Page 109</v>
      </c>
      <c r="G1484" s="2" t="str">
        <f>'FICHE PRODUIT'!$E$3954</f>
        <v xml:space="preserve">Not need </v>
      </c>
      <c r="H1484" s="122" t="str">
        <f>'FICHE PRODUIT'!$E$3955</f>
        <v>OCEAN SURPLUS</v>
      </c>
      <c r="I1484" s="2" t="b">
        <f>'FICHE PRODUIT'!$E$3957</f>
        <v>0</v>
      </c>
      <c r="J1484" s="2" t="str">
        <f>'FICHE PRODUIT'!$E$3959</f>
        <v>Blazers</v>
      </c>
      <c r="K1484" s="2" t="str">
        <f>'FICHE PRODUIT'!$E$3960</f>
        <v>Slack</v>
      </c>
      <c r="L1484" s="4">
        <f>'FICHE PRODUIT'!$E$3962</f>
        <v>95</v>
      </c>
      <c r="M1484" s="4">
        <f>'FICHE PRODUIT'!$E$3963</f>
        <v>31.360000000000003</v>
      </c>
      <c r="N1484" s="4">
        <f>'FICHE PRODUIT'!$E$3965</f>
        <v>126.36</v>
      </c>
      <c r="O1484" s="4">
        <f>'FICHE PRODUIT'!$E$3966</f>
        <v>3.9173789173789175</v>
      </c>
      <c r="P1484" s="4">
        <f>'FICHE PRODUIT'!$E$3968</f>
        <v>495</v>
      </c>
      <c r="Q1484" s="4">
        <f>'FICHE PRODUIT'!$E$3969</f>
        <v>198</v>
      </c>
      <c r="R1484" s="4">
        <f>'FICHE PRODUIT'!$E$3970</f>
        <v>224.99999999999997</v>
      </c>
      <c r="S1484" s="122">
        <f>'FICHE PRODUIT'!$E$3971</f>
        <v>0</v>
      </c>
      <c r="T1484" s="2" t="str">
        <f>'FICHE PRODUIT'!A3979</f>
        <v>BOUTONS</v>
      </c>
      <c r="U1484" s="2" t="str">
        <f>'FICHE PRODUIT'!B3979</f>
        <v>LOUROPEL</v>
      </c>
      <c r="V1484" s="2" t="str">
        <f>'FICHE PRODUIT'!C3979</f>
        <v>BT2</v>
      </c>
      <c r="W1484" s="2">
        <f>'FICHE PRODUIT'!D3979</f>
        <v>3</v>
      </c>
      <c r="X1484" s="2">
        <f>'FICHE PRODUIT'!E3979</f>
        <v>99</v>
      </c>
      <c r="Y1484" s="2">
        <f>'FICHE PRODUIT'!F3979</f>
        <v>0.13</v>
      </c>
      <c r="Z1484" s="2">
        <f>'FICHE PRODUIT'!G3979</f>
        <v>0.39</v>
      </c>
      <c r="AA1484" s="2">
        <f>'FICHE PRODUIT'!H3979</f>
        <v>12.870000000000001</v>
      </c>
    </row>
    <row r="1485" spans="1:27" x14ac:dyDescent="0.2">
      <c r="A1485" s="7" t="str">
        <f>'FICHE PRODUIT'!$A$3949</f>
        <v xml:space="preserve">SLACK IVY VELOUR </v>
      </c>
      <c r="B1485" s="2" t="str">
        <f>'FICHE PRODUIT'!$H$3949</f>
        <v>Kaki</v>
      </c>
      <c r="C1485" s="2" t="str">
        <f>'FICHE PRODUIT'!$S$3949</f>
        <v>W26-27</v>
      </c>
      <c r="D1485" s="2">
        <f>'FICHE PRODUIT'!$Q$3949</f>
        <v>0</v>
      </c>
      <c r="E1485" s="2" t="str">
        <f>'FICHE PRODUIT'!$S$3951</f>
        <v>IN PRODUCTION</v>
      </c>
      <c r="F1485" s="2" t="str">
        <f>'FICHE PRODUIT'!$E$3953</f>
        <v>Page 109</v>
      </c>
      <c r="G1485" s="2" t="str">
        <f>'FICHE PRODUIT'!$E$3954</f>
        <v xml:space="preserve">Not need </v>
      </c>
      <c r="H1485" s="122" t="str">
        <f>'FICHE PRODUIT'!$E$3955</f>
        <v>OCEAN SURPLUS</v>
      </c>
      <c r="I1485" s="2" t="b">
        <f>'FICHE PRODUIT'!$E$3957</f>
        <v>0</v>
      </c>
      <c r="J1485" s="2" t="str">
        <f>'FICHE PRODUIT'!$E$3959</f>
        <v>Blazers</v>
      </c>
      <c r="K1485" s="2" t="str">
        <f>'FICHE PRODUIT'!$E$3960</f>
        <v>Slack</v>
      </c>
      <c r="L1485" s="4">
        <f>'FICHE PRODUIT'!$E$3962</f>
        <v>95</v>
      </c>
      <c r="M1485" s="4">
        <f>'FICHE PRODUIT'!$E$3963</f>
        <v>31.360000000000003</v>
      </c>
      <c r="N1485" s="4">
        <f>'FICHE PRODUIT'!$E$3965</f>
        <v>126.36</v>
      </c>
      <c r="O1485" s="4">
        <f>'FICHE PRODUIT'!$E$3966</f>
        <v>3.9173789173789175</v>
      </c>
      <c r="P1485" s="4">
        <f>'FICHE PRODUIT'!$E$3968</f>
        <v>495</v>
      </c>
      <c r="Q1485" s="4">
        <f>'FICHE PRODUIT'!$E$3969</f>
        <v>198</v>
      </c>
      <c r="R1485" s="4">
        <f>'FICHE PRODUIT'!$E$3970</f>
        <v>224.99999999999997</v>
      </c>
      <c r="S1485" s="122">
        <f>'FICHE PRODUIT'!$E$3971</f>
        <v>0</v>
      </c>
      <c r="T1485" s="2" t="str">
        <f>'FICHE PRODUIT'!A3980</f>
        <v>BOUTONS</v>
      </c>
      <c r="U1485" s="2" t="str">
        <f>'FICHE PRODUIT'!B3980</f>
        <v>LOUROPEL</v>
      </c>
      <c r="V1485" s="2" t="str">
        <f>'FICHE PRODUIT'!C3980</f>
        <v>BT1</v>
      </c>
      <c r="W1485" s="2">
        <f>'FICHE PRODUIT'!D3980</f>
        <v>10</v>
      </c>
      <c r="X1485" s="2">
        <f>'FICHE PRODUIT'!E3980</f>
        <v>330</v>
      </c>
      <c r="Y1485" s="2">
        <f>'FICHE PRODUIT'!F3980</f>
        <v>0.06</v>
      </c>
      <c r="Z1485" s="2">
        <f>'FICHE PRODUIT'!G3980</f>
        <v>0.6</v>
      </c>
      <c r="AA1485" s="2">
        <f>'FICHE PRODUIT'!H3980</f>
        <v>19.8</v>
      </c>
    </row>
    <row r="1486" spans="1:27" x14ac:dyDescent="0.2">
      <c r="A1486" s="7" t="str">
        <f>'FICHE PRODUIT'!$A$3949</f>
        <v xml:space="preserve">SLACK IVY VELOUR </v>
      </c>
      <c r="B1486" s="2" t="str">
        <f>'FICHE PRODUIT'!$H$3949</f>
        <v>Kaki</v>
      </c>
      <c r="C1486" s="2" t="str">
        <f>'FICHE PRODUIT'!$S$3949</f>
        <v>W26-27</v>
      </c>
      <c r="D1486" s="2">
        <f>'FICHE PRODUIT'!$Q$3949</f>
        <v>0</v>
      </c>
      <c r="E1486" s="2" t="str">
        <f>'FICHE PRODUIT'!$S$3951</f>
        <v>IN PRODUCTION</v>
      </c>
      <c r="F1486" s="2" t="str">
        <f>'FICHE PRODUIT'!$E$3953</f>
        <v>Page 109</v>
      </c>
      <c r="G1486" s="2" t="str">
        <f>'FICHE PRODUIT'!$E$3954</f>
        <v xml:space="preserve">Not need </v>
      </c>
      <c r="H1486" s="122" t="str">
        <f>'FICHE PRODUIT'!$E$3955</f>
        <v>OCEAN SURPLUS</v>
      </c>
      <c r="I1486" s="2" t="b">
        <f>'FICHE PRODUIT'!$E$3957</f>
        <v>0</v>
      </c>
      <c r="J1486" s="2" t="str">
        <f>'FICHE PRODUIT'!$E$3959</f>
        <v>Blazers</v>
      </c>
      <c r="K1486" s="2" t="str">
        <f>'FICHE PRODUIT'!$E$3960</f>
        <v>Slack</v>
      </c>
      <c r="L1486" s="4">
        <f>'FICHE PRODUIT'!$E$3962</f>
        <v>95</v>
      </c>
      <c r="M1486" s="4">
        <f>'FICHE PRODUIT'!$E$3963</f>
        <v>31.360000000000003</v>
      </c>
      <c r="N1486" s="4">
        <f>'FICHE PRODUIT'!$E$3965</f>
        <v>126.36</v>
      </c>
      <c r="O1486" s="4">
        <f>'FICHE PRODUIT'!$E$3966</f>
        <v>3.9173789173789175</v>
      </c>
      <c r="P1486" s="4">
        <f>'FICHE PRODUIT'!$E$3968</f>
        <v>495</v>
      </c>
      <c r="Q1486" s="4">
        <f>'FICHE PRODUIT'!$E$3969</f>
        <v>198</v>
      </c>
      <c r="R1486" s="4">
        <f>'FICHE PRODUIT'!$E$3970</f>
        <v>224.99999999999997</v>
      </c>
      <c r="S1486" s="122">
        <f>'FICHE PRODUIT'!$E$3971</f>
        <v>0</v>
      </c>
      <c r="T1486" s="2" t="str">
        <f>'FICHE PRODUIT'!A3981</f>
        <v>GALON</v>
      </c>
      <c r="U1486" s="2" t="str">
        <f>'FICHE PRODUIT'!B3981</f>
        <v>NASTRO</v>
      </c>
      <c r="V1486" s="2" t="str">
        <f>'FICHE PRODUIT'!C3981</f>
        <v>H</v>
      </c>
      <c r="W1486" s="2">
        <f>'FICHE PRODUIT'!D3981</f>
        <v>0.5</v>
      </c>
      <c r="X1486" s="2">
        <f>'FICHE PRODUIT'!E3981</f>
        <v>16.5</v>
      </c>
      <c r="Y1486" s="2">
        <f>'FICHE PRODUIT'!F3981</f>
        <v>0</v>
      </c>
      <c r="Z1486" s="2">
        <f>'FICHE PRODUIT'!G3981</f>
        <v>0</v>
      </c>
      <c r="AA1486" s="2">
        <f>'FICHE PRODUIT'!H3981</f>
        <v>0</v>
      </c>
    </row>
    <row r="1487" spans="1:27" x14ac:dyDescent="0.2">
      <c r="A1487" s="7" t="str">
        <f>'FICHE PRODUIT'!$A$3949</f>
        <v xml:space="preserve">SLACK IVY VELOUR </v>
      </c>
      <c r="B1487" s="2" t="str">
        <f>'FICHE PRODUIT'!$H$3949</f>
        <v>Kaki</v>
      </c>
      <c r="C1487" s="2" t="str">
        <f>'FICHE PRODUIT'!$S$3949</f>
        <v>W26-27</v>
      </c>
      <c r="D1487" s="2">
        <f>'FICHE PRODUIT'!$Q$3949</f>
        <v>0</v>
      </c>
      <c r="E1487" s="2" t="str">
        <f>'FICHE PRODUIT'!$S$3951</f>
        <v>IN PRODUCTION</v>
      </c>
      <c r="F1487" s="2" t="str">
        <f>'FICHE PRODUIT'!$E$3953</f>
        <v>Page 109</v>
      </c>
      <c r="G1487" s="2" t="str">
        <f>'FICHE PRODUIT'!$E$3954</f>
        <v xml:space="preserve">Not need </v>
      </c>
      <c r="H1487" s="122" t="str">
        <f>'FICHE PRODUIT'!$E$3955</f>
        <v>OCEAN SURPLUS</v>
      </c>
      <c r="I1487" s="2" t="b">
        <f>'FICHE PRODUIT'!$E$3957</f>
        <v>0</v>
      </c>
      <c r="J1487" s="2" t="str">
        <f>'FICHE PRODUIT'!$E$3959</f>
        <v>Blazers</v>
      </c>
      <c r="K1487" s="2" t="str">
        <f>'FICHE PRODUIT'!$E$3960</f>
        <v>Slack</v>
      </c>
      <c r="L1487" s="4">
        <f>'FICHE PRODUIT'!$E$3962</f>
        <v>95</v>
      </c>
      <c r="M1487" s="4">
        <f>'FICHE PRODUIT'!$E$3963</f>
        <v>31.360000000000003</v>
      </c>
      <c r="N1487" s="4">
        <f>'FICHE PRODUIT'!$E$3965</f>
        <v>126.36</v>
      </c>
      <c r="O1487" s="4">
        <f>'FICHE PRODUIT'!$E$3966</f>
        <v>3.9173789173789175</v>
      </c>
      <c r="P1487" s="4">
        <f>'FICHE PRODUIT'!$E$3968</f>
        <v>495</v>
      </c>
      <c r="Q1487" s="4">
        <f>'FICHE PRODUIT'!$E$3969</f>
        <v>198</v>
      </c>
      <c r="R1487" s="4">
        <f>'FICHE PRODUIT'!$E$3970</f>
        <v>224.99999999999997</v>
      </c>
      <c r="S1487" s="122">
        <f>'FICHE PRODUIT'!$E$3971</f>
        <v>0</v>
      </c>
      <c r="T1487" s="2" t="str">
        <f>'FICHE PRODUIT'!A3982</f>
        <v>GALON</v>
      </c>
      <c r="U1487" s="2" t="str">
        <f>'FICHE PRODUIT'!B3982</f>
        <v>NASTRO</v>
      </c>
      <c r="V1487" s="2" t="str">
        <f>'FICHE PRODUIT'!C3982</f>
        <v>G</v>
      </c>
      <c r="W1487" s="2">
        <f>'FICHE PRODUIT'!D3982</f>
        <v>1</v>
      </c>
      <c r="X1487" s="2">
        <f>'FICHE PRODUIT'!E3982</f>
        <v>33</v>
      </c>
      <c r="Y1487" s="2">
        <f>'FICHE PRODUIT'!F3982</f>
        <v>0.49</v>
      </c>
      <c r="Z1487" s="2">
        <f>'FICHE PRODUIT'!G3982</f>
        <v>0.49</v>
      </c>
      <c r="AA1487" s="2">
        <f>'FICHE PRODUIT'!H3982</f>
        <v>16.169999999999998</v>
      </c>
    </row>
    <row r="1488" spans="1:27" x14ac:dyDescent="0.2">
      <c r="A1488" s="7" t="str">
        <f>'FICHE PRODUIT'!$A$3949</f>
        <v xml:space="preserve">SLACK IVY VELOUR </v>
      </c>
      <c r="B1488" s="2" t="str">
        <f>'FICHE PRODUIT'!$H$3949</f>
        <v>Kaki</v>
      </c>
      <c r="C1488" s="2" t="str">
        <f>'FICHE PRODUIT'!$S$3949</f>
        <v>W26-27</v>
      </c>
      <c r="D1488" s="2">
        <f>'FICHE PRODUIT'!$Q$3949</f>
        <v>0</v>
      </c>
      <c r="E1488" s="2" t="str">
        <f>'FICHE PRODUIT'!$S$3951</f>
        <v>IN PRODUCTION</v>
      </c>
      <c r="F1488" s="2" t="str">
        <f>'FICHE PRODUIT'!$E$3953</f>
        <v>Page 109</v>
      </c>
      <c r="G1488" s="2" t="str">
        <f>'FICHE PRODUIT'!$E$3954</f>
        <v xml:space="preserve">Not need </v>
      </c>
      <c r="H1488" s="122" t="str">
        <f>'FICHE PRODUIT'!$E$3955</f>
        <v>OCEAN SURPLUS</v>
      </c>
      <c r="I1488" s="2" t="b">
        <f>'FICHE PRODUIT'!$E$3957</f>
        <v>0</v>
      </c>
      <c r="J1488" s="2" t="str">
        <f>'FICHE PRODUIT'!$E$3959</f>
        <v>Blazers</v>
      </c>
      <c r="K1488" s="2" t="str">
        <f>'FICHE PRODUIT'!$E$3960</f>
        <v>Slack</v>
      </c>
      <c r="L1488" s="4">
        <f>'FICHE PRODUIT'!$E$3962</f>
        <v>95</v>
      </c>
      <c r="M1488" s="4">
        <f>'FICHE PRODUIT'!$E$3963</f>
        <v>31.360000000000003</v>
      </c>
      <c r="N1488" s="4">
        <f>'FICHE PRODUIT'!$E$3965</f>
        <v>126.36</v>
      </c>
      <c r="O1488" s="4">
        <f>'FICHE PRODUIT'!$E$3966</f>
        <v>3.9173789173789175</v>
      </c>
      <c r="P1488" s="4">
        <f>'FICHE PRODUIT'!$E$3968</f>
        <v>495</v>
      </c>
      <c r="Q1488" s="4">
        <f>'FICHE PRODUIT'!$E$3969</f>
        <v>198</v>
      </c>
      <c r="R1488" s="4">
        <f>'FICHE PRODUIT'!$E$3970</f>
        <v>224.99999999999997</v>
      </c>
      <c r="S1488" s="122">
        <f>'FICHE PRODUIT'!$E$3971</f>
        <v>0</v>
      </c>
      <c r="T1488" s="2" t="str">
        <f>'FICHE PRODUIT'!A3983</f>
        <v>ETIQUETTES</v>
      </c>
      <c r="U1488" s="2" t="str">
        <f>'FICHE PRODUIT'!B3983</f>
        <v>CADICA</v>
      </c>
      <c r="V1488" s="2" t="str">
        <f>'FICHE PRODUIT'!C3983</f>
        <v>DM1</v>
      </c>
      <c r="W1488" s="2">
        <f>'FICHE PRODUIT'!D3983</f>
        <v>1</v>
      </c>
      <c r="X1488" s="2">
        <f>'FICHE PRODUIT'!E3983</f>
        <v>33</v>
      </c>
      <c r="Y1488" s="2">
        <f>'FICHE PRODUIT'!F3983</f>
        <v>0.27</v>
      </c>
      <c r="Z1488" s="2">
        <f>'FICHE PRODUIT'!G3983</f>
        <v>0.27</v>
      </c>
      <c r="AA1488" s="2">
        <f>'FICHE PRODUIT'!H3983</f>
        <v>8.91</v>
      </c>
    </row>
    <row r="1489" spans="1:27" x14ac:dyDescent="0.2">
      <c r="A1489" s="7" t="str">
        <f>'FICHE PRODUIT'!$A$3949</f>
        <v xml:space="preserve">SLACK IVY VELOUR </v>
      </c>
      <c r="B1489" s="2" t="str">
        <f>'FICHE PRODUIT'!$H$3949</f>
        <v>Kaki</v>
      </c>
      <c r="C1489" s="2" t="str">
        <f>'FICHE PRODUIT'!$S$3949</f>
        <v>W26-27</v>
      </c>
      <c r="D1489" s="2">
        <f>'FICHE PRODUIT'!$Q$3949</f>
        <v>0</v>
      </c>
      <c r="E1489" s="2" t="str">
        <f>'FICHE PRODUIT'!$S$3951</f>
        <v>IN PRODUCTION</v>
      </c>
      <c r="F1489" s="2" t="str">
        <f>'FICHE PRODUIT'!$E$3953</f>
        <v>Page 109</v>
      </c>
      <c r="G1489" s="2" t="str">
        <f>'FICHE PRODUIT'!$E$3954</f>
        <v xml:space="preserve">Not need </v>
      </c>
      <c r="H1489" s="122" t="str">
        <f>'FICHE PRODUIT'!$E$3955</f>
        <v>OCEAN SURPLUS</v>
      </c>
      <c r="I1489" s="2" t="b">
        <f>'FICHE PRODUIT'!$E$3957</f>
        <v>0</v>
      </c>
      <c r="J1489" s="2" t="str">
        <f>'FICHE PRODUIT'!$E$3959</f>
        <v>Blazers</v>
      </c>
      <c r="K1489" s="2" t="str">
        <f>'FICHE PRODUIT'!$E$3960</f>
        <v>Slack</v>
      </c>
      <c r="L1489" s="4">
        <f>'FICHE PRODUIT'!$E$3962</f>
        <v>95</v>
      </c>
      <c r="M1489" s="4">
        <f>'FICHE PRODUIT'!$E$3963</f>
        <v>31.360000000000003</v>
      </c>
      <c r="N1489" s="4">
        <f>'FICHE PRODUIT'!$E$3965</f>
        <v>126.36</v>
      </c>
      <c r="O1489" s="4">
        <f>'FICHE PRODUIT'!$E$3966</f>
        <v>3.9173789173789175</v>
      </c>
      <c r="P1489" s="4">
        <f>'FICHE PRODUIT'!$E$3968</f>
        <v>495</v>
      </c>
      <c r="Q1489" s="4">
        <f>'FICHE PRODUIT'!$E$3969</f>
        <v>198</v>
      </c>
      <c r="R1489" s="4">
        <f>'FICHE PRODUIT'!$E$3970</f>
        <v>224.99999999999997</v>
      </c>
      <c r="S1489" s="122">
        <f>'FICHE PRODUIT'!$E$3971</f>
        <v>0</v>
      </c>
      <c r="T1489" s="2" t="str">
        <f>'FICHE PRODUIT'!A3984</f>
        <v>HANGTAG</v>
      </c>
      <c r="U1489" s="2" t="str">
        <f>'FICHE PRODUIT'!B3984</f>
        <v>CADICA</v>
      </c>
      <c r="V1489" s="2" t="str">
        <f>'FICHE PRODUIT'!C3984</f>
        <v>XD2</v>
      </c>
      <c r="W1489" s="2">
        <f>'FICHE PRODUIT'!D3984</f>
        <v>1</v>
      </c>
      <c r="X1489" s="2">
        <f>'FICHE PRODUIT'!E3984</f>
        <v>33</v>
      </c>
      <c r="Y1489" s="2">
        <f>'FICHE PRODUIT'!F3984</f>
        <v>0.25</v>
      </c>
      <c r="Z1489" s="2">
        <f>'FICHE PRODUIT'!G3984</f>
        <v>0.25</v>
      </c>
      <c r="AA1489" s="2">
        <f>'FICHE PRODUIT'!H3984</f>
        <v>8.25</v>
      </c>
    </row>
    <row r="1490" spans="1:27" x14ac:dyDescent="0.2">
      <c r="A1490" s="7" t="str">
        <f>'FICHE PRODUIT'!$A$3949</f>
        <v xml:space="preserve">SLACK IVY VELOUR </v>
      </c>
      <c r="B1490" s="2" t="str">
        <f>'FICHE PRODUIT'!$H$3949</f>
        <v>Kaki</v>
      </c>
      <c r="C1490" s="2" t="str">
        <f>'FICHE PRODUIT'!$S$3949</f>
        <v>W26-27</v>
      </c>
      <c r="D1490" s="2">
        <f>'FICHE PRODUIT'!$Q$3949</f>
        <v>0</v>
      </c>
      <c r="E1490" s="2" t="str">
        <f>'FICHE PRODUIT'!$S$3951</f>
        <v>IN PRODUCTION</v>
      </c>
      <c r="F1490" s="2" t="str">
        <f>'FICHE PRODUIT'!$E$3953</f>
        <v>Page 109</v>
      </c>
      <c r="G1490" s="2" t="str">
        <f>'FICHE PRODUIT'!$E$3954</f>
        <v xml:space="preserve">Not need </v>
      </c>
      <c r="H1490" s="122" t="str">
        <f>'FICHE PRODUIT'!$E$3955</f>
        <v>OCEAN SURPLUS</v>
      </c>
      <c r="I1490" s="2" t="b">
        <f>'FICHE PRODUIT'!$E$3957</f>
        <v>0</v>
      </c>
      <c r="J1490" s="2" t="str">
        <f>'FICHE PRODUIT'!$E$3959</f>
        <v>Blazers</v>
      </c>
      <c r="K1490" s="2" t="str">
        <f>'FICHE PRODUIT'!$E$3960</f>
        <v>Slack</v>
      </c>
      <c r="L1490" s="4">
        <f>'FICHE PRODUIT'!$E$3962</f>
        <v>95</v>
      </c>
      <c r="M1490" s="4">
        <f>'FICHE PRODUIT'!$E$3963</f>
        <v>31.360000000000003</v>
      </c>
      <c r="N1490" s="4">
        <f>'FICHE PRODUIT'!$E$3965</f>
        <v>126.36</v>
      </c>
      <c r="O1490" s="4">
        <f>'FICHE PRODUIT'!$E$3966</f>
        <v>3.9173789173789175</v>
      </c>
      <c r="P1490" s="4">
        <f>'FICHE PRODUIT'!$E$3968</f>
        <v>495</v>
      </c>
      <c r="Q1490" s="4">
        <f>'FICHE PRODUIT'!$E$3969</f>
        <v>198</v>
      </c>
      <c r="R1490" s="4">
        <f>'FICHE PRODUIT'!$E$3970</f>
        <v>224.99999999999997</v>
      </c>
      <c r="S1490" s="122">
        <f>'FICHE PRODUIT'!$E$3971</f>
        <v>0</v>
      </c>
      <c r="T1490" s="2">
        <f>'FICHE PRODUIT'!A3985</f>
        <v>0</v>
      </c>
      <c r="U1490" s="2">
        <f>'FICHE PRODUIT'!B3985</f>
        <v>0</v>
      </c>
      <c r="V1490" s="2">
        <f>'FICHE PRODUIT'!C3985</f>
        <v>0</v>
      </c>
      <c r="W1490" s="2">
        <f>'FICHE PRODUIT'!D3985</f>
        <v>0</v>
      </c>
      <c r="X1490" s="2">
        <f>'FICHE PRODUIT'!E3985</f>
        <v>0</v>
      </c>
      <c r="Y1490" s="2">
        <f>'FICHE PRODUIT'!F3985</f>
        <v>0</v>
      </c>
      <c r="Z1490" s="2">
        <f>'FICHE PRODUIT'!G3985</f>
        <v>0</v>
      </c>
      <c r="AA1490" s="2">
        <f>'FICHE PRODUIT'!H3985</f>
        <v>0</v>
      </c>
    </row>
    <row r="1491" spans="1:27" x14ac:dyDescent="0.2">
      <c r="A1491" s="7" t="str">
        <f>'FICHE PRODUIT'!$A$3949</f>
        <v xml:space="preserve">SLACK IVY VELOUR </v>
      </c>
      <c r="B1491" s="2" t="str">
        <f>'FICHE PRODUIT'!$H$3949</f>
        <v>Kaki</v>
      </c>
      <c r="C1491" s="2" t="str">
        <f>'FICHE PRODUIT'!$S$3949</f>
        <v>W26-27</v>
      </c>
      <c r="D1491" s="2">
        <f>'FICHE PRODUIT'!$Q$3949</f>
        <v>0</v>
      </c>
      <c r="E1491" s="2" t="str">
        <f>'FICHE PRODUIT'!$S$3951</f>
        <v>IN PRODUCTION</v>
      </c>
      <c r="F1491" s="2" t="str">
        <f>'FICHE PRODUIT'!$E$3953</f>
        <v>Page 109</v>
      </c>
      <c r="G1491" s="2" t="str">
        <f>'FICHE PRODUIT'!$E$3954</f>
        <v xml:space="preserve">Not need </v>
      </c>
      <c r="H1491" s="122" t="str">
        <f>'FICHE PRODUIT'!$E$3955</f>
        <v>OCEAN SURPLUS</v>
      </c>
      <c r="I1491" s="2" t="b">
        <f>'FICHE PRODUIT'!$E$3957</f>
        <v>0</v>
      </c>
      <c r="J1491" s="2" t="str">
        <f>'FICHE PRODUIT'!$E$3959</f>
        <v>Blazers</v>
      </c>
      <c r="K1491" s="2" t="str">
        <f>'FICHE PRODUIT'!$E$3960</f>
        <v>Slack</v>
      </c>
      <c r="L1491" s="4">
        <f>'FICHE PRODUIT'!$E$3962</f>
        <v>95</v>
      </c>
      <c r="M1491" s="4">
        <f>'FICHE PRODUIT'!$E$3963</f>
        <v>31.360000000000003</v>
      </c>
      <c r="N1491" s="4">
        <f>'FICHE PRODUIT'!$E$3965</f>
        <v>126.36</v>
      </c>
      <c r="O1491" s="4">
        <f>'FICHE PRODUIT'!$E$3966</f>
        <v>3.9173789173789175</v>
      </c>
      <c r="P1491" s="4">
        <f>'FICHE PRODUIT'!$E$3968</f>
        <v>495</v>
      </c>
      <c r="Q1491" s="4">
        <f>'FICHE PRODUIT'!$E$3969</f>
        <v>198</v>
      </c>
      <c r="R1491" s="4">
        <f>'FICHE PRODUIT'!$E$3970</f>
        <v>224.99999999999997</v>
      </c>
      <c r="S1491" s="122">
        <f>'FICHE PRODUIT'!$E$3971</f>
        <v>0</v>
      </c>
      <c r="T1491" s="2">
        <f>'FICHE PRODUIT'!A3986</f>
        <v>0</v>
      </c>
      <c r="U1491" s="2">
        <f>'FICHE PRODUIT'!B3986</f>
        <v>0</v>
      </c>
      <c r="V1491" s="2">
        <f>'FICHE PRODUIT'!C3986</f>
        <v>0</v>
      </c>
      <c r="W1491" s="2">
        <f>'FICHE PRODUIT'!D3986</f>
        <v>0</v>
      </c>
      <c r="X1491" s="2">
        <f>'FICHE PRODUIT'!E3986</f>
        <v>0</v>
      </c>
      <c r="Y1491" s="2">
        <f>'FICHE PRODUIT'!F3986</f>
        <v>0</v>
      </c>
      <c r="Z1491" s="2">
        <f>'FICHE PRODUIT'!G3986</f>
        <v>0</v>
      </c>
      <c r="AA1491" s="2">
        <f>'FICHE PRODUIT'!H3986</f>
        <v>0</v>
      </c>
    </row>
    <row r="1492" spans="1:27" x14ac:dyDescent="0.2">
      <c r="A1492" s="7" t="str">
        <f>'FICHE PRODUIT'!$A$3949</f>
        <v xml:space="preserve">SLACK IVY VELOUR </v>
      </c>
      <c r="B1492" s="2" t="str">
        <f>'FICHE PRODUIT'!$H$3949</f>
        <v>Kaki</v>
      </c>
      <c r="C1492" s="2" t="str">
        <f>'FICHE PRODUIT'!$S$3949</f>
        <v>W26-27</v>
      </c>
      <c r="D1492" s="2">
        <f>'FICHE PRODUIT'!$Q$3949</f>
        <v>0</v>
      </c>
      <c r="E1492" s="2" t="str">
        <f>'FICHE PRODUIT'!$S$3951</f>
        <v>IN PRODUCTION</v>
      </c>
      <c r="F1492" s="2" t="str">
        <f>'FICHE PRODUIT'!$E$3953</f>
        <v>Page 109</v>
      </c>
      <c r="G1492" s="2" t="str">
        <f>'FICHE PRODUIT'!$E$3954</f>
        <v xml:space="preserve">Not need </v>
      </c>
      <c r="H1492" s="122" t="str">
        <f>'FICHE PRODUIT'!$E$3955</f>
        <v>OCEAN SURPLUS</v>
      </c>
      <c r="I1492" s="2" t="b">
        <f>'FICHE PRODUIT'!$E$3957</f>
        <v>0</v>
      </c>
      <c r="J1492" s="2" t="str">
        <f>'FICHE PRODUIT'!$E$3959</f>
        <v>Blazers</v>
      </c>
      <c r="K1492" s="2" t="str">
        <f>'FICHE PRODUIT'!$E$3960</f>
        <v>Slack</v>
      </c>
      <c r="L1492" s="4">
        <f>'FICHE PRODUIT'!$E$3962</f>
        <v>95</v>
      </c>
      <c r="M1492" s="4">
        <f>'FICHE PRODUIT'!$E$3963</f>
        <v>31.360000000000003</v>
      </c>
      <c r="N1492" s="4">
        <f>'FICHE PRODUIT'!$E$3965</f>
        <v>126.36</v>
      </c>
      <c r="O1492" s="4">
        <f>'FICHE PRODUIT'!$E$3966</f>
        <v>3.9173789173789175</v>
      </c>
      <c r="P1492" s="4">
        <f>'FICHE PRODUIT'!$E$3968</f>
        <v>495</v>
      </c>
      <c r="Q1492" s="4">
        <f>'FICHE PRODUIT'!$E$3969</f>
        <v>198</v>
      </c>
      <c r="R1492" s="4">
        <f>'FICHE PRODUIT'!$E$3970</f>
        <v>224.99999999999997</v>
      </c>
      <c r="S1492" s="122">
        <f>'FICHE PRODUIT'!$E$3971</f>
        <v>0</v>
      </c>
      <c r="T1492" s="2">
        <f>'FICHE PRODUIT'!A3987</f>
        <v>0</v>
      </c>
      <c r="U1492" s="2">
        <f>'FICHE PRODUIT'!B3987</f>
        <v>0</v>
      </c>
      <c r="V1492" s="2">
        <f>'FICHE PRODUIT'!C3987</f>
        <v>0</v>
      </c>
      <c r="W1492" s="2">
        <f>'FICHE PRODUIT'!D3987</f>
        <v>0</v>
      </c>
      <c r="X1492" s="2">
        <f>'FICHE PRODUIT'!E3987</f>
        <v>0</v>
      </c>
      <c r="Y1492" s="2">
        <f>'FICHE PRODUIT'!F3987</f>
        <v>0</v>
      </c>
      <c r="Z1492" s="2">
        <f>'FICHE PRODUIT'!G3987</f>
        <v>0</v>
      </c>
      <c r="AA1492" s="2">
        <f>'FICHE PRODUIT'!H3987</f>
        <v>0</v>
      </c>
    </row>
    <row r="1493" spans="1:27" x14ac:dyDescent="0.2">
      <c r="A1493" s="7" t="str">
        <f>'FICHE PRODUIT'!$A$3949</f>
        <v xml:space="preserve">SLACK IVY VELOUR </v>
      </c>
      <c r="B1493" s="2" t="str">
        <f>'FICHE PRODUIT'!$H$3949</f>
        <v>Kaki</v>
      </c>
      <c r="C1493" s="2" t="str">
        <f>'FICHE PRODUIT'!$S$3949</f>
        <v>W26-27</v>
      </c>
      <c r="D1493" s="2">
        <f>'FICHE PRODUIT'!$Q$3949</f>
        <v>0</v>
      </c>
      <c r="E1493" s="2" t="str">
        <f>'FICHE PRODUIT'!$S$3951</f>
        <v>IN PRODUCTION</v>
      </c>
      <c r="F1493" s="2" t="str">
        <f>'FICHE PRODUIT'!$E$3953</f>
        <v>Page 109</v>
      </c>
      <c r="G1493" s="2" t="str">
        <f>'FICHE PRODUIT'!$E$3954</f>
        <v xml:space="preserve">Not need </v>
      </c>
      <c r="H1493" s="122" t="str">
        <f>'FICHE PRODUIT'!$E$3955</f>
        <v>OCEAN SURPLUS</v>
      </c>
      <c r="I1493" s="2" t="b">
        <f>'FICHE PRODUIT'!$E$3957</f>
        <v>0</v>
      </c>
      <c r="J1493" s="2" t="str">
        <f>'FICHE PRODUIT'!$E$3959</f>
        <v>Blazers</v>
      </c>
      <c r="K1493" s="2" t="str">
        <f>'FICHE PRODUIT'!$E$3960</f>
        <v>Slack</v>
      </c>
      <c r="L1493" s="4">
        <f>'FICHE PRODUIT'!$E$3962</f>
        <v>95</v>
      </c>
      <c r="M1493" s="4">
        <f>'FICHE PRODUIT'!$E$3963</f>
        <v>31.360000000000003</v>
      </c>
      <c r="N1493" s="4">
        <f>'FICHE PRODUIT'!$E$3965</f>
        <v>126.36</v>
      </c>
      <c r="O1493" s="4">
        <f>'FICHE PRODUIT'!$E$3966</f>
        <v>3.9173789173789175</v>
      </c>
      <c r="P1493" s="4">
        <f>'FICHE PRODUIT'!$E$3968</f>
        <v>495</v>
      </c>
      <c r="Q1493" s="4">
        <f>'FICHE PRODUIT'!$E$3969</f>
        <v>198</v>
      </c>
      <c r="R1493" s="4">
        <f>'FICHE PRODUIT'!$E$3970</f>
        <v>224.99999999999997</v>
      </c>
      <c r="S1493" s="122">
        <f>'FICHE PRODUIT'!$E$3971</f>
        <v>0</v>
      </c>
      <c r="T1493" s="2" t="str">
        <f>'FICHE PRODUIT'!A3988</f>
        <v>Frais externe</v>
      </c>
      <c r="U1493" s="2" t="str">
        <f>'FICHE PRODUIT'!B3988</f>
        <v xml:space="preserve">Classwash </v>
      </c>
      <c r="V1493" s="2" t="str">
        <f>'FICHE PRODUIT'!C3988</f>
        <v>Teinture</v>
      </c>
      <c r="W1493" s="2">
        <f>'FICHE PRODUIT'!D3988</f>
        <v>1</v>
      </c>
      <c r="X1493" s="2">
        <f>'FICHE PRODUIT'!E3988</f>
        <v>33</v>
      </c>
      <c r="Y1493" s="2">
        <f>'FICHE PRODUIT'!F3988</f>
        <v>2</v>
      </c>
      <c r="Z1493" s="2">
        <f>'FICHE PRODUIT'!G3988</f>
        <v>2</v>
      </c>
      <c r="AA1493" s="2">
        <f>'FICHE PRODUIT'!H3988</f>
        <v>66</v>
      </c>
    </row>
    <row r="1494" spans="1:27" x14ac:dyDescent="0.2">
      <c r="A1494" s="7" t="str">
        <f>'FICHE PRODUIT'!$A$3949</f>
        <v xml:space="preserve">SLACK IVY VELOUR </v>
      </c>
      <c r="B1494" s="2" t="str">
        <f>'FICHE PRODUIT'!$H$3949</f>
        <v>Kaki</v>
      </c>
      <c r="C1494" s="2" t="str">
        <f>'FICHE PRODUIT'!$S$3949</f>
        <v>W26-27</v>
      </c>
      <c r="D1494" s="2">
        <f>'FICHE PRODUIT'!$Q$3949</f>
        <v>0</v>
      </c>
      <c r="E1494" s="2" t="str">
        <f>'FICHE PRODUIT'!$S$3951</f>
        <v>IN PRODUCTION</v>
      </c>
      <c r="F1494" s="2" t="str">
        <f>'FICHE PRODUIT'!$E$3953</f>
        <v>Page 109</v>
      </c>
      <c r="G1494" s="2" t="str">
        <f>'FICHE PRODUIT'!$E$3954</f>
        <v xml:space="preserve">Not need </v>
      </c>
      <c r="H1494" s="122" t="str">
        <f>'FICHE PRODUIT'!$E$3955</f>
        <v>OCEAN SURPLUS</v>
      </c>
      <c r="I1494" s="2" t="b">
        <f>'FICHE PRODUIT'!$E$3957</f>
        <v>0</v>
      </c>
      <c r="J1494" s="2" t="str">
        <f>'FICHE PRODUIT'!$E$3959</f>
        <v>Blazers</v>
      </c>
      <c r="K1494" s="2" t="str">
        <f>'FICHE PRODUIT'!$E$3960</f>
        <v>Slack</v>
      </c>
      <c r="L1494" s="4">
        <f>'FICHE PRODUIT'!$E$3962</f>
        <v>95</v>
      </c>
      <c r="M1494" s="4">
        <f>'FICHE PRODUIT'!$E$3963</f>
        <v>31.360000000000003</v>
      </c>
      <c r="N1494" s="4">
        <f>'FICHE PRODUIT'!$E$3965</f>
        <v>126.36</v>
      </c>
      <c r="O1494" s="4">
        <f>'FICHE PRODUIT'!$E$3966</f>
        <v>3.9173789173789175</v>
      </c>
      <c r="P1494" s="4">
        <f>'FICHE PRODUIT'!$E$3968</f>
        <v>495</v>
      </c>
      <c r="Q1494" s="4">
        <f>'FICHE PRODUIT'!$E$3969</f>
        <v>198</v>
      </c>
      <c r="R1494" s="4">
        <f>'FICHE PRODUIT'!$E$3970</f>
        <v>224.99999999999997</v>
      </c>
      <c r="S1494" s="122">
        <f>'FICHE PRODUIT'!$E$3971</f>
        <v>0</v>
      </c>
      <c r="T1494" s="2" t="str">
        <f>'FICHE PRODUIT'!A3989</f>
        <v>Frais externe</v>
      </c>
      <c r="U1494" s="2" t="str">
        <f>'FICHE PRODUIT'!B3989</f>
        <v>Transport</v>
      </c>
      <c r="V1494" s="2" t="str">
        <f>'FICHE PRODUIT'!C3989</f>
        <v xml:space="preserve">Européen </v>
      </c>
      <c r="W1494" s="2">
        <f>'FICHE PRODUIT'!D3989</f>
        <v>1</v>
      </c>
      <c r="X1494" s="2">
        <f>'FICHE PRODUIT'!E3989</f>
        <v>33</v>
      </c>
      <c r="Y1494" s="2">
        <f>'FICHE PRODUIT'!F3989</f>
        <v>2</v>
      </c>
      <c r="Z1494" s="2">
        <f>'FICHE PRODUIT'!G3989</f>
        <v>2</v>
      </c>
      <c r="AA1494" s="2">
        <f>'FICHE PRODUIT'!H3989</f>
        <v>66</v>
      </c>
    </row>
    <row r="1495" spans="1:27" x14ac:dyDescent="0.2">
      <c r="A1495" s="7" t="str">
        <f>'FICHE PRODUIT'!$A$3949</f>
        <v xml:space="preserve">SLACK IVY VELOUR </v>
      </c>
      <c r="B1495" s="2" t="str">
        <f>'FICHE PRODUIT'!$H$3949</f>
        <v>Kaki</v>
      </c>
      <c r="C1495" s="2" t="str">
        <f>'FICHE PRODUIT'!$S$3949</f>
        <v>W26-27</v>
      </c>
      <c r="D1495" s="2">
        <f>'FICHE PRODUIT'!$Q$3949</f>
        <v>0</v>
      </c>
      <c r="E1495" s="2" t="str">
        <f>'FICHE PRODUIT'!$S$3951</f>
        <v>IN PRODUCTION</v>
      </c>
      <c r="F1495" s="2" t="str">
        <f>'FICHE PRODUIT'!$E$3953</f>
        <v>Page 109</v>
      </c>
      <c r="G1495" s="2" t="str">
        <f>'FICHE PRODUIT'!$E$3954</f>
        <v xml:space="preserve">Not need </v>
      </c>
      <c r="H1495" s="122" t="str">
        <f>'FICHE PRODUIT'!$E$3955</f>
        <v>OCEAN SURPLUS</v>
      </c>
      <c r="I1495" s="2" t="b">
        <f>'FICHE PRODUIT'!$E$3957</f>
        <v>0</v>
      </c>
      <c r="J1495" s="2" t="str">
        <f>'FICHE PRODUIT'!$E$3959</f>
        <v>Blazers</v>
      </c>
      <c r="K1495" s="2" t="str">
        <f>'FICHE PRODUIT'!$E$3960</f>
        <v>Slack</v>
      </c>
      <c r="L1495" s="4">
        <f>'FICHE PRODUIT'!$E$3962</f>
        <v>95</v>
      </c>
      <c r="M1495" s="4">
        <f>'FICHE PRODUIT'!$E$3963</f>
        <v>31.360000000000003</v>
      </c>
      <c r="N1495" s="4">
        <f>'FICHE PRODUIT'!$E$3965</f>
        <v>126.36</v>
      </c>
      <c r="O1495" s="4">
        <f>'FICHE PRODUIT'!$E$3966</f>
        <v>3.9173789173789175</v>
      </c>
      <c r="P1495" s="4">
        <f>'FICHE PRODUIT'!$E$3968</f>
        <v>495</v>
      </c>
      <c r="Q1495" s="4">
        <f>'FICHE PRODUIT'!$E$3969</f>
        <v>198</v>
      </c>
      <c r="R1495" s="4">
        <f>'FICHE PRODUIT'!$E$3970</f>
        <v>224.99999999999997</v>
      </c>
      <c r="S1495" s="122">
        <f>'FICHE PRODUIT'!$E$3971</f>
        <v>0</v>
      </c>
      <c r="T1495" s="2" t="str">
        <f>'FICHE PRODUIT'!A3990</f>
        <v>Frais externe</v>
      </c>
      <c r="U1495" s="2" t="str">
        <f>'FICHE PRODUIT'!B3990</f>
        <v>Communication</v>
      </c>
      <c r="V1495" s="2" t="str">
        <f>'FICHE PRODUIT'!C3990</f>
        <v>Marketing</v>
      </c>
      <c r="W1495" s="2">
        <f>'FICHE PRODUIT'!D3990</f>
        <v>1</v>
      </c>
      <c r="X1495" s="2">
        <f>'FICHE PRODUIT'!E3990</f>
        <v>33</v>
      </c>
      <c r="Y1495" s="2">
        <f>'FICHE PRODUIT'!F3990</f>
        <v>0.5</v>
      </c>
      <c r="Z1495" s="2">
        <f>'FICHE PRODUIT'!G3990</f>
        <v>0.5</v>
      </c>
      <c r="AA1495" s="2">
        <f>'FICHE PRODUIT'!H3990</f>
        <v>16.5</v>
      </c>
    </row>
    <row r="1496" spans="1:27" x14ac:dyDescent="0.2">
      <c r="A1496" s="7" t="str">
        <f>'FICHE PRODUIT'!$A$3992</f>
        <v xml:space="preserve">SLACK IVY VELOUR </v>
      </c>
      <c r="B1496" s="2" t="str">
        <f>'FICHE PRODUIT'!$H$3992</f>
        <v>Orange</v>
      </c>
      <c r="C1496" s="2" t="str">
        <f>'FICHE PRODUIT'!$S$3992</f>
        <v>W26-27</v>
      </c>
      <c r="D1496" s="2">
        <f>'FICHE PRODUIT'!$Q$3992</f>
        <v>0</v>
      </c>
      <c r="E1496" s="2" t="str">
        <f>'FICHE PRODUIT'!$S$3994</f>
        <v xml:space="preserve">REPORT / CANCEL </v>
      </c>
      <c r="F1496" s="2" t="str">
        <f>'FICHE PRODUIT'!$E$3996</f>
        <v xml:space="preserve">Page 110 </v>
      </c>
      <c r="G1496" s="2" t="str">
        <f>'FICHE PRODUIT'!$E$3997</f>
        <v xml:space="preserve">Not need </v>
      </c>
      <c r="H1496" s="122" t="str">
        <f>'FICHE PRODUIT'!$E$3998</f>
        <v>OCEAN SURPLUS</v>
      </c>
      <c r="I1496" s="2" t="b">
        <f>'FICHE PRODUIT'!$E$4000</f>
        <v>0</v>
      </c>
      <c r="J1496" s="2" t="str">
        <f>'FICHE PRODUIT'!$E$4002</f>
        <v>Blazers</v>
      </c>
      <c r="K1496" s="2" t="str">
        <f>'FICHE PRODUIT'!$E$4003</f>
        <v>Slack</v>
      </c>
      <c r="L1496" s="4">
        <f>'FICHE PRODUIT'!$E$4005</f>
        <v>95</v>
      </c>
      <c r="M1496" s="4">
        <f>'FICHE PRODUIT'!$E$4006</f>
        <v>31.360000000000003</v>
      </c>
      <c r="N1496" s="4">
        <f>'FICHE PRODUIT'!$E$4008</f>
        <v>126.36</v>
      </c>
      <c r="O1496" s="4">
        <f>'FICHE PRODUIT'!$E$4009</f>
        <v>3.9173789173789175</v>
      </c>
      <c r="P1496" s="4">
        <f>'FICHE PRODUIT'!$E$4011</f>
        <v>495</v>
      </c>
      <c r="Q1496" s="4">
        <f>'FICHE PRODUIT'!$E$4012</f>
        <v>198</v>
      </c>
      <c r="R1496" s="4">
        <f>'FICHE PRODUIT'!$E$4013</f>
        <v>224.99999999999997</v>
      </c>
      <c r="S1496" s="122">
        <f>'FICHE PRODUIT'!$E$4014</f>
        <v>0</v>
      </c>
      <c r="T1496" s="2" t="str">
        <f>'FICHE PRODUIT'!A4019</f>
        <v>FABRIC</v>
      </c>
      <c r="U1496" s="2" t="str">
        <f>'FICHE PRODUIT'!B4019</f>
        <v xml:space="preserve">DUCA VISCONTI </v>
      </c>
      <c r="V1496" s="2" t="str">
        <f>'FICHE PRODUIT'!C4019</f>
        <v>QUATTROCORD FIT PPTC</v>
      </c>
      <c r="W1496" s="2">
        <f>'FICHE PRODUIT'!D4019</f>
        <v>2.2000000000000002</v>
      </c>
      <c r="X1496" s="2">
        <f>'FICHE PRODUIT'!E4019</f>
        <v>0</v>
      </c>
      <c r="Y1496" s="2">
        <f>'FICHE PRODUIT'!F4019</f>
        <v>11.3</v>
      </c>
      <c r="Z1496" s="2">
        <f>'FICHE PRODUIT'!G4019</f>
        <v>24.860000000000003</v>
      </c>
      <c r="AA1496" s="2">
        <f>'FICHE PRODUIT'!H4019</f>
        <v>0</v>
      </c>
    </row>
    <row r="1497" spans="1:27" x14ac:dyDescent="0.2">
      <c r="A1497" s="7" t="str">
        <f>'FICHE PRODUIT'!$A$3992</f>
        <v xml:space="preserve">SLACK IVY VELOUR </v>
      </c>
      <c r="B1497" s="2" t="str">
        <f>'FICHE PRODUIT'!$H$3992</f>
        <v>Orange</v>
      </c>
      <c r="C1497" s="2" t="str">
        <f>'FICHE PRODUIT'!$S$3992</f>
        <v>W26-27</v>
      </c>
      <c r="D1497" s="2">
        <f>'FICHE PRODUIT'!$Q$3992</f>
        <v>0</v>
      </c>
      <c r="E1497" s="2" t="str">
        <f>'FICHE PRODUIT'!$S$3994</f>
        <v xml:space="preserve">REPORT / CANCEL </v>
      </c>
      <c r="F1497" s="2" t="str">
        <f>'FICHE PRODUIT'!$E$3996</f>
        <v xml:space="preserve">Page 110 </v>
      </c>
      <c r="G1497" s="2" t="str">
        <f>'FICHE PRODUIT'!$E$3997</f>
        <v xml:space="preserve">Not need </v>
      </c>
      <c r="H1497" s="122" t="str">
        <f>'FICHE PRODUIT'!$E$3998</f>
        <v>OCEAN SURPLUS</v>
      </c>
      <c r="I1497" s="2" t="b">
        <f>'FICHE PRODUIT'!$E$4000</f>
        <v>0</v>
      </c>
      <c r="J1497" s="2" t="str">
        <f>'FICHE PRODUIT'!$E$4002</f>
        <v>Blazers</v>
      </c>
      <c r="K1497" s="2" t="str">
        <f>'FICHE PRODUIT'!$E$4003</f>
        <v>Slack</v>
      </c>
      <c r="L1497" s="4">
        <f>'FICHE PRODUIT'!$E$4005</f>
        <v>95</v>
      </c>
      <c r="M1497" s="4">
        <f>'FICHE PRODUIT'!$E$4006</f>
        <v>31.360000000000003</v>
      </c>
      <c r="N1497" s="4">
        <f>'FICHE PRODUIT'!$E$4008</f>
        <v>126.36</v>
      </c>
      <c r="O1497" s="4">
        <f>'FICHE PRODUIT'!$E$4009</f>
        <v>3.9173789173789175</v>
      </c>
      <c r="P1497" s="4">
        <f>'FICHE PRODUIT'!$E$4011</f>
        <v>495</v>
      </c>
      <c r="Q1497" s="4">
        <f>'FICHE PRODUIT'!$E$4012</f>
        <v>198</v>
      </c>
      <c r="R1497" s="4">
        <f>'FICHE PRODUIT'!$E$4013</f>
        <v>224.99999999999997</v>
      </c>
      <c r="S1497" s="122">
        <f>'FICHE PRODUIT'!$E$4014</f>
        <v>0</v>
      </c>
      <c r="T1497" s="2" t="str">
        <f>'FICHE PRODUIT'!A4020</f>
        <v>LINNING</v>
      </c>
      <c r="U1497" s="2" t="str">
        <f>'FICHE PRODUIT'!B4020</f>
        <v>CERVOTESSILE</v>
      </c>
      <c r="V1497" s="2" t="str">
        <f>'FICHE PRODUIT'!C4020</f>
        <v>LOTO e.202</v>
      </c>
      <c r="W1497" s="2">
        <f>'FICHE PRODUIT'!D4020</f>
        <v>0.72</v>
      </c>
      <c r="X1497" s="2">
        <f>'FICHE PRODUIT'!E4020</f>
        <v>0</v>
      </c>
      <c r="Y1497" s="2">
        <f>'FICHE PRODUIT'!F4020</f>
        <v>0</v>
      </c>
      <c r="Z1497" s="2">
        <f>'FICHE PRODUIT'!G4020</f>
        <v>0</v>
      </c>
      <c r="AA1497" s="2">
        <f>'FICHE PRODUIT'!H4020</f>
        <v>0</v>
      </c>
    </row>
    <row r="1498" spans="1:27" x14ac:dyDescent="0.2">
      <c r="A1498" s="7" t="str">
        <f>'FICHE PRODUIT'!$A$3992</f>
        <v xml:space="preserve">SLACK IVY VELOUR </v>
      </c>
      <c r="B1498" s="2" t="str">
        <f>'FICHE PRODUIT'!$H$3992</f>
        <v>Orange</v>
      </c>
      <c r="C1498" s="2" t="str">
        <f>'FICHE PRODUIT'!$S$3992</f>
        <v>W26-27</v>
      </c>
      <c r="D1498" s="2">
        <f>'FICHE PRODUIT'!$Q$3992</f>
        <v>0</v>
      </c>
      <c r="E1498" s="2" t="str">
        <f>'FICHE PRODUIT'!$S$3994</f>
        <v xml:space="preserve">REPORT / CANCEL </v>
      </c>
      <c r="F1498" s="2" t="str">
        <f>'FICHE PRODUIT'!$E$3996</f>
        <v xml:space="preserve">Page 110 </v>
      </c>
      <c r="G1498" s="2" t="str">
        <f>'FICHE PRODUIT'!$E$3997</f>
        <v xml:space="preserve">Not need </v>
      </c>
      <c r="H1498" s="122" t="str">
        <f>'FICHE PRODUIT'!$E$3998</f>
        <v>OCEAN SURPLUS</v>
      </c>
      <c r="I1498" s="2" t="b">
        <f>'FICHE PRODUIT'!$E$4000</f>
        <v>0</v>
      </c>
      <c r="J1498" s="2" t="str">
        <f>'FICHE PRODUIT'!$E$4002</f>
        <v>Blazers</v>
      </c>
      <c r="K1498" s="2" t="str">
        <f>'FICHE PRODUIT'!$E$4003</f>
        <v>Slack</v>
      </c>
      <c r="L1498" s="4">
        <f>'FICHE PRODUIT'!$E$4005</f>
        <v>95</v>
      </c>
      <c r="M1498" s="4">
        <f>'FICHE PRODUIT'!$E$4006</f>
        <v>31.360000000000003</v>
      </c>
      <c r="N1498" s="4">
        <f>'FICHE PRODUIT'!$E$4008</f>
        <v>126.36</v>
      </c>
      <c r="O1498" s="4">
        <f>'FICHE PRODUIT'!$E$4009</f>
        <v>3.9173789173789175</v>
      </c>
      <c r="P1498" s="4">
        <f>'FICHE PRODUIT'!$E$4011</f>
        <v>495</v>
      </c>
      <c r="Q1498" s="4">
        <f>'FICHE PRODUIT'!$E$4012</f>
        <v>198</v>
      </c>
      <c r="R1498" s="4">
        <f>'FICHE PRODUIT'!$E$4013</f>
        <v>224.99999999999997</v>
      </c>
      <c r="S1498" s="122">
        <f>'FICHE PRODUIT'!$E$4014</f>
        <v>0</v>
      </c>
      <c r="T1498" s="2" t="str">
        <f>'FICHE PRODUIT'!A4021</f>
        <v>INTERLINING</v>
      </c>
      <c r="U1498" s="2" t="str">
        <f>'FICHE PRODUIT'!B4021</f>
        <v>CHARGEUR</v>
      </c>
      <c r="V1498" s="2" t="str">
        <f>'FICHE PRODUIT'!C4021</f>
        <v>711048/A NATURAL</v>
      </c>
      <c r="W1498" s="2">
        <f>'FICHE PRODUIT'!D4021</f>
        <v>0.6</v>
      </c>
      <c r="X1498" s="2">
        <f>'FICHE PRODUIT'!E4021</f>
        <v>0</v>
      </c>
      <c r="Y1498" s="2">
        <f>'FICHE PRODUIT'!F4021</f>
        <v>0</v>
      </c>
      <c r="Z1498" s="2">
        <f>'FICHE PRODUIT'!G4021</f>
        <v>0</v>
      </c>
      <c r="AA1498" s="2">
        <f>'FICHE PRODUIT'!H4021</f>
        <v>0</v>
      </c>
    </row>
    <row r="1499" spans="1:27" x14ac:dyDescent="0.2">
      <c r="A1499" s="7" t="str">
        <f>'FICHE PRODUIT'!$A$3992</f>
        <v xml:space="preserve">SLACK IVY VELOUR </v>
      </c>
      <c r="B1499" s="2" t="str">
        <f>'FICHE PRODUIT'!$H$3992</f>
        <v>Orange</v>
      </c>
      <c r="C1499" s="2" t="str">
        <f>'FICHE PRODUIT'!$S$3992</f>
        <v>W26-27</v>
      </c>
      <c r="D1499" s="2">
        <f>'FICHE PRODUIT'!$Q$3992</f>
        <v>0</v>
      </c>
      <c r="E1499" s="2" t="str">
        <f>'FICHE PRODUIT'!$S$3994</f>
        <v xml:space="preserve">REPORT / CANCEL </v>
      </c>
      <c r="F1499" s="2" t="str">
        <f>'FICHE PRODUIT'!$E$3996</f>
        <v xml:space="preserve">Page 110 </v>
      </c>
      <c r="G1499" s="2" t="str">
        <f>'FICHE PRODUIT'!$E$3997</f>
        <v xml:space="preserve">Not need </v>
      </c>
      <c r="H1499" s="122" t="str">
        <f>'FICHE PRODUIT'!$E$3998</f>
        <v>OCEAN SURPLUS</v>
      </c>
      <c r="I1499" s="2" t="b">
        <f>'FICHE PRODUIT'!$E$4000</f>
        <v>0</v>
      </c>
      <c r="J1499" s="2" t="str">
        <f>'FICHE PRODUIT'!$E$4002</f>
        <v>Blazers</v>
      </c>
      <c r="K1499" s="2" t="str">
        <f>'FICHE PRODUIT'!$E$4003</f>
        <v>Slack</v>
      </c>
      <c r="L1499" s="4">
        <f>'FICHE PRODUIT'!$E$4005</f>
        <v>95</v>
      </c>
      <c r="M1499" s="4">
        <f>'FICHE PRODUIT'!$E$4006</f>
        <v>31.360000000000003</v>
      </c>
      <c r="N1499" s="4">
        <f>'FICHE PRODUIT'!$E$4008</f>
        <v>126.36</v>
      </c>
      <c r="O1499" s="4">
        <f>'FICHE PRODUIT'!$E$4009</f>
        <v>3.9173789173789175</v>
      </c>
      <c r="P1499" s="4">
        <f>'FICHE PRODUIT'!$E$4011</f>
        <v>495</v>
      </c>
      <c r="Q1499" s="4">
        <f>'FICHE PRODUIT'!$E$4012</f>
        <v>198</v>
      </c>
      <c r="R1499" s="4">
        <f>'FICHE PRODUIT'!$E$4013</f>
        <v>224.99999999999997</v>
      </c>
      <c r="S1499" s="122">
        <f>'FICHE PRODUIT'!$E$4014</f>
        <v>0</v>
      </c>
      <c r="T1499" s="2" t="str">
        <f>'FICHE PRODUIT'!A4022</f>
        <v>BOUTONS</v>
      </c>
      <c r="U1499" s="2" t="str">
        <f>'FICHE PRODUIT'!B4022</f>
        <v>LOUROPEL</v>
      </c>
      <c r="V1499" s="2" t="str">
        <f>'FICHE PRODUIT'!C4022</f>
        <v>BT2</v>
      </c>
      <c r="W1499" s="2">
        <f>'FICHE PRODUIT'!D4022</f>
        <v>3</v>
      </c>
      <c r="X1499" s="2">
        <f>'FICHE PRODUIT'!E4022</f>
        <v>0</v>
      </c>
      <c r="Y1499" s="2">
        <f>'FICHE PRODUIT'!F4022</f>
        <v>0.13</v>
      </c>
      <c r="Z1499" s="2">
        <f>'FICHE PRODUIT'!G4022</f>
        <v>0.39</v>
      </c>
      <c r="AA1499" s="2">
        <f>'FICHE PRODUIT'!H4022</f>
        <v>0</v>
      </c>
    </row>
    <row r="1500" spans="1:27" x14ac:dyDescent="0.2">
      <c r="A1500" s="7" t="str">
        <f>'FICHE PRODUIT'!$A$3992</f>
        <v xml:space="preserve">SLACK IVY VELOUR </v>
      </c>
      <c r="B1500" s="2" t="str">
        <f>'FICHE PRODUIT'!$H$3992</f>
        <v>Orange</v>
      </c>
      <c r="C1500" s="2" t="str">
        <f>'FICHE PRODUIT'!$S$3992</f>
        <v>W26-27</v>
      </c>
      <c r="D1500" s="2">
        <f>'FICHE PRODUIT'!$Q$3992</f>
        <v>0</v>
      </c>
      <c r="E1500" s="2" t="str">
        <f>'FICHE PRODUIT'!$S$3994</f>
        <v xml:space="preserve">REPORT / CANCEL </v>
      </c>
      <c r="F1500" s="2" t="str">
        <f>'FICHE PRODUIT'!$E$3996</f>
        <v xml:space="preserve">Page 110 </v>
      </c>
      <c r="G1500" s="2" t="str">
        <f>'FICHE PRODUIT'!$E$3997</f>
        <v xml:space="preserve">Not need </v>
      </c>
      <c r="H1500" s="122" t="str">
        <f>'FICHE PRODUIT'!$E$3998</f>
        <v>OCEAN SURPLUS</v>
      </c>
      <c r="I1500" s="2" t="b">
        <f>'FICHE PRODUIT'!$E$4000</f>
        <v>0</v>
      </c>
      <c r="J1500" s="2" t="str">
        <f>'FICHE PRODUIT'!$E$4002</f>
        <v>Blazers</v>
      </c>
      <c r="K1500" s="2" t="str">
        <f>'FICHE PRODUIT'!$E$4003</f>
        <v>Slack</v>
      </c>
      <c r="L1500" s="4">
        <f>'FICHE PRODUIT'!$E$4005</f>
        <v>95</v>
      </c>
      <c r="M1500" s="4">
        <f>'FICHE PRODUIT'!$E$4006</f>
        <v>31.360000000000003</v>
      </c>
      <c r="N1500" s="4">
        <f>'FICHE PRODUIT'!$E$4008</f>
        <v>126.36</v>
      </c>
      <c r="O1500" s="4">
        <f>'FICHE PRODUIT'!$E$4009</f>
        <v>3.9173789173789175</v>
      </c>
      <c r="P1500" s="4">
        <f>'FICHE PRODUIT'!$E$4011</f>
        <v>495</v>
      </c>
      <c r="Q1500" s="4">
        <f>'FICHE PRODUIT'!$E$4012</f>
        <v>198</v>
      </c>
      <c r="R1500" s="4">
        <f>'FICHE PRODUIT'!$E$4013</f>
        <v>224.99999999999997</v>
      </c>
      <c r="S1500" s="122">
        <f>'FICHE PRODUIT'!$E$4014</f>
        <v>0</v>
      </c>
      <c r="T1500" s="2" t="str">
        <f>'FICHE PRODUIT'!A4023</f>
        <v>BOUTONS</v>
      </c>
      <c r="U1500" s="2" t="str">
        <f>'FICHE PRODUIT'!B4023</f>
        <v>LOUROPEL</v>
      </c>
      <c r="V1500" s="2" t="str">
        <f>'FICHE PRODUIT'!C4023</f>
        <v>BT1</v>
      </c>
      <c r="W1500" s="2">
        <f>'FICHE PRODUIT'!D4023</f>
        <v>10</v>
      </c>
      <c r="X1500" s="2">
        <f>'FICHE PRODUIT'!E4023</f>
        <v>0</v>
      </c>
      <c r="Y1500" s="2">
        <f>'FICHE PRODUIT'!F4023</f>
        <v>0.06</v>
      </c>
      <c r="Z1500" s="2">
        <f>'FICHE PRODUIT'!G4023</f>
        <v>0.6</v>
      </c>
      <c r="AA1500" s="2">
        <f>'FICHE PRODUIT'!H4023</f>
        <v>0</v>
      </c>
    </row>
    <row r="1501" spans="1:27" x14ac:dyDescent="0.2">
      <c r="A1501" s="7" t="str">
        <f>'FICHE PRODUIT'!$A$3992</f>
        <v xml:space="preserve">SLACK IVY VELOUR </v>
      </c>
      <c r="B1501" s="2" t="str">
        <f>'FICHE PRODUIT'!$H$3992</f>
        <v>Orange</v>
      </c>
      <c r="C1501" s="2" t="str">
        <f>'FICHE PRODUIT'!$S$3992</f>
        <v>W26-27</v>
      </c>
      <c r="D1501" s="2">
        <f>'FICHE PRODUIT'!$Q$3992</f>
        <v>0</v>
      </c>
      <c r="E1501" s="2" t="str">
        <f>'FICHE PRODUIT'!$S$3994</f>
        <v xml:space="preserve">REPORT / CANCEL </v>
      </c>
      <c r="F1501" s="2" t="str">
        <f>'FICHE PRODUIT'!$E$3996</f>
        <v xml:space="preserve">Page 110 </v>
      </c>
      <c r="G1501" s="2" t="str">
        <f>'FICHE PRODUIT'!$E$3997</f>
        <v xml:space="preserve">Not need </v>
      </c>
      <c r="H1501" s="122" t="str">
        <f>'FICHE PRODUIT'!$E$3998</f>
        <v>OCEAN SURPLUS</v>
      </c>
      <c r="I1501" s="2" t="b">
        <f>'FICHE PRODUIT'!$E$4000</f>
        <v>0</v>
      </c>
      <c r="J1501" s="2" t="str">
        <f>'FICHE PRODUIT'!$E$4002</f>
        <v>Blazers</v>
      </c>
      <c r="K1501" s="2" t="str">
        <f>'FICHE PRODUIT'!$E$4003</f>
        <v>Slack</v>
      </c>
      <c r="L1501" s="4">
        <f>'FICHE PRODUIT'!$E$4005</f>
        <v>95</v>
      </c>
      <c r="M1501" s="4">
        <f>'FICHE PRODUIT'!$E$4006</f>
        <v>31.360000000000003</v>
      </c>
      <c r="N1501" s="4">
        <f>'FICHE PRODUIT'!$E$4008</f>
        <v>126.36</v>
      </c>
      <c r="O1501" s="4">
        <f>'FICHE PRODUIT'!$E$4009</f>
        <v>3.9173789173789175</v>
      </c>
      <c r="P1501" s="4">
        <f>'FICHE PRODUIT'!$E$4011</f>
        <v>495</v>
      </c>
      <c r="Q1501" s="4">
        <f>'FICHE PRODUIT'!$E$4012</f>
        <v>198</v>
      </c>
      <c r="R1501" s="4">
        <f>'FICHE PRODUIT'!$E$4013</f>
        <v>224.99999999999997</v>
      </c>
      <c r="S1501" s="122">
        <f>'FICHE PRODUIT'!$E$4014</f>
        <v>0</v>
      </c>
      <c r="T1501" s="2" t="str">
        <f>'FICHE PRODUIT'!A4024</f>
        <v>GALON</v>
      </c>
      <c r="U1501" s="2" t="str">
        <f>'FICHE PRODUIT'!B4024</f>
        <v>NASTRO</v>
      </c>
      <c r="V1501" s="2" t="str">
        <f>'FICHE PRODUIT'!C4024</f>
        <v>H</v>
      </c>
      <c r="W1501" s="2">
        <f>'FICHE PRODUIT'!D4024</f>
        <v>0.5</v>
      </c>
      <c r="X1501" s="2">
        <f>'FICHE PRODUIT'!E4024</f>
        <v>0</v>
      </c>
      <c r="Y1501" s="2">
        <f>'FICHE PRODUIT'!F4024</f>
        <v>0</v>
      </c>
      <c r="Z1501" s="2">
        <f>'FICHE PRODUIT'!G4024</f>
        <v>0</v>
      </c>
      <c r="AA1501" s="2">
        <f>'FICHE PRODUIT'!H4024</f>
        <v>0</v>
      </c>
    </row>
    <row r="1502" spans="1:27" x14ac:dyDescent="0.2">
      <c r="A1502" s="7" t="str">
        <f>'FICHE PRODUIT'!$A$3992</f>
        <v xml:space="preserve">SLACK IVY VELOUR </v>
      </c>
      <c r="B1502" s="2" t="str">
        <f>'FICHE PRODUIT'!$H$3992</f>
        <v>Orange</v>
      </c>
      <c r="C1502" s="2" t="str">
        <f>'FICHE PRODUIT'!$S$3992</f>
        <v>W26-27</v>
      </c>
      <c r="D1502" s="2">
        <f>'FICHE PRODUIT'!$Q$3992</f>
        <v>0</v>
      </c>
      <c r="E1502" s="2" t="str">
        <f>'FICHE PRODUIT'!$S$3994</f>
        <v xml:space="preserve">REPORT / CANCEL </v>
      </c>
      <c r="F1502" s="2" t="str">
        <f>'FICHE PRODUIT'!$E$3996</f>
        <v xml:space="preserve">Page 110 </v>
      </c>
      <c r="G1502" s="2" t="str">
        <f>'FICHE PRODUIT'!$E$3997</f>
        <v xml:space="preserve">Not need </v>
      </c>
      <c r="H1502" s="122" t="str">
        <f>'FICHE PRODUIT'!$E$3998</f>
        <v>OCEAN SURPLUS</v>
      </c>
      <c r="I1502" s="2" t="b">
        <f>'FICHE PRODUIT'!$E$4000</f>
        <v>0</v>
      </c>
      <c r="J1502" s="2" t="str">
        <f>'FICHE PRODUIT'!$E$4002</f>
        <v>Blazers</v>
      </c>
      <c r="K1502" s="2" t="str">
        <f>'FICHE PRODUIT'!$E$4003</f>
        <v>Slack</v>
      </c>
      <c r="L1502" s="4">
        <f>'FICHE PRODUIT'!$E$4005</f>
        <v>95</v>
      </c>
      <c r="M1502" s="4">
        <f>'FICHE PRODUIT'!$E$4006</f>
        <v>31.360000000000003</v>
      </c>
      <c r="N1502" s="4">
        <f>'FICHE PRODUIT'!$E$4008</f>
        <v>126.36</v>
      </c>
      <c r="O1502" s="4">
        <f>'FICHE PRODUIT'!$E$4009</f>
        <v>3.9173789173789175</v>
      </c>
      <c r="P1502" s="4">
        <f>'FICHE PRODUIT'!$E$4011</f>
        <v>495</v>
      </c>
      <c r="Q1502" s="4">
        <f>'FICHE PRODUIT'!$E$4012</f>
        <v>198</v>
      </c>
      <c r="R1502" s="4">
        <f>'FICHE PRODUIT'!$E$4013</f>
        <v>224.99999999999997</v>
      </c>
      <c r="S1502" s="122">
        <f>'FICHE PRODUIT'!$E$4014</f>
        <v>0</v>
      </c>
      <c r="T1502" s="2" t="str">
        <f>'FICHE PRODUIT'!A4025</f>
        <v>GALON</v>
      </c>
      <c r="U1502" s="2" t="str">
        <f>'FICHE PRODUIT'!B4025</f>
        <v>NASTRO</v>
      </c>
      <c r="V1502" s="2" t="str">
        <f>'FICHE PRODUIT'!C4025</f>
        <v>G</v>
      </c>
      <c r="W1502" s="2">
        <f>'FICHE PRODUIT'!D4025</f>
        <v>1</v>
      </c>
      <c r="X1502" s="2">
        <f>'FICHE PRODUIT'!E4025</f>
        <v>0</v>
      </c>
      <c r="Y1502" s="2">
        <f>'FICHE PRODUIT'!F4025</f>
        <v>0.49</v>
      </c>
      <c r="Z1502" s="2">
        <f>'FICHE PRODUIT'!G4025</f>
        <v>0.49</v>
      </c>
      <c r="AA1502" s="2">
        <f>'FICHE PRODUIT'!H4025</f>
        <v>0</v>
      </c>
    </row>
    <row r="1503" spans="1:27" x14ac:dyDescent="0.2">
      <c r="A1503" s="7" t="str">
        <f>'FICHE PRODUIT'!$A$3992</f>
        <v xml:space="preserve">SLACK IVY VELOUR </v>
      </c>
      <c r="B1503" s="2" t="str">
        <f>'FICHE PRODUIT'!$H$3992</f>
        <v>Orange</v>
      </c>
      <c r="C1503" s="2" t="str">
        <f>'FICHE PRODUIT'!$S$3992</f>
        <v>W26-27</v>
      </c>
      <c r="D1503" s="2">
        <f>'FICHE PRODUIT'!$Q$3992</f>
        <v>0</v>
      </c>
      <c r="E1503" s="2" t="str">
        <f>'FICHE PRODUIT'!$S$3994</f>
        <v xml:space="preserve">REPORT / CANCEL </v>
      </c>
      <c r="F1503" s="2" t="str">
        <f>'FICHE PRODUIT'!$E$3996</f>
        <v xml:space="preserve">Page 110 </v>
      </c>
      <c r="G1503" s="2" t="str">
        <f>'FICHE PRODUIT'!$E$3997</f>
        <v xml:space="preserve">Not need </v>
      </c>
      <c r="H1503" s="122" t="str">
        <f>'FICHE PRODUIT'!$E$3998</f>
        <v>OCEAN SURPLUS</v>
      </c>
      <c r="I1503" s="2" t="b">
        <f>'FICHE PRODUIT'!$E$4000</f>
        <v>0</v>
      </c>
      <c r="J1503" s="2" t="str">
        <f>'FICHE PRODUIT'!$E$4002</f>
        <v>Blazers</v>
      </c>
      <c r="K1503" s="2" t="str">
        <f>'FICHE PRODUIT'!$E$4003</f>
        <v>Slack</v>
      </c>
      <c r="L1503" s="4">
        <f>'FICHE PRODUIT'!$E$4005</f>
        <v>95</v>
      </c>
      <c r="M1503" s="4">
        <f>'FICHE PRODUIT'!$E$4006</f>
        <v>31.360000000000003</v>
      </c>
      <c r="N1503" s="4">
        <f>'FICHE PRODUIT'!$E$4008</f>
        <v>126.36</v>
      </c>
      <c r="O1503" s="4">
        <f>'FICHE PRODUIT'!$E$4009</f>
        <v>3.9173789173789175</v>
      </c>
      <c r="P1503" s="4">
        <f>'FICHE PRODUIT'!$E$4011</f>
        <v>495</v>
      </c>
      <c r="Q1503" s="4">
        <f>'FICHE PRODUIT'!$E$4012</f>
        <v>198</v>
      </c>
      <c r="R1503" s="4">
        <f>'FICHE PRODUIT'!$E$4013</f>
        <v>224.99999999999997</v>
      </c>
      <c r="S1503" s="122">
        <f>'FICHE PRODUIT'!$E$4014</f>
        <v>0</v>
      </c>
      <c r="T1503" s="2" t="str">
        <f>'FICHE PRODUIT'!A4026</f>
        <v>ETIQUETTES</v>
      </c>
      <c r="U1503" s="2" t="str">
        <f>'FICHE PRODUIT'!B4026</f>
        <v>CADICA</v>
      </c>
      <c r="V1503" s="2" t="str">
        <f>'FICHE PRODUIT'!C4026</f>
        <v>DM1</v>
      </c>
      <c r="W1503" s="2">
        <f>'FICHE PRODUIT'!D4026</f>
        <v>1</v>
      </c>
      <c r="X1503" s="2">
        <f>'FICHE PRODUIT'!E4026</f>
        <v>0</v>
      </c>
      <c r="Y1503" s="2">
        <f>'FICHE PRODUIT'!F4026</f>
        <v>0.27</v>
      </c>
      <c r="Z1503" s="2">
        <f>'FICHE PRODUIT'!G4026</f>
        <v>0.27</v>
      </c>
      <c r="AA1503" s="2">
        <f>'FICHE PRODUIT'!H4026</f>
        <v>0</v>
      </c>
    </row>
    <row r="1504" spans="1:27" x14ac:dyDescent="0.2">
      <c r="A1504" s="7" t="str">
        <f>'FICHE PRODUIT'!$A$3992</f>
        <v xml:space="preserve">SLACK IVY VELOUR </v>
      </c>
      <c r="B1504" s="2" t="str">
        <f>'FICHE PRODUIT'!$H$3992</f>
        <v>Orange</v>
      </c>
      <c r="C1504" s="2" t="str">
        <f>'FICHE PRODUIT'!$S$3992</f>
        <v>W26-27</v>
      </c>
      <c r="D1504" s="2">
        <f>'FICHE PRODUIT'!$Q$3992</f>
        <v>0</v>
      </c>
      <c r="E1504" s="2" t="str">
        <f>'FICHE PRODUIT'!$S$3994</f>
        <v xml:space="preserve">REPORT / CANCEL </v>
      </c>
      <c r="F1504" s="2" t="str">
        <f>'FICHE PRODUIT'!$E$3996</f>
        <v xml:space="preserve">Page 110 </v>
      </c>
      <c r="G1504" s="2" t="str">
        <f>'FICHE PRODUIT'!$E$3997</f>
        <v xml:space="preserve">Not need </v>
      </c>
      <c r="H1504" s="122" t="str">
        <f>'FICHE PRODUIT'!$E$3998</f>
        <v>OCEAN SURPLUS</v>
      </c>
      <c r="I1504" s="2" t="b">
        <f>'FICHE PRODUIT'!$E$4000</f>
        <v>0</v>
      </c>
      <c r="J1504" s="2" t="str">
        <f>'FICHE PRODUIT'!$E$4002</f>
        <v>Blazers</v>
      </c>
      <c r="K1504" s="2" t="str">
        <f>'FICHE PRODUIT'!$E$4003</f>
        <v>Slack</v>
      </c>
      <c r="L1504" s="4">
        <f>'FICHE PRODUIT'!$E$4005</f>
        <v>95</v>
      </c>
      <c r="M1504" s="4">
        <f>'FICHE PRODUIT'!$E$4006</f>
        <v>31.360000000000003</v>
      </c>
      <c r="N1504" s="4">
        <f>'FICHE PRODUIT'!$E$4008</f>
        <v>126.36</v>
      </c>
      <c r="O1504" s="4">
        <f>'FICHE PRODUIT'!$E$4009</f>
        <v>3.9173789173789175</v>
      </c>
      <c r="P1504" s="4">
        <f>'FICHE PRODUIT'!$E$4011</f>
        <v>495</v>
      </c>
      <c r="Q1504" s="4">
        <f>'FICHE PRODUIT'!$E$4012</f>
        <v>198</v>
      </c>
      <c r="R1504" s="4">
        <f>'FICHE PRODUIT'!$E$4013</f>
        <v>224.99999999999997</v>
      </c>
      <c r="S1504" s="122">
        <f>'FICHE PRODUIT'!$E$4014</f>
        <v>0</v>
      </c>
      <c r="T1504" s="2" t="str">
        <f>'FICHE PRODUIT'!A4027</f>
        <v>HANGTAG</v>
      </c>
      <c r="U1504" s="2" t="str">
        <f>'FICHE PRODUIT'!B4027</f>
        <v>CADICA</v>
      </c>
      <c r="V1504" s="2" t="str">
        <f>'FICHE PRODUIT'!C4027</f>
        <v>XD2</v>
      </c>
      <c r="W1504" s="2">
        <f>'FICHE PRODUIT'!D4027</f>
        <v>1</v>
      </c>
      <c r="X1504" s="2">
        <f>'FICHE PRODUIT'!E4027</f>
        <v>0</v>
      </c>
      <c r="Y1504" s="2">
        <f>'FICHE PRODUIT'!F4027</f>
        <v>0.25</v>
      </c>
      <c r="Z1504" s="2">
        <f>'FICHE PRODUIT'!G4027</f>
        <v>0.25</v>
      </c>
      <c r="AA1504" s="2">
        <f>'FICHE PRODUIT'!H4027</f>
        <v>0</v>
      </c>
    </row>
    <row r="1505" spans="1:27" x14ac:dyDescent="0.2">
      <c r="A1505" s="7" t="str">
        <f>'FICHE PRODUIT'!$A$3992</f>
        <v xml:space="preserve">SLACK IVY VELOUR </v>
      </c>
      <c r="B1505" s="2" t="str">
        <f>'FICHE PRODUIT'!$H$3992</f>
        <v>Orange</v>
      </c>
      <c r="C1505" s="2" t="str">
        <f>'FICHE PRODUIT'!$S$3992</f>
        <v>W26-27</v>
      </c>
      <c r="D1505" s="2">
        <f>'FICHE PRODUIT'!$Q$3992</f>
        <v>0</v>
      </c>
      <c r="E1505" s="2" t="str">
        <f>'FICHE PRODUIT'!$S$3994</f>
        <v xml:space="preserve">REPORT / CANCEL </v>
      </c>
      <c r="F1505" s="2" t="str">
        <f>'FICHE PRODUIT'!$E$3996</f>
        <v xml:space="preserve">Page 110 </v>
      </c>
      <c r="G1505" s="2" t="str">
        <f>'FICHE PRODUIT'!$E$3997</f>
        <v xml:space="preserve">Not need </v>
      </c>
      <c r="H1505" s="122" t="str">
        <f>'FICHE PRODUIT'!$E$3998</f>
        <v>OCEAN SURPLUS</v>
      </c>
      <c r="I1505" s="2" t="b">
        <f>'FICHE PRODUIT'!$E$4000</f>
        <v>0</v>
      </c>
      <c r="J1505" s="2" t="str">
        <f>'FICHE PRODUIT'!$E$4002</f>
        <v>Blazers</v>
      </c>
      <c r="K1505" s="2" t="str">
        <f>'FICHE PRODUIT'!$E$4003</f>
        <v>Slack</v>
      </c>
      <c r="L1505" s="4">
        <f>'FICHE PRODUIT'!$E$4005</f>
        <v>95</v>
      </c>
      <c r="M1505" s="4">
        <f>'FICHE PRODUIT'!$E$4006</f>
        <v>31.360000000000003</v>
      </c>
      <c r="N1505" s="4">
        <f>'FICHE PRODUIT'!$E$4008</f>
        <v>126.36</v>
      </c>
      <c r="O1505" s="4">
        <f>'FICHE PRODUIT'!$E$4009</f>
        <v>3.9173789173789175</v>
      </c>
      <c r="P1505" s="4">
        <f>'FICHE PRODUIT'!$E$4011</f>
        <v>495</v>
      </c>
      <c r="Q1505" s="4">
        <f>'FICHE PRODUIT'!$E$4012</f>
        <v>198</v>
      </c>
      <c r="R1505" s="4">
        <f>'FICHE PRODUIT'!$E$4013</f>
        <v>224.99999999999997</v>
      </c>
      <c r="S1505" s="122">
        <f>'FICHE PRODUIT'!$E$4014</f>
        <v>0</v>
      </c>
      <c r="T1505" s="2">
        <f>'FICHE PRODUIT'!A4028</f>
        <v>0</v>
      </c>
      <c r="U1505" s="2">
        <f>'FICHE PRODUIT'!B4028</f>
        <v>0</v>
      </c>
      <c r="V1505" s="2">
        <f>'FICHE PRODUIT'!C4028</f>
        <v>0</v>
      </c>
      <c r="W1505" s="2">
        <f>'FICHE PRODUIT'!D4028</f>
        <v>0</v>
      </c>
      <c r="X1505" s="2">
        <f>'FICHE PRODUIT'!E4028</f>
        <v>0</v>
      </c>
      <c r="Y1505" s="2">
        <f>'FICHE PRODUIT'!F4028</f>
        <v>0</v>
      </c>
      <c r="Z1505" s="2">
        <f>'FICHE PRODUIT'!G4028</f>
        <v>0</v>
      </c>
      <c r="AA1505" s="2">
        <f>'FICHE PRODUIT'!H4028</f>
        <v>0</v>
      </c>
    </row>
    <row r="1506" spans="1:27" x14ac:dyDescent="0.2">
      <c r="A1506" s="7" t="str">
        <f>'FICHE PRODUIT'!$A$3992</f>
        <v xml:space="preserve">SLACK IVY VELOUR </v>
      </c>
      <c r="B1506" s="2" t="str">
        <f>'FICHE PRODUIT'!$H$3992</f>
        <v>Orange</v>
      </c>
      <c r="C1506" s="2" t="str">
        <f>'FICHE PRODUIT'!$S$3992</f>
        <v>W26-27</v>
      </c>
      <c r="D1506" s="2">
        <f>'FICHE PRODUIT'!$Q$3992</f>
        <v>0</v>
      </c>
      <c r="E1506" s="2" t="str">
        <f>'FICHE PRODUIT'!$S$3994</f>
        <v xml:space="preserve">REPORT / CANCEL </v>
      </c>
      <c r="F1506" s="2" t="str">
        <f>'FICHE PRODUIT'!$E$3996</f>
        <v xml:space="preserve">Page 110 </v>
      </c>
      <c r="G1506" s="2" t="str">
        <f>'FICHE PRODUIT'!$E$3997</f>
        <v xml:space="preserve">Not need </v>
      </c>
      <c r="H1506" s="122" t="str">
        <f>'FICHE PRODUIT'!$E$3998</f>
        <v>OCEAN SURPLUS</v>
      </c>
      <c r="I1506" s="2" t="b">
        <f>'FICHE PRODUIT'!$E$4000</f>
        <v>0</v>
      </c>
      <c r="J1506" s="2" t="str">
        <f>'FICHE PRODUIT'!$E$4002</f>
        <v>Blazers</v>
      </c>
      <c r="K1506" s="2" t="str">
        <f>'FICHE PRODUIT'!$E$4003</f>
        <v>Slack</v>
      </c>
      <c r="L1506" s="4">
        <f>'FICHE PRODUIT'!$E$4005</f>
        <v>95</v>
      </c>
      <c r="M1506" s="4">
        <f>'FICHE PRODUIT'!$E$4006</f>
        <v>31.360000000000003</v>
      </c>
      <c r="N1506" s="4">
        <f>'FICHE PRODUIT'!$E$4008</f>
        <v>126.36</v>
      </c>
      <c r="O1506" s="4">
        <f>'FICHE PRODUIT'!$E$4009</f>
        <v>3.9173789173789175</v>
      </c>
      <c r="P1506" s="4">
        <f>'FICHE PRODUIT'!$E$4011</f>
        <v>495</v>
      </c>
      <c r="Q1506" s="4">
        <f>'FICHE PRODUIT'!$E$4012</f>
        <v>198</v>
      </c>
      <c r="R1506" s="4">
        <f>'FICHE PRODUIT'!$E$4013</f>
        <v>224.99999999999997</v>
      </c>
      <c r="S1506" s="122">
        <f>'FICHE PRODUIT'!$E$4014</f>
        <v>0</v>
      </c>
      <c r="T1506" s="2">
        <f>'FICHE PRODUIT'!A4029</f>
        <v>0</v>
      </c>
      <c r="U1506" s="2">
        <f>'FICHE PRODUIT'!B4029</f>
        <v>0</v>
      </c>
      <c r="V1506" s="2">
        <f>'FICHE PRODUIT'!C4029</f>
        <v>0</v>
      </c>
      <c r="W1506" s="2">
        <f>'FICHE PRODUIT'!D4029</f>
        <v>0</v>
      </c>
      <c r="X1506" s="2">
        <f>'FICHE PRODUIT'!E4029</f>
        <v>0</v>
      </c>
      <c r="Y1506" s="2">
        <f>'FICHE PRODUIT'!F4029</f>
        <v>0</v>
      </c>
      <c r="Z1506" s="2">
        <f>'FICHE PRODUIT'!G4029</f>
        <v>0</v>
      </c>
      <c r="AA1506" s="2">
        <f>'FICHE PRODUIT'!H4029</f>
        <v>0</v>
      </c>
    </row>
    <row r="1507" spans="1:27" x14ac:dyDescent="0.2">
      <c r="A1507" s="7" t="str">
        <f>'FICHE PRODUIT'!$A$3992</f>
        <v xml:space="preserve">SLACK IVY VELOUR </v>
      </c>
      <c r="B1507" s="2" t="str">
        <f>'FICHE PRODUIT'!$H$3992</f>
        <v>Orange</v>
      </c>
      <c r="C1507" s="2" t="str">
        <f>'FICHE PRODUIT'!$S$3992</f>
        <v>W26-27</v>
      </c>
      <c r="D1507" s="2">
        <f>'FICHE PRODUIT'!$Q$3992</f>
        <v>0</v>
      </c>
      <c r="E1507" s="2" t="str">
        <f>'FICHE PRODUIT'!$S$3994</f>
        <v xml:space="preserve">REPORT / CANCEL </v>
      </c>
      <c r="F1507" s="2" t="str">
        <f>'FICHE PRODUIT'!$E$3996</f>
        <v xml:space="preserve">Page 110 </v>
      </c>
      <c r="G1507" s="2" t="str">
        <f>'FICHE PRODUIT'!$E$3997</f>
        <v xml:space="preserve">Not need </v>
      </c>
      <c r="H1507" s="122" t="str">
        <f>'FICHE PRODUIT'!$E$3998</f>
        <v>OCEAN SURPLUS</v>
      </c>
      <c r="I1507" s="2" t="b">
        <f>'FICHE PRODUIT'!$E$4000</f>
        <v>0</v>
      </c>
      <c r="J1507" s="2" t="str">
        <f>'FICHE PRODUIT'!$E$4002</f>
        <v>Blazers</v>
      </c>
      <c r="K1507" s="2" t="str">
        <f>'FICHE PRODUIT'!$E$4003</f>
        <v>Slack</v>
      </c>
      <c r="L1507" s="4">
        <f>'FICHE PRODUIT'!$E$4005</f>
        <v>95</v>
      </c>
      <c r="M1507" s="4">
        <f>'FICHE PRODUIT'!$E$4006</f>
        <v>31.360000000000003</v>
      </c>
      <c r="N1507" s="4">
        <f>'FICHE PRODUIT'!$E$4008</f>
        <v>126.36</v>
      </c>
      <c r="O1507" s="4">
        <f>'FICHE PRODUIT'!$E$4009</f>
        <v>3.9173789173789175</v>
      </c>
      <c r="P1507" s="4">
        <f>'FICHE PRODUIT'!$E$4011</f>
        <v>495</v>
      </c>
      <c r="Q1507" s="4">
        <f>'FICHE PRODUIT'!$E$4012</f>
        <v>198</v>
      </c>
      <c r="R1507" s="4">
        <f>'FICHE PRODUIT'!$E$4013</f>
        <v>224.99999999999997</v>
      </c>
      <c r="S1507" s="122">
        <f>'FICHE PRODUIT'!$E$4014</f>
        <v>0</v>
      </c>
      <c r="T1507" s="2">
        <f>'FICHE PRODUIT'!A4030</f>
        <v>0</v>
      </c>
      <c r="U1507" s="2">
        <f>'FICHE PRODUIT'!B4030</f>
        <v>0</v>
      </c>
      <c r="V1507" s="2">
        <f>'FICHE PRODUIT'!C4030</f>
        <v>0</v>
      </c>
      <c r="W1507" s="2">
        <f>'FICHE PRODUIT'!D4030</f>
        <v>0</v>
      </c>
      <c r="X1507" s="2">
        <f>'FICHE PRODUIT'!E4030</f>
        <v>0</v>
      </c>
      <c r="Y1507" s="2">
        <f>'FICHE PRODUIT'!F4030</f>
        <v>0</v>
      </c>
      <c r="Z1507" s="2">
        <f>'FICHE PRODUIT'!G4030</f>
        <v>0</v>
      </c>
      <c r="AA1507" s="2">
        <f>'FICHE PRODUIT'!H4030</f>
        <v>0</v>
      </c>
    </row>
    <row r="1508" spans="1:27" x14ac:dyDescent="0.2">
      <c r="A1508" s="7" t="str">
        <f>'FICHE PRODUIT'!$A$3992</f>
        <v xml:space="preserve">SLACK IVY VELOUR </v>
      </c>
      <c r="B1508" s="2" t="str">
        <f>'FICHE PRODUIT'!$H$3992</f>
        <v>Orange</v>
      </c>
      <c r="C1508" s="2" t="str">
        <f>'FICHE PRODUIT'!$S$3992</f>
        <v>W26-27</v>
      </c>
      <c r="D1508" s="2">
        <f>'FICHE PRODUIT'!$Q$3992</f>
        <v>0</v>
      </c>
      <c r="E1508" s="2" t="str">
        <f>'FICHE PRODUIT'!$S$3994</f>
        <v xml:space="preserve">REPORT / CANCEL </v>
      </c>
      <c r="F1508" s="2" t="str">
        <f>'FICHE PRODUIT'!$E$3996</f>
        <v xml:space="preserve">Page 110 </v>
      </c>
      <c r="G1508" s="2" t="str">
        <f>'FICHE PRODUIT'!$E$3997</f>
        <v xml:space="preserve">Not need </v>
      </c>
      <c r="H1508" s="122" t="str">
        <f>'FICHE PRODUIT'!$E$3998</f>
        <v>OCEAN SURPLUS</v>
      </c>
      <c r="I1508" s="2" t="b">
        <f>'FICHE PRODUIT'!$E$4000</f>
        <v>0</v>
      </c>
      <c r="J1508" s="2" t="str">
        <f>'FICHE PRODUIT'!$E$4002</f>
        <v>Blazers</v>
      </c>
      <c r="K1508" s="2" t="str">
        <f>'FICHE PRODUIT'!$E$4003</f>
        <v>Slack</v>
      </c>
      <c r="L1508" s="4">
        <f>'FICHE PRODUIT'!$E$4005</f>
        <v>95</v>
      </c>
      <c r="M1508" s="4">
        <f>'FICHE PRODUIT'!$E$4006</f>
        <v>31.360000000000003</v>
      </c>
      <c r="N1508" s="4">
        <f>'FICHE PRODUIT'!$E$4008</f>
        <v>126.36</v>
      </c>
      <c r="O1508" s="4">
        <f>'FICHE PRODUIT'!$E$4009</f>
        <v>3.9173789173789175</v>
      </c>
      <c r="P1508" s="4">
        <f>'FICHE PRODUIT'!$E$4011</f>
        <v>495</v>
      </c>
      <c r="Q1508" s="4">
        <f>'FICHE PRODUIT'!$E$4012</f>
        <v>198</v>
      </c>
      <c r="R1508" s="4">
        <f>'FICHE PRODUIT'!$E$4013</f>
        <v>224.99999999999997</v>
      </c>
      <c r="S1508" s="122">
        <f>'FICHE PRODUIT'!$E$4014</f>
        <v>0</v>
      </c>
      <c r="T1508" s="2" t="str">
        <f>'FICHE PRODUIT'!A4031</f>
        <v>Frais externe</v>
      </c>
      <c r="U1508" s="2" t="str">
        <f>'FICHE PRODUIT'!B4031</f>
        <v xml:space="preserve">Classwash </v>
      </c>
      <c r="V1508" s="2" t="str">
        <f>'FICHE PRODUIT'!C4031</f>
        <v>Teinture</v>
      </c>
      <c r="W1508" s="2">
        <f>'FICHE PRODUIT'!D4031</f>
        <v>1</v>
      </c>
      <c r="X1508" s="2">
        <f>'FICHE PRODUIT'!E4031</f>
        <v>0</v>
      </c>
      <c r="Y1508" s="2">
        <f>'FICHE PRODUIT'!F4031</f>
        <v>2</v>
      </c>
      <c r="Z1508" s="2">
        <f>'FICHE PRODUIT'!G4031</f>
        <v>2</v>
      </c>
      <c r="AA1508" s="2">
        <f>'FICHE PRODUIT'!H4031</f>
        <v>0</v>
      </c>
    </row>
    <row r="1509" spans="1:27" x14ac:dyDescent="0.2">
      <c r="A1509" s="7" t="str">
        <f>'FICHE PRODUIT'!$A$3992</f>
        <v xml:space="preserve">SLACK IVY VELOUR </v>
      </c>
      <c r="B1509" s="2" t="str">
        <f>'FICHE PRODUIT'!$H$3992</f>
        <v>Orange</v>
      </c>
      <c r="C1509" s="2" t="str">
        <f>'FICHE PRODUIT'!$S$3992</f>
        <v>W26-27</v>
      </c>
      <c r="D1509" s="2">
        <f>'FICHE PRODUIT'!$Q$3992</f>
        <v>0</v>
      </c>
      <c r="E1509" s="2" t="str">
        <f>'FICHE PRODUIT'!$S$3994</f>
        <v xml:space="preserve">REPORT / CANCEL </v>
      </c>
      <c r="F1509" s="2" t="str">
        <f>'FICHE PRODUIT'!$E$3996</f>
        <v xml:space="preserve">Page 110 </v>
      </c>
      <c r="G1509" s="2" t="str">
        <f>'FICHE PRODUIT'!$E$3997</f>
        <v xml:space="preserve">Not need </v>
      </c>
      <c r="H1509" s="122" t="str">
        <f>'FICHE PRODUIT'!$E$3998</f>
        <v>OCEAN SURPLUS</v>
      </c>
      <c r="I1509" s="2" t="b">
        <f>'FICHE PRODUIT'!$E$4000</f>
        <v>0</v>
      </c>
      <c r="J1509" s="2" t="str">
        <f>'FICHE PRODUIT'!$E$4002</f>
        <v>Blazers</v>
      </c>
      <c r="K1509" s="2" t="str">
        <f>'FICHE PRODUIT'!$E$4003</f>
        <v>Slack</v>
      </c>
      <c r="L1509" s="4">
        <f>'FICHE PRODUIT'!$E$4005</f>
        <v>95</v>
      </c>
      <c r="M1509" s="4">
        <f>'FICHE PRODUIT'!$E$4006</f>
        <v>31.360000000000003</v>
      </c>
      <c r="N1509" s="4">
        <f>'FICHE PRODUIT'!$E$4008</f>
        <v>126.36</v>
      </c>
      <c r="O1509" s="4">
        <f>'FICHE PRODUIT'!$E$4009</f>
        <v>3.9173789173789175</v>
      </c>
      <c r="P1509" s="4">
        <f>'FICHE PRODUIT'!$E$4011</f>
        <v>495</v>
      </c>
      <c r="Q1509" s="4">
        <f>'FICHE PRODUIT'!$E$4012</f>
        <v>198</v>
      </c>
      <c r="R1509" s="4">
        <f>'FICHE PRODUIT'!$E$4013</f>
        <v>224.99999999999997</v>
      </c>
      <c r="S1509" s="122">
        <f>'FICHE PRODUIT'!$E$4014</f>
        <v>0</v>
      </c>
      <c r="T1509" s="2" t="str">
        <f>'FICHE PRODUIT'!A4032</f>
        <v>Frais externe</v>
      </c>
      <c r="U1509" s="2" t="str">
        <f>'FICHE PRODUIT'!B4032</f>
        <v>Transport</v>
      </c>
      <c r="V1509" s="2" t="str">
        <f>'FICHE PRODUIT'!C4032</f>
        <v xml:space="preserve">Européen </v>
      </c>
      <c r="W1509" s="2">
        <f>'FICHE PRODUIT'!D4032</f>
        <v>1</v>
      </c>
      <c r="X1509" s="2">
        <f>'FICHE PRODUIT'!E4032</f>
        <v>0</v>
      </c>
      <c r="Y1509" s="2">
        <f>'FICHE PRODUIT'!F4032</f>
        <v>2</v>
      </c>
      <c r="Z1509" s="2">
        <f>'FICHE PRODUIT'!G4032</f>
        <v>2</v>
      </c>
      <c r="AA1509" s="2">
        <f>'FICHE PRODUIT'!H4032</f>
        <v>0</v>
      </c>
    </row>
    <row r="1510" spans="1:27" x14ac:dyDescent="0.2">
      <c r="A1510" s="7" t="str">
        <f>'FICHE PRODUIT'!$A$3992</f>
        <v xml:space="preserve">SLACK IVY VELOUR </v>
      </c>
      <c r="B1510" s="2" t="str">
        <f>'FICHE PRODUIT'!$H$3992</f>
        <v>Orange</v>
      </c>
      <c r="C1510" s="2" t="str">
        <f>'FICHE PRODUIT'!$S$3992</f>
        <v>W26-27</v>
      </c>
      <c r="D1510" s="2">
        <f>'FICHE PRODUIT'!$Q$3992</f>
        <v>0</v>
      </c>
      <c r="E1510" s="2" t="str">
        <f>'FICHE PRODUIT'!$S$3994</f>
        <v xml:space="preserve">REPORT / CANCEL </v>
      </c>
      <c r="F1510" s="2" t="str">
        <f>'FICHE PRODUIT'!$E$3996</f>
        <v xml:space="preserve">Page 110 </v>
      </c>
      <c r="G1510" s="2" t="str">
        <f>'FICHE PRODUIT'!$E$3997</f>
        <v xml:space="preserve">Not need </v>
      </c>
      <c r="H1510" s="122" t="str">
        <f>'FICHE PRODUIT'!$E$3998</f>
        <v>OCEAN SURPLUS</v>
      </c>
      <c r="I1510" s="2" t="b">
        <f>'FICHE PRODUIT'!$E$4000</f>
        <v>0</v>
      </c>
      <c r="J1510" s="2" t="str">
        <f>'FICHE PRODUIT'!$E$4002</f>
        <v>Blazers</v>
      </c>
      <c r="K1510" s="2" t="str">
        <f>'FICHE PRODUIT'!$E$4003</f>
        <v>Slack</v>
      </c>
      <c r="L1510" s="4">
        <f>'FICHE PRODUIT'!$E$4005</f>
        <v>95</v>
      </c>
      <c r="M1510" s="4">
        <f>'FICHE PRODUIT'!$E$4006</f>
        <v>31.360000000000003</v>
      </c>
      <c r="N1510" s="4">
        <f>'FICHE PRODUIT'!$E$4008</f>
        <v>126.36</v>
      </c>
      <c r="O1510" s="4">
        <f>'FICHE PRODUIT'!$E$4009</f>
        <v>3.9173789173789175</v>
      </c>
      <c r="P1510" s="4">
        <f>'FICHE PRODUIT'!$E$4011</f>
        <v>495</v>
      </c>
      <c r="Q1510" s="4">
        <f>'FICHE PRODUIT'!$E$4012</f>
        <v>198</v>
      </c>
      <c r="R1510" s="4">
        <f>'FICHE PRODUIT'!$E$4013</f>
        <v>224.99999999999997</v>
      </c>
      <c r="S1510" s="122">
        <f>'FICHE PRODUIT'!$E$4014</f>
        <v>0</v>
      </c>
      <c r="T1510" s="2" t="str">
        <f>'FICHE PRODUIT'!A4033</f>
        <v>Frais externe</v>
      </c>
      <c r="U1510" s="2" t="str">
        <f>'FICHE PRODUIT'!B4033</f>
        <v>Communication</v>
      </c>
      <c r="V1510" s="2" t="str">
        <f>'FICHE PRODUIT'!C4033</f>
        <v>Marketing</v>
      </c>
      <c r="W1510" s="2">
        <f>'FICHE PRODUIT'!D4033</f>
        <v>1</v>
      </c>
      <c r="X1510" s="2">
        <f>'FICHE PRODUIT'!E4033</f>
        <v>0</v>
      </c>
      <c r="Y1510" s="2">
        <f>'FICHE PRODUIT'!F4033</f>
        <v>0.5</v>
      </c>
      <c r="Z1510" s="2">
        <f>'FICHE PRODUIT'!G4033</f>
        <v>0.5</v>
      </c>
      <c r="AA1510" s="2">
        <f>'FICHE PRODUIT'!H4033</f>
        <v>0</v>
      </c>
    </row>
    <row r="1511" spans="1:27" x14ac:dyDescent="0.2">
      <c r="A1511" s="7" t="str">
        <f>'FICHE PRODUIT'!$A$4035</f>
        <v>SLACK IVY VIW4005</v>
      </c>
      <c r="B1511" s="2" t="str">
        <f>'FICHE PRODUIT'!$H$4035</f>
        <v>Beige</v>
      </c>
      <c r="C1511" s="2" t="str">
        <f>'FICHE PRODUIT'!$S$4035</f>
        <v>W26-27</v>
      </c>
      <c r="D1511" s="2">
        <f>'FICHE PRODUIT'!$Q$4035</f>
        <v>0</v>
      </c>
      <c r="E1511" s="2" t="str">
        <f>'FICHE PRODUIT'!$S$4037</f>
        <v xml:space="preserve">REPORT / CANCEL </v>
      </c>
      <c r="F1511" s="2" t="str">
        <f>'FICHE PRODUIT'!$E$4039</f>
        <v>Page 112</v>
      </c>
      <c r="G1511" s="2" t="str">
        <f>'FICHE PRODUIT'!$E$4040</f>
        <v xml:space="preserve">Not need </v>
      </c>
      <c r="H1511" s="122" t="str">
        <f>'FICHE PRODUIT'!$E$4041</f>
        <v>OCEAN SURPLUS</v>
      </c>
      <c r="I1511" s="2" t="b">
        <f>'FICHE PRODUIT'!$E$4043</f>
        <v>0</v>
      </c>
      <c r="J1511" s="2" t="str">
        <f>'FICHE PRODUIT'!$E$4045</f>
        <v>Blazers</v>
      </c>
      <c r="K1511" s="2" t="str">
        <f>'FICHE PRODUIT'!$E$4046</f>
        <v>Slack</v>
      </c>
      <c r="L1511" s="4">
        <f>'FICHE PRODUIT'!$E$4048</f>
        <v>90</v>
      </c>
      <c r="M1511" s="4">
        <f>'FICHE PRODUIT'!$E$4049</f>
        <v>18.085000000000001</v>
      </c>
      <c r="N1511" s="4">
        <f>'FICHE PRODUIT'!$E$4051</f>
        <v>108.08500000000001</v>
      </c>
      <c r="O1511" s="4">
        <f>'FICHE PRODUIT'!$E$4052</f>
        <v>4.5797289170560207</v>
      </c>
      <c r="P1511" s="4">
        <f>'FICHE PRODUIT'!$E$4054</f>
        <v>495</v>
      </c>
      <c r="Q1511" s="4">
        <f>'FICHE PRODUIT'!$E$4055</f>
        <v>198</v>
      </c>
      <c r="R1511" s="4">
        <f>'FICHE PRODUIT'!$E$4056</f>
        <v>224.99999999999997</v>
      </c>
      <c r="S1511" s="122">
        <f>'FICHE PRODUIT'!$E$4057</f>
        <v>0</v>
      </c>
      <c r="T1511" s="2" t="str">
        <f>'FICHE PRODUIT'!A4062</f>
        <v>FABRIC</v>
      </c>
      <c r="U1511" s="2" t="str">
        <f>'FICHE PRODUIT'!B4062</f>
        <v>DRAGONI</v>
      </c>
      <c r="V1511" s="2" t="str">
        <f>'FICHE PRODUIT'!C4062</f>
        <v>PANAMA PONZANO IRR.TUMBLER</v>
      </c>
      <c r="W1511" s="2">
        <f>'FICHE PRODUIT'!D4062</f>
        <v>1.85</v>
      </c>
      <c r="X1511" s="2">
        <f>'FICHE PRODUIT'!E4062</f>
        <v>0</v>
      </c>
      <c r="Y1511" s="2">
        <f>'FICHE PRODUIT'!F4062</f>
        <v>6.7</v>
      </c>
      <c r="Z1511" s="2">
        <f>'FICHE PRODUIT'!G4062</f>
        <v>12.395000000000001</v>
      </c>
      <c r="AA1511" s="2">
        <f>'FICHE PRODUIT'!H4062</f>
        <v>0</v>
      </c>
    </row>
    <row r="1512" spans="1:27" x14ac:dyDescent="0.2">
      <c r="A1512" s="7" t="str">
        <f>'FICHE PRODUIT'!$A$4035</f>
        <v>SLACK IVY VIW4005</v>
      </c>
      <c r="B1512" s="2" t="str">
        <f>'FICHE PRODUIT'!$H$4035</f>
        <v>Beige</v>
      </c>
      <c r="C1512" s="2" t="str">
        <f>'FICHE PRODUIT'!$S$4035</f>
        <v>W26-27</v>
      </c>
      <c r="D1512" s="2">
        <f>'FICHE PRODUIT'!$Q$4035</f>
        <v>0</v>
      </c>
      <c r="E1512" s="2" t="str">
        <f>'FICHE PRODUIT'!$S$4037</f>
        <v xml:space="preserve">REPORT / CANCEL </v>
      </c>
      <c r="F1512" s="2" t="str">
        <f>'FICHE PRODUIT'!$E$4039</f>
        <v>Page 112</v>
      </c>
      <c r="G1512" s="2" t="str">
        <f>'FICHE PRODUIT'!$E$4040</f>
        <v xml:space="preserve">Not need </v>
      </c>
      <c r="H1512" s="122" t="str">
        <f>'FICHE PRODUIT'!$E$4041</f>
        <v>OCEAN SURPLUS</v>
      </c>
      <c r="I1512" s="2" t="b">
        <f>'FICHE PRODUIT'!$E$4043</f>
        <v>0</v>
      </c>
      <c r="J1512" s="2" t="str">
        <f>'FICHE PRODUIT'!$E$4045</f>
        <v>Blazers</v>
      </c>
      <c r="K1512" s="2" t="str">
        <f>'FICHE PRODUIT'!$E$4046</f>
        <v>Slack</v>
      </c>
      <c r="L1512" s="4">
        <f>'FICHE PRODUIT'!$E$4048</f>
        <v>90</v>
      </c>
      <c r="M1512" s="4">
        <f>'FICHE PRODUIT'!$E$4049</f>
        <v>18.085000000000001</v>
      </c>
      <c r="N1512" s="4">
        <f>'FICHE PRODUIT'!$E$4051</f>
        <v>108.08500000000001</v>
      </c>
      <c r="O1512" s="4">
        <f>'FICHE PRODUIT'!$E$4052</f>
        <v>4.5797289170560207</v>
      </c>
      <c r="P1512" s="4">
        <f>'FICHE PRODUIT'!$E$4054</f>
        <v>495</v>
      </c>
      <c r="Q1512" s="4">
        <f>'FICHE PRODUIT'!$E$4055</f>
        <v>198</v>
      </c>
      <c r="R1512" s="4">
        <f>'FICHE PRODUIT'!$E$4056</f>
        <v>224.99999999999997</v>
      </c>
      <c r="S1512" s="122">
        <f>'FICHE PRODUIT'!$E$4057</f>
        <v>0</v>
      </c>
      <c r="T1512" s="2" t="str">
        <f>'FICHE PRODUIT'!A4063</f>
        <v>INTERLINING</v>
      </c>
      <c r="U1512" s="2" t="str">
        <f>'FICHE PRODUIT'!B4063</f>
        <v>CHARGEUR</v>
      </c>
      <c r="V1512" s="2" t="str">
        <f>'FICHE PRODUIT'!C4063</f>
        <v>713048 PRETA</v>
      </c>
      <c r="W1512" s="2">
        <f>'FICHE PRODUIT'!D4063</f>
        <v>0.6</v>
      </c>
      <c r="X1512" s="2">
        <f>'FICHE PRODUIT'!E4063</f>
        <v>0</v>
      </c>
      <c r="Y1512" s="2">
        <f>'FICHE PRODUIT'!F4063</f>
        <v>1.35</v>
      </c>
      <c r="Z1512" s="2">
        <f>'FICHE PRODUIT'!G4063</f>
        <v>0.81</v>
      </c>
      <c r="AA1512" s="2">
        <f>'FICHE PRODUIT'!H4063</f>
        <v>0</v>
      </c>
    </row>
    <row r="1513" spans="1:27" x14ac:dyDescent="0.2">
      <c r="A1513" s="7" t="str">
        <f>'FICHE PRODUIT'!$A$4035</f>
        <v>SLACK IVY VIW4005</v>
      </c>
      <c r="B1513" s="2" t="str">
        <f>'FICHE PRODUIT'!$H$4035</f>
        <v>Beige</v>
      </c>
      <c r="C1513" s="2" t="str">
        <f>'FICHE PRODUIT'!$S$4035</f>
        <v>W26-27</v>
      </c>
      <c r="D1513" s="2">
        <f>'FICHE PRODUIT'!$Q$4035</f>
        <v>0</v>
      </c>
      <c r="E1513" s="2" t="str">
        <f>'FICHE PRODUIT'!$S$4037</f>
        <v xml:space="preserve">REPORT / CANCEL </v>
      </c>
      <c r="F1513" s="2" t="str">
        <f>'FICHE PRODUIT'!$E$4039</f>
        <v>Page 112</v>
      </c>
      <c r="G1513" s="2" t="str">
        <f>'FICHE PRODUIT'!$E$4040</f>
        <v xml:space="preserve">Not need </v>
      </c>
      <c r="H1513" s="122" t="str">
        <f>'FICHE PRODUIT'!$E$4041</f>
        <v>OCEAN SURPLUS</v>
      </c>
      <c r="I1513" s="2" t="b">
        <f>'FICHE PRODUIT'!$E$4043</f>
        <v>0</v>
      </c>
      <c r="J1513" s="2" t="str">
        <f>'FICHE PRODUIT'!$E$4045</f>
        <v>Blazers</v>
      </c>
      <c r="K1513" s="2" t="str">
        <f>'FICHE PRODUIT'!$E$4046</f>
        <v>Slack</v>
      </c>
      <c r="L1513" s="4">
        <f>'FICHE PRODUIT'!$E$4048</f>
        <v>90</v>
      </c>
      <c r="M1513" s="4">
        <f>'FICHE PRODUIT'!$E$4049</f>
        <v>18.085000000000001</v>
      </c>
      <c r="N1513" s="4">
        <f>'FICHE PRODUIT'!$E$4051</f>
        <v>108.08500000000001</v>
      </c>
      <c r="O1513" s="4">
        <f>'FICHE PRODUIT'!$E$4052</f>
        <v>4.5797289170560207</v>
      </c>
      <c r="P1513" s="4">
        <f>'FICHE PRODUIT'!$E$4054</f>
        <v>495</v>
      </c>
      <c r="Q1513" s="4">
        <f>'FICHE PRODUIT'!$E$4055</f>
        <v>198</v>
      </c>
      <c r="R1513" s="4">
        <f>'FICHE PRODUIT'!$E$4056</f>
        <v>224.99999999999997</v>
      </c>
      <c r="S1513" s="122">
        <f>'FICHE PRODUIT'!$E$4057</f>
        <v>0</v>
      </c>
      <c r="T1513" s="2">
        <f>'FICHE PRODUIT'!A4064</f>
        <v>0</v>
      </c>
      <c r="U1513" s="2">
        <f>'FICHE PRODUIT'!B4064</f>
        <v>0</v>
      </c>
      <c r="V1513" s="2">
        <f>'FICHE PRODUIT'!C4064</f>
        <v>0</v>
      </c>
      <c r="W1513" s="2">
        <f>'FICHE PRODUIT'!D4064</f>
        <v>0</v>
      </c>
      <c r="X1513" s="2">
        <f>'FICHE PRODUIT'!E4064</f>
        <v>0</v>
      </c>
      <c r="Y1513" s="2">
        <f>'FICHE PRODUIT'!F4064</f>
        <v>0</v>
      </c>
      <c r="Z1513" s="2">
        <f>'FICHE PRODUIT'!G4064</f>
        <v>0</v>
      </c>
      <c r="AA1513" s="2">
        <f>'FICHE PRODUIT'!H4064</f>
        <v>0</v>
      </c>
    </row>
    <row r="1514" spans="1:27" x14ac:dyDescent="0.2">
      <c r="A1514" s="7" t="str">
        <f>'FICHE PRODUIT'!$A$4035</f>
        <v>SLACK IVY VIW4005</v>
      </c>
      <c r="B1514" s="2" t="str">
        <f>'FICHE PRODUIT'!$H$4035</f>
        <v>Beige</v>
      </c>
      <c r="C1514" s="2" t="str">
        <f>'FICHE PRODUIT'!$S$4035</f>
        <v>W26-27</v>
      </c>
      <c r="D1514" s="2">
        <f>'FICHE PRODUIT'!$Q$4035</f>
        <v>0</v>
      </c>
      <c r="E1514" s="2" t="str">
        <f>'FICHE PRODUIT'!$S$4037</f>
        <v xml:space="preserve">REPORT / CANCEL </v>
      </c>
      <c r="F1514" s="2" t="str">
        <f>'FICHE PRODUIT'!$E$4039</f>
        <v>Page 112</v>
      </c>
      <c r="G1514" s="2" t="str">
        <f>'FICHE PRODUIT'!$E$4040</f>
        <v xml:space="preserve">Not need </v>
      </c>
      <c r="H1514" s="122" t="str">
        <f>'FICHE PRODUIT'!$E$4041</f>
        <v>OCEAN SURPLUS</v>
      </c>
      <c r="I1514" s="2" t="b">
        <f>'FICHE PRODUIT'!$E$4043</f>
        <v>0</v>
      </c>
      <c r="J1514" s="2" t="str">
        <f>'FICHE PRODUIT'!$E$4045</f>
        <v>Blazers</v>
      </c>
      <c r="K1514" s="2" t="str">
        <f>'FICHE PRODUIT'!$E$4046</f>
        <v>Slack</v>
      </c>
      <c r="L1514" s="4">
        <f>'FICHE PRODUIT'!$E$4048</f>
        <v>90</v>
      </c>
      <c r="M1514" s="4">
        <f>'FICHE PRODUIT'!$E$4049</f>
        <v>18.085000000000001</v>
      </c>
      <c r="N1514" s="4">
        <f>'FICHE PRODUIT'!$E$4051</f>
        <v>108.08500000000001</v>
      </c>
      <c r="O1514" s="4">
        <f>'FICHE PRODUIT'!$E$4052</f>
        <v>4.5797289170560207</v>
      </c>
      <c r="P1514" s="4">
        <f>'FICHE PRODUIT'!$E$4054</f>
        <v>495</v>
      </c>
      <c r="Q1514" s="4">
        <f>'FICHE PRODUIT'!$E$4055</f>
        <v>198</v>
      </c>
      <c r="R1514" s="4">
        <f>'FICHE PRODUIT'!$E$4056</f>
        <v>224.99999999999997</v>
      </c>
      <c r="S1514" s="122">
        <f>'FICHE PRODUIT'!$E$4057</f>
        <v>0</v>
      </c>
      <c r="T1514" s="2">
        <f>'FICHE PRODUIT'!A4065</f>
        <v>0</v>
      </c>
      <c r="U1514" s="2">
        <f>'FICHE PRODUIT'!B4065</f>
        <v>0</v>
      </c>
      <c r="V1514" s="2">
        <f>'FICHE PRODUIT'!C4065</f>
        <v>0</v>
      </c>
      <c r="W1514" s="2">
        <f>'FICHE PRODUIT'!D4065</f>
        <v>0</v>
      </c>
      <c r="X1514" s="2">
        <f>'FICHE PRODUIT'!E4065</f>
        <v>0</v>
      </c>
      <c r="Y1514" s="2">
        <f>'FICHE PRODUIT'!F4065</f>
        <v>0</v>
      </c>
      <c r="Z1514" s="2">
        <f>'FICHE PRODUIT'!G4065</f>
        <v>0</v>
      </c>
      <c r="AA1514" s="2">
        <f>'FICHE PRODUIT'!H4065</f>
        <v>0</v>
      </c>
    </row>
    <row r="1515" spans="1:27" x14ac:dyDescent="0.2">
      <c r="A1515" s="7" t="str">
        <f>'FICHE PRODUIT'!$A$4035</f>
        <v>SLACK IVY VIW4005</v>
      </c>
      <c r="B1515" s="2" t="str">
        <f>'FICHE PRODUIT'!$H$4035</f>
        <v>Beige</v>
      </c>
      <c r="C1515" s="2" t="str">
        <f>'FICHE PRODUIT'!$S$4035</f>
        <v>W26-27</v>
      </c>
      <c r="D1515" s="2">
        <f>'FICHE PRODUIT'!$Q$4035</f>
        <v>0</v>
      </c>
      <c r="E1515" s="2" t="str">
        <f>'FICHE PRODUIT'!$S$4037</f>
        <v xml:space="preserve">REPORT / CANCEL </v>
      </c>
      <c r="F1515" s="2" t="str">
        <f>'FICHE PRODUIT'!$E$4039</f>
        <v>Page 112</v>
      </c>
      <c r="G1515" s="2" t="str">
        <f>'FICHE PRODUIT'!$E$4040</f>
        <v xml:space="preserve">Not need </v>
      </c>
      <c r="H1515" s="122" t="str">
        <f>'FICHE PRODUIT'!$E$4041</f>
        <v>OCEAN SURPLUS</v>
      </c>
      <c r="I1515" s="2" t="b">
        <f>'FICHE PRODUIT'!$E$4043</f>
        <v>0</v>
      </c>
      <c r="J1515" s="2" t="str">
        <f>'FICHE PRODUIT'!$E$4045</f>
        <v>Blazers</v>
      </c>
      <c r="K1515" s="2" t="str">
        <f>'FICHE PRODUIT'!$E$4046</f>
        <v>Slack</v>
      </c>
      <c r="L1515" s="4">
        <f>'FICHE PRODUIT'!$E$4048</f>
        <v>90</v>
      </c>
      <c r="M1515" s="4">
        <f>'FICHE PRODUIT'!$E$4049</f>
        <v>18.085000000000001</v>
      </c>
      <c r="N1515" s="4">
        <f>'FICHE PRODUIT'!$E$4051</f>
        <v>108.08500000000001</v>
      </c>
      <c r="O1515" s="4">
        <f>'FICHE PRODUIT'!$E$4052</f>
        <v>4.5797289170560207</v>
      </c>
      <c r="P1515" s="4">
        <f>'FICHE PRODUIT'!$E$4054</f>
        <v>495</v>
      </c>
      <c r="Q1515" s="4">
        <f>'FICHE PRODUIT'!$E$4055</f>
        <v>198</v>
      </c>
      <c r="R1515" s="4">
        <f>'FICHE PRODUIT'!$E$4056</f>
        <v>224.99999999999997</v>
      </c>
      <c r="S1515" s="122">
        <f>'FICHE PRODUIT'!$E$4057</f>
        <v>0</v>
      </c>
      <c r="T1515" s="2" t="str">
        <f>'FICHE PRODUIT'!A4066</f>
        <v>BOUTONS</v>
      </c>
      <c r="U1515" s="2" t="str">
        <f>'FICHE PRODUIT'!B4066</f>
        <v>LOUROPEL</v>
      </c>
      <c r="V1515" s="2" t="str">
        <f>'FICHE PRODUIT'!C4066</f>
        <v>BT2</v>
      </c>
      <c r="W1515" s="2">
        <f>'FICHE PRODUIT'!D4066</f>
        <v>3</v>
      </c>
      <c r="X1515" s="2">
        <f>'FICHE PRODUIT'!E4066</f>
        <v>0</v>
      </c>
      <c r="Y1515" s="2">
        <f>'FICHE PRODUIT'!F4066</f>
        <v>0.13</v>
      </c>
      <c r="Z1515" s="2">
        <f>'FICHE PRODUIT'!G4066</f>
        <v>0.39</v>
      </c>
      <c r="AA1515" s="2">
        <f>'FICHE PRODUIT'!H4066</f>
        <v>0</v>
      </c>
    </row>
    <row r="1516" spans="1:27" x14ac:dyDescent="0.2">
      <c r="A1516" s="7" t="str">
        <f>'FICHE PRODUIT'!$A$4035</f>
        <v>SLACK IVY VIW4005</v>
      </c>
      <c r="B1516" s="2" t="str">
        <f>'FICHE PRODUIT'!$H$4035</f>
        <v>Beige</v>
      </c>
      <c r="C1516" s="2" t="str">
        <f>'FICHE PRODUIT'!$S$4035</f>
        <v>W26-27</v>
      </c>
      <c r="D1516" s="2">
        <f>'FICHE PRODUIT'!$Q$4035</f>
        <v>0</v>
      </c>
      <c r="E1516" s="2" t="str">
        <f>'FICHE PRODUIT'!$S$4037</f>
        <v xml:space="preserve">REPORT / CANCEL </v>
      </c>
      <c r="F1516" s="2" t="str">
        <f>'FICHE PRODUIT'!$E$4039</f>
        <v>Page 112</v>
      </c>
      <c r="G1516" s="2" t="str">
        <f>'FICHE PRODUIT'!$E$4040</f>
        <v xml:space="preserve">Not need </v>
      </c>
      <c r="H1516" s="122" t="str">
        <f>'FICHE PRODUIT'!$E$4041</f>
        <v>OCEAN SURPLUS</v>
      </c>
      <c r="I1516" s="2" t="b">
        <f>'FICHE PRODUIT'!$E$4043</f>
        <v>0</v>
      </c>
      <c r="J1516" s="2" t="str">
        <f>'FICHE PRODUIT'!$E$4045</f>
        <v>Blazers</v>
      </c>
      <c r="K1516" s="2" t="str">
        <f>'FICHE PRODUIT'!$E$4046</f>
        <v>Slack</v>
      </c>
      <c r="L1516" s="4">
        <f>'FICHE PRODUIT'!$E$4048</f>
        <v>90</v>
      </c>
      <c r="M1516" s="4">
        <f>'FICHE PRODUIT'!$E$4049</f>
        <v>18.085000000000001</v>
      </c>
      <c r="N1516" s="4">
        <f>'FICHE PRODUIT'!$E$4051</f>
        <v>108.08500000000001</v>
      </c>
      <c r="O1516" s="4">
        <f>'FICHE PRODUIT'!$E$4052</f>
        <v>4.5797289170560207</v>
      </c>
      <c r="P1516" s="4">
        <f>'FICHE PRODUIT'!$E$4054</f>
        <v>495</v>
      </c>
      <c r="Q1516" s="4">
        <f>'FICHE PRODUIT'!$E$4055</f>
        <v>198</v>
      </c>
      <c r="R1516" s="4">
        <f>'FICHE PRODUIT'!$E$4056</f>
        <v>224.99999999999997</v>
      </c>
      <c r="S1516" s="122">
        <f>'FICHE PRODUIT'!$E$4057</f>
        <v>0</v>
      </c>
      <c r="T1516" s="2" t="str">
        <f>'FICHE PRODUIT'!A4067</f>
        <v>BOUTONS</v>
      </c>
      <c r="U1516" s="2" t="str">
        <f>'FICHE PRODUIT'!B4067</f>
        <v>LOUROPEL</v>
      </c>
      <c r="V1516" s="2" t="str">
        <f>'FICHE PRODUIT'!C4067</f>
        <v>BT1</v>
      </c>
      <c r="W1516" s="2">
        <f>'FICHE PRODUIT'!D4067</f>
        <v>10</v>
      </c>
      <c r="X1516" s="2">
        <f>'FICHE PRODUIT'!E4067</f>
        <v>0</v>
      </c>
      <c r="Y1516" s="2">
        <f>'FICHE PRODUIT'!F4067</f>
        <v>0.06</v>
      </c>
      <c r="Z1516" s="2">
        <f>'FICHE PRODUIT'!G4067</f>
        <v>0.6</v>
      </c>
      <c r="AA1516" s="2">
        <f>'FICHE PRODUIT'!H4067</f>
        <v>0</v>
      </c>
    </row>
    <row r="1517" spans="1:27" x14ac:dyDescent="0.2">
      <c r="A1517" s="7" t="str">
        <f>'FICHE PRODUIT'!$A$4035</f>
        <v>SLACK IVY VIW4005</v>
      </c>
      <c r="B1517" s="2" t="str">
        <f>'FICHE PRODUIT'!$H$4035</f>
        <v>Beige</v>
      </c>
      <c r="C1517" s="2" t="str">
        <f>'FICHE PRODUIT'!$S$4035</f>
        <v>W26-27</v>
      </c>
      <c r="D1517" s="2">
        <f>'FICHE PRODUIT'!$Q$4035</f>
        <v>0</v>
      </c>
      <c r="E1517" s="2" t="str">
        <f>'FICHE PRODUIT'!$S$4037</f>
        <v xml:space="preserve">REPORT / CANCEL </v>
      </c>
      <c r="F1517" s="2" t="str">
        <f>'FICHE PRODUIT'!$E$4039</f>
        <v>Page 112</v>
      </c>
      <c r="G1517" s="2" t="str">
        <f>'FICHE PRODUIT'!$E$4040</f>
        <v xml:space="preserve">Not need </v>
      </c>
      <c r="H1517" s="122" t="str">
        <f>'FICHE PRODUIT'!$E$4041</f>
        <v>OCEAN SURPLUS</v>
      </c>
      <c r="I1517" s="2" t="b">
        <f>'FICHE PRODUIT'!$E$4043</f>
        <v>0</v>
      </c>
      <c r="J1517" s="2" t="str">
        <f>'FICHE PRODUIT'!$E$4045</f>
        <v>Blazers</v>
      </c>
      <c r="K1517" s="2" t="str">
        <f>'FICHE PRODUIT'!$E$4046</f>
        <v>Slack</v>
      </c>
      <c r="L1517" s="4">
        <f>'FICHE PRODUIT'!$E$4048</f>
        <v>90</v>
      </c>
      <c r="M1517" s="4">
        <f>'FICHE PRODUIT'!$E$4049</f>
        <v>18.085000000000001</v>
      </c>
      <c r="N1517" s="4">
        <f>'FICHE PRODUIT'!$E$4051</f>
        <v>108.08500000000001</v>
      </c>
      <c r="O1517" s="4">
        <f>'FICHE PRODUIT'!$E$4052</f>
        <v>4.5797289170560207</v>
      </c>
      <c r="P1517" s="4">
        <f>'FICHE PRODUIT'!$E$4054</f>
        <v>495</v>
      </c>
      <c r="Q1517" s="4">
        <f>'FICHE PRODUIT'!$E$4055</f>
        <v>198</v>
      </c>
      <c r="R1517" s="4">
        <f>'FICHE PRODUIT'!$E$4056</f>
        <v>224.99999999999997</v>
      </c>
      <c r="S1517" s="122">
        <f>'FICHE PRODUIT'!$E$4057</f>
        <v>0</v>
      </c>
      <c r="T1517" s="2" t="str">
        <f>'FICHE PRODUIT'!A4068</f>
        <v>GALON</v>
      </c>
      <c r="U1517" s="2" t="str">
        <f>'FICHE PRODUIT'!B4068</f>
        <v>NASTRO</v>
      </c>
      <c r="V1517" s="2" t="str">
        <f>'FICHE PRODUIT'!C4068</f>
        <v>H</v>
      </c>
      <c r="W1517" s="2">
        <f>'FICHE PRODUIT'!D4068</f>
        <v>0.5</v>
      </c>
      <c r="X1517" s="2">
        <f>'FICHE PRODUIT'!E4068</f>
        <v>0</v>
      </c>
      <c r="Y1517" s="2">
        <f>'FICHE PRODUIT'!F4068</f>
        <v>0</v>
      </c>
      <c r="Z1517" s="2">
        <f>'FICHE PRODUIT'!G4068</f>
        <v>0</v>
      </c>
      <c r="AA1517" s="2">
        <f>'FICHE PRODUIT'!H4068</f>
        <v>0</v>
      </c>
    </row>
    <row r="1518" spans="1:27" x14ac:dyDescent="0.2">
      <c r="A1518" s="7" t="str">
        <f>'FICHE PRODUIT'!$A$4035</f>
        <v>SLACK IVY VIW4005</v>
      </c>
      <c r="B1518" s="2" t="str">
        <f>'FICHE PRODUIT'!$H$4035</f>
        <v>Beige</v>
      </c>
      <c r="C1518" s="2" t="str">
        <f>'FICHE PRODUIT'!$S$4035</f>
        <v>W26-27</v>
      </c>
      <c r="D1518" s="2">
        <f>'FICHE PRODUIT'!$Q$4035</f>
        <v>0</v>
      </c>
      <c r="E1518" s="2" t="str">
        <f>'FICHE PRODUIT'!$S$4037</f>
        <v xml:space="preserve">REPORT / CANCEL </v>
      </c>
      <c r="F1518" s="2" t="str">
        <f>'FICHE PRODUIT'!$E$4039</f>
        <v>Page 112</v>
      </c>
      <c r="G1518" s="2" t="str">
        <f>'FICHE PRODUIT'!$E$4040</f>
        <v xml:space="preserve">Not need </v>
      </c>
      <c r="H1518" s="122" t="str">
        <f>'FICHE PRODUIT'!$E$4041</f>
        <v>OCEAN SURPLUS</v>
      </c>
      <c r="I1518" s="2" t="b">
        <f>'FICHE PRODUIT'!$E$4043</f>
        <v>0</v>
      </c>
      <c r="J1518" s="2" t="str">
        <f>'FICHE PRODUIT'!$E$4045</f>
        <v>Blazers</v>
      </c>
      <c r="K1518" s="2" t="str">
        <f>'FICHE PRODUIT'!$E$4046</f>
        <v>Slack</v>
      </c>
      <c r="L1518" s="4">
        <f>'FICHE PRODUIT'!$E$4048</f>
        <v>90</v>
      </c>
      <c r="M1518" s="4">
        <f>'FICHE PRODUIT'!$E$4049</f>
        <v>18.085000000000001</v>
      </c>
      <c r="N1518" s="4">
        <f>'FICHE PRODUIT'!$E$4051</f>
        <v>108.08500000000001</v>
      </c>
      <c r="O1518" s="4">
        <f>'FICHE PRODUIT'!$E$4052</f>
        <v>4.5797289170560207</v>
      </c>
      <c r="P1518" s="4">
        <f>'FICHE PRODUIT'!$E$4054</f>
        <v>495</v>
      </c>
      <c r="Q1518" s="4">
        <f>'FICHE PRODUIT'!$E$4055</f>
        <v>198</v>
      </c>
      <c r="R1518" s="4">
        <f>'FICHE PRODUIT'!$E$4056</f>
        <v>224.99999999999997</v>
      </c>
      <c r="S1518" s="122">
        <f>'FICHE PRODUIT'!$E$4057</f>
        <v>0</v>
      </c>
      <c r="T1518" s="2" t="str">
        <f>'FICHE PRODUIT'!A4069</f>
        <v>GALON</v>
      </c>
      <c r="U1518" s="2" t="str">
        <f>'FICHE PRODUIT'!B4069</f>
        <v>NASTRO</v>
      </c>
      <c r="V1518" s="2" t="str">
        <f>'FICHE PRODUIT'!C4069</f>
        <v>G</v>
      </c>
      <c r="W1518" s="2">
        <f>'FICHE PRODUIT'!D4069</f>
        <v>1</v>
      </c>
      <c r="X1518" s="2">
        <f>'FICHE PRODUIT'!E4069</f>
        <v>0</v>
      </c>
      <c r="Y1518" s="2">
        <f>'FICHE PRODUIT'!F4069</f>
        <v>0.49</v>
      </c>
      <c r="Z1518" s="2">
        <f>'FICHE PRODUIT'!G4069</f>
        <v>0.49</v>
      </c>
      <c r="AA1518" s="2">
        <f>'FICHE PRODUIT'!H4069</f>
        <v>0</v>
      </c>
    </row>
    <row r="1519" spans="1:27" x14ac:dyDescent="0.2">
      <c r="A1519" s="7" t="str">
        <f>'FICHE PRODUIT'!$A$4035</f>
        <v>SLACK IVY VIW4005</v>
      </c>
      <c r="B1519" s="2" t="str">
        <f>'FICHE PRODUIT'!$H$4035</f>
        <v>Beige</v>
      </c>
      <c r="C1519" s="2" t="str">
        <f>'FICHE PRODUIT'!$S$4035</f>
        <v>W26-27</v>
      </c>
      <c r="D1519" s="2">
        <f>'FICHE PRODUIT'!$Q$4035</f>
        <v>0</v>
      </c>
      <c r="E1519" s="2" t="str">
        <f>'FICHE PRODUIT'!$S$4037</f>
        <v xml:space="preserve">REPORT / CANCEL </v>
      </c>
      <c r="F1519" s="2" t="str">
        <f>'FICHE PRODUIT'!$E$4039</f>
        <v>Page 112</v>
      </c>
      <c r="G1519" s="2" t="str">
        <f>'FICHE PRODUIT'!$E$4040</f>
        <v xml:space="preserve">Not need </v>
      </c>
      <c r="H1519" s="122" t="str">
        <f>'FICHE PRODUIT'!$E$4041</f>
        <v>OCEAN SURPLUS</v>
      </c>
      <c r="I1519" s="2" t="b">
        <f>'FICHE PRODUIT'!$E$4043</f>
        <v>0</v>
      </c>
      <c r="J1519" s="2" t="str">
        <f>'FICHE PRODUIT'!$E$4045</f>
        <v>Blazers</v>
      </c>
      <c r="K1519" s="2" t="str">
        <f>'FICHE PRODUIT'!$E$4046</f>
        <v>Slack</v>
      </c>
      <c r="L1519" s="4">
        <f>'FICHE PRODUIT'!$E$4048</f>
        <v>90</v>
      </c>
      <c r="M1519" s="4">
        <f>'FICHE PRODUIT'!$E$4049</f>
        <v>18.085000000000001</v>
      </c>
      <c r="N1519" s="4">
        <f>'FICHE PRODUIT'!$E$4051</f>
        <v>108.08500000000001</v>
      </c>
      <c r="O1519" s="4">
        <f>'FICHE PRODUIT'!$E$4052</f>
        <v>4.5797289170560207</v>
      </c>
      <c r="P1519" s="4">
        <f>'FICHE PRODUIT'!$E$4054</f>
        <v>495</v>
      </c>
      <c r="Q1519" s="4">
        <f>'FICHE PRODUIT'!$E$4055</f>
        <v>198</v>
      </c>
      <c r="R1519" s="4">
        <f>'FICHE PRODUIT'!$E$4056</f>
        <v>224.99999999999997</v>
      </c>
      <c r="S1519" s="122">
        <f>'FICHE PRODUIT'!$E$4057</f>
        <v>0</v>
      </c>
      <c r="T1519" s="2" t="str">
        <f>'FICHE PRODUIT'!A4070</f>
        <v>ETIQUETTES</v>
      </c>
      <c r="U1519" s="2" t="str">
        <f>'FICHE PRODUIT'!B4070</f>
        <v>CADICA</v>
      </c>
      <c r="V1519" s="2" t="str">
        <f>'FICHE PRODUIT'!C4070</f>
        <v>LE1</v>
      </c>
      <c r="W1519" s="2">
        <f>'FICHE PRODUIT'!D4070</f>
        <v>1</v>
      </c>
      <c r="X1519" s="2">
        <f>'FICHE PRODUIT'!E4070</f>
        <v>0</v>
      </c>
      <c r="Y1519" s="2">
        <f>'FICHE PRODUIT'!F4070</f>
        <v>0.65</v>
      </c>
      <c r="Z1519" s="2">
        <f>'FICHE PRODUIT'!G4070</f>
        <v>0.65</v>
      </c>
      <c r="AA1519" s="2">
        <f>'FICHE PRODUIT'!H4070</f>
        <v>0</v>
      </c>
    </row>
    <row r="1520" spans="1:27" x14ac:dyDescent="0.2">
      <c r="A1520" s="7" t="str">
        <f>'FICHE PRODUIT'!$A$4035</f>
        <v>SLACK IVY VIW4005</v>
      </c>
      <c r="B1520" s="2" t="str">
        <f>'FICHE PRODUIT'!$H$4035</f>
        <v>Beige</v>
      </c>
      <c r="C1520" s="2" t="str">
        <f>'FICHE PRODUIT'!$S$4035</f>
        <v>W26-27</v>
      </c>
      <c r="D1520" s="2">
        <f>'FICHE PRODUIT'!$Q$4035</f>
        <v>0</v>
      </c>
      <c r="E1520" s="2" t="str">
        <f>'FICHE PRODUIT'!$S$4037</f>
        <v xml:space="preserve">REPORT / CANCEL </v>
      </c>
      <c r="F1520" s="2" t="str">
        <f>'FICHE PRODUIT'!$E$4039</f>
        <v>Page 112</v>
      </c>
      <c r="G1520" s="2" t="str">
        <f>'FICHE PRODUIT'!$E$4040</f>
        <v xml:space="preserve">Not need </v>
      </c>
      <c r="H1520" s="122" t="str">
        <f>'FICHE PRODUIT'!$E$4041</f>
        <v>OCEAN SURPLUS</v>
      </c>
      <c r="I1520" s="2" t="b">
        <f>'FICHE PRODUIT'!$E$4043</f>
        <v>0</v>
      </c>
      <c r="J1520" s="2" t="str">
        <f>'FICHE PRODUIT'!$E$4045</f>
        <v>Blazers</v>
      </c>
      <c r="K1520" s="2" t="str">
        <f>'FICHE PRODUIT'!$E$4046</f>
        <v>Slack</v>
      </c>
      <c r="L1520" s="4">
        <f>'FICHE PRODUIT'!$E$4048</f>
        <v>90</v>
      </c>
      <c r="M1520" s="4">
        <f>'FICHE PRODUIT'!$E$4049</f>
        <v>18.085000000000001</v>
      </c>
      <c r="N1520" s="4">
        <f>'FICHE PRODUIT'!$E$4051</f>
        <v>108.08500000000001</v>
      </c>
      <c r="O1520" s="4">
        <f>'FICHE PRODUIT'!$E$4052</f>
        <v>4.5797289170560207</v>
      </c>
      <c r="P1520" s="4">
        <f>'FICHE PRODUIT'!$E$4054</f>
        <v>495</v>
      </c>
      <c r="Q1520" s="4">
        <f>'FICHE PRODUIT'!$E$4055</f>
        <v>198</v>
      </c>
      <c r="R1520" s="4">
        <f>'FICHE PRODUIT'!$E$4056</f>
        <v>224.99999999999997</v>
      </c>
      <c r="S1520" s="122">
        <f>'FICHE PRODUIT'!$E$4057</f>
        <v>0</v>
      </c>
      <c r="T1520" s="2" t="str">
        <f>'FICHE PRODUIT'!A4071</f>
        <v>HANGTAG</v>
      </c>
      <c r="U1520" s="2" t="str">
        <f>'FICHE PRODUIT'!B4071</f>
        <v>CADICA</v>
      </c>
      <c r="V1520" s="2" t="str">
        <f>'FICHE PRODUIT'!C4071</f>
        <v>XD2</v>
      </c>
      <c r="W1520" s="2">
        <f>'FICHE PRODUIT'!D4071</f>
        <v>1</v>
      </c>
      <c r="X1520" s="2">
        <f>'FICHE PRODUIT'!E4071</f>
        <v>0</v>
      </c>
      <c r="Y1520" s="2">
        <f>'FICHE PRODUIT'!F4071</f>
        <v>0.25</v>
      </c>
      <c r="Z1520" s="2">
        <f>'FICHE PRODUIT'!G4071</f>
        <v>0.25</v>
      </c>
      <c r="AA1520" s="2">
        <f>'FICHE PRODUIT'!H4071</f>
        <v>0</v>
      </c>
    </row>
    <row r="1521" spans="1:27" x14ac:dyDescent="0.2">
      <c r="A1521" s="7" t="str">
        <f>'FICHE PRODUIT'!$A$4035</f>
        <v>SLACK IVY VIW4005</v>
      </c>
      <c r="B1521" s="2" t="str">
        <f>'FICHE PRODUIT'!$H$4035</f>
        <v>Beige</v>
      </c>
      <c r="C1521" s="2" t="str">
        <f>'FICHE PRODUIT'!$S$4035</f>
        <v>W26-27</v>
      </c>
      <c r="D1521" s="2">
        <f>'FICHE PRODUIT'!$Q$4035</f>
        <v>0</v>
      </c>
      <c r="E1521" s="2" t="str">
        <f>'FICHE PRODUIT'!$S$4037</f>
        <v xml:space="preserve">REPORT / CANCEL </v>
      </c>
      <c r="F1521" s="2" t="str">
        <f>'FICHE PRODUIT'!$E$4039</f>
        <v>Page 112</v>
      </c>
      <c r="G1521" s="2" t="str">
        <f>'FICHE PRODUIT'!$E$4040</f>
        <v xml:space="preserve">Not need </v>
      </c>
      <c r="H1521" s="122" t="str">
        <f>'FICHE PRODUIT'!$E$4041</f>
        <v>OCEAN SURPLUS</v>
      </c>
      <c r="I1521" s="2" t="b">
        <f>'FICHE PRODUIT'!$E$4043</f>
        <v>0</v>
      </c>
      <c r="J1521" s="2" t="str">
        <f>'FICHE PRODUIT'!$E$4045</f>
        <v>Blazers</v>
      </c>
      <c r="K1521" s="2" t="str">
        <f>'FICHE PRODUIT'!$E$4046</f>
        <v>Slack</v>
      </c>
      <c r="L1521" s="4">
        <f>'FICHE PRODUIT'!$E$4048</f>
        <v>90</v>
      </c>
      <c r="M1521" s="4">
        <f>'FICHE PRODUIT'!$E$4049</f>
        <v>18.085000000000001</v>
      </c>
      <c r="N1521" s="4">
        <f>'FICHE PRODUIT'!$E$4051</f>
        <v>108.08500000000001</v>
      </c>
      <c r="O1521" s="4">
        <f>'FICHE PRODUIT'!$E$4052</f>
        <v>4.5797289170560207</v>
      </c>
      <c r="P1521" s="4">
        <f>'FICHE PRODUIT'!$E$4054</f>
        <v>495</v>
      </c>
      <c r="Q1521" s="4">
        <f>'FICHE PRODUIT'!$E$4055</f>
        <v>198</v>
      </c>
      <c r="R1521" s="4">
        <f>'FICHE PRODUIT'!$E$4056</f>
        <v>224.99999999999997</v>
      </c>
      <c r="S1521" s="122">
        <f>'FICHE PRODUIT'!$E$4057</f>
        <v>0</v>
      </c>
      <c r="T1521" s="2">
        <f>'FICHE PRODUIT'!A4072</f>
        <v>0</v>
      </c>
      <c r="U1521" s="2">
        <f>'FICHE PRODUIT'!B4072</f>
        <v>0</v>
      </c>
      <c r="V1521" s="2">
        <f>'FICHE PRODUIT'!C4072</f>
        <v>0</v>
      </c>
      <c r="W1521" s="2">
        <f>'FICHE PRODUIT'!D4072</f>
        <v>0</v>
      </c>
      <c r="X1521" s="2">
        <f>'FICHE PRODUIT'!E4072</f>
        <v>0</v>
      </c>
      <c r="Y1521" s="2">
        <f>'FICHE PRODUIT'!F4072</f>
        <v>0</v>
      </c>
      <c r="Z1521" s="2">
        <f>'FICHE PRODUIT'!G4072</f>
        <v>0</v>
      </c>
      <c r="AA1521" s="2">
        <f>'FICHE PRODUIT'!H4072</f>
        <v>0</v>
      </c>
    </row>
    <row r="1522" spans="1:27" x14ac:dyDescent="0.2">
      <c r="A1522" s="7" t="str">
        <f>'FICHE PRODUIT'!$A$4035</f>
        <v>SLACK IVY VIW4005</v>
      </c>
      <c r="B1522" s="2" t="str">
        <f>'FICHE PRODUIT'!$H$4035</f>
        <v>Beige</v>
      </c>
      <c r="C1522" s="2" t="str">
        <f>'FICHE PRODUIT'!$S$4035</f>
        <v>W26-27</v>
      </c>
      <c r="D1522" s="2">
        <f>'FICHE PRODUIT'!$Q$4035</f>
        <v>0</v>
      </c>
      <c r="E1522" s="2" t="str">
        <f>'FICHE PRODUIT'!$S$4037</f>
        <v xml:space="preserve">REPORT / CANCEL </v>
      </c>
      <c r="F1522" s="2" t="str">
        <f>'FICHE PRODUIT'!$E$4039</f>
        <v>Page 112</v>
      </c>
      <c r="G1522" s="2" t="str">
        <f>'FICHE PRODUIT'!$E$4040</f>
        <v xml:space="preserve">Not need </v>
      </c>
      <c r="H1522" s="122" t="str">
        <f>'FICHE PRODUIT'!$E$4041</f>
        <v>OCEAN SURPLUS</v>
      </c>
      <c r="I1522" s="2" t="b">
        <f>'FICHE PRODUIT'!$E$4043</f>
        <v>0</v>
      </c>
      <c r="J1522" s="2" t="str">
        <f>'FICHE PRODUIT'!$E$4045</f>
        <v>Blazers</v>
      </c>
      <c r="K1522" s="2" t="str">
        <f>'FICHE PRODUIT'!$E$4046</f>
        <v>Slack</v>
      </c>
      <c r="L1522" s="4">
        <f>'FICHE PRODUIT'!$E$4048</f>
        <v>90</v>
      </c>
      <c r="M1522" s="4">
        <f>'FICHE PRODUIT'!$E$4049</f>
        <v>18.085000000000001</v>
      </c>
      <c r="N1522" s="4">
        <f>'FICHE PRODUIT'!$E$4051</f>
        <v>108.08500000000001</v>
      </c>
      <c r="O1522" s="4">
        <f>'FICHE PRODUIT'!$E$4052</f>
        <v>4.5797289170560207</v>
      </c>
      <c r="P1522" s="4">
        <f>'FICHE PRODUIT'!$E$4054</f>
        <v>495</v>
      </c>
      <c r="Q1522" s="4">
        <f>'FICHE PRODUIT'!$E$4055</f>
        <v>198</v>
      </c>
      <c r="R1522" s="4">
        <f>'FICHE PRODUIT'!$E$4056</f>
        <v>224.99999999999997</v>
      </c>
      <c r="S1522" s="122">
        <f>'FICHE PRODUIT'!$E$4057</f>
        <v>0</v>
      </c>
      <c r="T1522" s="2">
        <f>'FICHE PRODUIT'!A4073</f>
        <v>0</v>
      </c>
      <c r="U1522" s="2">
        <f>'FICHE PRODUIT'!B4073</f>
        <v>0</v>
      </c>
      <c r="V1522" s="2">
        <f>'FICHE PRODUIT'!C4073</f>
        <v>0</v>
      </c>
      <c r="W1522" s="2">
        <f>'FICHE PRODUIT'!D4073</f>
        <v>0</v>
      </c>
      <c r="X1522" s="2">
        <f>'FICHE PRODUIT'!E4073</f>
        <v>0</v>
      </c>
      <c r="Y1522" s="2">
        <f>'FICHE PRODUIT'!F4073</f>
        <v>0</v>
      </c>
      <c r="Z1522" s="2">
        <f>'FICHE PRODUIT'!G4073</f>
        <v>0</v>
      </c>
      <c r="AA1522" s="2">
        <f>'FICHE PRODUIT'!H4073</f>
        <v>0</v>
      </c>
    </row>
    <row r="1523" spans="1:27" x14ac:dyDescent="0.2">
      <c r="A1523" s="7" t="str">
        <f>'FICHE PRODUIT'!$A$4035</f>
        <v>SLACK IVY VIW4005</v>
      </c>
      <c r="B1523" s="2" t="str">
        <f>'FICHE PRODUIT'!$H$4035</f>
        <v>Beige</v>
      </c>
      <c r="C1523" s="2" t="str">
        <f>'FICHE PRODUIT'!$S$4035</f>
        <v>W26-27</v>
      </c>
      <c r="D1523" s="2">
        <f>'FICHE PRODUIT'!$Q$4035</f>
        <v>0</v>
      </c>
      <c r="E1523" s="2" t="str">
        <f>'FICHE PRODUIT'!$S$4037</f>
        <v xml:space="preserve">REPORT / CANCEL </v>
      </c>
      <c r="F1523" s="2" t="str">
        <f>'FICHE PRODUIT'!$E$4039</f>
        <v>Page 112</v>
      </c>
      <c r="G1523" s="2" t="str">
        <f>'FICHE PRODUIT'!$E$4040</f>
        <v xml:space="preserve">Not need </v>
      </c>
      <c r="H1523" s="122" t="str">
        <f>'FICHE PRODUIT'!$E$4041</f>
        <v>OCEAN SURPLUS</v>
      </c>
      <c r="I1523" s="2" t="b">
        <f>'FICHE PRODUIT'!$E$4043</f>
        <v>0</v>
      </c>
      <c r="J1523" s="2" t="str">
        <f>'FICHE PRODUIT'!$E$4045</f>
        <v>Blazers</v>
      </c>
      <c r="K1523" s="2" t="str">
        <f>'FICHE PRODUIT'!$E$4046</f>
        <v>Slack</v>
      </c>
      <c r="L1523" s="4">
        <f>'FICHE PRODUIT'!$E$4048</f>
        <v>90</v>
      </c>
      <c r="M1523" s="4">
        <f>'FICHE PRODUIT'!$E$4049</f>
        <v>18.085000000000001</v>
      </c>
      <c r="N1523" s="4">
        <f>'FICHE PRODUIT'!$E$4051</f>
        <v>108.08500000000001</v>
      </c>
      <c r="O1523" s="4">
        <f>'FICHE PRODUIT'!$E$4052</f>
        <v>4.5797289170560207</v>
      </c>
      <c r="P1523" s="4">
        <f>'FICHE PRODUIT'!$E$4054</f>
        <v>495</v>
      </c>
      <c r="Q1523" s="4">
        <f>'FICHE PRODUIT'!$E$4055</f>
        <v>198</v>
      </c>
      <c r="R1523" s="4">
        <f>'FICHE PRODUIT'!$E$4056</f>
        <v>224.99999999999997</v>
      </c>
      <c r="S1523" s="122">
        <f>'FICHE PRODUIT'!$E$4057</f>
        <v>0</v>
      </c>
      <c r="T1523" s="2" t="str">
        <f>'FICHE PRODUIT'!A4074</f>
        <v>Frais externe</v>
      </c>
      <c r="U1523" s="2" t="str">
        <f>'FICHE PRODUIT'!B4074</f>
        <v xml:space="preserve">Classwash </v>
      </c>
      <c r="V1523" s="2" t="str">
        <f>'FICHE PRODUIT'!C4074</f>
        <v>Teinture</v>
      </c>
      <c r="W1523" s="2">
        <f>'FICHE PRODUIT'!D4074</f>
        <v>0</v>
      </c>
      <c r="X1523" s="2">
        <f>'FICHE PRODUIT'!E4074</f>
        <v>0</v>
      </c>
      <c r="Y1523" s="2">
        <f>'FICHE PRODUIT'!F4074</f>
        <v>0</v>
      </c>
      <c r="Z1523" s="2">
        <f>'FICHE PRODUIT'!G4074</f>
        <v>0</v>
      </c>
      <c r="AA1523" s="2">
        <f>'FICHE PRODUIT'!H4074</f>
        <v>0</v>
      </c>
    </row>
    <row r="1524" spans="1:27" x14ac:dyDescent="0.2">
      <c r="A1524" s="7" t="str">
        <f>'FICHE PRODUIT'!$A$4035</f>
        <v>SLACK IVY VIW4005</v>
      </c>
      <c r="B1524" s="2" t="str">
        <f>'FICHE PRODUIT'!$H$4035</f>
        <v>Beige</v>
      </c>
      <c r="C1524" s="2" t="str">
        <f>'FICHE PRODUIT'!$S$4035</f>
        <v>W26-27</v>
      </c>
      <c r="D1524" s="2">
        <f>'FICHE PRODUIT'!$Q$4035</f>
        <v>0</v>
      </c>
      <c r="E1524" s="2" t="str">
        <f>'FICHE PRODUIT'!$S$4037</f>
        <v xml:space="preserve">REPORT / CANCEL </v>
      </c>
      <c r="F1524" s="2" t="str">
        <f>'FICHE PRODUIT'!$E$4039</f>
        <v>Page 112</v>
      </c>
      <c r="G1524" s="2" t="str">
        <f>'FICHE PRODUIT'!$E$4040</f>
        <v xml:space="preserve">Not need </v>
      </c>
      <c r="H1524" s="122" t="str">
        <f>'FICHE PRODUIT'!$E$4041</f>
        <v>OCEAN SURPLUS</v>
      </c>
      <c r="I1524" s="2" t="b">
        <f>'FICHE PRODUIT'!$E$4043</f>
        <v>0</v>
      </c>
      <c r="J1524" s="2" t="str">
        <f>'FICHE PRODUIT'!$E$4045</f>
        <v>Blazers</v>
      </c>
      <c r="K1524" s="2" t="str">
        <f>'FICHE PRODUIT'!$E$4046</f>
        <v>Slack</v>
      </c>
      <c r="L1524" s="4">
        <f>'FICHE PRODUIT'!$E$4048</f>
        <v>90</v>
      </c>
      <c r="M1524" s="4">
        <f>'FICHE PRODUIT'!$E$4049</f>
        <v>18.085000000000001</v>
      </c>
      <c r="N1524" s="4">
        <f>'FICHE PRODUIT'!$E$4051</f>
        <v>108.08500000000001</v>
      </c>
      <c r="O1524" s="4">
        <f>'FICHE PRODUIT'!$E$4052</f>
        <v>4.5797289170560207</v>
      </c>
      <c r="P1524" s="4">
        <f>'FICHE PRODUIT'!$E$4054</f>
        <v>495</v>
      </c>
      <c r="Q1524" s="4">
        <f>'FICHE PRODUIT'!$E$4055</f>
        <v>198</v>
      </c>
      <c r="R1524" s="4">
        <f>'FICHE PRODUIT'!$E$4056</f>
        <v>224.99999999999997</v>
      </c>
      <c r="S1524" s="122">
        <f>'FICHE PRODUIT'!$E$4057</f>
        <v>0</v>
      </c>
      <c r="T1524" s="2" t="str">
        <f>'FICHE PRODUIT'!A4075</f>
        <v>Frais externe</v>
      </c>
      <c r="U1524" s="2" t="str">
        <f>'FICHE PRODUIT'!B4075</f>
        <v>Transport</v>
      </c>
      <c r="V1524" s="2" t="str">
        <f>'FICHE PRODUIT'!C4075</f>
        <v xml:space="preserve">Européen </v>
      </c>
      <c r="W1524" s="2">
        <f>'FICHE PRODUIT'!D4075</f>
        <v>1</v>
      </c>
      <c r="X1524" s="2">
        <f>'FICHE PRODUIT'!E4075</f>
        <v>0</v>
      </c>
      <c r="Y1524" s="2">
        <f>'FICHE PRODUIT'!F4075</f>
        <v>2</v>
      </c>
      <c r="Z1524" s="2">
        <f>'FICHE PRODUIT'!G4075</f>
        <v>2</v>
      </c>
      <c r="AA1524" s="2">
        <f>'FICHE PRODUIT'!H4075</f>
        <v>0</v>
      </c>
    </row>
    <row r="1525" spans="1:27" x14ac:dyDescent="0.2">
      <c r="A1525" s="7" t="str">
        <f>'FICHE PRODUIT'!$A$4035</f>
        <v>SLACK IVY VIW4005</v>
      </c>
      <c r="B1525" s="2" t="str">
        <f>'FICHE PRODUIT'!$H$4035</f>
        <v>Beige</v>
      </c>
      <c r="C1525" s="2" t="str">
        <f>'FICHE PRODUIT'!$S$4035</f>
        <v>W26-27</v>
      </c>
      <c r="D1525" s="2">
        <f>'FICHE PRODUIT'!$Q$4035</f>
        <v>0</v>
      </c>
      <c r="E1525" s="2" t="str">
        <f>'FICHE PRODUIT'!$S$4037</f>
        <v xml:space="preserve">REPORT / CANCEL </v>
      </c>
      <c r="F1525" s="2" t="str">
        <f>'FICHE PRODUIT'!$E$4039</f>
        <v>Page 112</v>
      </c>
      <c r="G1525" s="2" t="str">
        <f>'FICHE PRODUIT'!$E$4040</f>
        <v xml:space="preserve">Not need </v>
      </c>
      <c r="H1525" s="122" t="str">
        <f>'FICHE PRODUIT'!$E$4041</f>
        <v>OCEAN SURPLUS</v>
      </c>
      <c r="I1525" s="2" t="b">
        <f>'FICHE PRODUIT'!$E$4043</f>
        <v>0</v>
      </c>
      <c r="J1525" s="2" t="str">
        <f>'FICHE PRODUIT'!$E$4045</f>
        <v>Blazers</v>
      </c>
      <c r="K1525" s="2" t="str">
        <f>'FICHE PRODUIT'!$E$4046</f>
        <v>Slack</v>
      </c>
      <c r="L1525" s="4">
        <f>'FICHE PRODUIT'!$E$4048</f>
        <v>90</v>
      </c>
      <c r="M1525" s="4">
        <f>'FICHE PRODUIT'!$E$4049</f>
        <v>18.085000000000001</v>
      </c>
      <c r="N1525" s="4">
        <f>'FICHE PRODUIT'!$E$4051</f>
        <v>108.08500000000001</v>
      </c>
      <c r="O1525" s="4">
        <f>'FICHE PRODUIT'!$E$4052</f>
        <v>4.5797289170560207</v>
      </c>
      <c r="P1525" s="4">
        <f>'FICHE PRODUIT'!$E$4054</f>
        <v>495</v>
      </c>
      <c r="Q1525" s="4">
        <f>'FICHE PRODUIT'!$E$4055</f>
        <v>198</v>
      </c>
      <c r="R1525" s="4">
        <f>'FICHE PRODUIT'!$E$4056</f>
        <v>224.99999999999997</v>
      </c>
      <c r="S1525" s="122">
        <f>'FICHE PRODUIT'!$E$4057</f>
        <v>0</v>
      </c>
      <c r="T1525" s="2" t="str">
        <f>'FICHE PRODUIT'!A4076</f>
        <v>Frais externe</v>
      </c>
      <c r="U1525" s="2" t="str">
        <f>'FICHE PRODUIT'!B4076</f>
        <v>Communication</v>
      </c>
      <c r="V1525" s="2" t="str">
        <f>'FICHE PRODUIT'!C4076</f>
        <v>Marketing</v>
      </c>
      <c r="W1525" s="2">
        <f>'FICHE PRODUIT'!D4076</f>
        <v>1</v>
      </c>
      <c r="X1525" s="2">
        <f>'FICHE PRODUIT'!E4076</f>
        <v>0</v>
      </c>
      <c r="Y1525" s="2">
        <f>'FICHE PRODUIT'!F4076</f>
        <v>0.5</v>
      </c>
      <c r="Z1525" s="2">
        <f>'FICHE PRODUIT'!G4076</f>
        <v>0.5</v>
      </c>
      <c r="AA1525" s="2">
        <f>'FICHE PRODUIT'!H4076</f>
        <v>0</v>
      </c>
    </row>
    <row r="1526" spans="1:27" x14ac:dyDescent="0.2">
      <c r="A1526" s="7" t="str">
        <f>'FICHE PRODUIT'!$A$4078</f>
        <v>SLACK IVY VIW4005</v>
      </c>
      <c r="B1526" s="2" t="str">
        <f>'FICHE PRODUIT'!$H$4078</f>
        <v>Kaki</v>
      </c>
      <c r="C1526" s="2" t="str">
        <f>'FICHE PRODUIT'!$S$4078</f>
        <v>W26-27</v>
      </c>
      <c r="D1526" s="2">
        <f>'FICHE PRODUIT'!$Q$4078</f>
        <v>0</v>
      </c>
      <c r="E1526" s="2" t="str">
        <f>'FICHE PRODUIT'!$S$4080</f>
        <v xml:space="preserve">REPORT / CANCEL </v>
      </c>
      <c r="F1526" s="2" t="str">
        <f>'FICHE PRODUIT'!$E$4082</f>
        <v>Page 113</v>
      </c>
      <c r="G1526" s="2" t="str">
        <f>'FICHE PRODUIT'!$E$4083</f>
        <v xml:space="preserve">Not need </v>
      </c>
      <c r="H1526" s="122" t="str">
        <f>'FICHE PRODUIT'!$E$4084</f>
        <v>OCEAN SURPLUS</v>
      </c>
      <c r="I1526" s="2" t="b">
        <f>'FICHE PRODUIT'!$E$4086</f>
        <v>0</v>
      </c>
      <c r="J1526" s="2" t="str">
        <f>'FICHE PRODUIT'!$E$4088</f>
        <v>Blazers</v>
      </c>
      <c r="K1526" s="2" t="str">
        <f>'FICHE PRODUIT'!$E$4089</f>
        <v>Slack</v>
      </c>
      <c r="L1526" s="4">
        <f>'FICHE PRODUIT'!$E$4091</f>
        <v>90</v>
      </c>
      <c r="M1526" s="4">
        <f>'FICHE PRODUIT'!$E$4092</f>
        <v>18.085000000000001</v>
      </c>
      <c r="N1526" s="4">
        <f>'FICHE PRODUIT'!$E$4094</f>
        <v>108.08500000000001</v>
      </c>
      <c r="O1526" s="4">
        <f>'FICHE PRODUIT'!$E$4095</f>
        <v>4.5797289170560207</v>
      </c>
      <c r="P1526" s="4">
        <f>'FICHE PRODUIT'!$E$4097</f>
        <v>495</v>
      </c>
      <c r="Q1526" s="4">
        <f>'FICHE PRODUIT'!$E$4098</f>
        <v>198</v>
      </c>
      <c r="R1526" s="4">
        <f>'FICHE PRODUIT'!$E$4099</f>
        <v>224.99999999999997</v>
      </c>
      <c r="S1526" s="122">
        <f>'FICHE PRODUIT'!$E$4100</f>
        <v>0</v>
      </c>
      <c r="T1526" s="2" t="str">
        <f>'FICHE PRODUIT'!A4105</f>
        <v>FABRIC</v>
      </c>
      <c r="U1526" s="2" t="str">
        <f>'FICHE PRODUIT'!B4105</f>
        <v>DRAGONI</v>
      </c>
      <c r="V1526" s="2" t="str">
        <f>'FICHE PRODUIT'!C4105</f>
        <v>PANAMA PONZANO IRR.TUMBLER</v>
      </c>
      <c r="W1526" s="2">
        <f>'FICHE PRODUIT'!D4105</f>
        <v>1.85</v>
      </c>
      <c r="X1526" s="2">
        <f>'FICHE PRODUIT'!E4105</f>
        <v>0</v>
      </c>
      <c r="Y1526" s="2">
        <f>'FICHE PRODUIT'!F4105</f>
        <v>6.7</v>
      </c>
      <c r="Z1526" s="2">
        <f>'FICHE PRODUIT'!G4105</f>
        <v>12.395000000000001</v>
      </c>
      <c r="AA1526" s="2">
        <f>'FICHE PRODUIT'!H4105</f>
        <v>0</v>
      </c>
    </row>
    <row r="1527" spans="1:27" x14ac:dyDescent="0.2">
      <c r="A1527" s="7" t="str">
        <f>'FICHE PRODUIT'!$A$4078</f>
        <v>SLACK IVY VIW4005</v>
      </c>
      <c r="B1527" s="2" t="str">
        <f>'FICHE PRODUIT'!$H$4078</f>
        <v>Kaki</v>
      </c>
      <c r="C1527" s="2" t="str">
        <f>'FICHE PRODUIT'!$S$4078</f>
        <v>W26-27</v>
      </c>
      <c r="D1527" s="2">
        <f>'FICHE PRODUIT'!$Q$4078</f>
        <v>0</v>
      </c>
      <c r="E1527" s="2" t="str">
        <f>'FICHE PRODUIT'!$S$4080</f>
        <v xml:space="preserve">REPORT / CANCEL </v>
      </c>
      <c r="F1527" s="2" t="str">
        <f>'FICHE PRODUIT'!$E$4082</f>
        <v>Page 113</v>
      </c>
      <c r="G1527" s="2" t="str">
        <f>'FICHE PRODUIT'!$E$4083</f>
        <v xml:space="preserve">Not need </v>
      </c>
      <c r="H1527" s="122" t="str">
        <f>'FICHE PRODUIT'!$E$4084</f>
        <v>OCEAN SURPLUS</v>
      </c>
      <c r="I1527" s="2" t="b">
        <f>'FICHE PRODUIT'!$E$4086</f>
        <v>0</v>
      </c>
      <c r="J1527" s="2" t="str">
        <f>'FICHE PRODUIT'!$E$4088</f>
        <v>Blazers</v>
      </c>
      <c r="K1527" s="2" t="str">
        <f>'FICHE PRODUIT'!$E$4089</f>
        <v>Slack</v>
      </c>
      <c r="L1527" s="4">
        <f>'FICHE PRODUIT'!$E$4091</f>
        <v>90</v>
      </c>
      <c r="M1527" s="4">
        <f>'FICHE PRODUIT'!$E$4092</f>
        <v>18.085000000000001</v>
      </c>
      <c r="N1527" s="4">
        <f>'FICHE PRODUIT'!$E$4094</f>
        <v>108.08500000000001</v>
      </c>
      <c r="O1527" s="4">
        <f>'FICHE PRODUIT'!$E$4095</f>
        <v>4.5797289170560207</v>
      </c>
      <c r="P1527" s="4">
        <f>'FICHE PRODUIT'!$E$4097</f>
        <v>495</v>
      </c>
      <c r="Q1527" s="4">
        <f>'FICHE PRODUIT'!$E$4098</f>
        <v>198</v>
      </c>
      <c r="R1527" s="4">
        <f>'FICHE PRODUIT'!$E$4099</f>
        <v>224.99999999999997</v>
      </c>
      <c r="S1527" s="122">
        <f>'FICHE PRODUIT'!$E$4100</f>
        <v>0</v>
      </c>
      <c r="T1527" s="2" t="str">
        <f>'FICHE PRODUIT'!A4106</f>
        <v>INTERLINING</v>
      </c>
      <c r="U1527" s="2" t="str">
        <f>'FICHE PRODUIT'!B4106</f>
        <v>CHARGEUR</v>
      </c>
      <c r="V1527" s="2" t="str">
        <f>'FICHE PRODUIT'!C4106</f>
        <v>713048 PRETA</v>
      </c>
      <c r="W1527" s="2">
        <f>'FICHE PRODUIT'!D4106</f>
        <v>0.6</v>
      </c>
      <c r="X1527" s="2">
        <f>'FICHE PRODUIT'!E4106</f>
        <v>0</v>
      </c>
      <c r="Y1527" s="2">
        <f>'FICHE PRODUIT'!F4106</f>
        <v>1.35</v>
      </c>
      <c r="Z1527" s="2">
        <f>'FICHE PRODUIT'!G4106</f>
        <v>0.81</v>
      </c>
      <c r="AA1527" s="2">
        <f>'FICHE PRODUIT'!H4106</f>
        <v>0</v>
      </c>
    </row>
    <row r="1528" spans="1:27" x14ac:dyDescent="0.2">
      <c r="A1528" s="7" t="str">
        <f>'FICHE PRODUIT'!$A$4078</f>
        <v>SLACK IVY VIW4005</v>
      </c>
      <c r="B1528" s="2" t="str">
        <f>'FICHE PRODUIT'!$H$4078</f>
        <v>Kaki</v>
      </c>
      <c r="C1528" s="2" t="str">
        <f>'FICHE PRODUIT'!$S$4078</f>
        <v>W26-27</v>
      </c>
      <c r="D1528" s="2">
        <f>'FICHE PRODUIT'!$Q$4078</f>
        <v>0</v>
      </c>
      <c r="E1528" s="2" t="str">
        <f>'FICHE PRODUIT'!$S$4080</f>
        <v xml:space="preserve">REPORT / CANCEL </v>
      </c>
      <c r="F1528" s="2" t="str">
        <f>'FICHE PRODUIT'!$E$4082</f>
        <v>Page 113</v>
      </c>
      <c r="G1528" s="2" t="str">
        <f>'FICHE PRODUIT'!$E$4083</f>
        <v xml:space="preserve">Not need </v>
      </c>
      <c r="H1528" s="122" t="str">
        <f>'FICHE PRODUIT'!$E$4084</f>
        <v>OCEAN SURPLUS</v>
      </c>
      <c r="I1528" s="2" t="b">
        <f>'FICHE PRODUIT'!$E$4086</f>
        <v>0</v>
      </c>
      <c r="J1528" s="2" t="str">
        <f>'FICHE PRODUIT'!$E$4088</f>
        <v>Blazers</v>
      </c>
      <c r="K1528" s="2" t="str">
        <f>'FICHE PRODUIT'!$E$4089</f>
        <v>Slack</v>
      </c>
      <c r="L1528" s="4">
        <f>'FICHE PRODUIT'!$E$4091</f>
        <v>90</v>
      </c>
      <c r="M1528" s="4">
        <f>'FICHE PRODUIT'!$E$4092</f>
        <v>18.085000000000001</v>
      </c>
      <c r="N1528" s="4">
        <f>'FICHE PRODUIT'!$E$4094</f>
        <v>108.08500000000001</v>
      </c>
      <c r="O1528" s="4">
        <f>'FICHE PRODUIT'!$E$4095</f>
        <v>4.5797289170560207</v>
      </c>
      <c r="P1528" s="4">
        <f>'FICHE PRODUIT'!$E$4097</f>
        <v>495</v>
      </c>
      <c r="Q1528" s="4">
        <f>'FICHE PRODUIT'!$E$4098</f>
        <v>198</v>
      </c>
      <c r="R1528" s="4">
        <f>'FICHE PRODUIT'!$E$4099</f>
        <v>224.99999999999997</v>
      </c>
      <c r="S1528" s="122">
        <f>'FICHE PRODUIT'!$E$4100</f>
        <v>0</v>
      </c>
      <c r="T1528" s="2">
        <f>'FICHE PRODUIT'!A4107</f>
        <v>0</v>
      </c>
      <c r="U1528" s="2">
        <f>'FICHE PRODUIT'!B4107</f>
        <v>0</v>
      </c>
      <c r="V1528" s="2">
        <f>'FICHE PRODUIT'!C4107</f>
        <v>0</v>
      </c>
      <c r="W1528" s="2">
        <f>'FICHE PRODUIT'!D4107</f>
        <v>0</v>
      </c>
      <c r="X1528" s="2">
        <f>'FICHE PRODUIT'!E4107</f>
        <v>0</v>
      </c>
      <c r="Y1528" s="2">
        <f>'FICHE PRODUIT'!F4107</f>
        <v>0</v>
      </c>
      <c r="Z1528" s="2">
        <f>'FICHE PRODUIT'!G4107</f>
        <v>0</v>
      </c>
      <c r="AA1528" s="2">
        <f>'FICHE PRODUIT'!H4107</f>
        <v>0</v>
      </c>
    </row>
    <row r="1529" spans="1:27" x14ac:dyDescent="0.2">
      <c r="A1529" s="7" t="str">
        <f>'FICHE PRODUIT'!$A$4078</f>
        <v>SLACK IVY VIW4005</v>
      </c>
      <c r="B1529" s="2" t="str">
        <f>'FICHE PRODUIT'!$H$4078</f>
        <v>Kaki</v>
      </c>
      <c r="C1529" s="2" t="str">
        <f>'FICHE PRODUIT'!$S$4078</f>
        <v>W26-27</v>
      </c>
      <c r="D1529" s="2">
        <f>'FICHE PRODUIT'!$Q$4078</f>
        <v>0</v>
      </c>
      <c r="E1529" s="2" t="str">
        <f>'FICHE PRODUIT'!$S$4080</f>
        <v xml:space="preserve">REPORT / CANCEL </v>
      </c>
      <c r="F1529" s="2" t="str">
        <f>'FICHE PRODUIT'!$E$4082</f>
        <v>Page 113</v>
      </c>
      <c r="G1529" s="2" t="str">
        <f>'FICHE PRODUIT'!$E$4083</f>
        <v xml:space="preserve">Not need </v>
      </c>
      <c r="H1529" s="122" t="str">
        <f>'FICHE PRODUIT'!$E$4084</f>
        <v>OCEAN SURPLUS</v>
      </c>
      <c r="I1529" s="2" t="b">
        <f>'FICHE PRODUIT'!$E$4086</f>
        <v>0</v>
      </c>
      <c r="J1529" s="2" t="str">
        <f>'FICHE PRODUIT'!$E$4088</f>
        <v>Blazers</v>
      </c>
      <c r="K1529" s="2" t="str">
        <f>'FICHE PRODUIT'!$E$4089</f>
        <v>Slack</v>
      </c>
      <c r="L1529" s="4">
        <f>'FICHE PRODUIT'!$E$4091</f>
        <v>90</v>
      </c>
      <c r="M1529" s="4">
        <f>'FICHE PRODUIT'!$E$4092</f>
        <v>18.085000000000001</v>
      </c>
      <c r="N1529" s="4">
        <f>'FICHE PRODUIT'!$E$4094</f>
        <v>108.08500000000001</v>
      </c>
      <c r="O1529" s="4">
        <f>'FICHE PRODUIT'!$E$4095</f>
        <v>4.5797289170560207</v>
      </c>
      <c r="P1529" s="4">
        <f>'FICHE PRODUIT'!$E$4097</f>
        <v>495</v>
      </c>
      <c r="Q1529" s="4">
        <f>'FICHE PRODUIT'!$E$4098</f>
        <v>198</v>
      </c>
      <c r="R1529" s="4">
        <f>'FICHE PRODUIT'!$E$4099</f>
        <v>224.99999999999997</v>
      </c>
      <c r="S1529" s="122">
        <f>'FICHE PRODUIT'!$E$4100</f>
        <v>0</v>
      </c>
      <c r="T1529" s="2">
        <f>'FICHE PRODUIT'!A4108</f>
        <v>0</v>
      </c>
      <c r="U1529" s="2">
        <f>'FICHE PRODUIT'!B4108</f>
        <v>0</v>
      </c>
      <c r="V1529" s="2">
        <f>'FICHE PRODUIT'!C4108</f>
        <v>0</v>
      </c>
      <c r="W1529" s="2">
        <f>'FICHE PRODUIT'!D4108</f>
        <v>0</v>
      </c>
      <c r="X1529" s="2">
        <f>'FICHE PRODUIT'!E4108</f>
        <v>0</v>
      </c>
      <c r="Y1529" s="2">
        <f>'FICHE PRODUIT'!F4108</f>
        <v>0</v>
      </c>
      <c r="Z1529" s="2">
        <f>'FICHE PRODUIT'!G4108</f>
        <v>0</v>
      </c>
      <c r="AA1529" s="2">
        <f>'FICHE PRODUIT'!H4108</f>
        <v>0</v>
      </c>
    </row>
    <row r="1530" spans="1:27" x14ac:dyDescent="0.2">
      <c r="A1530" s="7" t="str">
        <f>'FICHE PRODUIT'!$A$4078</f>
        <v>SLACK IVY VIW4005</v>
      </c>
      <c r="B1530" s="2" t="str">
        <f>'FICHE PRODUIT'!$H$4078</f>
        <v>Kaki</v>
      </c>
      <c r="C1530" s="2" t="str">
        <f>'FICHE PRODUIT'!$S$4078</f>
        <v>W26-27</v>
      </c>
      <c r="D1530" s="2">
        <f>'FICHE PRODUIT'!$Q$4078</f>
        <v>0</v>
      </c>
      <c r="E1530" s="2" t="str">
        <f>'FICHE PRODUIT'!$S$4080</f>
        <v xml:space="preserve">REPORT / CANCEL </v>
      </c>
      <c r="F1530" s="2" t="str">
        <f>'FICHE PRODUIT'!$E$4082</f>
        <v>Page 113</v>
      </c>
      <c r="G1530" s="2" t="str">
        <f>'FICHE PRODUIT'!$E$4083</f>
        <v xml:space="preserve">Not need </v>
      </c>
      <c r="H1530" s="122" t="str">
        <f>'FICHE PRODUIT'!$E$4084</f>
        <v>OCEAN SURPLUS</v>
      </c>
      <c r="I1530" s="2" t="b">
        <f>'FICHE PRODUIT'!$E$4086</f>
        <v>0</v>
      </c>
      <c r="J1530" s="2" t="str">
        <f>'FICHE PRODUIT'!$E$4088</f>
        <v>Blazers</v>
      </c>
      <c r="K1530" s="2" t="str">
        <f>'FICHE PRODUIT'!$E$4089</f>
        <v>Slack</v>
      </c>
      <c r="L1530" s="4">
        <f>'FICHE PRODUIT'!$E$4091</f>
        <v>90</v>
      </c>
      <c r="M1530" s="4">
        <f>'FICHE PRODUIT'!$E$4092</f>
        <v>18.085000000000001</v>
      </c>
      <c r="N1530" s="4">
        <f>'FICHE PRODUIT'!$E$4094</f>
        <v>108.08500000000001</v>
      </c>
      <c r="O1530" s="4">
        <f>'FICHE PRODUIT'!$E$4095</f>
        <v>4.5797289170560207</v>
      </c>
      <c r="P1530" s="4">
        <f>'FICHE PRODUIT'!$E$4097</f>
        <v>495</v>
      </c>
      <c r="Q1530" s="4">
        <f>'FICHE PRODUIT'!$E$4098</f>
        <v>198</v>
      </c>
      <c r="R1530" s="4">
        <f>'FICHE PRODUIT'!$E$4099</f>
        <v>224.99999999999997</v>
      </c>
      <c r="S1530" s="122">
        <f>'FICHE PRODUIT'!$E$4100</f>
        <v>0</v>
      </c>
      <c r="T1530" s="2" t="str">
        <f>'FICHE PRODUIT'!A4109</f>
        <v>BOUTONS</v>
      </c>
      <c r="U1530" s="2" t="str">
        <f>'FICHE PRODUIT'!B4109</f>
        <v>LOUROPEL</v>
      </c>
      <c r="V1530" s="2" t="str">
        <f>'FICHE PRODUIT'!C4109</f>
        <v>BT2</v>
      </c>
      <c r="W1530" s="2">
        <f>'FICHE PRODUIT'!D4109</f>
        <v>3</v>
      </c>
      <c r="X1530" s="2">
        <f>'FICHE PRODUIT'!E4109</f>
        <v>0</v>
      </c>
      <c r="Y1530" s="2">
        <f>'FICHE PRODUIT'!F4109</f>
        <v>0.13</v>
      </c>
      <c r="Z1530" s="2">
        <f>'FICHE PRODUIT'!G4109</f>
        <v>0.39</v>
      </c>
      <c r="AA1530" s="2">
        <f>'FICHE PRODUIT'!H4109</f>
        <v>0</v>
      </c>
    </row>
    <row r="1531" spans="1:27" x14ac:dyDescent="0.2">
      <c r="A1531" s="7" t="str">
        <f>'FICHE PRODUIT'!$A$4078</f>
        <v>SLACK IVY VIW4005</v>
      </c>
      <c r="B1531" s="2" t="str">
        <f>'FICHE PRODUIT'!$H$4078</f>
        <v>Kaki</v>
      </c>
      <c r="C1531" s="2" t="str">
        <f>'FICHE PRODUIT'!$S$4078</f>
        <v>W26-27</v>
      </c>
      <c r="D1531" s="2">
        <f>'FICHE PRODUIT'!$Q$4078</f>
        <v>0</v>
      </c>
      <c r="E1531" s="2" t="str">
        <f>'FICHE PRODUIT'!$S$4080</f>
        <v xml:space="preserve">REPORT / CANCEL </v>
      </c>
      <c r="F1531" s="2" t="str">
        <f>'FICHE PRODUIT'!$E$4082</f>
        <v>Page 113</v>
      </c>
      <c r="G1531" s="2" t="str">
        <f>'FICHE PRODUIT'!$E$4083</f>
        <v xml:space="preserve">Not need </v>
      </c>
      <c r="H1531" s="122" t="str">
        <f>'FICHE PRODUIT'!$E$4084</f>
        <v>OCEAN SURPLUS</v>
      </c>
      <c r="I1531" s="2" t="b">
        <f>'FICHE PRODUIT'!$E$4086</f>
        <v>0</v>
      </c>
      <c r="J1531" s="2" t="str">
        <f>'FICHE PRODUIT'!$E$4088</f>
        <v>Blazers</v>
      </c>
      <c r="K1531" s="2" t="str">
        <f>'FICHE PRODUIT'!$E$4089</f>
        <v>Slack</v>
      </c>
      <c r="L1531" s="4">
        <f>'FICHE PRODUIT'!$E$4091</f>
        <v>90</v>
      </c>
      <c r="M1531" s="4">
        <f>'FICHE PRODUIT'!$E$4092</f>
        <v>18.085000000000001</v>
      </c>
      <c r="N1531" s="4">
        <f>'FICHE PRODUIT'!$E$4094</f>
        <v>108.08500000000001</v>
      </c>
      <c r="O1531" s="4">
        <f>'FICHE PRODUIT'!$E$4095</f>
        <v>4.5797289170560207</v>
      </c>
      <c r="P1531" s="4">
        <f>'FICHE PRODUIT'!$E$4097</f>
        <v>495</v>
      </c>
      <c r="Q1531" s="4">
        <f>'FICHE PRODUIT'!$E$4098</f>
        <v>198</v>
      </c>
      <c r="R1531" s="4">
        <f>'FICHE PRODUIT'!$E$4099</f>
        <v>224.99999999999997</v>
      </c>
      <c r="S1531" s="122">
        <f>'FICHE PRODUIT'!$E$4100</f>
        <v>0</v>
      </c>
      <c r="T1531" s="2" t="str">
        <f>'FICHE PRODUIT'!A4110</f>
        <v>BOUTONS</v>
      </c>
      <c r="U1531" s="2" t="str">
        <f>'FICHE PRODUIT'!B4110</f>
        <v>LOUROPEL</v>
      </c>
      <c r="V1531" s="2" t="str">
        <f>'FICHE PRODUIT'!C4110</f>
        <v>BT1</v>
      </c>
      <c r="W1531" s="2">
        <f>'FICHE PRODUIT'!D4110</f>
        <v>10</v>
      </c>
      <c r="X1531" s="2">
        <f>'FICHE PRODUIT'!E4110</f>
        <v>0</v>
      </c>
      <c r="Y1531" s="2">
        <f>'FICHE PRODUIT'!F4110</f>
        <v>0.06</v>
      </c>
      <c r="Z1531" s="2">
        <f>'FICHE PRODUIT'!G4110</f>
        <v>0.6</v>
      </c>
      <c r="AA1531" s="2">
        <f>'FICHE PRODUIT'!H4110</f>
        <v>0</v>
      </c>
    </row>
    <row r="1532" spans="1:27" x14ac:dyDescent="0.2">
      <c r="A1532" s="7" t="str">
        <f>'FICHE PRODUIT'!$A$4078</f>
        <v>SLACK IVY VIW4005</v>
      </c>
      <c r="B1532" s="2" t="str">
        <f>'FICHE PRODUIT'!$H$4078</f>
        <v>Kaki</v>
      </c>
      <c r="C1532" s="2" t="str">
        <f>'FICHE PRODUIT'!$S$4078</f>
        <v>W26-27</v>
      </c>
      <c r="D1532" s="2">
        <f>'FICHE PRODUIT'!$Q$4078</f>
        <v>0</v>
      </c>
      <c r="E1532" s="2" t="str">
        <f>'FICHE PRODUIT'!$S$4080</f>
        <v xml:space="preserve">REPORT / CANCEL </v>
      </c>
      <c r="F1532" s="2" t="str">
        <f>'FICHE PRODUIT'!$E$4082</f>
        <v>Page 113</v>
      </c>
      <c r="G1532" s="2" t="str">
        <f>'FICHE PRODUIT'!$E$4083</f>
        <v xml:space="preserve">Not need </v>
      </c>
      <c r="H1532" s="122" t="str">
        <f>'FICHE PRODUIT'!$E$4084</f>
        <v>OCEAN SURPLUS</v>
      </c>
      <c r="I1532" s="2" t="b">
        <f>'FICHE PRODUIT'!$E$4086</f>
        <v>0</v>
      </c>
      <c r="J1532" s="2" t="str">
        <f>'FICHE PRODUIT'!$E$4088</f>
        <v>Blazers</v>
      </c>
      <c r="K1532" s="2" t="str">
        <f>'FICHE PRODUIT'!$E$4089</f>
        <v>Slack</v>
      </c>
      <c r="L1532" s="4">
        <f>'FICHE PRODUIT'!$E$4091</f>
        <v>90</v>
      </c>
      <c r="M1532" s="4">
        <f>'FICHE PRODUIT'!$E$4092</f>
        <v>18.085000000000001</v>
      </c>
      <c r="N1532" s="4">
        <f>'FICHE PRODUIT'!$E$4094</f>
        <v>108.08500000000001</v>
      </c>
      <c r="O1532" s="4">
        <f>'FICHE PRODUIT'!$E$4095</f>
        <v>4.5797289170560207</v>
      </c>
      <c r="P1532" s="4">
        <f>'FICHE PRODUIT'!$E$4097</f>
        <v>495</v>
      </c>
      <c r="Q1532" s="4">
        <f>'FICHE PRODUIT'!$E$4098</f>
        <v>198</v>
      </c>
      <c r="R1532" s="4">
        <f>'FICHE PRODUIT'!$E$4099</f>
        <v>224.99999999999997</v>
      </c>
      <c r="S1532" s="122">
        <f>'FICHE PRODUIT'!$E$4100</f>
        <v>0</v>
      </c>
      <c r="T1532" s="2" t="str">
        <f>'FICHE PRODUIT'!A4111</f>
        <v>GALON</v>
      </c>
      <c r="U1532" s="2" t="str">
        <f>'FICHE PRODUIT'!B4111</f>
        <v>NASTRO</v>
      </c>
      <c r="V1532" s="2" t="str">
        <f>'FICHE PRODUIT'!C4111</f>
        <v>H</v>
      </c>
      <c r="W1532" s="2">
        <f>'FICHE PRODUIT'!D4111</f>
        <v>0.5</v>
      </c>
      <c r="X1532" s="2">
        <f>'FICHE PRODUIT'!E4111</f>
        <v>0</v>
      </c>
      <c r="Y1532" s="2">
        <f>'FICHE PRODUIT'!F4111</f>
        <v>0</v>
      </c>
      <c r="Z1532" s="2">
        <f>'FICHE PRODUIT'!G4111</f>
        <v>0</v>
      </c>
      <c r="AA1532" s="2">
        <f>'FICHE PRODUIT'!H4111</f>
        <v>0</v>
      </c>
    </row>
    <row r="1533" spans="1:27" x14ac:dyDescent="0.2">
      <c r="A1533" s="7" t="str">
        <f>'FICHE PRODUIT'!$A$4078</f>
        <v>SLACK IVY VIW4005</v>
      </c>
      <c r="B1533" s="2" t="str">
        <f>'FICHE PRODUIT'!$H$4078</f>
        <v>Kaki</v>
      </c>
      <c r="C1533" s="2" t="str">
        <f>'FICHE PRODUIT'!$S$4078</f>
        <v>W26-27</v>
      </c>
      <c r="D1533" s="2">
        <f>'FICHE PRODUIT'!$Q$4078</f>
        <v>0</v>
      </c>
      <c r="E1533" s="2" t="str">
        <f>'FICHE PRODUIT'!$S$4080</f>
        <v xml:space="preserve">REPORT / CANCEL </v>
      </c>
      <c r="F1533" s="2" t="str">
        <f>'FICHE PRODUIT'!$E$4082</f>
        <v>Page 113</v>
      </c>
      <c r="G1533" s="2" t="str">
        <f>'FICHE PRODUIT'!$E$4083</f>
        <v xml:space="preserve">Not need </v>
      </c>
      <c r="H1533" s="122" t="str">
        <f>'FICHE PRODUIT'!$E$4084</f>
        <v>OCEAN SURPLUS</v>
      </c>
      <c r="I1533" s="2" t="b">
        <f>'FICHE PRODUIT'!$E$4086</f>
        <v>0</v>
      </c>
      <c r="J1533" s="2" t="str">
        <f>'FICHE PRODUIT'!$E$4088</f>
        <v>Blazers</v>
      </c>
      <c r="K1533" s="2" t="str">
        <f>'FICHE PRODUIT'!$E$4089</f>
        <v>Slack</v>
      </c>
      <c r="L1533" s="4">
        <f>'FICHE PRODUIT'!$E$4091</f>
        <v>90</v>
      </c>
      <c r="M1533" s="4">
        <f>'FICHE PRODUIT'!$E$4092</f>
        <v>18.085000000000001</v>
      </c>
      <c r="N1533" s="4">
        <f>'FICHE PRODUIT'!$E$4094</f>
        <v>108.08500000000001</v>
      </c>
      <c r="O1533" s="4">
        <f>'FICHE PRODUIT'!$E$4095</f>
        <v>4.5797289170560207</v>
      </c>
      <c r="P1533" s="4">
        <f>'FICHE PRODUIT'!$E$4097</f>
        <v>495</v>
      </c>
      <c r="Q1533" s="4">
        <f>'FICHE PRODUIT'!$E$4098</f>
        <v>198</v>
      </c>
      <c r="R1533" s="4">
        <f>'FICHE PRODUIT'!$E$4099</f>
        <v>224.99999999999997</v>
      </c>
      <c r="S1533" s="122">
        <f>'FICHE PRODUIT'!$E$4100</f>
        <v>0</v>
      </c>
      <c r="T1533" s="2" t="str">
        <f>'FICHE PRODUIT'!A4112</f>
        <v>GALON</v>
      </c>
      <c r="U1533" s="2" t="str">
        <f>'FICHE PRODUIT'!B4112</f>
        <v>NASTRO</v>
      </c>
      <c r="V1533" s="2" t="str">
        <f>'FICHE PRODUIT'!C4112</f>
        <v>G</v>
      </c>
      <c r="W1533" s="2">
        <f>'FICHE PRODUIT'!D4112</f>
        <v>1</v>
      </c>
      <c r="X1533" s="2">
        <f>'FICHE PRODUIT'!E4112</f>
        <v>0</v>
      </c>
      <c r="Y1533" s="2">
        <f>'FICHE PRODUIT'!F4112</f>
        <v>0.49</v>
      </c>
      <c r="Z1533" s="2">
        <f>'FICHE PRODUIT'!G4112</f>
        <v>0.49</v>
      </c>
      <c r="AA1533" s="2">
        <f>'FICHE PRODUIT'!H4112</f>
        <v>0</v>
      </c>
    </row>
    <row r="1534" spans="1:27" x14ac:dyDescent="0.2">
      <c r="A1534" s="7" t="str">
        <f>'FICHE PRODUIT'!$A$4078</f>
        <v>SLACK IVY VIW4005</v>
      </c>
      <c r="B1534" s="2" t="str">
        <f>'FICHE PRODUIT'!$H$4078</f>
        <v>Kaki</v>
      </c>
      <c r="C1534" s="2" t="str">
        <f>'FICHE PRODUIT'!$S$4078</f>
        <v>W26-27</v>
      </c>
      <c r="D1534" s="2">
        <f>'FICHE PRODUIT'!$Q$4078</f>
        <v>0</v>
      </c>
      <c r="E1534" s="2" t="str">
        <f>'FICHE PRODUIT'!$S$4080</f>
        <v xml:space="preserve">REPORT / CANCEL </v>
      </c>
      <c r="F1534" s="2" t="str">
        <f>'FICHE PRODUIT'!$E$4082</f>
        <v>Page 113</v>
      </c>
      <c r="G1534" s="2" t="str">
        <f>'FICHE PRODUIT'!$E$4083</f>
        <v xml:space="preserve">Not need </v>
      </c>
      <c r="H1534" s="122" t="str">
        <f>'FICHE PRODUIT'!$E$4084</f>
        <v>OCEAN SURPLUS</v>
      </c>
      <c r="I1534" s="2" t="b">
        <f>'FICHE PRODUIT'!$E$4086</f>
        <v>0</v>
      </c>
      <c r="J1534" s="2" t="str">
        <f>'FICHE PRODUIT'!$E$4088</f>
        <v>Blazers</v>
      </c>
      <c r="K1534" s="2" t="str">
        <f>'FICHE PRODUIT'!$E$4089</f>
        <v>Slack</v>
      </c>
      <c r="L1534" s="4">
        <f>'FICHE PRODUIT'!$E$4091</f>
        <v>90</v>
      </c>
      <c r="M1534" s="4">
        <f>'FICHE PRODUIT'!$E$4092</f>
        <v>18.085000000000001</v>
      </c>
      <c r="N1534" s="4">
        <f>'FICHE PRODUIT'!$E$4094</f>
        <v>108.08500000000001</v>
      </c>
      <c r="O1534" s="4">
        <f>'FICHE PRODUIT'!$E$4095</f>
        <v>4.5797289170560207</v>
      </c>
      <c r="P1534" s="4">
        <f>'FICHE PRODUIT'!$E$4097</f>
        <v>495</v>
      </c>
      <c r="Q1534" s="4">
        <f>'FICHE PRODUIT'!$E$4098</f>
        <v>198</v>
      </c>
      <c r="R1534" s="4">
        <f>'FICHE PRODUIT'!$E$4099</f>
        <v>224.99999999999997</v>
      </c>
      <c r="S1534" s="122">
        <f>'FICHE PRODUIT'!$E$4100</f>
        <v>0</v>
      </c>
      <c r="T1534" s="2" t="str">
        <f>'FICHE PRODUIT'!A4113</f>
        <v>ETIQUETTES</v>
      </c>
      <c r="U1534" s="2" t="str">
        <f>'FICHE PRODUIT'!B4113</f>
        <v>CADICA</v>
      </c>
      <c r="V1534" s="2" t="str">
        <f>'FICHE PRODUIT'!C4113</f>
        <v>LE1</v>
      </c>
      <c r="W1534" s="2">
        <f>'FICHE PRODUIT'!D4113</f>
        <v>1</v>
      </c>
      <c r="X1534" s="2">
        <f>'FICHE PRODUIT'!E4113</f>
        <v>0</v>
      </c>
      <c r="Y1534" s="2">
        <f>'FICHE PRODUIT'!F4113</f>
        <v>0.65</v>
      </c>
      <c r="Z1534" s="2">
        <f>'FICHE PRODUIT'!G4113</f>
        <v>0.65</v>
      </c>
      <c r="AA1534" s="2">
        <f>'FICHE PRODUIT'!H4113</f>
        <v>0</v>
      </c>
    </row>
    <row r="1535" spans="1:27" x14ac:dyDescent="0.2">
      <c r="A1535" s="7" t="str">
        <f>'FICHE PRODUIT'!$A$4078</f>
        <v>SLACK IVY VIW4005</v>
      </c>
      <c r="B1535" s="2" t="str">
        <f>'FICHE PRODUIT'!$H$4078</f>
        <v>Kaki</v>
      </c>
      <c r="C1535" s="2" t="str">
        <f>'FICHE PRODUIT'!$S$4078</f>
        <v>W26-27</v>
      </c>
      <c r="D1535" s="2">
        <f>'FICHE PRODUIT'!$Q$4078</f>
        <v>0</v>
      </c>
      <c r="E1535" s="2" t="str">
        <f>'FICHE PRODUIT'!$S$4080</f>
        <v xml:space="preserve">REPORT / CANCEL </v>
      </c>
      <c r="F1535" s="2" t="str">
        <f>'FICHE PRODUIT'!$E$4082</f>
        <v>Page 113</v>
      </c>
      <c r="G1535" s="2" t="str">
        <f>'FICHE PRODUIT'!$E$4083</f>
        <v xml:space="preserve">Not need </v>
      </c>
      <c r="H1535" s="122" t="str">
        <f>'FICHE PRODUIT'!$E$4084</f>
        <v>OCEAN SURPLUS</v>
      </c>
      <c r="I1535" s="2" t="b">
        <f>'FICHE PRODUIT'!$E$4086</f>
        <v>0</v>
      </c>
      <c r="J1535" s="2" t="str">
        <f>'FICHE PRODUIT'!$E$4088</f>
        <v>Blazers</v>
      </c>
      <c r="K1535" s="2" t="str">
        <f>'FICHE PRODUIT'!$E$4089</f>
        <v>Slack</v>
      </c>
      <c r="L1535" s="4">
        <f>'FICHE PRODUIT'!$E$4091</f>
        <v>90</v>
      </c>
      <c r="M1535" s="4">
        <f>'FICHE PRODUIT'!$E$4092</f>
        <v>18.085000000000001</v>
      </c>
      <c r="N1535" s="4">
        <f>'FICHE PRODUIT'!$E$4094</f>
        <v>108.08500000000001</v>
      </c>
      <c r="O1535" s="4">
        <f>'FICHE PRODUIT'!$E$4095</f>
        <v>4.5797289170560207</v>
      </c>
      <c r="P1535" s="4">
        <f>'FICHE PRODUIT'!$E$4097</f>
        <v>495</v>
      </c>
      <c r="Q1535" s="4">
        <f>'FICHE PRODUIT'!$E$4098</f>
        <v>198</v>
      </c>
      <c r="R1535" s="4">
        <f>'FICHE PRODUIT'!$E$4099</f>
        <v>224.99999999999997</v>
      </c>
      <c r="S1535" s="122">
        <f>'FICHE PRODUIT'!$E$4100</f>
        <v>0</v>
      </c>
      <c r="T1535" s="2" t="str">
        <f>'FICHE PRODUIT'!A4114</f>
        <v>HANGTAG</v>
      </c>
      <c r="U1535" s="2" t="str">
        <f>'FICHE PRODUIT'!B4114</f>
        <v>CADICA</v>
      </c>
      <c r="V1535" s="2" t="str">
        <f>'FICHE PRODUIT'!C4114</f>
        <v>XD2</v>
      </c>
      <c r="W1535" s="2">
        <f>'FICHE PRODUIT'!D4114</f>
        <v>1</v>
      </c>
      <c r="X1535" s="2">
        <f>'FICHE PRODUIT'!E4114</f>
        <v>0</v>
      </c>
      <c r="Y1535" s="2">
        <f>'FICHE PRODUIT'!F4114</f>
        <v>0.25</v>
      </c>
      <c r="Z1535" s="2">
        <f>'FICHE PRODUIT'!G4114</f>
        <v>0.25</v>
      </c>
      <c r="AA1535" s="2">
        <f>'FICHE PRODUIT'!H4114</f>
        <v>0</v>
      </c>
    </row>
    <row r="1536" spans="1:27" x14ac:dyDescent="0.2">
      <c r="A1536" s="7" t="str">
        <f>'FICHE PRODUIT'!$A$4078</f>
        <v>SLACK IVY VIW4005</v>
      </c>
      <c r="B1536" s="2" t="str">
        <f>'FICHE PRODUIT'!$H$4078</f>
        <v>Kaki</v>
      </c>
      <c r="C1536" s="2" t="str">
        <f>'FICHE PRODUIT'!$S$4078</f>
        <v>W26-27</v>
      </c>
      <c r="D1536" s="2">
        <f>'FICHE PRODUIT'!$Q$4078</f>
        <v>0</v>
      </c>
      <c r="E1536" s="2" t="str">
        <f>'FICHE PRODUIT'!$S$4080</f>
        <v xml:space="preserve">REPORT / CANCEL </v>
      </c>
      <c r="F1536" s="2" t="str">
        <f>'FICHE PRODUIT'!$E$4082</f>
        <v>Page 113</v>
      </c>
      <c r="G1536" s="2" t="str">
        <f>'FICHE PRODUIT'!$E$4083</f>
        <v xml:space="preserve">Not need </v>
      </c>
      <c r="H1536" s="122" t="str">
        <f>'FICHE PRODUIT'!$E$4084</f>
        <v>OCEAN SURPLUS</v>
      </c>
      <c r="I1536" s="2" t="b">
        <f>'FICHE PRODUIT'!$E$4086</f>
        <v>0</v>
      </c>
      <c r="J1536" s="2" t="str">
        <f>'FICHE PRODUIT'!$E$4088</f>
        <v>Blazers</v>
      </c>
      <c r="K1536" s="2" t="str">
        <f>'FICHE PRODUIT'!$E$4089</f>
        <v>Slack</v>
      </c>
      <c r="L1536" s="4">
        <f>'FICHE PRODUIT'!$E$4091</f>
        <v>90</v>
      </c>
      <c r="M1536" s="4">
        <f>'FICHE PRODUIT'!$E$4092</f>
        <v>18.085000000000001</v>
      </c>
      <c r="N1536" s="4">
        <f>'FICHE PRODUIT'!$E$4094</f>
        <v>108.08500000000001</v>
      </c>
      <c r="O1536" s="4">
        <f>'FICHE PRODUIT'!$E$4095</f>
        <v>4.5797289170560207</v>
      </c>
      <c r="P1536" s="4">
        <f>'FICHE PRODUIT'!$E$4097</f>
        <v>495</v>
      </c>
      <c r="Q1536" s="4">
        <f>'FICHE PRODUIT'!$E$4098</f>
        <v>198</v>
      </c>
      <c r="R1536" s="4">
        <f>'FICHE PRODUIT'!$E$4099</f>
        <v>224.99999999999997</v>
      </c>
      <c r="S1536" s="122">
        <f>'FICHE PRODUIT'!$E$4100</f>
        <v>0</v>
      </c>
      <c r="T1536" s="2">
        <f>'FICHE PRODUIT'!A4115</f>
        <v>0</v>
      </c>
      <c r="U1536" s="2">
        <f>'FICHE PRODUIT'!B4115</f>
        <v>0</v>
      </c>
      <c r="V1536" s="2">
        <f>'FICHE PRODUIT'!C4115</f>
        <v>0</v>
      </c>
      <c r="W1536" s="2">
        <f>'FICHE PRODUIT'!D4115</f>
        <v>0</v>
      </c>
      <c r="X1536" s="2">
        <f>'FICHE PRODUIT'!E4115</f>
        <v>0</v>
      </c>
      <c r="Y1536" s="2">
        <f>'FICHE PRODUIT'!F4115</f>
        <v>0</v>
      </c>
      <c r="Z1536" s="2">
        <f>'FICHE PRODUIT'!G4115</f>
        <v>0</v>
      </c>
      <c r="AA1536" s="2">
        <f>'FICHE PRODUIT'!H4115</f>
        <v>0</v>
      </c>
    </row>
    <row r="1537" spans="1:27" x14ac:dyDescent="0.2">
      <c r="A1537" s="7" t="str">
        <f>'FICHE PRODUIT'!$A$4078</f>
        <v>SLACK IVY VIW4005</v>
      </c>
      <c r="B1537" s="2" t="str">
        <f>'FICHE PRODUIT'!$H$4078</f>
        <v>Kaki</v>
      </c>
      <c r="C1537" s="2" t="str">
        <f>'FICHE PRODUIT'!$S$4078</f>
        <v>W26-27</v>
      </c>
      <c r="D1537" s="2">
        <f>'FICHE PRODUIT'!$Q$4078</f>
        <v>0</v>
      </c>
      <c r="E1537" s="2" t="str">
        <f>'FICHE PRODUIT'!$S$4080</f>
        <v xml:space="preserve">REPORT / CANCEL </v>
      </c>
      <c r="F1537" s="2" t="str">
        <f>'FICHE PRODUIT'!$E$4082</f>
        <v>Page 113</v>
      </c>
      <c r="G1537" s="2" t="str">
        <f>'FICHE PRODUIT'!$E$4083</f>
        <v xml:space="preserve">Not need </v>
      </c>
      <c r="H1537" s="122" t="str">
        <f>'FICHE PRODUIT'!$E$4084</f>
        <v>OCEAN SURPLUS</v>
      </c>
      <c r="I1537" s="2" t="b">
        <f>'FICHE PRODUIT'!$E$4086</f>
        <v>0</v>
      </c>
      <c r="J1537" s="2" t="str">
        <f>'FICHE PRODUIT'!$E$4088</f>
        <v>Blazers</v>
      </c>
      <c r="K1537" s="2" t="str">
        <f>'FICHE PRODUIT'!$E$4089</f>
        <v>Slack</v>
      </c>
      <c r="L1537" s="4">
        <f>'FICHE PRODUIT'!$E$4091</f>
        <v>90</v>
      </c>
      <c r="M1537" s="4">
        <f>'FICHE PRODUIT'!$E$4092</f>
        <v>18.085000000000001</v>
      </c>
      <c r="N1537" s="4">
        <f>'FICHE PRODUIT'!$E$4094</f>
        <v>108.08500000000001</v>
      </c>
      <c r="O1537" s="4">
        <f>'FICHE PRODUIT'!$E$4095</f>
        <v>4.5797289170560207</v>
      </c>
      <c r="P1537" s="4">
        <f>'FICHE PRODUIT'!$E$4097</f>
        <v>495</v>
      </c>
      <c r="Q1537" s="4">
        <f>'FICHE PRODUIT'!$E$4098</f>
        <v>198</v>
      </c>
      <c r="R1537" s="4">
        <f>'FICHE PRODUIT'!$E$4099</f>
        <v>224.99999999999997</v>
      </c>
      <c r="S1537" s="122">
        <f>'FICHE PRODUIT'!$E$4100</f>
        <v>0</v>
      </c>
      <c r="T1537" s="2">
        <f>'FICHE PRODUIT'!A4116</f>
        <v>0</v>
      </c>
      <c r="U1537" s="2">
        <f>'FICHE PRODUIT'!B4116</f>
        <v>0</v>
      </c>
      <c r="V1537" s="2">
        <f>'FICHE PRODUIT'!C4116</f>
        <v>0</v>
      </c>
      <c r="W1537" s="2">
        <f>'FICHE PRODUIT'!D4116</f>
        <v>0</v>
      </c>
      <c r="X1537" s="2">
        <f>'FICHE PRODUIT'!E4116</f>
        <v>0</v>
      </c>
      <c r="Y1537" s="2">
        <f>'FICHE PRODUIT'!F4116</f>
        <v>0</v>
      </c>
      <c r="Z1537" s="2">
        <f>'FICHE PRODUIT'!G4116</f>
        <v>0</v>
      </c>
      <c r="AA1537" s="2">
        <f>'FICHE PRODUIT'!H4116</f>
        <v>0</v>
      </c>
    </row>
    <row r="1538" spans="1:27" x14ac:dyDescent="0.2">
      <c r="A1538" s="7" t="str">
        <f>'FICHE PRODUIT'!$A$4078</f>
        <v>SLACK IVY VIW4005</v>
      </c>
      <c r="B1538" s="2" t="str">
        <f>'FICHE PRODUIT'!$H$4078</f>
        <v>Kaki</v>
      </c>
      <c r="C1538" s="2" t="str">
        <f>'FICHE PRODUIT'!$S$4078</f>
        <v>W26-27</v>
      </c>
      <c r="D1538" s="2">
        <f>'FICHE PRODUIT'!$Q$4078</f>
        <v>0</v>
      </c>
      <c r="E1538" s="2" t="str">
        <f>'FICHE PRODUIT'!$S$4080</f>
        <v xml:space="preserve">REPORT / CANCEL </v>
      </c>
      <c r="F1538" s="2" t="str">
        <f>'FICHE PRODUIT'!$E$4082</f>
        <v>Page 113</v>
      </c>
      <c r="G1538" s="2" t="str">
        <f>'FICHE PRODUIT'!$E$4083</f>
        <v xml:space="preserve">Not need </v>
      </c>
      <c r="H1538" s="122" t="str">
        <f>'FICHE PRODUIT'!$E$4084</f>
        <v>OCEAN SURPLUS</v>
      </c>
      <c r="I1538" s="2" t="b">
        <f>'FICHE PRODUIT'!$E$4086</f>
        <v>0</v>
      </c>
      <c r="J1538" s="2" t="str">
        <f>'FICHE PRODUIT'!$E$4088</f>
        <v>Blazers</v>
      </c>
      <c r="K1538" s="2" t="str">
        <f>'FICHE PRODUIT'!$E$4089</f>
        <v>Slack</v>
      </c>
      <c r="L1538" s="4">
        <f>'FICHE PRODUIT'!$E$4091</f>
        <v>90</v>
      </c>
      <c r="M1538" s="4">
        <f>'FICHE PRODUIT'!$E$4092</f>
        <v>18.085000000000001</v>
      </c>
      <c r="N1538" s="4">
        <f>'FICHE PRODUIT'!$E$4094</f>
        <v>108.08500000000001</v>
      </c>
      <c r="O1538" s="4">
        <f>'FICHE PRODUIT'!$E$4095</f>
        <v>4.5797289170560207</v>
      </c>
      <c r="P1538" s="4">
        <f>'FICHE PRODUIT'!$E$4097</f>
        <v>495</v>
      </c>
      <c r="Q1538" s="4">
        <f>'FICHE PRODUIT'!$E$4098</f>
        <v>198</v>
      </c>
      <c r="R1538" s="4">
        <f>'FICHE PRODUIT'!$E$4099</f>
        <v>224.99999999999997</v>
      </c>
      <c r="S1538" s="122">
        <f>'FICHE PRODUIT'!$E$4100</f>
        <v>0</v>
      </c>
      <c r="T1538" s="2" t="str">
        <f>'FICHE PRODUIT'!A4117</f>
        <v>Frais externe</v>
      </c>
      <c r="U1538" s="2" t="str">
        <f>'FICHE PRODUIT'!B4117</f>
        <v xml:space="preserve">Classwash </v>
      </c>
      <c r="V1538" s="2" t="str">
        <f>'FICHE PRODUIT'!C4117</f>
        <v>Teinture</v>
      </c>
      <c r="W1538" s="2">
        <f>'FICHE PRODUIT'!D4117</f>
        <v>0</v>
      </c>
      <c r="X1538" s="2">
        <f>'FICHE PRODUIT'!E4117</f>
        <v>0</v>
      </c>
      <c r="Y1538" s="2">
        <f>'FICHE PRODUIT'!F4117</f>
        <v>0</v>
      </c>
      <c r="Z1538" s="2">
        <f>'FICHE PRODUIT'!G4117</f>
        <v>0</v>
      </c>
      <c r="AA1538" s="2">
        <f>'FICHE PRODUIT'!H4117</f>
        <v>0</v>
      </c>
    </row>
    <row r="1539" spans="1:27" x14ac:dyDescent="0.2">
      <c r="A1539" s="7" t="str">
        <f>'FICHE PRODUIT'!$A$4078</f>
        <v>SLACK IVY VIW4005</v>
      </c>
      <c r="B1539" s="2" t="str">
        <f>'FICHE PRODUIT'!$H$4078</f>
        <v>Kaki</v>
      </c>
      <c r="C1539" s="2" t="str">
        <f>'FICHE PRODUIT'!$S$4078</f>
        <v>W26-27</v>
      </c>
      <c r="D1539" s="2">
        <f>'FICHE PRODUIT'!$Q$4078</f>
        <v>0</v>
      </c>
      <c r="E1539" s="2" t="str">
        <f>'FICHE PRODUIT'!$S$4080</f>
        <v xml:space="preserve">REPORT / CANCEL </v>
      </c>
      <c r="F1539" s="2" t="str">
        <f>'FICHE PRODUIT'!$E$4082</f>
        <v>Page 113</v>
      </c>
      <c r="G1539" s="2" t="str">
        <f>'FICHE PRODUIT'!$E$4083</f>
        <v xml:space="preserve">Not need </v>
      </c>
      <c r="H1539" s="122" t="str">
        <f>'FICHE PRODUIT'!$E$4084</f>
        <v>OCEAN SURPLUS</v>
      </c>
      <c r="I1539" s="2" t="b">
        <f>'FICHE PRODUIT'!$E$4086</f>
        <v>0</v>
      </c>
      <c r="J1539" s="2" t="str">
        <f>'FICHE PRODUIT'!$E$4088</f>
        <v>Blazers</v>
      </c>
      <c r="K1539" s="2" t="str">
        <f>'FICHE PRODUIT'!$E$4089</f>
        <v>Slack</v>
      </c>
      <c r="L1539" s="4">
        <f>'FICHE PRODUIT'!$E$4091</f>
        <v>90</v>
      </c>
      <c r="M1539" s="4">
        <f>'FICHE PRODUIT'!$E$4092</f>
        <v>18.085000000000001</v>
      </c>
      <c r="N1539" s="4">
        <f>'FICHE PRODUIT'!$E$4094</f>
        <v>108.08500000000001</v>
      </c>
      <c r="O1539" s="4">
        <f>'FICHE PRODUIT'!$E$4095</f>
        <v>4.5797289170560207</v>
      </c>
      <c r="P1539" s="4">
        <f>'FICHE PRODUIT'!$E$4097</f>
        <v>495</v>
      </c>
      <c r="Q1539" s="4">
        <f>'FICHE PRODUIT'!$E$4098</f>
        <v>198</v>
      </c>
      <c r="R1539" s="4">
        <f>'FICHE PRODUIT'!$E$4099</f>
        <v>224.99999999999997</v>
      </c>
      <c r="S1539" s="122">
        <f>'FICHE PRODUIT'!$E$4100</f>
        <v>0</v>
      </c>
      <c r="T1539" s="2" t="str">
        <f>'FICHE PRODUIT'!A4118</f>
        <v>Frais externe</v>
      </c>
      <c r="U1539" s="2" t="str">
        <f>'FICHE PRODUIT'!B4118</f>
        <v>Transport</v>
      </c>
      <c r="V1539" s="2" t="str">
        <f>'FICHE PRODUIT'!C4118</f>
        <v xml:space="preserve">Européen </v>
      </c>
      <c r="W1539" s="2">
        <f>'FICHE PRODUIT'!D4118</f>
        <v>1</v>
      </c>
      <c r="X1539" s="2">
        <f>'FICHE PRODUIT'!E4118</f>
        <v>0</v>
      </c>
      <c r="Y1539" s="2">
        <f>'FICHE PRODUIT'!F4118</f>
        <v>2</v>
      </c>
      <c r="Z1539" s="2">
        <f>'FICHE PRODUIT'!G4118</f>
        <v>2</v>
      </c>
      <c r="AA1539" s="2">
        <f>'FICHE PRODUIT'!H4118</f>
        <v>0</v>
      </c>
    </row>
    <row r="1540" spans="1:27" x14ac:dyDescent="0.2">
      <c r="A1540" s="7" t="str">
        <f>'FICHE PRODUIT'!$A$4078</f>
        <v>SLACK IVY VIW4005</v>
      </c>
      <c r="B1540" s="2" t="str">
        <f>'FICHE PRODUIT'!$H$4078</f>
        <v>Kaki</v>
      </c>
      <c r="C1540" s="2" t="str">
        <f>'FICHE PRODUIT'!$S$4078</f>
        <v>W26-27</v>
      </c>
      <c r="D1540" s="2">
        <f>'FICHE PRODUIT'!$Q$4078</f>
        <v>0</v>
      </c>
      <c r="E1540" s="2" t="str">
        <f>'FICHE PRODUIT'!$S$4080</f>
        <v xml:space="preserve">REPORT / CANCEL </v>
      </c>
      <c r="F1540" s="2" t="str">
        <f>'FICHE PRODUIT'!$E$4082</f>
        <v>Page 113</v>
      </c>
      <c r="G1540" s="2" t="str">
        <f>'FICHE PRODUIT'!$E$4083</f>
        <v xml:space="preserve">Not need </v>
      </c>
      <c r="H1540" s="122" t="str">
        <f>'FICHE PRODUIT'!$E$4084</f>
        <v>OCEAN SURPLUS</v>
      </c>
      <c r="I1540" s="2" t="b">
        <f>'FICHE PRODUIT'!$E$4086</f>
        <v>0</v>
      </c>
      <c r="J1540" s="2" t="str">
        <f>'FICHE PRODUIT'!$E$4088</f>
        <v>Blazers</v>
      </c>
      <c r="K1540" s="2" t="str">
        <f>'FICHE PRODUIT'!$E$4089</f>
        <v>Slack</v>
      </c>
      <c r="L1540" s="4">
        <f>'FICHE PRODUIT'!$E$4091</f>
        <v>90</v>
      </c>
      <c r="M1540" s="4">
        <f>'FICHE PRODUIT'!$E$4092</f>
        <v>18.085000000000001</v>
      </c>
      <c r="N1540" s="4">
        <f>'FICHE PRODUIT'!$E$4094</f>
        <v>108.08500000000001</v>
      </c>
      <c r="O1540" s="4">
        <f>'FICHE PRODUIT'!$E$4095</f>
        <v>4.5797289170560207</v>
      </c>
      <c r="P1540" s="4">
        <f>'FICHE PRODUIT'!$E$4097</f>
        <v>495</v>
      </c>
      <c r="Q1540" s="4">
        <f>'FICHE PRODUIT'!$E$4098</f>
        <v>198</v>
      </c>
      <c r="R1540" s="4">
        <f>'FICHE PRODUIT'!$E$4099</f>
        <v>224.99999999999997</v>
      </c>
      <c r="S1540" s="122">
        <f>'FICHE PRODUIT'!$E$4100</f>
        <v>0</v>
      </c>
      <c r="T1540" s="2" t="str">
        <f>'FICHE PRODUIT'!A4119</f>
        <v>Frais externe</v>
      </c>
      <c r="U1540" s="2" t="str">
        <f>'FICHE PRODUIT'!B4119</f>
        <v>Communication</v>
      </c>
      <c r="V1540" s="2" t="str">
        <f>'FICHE PRODUIT'!C4119</f>
        <v>Marketing</v>
      </c>
      <c r="W1540" s="2">
        <f>'FICHE PRODUIT'!D4119</f>
        <v>1</v>
      </c>
      <c r="X1540" s="2">
        <f>'FICHE PRODUIT'!E4119</f>
        <v>0</v>
      </c>
      <c r="Y1540" s="2">
        <f>'FICHE PRODUIT'!F4119</f>
        <v>0.5</v>
      </c>
      <c r="Z1540" s="2">
        <f>'FICHE PRODUIT'!G4119</f>
        <v>0.5</v>
      </c>
      <c r="AA1540" s="2">
        <f>'FICHE PRODUIT'!H4119</f>
        <v>0</v>
      </c>
    </row>
    <row r="1541" spans="1:27" x14ac:dyDescent="0.2">
      <c r="A1541" s="7" t="str">
        <f>'FICHE PRODUIT'!$A$4121</f>
        <v>SLACK IVY VIW4005</v>
      </c>
      <c r="B1541" s="2" t="str">
        <f>'FICHE PRODUIT'!$H$4121</f>
        <v>Indigo</v>
      </c>
      <c r="C1541" s="2" t="str">
        <f>'FICHE PRODUIT'!$S$4121</f>
        <v>W26-27</v>
      </c>
      <c r="D1541" s="2">
        <f>'FICHE PRODUIT'!$Q$4121</f>
        <v>0</v>
      </c>
      <c r="E1541" s="2" t="str">
        <f>'FICHE PRODUIT'!$S$4123</f>
        <v xml:space="preserve">REPORT / CANCEL </v>
      </c>
      <c r="F1541" s="2" t="str">
        <f>'FICHE PRODUIT'!$E$4125</f>
        <v>Page 114</v>
      </c>
      <c r="G1541" s="2" t="str">
        <f>'FICHE PRODUIT'!$E$4126</f>
        <v xml:space="preserve">Not need </v>
      </c>
      <c r="H1541" s="122" t="str">
        <f>'FICHE PRODUIT'!$E$4127</f>
        <v>OCEAN SURPLUS</v>
      </c>
      <c r="I1541" s="2" t="b">
        <f>'FICHE PRODUIT'!$E$4129</f>
        <v>0</v>
      </c>
      <c r="J1541" s="2" t="str">
        <f>'FICHE PRODUIT'!$E$4131</f>
        <v>Blazers</v>
      </c>
      <c r="K1541" s="2" t="str">
        <f>'FICHE PRODUIT'!$E$4132</f>
        <v>Slack</v>
      </c>
      <c r="L1541" s="4">
        <f>'FICHE PRODUIT'!$E$4134</f>
        <v>90</v>
      </c>
      <c r="M1541" s="4">
        <f>'FICHE PRODUIT'!$E$4135</f>
        <v>18.085000000000001</v>
      </c>
      <c r="N1541" s="4">
        <f>'FICHE PRODUIT'!$E$4137</f>
        <v>108.08500000000001</v>
      </c>
      <c r="O1541" s="4">
        <f>'FICHE PRODUIT'!$E$4138</f>
        <v>4.5797289170560207</v>
      </c>
      <c r="P1541" s="4">
        <f>'FICHE PRODUIT'!$E$4140</f>
        <v>495</v>
      </c>
      <c r="Q1541" s="4">
        <f>'FICHE PRODUIT'!$E$4141</f>
        <v>198</v>
      </c>
      <c r="R1541" s="4">
        <f>'FICHE PRODUIT'!$E$4142</f>
        <v>224.99999999999997</v>
      </c>
      <c r="S1541" s="122">
        <f>'FICHE PRODUIT'!$E$4143</f>
        <v>0</v>
      </c>
      <c r="T1541" s="2" t="str">
        <f>'FICHE PRODUIT'!A4148</f>
        <v>FABRIC</v>
      </c>
      <c r="U1541" s="2" t="str">
        <f>'FICHE PRODUIT'!B4148</f>
        <v>DRAGONI</v>
      </c>
      <c r="V1541" s="2" t="str">
        <f>'FICHE PRODUIT'!C4148</f>
        <v>PANAMA PONZANO IRR.TUMBLER</v>
      </c>
      <c r="W1541" s="2">
        <f>'FICHE PRODUIT'!D4148</f>
        <v>1.85</v>
      </c>
      <c r="X1541" s="2">
        <f>'FICHE PRODUIT'!E4148</f>
        <v>0</v>
      </c>
      <c r="Y1541" s="2">
        <f>'FICHE PRODUIT'!F4148</f>
        <v>6.7</v>
      </c>
      <c r="Z1541" s="2">
        <f>'FICHE PRODUIT'!G4148</f>
        <v>12.395000000000001</v>
      </c>
      <c r="AA1541" s="2">
        <f>'FICHE PRODUIT'!H4148</f>
        <v>0</v>
      </c>
    </row>
    <row r="1542" spans="1:27" x14ac:dyDescent="0.2">
      <c r="A1542" s="7" t="str">
        <f>'FICHE PRODUIT'!$A$4121</f>
        <v>SLACK IVY VIW4005</v>
      </c>
      <c r="B1542" s="2" t="str">
        <f>'FICHE PRODUIT'!$H$4121</f>
        <v>Indigo</v>
      </c>
      <c r="C1542" s="2" t="str">
        <f>'FICHE PRODUIT'!$S$4121</f>
        <v>W26-27</v>
      </c>
      <c r="D1542" s="2">
        <f>'FICHE PRODUIT'!$Q$4121</f>
        <v>0</v>
      </c>
      <c r="E1542" s="2" t="str">
        <f>'FICHE PRODUIT'!$S$4123</f>
        <v xml:space="preserve">REPORT / CANCEL </v>
      </c>
      <c r="F1542" s="2" t="str">
        <f>'FICHE PRODUIT'!$E$4125</f>
        <v>Page 114</v>
      </c>
      <c r="G1542" s="2" t="str">
        <f>'FICHE PRODUIT'!$E$4126</f>
        <v xml:space="preserve">Not need </v>
      </c>
      <c r="H1542" s="122" t="str">
        <f>'FICHE PRODUIT'!$E$4127</f>
        <v>OCEAN SURPLUS</v>
      </c>
      <c r="I1542" s="2" t="b">
        <f>'FICHE PRODUIT'!$E$4129</f>
        <v>0</v>
      </c>
      <c r="J1542" s="2" t="str">
        <f>'FICHE PRODUIT'!$E$4131</f>
        <v>Blazers</v>
      </c>
      <c r="K1542" s="2" t="str">
        <f>'FICHE PRODUIT'!$E$4132</f>
        <v>Slack</v>
      </c>
      <c r="L1542" s="4">
        <f>'FICHE PRODUIT'!$E$4134</f>
        <v>90</v>
      </c>
      <c r="M1542" s="4">
        <f>'FICHE PRODUIT'!$E$4135</f>
        <v>18.085000000000001</v>
      </c>
      <c r="N1542" s="4">
        <f>'FICHE PRODUIT'!$E$4137</f>
        <v>108.08500000000001</v>
      </c>
      <c r="O1542" s="4">
        <f>'FICHE PRODUIT'!$E$4138</f>
        <v>4.5797289170560207</v>
      </c>
      <c r="P1542" s="4">
        <f>'FICHE PRODUIT'!$E$4140</f>
        <v>495</v>
      </c>
      <c r="Q1542" s="4">
        <f>'FICHE PRODUIT'!$E$4141</f>
        <v>198</v>
      </c>
      <c r="R1542" s="4">
        <f>'FICHE PRODUIT'!$E$4142</f>
        <v>224.99999999999997</v>
      </c>
      <c r="S1542" s="122">
        <f>'FICHE PRODUIT'!$E$4143</f>
        <v>0</v>
      </c>
      <c r="T1542" s="2" t="str">
        <f>'FICHE PRODUIT'!A4149</f>
        <v>INTERLINING</v>
      </c>
      <c r="U1542" s="2" t="str">
        <f>'FICHE PRODUIT'!B4149</f>
        <v>CHARGEUR</v>
      </c>
      <c r="V1542" s="2" t="str">
        <f>'FICHE PRODUIT'!C4149</f>
        <v>713048 PRETA</v>
      </c>
      <c r="W1542" s="2">
        <f>'FICHE PRODUIT'!D4149</f>
        <v>0.6</v>
      </c>
      <c r="X1542" s="2">
        <f>'FICHE PRODUIT'!E4149</f>
        <v>0</v>
      </c>
      <c r="Y1542" s="2">
        <f>'FICHE PRODUIT'!F4149</f>
        <v>1.35</v>
      </c>
      <c r="Z1542" s="2">
        <f>'FICHE PRODUIT'!G4149</f>
        <v>0.81</v>
      </c>
      <c r="AA1542" s="2">
        <f>'FICHE PRODUIT'!H4149</f>
        <v>0</v>
      </c>
    </row>
    <row r="1543" spans="1:27" x14ac:dyDescent="0.2">
      <c r="A1543" s="7" t="str">
        <f>'FICHE PRODUIT'!$A$4121</f>
        <v>SLACK IVY VIW4005</v>
      </c>
      <c r="B1543" s="2" t="str">
        <f>'FICHE PRODUIT'!$H$4121</f>
        <v>Indigo</v>
      </c>
      <c r="C1543" s="2" t="str">
        <f>'FICHE PRODUIT'!$S$4121</f>
        <v>W26-27</v>
      </c>
      <c r="D1543" s="2">
        <f>'FICHE PRODUIT'!$Q$4121</f>
        <v>0</v>
      </c>
      <c r="E1543" s="2" t="str">
        <f>'FICHE PRODUIT'!$S$4123</f>
        <v xml:space="preserve">REPORT / CANCEL </v>
      </c>
      <c r="F1543" s="2" t="str">
        <f>'FICHE PRODUIT'!$E$4125</f>
        <v>Page 114</v>
      </c>
      <c r="G1543" s="2" t="str">
        <f>'FICHE PRODUIT'!$E$4126</f>
        <v xml:space="preserve">Not need </v>
      </c>
      <c r="H1543" s="122" t="str">
        <f>'FICHE PRODUIT'!$E$4127</f>
        <v>OCEAN SURPLUS</v>
      </c>
      <c r="I1543" s="2" t="b">
        <f>'FICHE PRODUIT'!$E$4129</f>
        <v>0</v>
      </c>
      <c r="J1543" s="2" t="str">
        <f>'FICHE PRODUIT'!$E$4131</f>
        <v>Blazers</v>
      </c>
      <c r="K1543" s="2" t="str">
        <f>'FICHE PRODUIT'!$E$4132</f>
        <v>Slack</v>
      </c>
      <c r="L1543" s="4">
        <f>'FICHE PRODUIT'!$E$4134</f>
        <v>90</v>
      </c>
      <c r="M1543" s="4">
        <f>'FICHE PRODUIT'!$E$4135</f>
        <v>18.085000000000001</v>
      </c>
      <c r="N1543" s="4">
        <f>'FICHE PRODUIT'!$E$4137</f>
        <v>108.08500000000001</v>
      </c>
      <c r="O1543" s="4">
        <f>'FICHE PRODUIT'!$E$4138</f>
        <v>4.5797289170560207</v>
      </c>
      <c r="P1543" s="4">
        <f>'FICHE PRODUIT'!$E$4140</f>
        <v>495</v>
      </c>
      <c r="Q1543" s="4">
        <f>'FICHE PRODUIT'!$E$4141</f>
        <v>198</v>
      </c>
      <c r="R1543" s="4">
        <f>'FICHE PRODUIT'!$E$4142</f>
        <v>224.99999999999997</v>
      </c>
      <c r="S1543" s="122">
        <f>'FICHE PRODUIT'!$E$4143</f>
        <v>0</v>
      </c>
      <c r="T1543" s="2">
        <f>'FICHE PRODUIT'!A4150</f>
        <v>0</v>
      </c>
      <c r="U1543" s="2">
        <f>'FICHE PRODUIT'!B4150</f>
        <v>0</v>
      </c>
      <c r="V1543" s="2">
        <f>'FICHE PRODUIT'!C4150</f>
        <v>0</v>
      </c>
      <c r="W1543" s="2">
        <f>'FICHE PRODUIT'!D4150</f>
        <v>0</v>
      </c>
      <c r="X1543" s="2">
        <f>'FICHE PRODUIT'!E4150</f>
        <v>0</v>
      </c>
      <c r="Y1543" s="2">
        <f>'FICHE PRODUIT'!F4150</f>
        <v>0</v>
      </c>
      <c r="Z1543" s="2">
        <f>'FICHE PRODUIT'!G4150</f>
        <v>0</v>
      </c>
      <c r="AA1543" s="2">
        <f>'FICHE PRODUIT'!H4150</f>
        <v>0</v>
      </c>
    </row>
    <row r="1544" spans="1:27" x14ac:dyDescent="0.2">
      <c r="A1544" s="7" t="str">
        <f>'FICHE PRODUIT'!$A$4121</f>
        <v>SLACK IVY VIW4005</v>
      </c>
      <c r="B1544" s="2" t="str">
        <f>'FICHE PRODUIT'!$H$4121</f>
        <v>Indigo</v>
      </c>
      <c r="C1544" s="2" t="str">
        <f>'FICHE PRODUIT'!$S$4121</f>
        <v>W26-27</v>
      </c>
      <c r="D1544" s="2">
        <f>'FICHE PRODUIT'!$Q$4121</f>
        <v>0</v>
      </c>
      <c r="E1544" s="2" t="str">
        <f>'FICHE PRODUIT'!$S$4123</f>
        <v xml:space="preserve">REPORT / CANCEL </v>
      </c>
      <c r="F1544" s="2" t="str">
        <f>'FICHE PRODUIT'!$E$4125</f>
        <v>Page 114</v>
      </c>
      <c r="G1544" s="2" t="str">
        <f>'FICHE PRODUIT'!$E$4126</f>
        <v xml:space="preserve">Not need </v>
      </c>
      <c r="H1544" s="122" t="str">
        <f>'FICHE PRODUIT'!$E$4127</f>
        <v>OCEAN SURPLUS</v>
      </c>
      <c r="I1544" s="2" t="b">
        <f>'FICHE PRODUIT'!$E$4129</f>
        <v>0</v>
      </c>
      <c r="J1544" s="2" t="str">
        <f>'FICHE PRODUIT'!$E$4131</f>
        <v>Blazers</v>
      </c>
      <c r="K1544" s="2" t="str">
        <f>'FICHE PRODUIT'!$E$4132</f>
        <v>Slack</v>
      </c>
      <c r="L1544" s="4">
        <f>'FICHE PRODUIT'!$E$4134</f>
        <v>90</v>
      </c>
      <c r="M1544" s="4">
        <f>'FICHE PRODUIT'!$E$4135</f>
        <v>18.085000000000001</v>
      </c>
      <c r="N1544" s="4">
        <f>'FICHE PRODUIT'!$E$4137</f>
        <v>108.08500000000001</v>
      </c>
      <c r="O1544" s="4">
        <f>'FICHE PRODUIT'!$E$4138</f>
        <v>4.5797289170560207</v>
      </c>
      <c r="P1544" s="4">
        <f>'FICHE PRODUIT'!$E$4140</f>
        <v>495</v>
      </c>
      <c r="Q1544" s="4">
        <f>'FICHE PRODUIT'!$E$4141</f>
        <v>198</v>
      </c>
      <c r="R1544" s="4">
        <f>'FICHE PRODUIT'!$E$4142</f>
        <v>224.99999999999997</v>
      </c>
      <c r="S1544" s="122">
        <f>'FICHE PRODUIT'!$E$4143</f>
        <v>0</v>
      </c>
      <c r="T1544" s="2">
        <f>'FICHE PRODUIT'!A4151</f>
        <v>0</v>
      </c>
      <c r="U1544" s="2">
        <f>'FICHE PRODUIT'!B4151</f>
        <v>0</v>
      </c>
      <c r="V1544" s="2">
        <f>'FICHE PRODUIT'!C4151</f>
        <v>0</v>
      </c>
      <c r="W1544" s="2">
        <f>'FICHE PRODUIT'!D4151</f>
        <v>0</v>
      </c>
      <c r="X1544" s="2">
        <f>'FICHE PRODUIT'!E4151</f>
        <v>0</v>
      </c>
      <c r="Y1544" s="2">
        <f>'FICHE PRODUIT'!F4151</f>
        <v>0</v>
      </c>
      <c r="Z1544" s="2">
        <f>'FICHE PRODUIT'!G4151</f>
        <v>0</v>
      </c>
      <c r="AA1544" s="2">
        <f>'FICHE PRODUIT'!H4151</f>
        <v>0</v>
      </c>
    </row>
    <row r="1545" spans="1:27" x14ac:dyDescent="0.2">
      <c r="A1545" s="7" t="str">
        <f>'FICHE PRODUIT'!$A$4121</f>
        <v>SLACK IVY VIW4005</v>
      </c>
      <c r="B1545" s="2" t="str">
        <f>'FICHE PRODUIT'!$H$4121</f>
        <v>Indigo</v>
      </c>
      <c r="C1545" s="2" t="str">
        <f>'FICHE PRODUIT'!$S$4121</f>
        <v>W26-27</v>
      </c>
      <c r="D1545" s="2">
        <f>'FICHE PRODUIT'!$Q$4121</f>
        <v>0</v>
      </c>
      <c r="E1545" s="2" t="str">
        <f>'FICHE PRODUIT'!$S$4123</f>
        <v xml:space="preserve">REPORT / CANCEL </v>
      </c>
      <c r="F1545" s="2" t="str">
        <f>'FICHE PRODUIT'!$E$4125</f>
        <v>Page 114</v>
      </c>
      <c r="G1545" s="2" t="str">
        <f>'FICHE PRODUIT'!$E$4126</f>
        <v xml:space="preserve">Not need </v>
      </c>
      <c r="H1545" s="122" t="str">
        <f>'FICHE PRODUIT'!$E$4127</f>
        <v>OCEAN SURPLUS</v>
      </c>
      <c r="I1545" s="2" t="b">
        <f>'FICHE PRODUIT'!$E$4129</f>
        <v>0</v>
      </c>
      <c r="J1545" s="2" t="str">
        <f>'FICHE PRODUIT'!$E$4131</f>
        <v>Blazers</v>
      </c>
      <c r="K1545" s="2" t="str">
        <f>'FICHE PRODUIT'!$E$4132</f>
        <v>Slack</v>
      </c>
      <c r="L1545" s="4">
        <f>'FICHE PRODUIT'!$E$4134</f>
        <v>90</v>
      </c>
      <c r="M1545" s="4">
        <f>'FICHE PRODUIT'!$E$4135</f>
        <v>18.085000000000001</v>
      </c>
      <c r="N1545" s="4">
        <f>'FICHE PRODUIT'!$E$4137</f>
        <v>108.08500000000001</v>
      </c>
      <c r="O1545" s="4">
        <f>'FICHE PRODUIT'!$E$4138</f>
        <v>4.5797289170560207</v>
      </c>
      <c r="P1545" s="4">
        <f>'FICHE PRODUIT'!$E$4140</f>
        <v>495</v>
      </c>
      <c r="Q1545" s="4">
        <f>'FICHE PRODUIT'!$E$4141</f>
        <v>198</v>
      </c>
      <c r="R1545" s="4">
        <f>'FICHE PRODUIT'!$E$4142</f>
        <v>224.99999999999997</v>
      </c>
      <c r="S1545" s="122">
        <f>'FICHE PRODUIT'!$E$4143</f>
        <v>0</v>
      </c>
      <c r="T1545" s="2" t="str">
        <f>'FICHE PRODUIT'!A4152</f>
        <v>BOUTONS</v>
      </c>
      <c r="U1545" s="2" t="str">
        <f>'FICHE PRODUIT'!B4152</f>
        <v>LOUROPEL</v>
      </c>
      <c r="V1545" s="2" t="str">
        <f>'FICHE PRODUIT'!C4152</f>
        <v>BT2</v>
      </c>
      <c r="W1545" s="2">
        <f>'FICHE PRODUIT'!D4152</f>
        <v>3</v>
      </c>
      <c r="X1545" s="2">
        <f>'FICHE PRODUIT'!E4152</f>
        <v>0</v>
      </c>
      <c r="Y1545" s="2">
        <f>'FICHE PRODUIT'!F4152</f>
        <v>0.13</v>
      </c>
      <c r="Z1545" s="2">
        <f>'FICHE PRODUIT'!G4152</f>
        <v>0.39</v>
      </c>
      <c r="AA1545" s="2">
        <f>'FICHE PRODUIT'!H4152</f>
        <v>0</v>
      </c>
    </row>
    <row r="1546" spans="1:27" x14ac:dyDescent="0.2">
      <c r="A1546" s="7" t="str">
        <f>'FICHE PRODUIT'!$A$4121</f>
        <v>SLACK IVY VIW4005</v>
      </c>
      <c r="B1546" s="2" t="str">
        <f>'FICHE PRODUIT'!$H$4121</f>
        <v>Indigo</v>
      </c>
      <c r="C1546" s="2" t="str">
        <f>'FICHE PRODUIT'!$S$4121</f>
        <v>W26-27</v>
      </c>
      <c r="D1546" s="2">
        <f>'FICHE PRODUIT'!$Q$4121</f>
        <v>0</v>
      </c>
      <c r="E1546" s="2" t="str">
        <f>'FICHE PRODUIT'!$S$4123</f>
        <v xml:space="preserve">REPORT / CANCEL </v>
      </c>
      <c r="F1546" s="2" t="str">
        <f>'FICHE PRODUIT'!$E$4125</f>
        <v>Page 114</v>
      </c>
      <c r="G1546" s="2" t="str">
        <f>'FICHE PRODUIT'!$E$4126</f>
        <v xml:space="preserve">Not need </v>
      </c>
      <c r="H1546" s="122" t="str">
        <f>'FICHE PRODUIT'!$E$4127</f>
        <v>OCEAN SURPLUS</v>
      </c>
      <c r="I1546" s="2" t="b">
        <f>'FICHE PRODUIT'!$E$4129</f>
        <v>0</v>
      </c>
      <c r="J1546" s="2" t="str">
        <f>'FICHE PRODUIT'!$E$4131</f>
        <v>Blazers</v>
      </c>
      <c r="K1546" s="2" t="str">
        <f>'FICHE PRODUIT'!$E$4132</f>
        <v>Slack</v>
      </c>
      <c r="L1546" s="4">
        <f>'FICHE PRODUIT'!$E$4134</f>
        <v>90</v>
      </c>
      <c r="M1546" s="4">
        <f>'FICHE PRODUIT'!$E$4135</f>
        <v>18.085000000000001</v>
      </c>
      <c r="N1546" s="4">
        <f>'FICHE PRODUIT'!$E$4137</f>
        <v>108.08500000000001</v>
      </c>
      <c r="O1546" s="4">
        <f>'FICHE PRODUIT'!$E$4138</f>
        <v>4.5797289170560207</v>
      </c>
      <c r="P1546" s="4">
        <f>'FICHE PRODUIT'!$E$4140</f>
        <v>495</v>
      </c>
      <c r="Q1546" s="4">
        <f>'FICHE PRODUIT'!$E$4141</f>
        <v>198</v>
      </c>
      <c r="R1546" s="4">
        <f>'FICHE PRODUIT'!$E$4142</f>
        <v>224.99999999999997</v>
      </c>
      <c r="S1546" s="122">
        <f>'FICHE PRODUIT'!$E$4143</f>
        <v>0</v>
      </c>
      <c r="T1546" s="2" t="str">
        <f>'FICHE PRODUIT'!A4153</f>
        <v>BOUTONS</v>
      </c>
      <c r="U1546" s="2" t="str">
        <f>'FICHE PRODUIT'!B4153</f>
        <v>LOUROPEL</v>
      </c>
      <c r="V1546" s="2" t="str">
        <f>'FICHE PRODUIT'!C4153</f>
        <v>BT1</v>
      </c>
      <c r="W1546" s="2">
        <f>'FICHE PRODUIT'!D4153</f>
        <v>10</v>
      </c>
      <c r="X1546" s="2">
        <f>'FICHE PRODUIT'!E4153</f>
        <v>0</v>
      </c>
      <c r="Y1546" s="2">
        <f>'FICHE PRODUIT'!F4153</f>
        <v>0.06</v>
      </c>
      <c r="Z1546" s="2">
        <f>'FICHE PRODUIT'!G4153</f>
        <v>0.6</v>
      </c>
      <c r="AA1546" s="2">
        <f>'FICHE PRODUIT'!H4153</f>
        <v>0</v>
      </c>
    </row>
    <row r="1547" spans="1:27" x14ac:dyDescent="0.2">
      <c r="A1547" s="7" t="str">
        <f>'FICHE PRODUIT'!$A$4121</f>
        <v>SLACK IVY VIW4005</v>
      </c>
      <c r="B1547" s="2" t="str">
        <f>'FICHE PRODUIT'!$H$4121</f>
        <v>Indigo</v>
      </c>
      <c r="C1547" s="2" t="str">
        <f>'FICHE PRODUIT'!$S$4121</f>
        <v>W26-27</v>
      </c>
      <c r="D1547" s="2">
        <f>'FICHE PRODUIT'!$Q$4121</f>
        <v>0</v>
      </c>
      <c r="E1547" s="2" t="str">
        <f>'FICHE PRODUIT'!$S$4123</f>
        <v xml:space="preserve">REPORT / CANCEL </v>
      </c>
      <c r="F1547" s="2" t="str">
        <f>'FICHE PRODUIT'!$E$4125</f>
        <v>Page 114</v>
      </c>
      <c r="G1547" s="2" t="str">
        <f>'FICHE PRODUIT'!$E$4126</f>
        <v xml:space="preserve">Not need </v>
      </c>
      <c r="H1547" s="122" t="str">
        <f>'FICHE PRODUIT'!$E$4127</f>
        <v>OCEAN SURPLUS</v>
      </c>
      <c r="I1547" s="2" t="b">
        <f>'FICHE PRODUIT'!$E$4129</f>
        <v>0</v>
      </c>
      <c r="J1547" s="2" t="str">
        <f>'FICHE PRODUIT'!$E$4131</f>
        <v>Blazers</v>
      </c>
      <c r="K1547" s="2" t="str">
        <f>'FICHE PRODUIT'!$E$4132</f>
        <v>Slack</v>
      </c>
      <c r="L1547" s="4">
        <f>'FICHE PRODUIT'!$E$4134</f>
        <v>90</v>
      </c>
      <c r="M1547" s="4">
        <f>'FICHE PRODUIT'!$E$4135</f>
        <v>18.085000000000001</v>
      </c>
      <c r="N1547" s="4">
        <f>'FICHE PRODUIT'!$E$4137</f>
        <v>108.08500000000001</v>
      </c>
      <c r="O1547" s="4">
        <f>'FICHE PRODUIT'!$E$4138</f>
        <v>4.5797289170560207</v>
      </c>
      <c r="P1547" s="4">
        <f>'FICHE PRODUIT'!$E$4140</f>
        <v>495</v>
      </c>
      <c r="Q1547" s="4">
        <f>'FICHE PRODUIT'!$E$4141</f>
        <v>198</v>
      </c>
      <c r="R1547" s="4">
        <f>'FICHE PRODUIT'!$E$4142</f>
        <v>224.99999999999997</v>
      </c>
      <c r="S1547" s="122">
        <f>'FICHE PRODUIT'!$E$4143</f>
        <v>0</v>
      </c>
      <c r="T1547" s="2" t="str">
        <f>'FICHE PRODUIT'!A4154</f>
        <v>GALON</v>
      </c>
      <c r="U1547" s="2" t="str">
        <f>'FICHE PRODUIT'!B4154</f>
        <v>NASTRO</v>
      </c>
      <c r="V1547" s="2" t="str">
        <f>'FICHE PRODUIT'!C4154</f>
        <v>H</v>
      </c>
      <c r="W1547" s="2">
        <f>'FICHE PRODUIT'!D4154</f>
        <v>0.5</v>
      </c>
      <c r="X1547" s="2">
        <f>'FICHE PRODUIT'!E4154</f>
        <v>0</v>
      </c>
      <c r="Y1547" s="2">
        <f>'FICHE PRODUIT'!F4154</f>
        <v>0</v>
      </c>
      <c r="Z1547" s="2">
        <f>'FICHE PRODUIT'!G4154</f>
        <v>0</v>
      </c>
      <c r="AA1547" s="2">
        <f>'FICHE PRODUIT'!H4154</f>
        <v>0</v>
      </c>
    </row>
    <row r="1548" spans="1:27" x14ac:dyDescent="0.2">
      <c r="A1548" s="7" t="str">
        <f>'FICHE PRODUIT'!$A$4121</f>
        <v>SLACK IVY VIW4005</v>
      </c>
      <c r="B1548" s="2" t="str">
        <f>'FICHE PRODUIT'!$H$4121</f>
        <v>Indigo</v>
      </c>
      <c r="C1548" s="2" t="str">
        <f>'FICHE PRODUIT'!$S$4121</f>
        <v>W26-27</v>
      </c>
      <c r="D1548" s="2">
        <f>'FICHE PRODUIT'!$Q$4121</f>
        <v>0</v>
      </c>
      <c r="E1548" s="2" t="str">
        <f>'FICHE PRODUIT'!$S$4123</f>
        <v xml:space="preserve">REPORT / CANCEL </v>
      </c>
      <c r="F1548" s="2" t="str">
        <f>'FICHE PRODUIT'!$E$4125</f>
        <v>Page 114</v>
      </c>
      <c r="G1548" s="2" t="str">
        <f>'FICHE PRODUIT'!$E$4126</f>
        <v xml:space="preserve">Not need </v>
      </c>
      <c r="H1548" s="122" t="str">
        <f>'FICHE PRODUIT'!$E$4127</f>
        <v>OCEAN SURPLUS</v>
      </c>
      <c r="I1548" s="2" t="b">
        <f>'FICHE PRODUIT'!$E$4129</f>
        <v>0</v>
      </c>
      <c r="J1548" s="2" t="str">
        <f>'FICHE PRODUIT'!$E$4131</f>
        <v>Blazers</v>
      </c>
      <c r="K1548" s="2" t="str">
        <f>'FICHE PRODUIT'!$E$4132</f>
        <v>Slack</v>
      </c>
      <c r="L1548" s="4">
        <f>'FICHE PRODUIT'!$E$4134</f>
        <v>90</v>
      </c>
      <c r="M1548" s="4">
        <f>'FICHE PRODUIT'!$E$4135</f>
        <v>18.085000000000001</v>
      </c>
      <c r="N1548" s="4">
        <f>'FICHE PRODUIT'!$E$4137</f>
        <v>108.08500000000001</v>
      </c>
      <c r="O1548" s="4">
        <f>'FICHE PRODUIT'!$E$4138</f>
        <v>4.5797289170560207</v>
      </c>
      <c r="P1548" s="4">
        <f>'FICHE PRODUIT'!$E$4140</f>
        <v>495</v>
      </c>
      <c r="Q1548" s="4">
        <f>'FICHE PRODUIT'!$E$4141</f>
        <v>198</v>
      </c>
      <c r="R1548" s="4">
        <f>'FICHE PRODUIT'!$E$4142</f>
        <v>224.99999999999997</v>
      </c>
      <c r="S1548" s="122">
        <f>'FICHE PRODUIT'!$E$4143</f>
        <v>0</v>
      </c>
      <c r="T1548" s="2" t="str">
        <f>'FICHE PRODUIT'!A4155</f>
        <v>GALON</v>
      </c>
      <c r="U1548" s="2" t="str">
        <f>'FICHE PRODUIT'!B4155</f>
        <v>NASTRO</v>
      </c>
      <c r="V1548" s="2" t="str">
        <f>'FICHE PRODUIT'!C4155</f>
        <v>G</v>
      </c>
      <c r="W1548" s="2">
        <f>'FICHE PRODUIT'!D4155</f>
        <v>1</v>
      </c>
      <c r="X1548" s="2">
        <f>'FICHE PRODUIT'!E4155</f>
        <v>0</v>
      </c>
      <c r="Y1548" s="2">
        <f>'FICHE PRODUIT'!F4155</f>
        <v>0.49</v>
      </c>
      <c r="Z1548" s="2">
        <f>'FICHE PRODUIT'!G4155</f>
        <v>0.49</v>
      </c>
      <c r="AA1548" s="2">
        <f>'FICHE PRODUIT'!H4155</f>
        <v>0</v>
      </c>
    </row>
    <row r="1549" spans="1:27" x14ac:dyDescent="0.2">
      <c r="A1549" s="7" t="str">
        <f>'FICHE PRODUIT'!$A$4121</f>
        <v>SLACK IVY VIW4005</v>
      </c>
      <c r="B1549" s="2" t="str">
        <f>'FICHE PRODUIT'!$H$4121</f>
        <v>Indigo</v>
      </c>
      <c r="C1549" s="2" t="str">
        <f>'FICHE PRODUIT'!$S$4121</f>
        <v>W26-27</v>
      </c>
      <c r="D1549" s="2">
        <f>'FICHE PRODUIT'!$Q$4121</f>
        <v>0</v>
      </c>
      <c r="E1549" s="2" t="str">
        <f>'FICHE PRODUIT'!$S$4123</f>
        <v xml:space="preserve">REPORT / CANCEL </v>
      </c>
      <c r="F1549" s="2" t="str">
        <f>'FICHE PRODUIT'!$E$4125</f>
        <v>Page 114</v>
      </c>
      <c r="G1549" s="2" t="str">
        <f>'FICHE PRODUIT'!$E$4126</f>
        <v xml:space="preserve">Not need </v>
      </c>
      <c r="H1549" s="122" t="str">
        <f>'FICHE PRODUIT'!$E$4127</f>
        <v>OCEAN SURPLUS</v>
      </c>
      <c r="I1549" s="2" t="b">
        <f>'FICHE PRODUIT'!$E$4129</f>
        <v>0</v>
      </c>
      <c r="J1549" s="2" t="str">
        <f>'FICHE PRODUIT'!$E$4131</f>
        <v>Blazers</v>
      </c>
      <c r="K1549" s="2" t="str">
        <f>'FICHE PRODUIT'!$E$4132</f>
        <v>Slack</v>
      </c>
      <c r="L1549" s="4">
        <f>'FICHE PRODUIT'!$E$4134</f>
        <v>90</v>
      </c>
      <c r="M1549" s="4">
        <f>'FICHE PRODUIT'!$E$4135</f>
        <v>18.085000000000001</v>
      </c>
      <c r="N1549" s="4">
        <f>'FICHE PRODUIT'!$E$4137</f>
        <v>108.08500000000001</v>
      </c>
      <c r="O1549" s="4">
        <f>'FICHE PRODUIT'!$E$4138</f>
        <v>4.5797289170560207</v>
      </c>
      <c r="P1549" s="4">
        <f>'FICHE PRODUIT'!$E$4140</f>
        <v>495</v>
      </c>
      <c r="Q1549" s="4">
        <f>'FICHE PRODUIT'!$E$4141</f>
        <v>198</v>
      </c>
      <c r="R1549" s="4">
        <f>'FICHE PRODUIT'!$E$4142</f>
        <v>224.99999999999997</v>
      </c>
      <c r="S1549" s="122">
        <f>'FICHE PRODUIT'!$E$4143</f>
        <v>0</v>
      </c>
      <c r="T1549" s="2" t="str">
        <f>'FICHE PRODUIT'!A4156</f>
        <v>ETIQUETTES</v>
      </c>
      <c r="U1549" s="2" t="str">
        <f>'FICHE PRODUIT'!B4156</f>
        <v>CADICA</v>
      </c>
      <c r="V1549" s="2" t="str">
        <f>'FICHE PRODUIT'!C4156</f>
        <v>LE1</v>
      </c>
      <c r="W1549" s="2">
        <f>'FICHE PRODUIT'!D4156</f>
        <v>1</v>
      </c>
      <c r="X1549" s="2">
        <f>'FICHE PRODUIT'!E4156</f>
        <v>0</v>
      </c>
      <c r="Y1549" s="2">
        <f>'FICHE PRODUIT'!F4156</f>
        <v>0.65</v>
      </c>
      <c r="Z1549" s="2">
        <f>'FICHE PRODUIT'!G4156</f>
        <v>0.65</v>
      </c>
      <c r="AA1549" s="2">
        <f>'FICHE PRODUIT'!H4156</f>
        <v>0</v>
      </c>
    </row>
    <row r="1550" spans="1:27" x14ac:dyDescent="0.2">
      <c r="A1550" s="7" t="str">
        <f>'FICHE PRODUIT'!$A$4121</f>
        <v>SLACK IVY VIW4005</v>
      </c>
      <c r="B1550" s="2" t="str">
        <f>'FICHE PRODUIT'!$H$4121</f>
        <v>Indigo</v>
      </c>
      <c r="C1550" s="2" t="str">
        <f>'FICHE PRODUIT'!$S$4121</f>
        <v>W26-27</v>
      </c>
      <c r="D1550" s="2">
        <f>'FICHE PRODUIT'!$Q$4121</f>
        <v>0</v>
      </c>
      <c r="E1550" s="2" t="str">
        <f>'FICHE PRODUIT'!$S$4123</f>
        <v xml:space="preserve">REPORT / CANCEL </v>
      </c>
      <c r="F1550" s="2" t="str">
        <f>'FICHE PRODUIT'!$E$4125</f>
        <v>Page 114</v>
      </c>
      <c r="G1550" s="2" t="str">
        <f>'FICHE PRODUIT'!$E$4126</f>
        <v xml:space="preserve">Not need </v>
      </c>
      <c r="H1550" s="122" t="str">
        <f>'FICHE PRODUIT'!$E$4127</f>
        <v>OCEAN SURPLUS</v>
      </c>
      <c r="I1550" s="2" t="b">
        <f>'FICHE PRODUIT'!$E$4129</f>
        <v>0</v>
      </c>
      <c r="J1550" s="2" t="str">
        <f>'FICHE PRODUIT'!$E$4131</f>
        <v>Blazers</v>
      </c>
      <c r="K1550" s="2" t="str">
        <f>'FICHE PRODUIT'!$E$4132</f>
        <v>Slack</v>
      </c>
      <c r="L1550" s="4">
        <f>'FICHE PRODUIT'!$E$4134</f>
        <v>90</v>
      </c>
      <c r="M1550" s="4">
        <f>'FICHE PRODUIT'!$E$4135</f>
        <v>18.085000000000001</v>
      </c>
      <c r="N1550" s="4">
        <f>'FICHE PRODUIT'!$E$4137</f>
        <v>108.08500000000001</v>
      </c>
      <c r="O1550" s="4">
        <f>'FICHE PRODUIT'!$E$4138</f>
        <v>4.5797289170560207</v>
      </c>
      <c r="P1550" s="4">
        <f>'FICHE PRODUIT'!$E$4140</f>
        <v>495</v>
      </c>
      <c r="Q1550" s="4">
        <f>'FICHE PRODUIT'!$E$4141</f>
        <v>198</v>
      </c>
      <c r="R1550" s="4">
        <f>'FICHE PRODUIT'!$E$4142</f>
        <v>224.99999999999997</v>
      </c>
      <c r="S1550" s="122">
        <f>'FICHE PRODUIT'!$E$4143</f>
        <v>0</v>
      </c>
      <c r="T1550" s="2" t="str">
        <f>'FICHE PRODUIT'!A4157</f>
        <v>HANGTAG</v>
      </c>
      <c r="U1550" s="2" t="str">
        <f>'FICHE PRODUIT'!B4157</f>
        <v>CADICA</v>
      </c>
      <c r="V1550" s="2" t="str">
        <f>'FICHE PRODUIT'!C4157</f>
        <v>XD2</v>
      </c>
      <c r="W1550" s="2">
        <f>'FICHE PRODUIT'!D4157</f>
        <v>1</v>
      </c>
      <c r="X1550" s="2">
        <f>'FICHE PRODUIT'!E4157</f>
        <v>0</v>
      </c>
      <c r="Y1550" s="2">
        <f>'FICHE PRODUIT'!F4157</f>
        <v>0.25</v>
      </c>
      <c r="Z1550" s="2">
        <f>'FICHE PRODUIT'!G4157</f>
        <v>0.25</v>
      </c>
      <c r="AA1550" s="2">
        <f>'FICHE PRODUIT'!H4157</f>
        <v>0</v>
      </c>
    </row>
    <row r="1551" spans="1:27" x14ac:dyDescent="0.2">
      <c r="A1551" s="7" t="str">
        <f>'FICHE PRODUIT'!$A$4121</f>
        <v>SLACK IVY VIW4005</v>
      </c>
      <c r="B1551" s="2" t="str">
        <f>'FICHE PRODUIT'!$H$4121</f>
        <v>Indigo</v>
      </c>
      <c r="C1551" s="2" t="str">
        <f>'FICHE PRODUIT'!$S$4121</f>
        <v>W26-27</v>
      </c>
      <c r="D1551" s="2">
        <f>'FICHE PRODUIT'!$Q$4121</f>
        <v>0</v>
      </c>
      <c r="E1551" s="2" t="str">
        <f>'FICHE PRODUIT'!$S$4123</f>
        <v xml:space="preserve">REPORT / CANCEL </v>
      </c>
      <c r="F1551" s="2" t="str">
        <f>'FICHE PRODUIT'!$E$4125</f>
        <v>Page 114</v>
      </c>
      <c r="G1551" s="2" t="str">
        <f>'FICHE PRODUIT'!$E$4126</f>
        <v xml:space="preserve">Not need </v>
      </c>
      <c r="H1551" s="122" t="str">
        <f>'FICHE PRODUIT'!$E$4127</f>
        <v>OCEAN SURPLUS</v>
      </c>
      <c r="I1551" s="2" t="b">
        <f>'FICHE PRODUIT'!$E$4129</f>
        <v>0</v>
      </c>
      <c r="J1551" s="2" t="str">
        <f>'FICHE PRODUIT'!$E$4131</f>
        <v>Blazers</v>
      </c>
      <c r="K1551" s="2" t="str">
        <f>'FICHE PRODUIT'!$E$4132</f>
        <v>Slack</v>
      </c>
      <c r="L1551" s="4">
        <f>'FICHE PRODUIT'!$E$4134</f>
        <v>90</v>
      </c>
      <c r="M1551" s="4">
        <f>'FICHE PRODUIT'!$E$4135</f>
        <v>18.085000000000001</v>
      </c>
      <c r="N1551" s="4">
        <f>'FICHE PRODUIT'!$E$4137</f>
        <v>108.08500000000001</v>
      </c>
      <c r="O1551" s="4">
        <f>'FICHE PRODUIT'!$E$4138</f>
        <v>4.5797289170560207</v>
      </c>
      <c r="P1551" s="4">
        <f>'FICHE PRODUIT'!$E$4140</f>
        <v>495</v>
      </c>
      <c r="Q1551" s="4">
        <f>'FICHE PRODUIT'!$E$4141</f>
        <v>198</v>
      </c>
      <c r="R1551" s="4">
        <f>'FICHE PRODUIT'!$E$4142</f>
        <v>224.99999999999997</v>
      </c>
      <c r="S1551" s="122">
        <f>'FICHE PRODUIT'!$E$4143</f>
        <v>0</v>
      </c>
      <c r="T1551" s="2">
        <f>'FICHE PRODUIT'!A4158</f>
        <v>0</v>
      </c>
      <c r="U1551" s="2">
        <f>'FICHE PRODUIT'!B4158</f>
        <v>0</v>
      </c>
      <c r="V1551" s="2">
        <f>'FICHE PRODUIT'!C4158</f>
        <v>0</v>
      </c>
      <c r="W1551" s="2">
        <f>'FICHE PRODUIT'!D4158</f>
        <v>0</v>
      </c>
      <c r="X1551" s="2">
        <f>'FICHE PRODUIT'!E4158</f>
        <v>0</v>
      </c>
      <c r="Y1551" s="2">
        <f>'FICHE PRODUIT'!F4158</f>
        <v>0</v>
      </c>
      <c r="Z1551" s="2">
        <f>'FICHE PRODUIT'!G4158</f>
        <v>0</v>
      </c>
      <c r="AA1551" s="2">
        <f>'FICHE PRODUIT'!H4158</f>
        <v>0</v>
      </c>
    </row>
    <row r="1552" spans="1:27" x14ac:dyDescent="0.2">
      <c r="A1552" s="7" t="str">
        <f>'FICHE PRODUIT'!$A$4121</f>
        <v>SLACK IVY VIW4005</v>
      </c>
      <c r="B1552" s="2" t="str">
        <f>'FICHE PRODUIT'!$H$4121</f>
        <v>Indigo</v>
      </c>
      <c r="C1552" s="2" t="str">
        <f>'FICHE PRODUIT'!$S$4121</f>
        <v>W26-27</v>
      </c>
      <c r="D1552" s="2">
        <f>'FICHE PRODUIT'!$Q$4121</f>
        <v>0</v>
      </c>
      <c r="E1552" s="2" t="str">
        <f>'FICHE PRODUIT'!$S$4123</f>
        <v xml:space="preserve">REPORT / CANCEL </v>
      </c>
      <c r="F1552" s="2" t="str">
        <f>'FICHE PRODUIT'!$E$4125</f>
        <v>Page 114</v>
      </c>
      <c r="G1552" s="2" t="str">
        <f>'FICHE PRODUIT'!$E$4126</f>
        <v xml:space="preserve">Not need </v>
      </c>
      <c r="H1552" s="122" t="str">
        <f>'FICHE PRODUIT'!$E$4127</f>
        <v>OCEAN SURPLUS</v>
      </c>
      <c r="I1552" s="2" t="b">
        <f>'FICHE PRODUIT'!$E$4129</f>
        <v>0</v>
      </c>
      <c r="J1552" s="2" t="str">
        <f>'FICHE PRODUIT'!$E$4131</f>
        <v>Blazers</v>
      </c>
      <c r="K1552" s="2" t="str">
        <f>'FICHE PRODUIT'!$E$4132</f>
        <v>Slack</v>
      </c>
      <c r="L1552" s="4">
        <f>'FICHE PRODUIT'!$E$4134</f>
        <v>90</v>
      </c>
      <c r="M1552" s="4">
        <f>'FICHE PRODUIT'!$E$4135</f>
        <v>18.085000000000001</v>
      </c>
      <c r="N1552" s="4">
        <f>'FICHE PRODUIT'!$E$4137</f>
        <v>108.08500000000001</v>
      </c>
      <c r="O1552" s="4">
        <f>'FICHE PRODUIT'!$E$4138</f>
        <v>4.5797289170560207</v>
      </c>
      <c r="P1552" s="4">
        <f>'FICHE PRODUIT'!$E$4140</f>
        <v>495</v>
      </c>
      <c r="Q1552" s="4">
        <f>'FICHE PRODUIT'!$E$4141</f>
        <v>198</v>
      </c>
      <c r="R1552" s="4">
        <f>'FICHE PRODUIT'!$E$4142</f>
        <v>224.99999999999997</v>
      </c>
      <c r="S1552" s="122">
        <f>'FICHE PRODUIT'!$E$4143</f>
        <v>0</v>
      </c>
      <c r="T1552" s="2">
        <f>'FICHE PRODUIT'!A4159</f>
        <v>0</v>
      </c>
      <c r="U1552" s="2">
        <f>'FICHE PRODUIT'!B4159</f>
        <v>0</v>
      </c>
      <c r="V1552" s="2">
        <f>'FICHE PRODUIT'!C4159</f>
        <v>0</v>
      </c>
      <c r="W1552" s="2">
        <f>'FICHE PRODUIT'!D4159</f>
        <v>0</v>
      </c>
      <c r="X1552" s="2">
        <f>'FICHE PRODUIT'!E4159</f>
        <v>0</v>
      </c>
      <c r="Y1552" s="2">
        <f>'FICHE PRODUIT'!F4159</f>
        <v>0</v>
      </c>
      <c r="Z1552" s="2">
        <f>'FICHE PRODUIT'!G4159</f>
        <v>0</v>
      </c>
      <c r="AA1552" s="2">
        <f>'FICHE PRODUIT'!H4159</f>
        <v>0</v>
      </c>
    </row>
    <row r="1553" spans="1:27" x14ac:dyDescent="0.2">
      <c r="A1553" s="7" t="str">
        <f>'FICHE PRODUIT'!$A$4121</f>
        <v>SLACK IVY VIW4005</v>
      </c>
      <c r="B1553" s="2" t="str">
        <f>'FICHE PRODUIT'!$H$4121</f>
        <v>Indigo</v>
      </c>
      <c r="C1553" s="2" t="str">
        <f>'FICHE PRODUIT'!$S$4121</f>
        <v>W26-27</v>
      </c>
      <c r="D1553" s="2">
        <f>'FICHE PRODUIT'!$Q$4121</f>
        <v>0</v>
      </c>
      <c r="E1553" s="2" t="str">
        <f>'FICHE PRODUIT'!$S$4123</f>
        <v xml:space="preserve">REPORT / CANCEL </v>
      </c>
      <c r="F1553" s="2" t="str">
        <f>'FICHE PRODUIT'!$E$4125</f>
        <v>Page 114</v>
      </c>
      <c r="G1553" s="2" t="str">
        <f>'FICHE PRODUIT'!$E$4126</f>
        <v xml:space="preserve">Not need </v>
      </c>
      <c r="H1553" s="122" t="str">
        <f>'FICHE PRODUIT'!$E$4127</f>
        <v>OCEAN SURPLUS</v>
      </c>
      <c r="I1553" s="2" t="b">
        <f>'FICHE PRODUIT'!$E$4129</f>
        <v>0</v>
      </c>
      <c r="J1553" s="2" t="str">
        <f>'FICHE PRODUIT'!$E$4131</f>
        <v>Blazers</v>
      </c>
      <c r="K1553" s="2" t="str">
        <f>'FICHE PRODUIT'!$E$4132</f>
        <v>Slack</v>
      </c>
      <c r="L1553" s="4">
        <f>'FICHE PRODUIT'!$E$4134</f>
        <v>90</v>
      </c>
      <c r="M1553" s="4">
        <f>'FICHE PRODUIT'!$E$4135</f>
        <v>18.085000000000001</v>
      </c>
      <c r="N1553" s="4">
        <f>'FICHE PRODUIT'!$E$4137</f>
        <v>108.08500000000001</v>
      </c>
      <c r="O1553" s="4">
        <f>'FICHE PRODUIT'!$E$4138</f>
        <v>4.5797289170560207</v>
      </c>
      <c r="P1553" s="4">
        <f>'FICHE PRODUIT'!$E$4140</f>
        <v>495</v>
      </c>
      <c r="Q1553" s="4">
        <f>'FICHE PRODUIT'!$E$4141</f>
        <v>198</v>
      </c>
      <c r="R1553" s="4">
        <f>'FICHE PRODUIT'!$E$4142</f>
        <v>224.99999999999997</v>
      </c>
      <c r="S1553" s="122">
        <f>'FICHE PRODUIT'!$E$4143</f>
        <v>0</v>
      </c>
      <c r="T1553" s="2" t="str">
        <f>'FICHE PRODUIT'!A4160</f>
        <v>Frais externe</v>
      </c>
      <c r="U1553" s="2" t="str">
        <f>'FICHE PRODUIT'!B4160</f>
        <v xml:space="preserve">Classwash </v>
      </c>
      <c r="V1553" s="2" t="str">
        <f>'FICHE PRODUIT'!C4160</f>
        <v>Teinture</v>
      </c>
      <c r="W1553" s="2">
        <f>'FICHE PRODUIT'!D4160</f>
        <v>0</v>
      </c>
      <c r="X1553" s="2">
        <f>'FICHE PRODUIT'!E4160</f>
        <v>0</v>
      </c>
      <c r="Y1553" s="2">
        <f>'FICHE PRODUIT'!F4160</f>
        <v>0</v>
      </c>
      <c r="Z1553" s="2">
        <f>'FICHE PRODUIT'!G4160</f>
        <v>0</v>
      </c>
      <c r="AA1553" s="2">
        <f>'FICHE PRODUIT'!H4160</f>
        <v>0</v>
      </c>
    </row>
    <row r="1554" spans="1:27" x14ac:dyDescent="0.2">
      <c r="A1554" s="7" t="str">
        <f>'FICHE PRODUIT'!$A$4121</f>
        <v>SLACK IVY VIW4005</v>
      </c>
      <c r="B1554" s="2" t="str">
        <f>'FICHE PRODUIT'!$H$4121</f>
        <v>Indigo</v>
      </c>
      <c r="C1554" s="2" t="str">
        <f>'FICHE PRODUIT'!$S$4121</f>
        <v>W26-27</v>
      </c>
      <c r="D1554" s="2">
        <f>'FICHE PRODUIT'!$Q$4121</f>
        <v>0</v>
      </c>
      <c r="E1554" s="2" t="str">
        <f>'FICHE PRODUIT'!$S$4123</f>
        <v xml:space="preserve">REPORT / CANCEL </v>
      </c>
      <c r="F1554" s="2" t="str">
        <f>'FICHE PRODUIT'!$E$4125</f>
        <v>Page 114</v>
      </c>
      <c r="G1554" s="2" t="str">
        <f>'FICHE PRODUIT'!$E$4126</f>
        <v xml:space="preserve">Not need </v>
      </c>
      <c r="H1554" s="122" t="str">
        <f>'FICHE PRODUIT'!$E$4127</f>
        <v>OCEAN SURPLUS</v>
      </c>
      <c r="I1554" s="2" t="b">
        <f>'FICHE PRODUIT'!$E$4129</f>
        <v>0</v>
      </c>
      <c r="J1554" s="2" t="str">
        <f>'FICHE PRODUIT'!$E$4131</f>
        <v>Blazers</v>
      </c>
      <c r="K1554" s="2" t="str">
        <f>'FICHE PRODUIT'!$E$4132</f>
        <v>Slack</v>
      </c>
      <c r="L1554" s="4">
        <f>'FICHE PRODUIT'!$E$4134</f>
        <v>90</v>
      </c>
      <c r="M1554" s="4">
        <f>'FICHE PRODUIT'!$E$4135</f>
        <v>18.085000000000001</v>
      </c>
      <c r="N1554" s="4">
        <f>'FICHE PRODUIT'!$E$4137</f>
        <v>108.08500000000001</v>
      </c>
      <c r="O1554" s="4">
        <f>'FICHE PRODUIT'!$E$4138</f>
        <v>4.5797289170560207</v>
      </c>
      <c r="P1554" s="4">
        <f>'FICHE PRODUIT'!$E$4140</f>
        <v>495</v>
      </c>
      <c r="Q1554" s="4">
        <f>'FICHE PRODUIT'!$E$4141</f>
        <v>198</v>
      </c>
      <c r="R1554" s="4">
        <f>'FICHE PRODUIT'!$E$4142</f>
        <v>224.99999999999997</v>
      </c>
      <c r="S1554" s="122">
        <f>'FICHE PRODUIT'!$E$4143</f>
        <v>0</v>
      </c>
      <c r="T1554" s="2" t="str">
        <f>'FICHE PRODUIT'!A4161</f>
        <v>Frais externe</v>
      </c>
      <c r="U1554" s="2" t="str">
        <f>'FICHE PRODUIT'!B4161</f>
        <v>Transport</v>
      </c>
      <c r="V1554" s="2" t="str">
        <f>'FICHE PRODUIT'!C4161</f>
        <v xml:space="preserve">Européen </v>
      </c>
      <c r="W1554" s="2">
        <f>'FICHE PRODUIT'!D4161</f>
        <v>1</v>
      </c>
      <c r="X1554" s="2">
        <f>'FICHE PRODUIT'!E4161</f>
        <v>0</v>
      </c>
      <c r="Y1554" s="2">
        <f>'FICHE PRODUIT'!F4161</f>
        <v>2</v>
      </c>
      <c r="Z1554" s="2">
        <f>'FICHE PRODUIT'!G4161</f>
        <v>2</v>
      </c>
      <c r="AA1554" s="2">
        <f>'FICHE PRODUIT'!H4161</f>
        <v>0</v>
      </c>
    </row>
    <row r="1555" spans="1:27" x14ac:dyDescent="0.2">
      <c r="A1555" s="7" t="str">
        <f>'FICHE PRODUIT'!$A$4121</f>
        <v>SLACK IVY VIW4005</v>
      </c>
      <c r="B1555" s="2" t="str">
        <f>'FICHE PRODUIT'!$H$4121</f>
        <v>Indigo</v>
      </c>
      <c r="C1555" s="2" t="str">
        <f>'FICHE PRODUIT'!$S$4121</f>
        <v>W26-27</v>
      </c>
      <c r="D1555" s="2">
        <f>'FICHE PRODUIT'!$Q$4121</f>
        <v>0</v>
      </c>
      <c r="E1555" s="2" t="str">
        <f>'FICHE PRODUIT'!$S$4123</f>
        <v xml:space="preserve">REPORT / CANCEL </v>
      </c>
      <c r="F1555" s="2" t="str">
        <f>'FICHE PRODUIT'!$E$4125</f>
        <v>Page 114</v>
      </c>
      <c r="G1555" s="2" t="str">
        <f>'FICHE PRODUIT'!$E$4126</f>
        <v xml:space="preserve">Not need </v>
      </c>
      <c r="H1555" s="122" t="str">
        <f>'FICHE PRODUIT'!$E$4127</f>
        <v>OCEAN SURPLUS</v>
      </c>
      <c r="I1555" s="2" t="b">
        <f>'FICHE PRODUIT'!$E$4129</f>
        <v>0</v>
      </c>
      <c r="J1555" s="2" t="str">
        <f>'FICHE PRODUIT'!$E$4131</f>
        <v>Blazers</v>
      </c>
      <c r="K1555" s="2" t="str">
        <f>'FICHE PRODUIT'!$E$4132</f>
        <v>Slack</v>
      </c>
      <c r="L1555" s="4">
        <f>'FICHE PRODUIT'!$E$4134</f>
        <v>90</v>
      </c>
      <c r="M1555" s="4">
        <f>'FICHE PRODUIT'!$E$4135</f>
        <v>18.085000000000001</v>
      </c>
      <c r="N1555" s="4">
        <f>'FICHE PRODUIT'!$E$4137</f>
        <v>108.08500000000001</v>
      </c>
      <c r="O1555" s="4">
        <f>'FICHE PRODUIT'!$E$4138</f>
        <v>4.5797289170560207</v>
      </c>
      <c r="P1555" s="4">
        <f>'FICHE PRODUIT'!$E$4140</f>
        <v>495</v>
      </c>
      <c r="Q1555" s="4">
        <f>'FICHE PRODUIT'!$E$4141</f>
        <v>198</v>
      </c>
      <c r="R1555" s="4">
        <f>'FICHE PRODUIT'!$E$4142</f>
        <v>224.99999999999997</v>
      </c>
      <c r="S1555" s="122">
        <f>'FICHE PRODUIT'!$E$4143</f>
        <v>0</v>
      </c>
      <c r="T1555" s="2" t="str">
        <f>'FICHE PRODUIT'!A4162</f>
        <v>Frais externe</v>
      </c>
      <c r="U1555" s="2" t="str">
        <f>'FICHE PRODUIT'!B4162</f>
        <v>Communication</v>
      </c>
      <c r="V1555" s="2" t="str">
        <f>'FICHE PRODUIT'!C4162</f>
        <v>Marketing</v>
      </c>
      <c r="W1555" s="2">
        <f>'FICHE PRODUIT'!D4162</f>
        <v>1</v>
      </c>
      <c r="X1555" s="2">
        <f>'FICHE PRODUIT'!E4162</f>
        <v>0</v>
      </c>
      <c r="Y1555" s="2">
        <f>'FICHE PRODUIT'!F4162</f>
        <v>0.5</v>
      </c>
      <c r="Z1555" s="2">
        <f>'FICHE PRODUIT'!G4162</f>
        <v>0.5</v>
      </c>
      <c r="AA1555" s="2">
        <f>'FICHE PRODUIT'!H4162</f>
        <v>0</v>
      </c>
    </row>
    <row r="1556" spans="1:27" x14ac:dyDescent="0.2">
      <c r="A1556" s="7" t="str">
        <f>'FICHE PRODUIT'!$A$4164</f>
        <v>SLACK IVY PATCH</v>
      </c>
      <c r="B1556" s="2" t="str">
        <f>'FICHE PRODUIT'!$H$4164</f>
        <v>Terra</v>
      </c>
      <c r="C1556" s="2" t="str">
        <f>'FICHE PRODUIT'!$S$4164</f>
        <v>W26-27</v>
      </c>
      <c r="D1556" s="2">
        <f>'FICHE PRODUIT'!$Q$4164</f>
        <v>0</v>
      </c>
      <c r="E1556" s="2" t="str">
        <f>'FICHE PRODUIT'!$S$4166</f>
        <v xml:space="preserve">REPORT / CANCEL </v>
      </c>
      <c r="F1556" s="2" t="str">
        <f>'FICHE PRODUIT'!$E$4168</f>
        <v>Page 115</v>
      </c>
      <c r="G1556" s="2" t="str">
        <f>'FICHE PRODUIT'!$E$4169</f>
        <v xml:space="preserve">Not need </v>
      </c>
      <c r="H1556" s="122" t="str">
        <f>'FICHE PRODUIT'!$E$4170</f>
        <v>OCEAN SURPLUS</v>
      </c>
      <c r="I1556" s="2" t="b">
        <f>'FICHE PRODUIT'!$E$4172</f>
        <v>0</v>
      </c>
      <c r="J1556" s="2" t="str">
        <f>'FICHE PRODUIT'!$E$4174</f>
        <v>Blazers</v>
      </c>
      <c r="K1556" s="2" t="str">
        <f>'FICHE PRODUIT'!$E$4175</f>
        <v>Slack</v>
      </c>
      <c r="L1556" s="4">
        <f>'FICHE PRODUIT'!$E$4177</f>
        <v>0</v>
      </c>
      <c r="M1556" s="4">
        <f>'FICHE PRODUIT'!$E$4178</f>
        <v>2.5</v>
      </c>
      <c r="N1556" s="4">
        <f>'FICHE PRODUIT'!$E$4180</f>
        <v>2.5</v>
      </c>
      <c r="O1556" s="4">
        <f>'FICHE PRODUIT'!$E$4181</f>
        <v>0</v>
      </c>
      <c r="P1556" s="4">
        <f>'FICHE PRODUIT'!$E$4183</f>
        <v>0</v>
      </c>
      <c r="Q1556" s="4">
        <f>'FICHE PRODUIT'!$E$4184</f>
        <v>0</v>
      </c>
      <c r="R1556" s="4">
        <f>'FICHE PRODUIT'!$E$4185</f>
        <v>0</v>
      </c>
      <c r="S1556" s="122">
        <f>'FICHE PRODUIT'!$E$4186</f>
        <v>0</v>
      </c>
      <c r="T1556" s="2">
        <f>'FICHE PRODUIT'!A4191</f>
        <v>0</v>
      </c>
      <c r="U1556" s="2">
        <f>'FICHE PRODUIT'!B4191</f>
        <v>0</v>
      </c>
      <c r="V1556" s="2">
        <f>'FICHE PRODUIT'!C4191</f>
        <v>0</v>
      </c>
      <c r="W1556" s="2">
        <f>'FICHE PRODUIT'!D4191</f>
        <v>0</v>
      </c>
      <c r="X1556" s="2">
        <f>'FICHE PRODUIT'!E4191</f>
        <v>0</v>
      </c>
      <c r="Y1556" s="2">
        <f>'FICHE PRODUIT'!F4191</f>
        <v>0</v>
      </c>
      <c r="Z1556" s="2">
        <f>'FICHE PRODUIT'!G4191</f>
        <v>0</v>
      </c>
      <c r="AA1556" s="2">
        <f>'FICHE PRODUIT'!H4191</f>
        <v>0</v>
      </c>
    </row>
    <row r="1557" spans="1:27" x14ac:dyDescent="0.2">
      <c r="A1557" s="7" t="str">
        <f>'FICHE PRODUIT'!$A$4164</f>
        <v>SLACK IVY PATCH</v>
      </c>
      <c r="B1557" s="2" t="str">
        <f>'FICHE PRODUIT'!$H$4164</f>
        <v>Terra</v>
      </c>
      <c r="C1557" s="2" t="str">
        <f>'FICHE PRODUIT'!$S$4164</f>
        <v>W26-27</v>
      </c>
      <c r="D1557" s="2">
        <f>'FICHE PRODUIT'!$Q$4164</f>
        <v>0</v>
      </c>
      <c r="E1557" s="2" t="str">
        <f>'FICHE PRODUIT'!$S$4166</f>
        <v xml:space="preserve">REPORT / CANCEL </v>
      </c>
      <c r="F1557" s="2" t="str">
        <f>'FICHE PRODUIT'!$E$4168</f>
        <v>Page 115</v>
      </c>
      <c r="G1557" s="2" t="str">
        <f>'FICHE PRODUIT'!$E$4169</f>
        <v xml:space="preserve">Not need </v>
      </c>
      <c r="H1557" s="122" t="str">
        <f>'FICHE PRODUIT'!$E$4170</f>
        <v>OCEAN SURPLUS</v>
      </c>
      <c r="I1557" s="2" t="b">
        <f>'FICHE PRODUIT'!$E$4172</f>
        <v>0</v>
      </c>
      <c r="J1557" s="2" t="str">
        <f>'FICHE PRODUIT'!$E$4174</f>
        <v>Blazers</v>
      </c>
      <c r="K1557" s="2" t="str">
        <f>'FICHE PRODUIT'!$E$4175</f>
        <v>Slack</v>
      </c>
      <c r="L1557" s="4">
        <f>'FICHE PRODUIT'!$E$4177</f>
        <v>0</v>
      </c>
      <c r="M1557" s="4">
        <f>'FICHE PRODUIT'!$E$4178</f>
        <v>2.5</v>
      </c>
      <c r="N1557" s="4">
        <f>'FICHE PRODUIT'!$E$4180</f>
        <v>2.5</v>
      </c>
      <c r="O1557" s="4">
        <f>'FICHE PRODUIT'!$E$4181</f>
        <v>0</v>
      </c>
      <c r="P1557" s="4">
        <f>'FICHE PRODUIT'!$E$4183</f>
        <v>0</v>
      </c>
      <c r="Q1557" s="4">
        <f>'FICHE PRODUIT'!$E$4184</f>
        <v>0</v>
      </c>
      <c r="R1557" s="4">
        <f>'FICHE PRODUIT'!$E$4185</f>
        <v>0</v>
      </c>
      <c r="S1557" s="122">
        <f>'FICHE PRODUIT'!$E$4186</f>
        <v>0</v>
      </c>
      <c r="T1557" s="2">
        <f>'FICHE PRODUIT'!A4192</f>
        <v>0</v>
      </c>
      <c r="U1557" s="2">
        <f>'FICHE PRODUIT'!B4192</f>
        <v>0</v>
      </c>
      <c r="V1557" s="2">
        <f>'FICHE PRODUIT'!C4192</f>
        <v>0</v>
      </c>
      <c r="W1557" s="2">
        <f>'FICHE PRODUIT'!D4192</f>
        <v>0</v>
      </c>
      <c r="X1557" s="2">
        <f>'FICHE PRODUIT'!E4192</f>
        <v>0</v>
      </c>
      <c r="Y1557" s="2">
        <f>'FICHE PRODUIT'!F4192</f>
        <v>0</v>
      </c>
      <c r="Z1557" s="2">
        <f>'FICHE PRODUIT'!G4192</f>
        <v>0</v>
      </c>
      <c r="AA1557" s="2">
        <f>'FICHE PRODUIT'!H4192</f>
        <v>0</v>
      </c>
    </row>
    <row r="1558" spans="1:27" x14ac:dyDescent="0.2">
      <c r="A1558" s="7" t="str">
        <f>'FICHE PRODUIT'!$A$4164</f>
        <v>SLACK IVY PATCH</v>
      </c>
      <c r="B1558" s="2" t="str">
        <f>'FICHE PRODUIT'!$H$4164</f>
        <v>Terra</v>
      </c>
      <c r="C1558" s="2" t="str">
        <f>'FICHE PRODUIT'!$S$4164</f>
        <v>W26-27</v>
      </c>
      <c r="D1558" s="2">
        <f>'FICHE PRODUIT'!$Q$4164</f>
        <v>0</v>
      </c>
      <c r="E1558" s="2" t="str">
        <f>'FICHE PRODUIT'!$S$4166</f>
        <v xml:space="preserve">REPORT / CANCEL </v>
      </c>
      <c r="F1558" s="2" t="str">
        <f>'FICHE PRODUIT'!$E$4168</f>
        <v>Page 115</v>
      </c>
      <c r="G1558" s="2" t="str">
        <f>'FICHE PRODUIT'!$E$4169</f>
        <v xml:space="preserve">Not need </v>
      </c>
      <c r="H1558" s="122" t="str">
        <f>'FICHE PRODUIT'!$E$4170</f>
        <v>OCEAN SURPLUS</v>
      </c>
      <c r="I1558" s="2" t="b">
        <f>'FICHE PRODUIT'!$E$4172</f>
        <v>0</v>
      </c>
      <c r="J1558" s="2" t="str">
        <f>'FICHE PRODUIT'!$E$4174</f>
        <v>Blazers</v>
      </c>
      <c r="K1558" s="2" t="str">
        <f>'FICHE PRODUIT'!$E$4175</f>
        <v>Slack</v>
      </c>
      <c r="L1558" s="4">
        <f>'FICHE PRODUIT'!$E$4177</f>
        <v>0</v>
      </c>
      <c r="M1558" s="4">
        <f>'FICHE PRODUIT'!$E$4178</f>
        <v>2.5</v>
      </c>
      <c r="N1558" s="4">
        <f>'FICHE PRODUIT'!$E$4180</f>
        <v>2.5</v>
      </c>
      <c r="O1558" s="4">
        <f>'FICHE PRODUIT'!$E$4181</f>
        <v>0</v>
      </c>
      <c r="P1558" s="4">
        <f>'FICHE PRODUIT'!$E$4183</f>
        <v>0</v>
      </c>
      <c r="Q1558" s="4">
        <f>'FICHE PRODUIT'!$E$4184</f>
        <v>0</v>
      </c>
      <c r="R1558" s="4">
        <f>'FICHE PRODUIT'!$E$4185</f>
        <v>0</v>
      </c>
      <c r="S1558" s="122">
        <f>'FICHE PRODUIT'!$E$4186</f>
        <v>0</v>
      </c>
      <c r="T1558" s="2">
        <f>'FICHE PRODUIT'!A4193</f>
        <v>0</v>
      </c>
      <c r="U1558" s="2">
        <f>'FICHE PRODUIT'!B4193</f>
        <v>0</v>
      </c>
      <c r="V1558" s="2">
        <f>'FICHE PRODUIT'!C4193</f>
        <v>0</v>
      </c>
      <c r="W1558" s="2">
        <f>'FICHE PRODUIT'!D4193</f>
        <v>0</v>
      </c>
      <c r="X1558" s="2">
        <f>'FICHE PRODUIT'!E4193</f>
        <v>0</v>
      </c>
      <c r="Y1558" s="2">
        <f>'FICHE PRODUIT'!F4193</f>
        <v>0</v>
      </c>
      <c r="Z1558" s="2">
        <f>'FICHE PRODUIT'!G4193</f>
        <v>0</v>
      </c>
      <c r="AA1558" s="2">
        <f>'FICHE PRODUIT'!H4193</f>
        <v>0</v>
      </c>
    </row>
    <row r="1559" spans="1:27" x14ac:dyDescent="0.2">
      <c r="A1559" s="7" t="str">
        <f>'FICHE PRODUIT'!$A$4164</f>
        <v>SLACK IVY PATCH</v>
      </c>
      <c r="B1559" s="2" t="str">
        <f>'FICHE PRODUIT'!$H$4164</f>
        <v>Terra</v>
      </c>
      <c r="C1559" s="2" t="str">
        <f>'FICHE PRODUIT'!$S$4164</f>
        <v>W26-27</v>
      </c>
      <c r="D1559" s="2">
        <f>'FICHE PRODUIT'!$Q$4164</f>
        <v>0</v>
      </c>
      <c r="E1559" s="2" t="str">
        <f>'FICHE PRODUIT'!$S$4166</f>
        <v xml:space="preserve">REPORT / CANCEL </v>
      </c>
      <c r="F1559" s="2" t="str">
        <f>'FICHE PRODUIT'!$E$4168</f>
        <v>Page 115</v>
      </c>
      <c r="G1559" s="2" t="str">
        <f>'FICHE PRODUIT'!$E$4169</f>
        <v xml:space="preserve">Not need </v>
      </c>
      <c r="H1559" s="122" t="str">
        <f>'FICHE PRODUIT'!$E$4170</f>
        <v>OCEAN SURPLUS</v>
      </c>
      <c r="I1559" s="2" t="b">
        <f>'FICHE PRODUIT'!$E$4172</f>
        <v>0</v>
      </c>
      <c r="J1559" s="2" t="str">
        <f>'FICHE PRODUIT'!$E$4174</f>
        <v>Blazers</v>
      </c>
      <c r="K1559" s="2" t="str">
        <f>'FICHE PRODUIT'!$E$4175</f>
        <v>Slack</v>
      </c>
      <c r="L1559" s="4">
        <f>'FICHE PRODUIT'!$E$4177</f>
        <v>0</v>
      </c>
      <c r="M1559" s="4">
        <f>'FICHE PRODUIT'!$E$4178</f>
        <v>2.5</v>
      </c>
      <c r="N1559" s="4">
        <f>'FICHE PRODUIT'!$E$4180</f>
        <v>2.5</v>
      </c>
      <c r="O1559" s="4">
        <f>'FICHE PRODUIT'!$E$4181</f>
        <v>0</v>
      </c>
      <c r="P1559" s="4">
        <f>'FICHE PRODUIT'!$E$4183</f>
        <v>0</v>
      </c>
      <c r="Q1559" s="4">
        <f>'FICHE PRODUIT'!$E$4184</f>
        <v>0</v>
      </c>
      <c r="R1559" s="4">
        <f>'FICHE PRODUIT'!$E$4185</f>
        <v>0</v>
      </c>
      <c r="S1559" s="122">
        <f>'FICHE PRODUIT'!$E$4186</f>
        <v>0</v>
      </c>
      <c r="T1559" s="2">
        <f>'FICHE PRODUIT'!A4194</f>
        <v>0</v>
      </c>
      <c r="U1559" s="2">
        <f>'FICHE PRODUIT'!B4194</f>
        <v>0</v>
      </c>
      <c r="V1559" s="2">
        <f>'FICHE PRODUIT'!C4194</f>
        <v>0</v>
      </c>
      <c r="W1559" s="2">
        <f>'FICHE PRODUIT'!D4194</f>
        <v>0</v>
      </c>
      <c r="X1559" s="2">
        <f>'FICHE PRODUIT'!E4194</f>
        <v>0</v>
      </c>
      <c r="Y1559" s="2">
        <f>'FICHE PRODUIT'!F4194</f>
        <v>0</v>
      </c>
      <c r="Z1559" s="2">
        <f>'FICHE PRODUIT'!G4194</f>
        <v>0</v>
      </c>
      <c r="AA1559" s="2">
        <f>'FICHE PRODUIT'!H4194</f>
        <v>0</v>
      </c>
    </row>
    <row r="1560" spans="1:27" x14ac:dyDescent="0.2">
      <c r="A1560" s="7" t="str">
        <f>'FICHE PRODUIT'!$A$4164</f>
        <v>SLACK IVY PATCH</v>
      </c>
      <c r="B1560" s="2" t="str">
        <f>'FICHE PRODUIT'!$H$4164</f>
        <v>Terra</v>
      </c>
      <c r="C1560" s="2" t="str">
        <f>'FICHE PRODUIT'!$S$4164</f>
        <v>W26-27</v>
      </c>
      <c r="D1560" s="2">
        <f>'FICHE PRODUIT'!$Q$4164</f>
        <v>0</v>
      </c>
      <c r="E1560" s="2" t="str">
        <f>'FICHE PRODUIT'!$S$4166</f>
        <v xml:space="preserve">REPORT / CANCEL </v>
      </c>
      <c r="F1560" s="2" t="str">
        <f>'FICHE PRODUIT'!$E$4168</f>
        <v>Page 115</v>
      </c>
      <c r="G1560" s="2" t="str">
        <f>'FICHE PRODUIT'!$E$4169</f>
        <v xml:space="preserve">Not need </v>
      </c>
      <c r="H1560" s="122" t="str">
        <f>'FICHE PRODUIT'!$E$4170</f>
        <v>OCEAN SURPLUS</v>
      </c>
      <c r="I1560" s="2" t="b">
        <f>'FICHE PRODUIT'!$E$4172</f>
        <v>0</v>
      </c>
      <c r="J1560" s="2" t="str">
        <f>'FICHE PRODUIT'!$E$4174</f>
        <v>Blazers</v>
      </c>
      <c r="K1560" s="2" t="str">
        <f>'FICHE PRODUIT'!$E$4175</f>
        <v>Slack</v>
      </c>
      <c r="L1560" s="4">
        <f>'FICHE PRODUIT'!$E$4177</f>
        <v>0</v>
      </c>
      <c r="M1560" s="4">
        <f>'FICHE PRODUIT'!$E$4178</f>
        <v>2.5</v>
      </c>
      <c r="N1560" s="4">
        <f>'FICHE PRODUIT'!$E$4180</f>
        <v>2.5</v>
      </c>
      <c r="O1560" s="4">
        <f>'FICHE PRODUIT'!$E$4181</f>
        <v>0</v>
      </c>
      <c r="P1560" s="4">
        <f>'FICHE PRODUIT'!$E$4183</f>
        <v>0</v>
      </c>
      <c r="Q1560" s="4">
        <f>'FICHE PRODUIT'!$E$4184</f>
        <v>0</v>
      </c>
      <c r="R1560" s="4">
        <f>'FICHE PRODUIT'!$E$4185</f>
        <v>0</v>
      </c>
      <c r="S1560" s="122">
        <f>'FICHE PRODUIT'!$E$4186</f>
        <v>0</v>
      </c>
      <c r="T1560" s="2">
        <f>'FICHE PRODUIT'!A4195</f>
        <v>0</v>
      </c>
      <c r="U1560" s="2">
        <f>'FICHE PRODUIT'!B4195</f>
        <v>0</v>
      </c>
      <c r="V1560" s="2">
        <f>'FICHE PRODUIT'!C4195</f>
        <v>0</v>
      </c>
      <c r="W1560" s="2">
        <f>'FICHE PRODUIT'!D4195</f>
        <v>0</v>
      </c>
      <c r="X1560" s="2">
        <f>'FICHE PRODUIT'!E4195</f>
        <v>0</v>
      </c>
      <c r="Y1560" s="2">
        <f>'FICHE PRODUIT'!F4195</f>
        <v>0</v>
      </c>
      <c r="Z1560" s="2">
        <f>'FICHE PRODUIT'!G4195</f>
        <v>0</v>
      </c>
      <c r="AA1560" s="2">
        <f>'FICHE PRODUIT'!H4195</f>
        <v>0</v>
      </c>
    </row>
    <row r="1561" spans="1:27" x14ac:dyDescent="0.2">
      <c r="A1561" s="7" t="str">
        <f>'FICHE PRODUIT'!$A$4164</f>
        <v>SLACK IVY PATCH</v>
      </c>
      <c r="B1561" s="2" t="str">
        <f>'FICHE PRODUIT'!$H$4164</f>
        <v>Terra</v>
      </c>
      <c r="C1561" s="2" t="str">
        <f>'FICHE PRODUIT'!$S$4164</f>
        <v>W26-27</v>
      </c>
      <c r="D1561" s="2">
        <f>'FICHE PRODUIT'!$Q$4164</f>
        <v>0</v>
      </c>
      <c r="E1561" s="2" t="str">
        <f>'FICHE PRODUIT'!$S$4166</f>
        <v xml:space="preserve">REPORT / CANCEL </v>
      </c>
      <c r="F1561" s="2" t="str">
        <f>'FICHE PRODUIT'!$E$4168</f>
        <v>Page 115</v>
      </c>
      <c r="G1561" s="2" t="str">
        <f>'FICHE PRODUIT'!$E$4169</f>
        <v xml:space="preserve">Not need </v>
      </c>
      <c r="H1561" s="122" t="str">
        <f>'FICHE PRODUIT'!$E$4170</f>
        <v>OCEAN SURPLUS</v>
      </c>
      <c r="I1561" s="2" t="b">
        <f>'FICHE PRODUIT'!$E$4172</f>
        <v>0</v>
      </c>
      <c r="J1561" s="2" t="str">
        <f>'FICHE PRODUIT'!$E$4174</f>
        <v>Blazers</v>
      </c>
      <c r="K1561" s="2" t="str">
        <f>'FICHE PRODUIT'!$E$4175</f>
        <v>Slack</v>
      </c>
      <c r="L1561" s="4">
        <f>'FICHE PRODUIT'!$E$4177</f>
        <v>0</v>
      </c>
      <c r="M1561" s="4">
        <f>'FICHE PRODUIT'!$E$4178</f>
        <v>2.5</v>
      </c>
      <c r="N1561" s="4">
        <f>'FICHE PRODUIT'!$E$4180</f>
        <v>2.5</v>
      </c>
      <c r="O1561" s="4">
        <f>'FICHE PRODUIT'!$E$4181</f>
        <v>0</v>
      </c>
      <c r="P1561" s="4">
        <f>'FICHE PRODUIT'!$E$4183</f>
        <v>0</v>
      </c>
      <c r="Q1561" s="4">
        <f>'FICHE PRODUIT'!$E$4184</f>
        <v>0</v>
      </c>
      <c r="R1561" s="4">
        <f>'FICHE PRODUIT'!$E$4185</f>
        <v>0</v>
      </c>
      <c r="S1561" s="122">
        <f>'FICHE PRODUIT'!$E$4186</f>
        <v>0</v>
      </c>
      <c r="T1561" s="2">
        <f>'FICHE PRODUIT'!A4196</f>
        <v>0</v>
      </c>
      <c r="U1561" s="2">
        <f>'FICHE PRODUIT'!B4196</f>
        <v>0</v>
      </c>
      <c r="V1561" s="2">
        <f>'FICHE PRODUIT'!C4196</f>
        <v>0</v>
      </c>
      <c r="W1561" s="2">
        <f>'FICHE PRODUIT'!D4196</f>
        <v>0</v>
      </c>
      <c r="X1561" s="2">
        <f>'FICHE PRODUIT'!E4196</f>
        <v>0</v>
      </c>
      <c r="Y1561" s="2">
        <f>'FICHE PRODUIT'!F4196</f>
        <v>0</v>
      </c>
      <c r="Z1561" s="2">
        <f>'FICHE PRODUIT'!G4196</f>
        <v>0</v>
      </c>
      <c r="AA1561" s="2">
        <f>'FICHE PRODUIT'!H4196</f>
        <v>0</v>
      </c>
    </row>
    <row r="1562" spans="1:27" x14ac:dyDescent="0.2">
      <c r="A1562" s="7" t="str">
        <f>'FICHE PRODUIT'!$A$4164</f>
        <v>SLACK IVY PATCH</v>
      </c>
      <c r="B1562" s="2" t="str">
        <f>'FICHE PRODUIT'!$H$4164</f>
        <v>Terra</v>
      </c>
      <c r="C1562" s="2" t="str">
        <f>'FICHE PRODUIT'!$S$4164</f>
        <v>W26-27</v>
      </c>
      <c r="D1562" s="2">
        <f>'FICHE PRODUIT'!$Q$4164</f>
        <v>0</v>
      </c>
      <c r="E1562" s="2" t="str">
        <f>'FICHE PRODUIT'!$S$4166</f>
        <v xml:space="preserve">REPORT / CANCEL </v>
      </c>
      <c r="F1562" s="2" t="str">
        <f>'FICHE PRODUIT'!$E$4168</f>
        <v>Page 115</v>
      </c>
      <c r="G1562" s="2" t="str">
        <f>'FICHE PRODUIT'!$E$4169</f>
        <v xml:space="preserve">Not need </v>
      </c>
      <c r="H1562" s="122" t="str">
        <f>'FICHE PRODUIT'!$E$4170</f>
        <v>OCEAN SURPLUS</v>
      </c>
      <c r="I1562" s="2" t="b">
        <f>'FICHE PRODUIT'!$E$4172</f>
        <v>0</v>
      </c>
      <c r="J1562" s="2" t="str">
        <f>'FICHE PRODUIT'!$E$4174</f>
        <v>Blazers</v>
      </c>
      <c r="K1562" s="2" t="str">
        <f>'FICHE PRODUIT'!$E$4175</f>
        <v>Slack</v>
      </c>
      <c r="L1562" s="4">
        <f>'FICHE PRODUIT'!$E$4177</f>
        <v>0</v>
      </c>
      <c r="M1562" s="4">
        <f>'FICHE PRODUIT'!$E$4178</f>
        <v>2.5</v>
      </c>
      <c r="N1562" s="4">
        <f>'FICHE PRODUIT'!$E$4180</f>
        <v>2.5</v>
      </c>
      <c r="O1562" s="4">
        <f>'FICHE PRODUIT'!$E$4181</f>
        <v>0</v>
      </c>
      <c r="P1562" s="4">
        <f>'FICHE PRODUIT'!$E$4183</f>
        <v>0</v>
      </c>
      <c r="Q1562" s="4">
        <f>'FICHE PRODUIT'!$E$4184</f>
        <v>0</v>
      </c>
      <c r="R1562" s="4">
        <f>'FICHE PRODUIT'!$E$4185</f>
        <v>0</v>
      </c>
      <c r="S1562" s="122">
        <f>'FICHE PRODUIT'!$E$4186</f>
        <v>0</v>
      </c>
      <c r="T1562" s="2">
        <f>'FICHE PRODUIT'!A4197</f>
        <v>0</v>
      </c>
      <c r="U1562" s="2">
        <f>'FICHE PRODUIT'!B4197</f>
        <v>0</v>
      </c>
      <c r="V1562" s="2">
        <f>'FICHE PRODUIT'!C4197</f>
        <v>0</v>
      </c>
      <c r="W1562" s="2">
        <f>'FICHE PRODUIT'!D4197</f>
        <v>0</v>
      </c>
      <c r="X1562" s="2">
        <f>'FICHE PRODUIT'!E4197</f>
        <v>0</v>
      </c>
      <c r="Y1562" s="2">
        <f>'FICHE PRODUIT'!F4197</f>
        <v>0</v>
      </c>
      <c r="Z1562" s="2">
        <f>'FICHE PRODUIT'!G4197</f>
        <v>0</v>
      </c>
      <c r="AA1562" s="2">
        <f>'FICHE PRODUIT'!H4197</f>
        <v>0</v>
      </c>
    </row>
    <row r="1563" spans="1:27" x14ac:dyDescent="0.2">
      <c r="A1563" s="7" t="str">
        <f>'FICHE PRODUIT'!$A$4164</f>
        <v>SLACK IVY PATCH</v>
      </c>
      <c r="B1563" s="2" t="str">
        <f>'FICHE PRODUIT'!$H$4164</f>
        <v>Terra</v>
      </c>
      <c r="C1563" s="2" t="str">
        <f>'FICHE PRODUIT'!$S$4164</f>
        <v>W26-27</v>
      </c>
      <c r="D1563" s="2">
        <f>'FICHE PRODUIT'!$Q$4164</f>
        <v>0</v>
      </c>
      <c r="E1563" s="2" t="str">
        <f>'FICHE PRODUIT'!$S$4166</f>
        <v xml:space="preserve">REPORT / CANCEL </v>
      </c>
      <c r="F1563" s="2" t="str">
        <f>'FICHE PRODUIT'!$E$4168</f>
        <v>Page 115</v>
      </c>
      <c r="G1563" s="2" t="str">
        <f>'FICHE PRODUIT'!$E$4169</f>
        <v xml:space="preserve">Not need </v>
      </c>
      <c r="H1563" s="122" t="str">
        <f>'FICHE PRODUIT'!$E$4170</f>
        <v>OCEAN SURPLUS</v>
      </c>
      <c r="I1563" s="2" t="b">
        <f>'FICHE PRODUIT'!$E$4172</f>
        <v>0</v>
      </c>
      <c r="J1563" s="2" t="str">
        <f>'FICHE PRODUIT'!$E$4174</f>
        <v>Blazers</v>
      </c>
      <c r="K1563" s="2" t="str">
        <f>'FICHE PRODUIT'!$E$4175</f>
        <v>Slack</v>
      </c>
      <c r="L1563" s="4">
        <f>'FICHE PRODUIT'!$E$4177</f>
        <v>0</v>
      </c>
      <c r="M1563" s="4">
        <f>'FICHE PRODUIT'!$E$4178</f>
        <v>2.5</v>
      </c>
      <c r="N1563" s="4">
        <f>'FICHE PRODUIT'!$E$4180</f>
        <v>2.5</v>
      </c>
      <c r="O1563" s="4">
        <f>'FICHE PRODUIT'!$E$4181</f>
        <v>0</v>
      </c>
      <c r="P1563" s="4">
        <f>'FICHE PRODUIT'!$E$4183</f>
        <v>0</v>
      </c>
      <c r="Q1563" s="4">
        <f>'FICHE PRODUIT'!$E$4184</f>
        <v>0</v>
      </c>
      <c r="R1563" s="4">
        <f>'FICHE PRODUIT'!$E$4185</f>
        <v>0</v>
      </c>
      <c r="S1563" s="122">
        <f>'FICHE PRODUIT'!$E$4186</f>
        <v>0</v>
      </c>
      <c r="T1563" s="2">
        <f>'FICHE PRODUIT'!A4198</f>
        <v>0</v>
      </c>
      <c r="U1563" s="2">
        <f>'FICHE PRODUIT'!B4198</f>
        <v>0</v>
      </c>
      <c r="V1563" s="2">
        <f>'FICHE PRODUIT'!C4198</f>
        <v>0</v>
      </c>
      <c r="W1563" s="2">
        <f>'FICHE PRODUIT'!D4198</f>
        <v>0</v>
      </c>
      <c r="X1563" s="2">
        <f>'FICHE PRODUIT'!E4198</f>
        <v>0</v>
      </c>
      <c r="Y1563" s="2">
        <f>'FICHE PRODUIT'!F4198</f>
        <v>0</v>
      </c>
      <c r="Z1563" s="2">
        <f>'FICHE PRODUIT'!G4198</f>
        <v>0</v>
      </c>
      <c r="AA1563" s="2">
        <f>'FICHE PRODUIT'!H4198</f>
        <v>0</v>
      </c>
    </row>
    <row r="1564" spans="1:27" x14ac:dyDescent="0.2">
      <c r="A1564" s="7" t="str">
        <f>'FICHE PRODUIT'!$A$4164</f>
        <v>SLACK IVY PATCH</v>
      </c>
      <c r="B1564" s="2" t="str">
        <f>'FICHE PRODUIT'!$H$4164</f>
        <v>Terra</v>
      </c>
      <c r="C1564" s="2" t="str">
        <f>'FICHE PRODUIT'!$S$4164</f>
        <v>W26-27</v>
      </c>
      <c r="D1564" s="2">
        <f>'FICHE PRODUIT'!$Q$4164</f>
        <v>0</v>
      </c>
      <c r="E1564" s="2" t="str">
        <f>'FICHE PRODUIT'!$S$4166</f>
        <v xml:space="preserve">REPORT / CANCEL </v>
      </c>
      <c r="F1564" s="2" t="str">
        <f>'FICHE PRODUIT'!$E$4168</f>
        <v>Page 115</v>
      </c>
      <c r="G1564" s="2" t="str">
        <f>'FICHE PRODUIT'!$E$4169</f>
        <v xml:space="preserve">Not need </v>
      </c>
      <c r="H1564" s="122" t="str">
        <f>'FICHE PRODUIT'!$E$4170</f>
        <v>OCEAN SURPLUS</v>
      </c>
      <c r="I1564" s="2" t="b">
        <f>'FICHE PRODUIT'!$E$4172</f>
        <v>0</v>
      </c>
      <c r="J1564" s="2" t="str">
        <f>'FICHE PRODUIT'!$E$4174</f>
        <v>Blazers</v>
      </c>
      <c r="K1564" s="2" t="str">
        <f>'FICHE PRODUIT'!$E$4175</f>
        <v>Slack</v>
      </c>
      <c r="L1564" s="4">
        <f>'FICHE PRODUIT'!$E$4177</f>
        <v>0</v>
      </c>
      <c r="M1564" s="4">
        <f>'FICHE PRODUIT'!$E$4178</f>
        <v>2.5</v>
      </c>
      <c r="N1564" s="4">
        <f>'FICHE PRODUIT'!$E$4180</f>
        <v>2.5</v>
      </c>
      <c r="O1564" s="4">
        <f>'FICHE PRODUIT'!$E$4181</f>
        <v>0</v>
      </c>
      <c r="P1564" s="4">
        <f>'FICHE PRODUIT'!$E$4183</f>
        <v>0</v>
      </c>
      <c r="Q1564" s="4">
        <f>'FICHE PRODUIT'!$E$4184</f>
        <v>0</v>
      </c>
      <c r="R1564" s="4">
        <f>'FICHE PRODUIT'!$E$4185</f>
        <v>0</v>
      </c>
      <c r="S1564" s="122">
        <f>'FICHE PRODUIT'!$E$4186</f>
        <v>0</v>
      </c>
      <c r="T1564" s="2">
        <f>'FICHE PRODUIT'!A4199</f>
        <v>0</v>
      </c>
      <c r="U1564" s="2">
        <f>'FICHE PRODUIT'!B4199</f>
        <v>0</v>
      </c>
      <c r="V1564" s="2">
        <f>'FICHE PRODUIT'!C4199</f>
        <v>0</v>
      </c>
      <c r="W1564" s="2">
        <f>'FICHE PRODUIT'!D4199</f>
        <v>0</v>
      </c>
      <c r="X1564" s="2">
        <f>'FICHE PRODUIT'!E4199</f>
        <v>0</v>
      </c>
      <c r="Y1564" s="2">
        <f>'FICHE PRODUIT'!F4199</f>
        <v>0</v>
      </c>
      <c r="Z1564" s="2">
        <f>'FICHE PRODUIT'!G4199</f>
        <v>0</v>
      </c>
      <c r="AA1564" s="2">
        <f>'FICHE PRODUIT'!H4199</f>
        <v>0</v>
      </c>
    </row>
    <row r="1565" spans="1:27" x14ac:dyDescent="0.2">
      <c r="A1565" s="7" t="str">
        <f>'FICHE PRODUIT'!$A$4164</f>
        <v>SLACK IVY PATCH</v>
      </c>
      <c r="B1565" s="2" t="str">
        <f>'FICHE PRODUIT'!$H$4164</f>
        <v>Terra</v>
      </c>
      <c r="C1565" s="2" t="str">
        <f>'FICHE PRODUIT'!$S$4164</f>
        <v>W26-27</v>
      </c>
      <c r="D1565" s="2">
        <f>'FICHE PRODUIT'!$Q$4164</f>
        <v>0</v>
      </c>
      <c r="E1565" s="2" t="str">
        <f>'FICHE PRODUIT'!$S$4166</f>
        <v xml:space="preserve">REPORT / CANCEL </v>
      </c>
      <c r="F1565" s="2" t="str">
        <f>'FICHE PRODUIT'!$E$4168</f>
        <v>Page 115</v>
      </c>
      <c r="G1565" s="2" t="str">
        <f>'FICHE PRODUIT'!$E$4169</f>
        <v xml:space="preserve">Not need </v>
      </c>
      <c r="H1565" s="122" t="str">
        <f>'FICHE PRODUIT'!$E$4170</f>
        <v>OCEAN SURPLUS</v>
      </c>
      <c r="I1565" s="2" t="b">
        <f>'FICHE PRODUIT'!$E$4172</f>
        <v>0</v>
      </c>
      <c r="J1565" s="2" t="str">
        <f>'FICHE PRODUIT'!$E$4174</f>
        <v>Blazers</v>
      </c>
      <c r="K1565" s="2" t="str">
        <f>'FICHE PRODUIT'!$E$4175</f>
        <v>Slack</v>
      </c>
      <c r="L1565" s="4">
        <f>'FICHE PRODUIT'!$E$4177</f>
        <v>0</v>
      </c>
      <c r="M1565" s="4">
        <f>'FICHE PRODUIT'!$E$4178</f>
        <v>2.5</v>
      </c>
      <c r="N1565" s="4">
        <f>'FICHE PRODUIT'!$E$4180</f>
        <v>2.5</v>
      </c>
      <c r="O1565" s="4">
        <f>'FICHE PRODUIT'!$E$4181</f>
        <v>0</v>
      </c>
      <c r="P1565" s="4">
        <f>'FICHE PRODUIT'!$E$4183</f>
        <v>0</v>
      </c>
      <c r="Q1565" s="4">
        <f>'FICHE PRODUIT'!$E$4184</f>
        <v>0</v>
      </c>
      <c r="R1565" s="4">
        <f>'FICHE PRODUIT'!$E$4185</f>
        <v>0</v>
      </c>
      <c r="S1565" s="122">
        <f>'FICHE PRODUIT'!$E$4186</f>
        <v>0</v>
      </c>
      <c r="T1565" s="2">
        <f>'FICHE PRODUIT'!A4200</f>
        <v>0</v>
      </c>
      <c r="U1565" s="2">
        <f>'FICHE PRODUIT'!B4200</f>
        <v>0</v>
      </c>
      <c r="V1565" s="2">
        <f>'FICHE PRODUIT'!C4200</f>
        <v>0</v>
      </c>
      <c r="W1565" s="2">
        <f>'FICHE PRODUIT'!D4200</f>
        <v>0</v>
      </c>
      <c r="X1565" s="2">
        <f>'FICHE PRODUIT'!E4200</f>
        <v>0</v>
      </c>
      <c r="Y1565" s="2">
        <f>'FICHE PRODUIT'!F4200</f>
        <v>0</v>
      </c>
      <c r="Z1565" s="2">
        <f>'FICHE PRODUIT'!G4200</f>
        <v>0</v>
      </c>
      <c r="AA1565" s="2">
        <f>'FICHE PRODUIT'!H4200</f>
        <v>0</v>
      </c>
    </row>
    <row r="1566" spans="1:27" x14ac:dyDescent="0.2">
      <c r="A1566" s="7" t="str">
        <f>'FICHE PRODUIT'!$A$4164</f>
        <v>SLACK IVY PATCH</v>
      </c>
      <c r="B1566" s="2" t="str">
        <f>'FICHE PRODUIT'!$H$4164</f>
        <v>Terra</v>
      </c>
      <c r="C1566" s="2" t="str">
        <f>'FICHE PRODUIT'!$S$4164</f>
        <v>W26-27</v>
      </c>
      <c r="D1566" s="2">
        <f>'FICHE PRODUIT'!$Q$4164</f>
        <v>0</v>
      </c>
      <c r="E1566" s="2" t="str">
        <f>'FICHE PRODUIT'!$S$4166</f>
        <v xml:space="preserve">REPORT / CANCEL </v>
      </c>
      <c r="F1566" s="2" t="str">
        <f>'FICHE PRODUIT'!$E$4168</f>
        <v>Page 115</v>
      </c>
      <c r="G1566" s="2" t="str">
        <f>'FICHE PRODUIT'!$E$4169</f>
        <v xml:space="preserve">Not need </v>
      </c>
      <c r="H1566" s="122" t="str">
        <f>'FICHE PRODUIT'!$E$4170</f>
        <v>OCEAN SURPLUS</v>
      </c>
      <c r="I1566" s="2" t="b">
        <f>'FICHE PRODUIT'!$E$4172</f>
        <v>0</v>
      </c>
      <c r="J1566" s="2" t="str">
        <f>'FICHE PRODUIT'!$E$4174</f>
        <v>Blazers</v>
      </c>
      <c r="K1566" s="2" t="str">
        <f>'FICHE PRODUIT'!$E$4175</f>
        <v>Slack</v>
      </c>
      <c r="L1566" s="4">
        <f>'FICHE PRODUIT'!$E$4177</f>
        <v>0</v>
      </c>
      <c r="M1566" s="4">
        <f>'FICHE PRODUIT'!$E$4178</f>
        <v>2.5</v>
      </c>
      <c r="N1566" s="4">
        <f>'FICHE PRODUIT'!$E$4180</f>
        <v>2.5</v>
      </c>
      <c r="O1566" s="4">
        <f>'FICHE PRODUIT'!$E$4181</f>
        <v>0</v>
      </c>
      <c r="P1566" s="4">
        <f>'FICHE PRODUIT'!$E$4183</f>
        <v>0</v>
      </c>
      <c r="Q1566" s="4">
        <f>'FICHE PRODUIT'!$E$4184</f>
        <v>0</v>
      </c>
      <c r="R1566" s="4">
        <f>'FICHE PRODUIT'!$E$4185</f>
        <v>0</v>
      </c>
      <c r="S1566" s="122">
        <f>'FICHE PRODUIT'!$E$4186</f>
        <v>0</v>
      </c>
      <c r="T1566" s="2">
        <f>'FICHE PRODUIT'!A4201</f>
        <v>0</v>
      </c>
      <c r="U1566" s="2">
        <f>'FICHE PRODUIT'!B4201</f>
        <v>0</v>
      </c>
      <c r="V1566" s="2">
        <f>'FICHE PRODUIT'!C4201</f>
        <v>0</v>
      </c>
      <c r="W1566" s="2">
        <f>'FICHE PRODUIT'!D4201</f>
        <v>0</v>
      </c>
      <c r="X1566" s="2">
        <f>'FICHE PRODUIT'!E4201</f>
        <v>0</v>
      </c>
      <c r="Y1566" s="2">
        <f>'FICHE PRODUIT'!F4201</f>
        <v>0</v>
      </c>
      <c r="Z1566" s="2">
        <f>'FICHE PRODUIT'!G4201</f>
        <v>0</v>
      </c>
      <c r="AA1566" s="2">
        <f>'FICHE PRODUIT'!H4201</f>
        <v>0</v>
      </c>
    </row>
    <row r="1567" spans="1:27" x14ac:dyDescent="0.2">
      <c r="A1567" s="7" t="str">
        <f>'FICHE PRODUIT'!$A$4164</f>
        <v>SLACK IVY PATCH</v>
      </c>
      <c r="B1567" s="2" t="str">
        <f>'FICHE PRODUIT'!$H$4164</f>
        <v>Terra</v>
      </c>
      <c r="C1567" s="2" t="str">
        <f>'FICHE PRODUIT'!$S$4164</f>
        <v>W26-27</v>
      </c>
      <c r="D1567" s="2">
        <f>'FICHE PRODUIT'!$Q$4164</f>
        <v>0</v>
      </c>
      <c r="E1567" s="2" t="str">
        <f>'FICHE PRODUIT'!$S$4166</f>
        <v xml:space="preserve">REPORT / CANCEL </v>
      </c>
      <c r="F1567" s="2" t="str">
        <f>'FICHE PRODUIT'!$E$4168</f>
        <v>Page 115</v>
      </c>
      <c r="G1567" s="2" t="str">
        <f>'FICHE PRODUIT'!$E$4169</f>
        <v xml:space="preserve">Not need </v>
      </c>
      <c r="H1567" s="122" t="str">
        <f>'FICHE PRODUIT'!$E$4170</f>
        <v>OCEAN SURPLUS</v>
      </c>
      <c r="I1567" s="2" t="b">
        <f>'FICHE PRODUIT'!$E$4172</f>
        <v>0</v>
      </c>
      <c r="J1567" s="2" t="str">
        <f>'FICHE PRODUIT'!$E$4174</f>
        <v>Blazers</v>
      </c>
      <c r="K1567" s="2" t="str">
        <f>'FICHE PRODUIT'!$E$4175</f>
        <v>Slack</v>
      </c>
      <c r="L1567" s="4">
        <f>'FICHE PRODUIT'!$E$4177</f>
        <v>0</v>
      </c>
      <c r="M1567" s="4">
        <f>'FICHE PRODUIT'!$E$4178</f>
        <v>2.5</v>
      </c>
      <c r="N1567" s="4">
        <f>'FICHE PRODUIT'!$E$4180</f>
        <v>2.5</v>
      </c>
      <c r="O1567" s="4">
        <f>'FICHE PRODUIT'!$E$4181</f>
        <v>0</v>
      </c>
      <c r="P1567" s="4">
        <f>'FICHE PRODUIT'!$E$4183</f>
        <v>0</v>
      </c>
      <c r="Q1567" s="4">
        <f>'FICHE PRODUIT'!$E$4184</f>
        <v>0</v>
      </c>
      <c r="R1567" s="4">
        <f>'FICHE PRODUIT'!$E$4185</f>
        <v>0</v>
      </c>
      <c r="S1567" s="122">
        <f>'FICHE PRODUIT'!$E$4186</f>
        <v>0</v>
      </c>
      <c r="T1567" s="2">
        <f>'FICHE PRODUIT'!A4202</f>
        <v>0</v>
      </c>
      <c r="U1567" s="2">
        <f>'FICHE PRODUIT'!B4202</f>
        <v>0</v>
      </c>
      <c r="V1567" s="2">
        <f>'FICHE PRODUIT'!C4202</f>
        <v>0</v>
      </c>
      <c r="W1567" s="2">
        <f>'FICHE PRODUIT'!D4202</f>
        <v>0</v>
      </c>
      <c r="X1567" s="2">
        <f>'FICHE PRODUIT'!E4202</f>
        <v>0</v>
      </c>
      <c r="Y1567" s="2">
        <f>'FICHE PRODUIT'!F4202</f>
        <v>0</v>
      </c>
      <c r="Z1567" s="2">
        <f>'FICHE PRODUIT'!G4202</f>
        <v>0</v>
      </c>
      <c r="AA1567" s="2">
        <f>'FICHE PRODUIT'!H4202</f>
        <v>0</v>
      </c>
    </row>
    <row r="1568" spans="1:27" x14ac:dyDescent="0.2">
      <c r="A1568" s="7" t="str">
        <f>'FICHE PRODUIT'!$A$4164</f>
        <v>SLACK IVY PATCH</v>
      </c>
      <c r="B1568" s="2" t="str">
        <f>'FICHE PRODUIT'!$H$4164</f>
        <v>Terra</v>
      </c>
      <c r="C1568" s="2" t="str">
        <f>'FICHE PRODUIT'!$S$4164</f>
        <v>W26-27</v>
      </c>
      <c r="D1568" s="2">
        <f>'FICHE PRODUIT'!$Q$4164</f>
        <v>0</v>
      </c>
      <c r="E1568" s="2" t="str">
        <f>'FICHE PRODUIT'!$S$4166</f>
        <v xml:space="preserve">REPORT / CANCEL </v>
      </c>
      <c r="F1568" s="2" t="str">
        <f>'FICHE PRODUIT'!$E$4168</f>
        <v>Page 115</v>
      </c>
      <c r="G1568" s="2" t="str">
        <f>'FICHE PRODUIT'!$E$4169</f>
        <v xml:space="preserve">Not need </v>
      </c>
      <c r="H1568" s="122" t="str">
        <f>'FICHE PRODUIT'!$E$4170</f>
        <v>OCEAN SURPLUS</v>
      </c>
      <c r="I1568" s="2" t="b">
        <f>'FICHE PRODUIT'!$E$4172</f>
        <v>0</v>
      </c>
      <c r="J1568" s="2" t="str">
        <f>'FICHE PRODUIT'!$E$4174</f>
        <v>Blazers</v>
      </c>
      <c r="K1568" s="2" t="str">
        <f>'FICHE PRODUIT'!$E$4175</f>
        <v>Slack</v>
      </c>
      <c r="L1568" s="4">
        <f>'FICHE PRODUIT'!$E$4177</f>
        <v>0</v>
      </c>
      <c r="M1568" s="4">
        <f>'FICHE PRODUIT'!$E$4178</f>
        <v>2.5</v>
      </c>
      <c r="N1568" s="4">
        <f>'FICHE PRODUIT'!$E$4180</f>
        <v>2.5</v>
      </c>
      <c r="O1568" s="4">
        <f>'FICHE PRODUIT'!$E$4181</f>
        <v>0</v>
      </c>
      <c r="P1568" s="4">
        <f>'FICHE PRODUIT'!$E$4183</f>
        <v>0</v>
      </c>
      <c r="Q1568" s="4">
        <f>'FICHE PRODUIT'!$E$4184</f>
        <v>0</v>
      </c>
      <c r="R1568" s="4">
        <f>'FICHE PRODUIT'!$E$4185</f>
        <v>0</v>
      </c>
      <c r="S1568" s="122">
        <f>'FICHE PRODUIT'!$E$4186</f>
        <v>0</v>
      </c>
      <c r="T1568" s="2" t="str">
        <f>'FICHE PRODUIT'!A4203</f>
        <v>Frais externe</v>
      </c>
      <c r="U1568" s="2" t="str">
        <f>'FICHE PRODUIT'!B4203</f>
        <v xml:space="preserve">Classwash </v>
      </c>
      <c r="V1568" s="2" t="str">
        <f>'FICHE PRODUIT'!C4203</f>
        <v>Teinture</v>
      </c>
      <c r="W1568" s="2">
        <f>'FICHE PRODUIT'!D4203</f>
        <v>0</v>
      </c>
      <c r="X1568" s="2">
        <f>'FICHE PRODUIT'!E4203</f>
        <v>0</v>
      </c>
      <c r="Y1568" s="2">
        <f>'FICHE PRODUIT'!F4203</f>
        <v>0</v>
      </c>
      <c r="Z1568" s="2">
        <f>'FICHE PRODUIT'!G4203</f>
        <v>0</v>
      </c>
      <c r="AA1568" s="2">
        <f>'FICHE PRODUIT'!H4203</f>
        <v>0</v>
      </c>
    </row>
    <row r="1569" spans="1:27" x14ac:dyDescent="0.2">
      <c r="A1569" s="7" t="str">
        <f>'FICHE PRODUIT'!$A$4164</f>
        <v>SLACK IVY PATCH</v>
      </c>
      <c r="B1569" s="2" t="str">
        <f>'FICHE PRODUIT'!$H$4164</f>
        <v>Terra</v>
      </c>
      <c r="C1569" s="2" t="str">
        <f>'FICHE PRODUIT'!$S$4164</f>
        <v>W26-27</v>
      </c>
      <c r="D1569" s="2">
        <f>'FICHE PRODUIT'!$Q$4164</f>
        <v>0</v>
      </c>
      <c r="E1569" s="2" t="str">
        <f>'FICHE PRODUIT'!$S$4166</f>
        <v xml:space="preserve">REPORT / CANCEL </v>
      </c>
      <c r="F1569" s="2" t="str">
        <f>'FICHE PRODUIT'!$E$4168</f>
        <v>Page 115</v>
      </c>
      <c r="G1569" s="2" t="str">
        <f>'FICHE PRODUIT'!$E$4169</f>
        <v xml:space="preserve">Not need </v>
      </c>
      <c r="H1569" s="122" t="str">
        <f>'FICHE PRODUIT'!$E$4170</f>
        <v>OCEAN SURPLUS</v>
      </c>
      <c r="I1569" s="2" t="b">
        <f>'FICHE PRODUIT'!$E$4172</f>
        <v>0</v>
      </c>
      <c r="J1569" s="2" t="str">
        <f>'FICHE PRODUIT'!$E$4174</f>
        <v>Blazers</v>
      </c>
      <c r="K1569" s="2" t="str">
        <f>'FICHE PRODUIT'!$E$4175</f>
        <v>Slack</v>
      </c>
      <c r="L1569" s="4">
        <f>'FICHE PRODUIT'!$E$4177</f>
        <v>0</v>
      </c>
      <c r="M1569" s="4">
        <f>'FICHE PRODUIT'!$E$4178</f>
        <v>2.5</v>
      </c>
      <c r="N1569" s="4">
        <f>'FICHE PRODUIT'!$E$4180</f>
        <v>2.5</v>
      </c>
      <c r="O1569" s="4">
        <f>'FICHE PRODUIT'!$E$4181</f>
        <v>0</v>
      </c>
      <c r="P1569" s="4">
        <f>'FICHE PRODUIT'!$E$4183</f>
        <v>0</v>
      </c>
      <c r="Q1569" s="4">
        <f>'FICHE PRODUIT'!$E$4184</f>
        <v>0</v>
      </c>
      <c r="R1569" s="4">
        <f>'FICHE PRODUIT'!$E$4185</f>
        <v>0</v>
      </c>
      <c r="S1569" s="122">
        <f>'FICHE PRODUIT'!$E$4186</f>
        <v>0</v>
      </c>
      <c r="T1569" s="2" t="str">
        <f>'FICHE PRODUIT'!A4204</f>
        <v>Frais externe</v>
      </c>
      <c r="U1569" s="2" t="str">
        <f>'FICHE PRODUIT'!B4204</f>
        <v>Transport</v>
      </c>
      <c r="V1569" s="2" t="str">
        <f>'FICHE PRODUIT'!C4204</f>
        <v xml:space="preserve">Européen </v>
      </c>
      <c r="W1569" s="2">
        <f>'FICHE PRODUIT'!D4204</f>
        <v>1</v>
      </c>
      <c r="X1569" s="2">
        <f>'FICHE PRODUIT'!E4204</f>
        <v>0</v>
      </c>
      <c r="Y1569" s="2">
        <f>'FICHE PRODUIT'!F4204</f>
        <v>2</v>
      </c>
      <c r="Z1569" s="2">
        <f>'FICHE PRODUIT'!G4204</f>
        <v>2</v>
      </c>
      <c r="AA1569" s="2">
        <f>'FICHE PRODUIT'!H4204</f>
        <v>0</v>
      </c>
    </row>
    <row r="1570" spans="1:27" x14ac:dyDescent="0.2">
      <c r="A1570" s="7" t="str">
        <f>'FICHE PRODUIT'!$A$4164</f>
        <v>SLACK IVY PATCH</v>
      </c>
      <c r="B1570" s="2" t="str">
        <f>'FICHE PRODUIT'!$H$4164</f>
        <v>Terra</v>
      </c>
      <c r="C1570" s="2" t="str">
        <f>'FICHE PRODUIT'!$S$4164</f>
        <v>W26-27</v>
      </c>
      <c r="D1570" s="2">
        <f>'FICHE PRODUIT'!$Q$4164</f>
        <v>0</v>
      </c>
      <c r="E1570" s="2" t="str">
        <f>'FICHE PRODUIT'!$S$4166</f>
        <v xml:space="preserve">REPORT / CANCEL </v>
      </c>
      <c r="F1570" s="2" t="str">
        <f>'FICHE PRODUIT'!$E$4168</f>
        <v>Page 115</v>
      </c>
      <c r="G1570" s="2" t="str">
        <f>'FICHE PRODUIT'!$E$4169</f>
        <v xml:space="preserve">Not need </v>
      </c>
      <c r="H1570" s="122" t="str">
        <f>'FICHE PRODUIT'!$E$4170</f>
        <v>OCEAN SURPLUS</v>
      </c>
      <c r="I1570" s="2" t="b">
        <f>'FICHE PRODUIT'!$E$4172</f>
        <v>0</v>
      </c>
      <c r="J1570" s="2" t="str">
        <f>'FICHE PRODUIT'!$E$4174</f>
        <v>Blazers</v>
      </c>
      <c r="K1570" s="2" t="str">
        <f>'FICHE PRODUIT'!$E$4175</f>
        <v>Slack</v>
      </c>
      <c r="L1570" s="4">
        <f>'FICHE PRODUIT'!$E$4177</f>
        <v>0</v>
      </c>
      <c r="M1570" s="4">
        <f>'FICHE PRODUIT'!$E$4178</f>
        <v>2.5</v>
      </c>
      <c r="N1570" s="4">
        <f>'FICHE PRODUIT'!$E$4180</f>
        <v>2.5</v>
      </c>
      <c r="O1570" s="4">
        <f>'FICHE PRODUIT'!$E$4181</f>
        <v>0</v>
      </c>
      <c r="P1570" s="4">
        <f>'FICHE PRODUIT'!$E$4183</f>
        <v>0</v>
      </c>
      <c r="Q1570" s="4">
        <f>'FICHE PRODUIT'!$E$4184</f>
        <v>0</v>
      </c>
      <c r="R1570" s="4">
        <f>'FICHE PRODUIT'!$E$4185</f>
        <v>0</v>
      </c>
      <c r="S1570" s="122">
        <f>'FICHE PRODUIT'!$E$4186</f>
        <v>0</v>
      </c>
      <c r="T1570" s="2" t="str">
        <f>'FICHE PRODUIT'!A4205</f>
        <v>Frais externe</v>
      </c>
      <c r="U1570" s="2" t="str">
        <f>'FICHE PRODUIT'!B4205</f>
        <v>Communication</v>
      </c>
      <c r="V1570" s="2" t="str">
        <f>'FICHE PRODUIT'!C4205</f>
        <v>Marketing</v>
      </c>
      <c r="W1570" s="2">
        <f>'FICHE PRODUIT'!D4205</f>
        <v>1</v>
      </c>
      <c r="X1570" s="2">
        <f>'FICHE PRODUIT'!E4205</f>
        <v>0</v>
      </c>
      <c r="Y1570" s="2">
        <f>'FICHE PRODUIT'!F4205</f>
        <v>0.5</v>
      </c>
      <c r="Z1570" s="2">
        <f>'FICHE PRODUIT'!G4205</f>
        <v>0.5</v>
      </c>
      <c r="AA1570" s="2">
        <f>'FICHE PRODUIT'!H4205</f>
        <v>0</v>
      </c>
    </row>
    <row r="1571" spans="1:27" x14ac:dyDescent="0.2">
      <c r="A1571" s="7" t="e">
        <f>'FICHE PRODUIT'!#REF!</f>
        <v>#REF!</v>
      </c>
      <c r="B1571" s="2" t="e">
        <f>'FICHE PRODUIT'!#REF!</f>
        <v>#REF!</v>
      </c>
      <c r="C1571" s="2" t="e">
        <f>'FICHE PRODUIT'!#REF!</f>
        <v>#REF!</v>
      </c>
      <c r="D1571" s="2" t="e">
        <f>'FICHE PRODUIT'!#REF!</f>
        <v>#REF!</v>
      </c>
      <c r="E1571" s="2" t="e">
        <f>'FICHE PRODUIT'!#REF!</f>
        <v>#REF!</v>
      </c>
      <c r="F1571" s="2" t="e">
        <f>'FICHE PRODUIT'!#REF!</f>
        <v>#REF!</v>
      </c>
      <c r="G1571" s="2" t="e">
        <f>'FICHE PRODUIT'!#REF!</f>
        <v>#REF!</v>
      </c>
      <c r="H1571" s="122" t="e">
        <f>'FICHE PRODUIT'!#REF!</f>
        <v>#REF!</v>
      </c>
      <c r="I1571" s="2" t="e">
        <f>'FICHE PRODUIT'!#REF!</f>
        <v>#REF!</v>
      </c>
      <c r="J1571" s="2" t="e">
        <f>'FICHE PRODUIT'!#REF!</f>
        <v>#REF!</v>
      </c>
      <c r="K1571" s="2" t="e">
        <f>'FICHE PRODUIT'!#REF!</f>
        <v>#REF!</v>
      </c>
      <c r="L1571" s="4" t="e">
        <f>'FICHE PRODUIT'!#REF!</f>
        <v>#REF!</v>
      </c>
      <c r="M1571" s="4" t="e">
        <f>'FICHE PRODUIT'!#REF!</f>
        <v>#REF!</v>
      </c>
      <c r="N1571" s="4" t="e">
        <f>'FICHE PRODUIT'!#REF!</f>
        <v>#REF!</v>
      </c>
      <c r="O1571" s="4" t="e">
        <f>'FICHE PRODUIT'!#REF!</f>
        <v>#REF!</v>
      </c>
      <c r="P1571" s="4" t="e">
        <f>'FICHE PRODUIT'!#REF!</f>
        <v>#REF!</v>
      </c>
      <c r="Q1571" s="4" t="e">
        <f>'FICHE PRODUIT'!#REF!</f>
        <v>#REF!</v>
      </c>
      <c r="R1571" s="4" t="e">
        <f>'FICHE PRODUIT'!#REF!</f>
        <v>#REF!</v>
      </c>
      <c r="S1571" s="122" t="e">
        <f>'FICHE PRODUIT'!#REF!</f>
        <v>#REF!</v>
      </c>
      <c r="T1571" s="2" t="e">
        <f>'FICHE PRODUIT'!#REF!</f>
        <v>#REF!</v>
      </c>
      <c r="U1571" s="2" t="e">
        <f>'FICHE PRODUIT'!#REF!</f>
        <v>#REF!</v>
      </c>
      <c r="V1571" s="2" t="e">
        <f>'FICHE PRODUIT'!#REF!</f>
        <v>#REF!</v>
      </c>
      <c r="W1571" s="2" t="e">
        <f>'FICHE PRODUIT'!#REF!</f>
        <v>#REF!</v>
      </c>
      <c r="X1571" s="2" t="e">
        <f>'FICHE PRODUIT'!#REF!</f>
        <v>#REF!</v>
      </c>
      <c r="Y1571" s="2" t="e">
        <f>'FICHE PRODUIT'!#REF!</f>
        <v>#REF!</v>
      </c>
      <c r="Z1571" s="2" t="e">
        <f>'FICHE PRODUIT'!#REF!</f>
        <v>#REF!</v>
      </c>
      <c r="AA1571" s="2" t="e">
        <f>'FICHE PRODUIT'!#REF!</f>
        <v>#REF!</v>
      </c>
    </row>
    <row r="1572" spans="1:27" x14ac:dyDescent="0.2">
      <c r="A1572" s="7" t="e">
        <f>'FICHE PRODUIT'!#REF!</f>
        <v>#REF!</v>
      </c>
      <c r="B1572" s="2" t="e">
        <f>'FICHE PRODUIT'!#REF!</f>
        <v>#REF!</v>
      </c>
      <c r="C1572" s="2" t="e">
        <f>'FICHE PRODUIT'!#REF!</f>
        <v>#REF!</v>
      </c>
      <c r="D1572" s="2" t="e">
        <f>'FICHE PRODUIT'!#REF!</f>
        <v>#REF!</v>
      </c>
      <c r="E1572" s="2" t="e">
        <f>'FICHE PRODUIT'!#REF!</f>
        <v>#REF!</v>
      </c>
      <c r="F1572" s="2" t="e">
        <f>'FICHE PRODUIT'!#REF!</f>
        <v>#REF!</v>
      </c>
      <c r="G1572" s="2" t="e">
        <f>'FICHE PRODUIT'!#REF!</f>
        <v>#REF!</v>
      </c>
      <c r="H1572" s="122" t="e">
        <f>'FICHE PRODUIT'!#REF!</f>
        <v>#REF!</v>
      </c>
      <c r="I1572" s="2" t="e">
        <f>'FICHE PRODUIT'!#REF!</f>
        <v>#REF!</v>
      </c>
      <c r="J1572" s="2" t="e">
        <f>'FICHE PRODUIT'!#REF!</f>
        <v>#REF!</v>
      </c>
      <c r="K1572" s="2" t="e">
        <f>'FICHE PRODUIT'!#REF!</f>
        <v>#REF!</v>
      </c>
      <c r="L1572" s="4" t="e">
        <f>'FICHE PRODUIT'!#REF!</f>
        <v>#REF!</v>
      </c>
      <c r="M1572" s="4" t="e">
        <f>'FICHE PRODUIT'!#REF!</f>
        <v>#REF!</v>
      </c>
      <c r="N1572" s="4" t="e">
        <f>'FICHE PRODUIT'!#REF!</f>
        <v>#REF!</v>
      </c>
      <c r="O1572" s="4" t="e">
        <f>'FICHE PRODUIT'!#REF!</f>
        <v>#REF!</v>
      </c>
      <c r="P1572" s="4" t="e">
        <f>'FICHE PRODUIT'!#REF!</f>
        <v>#REF!</v>
      </c>
      <c r="Q1572" s="4" t="e">
        <f>'FICHE PRODUIT'!#REF!</f>
        <v>#REF!</v>
      </c>
      <c r="R1572" s="4" t="e">
        <f>'FICHE PRODUIT'!#REF!</f>
        <v>#REF!</v>
      </c>
      <c r="S1572" s="122" t="e">
        <f>'FICHE PRODUIT'!#REF!</f>
        <v>#REF!</v>
      </c>
      <c r="T1572" s="2" t="e">
        <f>'FICHE PRODUIT'!#REF!</f>
        <v>#REF!</v>
      </c>
      <c r="U1572" s="2" t="e">
        <f>'FICHE PRODUIT'!#REF!</f>
        <v>#REF!</v>
      </c>
      <c r="V1572" s="2" t="e">
        <f>'FICHE PRODUIT'!#REF!</f>
        <v>#REF!</v>
      </c>
      <c r="W1572" s="2" t="e">
        <f>'FICHE PRODUIT'!#REF!</f>
        <v>#REF!</v>
      </c>
      <c r="X1572" s="2" t="e">
        <f>'FICHE PRODUIT'!#REF!</f>
        <v>#REF!</v>
      </c>
      <c r="Y1572" s="2" t="e">
        <f>'FICHE PRODUIT'!#REF!</f>
        <v>#REF!</v>
      </c>
      <c r="Z1572" s="2" t="e">
        <f>'FICHE PRODUIT'!#REF!</f>
        <v>#REF!</v>
      </c>
      <c r="AA1572" s="2" t="e">
        <f>'FICHE PRODUIT'!#REF!</f>
        <v>#REF!</v>
      </c>
    </row>
    <row r="1573" spans="1:27" x14ac:dyDescent="0.2">
      <c r="A1573" s="7" t="e">
        <f>'FICHE PRODUIT'!#REF!</f>
        <v>#REF!</v>
      </c>
      <c r="B1573" s="2" t="e">
        <f>'FICHE PRODUIT'!#REF!</f>
        <v>#REF!</v>
      </c>
      <c r="C1573" s="2" t="e">
        <f>'FICHE PRODUIT'!#REF!</f>
        <v>#REF!</v>
      </c>
      <c r="D1573" s="2" t="e">
        <f>'FICHE PRODUIT'!#REF!</f>
        <v>#REF!</v>
      </c>
      <c r="E1573" s="2" t="e">
        <f>'FICHE PRODUIT'!#REF!</f>
        <v>#REF!</v>
      </c>
      <c r="F1573" s="2" t="e">
        <f>'FICHE PRODUIT'!#REF!</f>
        <v>#REF!</v>
      </c>
      <c r="G1573" s="2" t="e">
        <f>'FICHE PRODUIT'!#REF!</f>
        <v>#REF!</v>
      </c>
      <c r="H1573" s="122" t="e">
        <f>'FICHE PRODUIT'!#REF!</f>
        <v>#REF!</v>
      </c>
      <c r="I1573" s="2" t="e">
        <f>'FICHE PRODUIT'!#REF!</f>
        <v>#REF!</v>
      </c>
      <c r="J1573" s="2" t="e">
        <f>'FICHE PRODUIT'!#REF!</f>
        <v>#REF!</v>
      </c>
      <c r="K1573" s="2" t="e">
        <f>'FICHE PRODUIT'!#REF!</f>
        <v>#REF!</v>
      </c>
      <c r="L1573" s="4" t="e">
        <f>'FICHE PRODUIT'!#REF!</f>
        <v>#REF!</v>
      </c>
      <c r="M1573" s="4" t="e">
        <f>'FICHE PRODUIT'!#REF!</f>
        <v>#REF!</v>
      </c>
      <c r="N1573" s="4" t="e">
        <f>'FICHE PRODUIT'!#REF!</f>
        <v>#REF!</v>
      </c>
      <c r="O1573" s="4" t="e">
        <f>'FICHE PRODUIT'!#REF!</f>
        <v>#REF!</v>
      </c>
      <c r="P1573" s="4" t="e">
        <f>'FICHE PRODUIT'!#REF!</f>
        <v>#REF!</v>
      </c>
      <c r="Q1573" s="4" t="e">
        <f>'FICHE PRODUIT'!#REF!</f>
        <v>#REF!</v>
      </c>
      <c r="R1573" s="4" t="e">
        <f>'FICHE PRODUIT'!#REF!</f>
        <v>#REF!</v>
      </c>
      <c r="S1573" s="122" t="e">
        <f>'FICHE PRODUIT'!#REF!</f>
        <v>#REF!</v>
      </c>
      <c r="T1573" s="2" t="e">
        <f>'FICHE PRODUIT'!#REF!</f>
        <v>#REF!</v>
      </c>
      <c r="U1573" s="2" t="e">
        <f>'FICHE PRODUIT'!#REF!</f>
        <v>#REF!</v>
      </c>
      <c r="V1573" s="2" t="e">
        <f>'FICHE PRODUIT'!#REF!</f>
        <v>#REF!</v>
      </c>
      <c r="W1573" s="2" t="e">
        <f>'FICHE PRODUIT'!#REF!</f>
        <v>#REF!</v>
      </c>
      <c r="X1573" s="2" t="e">
        <f>'FICHE PRODUIT'!#REF!</f>
        <v>#REF!</v>
      </c>
      <c r="Y1573" s="2" t="e">
        <f>'FICHE PRODUIT'!#REF!</f>
        <v>#REF!</v>
      </c>
      <c r="Z1573" s="2" t="e">
        <f>'FICHE PRODUIT'!#REF!</f>
        <v>#REF!</v>
      </c>
      <c r="AA1573" s="2" t="e">
        <f>'FICHE PRODUIT'!#REF!</f>
        <v>#REF!</v>
      </c>
    </row>
    <row r="1574" spans="1:27" x14ac:dyDescent="0.2">
      <c r="A1574" s="7" t="e">
        <f>'FICHE PRODUIT'!#REF!</f>
        <v>#REF!</v>
      </c>
      <c r="B1574" s="2" t="e">
        <f>'FICHE PRODUIT'!#REF!</f>
        <v>#REF!</v>
      </c>
      <c r="C1574" s="2" t="e">
        <f>'FICHE PRODUIT'!#REF!</f>
        <v>#REF!</v>
      </c>
      <c r="D1574" s="2" t="e">
        <f>'FICHE PRODUIT'!#REF!</f>
        <v>#REF!</v>
      </c>
      <c r="E1574" s="2" t="e">
        <f>'FICHE PRODUIT'!#REF!</f>
        <v>#REF!</v>
      </c>
      <c r="F1574" s="2" t="e">
        <f>'FICHE PRODUIT'!#REF!</f>
        <v>#REF!</v>
      </c>
      <c r="G1574" s="2" t="e">
        <f>'FICHE PRODUIT'!#REF!</f>
        <v>#REF!</v>
      </c>
      <c r="H1574" s="122" t="e">
        <f>'FICHE PRODUIT'!#REF!</f>
        <v>#REF!</v>
      </c>
      <c r="I1574" s="2" t="e">
        <f>'FICHE PRODUIT'!#REF!</f>
        <v>#REF!</v>
      </c>
      <c r="J1574" s="2" t="e">
        <f>'FICHE PRODUIT'!#REF!</f>
        <v>#REF!</v>
      </c>
      <c r="K1574" s="2" t="e">
        <f>'FICHE PRODUIT'!#REF!</f>
        <v>#REF!</v>
      </c>
      <c r="L1574" s="4" t="e">
        <f>'FICHE PRODUIT'!#REF!</f>
        <v>#REF!</v>
      </c>
      <c r="M1574" s="4" t="e">
        <f>'FICHE PRODUIT'!#REF!</f>
        <v>#REF!</v>
      </c>
      <c r="N1574" s="4" t="e">
        <f>'FICHE PRODUIT'!#REF!</f>
        <v>#REF!</v>
      </c>
      <c r="O1574" s="4" t="e">
        <f>'FICHE PRODUIT'!#REF!</f>
        <v>#REF!</v>
      </c>
      <c r="P1574" s="4" t="e">
        <f>'FICHE PRODUIT'!#REF!</f>
        <v>#REF!</v>
      </c>
      <c r="Q1574" s="4" t="e">
        <f>'FICHE PRODUIT'!#REF!</f>
        <v>#REF!</v>
      </c>
      <c r="R1574" s="4" t="e">
        <f>'FICHE PRODUIT'!#REF!</f>
        <v>#REF!</v>
      </c>
      <c r="S1574" s="122" t="e">
        <f>'FICHE PRODUIT'!#REF!</f>
        <v>#REF!</v>
      </c>
      <c r="T1574" s="2" t="e">
        <f>'FICHE PRODUIT'!#REF!</f>
        <v>#REF!</v>
      </c>
      <c r="U1574" s="2" t="e">
        <f>'FICHE PRODUIT'!#REF!</f>
        <v>#REF!</v>
      </c>
      <c r="V1574" s="2" t="e">
        <f>'FICHE PRODUIT'!#REF!</f>
        <v>#REF!</v>
      </c>
      <c r="W1574" s="2" t="e">
        <f>'FICHE PRODUIT'!#REF!</f>
        <v>#REF!</v>
      </c>
      <c r="X1574" s="2" t="e">
        <f>'FICHE PRODUIT'!#REF!</f>
        <v>#REF!</v>
      </c>
      <c r="Y1574" s="2" t="e">
        <f>'FICHE PRODUIT'!#REF!</f>
        <v>#REF!</v>
      </c>
      <c r="Z1574" s="2" t="e">
        <f>'FICHE PRODUIT'!#REF!</f>
        <v>#REF!</v>
      </c>
      <c r="AA1574" s="2" t="e">
        <f>'FICHE PRODUIT'!#REF!</f>
        <v>#REF!</v>
      </c>
    </row>
    <row r="1575" spans="1:27" x14ac:dyDescent="0.2">
      <c r="A1575" s="7" t="e">
        <f>'FICHE PRODUIT'!#REF!</f>
        <v>#REF!</v>
      </c>
      <c r="B1575" s="2" t="e">
        <f>'FICHE PRODUIT'!#REF!</f>
        <v>#REF!</v>
      </c>
      <c r="C1575" s="2" t="e">
        <f>'FICHE PRODUIT'!#REF!</f>
        <v>#REF!</v>
      </c>
      <c r="D1575" s="2" t="e">
        <f>'FICHE PRODUIT'!#REF!</f>
        <v>#REF!</v>
      </c>
      <c r="E1575" s="2" t="e">
        <f>'FICHE PRODUIT'!#REF!</f>
        <v>#REF!</v>
      </c>
      <c r="F1575" s="2" t="e">
        <f>'FICHE PRODUIT'!#REF!</f>
        <v>#REF!</v>
      </c>
      <c r="G1575" s="2" t="e">
        <f>'FICHE PRODUIT'!#REF!</f>
        <v>#REF!</v>
      </c>
      <c r="H1575" s="122" t="e">
        <f>'FICHE PRODUIT'!#REF!</f>
        <v>#REF!</v>
      </c>
      <c r="I1575" s="2" t="e">
        <f>'FICHE PRODUIT'!#REF!</f>
        <v>#REF!</v>
      </c>
      <c r="J1575" s="2" t="e">
        <f>'FICHE PRODUIT'!#REF!</f>
        <v>#REF!</v>
      </c>
      <c r="K1575" s="2" t="e">
        <f>'FICHE PRODUIT'!#REF!</f>
        <v>#REF!</v>
      </c>
      <c r="L1575" s="4" t="e">
        <f>'FICHE PRODUIT'!#REF!</f>
        <v>#REF!</v>
      </c>
      <c r="M1575" s="4" t="e">
        <f>'FICHE PRODUIT'!#REF!</f>
        <v>#REF!</v>
      </c>
      <c r="N1575" s="4" t="e">
        <f>'FICHE PRODUIT'!#REF!</f>
        <v>#REF!</v>
      </c>
      <c r="O1575" s="4" t="e">
        <f>'FICHE PRODUIT'!#REF!</f>
        <v>#REF!</v>
      </c>
      <c r="P1575" s="4" t="e">
        <f>'FICHE PRODUIT'!#REF!</f>
        <v>#REF!</v>
      </c>
      <c r="Q1575" s="4" t="e">
        <f>'FICHE PRODUIT'!#REF!</f>
        <v>#REF!</v>
      </c>
      <c r="R1575" s="4" t="e">
        <f>'FICHE PRODUIT'!#REF!</f>
        <v>#REF!</v>
      </c>
      <c r="S1575" s="122" t="e">
        <f>'FICHE PRODUIT'!#REF!</f>
        <v>#REF!</v>
      </c>
      <c r="T1575" s="2" t="e">
        <f>'FICHE PRODUIT'!#REF!</f>
        <v>#REF!</v>
      </c>
      <c r="U1575" s="2" t="e">
        <f>'FICHE PRODUIT'!#REF!</f>
        <v>#REF!</v>
      </c>
      <c r="V1575" s="2" t="e">
        <f>'FICHE PRODUIT'!#REF!</f>
        <v>#REF!</v>
      </c>
      <c r="W1575" s="2" t="e">
        <f>'FICHE PRODUIT'!#REF!</f>
        <v>#REF!</v>
      </c>
      <c r="X1575" s="2" t="e">
        <f>'FICHE PRODUIT'!#REF!</f>
        <v>#REF!</v>
      </c>
      <c r="Y1575" s="2" t="e">
        <f>'FICHE PRODUIT'!#REF!</f>
        <v>#REF!</v>
      </c>
      <c r="Z1575" s="2" t="e">
        <f>'FICHE PRODUIT'!#REF!</f>
        <v>#REF!</v>
      </c>
      <c r="AA1575" s="2" t="e">
        <f>'FICHE PRODUIT'!#REF!</f>
        <v>#REF!</v>
      </c>
    </row>
    <row r="1576" spans="1:27" x14ac:dyDescent="0.2">
      <c r="A1576" s="7" t="e">
        <f>'FICHE PRODUIT'!#REF!</f>
        <v>#REF!</v>
      </c>
      <c r="B1576" s="2" t="e">
        <f>'FICHE PRODUIT'!#REF!</f>
        <v>#REF!</v>
      </c>
      <c r="C1576" s="2" t="e">
        <f>'FICHE PRODUIT'!#REF!</f>
        <v>#REF!</v>
      </c>
      <c r="D1576" s="2" t="e">
        <f>'FICHE PRODUIT'!#REF!</f>
        <v>#REF!</v>
      </c>
      <c r="E1576" s="2" t="e">
        <f>'FICHE PRODUIT'!#REF!</f>
        <v>#REF!</v>
      </c>
      <c r="F1576" s="2" t="e">
        <f>'FICHE PRODUIT'!#REF!</f>
        <v>#REF!</v>
      </c>
      <c r="G1576" s="2" t="e">
        <f>'FICHE PRODUIT'!#REF!</f>
        <v>#REF!</v>
      </c>
      <c r="H1576" s="122" t="e">
        <f>'FICHE PRODUIT'!#REF!</f>
        <v>#REF!</v>
      </c>
      <c r="I1576" s="2" t="e">
        <f>'FICHE PRODUIT'!#REF!</f>
        <v>#REF!</v>
      </c>
      <c r="J1576" s="2" t="e">
        <f>'FICHE PRODUIT'!#REF!</f>
        <v>#REF!</v>
      </c>
      <c r="K1576" s="2" t="e">
        <f>'FICHE PRODUIT'!#REF!</f>
        <v>#REF!</v>
      </c>
      <c r="L1576" s="4" t="e">
        <f>'FICHE PRODUIT'!#REF!</f>
        <v>#REF!</v>
      </c>
      <c r="M1576" s="4" t="e">
        <f>'FICHE PRODUIT'!#REF!</f>
        <v>#REF!</v>
      </c>
      <c r="N1576" s="4" t="e">
        <f>'FICHE PRODUIT'!#REF!</f>
        <v>#REF!</v>
      </c>
      <c r="O1576" s="4" t="e">
        <f>'FICHE PRODUIT'!#REF!</f>
        <v>#REF!</v>
      </c>
      <c r="P1576" s="4" t="e">
        <f>'FICHE PRODUIT'!#REF!</f>
        <v>#REF!</v>
      </c>
      <c r="Q1576" s="4" t="e">
        <f>'FICHE PRODUIT'!#REF!</f>
        <v>#REF!</v>
      </c>
      <c r="R1576" s="4" t="e">
        <f>'FICHE PRODUIT'!#REF!</f>
        <v>#REF!</v>
      </c>
      <c r="S1576" s="122" t="e">
        <f>'FICHE PRODUIT'!#REF!</f>
        <v>#REF!</v>
      </c>
      <c r="T1576" s="2" t="e">
        <f>'FICHE PRODUIT'!#REF!</f>
        <v>#REF!</v>
      </c>
      <c r="U1576" s="2" t="e">
        <f>'FICHE PRODUIT'!#REF!</f>
        <v>#REF!</v>
      </c>
      <c r="V1576" s="2" t="e">
        <f>'FICHE PRODUIT'!#REF!</f>
        <v>#REF!</v>
      </c>
      <c r="W1576" s="2" t="e">
        <f>'FICHE PRODUIT'!#REF!</f>
        <v>#REF!</v>
      </c>
      <c r="X1576" s="2" t="e">
        <f>'FICHE PRODUIT'!#REF!</f>
        <v>#REF!</v>
      </c>
      <c r="Y1576" s="2" t="e">
        <f>'FICHE PRODUIT'!#REF!</f>
        <v>#REF!</v>
      </c>
      <c r="Z1576" s="2" t="e">
        <f>'FICHE PRODUIT'!#REF!</f>
        <v>#REF!</v>
      </c>
      <c r="AA1576" s="2" t="e">
        <f>'FICHE PRODUIT'!#REF!</f>
        <v>#REF!</v>
      </c>
    </row>
    <row r="1577" spans="1:27" x14ac:dyDescent="0.2">
      <c r="A1577" s="7" t="e">
        <f>'FICHE PRODUIT'!#REF!</f>
        <v>#REF!</v>
      </c>
      <c r="B1577" s="2" t="e">
        <f>'FICHE PRODUIT'!#REF!</f>
        <v>#REF!</v>
      </c>
      <c r="C1577" s="2" t="e">
        <f>'FICHE PRODUIT'!#REF!</f>
        <v>#REF!</v>
      </c>
      <c r="D1577" s="2" t="e">
        <f>'FICHE PRODUIT'!#REF!</f>
        <v>#REF!</v>
      </c>
      <c r="E1577" s="2" t="e">
        <f>'FICHE PRODUIT'!#REF!</f>
        <v>#REF!</v>
      </c>
      <c r="F1577" s="2" t="e">
        <f>'FICHE PRODUIT'!#REF!</f>
        <v>#REF!</v>
      </c>
      <c r="G1577" s="2" t="e">
        <f>'FICHE PRODUIT'!#REF!</f>
        <v>#REF!</v>
      </c>
      <c r="H1577" s="122" t="e">
        <f>'FICHE PRODUIT'!#REF!</f>
        <v>#REF!</v>
      </c>
      <c r="I1577" s="2" t="e">
        <f>'FICHE PRODUIT'!#REF!</f>
        <v>#REF!</v>
      </c>
      <c r="J1577" s="2" t="e">
        <f>'FICHE PRODUIT'!#REF!</f>
        <v>#REF!</v>
      </c>
      <c r="K1577" s="2" t="e">
        <f>'FICHE PRODUIT'!#REF!</f>
        <v>#REF!</v>
      </c>
      <c r="L1577" s="4" t="e">
        <f>'FICHE PRODUIT'!#REF!</f>
        <v>#REF!</v>
      </c>
      <c r="M1577" s="4" t="e">
        <f>'FICHE PRODUIT'!#REF!</f>
        <v>#REF!</v>
      </c>
      <c r="N1577" s="4" t="e">
        <f>'FICHE PRODUIT'!#REF!</f>
        <v>#REF!</v>
      </c>
      <c r="O1577" s="4" t="e">
        <f>'FICHE PRODUIT'!#REF!</f>
        <v>#REF!</v>
      </c>
      <c r="P1577" s="4" t="e">
        <f>'FICHE PRODUIT'!#REF!</f>
        <v>#REF!</v>
      </c>
      <c r="Q1577" s="4" t="e">
        <f>'FICHE PRODUIT'!#REF!</f>
        <v>#REF!</v>
      </c>
      <c r="R1577" s="4" t="e">
        <f>'FICHE PRODUIT'!#REF!</f>
        <v>#REF!</v>
      </c>
      <c r="S1577" s="122" t="e">
        <f>'FICHE PRODUIT'!#REF!</f>
        <v>#REF!</v>
      </c>
      <c r="T1577" s="2" t="e">
        <f>'FICHE PRODUIT'!#REF!</f>
        <v>#REF!</v>
      </c>
      <c r="U1577" s="2" t="e">
        <f>'FICHE PRODUIT'!#REF!</f>
        <v>#REF!</v>
      </c>
      <c r="V1577" s="2" t="e">
        <f>'FICHE PRODUIT'!#REF!</f>
        <v>#REF!</v>
      </c>
      <c r="W1577" s="2" t="e">
        <f>'FICHE PRODUIT'!#REF!</f>
        <v>#REF!</v>
      </c>
      <c r="X1577" s="2" t="e">
        <f>'FICHE PRODUIT'!#REF!</f>
        <v>#REF!</v>
      </c>
      <c r="Y1577" s="2" t="e">
        <f>'FICHE PRODUIT'!#REF!</f>
        <v>#REF!</v>
      </c>
      <c r="Z1577" s="2" t="e">
        <f>'FICHE PRODUIT'!#REF!</f>
        <v>#REF!</v>
      </c>
      <c r="AA1577" s="2" t="e">
        <f>'FICHE PRODUIT'!#REF!</f>
        <v>#REF!</v>
      </c>
    </row>
    <row r="1578" spans="1:27" x14ac:dyDescent="0.2">
      <c r="A1578" s="7" t="e">
        <f>'FICHE PRODUIT'!#REF!</f>
        <v>#REF!</v>
      </c>
      <c r="B1578" s="2" t="e">
        <f>'FICHE PRODUIT'!#REF!</f>
        <v>#REF!</v>
      </c>
      <c r="C1578" s="2" t="e">
        <f>'FICHE PRODUIT'!#REF!</f>
        <v>#REF!</v>
      </c>
      <c r="D1578" s="2" t="e">
        <f>'FICHE PRODUIT'!#REF!</f>
        <v>#REF!</v>
      </c>
      <c r="E1578" s="2" t="e">
        <f>'FICHE PRODUIT'!#REF!</f>
        <v>#REF!</v>
      </c>
      <c r="F1578" s="2" t="e">
        <f>'FICHE PRODUIT'!#REF!</f>
        <v>#REF!</v>
      </c>
      <c r="G1578" s="2" t="e">
        <f>'FICHE PRODUIT'!#REF!</f>
        <v>#REF!</v>
      </c>
      <c r="H1578" s="122" t="e">
        <f>'FICHE PRODUIT'!#REF!</f>
        <v>#REF!</v>
      </c>
      <c r="I1578" s="2" t="e">
        <f>'FICHE PRODUIT'!#REF!</f>
        <v>#REF!</v>
      </c>
      <c r="J1578" s="2" t="e">
        <f>'FICHE PRODUIT'!#REF!</f>
        <v>#REF!</v>
      </c>
      <c r="K1578" s="2" t="e">
        <f>'FICHE PRODUIT'!#REF!</f>
        <v>#REF!</v>
      </c>
      <c r="L1578" s="4" t="e">
        <f>'FICHE PRODUIT'!#REF!</f>
        <v>#REF!</v>
      </c>
      <c r="M1578" s="4" t="e">
        <f>'FICHE PRODUIT'!#REF!</f>
        <v>#REF!</v>
      </c>
      <c r="N1578" s="4" t="e">
        <f>'FICHE PRODUIT'!#REF!</f>
        <v>#REF!</v>
      </c>
      <c r="O1578" s="4" t="e">
        <f>'FICHE PRODUIT'!#REF!</f>
        <v>#REF!</v>
      </c>
      <c r="P1578" s="4" t="e">
        <f>'FICHE PRODUIT'!#REF!</f>
        <v>#REF!</v>
      </c>
      <c r="Q1578" s="4" t="e">
        <f>'FICHE PRODUIT'!#REF!</f>
        <v>#REF!</v>
      </c>
      <c r="R1578" s="4" t="e">
        <f>'FICHE PRODUIT'!#REF!</f>
        <v>#REF!</v>
      </c>
      <c r="S1578" s="122" t="e">
        <f>'FICHE PRODUIT'!#REF!</f>
        <v>#REF!</v>
      </c>
      <c r="T1578" s="2" t="e">
        <f>'FICHE PRODUIT'!#REF!</f>
        <v>#REF!</v>
      </c>
      <c r="U1578" s="2" t="e">
        <f>'FICHE PRODUIT'!#REF!</f>
        <v>#REF!</v>
      </c>
      <c r="V1578" s="2" t="e">
        <f>'FICHE PRODUIT'!#REF!</f>
        <v>#REF!</v>
      </c>
      <c r="W1578" s="2" t="e">
        <f>'FICHE PRODUIT'!#REF!</f>
        <v>#REF!</v>
      </c>
      <c r="X1578" s="2" t="e">
        <f>'FICHE PRODUIT'!#REF!</f>
        <v>#REF!</v>
      </c>
      <c r="Y1578" s="2" t="e">
        <f>'FICHE PRODUIT'!#REF!</f>
        <v>#REF!</v>
      </c>
      <c r="Z1578" s="2" t="e">
        <f>'FICHE PRODUIT'!#REF!</f>
        <v>#REF!</v>
      </c>
      <c r="AA1578" s="2" t="e">
        <f>'FICHE PRODUIT'!#REF!</f>
        <v>#REF!</v>
      </c>
    </row>
    <row r="1579" spans="1:27" x14ac:dyDescent="0.2">
      <c r="A1579" s="7" t="e">
        <f>'FICHE PRODUIT'!#REF!</f>
        <v>#REF!</v>
      </c>
      <c r="B1579" s="2" t="e">
        <f>'FICHE PRODUIT'!#REF!</f>
        <v>#REF!</v>
      </c>
      <c r="C1579" s="2" t="e">
        <f>'FICHE PRODUIT'!#REF!</f>
        <v>#REF!</v>
      </c>
      <c r="D1579" s="2" t="e">
        <f>'FICHE PRODUIT'!#REF!</f>
        <v>#REF!</v>
      </c>
      <c r="E1579" s="2" t="e">
        <f>'FICHE PRODUIT'!#REF!</f>
        <v>#REF!</v>
      </c>
      <c r="F1579" s="2" t="e">
        <f>'FICHE PRODUIT'!#REF!</f>
        <v>#REF!</v>
      </c>
      <c r="G1579" s="2" t="e">
        <f>'FICHE PRODUIT'!#REF!</f>
        <v>#REF!</v>
      </c>
      <c r="H1579" s="122" t="e">
        <f>'FICHE PRODUIT'!#REF!</f>
        <v>#REF!</v>
      </c>
      <c r="I1579" s="2" t="e">
        <f>'FICHE PRODUIT'!#REF!</f>
        <v>#REF!</v>
      </c>
      <c r="J1579" s="2" t="e">
        <f>'FICHE PRODUIT'!#REF!</f>
        <v>#REF!</v>
      </c>
      <c r="K1579" s="2" t="e">
        <f>'FICHE PRODUIT'!#REF!</f>
        <v>#REF!</v>
      </c>
      <c r="L1579" s="4" t="e">
        <f>'FICHE PRODUIT'!#REF!</f>
        <v>#REF!</v>
      </c>
      <c r="M1579" s="4" t="e">
        <f>'FICHE PRODUIT'!#REF!</f>
        <v>#REF!</v>
      </c>
      <c r="N1579" s="4" t="e">
        <f>'FICHE PRODUIT'!#REF!</f>
        <v>#REF!</v>
      </c>
      <c r="O1579" s="4" t="e">
        <f>'FICHE PRODUIT'!#REF!</f>
        <v>#REF!</v>
      </c>
      <c r="P1579" s="4" t="e">
        <f>'FICHE PRODUIT'!#REF!</f>
        <v>#REF!</v>
      </c>
      <c r="Q1579" s="4" t="e">
        <f>'FICHE PRODUIT'!#REF!</f>
        <v>#REF!</v>
      </c>
      <c r="R1579" s="4" t="e">
        <f>'FICHE PRODUIT'!#REF!</f>
        <v>#REF!</v>
      </c>
      <c r="S1579" s="122" t="e">
        <f>'FICHE PRODUIT'!#REF!</f>
        <v>#REF!</v>
      </c>
      <c r="T1579" s="2" t="e">
        <f>'FICHE PRODUIT'!#REF!</f>
        <v>#REF!</v>
      </c>
      <c r="U1579" s="2" t="e">
        <f>'FICHE PRODUIT'!#REF!</f>
        <v>#REF!</v>
      </c>
      <c r="V1579" s="2" t="e">
        <f>'FICHE PRODUIT'!#REF!</f>
        <v>#REF!</v>
      </c>
      <c r="W1579" s="2" t="e">
        <f>'FICHE PRODUIT'!#REF!</f>
        <v>#REF!</v>
      </c>
      <c r="X1579" s="2" t="e">
        <f>'FICHE PRODUIT'!#REF!</f>
        <v>#REF!</v>
      </c>
      <c r="Y1579" s="2" t="e">
        <f>'FICHE PRODUIT'!#REF!</f>
        <v>#REF!</v>
      </c>
      <c r="Z1579" s="2" t="e">
        <f>'FICHE PRODUIT'!#REF!</f>
        <v>#REF!</v>
      </c>
      <c r="AA1579" s="2" t="e">
        <f>'FICHE PRODUIT'!#REF!</f>
        <v>#REF!</v>
      </c>
    </row>
    <row r="1580" spans="1:27" x14ac:dyDescent="0.2">
      <c r="A1580" s="7" t="e">
        <f>'FICHE PRODUIT'!#REF!</f>
        <v>#REF!</v>
      </c>
      <c r="B1580" s="2" t="e">
        <f>'FICHE PRODUIT'!#REF!</f>
        <v>#REF!</v>
      </c>
      <c r="C1580" s="2" t="e">
        <f>'FICHE PRODUIT'!#REF!</f>
        <v>#REF!</v>
      </c>
      <c r="D1580" s="2" t="e">
        <f>'FICHE PRODUIT'!#REF!</f>
        <v>#REF!</v>
      </c>
      <c r="E1580" s="2" t="e">
        <f>'FICHE PRODUIT'!#REF!</f>
        <v>#REF!</v>
      </c>
      <c r="F1580" s="2" t="e">
        <f>'FICHE PRODUIT'!#REF!</f>
        <v>#REF!</v>
      </c>
      <c r="G1580" s="2" t="e">
        <f>'FICHE PRODUIT'!#REF!</f>
        <v>#REF!</v>
      </c>
      <c r="H1580" s="122" t="e">
        <f>'FICHE PRODUIT'!#REF!</f>
        <v>#REF!</v>
      </c>
      <c r="I1580" s="2" t="e">
        <f>'FICHE PRODUIT'!#REF!</f>
        <v>#REF!</v>
      </c>
      <c r="J1580" s="2" t="e">
        <f>'FICHE PRODUIT'!#REF!</f>
        <v>#REF!</v>
      </c>
      <c r="K1580" s="2" t="e">
        <f>'FICHE PRODUIT'!#REF!</f>
        <v>#REF!</v>
      </c>
      <c r="L1580" s="4" t="e">
        <f>'FICHE PRODUIT'!#REF!</f>
        <v>#REF!</v>
      </c>
      <c r="M1580" s="4" t="e">
        <f>'FICHE PRODUIT'!#REF!</f>
        <v>#REF!</v>
      </c>
      <c r="N1580" s="4" t="e">
        <f>'FICHE PRODUIT'!#REF!</f>
        <v>#REF!</v>
      </c>
      <c r="O1580" s="4" t="e">
        <f>'FICHE PRODUIT'!#REF!</f>
        <v>#REF!</v>
      </c>
      <c r="P1580" s="4" t="e">
        <f>'FICHE PRODUIT'!#REF!</f>
        <v>#REF!</v>
      </c>
      <c r="Q1580" s="4" t="e">
        <f>'FICHE PRODUIT'!#REF!</f>
        <v>#REF!</v>
      </c>
      <c r="R1580" s="4" t="e">
        <f>'FICHE PRODUIT'!#REF!</f>
        <v>#REF!</v>
      </c>
      <c r="S1580" s="122" t="e">
        <f>'FICHE PRODUIT'!#REF!</f>
        <v>#REF!</v>
      </c>
      <c r="T1580" s="2" t="e">
        <f>'FICHE PRODUIT'!#REF!</f>
        <v>#REF!</v>
      </c>
      <c r="U1580" s="2" t="e">
        <f>'FICHE PRODUIT'!#REF!</f>
        <v>#REF!</v>
      </c>
      <c r="V1580" s="2" t="e">
        <f>'FICHE PRODUIT'!#REF!</f>
        <v>#REF!</v>
      </c>
      <c r="W1580" s="2" t="e">
        <f>'FICHE PRODUIT'!#REF!</f>
        <v>#REF!</v>
      </c>
      <c r="X1580" s="2" t="e">
        <f>'FICHE PRODUIT'!#REF!</f>
        <v>#REF!</v>
      </c>
      <c r="Y1580" s="2" t="e">
        <f>'FICHE PRODUIT'!#REF!</f>
        <v>#REF!</v>
      </c>
      <c r="Z1580" s="2" t="e">
        <f>'FICHE PRODUIT'!#REF!</f>
        <v>#REF!</v>
      </c>
      <c r="AA1580" s="2" t="e">
        <f>'FICHE PRODUIT'!#REF!</f>
        <v>#REF!</v>
      </c>
    </row>
    <row r="1581" spans="1:27" x14ac:dyDescent="0.2">
      <c r="A1581" s="7" t="e">
        <f>'FICHE PRODUIT'!#REF!</f>
        <v>#REF!</v>
      </c>
      <c r="B1581" s="2" t="e">
        <f>'FICHE PRODUIT'!#REF!</f>
        <v>#REF!</v>
      </c>
      <c r="C1581" s="2" t="e">
        <f>'FICHE PRODUIT'!#REF!</f>
        <v>#REF!</v>
      </c>
      <c r="D1581" s="2" t="e">
        <f>'FICHE PRODUIT'!#REF!</f>
        <v>#REF!</v>
      </c>
      <c r="E1581" s="2" t="e">
        <f>'FICHE PRODUIT'!#REF!</f>
        <v>#REF!</v>
      </c>
      <c r="F1581" s="2" t="e">
        <f>'FICHE PRODUIT'!#REF!</f>
        <v>#REF!</v>
      </c>
      <c r="G1581" s="2" t="e">
        <f>'FICHE PRODUIT'!#REF!</f>
        <v>#REF!</v>
      </c>
      <c r="H1581" s="122" t="e">
        <f>'FICHE PRODUIT'!#REF!</f>
        <v>#REF!</v>
      </c>
      <c r="I1581" s="2" t="e">
        <f>'FICHE PRODUIT'!#REF!</f>
        <v>#REF!</v>
      </c>
      <c r="J1581" s="2" t="e">
        <f>'FICHE PRODUIT'!#REF!</f>
        <v>#REF!</v>
      </c>
      <c r="K1581" s="2" t="e">
        <f>'FICHE PRODUIT'!#REF!</f>
        <v>#REF!</v>
      </c>
      <c r="L1581" s="4" t="e">
        <f>'FICHE PRODUIT'!#REF!</f>
        <v>#REF!</v>
      </c>
      <c r="M1581" s="4" t="e">
        <f>'FICHE PRODUIT'!#REF!</f>
        <v>#REF!</v>
      </c>
      <c r="N1581" s="4" t="e">
        <f>'FICHE PRODUIT'!#REF!</f>
        <v>#REF!</v>
      </c>
      <c r="O1581" s="4" t="e">
        <f>'FICHE PRODUIT'!#REF!</f>
        <v>#REF!</v>
      </c>
      <c r="P1581" s="4" t="e">
        <f>'FICHE PRODUIT'!#REF!</f>
        <v>#REF!</v>
      </c>
      <c r="Q1581" s="4" t="e">
        <f>'FICHE PRODUIT'!#REF!</f>
        <v>#REF!</v>
      </c>
      <c r="R1581" s="4" t="e">
        <f>'FICHE PRODUIT'!#REF!</f>
        <v>#REF!</v>
      </c>
      <c r="S1581" s="122" t="e">
        <f>'FICHE PRODUIT'!#REF!</f>
        <v>#REF!</v>
      </c>
      <c r="T1581" s="2" t="e">
        <f>'FICHE PRODUIT'!#REF!</f>
        <v>#REF!</v>
      </c>
      <c r="U1581" s="2" t="e">
        <f>'FICHE PRODUIT'!#REF!</f>
        <v>#REF!</v>
      </c>
      <c r="V1581" s="2" t="e">
        <f>'FICHE PRODUIT'!#REF!</f>
        <v>#REF!</v>
      </c>
      <c r="W1581" s="2" t="e">
        <f>'FICHE PRODUIT'!#REF!</f>
        <v>#REF!</v>
      </c>
      <c r="X1581" s="2" t="e">
        <f>'FICHE PRODUIT'!#REF!</f>
        <v>#REF!</v>
      </c>
      <c r="Y1581" s="2" t="e">
        <f>'FICHE PRODUIT'!#REF!</f>
        <v>#REF!</v>
      </c>
      <c r="Z1581" s="2" t="e">
        <f>'FICHE PRODUIT'!#REF!</f>
        <v>#REF!</v>
      </c>
      <c r="AA1581" s="2" t="e">
        <f>'FICHE PRODUIT'!#REF!</f>
        <v>#REF!</v>
      </c>
    </row>
    <row r="1582" spans="1:27" x14ac:dyDescent="0.2">
      <c r="A1582" s="7" t="e">
        <f>'FICHE PRODUIT'!#REF!</f>
        <v>#REF!</v>
      </c>
      <c r="B1582" s="2" t="e">
        <f>'FICHE PRODUIT'!#REF!</f>
        <v>#REF!</v>
      </c>
      <c r="C1582" s="2" t="e">
        <f>'FICHE PRODUIT'!#REF!</f>
        <v>#REF!</v>
      </c>
      <c r="D1582" s="2" t="e">
        <f>'FICHE PRODUIT'!#REF!</f>
        <v>#REF!</v>
      </c>
      <c r="E1582" s="2" t="e">
        <f>'FICHE PRODUIT'!#REF!</f>
        <v>#REF!</v>
      </c>
      <c r="F1582" s="2" t="e">
        <f>'FICHE PRODUIT'!#REF!</f>
        <v>#REF!</v>
      </c>
      <c r="G1582" s="2" t="e">
        <f>'FICHE PRODUIT'!#REF!</f>
        <v>#REF!</v>
      </c>
      <c r="H1582" s="122" t="e">
        <f>'FICHE PRODUIT'!#REF!</f>
        <v>#REF!</v>
      </c>
      <c r="I1582" s="2" t="e">
        <f>'FICHE PRODUIT'!#REF!</f>
        <v>#REF!</v>
      </c>
      <c r="J1582" s="2" t="e">
        <f>'FICHE PRODUIT'!#REF!</f>
        <v>#REF!</v>
      </c>
      <c r="K1582" s="2" t="e">
        <f>'FICHE PRODUIT'!#REF!</f>
        <v>#REF!</v>
      </c>
      <c r="L1582" s="4" t="e">
        <f>'FICHE PRODUIT'!#REF!</f>
        <v>#REF!</v>
      </c>
      <c r="M1582" s="4" t="e">
        <f>'FICHE PRODUIT'!#REF!</f>
        <v>#REF!</v>
      </c>
      <c r="N1582" s="4" t="e">
        <f>'FICHE PRODUIT'!#REF!</f>
        <v>#REF!</v>
      </c>
      <c r="O1582" s="4" t="e">
        <f>'FICHE PRODUIT'!#REF!</f>
        <v>#REF!</v>
      </c>
      <c r="P1582" s="4" t="e">
        <f>'FICHE PRODUIT'!#REF!</f>
        <v>#REF!</v>
      </c>
      <c r="Q1582" s="4" t="e">
        <f>'FICHE PRODUIT'!#REF!</f>
        <v>#REF!</v>
      </c>
      <c r="R1582" s="4" t="e">
        <f>'FICHE PRODUIT'!#REF!</f>
        <v>#REF!</v>
      </c>
      <c r="S1582" s="122" t="e">
        <f>'FICHE PRODUIT'!#REF!</f>
        <v>#REF!</v>
      </c>
      <c r="T1582" s="2" t="e">
        <f>'FICHE PRODUIT'!#REF!</f>
        <v>#REF!</v>
      </c>
      <c r="U1582" s="2" t="e">
        <f>'FICHE PRODUIT'!#REF!</f>
        <v>#REF!</v>
      </c>
      <c r="V1582" s="2" t="e">
        <f>'FICHE PRODUIT'!#REF!</f>
        <v>#REF!</v>
      </c>
      <c r="W1582" s="2" t="e">
        <f>'FICHE PRODUIT'!#REF!</f>
        <v>#REF!</v>
      </c>
      <c r="X1582" s="2" t="e">
        <f>'FICHE PRODUIT'!#REF!</f>
        <v>#REF!</v>
      </c>
      <c r="Y1582" s="2" t="e">
        <f>'FICHE PRODUIT'!#REF!</f>
        <v>#REF!</v>
      </c>
      <c r="Z1582" s="2" t="e">
        <f>'FICHE PRODUIT'!#REF!</f>
        <v>#REF!</v>
      </c>
      <c r="AA1582" s="2" t="e">
        <f>'FICHE PRODUIT'!#REF!</f>
        <v>#REF!</v>
      </c>
    </row>
    <row r="1583" spans="1:27" x14ac:dyDescent="0.2">
      <c r="A1583" s="7" t="e">
        <f>'FICHE PRODUIT'!#REF!</f>
        <v>#REF!</v>
      </c>
      <c r="B1583" s="2" t="e">
        <f>'FICHE PRODUIT'!#REF!</f>
        <v>#REF!</v>
      </c>
      <c r="C1583" s="2" t="e">
        <f>'FICHE PRODUIT'!#REF!</f>
        <v>#REF!</v>
      </c>
      <c r="D1583" s="2" t="e">
        <f>'FICHE PRODUIT'!#REF!</f>
        <v>#REF!</v>
      </c>
      <c r="E1583" s="2" t="e">
        <f>'FICHE PRODUIT'!#REF!</f>
        <v>#REF!</v>
      </c>
      <c r="F1583" s="2" t="e">
        <f>'FICHE PRODUIT'!#REF!</f>
        <v>#REF!</v>
      </c>
      <c r="G1583" s="2" t="e">
        <f>'FICHE PRODUIT'!#REF!</f>
        <v>#REF!</v>
      </c>
      <c r="H1583" s="122" t="e">
        <f>'FICHE PRODUIT'!#REF!</f>
        <v>#REF!</v>
      </c>
      <c r="I1583" s="2" t="e">
        <f>'FICHE PRODUIT'!#REF!</f>
        <v>#REF!</v>
      </c>
      <c r="J1583" s="2" t="e">
        <f>'FICHE PRODUIT'!#REF!</f>
        <v>#REF!</v>
      </c>
      <c r="K1583" s="2" t="e">
        <f>'FICHE PRODUIT'!#REF!</f>
        <v>#REF!</v>
      </c>
      <c r="L1583" s="4" t="e">
        <f>'FICHE PRODUIT'!#REF!</f>
        <v>#REF!</v>
      </c>
      <c r="M1583" s="4" t="e">
        <f>'FICHE PRODUIT'!#REF!</f>
        <v>#REF!</v>
      </c>
      <c r="N1583" s="4" t="e">
        <f>'FICHE PRODUIT'!#REF!</f>
        <v>#REF!</v>
      </c>
      <c r="O1583" s="4" t="e">
        <f>'FICHE PRODUIT'!#REF!</f>
        <v>#REF!</v>
      </c>
      <c r="P1583" s="4" t="e">
        <f>'FICHE PRODUIT'!#REF!</f>
        <v>#REF!</v>
      </c>
      <c r="Q1583" s="4" t="e">
        <f>'FICHE PRODUIT'!#REF!</f>
        <v>#REF!</v>
      </c>
      <c r="R1583" s="4" t="e">
        <f>'FICHE PRODUIT'!#REF!</f>
        <v>#REF!</v>
      </c>
      <c r="S1583" s="122" t="e">
        <f>'FICHE PRODUIT'!#REF!</f>
        <v>#REF!</v>
      </c>
      <c r="T1583" s="2" t="e">
        <f>'FICHE PRODUIT'!#REF!</f>
        <v>#REF!</v>
      </c>
      <c r="U1583" s="2" t="e">
        <f>'FICHE PRODUIT'!#REF!</f>
        <v>#REF!</v>
      </c>
      <c r="V1583" s="2" t="e">
        <f>'FICHE PRODUIT'!#REF!</f>
        <v>#REF!</v>
      </c>
      <c r="W1583" s="2" t="e">
        <f>'FICHE PRODUIT'!#REF!</f>
        <v>#REF!</v>
      </c>
      <c r="X1583" s="2" t="e">
        <f>'FICHE PRODUIT'!#REF!</f>
        <v>#REF!</v>
      </c>
      <c r="Y1583" s="2" t="e">
        <f>'FICHE PRODUIT'!#REF!</f>
        <v>#REF!</v>
      </c>
      <c r="Z1583" s="2" t="e">
        <f>'FICHE PRODUIT'!#REF!</f>
        <v>#REF!</v>
      </c>
      <c r="AA1583" s="2" t="e">
        <f>'FICHE PRODUIT'!#REF!</f>
        <v>#REF!</v>
      </c>
    </row>
    <row r="1584" spans="1:27" x14ac:dyDescent="0.2">
      <c r="A1584" s="7" t="e">
        <f>'FICHE PRODUIT'!#REF!</f>
        <v>#REF!</v>
      </c>
      <c r="B1584" s="2" t="e">
        <f>'FICHE PRODUIT'!#REF!</f>
        <v>#REF!</v>
      </c>
      <c r="C1584" s="2" t="e">
        <f>'FICHE PRODUIT'!#REF!</f>
        <v>#REF!</v>
      </c>
      <c r="D1584" s="2" t="e">
        <f>'FICHE PRODUIT'!#REF!</f>
        <v>#REF!</v>
      </c>
      <c r="E1584" s="2" t="e">
        <f>'FICHE PRODUIT'!#REF!</f>
        <v>#REF!</v>
      </c>
      <c r="F1584" s="2" t="e">
        <f>'FICHE PRODUIT'!#REF!</f>
        <v>#REF!</v>
      </c>
      <c r="G1584" s="2" t="e">
        <f>'FICHE PRODUIT'!#REF!</f>
        <v>#REF!</v>
      </c>
      <c r="H1584" s="122" t="e">
        <f>'FICHE PRODUIT'!#REF!</f>
        <v>#REF!</v>
      </c>
      <c r="I1584" s="2" t="e">
        <f>'FICHE PRODUIT'!#REF!</f>
        <v>#REF!</v>
      </c>
      <c r="J1584" s="2" t="e">
        <f>'FICHE PRODUIT'!#REF!</f>
        <v>#REF!</v>
      </c>
      <c r="K1584" s="2" t="e">
        <f>'FICHE PRODUIT'!#REF!</f>
        <v>#REF!</v>
      </c>
      <c r="L1584" s="4" t="e">
        <f>'FICHE PRODUIT'!#REF!</f>
        <v>#REF!</v>
      </c>
      <c r="M1584" s="4" t="e">
        <f>'FICHE PRODUIT'!#REF!</f>
        <v>#REF!</v>
      </c>
      <c r="N1584" s="4" t="e">
        <f>'FICHE PRODUIT'!#REF!</f>
        <v>#REF!</v>
      </c>
      <c r="O1584" s="4" t="e">
        <f>'FICHE PRODUIT'!#REF!</f>
        <v>#REF!</v>
      </c>
      <c r="P1584" s="4" t="e">
        <f>'FICHE PRODUIT'!#REF!</f>
        <v>#REF!</v>
      </c>
      <c r="Q1584" s="4" t="e">
        <f>'FICHE PRODUIT'!#REF!</f>
        <v>#REF!</v>
      </c>
      <c r="R1584" s="4" t="e">
        <f>'FICHE PRODUIT'!#REF!</f>
        <v>#REF!</v>
      </c>
      <c r="S1584" s="122" t="e">
        <f>'FICHE PRODUIT'!#REF!</f>
        <v>#REF!</v>
      </c>
      <c r="T1584" s="2" t="e">
        <f>'FICHE PRODUIT'!#REF!</f>
        <v>#REF!</v>
      </c>
      <c r="U1584" s="2" t="e">
        <f>'FICHE PRODUIT'!#REF!</f>
        <v>#REF!</v>
      </c>
      <c r="V1584" s="2" t="e">
        <f>'FICHE PRODUIT'!#REF!</f>
        <v>#REF!</v>
      </c>
      <c r="W1584" s="2" t="e">
        <f>'FICHE PRODUIT'!#REF!</f>
        <v>#REF!</v>
      </c>
      <c r="X1584" s="2" t="e">
        <f>'FICHE PRODUIT'!#REF!</f>
        <v>#REF!</v>
      </c>
      <c r="Y1584" s="2" t="e">
        <f>'FICHE PRODUIT'!#REF!</f>
        <v>#REF!</v>
      </c>
      <c r="Z1584" s="2" t="e">
        <f>'FICHE PRODUIT'!#REF!</f>
        <v>#REF!</v>
      </c>
      <c r="AA1584" s="2" t="e">
        <f>'FICHE PRODUIT'!#REF!</f>
        <v>#REF!</v>
      </c>
    </row>
    <row r="1585" spans="1:27" x14ac:dyDescent="0.2">
      <c r="A1585" s="7" t="e">
        <f>'FICHE PRODUIT'!#REF!</f>
        <v>#REF!</v>
      </c>
      <c r="B1585" s="2" t="e">
        <f>'FICHE PRODUIT'!#REF!</f>
        <v>#REF!</v>
      </c>
      <c r="C1585" s="2" t="e">
        <f>'FICHE PRODUIT'!#REF!</f>
        <v>#REF!</v>
      </c>
      <c r="D1585" s="2" t="e">
        <f>'FICHE PRODUIT'!#REF!</f>
        <v>#REF!</v>
      </c>
      <c r="E1585" s="2" t="e">
        <f>'FICHE PRODUIT'!#REF!</f>
        <v>#REF!</v>
      </c>
      <c r="F1585" s="2" t="e">
        <f>'FICHE PRODUIT'!#REF!</f>
        <v>#REF!</v>
      </c>
      <c r="G1585" s="2" t="e">
        <f>'FICHE PRODUIT'!#REF!</f>
        <v>#REF!</v>
      </c>
      <c r="H1585" s="122" t="e">
        <f>'FICHE PRODUIT'!#REF!</f>
        <v>#REF!</v>
      </c>
      <c r="I1585" s="2" t="e">
        <f>'FICHE PRODUIT'!#REF!</f>
        <v>#REF!</v>
      </c>
      <c r="J1585" s="2" t="e">
        <f>'FICHE PRODUIT'!#REF!</f>
        <v>#REF!</v>
      </c>
      <c r="K1585" s="2" t="e">
        <f>'FICHE PRODUIT'!#REF!</f>
        <v>#REF!</v>
      </c>
      <c r="L1585" s="4" t="e">
        <f>'FICHE PRODUIT'!#REF!</f>
        <v>#REF!</v>
      </c>
      <c r="M1585" s="4" t="e">
        <f>'FICHE PRODUIT'!#REF!</f>
        <v>#REF!</v>
      </c>
      <c r="N1585" s="4" t="e">
        <f>'FICHE PRODUIT'!#REF!</f>
        <v>#REF!</v>
      </c>
      <c r="O1585" s="4" t="e">
        <f>'FICHE PRODUIT'!#REF!</f>
        <v>#REF!</v>
      </c>
      <c r="P1585" s="4" t="e">
        <f>'FICHE PRODUIT'!#REF!</f>
        <v>#REF!</v>
      </c>
      <c r="Q1585" s="4" t="e">
        <f>'FICHE PRODUIT'!#REF!</f>
        <v>#REF!</v>
      </c>
      <c r="R1585" s="4" t="e">
        <f>'FICHE PRODUIT'!#REF!</f>
        <v>#REF!</v>
      </c>
      <c r="S1585" s="122" t="e">
        <f>'FICHE PRODUIT'!#REF!</f>
        <v>#REF!</v>
      </c>
      <c r="T1585" s="2" t="e">
        <f>'FICHE PRODUIT'!#REF!</f>
        <v>#REF!</v>
      </c>
      <c r="U1585" s="2" t="e">
        <f>'FICHE PRODUIT'!#REF!</f>
        <v>#REF!</v>
      </c>
      <c r="V1585" s="2" t="e">
        <f>'FICHE PRODUIT'!#REF!</f>
        <v>#REF!</v>
      </c>
      <c r="W1585" s="2" t="e">
        <f>'FICHE PRODUIT'!#REF!</f>
        <v>#REF!</v>
      </c>
      <c r="X1585" s="2" t="e">
        <f>'FICHE PRODUIT'!#REF!</f>
        <v>#REF!</v>
      </c>
      <c r="Y1585" s="2" t="e">
        <f>'FICHE PRODUIT'!#REF!</f>
        <v>#REF!</v>
      </c>
      <c r="Z1585" s="2" t="e">
        <f>'FICHE PRODUIT'!#REF!</f>
        <v>#REF!</v>
      </c>
      <c r="AA1585" s="2" t="e">
        <f>'FICHE PRODUIT'!#REF!</f>
        <v>#REF!</v>
      </c>
    </row>
    <row r="1586" spans="1:27" x14ac:dyDescent="0.2">
      <c r="A1586" s="7" t="str">
        <f>'FICHE PRODUIT'!$A$4207</f>
        <v>SLACK IVY W PDG</v>
      </c>
      <c r="B1586" s="2" t="str">
        <f>'FICHE PRODUIT'!$H$4207</f>
        <v>Multi Brown</v>
      </c>
      <c r="C1586" s="2" t="str">
        <f>'FICHE PRODUIT'!$S$4207</f>
        <v>W26-27</v>
      </c>
      <c r="D1586" s="2">
        <f>'FICHE PRODUIT'!$Q$4207</f>
        <v>0</v>
      </c>
      <c r="E1586" s="2" t="str">
        <f>'FICHE PRODUIT'!$S$4209</f>
        <v>IN PRODUCTION</v>
      </c>
      <c r="F1586" s="2" t="str">
        <f>'FICHE PRODUIT'!$E$4211</f>
        <v>Page 117</v>
      </c>
      <c r="G1586" s="2" t="str">
        <f>'FICHE PRODUIT'!$E$4212</f>
        <v>Done</v>
      </c>
      <c r="H1586" s="122" t="str">
        <f>'FICHE PRODUIT'!$E$4213</f>
        <v>OCEAN SURPLUS</v>
      </c>
      <c r="I1586" s="2" t="b">
        <f>'FICHE PRODUIT'!$E$4215</f>
        <v>0</v>
      </c>
      <c r="J1586" s="2" t="str">
        <f>'FICHE PRODUIT'!$E$4217</f>
        <v>Blazers</v>
      </c>
      <c r="K1586" s="2" t="str">
        <f>'FICHE PRODUIT'!$E$4218</f>
        <v>Slack</v>
      </c>
      <c r="L1586" s="4">
        <f>'FICHE PRODUIT'!$E$4220</f>
        <v>107</v>
      </c>
      <c r="M1586" s="4">
        <f>'FICHE PRODUIT'!$E$4221</f>
        <v>46.244</v>
      </c>
      <c r="N1586" s="4">
        <f>'FICHE PRODUIT'!$E$4223</f>
        <v>153.244</v>
      </c>
      <c r="O1586" s="4">
        <f>'FICHE PRODUIT'!$E$4224</f>
        <v>3.8826968755709848</v>
      </c>
      <c r="P1586" s="4">
        <f>'FICHE PRODUIT'!$E$4226</f>
        <v>595</v>
      </c>
      <c r="Q1586" s="4">
        <f>'FICHE PRODUIT'!$E$4227</f>
        <v>238</v>
      </c>
      <c r="R1586" s="4">
        <f>'FICHE PRODUIT'!$E$4228</f>
        <v>270.45454545454544</v>
      </c>
      <c r="S1586" s="122">
        <f>'FICHE PRODUIT'!$E$4229</f>
        <v>0</v>
      </c>
      <c r="T1586" s="2" t="str">
        <f>'FICHE PRODUIT'!A4234</f>
        <v>FABRIC</v>
      </c>
      <c r="U1586" s="2" t="str">
        <f>'FICHE PRODUIT'!B4234</f>
        <v>ZANIERI</v>
      </c>
      <c r="V1586" s="2" t="str">
        <f>'FICHE PRODUIT'!C4234</f>
        <v>74044 SUPER WASHED COL 8161</v>
      </c>
      <c r="W1586" s="2">
        <f>'FICHE PRODUIT'!D4234</f>
        <v>1.85</v>
      </c>
      <c r="X1586" s="2">
        <f>'FICHE PRODUIT'!E4234</f>
        <v>79.55</v>
      </c>
      <c r="Y1586" s="2">
        <f>'FICHE PRODUIT'!F4234</f>
        <v>18.239999999999998</v>
      </c>
      <c r="Z1586" s="2">
        <f>'FICHE PRODUIT'!G4234</f>
        <v>33.744</v>
      </c>
      <c r="AA1586" s="2">
        <f>'FICHE PRODUIT'!H4234</f>
        <v>1450.992</v>
      </c>
    </row>
    <row r="1587" spans="1:27" x14ac:dyDescent="0.2">
      <c r="A1587" s="7" t="str">
        <f>'FICHE PRODUIT'!$A$4207</f>
        <v>SLACK IVY W PDG</v>
      </c>
      <c r="B1587" s="2" t="str">
        <f>'FICHE PRODUIT'!$H$4207</f>
        <v>Multi Brown</v>
      </c>
      <c r="C1587" s="2" t="str">
        <f>'FICHE PRODUIT'!$S$4207</f>
        <v>W26-27</v>
      </c>
      <c r="D1587" s="2">
        <f>'FICHE PRODUIT'!$Q$4207</f>
        <v>0</v>
      </c>
      <c r="E1587" s="2" t="str">
        <f>'FICHE PRODUIT'!$S$4209</f>
        <v>IN PRODUCTION</v>
      </c>
      <c r="F1587" s="2" t="str">
        <f>'FICHE PRODUIT'!$E$4211</f>
        <v>Page 117</v>
      </c>
      <c r="G1587" s="2" t="str">
        <f>'FICHE PRODUIT'!$E$4212</f>
        <v>Done</v>
      </c>
      <c r="H1587" s="122" t="str">
        <f>'FICHE PRODUIT'!$E$4213</f>
        <v>OCEAN SURPLUS</v>
      </c>
      <c r="I1587" s="2" t="b">
        <f>'FICHE PRODUIT'!$E$4215</f>
        <v>0</v>
      </c>
      <c r="J1587" s="2" t="str">
        <f>'FICHE PRODUIT'!$E$4217</f>
        <v>Blazers</v>
      </c>
      <c r="K1587" s="2" t="str">
        <f>'FICHE PRODUIT'!$E$4218</f>
        <v>Slack</v>
      </c>
      <c r="L1587" s="4">
        <f>'FICHE PRODUIT'!$E$4220</f>
        <v>107</v>
      </c>
      <c r="M1587" s="4">
        <f>'FICHE PRODUIT'!$E$4221</f>
        <v>46.244</v>
      </c>
      <c r="N1587" s="4">
        <f>'FICHE PRODUIT'!$E$4223</f>
        <v>153.244</v>
      </c>
      <c r="O1587" s="4">
        <f>'FICHE PRODUIT'!$E$4224</f>
        <v>3.8826968755709848</v>
      </c>
      <c r="P1587" s="4">
        <f>'FICHE PRODUIT'!$E$4226</f>
        <v>595</v>
      </c>
      <c r="Q1587" s="4">
        <f>'FICHE PRODUIT'!$E$4227</f>
        <v>238</v>
      </c>
      <c r="R1587" s="4">
        <f>'FICHE PRODUIT'!$E$4228</f>
        <v>270.45454545454544</v>
      </c>
      <c r="S1587" s="122">
        <f>'FICHE PRODUIT'!$E$4229</f>
        <v>0</v>
      </c>
      <c r="T1587" s="2">
        <f>'FICHE PRODUIT'!A4235</f>
        <v>0</v>
      </c>
      <c r="U1587" s="2">
        <f>'FICHE PRODUIT'!B4235</f>
        <v>0</v>
      </c>
      <c r="V1587" s="2">
        <f>'FICHE PRODUIT'!C4235</f>
        <v>0</v>
      </c>
      <c r="W1587" s="2">
        <f>'FICHE PRODUIT'!D4235</f>
        <v>0</v>
      </c>
      <c r="X1587" s="2">
        <f>'FICHE PRODUIT'!E4235</f>
        <v>0</v>
      </c>
      <c r="Y1587" s="2">
        <f>'FICHE PRODUIT'!F4235</f>
        <v>0</v>
      </c>
      <c r="Z1587" s="2">
        <f>'FICHE PRODUIT'!G4235</f>
        <v>0</v>
      </c>
      <c r="AA1587" s="2">
        <f>'FICHE PRODUIT'!H4235</f>
        <v>0</v>
      </c>
    </row>
    <row r="1588" spans="1:27" x14ac:dyDescent="0.2">
      <c r="A1588" s="7" t="str">
        <f>'FICHE PRODUIT'!$A$4207</f>
        <v>SLACK IVY W PDG</v>
      </c>
      <c r="B1588" s="2" t="str">
        <f>'FICHE PRODUIT'!$H$4207</f>
        <v>Multi Brown</v>
      </c>
      <c r="C1588" s="2" t="str">
        <f>'FICHE PRODUIT'!$S$4207</f>
        <v>W26-27</v>
      </c>
      <c r="D1588" s="2">
        <f>'FICHE PRODUIT'!$Q$4207</f>
        <v>0</v>
      </c>
      <c r="E1588" s="2" t="str">
        <f>'FICHE PRODUIT'!$S$4209</f>
        <v>IN PRODUCTION</v>
      </c>
      <c r="F1588" s="2" t="str">
        <f>'FICHE PRODUIT'!$E$4211</f>
        <v>Page 117</v>
      </c>
      <c r="G1588" s="2" t="str">
        <f>'FICHE PRODUIT'!$E$4212</f>
        <v>Done</v>
      </c>
      <c r="H1588" s="122" t="str">
        <f>'FICHE PRODUIT'!$E$4213</f>
        <v>OCEAN SURPLUS</v>
      </c>
      <c r="I1588" s="2" t="b">
        <f>'FICHE PRODUIT'!$E$4215</f>
        <v>0</v>
      </c>
      <c r="J1588" s="2" t="str">
        <f>'FICHE PRODUIT'!$E$4217</f>
        <v>Blazers</v>
      </c>
      <c r="K1588" s="2" t="str">
        <f>'FICHE PRODUIT'!$E$4218</f>
        <v>Slack</v>
      </c>
      <c r="L1588" s="4">
        <f>'FICHE PRODUIT'!$E$4220</f>
        <v>107</v>
      </c>
      <c r="M1588" s="4">
        <f>'FICHE PRODUIT'!$E$4221</f>
        <v>46.244</v>
      </c>
      <c r="N1588" s="4">
        <f>'FICHE PRODUIT'!$E$4223</f>
        <v>153.244</v>
      </c>
      <c r="O1588" s="4">
        <f>'FICHE PRODUIT'!$E$4224</f>
        <v>3.8826968755709848</v>
      </c>
      <c r="P1588" s="4">
        <f>'FICHE PRODUIT'!$E$4226</f>
        <v>595</v>
      </c>
      <c r="Q1588" s="4">
        <f>'FICHE PRODUIT'!$E$4227</f>
        <v>238</v>
      </c>
      <c r="R1588" s="4">
        <f>'FICHE PRODUIT'!$E$4228</f>
        <v>270.45454545454544</v>
      </c>
      <c r="S1588" s="122">
        <f>'FICHE PRODUIT'!$E$4229</f>
        <v>0</v>
      </c>
      <c r="T1588" s="2">
        <f>'FICHE PRODUIT'!A4236</f>
        <v>0</v>
      </c>
      <c r="U1588" s="2">
        <f>'FICHE PRODUIT'!B4236</f>
        <v>0</v>
      </c>
      <c r="V1588" s="2">
        <f>'FICHE PRODUIT'!C4236</f>
        <v>0</v>
      </c>
      <c r="W1588" s="2">
        <f>'FICHE PRODUIT'!D4236</f>
        <v>0</v>
      </c>
      <c r="X1588" s="2">
        <f>'FICHE PRODUIT'!E4236</f>
        <v>0</v>
      </c>
      <c r="Y1588" s="2">
        <f>'FICHE PRODUIT'!F4236</f>
        <v>0</v>
      </c>
      <c r="Z1588" s="2">
        <f>'FICHE PRODUIT'!G4236</f>
        <v>0</v>
      </c>
      <c r="AA1588" s="2">
        <f>'FICHE PRODUIT'!H4236</f>
        <v>0</v>
      </c>
    </row>
    <row r="1589" spans="1:27" x14ac:dyDescent="0.2">
      <c r="A1589" s="7" t="str">
        <f>'FICHE PRODUIT'!$A$4207</f>
        <v>SLACK IVY W PDG</v>
      </c>
      <c r="B1589" s="2" t="str">
        <f>'FICHE PRODUIT'!$H$4207</f>
        <v>Multi Brown</v>
      </c>
      <c r="C1589" s="2" t="str">
        <f>'FICHE PRODUIT'!$S$4207</f>
        <v>W26-27</v>
      </c>
      <c r="D1589" s="2">
        <f>'FICHE PRODUIT'!$Q$4207</f>
        <v>0</v>
      </c>
      <c r="E1589" s="2" t="str">
        <f>'FICHE PRODUIT'!$S$4209</f>
        <v>IN PRODUCTION</v>
      </c>
      <c r="F1589" s="2" t="str">
        <f>'FICHE PRODUIT'!$E$4211</f>
        <v>Page 117</v>
      </c>
      <c r="G1589" s="2" t="str">
        <f>'FICHE PRODUIT'!$E$4212</f>
        <v>Done</v>
      </c>
      <c r="H1589" s="122" t="str">
        <f>'FICHE PRODUIT'!$E$4213</f>
        <v>OCEAN SURPLUS</v>
      </c>
      <c r="I1589" s="2" t="b">
        <f>'FICHE PRODUIT'!$E$4215</f>
        <v>0</v>
      </c>
      <c r="J1589" s="2" t="str">
        <f>'FICHE PRODUIT'!$E$4217</f>
        <v>Blazers</v>
      </c>
      <c r="K1589" s="2" t="str">
        <f>'FICHE PRODUIT'!$E$4218</f>
        <v>Slack</v>
      </c>
      <c r="L1589" s="4">
        <f>'FICHE PRODUIT'!$E$4220</f>
        <v>107</v>
      </c>
      <c r="M1589" s="4">
        <f>'FICHE PRODUIT'!$E$4221</f>
        <v>46.244</v>
      </c>
      <c r="N1589" s="4">
        <f>'FICHE PRODUIT'!$E$4223</f>
        <v>153.244</v>
      </c>
      <c r="O1589" s="4">
        <f>'FICHE PRODUIT'!$E$4224</f>
        <v>3.8826968755709848</v>
      </c>
      <c r="P1589" s="4">
        <f>'FICHE PRODUIT'!$E$4226</f>
        <v>595</v>
      </c>
      <c r="Q1589" s="4">
        <f>'FICHE PRODUIT'!$E$4227</f>
        <v>238</v>
      </c>
      <c r="R1589" s="4">
        <f>'FICHE PRODUIT'!$E$4228</f>
        <v>270.45454545454544</v>
      </c>
      <c r="S1589" s="122">
        <f>'FICHE PRODUIT'!$E$4229</f>
        <v>0</v>
      </c>
      <c r="T1589" s="2">
        <f>'FICHE PRODUIT'!A4237</f>
        <v>0</v>
      </c>
      <c r="U1589" s="2">
        <f>'FICHE PRODUIT'!B4237</f>
        <v>0</v>
      </c>
      <c r="V1589" s="2">
        <f>'FICHE PRODUIT'!C4237</f>
        <v>0</v>
      </c>
      <c r="W1589" s="2">
        <f>'FICHE PRODUIT'!D4237</f>
        <v>0</v>
      </c>
      <c r="X1589" s="2">
        <f>'FICHE PRODUIT'!E4237</f>
        <v>0</v>
      </c>
      <c r="Y1589" s="2">
        <f>'FICHE PRODUIT'!F4237</f>
        <v>0</v>
      </c>
      <c r="Z1589" s="2">
        <f>'FICHE PRODUIT'!G4237</f>
        <v>0</v>
      </c>
      <c r="AA1589" s="2">
        <f>'FICHE PRODUIT'!H4237</f>
        <v>0</v>
      </c>
    </row>
    <row r="1590" spans="1:27" x14ac:dyDescent="0.2">
      <c r="A1590" s="7" t="str">
        <f>'FICHE PRODUIT'!$A$4207</f>
        <v>SLACK IVY W PDG</v>
      </c>
      <c r="B1590" s="2" t="str">
        <f>'FICHE PRODUIT'!$H$4207</f>
        <v>Multi Brown</v>
      </c>
      <c r="C1590" s="2" t="str">
        <f>'FICHE PRODUIT'!$S$4207</f>
        <v>W26-27</v>
      </c>
      <c r="D1590" s="2">
        <f>'FICHE PRODUIT'!$Q$4207</f>
        <v>0</v>
      </c>
      <c r="E1590" s="2" t="str">
        <f>'FICHE PRODUIT'!$S$4209</f>
        <v>IN PRODUCTION</v>
      </c>
      <c r="F1590" s="2" t="str">
        <f>'FICHE PRODUIT'!$E$4211</f>
        <v>Page 117</v>
      </c>
      <c r="G1590" s="2" t="str">
        <f>'FICHE PRODUIT'!$E$4212</f>
        <v>Done</v>
      </c>
      <c r="H1590" s="122" t="str">
        <f>'FICHE PRODUIT'!$E$4213</f>
        <v>OCEAN SURPLUS</v>
      </c>
      <c r="I1590" s="2" t="b">
        <f>'FICHE PRODUIT'!$E$4215</f>
        <v>0</v>
      </c>
      <c r="J1590" s="2" t="str">
        <f>'FICHE PRODUIT'!$E$4217</f>
        <v>Blazers</v>
      </c>
      <c r="K1590" s="2" t="str">
        <f>'FICHE PRODUIT'!$E$4218</f>
        <v>Slack</v>
      </c>
      <c r="L1590" s="4">
        <f>'FICHE PRODUIT'!$E$4220</f>
        <v>107</v>
      </c>
      <c r="M1590" s="4">
        <f>'FICHE PRODUIT'!$E$4221</f>
        <v>46.244</v>
      </c>
      <c r="N1590" s="4">
        <f>'FICHE PRODUIT'!$E$4223</f>
        <v>153.244</v>
      </c>
      <c r="O1590" s="4">
        <f>'FICHE PRODUIT'!$E$4224</f>
        <v>3.8826968755709848</v>
      </c>
      <c r="P1590" s="4">
        <f>'FICHE PRODUIT'!$E$4226</f>
        <v>595</v>
      </c>
      <c r="Q1590" s="4">
        <f>'FICHE PRODUIT'!$E$4227</f>
        <v>238</v>
      </c>
      <c r="R1590" s="4">
        <f>'FICHE PRODUIT'!$E$4228</f>
        <v>270.45454545454544</v>
      </c>
      <c r="S1590" s="122">
        <f>'FICHE PRODUIT'!$E$4229</f>
        <v>0</v>
      </c>
      <c r="T1590" s="2">
        <f>'FICHE PRODUIT'!A4238</f>
        <v>0</v>
      </c>
      <c r="U1590" s="2">
        <f>'FICHE PRODUIT'!B4238</f>
        <v>0</v>
      </c>
      <c r="V1590" s="2">
        <f>'FICHE PRODUIT'!C4238</f>
        <v>0</v>
      </c>
      <c r="W1590" s="2">
        <f>'FICHE PRODUIT'!D4238</f>
        <v>0</v>
      </c>
      <c r="X1590" s="2">
        <f>'FICHE PRODUIT'!E4238</f>
        <v>0</v>
      </c>
      <c r="Y1590" s="2">
        <f>'FICHE PRODUIT'!F4238</f>
        <v>0</v>
      </c>
      <c r="Z1590" s="2">
        <f>'FICHE PRODUIT'!G4238</f>
        <v>0</v>
      </c>
      <c r="AA1590" s="2">
        <f>'FICHE PRODUIT'!H4238</f>
        <v>0</v>
      </c>
    </row>
    <row r="1591" spans="1:27" x14ac:dyDescent="0.2">
      <c r="A1591" s="7" t="str">
        <f>'FICHE PRODUIT'!$A$4207</f>
        <v>SLACK IVY W PDG</v>
      </c>
      <c r="B1591" s="2" t="str">
        <f>'FICHE PRODUIT'!$H$4207</f>
        <v>Multi Brown</v>
      </c>
      <c r="C1591" s="2" t="str">
        <f>'FICHE PRODUIT'!$S$4207</f>
        <v>W26-27</v>
      </c>
      <c r="D1591" s="2">
        <f>'FICHE PRODUIT'!$Q$4207</f>
        <v>0</v>
      </c>
      <c r="E1591" s="2" t="str">
        <f>'FICHE PRODUIT'!$S$4209</f>
        <v>IN PRODUCTION</v>
      </c>
      <c r="F1591" s="2" t="str">
        <f>'FICHE PRODUIT'!$E$4211</f>
        <v>Page 117</v>
      </c>
      <c r="G1591" s="2" t="str">
        <f>'FICHE PRODUIT'!$E$4212</f>
        <v>Done</v>
      </c>
      <c r="H1591" s="122" t="str">
        <f>'FICHE PRODUIT'!$E$4213</f>
        <v>OCEAN SURPLUS</v>
      </c>
      <c r="I1591" s="2" t="b">
        <f>'FICHE PRODUIT'!$E$4215</f>
        <v>0</v>
      </c>
      <c r="J1591" s="2" t="str">
        <f>'FICHE PRODUIT'!$E$4217</f>
        <v>Blazers</v>
      </c>
      <c r="K1591" s="2" t="str">
        <f>'FICHE PRODUIT'!$E$4218</f>
        <v>Slack</v>
      </c>
      <c r="L1591" s="4">
        <f>'FICHE PRODUIT'!$E$4220</f>
        <v>107</v>
      </c>
      <c r="M1591" s="4">
        <f>'FICHE PRODUIT'!$E$4221</f>
        <v>46.244</v>
      </c>
      <c r="N1591" s="4">
        <f>'FICHE PRODUIT'!$E$4223</f>
        <v>153.244</v>
      </c>
      <c r="O1591" s="4">
        <f>'FICHE PRODUIT'!$E$4224</f>
        <v>3.8826968755709848</v>
      </c>
      <c r="P1591" s="4">
        <f>'FICHE PRODUIT'!$E$4226</f>
        <v>595</v>
      </c>
      <c r="Q1591" s="4">
        <f>'FICHE PRODUIT'!$E$4227</f>
        <v>238</v>
      </c>
      <c r="R1591" s="4">
        <f>'FICHE PRODUIT'!$E$4228</f>
        <v>270.45454545454544</v>
      </c>
      <c r="S1591" s="122">
        <f>'FICHE PRODUIT'!$E$4229</f>
        <v>0</v>
      </c>
      <c r="T1591" s="2">
        <f>'FICHE PRODUIT'!A4239</f>
        <v>0</v>
      </c>
      <c r="U1591" s="2">
        <f>'FICHE PRODUIT'!B4239</f>
        <v>0</v>
      </c>
      <c r="V1591" s="2">
        <f>'FICHE PRODUIT'!C4239</f>
        <v>0</v>
      </c>
      <c r="W1591" s="2">
        <f>'FICHE PRODUIT'!D4239</f>
        <v>0</v>
      </c>
      <c r="X1591" s="2">
        <f>'FICHE PRODUIT'!E4239</f>
        <v>0</v>
      </c>
      <c r="Y1591" s="2">
        <f>'FICHE PRODUIT'!F4239</f>
        <v>0</v>
      </c>
      <c r="Z1591" s="2">
        <f>'FICHE PRODUIT'!G4239</f>
        <v>0</v>
      </c>
      <c r="AA1591" s="2">
        <f>'FICHE PRODUIT'!H4239</f>
        <v>0</v>
      </c>
    </row>
    <row r="1592" spans="1:27" x14ac:dyDescent="0.2">
      <c r="A1592" s="7" t="str">
        <f>'FICHE PRODUIT'!$A$4207</f>
        <v>SLACK IVY W PDG</v>
      </c>
      <c r="B1592" s="2" t="str">
        <f>'FICHE PRODUIT'!$H$4207</f>
        <v>Multi Brown</v>
      </c>
      <c r="C1592" s="2" t="str">
        <f>'FICHE PRODUIT'!$S$4207</f>
        <v>W26-27</v>
      </c>
      <c r="D1592" s="2">
        <f>'FICHE PRODUIT'!$Q$4207</f>
        <v>0</v>
      </c>
      <c r="E1592" s="2" t="str">
        <f>'FICHE PRODUIT'!$S$4209</f>
        <v>IN PRODUCTION</v>
      </c>
      <c r="F1592" s="2" t="str">
        <f>'FICHE PRODUIT'!$E$4211</f>
        <v>Page 117</v>
      </c>
      <c r="G1592" s="2" t="str">
        <f>'FICHE PRODUIT'!$E$4212</f>
        <v>Done</v>
      </c>
      <c r="H1592" s="122" t="str">
        <f>'FICHE PRODUIT'!$E$4213</f>
        <v>OCEAN SURPLUS</v>
      </c>
      <c r="I1592" s="2" t="b">
        <f>'FICHE PRODUIT'!$E$4215</f>
        <v>0</v>
      </c>
      <c r="J1592" s="2" t="str">
        <f>'FICHE PRODUIT'!$E$4217</f>
        <v>Blazers</v>
      </c>
      <c r="K1592" s="2" t="str">
        <f>'FICHE PRODUIT'!$E$4218</f>
        <v>Slack</v>
      </c>
      <c r="L1592" s="4">
        <f>'FICHE PRODUIT'!$E$4220</f>
        <v>107</v>
      </c>
      <c r="M1592" s="4">
        <f>'FICHE PRODUIT'!$E$4221</f>
        <v>46.244</v>
      </c>
      <c r="N1592" s="4">
        <f>'FICHE PRODUIT'!$E$4223</f>
        <v>153.244</v>
      </c>
      <c r="O1592" s="4">
        <f>'FICHE PRODUIT'!$E$4224</f>
        <v>3.8826968755709848</v>
      </c>
      <c r="P1592" s="4">
        <f>'FICHE PRODUIT'!$E$4226</f>
        <v>595</v>
      </c>
      <c r="Q1592" s="4">
        <f>'FICHE PRODUIT'!$E$4227</f>
        <v>238</v>
      </c>
      <c r="R1592" s="4">
        <f>'FICHE PRODUIT'!$E$4228</f>
        <v>270.45454545454544</v>
      </c>
      <c r="S1592" s="122">
        <f>'FICHE PRODUIT'!$E$4229</f>
        <v>0</v>
      </c>
      <c r="T1592" s="2">
        <f>'FICHE PRODUIT'!A4240</f>
        <v>0</v>
      </c>
      <c r="U1592" s="2">
        <f>'FICHE PRODUIT'!B4240</f>
        <v>0</v>
      </c>
      <c r="V1592" s="2">
        <f>'FICHE PRODUIT'!C4240</f>
        <v>0</v>
      </c>
      <c r="W1592" s="2">
        <f>'FICHE PRODUIT'!D4240</f>
        <v>0</v>
      </c>
      <c r="X1592" s="2">
        <f>'FICHE PRODUIT'!E4240</f>
        <v>0</v>
      </c>
      <c r="Y1592" s="2">
        <f>'FICHE PRODUIT'!F4240</f>
        <v>0</v>
      </c>
      <c r="Z1592" s="2">
        <f>'FICHE PRODUIT'!G4240</f>
        <v>0</v>
      </c>
      <c r="AA1592" s="2">
        <f>'FICHE PRODUIT'!H4240</f>
        <v>0</v>
      </c>
    </row>
    <row r="1593" spans="1:27" x14ac:dyDescent="0.2">
      <c r="A1593" s="7" t="str">
        <f>'FICHE PRODUIT'!$A$4207</f>
        <v>SLACK IVY W PDG</v>
      </c>
      <c r="B1593" s="2" t="str">
        <f>'FICHE PRODUIT'!$H$4207</f>
        <v>Multi Brown</v>
      </c>
      <c r="C1593" s="2" t="str">
        <f>'FICHE PRODUIT'!$S$4207</f>
        <v>W26-27</v>
      </c>
      <c r="D1593" s="2">
        <f>'FICHE PRODUIT'!$Q$4207</f>
        <v>0</v>
      </c>
      <c r="E1593" s="2" t="str">
        <f>'FICHE PRODUIT'!$S$4209</f>
        <v>IN PRODUCTION</v>
      </c>
      <c r="F1593" s="2" t="str">
        <f>'FICHE PRODUIT'!$E$4211</f>
        <v>Page 117</v>
      </c>
      <c r="G1593" s="2" t="str">
        <f>'FICHE PRODUIT'!$E$4212</f>
        <v>Done</v>
      </c>
      <c r="H1593" s="122" t="str">
        <f>'FICHE PRODUIT'!$E$4213</f>
        <v>OCEAN SURPLUS</v>
      </c>
      <c r="I1593" s="2" t="b">
        <f>'FICHE PRODUIT'!$E$4215</f>
        <v>0</v>
      </c>
      <c r="J1593" s="2" t="str">
        <f>'FICHE PRODUIT'!$E$4217</f>
        <v>Blazers</v>
      </c>
      <c r="K1593" s="2" t="str">
        <f>'FICHE PRODUIT'!$E$4218</f>
        <v>Slack</v>
      </c>
      <c r="L1593" s="4">
        <f>'FICHE PRODUIT'!$E$4220</f>
        <v>107</v>
      </c>
      <c r="M1593" s="4">
        <f>'FICHE PRODUIT'!$E$4221</f>
        <v>46.244</v>
      </c>
      <c r="N1593" s="4">
        <f>'FICHE PRODUIT'!$E$4223</f>
        <v>153.244</v>
      </c>
      <c r="O1593" s="4">
        <f>'FICHE PRODUIT'!$E$4224</f>
        <v>3.8826968755709848</v>
      </c>
      <c r="P1593" s="4">
        <f>'FICHE PRODUIT'!$E$4226</f>
        <v>595</v>
      </c>
      <c r="Q1593" s="4">
        <f>'FICHE PRODUIT'!$E$4227</f>
        <v>238</v>
      </c>
      <c r="R1593" s="4">
        <f>'FICHE PRODUIT'!$E$4228</f>
        <v>270.45454545454544</v>
      </c>
      <c r="S1593" s="122">
        <f>'FICHE PRODUIT'!$E$4229</f>
        <v>0</v>
      </c>
      <c r="T1593" s="2">
        <f>'FICHE PRODUIT'!A4241</f>
        <v>0</v>
      </c>
      <c r="U1593" s="2">
        <f>'FICHE PRODUIT'!B4241</f>
        <v>0</v>
      </c>
      <c r="V1593" s="2">
        <f>'FICHE PRODUIT'!C4241</f>
        <v>0</v>
      </c>
      <c r="W1593" s="2">
        <f>'FICHE PRODUIT'!D4241</f>
        <v>0</v>
      </c>
      <c r="X1593" s="2">
        <f>'FICHE PRODUIT'!E4241</f>
        <v>0</v>
      </c>
      <c r="Y1593" s="2">
        <f>'FICHE PRODUIT'!F4241</f>
        <v>0</v>
      </c>
      <c r="Z1593" s="2">
        <f>'FICHE PRODUIT'!G4241</f>
        <v>0</v>
      </c>
      <c r="AA1593" s="2">
        <f>'FICHE PRODUIT'!H4241</f>
        <v>0</v>
      </c>
    </row>
    <row r="1594" spans="1:27" x14ac:dyDescent="0.2">
      <c r="A1594" s="7" t="str">
        <f>'FICHE PRODUIT'!$A$4207</f>
        <v>SLACK IVY W PDG</v>
      </c>
      <c r="B1594" s="2" t="str">
        <f>'FICHE PRODUIT'!$H$4207</f>
        <v>Multi Brown</v>
      </c>
      <c r="C1594" s="2" t="str">
        <f>'FICHE PRODUIT'!$S$4207</f>
        <v>W26-27</v>
      </c>
      <c r="D1594" s="2">
        <f>'FICHE PRODUIT'!$Q$4207</f>
        <v>0</v>
      </c>
      <c r="E1594" s="2" t="str">
        <f>'FICHE PRODUIT'!$S$4209</f>
        <v>IN PRODUCTION</v>
      </c>
      <c r="F1594" s="2" t="str">
        <f>'FICHE PRODUIT'!$E$4211</f>
        <v>Page 117</v>
      </c>
      <c r="G1594" s="2" t="str">
        <f>'FICHE PRODUIT'!$E$4212</f>
        <v>Done</v>
      </c>
      <c r="H1594" s="122" t="str">
        <f>'FICHE PRODUIT'!$E$4213</f>
        <v>OCEAN SURPLUS</v>
      </c>
      <c r="I1594" s="2" t="b">
        <f>'FICHE PRODUIT'!$E$4215</f>
        <v>0</v>
      </c>
      <c r="J1594" s="2" t="str">
        <f>'FICHE PRODUIT'!$E$4217</f>
        <v>Blazers</v>
      </c>
      <c r="K1594" s="2" t="str">
        <f>'FICHE PRODUIT'!$E$4218</f>
        <v>Slack</v>
      </c>
      <c r="L1594" s="4">
        <f>'FICHE PRODUIT'!$E$4220</f>
        <v>107</v>
      </c>
      <c r="M1594" s="4">
        <f>'FICHE PRODUIT'!$E$4221</f>
        <v>46.244</v>
      </c>
      <c r="N1594" s="4">
        <f>'FICHE PRODUIT'!$E$4223</f>
        <v>153.244</v>
      </c>
      <c r="O1594" s="4">
        <f>'FICHE PRODUIT'!$E$4224</f>
        <v>3.8826968755709848</v>
      </c>
      <c r="P1594" s="4">
        <f>'FICHE PRODUIT'!$E$4226</f>
        <v>595</v>
      </c>
      <c r="Q1594" s="4">
        <f>'FICHE PRODUIT'!$E$4227</f>
        <v>238</v>
      </c>
      <c r="R1594" s="4">
        <f>'FICHE PRODUIT'!$E$4228</f>
        <v>270.45454545454544</v>
      </c>
      <c r="S1594" s="122">
        <f>'FICHE PRODUIT'!$E$4229</f>
        <v>0</v>
      </c>
      <c r="T1594" s="2">
        <f>'FICHE PRODUIT'!A4242</f>
        <v>0</v>
      </c>
      <c r="U1594" s="2">
        <f>'FICHE PRODUIT'!B4242</f>
        <v>0</v>
      </c>
      <c r="V1594" s="2">
        <f>'FICHE PRODUIT'!C4242</f>
        <v>0</v>
      </c>
      <c r="W1594" s="2">
        <f>'FICHE PRODUIT'!D4242</f>
        <v>0</v>
      </c>
      <c r="X1594" s="2">
        <f>'FICHE PRODUIT'!E4242</f>
        <v>0</v>
      </c>
      <c r="Y1594" s="2">
        <f>'FICHE PRODUIT'!F4242</f>
        <v>0</v>
      </c>
      <c r="Z1594" s="2">
        <f>'FICHE PRODUIT'!G4242</f>
        <v>0</v>
      </c>
      <c r="AA1594" s="2">
        <f>'FICHE PRODUIT'!H4242</f>
        <v>0</v>
      </c>
    </row>
    <row r="1595" spans="1:27" x14ac:dyDescent="0.2">
      <c r="A1595" s="7" t="str">
        <f>'FICHE PRODUIT'!$A$4207</f>
        <v>SLACK IVY W PDG</v>
      </c>
      <c r="B1595" s="2" t="str">
        <f>'FICHE PRODUIT'!$H$4207</f>
        <v>Multi Brown</v>
      </c>
      <c r="C1595" s="2" t="str">
        <f>'FICHE PRODUIT'!$S$4207</f>
        <v>W26-27</v>
      </c>
      <c r="D1595" s="2">
        <f>'FICHE PRODUIT'!$Q$4207</f>
        <v>0</v>
      </c>
      <c r="E1595" s="2" t="str">
        <f>'FICHE PRODUIT'!$S$4209</f>
        <v>IN PRODUCTION</v>
      </c>
      <c r="F1595" s="2" t="str">
        <f>'FICHE PRODUIT'!$E$4211</f>
        <v>Page 117</v>
      </c>
      <c r="G1595" s="2" t="str">
        <f>'FICHE PRODUIT'!$E$4212</f>
        <v>Done</v>
      </c>
      <c r="H1595" s="122" t="str">
        <f>'FICHE PRODUIT'!$E$4213</f>
        <v>OCEAN SURPLUS</v>
      </c>
      <c r="I1595" s="2" t="b">
        <f>'FICHE PRODUIT'!$E$4215</f>
        <v>0</v>
      </c>
      <c r="J1595" s="2" t="str">
        <f>'FICHE PRODUIT'!$E$4217</f>
        <v>Blazers</v>
      </c>
      <c r="K1595" s="2" t="str">
        <f>'FICHE PRODUIT'!$E$4218</f>
        <v>Slack</v>
      </c>
      <c r="L1595" s="4">
        <f>'FICHE PRODUIT'!$E$4220</f>
        <v>107</v>
      </c>
      <c r="M1595" s="4">
        <f>'FICHE PRODUIT'!$E$4221</f>
        <v>46.244</v>
      </c>
      <c r="N1595" s="4">
        <f>'FICHE PRODUIT'!$E$4223</f>
        <v>153.244</v>
      </c>
      <c r="O1595" s="4">
        <f>'FICHE PRODUIT'!$E$4224</f>
        <v>3.8826968755709848</v>
      </c>
      <c r="P1595" s="4">
        <f>'FICHE PRODUIT'!$E$4226</f>
        <v>595</v>
      </c>
      <c r="Q1595" s="4">
        <f>'FICHE PRODUIT'!$E$4227</f>
        <v>238</v>
      </c>
      <c r="R1595" s="4">
        <f>'FICHE PRODUIT'!$E$4228</f>
        <v>270.45454545454544</v>
      </c>
      <c r="S1595" s="122">
        <f>'FICHE PRODUIT'!$E$4229</f>
        <v>0</v>
      </c>
      <c r="T1595" s="2">
        <f>'FICHE PRODUIT'!A4243</f>
        <v>0</v>
      </c>
      <c r="U1595" s="2">
        <f>'FICHE PRODUIT'!B4243</f>
        <v>0</v>
      </c>
      <c r="V1595" s="2">
        <f>'FICHE PRODUIT'!C4243</f>
        <v>0</v>
      </c>
      <c r="W1595" s="2">
        <f>'FICHE PRODUIT'!D4243</f>
        <v>0</v>
      </c>
      <c r="X1595" s="2">
        <f>'FICHE PRODUIT'!E4243</f>
        <v>0</v>
      </c>
      <c r="Y1595" s="2">
        <f>'FICHE PRODUIT'!F4243</f>
        <v>0</v>
      </c>
      <c r="Z1595" s="2">
        <f>'FICHE PRODUIT'!G4243</f>
        <v>0</v>
      </c>
      <c r="AA1595" s="2">
        <f>'FICHE PRODUIT'!H4243</f>
        <v>0</v>
      </c>
    </row>
    <row r="1596" spans="1:27" x14ac:dyDescent="0.2">
      <c r="A1596" s="7" t="str">
        <f>'FICHE PRODUIT'!$A$4207</f>
        <v>SLACK IVY W PDG</v>
      </c>
      <c r="B1596" s="2" t="str">
        <f>'FICHE PRODUIT'!$H$4207</f>
        <v>Multi Brown</v>
      </c>
      <c r="C1596" s="2" t="str">
        <f>'FICHE PRODUIT'!$S$4207</f>
        <v>W26-27</v>
      </c>
      <c r="D1596" s="2">
        <f>'FICHE PRODUIT'!$Q$4207</f>
        <v>0</v>
      </c>
      <c r="E1596" s="2" t="str">
        <f>'FICHE PRODUIT'!$S$4209</f>
        <v>IN PRODUCTION</v>
      </c>
      <c r="F1596" s="2" t="str">
        <f>'FICHE PRODUIT'!$E$4211</f>
        <v>Page 117</v>
      </c>
      <c r="G1596" s="2" t="str">
        <f>'FICHE PRODUIT'!$E$4212</f>
        <v>Done</v>
      </c>
      <c r="H1596" s="122" t="str">
        <f>'FICHE PRODUIT'!$E$4213</f>
        <v>OCEAN SURPLUS</v>
      </c>
      <c r="I1596" s="2" t="b">
        <f>'FICHE PRODUIT'!$E$4215</f>
        <v>0</v>
      </c>
      <c r="J1596" s="2" t="str">
        <f>'FICHE PRODUIT'!$E$4217</f>
        <v>Blazers</v>
      </c>
      <c r="K1596" s="2" t="str">
        <f>'FICHE PRODUIT'!$E$4218</f>
        <v>Slack</v>
      </c>
      <c r="L1596" s="4">
        <f>'FICHE PRODUIT'!$E$4220</f>
        <v>107</v>
      </c>
      <c r="M1596" s="4">
        <f>'FICHE PRODUIT'!$E$4221</f>
        <v>46.244</v>
      </c>
      <c r="N1596" s="4">
        <f>'FICHE PRODUIT'!$E$4223</f>
        <v>153.244</v>
      </c>
      <c r="O1596" s="4">
        <f>'FICHE PRODUIT'!$E$4224</f>
        <v>3.8826968755709848</v>
      </c>
      <c r="P1596" s="4">
        <f>'FICHE PRODUIT'!$E$4226</f>
        <v>595</v>
      </c>
      <c r="Q1596" s="4">
        <f>'FICHE PRODUIT'!$E$4227</f>
        <v>238</v>
      </c>
      <c r="R1596" s="4">
        <f>'FICHE PRODUIT'!$E$4228</f>
        <v>270.45454545454544</v>
      </c>
      <c r="S1596" s="122">
        <f>'FICHE PRODUIT'!$E$4229</f>
        <v>0</v>
      </c>
      <c r="T1596" s="2">
        <f>'FICHE PRODUIT'!A4244</f>
        <v>0</v>
      </c>
      <c r="U1596" s="2">
        <f>'FICHE PRODUIT'!B4244</f>
        <v>0</v>
      </c>
      <c r="V1596" s="2">
        <f>'FICHE PRODUIT'!C4244</f>
        <v>0</v>
      </c>
      <c r="W1596" s="2">
        <f>'FICHE PRODUIT'!D4244</f>
        <v>0</v>
      </c>
      <c r="X1596" s="2">
        <f>'FICHE PRODUIT'!E4244</f>
        <v>0</v>
      </c>
      <c r="Y1596" s="2">
        <f>'FICHE PRODUIT'!F4244</f>
        <v>0</v>
      </c>
      <c r="Z1596" s="2">
        <f>'FICHE PRODUIT'!G4244</f>
        <v>0</v>
      </c>
      <c r="AA1596" s="2">
        <f>'FICHE PRODUIT'!H4244</f>
        <v>0</v>
      </c>
    </row>
    <row r="1597" spans="1:27" x14ac:dyDescent="0.2">
      <c r="A1597" s="7" t="str">
        <f>'FICHE PRODUIT'!$A$4207</f>
        <v>SLACK IVY W PDG</v>
      </c>
      <c r="B1597" s="2" t="str">
        <f>'FICHE PRODUIT'!$H$4207</f>
        <v>Multi Brown</v>
      </c>
      <c r="C1597" s="2" t="str">
        <f>'FICHE PRODUIT'!$S$4207</f>
        <v>W26-27</v>
      </c>
      <c r="D1597" s="2">
        <f>'FICHE PRODUIT'!$Q$4207</f>
        <v>0</v>
      </c>
      <c r="E1597" s="2" t="str">
        <f>'FICHE PRODUIT'!$S$4209</f>
        <v>IN PRODUCTION</v>
      </c>
      <c r="F1597" s="2" t="str">
        <f>'FICHE PRODUIT'!$E$4211</f>
        <v>Page 117</v>
      </c>
      <c r="G1597" s="2" t="str">
        <f>'FICHE PRODUIT'!$E$4212</f>
        <v>Done</v>
      </c>
      <c r="H1597" s="122" t="str">
        <f>'FICHE PRODUIT'!$E$4213</f>
        <v>OCEAN SURPLUS</v>
      </c>
      <c r="I1597" s="2" t="b">
        <f>'FICHE PRODUIT'!$E$4215</f>
        <v>0</v>
      </c>
      <c r="J1597" s="2" t="str">
        <f>'FICHE PRODUIT'!$E$4217</f>
        <v>Blazers</v>
      </c>
      <c r="K1597" s="2" t="str">
        <f>'FICHE PRODUIT'!$E$4218</f>
        <v>Slack</v>
      </c>
      <c r="L1597" s="4">
        <f>'FICHE PRODUIT'!$E$4220</f>
        <v>107</v>
      </c>
      <c r="M1597" s="4">
        <f>'FICHE PRODUIT'!$E$4221</f>
        <v>46.244</v>
      </c>
      <c r="N1597" s="4">
        <f>'FICHE PRODUIT'!$E$4223</f>
        <v>153.244</v>
      </c>
      <c r="O1597" s="4">
        <f>'FICHE PRODUIT'!$E$4224</f>
        <v>3.8826968755709848</v>
      </c>
      <c r="P1597" s="4">
        <f>'FICHE PRODUIT'!$E$4226</f>
        <v>595</v>
      </c>
      <c r="Q1597" s="4">
        <f>'FICHE PRODUIT'!$E$4227</f>
        <v>238</v>
      </c>
      <c r="R1597" s="4">
        <f>'FICHE PRODUIT'!$E$4228</f>
        <v>270.45454545454544</v>
      </c>
      <c r="S1597" s="122">
        <f>'FICHE PRODUIT'!$E$4229</f>
        <v>0</v>
      </c>
      <c r="T1597" s="2">
        <f>'FICHE PRODUIT'!A4245</f>
        <v>0</v>
      </c>
      <c r="U1597" s="2">
        <f>'FICHE PRODUIT'!B4245</f>
        <v>0</v>
      </c>
      <c r="V1597" s="2">
        <f>'FICHE PRODUIT'!C4245</f>
        <v>0</v>
      </c>
      <c r="W1597" s="2">
        <f>'FICHE PRODUIT'!D4245</f>
        <v>0</v>
      </c>
      <c r="X1597" s="2">
        <f>'FICHE PRODUIT'!E4245</f>
        <v>0</v>
      </c>
      <c r="Y1597" s="2">
        <f>'FICHE PRODUIT'!F4245</f>
        <v>0</v>
      </c>
      <c r="Z1597" s="2">
        <f>'FICHE PRODUIT'!G4245</f>
        <v>0</v>
      </c>
      <c r="AA1597" s="2">
        <f>'FICHE PRODUIT'!H4245</f>
        <v>0</v>
      </c>
    </row>
    <row r="1598" spans="1:27" x14ac:dyDescent="0.2">
      <c r="A1598" s="7" t="str">
        <f>'FICHE PRODUIT'!$A$4207</f>
        <v>SLACK IVY W PDG</v>
      </c>
      <c r="B1598" s="2" t="str">
        <f>'FICHE PRODUIT'!$H$4207</f>
        <v>Multi Brown</v>
      </c>
      <c r="C1598" s="2" t="str">
        <f>'FICHE PRODUIT'!$S$4207</f>
        <v>W26-27</v>
      </c>
      <c r="D1598" s="2">
        <f>'FICHE PRODUIT'!$Q$4207</f>
        <v>0</v>
      </c>
      <c r="E1598" s="2" t="str">
        <f>'FICHE PRODUIT'!$S$4209</f>
        <v>IN PRODUCTION</v>
      </c>
      <c r="F1598" s="2" t="str">
        <f>'FICHE PRODUIT'!$E$4211</f>
        <v>Page 117</v>
      </c>
      <c r="G1598" s="2" t="str">
        <f>'FICHE PRODUIT'!$E$4212</f>
        <v>Done</v>
      </c>
      <c r="H1598" s="122" t="str">
        <f>'FICHE PRODUIT'!$E$4213</f>
        <v>OCEAN SURPLUS</v>
      </c>
      <c r="I1598" s="2" t="b">
        <f>'FICHE PRODUIT'!$E$4215</f>
        <v>0</v>
      </c>
      <c r="J1598" s="2" t="str">
        <f>'FICHE PRODUIT'!$E$4217</f>
        <v>Blazers</v>
      </c>
      <c r="K1598" s="2" t="str">
        <f>'FICHE PRODUIT'!$E$4218</f>
        <v>Slack</v>
      </c>
      <c r="L1598" s="4">
        <f>'FICHE PRODUIT'!$E$4220</f>
        <v>107</v>
      </c>
      <c r="M1598" s="4">
        <f>'FICHE PRODUIT'!$E$4221</f>
        <v>46.244</v>
      </c>
      <c r="N1598" s="4">
        <f>'FICHE PRODUIT'!$E$4223</f>
        <v>153.244</v>
      </c>
      <c r="O1598" s="4">
        <f>'FICHE PRODUIT'!$E$4224</f>
        <v>3.8826968755709848</v>
      </c>
      <c r="P1598" s="4">
        <f>'FICHE PRODUIT'!$E$4226</f>
        <v>595</v>
      </c>
      <c r="Q1598" s="4">
        <f>'FICHE PRODUIT'!$E$4227</f>
        <v>238</v>
      </c>
      <c r="R1598" s="4">
        <f>'FICHE PRODUIT'!$E$4228</f>
        <v>270.45454545454544</v>
      </c>
      <c r="S1598" s="122">
        <f>'FICHE PRODUIT'!$E$4229</f>
        <v>0</v>
      </c>
      <c r="T1598" s="2">
        <f>'FICHE PRODUIT'!A4246</f>
        <v>0</v>
      </c>
      <c r="U1598" s="2">
        <f>'FICHE PRODUIT'!B4246</f>
        <v>0</v>
      </c>
      <c r="V1598" s="2">
        <f>'FICHE PRODUIT'!C4246</f>
        <v>0</v>
      </c>
      <c r="W1598" s="2">
        <f>'FICHE PRODUIT'!D4246</f>
        <v>1</v>
      </c>
      <c r="X1598" s="2">
        <f>'FICHE PRODUIT'!E4246</f>
        <v>43</v>
      </c>
      <c r="Y1598" s="2">
        <f>'FICHE PRODUIT'!F4246</f>
        <v>10</v>
      </c>
      <c r="Z1598" s="2">
        <f>'FICHE PRODUIT'!G4246</f>
        <v>10</v>
      </c>
      <c r="AA1598" s="2">
        <f>'FICHE PRODUIT'!H4246</f>
        <v>430</v>
      </c>
    </row>
    <row r="1599" spans="1:27" x14ac:dyDescent="0.2">
      <c r="A1599" s="7" t="str">
        <f>'FICHE PRODUIT'!$A$4207</f>
        <v>SLACK IVY W PDG</v>
      </c>
      <c r="B1599" s="2" t="str">
        <f>'FICHE PRODUIT'!$H$4207</f>
        <v>Multi Brown</v>
      </c>
      <c r="C1599" s="2" t="str">
        <f>'FICHE PRODUIT'!$S$4207</f>
        <v>W26-27</v>
      </c>
      <c r="D1599" s="2">
        <f>'FICHE PRODUIT'!$Q$4207</f>
        <v>0</v>
      </c>
      <c r="E1599" s="2" t="str">
        <f>'FICHE PRODUIT'!$S$4209</f>
        <v>IN PRODUCTION</v>
      </c>
      <c r="F1599" s="2" t="str">
        <f>'FICHE PRODUIT'!$E$4211</f>
        <v>Page 117</v>
      </c>
      <c r="G1599" s="2" t="str">
        <f>'FICHE PRODUIT'!$E$4212</f>
        <v>Done</v>
      </c>
      <c r="H1599" s="122" t="str">
        <f>'FICHE PRODUIT'!$E$4213</f>
        <v>OCEAN SURPLUS</v>
      </c>
      <c r="I1599" s="2" t="b">
        <f>'FICHE PRODUIT'!$E$4215</f>
        <v>0</v>
      </c>
      <c r="J1599" s="2" t="str">
        <f>'FICHE PRODUIT'!$E$4217</f>
        <v>Blazers</v>
      </c>
      <c r="K1599" s="2" t="str">
        <f>'FICHE PRODUIT'!$E$4218</f>
        <v>Slack</v>
      </c>
      <c r="L1599" s="4">
        <f>'FICHE PRODUIT'!$E$4220</f>
        <v>107</v>
      </c>
      <c r="M1599" s="4">
        <f>'FICHE PRODUIT'!$E$4221</f>
        <v>46.244</v>
      </c>
      <c r="N1599" s="4">
        <f>'FICHE PRODUIT'!$E$4223</f>
        <v>153.244</v>
      </c>
      <c r="O1599" s="4">
        <f>'FICHE PRODUIT'!$E$4224</f>
        <v>3.8826968755709848</v>
      </c>
      <c r="P1599" s="4">
        <f>'FICHE PRODUIT'!$E$4226</f>
        <v>595</v>
      </c>
      <c r="Q1599" s="4">
        <f>'FICHE PRODUIT'!$E$4227</f>
        <v>238</v>
      </c>
      <c r="R1599" s="4">
        <f>'FICHE PRODUIT'!$E$4228</f>
        <v>270.45454545454544</v>
      </c>
      <c r="S1599" s="122">
        <f>'FICHE PRODUIT'!$E$4229</f>
        <v>0</v>
      </c>
      <c r="T1599" s="2" t="str">
        <f>'FICHE PRODUIT'!A4247</f>
        <v>Frais externe</v>
      </c>
      <c r="U1599" s="2" t="str">
        <f>'FICHE PRODUIT'!B4247</f>
        <v>Transport</v>
      </c>
      <c r="V1599" s="2" t="str">
        <f>'FICHE PRODUIT'!C4247</f>
        <v xml:space="preserve">Européen </v>
      </c>
      <c r="W1599" s="2">
        <f>'FICHE PRODUIT'!D4247</f>
        <v>1</v>
      </c>
      <c r="X1599" s="2">
        <f>'FICHE PRODUIT'!E4247</f>
        <v>43</v>
      </c>
      <c r="Y1599" s="2">
        <f>'FICHE PRODUIT'!F4247</f>
        <v>2</v>
      </c>
      <c r="Z1599" s="2">
        <f>'FICHE PRODUIT'!G4247</f>
        <v>2</v>
      </c>
      <c r="AA1599" s="2">
        <f>'FICHE PRODUIT'!H4247</f>
        <v>86</v>
      </c>
    </row>
    <row r="1600" spans="1:27" x14ac:dyDescent="0.2">
      <c r="A1600" s="7" t="str">
        <f>'FICHE PRODUIT'!$A$4207</f>
        <v>SLACK IVY W PDG</v>
      </c>
      <c r="B1600" s="2" t="str">
        <f>'FICHE PRODUIT'!$H$4207</f>
        <v>Multi Brown</v>
      </c>
      <c r="C1600" s="2" t="str">
        <f>'FICHE PRODUIT'!$S$4207</f>
        <v>W26-27</v>
      </c>
      <c r="D1600" s="2">
        <f>'FICHE PRODUIT'!$Q$4207</f>
        <v>0</v>
      </c>
      <c r="E1600" s="2" t="str">
        <f>'FICHE PRODUIT'!$S$4209</f>
        <v>IN PRODUCTION</v>
      </c>
      <c r="F1600" s="2" t="str">
        <f>'FICHE PRODUIT'!$E$4211</f>
        <v>Page 117</v>
      </c>
      <c r="G1600" s="2" t="str">
        <f>'FICHE PRODUIT'!$E$4212</f>
        <v>Done</v>
      </c>
      <c r="H1600" s="122" t="str">
        <f>'FICHE PRODUIT'!$E$4213</f>
        <v>OCEAN SURPLUS</v>
      </c>
      <c r="I1600" s="2" t="b">
        <f>'FICHE PRODUIT'!$E$4215</f>
        <v>0</v>
      </c>
      <c r="J1600" s="2" t="str">
        <f>'FICHE PRODUIT'!$E$4217</f>
        <v>Blazers</v>
      </c>
      <c r="K1600" s="2" t="str">
        <f>'FICHE PRODUIT'!$E$4218</f>
        <v>Slack</v>
      </c>
      <c r="L1600" s="4">
        <f>'FICHE PRODUIT'!$E$4220</f>
        <v>107</v>
      </c>
      <c r="M1600" s="4">
        <f>'FICHE PRODUIT'!$E$4221</f>
        <v>46.244</v>
      </c>
      <c r="N1600" s="4">
        <f>'FICHE PRODUIT'!$E$4223</f>
        <v>153.244</v>
      </c>
      <c r="O1600" s="4">
        <f>'FICHE PRODUIT'!$E$4224</f>
        <v>3.8826968755709848</v>
      </c>
      <c r="P1600" s="4">
        <f>'FICHE PRODUIT'!$E$4226</f>
        <v>595</v>
      </c>
      <c r="Q1600" s="4">
        <f>'FICHE PRODUIT'!$E$4227</f>
        <v>238</v>
      </c>
      <c r="R1600" s="4">
        <f>'FICHE PRODUIT'!$E$4228</f>
        <v>270.45454545454544</v>
      </c>
      <c r="S1600" s="122">
        <f>'FICHE PRODUIT'!$E$4229</f>
        <v>0</v>
      </c>
      <c r="T1600" s="2" t="str">
        <f>'FICHE PRODUIT'!A4248</f>
        <v>Frais externe</v>
      </c>
      <c r="U1600" s="2" t="str">
        <f>'FICHE PRODUIT'!B4248</f>
        <v>Communication</v>
      </c>
      <c r="V1600" s="2" t="str">
        <f>'FICHE PRODUIT'!C4248</f>
        <v>Marketing</v>
      </c>
      <c r="W1600" s="2">
        <f>'FICHE PRODUIT'!D4248</f>
        <v>1</v>
      </c>
      <c r="X1600" s="2">
        <f>'FICHE PRODUIT'!E4248</f>
        <v>43</v>
      </c>
      <c r="Y1600" s="2">
        <f>'FICHE PRODUIT'!F4248</f>
        <v>0.5</v>
      </c>
      <c r="Z1600" s="2">
        <f>'FICHE PRODUIT'!G4248</f>
        <v>0.5</v>
      </c>
      <c r="AA1600" s="2">
        <f>'FICHE PRODUIT'!H4248</f>
        <v>21.5</v>
      </c>
    </row>
    <row r="1601" spans="1:27" x14ac:dyDescent="0.2">
      <c r="A1601" s="7" t="str">
        <f>'FICHE PRODUIT'!$A$4250</f>
        <v>SLACK IVY PDG W</v>
      </c>
      <c r="B1601" s="2" t="str">
        <f>'FICHE PRODUIT'!$H$4250</f>
        <v>Multi</v>
      </c>
      <c r="C1601" s="2" t="str">
        <f>'FICHE PRODUIT'!$S$4250</f>
        <v>W26-27</v>
      </c>
      <c r="D1601" s="2">
        <f>'FICHE PRODUIT'!$Q$4250</f>
        <v>0</v>
      </c>
      <c r="E1601" s="2" t="str">
        <f>'FICHE PRODUIT'!$S$4252</f>
        <v>IN PRODUCTION</v>
      </c>
      <c r="F1601" s="2" t="str">
        <f>'FICHE PRODUIT'!$E$4254</f>
        <v xml:space="preserve">Page 118 </v>
      </c>
      <c r="G1601" s="2" t="str">
        <f>'FICHE PRODUIT'!$E$4255</f>
        <v>Done</v>
      </c>
      <c r="H1601" s="122" t="str">
        <f>'FICHE PRODUIT'!$E$4256</f>
        <v>OCEAN SURPLUS</v>
      </c>
      <c r="I1601" s="2" t="b">
        <f>'FICHE PRODUIT'!$E$4258</f>
        <v>0</v>
      </c>
      <c r="J1601" s="2" t="str">
        <f>'FICHE PRODUIT'!$E$4260</f>
        <v>Blazers</v>
      </c>
      <c r="K1601" s="2" t="str">
        <f>'FICHE PRODUIT'!$E$4261</f>
        <v>Slack</v>
      </c>
      <c r="L1601" s="4">
        <f>'FICHE PRODUIT'!$E$4263</f>
        <v>107</v>
      </c>
      <c r="M1601" s="4">
        <f>'FICHE PRODUIT'!$E$4264</f>
        <v>39.510000000000005</v>
      </c>
      <c r="N1601" s="4">
        <f>'FICHE PRODUIT'!$E$4266</f>
        <v>146.51</v>
      </c>
      <c r="O1601" s="4">
        <f>'FICHE PRODUIT'!$E$4267</f>
        <v>3.9246467817896393</v>
      </c>
      <c r="P1601" s="4">
        <f>'FICHE PRODUIT'!$E$4269</f>
        <v>575</v>
      </c>
      <c r="Q1601" s="4">
        <f>'FICHE PRODUIT'!$E$4270</f>
        <v>230</v>
      </c>
      <c r="R1601" s="4">
        <f>'FICHE PRODUIT'!$E$4271</f>
        <v>261.36363636363632</v>
      </c>
      <c r="S1601" s="122">
        <f>'FICHE PRODUIT'!$E$4272</f>
        <v>0</v>
      </c>
      <c r="T1601" s="2" t="str">
        <f>'FICHE PRODUIT'!A4277</f>
        <v>FABRIC</v>
      </c>
      <c r="U1601" s="2" t="str">
        <f>'FICHE PRODUIT'!B4277</f>
        <v>ALBANO MORGADO</v>
      </c>
      <c r="V1601" s="2" t="str">
        <f>'FICHE PRODUIT'!C4277</f>
        <v>35 16983 X 002</v>
      </c>
      <c r="W1601" s="2">
        <f>'FICHE PRODUIT'!D4277</f>
        <v>1.85</v>
      </c>
      <c r="X1601" s="2">
        <f>'FICHE PRODUIT'!E4277</f>
        <v>79.55</v>
      </c>
      <c r="Y1601" s="2">
        <f>'FICHE PRODUIT'!F4277</f>
        <v>14.6</v>
      </c>
      <c r="Z1601" s="2">
        <f>'FICHE PRODUIT'!G4277</f>
        <v>27.01</v>
      </c>
      <c r="AA1601" s="2">
        <f>'FICHE PRODUIT'!H4277</f>
        <v>1161.43</v>
      </c>
    </row>
    <row r="1602" spans="1:27" x14ac:dyDescent="0.2">
      <c r="A1602" s="7" t="str">
        <f>'FICHE PRODUIT'!$A$4250</f>
        <v>SLACK IVY PDG W</v>
      </c>
      <c r="B1602" s="2" t="str">
        <f>'FICHE PRODUIT'!$H$4250</f>
        <v>Multi</v>
      </c>
      <c r="C1602" s="2" t="str">
        <f>'FICHE PRODUIT'!$S$4250</f>
        <v>W26-27</v>
      </c>
      <c r="D1602" s="2">
        <f>'FICHE PRODUIT'!$Q$4250</f>
        <v>0</v>
      </c>
      <c r="E1602" s="2" t="str">
        <f>'FICHE PRODUIT'!$S$4252</f>
        <v>IN PRODUCTION</v>
      </c>
      <c r="F1602" s="2" t="str">
        <f>'FICHE PRODUIT'!$E$4254</f>
        <v xml:space="preserve">Page 118 </v>
      </c>
      <c r="G1602" s="2" t="str">
        <f>'FICHE PRODUIT'!$E$4255</f>
        <v>Done</v>
      </c>
      <c r="H1602" s="122" t="str">
        <f>'FICHE PRODUIT'!$E$4256</f>
        <v>OCEAN SURPLUS</v>
      </c>
      <c r="I1602" s="2" t="b">
        <f>'FICHE PRODUIT'!$E$4258</f>
        <v>0</v>
      </c>
      <c r="J1602" s="2" t="str">
        <f>'FICHE PRODUIT'!$E$4260</f>
        <v>Blazers</v>
      </c>
      <c r="K1602" s="2" t="str">
        <f>'FICHE PRODUIT'!$E$4261</f>
        <v>Slack</v>
      </c>
      <c r="L1602" s="4">
        <f>'FICHE PRODUIT'!$E$4263</f>
        <v>107</v>
      </c>
      <c r="M1602" s="4">
        <f>'FICHE PRODUIT'!$E$4264</f>
        <v>39.510000000000005</v>
      </c>
      <c r="N1602" s="4">
        <f>'FICHE PRODUIT'!$E$4266</f>
        <v>146.51</v>
      </c>
      <c r="O1602" s="4">
        <f>'FICHE PRODUIT'!$E$4267</f>
        <v>3.9246467817896393</v>
      </c>
      <c r="P1602" s="4">
        <f>'FICHE PRODUIT'!$E$4269</f>
        <v>575</v>
      </c>
      <c r="Q1602" s="4">
        <f>'FICHE PRODUIT'!$E$4270</f>
        <v>230</v>
      </c>
      <c r="R1602" s="4">
        <f>'FICHE PRODUIT'!$E$4271</f>
        <v>261.36363636363632</v>
      </c>
      <c r="S1602" s="122">
        <f>'FICHE PRODUIT'!$E$4272</f>
        <v>0</v>
      </c>
      <c r="T1602" s="2">
        <f>'FICHE PRODUIT'!A4278</f>
        <v>0</v>
      </c>
      <c r="U1602" s="2">
        <f>'FICHE PRODUIT'!B4278</f>
        <v>0</v>
      </c>
      <c r="V1602" s="2">
        <f>'FICHE PRODUIT'!C4278</f>
        <v>0</v>
      </c>
      <c r="W1602" s="2">
        <f>'FICHE PRODUIT'!D4278</f>
        <v>0</v>
      </c>
      <c r="X1602" s="2">
        <f>'FICHE PRODUIT'!E4278</f>
        <v>0</v>
      </c>
      <c r="Y1602" s="2">
        <f>'FICHE PRODUIT'!F4278</f>
        <v>0</v>
      </c>
      <c r="Z1602" s="2">
        <f>'FICHE PRODUIT'!G4278</f>
        <v>0</v>
      </c>
      <c r="AA1602" s="2">
        <f>'FICHE PRODUIT'!H4278</f>
        <v>0</v>
      </c>
    </row>
    <row r="1603" spans="1:27" x14ac:dyDescent="0.2">
      <c r="A1603" s="7" t="str">
        <f>'FICHE PRODUIT'!$A$4250</f>
        <v>SLACK IVY PDG W</v>
      </c>
      <c r="B1603" s="2" t="str">
        <f>'FICHE PRODUIT'!$H$4250</f>
        <v>Multi</v>
      </c>
      <c r="C1603" s="2" t="str">
        <f>'FICHE PRODUIT'!$S$4250</f>
        <v>W26-27</v>
      </c>
      <c r="D1603" s="2">
        <f>'FICHE PRODUIT'!$Q$4250</f>
        <v>0</v>
      </c>
      <c r="E1603" s="2" t="str">
        <f>'FICHE PRODUIT'!$S$4252</f>
        <v>IN PRODUCTION</v>
      </c>
      <c r="F1603" s="2" t="str">
        <f>'FICHE PRODUIT'!$E$4254</f>
        <v xml:space="preserve">Page 118 </v>
      </c>
      <c r="G1603" s="2" t="str">
        <f>'FICHE PRODUIT'!$E$4255</f>
        <v>Done</v>
      </c>
      <c r="H1603" s="122" t="str">
        <f>'FICHE PRODUIT'!$E$4256</f>
        <v>OCEAN SURPLUS</v>
      </c>
      <c r="I1603" s="2" t="b">
        <f>'FICHE PRODUIT'!$E$4258</f>
        <v>0</v>
      </c>
      <c r="J1603" s="2" t="str">
        <f>'FICHE PRODUIT'!$E$4260</f>
        <v>Blazers</v>
      </c>
      <c r="K1603" s="2" t="str">
        <f>'FICHE PRODUIT'!$E$4261</f>
        <v>Slack</v>
      </c>
      <c r="L1603" s="4">
        <f>'FICHE PRODUIT'!$E$4263</f>
        <v>107</v>
      </c>
      <c r="M1603" s="4">
        <f>'FICHE PRODUIT'!$E$4264</f>
        <v>39.510000000000005</v>
      </c>
      <c r="N1603" s="4">
        <f>'FICHE PRODUIT'!$E$4266</f>
        <v>146.51</v>
      </c>
      <c r="O1603" s="4">
        <f>'FICHE PRODUIT'!$E$4267</f>
        <v>3.9246467817896393</v>
      </c>
      <c r="P1603" s="4">
        <f>'FICHE PRODUIT'!$E$4269</f>
        <v>575</v>
      </c>
      <c r="Q1603" s="4">
        <f>'FICHE PRODUIT'!$E$4270</f>
        <v>230</v>
      </c>
      <c r="R1603" s="4">
        <f>'FICHE PRODUIT'!$E$4271</f>
        <v>261.36363636363632</v>
      </c>
      <c r="S1603" s="122">
        <f>'FICHE PRODUIT'!$E$4272</f>
        <v>0</v>
      </c>
      <c r="T1603" s="2">
        <f>'FICHE PRODUIT'!A4279</f>
        <v>0</v>
      </c>
      <c r="U1603" s="2">
        <f>'FICHE PRODUIT'!B4279</f>
        <v>0</v>
      </c>
      <c r="V1603" s="2">
        <f>'FICHE PRODUIT'!C4279</f>
        <v>0</v>
      </c>
      <c r="W1603" s="2">
        <f>'FICHE PRODUIT'!D4279</f>
        <v>0</v>
      </c>
      <c r="X1603" s="2">
        <f>'FICHE PRODUIT'!E4279</f>
        <v>0</v>
      </c>
      <c r="Y1603" s="2">
        <f>'FICHE PRODUIT'!F4279</f>
        <v>0</v>
      </c>
      <c r="Z1603" s="2">
        <f>'FICHE PRODUIT'!G4279</f>
        <v>0</v>
      </c>
      <c r="AA1603" s="2">
        <f>'FICHE PRODUIT'!H4279</f>
        <v>0</v>
      </c>
    </row>
    <row r="1604" spans="1:27" x14ac:dyDescent="0.2">
      <c r="A1604" s="7" t="str">
        <f>'FICHE PRODUIT'!$A$4250</f>
        <v>SLACK IVY PDG W</v>
      </c>
      <c r="B1604" s="2" t="str">
        <f>'FICHE PRODUIT'!$H$4250</f>
        <v>Multi</v>
      </c>
      <c r="C1604" s="2" t="str">
        <f>'FICHE PRODUIT'!$S$4250</f>
        <v>W26-27</v>
      </c>
      <c r="D1604" s="2">
        <f>'FICHE PRODUIT'!$Q$4250</f>
        <v>0</v>
      </c>
      <c r="E1604" s="2" t="str">
        <f>'FICHE PRODUIT'!$S$4252</f>
        <v>IN PRODUCTION</v>
      </c>
      <c r="F1604" s="2" t="str">
        <f>'FICHE PRODUIT'!$E$4254</f>
        <v xml:space="preserve">Page 118 </v>
      </c>
      <c r="G1604" s="2" t="str">
        <f>'FICHE PRODUIT'!$E$4255</f>
        <v>Done</v>
      </c>
      <c r="H1604" s="122" t="str">
        <f>'FICHE PRODUIT'!$E$4256</f>
        <v>OCEAN SURPLUS</v>
      </c>
      <c r="I1604" s="2" t="b">
        <f>'FICHE PRODUIT'!$E$4258</f>
        <v>0</v>
      </c>
      <c r="J1604" s="2" t="str">
        <f>'FICHE PRODUIT'!$E$4260</f>
        <v>Blazers</v>
      </c>
      <c r="K1604" s="2" t="str">
        <f>'FICHE PRODUIT'!$E$4261</f>
        <v>Slack</v>
      </c>
      <c r="L1604" s="4">
        <f>'FICHE PRODUIT'!$E$4263</f>
        <v>107</v>
      </c>
      <c r="M1604" s="4">
        <f>'FICHE PRODUIT'!$E$4264</f>
        <v>39.510000000000005</v>
      </c>
      <c r="N1604" s="4">
        <f>'FICHE PRODUIT'!$E$4266</f>
        <v>146.51</v>
      </c>
      <c r="O1604" s="4">
        <f>'FICHE PRODUIT'!$E$4267</f>
        <v>3.9246467817896393</v>
      </c>
      <c r="P1604" s="4">
        <f>'FICHE PRODUIT'!$E$4269</f>
        <v>575</v>
      </c>
      <c r="Q1604" s="4">
        <f>'FICHE PRODUIT'!$E$4270</f>
        <v>230</v>
      </c>
      <c r="R1604" s="4">
        <f>'FICHE PRODUIT'!$E$4271</f>
        <v>261.36363636363632</v>
      </c>
      <c r="S1604" s="122">
        <f>'FICHE PRODUIT'!$E$4272</f>
        <v>0</v>
      </c>
      <c r="T1604" s="2">
        <f>'FICHE PRODUIT'!A4280</f>
        <v>0</v>
      </c>
      <c r="U1604" s="2">
        <f>'FICHE PRODUIT'!B4280</f>
        <v>0</v>
      </c>
      <c r="V1604" s="2">
        <f>'FICHE PRODUIT'!C4280</f>
        <v>0</v>
      </c>
      <c r="W1604" s="2">
        <f>'FICHE PRODUIT'!D4280</f>
        <v>0</v>
      </c>
      <c r="X1604" s="2">
        <f>'FICHE PRODUIT'!E4280</f>
        <v>0</v>
      </c>
      <c r="Y1604" s="2">
        <f>'FICHE PRODUIT'!F4280</f>
        <v>0</v>
      </c>
      <c r="Z1604" s="2">
        <f>'FICHE PRODUIT'!G4280</f>
        <v>0</v>
      </c>
      <c r="AA1604" s="2">
        <f>'FICHE PRODUIT'!H4280</f>
        <v>0</v>
      </c>
    </row>
    <row r="1605" spans="1:27" x14ac:dyDescent="0.2">
      <c r="A1605" s="7" t="str">
        <f>'FICHE PRODUIT'!$A$4250</f>
        <v>SLACK IVY PDG W</v>
      </c>
      <c r="B1605" s="2" t="str">
        <f>'FICHE PRODUIT'!$H$4250</f>
        <v>Multi</v>
      </c>
      <c r="C1605" s="2" t="str">
        <f>'FICHE PRODUIT'!$S$4250</f>
        <v>W26-27</v>
      </c>
      <c r="D1605" s="2">
        <f>'FICHE PRODUIT'!$Q$4250</f>
        <v>0</v>
      </c>
      <c r="E1605" s="2" t="str">
        <f>'FICHE PRODUIT'!$S$4252</f>
        <v>IN PRODUCTION</v>
      </c>
      <c r="F1605" s="2" t="str">
        <f>'FICHE PRODUIT'!$E$4254</f>
        <v xml:space="preserve">Page 118 </v>
      </c>
      <c r="G1605" s="2" t="str">
        <f>'FICHE PRODUIT'!$E$4255</f>
        <v>Done</v>
      </c>
      <c r="H1605" s="122" t="str">
        <f>'FICHE PRODUIT'!$E$4256</f>
        <v>OCEAN SURPLUS</v>
      </c>
      <c r="I1605" s="2" t="b">
        <f>'FICHE PRODUIT'!$E$4258</f>
        <v>0</v>
      </c>
      <c r="J1605" s="2" t="str">
        <f>'FICHE PRODUIT'!$E$4260</f>
        <v>Blazers</v>
      </c>
      <c r="K1605" s="2" t="str">
        <f>'FICHE PRODUIT'!$E$4261</f>
        <v>Slack</v>
      </c>
      <c r="L1605" s="4">
        <f>'FICHE PRODUIT'!$E$4263</f>
        <v>107</v>
      </c>
      <c r="M1605" s="4">
        <f>'FICHE PRODUIT'!$E$4264</f>
        <v>39.510000000000005</v>
      </c>
      <c r="N1605" s="4">
        <f>'FICHE PRODUIT'!$E$4266</f>
        <v>146.51</v>
      </c>
      <c r="O1605" s="4">
        <f>'FICHE PRODUIT'!$E$4267</f>
        <v>3.9246467817896393</v>
      </c>
      <c r="P1605" s="4">
        <f>'FICHE PRODUIT'!$E$4269</f>
        <v>575</v>
      </c>
      <c r="Q1605" s="4">
        <f>'FICHE PRODUIT'!$E$4270</f>
        <v>230</v>
      </c>
      <c r="R1605" s="4">
        <f>'FICHE PRODUIT'!$E$4271</f>
        <v>261.36363636363632</v>
      </c>
      <c r="S1605" s="122">
        <f>'FICHE PRODUIT'!$E$4272</f>
        <v>0</v>
      </c>
      <c r="T1605" s="2">
        <f>'FICHE PRODUIT'!A4281</f>
        <v>0</v>
      </c>
      <c r="U1605" s="2">
        <f>'FICHE PRODUIT'!B4281</f>
        <v>0</v>
      </c>
      <c r="V1605" s="2">
        <f>'FICHE PRODUIT'!C4281</f>
        <v>0</v>
      </c>
      <c r="W1605" s="2">
        <f>'FICHE PRODUIT'!D4281</f>
        <v>0</v>
      </c>
      <c r="X1605" s="2">
        <f>'FICHE PRODUIT'!E4281</f>
        <v>0</v>
      </c>
      <c r="Y1605" s="2">
        <f>'FICHE PRODUIT'!F4281</f>
        <v>0</v>
      </c>
      <c r="Z1605" s="2">
        <f>'FICHE PRODUIT'!G4281</f>
        <v>0</v>
      </c>
      <c r="AA1605" s="2">
        <f>'FICHE PRODUIT'!H4281</f>
        <v>0</v>
      </c>
    </row>
    <row r="1606" spans="1:27" x14ac:dyDescent="0.2">
      <c r="A1606" s="7" t="str">
        <f>'FICHE PRODUIT'!$A$4250</f>
        <v>SLACK IVY PDG W</v>
      </c>
      <c r="B1606" s="2" t="str">
        <f>'FICHE PRODUIT'!$H$4250</f>
        <v>Multi</v>
      </c>
      <c r="C1606" s="2" t="str">
        <f>'FICHE PRODUIT'!$S$4250</f>
        <v>W26-27</v>
      </c>
      <c r="D1606" s="2">
        <f>'FICHE PRODUIT'!$Q$4250</f>
        <v>0</v>
      </c>
      <c r="E1606" s="2" t="str">
        <f>'FICHE PRODUIT'!$S$4252</f>
        <v>IN PRODUCTION</v>
      </c>
      <c r="F1606" s="2" t="str">
        <f>'FICHE PRODUIT'!$E$4254</f>
        <v xml:space="preserve">Page 118 </v>
      </c>
      <c r="G1606" s="2" t="str">
        <f>'FICHE PRODUIT'!$E$4255</f>
        <v>Done</v>
      </c>
      <c r="H1606" s="122" t="str">
        <f>'FICHE PRODUIT'!$E$4256</f>
        <v>OCEAN SURPLUS</v>
      </c>
      <c r="I1606" s="2" t="b">
        <f>'FICHE PRODUIT'!$E$4258</f>
        <v>0</v>
      </c>
      <c r="J1606" s="2" t="str">
        <f>'FICHE PRODUIT'!$E$4260</f>
        <v>Blazers</v>
      </c>
      <c r="K1606" s="2" t="str">
        <f>'FICHE PRODUIT'!$E$4261</f>
        <v>Slack</v>
      </c>
      <c r="L1606" s="4">
        <f>'FICHE PRODUIT'!$E$4263</f>
        <v>107</v>
      </c>
      <c r="M1606" s="4">
        <f>'FICHE PRODUIT'!$E$4264</f>
        <v>39.510000000000005</v>
      </c>
      <c r="N1606" s="4">
        <f>'FICHE PRODUIT'!$E$4266</f>
        <v>146.51</v>
      </c>
      <c r="O1606" s="4">
        <f>'FICHE PRODUIT'!$E$4267</f>
        <v>3.9246467817896393</v>
      </c>
      <c r="P1606" s="4">
        <f>'FICHE PRODUIT'!$E$4269</f>
        <v>575</v>
      </c>
      <c r="Q1606" s="4">
        <f>'FICHE PRODUIT'!$E$4270</f>
        <v>230</v>
      </c>
      <c r="R1606" s="4">
        <f>'FICHE PRODUIT'!$E$4271</f>
        <v>261.36363636363632</v>
      </c>
      <c r="S1606" s="122">
        <f>'FICHE PRODUIT'!$E$4272</f>
        <v>0</v>
      </c>
      <c r="T1606" s="2">
        <f>'FICHE PRODUIT'!A4282</f>
        <v>0</v>
      </c>
      <c r="U1606" s="2">
        <f>'FICHE PRODUIT'!B4282</f>
        <v>0</v>
      </c>
      <c r="V1606" s="2">
        <f>'FICHE PRODUIT'!C4282</f>
        <v>0</v>
      </c>
      <c r="W1606" s="2">
        <f>'FICHE PRODUIT'!D4282</f>
        <v>0</v>
      </c>
      <c r="X1606" s="2">
        <f>'FICHE PRODUIT'!E4282</f>
        <v>0</v>
      </c>
      <c r="Y1606" s="2">
        <f>'FICHE PRODUIT'!F4282</f>
        <v>0</v>
      </c>
      <c r="Z1606" s="2">
        <f>'FICHE PRODUIT'!G4282</f>
        <v>0</v>
      </c>
      <c r="AA1606" s="2">
        <f>'FICHE PRODUIT'!H4282</f>
        <v>0</v>
      </c>
    </row>
    <row r="1607" spans="1:27" x14ac:dyDescent="0.2">
      <c r="A1607" s="7" t="str">
        <f>'FICHE PRODUIT'!$A$4250</f>
        <v>SLACK IVY PDG W</v>
      </c>
      <c r="B1607" s="2" t="str">
        <f>'FICHE PRODUIT'!$H$4250</f>
        <v>Multi</v>
      </c>
      <c r="C1607" s="2" t="str">
        <f>'FICHE PRODUIT'!$S$4250</f>
        <v>W26-27</v>
      </c>
      <c r="D1607" s="2">
        <f>'FICHE PRODUIT'!$Q$4250</f>
        <v>0</v>
      </c>
      <c r="E1607" s="2" t="str">
        <f>'FICHE PRODUIT'!$S$4252</f>
        <v>IN PRODUCTION</v>
      </c>
      <c r="F1607" s="2" t="str">
        <f>'FICHE PRODUIT'!$E$4254</f>
        <v xml:space="preserve">Page 118 </v>
      </c>
      <c r="G1607" s="2" t="str">
        <f>'FICHE PRODUIT'!$E$4255</f>
        <v>Done</v>
      </c>
      <c r="H1607" s="122" t="str">
        <f>'FICHE PRODUIT'!$E$4256</f>
        <v>OCEAN SURPLUS</v>
      </c>
      <c r="I1607" s="2" t="b">
        <f>'FICHE PRODUIT'!$E$4258</f>
        <v>0</v>
      </c>
      <c r="J1607" s="2" t="str">
        <f>'FICHE PRODUIT'!$E$4260</f>
        <v>Blazers</v>
      </c>
      <c r="K1607" s="2" t="str">
        <f>'FICHE PRODUIT'!$E$4261</f>
        <v>Slack</v>
      </c>
      <c r="L1607" s="4">
        <f>'FICHE PRODUIT'!$E$4263</f>
        <v>107</v>
      </c>
      <c r="M1607" s="4">
        <f>'FICHE PRODUIT'!$E$4264</f>
        <v>39.510000000000005</v>
      </c>
      <c r="N1607" s="4">
        <f>'FICHE PRODUIT'!$E$4266</f>
        <v>146.51</v>
      </c>
      <c r="O1607" s="4">
        <f>'FICHE PRODUIT'!$E$4267</f>
        <v>3.9246467817896393</v>
      </c>
      <c r="P1607" s="4">
        <f>'FICHE PRODUIT'!$E$4269</f>
        <v>575</v>
      </c>
      <c r="Q1607" s="4">
        <f>'FICHE PRODUIT'!$E$4270</f>
        <v>230</v>
      </c>
      <c r="R1607" s="4">
        <f>'FICHE PRODUIT'!$E$4271</f>
        <v>261.36363636363632</v>
      </c>
      <c r="S1607" s="122">
        <f>'FICHE PRODUIT'!$E$4272</f>
        <v>0</v>
      </c>
      <c r="T1607" s="2">
        <f>'FICHE PRODUIT'!A4283</f>
        <v>0</v>
      </c>
      <c r="U1607" s="2">
        <f>'FICHE PRODUIT'!B4283</f>
        <v>0</v>
      </c>
      <c r="V1607" s="2">
        <f>'FICHE PRODUIT'!C4283</f>
        <v>0</v>
      </c>
      <c r="W1607" s="2">
        <f>'FICHE PRODUIT'!D4283</f>
        <v>0</v>
      </c>
      <c r="X1607" s="2">
        <f>'FICHE PRODUIT'!E4283</f>
        <v>0</v>
      </c>
      <c r="Y1607" s="2">
        <f>'FICHE PRODUIT'!F4283</f>
        <v>0</v>
      </c>
      <c r="Z1607" s="2">
        <f>'FICHE PRODUIT'!G4283</f>
        <v>0</v>
      </c>
      <c r="AA1607" s="2">
        <f>'FICHE PRODUIT'!H4283</f>
        <v>0</v>
      </c>
    </row>
    <row r="1608" spans="1:27" x14ac:dyDescent="0.2">
      <c r="A1608" s="7" t="str">
        <f>'FICHE PRODUIT'!$A$4250</f>
        <v>SLACK IVY PDG W</v>
      </c>
      <c r="B1608" s="2" t="str">
        <f>'FICHE PRODUIT'!$H$4250</f>
        <v>Multi</v>
      </c>
      <c r="C1608" s="2" t="str">
        <f>'FICHE PRODUIT'!$S$4250</f>
        <v>W26-27</v>
      </c>
      <c r="D1608" s="2">
        <f>'FICHE PRODUIT'!$Q$4250</f>
        <v>0</v>
      </c>
      <c r="E1608" s="2" t="str">
        <f>'FICHE PRODUIT'!$S$4252</f>
        <v>IN PRODUCTION</v>
      </c>
      <c r="F1608" s="2" t="str">
        <f>'FICHE PRODUIT'!$E$4254</f>
        <v xml:space="preserve">Page 118 </v>
      </c>
      <c r="G1608" s="2" t="str">
        <f>'FICHE PRODUIT'!$E$4255</f>
        <v>Done</v>
      </c>
      <c r="H1608" s="122" t="str">
        <f>'FICHE PRODUIT'!$E$4256</f>
        <v>OCEAN SURPLUS</v>
      </c>
      <c r="I1608" s="2" t="b">
        <f>'FICHE PRODUIT'!$E$4258</f>
        <v>0</v>
      </c>
      <c r="J1608" s="2" t="str">
        <f>'FICHE PRODUIT'!$E$4260</f>
        <v>Blazers</v>
      </c>
      <c r="K1608" s="2" t="str">
        <f>'FICHE PRODUIT'!$E$4261</f>
        <v>Slack</v>
      </c>
      <c r="L1608" s="4">
        <f>'FICHE PRODUIT'!$E$4263</f>
        <v>107</v>
      </c>
      <c r="M1608" s="4">
        <f>'FICHE PRODUIT'!$E$4264</f>
        <v>39.510000000000005</v>
      </c>
      <c r="N1608" s="4">
        <f>'FICHE PRODUIT'!$E$4266</f>
        <v>146.51</v>
      </c>
      <c r="O1608" s="4">
        <f>'FICHE PRODUIT'!$E$4267</f>
        <v>3.9246467817896393</v>
      </c>
      <c r="P1608" s="4">
        <f>'FICHE PRODUIT'!$E$4269</f>
        <v>575</v>
      </c>
      <c r="Q1608" s="4">
        <f>'FICHE PRODUIT'!$E$4270</f>
        <v>230</v>
      </c>
      <c r="R1608" s="4">
        <f>'FICHE PRODUIT'!$E$4271</f>
        <v>261.36363636363632</v>
      </c>
      <c r="S1608" s="122">
        <f>'FICHE PRODUIT'!$E$4272</f>
        <v>0</v>
      </c>
      <c r="T1608" s="2">
        <f>'FICHE PRODUIT'!A4284</f>
        <v>0</v>
      </c>
      <c r="U1608" s="2">
        <f>'FICHE PRODUIT'!B4284</f>
        <v>0</v>
      </c>
      <c r="V1608" s="2">
        <f>'FICHE PRODUIT'!C4284</f>
        <v>0</v>
      </c>
      <c r="W1608" s="2">
        <f>'FICHE PRODUIT'!D4284</f>
        <v>0</v>
      </c>
      <c r="X1608" s="2">
        <f>'FICHE PRODUIT'!E4284</f>
        <v>0</v>
      </c>
      <c r="Y1608" s="2">
        <f>'FICHE PRODUIT'!F4284</f>
        <v>0</v>
      </c>
      <c r="Z1608" s="2">
        <f>'FICHE PRODUIT'!G4284</f>
        <v>0</v>
      </c>
      <c r="AA1608" s="2">
        <f>'FICHE PRODUIT'!H4284</f>
        <v>0</v>
      </c>
    </row>
    <row r="1609" spans="1:27" x14ac:dyDescent="0.2">
      <c r="A1609" s="7" t="str">
        <f>'FICHE PRODUIT'!$A$4250</f>
        <v>SLACK IVY PDG W</v>
      </c>
      <c r="B1609" s="2" t="str">
        <f>'FICHE PRODUIT'!$H$4250</f>
        <v>Multi</v>
      </c>
      <c r="C1609" s="2" t="str">
        <f>'FICHE PRODUIT'!$S$4250</f>
        <v>W26-27</v>
      </c>
      <c r="D1609" s="2">
        <f>'FICHE PRODUIT'!$Q$4250</f>
        <v>0</v>
      </c>
      <c r="E1609" s="2" t="str">
        <f>'FICHE PRODUIT'!$S$4252</f>
        <v>IN PRODUCTION</v>
      </c>
      <c r="F1609" s="2" t="str">
        <f>'FICHE PRODUIT'!$E$4254</f>
        <v xml:space="preserve">Page 118 </v>
      </c>
      <c r="G1609" s="2" t="str">
        <f>'FICHE PRODUIT'!$E$4255</f>
        <v>Done</v>
      </c>
      <c r="H1609" s="122" t="str">
        <f>'FICHE PRODUIT'!$E$4256</f>
        <v>OCEAN SURPLUS</v>
      </c>
      <c r="I1609" s="2" t="b">
        <f>'FICHE PRODUIT'!$E$4258</f>
        <v>0</v>
      </c>
      <c r="J1609" s="2" t="str">
        <f>'FICHE PRODUIT'!$E$4260</f>
        <v>Blazers</v>
      </c>
      <c r="K1609" s="2" t="str">
        <f>'FICHE PRODUIT'!$E$4261</f>
        <v>Slack</v>
      </c>
      <c r="L1609" s="4">
        <f>'FICHE PRODUIT'!$E$4263</f>
        <v>107</v>
      </c>
      <c r="M1609" s="4">
        <f>'FICHE PRODUIT'!$E$4264</f>
        <v>39.510000000000005</v>
      </c>
      <c r="N1609" s="4">
        <f>'FICHE PRODUIT'!$E$4266</f>
        <v>146.51</v>
      </c>
      <c r="O1609" s="4">
        <f>'FICHE PRODUIT'!$E$4267</f>
        <v>3.9246467817896393</v>
      </c>
      <c r="P1609" s="4">
        <f>'FICHE PRODUIT'!$E$4269</f>
        <v>575</v>
      </c>
      <c r="Q1609" s="4">
        <f>'FICHE PRODUIT'!$E$4270</f>
        <v>230</v>
      </c>
      <c r="R1609" s="4">
        <f>'FICHE PRODUIT'!$E$4271</f>
        <v>261.36363636363632</v>
      </c>
      <c r="S1609" s="122">
        <f>'FICHE PRODUIT'!$E$4272</f>
        <v>0</v>
      </c>
      <c r="T1609" s="2">
        <f>'FICHE PRODUIT'!A4285</f>
        <v>0</v>
      </c>
      <c r="U1609" s="2">
        <f>'FICHE PRODUIT'!B4285</f>
        <v>0</v>
      </c>
      <c r="V1609" s="2">
        <f>'FICHE PRODUIT'!C4285</f>
        <v>0</v>
      </c>
      <c r="W1609" s="2">
        <f>'FICHE PRODUIT'!D4285</f>
        <v>0</v>
      </c>
      <c r="X1609" s="2">
        <f>'FICHE PRODUIT'!E4285</f>
        <v>0</v>
      </c>
      <c r="Y1609" s="2">
        <f>'FICHE PRODUIT'!F4285</f>
        <v>0</v>
      </c>
      <c r="Z1609" s="2">
        <f>'FICHE PRODUIT'!G4285</f>
        <v>0</v>
      </c>
      <c r="AA1609" s="2">
        <f>'FICHE PRODUIT'!H4285</f>
        <v>0</v>
      </c>
    </row>
    <row r="1610" spans="1:27" x14ac:dyDescent="0.2">
      <c r="A1610" s="7" t="str">
        <f>'FICHE PRODUIT'!$A$4250</f>
        <v>SLACK IVY PDG W</v>
      </c>
      <c r="B1610" s="2" t="str">
        <f>'FICHE PRODUIT'!$H$4250</f>
        <v>Multi</v>
      </c>
      <c r="C1610" s="2" t="str">
        <f>'FICHE PRODUIT'!$S$4250</f>
        <v>W26-27</v>
      </c>
      <c r="D1610" s="2">
        <f>'FICHE PRODUIT'!$Q$4250</f>
        <v>0</v>
      </c>
      <c r="E1610" s="2" t="str">
        <f>'FICHE PRODUIT'!$S$4252</f>
        <v>IN PRODUCTION</v>
      </c>
      <c r="F1610" s="2" t="str">
        <f>'FICHE PRODUIT'!$E$4254</f>
        <v xml:space="preserve">Page 118 </v>
      </c>
      <c r="G1610" s="2" t="str">
        <f>'FICHE PRODUIT'!$E$4255</f>
        <v>Done</v>
      </c>
      <c r="H1610" s="122" t="str">
        <f>'FICHE PRODUIT'!$E$4256</f>
        <v>OCEAN SURPLUS</v>
      </c>
      <c r="I1610" s="2" t="b">
        <f>'FICHE PRODUIT'!$E$4258</f>
        <v>0</v>
      </c>
      <c r="J1610" s="2" t="str">
        <f>'FICHE PRODUIT'!$E$4260</f>
        <v>Blazers</v>
      </c>
      <c r="K1610" s="2" t="str">
        <f>'FICHE PRODUIT'!$E$4261</f>
        <v>Slack</v>
      </c>
      <c r="L1610" s="4">
        <f>'FICHE PRODUIT'!$E$4263</f>
        <v>107</v>
      </c>
      <c r="M1610" s="4">
        <f>'FICHE PRODUIT'!$E$4264</f>
        <v>39.510000000000005</v>
      </c>
      <c r="N1610" s="4">
        <f>'FICHE PRODUIT'!$E$4266</f>
        <v>146.51</v>
      </c>
      <c r="O1610" s="4">
        <f>'FICHE PRODUIT'!$E$4267</f>
        <v>3.9246467817896393</v>
      </c>
      <c r="P1610" s="4">
        <f>'FICHE PRODUIT'!$E$4269</f>
        <v>575</v>
      </c>
      <c r="Q1610" s="4">
        <f>'FICHE PRODUIT'!$E$4270</f>
        <v>230</v>
      </c>
      <c r="R1610" s="4">
        <f>'FICHE PRODUIT'!$E$4271</f>
        <v>261.36363636363632</v>
      </c>
      <c r="S1610" s="122">
        <f>'FICHE PRODUIT'!$E$4272</f>
        <v>0</v>
      </c>
      <c r="T1610" s="2">
        <f>'FICHE PRODUIT'!A4286</f>
        <v>0</v>
      </c>
      <c r="U1610" s="2">
        <f>'FICHE PRODUIT'!B4286</f>
        <v>0</v>
      </c>
      <c r="V1610" s="2">
        <f>'FICHE PRODUIT'!C4286</f>
        <v>0</v>
      </c>
      <c r="W1610" s="2">
        <f>'FICHE PRODUIT'!D4286</f>
        <v>0</v>
      </c>
      <c r="X1610" s="2">
        <f>'FICHE PRODUIT'!E4286</f>
        <v>0</v>
      </c>
      <c r="Y1610" s="2">
        <f>'FICHE PRODUIT'!F4286</f>
        <v>0</v>
      </c>
      <c r="Z1610" s="2">
        <f>'FICHE PRODUIT'!G4286</f>
        <v>0</v>
      </c>
      <c r="AA1610" s="2">
        <f>'FICHE PRODUIT'!H4286</f>
        <v>0</v>
      </c>
    </row>
    <row r="1611" spans="1:27" x14ac:dyDescent="0.2">
      <c r="A1611" s="7" t="str">
        <f>'FICHE PRODUIT'!$A$4250</f>
        <v>SLACK IVY PDG W</v>
      </c>
      <c r="B1611" s="2" t="str">
        <f>'FICHE PRODUIT'!$H$4250</f>
        <v>Multi</v>
      </c>
      <c r="C1611" s="2" t="str">
        <f>'FICHE PRODUIT'!$S$4250</f>
        <v>W26-27</v>
      </c>
      <c r="D1611" s="2">
        <f>'FICHE PRODUIT'!$Q$4250</f>
        <v>0</v>
      </c>
      <c r="E1611" s="2" t="str">
        <f>'FICHE PRODUIT'!$S$4252</f>
        <v>IN PRODUCTION</v>
      </c>
      <c r="F1611" s="2" t="str">
        <f>'FICHE PRODUIT'!$E$4254</f>
        <v xml:space="preserve">Page 118 </v>
      </c>
      <c r="G1611" s="2" t="str">
        <f>'FICHE PRODUIT'!$E$4255</f>
        <v>Done</v>
      </c>
      <c r="H1611" s="122" t="str">
        <f>'FICHE PRODUIT'!$E$4256</f>
        <v>OCEAN SURPLUS</v>
      </c>
      <c r="I1611" s="2" t="b">
        <f>'FICHE PRODUIT'!$E$4258</f>
        <v>0</v>
      </c>
      <c r="J1611" s="2" t="str">
        <f>'FICHE PRODUIT'!$E$4260</f>
        <v>Blazers</v>
      </c>
      <c r="K1611" s="2" t="str">
        <f>'FICHE PRODUIT'!$E$4261</f>
        <v>Slack</v>
      </c>
      <c r="L1611" s="4">
        <f>'FICHE PRODUIT'!$E$4263</f>
        <v>107</v>
      </c>
      <c r="M1611" s="4">
        <f>'FICHE PRODUIT'!$E$4264</f>
        <v>39.510000000000005</v>
      </c>
      <c r="N1611" s="4">
        <f>'FICHE PRODUIT'!$E$4266</f>
        <v>146.51</v>
      </c>
      <c r="O1611" s="4">
        <f>'FICHE PRODUIT'!$E$4267</f>
        <v>3.9246467817896393</v>
      </c>
      <c r="P1611" s="4">
        <f>'FICHE PRODUIT'!$E$4269</f>
        <v>575</v>
      </c>
      <c r="Q1611" s="4">
        <f>'FICHE PRODUIT'!$E$4270</f>
        <v>230</v>
      </c>
      <c r="R1611" s="4">
        <f>'FICHE PRODUIT'!$E$4271</f>
        <v>261.36363636363632</v>
      </c>
      <c r="S1611" s="122">
        <f>'FICHE PRODUIT'!$E$4272</f>
        <v>0</v>
      </c>
      <c r="T1611" s="2">
        <f>'FICHE PRODUIT'!A4287</f>
        <v>0</v>
      </c>
      <c r="U1611" s="2">
        <f>'FICHE PRODUIT'!B4287</f>
        <v>0</v>
      </c>
      <c r="V1611" s="2">
        <f>'FICHE PRODUIT'!C4287</f>
        <v>0</v>
      </c>
      <c r="W1611" s="2">
        <f>'FICHE PRODUIT'!D4287</f>
        <v>0</v>
      </c>
      <c r="X1611" s="2">
        <f>'FICHE PRODUIT'!E4287</f>
        <v>0</v>
      </c>
      <c r="Y1611" s="2">
        <f>'FICHE PRODUIT'!F4287</f>
        <v>0</v>
      </c>
      <c r="Z1611" s="2">
        <f>'FICHE PRODUIT'!G4287</f>
        <v>0</v>
      </c>
      <c r="AA1611" s="2">
        <f>'FICHE PRODUIT'!H4287</f>
        <v>0</v>
      </c>
    </row>
    <row r="1612" spans="1:27" x14ac:dyDescent="0.2">
      <c r="A1612" s="7" t="str">
        <f>'FICHE PRODUIT'!$A$4250</f>
        <v>SLACK IVY PDG W</v>
      </c>
      <c r="B1612" s="2" t="str">
        <f>'FICHE PRODUIT'!$H$4250</f>
        <v>Multi</v>
      </c>
      <c r="C1612" s="2" t="str">
        <f>'FICHE PRODUIT'!$S$4250</f>
        <v>W26-27</v>
      </c>
      <c r="D1612" s="2">
        <f>'FICHE PRODUIT'!$Q$4250</f>
        <v>0</v>
      </c>
      <c r="E1612" s="2" t="str">
        <f>'FICHE PRODUIT'!$S$4252</f>
        <v>IN PRODUCTION</v>
      </c>
      <c r="F1612" s="2" t="str">
        <f>'FICHE PRODUIT'!$E$4254</f>
        <v xml:space="preserve">Page 118 </v>
      </c>
      <c r="G1612" s="2" t="str">
        <f>'FICHE PRODUIT'!$E$4255</f>
        <v>Done</v>
      </c>
      <c r="H1612" s="122" t="str">
        <f>'FICHE PRODUIT'!$E$4256</f>
        <v>OCEAN SURPLUS</v>
      </c>
      <c r="I1612" s="2" t="b">
        <f>'FICHE PRODUIT'!$E$4258</f>
        <v>0</v>
      </c>
      <c r="J1612" s="2" t="str">
        <f>'FICHE PRODUIT'!$E$4260</f>
        <v>Blazers</v>
      </c>
      <c r="K1612" s="2" t="str">
        <f>'FICHE PRODUIT'!$E$4261</f>
        <v>Slack</v>
      </c>
      <c r="L1612" s="4">
        <f>'FICHE PRODUIT'!$E$4263</f>
        <v>107</v>
      </c>
      <c r="M1612" s="4">
        <f>'FICHE PRODUIT'!$E$4264</f>
        <v>39.510000000000005</v>
      </c>
      <c r="N1612" s="4">
        <f>'FICHE PRODUIT'!$E$4266</f>
        <v>146.51</v>
      </c>
      <c r="O1612" s="4">
        <f>'FICHE PRODUIT'!$E$4267</f>
        <v>3.9246467817896393</v>
      </c>
      <c r="P1612" s="4">
        <f>'FICHE PRODUIT'!$E$4269</f>
        <v>575</v>
      </c>
      <c r="Q1612" s="4">
        <f>'FICHE PRODUIT'!$E$4270</f>
        <v>230</v>
      </c>
      <c r="R1612" s="4">
        <f>'FICHE PRODUIT'!$E$4271</f>
        <v>261.36363636363632</v>
      </c>
      <c r="S1612" s="122">
        <f>'FICHE PRODUIT'!$E$4272</f>
        <v>0</v>
      </c>
      <c r="T1612" s="2">
        <f>'FICHE PRODUIT'!A4288</f>
        <v>0</v>
      </c>
      <c r="U1612" s="2">
        <f>'FICHE PRODUIT'!B4288</f>
        <v>0</v>
      </c>
      <c r="V1612" s="2">
        <f>'FICHE PRODUIT'!C4288</f>
        <v>0</v>
      </c>
      <c r="W1612" s="2">
        <f>'FICHE PRODUIT'!D4288</f>
        <v>1</v>
      </c>
      <c r="X1612" s="2">
        <f>'FICHE PRODUIT'!E4288</f>
        <v>43</v>
      </c>
      <c r="Y1612" s="2">
        <f>'FICHE PRODUIT'!F4288</f>
        <v>10</v>
      </c>
      <c r="Z1612" s="2">
        <f>'FICHE PRODUIT'!G4288</f>
        <v>10</v>
      </c>
      <c r="AA1612" s="2">
        <f>'FICHE PRODUIT'!H4288</f>
        <v>430</v>
      </c>
    </row>
    <row r="1613" spans="1:27" x14ac:dyDescent="0.2">
      <c r="A1613" s="7" t="str">
        <f>'FICHE PRODUIT'!$A$4250</f>
        <v>SLACK IVY PDG W</v>
      </c>
      <c r="B1613" s="2" t="str">
        <f>'FICHE PRODUIT'!$H$4250</f>
        <v>Multi</v>
      </c>
      <c r="C1613" s="2" t="str">
        <f>'FICHE PRODUIT'!$S$4250</f>
        <v>W26-27</v>
      </c>
      <c r="D1613" s="2">
        <f>'FICHE PRODUIT'!$Q$4250</f>
        <v>0</v>
      </c>
      <c r="E1613" s="2" t="str">
        <f>'FICHE PRODUIT'!$S$4252</f>
        <v>IN PRODUCTION</v>
      </c>
      <c r="F1613" s="2" t="str">
        <f>'FICHE PRODUIT'!$E$4254</f>
        <v xml:space="preserve">Page 118 </v>
      </c>
      <c r="G1613" s="2" t="str">
        <f>'FICHE PRODUIT'!$E$4255</f>
        <v>Done</v>
      </c>
      <c r="H1613" s="122" t="str">
        <f>'FICHE PRODUIT'!$E$4256</f>
        <v>OCEAN SURPLUS</v>
      </c>
      <c r="I1613" s="2" t="b">
        <f>'FICHE PRODUIT'!$E$4258</f>
        <v>0</v>
      </c>
      <c r="J1613" s="2" t="str">
        <f>'FICHE PRODUIT'!$E$4260</f>
        <v>Blazers</v>
      </c>
      <c r="K1613" s="2" t="str">
        <f>'FICHE PRODUIT'!$E$4261</f>
        <v>Slack</v>
      </c>
      <c r="L1613" s="4">
        <f>'FICHE PRODUIT'!$E$4263</f>
        <v>107</v>
      </c>
      <c r="M1613" s="4">
        <f>'FICHE PRODUIT'!$E$4264</f>
        <v>39.510000000000005</v>
      </c>
      <c r="N1613" s="4">
        <f>'FICHE PRODUIT'!$E$4266</f>
        <v>146.51</v>
      </c>
      <c r="O1613" s="4">
        <f>'FICHE PRODUIT'!$E$4267</f>
        <v>3.9246467817896393</v>
      </c>
      <c r="P1613" s="4">
        <f>'FICHE PRODUIT'!$E$4269</f>
        <v>575</v>
      </c>
      <c r="Q1613" s="4">
        <f>'FICHE PRODUIT'!$E$4270</f>
        <v>230</v>
      </c>
      <c r="R1613" s="4">
        <f>'FICHE PRODUIT'!$E$4271</f>
        <v>261.36363636363632</v>
      </c>
      <c r="S1613" s="122">
        <f>'FICHE PRODUIT'!$E$4272</f>
        <v>0</v>
      </c>
      <c r="T1613" s="2">
        <f>'FICHE PRODUIT'!A4289</f>
        <v>0</v>
      </c>
      <c r="U1613" s="2">
        <f>'FICHE PRODUIT'!B4289</f>
        <v>0</v>
      </c>
      <c r="V1613" s="2">
        <f>'FICHE PRODUIT'!C4289</f>
        <v>0</v>
      </c>
      <c r="W1613" s="2">
        <f>'FICHE PRODUIT'!D4289</f>
        <v>0</v>
      </c>
      <c r="X1613" s="2">
        <f>'FICHE PRODUIT'!E4289</f>
        <v>0</v>
      </c>
      <c r="Y1613" s="2">
        <f>'FICHE PRODUIT'!F4289</f>
        <v>0</v>
      </c>
      <c r="Z1613" s="2">
        <f>'FICHE PRODUIT'!G4289</f>
        <v>0</v>
      </c>
      <c r="AA1613" s="2">
        <f>'FICHE PRODUIT'!H4289</f>
        <v>0</v>
      </c>
    </row>
    <row r="1614" spans="1:27" x14ac:dyDescent="0.2">
      <c r="A1614" s="7" t="str">
        <f>'FICHE PRODUIT'!$A$4250</f>
        <v>SLACK IVY PDG W</v>
      </c>
      <c r="B1614" s="2" t="str">
        <f>'FICHE PRODUIT'!$H$4250</f>
        <v>Multi</v>
      </c>
      <c r="C1614" s="2" t="str">
        <f>'FICHE PRODUIT'!$S$4250</f>
        <v>W26-27</v>
      </c>
      <c r="D1614" s="2">
        <f>'FICHE PRODUIT'!$Q$4250</f>
        <v>0</v>
      </c>
      <c r="E1614" s="2" t="str">
        <f>'FICHE PRODUIT'!$S$4252</f>
        <v>IN PRODUCTION</v>
      </c>
      <c r="F1614" s="2" t="str">
        <f>'FICHE PRODUIT'!$E$4254</f>
        <v xml:space="preserve">Page 118 </v>
      </c>
      <c r="G1614" s="2" t="str">
        <f>'FICHE PRODUIT'!$E$4255</f>
        <v>Done</v>
      </c>
      <c r="H1614" s="122" t="str">
        <f>'FICHE PRODUIT'!$E$4256</f>
        <v>OCEAN SURPLUS</v>
      </c>
      <c r="I1614" s="2" t="b">
        <f>'FICHE PRODUIT'!$E$4258</f>
        <v>0</v>
      </c>
      <c r="J1614" s="2" t="str">
        <f>'FICHE PRODUIT'!$E$4260</f>
        <v>Blazers</v>
      </c>
      <c r="K1614" s="2" t="str">
        <f>'FICHE PRODUIT'!$E$4261</f>
        <v>Slack</v>
      </c>
      <c r="L1614" s="4">
        <f>'FICHE PRODUIT'!$E$4263</f>
        <v>107</v>
      </c>
      <c r="M1614" s="4">
        <f>'FICHE PRODUIT'!$E$4264</f>
        <v>39.510000000000005</v>
      </c>
      <c r="N1614" s="4">
        <f>'FICHE PRODUIT'!$E$4266</f>
        <v>146.51</v>
      </c>
      <c r="O1614" s="4">
        <f>'FICHE PRODUIT'!$E$4267</f>
        <v>3.9246467817896393</v>
      </c>
      <c r="P1614" s="4">
        <f>'FICHE PRODUIT'!$E$4269</f>
        <v>575</v>
      </c>
      <c r="Q1614" s="4">
        <f>'FICHE PRODUIT'!$E$4270</f>
        <v>230</v>
      </c>
      <c r="R1614" s="4">
        <f>'FICHE PRODUIT'!$E$4271</f>
        <v>261.36363636363632</v>
      </c>
      <c r="S1614" s="122">
        <f>'FICHE PRODUIT'!$E$4272</f>
        <v>0</v>
      </c>
      <c r="T1614" s="2" t="str">
        <f>'FICHE PRODUIT'!A4290</f>
        <v>Frais externe</v>
      </c>
      <c r="U1614" s="2" t="str">
        <f>'FICHE PRODUIT'!B4290</f>
        <v>Transport</v>
      </c>
      <c r="V1614" s="2" t="str">
        <f>'FICHE PRODUIT'!C4290</f>
        <v xml:space="preserve">Européen </v>
      </c>
      <c r="W1614" s="2">
        <f>'FICHE PRODUIT'!D4290</f>
        <v>1</v>
      </c>
      <c r="X1614" s="2">
        <f>'FICHE PRODUIT'!E4290</f>
        <v>43</v>
      </c>
      <c r="Y1614" s="2">
        <f>'FICHE PRODUIT'!F4290</f>
        <v>2</v>
      </c>
      <c r="Z1614" s="2">
        <f>'FICHE PRODUIT'!G4290</f>
        <v>2</v>
      </c>
      <c r="AA1614" s="2">
        <f>'FICHE PRODUIT'!H4290</f>
        <v>86</v>
      </c>
    </row>
    <row r="1615" spans="1:27" x14ac:dyDescent="0.2">
      <c r="A1615" s="7" t="str">
        <f>'FICHE PRODUIT'!$A$4250</f>
        <v>SLACK IVY PDG W</v>
      </c>
      <c r="B1615" s="2" t="str">
        <f>'FICHE PRODUIT'!$H$4250</f>
        <v>Multi</v>
      </c>
      <c r="C1615" s="2" t="str">
        <f>'FICHE PRODUIT'!$S$4250</f>
        <v>W26-27</v>
      </c>
      <c r="D1615" s="2">
        <f>'FICHE PRODUIT'!$Q$4250</f>
        <v>0</v>
      </c>
      <c r="E1615" s="2" t="str">
        <f>'FICHE PRODUIT'!$S$4252</f>
        <v>IN PRODUCTION</v>
      </c>
      <c r="F1615" s="2" t="str">
        <f>'FICHE PRODUIT'!$E$4254</f>
        <v xml:space="preserve">Page 118 </v>
      </c>
      <c r="G1615" s="2" t="str">
        <f>'FICHE PRODUIT'!$E$4255</f>
        <v>Done</v>
      </c>
      <c r="H1615" s="122" t="str">
        <f>'FICHE PRODUIT'!$E$4256</f>
        <v>OCEAN SURPLUS</v>
      </c>
      <c r="I1615" s="2" t="b">
        <f>'FICHE PRODUIT'!$E$4258</f>
        <v>0</v>
      </c>
      <c r="J1615" s="2" t="str">
        <f>'FICHE PRODUIT'!$E$4260</f>
        <v>Blazers</v>
      </c>
      <c r="K1615" s="2" t="str">
        <f>'FICHE PRODUIT'!$E$4261</f>
        <v>Slack</v>
      </c>
      <c r="L1615" s="4">
        <f>'FICHE PRODUIT'!$E$4263</f>
        <v>107</v>
      </c>
      <c r="M1615" s="4">
        <f>'FICHE PRODUIT'!$E$4264</f>
        <v>39.510000000000005</v>
      </c>
      <c r="N1615" s="4">
        <f>'FICHE PRODUIT'!$E$4266</f>
        <v>146.51</v>
      </c>
      <c r="O1615" s="4">
        <f>'FICHE PRODUIT'!$E$4267</f>
        <v>3.9246467817896393</v>
      </c>
      <c r="P1615" s="4">
        <f>'FICHE PRODUIT'!$E$4269</f>
        <v>575</v>
      </c>
      <c r="Q1615" s="4">
        <f>'FICHE PRODUIT'!$E$4270</f>
        <v>230</v>
      </c>
      <c r="R1615" s="4">
        <f>'FICHE PRODUIT'!$E$4271</f>
        <v>261.36363636363632</v>
      </c>
      <c r="S1615" s="122">
        <f>'FICHE PRODUIT'!$E$4272</f>
        <v>0</v>
      </c>
      <c r="T1615" s="2" t="str">
        <f>'FICHE PRODUIT'!A4291</f>
        <v>Frais externe</v>
      </c>
      <c r="U1615" s="2" t="str">
        <f>'FICHE PRODUIT'!B4291</f>
        <v>Communication</v>
      </c>
      <c r="V1615" s="2" t="str">
        <f>'FICHE PRODUIT'!C4291</f>
        <v>Marketing</v>
      </c>
      <c r="W1615" s="2">
        <f>'FICHE PRODUIT'!D4291</f>
        <v>1</v>
      </c>
      <c r="X1615" s="2">
        <f>'FICHE PRODUIT'!E4291</f>
        <v>43</v>
      </c>
      <c r="Y1615" s="2">
        <f>'FICHE PRODUIT'!F4291</f>
        <v>0.5</v>
      </c>
      <c r="Z1615" s="2">
        <f>'FICHE PRODUIT'!G4291</f>
        <v>0.5</v>
      </c>
      <c r="AA1615" s="2">
        <f>'FICHE PRODUIT'!H4291</f>
        <v>21.5</v>
      </c>
    </row>
    <row r="1616" spans="1:27" x14ac:dyDescent="0.2">
      <c r="A1616" s="7" t="str">
        <f>'FICHE PRODUIT'!$A$4293</f>
        <v>SLACK IVY PDG W</v>
      </c>
      <c r="B1616" s="2" t="str">
        <f>'FICHE PRODUIT'!$H$4293</f>
        <v>Beige</v>
      </c>
      <c r="C1616" s="2" t="str">
        <f>'FICHE PRODUIT'!$S$4293</f>
        <v>W26-27</v>
      </c>
      <c r="D1616" s="2">
        <f>'FICHE PRODUIT'!$Q$4293</f>
        <v>0</v>
      </c>
      <c r="E1616" s="2" t="str">
        <f>'FICHE PRODUIT'!$S$4295</f>
        <v>IN PRODUCTION</v>
      </c>
      <c r="F1616" s="2" t="str">
        <f>'FICHE PRODUIT'!$E$4297</f>
        <v>Page 119</v>
      </c>
      <c r="G1616" s="2" t="str">
        <f>'FICHE PRODUIT'!$E$4298</f>
        <v>Done</v>
      </c>
      <c r="H1616" s="122" t="str">
        <f>'FICHE PRODUIT'!$E$4299</f>
        <v>OCEAN SURPLUS</v>
      </c>
      <c r="I1616" s="2" t="b">
        <f>'FICHE PRODUIT'!$E$4301</f>
        <v>0</v>
      </c>
      <c r="J1616" s="2" t="str">
        <f>'FICHE PRODUIT'!$E$4303</f>
        <v>Blazers</v>
      </c>
      <c r="K1616" s="2" t="str">
        <f>'FICHE PRODUIT'!$E$4304</f>
        <v>Slack</v>
      </c>
      <c r="L1616" s="4">
        <f>'FICHE PRODUIT'!$E$4306</f>
        <v>90</v>
      </c>
      <c r="M1616" s="4">
        <f>'FICHE PRODUIT'!$E$4307</f>
        <v>12.5</v>
      </c>
      <c r="N1616" s="4">
        <f>'FICHE PRODUIT'!$E$4309</f>
        <v>102.5</v>
      </c>
      <c r="O1616" s="4">
        <f>'FICHE PRODUIT'!$E$4310</f>
        <v>5.6097560975609753</v>
      </c>
      <c r="P1616" s="4">
        <f>'FICHE PRODUIT'!$E$4312</f>
        <v>575</v>
      </c>
      <c r="Q1616" s="4">
        <f>'FICHE PRODUIT'!$E$4313</f>
        <v>230</v>
      </c>
      <c r="R1616" s="4">
        <f>'FICHE PRODUIT'!$E$4314</f>
        <v>261.36363636363632</v>
      </c>
      <c r="S1616" s="122">
        <f>'FICHE PRODUIT'!$E$4315</f>
        <v>0</v>
      </c>
      <c r="T1616" s="2" t="str">
        <f>'FICHE PRODUIT'!A4320</f>
        <v>FABRIC</v>
      </c>
      <c r="U1616" s="2" t="str">
        <f>'FICHE PRODUIT'!B4320</f>
        <v>PANTEX</v>
      </c>
      <c r="V1616" s="2" t="str">
        <f>'FICHE PRODUIT'!C4320</f>
        <v>BRERA P3851/P3851</v>
      </c>
      <c r="W1616" s="2">
        <f>'FICHE PRODUIT'!D4320</f>
        <v>1.85</v>
      </c>
      <c r="X1616" s="2">
        <f>'FICHE PRODUIT'!E4320</f>
        <v>25.900000000000002</v>
      </c>
      <c r="Y1616" s="2">
        <f>'FICHE PRODUIT'!F4320</f>
        <v>0</v>
      </c>
      <c r="Z1616" s="2">
        <f>'FICHE PRODUIT'!G4320</f>
        <v>0</v>
      </c>
      <c r="AA1616" s="2">
        <f>'FICHE PRODUIT'!H4320</f>
        <v>0</v>
      </c>
    </row>
    <row r="1617" spans="1:27" x14ac:dyDescent="0.2">
      <c r="A1617" s="7" t="str">
        <f>'FICHE PRODUIT'!$A$4293</f>
        <v>SLACK IVY PDG W</v>
      </c>
      <c r="B1617" s="2" t="str">
        <f>'FICHE PRODUIT'!$H$4293</f>
        <v>Beige</v>
      </c>
      <c r="C1617" s="2" t="str">
        <f>'FICHE PRODUIT'!$S$4293</f>
        <v>W26-27</v>
      </c>
      <c r="D1617" s="2">
        <f>'FICHE PRODUIT'!$Q$4293</f>
        <v>0</v>
      </c>
      <c r="E1617" s="2" t="str">
        <f>'FICHE PRODUIT'!$S$4295</f>
        <v>IN PRODUCTION</v>
      </c>
      <c r="F1617" s="2" t="str">
        <f>'FICHE PRODUIT'!$E$4297</f>
        <v>Page 119</v>
      </c>
      <c r="G1617" s="2" t="str">
        <f>'FICHE PRODUIT'!$E$4298</f>
        <v>Done</v>
      </c>
      <c r="H1617" s="122" t="str">
        <f>'FICHE PRODUIT'!$E$4299</f>
        <v>OCEAN SURPLUS</v>
      </c>
      <c r="I1617" s="2" t="b">
        <f>'FICHE PRODUIT'!$E$4301</f>
        <v>0</v>
      </c>
      <c r="J1617" s="2" t="str">
        <f>'FICHE PRODUIT'!$E$4303</f>
        <v>Blazers</v>
      </c>
      <c r="K1617" s="2" t="str">
        <f>'FICHE PRODUIT'!$E$4304</f>
        <v>Slack</v>
      </c>
      <c r="L1617" s="4">
        <f>'FICHE PRODUIT'!$E$4306</f>
        <v>90</v>
      </c>
      <c r="M1617" s="4">
        <f>'FICHE PRODUIT'!$E$4307</f>
        <v>12.5</v>
      </c>
      <c r="N1617" s="4">
        <f>'FICHE PRODUIT'!$E$4309</f>
        <v>102.5</v>
      </c>
      <c r="O1617" s="4">
        <f>'FICHE PRODUIT'!$E$4310</f>
        <v>5.6097560975609753</v>
      </c>
      <c r="P1617" s="4">
        <f>'FICHE PRODUIT'!$E$4312</f>
        <v>575</v>
      </c>
      <c r="Q1617" s="4">
        <f>'FICHE PRODUIT'!$E$4313</f>
        <v>230</v>
      </c>
      <c r="R1617" s="4">
        <f>'FICHE PRODUIT'!$E$4314</f>
        <v>261.36363636363632</v>
      </c>
      <c r="S1617" s="122">
        <f>'FICHE PRODUIT'!$E$4315</f>
        <v>0</v>
      </c>
      <c r="T1617" s="2">
        <f>'FICHE PRODUIT'!A4321</f>
        <v>0</v>
      </c>
      <c r="U1617" s="2">
        <f>'FICHE PRODUIT'!B4321</f>
        <v>0</v>
      </c>
      <c r="V1617" s="2">
        <f>'FICHE PRODUIT'!C4321</f>
        <v>0</v>
      </c>
      <c r="W1617" s="2">
        <f>'FICHE PRODUIT'!D4321</f>
        <v>0</v>
      </c>
      <c r="X1617" s="2">
        <f>'FICHE PRODUIT'!E4321</f>
        <v>0</v>
      </c>
      <c r="Y1617" s="2">
        <f>'FICHE PRODUIT'!F4321</f>
        <v>0</v>
      </c>
      <c r="Z1617" s="2">
        <f>'FICHE PRODUIT'!G4321</f>
        <v>0</v>
      </c>
      <c r="AA1617" s="2">
        <f>'FICHE PRODUIT'!H4321</f>
        <v>0</v>
      </c>
    </row>
    <row r="1618" spans="1:27" x14ac:dyDescent="0.2">
      <c r="A1618" s="7" t="str">
        <f>'FICHE PRODUIT'!$A$4293</f>
        <v>SLACK IVY PDG W</v>
      </c>
      <c r="B1618" s="2" t="str">
        <f>'FICHE PRODUIT'!$H$4293</f>
        <v>Beige</v>
      </c>
      <c r="C1618" s="2" t="str">
        <f>'FICHE PRODUIT'!$S$4293</f>
        <v>W26-27</v>
      </c>
      <c r="D1618" s="2">
        <f>'FICHE PRODUIT'!$Q$4293</f>
        <v>0</v>
      </c>
      <c r="E1618" s="2" t="str">
        <f>'FICHE PRODUIT'!$S$4295</f>
        <v>IN PRODUCTION</v>
      </c>
      <c r="F1618" s="2" t="str">
        <f>'FICHE PRODUIT'!$E$4297</f>
        <v>Page 119</v>
      </c>
      <c r="G1618" s="2" t="str">
        <f>'FICHE PRODUIT'!$E$4298</f>
        <v>Done</v>
      </c>
      <c r="H1618" s="122" t="str">
        <f>'FICHE PRODUIT'!$E$4299</f>
        <v>OCEAN SURPLUS</v>
      </c>
      <c r="I1618" s="2" t="b">
        <f>'FICHE PRODUIT'!$E$4301</f>
        <v>0</v>
      </c>
      <c r="J1618" s="2" t="str">
        <f>'FICHE PRODUIT'!$E$4303</f>
        <v>Blazers</v>
      </c>
      <c r="K1618" s="2" t="str">
        <f>'FICHE PRODUIT'!$E$4304</f>
        <v>Slack</v>
      </c>
      <c r="L1618" s="4">
        <f>'FICHE PRODUIT'!$E$4306</f>
        <v>90</v>
      </c>
      <c r="M1618" s="4">
        <f>'FICHE PRODUIT'!$E$4307</f>
        <v>12.5</v>
      </c>
      <c r="N1618" s="4">
        <f>'FICHE PRODUIT'!$E$4309</f>
        <v>102.5</v>
      </c>
      <c r="O1618" s="4">
        <f>'FICHE PRODUIT'!$E$4310</f>
        <v>5.6097560975609753</v>
      </c>
      <c r="P1618" s="4">
        <f>'FICHE PRODUIT'!$E$4312</f>
        <v>575</v>
      </c>
      <c r="Q1618" s="4">
        <f>'FICHE PRODUIT'!$E$4313</f>
        <v>230</v>
      </c>
      <c r="R1618" s="4">
        <f>'FICHE PRODUIT'!$E$4314</f>
        <v>261.36363636363632</v>
      </c>
      <c r="S1618" s="122">
        <f>'FICHE PRODUIT'!$E$4315</f>
        <v>0</v>
      </c>
      <c r="T1618" s="2">
        <f>'FICHE PRODUIT'!A4322</f>
        <v>0</v>
      </c>
      <c r="U1618" s="2">
        <f>'FICHE PRODUIT'!B4322</f>
        <v>0</v>
      </c>
      <c r="V1618" s="2">
        <f>'FICHE PRODUIT'!C4322</f>
        <v>0</v>
      </c>
      <c r="W1618" s="2">
        <f>'FICHE PRODUIT'!D4322</f>
        <v>0</v>
      </c>
      <c r="X1618" s="2">
        <f>'FICHE PRODUIT'!E4322</f>
        <v>0</v>
      </c>
      <c r="Y1618" s="2">
        <f>'FICHE PRODUIT'!F4322</f>
        <v>0</v>
      </c>
      <c r="Z1618" s="2">
        <f>'FICHE PRODUIT'!G4322</f>
        <v>0</v>
      </c>
      <c r="AA1618" s="2">
        <f>'FICHE PRODUIT'!H4322</f>
        <v>0</v>
      </c>
    </row>
    <row r="1619" spans="1:27" x14ac:dyDescent="0.2">
      <c r="A1619" s="7" t="str">
        <f>'FICHE PRODUIT'!$A$4293</f>
        <v>SLACK IVY PDG W</v>
      </c>
      <c r="B1619" s="2" t="str">
        <f>'FICHE PRODUIT'!$H$4293</f>
        <v>Beige</v>
      </c>
      <c r="C1619" s="2" t="str">
        <f>'FICHE PRODUIT'!$S$4293</f>
        <v>W26-27</v>
      </c>
      <c r="D1619" s="2">
        <f>'FICHE PRODUIT'!$Q$4293</f>
        <v>0</v>
      </c>
      <c r="E1619" s="2" t="str">
        <f>'FICHE PRODUIT'!$S$4295</f>
        <v>IN PRODUCTION</v>
      </c>
      <c r="F1619" s="2" t="str">
        <f>'FICHE PRODUIT'!$E$4297</f>
        <v>Page 119</v>
      </c>
      <c r="G1619" s="2" t="str">
        <f>'FICHE PRODUIT'!$E$4298</f>
        <v>Done</v>
      </c>
      <c r="H1619" s="122" t="str">
        <f>'FICHE PRODUIT'!$E$4299</f>
        <v>OCEAN SURPLUS</v>
      </c>
      <c r="I1619" s="2" t="b">
        <f>'FICHE PRODUIT'!$E$4301</f>
        <v>0</v>
      </c>
      <c r="J1619" s="2" t="str">
        <f>'FICHE PRODUIT'!$E$4303</f>
        <v>Blazers</v>
      </c>
      <c r="K1619" s="2" t="str">
        <f>'FICHE PRODUIT'!$E$4304</f>
        <v>Slack</v>
      </c>
      <c r="L1619" s="4">
        <f>'FICHE PRODUIT'!$E$4306</f>
        <v>90</v>
      </c>
      <c r="M1619" s="4">
        <f>'FICHE PRODUIT'!$E$4307</f>
        <v>12.5</v>
      </c>
      <c r="N1619" s="4">
        <f>'FICHE PRODUIT'!$E$4309</f>
        <v>102.5</v>
      </c>
      <c r="O1619" s="4">
        <f>'FICHE PRODUIT'!$E$4310</f>
        <v>5.6097560975609753</v>
      </c>
      <c r="P1619" s="4">
        <f>'FICHE PRODUIT'!$E$4312</f>
        <v>575</v>
      </c>
      <c r="Q1619" s="4">
        <f>'FICHE PRODUIT'!$E$4313</f>
        <v>230</v>
      </c>
      <c r="R1619" s="4">
        <f>'FICHE PRODUIT'!$E$4314</f>
        <v>261.36363636363632</v>
      </c>
      <c r="S1619" s="122">
        <f>'FICHE PRODUIT'!$E$4315</f>
        <v>0</v>
      </c>
      <c r="T1619" s="2">
        <f>'FICHE PRODUIT'!A4323</f>
        <v>0</v>
      </c>
      <c r="U1619" s="2">
        <f>'FICHE PRODUIT'!B4323</f>
        <v>0</v>
      </c>
      <c r="V1619" s="2">
        <f>'FICHE PRODUIT'!C4323</f>
        <v>0</v>
      </c>
      <c r="W1619" s="2">
        <f>'FICHE PRODUIT'!D4323</f>
        <v>0</v>
      </c>
      <c r="X1619" s="2">
        <f>'FICHE PRODUIT'!E4323</f>
        <v>0</v>
      </c>
      <c r="Y1619" s="2">
        <f>'FICHE PRODUIT'!F4323</f>
        <v>0</v>
      </c>
      <c r="Z1619" s="2">
        <f>'FICHE PRODUIT'!G4323</f>
        <v>0</v>
      </c>
      <c r="AA1619" s="2">
        <f>'FICHE PRODUIT'!H4323</f>
        <v>0</v>
      </c>
    </row>
    <row r="1620" spans="1:27" x14ac:dyDescent="0.2">
      <c r="A1620" s="7" t="str">
        <f>'FICHE PRODUIT'!$A$4293</f>
        <v>SLACK IVY PDG W</v>
      </c>
      <c r="B1620" s="2" t="str">
        <f>'FICHE PRODUIT'!$H$4293</f>
        <v>Beige</v>
      </c>
      <c r="C1620" s="2" t="str">
        <f>'FICHE PRODUIT'!$S$4293</f>
        <v>W26-27</v>
      </c>
      <c r="D1620" s="2">
        <f>'FICHE PRODUIT'!$Q$4293</f>
        <v>0</v>
      </c>
      <c r="E1620" s="2" t="str">
        <f>'FICHE PRODUIT'!$S$4295</f>
        <v>IN PRODUCTION</v>
      </c>
      <c r="F1620" s="2" t="str">
        <f>'FICHE PRODUIT'!$E$4297</f>
        <v>Page 119</v>
      </c>
      <c r="G1620" s="2" t="str">
        <f>'FICHE PRODUIT'!$E$4298</f>
        <v>Done</v>
      </c>
      <c r="H1620" s="122" t="str">
        <f>'FICHE PRODUIT'!$E$4299</f>
        <v>OCEAN SURPLUS</v>
      </c>
      <c r="I1620" s="2" t="b">
        <f>'FICHE PRODUIT'!$E$4301</f>
        <v>0</v>
      </c>
      <c r="J1620" s="2" t="str">
        <f>'FICHE PRODUIT'!$E$4303</f>
        <v>Blazers</v>
      </c>
      <c r="K1620" s="2" t="str">
        <f>'FICHE PRODUIT'!$E$4304</f>
        <v>Slack</v>
      </c>
      <c r="L1620" s="4">
        <f>'FICHE PRODUIT'!$E$4306</f>
        <v>90</v>
      </c>
      <c r="M1620" s="4">
        <f>'FICHE PRODUIT'!$E$4307</f>
        <v>12.5</v>
      </c>
      <c r="N1620" s="4">
        <f>'FICHE PRODUIT'!$E$4309</f>
        <v>102.5</v>
      </c>
      <c r="O1620" s="4">
        <f>'FICHE PRODUIT'!$E$4310</f>
        <v>5.6097560975609753</v>
      </c>
      <c r="P1620" s="4">
        <f>'FICHE PRODUIT'!$E$4312</f>
        <v>575</v>
      </c>
      <c r="Q1620" s="4">
        <f>'FICHE PRODUIT'!$E$4313</f>
        <v>230</v>
      </c>
      <c r="R1620" s="4">
        <f>'FICHE PRODUIT'!$E$4314</f>
        <v>261.36363636363632</v>
      </c>
      <c r="S1620" s="122">
        <f>'FICHE PRODUIT'!$E$4315</f>
        <v>0</v>
      </c>
      <c r="T1620" s="2">
        <f>'FICHE PRODUIT'!A4324</f>
        <v>0</v>
      </c>
      <c r="U1620" s="2">
        <f>'FICHE PRODUIT'!B4324</f>
        <v>0</v>
      </c>
      <c r="V1620" s="2">
        <f>'FICHE PRODUIT'!C4324</f>
        <v>0</v>
      </c>
      <c r="W1620" s="2">
        <f>'FICHE PRODUIT'!D4324</f>
        <v>0</v>
      </c>
      <c r="X1620" s="2">
        <f>'FICHE PRODUIT'!E4324</f>
        <v>0</v>
      </c>
      <c r="Y1620" s="2">
        <f>'FICHE PRODUIT'!F4324</f>
        <v>0</v>
      </c>
      <c r="Z1620" s="2">
        <f>'FICHE PRODUIT'!G4324</f>
        <v>0</v>
      </c>
      <c r="AA1620" s="2">
        <f>'FICHE PRODUIT'!H4324</f>
        <v>0</v>
      </c>
    </row>
    <row r="1621" spans="1:27" x14ac:dyDescent="0.2">
      <c r="A1621" s="7" t="str">
        <f>'FICHE PRODUIT'!$A$4293</f>
        <v>SLACK IVY PDG W</v>
      </c>
      <c r="B1621" s="2" t="str">
        <f>'FICHE PRODUIT'!$H$4293</f>
        <v>Beige</v>
      </c>
      <c r="C1621" s="2" t="str">
        <f>'FICHE PRODUIT'!$S$4293</f>
        <v>W26-27</v>
      </c>
      <c r="D1621" s="2">
        <f>'FICHE PRODUIT'!$Q$4293</f>
        <v>0</v>
      </c>
      <c r="E1621" s="2" t="str">
        <f>'FICHE PRODUIT'!$S$4295</f>
        <v>IN PRODUCTION</v>
      </c>
      <c r="F1621" s="2" t="str">
        <f>'FICHE PRODUIT'!$E$4297</f>
        <v>Page 119</v>
      </c>
      <c r="G1621" s="2" t="str">
        <f>'FICHE PRODUIT'!$E$4298</f>
        <v>Done</v>
      </c>
      <c r="H1621" s="122" t="str">
        <f>'FICHE PRODUIT'!$E$4299</f>
        <v>OCEAN SURPLUS</v>
      </c>
      <c r="I1621" s="2" t="b">
        <f>'FICHE PRODUIT'!$E$4301</f>
        <v>0</v>
      </c>
      <c r="J1621" s="2" t="str">
        <f>'FICHE PRODUIT'!$E$4303</f>
        <v>Blazers</v>
      </c>
      <c r="K1621" s="2" t="str">
        <f>'FICHE PRODUIT'!$E$4304</f>
        <v>Slack</v>
      </c>
      <c r="L1621" s="4">
        <f>'FICHE PRODUIT'!$E$4306</f>
        <v>90</v>
      </c>
      <c r="M1621" s="4">
        <f>'FICHE PRODUIT'!$E$4307</f>
        <v>12.5</v>
      </c>
      <c r="N1621" s="4">
        <f>'FICHE PRODUIT'!$E$4309</f>
        <v>102.5</v>
      </c>
      <c r="O1621" s="4">
        <f>'FICHE PRODUIT'!$E$4310</f>
        <v>5.6097560975609753</v>
      </c>
      <c r="P1621" s="4">
        <f>'FICHE PRODUIT'!$E$4312</f>
        <v>575</v>
      </c>
      <c r="Q1621" s="4">
        <f>'FICHE PRODUIT'!$E$4313</f>
        <v>230</v>
      </c>
      <c r="R1621" s="4">
        <f>'FICHE PRODUIT'!$E$4314</f>
        <v>261.36363636363632</v>
      </c>
      <c r="S1621" s="122">
        <f>'FICHE PRODUIT'!$E$4315</f>
        <v>0</v>
      </c>
      <c r="T1621" s="2">
        <f>'FICHE PRODUIT'!A4325</f>
        <v>0</v>
      </c>
      <c r="U1621" s="2">
        <f>'FICHE PRODUIT'!B4325</f>
        <v>0</v>
      </c>
      <c r="V1621" s="2">
        <f>'FICHE PRODUIT'!C4325</f>
        <v>0</v>
      </c>
      <c r="W1621" s="2">
        <f>'FICHE PRODUIT'!D4325</f>
        <v>0</v>
      </c>
      <c r="X1621" s="2">
        <f>'FICHE PRODUIT'!E4325</f>
        <v>0</v>
      </c>
      <c r="Y1621" s="2">
        <f>'FICHE PRODUIT'!F4325</f>
        <v>0</v>
      </c>
      <c r="Z1621" s="2">
        <f>'FICHE PRODUIT'!G4325</f>
        <v>0</v>
      </c>
      <c r="AA1621" s="2">
        <f>'FICHE PRODUIT'!H4325</f>
        <v>0</v>
      </c>
    </row>
    <row r="1622" spans="1:27" x14ac:dyDescent="0.2">
      <c r="A1622" s="7" t="str">
        <f>'FICHE PRODUIT'!$A$4293</f>
        <v>SLACK IVY PDG W</v>
      </c>
      <c r="B1622" s="2" t="str">
        <f>'FICHE PRODUIT'!$H$4293</f>
        <v>Beige</v>
      </c>
      <c r="C1622" s="2" t="str">
        <f>'FICHE PRODUIT'!$S$4293</f>
        <v>W26-27</v>
      </c>
      <c r="D1622" s="2">
        <f>'FICHE PRODUIT'!$Q$4293</f>
        <v>0</v>
      </c>
      <c r="E1622" s="2" t="str">
        <f>'FICHE PRODUIT'!$S$4295</f>
        <v>IN PRODUCTION</v>
      </c>
      <c r="F1622" s="2" t="str">
        <f>'FICHE PRODUIT'!$E$4297</f>
        <v>Page 119</v>
      </c>
      <c r="G1622" s="2" t="str">
        <f>'FICHE PRODUIT'!$E$4298</f>
        <v>Done</v>
      </c>
      <c r="H1622" s="122" t="str">
        <f>'FICHE PRODUIT'!$E$4299</f>
        <v>OCEAN SURPLUS</v>
      </c>
      <c r="I1622" s="2" t="b">
        <f>'FICHE PRODUIT'!$E$4301</f>
        <v>0</v>
      </c>
      <c r="J1622" s="2" t="str">
        <f>'FICHE PRODUIT'!$E$4303</f>
        <v>Blazers</v>
      </c>
      <c r="K1622" s="2" t="str">
        <f>'FICHE PRODUIT'!$E$4304</f>
        <v>Slack</v>
      </c>
      <c r="L1622" s="4">
        <f>'FICHE PRODUIT'!$E$4306</f>
        <v>90</v>
      </c>
      <c r="M1622" s="4">
        <f>'FICHE PRODUIT'!$E$4307</f>
        <v>12.5</v>
      </c>
      <c r="N1622" s="4">
        <f>'FICHE PRODUIT'!$E$4309</f>
        <v>102.5</v>
      </c>
      <c r="O1622" s="4">
        <f>'FICHE PRODUIT'!$E$4310</f>
        <v>5.6097560975609753</v>
      </c>
      <c r="P1622" s="4">
        <f>'FICHE PRODUIT'!$E$4312</f>
        <v>575</v>
      </c>
      <c r="Q1622" s="4">
        <f>'FICHE PRODUIT'!$E$4313</f>
        <v>230</v>
      </c>
      <c r="R1622" s="4">
        <f>'FICHE PRODUIT'!$E$4314</f>
        <v>261.36363636363632</v>
      </c>
      <c r="S1622" s="122">
        <f>'FICHE PRODUIT'!$E$4315</f>
        <v>0</v>
      </c>
      <c r="T1622" s="2">
        <f>'FICHE PRODUIT'!A4326</f>
        <v>0</v>
      </c>
      <c r="U1622" s="2">
        <f>'FICHE PRODUIT'!B4326</f>
        <v>0</v>
      </c>
      <c r="V1622" s="2">
        <f>'FICHE PRODUIT'!C4326</f>
        <v>0</v>
      </c>
      <c r="W1622" s="2">
        <f>'FICHE PRODUIT'!D4326</f>
        <v>0</v>
      </c>
      <c r="X1622" s="2">
        <f>'FICHE PRODUIT'!E4326</f>
        <v>0</v>
      </c>
      <c r="Y1622" s="2">
        <f>'FICHE PRODUIT'!F4326</f>
        <v>0</v>
      </c>
      <c r="Z1622" s="2">
        <f>'FICHE PRODUIT'!G4326</f>
        <v>0</v>
      </c>
      <c r="AA1622" s="2">
        <f>'FICHE PRODUIT'!H4326</f>
        <v>0</v>
      </c>
    </row>
    <row r="1623" spans="1:27" x14ac:dyDescent="0.2">
      <c r="A1623" s="7" t="str">
        <f>'FICHE PRODUIT'!$A$4293</f>
        <v>SLACK IVY PDG W</v>
      </c>
      <c r="B1623" s="2" t="str">
        <f>'FICHE PRODUIT'!$H$4293</f>
        <v>Beige</v>
      </c>
      <c r="C1623" s="2" t="str">
        <f>'FICHE PRODUIT'!$S$4293</f>
        <v>W26-27</v>
      </c>
      <c r="D1623" s="2">
        <f>'FICHE PRODUIT'!$Q$4293</f>
        <v>0</v>
      </c>
      <c r="E1623" s="2" t="str">
        <f>'FICHE PRODUIT'!$S$4295</f>
        <v>IN PRODUCTION</v>
      </c>
      <c r="F1623" s="2" t="str">
        <f>'FICHE PRODUIT'!$E$4297</f>
        <v>Page 119</v>
      </c>
      <c r="G1623" s="2" t="str">
        <f>'FICHE PRODUIT'!$E$4298</f>
        <v>Done</v>
      </c>
      <c r="H1623" s="122" t="str">
        <f>'FICHE PRODUIT'!$E$4299</f>
        <v>OCEAN SURPLUS</v>
      </c>
      <c r="I1623" s="2" t="b">
        <f>'FICHE PRODUIT'!$E$4301</f>
        <v>0</v>
      </c>
      <c r="J1623" s="2" t="str">
        <f>'FICHE PRODUIT'!$E$4303</f>
        <v>Blazers</v>
      </c>
      <c r="K1623" s="2" t="str">
        <f>'FICHE PRODUIT'!$E$4304</f>
        <v>Slack</v>
      </c>
      <c r="L1623" s="4">
        <f>'FICHE PRODUIT'!$E$4306</f>
        <v>90</v>
      </c>
      <c r="M1623" s="4">
        <f>'FICHE PRODUIT'!$E$4307</f>
        <v>12.5</v>
      </c>
      <c r="N1623" s="4">
        <f>'FICHE PRODUIT'!$E$4309</f>
        <v>102.5</v>
      </c>
      <c r="O1623" s="4">
        <f>'FICHE PRODUIT'!$E$4310</f>
        <v>5.6097560975609753</v>
      </c>
      <c r="P1623" s="4">
        <f>'FICHE PRODUIT'!$E$4312</f>
        <v>575</v>
      </c>
      <c r="Q1623" s="4">
        <f>'FICHE PRODUIT'!$E$4313</f>
        <v>230</v>
      </c>
      <c r="R1623" s="4">
        <f>'FICHE PRODUIT'!$E$4314</f>
        <v>261.36363636363632</v>
      </c>
      <c r="S1623" s="122">
        <f>'FICHE PRODUIT'!$E$4315</f>
        <v>0</v>
      </c>
      <c r="T1623" s="2">
        <f>'FICHE PRODUIT'!A4327</f>
        <v>0</v>
      </c>
      <c r="U1623" s="2">
        <f>'FICHE PRODUIT'!B4327</f>
        <v>0</v>
      </c>
      <c r="V1623" s="2">
        <f>'FICHE PRODUIT'!C4327</f>
        <v>0</v>
      </c>
      <c r="W1623" s="2">
        <f>'FICHE PRODUIT'!D4327</f>
        <v>0</v>
      </c>
      <c r="X1623" s="2">
        <f>'FICHE PRODUIT'!E4327</f>
        <v>0</v>
      </c>
      <c r="Y1623" s="2">
        <f>'FICHE PRODUIT'!F4327</f>
        <v>0</v>
      </c>
      <c r="Z1623" s="2">
        <f>'FICHE PRODUIT'!G4327</f>
        <v>0</v>
      </c>
      <c r="AA1623" s="2">
        <f>'FICHE PRODUIT'!H4327</f>
        <v>0</v>
      </c>
    </row>
    <row r="1624" spans="1:27" x14ac:dyDescent="0.2">
      <c r="A1624" s="7" t="str">
        <f>'FICHE PRODUIT'!$A$4293</f>
        <v>SLACK IVY PDG W</v>
      </c>
      <c r="B1624" s="2" t="str">
        <f>'FICHE PRODUIT'!$H$4293</f>
        <v>Beige</v>
      </c>
      <c r="C1624" s="2" t="str">
        <f>'FICHE PRODUIT'!$S$4293</f>
        <v>W26-27</v>
      </c>
      <c r="D1624" s="2">
        <f>'FICHE PRODUIT'!$Q$4293</f>
        <v>0</v>
      </c>
      <c r="E1624" s="2" t="str">
        <f>'FICHE PRODUIT'!$S$4295</f>
        <v>IN PRODUCTION</v>
      </c>
      <c r="F1624" s="2" t="str">
        <f>'FICHE PRODUIT'!$E$4297</f>
        <v>Page 119</v>
      </c>
      <c r="G1624" s="2" t="str">
        <f>'FICHE PRODUIT'!$E$4298</f>
        <v>Done</v>
      </c>
      <c r="H1624" s="122" t="str">
        <f>'FICHE PRODUIT'!$E$4299</f>
        <v>OCEAN SURPLUS</v>
      </c>
      <c r="I1624" s="2" t="b">
        <f>'FICHE PRODUIT'!$E$4301</f>
        <v>0</v>
      </c>
      <c r="J1624" s="2" t="str">
        <f>'FICHE PRODUIT'!$E$4303</f>
        <v>Blazers</v>
      </c>
      <c r="K1624" s="2" t="str">
        <f>'FICHE PRODUIT'!$E$4304</f>
        <v>Slack</v>
      </c>
      <c r="L1624" s="4">
        <f>'FICHE PRODUIT'!$E$4306</f>
        <v>90</v>
      </c>
      <c r="M1624" s="4">
        <f>'FICHE PRODUIT'!$E$4307</f>
        <v>12.5</v>
      </c>
      <c r="N1624" s="4">
        <f>'FICHE PRODUIT'!$E$4309</f>
        <v>102.5</v>
      </c>
      <c r="O1624" s="4">
        <f>'FICHE PRODUIT'!$E$4310</f>
        <v>5.6097560975609753</v>
      </c>
      <c r="P1624" s="4">
        <f>'FICHE PRODUIT'!$E$4312</f>
        <v>575</v>
      </c>
      <c r="Q1624" s="4">
        <f>'FICHE PRODUIT'!$E$4313</f>
        <v>230</v>
      </c>
      <c r="R1624" s="4">
        <f>'FICHE PRODUIT'!$E$4314</f>
        <v>261.36363636363632</v>
      </c>
      <c r="S1624" s="122">
        <f>'FICHE PRODUIT'!$E$4315</f>
        <v>0</v>
      </c>
      <c r="T1624" s="2">
        <f>'FICHE PRODUIT'!A4328</f>
        <v>0</v>
      </c>
      <c r="U1624" s="2">
        <f>'FICHE PRODUIT'!B4328</f>
        <v>0</v>
      </c>
      <c r="V1624" s="2">
        <f>'FICHE PRODUIT'!C4328</f>
        <v>0</v>
      </c>
      <c r="W1624" s="2">
        <f>'FICHE PRODUIT'!D4328</f>
        <v>0</v>
      </c>
      <c r="X1624" s="2">
        <f>'FICHE PRODUIT'!E4328</f>
        <v>0</v>
      </c>
      <c r="Y1624" s="2">
        <f>'FICHE PRODUIT'!F4328</f>
        <v>0</v>
      </c>
      <c r="Z1624" s="2">
        <f>'FICHE PRODUIT'!G4328</f>
        <v>0</v>
      </c>
      <c r="AA1624" s="2">
        <f>'FICHE PRODUIT'!H4328</f>
        <v>0</v>
      </c>
    </row>
    <row r="1625" spans="1:27" x14ac:dyDescent="0.2">
      <c r="A1625" s="7" t="str">
        <f>'FICHE PRODUIT'!$A$4293</f>
        <v>SLACK IVY PDG W</v>
      </c>
      <c r="B1625" s="2" t="str">
        <f>'FICHE PRODUIT'!$H$4293</f>
        <v>Beige</v>
      </c>
      <c r="C1625" s="2" t="str">
        <f>'FICHE PRODUIT'!$S$4293</f>
        <v>W26-27</v>
      </c>
      <c r="D1625" s="2">
        <f>'FICHE PRODUIT'!$Q$4293</f>
        <v>0</v>
      </c>
      <c r="E1625" s="2" t="str">
        <f>'FICHE PRODUIT'!$S$4295</f>
        <v>IN PRODUCTION</v>
      </c>
      <c r="F1625" s="2" t="str">
        <f>'FICHE PRODUIT'!$E$4297</f>
        <v>Page 119</v>
      </c>
      <c r="G1625" s="2" t="str">
        <f>'FICHE PRODUIT'!$E$4298</f>
        <v>Done</v>
      </c>
      <c r="H1625" s="122" t="str">
        <f>'FICHE PRODUIT'!$E$4299</f>
        <v>OCEAN SURPLUS</v>
      </c>
      <c r="I1625" s="2" t="b">
        <f>'FICHE PRODUIT'!$E$4301</f>
        <v>0</v>
      </c>
      <c r="J1625" s="2" t="str">
        <f>'FICHE PRODUIT'!$E$4303</f>
        <v>Blazers</v>
      </c>
      <c r="K1625" s="2" t="str">
        <f>'FICHE PRODUIT'!$E$4304</f>
        <v>Slack</v>
      </c>
      <c r="L1625" s="4">
        <f>'FICHE PRODUIT'!$E$4306</f>
        <v>90</v>
      </c>
      <c r="M1625" s="4">
        <f>'FICHE PRODUIT'!$E$4307</f>
        <v>12.5</v>
      </c>
      <c r="N1625" s="4">
        <f>'FICHE PRODUIT'!$E$4309</f>
        <v>102.5</v>
      </c>
      <c r="O1625" s="4">
        <f>'FICHE PRODUIT'!$E$4310</f>
        <v>5.6097560975609753</v>
      </c>
      <c r="P1625" s="4">
        <f>'FICHE PRODUIT'!$E$4312</f>
        <v>575</v>
      </c>
      <c r="Q1625" s="4">
        <f>'FICHE PRODUIT'!$E$4313</f>
        <v>230</v>
      </c>
      <c r="R1625" s="4">
        <f>'FICHE PRODUIT'!$E$4314</f>
        <v>261.36363636363632</v>
      </c>
      <c r="S1625" s="122">
        <f>'FICHE PRODUIT'!$E$4315</f>
        <v>0</v>
      </c>
      <c r="T1625" s="2">
        <f>'FICHE PRODUIT'!A4329</f>
        <v>0</v>
      </c>
      <c r="U1625" s="2">
        <f>'FICHE PRODUIT'!B4329</f>
        <v>0</v>
      </c>
      <c r="V1625" s="2">
        <f>'FICHE PRODUIT'!C4329</f>
        <v>0</v>
      </c>
      <c r="W1625" s="2">
        <f>'FICHE PRODUIT'!D4329</f>
        <v>0</v>
      </c>
      <c r="X1625" s="2">
        <f>'FICHE PRODUIT'!E4329</f>
        <v>0</v>
      </c>
      <c r="Y1625" s="2">
        <f>'FICHE PRODUIT'!F4329</f>
        <v>0</v>
      </c>
      <c r="Z1625" s="2">
        <f>'FICHE PRODUIT'!G4329</f>
        <v>0</v>
      </c>
      <c r="AA1625" s="2">
        <f>'FICHE PRODUIT'!H4329</f>
        <v>0</v>
      </c>
    </row>
    <row r="1626" spans="1:27" x14ac:dyDescent="0.2">
      <c r="A1626" s="7" t="str">
        <f>'FICHE PRODUIT'!$A$4293</f>
        <v>SLACK IVY PDG W</v>
      </c>
      <c r="B1626" s="2" t="str">
        <f>'FICHE PRODUIT'!$H$4293</f>
        <v>Beige</v>
      </c>
      <c r="C1626" s="2" t="str">
        <f>'FICHE PRODUIT'!$S$4293</f>
        <v>W26-27</v>
      </c>
      <c r="D1626" s="2">
        <f>'FICHE PRODUIT'!$Q$4293</f>
        <v>0</v>
      </c>
      <c r="E1626" s="2" t="str">
        <f>'FICHE PRODUIT'!$S$4295</f>
        <v>IN PRODUCTION</v>
      </c>
      <c r="F1626" s="2" t="str">
        <f>'FICHE PRODUIT'!$E$4297</f>
        <v>Page 119</v>
      </c>
      <c r="G1626" s="2" t="str">
        <f>'FICHE PRODUIT'!$E$4298</f>
        <v>Done</v>
      </c>
      <c r="H1626" s="122" t="str">
        <f>'FICHE PRODUIT'!$E$4299</f>
        <v>OCEAN SURPLUS</v>
      </c>
      <c r="I1626" s="2" t="b">
        <f>'FICHE PRODUIT'!$E$4301</f>
        <v>0</v>
      </c>
      <c r="J1626" s="2" t="str">
        <f>'FICHE PRODUIT'!$E$4303</f>
        <v>Blazers</v>
      </c>
      <c r="K1626" s="2" t="str">
        <f>'FICHE PRODUIT'!$E$4304</f>
        <v>Slack</v>
      </c>
      <c r="L1626" s="4">
        <f>'FICHE PRODUIT'!$E$4306</f>
        <v>90</v>
      </c>
      <c r="M1626" s="4">
        <f>'FICHE PRODUIT'!$E$4307</f>
        <v>12.5</v>
      </c>
      <c r="N1626" s="4">
        <f>'FICHE PRODUIT'!$E$4309</f>
        <v>102.5</v>
      </c>
      <c r="O1626" s="4">
        <f>'FICHE PRODUIT'!$E$4310</f>
        <v>5.6097560975609753</v>
      </c>
      <c r="P1626" s="4">
        <f>'FICHE PRODUIT'!$E$4312</f>
        <v>575</v>
      </c>
      <c r="Q1626" s="4">
        <f>'FICHE PRODUIT'!$E$4313</f>
        <v>230</v>
      </c>
      <c r="R1626" s="4">
        <f>'FICHE PRODUIT'!$E$4314</f>
        <v>261.36363636363632</v>
      </c>
      <c r="S1626" s="122">
        <f>'FICHE PRODUIT'!$E$4315</f>
        <v>0</v>
      </c>
      <c r="T1626" s="2">
        <f>'FICHE PRODUIT'!A4330</f>
        <v>0</v>
      </c>
      <c r="U1626" s="2">
        <f>'FICHE PRODUIT'!B4330</f>
        <v>0</v>
      </c>
      <c r="V1626" s="2">
        <f>'FICHE PRODUIT'!C4330</f>
        <v>0</v>
      </c>
      <c r="W1626" s="2">
        <f>'FICHE PRODUIT'!D4330</f>
        <v>0</v>
      </c>
      <c r="X1626" s="2">
        <f>'FICHE PRODUIT'!E4330</f>
        <v>0</v>
      </c>
      <c r="Y1626" s="2">
        <f>'FICHE PRODUIT'!F4330</f>
        <v>0</v>
      </c>
      <c r="Z1626" s="2">
        <f>'FICHE PRODUIT'!G4330</f>
        <v>0</v>
      </c>
      <c r="AA1626" s="2">
        <f>'FICHE PRODUIT'!H4330</f>
        <v>0</v>
      </c>
    </row>
    <row r="1627" spans="1:27" x14ac:dyDescent="0.2">
      <c r="A1627" s="7" t="str">
        <f>'FICHE PRODUIT'!$A$4293</f>
        <v>SLACK IVY PDG W</v>
      </c>
      <c r="B1627" s="2" t="str">
        <f>'FICHE PRODUIT'!$H$4293</f>
        <v>Beige</v>
      </c>
      <c r="C1627" s="2" t="str">
        <f>'FICHE PRODUIT'!$S$4293</f>
        <v>W26-27</v>
      </c>
      <c r="D1627" s="2">
        <f>'FICHE PRODUIT'!$Q$4293</f>
        <v>0</v>
      </c>
      <c r="E1627" s="2" t="str">
        <f>'FICHE PRODUIT'!$S$4295</f>
        <v>IN PRODUCTION</v>
      </c>
      <c r="F1627" s="2" t="str">
        <f>'FICHE PRODUIT'!$E$4297</f>
        <v>Page 119</v>
      </c>
      <c r="G1627" s="2" t="str">
        <f>'FICHE PRODUIT'!$E$4298</f>
        <v>Done</v>
      </c>
      <c r="H1627" s="122" t="str">
        <f>'FICHE PRODUIT'!$E$4299</f>
        <v>OCEAN SURPLUS</v>
      </c>
      <c r="I1627" s="2" t="b">
        <f>'FICHE PRODUIT'!$E$4301</f>
        <v>0</v>
      </c>
      <c r="J1627" s="2" t="str">
        <f>'FICHE PRODUIT'!$E$4303</f>
        <v>Blazers</v>
      </c>
      <c r="K1627" s="2" t="str">
        <f>'FICHE PRODUIT'!$E$4304</f>
        <v>Slack</v>
      </c>
      <c r="L1627" s="4">
        <f>'FICHE PRODUIT'!$E$4306</f>
        <v>90</v>
      </c>
      <c r="M1627" s="4">
        <f>'FICHE PRODUIT'!$E$4307</f>
        <v>12.5</v>
      </c>
      <c r="N1627" s="4">
        <f>'FICHE PRODUIT'!$E$4309</f>
        <v>102.5</v>
      </c>
      <c r="O1627" s="4">
        <f>'FICHE PRODUIT'!$E$4310</f>
        <v>5.6097560975609753</v>
      </c>
      <c r="P1627" s="4">
        <f>'FICHE PRODUIT'!$E$4312</f>
        <v>575</v>
      </c>
      <c r="Q1627" s="4">
        <f>'FICHE PRODUIT'!$E$4313</f>
        <v>230</v>
      </c>
      <c r="R1627" s="4">
        <f>'FICHE PRODUIT'!$E$4314</f>
        <v>261.36363636363632</v>
      </c>
      <c r="S1627" s="122">
        <f>'FICHE PRODUIT'!$E$4315</f>
        <v>0</v>
      </c>
      <c r="T1627" s="2">
        <f>'FICHE PRODUIT'!A4331</f>
        <v>0</v>
      </c>
      <c r="U1627" s="2">
        <f>'FICHE PRODUIT'!B4331</f>
        <v>0</v>
      </c>
      <c r="V1627" s="2">
        <f>'FICHE PRODUIT'!C4331</f>
        <v>0</v>
      </c>
      <c r="W1627" s="2">
        <f>'FICHE PRODUIT'!D4331</f>
        <v>0</v>
      </c>
      <c r="X1627" s="2">
        <f>'FICHE PRODUIT'!E4331</f>
        <v>0</v>
      </c>
      <c r="Y1627" s="2">
        <f>'FICHE PRODUIT'!F4331</f>
        <v>0</v>
      </c>
      <c r="Z1627" s="2">
        <f>'FICHE PRODUIT'!G4331</f>
        <v>0</v>
      </c>
      <c r="AA1627" s="2">
        <f>'FICHE PRODUIT'!H4331</f>
        <v>0</v>
      </c>
    </row>
    <row r="1628" spans="1:27" x14ac:dyDescent="0.2">
      <c r="A1628" s="7" t="str">
        <f>'FICHE PRODUIT'!$A$4293</f>
        <v>SLACK IVY PDG W</v>
      </c>
      <c r="B1628" s="2" t="str">
        <f>'FICHE PRODUIT'!$H$4293</f>
        <v>Beige</v>
      </c>
      <c r="C1628" s="2" t="str">
        <f>'FICHE PRODUIT'!$S$4293</f>
        <v>W26-27</v>
      </c>
      <c r="D1628" s="2">
        <f>'FICHE PRODUIT'!$Q$4293</f>
        <v>0</v>
      </c>
      <c r="E1628" s="2" t="str">
        <f>'FICHE PRODUIT'!$S$4295</f>
        <v>IN PRODUCTION</v>
      </c>
      <c r="F1628" s="2" t="str">
        <f>'FICHE PRODUIT'!$E$4297</f>
        <v>Page 119</v>
      </c>
      <c r="G1628" s="2" t="str">
        <f>'FICHE PRODUIT'!$E$4298</f>
        <v>Done</v>
      </c>
      <c r="H1628" s="122" t="str">
        <f>'FICHE PRODUIT'!$E$4299</f>
        <v>OCEAN SURPLUS</v>
      </c>
      <c r="I1628" s="2" t="b">
        <f>'FICHE PRODUIT'!$E$4301</f>
        <v>0</v>
      </c>
      <c r="J1628" s="2" t="str">
        <f>'FICHE PRODUIT'!$E$4303</f>
        <v>Blazers</v>
      </c>
      <c r="K1628" s="2" t="str">
        <f>'FICHE PRODUIT'!$E$4304</f>
        <v>Slack</v>
      </c>
      <c r="L1628" s="4">
        <f>'FICHE PRODUIT'!$E$4306</f>
        <v>90</v>
      </c>
      <c r="M1628" s="4">
        <f>'FICHE PRODUIT'!$E$4307</f>
        <v>12.5</v>
      </c>
      <c r="N1628" s="4">
        <f>'FICHE PRODUIT'!$E$4309</f>
        <v>102.5</v>
      </c>
      <c r="O1628" s="4">
        <f>'FICHE PRODUIT'!$E$4310</f>
        <v>5.6097560975609753</v>
      </c>
      <c r="P1628" s="4">
        <f>'FICHE PRODUIT'!$E$4312</f>
        <v>575</v>
      </c>
      <c r="Q1628" s="4">
        <f>'FICHE PRODUIT'!$E$4313</f>
        <v>230</v>
      </c>
      <c r="R1628" s="4">
        <f>'FICHE PRODUIT'!$E$4314</f>
        <v>261.36363636363632</v>
      </c>
      <c r="S1628" s="122">
        <f>'FICHE PRODUIT'!$E$4315</f>
        <v>0</v>
      </c>
      <c r="T1628" s="2">
        <f>'FICHE PRODUIT'!A4332</f>
        <v>0</v>
      </c>
      <c r="U1628" s="2">
        <f>'FICHE PRODUIT'!B4332</f>
        <v>0</v>
      </c>
      <c r="V1628" s="2">
        <f>'FICHE PRODUIT'!C4332</f>
        <v>0</v>
      </c>
      <c r="W1628" s="2">
        <f>'FICHE PRODUIT'!D4332</f>
        <v>1</v>
      </c>
      <c r="X1628" s="2">
        <f>'FICHE PRODUIT'!E4332</f>
        <v>14</v>
      </c>
      <c r="Y1628" s="2">
        <f>'FICHE PRODUIT'!F4332</f>
        <v>10</v>
      </c>
      <c r="Z1628" s="2">
        <f>'FICHE PRODUIT'!G4332</f>
        <v>10</v>
      </c>
      <c r="AA1628" s="2">
        <f>'FICHE PRODUIT'!H4332</f>
        <v>140</v>
      </c>
    </row>
    <row r="1629" spans="1:27" x14ac:dyDescent="0.2">
      <c r="A1629" s="7" t="str">
        <f>'FICHE PRODUIT'!$A$4293</f>
        <v>SLACK IVY PDG W</v>
      </c>
      <c r="B1629" s="2" t="str">
        <f>'FICHE PRODUIT'!$H$4293</f>
        <v>Beige</v>
      </c>
      <c r="C1629" s="2" t="str">
        <f>'FICHE PRODUIT'!$S$4293</f>
        <v>W26-27</v>
      </c>
      <c r="D1629" s="2">
        <f>'FICHE PRODUIT'!$Q$4293</f>
        <v>0</v>
      </c>
      <c r="E1629" s="2" t="str">
        <f>'FICHE PRODUIT'!$S$4295</f>
        <v>IN PRODUCTION</v>
      </c>
      <c r="F1629" s="2" t="str">
        <f>'FICHE PRODUIT'!$E$4297</f>
        <v>Page 119</v>
      </c>
      <c r="G1629" s="2" t="str">
        <f>'FICHE PRODUIT'!$E$4298</f>
        <v>Done</v>
      </c>
      <c r="H1629" s="122" t="str">
        <f>'FICHE PRODUIT'!$E$4299</f>
        <v>OCEAN SURPLUS</v>
      </c>
      <c r="I1629" s="2" t="b">
        <f>'FICHE PRODUIT'!$E$4301</f>
        <v>0</v>
      </c>
      <c r="J1629" s="2" t="str">
        <f>'FICHE PRODUIT'!$E$4303</f>
        <v>Blazers</v>
      </c>
      <c r="K1629" s="2" t="str">
        <f>'FICHE PRODUIT'!$E$4304</f>
        <v>Slack</v>
      </c>
      <c r="L1629" s="4">
        <f>'FICHE PRODUIT'!$E$4306</f>
        <v>90</v>
      </c>
      <c r="M1629" s="4">
        <f>'FICHE PRODUIT'!$E$4307</f>
        <v>12.5</v>
      </c>
      <c r="N1629" s="4">
        <f>'FICHE PRODUIT'!$E$4309</f>
        <v>102.5</v>
      </c>
      <c r="O1629" s="4">
        <f>'FICHE PRODUIT'!$E$4310</f>
        <v>5.6097560975609753</v>
      </c>
      <c r="P1629" s="4">
        <f>'FICHE PRODUIT'!$E$4312</f>
        <v>575</v>
      </c>
      <c r="Q1629" s="4">
        <f>'FICHE PRODUIT'!$E$4313</f>
        <v>230</v>
      </c>
      <c r="R1629" s="4">
        <f>'FICHE PRODUIT'!$E$4314</f>
        <v>261.36363636363632</v>
      </c>
      <c r="S1629" s="122">
        <f>'FICHE PRODUIT'!$E$4315</f>
        <v>0</v>
      </c>
      <c r="T1629" s="2" t="str">
        <f>'FICHE PRODUIT'!A4333</f>
        <v>Frais externe</v>
      </c>
      <c r="U1629" s="2" t="str">
        <f>'FICHE PRODUIT'!B4333</f>
        <v>Transport</v>
      </c>
      <c r="V1629" s="2" t="str">
        <f>'FICHE PRODUIT'!C4333</f>
        <v xml:space="preserve">Européen </v>
      </c>
      <c r="W1629" s="2">
        <f>'FICHE PRODUIT'!D4333</f>
        <v>1</v>
      </c>
      <c r="X1629" s="2">
        <f>'FICHE PRODUIT'!E4333</f>
        <v>14</v>
      </c>
      <c r="Y1629" s="2">
        <f>'FICHE PRODUIT'!F4333</f>
        <v>2</v>
      </c>
      <c r="Z1629" s="2">
        <f>'FICHE PRODUIT'!G4333</f>
        <v>2</v>
      </c>
      <c r="AA1629" s="2">
        <f>'FICHE PRODUIT'!H4333</f>
        <v>28</v>
      </c>
    </row>
    <row r="1630" spans="1:27" x14ac:dyDescent="0.2">
      <c r="A1630" s="7" t="str">
        <f>'FICHE PRODUIT'!$A$4293</f>
        <v>SLACK IVY PDG W</v>
      </c>
      <c r="B1630" s="2" t="str">
        <f>'FICHE PRODUIT'!$H$4293</f>
        <v>Beige</v>
      </c>
      <c r="C1630" s="2" t="str">
        <f>'FICHE PRODUIT'!$S$4293</f>
        <v>W26-27</v>
      </c>
      <c r="D1630" s="2">
        <f>'FICHE PRODUIT'!$Q$4293</f>
        <v>0</v>
      </c>
      <c r="E1630" s="2" t="str">
        <f>'FICHE PRODUIT'!$S$4295</f>
        <v>IN PRODUCTION</v>
      </c>
      <c r="F1630" s="2" t="str">
        <f>'FICHE PRODUIT'!$E$4297</f>
        <v>Page 119</v>
      </c>
      <c r="G1630" s="2" t="str">
        <f>'FICHE PRODUIT'!$E$4298</f>
        <v>Done</v>
      </c>
      <c r="H1630" s="122" t="str">
        <f>'FICHE PRODUIT'!$E$4299</f>
        <v>OCEAN SURPLUS</v>
      </c>
      <c r="I1630" s="2" t="b">
        <f>'FICHE PRODUIT'!$E$4301</f>
        <v>0</v>
      </c>
      <c r="J1630" s="2" t="str">
        <f>'FICHE PRODUIT'!$E$4303</f>
        <v>Blazers</v>
      </c>
      <c r="K1630" s="2" t="str">
        <f>'FICHE PRODUIT'!$E$4304</f>
        <v>Slack</v>
      </c>
      <c r="L1630" s="4">
        <f>'FICHE PRODUIT'!$E$4306</f>
        <v>90</v>
      </c>
      <c r="M1630" s="4">
        <f>'FICHE PRODUIT'!$E$4307</f>
        <v>12.5</v>
      </c>
      <c r="N1630" s="4">
        <f>'FICHE PRODUIT'!$E$4309</f>
        <v>102.5</v>
      </c>
      <c r="O1630" s="4">
        <f>'FICHE PRODUIT'!$E$4310</f>
        <v>5.6097560975609753</v>
      </c>
      <c r="P1630" s="4">
        <f>'FICHE PRODUIT'!$E$4312</f>
        <v>575</v>
      </c>
      <c r="Q1630" s="4">
        <f>'FICHE PRODUIT'!$E$4313</f>
        <v>230</v>
      </c>
      <c r="R1630" s="4">
        <f>'FICHE PRODUIT'!$E$4314</f>
        <v>261.36363636363632</v>
      </c>
      <c r="S1630" s="122">
        <f>'FICHE PRODUIT'!$E$4315</f>
        <v>0</v>
      </c>
      <c r="T1630" s="2" t="str">
        <f>'FICHE PRODUIT'!A4334</f>
        <v>Frais externe</v>
      </c>
      <c r="U1630" s="2" t="str">
        <f>'FICHE PRODUIT'!B4334</f>
        <v>Communication</v>
      </c>
      <c r="V1630" s="2" t="str">
        <f>'FICHE PRODUIT'!C4334</f>
        <v>Marketing</v>
      </c>
      <c r="W1630" s="2">
        <f>'FICHE PRODUIT'!D4334</f>
        <v>1</v>
      </c>
      <c r="X1630" s="2">
        <f>'FICHE PRODUIT'!E4334</f>
        <v>14</v>
      </c>
      <c r="Y1630" s="2">
        <f>'FICHE PRODUIT'!F4334</f>
        <v>0.5</v>
      </c>
      <c r="Z1630" s="2">
        <f>'FICHE PRODUIT'!G4334</f>
        <v>0.5</v>
      </c>
      <c r="AA1630" s="2">
        <f>'FICHE PRODUIT'!H4334</f>
        <v>7</v>
      </c>
    </row>
    <row r="1631" spans="1:27" x14ac:dyDescent="0.2">
      <c r="A1631" s="7" t="str">
        <f>'FICHE PRODUIT'!$A$4336</f>
        <v>SLACK IVY PDP W</v>
      </c>
      <c r="B1631" s="2" t="str">
        <f>'FICHE PRODUIT'!$H$4336</f>
        <v>Brown</v>
      </c>
      <c r="C1631" s="2" t="str">
        <f>'FICHE PRODUIT'!$S$4336</f>
        <v>W26-27</v>
      </c>
      <c r="D1631" s="2">
        <f>'FICHE PRODUIT'!$Q$4336</f>
        <v>0</v>
      </c>
      <c r="E1631" s="2" t="str">
        <f>'FICHE PRODUIT'!$S$4338</f>
        <v>IN PRODUCTION</v>
      </c>
      <c r="F1631" s="2" t="str">
        <f>'FICHE PRODUIT'!$E$4340</f>
        <v>Page 120</v>
      </c>
      <c r="G1631" s="2" t="str">
        <f>'FICHE PRODUIT'!$E$4341</f>
        <v>Done</v>
      </c>
      <c r="H1631" s="122" t="str">
        <f>'FICHE PRODUIT'!$E$4342</f>
        <v>OCEAN SURPLUS</v>
      </c>
      <c r="I1631" s="2" t="b">
        <f>'FICHE PRODUIT'!$E$4344</f>
        <v>0</v>
      </c>
      <c r="J1631" s="2" t="str">
        <f>'FICHE PRODUIT'!$E$4346</f>
        <v>Blazers</v>
      </c>
      <c r="K1631" s="2" t="str">
        <f>'FICHE PRODUIT'!$E$4347</f>
        <v>Slack</v>
      </c>
      <c r="L1631" s="4">
        <f>'FICHE PRODUIT'!$E$4349</f>
        <v>90</v>
      </c>
      <c r="M1631" s="4">
        <f>'FICHE PRODUIT'!$E$4350</f>
        <v>12.5</v>
      </c>
      <c r="N1631" s="4">
        <f>'FICHE PRODUIT'!$E$4352</f>
        <v>102.5</v>
      </c>
      <c r="O1631" s="4">
        <f>'FICHE PRODUIT'!$E$4353</f>
        <v>5.6097560975609753</v>
      </c>
      <c r="P1631" s="4">
        <f>'FICHE PRODUIT'!$E$4355</f>
        <v>575</v>
      </c>
      <c r="Q1631" s="4">
        <f>'FICHE PRODUIT'!$E$4356</f>
        <v>230</v>
      </c>
      <c r="R1631" s="4">
        <f>'FICHE PRODUIT'!$E$4357</f>
        <v>261.36363636363632</v>
      </c>
      <c r="S1631" s="122">
        <f>'FICHE PRODUIT'!$E$4358</f>
        <v>0</v>
      </c>
      <c r="T1631" s="2" t="str">
        <f>'FICHE PRODUIT'!A4363</f>
        <v>FABRIC</v>
      </c>
      <c r="U1631" s="2" t="str">
        <f>'FICHE PRODUIT'!B4363</f>
        <v>PANTEX</v>
      </c>
      <c r="V1631" s="2" t="str">
        <f>'FICHE PRODUIT'!C4363</f>
        <v>LIPEZ 1106/0409M</v>
      </c>
      <c r="W1631" s="2">
        <f>'FICHE PRODUIT'!D4363</f>
        <v>1.85</v>
      </c>
      <c r="X1631" s="2">
        <f>'FICHE PRODUIT'!E4363</f>
        <v>24.05</v>
      </c>
      <c r="Y1631" s="2">
        <f>'FICHE PRODUIT'!F4363</f>
        <v>0</v>
      </c>
      <c r="Z1631" s="2">
        <f>'FICHE PRODUIT'!G4363</f>
        <v>0</v>
      </c>
      <c r="AA1631" s="2">
        <f>'FICHE PRODUIT'!H4363</f>
        <v>0</v>
      </c>
    </row>
    <row r="1632" spans="1:27" x14ac:dyDescent="0.2">
      <c r="A1632" s="7" t="str">
        <f>'FICHE PRODUIT'!$A$4336</f>
        <v>SLACK IVY PDP W</v>
      </c>
      <c r="B1632" s="2" t="str">
        <f>'FICHE PRODUIT'!$H$4336</f>
        <v>Brown</v>
      </c>
      <c r="C1632" s="2" t="str">
        <f>'FICHE PRODUIT'!$S$4336</f>
        <v>W26-27</v>
      </c>
      <c r="D1632" s="2">
        <f>'FICHE PRODUIT'!$Q$4336</f>
        <v>0</v>
      </c>
      <c r="E1632" s="2" t="str">
        <f>'FICHE PRODUIT'!$S$4338</f>
        <v>IN PRODUCTION</v>
      </c>
      <c r="F1632" s="2" t="str">
        <f>'FICHE PRODUIT'!$E$4340</f>
        <v>Page 120</v>
      </c>
      <c r="G1632" s="2" t="str">
        <f>'FICHE PRODUIT'!$E$4341</f>
        <v>Done</v>
      </c>
      <c r="H1632" s="122" t="str">
        <f>'FICHE PRODUIT'!$E$4342</f>
        <v>OCEAN SURPLUS</v>
      </c>
      <c r="I1632" s="2" t="b">
        <f>'FICHE PRODUIT'!$E$4344</f>
        <v>0</v>
      </c>
      <c r="J1632" s="2" t="str">
        <f>'FICHE PRODUIT'!$E$4346</f>
        <v>Blazers</v>
      </c>
      <c r="K1632" s="2" t="str">
        <f>'FICHE PRODUIT'!$E$4347</f>
        <v>Slack</v>
      </c>
      <c r="L1632" s="4">
        <f>'FICHE PRODUIT'!$E$4349</f>
        <v>90</v>
      </c>
      <c r="M1632" s="4">
        <f>'FICHE PRODUIT'!$E$4350</f>
        <v>12.5</v>
      </c>
      <c r="N1632" s="4">
        <f>'FICHE PRODUIT'!$E$4352</f>
        <v>102.5</v>
      </c>
      <c r="O1632" s="4">
        <f>'FICHE PRODUIT'!$E$4353</f>
        <v>5.6097560975609753</v>
      </c>
      <c r="P1632" s="4">
        <f>'FICHE PRODUIT'!$E$4355</f>
        <v>575</v>
      </c>
      <c r="Q1632" s="4">
        <f>'FICHE PRODUIT'!$E$4356</f>
        <v>230</v>
      </c>
      <c r="R1632" s="4">
        <f>'FICHE PRODUIT'!$E$4357</f>
        <v>261.36363636363632</v>
      </c>
      <c r="S1632" s="122">
        <f>'FICHE PRODUIT'!$E$4358</f>
        <v>0</v>
      </c>
      <c r="T1632" s="2">
        <f>'FICHE PRODUIT'!A4364</f>
        <v>0</v>
      </c>
      <c r="U1632" s="2">
        <f>'FICHE PRODUIT'!B4364</f>
        <v>0</v>
      </c>
      <c r="V1632" s="2">
        <f>'FICHE PRODUIT'!C4364</f>
        <v>0</v>
      </c>
      <c r="W1632" s="2">
        <f>'FICHE PRODUIT'!D4364</f>
        <v>0</v>
      </c>
      <c r="X1632" s="2">
        <f>'FICHE PRODUIT'!E4364</f>
        <v>0</v>
      </c>
      <c r="Y1632" s="2">
        <f>'FICHE PRODUIT'!F4364</f>
        <v>0</v>
      </c>
      <c r="Z1632" s="2">
        <f>'FICHE PRODUIT'!G4364</f>
        <v>0</v>
      </c>
      <c r="AA1632" s="2">
        <f>'FICHE PRODUIT'!H4364</f>
        <v>0</v>
      </c>
    </row>
    <row r="1633" spans="1:27" x14ac:dyDescent="0.2">
      <c r="A1633" s="7" t="str">
        <f>'FICHE PRODUIT'!$A$4336</f>
        <v>SLACK IVY PDP W</v>
      </c>
      <c r="B1633" s="2" t="str">
        <f>'FICHE PRODUIT'!$H$4336</f>
        <v>Brown</v>
      </c>
      <c r="C1633" s="2" t="str">
        <f>'FICHE PRODUIT'!$S$4336</f>
        <v>W26-27</v>
      </c>
      <c r="D1633" s="2">
        <f>'FICHE PRODUIT'!$Q$4336</f>
        <v>0</v>
      </c>
      <c r="E1633" s="2" t="str">
        <f>'FICHE PRODUIT'!$S$4338</f>
        <v>IN PRODUCTION</v>
      </c>
      <c r="F1633" s="2" t="str">
        <f>'FICHE PRODUIT'!$E$4340</f>
        <v>Page 120</v>
      </c>
      <c r="G1633" s="2" t="str">
        <f>'FICHE PRODUIT'!$E$4341</f>
        <v>Done</v>
      </c>
      <c r="H1633" s="122" t="str">
        <f>'FICHE PRODUIT'!$E$4342</f>
        <v>OCEAN SURPLUS</v>
      </c>
      <c r="I1633" s="2" t="b">
        <f>'FICHE PRODUIT'!$E$4344</f>
        <v>0</v>
      </c>
      <c r="J1633" s="2" t="str">
        <f>'FICHE PRODUIT'!$E$4346</f>
        <v>Blazers</v>
      </c>
      <c r="K1633" s="2" t="str">
        <f>'FICHE PRODUIT'!$E$4347</f>
        <v>Slack</v>
      </c>
      <c r="L1633" s="4">
        <f>'FICHE PRODUIT'!$E$4349</f>
        <v>90</v>
      </c>
      <c r="M1633" s="4">
        <f>'FICHE PRODUIT'!$E$4350</f>
        <v>12.5</v>
      </c>
      <c r="N1633" s="4">
        <f>'FICHE PRODUIT'!$E$4352</f>
        <v>102.5</v>
      </c>
      <c r="O1633" s="4">
        <f>'FICHE PRODUIT'!$E$4353</f>
        <v>5.6097560975609753</v>
      </c>
      <c r="P1633" s="4">
        <f>'FICHE PRODUIT'!$E$4355</f>
        <v>575</v>
      </c>
      <c r="Q1633" s="4">
        <f>'FICHE PRODUIT'!$E$4356</f>
        <v>230</v>
      </c>
      <c r="R1633" s="4">
        <f>'FICHE PRODUIT'!$E$4357</f>
        <v>261.36363636363632</v>
      </c>
      <c r="S1633" s="122">
        <f>'FICHE PRODUIT'!$E$4358</f>
        <v>0</v>
      </c>
      <c r="T1633" s="2">
        <f>'FICHE PRODUIT'!A4365</f>
        <v>0</v>
      </c>
      <c r="U1633" s="2">
        <f>'FICHE PRODUIT'!B4365</f>
        <v>0</v>
      </c>
      <c r="V1633" s="2">
        <f>'FICHE PRODUIT'!C4365</f>
        <v>0</v>
      </c>
      <c r="W1633" s="2">
        <f>'FICHE PRODUIT'!D4365</f>
        <v>0</v>
      </c>
      <c r="X1633" s="2">
        <f>'FICHE PRODUIT'!E4365</f>
        <v>0</v>
      </c>
      <c r="Y1633" s="2">
        <f>'FICHE PRODUIT'!F4365</f>
        <v>0</v>
      </c>
      <c r="Z1633" s="2">
        <f>'FICHE PRODUIT'!G4365</f>
        <v>0</v>
      </c>
      <c r="AA1633" s="2">
        <f>'FICHE PRODUIT'!H4365</f>
        <v>0</v>
      </c>
    </row>
    <row r="1634" spans="1:27" x14ac:dyDescent="0.2">
      <c r="A1634" s="7" t="str">
        <f>'FICHE PRODUIT'!$A$4336</f>
        <v>SLACK IVY PDP W</v>
      </c>
      <c r="B1634" s="2" t="str">
        <f>'FICHE PRODUIT'!$H$4336</f>
        <v>Brown</v>
      </c>
      <c r="C1634" s="2" t="str">
        <f>'FICHE PRODUIT'!$S$4336</f>
        <v>W26-27</v>
      </c>
      <c r="D1634" s="2">
        <f>'FICHE PRODUIT'!$Q$4336</f>
        <v>0</v>
      </c>
      <c r="E1634" s="2" t="str">
        <f>'FICHE PRODUIT'!$S$4338</f>
        <v>IN PRODUCTION</v>
      </c>
      <c r="F1634" s="2" t="str">
        <f>'FICHE PRODUIT'!$E$4340</f>
        <v>Page 120</v>
      </c>
      <c r="G1634" s="2" t="str">
        <f>'FICHE PRODUIT'!$E$4341</f>
        <v>Done</v>
      </c>
      <c r="H1634" s="122" t="str">
        <f>'FICHE PRODUIT'!$E$4342</f>
        <v>OCEAN SURPLUS</v>
      </c>
      <c r="I1634" s="2" t="b">
        <f>'FICHE PRODUIT'!$E$4344</f>
        <v>0</v>
      </c>
      <c r="J1634" s="2" t="str">
        <f>'FICHE PRODUIT'!$E$4346</f>
        <v>Blazers</v>
      </c>
      <c r="K1634" s="2" t="str">
        <f>'FICHE PRODUIT'!$E$4347</f>
        <v>Slack</v>
      </c>
      <c r="L1634" s="4">
        <f>'FICHE PRODUIT'!$E$4349</f>
        <v>90</v>
      </c>
      <c r="M1634" s="4">
        <f>'FICHE PRODUIT'!$E$4350</f>
        <v>12.5</v>
      </c>
      <c r="N1634" s="4">
        <f>'FICHE PRODUIT'!$E$4352</f>
        <v>102.5</v>
      </c>
      <c r="O1634" s="4">
        <f>'FICHE PRODUIT'!$E$4353</f>
        <v>5.6097560975609753</v>
      </c>
      <c r="P1634" s="4">
        <f>'FICHE PRODUIT'!$E$4355</f>
        <v>575</v>
      </c>
      <c r="Q1634" s="4">
        <f>'FICHE PRODUIT'!$E$4356</f>
        <v>230</v>
      </c>
      <c r="R1634" s="4">
        <f>'FICHE PRODUIT'!$E$4357</f>
        <v>261.36363636363632</v>
      </c>
      <c r="S1634" s="122">
        <f>'FICHE PRODUIT'!$E$4358</f>
        <v>0</v>
      </c>
      <c r="T1634" s="2">
        <f>'FICHE PRODUIT'!A4366</f>
        <v>0</v>
      </c>
      <c r="U1634" s="2">
        <f>'FICHE PRODUIT'!B4366</f>
        <v>0</v>
      </c>
      <c r="V1634" s="2">
        <f>'FICHE PRODUIT'!C4366</f>
        <v>0</v>
      </c>
      <c r="W1634" s="2">
        <f>'FICHE PRODUIT'!D4366</f>
        <v>0</v>
      </c>
      <c r="X1634" s="2">
        <f>'FICHE PRODUIT'!E4366</f>
        <v>0</v>
      </c>
      <c r="Y1634" s="2">
        <f>'FICHE PRODUIT'!F4366</f>
        <v>0</v>
      </c>
      <c r="Z1634" s="2">
        <f>'FICHE PRODUIT'!G4366</f>
        <v>0</v>
      </c>
      <c r="AA1634" s="2">
        <f>'FICHE PRODUIT'!H4366</f>
        <v>0</v>
      </c>
    </row>
    <row r="1635" spans="1:27" x14ac:dyDescent="0.2">
      <c r="A1635" s="7" t="str">
        <f>'FICHE PRODUIT'!$A$4336</f>
        <v>SLACK IVY PDP W</v>
      </c>
      <c r="B1635" s="2" t="str">
        <f>'FICHE PRODUIT'!$H$4336</f>
        <v>Brown</v>
      </c>
      <c r="C1635" s="2" t="str">
        <f>'FICHE PRODUIT'!$S$4336</f>
        <v>W26-27</v>
      </c>
      <c r="D1635" s="2">
        <f>'FICHE PRODUIT'!$Q$4336</f>
        <v>0</v>
      </c>
      <c r="E1635" s="2" t="str">
        <f>'FICHE PRODUIT'!$S$4338</f>
        <v>IN PRODUCTION</v>
      </c>
      <c r="F1635" s="2" t="str">
        <f>'FICHE PRODUIT'!$E$4340</f>
        <v>Page 120</v>
      </c>
      <c r="G1635" s="2" t="str">
        <f>'FICHE PRODUIT'!$E$4341</f>
        <v>Done</v>
      </c>
      <c r="H1635" s="122" t="str">
        <f>'FICHE PRODUIT'!$E$4342</f>
        <v>OCEAN SURPLUS</v>
      </c>
      <c r="I1635" s="2" t="b">
        <f>'FICHE PRODUIT'!$E$4344</f>
        <v>0</v>
      </c>
      <c r="J1635" s="2" t="str">
        <f>'FICHE PRODUIT'!$E$4346</f>
        <v>Blazers</v>
      </c>
      <c r="K1635" s="2" t="str">
        <f>'FICHE PRODUIT'!$E$4347</f>
        <v>Slack</v>
      </c>
      <c r="L1635" s="4">
        <f>'FICHE PRODUIT'!$E$4349</f>
        <v>90</v>
      </c>
      <c r="M1635" s="4">
        <f>'FICHE PRODUIT'!$E$4350</f>
        <v>12.5</v>
      </c>
      <c r="N1635" s="4">
        <f>'FICHE PRODUIT'!$E$4352</f>
        <v>102.5</v>
      </c>
      <c r="O1635" s="4">
        <f>'FICHE PRODUIT'!$E$4353</f>
        <v>5.6097560975609753</v>
      </c>
      <c r="P1635" s="4">
        <f>'FICHE PRODUIT'!$E$4355</f>
        <v>575</v>
      </c>
      <c r="Q1635" s="4">
        <f>'FICHE PRODUIT'!$E$4356</f>
        <v>230</v>
      </c>
      <c r="R1635" s="4">
        <f>'FICHE PRODUIT'!$E$4357</f>
        <v>261.36363636363632</v>
      </c>
      <c r="S1635" s="122">
        <f>'FICHE PRODUIT'!$E$4358</f>
        <v>0</v>
      </c>
      <c r="T1635" s="2">
        <f>'FICHE PRODUIT'!A4367</f>
        <v>0</v>
      </c>
      <c r="U1635" s="2">
        <f>'FICHE PRODUIT'!B4367</f>
        <v>0</v>
      </c>
      <c r="V1635" s="2">
        <f>'FICHE PRODUIT'!C4367</f>
        <v>0</v>
      </c>
      <c r="W1635" s="2">
        <f>'FICHE PRODUIT'!D4367</f>
        <v>0</v>
      </c>
      <c r="X1635" s="2">
        <f>'FICHE PRODUIT'!E4367</f>
        <v>0</v>
      </c>
      <c r="Y1635" s="2">
        <f>'FICHE PRODUIT'!F4367</f>
        <v>0</v>
      </c>
      <c r="Z1635" s="2">
        <f>'FICHE PRODUIT'!G4367</f>
        <v>0</v>
      </c>
      <c r="AA1635" s="2">
        <f>'FICHE PRODUIT'!H4367</f>
        <v>0</v>
      </c>
    </row>
    <row r="1636" spans="1:27" x14ac:dyDescent="0.2">
      <c r="A1636" s="7" t="str">
        <f>'FICHE PRODUIT'!$A$4336</f>
        <v>SLACK IVY PDP W</v>
      </c>
      <c r="B1636" s="2" t="str">
        <f>'FICHE PRODUIT'!$H$4336</f>
        <v>Brown</v>
      </c>
      <c r="C1636" s="2" t="str">
        <f>'FICHE PRODUIT'!$S$4336</f>
        <v>W26-27</v>
      </c>
      <c r="D1636" s="2">
        <f>'FICHE PRODUIT'!$Q$4336</f>
        <v>0</v>
      </c>
      <c r="E1636" s="2" t="str">
        <f>'FICHE PRODUIT'!$S$4338</f>
        <v>IN PRODUCTION</v>
      </c>
      <c r="F1636" s="2" t="str">
        <f>'FICHE PRODUIT'!$E$4340</f>
        <v>Page 120</v>
      </c>
      <c r="G1636" s="2" t="str">
        <f>'FICHE PRODUIT'!$E$4341</f>
        <v>Done</v>
      </c>
      <c r="H1636" s="122" t="str">
        <f>'FICHE PRODUIT'!$E$4342</f>
        <v>OCEAN SURPLUS</v>
      </c>
      <c r="I1636" s="2" t="b">
        <f>'FICHE PRODUIT'!$E$4344</f>
        <v>0</v>
      </c>
      <c r="J1636" s="2" t="str">
        <f>'FICHE PRODUIT'!$E$4346</f>
        <v>Blazers</v>
      </c>
      <c r="K1636" s="2" t="str">
        <f>'FICHE PRODUIT'!$E$4347</f>
        <v>Slack</v>
      </c>
      <c r="L1636" s="4">
        <f>'FICHE PRODUIT'!$E$4349</f>
        <v>90</v>
      </c>
      <c r="M1636" s="4">
        <f>'FICHE PRODUIT'!$E$4350</f>
        <v>12.5</v>
      </c>
      <c r="N1636" s="4">
        <f>'FICHE PRODUIT'!$E$4352</f>
        <v>102.5</v>
      </c>
      <c r="O1636" s="4">
        <f>'FICHE PRODUIT'!$E$4353</f>
        <v>5.6097560975609753</v>
      </c>
      <c r="P1636" s="4">
        <f>'FICHE PRODUIT'!$E$4355</f>
        <v>575</v>
      </c>
      <c r="Q1636" s="4">
        <f>'FICHE PRODUIT'!$E$4356</f>
        <v>230</v>
      </c>
      <c r="R1636" s="4">
        <f>'FICHE PRODUIT'!$E$4357</f>
        <v>261.36363636363632</v>
      </c>
      <c r="S1636" s="122">
        <f>'FICHE PRODUIT'!$E$4358</f>
        <v>0</v>
      </c>
      <c r="T1636" s="2">
        <f>'FICHE PRODUIT'!A4368</f>
        <v>0</v>
      </c>
      <c r="U1636" s="2">
        <f>'FICHE PRODUIT'!B4368</f>
        <v>0</v>
      </c>
      <c r="V1636" s="2">
        <f>'FICHE PRODUIT'!C4368</f>
        <v>0</v>
      </c>
      <c r="W1636" s="2">
        <f>'FICHE PRODUIT'!D4368</f>
        <v>0</v>
      </c>
      <c r="X1636" s="2">
        <f>'FICHE PRODUIT'!E4368</f>
        <v>0</v>
      </c>
      <c r="Y1636" s="2">
        <f>'FICHE PRODUIT'!F4368</f>
        <v>0</v>
      </c>
      <c r="Z1636" s="2">
        <f>'FICHE PRODUIT'!G4368</f>
        <v>0</v>
      </c>
      <c r="AA1636" s="2">
        <f>'FICHE PRODUIT'!H4368</f>
        <v>0</v>
      </c>
    </row>
    <row r="1637" spans="1:27" x14ac:dyDescent="0.2">
      <c r="A1637" s="7" t="str">
        <f>'FICHE PRODUIT'!$A$4336</f>
        <v>SLACK IVY PDP W</v>
      </c>
      <c r="B1637" s="2" t="str">
        <f>'FICHE PRODUIT'!$H$4336</f>
        <v>Brown</v>
      </c>
      <c r="C1637" s="2" t="str">
        <f>'FICHE PRODUIT'!$S$4336</f>
        <v>W26-27</v>
      </c>
      <c r="D1637" s="2">
        <f>'FICHE PRODUIT'!$Q$4336</f>
        <v>0</v>
      </c>
      <c r="E1637" s="2" t="str">
        <f>'FICHE PRODUIT'!$S$4338</f>
        <v>IN PRODUCTION</v>
      </c>
      <c r="F1637" s="2" t="str">
        <f>'FICHE PRODUIT'!$E$4340</f>
        <v>Page 120</v>
      </c>
      <c r="G1637" s="2" t="str">
        <f>'FICHE PRODUIT'!$E$4341</f>
        <v>Done</v>
      </c>
      <c r="H1637" s="122" t="str">
        <f>'FICHE PRODUIT'!$E$4342</f>
        <v>OCEAN SURPLUS</v>
      </c>
      <c r="I1637" s="2" t="b">
        <f>'FICHE PRODUIT'!$E$4344</f>
        <v>0</v>
      </c>
      <c r="J1637" s="2" t="str">
        <f>'FICHE PRODUIT'!$E$4346</f>
        <v>Blazers</v>
      </c>
      <c r="K1637" s="2" t="str">
        <f>'FICHE PRODUIT'!$E$4347</f>
        <v>Slack</v>
      </c>
      <c r="L1637" s="4">
        <f>'FICHE PRODUIT'!$E$4349</f>
        <v>90</v>
      </c>
      <c r="M1637" s="4">
        <f>'FICHE PRODUIT'!$E$4350</f>
        <v>12.5</v>
      </c>
      <c r="N1637" s="4">
        <f>'FICHE PRODUIT'!$E$4352</f>
        <v>102.5</v>
      </c>
      <c r="O1637" s="4">
        <f>'FICHE PRODUIT'!$E$4353</f>
        <v>5.6097560975609753</v>
      </c>
      <c r="P1637" s="4">
        <f>'FICHE PRODUIT'!$E$4355</f>
        <v>575</v>
      </c>
      <c r="Q1637" s="4">
        <f>'FICHE PRODUIT'!$E$4356</f>
        <v>230</v>
      </c>
      <c r="R1637" s="4">
        <f>'FICHE PRODUIT'!$E$4357</f>
        <v>261.36363636363632</v>
      </c>
      <c r="S1637" s="122">
        <f>'FICHE PRODUIT'!$E$4358</f>
        <v>0</v>
      </c>
      <c r="T1637" s="2">
        <f>'FICHE PRODUIT'!A4369</f>
        <v>0</v>
      </c>
      <c r="U1637" s="2">
        <f>'FICHE PRODUIT'!B4369</f>
        <v>0</v>
      </c>
      <c r="V1637" s="2">
        <f>'FICHE PRODUIT'!C4369</f>
        <v>0</v>
      </c>
      <c r="W1637" s="2">
        <f>'FICHE PRODUIT'!D4369</f>
        <v>0</v>
      </c>
      <c r="X1637" s="2">
        <f>'FICHE PRODUIT'!E4369</f>
        <v>0</v>
      </c>
      <c r="Y1637" s="2">
        <f>'FICHE PRODUIT'!F4369</f>
        <v>0</v>
      </c>
      <c r="Z1637" s="2">
        <f>'FICHE PRODUIT'!G4369</f>
        <v>0</v>
      </c>
      <c r="AA1637" s="2">
        <f>'FICHE PRODUIT'!H4369</f>
        <v>0</v>
      </c>
    </row>
    <row r="1638" spans="1:27" x14ac:dyDescent="0.2">
      <c r="A1638" s="7" t="str">
        <f>'FICHE PRODUIT'!$A$4336</f>
        <v>SLACK IVY PDP W</v>
      </c>
      <c r="B1638" s="2" t="str">
        <f>'FICHE PRODUIT'!$H$4336</f>
        <v>Brown</v>
      </c>
      <c r="C1638" s="2" t="str">
        <f>'FICHE PRODUIT'!$S$4336</f>
        <v>W26-27</v>
      </c>
      <c r="D1638" s="2">
        <f>'FICHE PRODUIT'!$Q$4336</f>
        <v>0</v>
      </c>
      <c r="E1638" s="2" t="str">
        <f>'FICHE PRODUIT'!$S$4338</f>
        <v>IN PRODUCTION</v>
      </c>
      <c r="F1638" s="2" t="str">
        <f>'FICHE PRODUIT'!$E$4340</f>
        <v>Page 120</v>
      </c>
      <c r="G1638" s="2" t="str">
        <f>'FICHE PRODUIT'!$E$4341</f>
        <v>Done</v>
      </c>
      <c r="H1638" s="122" t="str">
        <f>'FICHE PRODUIT'!$E$4342</f>
        <v>OCEAN SURPLUS</v>
      </c>
      <c r="I1638" s="2" t="b">
        <f>'FICHE PRODUIT'!$E$4344</f>
        <v>0</v>
      </c>
      <c r="J1638" s="2" t="str">
        <f>'FICHE PRODUIT'!$E$4346</f>
        <v>Blazers</v>
      </c>
      <c r="K1638" s="2" t="str">
        <f>'FICHE PRODUIT'!$E$4347</f>
        <v>Slack</v>
      </c>
      <c r="L1638" s="4">
        <f>'FICHE PRODUIT'!$E$4349</f>
        <v>90</v>
      </c>
      <c r="M1638" s="4">
        <f>'FICHE PRODUIT'!$E$4350</f>
        <v>12.5</v>
      </c>
      <c r="N1638" s="4">
        <f>'FICHE PRODUIT'!$E$4352</f>
        <v>102.5</v>
      </c>
      <c r="O1638" s="4">
        <f>'FICHE PRODUIT'!$E$4353</f>
        <v>5.6097560975609753</v>
      </c>
      <c r="P1638" s="4">
        <f>'FICHE PRODUIT'!$E$4355</f>
        <v>575</v>
      </c>
      <c r="Q1638" s="4">
        <f>'FICHE PRODUIT'!$E$4356</f>
        <v>230</v>
      </c>
      <c r="R1638" s="4">
        <f>'FICHE PRODUIT'!$E$4357</f>
        <v>261.36363636363632</v>
      </c>
      <c r="S1638" s="122">
        <f>'FICHE PRODUIT'!$E$4358</f>
        <v>0</v>
      </c>
      <c r="T1638" s="2">
        <f>'FICHE PRODUIT'!A4370</f>
        <v>0</v>
      </c>
      <c r="U1638" s="2">
        <f>'FICHE PRODUIT'!B4370</f>
        <v>0</v>
      </c>
      <c r="V1638" s="2">
        <f>'FICHE PRODUIT'!C4370</f>
        <v>0</v>
      </c>
      <c r="W1638" s="2">
        <f>'FICHE PRODUIT'!D4370</f>
        <v>0</v>
      </c>
      <c r="X1638" s="2">
        <f>'FICHE PRODUIT'!E4370</f>
        <v>0</v>
      </c>
      <c r="Y1638" s="2">
        <f>'FICHE PRODUIT'!F4370</f>
        <v>0</v>
      </c>
      <c r="Z1638" s="2">
        <f>'FICHE PRODUIT'!G4370</f>
        <v>0</v>
      </c>
      <c r="AA1638" s="2">
        <f>'FICHE PRODUIT'!H4370</f>
        <v>0</v>
      </c>
    </row>
    <row r="1639" spans="1:27" x14ac:dyDescent="0.2">
      <c r="A1639" s="7" t="str">
        <f>'FICHE PRODUIT'!$A$4336</f>
        <v>SLACK IVY PDP W</v>
      </c>
      <c r="B1639" s="2" t="str">
        <f>'FICHE PRODUIT'!$H$4336</f>
        <v>Brown</v>
      </c>
      <c r="C1639" s="2" t="str">
        <f>'FICHE PRODUIT'!$S$4336</f>
        <v>W26-27</v>
      </c>
      <c r="D1639" s="2">
        <f>'FICHE PRODUIT'!$Q$4336</f>
        <v>0</v>
      </c>
      <c r="E1639" s="2" t="str">
        <f>'FICHE PRODUIT'!$S$4338</f>
        <v>IN PRODUCTION</v>
      </c>
      <c r="F1639" s="2" t="str">
        <f>'FICHE PRODUIT'!$E$4340</f>
        <v>Page 120</v>
      </c>
      <c r="G1639" s="2" t="str">
        <f>'FICHE PRODUIT'!$E$4341</f>
        <v>Done</v>
      </c>
      <c r="H1639" s="122" t="str">
        <f>'FICHE PRODUIT'!$E$4342</f>
        <v>OCEAN SURPLUS</v>
      </c>
      <c r="I1639" s="2" t="b">
        <f>'FICHE PRODUIT'!$E$4344</f>
        <v>0</v>
      </c>
      <c r="J1639" s="2" t="str">
        <f>'FICHE PRODUIT'!$E$4346</f>
        <v>Blazers</v>
      </c>
      <c r="K1639" s="2" t="str">
        <f>'FICHE PRODUIT'!$E$4347</f>
        <v>Slack</v>
      </c>
      <c r="L1639" s="4">
        <f>'FICHE PRODUIT'!$E$4349</f>
        <v>90</v>
      </c>
      <c r="M1639" s="4">
        <f>'FICHE PRODUIT'!$E$4350</f>
        <v>12.5</v>
      </c>
      <c r="N1639" s="4">
        <f>'FICHE PRODUIT'!$E$4352</f>
        <v>102.5</v>
      </c>
      <c r="O1639" s="4">
        <f>'FICHE PRODUIT'!$E$4353</f>
        <v>5.6097560975609753</v>
      </c>
      <c r="P1639" s="4">
        <f>'FICHE PRODUIT'!$E$4355</f>
        <v>575</v>
      </c>
      <c r="Q1639" s="4">
        <f>'FICHE PRODUIT'!$E$4356</f>
        <v>230</v>
      </c>
      <c r="R1639" s="4">
        <f>'FICHE PRODUIT'!$E$4357</f>
        <v>261.36363636363632</v>
      </c>
      <c r="S1639" s="122">
        <f>'FICHE PRODUIT'!$E$4358</f>
        <v>0</v>
      </c>
      <c r="T1639" s="2">
        <f>'FICHE PRODUIT'!A4371</f>
        <v>0</v>
      </c>
      <c r="U1639" s="2">
        <f>'FICHE PRODUIT'!B4371</f>
        <v>0</v>
      </c>
      <c r="V1639" s="2">
        <f>'FICHE PRODUIT'!C4371</f>
        <v>0</v>
      </c>
      <c r="W1639" s="2">
        <f>'FICHE PRODUIT'!D4371</f>
        <v>0</v>
      </c>
      <c r="X1639" s="2">
        <f>'FICHE PRODUIT'!E4371</f>
        <v>0</v>
      </c>
      <c r="Y1639" s="2">
        <f>'FICHE PRODUIT'!F4371</f>
        <v>0</v>
      </c>
      <c r="Z1639" s="2">
        <f>'FICHE PRODUIT'!G4371</f>
        <v>0</v>
      </c>
      <c r="AA1639" s="2">
        <f>'FICHE PRODUIT'!H4371</f>
        <v>0</v>
      </c>
    </row>
    <row r="1640" spans="1:27" x14ac:dyDescent="0.2">
      <c r="A1640" s="7" t="str">
        <f>'FICHE PRODUIT'!$A$4336</f>
        <v>SLACK IVY PDP W</v>
      </c>
      <c r="B1640" s="2" t="str">
        <f>'FICHE PRODUIT'!$H$4336</f>
        <v>Brown</v>
      </c>
      <c r="C1640" s="2" t="str">
        <f>'FICHE PRODUIT'!$S$4336</f>
        <v>W26-27</v>
      </c>
      <c r="D1640" s="2">
        <f>'FICHE PRODUIT'!$Q$4336</f>
        <v>0</v>
      </c>
      <c r="E1640" s="2" t="str">
        <f>'FICHE PRODUIT'!$S$4338</f>
        <v>IN PRODUCTION</v>
      </c>
      <c r="F1640" s="2" t="str">
        <f>'FICHE PRODUIT'!$E$4340</f>
        <v>Page 120</v>
      </c>
      <c r="G1640" s="2" t="str">
        <f>'FICHE PRODUIT'!$E$4341</f>
        <v>Done</v>
      </c>
      <c r="H1640" s="122" t="str">
        <f>'FICHE PRODUIT'!$E$4342</f>
        <v>OCEAN SURPLUS</v>
      </c>
      <c r="I1640" s="2" t="b">
        <f>'FICHE PRODUIT'!$E$4344</f>
        <v>0</v>
      </c>
      <c r="J1640" s="2" t="str">
        <f>'FICHE PRODUIT'!$E$4346</f>
        <v>Blazers</v>
      </c>
      <c r="K1640" s="2" t="str">
        <f>'FICHE PRODUIT'!$E$4347</f>
        <v>Slack</v>
      </c>
      <c r="L1640" s="4">
        <f>'FICHE PRODUIT'!$E$4349</f>
        <v>90</v>
      </c>
      <c r="M1640" s="4">
        <f>'FICHE PRODUIT'!$E$4350</f>
        <v>12.5</v>
      </c>
      <c r="N1640" s="4">
        <f>'FICHE PRODUIT'!$E$4352</f>
        <v>102.5</v>
      </c>
      <c r="O1640" s="4">
        <f>'FICHE PRODUIT'!$E$4353</f>
        <v>5.6097560975609753</v>
      </c>
      <c r="P1640" s="4">
        <f>'FICHE PRODUIT'!$E$4355</f>
        <v>575</v>
      </c>
      <c r="Q1640" s="4">
        <f>'FICHE PRODUIT'!$E$4356</f>
        <v>230</v>
      </c>
      <c r="R1640" s="4">
        <f>'FICHE PRODUIT'!$E$4357</f>
        <v>261.36363636363632</v>
      </c>
      <c r="S1640" s="122">
        <f>'FICHE PRODUIT'!$E$4358</f>
        <v>0</v>
      </c>
      <c r="T1640" s="2">
        <f>'FICHE PRODUIT'!A4372</f>
        <v>0</v>
      </c>
      <c r="U1640" s="2">
        <f>'FICHE PRODUIT'!B4372</f>
        <v>0</v>
      </c>
      <c r="V1640" s="2">
        <f>'FICHE PRODUIT'!C4372</f>
        <v>0</v>
      </c>
      <c r="W1640" s="2">
        <f>'FICHE PRODUIT'!D4372</f>
        <v>0</v>
      </c>
      <c r="X1640" s="2">
        <f>'FICHE PRODUIT'!E4372</f>
        <v>0</v>
      </c>
      <c r="Y1640" s="2">
        <f>'FICHE PRODUIT'!F4372</f>
        <v>0</v>
      </c>
      <c r="Z1640" s="2">
        <f>'FICHE PRODUIT'!G4372</f>
        <v>0</v>
      </c>
      <c r="AA1640" s="2">
        <f>'FICHE PRODUIT'!H4372</f>
        <v>0</v>
      </c>
    </row>
    <row r="1641" spans="1:27" x14ac:dyDescent="0.2">
      <c r="A1641" s="7" t="str">
        <f>'FICHE PRODUIT'!$A$4336</f>
        <v>SLACK IVY PDP W</v>
      </c>
      <c r="B1641" s="2" t="str">
        <f>'FICHE PRODUIT'!$H$4336</f>
        <v>Brown</v>
      </c>
      <c r="C1641" s="2" t="str">
        <f>'FICHE PRODUIT'!$S$4336</f>
        <v>W26-27</v>
      </c>
      <c r="D1641" s="2">
        <f>'FICHE PRODUIT'!$Q$4336</f>
        <v>0</v>
      </c>
      <c r="E1641" s="2" t="str">
        <f>'FICHE PRODUIT'!$S$4338</f>
        <v>IN PRODUCTION</v>
      </c>
      <c r="F1641" s="2" t="str">
        <f>'FICHE PRODUIT'!$E$4340</f>
        <v>Page 120</v>
      </c>
      <c r="G1641" s="2" t="str">
        <f>'FICHE PRODUIT'!$E$4341</f>
        <v>Done</v>
      </c>
      <c r="H1641" s="122" t="str">
        <f>'FICHE PRODUIT'!$E$4342</f>
        <v>OCEAN SURPLUS</v>
      </c>
      <c r="I1641" s="2" t="b">
        <f>'FICHE PRODUIT'!$E$4344</f>
        <v>0</v>
      </c>
      <c r="J1641" s="2" t="str">
        <f>'FICHE PRODUIT'!$E$4346</f>
        <v>Blazers</v>
      </c>
      <c r="K1641" s="2" t="str">
        <f>'FICHE PRODUIT'!$E$4347</f>
        <v>Slack</v>
      </c>
      <c r="L1641" s="4">
        <f>'FICHE PRODUIT'!$E$4349</f>
        <v>90</v>
      </c>
      <c r="M1641" s="4">
        <f>'FICHE PRODUIT'!$E$4350</f>
        <v>12.5</v>
      </c>
      <c r="N1641" s="4">
        <f>'FICHE PRODUIT'!$E$4352</f>
        <v>102.5</v>
      </c>
      <c r="O1641" s="4">
        <f>'FICHE PRODUIT'!$E$4353</f>
        <v>5.6097560975609753</v>
      </c>
      <c r="P1641" s="4">
        <f>'FICHE PRODUIT'!$E$4355</f>
        <v>575</v>
      </c>
      <c r="Q1641" s="4">
        <f>'FICHE PRODUIT'!$E$4356</f>
        <v>230</v>
      </c>
      <c r="R1641" s="4">
        <f>'FICHE PRODUIT'!$E$4357</f>
        <v>261.36363636363632</v>
      </c>
      <c r="S1641" s="122">
        <f>'FICHE PRODUIT'!$E$4358</f>
        <v>0</v>
      </c>
      <c r="T1641" s="2">
        <f>'FICHE PRODUIT'!A4373</f>
        <v>0</v>
      </c>
      <c r="U1641" s="2">
        <f>'FICHE PRODUIT'!B4373</f>
        <v>0</v>
      </c>
      <c r="V1641" s="2">
        <f>'FICHE PRODUIT'!C4373</f>
        <v>0</v>
      </c>
      <c r="W1641" s="2">
        <f>'FICHE PRODUIT'!D4373</f>
        <v>0</v>
      </c>
      <c r="X1641" s="2">
        <f>'FICHE PRODUIT'!E4373</f>
        <v>0</v>
      </c>
      <c r="Y1641" s="2">
        <f>'FICHE PRODUIT'!F4373</f>
        <v>0</v>
      </c>
      <c r="Z1641" s="2">
        <f>'FICHE PRODUIT'!G4373</f>
        <v>0</v>
      </c>
      <c r="AA1641" s="2">
        <f>'FICHE PRODUIT'!H4373</f>
        <v>0</v>
      </c>
    </row>
    <row r="1642" spans="1:27" x14ac:dyDescent="0.2">
      <c r="A1642" s="7" t="str">
        <f>'FICHE PRODUIT'!$A$4336</f>
        <v>SLACK IVY PDP W</v>
      </c>
      <c r="B1642" s="2" t="str">
        <f>'FICHE PRODUIT'!$H$4336</f>
        <v>Brown</v>
      </c>
      <c r="C1642" s="2" t="str">
        <f>'FICHE PRODUIT'!$S$4336</f>
        <v>W26-27</v>
      </c>
      <c r="D1642" s="2">
        <f>'FICHE PRODUIT'!$Q$4336</f>
        <v>0</v>
      </c>
      <c r="E1642" s="2" t="str">
        <f>'FICHE PRODUIT'!$S$4338</f>
        <v>IN PRODUCTION</v>
      </c>
      <c r="F1642" s="2" t="str">
        <f>'FICHE PRODUIT'!$E$4340</f>
        <v>Page 120</v>
      </c>
      <c r="G1642" s="2" t="str">
        <f>'FICHE PRODUIT'!$E$4341</f>
        <v>Done</v>
      </c>
      <c r="H1642" s="122" t="str">
        <f>'FICHE PRODUIT'!$E$4342</f>
        <v>OCEAN SURPLUS</v>
      </c>
      <c r="I1642" s="2" t="b">
        <f>'FICHE PRODUIT'!$E$4344</f>
        <v>0</v>
      </c>
      <c r="J1642" s="2" t="str">
        <f>'FICHE PRODUIT'!$E$4346</f>
        <v>Blazers</v>
      </c>
      <c r="K1642" s="2" t="str">
        <f>'FICHE PRODUIT'!$E$4347</f>
        <v>Slack</v>
      </c>
      <c r="L1642" s="4">
        <f>'FICHE PRODUIT'!$E$4349</f>
        <v>90</v>
      </c>
      <c r="M1642" s="4">
        <f>'FICHE PRODUIT'!$E$4350</f>
        <v>12.5</v>
      </c>
      <c r="N1642" s="4">
        <f>'FICHE PRODUIT'!$E$4352</f>
        <v>102.5</v>
      </c>
      <c r="O1642" s="4">
        <f>'FICHE PRODUIT'!$E$4353</f>
        <v>5.6097560975609753</v>
      </c>
      <c r="P1642" s="4">
        <f>'FICHE PRODUIT'!$E$4355</f>
        <v>575</v>
      </c>
      <c r="Q1642" s="4">
        <f>'FICHE PRODUIT'!$E$4356</f>
        <v>230</v>
      </c>
      <c r="R1642" s="4">
        <f>'FICHE PRODUIT'!$E$4357</f>
        <v>261.36363636363632</v>
      </c>
      <c r="S1642" s="122">
        <f>'FICHE PRODUIT'!$E$4358</f>
        <v>0</v>
      </c>
      <c r="T1642" s="2">
        <f>'FICHE PRODUIT'!A4374</f>
        <v>0</v>
      </c>
      <c r="U1642" s="2">
        <f>'FICHE PRODUIT'!B4374</f>
        <v>0</v>
      </c>
      <c r="V1642" s="2">
        <f>'FICHE PRODUIT'!C4374</f>
        <v>0</v>
      </c>
      <c r="W1642" s="2">
        <f>'FICHE PRODUIT'!D4374</f>
        <v>0</v>
      </c>
      <c r="X1642" s="2">
        <f>'FICHE PRODUIT'!E4374</f>
        <v>0</v>
      </c>
      <c r="Y1642" s="2">
        <f>'FICHE PRODUIT'!F4374</f>
        <v>0</v>
      </c>
      <c r="Z1642" s="2">
        <f>'FICHE PRODUIT'!G4374</f>
        <v>0</v>
      </c>
      <c r="AA1642" s="2">
        <f>'FICHE PRODUIT'!H4374</f>
        <v>0</v>
      </c>
    </row>
    <row r="1643" spans="1:27" x14ac:dyDescent="0.2">
      <c r="A1643" s="7" t="str">
        <f>'FICHE PRODUIT'!$A$4336</f>
        <v>SLACK IVY PDP W</v>
      </c>
      <c r="B1643" s="2" t="str">
        <f>'FICHE PRODUIT'!$H$4336</f>
        <v>Brown</v>
      </c>
      <c r="C1643" s="2" t="str">
        <f>'FICHE PRODUIT'!$S$4336</f>
        <v>W26-27</v>
      </c>
      <c r="D1643" s="2">
        <f>'FICHE PRODUIT'!$Q$4336</f>
        <v>0</v>
      </c>
      <c r="E1643" s="2" t="str">
        <f>'FICHE PRODUIT'!$S$4338</f>
        <v>IN PRODUCTION</v>
      </c>
      <c r="F1643" s="2" t="str">
        <f>'FICHE PRODUIT'!$E$4340</f>
        <v>Page 120</v>
      </c>
      <c r="G1643" s="2" t="str">
        <f>'FICHE PRODUIT'!$E$4341</f>
        <v>Done</v>
      </c>
      <c r="H1643" s="122" t="str">
        <f>'FICHE PRODUIT'!$E$4342</f>
        <v>OCEAN SURPLUS</v>
      </c>
      <c r="I1643" s="2" t="b">
        <f>'FICHE PRODUIT'!$E$4344</f>
        <v>0</v>
      </c>
      <c r="J1643" s="2" t="str">
        <f>'FICHE PRODUIT'!$E$4346</f>
        <v>Blazers</v>
      </c>
      <c r="K1643" s="2" t="str">
        <f>'FICHE PRODUIT'!$E$4347</f>
        <v>Slack</v>
      </c>
      <c r="L1643" s="4">
        <f>'FICHE PRODUIT'!$E$4349</f>
        <v>90</v>
      </c>
      <c r="M1643" s="4">
        <f>'FICHE PRODUIT'!$E$4350</f>
        <v>12.5</v>
      </c>
      <c r="N1643" s="4">
        <f>'FICHE PRODUIT'!$E$4352</f>
        <v>102.5</v>
      </c>
      <c r="O1643" s="4">
        <f>'FICHE PRODUIT'!$E$4353</f>
        <v>5.6097560975609753</v>
      </c>
      <c r="P1643" s="4">
        <f>'FICHE PRODUIT'!$E$4355</f>
        <v>575</v>
      </c>
      <c r="Q1643" s="4">
        <f>'FICHE PRODUIT'!$E$4356</f>
        <v>230</v>
      </c>
      <c r="R1643" s="4">
        <f>'FICHE PRODUIT'!$E$4357</f>
        <v>261.36363636363632</v>
      </c>
      <c r="S1643" s="122">
        <f>'FICHE PRODUIT'!$E$4358</f>
        <v>0</v>
      </c>
      <c r="T1643" s="2">
        <f>'FICHE PRODUIT'!A4375</f>
        <v>0</v>
      </c>
      <c r="U1643" s="2">
        <f>'FICHE PRODUIT'!B4375</f>
        <v>0</v>
      </c>
      <c r="V1643" s="2">
        <f>'FICHE PRODUIT'!C4375</f>
        <v>0</v>
      </c>
      <c r="W1643" s="2">
        <f>'FICHE PRODUIT'!D4375</f>
        <v>1</v>
      </c>
      <c r="X1643" s="2">
        <f>'FICHE PRODUIT'!E4375</f>
        <v>13</v>
      </c>
      <c r="Y1643" s="2">
        <f>'FICHE PRODUIT'!F4375</f>
        <v>10</v>
      </c>
      <c r="Z1643" s="2">
        <f>'FICHE PRODUIT'!G4375</f>
        <v>10</v>
      </c>
      <c r="AA1643" s="2">
        <f>'FICHE PRODUIT'!H4375</f>
        <v>130</v>
      </c>
    </row>
    <row r="1644" spans="1:27" x14ac:dyDescent="0.2">
      <c r="A1644" s="7" t="str">
        <f>'FICHE PRODUIT'!$A$4336</f>
        <v>SLACK IVY PDP W</v>
      </c>
      <c r="B1644" s="2" t="str">
        <f>'FICHE PRODUIT'!$H$4336</f>
        <v>Brown</v>
      </c>
      <c r="C1644" s="2" t="str">
        <f>'FICHE PRODUIT'!$S$4336</f>
        <v>W26-27</v>
      </c>
      <c r="D1644" s="2">
        <f>'FICHE PRODUIT'!$Q$4336</f>
        <v>0</v>
      </c>
      <c r="E1644" s="2" t="str">
        <f>'FICHE PRODUIT'!$S$4338</f>
        <v>IN PRODUCTION</v>
      </c>
      <c r="F1644" s="2" t="str">
        <f>'FICHE PRODUIT'!$E$4340</f>
        <v>Page 120</v>
      </c>
      <c r="G1644" s="2" t="str">
        <f>'FICHE PRODUIT'!$E$4341</f>
        <v>Done</v>
      </c>
      <c r="H1644" s="122" t="str">
        <f>'FICHE PRODUIT'!$E$4342</f>
        <v>OCEAN SURPLUS</v>
      </c>
      <c r="I1644" s="2" t="b">
        <f>'FICHE PRODUIT'!$E$4344</f>
        <v>0</v>
      </c>
      <c r="J1644" s="2" t="str">
        <f>'FICHE PRODUIT'!$E$4346</f>
        <v>Blazers</v>
      </c>
      <c r="K1644" s="2" t="str">
        <f>'FICHE PRODUIT'!$E$4347</f>
        <v>Slack</v>
      </c>
      <c r="L1644" s="4">
        <f>'FICHE PRODUIT'!$E$4349</f>
        <v>90</v>
      </c>
      <c r="M1644" s="4">
        <f>'FICHE PRODUIT'!$E$4350</f>
        <v>12.5</v>
      </c>
      <c r="N1644" s="4">
        <f>'FICHE PRODUIT'!$E$4352</f>
        <v>102.5</v>
      </c>
      <c r="O1644" s="4">
        <f>'FICHE PRODUIT'!$E$4353</f>
        <v>5.6097560975609753</v>
      </c>
      <c r="P1644" s="4">
        <f>'FICHE PRODUIT'!$E$4355</f>
        <v>575</v>
      </c>
      <c r="Q1644" s="4">
        <f>'FICHE PRODUIT'!$E$4356</f>
        <v>230</v>
      </c>
      <c r="R1644" s="4">
        <f>'FICHE PRODUIT'!$E$4357</f>
        <v>261.36363636363632</v>
      </c>
      <c r="S1644" s="122">
        <f>'FICHE PRODUIT'!$E$4358</f>
        <v>0</v>
      </c>
      <c r="T1644" s="2" t="str">
        <f>'FICHE PRODUIT'!A4376</f>
        <v>Frais externe</v>
      </c>
      <c r="U1644" s="2" t="str">
        <f>'FICHE PRODUIT'!B4376</f>
        <v>Transport</v>
      </c>
      <c r="V1644" s="2" t="str">
        <f>'FICHE PRODUIT'!C4376</f>
        <v xml:space="preserve">Européen </v>
      </c>
      <c r="W1644" s="2">
        <f>'FICHE PRODUIT'!D4376</f>
        <v>1</v>
      </c>
      <c r="X1644" s="2">
        <f>'FICHE PRODUIT'!E4376</f>
        <v>13</v>
      </c>
      <c r="Y1644" s="2">
        <f>'FICHE PRODUIT'!F4376</f>
        <v>2</v>
      </c>
      <c r="Z1644" s="2">
        <f>'FICHE PRODUIT'!G4376</f>
        <v>2</v>
      </c>
      <c r="AA1644" s="2">
        <f>'FICHE PRODUIT'!H4376</f>
        <v>26</v>
      </c>
    </row>
    <row r="1645" spans="1:27" x14ac:dyDescent="0.2">
      <c r="A1645" s="7" t="str">
        <f>'FICHE PRODUIT'!$A$4336</f>
        <v>SLACK IVY PDP W</v>
      </c>
      <c r="B1645" s="2" t="str">
        <f>'FICHE PRODUIT'!$H$4336</f>
        <v>Brown</v>
      </c>
      <c r="C1645" s="2" t="str">
        <f>'FICHE PRODUIT'!$S$4336</f>
        <v>W26-27</v>
      </c>
      <c r="D1645" s="2">
        <f>'FICHE PRODUIT'!$Q$4336</f>
        <v>0</v>
      </c>
      <c r="E1645" s="2" t="str">
        <f>'FICHE PRODUIT'!$S$4338</f>
        <v>IN PRODUCTION</v>
      </c>
      <c r="F1645" s="2" t="str">
        <f>'FICHE PRODUIT'!$E$4340</f>
        <v>Page 120</v>
      </c>
      <c r="G1645" s="2" t="str">
        <f>'FICHE PRODUIT'!$E$4341</f>
        <v>Done</v>
      </c>
      <c r="H1645" s="122" t="str">
        <f>'FICHE PRODUIT'!$E$4342</f>
        <v>OCEAN SURPLUS</v>
      </c>
      <c r="I1645" s="2" t="b">
        <f>'FICHE PRODUIT'!$E$4344</f>
        <v>0</v>
      </c>
      <c r="J1645" s="2" t="str">
        <f>'FICHE PRODUIT'!$E$4346</f>
        <v>Blazers</v>
      </c>
      <c r="K1645" s="2" t="str">
        <f>'FICHE PRODUIT'!$E$4347</f>
        <v>Slack</v>
      </c>
      <c r="L1645" s="4">
        <f>'FICHE PRODUIT'!$E$4349</f>
        <v>90</v>
      </c>
      <c r="M1645" s="4">
        <f>'FICHE PRODUIT'!$E$4350</f>
        <v>12.5</v>
      </c>
      <c r="N1645" s="4">
        <f>'FICHE PRODUIT'!$E$4352</f>
        <v>102.5</v>
      </c>
      <c r="O1645" s="4">
        <f>'FICHE PRODUIT'!$E$4353</f>
        <v>5.6097560975609753</v>
      </c>
      <c r="P1645" s="4">
        <f>'FICHE PRODUIT'!$E$4355</f>
        <v>575</v>
      </c>
      <c r="Q1645" s="4">
        <f>'FICHE PRODUIT'!$E$4356</f>
        <v>230</v>
      </c>
      <c r="R1645" s="4">
        <f>'FICHE PRODUIT'!$E$4357</f>
        <v>261.36363636363632</v>
      </c>
      <c r="S1645" s="122">
        <f>'FICHE PRODUIT'!$E$4358</f>
        <v>0</v>
      </c>
      <c r="T1645" s="2" t="str">
        <f>'FICHE PRODUIT'!A4377</f>
        <v>Frais externe</v>
      </c>
      <c r="U1645" s="2" t="str">
        <f>'FICHE PRODUIT'!B4377</f>
        <v>Communication</v>
      </c>
      <c r="V1645" s="2" t="str">
        <f>'FICHE PRODUIT'!C4377</f>
        <v>Marketing</v>
      </c>
      <c r="W1645" s="2">
        <f>'FICHE PRODUIT'!D4377</f>
        <v>1</v>
      </c>
      <c r="X1645" s="2">
        <f>'FICHE PRODUIT'!E4377</f>
        <v>13</v>
      </c>
      <c r="Y1645" s="2">
        <f>'FICHE PRODUIT'!F4377</f>
        <v>0.5</v>
      </c>
      <c r="Z1645" s="2">
        <f>'FICHE PRODUIT'!G4377</f>
        <v>0.5</v>
      </c>
      <c r="AA1645" s="2">
        <f>'FICHE PRODUIT'!H4377</f>
        <v>6.5</v>
      </c>
    </row>
    <row r="1646" spans="1:27" x14ac:dyDescent="0.2">
      <c r="A1646" s="7" t="e">
        <f>'FICHE PRODUIT'!#REF!</f>
        <v>#REF!</v>
      </c>
      <c r="B1646" s="2" t="e">
        <f>'FICHE PRODUIT'!#REF!</f>
        <v>#REF!</v>
      </c>
      <c r="C1646" s="2" t="e">
        <f>'FICHE PRODUIT'!#REF!</f>
        <v>#REF!</v>
      </c>
      <c r="D1646" s="2" t="e">
        <f>'FICHE PRODUIT'!#REF!</f>
        <v>#REF!</v>
      </c>
      <c r="E1646" s="2" t="e">
        <f>'FICHE PRODUIT'!#REF!</f>
        <v>#REF!</v>
      </c>
      <c r="F1646" s="2" t="e">
        <f>'FICHE PRODUIT'!#REF!</f>
        <v>#REF!</v>
      </c>
      <c r="G1646" s="2" t="e">
        <f>'FICHE PRODUIT'!#REF!</f>
        <v>#REF!</v>
      </c>
      <c r="H1646" s="122" t="e">
        <f>'FICHE PRODUIT'!#REF!</f>
        <v>#REF!</v>
      </c>
      <c r="I1646" s="2" t="e">
        <f>'FICHE PRODUIT'!#REF!</f>
        <v>#REF!</v>
      </c>
      <c r="J1646" s="2" t="e">
        <f>'FICHE PRODUIT'!#REF!</f>
        <v>#REF!</v>
      </c>
      <c r="K1646" s="2" t="e">
        <f>'FICHE PRODUIT'!#REF!</f>
        <v>#REF!</v>
      </c>
      <c r="L1646" s="4" t="e">
        <f>'FICHE PRODUIT'!#REF!</f>
        <v>#REF!</v>
      </c>
      <c r="M1646" s="4" t="e">
        <f>'FICHE PRODUIT'!#REF!</f>
        <v>#REF!</v>
      </c>
      <c r="N1646" s="4" t="e">
        <f>'FICHE PRODUIT'!#REF!</f>
        <v>#REF!</v>
      </c>
      <c r="O1646" s="4" t="e">
        <f>'FICHE PRODUIT'!#REF!</f>
        <v>#REF!</v>
      </c>
      <c r="P1646" s="4" t="e">
        <f>'FICHE PRODUIT'!#REF!</f>
        <v>#REF!</v>
      </c>
      <c r="Q1646" s="4" t="e">
        <f>'FICHE PRODUIT'!#REF!</f>
        <v>#REF!</v>
      </c>
      <c r="R1646" s="4" t="e">
        <f>'FICHE PRODUIT'!#REF!</f>
        <v>#REF!</v>
      </c>
      <c r="S1646" s="122" t="e">
        <f>'FICHE PRODUIT'!#REF!</f>
        <v>#REF!</v>
      </c>
      <c r="T1646" s="2" t="e">
        <f>'FICHE PRODUIT'!#REF!</f>
        <v>#REF!</v>
      </c>
      <c r="U1646" s="2" t="e">
        <f>'FICHE PRODUIT'!#REF!</f>
        <v>#REF!</v>
      </c>
      <c r="V1646" s="2" t="e">
        <f>'FICHE PRODUIT'!#REF!</f>
        <v>#REF!</v>
      </c>
      <c r="W1646" s="2" t="e">
        <f>'FICHE PRODUIT'!#REF!</f>
        <v>#REF!</v>
      </c>
      <c r="X1646" s="2" t="e">
        <f>'FICHE PRODUIT'!#REF!</f>
        <v>#REF!</v>
      </c>
      <c r="Y1646" s="2" t="e">
        <f>'FICHE PRODUIT'!#REF!</f>
        <v>#REF!</v>
      </c>
      <c r="Z1646" s="2" t="e">
        <f>'FICHE PRODUIT'!#REF!</f>
        <v>#REF!</v>
      </c>
      <c r="AA1646" s="2" t="e">
        <f>'FICHE PRODUIT'!#REF!</f>
        <v>#REF!</v>
      </c>
    </row>
    <row r="1647" spans="1:27" x14ac:dyDescent="0.2">
      <c r="A1647" s="7" t="e">
        <f>'FICHE PRODUIT'!#REF!</f>
        <v>#REF!</v>
      </c>
      <c r="B1647" s="2" t="e">
        <f>'FICHE PRODUIT'!#REF!</f>
        <v>#REF!</v>
      </c>
      <c r="C1647" s="2" t="e">
        <f>'FICHE PRODUIT'!#REF!</f>
        <v>#REF!</v>
      </c>
      <c r="D1647" s="2" t="e">
        <f>'FICHE PRODUIT'!#REF!</f>
        <v>#REF!</v>
      </c>
      <c r="E1647" s="2" t="e">
        <f>'FICHE PRODUIT'!#REF!</f>
        <v>#REF!</v>
      </c>
      <c r="F1647" s="2" t="e">
        <f>'FICHE PRODUIT'!#REF!</f>
        <v>#REF!</v>
      </c>
      <c r="G1647" s="2" t="e">
        <f>'FICHE PRODUIT'!#REF!</f>
        <v>#REF!</v>
      </c>
      <c r="H1647" s="122" t="e">
        <f>'FICHE PRODUIT'!#REF!</f>
        <v>#REF!</v>
      </c>
      <c r="I1647" s="2" t="e">
        <f>'FICHE PRODUIT'!#REF!</f>
        <v>#REF!</v>
      </c>
      <c r="J1647" s="2" t="e">
        <f>'FICHE PRODUIT'!#REF!</f>
        <v>#REF!</v>
      </c>
      <c r="K1647" s="2" t="e">
        <f>'FICHE PRODUIT'!#REF!</f>
        <v>#REF!</v>
      </c>
      <c r="L1647" s="4" t="e">
        <f>'FICHE PRODUIT'!#REF!</f>
        <v>#REF!</v>
      </c>
      <c r="M1647" s="4" t="e">
        <f>'FICHE PRODUIT'!#REF!</f>
        <v>#REF!</v>
      </c>
      <c r="N1647" s="4" t="e">
        <f>'FICHE PRODUIT'!#REF!</f>
        <v>#REF!</v>
      </c>
      <c r="O1647" s="4" t="e">
        <f>'FICHE PRODUIT'!#REF!</f>
        <v>#REF!</v>
      </c>
      <c r="P1647" s="4" t="e">
        <f>'FICHE PRODUIT'!#REF!</f>
        <v>#REF!</v>
      </c>
      <c r="Q1647" s="4" t="e">
        <f>'FICHE PRODUIT'!#REF!</f>
        <v>#REF!</v>
      </c>
      <c r="R1647" s="4" t="e">
        <f>'FICHE PRODUIT'!#REF!</f>
        <v>#REF!</v>
      </c>
      <c r="S1647" s="122" t="e">
        <f>'FICHE PRODUIT'!#REF!</f>
        <v>#REF!</v>
      </c>
      <c r="T1647" s="2" t="e">
        <f>'FICHE PRODUIT'!#REF!</f>
        <v>#REF!</v>
      </c>
      <c r="U1647" s="2" t="e">
        <f>'FICHE PRODUIT'!#REF!</f>
        <v>#REF!</v>
      </c>
      <c r="V1647" s="2" t="e">
        <f>'FICHE PRODUIT'!#REF!</f>
        <v>#REF!</v>
      </c>
      <c r="W1647" s="2" t="e">
        <f>'FICHE PRODUIT'!#REF!</f>
        <v>#REF!</v>
      </c>
      <c r="X1647" s="2" t="e">
        <f>'FICHE PRODUIT'!#REF!</f>
        <v>#REF!</v>
      </c>
      <c r="Y1647" s="2" t="e">
        <f>'FICHE PRODUIT'!#REF!</f>
        <v>#REF!</v>
      </c>
      <c r="Z1647" s="2" t="e">
        <f>'FICHE PRODUIT'!#REF!</f>
        <v>#REF!</v>
      </c>
      <c r="AA1647" s="2" t="e">
        <f>'FICHE PRODUIT'!#REF!</f>
        <v>#REF!</v>
      </c>
    </row>
    <row r="1648" spans="1:27" x14ac:dyDescent="0.2">
      <c r="A1648" s="7" t="e">
        <f>'FICHE PRODUIT'!#REF!</f>
        <v>#REF!</v>
      </c>
      <c r="B1648" s="2" t="e">
        <f>'FICHE PRODUIT'!#REF!</f>
        <v>#REF!</v>
      </c>
      <c r="C1648" s="2" t="e">
        <f>'FICHE PRODUIT'!#REF!</f>
        <v>#REF!</v>
      </c>
      <c r="D1648" s="2" t="e">
        <f>'FICHE PRODUIT'!#REF!</f>
        <v>#REF!</v>
      </c>
      <c r="E1648" s="2" t="e">
        <f>'FICHE PRODUIT'!#REF!</f>
        <v>#REF!</v>
      </c>
      <c r="F1648" s="2" t="e">
        <f>'FICHE PRODUIT'!#REF!</f>
        <v>#REF!</v>
      </c>
      <c r="G1648" s="2" t="e">
        <f>'FICHE PRODUIT'!#REF!</f>
        <v>#REF!</v>
      </c>
      <c r="H1648" s="122" t="e">
        <f>'FICHE PRODUIT'!#REF!</f>
        <v>#REF!</v>
      </c>
      <c r="I1648" s="2" t="e">
        <f>'FICHE PRODUIT'!#REF!</f>
        <v>#REF!</v>
      </c>
      <c r="J1648" s="2" t="e">
        <f>'FICHE PRODUIT'!#REF!</f>
        <v>#REF!</v>
      </c>
      <c r="K1648" s="2" t="e">
        <f>'FICHE PRODUIT'!#REF!</f>
        <v>#REF!</v>
      </c>
      <c r="L1648" s="4" t="e">
        <f>'FICHE PRODUIT'!#REF!</f>
        <v>#REF!</v>
      </c>
      <c r="M1648" s="4" t="e">
        <f>'FICHE PRODUIT'!#REF!</f>
        <v>#REF!</v>
      </c>
      <c r="N1648" s="4" t="e">
        <f>'FICHE PRODUIT'!#REF!</f>
        <v>#REF!</v>
      </c>
      <c r="O1648" s="4" t="e">
        <f>'FICHE PRODUIT'!#REF!</f>
        <v>#REF!</v>
      </c>
      <c r="P1648" s="4" t="e">
        <f>'FICHE PRODUIT'!#REF!</f>
        <v>#REF!</v>
      </c>
      <c r="Q1648" s="4" t="e">
        <f>'FICHE PRODUIT'!#REF!</f>
        <v>#REF!</v>
      </c>
      <c r="R1648" s="4" t="e">
        <f>'FICHE PRODUIT'!#REF!</f>
        <v>#REF!</v>
      </c>
      <c r="S1648" s="122" t="e">
        <f>'FICHE PRODUIT'!#REF!</f>
        <v>#REF!</v>
      </c>
      <c r="T1648" s="2" t="e">
        <f>'FICHE PRODUIT'!#REF!</f>
        <v>#REF!</v>
      </c>
      <c r="U1648" s="2" t="e">
        <f>'FICHE PRODUIT'!#REF!</f>
        <v>#REF!</v>
      </c>
      <c r="V1648" s="2" t="e">
        <f>'FICHE PRODUIT'!#REF!</f>
        <v>#REF!</v>
      </c>
      <c r="W1648" s="2" t="e">
        <f>'FICHE PRODUIT'!#REF!</f>
        <v>#REF!</v>
      </c>
      <c r="X1648" s="2" t="e">
        <f>'FICHE PRODUIT'!#REF!</f>
        <v>#REF!</v>
      </c>
      <c r="Y1648" s="2" t="e">
        <f>'FICHE PRODUIT'!#REF!</f>
        <v>#REF!</v>
      </c>
      <c r="Z1648" s="2" t="e">
        <f>'FICHE PRODUIT'!#REF!</f>
        <v>#REF!</v>
      </c>
      <c r="AA1648" s="2" t="e">
        <f>'FICHE PRODUIT'!#REF!</f>
        <v>#REF!</v>
      </c>
    </row>
    <row r="1649" spans="1:27" x14ac:dyDescent="0.2">
      <c r="A1649" s="7" t="e">
        <f>'FICHE PRODUIT'!#REF!</f>
        <v>#REF!</v>
      </c>
      <c r="B1649" s="2" t="e">
        <f>'FICHE PRODUIT'!#REF!</f>
        <v>#REF!</v>
      </c>
      <c r="C1649" s="2" t="e">
        <f>'FICHE PRODUIT'!#REF!</f>
        <v>#REF!</v>
      </c>
      <c r="D1649" s="2" t="e">
        <f>'FICHE PRODUIT'!#REF!</f>
        <v>#REF!</v>
      </c>
      <c r="E1649" s="2" t="e">
        <f>'FICHE PRODUIT'!#REF!</f>
        <v>#REF!</v>
      </c>
      <c r="F1649" s="2" t="e">
        <f>'FICHE PRODUIT'!#REF!</f>
        <v>#REF!</v>
      </c>
      <c r="G1649" s="2" t="e">
        <f>'FICHE PRODUIT'!#REF!</f>
        <v>#REF!</v>
      </c>
      <c r="H1649" s="122" t="e">
        <f>'FICHE PRODUIT'!#REF!</f>
        <v>#REF!</v>
      </c>
      <c r="I1649" s="2" t="e">
        <f>'FICHE PRODUIT'!#REF!</f>
        <v>#REF!</v>
      </c>
      <c r="J1649" s="2" t="e">
        <f>'FICHE PRODUIT'!#REF!</f>
        <v>#REF!</v>
      </c>
      <c r="K1649" s="2" t="e">
        <f>'FICHE PRODUIT'!#REF!</f>
        <v>#REF!</v>
      </c>
      <c r="L1649" s="4" t="e">
        <f>'FICHE PRODUIT'!#REF!</f>
        <v>#REF!</v>
      </c>
      <c r="M1649" s="4" t="e">
        <f>'FICHE PRODUIT'!#REF!</f>
        <v>#REF!</v>
      </c>
      <c r="N1649" s="4" t="e">
        <f>'FICHE PRODUIT'!#REF!</f>
        <v>#REF!</v>
      </c>
      <c r="O1649" s="4" t="e">
        <f>'FICHE PRODUIT'!#REF!</f>
        <v>#REF!</v>
      </c>
      <c r="P1649" s="4" t="e">
        <f>'FICHE PRODUIT'!#REF!</f>
        <v>#REF!</v>
      </c>
      <c r="Q1649" s="4" t="e">
        <f>'FICHE PRODUIT'!#REF!</f>
        <v>#REF!</v>
      </c>
      <c r="R1649" s="4" t="e">
        <f>'FICHE PRODUIT'!#REF!</f>
        <v>#REF!</v>
      </c>
      <c r="S1649" s="122" t="e">
        <f>'FICHE PRODUIT'!#REF!</f>
        <v>#REF!</v>
      </c>
      <c r="T1649" s="2" t="e">
        <f>'FICHE PRODUIT'!#REF!</f>
        <v>#REF!</v>
      </c>
      <c r="U1649" s="2" t="e">
        <f>'FICHE PRODUIT'!#REF!</f>
        <v>#REF!</v>
      </c>
      <c r="V1649" s="2" t="e">
        <f>'FICHE PRODUIT'!#REF!</f>
        <v>#REF!</v>
      </c>
      <c r="W1649" s="2" t="e">
        <f>'FICHE PRODUIT'!#REF!</f>
        <v>#REF!</v>
      </c>
      <c r="X1649" s="2" t="e">
        <f>'FICHE PRODUIT'!#REF!</f>
        <v>#REF!</v>
      </c>
      <c r="Y1649" s="2" t="e">
        <f>'FICHE PRODUIT'!#REF!</f>
        <v>#REF!</v>
      </c>
      <c r="Z1649" s="2" t="e">
        <f>'FICHE PRODUIT'!#REF!</f>
        <v>#REF!</v>
      </c>
      <c r="AA1649" s="2" t="e">
        <f>'FICHE PRODUIT'!#REF!</f>
        <v>#REF!</v>
      </c>
    </row>
    <row r="1650" spans="1:27" x14ac:dyDescent="0.2">
      <c r="A1650" s="7" t="e">
        <f>'FICHE PRODUIT'!#REF!</f>
        <v>#REF!</v>
      </c>
      <c r="B1650" s="2" t="e">
        <f>'FICHE PRODUIT'!#REF!</f>
        <v>#REF!</v>
      </c>
      <c r="C1650" s="2" t="e">
        <f>'FICHE PRODUIT'!#REF!</f>
        <v>#REF!</v>
      </c>
      <c r="D1650" s="2" t="e">
        <f>'FICHE PRODUIT'!#REF!</f>
        <v>#REF!</v>
      </c>
      <c r="E1650" s="2" t="e">
        <f>'FICHE PRODUIT'!#REF!</f>
        <v>#REF!</v>
      </c>
      <c r="F1650" s="2" t="e">
        <f>'FICHE PRODUIT'!#REF!</f>
        <v>#REF!</v>
      </c>
      <c r="G1650" s="2" t="e">
        <f>'FICHE PRODUIT'!#REF!</f>
        <v>#REF!</v>
      </c>
      <c r="H1650" s="122" t="e">
        <f>'FICHE PRODUIT'!#REF!</f>
        <v>#REF!</v>
      </c>
      <c r="I1650" s="2" t="e">
        <f>'FICHE PRODUIT'!#REF!</f>
        <v>#REF!</v>
      </c>
      <c r="J1650" s="2" t="e">
        <f>'FICHE PRODUIT'!#REF!</f>
        <v>#REF!</v>
      </c>
      <c r="K1650" s="2" t="e">
        <f>'FICHE PRODUIT'!#REF!</f>
        <v>#REF!</v>
      </c>
      <c r="L1650" s="4" t="e">
        <f>'FICHE PRODUIT'!#REF!</f>
        <v>#REF!</v>
      </c>
      <c r="M1650" s="4" t="e">
        <f>'FICHE PRODUIT'!#REF!</f>
        <v>#REF!</v>
      </c>
      <c r="N1650" s="4" t="e">
        <f>'FICHE PRODUIT'!#REF!</f>
        <v>#REF!</v>
      </c>
      <c r="O1650" s="4" t="e">
        <f>'FICHE PRODUIT'!#REF!</f>
        <v>#REF!</v>
      </c>
      <c r="P1650" s="4" t="e">
        <f>'FICHE PRODUIT'!#REF!</f>
        <v>#REF!</v>
      </c>
      <c r="Q1650" s="4" t="e">
        <f>'FICHE PRODUIT'!#REF!</f>
        <v>#REF!</v>
      </c>
      <c r="R1650" s="4" t="e">
        <f>'FICHE PRODUIT'!#REF!</f>
        <v>#REF!</v>
      </c>
      <c r="S1650" s="122" t="e">
        <f>'FICHE PRODUIT'!#REF!</f>
        <v>#REF!</v>
      </c>
      <c r="T1650" s="2" t="e">
        <f>'FICHE PRODUIT'!#REF!</f>
        <v>#REF!</v>
      </c>
      <c r="U1650" s="2" t="e">
        <f>'FICHE PRODUIT'!#REF!</f>
        <v>#REF!</v>
      </c>
      <c r="V1650" s="2" t="e">
        <f>'FICHE PRODUIT'!#REF!</f>
        <v>#REF!</v>
      </c>
      <c r="W1650" s="2" t="e">
        <f>'FICHE PRODUIT'!#REF!</f>
        <v>#REF!</v>
      </c>
      <c r="X1650" s="2" t="e">
        <f>'FICHE PRODUIT'!#REF!</f>
        <v>#REF!</v>
      </c>
      <c r="Y1650" s="2" t="e">
        <f>'FICHE PRODUIT'!#REF!</f>
        <v>#REF!</v>
      </c>
      <c r="Z1650" s="2" t="e">
        <f>'FICHE PRODUIT'!#REF!</f>
        <v>#REF!</v>
      </c>
      <c r="AA1650" s="2" t="e">
        <f>'FICHE PRODUIT'!#REF!</f>
        <v>#REF!</v>
      </c>
    </row>
    <row r="1651" spans="1:27" x14ac:dyDescent="0.2">
      <c r="A1651" s="7" t="e">
        <f>'FICHE PRODUIT'!#REF!</f>
        <v>#REF!</v>
      </c>
      <c r="B1651" s="2" t="e">
        <f>'FICHE PRODUIT'!#REF!</f>
        <v>#REF!</v>
      </c>
      <c r="C1651" s="2" t="e">
        <f>'FICHE PRODUIT'!#REF!</f>
        <v>#REF!</v>
      </c>
      <c r="D1651" s="2" t="e">
        <f>'FICHE PRODUIT'!#REF!</f>
        <v>#REF!</v>
      </c>
      <c r="E1651" s="2" t="e">
        <f>'FICHE PRODUIT'!#REF!</f>
        <v>#REF!</v>
      </c>
      <c r="F1651" s="2" t="e">
        <f>'FICHE PRODUIT'!#REF!</f>
        <v>#REF!</v>
      </c>
      <c r="G1651" s="2" t="e">
        <f>'FICHE PRODUIT'!#REF!</f>
        <v>#REF!</v>
      </c>
      <c r="H1651" s="122" t="e">
        <f>'FICHE PRODUIT'!#REF!</f>
        <v>#REF!</v>
      </c>
      <c r="I1651" s="2" t="e">
        <f>'FICHE PRODUIT'!#REF!</f>
        <v>#REF!</v>
      </c>
      <c r="J1651" s="2" t="e">
        <f>'FICHE PRODUIT'!#REF!</f>
        <v>#REF!</v>
      </c>
      <c r="K1651" s="2" t="e">
        <f>'FICHE PRODUIT'!#REF!</f>
        <v>#REF!</v>
      </c>
      <c r="L1651" s="4" t="e">
        <f>'FICHE PRODUIT'!#REF!</f>
        <v>#REF!</v>
      </c>
      <c r="M1651" s="4" t="e">
        <f>'FICHE PRODUIT'!#REF!</f>
        <v>#REF!</v>
      </c>
      <c r="N1651" s="4" t="e">
        <f>'FICHE PRODUIT'!#REF!</f>
        <v>#REF!</v>
      </c>
      <c r="O1651" s="4" t="e">
        <f>'FICHE PRODUIT'!#REF!</f>
        <v>#REF!</v>
      </c>
      <c r="P1651" s="4" t="e">
        <f>'FICHE PRODUIT'!#REF!</f>
        <v>#REF!</v>
      </c>
      <c r="Q1651" s="4" t="e">
        <f>'FICHE PRODUIT'!#REF!</f>
        <v>#REF!</v>
      </c>
      <c r="R1651" s="4" t="e">
        <f>'FICHE PRODUIT'!#REF!</f>
        <v>#REF!</v>
      </c>
      <c r="S1651" s="122" t="e">
        <f>'FICHE PRODUIT'!#REF!</f>
        <v>#REF!</v>
      </c>
      <c r="T1651" s="2" t="e">
        <f>'FICHE PRODUIT'!#REF!</f>
        <v>#REF!</v>
      </c>
      <c r="U1651" s="2" t="e">
        <f>'FICHE PRODUIT'!#REF!</f>
        <v>#REF!</v>
      </c>
      <c r="V1651" s="2" t="e">
        <f>'FICHE PRODUIT'!#REF!</f>
        <v>#REF!</v>
      </c>
      <c r="W1651" s="2" t="e">
        <f>'FICHE PRODUIT'!#REF!</f>
        <v>#REF!</v>
      </c>
      <c r="X1651" s="2" t="e">
        <f>'FICHE PRODUIT'!#REF!</f>
        <v>#REF!</v>
      </c>
      <c r="Y1651" s="2" t="e">
        <f>'FICHE PRODUIT'!#REF!</f>
        <v>#REF!</v>
      </c>
      <c r="Z1651" s="2" t="e">
        <f>'FICHE PRODUIT'!#REF!</f>
        <v>#REF!</v>
      </c>
      <c r="AA1651" s="2" t="e">
        <f>'FICHE PRODUIT'!#REF!</f>
        <v>#REF!</v>
      </c>
    </row>
    <row r="1652" spans="1:27" x14ac:dyDescent="0.2">
      <c r="A1652" s="7" t="e">
        <f>'FICHE PRODUIT'!#REF!</f>
        <v>#REF!</v>
      </c>
      <c r="B1652" s="2" t="e">
        <f>'FICHE PRODUIT'!#REF!</f>
        <v>#REF!</v>
      </c>
      <c r="C1652" s="2" t="e">
        <f>'FICHE PRODUIT'!#REF!</f>
        <v>#REF!</v>
      </c>
      <c r="D1652" s="2" t="e">
        <f>'FICHE PRODUIT'!#REF!</f>
        <v>#REF!</v>
      </c>
      <c r="E1652" s="2" t="e">
        <f>'FICHE PRODUIT'!#REF!</f>
        <v>#REF!</v>
      </c>
      <c r="F1652" s="2" t="e">
        <f>'FICHE PRODUIT'!#REF!</f>
        <v>#REF!</v>
      </c>
      <c r="G1652" s="2" t="e">
        <f>'FICHE PRODUIT'!#REF!</f>
        <v>#REF!</v>
      </c>
      <c r="H1652" s="122" t="e">
        <f>'FICHE PRODUIT'!#REF!</f>
        <v>#REF!</v>
      </c>
      <c r="I1652" s="2" t="e">
        <f>'FICHE PRODUIT'!#REF!</f>
        <v>#REF!</v>
      </c>
      <c r="J1652" s="2" t="e">
        <f>'FICHE PRODUIT'!#REF!</f>
        <v>#REF!</v>
      </c>
      <c r="K1652" s="2" t="e">
        <f>'FICHE PRODUIT'!#REF!</f>
        <v>#REF!</v>
      </c>
      <c r="L1652" s="4" t="e">
        <f>'FICHE PRODUIT'!#REF!</f>
        <v>#REF!</v>
      </c>
      <c r="M1652" s="4" t="e">
        <f>'FICHE PRODUIT'!#REF!</f>
        <v>#REF!</v>
      </c>
      <c r="N1652" s="4" t="e">
        <f>'FICHE PRODUIT'!#REF!</f>
        <v>#REF!</v>
      </c>
      <c r="O1652" s="4" t="e">
        <f>'FICHE PRODUIT'!#REF!</f>
        <v>#REF!</v>
      </c>
      <c r="P1652" s="4" t="e">
        <f>'FICHE PRODUIT'!#REF!</f>
        <v>#REF!</v>
      </c>
      <c r="Q1652" s="4" t="e">
        <f>'FICHE PRODUIT'!#REF!</f>
        <v>#REF!</v>
      </c>
      <c r="R1652" s="4" t="e">
        <f>'FICHE PRODUIT'!#REF!</f>
        <v>#REF!</v>
      </c>
      <c r="S1652" s="122" t="e">
        <f>'FICHE PRODUIT'!#REF!</f>
        <v>#REF!</v>
      </c>
      <c r="T1652" s="2" t="e">
        <f>'FICHE PRODUIT'!#REF!</f>
        <v>#REF!</v>
      </c>
      <c r="U1652" s="2" t="e">
        <f>'FICHE PRODUIT'!#REF!</f>
        <v>#REF!</v>
      </c>
      <c r="V1652" s="2" t="e">
        <f>'FICHE PRODUIT'!#REF!</f>
        <v>#REF!</v>
      </c>
      <c r="W1652" s="2" t="e">
        <f>'FICHE PRODUIT'!#REF!</f>
        <v>#REF!</v>
      </c>
      <c r="X1652" s="2" t="e">
        <f>'FICHE PRODUIT'!#REF!</f>
        <v>#REF!</v>
      </c>
      <c r="Y1652" s="2" t="e">
        <f>'FICHE PRODUIT'!#REF!</f>
        <v>#REF!</v>
      </c>
      <c r="Z1652" s="2" t="e">
        <f>'FICHE PRODUIT'!#REF!</f>
        <v>#REF!</v>
      </c>
      <c r="AA1652" s="2" t="e">
        <f>'FICHE PRODUIT'!#REF!</f>
        <v>#REF!</v>
      </c>
    </row>
    <row r="1653" spans="1:27" x14ac:dyDescent="0.2">
      <c r="A1653" s="7" t="e">
        <f>'FICHE PRODUIT'!#REF!</f>
        <v>#REF!</v>
      </c>
      <c r="B1653" s="2" t="e">
        <f>'FICHE PRODUIT'!#REF!</f>
        <v>#REF!</v>
      </c>
      <c r="C1653" s="2" t="e">
        <f>'FICHE PRODUIT'!#REF!</f>
        <v>#REF!</v>
      </c>
      <c r="D1653" s="2" t="e">
        <f>'FICHE PRODUIT'!#REF!</f>
        <v>#REF!</v>
      </c>
      <c r="E1653" s="2" t="e">
        <f>'FICHE PRODUIT'!#REF!</f>
        <v>#REF!</v>
      </c>
      <c r="F1653" s="2" t="e">
        <f>'FICHE PRODUIT'!#REF!</f>
        <v>#REF!</v>
      </c>
      <c r="G1653" s="2" t="e">
        <f>'FICHE PRODUIT'!#REF!</f>
        <v>#REF!</v>
      </c>
      <c r="H1653" s="122" t="e">
        <f>'FICHE PRODUIT'!#REF!</f>
        <v>#REF!</v>
      </c>
      <c r="I1653" s="2" t="e">
        <f>'FICHE PRODUIT'!#REF!</f>
        <v>#REF!</v>
      </c>
      <c r="J1653" s="2" t="e">
        <f>'FICHE PRODUIT'!#REF!</f>
        <v>#REF!</v>
      </c>
      <c r="K1653" s="2" t="e">
        <f>'FICHE PRODUIT'!#REF!</f>
        <v>#REF!</v>
      </c>
      <c r="L1653" s="4" t="e">
        <f>'FICHE PRODUIT'!#REF!</f>
        <v>#REF!</v>
      </c>
      <c r="M1653" s="4" t="e">
        <f>'FICHE PRODUIT'!#REF!</f>
        <v>#REF!</v>
      </c>
      <c r="N1653" s="4" t="e">
        <f>'FICHE PRODUIT'!#REF!</f>
        <v>#REF!</v>
      </c>
      <c r="O1653" s="4" t="e">
        <f>'FICHE PRODUIT'!#REF!</f>
        <v>#REF!</v>
      </c>
      <c r="P1653" s="4" t="e">
        <f>'FICHE PRODUIT'!#REF!</f>
        <v>#REF!</v>
      </c>
      <c r="Q1653" s="4" t="e">
        <f>'FICHE PRODUIT'!#REF!</f>
        <v>#REF!</v>
      </c>
      <c r="R1653" s="4" t="e">
        <f>'FICHE PRODUIT'!#REF!</f>
        <v>#REF!</v>
      </c>
      <c r="S1653" s="122" t="e">
        <f>'FICHE PRODUIT'!#REF!</f>
        <v>#REF!</v>
      </c>
      <c r="T1653" s="2" t="e">
        <f>'FICHE PRODUIT'!#REF!</f>
        <v>#REF!</v>
      </c>
      <c r="U1653" s="2" t="e">
        <f>'FICHE PRODUIT'!#REF!</f>
        <v>#REF!</v>
      </c>
      <c r="V1653" s="2" t="e">
        <f>'FICHE PRODUIT'!#REF!</f>
        <v>#REF!</v>
      </c>
      <c r="W1653" s="2" t="e">
        <f>'FICHE PRODUIT'!#REF!</f>
        <v>#REF!</v>
      </c>
      <c r="X1653" s="2" t="e">
        <f>'FICHE PRODUIT'!#REF!</f>
        <v>#REF!</v>
      </c>
      <c r="Y1653" s="2" t="e">
        <f>'FICHE PRODUIT'!#REF!</f>
        <v>#REF!</v>
      </c>
      <c r="Z1653" s="2" t="e">
        <f>'FICHE PRODUIT'!#REF!</f>
        <v>#REF!</v>
      </c>
      <c r="AA1653" s="2" t="e">
        <f>'FICHE PRODUIT'!#REF!</f>
        <v>#REF!</v>
      </c>
    </row>
    <row r="1654" spans="1:27" x14ac:dyDescent="0.2">
      <c r="A1654" s="7" t="e">
        <f>'FICHE PRODUIT'!#REF!</f>
        <v>#REF!</v>
      </c>
      <c r="B1654" s="2" t="e">
        <f>'FICHE PRODUIT'!#REF!</f>
        <v>#REF!</v>
      </c>
      <c r="C1654" s="2" t="e">
        <f>'FICHE PRODUIT'!#REF!</f>
        <v>#REF!</v>
      </c>
      <c r="D1654" s="2" t="e">
        <f>'FICHE PRODUIT'!#REF!</f>
        <v>#REF!</v>
      </c>
      <c r="E1654" s="2" t="e">
        <f>'FICHE PRODUIT'!#REF!</f>
        <v>#REF!</v>
      </c>
      <c r="F1654" s="2" t="e">
        <f>'FICHE PRODUIT'!#REF!</f>
        <v>#REF!</v>
      </c>
      <c r="G1654" s="2" t="e">
        <f>'FICHE PRODUIT'!#REF!</f>
        <v>#REF!</v>
      </c>
      <c r="H1654" s="122" t="e">
        <f>'FICHE PRODUIT'!#REF!</f>
        <v>#REF!</v>
      </c>
      <c r="I1654" s="2" t="e">
        <f>'FICHE PRODUIT'!#REF!</f>
        <v>#REF!</v>
      </c>
      <c r="J1654" s="2" t="e">
        <f>'FICHE PRODUIT'!#REF!</f>
        <v>#REF!</v>
      </c>
      <c r="K1654" s="2" t="e">
        <f>'FICHE PRODUIT'!#REF!</f>
        <v>#REF!</v>
      </c>
      <c r="L1654" s="4" t="e">
        <f>'FICHE PRODUIT'!#REF!</f>
        <v>#REF!</v>
      </c>
      <c r="M1654" s="4" t="e">
        <f>'FICHE PRODUIT'!#REF!</f>
        <v>#REF!</v>
      </c>
      <c r="N1654" s="4" t="e">
        <f>'FICHE PRODUIT'!#REF!</f>
        <v>#REF!</v>
      </c>
      <c r="O1654" s="4" t="e">
        <f>'FICHE PRODUIT'!#REF!</f>
        <v>#REF!</v>
      </c>
      <c r="P1654" s="4" t="e">
        <f>'FICHE PRODUIT'!#REF!</f>
        <v>#REF!</v>
      </c>
      <c r="Q1654" s="4" t="e">
        <f>'FICHE PRODUIT'!#REF!</f>
        <v>#REF!</v>
      </c>
      <c r="R1654" s="4" t="e">
        <f>'FICHE PRODUIT'!#REF!</f>
        <v>#REF!</v>
      </c>
      <c r="S1654" s="122" t="e">
        <f>'FICHE PRODUIT'!#REF!</f>
        <v>#REF!</v>
      </c>
      <c r="T1654" s="2" t="e">
        <f>'FICHE PRODUIT'!#REF!</f>
        <v>#REF!</v>
      </c>
      <c r="U1654" s="2" t="e">
        <f>'FICHE PRODUIT'!#REF!</f>
        <v>#REF!</v>
      </c>
      <c r="V1654" s="2" t="e">
        <f>'FICHE PRODUIT'!#REF!</f>
        <v>#REF!</v>
      </c>
      <c r="W1654" s="2" t="e">
        <f>'FICHE PRODUIT'!#REF!</f>
        <v>#REF!</v>
      </c>
      <c r="X1654" s="2" t="e">
        <f>'FICHE PRODUIT'!#REF!</f>
        <v>#REF!</v>
      </c>
      <c r="Y1654" s="2" t="e">
        <f>'FICHE PRODUIT'!#REF!</f>
        <v>#REF!</v>
      </c>
      <c r="Z1654" s="2" t="e">
        <f>'FICHE PRODUIT'!#REF!</f>
        <v>#REF!</v>
      </c>
      <c r="AA1654" s="2" t="e">
        <f>'FICHE PRODUIT'!#REF!</f>
        <v>#REF!</v>
      </c>
    </row>
    <row r="1655" spans="1:27" x14ac:dyDescent="0.2">
      <c r="A1655" s="7" t="e">
        <f>'FICHE PRODUIT'!#REF!</f>
        <v>#REF!</v>
      </c>
      <c r="B1655" s="2" t="e">
        <f>'FICHE PRODUIT'!#REF!</f>
        <v>#REF!</v>
      </c>
      <c r="C1655" s="2" t="e">
        <f>'FICHE PRODUIT'!#REF!</f>
        <v>#REF!</v>
      </c>
      <c r="D1655" s="2" t="e">
        <f>'FICHE PRODUIT'!#REF!</f>
        <v>#REF!</v>
      </c>
      <c r="E1655" s="2" t="e">
        <f>'FICHE PRODUIT'!#REF!</f>
        <v>#REF!</v>
      </c>
      <c r="F1655" s="2" t="e">
        <f>'FICHE PRODUIT'!#REF!</f>
        <v>#REF!</v>
      </c>
      <c r="G1655" s="2" t="e">
        <f>'FICHE PRODUIT'!#REF!</f>
        <v>#REF!</v>
      </c>
      <c r="H1655" s="122" t="e">
        <f>'FICHE PRODUIT'!#REF!</f>
        <v>#REF!</v>
      </c>
      <c r="I1655" s="2" t="e">
        <f>'FICHE PRODUIT'!#REF!</f>
        <v>#REF!</v>
      </c>
      <c r="J1655" s="2" t="e">
        <f>'FICHE PRODUIT'!#REF!</f>
        <v>#REF!</v>
      </c>
      <c r="K1655" s="2" t="e">
        <f>'FICHE PRODUIT'!#REF!</f>
        <v>#REF!</v>
      </c>
      <c r="L1655" s="4" t="e">
        <f>'FICHE PRODUIT'!#REF!</f>
        <v>#REF!</v>
      </c>
      <c r="M1655" s="4" t="e">
        <f>'FICHE PRODUIT'!#REF!</f>
        <v>#REF!</v>
      </c>
      <c r="N1655" s="4" t="e">
        <f>'FICHE PRODUIT'!#REF!</f>
        <v>#REF!</v>
      </c>
      <c r="O1655" s="4" t="e">
        <f>'FICHE PRODUIT'!#REF!</f>
        <v>#REF!</v>
      </c>
      <c r="P1655" s="4" t="e">
        <f>'FICHE PRODUIT'!#REF!</f>
        <v>#REF!</v>
      </c>
      <c r="Q1655" s="4" t="e">
        <f>'FICHE PRODUIT'!#REF!</f>
        <v>#REF!</v>
      </c>
      <c r="R1655" s="4" t="e">
        <f>'FICHE PRODUIT'!#REF!</f>
        <v>#REF!</v>
      </c>
      <c r="S1655" s="122" t="e">
        <f>'FICHE PRODUIT'!#REF!</f>
        <v>#REF!</v>
      </c>
      <c r="T1655" s="2" t="e">
        <f>'FICHE PRODUIT'!#REF!</f>
        <v>#REF!</v>
      </c>
      <c r="U1655" s="2" t="e">
        <f>'FICHE PRODUIT'!#REF!</f>
        <v>#REF!</v>
      </c>
      <c r="V1655" s="2" t="e">
        <f>'FICHE PRODUIT'!#REF!</f>
        <v>#REF!</v>
      </c>
      <c r="W1655" s="2" t="e">
        <f>'FICHE PRODUIT'!#REF!</f>
        <v>#REF!</v>
      </c>
      <c r="X1655" s="2" t="e">
        <f>'FICHE PRODUIT'!#REF!</f>
        <v>#REF!</v>
      </c>
      <c r="Y1655" s="2" t="e">
        <f>'FICHE PRODUIT'!#REF!</f>
        <v>#REF!</v>
      </c>
      <c r="Z1655" s="2" t="e">
        <f>'FICHE PRODUIT'!#REF!</f>
        <v>#REF!</v>
      </c>
      <c r="AA1655" s="2" t="e">
        <f>'FICHE PRODUIT'!#REF!</f>
        <v>#REF!</v>
      </c>
    </row>
    <row r="1656" spans="1:27" x14ac:dyDescent="0.2">
      <c r="A1656" s="7" t="e">
        <f>'FICHE PRODUIT'!#REF!</f>
        <v>#REF!</v>
      </c>
      <c r="B1656" s="2" t="e">
        <f>'FICHE PRODUIT'!#REF!</f>
        <v>#REF!</v>
      </c>
      <c r="C1656" s="2" t="e">
        <f>'FICHE PRODUIT'!#REF!</f>
        <v>#REF!</v>
      </c>
      <c r="D1656" s="2" t="e">
        <f>'FICHE PRODUIT'!#REF!</f>
        <v>#REF!</v>
      </c>
      <c r="E1656" s="2" t="e">
        <f>'FICHE PRODUIT'!#REF!</f>
        <v>#REF!</v>
      </c>
      <c r="F1656" s="2" t="e">
        <f>'FICHE PRODUIT'!#REF!</f>
        <v>#REF!</v>
      </c>
      <c r="G1656" s="2" t="e">
        <f>'FICHE PRODUIT'!#REF!</f>
        <v>#REF!</v>
      </c>
      <c r="H1656" s="122" t="e">
        <f>'FICHE PRODUIT'!#REF!</f>
        <v>#REF!</v>
      </c>
      <c r="I1656" s="2" t="e">
        <f>'FICHE PRODUIT'!#REF!</f>
        <v>#REF!</v>
      </c>
      <c r="J1656" s="2" t="e">
        <f>'FICHE PRODUIT'!#REF!</f>
        <v>#REF!</v>
      </c>
      <c r="K1656" s="2" t="e">
        <f>'FICHE PRODUIT'!#REF!</f>
        <v>#REF!</v>
      </c>
      <c r="L1656" s="4" t="e">
        <f>'FICHE PRODUIT'!#REF!</f>
        <v>#REF!</v>
      </c>
      <c r="M1656" s="4" t="e">
        <f>'FICHE PRODUIT'!#REF!</f>
        <v>#REF!</v>
      </c>
      <c r="N1656" s="4" t="e">
        <f>'FICHE PRODUIT'!#REF!</f>
        <v>#REF!</v>
      </c>
      <c r="O1656" s="4" t="e">
        <f>'FICHE PRODUIT'!#REF!</f>
        <v>#REF!</v>
      </c>
      <c r="P1656" s="4" t="e">
        <f>'FICHE PRODUIT'!#REF!</f>
        <v>#REF!</v>
      </c>
      <c r="Q1656" s="4" t="e">
        <f>'FICHE PRODUIT'!#REF!</f>
        <v>#REF!</v>
      </c>
      <c r="R1656" s="4" t="e">
        <f>'FICHE PRODUIT'!#REF!</f>
        <v>#REF!</v>
      </c>
      <c r="S1656" s="122" t="e">
        <f>'FICHE PRODUIT'!#REF!</f>
        <v>#REF!</v>
      </c>
      <c r="T1656" s="2" t="e">
        <f>'FICHE PRODUIT'!#REF!</f>
        <v>#REF!</v>
      </c>
      <c r="U1656" s="2" t="e">
        <f>'FICHE PRODUIT'!#REF!</f>
        <v>#REF!</v>
      </c>
      <c r="V1656" s="2" t="e">
        <f>'FICHE PRODUIT'!#REF!</f>
        <v>#REF!</v>
      </c>
      <c r="W1656" s="2" t="e">
        <f>'FICHE PRODUIT'!#REF!</f>
        <v>#REF!</v>
      </c>
      <c r="X1656" s="2" t="e">
        <f>'FICHE PRODUIT'!#REF!</f>
        <v>#REF!</v>
      </c>
      <c r="Y1656" s="2" t="e">
        <f>'FICHE PRODUIT'!#REF!</f>
        <v>#REF!</v>
      </c>
      <c r="Z1656" s="2" t="e">
        <f>'FICHE PRODUIT'!#REF!</f>
        <v>#REF!</v>
      </c>
      <c r="AA1656" s="2" t="e">
        <f>'FICHE PRODUIT'!#REF!</f>
        <v>#REF!</v>
      </c>
    </row>
    <row r="1657" spans="1:27" x14ac:dyDescent="0.2">
      <c r="A1657" s="7" t="e">
        <f>'FICHE PRODUIT'!#REF!</f>
        <v>#REF!</v>
      </c>
      <c r="B1657" s="2" t="e">
        <f>'FICHE PRODUIT'!#REF!</f>
        <v>#REF!</v>
      </c>
      <c r="C1657" s="2" t="e">
        <f>'FICHE PRODUIT'!#REF!</f>
        <v>#REF!</v>
      </c>
      <c r="D1657" s="2" t="e">
        <f>'FICHE PRODUIT'!#REF!</f>
        <v>#REF!</v>
      </c>
      <c r="E1657" s="2" t="e">
        <f>'FICHE PRODUIT'!#REF!</f>
        <v>#REF!</v>
      </c>
      <c r="F1657" s="2" t="e">
        <f>'FICHE PRODUIT'!#REF!</f>
        <v>#REF!</v>
      </c>
      <c r="G1657" s="2" t="e">
        <f>'FICHE PRODUIT'!#REF!</f>
        <v>#REF!</v>
      </c>
      <c r="H1657" s="122" t="e">
        <f>'FICHE PRODUIT'!#REF!</f>
        <v>#REF!</v>
      </c>
      <c r="I1657" s="2" t="e">
        <f>'FICHE PRODUIT'!#REF!</f>
        <v>#REF!</v>
      </c>
      <c r="J1657" s="2" t="e">
        <f>'FICHE PRODUIT'!#REF!</f>
        <v>#REF!</v>
      </c>
      <c r="K1657" s="2" t="e">
        <f>'FICHE PRODUIT'!#REF!</f>
        <v>#REF!</v>
      </c>
      <c r="L1657" s="4" t="e">
        <f>'FICHE PRODUIT'!#REF!</f>
        <v>#REF!</v>
      </c>
      <c r="M1657" s="4" t="e">
        <f>'FICHE PRODUIT'!#REF!</f>
        <v>#REF!</v>
      </c>
      <c r="N1657" s="4" t="e">
        <f>'FICHE PRODUIT'!#REF!</f>
        <v>#REF!</v>
      </c>
      <c r="O1657" s="4" t="e">
        <f>'FICHE PRODUIT'!#REF!</f>
        <v>#REF!</v>
      </c>
      <c r="P1657" s="4" t="e">
        <f>'FICHE PRODUIT'!#REF!</f>
        <v>#REF!</v>
      </c>
      <c r="Q1657" s="4" t="e">
        <f>'FICHE PRODUIT'!#REF!</f>
        <v>#REF!</v>
      </c>
      <c r="R1657" s="4" t="e">
        <f>'FICHE PRODUIT'!#REF!</f>
        <v>#REF!</v>
      </c>
      <c r="S1657" s="122" t="e">
        <f>'FICHE PRODUIT'!#REF!</f>
        <v>#REF!</v>
      </c>
      <c r="T1657" s="2" t="e">
        <f>'FICHE PRODUIT'!#REF!</f>
        <v>#REF!</v>
      </c>
      <c r="U1657" s="2" t="e">
        <f>'FICHE PRODUIT'!#REF!</f>
        <v>#REF!</v>
      </c>
      <c r="V1657" s="2" t="e">
        <f>'FICHE PRODUIT'!#REF!</f>
        <v>#REF!</v>
      </c>
      <c r="W1657" s="2" t="e">
        <f>'FICHE PRODUIT'!#REF!</f>
        <v>#REF!</v>
      </c>
      <c r="X1657" s="2" t="e">
        <f>'FICHE PRODUIT'!#REF!</f>
        <v>#REF!</v>
      </c>
      <c r="Y1657" s="2" t="e">
        <f>'FICHE PRODUIT'!#REF!</f>
        <v>#REF!</v>
      </c>
      <c r="Z1657" s="2" t="e">
        <f>'FICHE PRODUIT'!#REF!</f>
        <v>#REF!</v>
      </c>
      <c r="AA1657" s="2" t="e">
        <f>'FICHE PRODUIT'!#REF!</f>
        <v>#REF!</v>
      </c>
    </row>
    <row r="1658" spans="1:27" x14ac:dyDescent="0.2">
      <c r="A1658" s="7" t="e">
        <f>'FICHE PRODUIT'!#REF!</f>
        <v>#REF!</v>
      </c>
      <c r="B1658" s="2" t="e">
        <f>'FICHE PRODUIT'!#REF!</f>
        <v>#REF!</v>
      </c>
      <c r="C1658" s="2" t="e">
        <f>'FICHE PRODUIT'!#REF!</f>
        <v>#REF!</v>
      </c>
      <c r="D1658" s="2" t="e">
        <f>'FICHE PRODUIT'!#REF!</f>
        <v>#REF!</v>
      </c>
      <c r="E1658" s="2" t="e">
        <f>'FICHE PRODUIT'!#REF!</f>
        <v>#REF!</v>
      </c>
      <c r="F1658" s="2" t="e">
        <f>'FICHE PRODUIT'!#REF!</f>
        <v>#REF!</v>
      </c>
      <c r="G1658" s="2" t="e">
        <f>'FICHE PRODUIT'!#REF!</f>
        <v>#REF!</v>
      </c>
      <c r="H1658" s="122" t="e">
        <f>'FICHE PRODUIT'!#REF!</f>
        <v>#REF!</v>
      </c>
      <c r="I1658" s="2" t="e">
        <f>'FICHE PRODUIT'!#REF!</f>
        <v>#REF!</v>
      </c>
      <c r="J1658" s="2" t="e">
        <f>'FICHE PRODUIT'!#REF!</f>
        <v>#REF!</v>
      </c>
      <c r="K1658" s="2" t="e">
        <f>'FICHE PRODUIT'!#REF!</f>
        <v>#REF!</v>
      </c>
      <c r="L1658" s="4" t="e">
        <f>'FICHE PRODUIT'!#REF!</f>
        <v>#REF!</v>
      </c>
      <c r="M1658" s="4" t="e">
        <f>'FICHE PRODUIT'!#REF!</f>
        <v>#REF!</v>
      </c>
      <c r="N1658" s="4" t="e">
        <f>'FICHE PRODUIT'!#REF!</f>
        <v>#REF!</v>
      </c>
      <c r="O1658" s="4" t="e">
        <f>'FICHE PRODUIT'!#REF!</f>
        <v>#REF!</v>
      </c>
      <c r="P1658" s="4" t="e">
        <f>'FICHE PRODUIT'!#REF!</f>
        <v>#REF!</v>
      </c>
      <c r="Q1658" s="4" t="e">
        <f>'FICHE PRODUIT'!#REF!</f>
        <v>#REF!</v>
      </c>
      <c r="R1658" s="4" t="e">
        <f>'FICHE PRODUIT'!#REF!</f>
        <v>#REF!</v>
      </c>
      <c r="S1658" s="122" t="e">
        <f>'FICHE PRODUIT'!#REF!</f>
        <v>#REF!</v>
      </c>
      <c r="T1658" s="2" t="e">
        <f>'FICHE PRODUIT'!#REF!</f>
        <v>#REF!</v>
      </c>
      <c r="U1658" s="2" t="e">
        <f>'FICHE PRODUIT'!#REF!</f>
        <v>#REF!</v>
      </c>
      <c r="V1658" s="2" t="e">
        <f>'FICHE PRODUIT'!#REF!</f>
        <v>#REF!</v>
      </c>
      <c r="W1658" s="2" t="e">
        <f>'FICHE PRODUIT'!#REF!</f>
        <v>#REF!</v>
      </c>
      <c r="X1658" s="2" t="e">
        <f>'FICHE PRODUIT'!#REF!</f>
        <v>#REF!</v>
      </c>
      <c r="Y1658" s="2" t="e">
        <f>'FICHE PRODUIT'!#REF!</f>
        <v>#REF!</v>
      </c>
      <c r="Z1658" s="2" t="e">
        <f>'FICHE PRODUIT'!#REF!</f>
        <v>#REF!</v>
      </c>
      <c r="AA1658" s="2" t="e">
        <f>'FICHE PRODUIT'!#REF!</f>
        <v>#REF!</v>
      </c>
    </row>
    <row r="1659" spans="1:27" x14ac:dyDescent="0.2">
      <c r="A1659" s="7" t="e">
        <f>'FICHE PRODUIT'!#REF!</f>
        <v>#REF!</v>
      </c>
      <c r="B1659" s="2" t="e">
        <f>'FICHE PRODUIT'!#REF!</f>
        <v>#REF!</v>
      </c>
      <c r="C1659" s="2" t="e">
        <f>'FICHE PRODUIT'!#REF!</f>
        <v>#REF!</v>
      </c>
      <c r="D1659" s="2" t="e">
        <f>'FICHE PRODUIT'!#REF!</f>
        <v>#REF!</v>
      </c>
      <c r="E1659" s="2" t="e">
        <f>'FICHE PRODUIT'!#REF!</f>
        <v>#REF!</v>
      </c>
      <c r="F1659" s="2" t="e">
        <f>'FICHE PRODUIT'!#REF!</f>
        <v>#REF!</v>
      </c>
      <c r="G1659" s="2" t="e">
        <f>'FICHE PRODUIT'!#REF!</f>
        <v>#REF!</v>
      </c>
      <c r="H1659" s="122" t="e">
        <f>'FICHE PRODUIT'!#REF!</f>
        <v>#REF!</v>
      </c>
      <c r="I1659" s="2" t="e">
        <f>'FICHE PRODUIT'!#REF!</f>
        <v>#REF!</v>
      </c>
      <c r="J1659" s="2" t="e">
        <f>'FICHE PRODUIT'!#REF!</f>
        <v>#REF!</v>
      </c>
      <c r="K1659" s="2" t="e">
        <f>'FICHE PRODUIT'!#REF!</f>
        <v>#REF!</v>
      </c>
      <c r="L1659" s="4" t="e">
        <f>'FICHE PRODUIT'!#REF!</f>
        <v>#REF!</v>
      </c>
      <c r="M1659" s="4" t="e">
        <f>'FICHE PRODUIT'!#REF!</f>
        <v>#REF!</v>
      </c>
      <c r="N1659" s="4" t="e">
        <f>'FICHE PRODUIT'!#REF!</f>
        <v>#REF!</v>
      </c>
      <c r="O1659" s="4" t="e">
        <f>'FICHE PRODUIT'!#REF!</f>
        <v>#REF!</v>
      </c>
      <c r="P1659" s="4" t="e">
        <f>'FICHE PRODUIT'!#REF!</f>
        <v>#REF!</v>
      </c>
      <c r="Q1659" s="4" t="e">
        <f>'FICHE PRODUIT'!#REF!</f>
        <v>#REF!</v>
      </c>
      <c r="R1659" s="4" t="e">
        <f>'FICHE PRODUIT'!#REF!</f>
        <v>#REF!</v>
      </c>
      <c r="S1659" s="122" t="e">
        <f>'FICHE PRODUIT'!#REF!</f>
        <v>#REF!</v>
      </c>
      <c r="T1659" s="2" t="e">
        <f>'FICHE PRODUIT'!#REF!</f>
        <v>#REF!</v>
      </c>
      <c r="U1659" s="2" t="e">
        <f>'FICHE PRODUIT'!#REF!</f>
        <v>#REF!</v>
      </c>
      <c r="V1659" s="2" t="e">
        <f>'FICHE PRODUIT'!#REF!</f>
        <v>#REF!</v>
      </c>
      <c r="W1659" s="2" t="e">
        <f>'FICHE PRODUIT'!#REF!</f>
        <v>#REF!</v>
      </c>
      <c r="X1659" s="2" t="e">
        <f>'FICHE PRODUIT'!#REF!</f>
        <v>#REF!</v>
      </c>
      <c r="Y1659" s="2" t="e">
        <f>'FICHE PRODUIT'!#REF!</f>
        <v>#REF!</v>
      </c>
      <c r="Z1659" s="2" t="e">
        <f>'FICHE PRODUIT'!#REF!</f>
        <v>#REF!</v>
      </c>
      <c r="AA1659" s="2" t="e">
        <f>'FICHE PRODUIT'!#REF!</f>
        <v>#REF!</v>
      </c>
    </row>
    <row r="1660" spans="1:27" x14ac:dyDescent="0.2">
      <c r="A1660" s="7" t="e">
        <f>'FICHE PRODUIT'!#REF!</f>
        <v>#REF!</v>
      </c>
      <c r="B1660" s="2" t="e">
        <f>'FICHE PRODUIT'!#REF!</f>
        <v>#REF!</v>
      </c>
      <c r="C1660" s="2" t="e">
        <f>'FICHE PRODUIT'!#REF!</f>
        <v>#REF!</v>
      </c>
      <c r="D1660" s="2" t="e">
        <f>'FICHE PRODUIT'!#REF!</f>
        <v>#REF!</v>
      </c>
      <c r="E1660" s="2" t="e">
        <f>'FICHE PRODUIT'!#REF!</f>
        <v>#REF!</v>
      </c>
      <c r="F1660" s="2" t="e">
        <f>'FICHE PRODUIT'!#REF!</f>
        <v>#REF!</v>
      </c>
      <c r="G1660" s="2" t="e">
        <f>'FICHE PRODUIT'!#REF!</f>
        <v>#REF!</v>
      </c>
      <c r="H1660" s="122" t="e">
        <f>'FICHE PRODUIT'!#REF!</f>
        <v>#REF!</v>
      </c>
      <c r="I1660" s="2" t="e">
        <f>'FICHE PRODUIT'!#REF!</f>
        <v>#REF!</v>
      </c>
      <c r="J1660" s="2" t="e">
        <f>'FICHE PRODUIT'!#REF!</f>
        <v>#REF!</v>
      </c>
      <c r="K1660" s="2" t="e">
        <f>'FICHE PRODUIT'!#REF!</f>
        <v>#REF!</v>
      </c>
      <c r="L1660" s="4" t="e">
        <f>'FICHE PRODUIT'!#REF!</f>
        <v>#REF!</v>
      </c>
      <c r="M1660" s="4" t="e">
        <f>'FICHE PRODUIT'!#REF!</f>
        <v>#REF!</v>
      </c>
      <c r="N1660" s="4" t="e">
        <f>'FICHE PRODUIT'!#REF!</f>
        <v>#REF!</v>
      </c>
      <c r="O1660" s="4" t="e">
        <f>'FICHE PRODUIT'!#REF!</f>
        <v>#REF!</v>
      </c>
      <c r="P1660" s="4" t="e">
        <f>'FICHE PRODUIT'!#REF!</f>
        <v>#REF!</v>
      </c>
      <c r="Q1660" s="4" t="e">
        <f>'FICHE PRODUIT'!#REF!</f>
        <v>#REF!</v>
      </c>
      <c r="R1660" s="4" t="e">
        <f>'FICHE PRODUIT'!#REF!</f>
        <v>#REF!</v>
      </c>
      <c r="S1660" s="122" t="e">
        <f>'FICHE PRODUIT'!#REF!</f>
        <v>#REF!</v>
      </c>
      <c r="T1660" s="2" t="e">
        <f>'FICHE PRODUIT'!#REF!</f>
        <v>#REF!</v>
      </c>
      <c r="U1660" s="2" t="e">
        <f>'FICHE PRODUIT'!#REF!</f>
        <v>#REF!</v>
      </c>
      <c r="V1660" s="2" t="e">
        <f>'FICHE PRODUIT'!#REF!</f>
        <v>#REF!</v>
      </c>
      <c r="W1660" s="2" t="e">
        <f>'FICHE PRODUIT'!#REF!</f>
        <v>#REF!</v>
      </c>
      <c r="X1660" s="2" t="e">
        <f>'FICHE PRODUIT'!#REF!</f>
        <v>#REF!</v>
      </c>
      <c r="Y1660" s="2" t="e">
        <f>'FICHE PRODUIT'!#REF!</f>
        <v>#REF!</v>
      </c>
      <c r="Z1660" s="2" t="e">
        <f>'FICHE PRODUIT'!#REF!</f>
        <v>#REF!</v>
      </c>
      <c r="AA1660" s="2" t="e">
        <f>'FICHE PRODUIT'!#REF!</f>
        <v>#REF!</v>
      </c>
    </row>
    <row r="1661" spans="1:27" x14ac:dyDescent="0.2">
      <c r="A1661" s="7" t="str">
        <f>'FICHE PRODUIT'!$A$4379</f>
        <v>SLACK IVY PDG W</v>
      </c>
      <c r="B1661" s="2" t="str">
        <f>'FICHE PRODUIT'!$H$4379</f>
        <v>Brown</v>
      </c>
      <c r="C1661" s="2" t="str">
        <f>'FICHE PRODUIT'!$S$4379</f>
        <v>W26-27</v>
      </c>
      <c r="D1661" s="2">
        <f>'FICHE PRODUIT'!$Q$4379</f>
        <v>0</v>
      </c>
      <c r="E1661" s="2" t="str">
        <f>'FICHE PRODUIT'!$S$4381</f>
        <v xml:space="preserve">REPORT / CANCEL </v>
      </c>
      <c r="F1661" s="2" t="str">
        <f>'FICHE PRODUIT'!$E$4383</f>
        <v>Page 122</v>
      </c>
      <c r="G1661" s="2" t="str">
        <f>'FICHE PRODUIT'!$E$4384</f>
        <v xml:space="preserve">TO DO </v>
      </c>
      <c r="H1661" s="122" t="str">
        <f>'FICHE PRODUIT'!$E$4385</f>
        <v>OCEAN SURPLUS</v>
      </c>
      <c r="I1661" s="2" t="b">
        <f>'FICHE PRODUIT'!$E$4387</f>
        <v>0</v>
      </c>
      <c r="J1661" s="2" t="str">
        <f>'FICHE PRODUIT'!$E$4389</f>
        <v>Blazers</v>
      </c>
      <c r="K1661" s="2" t="str">
        <f>'FICHE PRODUIT'!$E$4390</f>
        <v>Slack</v>
      </c>
      <c r="L1661" s="4">
        <f>'FICHE PRODUIT'!$E$4392</f>
        <v>90</v>
      </c>
      <c r="M1661" s="4">
        <f>'FICHE PRODUIT'!$E$4393</f>
        <v>2.5</v>
      </c>
      <c r="N1661" s="4">
        <f>'FICHE PRODUIT'!$E$4395</f>
        <v>92.5</v>
      </c>
      <c r="O1661" s="4">
        <f>'FICHE PRODUIT'!$E$4396</f>
        <v>0</v>
      </c>
      <c r="P1661" s="4">
        <f>'FICHE PRODUIT'!$E$4398</f>
        <v>0</v>
      </c>
      <c r="Q1661" s="4">
        <f>'FICHE PRODUIT'!$E$4399</f>
        <v>0</v>
      </c>
      <c r="R1661" s="4">
        <f>'FICHE PRODUIT'!$E$4400</f>
        <v>0</v>
      </c>
      <c r="S1661" s="122">
        <f>'FICHE PRODUIT'!$E$4401</f>
        <v>0</v>
      </c>
      <c r="T1661" s="2">
        <f>'FICHE PRODUIT'!A4406</f>
        <v>0</v>
      </c>
      <c r="U1661" s="2">
        <f>'FICHE PRODUIT'!B4406</f>
        <v>0</v>
      </c>
      <c r="V1661" s="2">
        <f>'FICHE PRODUIT'!C4406</f>
        <v>0</v>
      </c>
      <c r="W1661" s="2">
        <f>'FICHE PRODUIT'!D4406</f>
        <v>0</v>
      </c>
      <c r="X1661" s="2">
        <f>'FICHE PRODUIT'!E4406</f>
        <v>0</v>
      </c>
      <c r="Y1661" s="2">
        <f>'FICHE PRODUIT'!F4406</f>
        <v>0</v>
      </c>
      <c r="Z1661" s="2">
        <f>'FICHE PRODUIT'!G4406</f>
        <v>0</v>
      </c>
      <c r="AA1661" s="2">
        <f>'FICHE PRODUIT'!H4406</f>
        <v>0</v>
      </c>
    </row>
    <row r="1662" spans="1:27" x14ac:dyDescent="0.2">
      <c r="A1662" s="7" t="str">
        <f>'FICHE PRODUIT'!$A$4379</f>
        <v>SLACK IVY PDG W</v>
      </c>
      <c r="B1662" s="2" t="str">
        <f>'FICHE PRODUIT'!$H$4379</f>
        <v>Brown</v>
      </c>
      <c r="C1662" s="2" t="str">
        <f>'FICHE PRODUIT'!$S$4379</f>
        <v>W26-27</v>
      </c>
      <c r="D1662" s="2">
        <f>'FICHE PRODUIT'!$Q$4379</f>
        <v>0</v>
      </c>
      <c r="E1662" s="2" t="str">
        <f>'FICHE PRODUIT'!$S$4381</f>
        <v xml:space="preserve">REPORT / CANCEL </v>
      </c>
      <c r="F1662" s="2" t="str">
        <f>'FICHE PRODUIT'!$E$4383</f>
        <v>Page 122</v>
      </c>
      <c r="G1662" s="2" t="str">
        <f>'FICHE PRODUIT'!$E$4384</f>
        <v xml:space="preserve">TO DO </v>
      </c>
      <c r="H1662" s="122" t="str">
        <f>'FICHE PRODUIT'!$E$4385</f>
        <v>OCEAN SURPLUS</v>
      </c>
      <c r="I1662" s="2" t="b">
        <f>'FICHE PRODUIT'!$E$4387</f>
        <v>0</v>
      </c>
      <c r="J1662" s="2" t="str">
        <f>'FICHE PRODUIT'!$E$4389</f>
        <v>Blazers</v>
      </c>
      <c r="K1662" s="2" t="str">
        <f>'FICHE PRODUIT'!$E$4390</f>
        <v>Slack</v>
      </c>
      <c r="L1662" s="4">
        <f>'FICHE PRODUIT'!$E$4392</f>
        <v>90</v>
      </c>
      <c r="M1662" s="4">
        <f>'FICHE PRODUIT'!$E$4393</f>
        <v>2.5</v>
      </c>
      <c r="N1662" s="4">
        <f>'FICHE PRODUIT'!$E$4395</f>
        <v>92.5</v>
      </c>
      <c r="O1662" s="4">
        <f>'FICHE PRODUIT'!$E$4396</f>
        <v>0</v>
      </c>
      <c r="P1662" s="4">
        <f>'FICHE PRODUIT'!$E$4398</f>
        <v>0</v>
      </c>
      <c r="Q1662" s="4">
        <f>'FICHE PRODUIT'!$E$4399</f>
        <v>0</v>
      </c>
      <c r="R1662" s="4">
        <f>'FICHE PRODUIT'!$E$4400</f>
        <v>0</v>
      </c>
      <c r="S1662" s="122">
        <f>'FICHE PRODUIT'!$E$4401</f>
        <v>0</v>
      </c>
      <c r="T1662" s="2">
        <f>'FICHE PRODUIT'!A4407</f>
        <v>0</v>
      </c>
      <c r="U1662" s="2">
        <f>'FICHE PRODUIT'!B4407</f>
        <v>0</v>
      </c>
      <c r="V1662" s="2">
        <f>'FICHE PRODUIT'!C4407</f>
        <v>0</v>
      </c>
      <c r="W1662" s="2">
        <f>'FICHE PRODUIT'!D4407</f>
        <v>0</v>
      </c>
      <c r="X1662" s="2">
        <f>'FICHE PRODUIT'!E4407</f>
        <v>0</v>
      </c>
      <c r="Y1662" s="2">
        <f>'FICHE PRODUIT'!F4407</f>
        <v>0</v>
      </c>
      <c r="Z1662" s="2">
        <f>'FICHE PRODUIT'!G4407</f>
        <v>0</v>
      </c>
      <c r="AA1662" s="2">
        <f>'FICHE PRODUIT'!H4407</f>
        <v>0</v>
      </c>
    </row>
    <row r="1663" spans="1:27" x14ac:dyDescent="0.2">
      <c r="A1663" s="7" t="str">
        <f>'FICHE PRODUIT'!$A$4379</f>
        <v>SLACK IVY PDG W</v>
      </c>
      <c r="B1663" s="2" t="str">
        <f>'FICHE PRODUIT'!$H$4379</f>
        <v>Brown</v>
      </c>
      <c r="C1663" s="2" t="str">
        <f>'FICHE PRODUIT'!$S$4379</f>
        <v>W26-27</v>
      </c>
      <c r="D1663" s="2">
        <f>'FICHE PRODUIT'!$Q$4379</f>
        <v>0</v>
      </c>
      <c r="E1663" s="2" t="str">
        <f>'FICHE PRODUIT'!$S$4381</f>
        <v xml:space="preserve">REPORT / CANCEL </v>
      </c>
      <c r="F1663" s="2" t="str">
        <f>'FICHE PRODUIT'!$E$4383</f>
        <v>Page 122</v>
      </c>
      <c r="G1663" s="2" t="str">
        <f>'FICHE PRODUIT'!$E$4384</f>
        <v xml:space="preserve">TO DO </v>
      </c>
      <c r="H1663" s="122" t="str">
        <f>'FICHE PRODUIT'!$E$4385</f>
        <v>OCEAN SURPLUS</v>
      </c>
      <c r="I1663" s="2" t="b">
        <f>'FICHE PRODUIT'!$E$4387</f>
        <v>0</v>
      </c>
      <c r="J1663" s="2" t="str">
        <f>'FICHE PRODUIT'!$E$4389</f>
        <v>Blazers</v>
      </c>
      <c r="K1663" s="2" t="str">
        <f>'FICHE PRODUIT'!$E$4390</f>
        <v>Slack</v>
      </c>
      <c r="L1663" s="4">
        <f>'FICHE PRODUIT'!$E$4392</f>
        <v>90</v>
      </c>
      <c r="M1663" s="4">
        <f>'FICHE PRODUIT'!$E$4393</f>
        <v>2.5</v>
      </c>
      <c r="N1663" s="4">
        <f>'FICHE PRODUIT'!$E$4395</f>
        <v>92.5</v>
      </c>
      <c r="O1663" s="4">
        <f>'FICHE PRODUIT'!$E$4396</f>
        <v>0</v>
      </c>
      <c r="P1663" s="4">
        <f>'FICHE PRODUIT'!$E$4398</f>
        <v>0</v>
      </c>
      <c r="Q1663" s="4">
        <f>'FICHE PRODUIT'!$E$4399</f>
        <v>0</v>
      </c>
      <c r="R1663" s="4">
        <f>'FICHE PRODUIT'!$E$4400</f>
        <v>0</v>
      </c>
      <c r="S1663" s="122">
        <f>'FICHE PRODUIT'!$E$4401</f>
        <v>0</v>
      </c>
      <c r="T1663" s="2">
        <f>'FICHE PRODUIT'!A4408</f>
        <v>0</v>
      </c>
      <c r="U1663" s="2">
        <f>'FICHE PRODUIT'!B4408</f>
        <v>0</v>
      </c>
      <c r="V1663" s="2">
        <f>'FICHE PRODUIT'!C4408</f>
        <v>0</v>
      </c>
      <c r="W1663" s="2">
        <f>'FICHE PRODUIT'!D4408</f>
        <v>0</v>
      </c>
      <c r="X1663" s="2">
        <f>'FICHE PRODUIT'!E4408</f>
        <v>0</v>
      </c>
      <c r="Y1663" s="2">
        <f>'FICHE PRODUIT'!F4408</f>
        <v>0</v>
      </c>
      <c r="Z1663" s="2">
        <f>'FICHE PRODUIT'!G4408</f>
        <v>0</v>
      </c>
      <c r="AA1663" s="2">
        <f>'FICHE PRODUIT'!H4408</f>
        <v>0</v>
      </c>
    </row>
    <row r="1664" spans="1:27" x14ac:dyDescent="0.2">
      <c r="A1664" s="7" t="str">
        <f>'FICHE PRODUIT'!$A$4379</f>
        <v>SLACK IVY PDG W</v>
      </c>
      <c r="B1664" s="2" t="str">
        <f>'FICHE PRODUIT'!$H$4379</f>
        <v>Brown</v>
      </c>
      <c r="C1664" s="2" t="str">
        <f>'FICHE PRODUIT'!$S$4379</f>
        <v>W26-27</v>
      </c>
      <c r="D1664" s="2">
        <f>'FICHE PRODUIT'!$Q$4379</f>
        <v>0</v>
      </c>
      <c r="E1664" s="2" t="str">
        <f>'FICHE PRODUIT'!$S$4381</f>
        <v xml:space="preserve">REPORT / CANCEL </v>
      </c>
      <c r="F1664" s="2" t="str">
        <f>'FICHE PRODUIT'!$E$4383</f>
        <v>Page 122</v>
      </c>
      <c r="G1664" s="2" t="str">
        <f>'FICHE PRODUIT'!$E$4384</f>
        <v xml:space="preserve">TO DO </v>
      </c>
      <c r="H1664" s="122" t="str">
        <f>'FICHE PRODUIT'!$E$4385</f>
        <v>OCEAN SURPLUS</v>
      </c>
      <c r="I1664" s="2" t="b">
        <f>'FICHE PRODUIT'!$E$4387</f>
        <v>0</v>
      </c>
      <c r="J1664" s="2" t="str">
        <f>'FICHE PRODUIT'!$E$4389</f>
        <v>Blazers</v>
      </c>
      <c r="K1664" s="2" t="str">
        <f>'FICHE PRODUIT'!$E$4390</f>
        <v>Slack</v>
      </c>
      <c r="L1664" s="4">
        <f>'FICHE PRODUIT'!$E$4392</f>
        <v>90</v>
      </c>
      <c r="M1664" s="4">
        <f>'FICHE PRODUIT'!$E$4393</f>
        <v>2.5</v>
      </c>
      <c r="N1664" s="4">
        <f>'FICHE PRODUIT'!$E$4395</f>
        <v>92.5</v>
      </c>
      <c r="O1664" s="4">
        <f>'FICHE PRODUIT'!$E$4396</f>
        <v>0</v>
      </c>
      <c r="P1664" s="4">
        <f>'FICHE PRODUIT'!$E$4398</f>
        <v>0</v>
      </c>
      <c r="Q1664" s="4">
        <f>'FICHE PRODUIT'!$E$4399</f>
        <v>0</v>
      </c>
      <c r="R1664" s="4">
        <f>'FICHE PRODUIT'!$E$4400</f>
        <v>0</v>
      </c>
      <c r="S1664" s="122">
        <f>'FICHE PRODUIT'!$E$4401</f>
        <v>0</v>
      </c>
      <c r="T1664" s="2">
        <f>'FICHE PRODUIT'!A4409</f>
        <v>0</v>
      </c>
      <c r="U1664" s="2">
        <f>'FICHE PRODUIT'!B4409</f>
        <v>0</v>
      </c>
      <c r="V1664" s="2">
        <f>'FICHE PRODUIT'!C4409</f>
        <v>0</v>
      </c>
      <c r="W1664" s="2">
        <f>'FICHE PRODUIT'!D4409</f>
        <v>0</v>
      </c>
      <c r="X1664" s="2">
        <f>'FICHE PRODUIT'!E4409</f>
        <v>0</v>
      </c>
      <c r="Y1664" s="2">
        <f>'FICHE PRODUIT'!F4409</f>
        <v>0</v>
      </c>
      <c r="Z1664" s="2">
        <f>'FICHE PRODUIT'!G4409</f>
        <v>0</v>
      </c>
      <c r="AA1664" s="2">
        <f>'FICHE PRODUIT'!H4409</f>
        <v>0</v>
      </c>
    </row>
    <row r="1665" spans="1:27" x14ac:dyDescent="0.2">
      <c r="A1665" s="7" t="str">
        <f>'FICHE PRODUIT'!$A$4379</f>
        <v>SLACK IVY PDG W</v>
      </c>
      <c r="B1665" s="2" t="str">
        <f>'FICHE PRODUIT'!$H$4379</f>
        <v>Brown</v>
      </c>
      <c r="C1665" s="2" t="str">
        <f>'FICHE PRODUIT'!$S$4379</f>
        <v>W26-27</v>
      </c>
      <c r="D1665" s="2">
        <f>'FICHE PRODUIT'!$Q$4379</f>
        <v>0</v>
      </c>
      <c r="E1665" s="2" t="str">
        <f>'FICHE PRODUIT'!$S$4381</f>
        <v xml:space="preserve">REPORT / CANCEL </v>
      </c>
      <c r="F1665" s="2" t="str">
        <f>'FICHE PRODUIT'!$E$4383</f>
        <v>Page 122</v>
      </c>
      <c r="G1665" s="2" t="str">
        <f>'FICHE PRODUIT'!$E$4384</f>
        <v xml:space="preserve">TO DO </v>
      </c>
      <c r="H1665" s="122" t="str">
        <f>'FICHE PRODUIT'!$E$4385</f>
        <v>OCEAN SURPLUS</v>
      </c>
      <c r="I1665" s="2" t="b">
        <f>'FICHE PRODUIT'!$E$4387</f>
        <v>0</v>
      </c>
      <c r="J1665" s="2" t="str">
        <f>'FICHE PRODUIT'!$E$4389</f>
        <v>Blazers</v>
      </c>
      <c r="K1665" s="2" t="str">
        <f>'FICHE PRODUIT'!$E$4390</f>
        <v>Slack</v>
      </c>
      <c r="L1665" s="4">
        <f>'FICHE PRODUIT'!$E$4392</f>
        <v>90</v>
      </c>
      <c r="M1665" s="4">
        <f>'FICHE PRODUIT'!$E$4393</f>
        <v>2.5</v>
      </c>
      <c r="N1665" s="4">
        <f>'FICHE PRODUIT'!$E$4395</f>
        <v>92.5</v>
      </c>
      <c r="O1665" s="4">
        <f>'FICHE PRODUIT'!$E$4396</f>
        <v>0</v>
      </c>
      <c r="P1665" s="4">
        <f>'FICHE PRODUIT'!$E$4398</f>
        <v>0</v>
      </c>
      <c r="Q1665" s="4">
        <f>'FICHE PRODUIT'!$E$4399</f>
        <v>0</v>
      </c>
      <c r="R1665" s="4">
        <f>'FICHE PRODUIT'!$E$4400</f>
        <v>0</v>
      </c>
      <c r="S1665" s="122">
        <f>'FICHE PRODUIT'!$E$4401</f>
        <v>0</v>
      </c>
      <c r="T1665" s="2">
        <f>'FICHE PRODUIT'!A4410</f>
        <v>0</v>
      </c>
      <c r="U1665" s="2">
        <f>'FICHE PRODUIT'!B4410</f>
        <v>0</v>
      </c>
      <c r="V1665" s="2">
        <f>'FICHE PRODUIT'!C4410</f>
        <v>0</v>
      </c>
      <c r="W1665" s="2">
        <f>'FICHE PRODUIT'!D4410</f>
        <v>0</v>
      </c>
      <c r="X1665" s="2">
        <f>'FICHE PRODUIT'!E4410</f>
        <v>0</v>
      </c>
      <c r="Y1665" s="2">
        <f>'FICHE PRODUIT'!F4410</f>
        <v>0</v>
      </c>
      <c r="Z1665" s="2">
        <f>'FICHE PRODUIT'!G4410</f>
        <v>0</v>
      </c>
      <c r="AA1665" s="2">
        <f>'FICHE PRODUIT'!H4410</f>
        <v>0</v>
      </c>
    </row>
    <row r="1666" spans="1:27" x14ac:dyDescent="0.2">
      <c r="A1666" s="7" t="str">
        <f>'FICHE PRODUIT'!$A$4379</f>
        <v>SLACK IVY PDG W</v>
      </c>
      <c r="B1666" s="2" t="str">
        <f>'FICHE PRODUIT'!$H$4379</f>
        <v>Brown</v>
      </c>
      <c r="C1666" s="2" t="str">
        <f>'FICHE PRODUIT'!$S$4379</f>
        <v>W26-27</v>
      </c>
      <c r="D1666" s="2">
        <f>'FICHE PRODUIT'!$Q$4379</f>
        <v>0</v>
      </c>
      <c r="E1666" s="2" t="str">
        <f>'FICHE PRODUIT'!$S$4381</f>
        <v xml:space="preserve">REPORT / CANCEL </v>
      </c>
      <c r="F1666" s="2" t="str">
        <f>'FICHE PRODUIT'!$E$4383</f>
        <v>Page 122</v>
      </c>
      <c r="G1666" s="2" t="str">
        <f>'FICHE PRODUIT'!$E$4384</f>
        <v xml:space="preserve">TO DO </v>
      </c>
      <c r="H1666" s="122" t="str">
        <f>'FICHE PRODUIT'!$E$4385</f>
        <v>OCEAN SURPLUS</v>
      </c>
      <c r="I1666" s="2" t="b">
        <f>'FICHE PRODUIT'!$E$4387</f>
        <v>0</v>
      </c>
      <c r="J1666" s="2" t="str">
        <f>'FICHE PRODUIT'!$E$4389</f>
        <v>Blazers</v>
      </c>
      <c r="K1666" s="2" t="str">
        <f>'FICHE PRODUIT'!$E$4390</f>
        <v>Slack</v>
      </c>
      <c r="L1666" s="4">
        <f>'FICHE PRODUIT'!$E$4392</f>
        <v>90</v>
      </c>
      <c r="M1666" s="4">
        <f>'FICHE PRODUIT'!$E$4393</f>
        <v>2.5</v>
      </c>
      <c r="N1666" s="4">
        <f>'FICHE PRODUIT'!$E$4395</f>
        <v>92.5</v>
      </c>
      <c r="O1666" s="4">
        <f>'FICHE PRODUIT'!$E$4396</f>
        <v>0</v>
      </c>
      <c r="P1666" s="4">
        <f>'FICHE PRODUIT'!$E$4398</f>
        <v>0</v>
      </c>
      <c r="Q1666" s="4">
        <f>'FICHE PRODUIT'!$E$4399</f>
        <v>0</v>
      </c>
      <c r="R1666" s="4">
        <f>'FICHE PRODUIT'!$E$4400</f>
        <v>0</v>
      </c>
      <c r="S1666" s="122">
        <f>'FICHE PRODUIT'!$E$4401</f>
        <v>0</v>
      </c>
      <c r="T1666" s="2">
        <f>'FICHE PRODUIT'!A4411</f>
        <v>0</v>
      </c>
      <c r="U1666" s="2">
        <f>'FICHE PRODUIT'!B4411</f>
        <v>0</v>
      </c>
      <c r="V1666" s="2">
        <f>'FICHE PRODUIT'!C4411</f>
        <v>0</v>
      </c>
      <c r="W1666" s="2">
        <f>'FICHE PRODUIT'!D4411</f>
        <v>0</v>
      </c>
      <c r="X1666" s="2">
        <f>'FICHE PRODUIT'!E4411</f>
        <v>0</v>
      </c>
      <c r="Y1666" s="2">
        <f>'FICHE PRODUIT'!F4411</f>
        <v>0</v>
      </c>
      <c r="Z1666" s="2">
        <f>'FICHE PRODUIT'!G4411</f>
        <v>0</v>
      </c>
      <c r="AA1666" s="2">
        <f>'FICHE PRODUIT'!H4411</f>
        <v>0</v>
      </c>
    </row>
    <row r="1667" spans="1:27" x14ac:dyDescent="0.2">
      <c r="A1667" s="7" t="str">
        <f>'FICHE PRODUIT'!$A$4379</f>
        <v>SLACK IVY PDG W</v>
      </c>
      <c r="B1667" s="2" t="str">
        <f>'FICHE PRODUIT'!$H$4379</f>
        <v>Brown</v>
      </c>
      <c r="C1667" s="2" t="str">
        <f>'FICHE PRODUIT'!$S$4379</f>
        <v>W26-27</v>
      </c>
      <c r="D1667" s="2">
        <f>'FICHE PRODUIT'!$Q$4379</f>
        <v>0</v>
      </c>
      <c r="E1667" s="2" t="str">
        <f>'FICHE PRODUIT'!$S$4381</f>
        <v xml:space="preserve">REPORT / CANCEL </v>
      </c>
      <c r="F1667" s="2" t="str">
        <f>'FICHE PRODUIT'!$E$4383</f>
        <v>Page 122</v>
      </c>
      <c r="G1667" s="2" t="str">
        <f>'FICHE PRODUIT'!$E$4384</f>
        <v xml:space="preserve">TO DO </v>
      </c>
      <c r="H1667" s="122" t="str">
        <f>'FICHE PRODUIT'!$E$4385</f>
        <v>OCEAN SURPLUS</v>
      </c>
      <c r="I1667" s="2" t="b">
        <f>'FICHE PRODUIT'!$E$4387</f>
        <v>0</v>
      </c>
      <c r="J1667" s="2" t="str">
        <f>'FICHE PRODUIT'!$E$4389</f>
        <v>Blazers</v>
      </c>
      <c r="K1667" s="2" t="str">
        <f>'FICHE PRODUIT'!$E$4390</f>
        <v>Slack</v>
      </c>
      <c r="L1667" s="4">
        <f>'FICHE PRODUIT'!$E$4392</f>
        <v>90</v>
      </c>
      <c r="M1667" s="4">
        <f>'FICHE PRODUIT'!$E$4393</f>
        <v>2.5</v>
      </c>
      <c r="N1667" s="4">
        <f>'FICHE PRODUIT'!$E$4395</f>
        <v>92.5</v>
      </c>
      <c r="O1667" s="4">
        <f>'FICHE PRODUIT'!$E$4396</f>
        <v>0</v>
      </c>
      <c r="P1667" s="4">
        <f>'FICHE PRODUIT'!$E$4398</f>
        <v>0</v>
      </c>
      <c r="Q1667" s="4">
        <f>'FICHE PRODUIT'!$E$4399</f>
        <v>0</v>
      </c>
      <c r="R1667" s="4">
        <f>'FICHE PRODUIT'!$E$4400</f>
        <v>0</v>
      </c>
      <c r="S1667" s="122">
        <f>'FICHE PRODUIT'!$E$4401</f>
        <v>0</v>
      </c>
      <c r="T1667" s="2">
        <f>'FICHE PRODUIT'!A4412</f>
        <v>0</v>
      </c>
      <c r="U1667" s="2">
        <f>'FICHE PRODUIT'!B4412</f>
        <v>0</v>
      </c>
      <c r="V1667" s="2">
        <f>'FICHE PRODUIT'!C4412</f>
        <v>0</v>
      </c>
      <c r="W1667" s="2">
        <f>'FICHE PRODUIT'!D4412</f>
        <v>0</v>
      </c>
      <c r="X1667" s="2">
        <f>'FICHE PRODUIT'!E4412</f>
        <v>0</v>
      </c>
      <c r="Y1667" s="2">
        <f>'FICHE PRODUIT'!F4412</f>
        <v>0</v>
      </c>
      <c r="Z1667" s="2">
        <f>'FICHE PRODUIT'!G4412</f>
        <v>0</v>
      </c>
      <c r="AA1667" s="2">
        <f>'FICHE PRODUIT'!H4412</f>
        <v>0</v>
      </c>
    </row>
    <row r="1668" spans="1:27" x14ac:dyDescent="0.2">
      <c r="A1668" s="7" t="str">
        <f>'FICHE PRODUIT'!$A$4379</f>
        <v>SLACK IVY PDG W</v>
      </c>
      <c r="B1668" s="2" t="str">
        <f>'FICHE PRODUIT'!$H$4379</f>
        <v>Brown</v>
      </c>
      <c r="C1668" s="2" t="str">
        <f>'FICHE PRODUIT'!$S$4379</f>
        <v>W26-27</v>
      </c>
      <c r="D1668" s="2">
        <f>'FICHE PRODUIT'!$Q$4379</f>
        <v>0</v>
      </c>
      <c r="E1668" s="2" t="str">
        <f>'FICHE PRODUIT'!$S$4381</f>
        <v xml:space="preserve">REPORT / CANCEL </v>
      </c>
      <c r="F1668" s="2" t="str">
        <f>'FICHE PRODUIT'!$E$4383</f>
        <v>Page 122</v>
      </c>
      <c r="G1668" s="2" t="str">
        <f>'FICHE PRODUIT'!$E$4384</f>
        <v xml:space="preserve">TO DO </v>
      </c>
      <c r="H1668" s="122" t="str">
        <f>'FICHE PRODUIT'!$E$4385</f>
        <v>OCEAN SURPLUS</v>
      </c>
      <c r="I1668" s="2" t="b">
        <f>'FICHE PRODUIT'!$E$4387</f>
        <v>0</v>
      </c>
      <c r="J1668" s="2" t="str">
        <f>'FICHE PRODUIT'!$E$4389</f>
        <v>Blazers</v>
      </c>
      <c r="K1668" s="2" t="str">
        <f>'FICHE PRODUIT'!$E$4390</f>
        <v>Slack</v>
      </c>
      <c r="L1668" s="4">
        <f>'FICHE PRODUIT'!$E$4392</f>
        <v>90</v>
      </c>
      <c r="M1668" s="4">
        <f>'FICHE PRODUIT'!$E$4393</f>
        <v>2.5</v>
      </c>
      <c r="N1668" s="4">
        <f>'FICHE PRODUIT'!$E$4395</f>
        <v>92.5</v>
      </c>
      <c r="O1668" s="4">
        <f>'FICHE PRODUIT'!$E$4396</f>
        <v>0</v>
      </c>
      <c r="P1668" s="4">
        <f>'FICHE PRODUIT'!$E$4398</f>
        <v>0</v>
      </c>
      <c r="Q1668" s="4">
        <f>'FICHE PRODUIT'!$E$4399</f>
        <v>0</v>
      </c>
      <c r="R1668" s="4">
        <f>'FICHE PRODUIT'!$E$4400</f>
        <v>0</v>
      </c>
      <c r="S1668" s="122">
        <f>'FICHE PRODUIT'!$E$4401</f>
        <v>0</v>
      </c>
      <c r="T1668" s="2">
        <f>'FICHE PRODUIT'!A4413</f>
        <v>0</v>
      </c>
      <c r="U1668" s="2">
        <f>'FICHE PRODUIT'!B4413</f>
        <v>0</v>
      </c>
      <c r="V1668" s="2">
        <f>'FICHE PRODUIT'!C4413</f>
        <v>0</v>
      </c>
      <c r="W1668" s="2">
        <f>'FICHE PRODUIT'!D4413</f>
        <v>0</v>
      </c>
      <c r="X1668" s="2">
        <f>'FICHE PRODUIT'!E4413</f>
        <v>0</v>
      </c>
      <c r="Y1668" s="2">
        <f>'FICHE PRODUIT'!F4413</f>
        <v>0</v>
      </c>
      <c r="Z1668" s="2">
        <f>'FICHE PRODUIT'!G4413</f>
        <v>0</v>
      </c>
      <c r="AA1668" s="2">
        <f>'FICHE PRODUIT'!H4413</f>
        <v>0</v>
      </c>
    </row>
    <row r="1669" spans="1:27" x14ac:dyDescent="0.2">
      <c r="A1669" s="7" t="str">
        <f>'FICHE PRODUIT'!$A$4379</f>
        <v>SLACK IVY PDG W</v>
      </c>
      <c r="B1669" s="2" t="str">
        <f>'FICHE PRODUIT'!$H$4379</f>
        <v>Brown</v>
      </c>
      <c r="C1669" s="2" t="str">
        <f>'FICHE PRODUIT'!$S$4379</f>
        <v>W26-27</v>
      </c>
      <c r="D1669" s="2">
        <f>'FICHE PRODUIT'!$Q$4379</f>
        <v>0</v>
      </c>
      <c r="E1669" s="2" t="str">
        <f>'FICHE PRODUIT'!$S$4381</f>
        <v xml:space="preserve">REPORT / CANCEL </v>
      </c>
      <c r="F1669" s="2" t="str">
        <f>'FICHE PRODUIT'!$E$4383</f>
        <v>Page 122</v>
      </c>
      <c r="G1669" s="2" t="str">
        <f>'FICHE PRODUIT'!$E$4384</f>
        <v xml:space="preserve">TO DO </v>
      </c>
      <c r="H1669" s="122" t="str">
        <f>'FICHE PRODUIT'!$E$4385</f>
        <v>OCEAN SURPLUS</v>
      </c>
      <c r="I1669" s="2" t="b">
        <f>'FICHE PRODUIT'!$E$4387</f>
        <v>0</v>
      </c>
      <c r="J1669" s="2" t="str">
        <f>'FICHE PRODUIT'!$E$4389</f>
        <v>Blazers</v>
      </c>
      <c r="K1669" s="2" t="str">
        <f>'FICHE PRODUIT'!$E$4390</f>
        <v>Slack</v>
      </c>
      <c r="L1669" s="4">
        <f>'FICHE PRODUIT'!$E$4392</f>
        <v>90</v>
      </c>
      <c r="M1669" s="4">
        <f>'FICHE PRODUIT'!$E$4393</f>
        <v>2.5</v>
      </c>
      <c r="N1669" s="4">
        <f>'FICHE PRODUIT'!$E$4395</f>
        <v>92.5</v>
      </c>
      <c r="O1669" s="4">
        <f>'FICHE PRODUIT'!$E$4396</f>
        <v>0</v>
      </c>
      <c r="P1669" s="4">
        <f>'FICHE PRODUIT'!$E$4398</f>
        <v>0</v>
      </c>
      <c r="Q1669" s="4">
        <f>'FICHE PRODUIT'!$E$4399</f>
        <v>0</v>
      </c>
      <c r="R1669" s="4">
        <f>'FICHE PRODUIT'!$E$4400</f>
        <v>0</v>
      </c>
      <c r="S1669" s="122">
        <f>'FICHE PRODUIT'!$E$4401</f>
        <v>0</v>
      </c>
      <c r="T1669" s="2">
        <f>'FICHE PRODUIT'!A4414</f>
        <v>0</v>
      </c>
      <c r="U1669" s="2">
        <f>'FICHE PRODUIT'!B4414</f>
        <v>0</v>
      </c>
      <c r="V1669" s="2">
        <f>'FICHE PRODUIT'!C4414</f>
        <v>0</v>
      </c>
      <c r="W1669" s="2">
        <f>'FICHE PRODUIT'!D4414</f>
        <v>0</v>
      </c>
      <c r="X1669" s="2">
        <f>'FICHE PRODUIT'!E4414</f>
        <v>0</v>
      </c>
      <c r="Y1669" s="2">
        <f>'FICHE PRODUIT'!F4414</f>
        <v>0</v>
      </c>
      <c r="Z1669" s="2">
        <f>'FICHE PRODUIT'!G4414</f>
        <v>0</v>
      </c>
      <c r="AA1669" s="2">
        <f>'FICHE PRODUIT'!H4414</f>
        <v>0</v>
      </c>
    </row>
    <row r="1670" spans="1:27" x14ac:dyDescent="0.2">
      <c r="A1670" s="7" t="str">
        <f>'FICHE PRODUIT'!$A$4379</f>
        <v>SLACK IVY PDG W</v>
      </c>
      <c r="B1670" s="2" t="str">
        <f>'FICHE PRODUIT'!$H$4379</f>
        <v>Brown</v>
      </c>
      <c r="C1670" s="2" t="str">
        <f>'FICHE PRODUIT'!$S$4379</f>
        <v>W26-27</v>
      </c>
      <c r="D1670" s="2">
        <f>'FICHE PRODUIT'!$Q$4379</f>
        <v>0</v>
      </c>
      <c r="E1670" s="2" t="str">
        <f>'FICHE PRODUIT'!$S$4381</f>
        <v xml:space="preserve">REPORT / CANCEL </v>
      </c>
      <c r="F1670" s="2" t="str">
        <f>'FICHE PRODUIT'!$E$4383</f>
        <v>Page 122</v>
      </c>
      <c r="G1670" s="2" t="str">
        <f>'FICHE PRODUIT'!$E$4384</f>
        <v xml:space="preserve">TO DO </v>
      </c>
      <c r="H1670" s="122" t="str">
        <f>'FICHE PRODUIT'!$E$4385</f>
        <v>OCEAN SURPLUS</v>
      </c>
      <c r="I1670" s="2" t="b">
        <f>'FICHE PRODUIT'!$E$4387</f>
        <v>0</v>
      </c>
      <c r="J1670" s="2" t="str">
        <f>'FICHE PRODUIT'!$E$4389</f>
        <v>Blazers</v>
      </c>
      <c r="K1670" s="2" t="str">
        <f>'FICHE PRODUIT'!$E$4390</f>
        <v>Slack</v>
      </c>
      <c r="L1670" s="4">
        <f>'FICHE PRODUIT'!$E$4392</f>
        <v>90</v>
      </c>
      <c r="M1670" s="4">
        <f>'FICHE PRODUIT'!$E$4393</f>
        <v>2.5</v>
      </c>
      <c r="N1670" s="4">
        <f>'FICHE PRODUIT'!$E$4395</f>
        <v>92.5</v>
      </c>
      <c r="O1670" s="4">
        <f>'FICHE PRODUIT'!$E$4396</f>
        <v>0</v>
      </c>
      <c r="P1670" s="4">
        <f>'FICHE PRODUIT'!$E$4398</f>
        <v>0</v>
      </c>
      <c r="Q1670" s="4">
        <f>'FICHE PRODUIT'!$E$4399</f>
        <v>0</v>
      </c>
      <c r="R1670" s="4">
        <f>'FICHE PRODUIT'!$E$4400</f>
        <v>0</v>
      </c>
      <c r="S1670" s="122">
        <f>'FICHE PRODUIT'!$E$4401</f>
        <v>0</v>
      </c>
      <c r="T1670" s="2">
        <f>'FICHE PRODUIT'!A4415</f>
        <v>0</v>
      </c>
      <c r="U1670" s="2">
        <f>'FICHE PRODUIT'!B4415</f>
        <v>0</v>
      </c>
      <c r="V1670" s="2">
        <f>'FICHE PRODUIT'!C4415</f>
        <v>0</v>
      </c>
      <c r="W1670" s="2">
        <f>'FICHE PRODUIT'!D4415</f>
        <v>0</v>
      </c>
      <c r="X1670" s="2">
        <f>'FICHE PRODUIT'!E4415</f>
        <v>0</v>
      </c>
      <c r="Y1670" s="2">
        <f>'FICHE PRODUIT'!F4415</f>
        <v>0</v>
      </c>
      <c r="Z1670" s="2">
        <f>'FICHE PRODUIT'!G4415</f>
        <v>0</v>
      </c>
      <c r="AA1670" s="2">
        <f>'FICHE PRODUIT'!H4415</f>
        <v>0</v>
      </c>
    </row>
    <row r="1671" spans="1:27" x14ac:dyDescent="0.2">
      <c r="A1671" s="7" t="str">
        <f>'FICHE PRODUIT'!$A$4379</f>
        <v>SLACK IVY PDG W</v>
      </c>
      <c r="B1671" s="2" t="str">
        <f>'FICHE PRODUIT'!$H$4379</f>
        <v>Brown</v>
      </c>
      <c r="C1671" s="2" t="str">
        <f>'FICHE PRODUIT'!$S$4379</f>
        <v>W26-27</v>
      </c>
      <c r="D1671" s="2">
        <f>'FICHE PRODUIT'!$Q$4379</f>
        <v>0</v>
      </c>
      <c r="E1671" s="2" t="str">
        <f>'FICHE PRODUIT'!$S$4381</f>
        <v xml:space="preserve">REPORT / CANCEL </v>
      </c>
      <c r="F1671" s="2" t="str">
        <f>'FICHE PRODUIT'!$E$4383</f>
        <v>Page 122</v>
      </c>
      <c r="G1671" s="2" t="str">
        <f>'FICHE PRODUIT'!$E$4384</f>
        <v xml:space="preserve">TO DO </v>
      </c>
      <c r="H1671" s="122" t="str">
        <f>'FICHE PRODUIT'!$E$4385</f>
        <v>OCEAN SURPLUS</v>
      </c>
      <c r="I1671" s="2" t="b">
        <f>'FICHE PRODUIT'!$E$4387</f>
        <v>0</v>
      </c>
      <c r="J1671" s="2" t="str">
        <f>'FICHE PRODUIT'!$E$4389</f>
        <v>Blazers</v>
      </c>
      <c r="K1671" s="2" t="str">
        <f>'FICHE PRODUIT'!$E$4390</f>
        <v>Slack</v>
      </c>
      <c r="L1671" s="4">
        <f>'FICHE PRODUIT'!$E$4392</f>
        <v>90</v>
      </c>
      <c r="M1671" s="4">
        <f>'FICHE PRODUIT'!$E$4393</f>
        <v>2.5</v>
      </c>
      <c r="N1671" s="4">
        <f>'FICHE PRODUIT'!$E$4395</f>
        <v>92.5</v>
      </c>
      <c r="O1671" s="4">
        <f>'FICHE PRODUIT'!$E$4396</f>
        <v>0</v>
      </c>
      <c r="P1671" s="4">
        <f>'FICHE PRODUIT'!$E$4398</f>
        <v>0</v>
      </c>
      <c r="Q1671" s="4">
        <f>'FICHE PRODUIT'!$E$4399</f>
        <v>0</v>
      </c>
      <c r="R1671" s="4">
        <f>'FICHE PRODUIT'!$E$4400</f>
        <v>0</v>
      </c>
      <c r="S1671" s="122">
        <f>'FICHE PRODUIT'!$E$4401</f>
        <v>0</v>
      </c>
      <c r="T1671" s="2">
        <f>'FICHE PRODUIT'!A4416</f>
        <v>0</v>
      </c>
      <c r="U1671" s="2">
        <f>'FICHE PRODUIT'!B4416</f>
        <v>0</v>
      </c>
      <c r="V1671" s="2">
        <f>'FICHE PRODUIT'!C4416</f>
        <v>0</v>
      </c>
      <c r="W1671" s="2">
        <f>'FICHE PRODUIT'!D4416</f>
        <v>0</v>
      </c>
      <c r="X1671" s="2">
        <f>'FICHE PRODUIT'!E4416</f>
        <v>0</v>
      </c>
      <c r="Y1671" s="2">
        <f>'FICHE PRODUIT'!F4416</f>
        <v>0</v>
      </c>
      <c r="Z1671" s="2">
        <f>'FICHE PRODUIT'!G4416</f>
        <v>0</v>
      </c>
      <c r="AA1671" s="2">
        <f>'FICHE PRODUIT'!H4416</f>
        <v>0</v>
      </c>
    </row>
    <row r="1672" spans="1:27" x14ac:dyDescent="0.2">
      <c r="A1672" s="7" t="str">
        <f>'FICHE PRODUIT'!$A$4379</f>
        <v>SLACK IVY PDG W</v>
      </c>
      <c r="B1672" s="2" t="str">
        <f>'FICHE PRODUIT'!$H$4379</f>
        <v>Brown</v>
      </c>
      <c r="C1672" s="2" t="str">
        <f>'FICHE PRODUIT'!$S$4379</f>
        <v>W26-27</v>
      </c>
      <c r="D1672" s="2">
        <f>'FICHE PRODUIT'!$Q$4379</f>
        <v>0</v>
      </c>
      <c r="E1672" s="2" t="str">
        <f>'FICHE PRODUIT'!$S$4381</f>
        <v xml:space="preserve">REPORT / CANCEL </v>
      </c>
      <c r="F1672" s="2" t="str">
        <f>'FICHE PRODUIT'!$E$4383</f>
        <v>Page 122</v>
      </c>
      <c r="G1672" s="2" t="str">
        <f>'FICHE PRODUIT'!$E$4384</f>
        <v xml:space="preserve">TO DO </v>
      </c>
      <c r="H1672" s="122" t="str">
        <f>'FICHE PRODUIT'!$E$4385</f>
        <v>OCEAN SURPLUS</v>
      </c>
      <c r="I1672" s="2" t="b">
        <f>'FICHE PRODUIT'!$E$4387</f>
        <v>0</v>
      </c>
      <c r="J1672" s="2" t="str">
        <f>'FICHE PRODUIT'!$E$4389</f>
        <v>Blazers</v>
      </c>
      <c r="K1672" s="2" t="str">
        <f>'FICHE PRODUIT'!$E$4390</f>
        <v>Slack</v>
      </c>
      <c r="L1672" s="4">
        <f>'FICHE PRODUIT'!$E$4392</f>
        <v>90</v>
      </c>
      <c r="M1672" s="4">
        <f>'FICHE PRODUIT'!$E$4393</f>
        <v>2.5</v>
      </c>
      <c r="N1672" s="4">
        <f>'FICHE PRODUIT'!$E$4395</f>
        <v>92.5</v>
      </c>
      <c r="O1672" s="4">
        <f>'FICHE PRODUIT'!$E$4396</f>
        <v>0</v>
      </c>
      <c r="P1672" s="4">
        <f>'FICHE PRODUIT'!$E$4398</f>
        <v>0</v>
      </c>
      <c r="Q1672" s="4">
        <f>'FICHE PRODUIT'!$E$4399</f>
        <v>0</v>
      </c>
      <c r="R1672" s="4">
        <f>'FICHE PRODUIT'!$E$4400</f>
        <v>0</v>
      </c>
      <c r="S1672" s="122">
        <f>'FICHE PRODUIT'!$E$4401</f>
        <v>0</v>
      </c>
      <c r="T1672" s="2">
        <f>'FICHE PRODUIT'!A4417</f>
        <v>0</v>
      </c>
      <c r="U1672" s="2">
        <f>'FICHE PRODUIT'!B4417</f>
        <v>0</v>
      </c>
      <c r="V1672" s="2">
        <f>'FICHE PRODUIT'!C4417</f>
        <v>0</v>
      </c>
      <c r="W1672" s="2">
        <f>'FICHE PRODUIT'!D4417</f>
        <v>0</v>
      </c>
      <c r="X1672" s="2">
        <f>'FICHE PRODUIT'!E4417</f>
        <v>0</v>
      </c>
      <c r="Y1672" s="2">
        <f>'FICHE PRODUIT'!F4417</f>
        <v>0</v>
      </c>
      <c r="Z1672" s="2">
        <f>'FICHE PRODUIT'!G4417</f>
        <v>0</v>
      </c>
      <c r="AA1672" s="2">
        <f>'FICHE PRODUIT'!H4417</f>
        <v>0</v>
      </c>
    </row>
    <row r="1673" spans="1:27" x14ac:dyDescent="0.2">
      <c r="A1673" s="7" t="str">
        <f>'FICHE PRODUIT'!$A$4379</f>
        <v>SLACK IVY PDG W</v>
      </c>
      <c r="B1673" s="2" t="str">
        <f>'FICHE PRODUIT'!$H$4379</f>
        <v>Brown</v>
      </c>
      <c r="C1673" s="2" t="str">
        <f>'FICHE PRODUIT'!$S$4379</f>
        <v>W26-27</v>
      </c>
      <c r="D1673" s="2">
        <f>'FICHE PRODUIT'!$Q$4379</f>
        <v>0</v>
      </c>
      <c r="E1673" s="2" t="str">
        <f>'FICHE PRODUIT'!$S$4381</f>
        <v xml:space="preserve">REPORT / CANCEL </v>
      </c>
      <c r="F1673" s="2" t="str">
        <f>'FICHE PRODUIT'!$E$4383</f>
        <v>Page 122</v>
      </c>
      <c r="G1673" s="2" t="str">
        <f>'FICHE PRODUIT'!$E$4384</f>
        <v xml:space="preserve">TO DO </v>
      </c>
      <c r="H1673" s="122" t="str">
        <f>'FICHE PRODUIT'!$E$4385</f>
        <v>OCEAN SURPLUS</v>
      </c>
      <c r="I1673" s="2" t="b">
        <f>'FICHE PRODUIT'!$E$4387</f>
        <v>0</v>
      </c>
      <c r="J1673" s="2" t="str">
        <f>'FICHE PRODUIT'!$E$4389</f>
        <v>Blazers</v>
      </c>
      <c r="K1673" s="2" t="str">
        <f>'FICHE PRODUIT'!$E$4390</f>
        <v>Slack</v>
      </c>
      <c r="L1673" s="4">
        <f>'FICHE PRODUIT'!$E$4392</f>
        <v>90</v>
      </c>
      <c r="M1673" s="4">
        <f>'FICHE PRODUIT'!$E$4393</f>
        <v>2.5</v>
      </c>
      <c r="N1673" s="4">
        <f>'FICHE PRODUIT'!$E$4395</f>
        <v>92.5</v>
      </c>
      <c r="O1673" s="4">
        <f>'FICHE PRODUIT'!$E$4396</f>
        <v>0</v>
      </c>
      <c r="P1673" s="4">
        <f>'FICHE PRODUIT'!$E$4398</f>
        <v>0</v>
      </c>
      <c r="Q1673" s="4">
        <f>'FICHE PRODUIT'!$E$4399</f>
        <v>0</v>
      </c>
      <c r="R1673" s="4">
        <f>'FICHE PRODUIT'!$E$4400</f>
        <v>0</v>
      </c>
      <c r="S1673" s="122">
        <f>'FICHE PRODUIT'!$E$4401</f>
        <v>0</v>
      </c>
      <c r="T1673" s="2" t="str">
        <f>'FICHE PRODUIT'!A4418</f>
        <v>Frais externe</v>
      </c>
      <c r="U1673" s="2" t="str">
        <f>'FICHE PRODUIT'!B4418</f>
        <v xml:space="preserve">Classwash </v>
      </c>
      <c r="V1673" s="2" t="str">
        <f>'FICHE PRODUIT'!C4418</f>
        <v>Teinture</v>
      </c>
      <c r="W1673" s="2">
        <f>'FICHE PRODUIT'!D4418</f>
        <v>0</v>
      </c>
      <c r="X1673" s="2">
        <f>'FICHE PRODUIT'!E4418</f>
        <v>0</v>
      </c>
      <c r="Y1673" s="2">
        <f>'FICHE PRODUIT'!F4418</f>
        <v>0</v>
      </c>
      <c r="Z1673" s="2">
        <f>'FICHE PRODUIT'!G4418</f>
        <v>0</v>
      </c>
      <c r="AA1673" s="2">
        <f>'FICHE PRODUIT'!H4418</f>
        <v>0</v>
      </c>
    </row>
    <row r="1674" spans="1:27" x14ac:dyDescent="0.2">
      <c r="A1674" s="7" t="str">
        <f>'FICHE PRODUIT'!$A$4379</f>
        <v>SLACK IVY PDG W</v>
      </c>
      <c r="B1674" s="2" t="str">
        <f>'FICHE PRODUIT'!$H$4379</f>
        <v>Brown</v>
      </c>
      <c r="C1674" s="2" t="str">
        <f>'FICHE PRODUIT'!$S$4379</f>
        <v>W26-27</v>
      </c>
      <c r="D1674" s="2">
        <f>'FICHE PRODUIT'!$Q$4379</f>
        <v>0</v>
      </c>
      <c r="E1674" s="2" t="str">
        <f>'FICHE PRODUIT'!$S$4381</f>
        <v xml:space="preserve">REPORT / CANCEL </v>
      </c>
      <c r="F1674" s="2" t="str">
        <f>'FICHE PRODUIT'!$E$4383</f>
        <v>Page 122</v>
      </c>
      <c r="G1674" s="2" t="str">
        <f>'FICHE PRODUIT'!$E$4384</f>
        <v xml:space="preserve">TO DO </v>
      </c>
      <c r="H1674" s="122" t="str">
        <f>'FICHE PRODUIT'!$E$4385</f>
        <v>OCEAN SURPLUS</v>
      </c>
      <c r="I1674" s="2" t="b">
        <f>'FICHE PRODUIT'!$E$4387</f>
        <v>0</v>
      </c>
      <c r="J1674" s="2" t="str">
        <f>'FICHE PRODUIT'!$E$4389</f>
        <v>Blazers</v>
      </c>
      <c r="K1674" s="2" t="str">
        <f>'FICHE PRODUIT'!$E$4390</f>
        <v>Slack</v>
      </c>
      <c r="L1674" s="4">
        <f>'FICHE PRODUIT'!$E$4392</f>
        <v>90</v>
      </c>
      <c r="M1674" s="4">
        <f>'FICHE PRODUIT'!$E$4393</f>
        <v>2.5</v>
      </c>
      <c r="N1674" s="4">
        <f>'FICHE PRODUIT'!$E$4395</f>
        <v>92.5</v>
      </c>
      <c r="O1674" s="4">
        <f>'FICHE PRODUIT'!$E$4396</f>
        <v>0</v>
      </c>
      <c r="P1674" s="4">
        <f>'FICHE PRODUIT'!$E$4398</f>
        <v>0</v>
      </c>
      <c r="Q1674" s="4">
        <f>'FICHE PRODUIT'!$E$4399</f>
        <v>0</v>
      </c>
      <c r="R1674" s="4">
        <f>'FICHE PRODUIT'!$E$4400</f>
        <v>0</v>
      </c>
      <c r="S1674" s="122">
        <f>'FICHE PRODUIT'!$E$4401</f>
        <v>0</v>
      </c>
      <c r="T1674" s="2" t="str">
        <f>'FICHE PRODUIT'!A4419</f>
        <v>Frais externe</v>
      </c>
      <c r="U1674" s="2" t="str">
        <f>'FICHE PRODUIT'!B4419</f>
        <v>Transport</v>
      </c>
      <c r="V1674" s="2" t="str">
        <f>'FICHE PRODUIT'!C4419</f>
        <v xml:space="preserve">Européen </v>
      </c>
      <c r="W1674" s="2">
        <f>'FICHE PRODUIT'!D4419</f>
        <v>1</v>
      </c>
      <c r="X1674" s="2">
        <f>'FICHE PRODUIT'!E4419</f>
        <v>0</v>
      </c>
      <c r="Y1674" s="2">
        <f>'FICHE PRODUIT'!F4419</f>
        <v>2</v>
      </c>
      <c r="Z1674" s="2">
        <f>'FICHE PRODUIT'!G4419</f>
        <v>2</v>
      </c>
      <c r="AA1674" s="2">
        <f>'FICHE PRODUIT'!H4419</f>
        <v>0</v>
      </c>
    </row>
    <row r="1675" spans="1:27" x14ac:dyDescent="0.2">
      <c r="A1675" s="7" t="str">
        <f>'FICHE PRODUIT'!$A$4379</f>
        <v>SLACK IVY PDG W</v>
      </c>
      <c r="B1675" s="2" t="str">
        <f>'FICHE PRODUIT'!$H$4379</f>
        <v>Brown</v>
      </c>
      <c r="C1675" s="2" t="str">
        <f>'FICHE PRODUIT'!$S$4379</f>
        <v>W26-27</v>
      </c>
      <c r="D1675" s="2">
        <f>'FICHE PRODUIT'!$Q$4379</f>
        <v>0</v>
      </c>
      <c r="E1675" s="2" t="str">
        <f>'FICHE PRODUIT'!$S$4381</f>
        <v xml:space="preserve">REPORT / CANCEL </v>
      </c>
      <c r="F1675" s="2" t="str">
        <f>'FICHE PRODUIT'!$E$4383</f>
        <v>Page 122</v>
      </c>
      <c r="G1675" s="2" t="str">
        <f>'FICHE PRODUIT'!$E$4384</f>
        <v xml:space="preserve">TO DO </v>
      </c>
      <c r="H1675" s="122" t="str">
        <f>'FICHE PRODUIT'!$E$4385</f>
        <v>OCEAN SURPLUS</v>
      </c>
      <c r="I1675" s="2" t="b">
        <f>'FICHE PRODUIT'!$E$4387</f>
        <v>0</v>
      </c>
      <c r="J1675" s="2" t="str">
        <f>'FICHE PRODUIT'!$E$4389</f>
        <v>Blazers</v>
      </c>
      <c r="K1675" s="2" t="str">
        <f>'FICHE PRODUIT'!$E$4390</f>
        <v>Slack</v>
      </c>
      <c r="L1675" s="4">
        <f>'FICHE PRODUIT'!$E$4392</f>
        <v>90</v>
      </c>
      <c r="M1675" s="4">
        <f>'FICHE PRODUIT'!$E$4393</f>
        <v>2.5</v>
      </c>
      <c r="N1675" s="4">
        <f>'FICHE PRODUIT'!$E$4395</f>
        <v>92.5</v>
      </c>
      <c r="O1675" s="4">
        <f>'FICHE PRODUIT'!$E$4396</f>
        <v>0</v>
      </c>
      <c r="P1675" s="4">
        <f>'FICHE PRODUIT'!$E$4398</f>
        <v>0</v>
      </c>
      <c r="Q1675" s="4">
        <f>'FICHE PRODUIT'!$E$4399</f>
        <v>0</v>
      </c>
      <c r="R1675" s="4">
        <f>'FICHE PRODUIT'!$E$4400</f>
        <v>0</v>
      </c>
      <c r="S1675" s="122">
        <f>'FICHE PRODUIT'!$E$4401</f>
        <v>0</v>
      </c>
      <c r="T1675" s="2" t="str">
        <f>'FICHE PRODUIT'!A4420</f>
        <v>Frais externe</v>
      </c>
      <c r="U1675" s="2" t="str">
        <f>'FICHE PRODUIT'!B4420</f>
        <v>Communication</v>
      </c>
      <c r="V1675" s="2" t="str">
        <f>'FICHE PRODUIT'!C4420</f>
        <v>Marketing</v>
      </c>
      <c r="W1675" s="2">
        <f>'FICHE PRODUIT'!D4420</f>
        <v>1</v>
      </c>
      <c r="X1675" s="2">
        <f>'FICHE PRODUIT'!E4420</f>
        <v>0</v>
      </c>
      <c r="Y1675" s="2">
        <f>'FICHE PRODUIT'!F4420</f>
        <v>0.5</v>
      </c>
      <c r="Z1675" s="2">
        <f>'FICHE PRODUIT'!G4420</f>
        <v>0.5</v>
      </c>
      <c r="AA1675" s="2">
        <f>'FICHE PRODUIT'!H4420</f>
        <v>0</v>
      </c>
    </row>
    <row r="1676" spans="1:27" x14ac:dyDescent="0.2">
      <c r="A1676" s="7" t="str">
        <f>'FICHE PRODUIT'!$A$4422</f>
        <v>EASY SLACK</v>
      </c>
      <c r="B1676" s="2" t="str">
        <f>'FICHE PRODUIT'!$H$4422</f>
        <v>Navy</v>
      </c>
      <c r="C1676" s="2" t="str">
        <f>'FICHE PRODUIT'!$S$4422</f>
        <v>W26-27</v>
      </c>
      <c r="D1676" s="2">
        <f>'FICHE PRODUIT'!$Q$4422</f>
        <v>0</v>
      </c>
      <c r="E1676" s="2" t="str">
        <f>'FICHE PRODUIT'!$S$4424</f>
        <v xml:space="preserve">REPORT / CANCEL </v>
      </c>
      <c r="F1676" s="2" t="str">
        <f>'FICHE PRODUIT'!$E$4426</f>
        <v>Page 123</v>
      </c>
      <c r="G1676" s="2" t="str">
        <f>'FICHE PRODUIT'!$E$4427</f>
        <v xml:space="preserve">TO DO </v>
      </c>
      <c r="H1676" s="122" t="str">
        <f>'FICHE PRODUIT'!$E$4428</f>
        <v>ANTONIO AMADEU</v>
      </c>
      <c r="I1676" s="2" t="b">
        <f>'FICHE PRODUIT'!$E$4430</f>
        <v>0</v>
      </c>
      <c r="J1676" s="2" t="str">
        <f>'FICHE PRODUIT'!$E$4432</f>
        <v>Blazers</v>
      </c>
      <c r="K1676" s="2" t="str">
        <f>'FICHE PRODUIT'!$E$4433</f>
        <v>Slack</v>
      </c>
      <c r="L1676" s="4">
        <f>'FICHE PRODUIT'!$E$4435</f>
        <v>0</v>
      </c>
      <c r="M1676" s="4">
        <f>'FICHE PRODUIT'!$E$4436</f>
        <v>2.5</v>
      </c>
      <c r="N1676" s="4">
        <f>'FICHE PRODUIT'!$E$4438</f>
        <v>2.5</v>
      </c>
      <c r="O1676" s="4">
        <f>'FICHE PRODUIT'!$E$4439</f>
        <v>180</v>
      </c>
      <c r="P1676" s="4">
        <f>'FICHE PRODUIT'!$E$4441</f>
        <v>450</v>
      </c>
      <c r="Q1676" s="4">
        <f>'FICHE PRODUIT'!$E$4442</f>
        <v>180</v>
      </c>
      <c r="R1676" s="4">
        <f>'FICHE PRODUIT'!$E$4443</f>
        <v>204.54545454545453</v>
      </c>
      <c r="S1676" s="122">
        <f>'FICHE PRODUIT'!$E$4444</f>
        <v>0</v>
      </c>
      <c r="T1676" s="2">
        <f>'FICHE PRODUIT'!A4449</f>
        <v>0</v>
      </c>
      <c r="U1676" s="2">
        <f>'FICHE PRODUIT'!B4449</f>
        <v>0</v>
      </c>
      <c r="V1676" s="2">
        <f>'FICHE PRODUIT'!C4449</f>
        <v>0</v>
      </c>
      <c r="W1676" s="2">
        <f>'FICHE PRODUIT'!D4449</f>
        <v>0</v>
      </c>
      <c r="X1676" s="2">
        <f>'FICHE PRODUIT'!E4449</f>
        <v>0</v>
      </c>
      <c r="Y1676" s="2">
        <f>'FICHE PRODUIT'!F4449</f>
        <v>0</v>
      </c>
      <c r="Z1676" s="2">
        <f>'FICHE PRODUIT'!G4449</f>
        <v>0</v>
      </c>
      <c r="AA1676" s="2">
        <f>'FICHE PRODUIT'!H4449</f>
        <v>0</v>
      </c>
    </row>
    <row r="1677" spans="1:27" x14ac:dyDescent="0.2">
      <c r="A1677" s="7" t="str">
        <f>'FICHE PRODUIT'!$A$4422</f>
        <v>EASY SLACK</v>
      </c>
      <c r="B1677" s="2" t="str">
        <f>'FICHE PRODUIT'!$H$4422</f>
        <v>Navy</v>
      </c>
      <c r="C1677" s="2" t="str">
        <f>'FICHE PRODUIT'!$S$4422</f>
        <v>W26-27</v>
      </c>
      <c r="D1677" s="2">
        <f>'FICHE PRODUIT'!$Q$4422</f>
        <v>0</v>
      </c>
      <c r="E1677" s="2" t="str">
        <f>'FICHE PRODUIT'!$S$4424</f>
        <v xml:space="preserve">REPORT / CANCEL </v>
      </c>
      <c r="F1677" s="2" t="str">
        <f>'FICHE PRODUIT'!$E$4426</f>
        <v>Page 123</v>
      </c>
      <c r="G1677" s="2" t="str">
        <f>'FICHE PRODUIT'!$E$4427</f>
        <v xml:space="preserve">TO DO </v>
      </c>
      <c r="H1677" s="122" t="str">
        <f>'FICHE PRODUIT'!$E$4428</f>
        <v>ANTONIO AMADEU</v>
      </c>
      <c r="I1677" s="2" t="b">
        <f>'FICHE PRODUIT'!$E$4430</f>
        <v>0</v>
      </c>
      <c r="J1677" s="2" t="str">
        <f>'FICHE PRODUIT'!$E$4432</f>
        <v>Blazers</v>
      </c>
      <c r="K1677" s="2" t="str">
        <f>'FICHE PRODUIT'!$E$4433</f>
        <v>Slack</v>
      </c>
      <c r="L1677" s="4">
        <f>'FICHE PRODUIT'!$E$4435</f>
        <v>0</v>
      </c>
      <c r="M1677" s="4">
        <f>'FICHE PRODUIT'!$E$4436</f>
        <v>2.5</v>
      </c>
      <c r="N1677" s="4">
        <f>'FICHE PRODUIT'!$E$4438</f>
        <v>2.5</v>
      </c>
      <c r="O1677" s="4">
        <f>'FICHE PRODUIT'!$E$4439</f>
        <v>180</v>
      </c>
      <c r="P1677" s="4">
        <f>'FICHE PRODUIT'!$E$4441</f>
        <v>450</v>
      </c>
      <c r="Q1677" s="4">
        <f>'FICHE PRODUIT'!$E$4442</f>
        <v>180</v>
      </c>
      <c r="R1677" s="4">
        <f>'FICHE PRODUIT'!$E$4443</f>
        <v>204.54545454545453</v>
      </c>
      <c r="S1677" s="122">
        <f>'FICHE PRODUIT'!$E$4444</f>
        <v>0</v>
      </c>
      <c r="T1677" s="2">
        <f>'FICHE PRODUIT'!A4450</f>
        <v>0</v>
      </c>
      <c r="U1677" s="2">
        <f>'FICHE PRODUIT'!B4450</f>
        <v>0</v>
      </c>
      <c r="V1677" s="2">
        <f>'FICHE PRODUIT'!C4450</f>
        <v>0</v>
      </c>
      <c r="W1677" s="2">
        <f>'FICHE PRODUIT'!D4450</f>
        <v>0</v>
      </c>
      <c r="X1677" s="2">
        <f>'FICHE PRODUIT'!E4450</f>
        <v>0</v>
      </c>
      <c r="Y1677" s="2">
        <f>'FICHE PRODUIT'!F4450</f>
        <v>0</v>
      </c>
      <c r="Z1677" s="2">
        <f>'FICHE PRODUIT'!G4450</f>
        <v>0</v>
      </c>
      <c r="AA1677" s="2">
        <f>'FICHE PRODUIT'!H4450</f>
        <v>0</v>
      </c>
    </row>
    <row r="1678" spans="1:27" x14ac:dyDescent="0.2">
      <c r="A1678" s="7" t="str">
        <f>'FICHE PRODUIT'!$A$4422</f>
        <v>EASY SLACK</v>
      </c>
      <c r="B1678" s="2" t="str">
        <f>'FICHE PRODUIT'!$H$4422</f>
        <v>Navy</v>
      </c>
      <c r="C1678" s="2" t="str">
        <f>'FICHE PRODUIT'!$S$4422</f>
        <v>W26-27</v>
      </c>
      <c r="D1678" s="2">
        <f>'FICHE PRODUIT'!$Q$4422</f>
        <v>0</v>
      </c>
      <c r="E1678" s="2" t="str">
        <f>'FICHE PRODUIT'!$S$4424</f>
        <v xml:space="preserve">REPORT / CANCEL </v>
      </c>
      <c r="F1678" s="2" t="str">
        <f>'FICHE PRODUIT'!$E$4426</f>
        <v>Page 123</v>
      </c>
      <c r="G1678" s="2" t="str">
        <f>'FICHE PRODUIT'!$E$4427</f>
        <v xml:space="preserve">TO DO </v>
      </c>
      <c r="H1678" s="122" t="str">
        <f>'FICHE PRODUIT'!$E$4428</f>
        <v>ANTONIO AMADEU</v>
      </c>
      <c r="I1678" s="2" t="b">
        <f>'FICHE PRODUIT'!$E$4430</f>
        <v>0</v>
      </c>
      <c r="J1678" s="2" t="str">
        <f>'FICHE PRODUIT'!$E$4432</f>
        <v>Blazers</v>
      </c>
      <c r="K1678" s="2" t="str">
        <f>'FICHE PRODUIT'!$E$4433</f>
        <v>Slack</v>
      </c>
      <c r="L1678" s="4">
        <f>'FICHE PRODUIT'!$E$4435</f>
        <v>0</v>
      </c>
      <c r="M1678" s="4">
        <f>'FICHE PRODUIT'!$E$4436</f>
        <v>2.5</v>
      </c>
      <c r="N1678" s="4">
        <f>'FICHE PRODUIT'!$E$4438</f>
        <v>2.5</v>
      </c>
      <c r="O1678" s="4">
        <f>'FICHE PRODUIT'!$E$4439</f>
        <v>180</v>
      </c>
      <c r="P1678" s="4">
        <f>'FICHE PRODUIT'!$E$4441</f>
        <v>450</v>
      </c>
      <c r="Q1678" s="4">
        <f>'FICHE PRODUIT'!$E$4442</f>
        <v>180</v>
      </c>
      <c r="R1678" s="4">
        <f>'FICHE PRODUIT'!$E$4443</f>
        <v>204.54545454545453</v>
      </c>
      <c r="S1678" s="122">
        <f>'FICHE PRODUIT'!$E$4444</f>
        <v>0</v>
      </c>
      <c r="T1678" s="2">
        <f>'FICHE PRODUIT'!A4451</f>
        <v>0</v>
      </c>
      <c r="U1678" s="2">
        <f>'FICHE PRODUIT'!B4451</f>
        <v>0</v>
      </c>
      <c r="V1678" s="2">
        <f>'FICHE PRODUIT'!C4451</f>
        <v>0</v>
      </c>
      <c r="W1678" s="2">
        <f>'FICHE PRODUIT'!D4451</f>
        <v>0</v>
      </c>
      <c r="X1678" s="2">
        <f>'FICHE PRODUIT'!E4451</f>
        <v>0</v>
      </c>
      <c r="Y1678" s="2">
        <f>'FICHE PRODUIT'!F4451</f>
        <v>0</v>
      </c>
      <c r="Z1678" s="2">
        <f>'FICHE PRODUIT'!G4451</f>
        <v>0</v>
      </c>
      <c r="AA1678" s="2">
        <f>'FICHE PRODUIT'!H4451</f>
        <v>0</v>
      </c>
    </row>
    <row r="1679" spans="1:27" x14ac:dyDescent="0.2">
      <c r="A1679" s="7" t="str">
        <f>'FICHE PRODUIT'!$A$4422</f>
        <v>EASY SLACK</v>
      </c>
      <c r="B1679" s="2" t="str">
        <f>'FICHE PRODUIT'!$H$4422</f>
        <v>Navy</v>
      </c>
      <c r="C1679" s="2" t="str">
        <f>'FICHE PRODUIT'!$S$4422</f>
        <v>W26-27</v>
      </c>
      <c r="D1679" s="2">
        <f>'FICHE PRODUIT'!$Q$4422</f>
        <v>0</v>
      </c>
      <c r="E1679" s="2" t="str">
        <f>'FICHE PRODUIT'!$S$4424</f>
        <v xml:space="preserve">REPORT / CANCEL </v>
      </c>
      <c r="F1679" s="2" t="str">
        <f>'FICHE PRODUIT'!$E$4426</f>
        <v>Page 123</v>
      </c>
      <c r="G1679" s="2" t="str">
        <f>'FICHE PRODUIT'!$E$4427</f>
        <v xml:space="preserve">TO DO </v>
      </c>
      <c r="H1679" s="122" t="str">
        <f>'FICHE PRODUIT'!$E$4428</f>
        <v>ANTONIO AMADEU</v>
      </c>
      <c r="I1679" s="2" t="b">
        <f>'FICHE PRODUIT'!$E$4430</f>
        <v>0</v>
      </c>
      <c r="J1679" s="2" t="str">
        <f>'FICHE PRODUIT'!$E$4432</f>
        <v>Blazers</v>
      </c>
      <c r="K1679" s="2" t="str">
        <f>'FICHE PRODUIT'!$E$4433</f>
        <v>Slack</v>
      </c>
      <c r="L1679" s="4">
        <f>'FICHE PRODUIT'!$E$4435</f>
        <v>0</v>
      </c>
      <c r="M1679" s="4">
        <f>'FICHE PRODUIT'!$E$4436</f>
        <v>2.5</v>
      </c>
      <c r="N1679" s="4">
        <f>'FICHE PRODUIT'!$E$4438</f>
        <v>2.5</v>
      </c>
      <c r="O1679" s="4">
        <f>'FICHE PRODUIT'!$E$4439</f>
        <v>180</v>
      </c>
      <c r="P1679" s="4">
        <f>'FICHE PRODUIT'!$E$4441</f>
        <v>450</v>
      </c>
      <c r="Q1679" s="4">
        <f>'FICHE PRODUIT'!$E$4442</f>
        <v>180</v>
      </c>
      <c r="R1679" s="4">
        <f>'FICHE PRODUIT'!$E$4443</f>
        <v>204.54545454545453</v>
      </c>
      <c r="S1679" s="122">
        <f>'FICHE PRODUIT'!$E$4444</f>
        <v>0</v>
      </c>
      <c r="T1679" s="2">
        <f>'FICHE PRODUIT'!A4452</f>
        <v>0</v>
      </c>
      <c r="U1679" s="2">
        <f>'FICHE PRODUIT'!B4452</f>
        <v>0</v>
      </c>
      <c r="V1679" s="2">
        <f>'FICHE PRODUIT'!C4452</f>
        <v>0</v>
      </c>
      <c r="W1679" s="2">
        <f>'FICHE PRODUIT'!D4452</f>
        <v>0</v>
      </c>
      <c r="X1679" s="2">
        <f>'FICHE PRODUIT'!E4452</f>
        <v>0</v>
      </c>
      <c r="Y1679" s="2">
        <f>'FICHE PRODUIT'!F4452</f>
        <v>0</v>
      </c>
      <c r="Z1679" s="2">
        <f>'FICHE PRODUIT'!G4452</f>
        <v>0</v>
      </c>
      <c r="AA1679" s="2">
        <f>'FICHE PRODUIT'!H4452</f>
        <v>0</v>
      </c>
    </row>
    <row r="1680" spans="1:27" x14ac:dyDescent="0.2">
      <c r="A1680" s="7" t="str">
        <f>'FICHE PRODUIT'!$A$4422</f>
        <v>EASY SLACK</v>
      </c>
      <c r="B1680" s="2" t="str">
        <f>'FICHE PRODUIT'!$H$4422</f>
        <v>Navy</v>
      </c>
      <c r="C1680" s="2" t="str">
        <f>'FICHE PRODUIT'!$S$4422</f>
        <v>W26-27</v>
      </c>
      <c r="D1680" s="2">
        <f>'FICHE PRODUIT'!$Q$4422</f>
        <v>0</v>
      </c>
      <c r="E1680" s="2" t="str">
        <f>'FICHE PRODUIT'!$S$4424</f>
        <v xml:space="preserve">REPORT / CANCEL </v>
      </c>
      <c r="F1680" s="2" t="str">
        <f>'FICHE PRODUIT'!$E$4426</f>
        <v>Page 123</v>
      </c>
      <c r="G1680" s="2" t="str">
        <f>'FICHE PRODUIT'!$E$4427</f>
        <v xml:space="preserve">TO DO </v>
      </c>
      <c r="H1680" s="122" t="str">
        <f>'FICHE PRODUIT'!$E$4428</f>
        <v>ANTONIO AMADEU</v>
      </c>
      <c r="I1680" s="2" t="b">
        <f>'FICHE PRODUIT'!$E$4430</f>
        <v>0</v>
      </c>
      <c r="J1680" s="2" t="str">
        <f>'FICHE PRODUIT'!$E$4432</f>
        <v>Blazers</v>
      </c>
      <c r="K1680" s="2" t="str">
        <f>'FICHE PRODUIT'!$E$4433</f>
        <v>Slack</v>
      </c>
      <c r="L1680" s="4">
        <f>'FICHE PRODUIT'!$E$4435</f>
        <v>0</v>
      </c>
      <c r="M1680" s="4">
        <f>'FICHE PRODUIT'!$E$4436</f>
        <v>2.5</v>
      </c>
      <c r="N1680" s="4">
        <f>'FICHE PRODUIT'!$E$4438</f>
        <v>2.5</v>
      </c>
      <c r="O1680" s="4">
        <f>'FICHE PRODUIT'!$E$4439</f>
        <v>180</v>
      </c>
      <c r="P1680" s="4">
        <f>'FICHE PRODUIT'!$E$4441</f>
        <v>450</v>
      </c>
      <c r="Q1680" s="4">
        <f>'FICHE PRODUIT'!$E$4442</f>
        <v>180</v>
      </c>
      <c r="R1680" s="4">
        <f>'FICHE PRODUIT'!$E$4443</f>
        <v>204.54545454545453</v>
      </c>
      <c r="S1680" s="122">
        <f>'FICHE PRODUIT'!$E$4444</f>
        <v>0</v>
      </c>
      <c r="T1680" s="2">
        <f>'FICHE PRODUIT'!A4453</f>
        <v>0</v>
      </c>
      <c r="U1680" s="2">
        <f>'FICHE PRODUIT'!B4453</f>
        <v>0</v>
      </c>
      <c r="V1680" s="2">
        <f>'FICHE PRODUIT'!C4453</f>
        <v>0</v>
      </c>
      <c r="W1680" s="2">
        <f>'FICHE PRODUIT'!D4453</f>
        <v>0</v>
      </c>
      <c r="X1680" s="2">
        <f>'FICHE PRODUIT'!E4453</f>
        <v>0</v>
      </c>
      <c r="Y1680" s="2">
        <f>'FICHE PRODUIT'!F4453</f>
        <v>0</v>
      </c>
      <c r="Z1680" s="2">
        <f>'FICHE PRODUIT'!G4453</f>
        <v>0</v>
      </c>
      <c r="AA1680" s="2">
        <f>'FICHE PRODUIT'!H4453</f>
        <v>0</v>
      </c>
    </row>
    <row r="1681" spans="1:27" x14ac:dyDescent="0.2">
      <c r="A1681" s="7" t="str">
        <f>'FICHE PRODUIT'!$A$4422</f>
        <v>EASY SLACK</v>
      </c>
      <c r="B1681" s="2" t="str">
        <f>'FICHE PRODUIT'!$H$4422</f>
        <v>Navy</v>
      </c>
      <c r="C1681" s="2" t="str">
        <f>'FICHE PRODUIT'!$S$4422</f>
        <v>W26-27</v>
      </c>
      <c r="D1681" s="2">
        <f>'FICHE PRODUIT'!$Q$4422</f>
        <v>0</v>
      </c>
      <c r="E1681" s="2" t="str">
        <f>'FICHE PRODUIT'!$S$4424</f>
        <v xml:space="preserve">REPORT / CANCEL </v>
      </c>
      <c r="F1681" s="2" t="str">
        <f>'FICHE PRODUIT'!$E$4426</f>
        <v>Page 123</v>
      </c>
      <c r="G1681" s="2" t="str">
        <f>'FICHE PRODUIT'!$E$4427</f>
        <v xml:space="preserve">TO DO </v>
      </c>
      <c r="H1681" s="122" t="str">
        <f>'FICHE PRODUIT'!$E$4428</f>
        <v>ANTONIO AMADEU</v>
      </c>
      <c r="I1681" s="2" t="b">
        <f>'FICHE PRODUIT'!$E$4430</f>
        <v>0</v>
      </c>
      <c r="J1681" s="2" t="str">
        <f>'FICHE PRODUIT'!$E$4432</f>
        <v>Blazers</v>
      </c>
      <c r="K1681" s="2" t="str">
        <f>'FICHE PRODUIT'!$E$4433</f>
        <v>Slack</v>
      </c>
      <c r="L1681" s="4">
        <f>'FICHE PRODUIT'!$E$4435</f>
        <v>0</v>
      </c>
      <c r="M1681" s="4">
        <f>'FICHE PRODUIT'!$E$4436</f>
        <v>2.5</v>
      </c>
      <c r="N1681" s="4">
        <f>'FICHE PRODUIT'!$E$4438</f>
        <v>2.5</v>
      </c>
      <c r="O1681" s="4">
        <f>'FICHE PRODUIT'!$E$4439</f>
        <v>180</v>
      </c>
      <c r="P1681" s="4">
        <f>'FICHE PRODUIT'!$E$4441</f>
        <v>450</v>
      </c>
      <c r="Q1681" s="4">
        <f>'FICHE PRODUIT'!$E$4442</f>
        <v>180</v>
      </c>
      <c r="R1681" s="4">
        <f>'FICHE PRODUIT'!$E$4443</f>
        <v>204.54545454545453</v>
      </c>
      <c r="S1681" s="122">
        <f>'FICHE PRODUIT'!$E$4444</f>
        <v>0</v>
      </c>
      <c r="T1681" s="2">
        <f>'FICHE PRODUIT'!A4454</f>
        <v>0</v>
      </c>
      <c r="U1681" s="2">
        <f>'FICHE PRODUIT'!B4454</f>
        <v>0</v>
      </c>
      <c r="V1681" s="2">
        <f>'FICHE PRODUIT'!C4454</f>
        <v>0</v>
      </c>
      <c r="W1681" s="2">
        <f>'FICHE PRODUIT'!D4454</f>
        <v>0</v>
      </c>
      <c r="X1681" s="2">
        <f>'FICHE PRODUIT'!E4454</f>
        <v>0</v>
      </c>
      <c r="Y1681" s="2">
        <f>'FICHE PRODUIT'!F4454</f>
        <v>0</v>
      </c>
      <c r="Z1681" s="2">
        <f>'FICHE PRODUIT'!G4454</f>
        <v>0</v>
      </c>
      <c r="AA1681" s="2">
        <f>'FICHE PRODUIT'!H4454</f>
        <v>0</v>
      </c>
    </row>
    <row r="1682" spans="1:27" x14ac:dyDescent="0.2">
      <c r="A1682" s="7" t="str">
        <f>'FICHE PRODUIT'!$A$4422</f>
        <v>EASY SLACK</v>
      </c>
      <c r="B1682" s="2" t="str">
        <f>'FICHE PRODUIT'!$H$4422</f>
        <v>Navy</v>
      </c>
      <c r="C1682" s="2" t="str">
        <f>'FICHE PRODUIT'!$S$4422</f>
        <v>W26-27</v>
      </c>
      <c r="D1682" s="2">
        <f>'FICHE PRODUIT'!$Q$4422</f>
        <v>0</v>
      </c>
      <c r="E1682" s="2" t="str">
        <f>'FICHE PRODUIT'!$S$4424</f>
        <v xml:space="preserve">REPORT / CANCEL </v>
      </c>
      <c r="F1682" s="2" t="str">
        <f>'FICHE PRODUIT'!$E$4426</f>
        <v>Page 123</v>
      </c>
      <c r="G1682" s="2" t="str">
        <f>'FICHE PRODUIT'!$E$4427</f>
        <v xml:space="preserve">TO DO </v>
      </c>
      <c r="H1682" s="122" t="str">
        <f>'FICHE PRODUIT'!$E$4428</f>
        <v>ANTONIO AMADEU</v>
      </c>
      <c r="I1682" s="2" t="b">
        <f>'FICHE PRODUIT'!$E$4430</f>
        <v>0</v>
      </c>
      <c r="J1682" s="2" t="str">
        <f>'FICHE PRODUIT'!$E$4432</f>
        <v>Blazers</v>
      </c>
      <c r="K1682" s="2" t="str">
        <f>'FICHE PRODUIT'!$E$4433</f>
        <v>Slack</v>
      </c>
      <c r="L1682" s="4">
        <f>'FICHE PRODUIT'!$E$4435</f>
        <v>0</v>
      </c>
      <c r="M1682" s="4">
        <f>'FICHE PRODUIT'!$E$4436</f>
        <v>2.5</v>
      </c>
      <c r="N1682" s="4">
        <f>'FICHE PRODUIT'!$E$4438</f>
        <v>2.5</v>
      </c>
      <c r="O1682" s="4">
        <f>'FICHE PRODUIT'!$E$4439</f>
        <v>180</v>
      </c>
      <c r="P1682" s="4">
        <f>'FICHE PRODUIT'!$E$4441</f>
        <v>450</v>
      </c>
      <c r="Q1682" s="4">
        <f>'FICHE PRODUIT'!$E$4442</f>
        <v>180</v>
      </c>
      <c r="R1682" s="4">
        <f>'FICHE PRODUIT'!$E$4443</f>
        <v>204.54545454545453</v>
      </c>
      <c r="S1682" s="122">
        <f>'FICHE PRODUIT'!$E$4444</f>
        <v>0</v>
      </c>
      <c r="T1682" s="2">
        <f>'FICHE PRODUIT'!A4455</f>
        <v>0</v>
      </c>
      <c r="U1682" s="2">
        <f>'FICHE PRODUIT'!B4455</f>
        <v>0</v>
      </c>
      <c r="V1682" s="2">
        <f>'FICHE PRODUIT'!C4455</f>
        <v>0</v>
      </c>
      <c r="W1682" s="2">
        <f>'FICHE PRODUIT'!D4455</f>
        <v>0</v>
      </c>
      <c r="X1682" s="2">
        <f>'FICHE PRODUIT'!E4455</f>
        <v>0</v>
      </c>
      <c r="Y1682" s="2">
        <f>'FICHE PRODUIT'!F4455</f>
        <v>0</v>
      </c>
      <c r="Z1682" s="2">
        <f>'FICHE PRODUIT'!G4455</f>
        <v>0</v>
      </c>
      <c r="AA1682" s="2">
        <f>'FICHE PRODUIT'!H4455</f>
        <v>0</v>
      </c>
    </row>
    <row r="1683" spans="1:27" x14ac:dyDescent="0.2">
      <c r="A1683" s="7" t="str">
        <f>'FICHE PRODUIT'!$A$4422</f>
        <v>EASY SLACK</v>
      </c>
      <c r="B1683" s="2" t="str">
        <f>'FICHE PRODUIT'!$H$4422</f>
        <v>Navy</v>
      </c>
      <c r="C1683" s="2" t="str">
        <f>'FICHE PRODUIT'!$S$4422</f>
        <v>W26-27</v>
      </c>
      <c r="D1683" s="2">
        <f>'FICHE PRODUIT'!$Q$4422</f>
        <v>0</v>
      </c>
      <c r="E1683" s="2" t="str">
        <f>'FICHE PRODUIT'!$S$4424</f>
        <v xml:space="preserve">REPORT / CANCEL </v>
      </c>
      <c r="F1683" s="2" t="str">
        <f>'FICHE PRODUIT'!$E$4426</f>
        <v>Page 123</v>
      </c>
      <c r="G1683" s="2" t="str">
        <f>'FICHE PRODUIT'!$E$4427</f>
        <v xml:space="preserve">TO DO </v>
      </c>
      <c r="H1683" s="122" t="str">
        <f>'FICHE PRODUIT'!$E$4428</f>
        <v>ANTONIO AMADEU</v>
      </c>
      <c r="I1683" s="2" t="b">
        <f>'FICHE PRODUIT'!$E$4430</f>
        <v>0</v>
      </c>
      <c r="J1683" s="2" t="str">
        <f>'FICHE PRODUIT'!$E$4432</f>
        <v>Blazers</v>
      </c>
      <c r="K1683" s="2" t="str">
        <f>'FICHE PRODUIT'!$E$4433</f>
        <v>Slack</v>
      </c>
      <c r="L1683" s="4">
        <f>'FICHE PRODUIT'!$E$4435</f>
        <v>0</v>
      </c>
      <c r="M1683" s="4">
        <f>'FICHE PRODUIT'!$E$4436</f>
        <v>2.5</v>
      </c>
      <c r="N1683" s="4">
        <f>'FICHE PRODUIT'!$E$4438</f>
        <v>2.5</v>
      </c>
      <c r="O1683" s="4">
        <f>'FICHE PRODUIT'!$E$4439</f>
        <v>180</v>
      </c>
      <c r="P1683" s="4">
        <f>'FICHE PRODUIT'!$E$4441</f>
        <v>450</v>
      </c>
      <c r="Q1683" s="4">
        <f>'FICHE PRODUIT'!$E$4442</f>
        <v>180</v>
      </c>
      <c r="R1683" s="4">
        <f>'FICHE PRODUIT'!$E$4443</f>
        <v>204.54545454545453</v>
      </c>
      <c r="S1683" s="122">
        <f>'FICHE PRODUIT'!$E$4444</f>
        <v>0</v>
      </c>
      <c r="T1683" s="2">
        <f>'FICHE PRODUIT'!A4456</f>
        <v>0</v>
      </c>
      <c r="U1683" s="2">
        <f>'FICHE PRODUIT'!B4456</f>
        <v>0</v>
      </c>
      <c r="V1683" s="2">
        <f>'FICHE PRODUIT'!C4456</f>
        <v>0</v>
      </c>
      <c r="W1683" s="2">
        <f>'FICHE PRODUIT'!D4456</f>
        <v>0</v>
      </c>
      <c r="X1683" s="2">
        <f>'FICHE PRODUIT'!E4456</f>
        <v>0</v>
      </c>
      <c r="Y1683" s="2">
        <f>'FICHE PRODUIT'!F4456</f>
        <v>0</v>
      </c>
      <c r="Z1683" s="2">
        <f>'FICHE PRODUIT'!G4456</f>
        <v>0</v>
      </c>
      <c r="AA1683" s="2">
        <f>'FICHE PRODUIT'!H4456</f>
        <v>0</v>
      </c>
    </row>
    <row r="1684" spans="1:27" x14ac:dyDescent="0.2">
      <c r="A1684" s="7" t="str">
        <f>'FICHE PRODUIT'!$A$4422</f>
        <v>EASY SLACK</v>
      </c>
      <c r="B1684" s="2" t="str">
        <f>'FICHE PRODUIT'!$H$4422</f>
        <v>Navy</v>
      </c>
      <c r="C1684" s="2" t="str">
        <f>'FICHE PRODUIT'!$S$4422</f>
        <v>W26-27</v>
      </c>
      <c r="D1684" s="2">
        <f>'FICHE PRODUIT'!$Q$4422</f>
        <v>0</v>
      </c>
      <c r="E1684" s="2" t="str">
        <f>'FICHE PRODUIT'!$S$4424</f>
        <v xml:space="preserve">REPORT / CANCEL </v>
      </c>
      <c r="F1684" s="2" t="str">
        <f>'FICHE PRODUIT'!$E$4426</f>
        <v>Page 123</v>
      </c>
      <c r="G1684" s="2" t="str">
        <f>'FICHE PRODUIT'!$E$4427</f>
        <v xml:space="preserve">TO DO </v>
      </c>
      <c r="H1684" s="122" t="str">
        <f>'FICHE PRODUIT'!$E$4428</f>
        <v>ANTONIO AMADEU</v>
      </c>
      <c r="I1684" s="2" t="b">
        <f>'FICHE PRODUIT'!$E$4430</f>
        <v>0</v>
      </c>
      <c r="J1684" s="2" t="str">
        <f>'FICHE PRODUIT'!$E$4432</f>
        <v>Blazers</v>
      </c>
      <c r="K1684" s="2" t="str">
        <f>'FICHE PRODUIT'!$E$4433</f>
        <v>Slack</v>
      </c>
      <c r="L1684" s="4">
        <f>'FICHE PRODUIT'!$E$4435</f>
        <v>0</v>
      </c>
      <c r="M1684" s="4">
        <f>'FICHE PRODUIT'!$E$4436</f>
        <v>2.5</v>
      </c>
      <c r="N1684" s="4">
        <f>'FICHE PRODUIT'!$E$4438</f>
        <v>2.5</v>
      </c>
      <c r="O1684" s="4">
        <f>'FICHE PRODUIT'!$E$4439</f>
        <v>180</v>
      </c>
      <c r="P1684" s="4">
        <f>'FICHE PRODUIT'!$E$4441</f>
        <v>450</v>
      </c>
      <c r="Q1684" s="4">
        <f>'FICHE PRODUIT'!$E$4442</f>
        <v>180</v>
      </c>
      <c r="R1684" s="4">
        <f>'FICHE PRODUIT'!$E$4443</f>
        <v>204.54545454545453</v>
      </c>
      <c r="S1684" s="122">
        <f>'FICHE PRODUIT'!$E$4444</f>
        <v>0</v>
      </c>
      <c r="T1684" s="2">
        <f>'FICHE PRODUIT'!A4457</f>
        <v>0</v>
      </c>
      <c r="U1684" s="2">
        <f>'FICHE PRODUIT'!B4457</f>
        <v>0</v>
      </c>
      <c r="V1684" s="2">
        <f>'FICHE PRODUIT'!C4457</f>
        <v>0</v>
      </c>
      <c r="W1684" s="2">
        <f>'FICHE PRODUIT'!D4457</f>
        <v>0</v>
      </c>
      <c r="X1684" s="2">
        <f>'FICHE PRODUIT'!E4457</f>
        <v>0</v>
      </c>
      <c r="Y1684" s="2">
        <f>'FICHE PRODUIT'!F4457</f>
        <v>0</v>
      </c>
      <c r="Z1684" s="2">
        <f>'FICHE PRODUIT'!G4457</f>
        <v>0</v>
      </c>
      <c r="AA1684" s="2">
        <f>'FICHE PRODUIT'!H4457</f>
        <v>0</v>
      </c>
    </row>
    <row r="1685" spans="1:27" x14ac:dyDescent="0.2">
      <c r="A1685" s="7" t="str">
        <f>'FICHE PRODUIT'!$A$4422</f>
        <v>EASY SLACK</v>
      </c>
      <c r="B1685" s="2" t="str">
        <f>'FICHE PRODUIT'!$H$4422</f>
        <v>Navy</v>
      </c>
      <c r="C1685" s="2" t="str">
        <f>'FICHE PRODUIT'!$S$4422</f>
        <v>W26-27</v>
      </c>
      <c r="D1685" s="2">
        <f>'FICHE PRODUIT'!$Q$4422</f>
        <v>0</v>
      </c>
      <c r="E1685" s="2" t="str">
        <f>'FICHE PRODUIT'!$S$4424</f>
        <v xml:space="preserve">REPORT / CANCEL </v>
      </c>
      <c r="F1685" s="2" t="str">
        <f>'FICHE PRODUIT'!$E$4426</f>
        <v>Page 123</v>
      </c>
      <c r="G1685" s="2" t="str">
        <f>'FICHE PRODUIT'!$E$4427</f>
        <v xml:space="preserve">TO DO </v>
      </c>
      <c r="H1685" s="122" t="str">
        <f>'FICHE PRODUIT'!$E$4428</f>
        <v>ANTONIO AMADEU</v>
      </c>
      <c r="I1685" s="2" t="b">
        <f>'FICHE PRODUIT'!$E$4430</f>
        <v>0</v>
      </c>
      <c r="J1685" s="2" t="str">
        <f>'FICHE PRODUIT'!$E$4432</f>
        <v>Blazers</v>
      </c>
      <c r="K1685" s="2" t="str">
        <f>'FICHE PRODUIT'!$E$4433</f>
        <v>Slack</v>
      </c>
      <c r="L1685" s="4">
        <f>'FICHE PRODUIT'!$E$4435</f>
        <v>0</v>
      </c>
      <c r="M1685" s="4">
        <f>'FICHE PRODUIT'!$E$4436</f>
        <v>2.5</v>
      </c>
      <c r="N1685" s="4">
        <f>'FICHE PRODUIT'!$E$4438</f>
        <v>2.5</v>
      </c>
      <c r="O1685" s="4">
        <f>'FICHE PRODUIT'!$E$4439</f>
        <v>180</v>
      </c>
      <c r="P1685" s="4">
        <f>'FICHE PRODUIT'!$E$4441</f>
        <v>450</v>
      </c>
      <c r="Q1685" s="4">
        <f>'FICHE PRODUIT'!$E$4442</f>
        <v>180</v>
      </c>
      <c r="R1685" s="4">
        <f>'FICHE PRODUIT'!$E$4443</f>
        <v>204.54545454545453</v>
      </c>
      <c r="S1685" s="122">
        <f>'FICHE PRODUIT'!$E$4444</f>
        <v>0</v>
      </c>
      <c r="T1685" s="2">
        <f>'FICHE PRODUIT'!A4458</f>
        <v>0</v>
      </c>
      <c r="U1685" s="2">
        <f>'FICHE PRODUIT'!B4458</f>
        <v>0</v>
      </c>
      <c r="V1685" s="2">
        <f>'FICHE PRODUIT'!C4458</f>
        <v>0</v>
      </c>
      <c r="W1685" s="2">
        <f>'FICHE PRODUIT'!D4458</f>
        <v>0</v>
      </c>
      <c r="X1685" s="2">
        <f>'FICHE PRODUIT'!E4458</f>
        <v>0</v>
      </c>
      <c r="Y1685" s="2">
        <f>'FICHE PRODUIT'!F4458</f>
        <v>0</v>
      </c>
      <c r="Z1685" s="2">
        <f>'FICHE PRODUIT'!G4458</f>
        <v>0</v>
      </c>
      <c r="AA1685" s="2">
        <f>'FICHE PRODUIT'!H4458</f>
        <v>0</v>
      </c>
    </row>
    <row r="1686" spans="1:27" x14ac:dyDescent="0.2">
      <c r="A1686" s="7" t="str">
        <f>'FICHE PRODUIT'!$A$4422</f>
        <v>EASY SLACK</v>
      </c>
      <c r="B1686" s="2" t="str">
        <f>'FICHE PRODUIT'!$H$4422</f>
        <v>Navy</v>
      </c>
      <c r="C1686" s="2" t="str">
        <f>'FICHE PRODUIT'!$S$4422</f>
        <v>W26-27</v>
      </c>
      <c r="D1686" s="2">
        <f>'FICHE PRODUIT'!$Q$4422</f>
        <v>0</v>
      </c>
      <c r="E1686" s="2" t="str">
        <f>'FICHE PRODUIT'!$S$4424</f>
        <v xml:space="preserve">REPORT / CANCEL </v>
      </c>
      <c r="F1686" s="2" t="str">
        <f>'FICHE PRODUIT'!$E$4426</f>
        <v>Page 123</v>
      </c>
      <c r="G1686" s="2" t="str">
        <f>'FICHE PRODUIT'!$E$4427</f>
        <v xml:space="preserve">TO DO </v>
      </c>
      <c r="H1686" s="122" t="str">
        <f>'FICHE PRODUIT'!$E$4428</f>
        <v>ANTONIO AMADEU</v>
      </c>
      <c r="I1686" s="2" t="b">
        <f>'FICHE PRODUIT'!$E$4430</f>
        <v>0</v>
      </c>
      <c r="J1686" s="2" t="str">
        <f>'FICHE PRODUIT'!$E$4432</f>
        <v>Blazers</v>
      </c>
      <c r="K1686" s="2" t="str">
        <f>'FICHE PRODUIT'!$E$4433</f>
        <v>Slack</v>
      </c>
      <c r="L1686" s="4">
        <f>'FICHE PRODUIT'!$E$4435</f>
        <v>0</v>
      </c>
      <c r="M1686" s="4">
        <f>'FICHE PRODUIT'!$E$4436</f>
        <v>2.5</v>
      </c>
      <c r="N1686" s="4">
        <f>'FICHE PRODUIT'!$E$4438</f>
        <v>2.5</v>
      </c>
      <c r="O1686" s="4">
        <f>'FICHE PRODUIT'!$E$4439</f>
        <v>180</v>
      </c>
      <c r="P1686" s="4">
        <f>'FICHE PRODUIT'!$E$4441</f>
        <v>450</v>
      </c>
      <c r="Q1686" s="4">
        <f>'FICHE PRODUIT'!$E$4442</f>
        <v>180</v>
      </c>
      <c r="R1686" s="4">
        <f>'FICHE PRODUIT'!$E$4443</f>
        <v>204.54545454545453</v>
      </c>
      <c r="S1686" s="122">
        <f>'FICHE PRODUIT'!$E$4444</f>
        <v>0</v>
      </c>
      <c r="T1686" s="2">
        <f>'FICHE PRODUIT'!A4459</f>
        <v>0</v>
      </c>
      <c r="U1686" s="2">
        <f>'FICHE PRODUIT'!B4459</f>
        <v>0</v>
      </c>
      <c r="V1686" s="2">
        <f>'FICHE PRODUIT'!C4459</f>
        <v>0</v>
      </c>
      <c r="W1686" s="2">
        <f>'FICHE PRODUIT'!D4459</f>
        <v>0</v>
      </c>
      <c r="X1686" s="2">
        <f>'FICHE PRODUIT'!E4459</f>
        <v>0</v>
      </c>
      <c r="Y1686" s="2">
        <f>'FICHE PRODUIT'!F4459</f>
        <v>0</v>
      </c>
      <c r="Z1686" s="2">
        <f>'FICHE PRODUIT'!G4459</f>
        <v>0</v>
      </c>
      <c r="AA1686" s="2">
        <f>'FICHE PRODUIT'!H4459</f>
        <v>0</v>
      </c>
    </row>
    <row r="1687" spans="1:27" x14ac:dyDescent="0.2">
      <c r="A1687" s="7" t="str">
        <f>'FICHE PRODUIT'!$A$4422</f>
        <v>EASY SLACK</v>
      </c>
      <c r="B1687" s="2" t="str">
        <f>'FICHE PRODUIT'!$H$4422</f>
        <v>Navy</v>
      </c>
      <c r="C1687" s="2" t="str">
        <f>'FICHE PRODUIT'!$S$4422</f>
        <v>W26-27</v>
      </c>
      <c r="D1687" s="2">
        <f>'FICHE PRODUIT'!$Q$4422</f>
        <v>0</v>
      </c>
      <c r="E1687" s="2" t="str">
        <f>'FICHE PRODUIT'!$S$4424</f>
        <v xml:space="preserve">REPORT / CANCEL </v>
      </c>
      <c r="F1687" s="2" t="str">
        <f>'FICHE PRODUIT'!$E$4426</f>
        <v>Page 123</v>
      </c>
      <c r="G1687" s="2" t="str">
        <f>'FICHE PRODUIT'!$E$4427</f>
        <v xml:space="preserve">TO DO </v>
      </c>
      <c r="H1687" s="122" t="str">
        <f>'FICHE PRODUIT'!$E$4428</f>
        <v>ANTONIO AMADEU</v>
      </c>
      <c r="I1687" s="2" t="b">
        <f>'FICHE PRODUIT'!$E$4430</f>
        <v>0</v>
      </c>
      <c r="J1687" s="2" t="str">
        <f>'FICHE PRODUIT'!$E$4432</f>
        <v>Blazers</v>
      </c>
      <c r="K1687" s="2" t="str">
        <f>'FICHE PRODUIT'!$E$4433</f>
        <v>Slack</v>
      </c>
      <c r="L1687" s="4">
        <f>'FICHE PRODUIT'!$E$4435</f>
        <v>0</v>
      </c>
      <c r="M1687" s="4">
        <f>'FICHE PRODUIT'!$E$4436</f>
        <v>2.5</v>
      </c>
      <c r="N1687" s="4">
        <f>'FICHE PRODUIT'!$E$4438</f>
        <v>2.5</v>
      </c>
      <c r="O1687" s="4">
        <f>'FICHE PRODUIT'!$E$4439</f>
        <v>180</v>
      </c>
      <c r="P1687" s="4">
        <f>'FICHE PRODUIT'!$E$4441</f>
        <v>450</v>
      </c>
      <c r="Q1687" s="4">
        <f>'FICHE PRODUIT'!$E$4442</f>
        <v>180</v>
      </c>
      <c r="R1687" s="4">
        <f>'FICHE PRODUIT'!$E$4443</f>
        <v>204.54545454545453</v>
      </c>
      <c r="S1687" s="122">
        <f>'FICHE PRODUIT'!$E$4444</f>
        <v>0</v>
      </c>
      <c r="T1687" s="2">
        <f>'FICHE PRODUIT'!A4460</f>
        <v>0</v>
      </c>
      <c r="U1687" s="2">
        <f>'FICHE PRODUIT'!B4460</f>
        <v>0</v>
      </c>
      <c r="V1687" s="2">
        <f>'FICHE PRODUIT'!C4460</f>
        <v>0</v>
      </c>
      <c r="W1687" s="2">
        <f>'FICHE PRODUIT'!D4460</f>
        <v>0</v>
      </c>
      <c r="X1687" s="2">
        <f>'FICHE PRODUIT'!E4460</f>
        <v>0</v>
      </c>
      <c r="Y1687" s="2">
        <f>'FICHE PRODUIT'!F4460</f>
        <v>0</v>
      </c>
      <c r="Z1687" s="2">
        <f>'FICHE PRODUIT'!G4460</f>
        <v>0</v>
      </c>
      <c r="AA1687" s="2">
        <f>'FICHE PRODUIT'!H4460</f>
        <v>0</v>
      </c>
    </row>
    <row r="1688" spans="1:27" x14ac:dyDescent="0.2">
      <c r="A1688" s="7" t="str">
        <f>'FICHE PRODUIT'!$A$4422</f>
        <v>EASY SLACK</v>
      </c>
      <c r="B1688" s="2" t="str">
        <f>'FICHE PRODUIT'!$H$4422</f>
        <v>Navy</v>
      </c>
      <c r="C1688" s="2" t="str">
        <f>'FICHE PRODUIT'!$S$4422</f>
        <v>W26-27</v>
      </c>
      <c r="D1688" s="2">
        <f>'FICHE PRODUIT'!$Q$4422</f>
        <v>0</v>
      </c>
      <c r="E1688" s="2" t="str">
        <f>'FICHE PRODUIT'!$S$4424</f>
        <v xml:space="preserve">REPORT / CANCEL </v>
      </c>
      <c r="F1688" s="2" t="str">
        <f>'FICHE PRODUIT'!$E$4426</f>
        <v>Page 123</v>
      </c>
      <c r="G1688" s="2" t="str">
        <f>'FICHE PRODUIT'!$E$4427</f>
        <v xml:space="preserve">TO DO </v>
      </c>
      <c r="H1688" s="122" t="str">
        <f>'FICHE PRODUIT'!$E$4428</f>
        <v>ANTONIO AMADEU</v>
      </c>
      <c r="I1688" s="2" t="b">
        <f>'FICHE PRODUIT'!$E$4430</f>
        <v>0</v>
      </c>
      <c r="J1688" s="2" t="str">
        <f>'FICHE PRODUIT'!$E$4432</f>
        <v>Blazers</v>
      </c>
      <c r="K1688" s="2" t="str">
        <f>'FICHE PRODUIT'!$E$4433</f>
        <v>Slack</v>
      </c>
      <c r="L1688" s="4">
        <f>'FICHE PRODUIT'!$E$4435</f>
        <v>0</v>
      </c>
      <c r="M1688" s="4">
        <f>'FICHE PRODUIT'!$E$4436</f>
        <v>2.5</v>
      </c>
      <c r="N1688" s="4">
        <f>'FICHE PRODUIT'!$E$4438</f>
        <v>2.5</v>
      </c>
      <c r="O1688" s="4">
        <f>'FICHE PRODUIT'!$E$4439</f>
        <v>180</v>
      </c>
      <c r="P1688" s="4">
        <f>'FICHE PRODUIT'!$E$4441</f>
        <v>450</v>
      </c>
      <c r="Q1688" s="4">
        <f>'FICHE PRODUIT'!$E$4442</f>
        <v>180</v>
      </c>
      <c r="R1688" s="4">
        <f>'FICHE PRODUIT'!$E$4443</f>
        <v>204.54545454545453</v>
      </c>
      <c r="S1688" s="122">
        <f>'FICHE PRODUIT'!$E$4444</f>
        <v>0</v>
      </c>
      <c r="T1688" s="2" t="str">
        <f>'FICHE PRODUIT'!A4461</f>
        <v>Frais externe</v>
      </c>
      <c r="U1688" s="2" t="str">
        <f>'FICHE PRODUIT'!B4461</f>
        <v xml:space="preserve">Classwash </v>
      </c>
      <c r="V1688" s="2" t="str">
        <f>'FICHE PRODUIT'!C4461</f>
        <v>Teinture</v>
      </c>
      <c r="W1688" s="2">
        <f>'FICHE PRODUIT'!D4461</f>
        <v>0</v>
      </c>
      <c r="X1688" s="2">
        <f>'FICHE PRODUIT'!E4461</f>
        <v>0</v>
      </c>
      <c r="Y1688" s="2">
        <f>'FICHE PRODUIT'!F4461</f>
        <v>0</v>
      </c>
      <c r="Z1688" s="2">
        <f>'FICHE PRODUIT'!G4461</f>
        <v>0</v>
      </c>
      <c r="AA1688" s="2">
        <f>'FICHE PRODUIT'!H4461</f>
        <v>0</v>
      </c>
    </row>
    <row r="1689" spans="1:27" x14ac:dyDescent="0.2">
      <c r="A1689" s="7" t="str">
        <f>'FICHE PRODUIT'!$A$4422</f>
        <v>EASY SLACK</v>
      </c>
      <c r="B1689" s="2" t="str">
        <f>'FICHE PRODUIT'!$H$4422</f>
        <v>Navy</v>
      </c>
      <c r="C1689" s="2" t="str">
        <f>'FICHE PRODUIT'!$S$4422</f>
        <v>W26-27</v>
      </c>
      <c r="D1689" s="2">
        <f>'FICHE PRODUIT'!$Q$4422</f>
        <v>0</v>
      </c>
      <c r="E1689" s="2" t="str">
        <f>'FICHE PRODUIT'!$S$4424</f>
        <v xml:space="preserve">REPORT / CANCEL </v>
      </c>
      <c r="F1689" s="2" t="str">
        <f>'FICHE PRODUIT'!$E$4426</f>
        <v>Page 123</v>
      </c>
      <c r="G1689" s="2" t="str">
        <f>'FICHE PRODUIT'!$E$4427</f>
        <v xml:space="preserve">TO DO </v>
      </c>
      <c r="H1689" s="122" t="str">
        <f>'FICHE PRODUIT'!$E$4428</f>
        <v>ANTONIO AMADEU</v>
      </c>
      <c r="I1689" s="2" t="b">
        <f>'FICHE PRODUIT'!$E$4430</f>
        <v>0</v>
      </c>
      <c r="J1689" s="2" t="str">
        <f>'FICHE PRODUIT'!$E$4432</f>
        <v>Blazers</v>
      </c>
      <c r="K1689" s="2" t="str">
        <f>'FICHE PRODUIT'!$E$4433</f>
        <v>Slack</v>
      </c>
      <c r="L1689" s="4">
        <f>'FICHE PRODUIT'!$E$4435</f>
        <v>0</v>
      </c>
      <c r="M1689" s="4">
        <f>'FICHE PRODUIT'!$E$4436</f>
        <v>2.5</v>
      </c>
      <c r="N1689" s="4">
        <f>'FICHE PRODUIT'!$E$4438</f>
        <v>2.5</v>
      </c>
      <c r="O1689" s="4">
        <f>'FICHE PRODUIT'!$E$4439</f>
        <v>180</v>
      </c>
      <c r="P1689" s="4">
        <f>'FICHE PRODUIT'!$E$4441</f>
        <v>450</v>
      </c>
      <c r="Q1689" s="4">
        <f>'FICHE PRODUIT'!$E$4442</f>
        <v>180</v>
      </c>
      <c r="R1689" s="4">
        <f>'FICHE PRODUIT'!$E$4443</f>
        <v>204.54545454545453</v>
      </c>
      <c r="S1689" s="122">
        <f>'FICHE PRODUIT'!$E$4444</f>
        <v>0</v>
      </c>
      <c r="T1689" s="2" t="str">
        <f>'FICHE PRODUIT'!A4462</f>
        <v>Frais externe</v>
      </c>
      <c r="U1689" s="2" t="str">
        <f>'FICHE PRODUIT'!B4462</f>
        <v>Transport</v>
      </c>
      <c r="V1689" s="2" t="str">
        <f>'FICHE PRODUIT'!C4462</f>
        <v xml:space="preserve">Européen </v>
      </c>
      <c r="W1689" s="2">
        <f>'FICHE PRODUIT'!D4462</f>
        <v>1</v>
      </c>
      <c r="X1689" s="2">
        <f>'FICHE PRODUIT'!E4462</f>
        <v>0</v>
      </c>
      <c r="Y1689" s="2">
        <f>'FICHE PRODUIT'!F4462</f>
        <v>2</v>
      </c>
      <c r="Z1689" s="2">
        <f>'FICHE PRODUIT'!G4462</f>
        <v>2</v>
      </c>
      <c r="AA1689" s="2">
        <f>'FICHE PRODUIT'!H4462</f>
        <v>0</v>
      </c>
    </row>
    <row r="1690" spans="1:27" x14ac:dyDescent="0.2">
      <c r="A1690" s="7" t="str">
        <f>'FICHE PRODUIT'!$A$4422</f>
        <v>EASY SLACK</v>
      </c>
      <c r="B1690" s="2" t="str">
        <f>'FICHE PRODUIT'!$H$4422</f>
        <v>Navy</v>
      </c>
      <c r="C1690" s="2" t="str">
        <f>'FICHE PRODUIT'!$S$4422</f>
        <v>W26-27</v>
      </c>
      <c r="D1690" s="2">
        <f>'FICHE PRODUIT'!$Q$4422</f>
        <v>0</v>
      </c>
      <c r="E1690" s="2" t="str">
        <f>'FICHE PRODUIT'!$S$4424</f>
        <v xml:space="preserve">REPORT / CANCEL </v>
      </c>
      <c r="F1690" s="2" t="str">
        <f>'FICHE PRODUIT'!$E$4426</f>
        <v>Page 123</v>
      </c>
      <c r="G1690" s="2" t="str">
        <f>'FICHE PRODUIT'!$E$4427</f>
        <v xml:space="preserve">TO DO </v>
      </c>
      <c r="H1690" s="122" t="str">
        <f>'FICHE PRODUIT'!$E$4428</f>
        <v>ANTONIO AMADEU</v>
      </c>
      <c r="I1690" s="2" t="b">
        <f>'FICHE PRODUIT'!$E$4430</f>
        <v>0</v>
      </c>
      <c r="J1690" s="2" t="str">
        <f>'FICHE PRODUIT'!$E$4432</f>
        <v>Blazers</v>
      </c>
      <c r="K1690" s="2" t="str">
        <f>'FICHE PRODUIT'!$E$4433</f>
        <v>Slack</v>
      </c>
      <c r="L1690" s="4">
        <f>'FICHE PRODUIT'!$E$4435</f>
        <v>0</v>
      </c>
      <c r="M1690" s="4">
        <f>'FICHE PRODUIT'!$E$4436</f>
        <v>2.5</v>
      </c>
      <c r="N1690" s="4">
        <f>'FICHE PRODUIT'!$E$4438</f>
        <v>2.5</v>
      </c>
      <c r="O1690" s="4">
        <f>'FICHE PRODUIT'!$E$4439</f>
        <v>180</v>
      </c>
      <c r="P1690" s="4">
        <f>'FICHE PRODUIT'!$E$4441</f>
        <v>450</v>
      </c>
      <c r="Q1690" s="4">
        <f>'FICHE PRODUIT'!$E$4442</f>
        <v>180</v>
      </c>
      <c r="R1690" s="4">
        <f>'FICHE PRODUIT'!$E$4443</f>
        <v>204.54545454545453</v>
      </c>
      <c r="S1690" s="122">
        <f>'FICHE PRODUIT'!$E$4444</f>
        <v>0</v>
      </c>
      <c r="T1690" s="2" t="str">
        <f>'FICHE PRODUIT'!A4463</f>
        <v>Frais externe</v>
      </c>
      <c r="U1690" s="2" t="str">
        <f>'FICHE PRODUIT'!B4463</f>
        <v>Communication</v>
      </c>
      <c r="V1690" s="2" t="str">
        <f>'FICHE PRODUIT'!C4463</f>
        <v>Marketing</v>
      </c>
      <c r="W1690" s="2">
        <f>'FICHE PRODUIT'!D4463</f>
        <v>1</v>
      </c>
      <c r="X1690" s="2">
        <f>'FICHE PRODUIT'!E4463</f>
        <v>0</v>
      </c>
      <c r="Y1690" s="2">
        <f>'FICHE PRODUIT'!F4463</f>
        <v>0.5</v>
      </c>
      <c r="Z1690" s="2">
        <f>'FICHE PRODUIT'!G4463</f>
        <v>0.5</v>
      </c>
      <c r="AA1690" s="2">
        <f>'FICHE PRODUIT'!H4463</f>
        <v>0</v>
      </c>
    </row>
    <row r="1691" spans="1:27" x14ac:dyDescent="0.2">
      <c r="A1691" s="7" t="str">
        <f>'FICHE PRODUIT'!$A$4465</f>
        <v>EASY SLACK</v>
      </c>
      <c r="B1691" s="2" t="str">
        <f>'FICHE PRODUIT'!$H$4465</f>
        <v>Beige</v>
      </c>
      <c r="C1691" s="2" t="str">
        <f>'FICHE PRODUIT'!$S$4465</f>
        <v>W26-27</v>
      </c>
      <c r="D1691" s="2">
        <f>'FICHE PRODUIT'!$Q$4465</f>
        <v>0</v>
      </c>
      <c r="E1691" s="2" t="str">
        <f>'FICHE PRODUIT'!$S$4467</f>
        <v xml:space="preserve">REPORT / CANCEL </v>
      </c>
      <c r="F1691" s="2" t="str">
        <f>'FICHE PRODUIT'!$E$4469</f>
        <v>Page 124</v>
      </c>
      <c r="G1691" s="2" t="str">
        <f>'FICHE PRODUIT'!$E$4470</f>
        <v xml:space="preserve">TO DO </v>
      </c>
      <c r="H1691" s="122" t="str">
        <f>'FICHE PRODUIT'!$E$4471</f>
        <v>ANTONIO AMADEU</v>
      </c>
      <c r="I1691" s="2" t="b">
        <f>'FICHE PRODUIT'!$E$4473</f>
        <v>0</v>
      </c>
      <c r="J1691" s="2" t="str">
        <f>'FICHE PRODUIT'!$E$4475</f>
        <v>Blazers</v>
      </c>
      <c r="K1691" s="2" t="str">
        <f>'FICHE PRODUIT'!$E$4476</f>
        <v>Slack</v>
      </c>
      <c r="L1691" s="4">
        <f>'FICHE PRODUIT'!$E$4478</f>
        <v>0</v>
      </c>
      <c r="M1691" s="4">
        <f>'FICHE PRODUIT'!$E$4479</f>
        <v>2.5</v>
      </c>
      <c r="N1691" s="4">
        <f>'FICHE PRODUIT'!$E$4481</f>
        <v>2.5</v>
      </c>
      <c r="O1691" s="4">
        <f>'FICHE PRODUIT'!$E$4482</f>
        <v>0</v>
      </c>
      <c r="P1691" s="4">
        <f>'FICHE PRODUIT'!$E$4484</f>
        <v>0</v>
      </c>
      <c r="Q1691" s="4">
        <f>'FICHE PRODUIT'!$E$4485</f>
        <v>0</v>
      </c>
      <c r="R1691" s="4">
        <f>'FICHE PRODUIT'!$E$4486</f>
        <v>0</v>
      </c>
      <c r="S1691" s="122">
        <f>'FICHE PRODUIT'!$E$4487</f>
        <v>0</v>
      </c>
      <c r="T1691" s="2">
        <f>'FICHE PRODUIT'!A4492</f>
        <v>0</v>
      </c>
      <c r="U1691" s="2">
        <f>'FICHE PRODUIT'!B4492</f>
        <v>0</v>
      </c>
      <c r="V1691" s="2">
        <f>'FICHE PRODUIT'!C4492</f>
        <v>0</v>
      </c>
      <c r="W1691" s="2">
        <f>'FICHE PRODUIT'!D4492</f>
        <v>0</v>
      </c>
      <c r="X1691" s="2">
        <f>'FICHE PRODUIT'!E4492</f>
        <v>0</v>
      </c>
      <c r="Y1691" s="2">
        <f>'FICHE PRODUIT'!F4492</f>
        <v>0</v>
      </c>
      <c r="Z1691" s="2">
        <f>'FICHE PRODUIT'!G4492</f>
        <v>0</v>
      </c>
      <c r="AA1691" s="2">
        <f>'FICHE PRODUIT'!H4492</f>
        <v>0</v>
      </c>
    </row>
    <row r="1692" spans="1:27" x14ac:dyDescent="0.2">
      <c r="A1692" s="7" t="str">
        <f>'FICHE PRODUIT'!$A$4465</f>
        <v>EASY SLACK</v>
      </c>
      <c r="B1692" s="2" t="str">
        <f>'FICHE PRODUIT'!$H$4465</f>
        <v>Beige</v>
      </c>
      <c r="C1692" s="2" t="str">
        <f>'FICHE PRODUIT'!$S$4465</f>
        <v>W26-27</v>
      </c>
      <c r="D1692" s="2">
        <f>'FICHE PRODUIT'!$Q$4465</f>
        <v>0</v>
      </c>
      <c r="E1692" s="2" t="str">
        <f>'FICHE PRODUIT'!$S$4467</f>
        <v xml:space="preserve">REPORT / CANCEL </v>
      </c>
      <c r="F1692" s="2" t="str">
        <f>'FICHE PRODUIT'!$E$4469</f>
        <v>Page 124</v>
      </c>
      <c r="G1692" s="2" t="str">
        <f>'FICHE PRODUIT'!$E$4470</f>
        <v xml:space="preserve">TO DO </v>
      </c>
      <c r="H1692" s="122" t="str">
        <f>'FICHE PRODUIT'!$E$4471</f>
        <v>ANTONIO AMADEU</v>
      </c>
      <c r="I1692" s="2" t="b">
        <f>'FICHE PRODUIT'!$E$4473</f>
        <v>0</v>
      </c>
      <c r="J1692" s="2" t="str">
        <f>'FICHE PRODUIT'!$E$4475</f>
        <v>Blazers</v>
      </c>
      <c r="K1692" s="2" t="str">
        <f>'FICHE PRODUIT'!$E$4476</f>
        <v>Slack</v>
      </c>
      <c r="L1692" s="4">
        <f>'FICHE PRODUIT'!$E$4478</f>
        <v>0</v>
      </c>
      <c r="M1692" s="4">
        <f>'FICHE PRODUIT'!$E$4479</f>
        <v>2.5</v>
      </c>
      <c r="N1692" s="4">
        <f>'FICHE PRODUIT'!$E$4481</f>
        <v>2.5</v>
      </c>
      <c r="O1692" s="4">
        <f>'FICHE PRODUIT'!$E$4482</f>
        <v>0</v>
      </c>
      <c r="P1692" s="4">
        <f>'FICHE PRODUIT'!$E$4484</f>
        <v>0</v>
      </c>
      <c r="Q1692" s="4">
        <f>'FICHE PRODUIT'!$E$4485</f>
        <v>0</v>
      </c>
      <c r="R1692" s="4">
        <f>'FICHE PRODUIT'!$E$4486</f>
        <v>0</v>
      </c>
      <c r="S1692" s="122">
        <f>'FICHE PRODUIT'!$E$4487</f>
        <v>0</v>
      </c>
      <c r="T1692" s="2">
        <f>'FICHE PRODUIT'!A4493</f>
        <v>0</v>
      </c>
      <c r="U1692" s="2">
        <f>'FICHE PRODUIT'!B4493</f>
        <v>0</v>
      </c>
      <c r="V1692" s="2">
        <f>'FICHE PRODUIT'!C4493</f>
        <v>0</v>
      </c>
      <c r="W1692" s="2">
        <f>'FICHE PRODUIT'!D4493</f>
        <v>0</v>
      </c>
      <c r="X1692" s="2">
        <f>'FICHE PRODUIT'!E4493</f>
        <v>0</v>
      </c>
      <c r="Y1692" s="2">
        <f>'FICHE PRODUIT'!F4493</f>
        <v>0</v>
      </c>
      <c r="Z1692" s="2">
        <f>'FICHE PRODUIT'!G4493</f>
        <v>0</v>
      </c>
      <c r="AA1692" s="2">
        <f>'FICHE PRODUIT'!H4493</f>
        <v>0</v>
      </c>
    </row>
    <row r="1693" spans="1:27" x14ac:dyDescent="0.2">
      <c r="A1693" s="7" t="str">
        <f>'FICHE PRODUIT'!$A$4465</f>
        <v>EASY SLACK</v>
      </c>
      <c r="B1693" s="2" t="str">
        <f>'FICHE PRODUIT'!$H$4465</f>
        <v>Beige</v>
      </c>
      <c r="C1693" s="2" t="str">
        <f>'FICHE PRODUIT'!$S$4465</f>
        <v>W26-27</v>
      </c>
      <c r="D1693" s="2">
        <f>'FICHE PRODUIT'!$Q$4465</f>
        <v>0</v>
      </c>
      <c r="E1693" s="2" t="str">
        <f>'FICHE PRODUIT'!$S$4467</f>
        <v xml:space="preserve">REPORT / CANCEL </v>
      </c>
      <c r="F1693" s="2" t="str">
        <f>'FICHE PRODUIT'!$E$4469</f>
        <v>Page 124</v>
      </c>
      <c r="G1693" s="2" t="str">
        <f>'FICHE PRODUIT'!$E$4470</f>
        <v xml:space="preserve">TO DO </v>
      </c>
      <c r="H1693" s="122" t="str">
        <f>'FICHE PRODUIT'!$E$4471</f>
        <v>ANTONIO AMADEU</v>
      </c>
      <c r="I1693" s="2" t="b">
        <f>'FICHE PRODUIT'!$E$4473</f>
        <v>0</v>
      </c>
      <c r="J1693" s="2" t="str">
        <f>'FICHE PRODUIT'!$E$4475</f>
        <v>Blazers</v>
      </c>
      <c r="K1693" s="2" t="str">
        <f>'FICHE PRODUIT'!$E$4476</f>
        <v>Slack</v>
      </c>
      <c r="L1693" s="4">
        <f>'FICHE PRODUIT'!$E$4478</f>
        <v>0</v>
      </c>
      <c r="M1693" s="4">
        <f>'FICHE PRODUIT'!$E$4479</f>
        <v>2.5</v>
      </c>
      <c r="N1693" s="4">
        <f>'FICHE PRODUIT'!$E$4481</f>
        <v>2.5</v>
      </c>
      <c r="O1693" s="4">
        <f>'FICHE PRODUIT'!$E$4482</f>
        <v>0</v>
      </c>
      <c r="P1693" s="4">
        <f>'FICHE PRODUIT'!$E$4484</f>
        <v>0</v>
      </c>
      <c r="Q1693" s="4">
        <f>'FICHE PRODUIT'!$E$4485</f>
        <v>0</v>
      </c>
      <c r="R1693" s="4">
        <f>'FICHE PRODUIT'!$E$4486</f>
        <v>0</v>
      </c>
      <c r="S1693" s="122">
        <f>'FICHE PRODUIT'!$E$4487</f>
        <v>0</v>
      </c>
      <c r="T1693" s="2">
        <f>'FICHE PRODUIT'!A4494</f>
        <v>0</v>
      </c>
      <c r="U1693" s="2">
        <f>'FICHE PRODUIT'!B4494</f>
        <v>0</v>
      </c>
      <c r="V1693" s="2">
        <f>'FICHE PRODUIT'!C4494</f>
        <v>0</v>
      </c>
      <c r="W1693" s="2">
        <f>'FICHE PRODUIT'!D4494</f>
        <v>0</v>
      </c>
      <c r="X1693" s="2">
        <f>'FICHE PRODUIT'!E4494</f>
        <v>0</v>
      </c>
      <c r="Y1693" s="2">
        <f>'FICHE PRODUIT'!F4494</f>
        <v>0</v>
      </c>
      <c r="Z1693" s="2">
        <f>'FICHE PRODUIT'!G4494</f>
        <v>0</v>
      </c>
      <c r="AA1693" s="2">
        <f>'FICHE PRODUIT'!H4494</f>
        <v>0</v>
      </c>
    </row>
    <row r="1694" spans="1:27" x14ac:dyDescent="0.2">
      <c r="A1694" s="7" t="str">
        <f>'FICHE PRODUIT'!$A$4465</f>
        <v>EASY SLACK</v>
      </c>
      <c r="B1694" s="2" t="str">
        <f>'FICHE PRODUIT'!$H$4465</f>
        <v>Beige</v>
      </c>
      <c r="C1694" s="2" t="str">
        <f>'FICHE PRODUIT'!$S$4465</f>
        <v>W26-27</v>
      </c>
      <c r="D1694" s="2">
        <f>'FICHE PRODUIT'!$Q$4465</f>
        <v>0</v>
      </c>
      <c r="E1694" s="2" t="str">
        <f>'FICHE PRODUIT'!$S$4467</f>
        <v xml:space="preserve">REPORT / CANCEL </v>
      </c>
      <c r="F1694" s="2" t="str">
        <f>'FICHE PRODUIT'!$E$4469</f>
        <v>Page 124</v>
      </c>
      <c r="G1694" s="2" t="str">
        <f>'FICHE PRODUIT'!$E$4470</f>
        <v xml:space="preserve">TO DO </v>
      </c>
      <c r="H1694" s="122" t="str">
        <f>'FICHE PRODUIT'!$E$4471</f>
        <v>ANTONIO AMADEU</v>
      </c>
      <c r="I1694" s="2" t="b">
        <f>'FICHE PRODUIT'!$E$4473</f>
        <v>0</v>
      </c>
      <c r="J1694" s="2" t="str">
        <f>'FICHE PRODUIT'!$E$4475</f>
        <v>Blazers</v>
      </c>
      <c r="K1694" s="2" t="str">
        <f>'FICHE PRODUIT'!$E$4476</f>
        <v>Slack</v>
      </c>
      <c r="L1694" s="4">
        <f>'FICHE PRODUIT'!$E$4478</f>
        <v>0</v>
      </c>
      <c r="M1694" s="4">
        <f>'FICHE PRODUIT'!$E$4479</f>
        <v>2.5</v>
      </c>
      <c r="N1694" s="4">
        <f>'FICHE PRODUIT'!$E$4481</f>
        <v>2.5</v>
      </c>
      <c r="O1694" s="4">
        <f>'FICHE PRODUIT'!$E$4482</f>
        <v>0</v>
      </c>
      <c r="P1694" s="4">
        <f>'FICHE PRODUIT'!$E$4484</f>
        <v>0</v>
      </c>
      <c r="Q1694" s="4">
        <f>'FICHE PRODUIT'!$E$4485</f>
        <v>0</v>
      </c>
      <c r="R1694" s="4">
        <f>'FICHE PRODUIT'!$E$4486</f>
        <v>0</v>
      </c>
      <c r="S1694" s="122">
        <f>'FICHE PRODUIT'!$E$4487</f>
        <v>0</v>
      </c>
      <c r="T1694" s="2">
        <f>'FICHE PRODUIT'!A4495</f>
        <v>0</v>
      </c>
      <c r="U1694" s="2">
        <f>'FICHE PRODUIT'!B4495</f>
        <v>0</v>
      </c>
      <c r="V1694" s="2">
        <f>'FICHE PRODUIT'!C4495</f>
        <v>0</v>
      </c>
      <c r="W1694" s="2">
        <f>'FICHE PRODUIT'!D4495</f>
        <v>0</v>
      </c>
      <c r="X1694" s="2">
        <f>'FICHE PRODUIT'!E4495</f>
        <v>0</v>
      </c>
      <c r="Y1694" s="2">
        <f>'FICHE PRODUIT'!F4495</f>
        <v>0</v>
      </c>
      <c r="Z1694" s="2">
        <f>'FICHE PRODUIT'!G4495</f>
        <v>0</v>
      </c>
      <c r="AA1694" s="2">
        <f>'FICHE PRODUIT'!H4495</f>
        <v>0</v>
      </c>
    </row>
    <row r="1695" spans="1:27" x14ac:dyDescent="0.2">
      <c r="A1695" s="7" t="str">
        <f>'FICHE PRODUIT'!$A$4465</f>
        <v>EASY SLACK</v>
      </c>
      <c r="B1695" s="2" t="str">
        <f>'FICHE PRODUIT'!$H$4465</f>
        <v>Beige</v>
      </c>
      <c r="C1695" s="2" t="str">
        <f>'FICHE PRODUIT'!$S$4465</f>
        <v>W26-27</v>
      </c>
      <c r="D1695" s="2">
        <f>'FICHE PRODUIT'!$Q$4465</f>
        <v>0</v>
      </c>
      <c r="E1695" s="2" t="str">
        <f>'FICHE PRODUIT'!$S$4467</f>
        <v xml:space="preserve">REPORT / CANCEL </v>
      </c>
      <c r="F1695" s="2" t="str">
        <f>'FICHE PRODUIT'!$E$4469</f>
        <v>Page 124</v>
      </c>
      <c r="G1695" s="2" t="str">
        <f>'FICHE PRODUIT'!$E$4470</f>
        <v xml:space="preserve">TO DO </v>
      </c>
      <c r="H1695" s="122" t="str">
        <f>'FICHE PRODUIT'!$E$4471</f>
        <v>ANTONIO AMADEU</v>
      </c>
      <c r="I1695" s="2" t="b">
        <f>'FICHE PRODUIT'!$E$4473</f>
        <v>0</v>
      </c>
      <c r="J1695" s="2" t="str">
        <f>'FICHE PRODUIT'!$E$4475</f>
        <v>Blazers</v>
      </c>
      <c r="K1695" s="2" t="str">
        <f>'FICHE PRODUIT'!$E$4476</f>
        <v>Slack</v>
      </c>
      <c r="L1695" s="4">
        <f>'FICHE PRODUIT'!$E$4478</f>
        <v>0</v>
      </c>
      <c r="M1695" s="4">
        <f>'FICHE PRODUIT'!$E$4479</f>
        <v>2.5</v>
      </c>
      <c r="N1695" s="4">
        <f>'FICHE PRODUIT'!$E$4481</f>
        <v>2.5</v>
      </c>
      <c r="O1695" s="4">
        <f>'FICHE PRODUIT'!$E$4482</f>
        <v>0</v>
      </c>
      <c r="P1695" s="4">
        <f>'FICHE PRODUIT'!$E$4484</f>
        <v>0</v>
      </c>
      <c r="Q1695" s="4">
        <f>'FICHE PRODUIT'!$E$4485</f>
        <v>0</v>
      </c>
      <c r="R1695" s="4">
        <f>'FICHE PRODUIT'!$E$4486</f>
        <v>0</v>
      </c>
      <c r="S1695" s="122">
        <f>'FICHE PRODUIT'!$E$4487</f>
        <v>0</v>
      </c>
      <c r="T1695" s="2">
        <f>'FICHE PRODUIT'!A4496</f>
        <v>0</v>
      </c>
      <c r="U1695" s="2">
        <f>'FICHE PRODUIT'!B4496</f>
        <v>0</v>
      </c>
      <c r="V1695" s="2">
        <f>'FICHE PRODUIT'!C4496</f>
        <v>0</v>
      </c>
      <c r="W1695" s="2">
        <f>'FICHE PRODUIT'!D4496</f>
        <v>0</v>
      </c>
      <c r="X1695" s="2">
        <f>'FICHE PRODUIT'!E4496</f>
        <v>0</v>
      </c>
      <c r="Y1695" s="2">
        <f>'FICHE PRODUIT'!F4496</f>
        <v>0</v>
      </c>
      <c r="Z1695" s="2">
        <f>'FICHE PRODUIT'!G4496</f>
        <v>0</v>
      </c>
      <c r="AA1695" s="2">
        <f>'FICHE PRODUIT'!H4496</f>
        <v>0</v>
      </c>
    </row>
    <row r="1696" spans="1:27" x14ac:dyDescent="0.2">
      <c r="A1696" s="7" t="str">
        <f>'FICHE PRODUIT'!$A$4465</f>
        <v>EASY SLACK</v>
      </c>
      <c r="B1696" s="2" t="str">
        <f>'FICHE PRODUIT'!$H$4465</f>
        <v>Beige</v>
      </c>
      <c r="C1696" s="2" t="str">
        <f>'FICHE PRODUIT'!$S$4465</f>
        <v>W26-27</v>
      </c>
      <c r="D1696" s="2">
        <f>'FICHE PRODUIT'!$Q$4465</f>
        <v>0</v>
      </c>
      <c r="E1696" s="2" t="str">
        <f>'FICHE PRODUIT'!$S$4467</f>
        <v xml:space="preserve">REPORT / CANCEL </v>
      </c>
      <c r="F1696" s="2" t="str">
        <f>'FICHE PRODUIT'!$E$4469</f>
        <v>Page 124</v>
      </c>
      <c r="G1696" s="2" t="str">
        <f>'FICHE PRODUIT'!$E$4470</f>
        <v xml:space="preserve">TO DO </v>
      </c>
      <c r="H1696" s="122" t="str">
        <f>'FICHE PRODUIT'!$E$4471</f>
        <v>ANTONIO AMADEU</v>
      </c>
      <c r="I1696" s="2" t="b">
        <f>'FICHE PRODUIT'!$E$4473</f>
        <v>0</v>
      </c>
      <c r="J1696" s="2" t="str">
        <f>'FICHE PRODUIT'!$E$4475</f>
        <v>Blazers</v>
      </c>
      <c r="K1696" s="2" t="str">
        <f>'FICHE PRODUIT'!$E$4476</f>
        <v>Slack</v>
      </c>
      <c r="L1696" s="4">
        <f>'FICHE PRODUIT'!$E$4478</f>
        <v>0</v>
      </c>
      <c r="M1696" s="4">
        <f>'FICHE PRODUIT'!$E$4479</f>
        <v>2.5</v>
      </c>
      <c r="N1696" s="4">
        <f>'FICHE PRODUIT'!$E$4481</f>
        <v>2.5</v>
      </c>
      <c r="O1696" s="4">
        <f>'FICHE PRODUIT'!$E$4482</f>
        <v>0</v>
      </c>
      <c r="P1696" s="4">
        <f>'FICHE PRODUIT'!$E$4484</f>
        <v>0</v>
      </c>
      <c r="Q1696" s="4">
        <f>'FICHE PRODUIT'!$E$4485</f>
        <v>0</v>
      </c>
      <c r="R1696" s="4">
        <f>'FICHE PRODUIT'!$E$4486</f>
        <v>0</v>
      </c>
      <c r="S1696" s="122">
        <f>'FICHE PRODUIT'!$E$4487</f>
        <v>0</v>
      </c>
      <c r="T1696" s="2">
        <f>'FICHE PRODUIT'!A4497</f>
        <v>0</v>
      </c>
      <c r="U1696" s="2">
        <f>'FICHE PRODUIT'!B4497</f>
        <v>0</v>
      </c>
      <c r="V1696" s="2">
        <f>'FICHE PRODUIT'!C4497</f>
        <v>0</v>
      </c>
      <c r="W1696" s="2">
        <f>'FICHE PRODUIT'!D4497</f>
        <v>0</v>
      </c>
      <c r="X1696" s="2">
        <f>'FICHE PRODUIT'!E4497</f>
        <v>0</v>
      </c>
      <c r="Y1696" s="2">
        <f>'FICHE PRODUIT'!F4497</f>
        <v>0</v>
      </c>
      <c r="Z1696" s="2">
        <f>'FICHE PRODUIT'!G4497</f>
        <v>0</v>
      </c>
      <c r="AA1696" s="2">
        <f>'FICHE PRODUIT'!H4497</f>
        <v>0</v>
      </c>
    </row>
    <row r="1697" spans="1:27" x14ac:dyDescent="0.2">
      <c r="A1697" s="7" t="str">
        <f>'FICHE PRODUIT'!$A$4465</f>
        <v>EASY SLACK</v>
      </c>
      <c r="B1697" s="2" t="str">
        <f>'FICHE PRODUIT'!$H$4465</f>
        <v>Beige</v>
      </c>
      <c r="C1697" s="2" t="str">
        <f>'FICHE PRODUIT'!$S$4465</f>
        <v>W26-27</v>
      </c>
      <c r="D1697" s="2">
        <f>'FICHE PRODUIT'!$Q$4465</f>
        <v>0</v>
      </c>
      <c r="E1697" s="2" t="str">
        <f>'FICHE PRODUIT'!$S$4467</f>
        <v xml:space="preserve">REPORT / CANCEL </v>
      </c>
      <c r="F1697" s="2" t="str">
        <f>'FICHE PRODUIT'!$E$4469</f>
        <v>Page 124</v>
      </c>
      <c r="G1697" s="2" t="str">
        <f>'FICHE PRODUIT'!$E$4470</f>
        <v xml:space="preserve">TO DO </v>
      </c>
      <c r="H1697" s="122" t="str">
        <f>'FICHE PRODUIT'!$E$4471</f>
        <v>ANTONIO AMADEU</v>
      </c>
      <c r="I1697" s="2" t="b">
        <f>'FICHE PRODUIT'!$E$4473</f>
        <v>0</v>
      </c>
      <c r="J1697" s="2" t="str">
        <f>'FICHE PRODUIT'!$E$4475</f>
        <v>Blazers</v>
      </c>
      <c r="K1697" s="2" t="str">
        <f>'FICHE PRODUIT'!$E$4476</f>
        <v>Slack</v>
      </c>
      <c r="L1697" s="4">
        <f>'FICHE PRODUIT'!$E$4478</f>
        <v>0</v>
      </c>
      <c r="M1697" s="4">
        <f>'FICHE PRODUIT'!$E$4479</f>
        <v>2.5</v>
      </c>
      <c r="N1697" s="4">
        <f>'FICHE PRODUIT'!$E$4481</f>
        <v>2.5</v>
      </c>
      <c r="O1697" s="4">
        <f>'FICHE PRODUIT'!$E$4482</f>
        <v>0</v>
      </c>
      <c r="P1697" s="4">
        <f>'FICHE PRODUIT'!$E$4484</f>
        <v>0</v>
      </c>
      <c r="Q1697" s="4">
        <f>'FICHE PRODUIT'!$E$4485</f>
        <v>0</v>
      </c>
      <c r="R1697" s="4">
        <f>'FICHE PRODUIT'!$E$4486</f>
        <v>0</v>
      </c>
      <c r="S1697" s="122">
        <f>'FICHE PRODUIT'!$E$4487</f>
        <v>0</v>
      </c>
      <c r="T1697" s="2">
        <f>'FICHE PRODUIT'!A4498</f>
        <v>0</v>
      </c>
      <c r="U1697" s="2">
        <f>'FICHE PRODUIT'!B4498</f>
        <v>0</v>
      </c>
      <c r="V1697" s="2">
        <f>'FICHE PRODUIT'!C4498</f>
        <v>0</v>
      </c>
      <c r="W1697" s="2">
        <f>'FICHE PRODUIT'!D4498</f>
        <v>0</v>
      </c>
      <c r="X1697" s="2">
        <f>'FICHE PRODUIT'!E4498</f>
        <v>0</v>
      </c>
      <c r="Y1697" s="2">
        <f>'FICHE PRODUIT'!F4498</f>
        <v>0</v>
      </c>
      <c r="Z1697" s="2">
        <f>'FICHE PRODUIT'!G4498</f>
        <v>0</v>
      </c>
      <c r="AA1697" s="2">
        <f>'FICHE PRODUIT'!H4498</f>
        <v>0</v>
      </c>
    </row>
    <row r="1698" spans="1:27" x14ac:dyDescent="0.2">
      <c r="A1698" s="7" t="str">
        <f>'FICHE PRODUIT'!$A$4465</f>
        <v>EASY SLACK</v>
      </c>
      <c r="B1698" s="2" t="str">
        <f>'FICHE PRODUIT'!$H$4465</f>
        <v>Beige</v>
      </c>
      <c r="C1698" s="2" t="str">
        <f>'FICHE PRODUIT'!$S$4465</f>
        <v>W26-27</v>
      </c>
      <c r="D1698" s="2">
        <f>'FICHE PRODUIT'!$Q$4465</f>
        <v>0</v>
      </c>
      <c r="E1698" s="2" t="str">
        <f>'FICHE PRODUIT'!$S$4467</f>
        <v xml:space="preserve">REPORT / CANCEL </v>
      </c>
      <c r="F1698" s="2" t="str">
        <f>'FICHE PRODUIT'!$E$4469</f>
        <v>Page 124</v>
      </c>
      <c r="G1698" s="2" t="str">
        <f>'FICHE PRODUIT'!$E$4470</f>
        <v xml:space="preserve">TO DO </v>
      </c>
      <c r="H1698" s="122" t="str">
        <f>'FICHE PRODUIT'!$E$4471</f>
        <v>ANTONIO AMADEU</v>
      </c>
      <c r="I1698" s="2" t="b">
        <f>'FICHE PRODUIT'!$E$4473</f>
        <v>0</v>
      </c>
      <c r="J1698" s="2" t="str">
        <f>'FICHE PRODUIT'!$E$4475</f>
        <v>Blazers</v>
      </c>
      <c r="K1698" s="2" t="str">
        <f>'FICHE PRODUIT'!$E$4476</f>
        <v>Slack</v>
      </c>
      <c r="L1698" s="4">
        <f>'FICHE PRODUIT'!$E$4478</f>
        <v>0</v>
      </c>
      <c r="M1698" s="4">
        <f>'FICHE PRODUIT'!$E$4479</f>
        <v>2.5</v>
      </c>
      <c r="N1698" s="4">
        <f>'FICHE PRODUIT'!$E$4481</f>
        <v>2.5</v>
      </c>
      <c r="O1698" s="4">
        <f>'FICHE PRODUIT'!$E$4482</f>
        <v>0</v>
      </c>
      <c r="P1698" s="4">
        <f>'FICHE PRODUIT'!$E$4484</f>
        <v>0</v>
      </c>
      <c r="Q1698" s="4">
        <f>'FICHE PRODUIT'!$E$4485</f>
        <v>0</v>
      </c>
      <c r="R1698" s="4">
        <f>'FICHE PRODUIT'!$E$4486</f>
        <v>0</v>
      </c>
      <c r="S1698" s="122">
        <f>'FICHE PRODUIT'!$E$4487</f>
        <v>0</v>
      </c>
      <c r="T1698" s="2">
        <f>'FICHE PRODUIT'!A4499</f>
        <v>0</v>
      </c>
      <c r="U1698" s="2">
        <f>'FICHE PRODUIT'!B4499</f>
        <v>0</v>
      </c>
      <c r="V1698" s="2">
        <f>'FICHE PRODUIT'!C4499</f>
        <v>0</v>
      </c>
      <c r="W1698" s="2">
        <f>'FICHE PRODUIT'!D4499</f>
        <v>0</v>
      </c>
      <c r="X1698" s="2">
        <f>'FICHE PRODUIT'!E4499</f>
        <v>0</v>
      </c>
      <c r="Y1698" s="2">
        <f>'FICHE PRODUIT'!F4499</f>
        <v>0</v>
      </c>
      <c r="Z1698" s="2">
        <f>'FICHE PRODUIT'!G4499</f>
        <v>0</v>
      </c>
      <c r="AA1698" s="2">
        <f>'FICHE PRODUIT'!H4499</f>
        <v>0</v>
      </c>
    </row>
    <row r="1699" spans="1:27" x14ac:dyDescent="0.2">
      <c r="A1699" s="7" t="str">
        <f>'FICHE PRODUIT'!$A$4465</f>
        <v>EASY SLACK</v>
      </c>
      <c r="B1699" s="2" t="str">
        <f>'FICHE PRODUIT'!$H$4465</f>
        <v>Beige</v>
      </c>
      <c r="C1699" s="2" t="str">
        <f>'FICHE PRODUIT'!$S$4465</f>
        <v>W26-27</v>
      </c>
      <c r="D1699" s="2">
        <f>'FICHE PRODUIT'!$Q$4465</f>
        <v>0</v>
      </c>
      <c r="E1699" s="2" t="str">
        <f>'FICHE PRODUIT'!$S$4467</f>
        <v xml:space="preserve">REPORT / CANCEL </v>
      </c>
      <c r="F1699" s="2" t="str">
        <f>'FICHE PRODUIT'!$E$4469</f>
        <v>Page 124</v>
      </c>
      <c r="G1699" s="2" t="str">
        <f>'FICHE PRODUIT'!$E$4470</f>
        <v xml:space="preserve">TO DO </v>
      </c>
      <c r="H1699" s="122" t="str">
        <f>'FICHE PRODUIT'!$E$4471</f>
        <v>ANTONIO AMADEU</v>
      </c>
      <c r="I1699" s="2" t="b">
        <f>'FICHE PRODUIT'!$E$4473</f>
        <v>0</v>
      </c>
      <c r="J1699" s="2" t="str">
        <f>'FICHE PRODUIT'!$E$4475</f>
        <v>Blazers</v>
      </c>
      <c r="K1699" s="2" t="str">
        <f>'FICHE PRODUIT'!$E$4476</f>
        <v>Slack</v>
      </c>
      <c r="L1699" s="4">
        <f>'FICHE PRODUIT'!$E$4478</f>
        <v>0</v>
      </c>
      <c r="M1699" s="4">
        <f>'FICHE PRODUIT'!$E$4479</f>
        <v>2.5</v>
      </c>
      <c r="N1699" s="4">
        <f>'FICHE PRODUIT'!$E$4481</f>
        <v>2.5</v>
      </c>
      <c r="O1699" s="4">
        <f>'FICHE PRODUIT'!$E$4482</f>
        <v>0</v>
      </c>
      <c r="P1699" s="4">
        <f>'FICHE PRODUIT'!$E$4484</f>
        <v>0</v>
      </c>
      <c r="Q1699" s="4">
        <f>'FICHE PRODUIT'!$E$4485</f>
        <v>0</v>
      </c>
      <c r="R1699" s="4">
        <f>'FICHE PRODUIT'!$E$4486</f>
        <v>0</v>
      </c>
      <c r="S1699" s="122">
        <f>'FICHE PRODUIT'!$E$4487</f>
        <v>0</v>
      </c>
      <c r="T1699" s="2">
        <f>'FICHE PRODUIT'!A4500</f>
        <v>0</v>
      </c>
      <c r="U1699" s="2">
        <f>'FICHE PRODUIT'!B4500</f>
        <v>0</v>
      </c>
      <c r="V1699" s="2">
        <f>'FICHE PRODUIT'!C4500</f>
        <v>0</v>
      </c>
      <c r="W1699" s="2">
        <f>'FICHE PRODUIT'!D4500</f>
        <v>0</v>
      </c>
      <c r="X1699" s="2">
        <f>'FICHE PRODUIT'!E4500</f>
        <v>0</v>
      </c>
      <c r="Y1699" s="2">
        <f>'FICHE PRODUIT'!F4500</f>
        <v>0</v>
      </c>
      <c r="Z1699" s="2">
        <f>'FICHE PRODUIT'!G4500</f>
        <v>0</v>
      </c>
      <c r="AA1699" s="2">
        <f>'FICHE PRODUIT'!H4500</f>
        <v>0</v>
      </c>
    </row>
    <row r="1700" spans="1:27" x14ac:dyDescent="0.2">
      <c r="A1700" s="7" t="str">
        <f>'FICHE PRODUIT'!$A$4465</f>
        <v>EASY SLACK</v>
      </c>
      <c r="B1700" s="2" t="str">
        <f>'FICHE PRODUIT'!$H$4465</f>
        <v>Beige</v>
      </c>
      <c r="C1700" s="2" t="str">
        <f>'FICHE PRODUIT'!$S$4465</f>
        <v>W26-27</v>
      </c>
      <c r="D1700" s="2">
        <f>'FICHE PRODUIT'!$Q$4465</f>
        <v>0</v>
      </c>
      <c r="E1700" s="2" t="str">
        <f>'FICHE PRODUIT'!$S$4467</f>
        <v xml:space="preserve">REPORT / CANCEL </v>
      </c>
      <c r="F1700" s="2" t="str">
        <f>'FICHE PRODUIT'!$E$4469</f>
        <v>Page 124</v>
      </c>
      <c r="G1700" s="2" t="str">
        <f>'FICHE PRODUIT'!$E$4470</f>
        <v xml:space="preserve">TO DO </v>
      </c>
      <c r="H1700" s="122" t="str">
        <f>'FICHE PRODUIT'!$E$4471</f>
        <v>ANTONIO AMADEU</v>
      </c>
      <c r="I1700" s="2" t="b">
        <f>'FICHE PRODUIT'!$E$4473</f>
        <v>0</v>
      </c>
      <c r="J1700" s="2" t="str">
        <f>'FICHE PRODUIT'!$E$4475</f>
        <v>Blazers</v>
      </c>
      <c r="K1700" s="2" t="str">
        <f>'FICHE PRODUIT'!$E$4476</f>
        <v>Slack</v>
      </c>
      <c r="L1700" s="4">
        <f>'FICHE PRODUIT'!$E$4478</f>
        <v>0</v>
      </c>
      <c r="M1700" s="4">
        <f>'FICHE PRODUIT'!$E$4479</f>
        <v>2.5</v>
      </c>
      <c r="N1700" s="4">
        <f>'FICHE PRODUIT'!$E$4481</f>
        <v>2.5</v>
      </c>
      <c r="O1700" s="4">
        <f>'FICHE PRODUIT'!$E$4482</f>
        <v>0</v>
      </c>
      <c r="P1700" s="4">
        <f>'FICHE PRODUIT'!$E$4484</f>
        <v>0</v>
      </c>
      <c r="Q1700" s="4">
        <f>'FICHE PRODUIT'!$E$4485</f>
        <v>0</v>
      </c>
      <c r="R1700" s="4">
        <f>'FICHE PRODUIT'!$E$4486</f>
        <v>0</v>
      </c>
      <c r="S1700" s="122">
        <f>'FICHE PRODUIT'!$E$4487</f>
        <v>0</v>
      </c>
      <c r="T1700" s="2">
        <f>'FICHE PRODUIT'!A4501</f>
        <v>0</v>
      </c>
      <c r="U1700" s="2">
        <f>'FICHE PRODUIT'!B4501</f>
        <v>0</v>
      </c>
      <c r="V1700" s="2">
        <f>'FICHE PRODUIT'!C4501</f>
        <v>0</v>
      </c>
      <c r="W1700" s="2">
        <f>'FICHE PRODUIT'!D4501</f>
        <v>0</v>
      </c>
      <c r="X1700" s="2">
        <f>'FICHE PRODUIT'!E4501</f>
        <v>0</v>
      </c>
      <c r="Y1700" s="2">
        <f>'FICHE PRODUIT'!F4501</f>
        <v>0</v>
      </c>
      <c r="Z1700" s="2">
        <f>'FICHE PRODUIT'!G4501</f>
        <v>0</v>
      </c>
      <c r="AA1700" s="2">
        <f>'FICHE PRODUIT'!H4501</f>
        <v>0</v>
      </c>
    </row>
    <row r="1701" spans="1:27" x14ac:dyDescent="0.2">
      <c r="A1701" s="7" t="str">
        <f>'FICHE PRODUIT'!$A$4465</f>
        <v>EASY SLACK</v>
      </c>
      <c r="B1701" s="2" t="str">
        <f>'FICHE PRODUIT'!$H$4465</f>
        <v>Beige</v>
      </c>
      <c r="C1701" s="2" t="str">
        <f>'FICHE PRODUIT'!$S$4465</f>
        <v>W26-27</v>
      </c>
      <c r="D1701" s="2">
        <f>'FICHE PRODUIT'!$Q$4465</f>
        <v>0</v>
      </c>
      <c r="E1701" s="2" t="str">
        <f>'FICHE PRODUIT'!$S$4467</f>
        <v xml:space="preserve">REPORT / CANCEL </v>
      </c>
      <c r="F1701" s="2" t="str">
        <f>'FICHE PRODUIT'!$E$4469</f>
        <v>Page 124</v>
      </c>
      <c r="G1701" s="2" t="str">
        <f>'FICHE PRODUIT'!$E$4470</f>
        <v xml:space="preserve">TO DO </v>
      </c>
      <c r="H1701" s="122" t="str">
        <f>'FICHE PRODUIT'!$E$4471</f>
        <v>ANTONIO AMADEU</v>
      </c>
      <c r="I1701" s="2" t="b">
        <f>'FICHE PRODUIT'!$E$4473</f>
        <v>0</v>
      </c>
      <c r="J1701" s="2" t="str">
        <f>'FICHE PRODUIT'!$E$4475</f>
        <v>Blazers</v>
      </c>
      <c r="K1701" s="2" t="str">
        <f>'FICHE PRODUIT'!$E$4476</f>
        <v>Slack</v>
      </c>
      <c r="L1701" s="4">
        <f>'FICHE PRODUIT'!$E$4478</f>
        <v>0</v>
      </c>
      <c r="M1701" s="4">
        <f>'FICHE PRODUIT'!$E$4479</f>
        <v>2.5</v>
      </c>
      <c r="N1701" s="4">
        <f>'FICHE PRODUIT'!$E$4481</f>
        <v>2.5</v>
      </c>
      <c r="O1701" s="4">
        <f>'FICHE PRODUIT'!$E$4482</f>
        <v>0</v>
      </c>
      <c r="P1701" s="4">
        <f>'FICHE PRODUIT'!$E$4484</f>
        <v>0</v>
      </c>
      <c r="Q1701" s="4">
        <f>'FICHE PRODUIT'!$E$4485</f>
        <v>0</v>
      </c>
      <c r="R1701" s="4">
        <f>'FICHE PRODUIT'!$E$4486</f>
        <v>0</v>
      </c>
      <c r="S1701" s="122">
        <f>'FICHE PRODUIT'!$E$4487</f>
        <v>0</v>
      </c>
      <c r="T1701" s="2">
        <f>'FICHE PRODUIT'!A4502</f>
        <v>0</v>
      </c>
      <c r="U1701" s="2">
        <f>'FICHE PRODUIT'!B4502</f>
        <v>0</v>
      </c>
      <c r="V1701" s="2">
        <f>'FICHE PRODUIT'!C4502</f>
        <v>0</v>
      </c>
      <c r="W1701" s="2">
        <f>'FICHE PRODUIT'!D4502</f>
        <v>0</v>
      </c>
      <c r="X1701" s="2">
        <f>'FICHE PRODUIT'!E4502</f>
        <v>0</v>
      </c>
      <c r="Y1701" s="2">
        <f>'FICHE PRODUIT'!F4502</f>
        <v>0</v>
      </c>
      <c r="Z1701" s="2">
        <f>'FICHE PRODUIT'!G4502</f>
        <v>0</v>
      </c>
      <c r="AA1701" s="2">
        <f>'FICHE PRODUIT'!H4502</f>
        <v>0</v>
      </c>
    </row>
    <row r="1702" spans="1:27" x14ac:dyDescent="0.2">
      <c r="A1702" s="7" t="str">
        <f>'FICHE PRODUIT'!$A$4465</f>
        <v>EASY SLACK</v>
      </c>
      <c r="B1702" s="2" t="str">
        <f>'FICHE PRODUIT'!$H$4465</f>
        <v>Beige</v>
      </c>
      <c r="C1702" s="2" t="str">
        <f>'FICHE PRODUIT'!$S$4465</f>
        <v>W26-27</v>
      </c>
      <c r="D1702" s="2">
        <f>'FICHE PRODUIT'!$Q$4465</f>
        <v>0</v>
      </c>
      <c r="E1702" s="2" t="str">
        <f>'FICHE PRODUIT'!$S$4467</f>
        <v xml:space="preserve">REPORT / CANCEL </v>
      </c>
      <c r="F1702" s="2" t="str">
        <f>'FICHE PRODUIT'!$E$4469</f>
        <v>Page 124</v>
      </c>
      <c r="G1702" s="2" t="str">
        <f>'FICHE PRODUIT'!$E$4470</f>
        <v xml:space="preserve">TO DO </v>
      </c>
      <c r="H1702" s="122" t="str">
        <f>'FICHE PRODUIT'!$E$4471</f>
        <v>ANTONIO AMADEU</v>
      </c>
      <c r="I1702" s="2" t="b">
        <f>'FICHE PRODUIT'!$E$4473</f>
        <v>0</v>
      </c>
      <c r="J1702" s="2" t="str">
        <f>'FICHE PRODUIT'!$E$4475</f>
        <v>Blazers</v>
      </c>
      <c r="K1702" s="2" t="str">
        <f>'FICHE PRODUIT'!$E$4476</f>
        <v>Slack</v>
      </c>
      <c r="L1702" s="4">
        <f>'FICHE PRODUIT'!$E$4478</f>
        <v>0</v>
      </c>
      <c r="M1702" s="4">
        <f>'FICHE PRODUIT'!$E$4479</f>
        <v>2.5</v>
      </c>
      <c r="N1702" s="4">
        <f>'FICHE PRODUIT'!$E$4481</f>
        <v>2.5</v>
      </c>
      <c r="O1702" s="4">
        <f>'FICHE PRODUIT'!$E$4482</f>
        <v>0</v>
      </c>
      <c r="P1702" s="4">
        <f>'FICHE PRODUIT'!$E$4484</f>
        <v>0</v>
      </c>
      <c r="Q1702" s="4">
        <f>'FICHE PRODUIT'!$E$4485</f>
        <v>0</v>
      </c>
      <c r="R1702" s="4">
        <f>'FICHE PRODUIT'!$E$4486</f>
        <v>0</v>
      </c>
      <c r="S1702" s="122">
        <f>'FICHE PRODUIT'!$E$4487</f>
        <v>0</v>
      </c>
      <c r="T1702" s="2">
        <f>'FICHE PRODUIT'!A4503</f>
        <v>0</v>
      </c>
      <c r="U1702" s="2">
        <f>'FICHE PRODUIT'!B4503</f>
        <v>0</v>
      </c>
      <c r="V1702" s="2">
        <f>'FICHE PRODUIT'!C4503</f>
        <v>0</v>
      </c>
      <c r="W1702" s="2">
        <f>'FICHE PRODUIT'!D4503</f>
        <v>0</v>
      </c>
      <c r="X1702" s="2">
        <f>'FICHE PRODUIT'!E4503</f>
        <v>0</v>
      </c>
      <c r="Y1702" s="2">
        <f>'FICHE PRODUIT'!F4503</f>
        <v>0</v>
      </c>
      <c r="Z1702" s="2">
        <f>'FICHE PRODUIT'!G4503</f>
        <v>0</v>
      </c>
      <c r="AA1702" s="2">
        <f>'FICHE PRODUIT'!H4503</f>
        <v>0</v>
      </c>
    </row>
    <row r="1703" spans="1:27" x14ac:dyDescent="0.2">
      <c r="A1703" s="7" t="str">
        <f>'FICHE PRODUIT'!$A$4465</f>
        <v>EASY SLACK</v>
      </c>
      <c r="B1703" s="2" t="str">
        <f>'FICHE PRODUIT'!$H$4465</f>
        <v>Beige</v>
      </c>
      <c r="C1703" s="2" t="str">
        <f>'FICHE PRODUIT'!$S$4465</f>
        <v>W26-27</v>
      </c>
      <c r="D1703" s="2">
        <f>'FICHE PRODUIT'!$Q$4465</f>
        <v>0</v>
      </c>
      <c r="E1703" s="2" t="str">
        <f>'FICHE PRODUIT'!$S$4467</f>
        <v xml:space="preserve">REPORT / CANCEL </v>
      </c>
      <c r="F1703" s="2" t="str">
        <f>'FICHE PRODUIT'!$E$4469</f>
        <v>Page 124</v>
      </c>
      <c r="G1703" s="2" t="str">
        <f>'FICHE PRODUIT'!$E$4470</f>
        <v xml:space="preserve">TO DO </v>
      </c>
      <c r="H1703" s="122" t="str">
        <f>'FICHE PRODUIT'!$E$4471</f>
        <v>ANTONIO AMADEU</v>
      </c>
      <c r="I1703" s="2" t="b">
        <f>'FICHE PRODUIT'!$E$4473</f>
        <v>0</v>
      </c>
      <c r="J1703" s="2" t="str">
        <f>'FICHE PRODUIT'!$E$4475</f>
        <v>Blazers</v>
      </c>
      <c r="K1703" s="2" t="str">
        <f>'FICHE PRODUIT'!$E$4476</f>
        <v>Slack</v>
      </c>
      <c r="L1703" s="4">
        <f>'FICHE PRODUIT'!$E$4478</f>
        <v>0</v>
      </c>
      <c r="M1703" s="4">
        <f>'FICHE PRODUIT'!$E$4479</f>
        <v>2.5</v>
      </c>
      <c r="N1703" s="4">
        <f>'FICHE PRODUIT'!$E$4481</f>
        <v>2.5</v>
      </c>
      <c r="O1703" s="4">
        <f>'FICHE PRODUIT'!$E$4482</f>
        <v>0</v>
      </c>
      <c r="P1703" s="4">
        <f>'FICHE PRODUIT'!$E$4484</f>
        <v>0</v>
      </c>
      <c r="Q1703" s="4">
        <f>'FICHE PRODUIT'!$E$4485</f>
        <v>0</v>
      </c>
      <c r="R1703" s="4">
        <f>'FICHE PRODUIT'!$E$4486</f>
        <v>0</v>
      </c>
      <c r="S1703" s="122">
        <f>'FICHE PRODUIT'!$E$4487</f>
        <v>0</v>
      </c>
      <c r="T1703" s="2" t="str">
        <f>'FICHE PRODUIT'!A4504</f>
        <v>Frais externe</v>
      </c>
      <c r="U1703" s="2" t="str">
        <f>'FICHE PRODUIT'!B4504</f>
        <v xml:space="preserve">Classwash </v>
      </c>
      <c r="V1703" s="2" t="str">
        <f>'FICHE PRODUIT'!C4504</f>
        <v>Teinture</v>
      </c>
      <c r="W1703" s="2">
        <f>'FICHE PRODUIT'!D4504</f>
        <v>0</v>
      </c>
      <c r="X1703" s="2">
        <f>'FICHE PRODUIT'!E4504</f>
        <v>0</v>
      </c>
      <c r="Y1703" s="2">
        <f>'FICHE PRODUIT'!F4504</f>
        <v>0</v>
      </c>
      <c r="Z1703" s="2">
        <f>'FICHE PRODUIT'!G4504</f>
        <v>0</v>
      </c>
      <c r="AA1703" s="2">
        <f>'FICHE PRODUIT'!H4504</f>
        <v>0</v>
      </c>
    </row>
    <row r="1704" spans="1:27" x14ac:dyDescent="0.2">
      <c r="A1704" s="7" t="str">
        <f>'FICHE PRODUIT'!$A$4465</f>
        <v>EASY SLACK</v>
      </c>
      <c r="B1704" s="2" t="str">
        <f>'FICHE PRODUIT'!$H$4465</f>
        <v>Beige</v>
      </c>
      <c r="C1704" s="2" t="str">
        <f>'FICHE PRODUIT'!$S$4465</f>
        <v>W26-27</v>
      </c>
      <c r="D1704" s="2">
        <f>'FICHE PRODUIT'!$Q$4465</f>
        <v>0</v>
      </c>
      <c r="E1704" s="2" t="str">
        <f>'FICHE PRODUIT'!$S$4467</f>
        <v xml:space="preserve">REPORT / CANCEL </v>
      </c>
      <c r="F1704" s="2" t="str">
        <f>'FICHE PRODUIT'!$E$4469</f>
        <v>Page 124</v>
      </c>
      <c r="G1704" s="2" t="str">
        <f>'FICHE PRODUIT'!$E$4470</f>
        <v xml:space="preserve">TO DO </v>
      </c>
      <c r="H1704" s="122" t="str">
        <f>'FICHE PRODUIT'!$E$4471</f>
        <v>ANTONIO AMADEU</v>
      </c>
      <c r="I1704" s="2" t="b">
        <f>'FICHE PRODUIT'!$E$4473</f>
        <v>0</v>
      </c>
      <c r="J1704" s="2" t="str">
        <f>'FICHE PRODUIT'!$E$4475</f>
        <v>Blazers</v>
      </c>
      <c r="K1704" s="2" t="str">
        <f>'FICHE PRODUIT'!$E$4476</f>
        <v>Slack</v>
      </c>
      <c r="L1704" s="4">
        <f>'FICHE PRODUIT'!$E$4478</f>
        <v>0</v>
      </c>
      <c r="M1704" s="4">
        <f>'FICHE PRODUIT'!$E$4479</f>
        <v>2.5</v>
      </c>
      <c r="N1704" s="4">
        <f>'FICHE PRODUIT'!$E$4481</f>
        <v>2.5</v>
      </c>
      <c r="O1704" s="4">
        <f>'FICHE PRODUIT'!$E$4482</f>
        <v>0</v>
      </c>
      <c r="P1704" s="4">
        <f>'FICHE PRODUIT'!$E$4484</f>
        <v>0</v>
      </c>
      <c r="Q1704" s="4">
        <f>'FICHE PRODUIT'!$E$4485</f>
        <v>0</v>
      </c>
      <c r="R1704" s="4">
        <f>'FICHE PRODUIT'!$E$4486</f>
        <v>0</v>
      </c>
      <c r="S1704" s="122">
        <f>'FICHE PRODUIT'!$E$4487</f>
        <v>0</v>
      </c>
      <c r="T1704" s="2" t="str">
        <f>'FICHE PRODUIT'!A4505</f>
        <v>Frais externe</v>
      </c>
      <c r="U1704" s="2" t="str">
        <f>'FICHE PRODUIT'!B4505</f>
        <v>Transport</v>
      </c>
      <c r="V1704" s="2" t="str">
        <f>'FICHE PRODUIT'!C4505</f>
        <v xml:space="preserve">Européen </v>
      </c>
      <c r="W1704" s="2">
        <f>'FICHE PRODUIT'!D4505</f>
        <v>1</v>
      </c>
      <c r="X1704" s="2">
        <f>'FICHE PRODUIT'!E4505</f>
        <v>0</v>
      </c>
      <c r="Y1704" s="2">
        <f>'FICHE PRODUIT'!F4505</f>
        <v>2</v>
      </c>
      <c r="Z1704" s="2">
        <f>'FICHE PRODUIT'!G4505</f>
        <v>2</v>
      </c>
      <c r="AA1704" s="2">
        <f>'FICHE PRODUIT'!H4505</f>
        <v>0</v>
      </c>
    </row>
    <row r="1705" spans="1:27" x14ac:dyDescent="0.2">
      <c r="A1705" s="7" t="str">
        <f>'FICHE PRODUIT'!$A$4465</f>
        <v>EASY SLACK</v>
      </c>
      <c r="B1705" s="2" t="str">
        <f>'FICHE PRODUIT'!$H$4465</f>
        <v>Beige</v>
      </c>
      <c r="C1705" s="2" t="str">
        <f>'FICHE PRODUIT'!$S$4465</f>
        <v>W26-27</v>
      </c>
      <c r="D1705" s="2">
        <f>'FICHE PRODUIT'!$Q$4465</f>
        <v>0</v>
      </c>
      <c r="E1705" s="2" t="str">
        <f>'FICHE PRODUIT'!$S$4467</f>
        <v xml:space="preserve">REPORT / CANCEL </v>
      </c>
      <c r="F1705" s="2" t="str">
        <f>'FICHE PRODUIT'!$E$4469</f>
        <v>Page 124</v>
      </c>
      <c r="G1705" s="2" t="str">
        <f>'FICHE PRODUIT'!$E$4470</f>
        <v xml:space="preserve">TO DO </v>
      </c>
      <c r="H1705" s="122" t="str">
        <f>'FICHE PRODUIT'!$E$4471</f>
        <v>ANTONIO AMADEU</v>
      </c>
      <c r="I1705" s="2" t="b">
        <f>'FICHE PRODUIT'!$E$4473</f>
        <v>0</v>
      </c>
      <c r="J1705" s="2" t="str">
        <f>'FICHE PRODUIT'!$E$4475</f>
        <v>Blazers</v>
      </c>
      <c r="K1705" s="2" t="str">
        <f>'FICHE PRODUIT'!$E$4476</f>
        <v>Slack</v>
      </c>
      <c r="L1705" s="4">
        <f>'FICHE PRODUIT'!$E$4478</f>
        <v>0</v>
      </c>
      <c r="M1705" s="4">
        <f>'FICHE PRODUIT'!$E$4479</f>
        <v>2.5</v>
      </c>
      <c r="N1705" s="4">
        <f>'FICHE PRODUIT'!$E$4481</f>
        <v>2.5</v>
      </c>
      <c r="O1705" s="4">
        <f>'FICHE PRODUIT'!$E$4482</f>
        <v>0</v>
      </c>
      <c r="P1705" s="4">
        <f>'FICHE PRODUIT'!$E$4484</f>
        <v>0</v>
      </c>
      <c r="Q1705" s="4">
        <f>'FICHE PRODUIT'!$E$4485</f>
        <v>0</v>
      </c>
      <c r="R1705" s="4">
        <f>'FICHE PRODUIT'!$E$4486</f>
        <v>0</v>
      </c>
      <c r="S1705" s="122">
        <f>'FICHE PRODUIT'!$E$4487</f>
        <v>0</v>
      </c>
      <c r="T1705" s="2" t="str">
        <f>'FICHE PRODUIT'!A4506</f>
        <v>Frais externe</v>
      </c>
      <c r="U1705" s="2" t="str">
        <f>'FICHE PRODUIT'!B4506</f>
        <v>Communication</v>
      </c>
      <c r="V1705" s="2" t="str">
        <f>'FICHE PRODUIT'!C4506</f>
        <v>Marketing</v>
      </c>
      <c r="W1705" s="2">
        <f>'FICHE PRODUIT'!D4506</f>
        <v>1</v>
      </c>
      <c r="X1705" s="2">
        <f>'FICHE PRODUIT'!E4506</f>
        <v>0</v>
      </c>
      <c r="Y1705" s="2">
        <f>'FICHE PRODUIT'!F4506</f>
        <v>0.5</v>
      </c>
      <c r="Z1705" s="2">
        <f>'FICHE PRODUIT'!G4506</f>
        <v>0.5</v>
      </c>
      <c r="AA1705" s="2">
        <f>'FICHE PRODUIT'!H4506</f>
        <v>0</v>
      </c>
    </row>
    <row r="1706" spans="1:27" x14ac:dyDescent="0.2">
      <c r="A1706" s="7" t="str">
        <f>'FICHE PRODUIT'!$A$4508</f>
        <v>EASY SLACK</v>
      </c>
      <c r="B1706" s="2" t="str">
        <f>'FICHE PRODUIT'!$H$4508</f>
        <v>Kaki</v>
      </c>
      <c r="C1706" s="2" t="str">
        <f>'FICHE PRODUIT'!$S$4508</f>
        <v>W26-27</v>
      </c>
      <c r="D1706" s="2">
        <f>'FICHE PRODUIT'!$Q$4508</f>
        <v>0</v>
      </c>
      <c r="E1706" s="2" t="str">
        <f>'FICHE PRODUIT'!$S$4510</f>
        <v xml:space="preserve">REPORT / CANCEL </v>
      </c>
      <c r="F1706" s="2" t="str">
        <f>'FICHE PRODUIT'!$E$4512</f>
        <v>Page 125</v>
      </c>
      <c r="G1706" s="2" t="str">
        <f>'FICHE PRODUIT'!$E$4513</f>
        <v xml:space="preserve">TO DO </v>
      </c>
      <c r="H1706" s="122" t="str">
        <f>'FICHE PRODUIT'!$E$4514</f>
        <v>ANTONIO AMADEU</v>
      </c>
      <c r="I1706" s="2" t="b">
        <f>'FICHE PRODUIT'!$E$4516</f>
        <v>0</v>
      </c>
      <c r="J1706" s="2" t="str">
        <f>'FICHE PRODUIT'!$E$4518</f>
        <v>Blazers</v>
      </c>
      <c r="K1706" s="2" t="str">
        <f>'FICHE PRODUIT'!$E$4519</f>
        <v>Slack</v>
      </c>
      <c r="L1706" s="4">
        <f>'FICHE PRODUIT'!$E$4521</f>
        <v>0</v>
      </c>
      <c r="M1706" s="4">
        <f>'FICHE PRODUIT'!$E$4522</f>
        <v>2.5</v>
      </c>
      <c r="N1706" s="4">
        <f>'FICHE PRODUIT'!$E$4524</f>
        <v>2.5</v>
      </c>
      <c r="O1706" s="4">
        <f>'FICHE PRODUIT'!$E$4525</f>
        <v>0</v>
      </c>
      <c r="P1706" s="4">
        <f>'FICHE PRODUIT'!$E$4527</f>
        <v>0</v>
      </c>
      <c r="Q1706" s="4">
        <f>'FICHE PRODUIT'!$E$4528</f>
        <v>0</v>
      </c>
      <c r="R1706" s="4">
        <f>'FICHE PRODUIT'!$E$4529</f>
        <v>0</v>
      </c>
      <c r="S1706" s="122">
        <f>'FICHE PRODUIT'!$E$4530</f>
        <v>0</v>
      </c>
      <c r="T1706" s="2">
        <f>'FICHE PRODUIT'!A4535</f>
        <v>0</v>
      </c>
      <c r="U1706" s="2">
        <f>'FICHE PRODUIT'!B4535</f>
        <v>0</v>
      </c>
      <c r="V1706" s="2">
        <f>'FICHE PRODUIT'!C4535</f>
        <v>0</v>
      </c>
      <c r="W1706" s="2">
        <f>'FICHE PRODUIT'!D4535</f>
        <v>0</v>
      </c>
      <c r="X1706" s="2">
        <f>'FICHE PRODUIT'!E4535</f>
        <v>0</v>
      </c>
      <c r="Y1706" s="2">
        <f>'FICHE PRODUIT'!F4535</f>
        <v>0</v>
      </c>
      <c r="Z1706" s="2">
        <f>'FICHE PRODUIT'!G4535</f>
        <v>0</v>
      </c>
      <c r="AA1706" s="2">
        <f>'FICHE PRODUIT'!H4535</f>
        <v>0</v>
      </c>
    </row>
    <row r="1707" spans="1:27" x14ac:dyDescent="0.2">
      <c r="A1707" s="7" t="str">
        <f>'FICHE PRODUIT'!$A$4508</f>
        <v>EASY SLACK</v>
      </c>
      <c r="B1707" s="2" t="str">
        <f>'FICHE PRODUIT'!$H$4508</f>
        <v>Kaki</v>
      </c>
      <c r="C1707" s="2" t="str">
        <f>'FICHE PRODUIT'!$S$4508</f>
        <v>W26-27</v>
      </c>
      <c r="D1707" s="2">
        <f>'FICHE PRODUIT'!$Q$4508</f>
        <v>0</v>
      </c>
      <c r="E1707" s="2" t="str">
        <f>'FICHE PRODUIT'!$S$4510</f>
        <v xml:space="preserve">REPORT / CANCEL </v>
      </c>
      <c r="F1707" s="2" t="str">
        <f>'FICHE PRODUIT'!$E$4512</f>
        <v>Page 125</v>
      </c>
      <c r="G1707" s="2" t="str">
        <f>'FICHE PRODUIT'!$E$4513</f>
        <v xml:space="preserve">TO DO </v>
      </c>
      <c r="H1707" s="122" t="str">
        <f>'FICHE PRODUIT'!$E$4514</f>
        <v>ANTONIO AMADEU</v>
      </c>
      <c r="I1707" s="2" t="b">
        <f>'FICHE PRODUIT'!$E$4516</f>
        <v>0</v>
      </c>
      <c r="J1707" s="2" t="str">
        <f>'FICHE PRODUIT'!$E$4518</f>
        <v>Blazers</v>
      </c>
      <c r="K1707" s="2" t="str">
        <f>'FICHE PRODUIT'!$E$4519</f>
        <v>Slack</v>
      </c>
      <c r="L1707" s="4">
        <f>'FICHE PRODUIT'!$E$4521</f>
        <v>0</v>
      </c>
      <c r="M1707" s="4">
        <f>'FICHE PRODUIT'!$E$4522</f>
        <v>2.5</v>
      </c>
      <c r="N1707" s="4">
        <f>'FICHE PRODUIT'!$E$4524</f>
        <v>2.5</v>
      </c>
      <c r="O1707" s="4">
        <f>'FICHE PRODUIT'!$E$4525</f>
        <v>0</v>
      </c>
      <c r="P1707" s="4">
        <f>'FICHE PRODUIT'!$E$4527</f>
        <v>0</v>
      </c>
      <c r="Q1707" s="4">
        <f>'FICHE PRODUIT'!$E$4528</f>
        <v>0</v>
      </c>
      <c r="R1707" s="4">
        <f>'FICHE PRODUIT'!$E$4529</f>
        <v>0</v>
      </c>
      <c r="S1707" s="122">
        <f>'FICHE PRODUIT'!$E$4530</f>
        <v>0</v>
      </c>
      <c r="T1707" s="2">
        <f>'FICHE PRODUIT'!A4536</f>
        <v>0</v>
      </c>
      <c r="U1707" s="2">
        <f>'FICHE PRODUIT'!B4536</f>
        <v>0</v>
      </c>
      <c r="V1707" s="2">
        <f>'FICHE PRODUIT'!C4536</f>
        <v>0</v>
      </c>
      <c r="W1707" s="2">
        <f>'FICHE PRODUIT'!D4536</f>
        <v>0</v>
      </c>
      <c r="X1707" s="2">
        <f>'FICHE PRODUIT'!E4536</f>
        <v>0</v>
      </c>
      <c r="Y1707" s="2">
        <f>'FICHE PRODUIT'!F4536</f>
        <v>0</v>
      </c>
      <c r="Z1707" s="2">
        <f>'FICHE PRODUIT'!G4536</f>
        <v>0</v>
      </c>
      <c r="AA1707" s="2">
        <f>'FICHE PRODUIT'!H4536</f>
        <v>0</v>
      </c>
    </row>
    <row r="1708" spans="1:27" x14ac:dyDescent="0.2">
      <c r="A1708" s="7" t="str">
        <f>'FICHE PRODUIT'!$A$4508</f>
        <v>EASY SLACK</v>
      </c>
      <c r="B1708" s="2" t="str">
        <f>'FICHE PRODUIT'!$H$4508</f>
        <v>Kaki</v>
      </c>
      <c r="C1708" s="2" t="str">
        <f>'FICHE PRODUIT'!$S$4508</f>
        <v>W26-27</v>
      </c>
      <c r="D1708" s="2">
        <f>'FICHE PRODUIT'!$Q$4508</f>
        <v>0</v>
      </c>
      <c r="E1708" s="2" t="str">
        <f>'FICHE PRODUIT'!$S$4510</f>
        <v xml:space="preserve">REPORT / CANCEL </v>
      </c>
      <c r="F1708" s="2" t="str">
        <f>'FICHE PRODUIT'!$E$4512</f>
        <v>Page 125</v>
      </c>
      <c r="G1708" s="2" t="str">
        <f>'FICHE PRODUIT'!$E$4513</f>
        <v xml:space="preserve">TO DO </v>
      </c>
      <c r="H1708" s="122" t="str">
        <f>'FICHE PRODUIT'!$E$4514</f>
        <v>ANTONIO AMADEU</v>
      </c>
      <c r="I1708" s="2" t="b">
        <f>'FICHE PRODUIT'!$E$4516</f>
        <v>0</v>
      </c>
      <c r="J1708" s="2" t="str">
        <f>'FICHE PRODUIT'!$E$4518</f>
        <v>Blazers</v>
      </c>
      <c r="K1708" s="2" t="str">
        <f>'FICHE PRODUIT'!$E$4519</f>
        <v>Slack</v>
      </c>
      <c r="L1708" s="4">
        <f>'FICHE PRODUIT'!$E$4521</f>
        <v>0</v>
      </c>
      <c r="M1708" s="4">
        <f>'FICHE PRODUIT'!$E$4522</f>
        <v>2.5</v>
      </c>
      <c r="N1708" s="4">
        <f>'FICHE PRODUIT'!$E$4524</f>
        <v>2.5</v>
      </c>
      <c r="O1708" s="4">
        <f>'FICHE PRODUIT'!$E$4525</f>
        <v>0</v>
      </c>
      <c r="P1708" s="4">
        <f>'FICHE PRODUIT'!$E$4527</f>
        <v>0</v>
      </c>
      <c r="Q1708" s="4">
        <f>'FICHE PRODUIT'!$E$4528</f>
        <v>0</v>
      </c>
      <c r="R1708" s="4">
        <f>'FICHE PRODUIT'!$E$4529</f>
        <v>0</v>
      </c>
      <c r="S1708" s="122">
        <f>'FICHE PRODUIT'!$E$4530</f>
        <v>0</v>
      </c>
      <c r="T1708" s="2">
        <f>'FICHE PRODUIT'!A4537</f>
        <v>0</v>
      </c>
      <c r="U1708" s="2">
        <f>'FICHE PRODUIT'!B4537</f>
        <v>0</v>
      </c>
      <c r="V1708" s="2">
        <f>'FICHE PRODUIT'!C4537</f>
        <v>0</v>
      </c>
      <c r="W1708" s="2">
        <f>'FICHE PRODUIT'!D4537</f>
        <v>0</v>
      </c>
      <c r="X1708" s="2">
        <f>'FICHE PRODUIT'!E4537</f>
        <v>0</v>
      </c>
      <c r="Y1708" s="2">
        <f>'FICHE PRODUIT'!F4537</f>
        <v>0</v>
      </c>
      <c r="Z1708" s="2">
        <f>'FICHE PRODUIT'!G4537</f>
        <v>0</v>
      </c>
      <c r="AA1708" s="2">
        <f>'FICHE PRODUIT'!H4537</f>
        <v>0</v>
      </c>
    </row>
    <row r="1709" spans="1:27" x14ac:dyDescent="0.2">
      <c r="A1709" s="7" t="str">
        <f>'FICHE PRODUIT'!$A$4508</f>
        <v>EASY SLACK</v>
      </c>
      <c r="B1709" s="2" t="str">
        <f>'FICHE PRODUIT'!$H$4508</f>
        <v>Kaki</v>
      </c>
      <c r="C1709" s="2" t="str">
        <f>'FICHE PRODUIT'!$S$4508</f>
        <v>W26-27</v>
      </c>
      <c r="D1709" s="2">
        <f>'FICHE PRODUIT'!$Q$4508</f>
        <v>0</v>
      </c>
      <c r="E1709" s="2" t="str">
        <f>'FICHE PRODUIT'!$S$4510</f>
        <v xml:space="preserve">REPORT / CANCEL </v>
      </c>
      <c r="F1709" s="2" t="str">
        <f>'FICHE PRODUIT'!$E$4512</f>
        <v>Page 125</v>
      </c>
      <c r="G1709" s="2" t="str">
        <f>'FICHE PRODUIT'!$E$4513</f>
        <v xml:space="preserve">TO DO </v>
      </c>
      <c r="H1709" s="122" t="str">
        <f>'FICHE PRODUIT'!$E$4514</f>
        <v>ANTONIO AMADEU</v>
      </c>
      <c r="I1709" s="2" t="b">
        <f>'FICHE PRODUIT'!$E$4516</f>
        <v>0</v>
      </c>
      <c r="J1709" s="2" t="str">
        <f>'FICHE PRODUIT'!$E$4518</f>
        <v>Blazers</v>
      </c>
      <c r="K1709" s="2" t="str">
        <f>'FICHE PRODUIT'!$E$4519</f>
        <v>Slack</v>
      </c>
      <c r="L1709" s="4">
        <f>'FICHE PRODUIT'!$E$4521</f>
        <v>0</v>
      </c>
      <c r="M1709" s="4">
        <f>'FICHE PRODUIT'!$E$4522</f>
        <v>2.5</v>
      </c>
      <c r="N1709" s="4">
        <f>'FICHE PRODUIT'!$E$4524</f>
        <v>2.5</v>
      </c>
      <c r="O1709" s="4">
        <f>'FICHE PRODUIT'!$E$4525</f>
        <v>0</v>
      </c>
      <c r="P1709" s="4">
        <f>'FICHE PRODUIT'!$E$4527</f>
        <v>0</v>
      </c>
      <c r="Q1709" s="4">
        <f>'FICHE PRODUIT'!$E$4528</f>
        <v>0</v>
      </c>
      <c r="R1709" s="4">
        <f>'FICHE PRODUIT'!$E$4529</f>
        <v>0</v>
      </c>
      <c r="S1709" s="122">
        <f>'FICHE PRODUIT'!$E$4530</f>
        <v>0</v>
      </c>
      <c r="T1709" s="2">
        <f>'FICHE PRODUIT'!A4538</f>
        <v>0</v>
      </c>
      <c r="U1709" s="2">
        <f>'FICHE PRODUIT'!B4538</f>
        <v>0</v>
      </c>
      <c r="V1709" s="2">
        <f>'FICHE PRODUIT'!C4538</f>
        <v>0</v>
      </c>
      <c r="W1709" s="2">
        <f>'FICHE PRODUIT'!D4538</f>
        <v>0</v>
      </c>
      <c r="X1709" s="2">
        <f>'FICHE PRODUIT'!E4538</f>
        <v>0</v>
      </c>
      <c r="Y1709" s="2">
        <f>'FICHE PRODUIT'!F4538</f>
        <v>0</v>
      </c>
      <c r="Z1709" s="2">
        <f>'FICHE PRODUIT'!G4538</f>
        <v>0</v>
      </c>
      <c r="AA1709" s="2">
        <f>'FICHE PRODUIT'!H4538</f>
        <v>0</v>
      </c>
    </row>
    <row r="1710" spans="1:27" x14ac:dyDescent="0.2">
      <c r="A1710" s="7" t="str">
        <f>'FICHE PRODUIT'!$A$4508</f>
        <v>EASY SLACK</v>
      </c>
      <c r="B1710" s="2" t="str">
        <f>'FICHE PRODUIT'!$H$4508</f>
        <v>Kaki</v>
      </c>
      <c r="C1710" s="2" t="str">
        <f>'FICHE PRODUIT'!$S$4508</f>
        <v>W26-27</v>
      </c>
      <c r="D1710" s="2">
        <f>'FICHE PRODUIT'!$Q$4508</f>
        <v>0</v>
      </c>
      <c r="E1710" s="2" t="str">
        <f>'FICHE PRODUIT'!$S$4510</f>
        <v xml:space="preserve">REPORT / CANCEL </v>
      </c>
      <c r="F1710" s="2" t="str">
        <f>'FICHE PRODUIT'!$E$4512</f>
        <v>Page 125</v>
      </c>
      <c r="G1710" s="2" t="str">
        <f>'FICHE PRODUIT'!$E$4513</f>
        <v xml:space="preserve">TO DO </v>
      </c>
      <c r="H1710" s="122" t="str">
        <f>'FICHE PRODUIT'!$E$4514</f>
        <v>ANTONIO AMADEU</v>
      </c>
      <c r="I1710" s="2" t="b">
        <f>'FICHE PRODUIT'!$E$4516</f>
        <v>0</v>
      </c>
      <c r="J1710" s="2" t="str">
        <f>'FICHE PRODUIT'!$E$4518</f>
        <v>Blazers</v>
      </c>
      <c r="K1710" s="2" t="str">
        <f>'FICHE PRODUIT'!$E$4519</f>
        <v>Slack</v>
      </c>
      <c r="L1710" s="4">
        <f>'FICHE PRODUIT'!$E$4521</f>
        <v>0</v>
      </c>
      <c r="M1710" s="4">
        <f>'FICHE PRODUIT'!$E$4522</f>
        <v>2.5</v>
      </c>
      <c r="N1710" s="4">
        <f>'FICHE PRODUIT'!$E$4524</f>
        <v>2.5</v>
      </c>
      <c r="O1710" s="4">
        <f>'FICHE PRODUIT'!$E$4525</f>
        <v>0</v>
      </c>
      <c r="P1710" s="4">
        <f>'FICHE PRODUIT'!$E$4527</f>
        <v>0</v>
      </c>
      <c r="Q1710" s="4">
        <f>'FICHE PRODUIT'!$E$4528</f>
        <v>0</v>
      </c>
      <c r="R1710" s="4">
        <f>'FICHE PRODUIT'!$E$4529</f>
        <v>0</v>
      </c>
      <c r="S1710" s="122">
        <f>'FICHE PRODUIT'!$E$4530</f>
        <v>0</v>
      </c>
      <c r="T1710" s="2">
        <f>'FICHE PRODUIT'!A4539</f>
        <v>0</v>
      </c>
      <c r="U1710" s="2">
        <f>'FICHE PRODUIT'!B4539</f>
        <v>0</v>
      </c>
      <c r="V1710" s="2">
        <f>'FICHE PRODUIT'!C4539</f>
        <v>0</v>
      </c>
      <c r="W1710" s="2">
        <f>'FICHE PRODUIT'!D4539</f>
        <v>0</v>
      </c>
      <c r="X1710" s="2">
        <f>'FICHE PRODUIT'!E4539</f>
        <v>0</v>
      </c>
      <c r="Y1710" s="2">
        <f>'FICHE PRODUIT'!F4539</f>
        <v>0</v>
      </c>
      <c r="Z1710" s="2">
        <f>'FICHE PRODUIT'!G4539</f>
        <v>0</v>
      </c>
      <c r="AA1710" s="2">
        <f>'FICHE PRODUIT'!H4539</f>
        <v>0</v>
      </c>
    </row>
    <row r="1711" spans="1:27" x14ac:dyDescent="0.2">
      <c r="A1711" s="7" t="str">
        <f>'FICHE PRODUIT'!$A$4508</f>
        <v>EASY SLACK</v>
      </c>
      <c r="B1711" s="2" t="str">
        <f>'FICHE PRODUIT'!$H$4508</f>
        <v>Kaki</v>
      </c>
      <c r="C1711" s="2" t="str">
        <f>'FICHE PRODUIT'!$S$4508</f>
        <v>W26-27</v>
      </c>
      <c r="D1711" s="2">
        <f>'FICHE PRODUIT'!$Q$4508</f>
        <v>0</v>
      </c>
      <c r="E1711" s="2" t="str">
        <f>'FICHE PRODUIT'!$S$4510</f>
        <v xml:space="preserve">REPORT / CANCEL </v>
      </c>
      <c r="F1711" s="2" t="str">
        <f>'FICHE PRODUIT'!$E$4512</f>
        <v>Page 125</v>
      </c>
      <c r="G1711" s="2" t="str">
        <f>'FICHE PRODUIT'!$E$4513</f>
        <v xml:space="preserve">TO DO </v>
      </c>
      <c r="H1711" s="122" t="str">
        <f>'FICHE PRODUIT'!$E$4514</f>
        <v>ANTONIO AMADEU</v>
      </c>
      <c r="I1711" s="2" t="b">
        <f>'FICHE PRODUIT'!$E$4516</f>
        <v>0</v>
      </c>
      <c r="J1711" s="2" t="str">
        <f>'FICHE PRODUIT'!$E$4518</f>
        <v>Blazers</v>
      </c>
      <c r="K1711" s="2" t="str">
        <f>'FICHE PRODUIT'!$E$4519</f>
        <v>Slack</v>
      </c>
      <c r="L1711" s="4">
        <f>'FICHE PRODUIT'!$E$4521</f>
        <v>0</v>
      </c>
      <c r="M1711" s="4">
        <f>'FICHE PRODUIT'!$E$4522</f>
        <v>2.5</v>
      </c>
      <c r="N1711" s="4">
        <f>'FICHE PRODUIT'!$E$4524</f>
        <v>2.5</v>
      </c>
      <c r="O1711" s="4">
        <f>'FICHE PRODUIT'!$E$4525</f>
        <v>0</v>
      </c>
      <c r="P1711" s="4">
        <f>'FICHE PRODUIT'!$E$4527</f>
        <v>0</v>
      </c>
      <c r="Q1711" s="4">
        <f>'FICHE PRODUIT'!$E$4528</f>
        <v>0</v>
      </c>
      <c r="R1711" s="4">
        <f>'FICHE PRODUIT'!$E$4529</f>
        <v>0</v>
      </c>
      <c r="S1711" s="122">
        <f>'FICHE PRODUIT'!$E$4530</f>
        <v>0</v>
      </c>
      <c r="T1711" s="2">
        <f>'FICHE PRODUIT'!A4540</f>
        <v>0</v>
      </c>
      <c r="U1711" s="2">
        <f>'FICHE PRODUIT'!B4540</f>
        <v>0</v>
      </c>
      <c r="V1711" s="2">
        <f>'FICHE PRODUIT'!C4540</f>
        <v>0</v>
      </c>
      <c r="W1711" s="2">
        <f>'FICHE PRODUIT'!D4540</f>
        <v>0</v>
      </c>
      <c r="X1711" s="2">
        <f>'FICHE PRODUIT'!E4540</f>
        <v>0</v>
      </c>
      <c r="Y1711" s="2">
        <f>'FICHE PRODUIT'!F4540</f>
        <v>0</v>
      </c>
      <c r="Z1711" s="2">
        <f>'FICHE PRODUIT'!G4540</f>
        <v>0</v>
      </c>
      <c r="AA1711" s="2">
        <f>'FICHE PRODUIT'!H4540</f>
        <v>0</v>
      </c>
    </row>
    <row r="1712" spans="1:27" x14ac:dyDescent="0.2">
      <c r="A1712" s="7" t="str">
        <f>'FICHE PRODUIT'!$A$4508</f>
        <v>EASY SLACK</v>
      </c>
      <c r="B1712" s="2" t="str">
        <f>'FICHE PRODUIT'!$H$4508</f>
        <v>Kaki</v>
      </c>
      <c r="C1712" s="2" t="str">
        <f>'FICHE PRODUIT'!$S$4508</f>
        <v>W26-27</v>
      </c>
      <c r="D1712" s="2">
        <f>'FICHE PRODUIT'!$Q$4508</f>
        <v>0</v>
      </c>
      <c r="E1712" s="2" t="str">
        <f>'FICHE PRODUIT'!$S$4510</f>
        <v xml:space="preserve">REPORT / CANCEL </v>
      </c>
      <c r="F1712" s="2" t="str">
        <f>'FICHE PRODUIT'!$E$4512</f>
        <v>Page 125</v>
      </c>
      <c r="G1712" s="2" t="str">
        <f>'FICHE PRODUIT'!$E$4513</f>
        <v xml:space="preserve">TO DO </v>
      </c>
      <c r="H1712" s="122" t="str">
        <f>'FICHE PRODUIT'!$E$4514</f>
        <v>ANTONIO AMADEU</v>
      </c>
      <c r="I1712" s="2" t="b">
        <f>'FICHE PRODUIT'!$E$4516</f>
        <v>0</v>
      </c>
      <c r="J1712" s="2" t="str">
        <f>'FICHE PRODUIT'!$E$4518</f>
        <v>Blazers</v>
      </c>
      <c r="K1712" s="2" t="str">
        <f>'FICHE PRODUIT'!$E$4519</f>
        <v>Slack</v>
      </c>
      <c r="L1712" s="4">
        <f>'FICHE PRODUIT'!$E$4521</f>
        <v>0</v>
      </c>
      <c r="M1712" s="4">
        <f>'FICHE PRODUIT'!$E$4522</f>
        <v>2.5</v>
      </c>
      <c r="N1712" s="4">
        <f>'FICHE PRODUIT'!$E$4524</f>
        <v>2.5</v>
      </c>
      <c r="O1712" s="4">
        <f>'FICHE PRODUIT'!$E$4525</f>
        <v>0</v>
      </c>
      <c r="P1712" s="4">
        <f>'FICHE PRODUIT'!$E$4527</f>
        <v>0</v>
      </c>
      <c r="Q1712" s="4">
        <f>'FICHE PRODUIT'!$E$4528</f>
        <v>0</v>
      </c>
      <c r="R1712" s="4">
        <f>'FICHE PRODUIT'!$E$4529</f>
        <v>0</v>
      </c>
      <c r="S1712" s="122">
        <f>'FICHE PRODUIT'!$E$4530</f>
        <v>0</v>
      </c>
      <c r="T1712" s="2">
        <f>'FICHE PRODUIT'!A4541</f>
        <v>0</v>
      </c>
      <c r="U1712" s="2">
        <f>'FICHE PRODUIT'!B4541</f>
        <v>0</v>
      </c>
      <c r="V1712" s="2">
        <f>'FICHE PRODUIT'!C4541</f>
        <v>0</v>
      </c>
      <c r="W1712" s="2">
        <f>'FICHE PRODUIT'!D4541</f>
        <v>0</v>
      </c>
      <c r="X1712" s="2">
        <f>'FICHE PRODUIT'!E4541</f>
        <v>0</v>
      </c>
      <c r="Y1712" s="2">
        <f>'FICHE PRODUIT'!F4541</f>
        <v>0</v>
      </c>
      <c r="Z1712" s="2">
        <f>'FICHE PRODUIT'!G4541</f>
        <v>0</v>
      </c>
      <c r="AA1712" s="2">
        <f>'FICHE PRODUIT'!H4541</f>
        <v>0</v>
      </c>
    </row>
    <row r="1713" spans="1:27" x14ac:dyDescent="0.2">
      <c r="A1713" s="7" t="str">
        <f>'FICHE PRODUIT'!$A$4508</f>
        <v>EASY SLACK</v>
      </c>
      <c r="B1713" s="2" t="str">
        <f>'FICHE PRODUIT'!$H$4508</f>
        <v>Kaki</v>
      </c>
      <c r="C1713" s="2" t="str">
        <f>'FICHE PRODUIT'!$S$4508</f>
        <v>W26-27</v>
      </c>
      <c r="D1713" s="2">
        <f>'FICHE PRODUIT'!$Q$4508</f>
        <v>0</v>
      </c>
      <c r="E1713" s="2" t="str">
        <f>'FICHE PRODUIT'!$S$4510</f>
        <v xml:space="preserve">REPORT / CANCEL </v>
      </c>
      <c r="F1713" s="2" t="str">
        <f>'FICHE PRODUIT'!$E$4512</f>
        <v>Page 125</v>
      </c>
      <c r="G1713" s="2" t="str">
        <f>'FICHE PRODUIT'!$E$4513</f>
        <v xml:space="preserve">TO DO </v>
      </c>
      <c r="H1713" s="122" t="str">
        <f>'FICHE PRODUIT'!$E$4514</f>
        <v>ANTONIO AMADEU</v>
      </c>
      <c r="I1713" s="2" t="b">
        <f>'FICHE PRODUIT'!$E$4516</f>
        <v>0</v>
      </c>
      <c r="J1713" s="2" t="str">
        <f>'FICHE PRODUIT'!$E$4518</f>
        <v>Blazers</v>
      </c>
      <c r="K1713" s="2" t="str">
        <f>'FICHE PRODUIT'!$E$4519</f>
        <v>Slack</v>
      </c>
      <c r="L1713" s="4">
        <f>'FICHE PRODUIT'!$E$4521</f>
        <v>0</v>
      </c>
      <c r="M1713" s="4">
        <f>'FICHE PRODUIT'!$E$4522</f>
        <v>2.5</v>
      </c>
      <c r="N1713" s="4">
        <f>'FICHE PRODUIT'!$E$4524</f>
        <v>2.5</v>
      </c>
      <c r="O1713" s="4">
        <f>'FICHE PRODUIT'!$E$4525</f>
        <v>0</v>
      </c>
      <c r="P1713" s="4">
        <f>'FICHE PRODUIT'!$E$4527</f>
        <v>0</v>
      </c>
      <c r="Q1713" s="4">
        <f>'FICHE PRODUIT'!$E$4528</f>
        <v>0</v>
      </c>
      <c r="R1713" s="4">
        <f>'FICHE PRODUIT'!$E$4529</f>
        <v>0</v>
      </c>
      <c r="S1713" s="122">
        <f>'FICHE PRODUIT'!$E$4530</f>
        <v>0</v>
      </c>
      <c r="T1713" s="2">
        <f>'FICHE PRODUIT'!A4542</f>
        <v>0</v>
      </c>
      <c r="U1713" s="2">
        <f>'FICHE PRODUIT'!B4542</f>
        <v>0</v>
      </c>
      <c r="V1713" s="2">
        <f>'FICHE PRODUIT'!C4542</f>
        <v>0</v>
      </c>
      <c r="W1713" s="2">
        <f>'FICHE PRODUIT'!D4542</f>
        <v>0</v>
      </c>
      <c r="X1713" s="2">
        <f>'FICHE PRODUIT'!E4542</f>
        <v>0</v>
      </c>
      <c r="Y1713" s="2">
        <f>'FICHE PRODUIT'!F4542</f>
        <v>0</v>
      </c>
      <c r="Z1713" s="2">
        <f>'FICHE PRODUIT'!G4542</f>
        <v>0</v>
      </c>
      <c r="AA1713" s="2">
        <f>'FICHE PRODUIT'!H4542</f>
        <v>0</v>
      </c>
    </row>
    <row r="1714" spans="1:27" x14ac:dyDescent="0.2">
      <c r="A1714" s="7" t="str">
        <f>'FICHE PRODUIT'!$A$4508</f>
        <v>EASY SLACK</v>
      </c>
      <c r="B1714" s="2" t="str">
        <f>'FICHE PRODUIT'!$H$4508</f>
        <v>Kaki</v>
      </c>
      <c r="C1714" s="2" t="str">
        <f>'FICHE PRODUIT'!$S$4508</f>
        <v>W26-27</v>
      </c>
      <c r="D1714" s="2">
        <f>'FICHE PRODUIT'!$Q$4508</f>
        <v>0</v>
      </c>
      <c r="E1714" s="2" t="str">
        <f>'FICHE PRODUIT'!$S$4510</f>
        <v xml:space="preserve">REPORT / CANCEL </v>
      </c>
      <c r="F1714" s="2" t="str">
        <f>'FICHE PRODUIT'!$E$4512</f>
        <v>Page 125</v>
      </c>
      <c r="G1714" s="2" t="str">
        <f>'FICHE PRODUIT'!$E$4513</f>
        <v xml:space="preserve">TO DO </v>
      </c>
      <c r="H1714" s="122" t="str">
        <f>'FICHE PRODUIT'!$E$4514</f>
        <v>ANTONIO AMADEU</v>
      </c>
      <c r="I1714" s="2" t="b">
        <f>'FICHE PRODUIT'!$E$4516</f>
        <v>0</v>
      </c>
      <c r="J1714" s="2" t="str">
        <f>'FICHE PRODUIT'!$E$4518</f>
        <v>Blazers</v>
      </c>
      <c r="K1714" s="2" t="str">
        <f>'FICHE PRODUIT'!$E$4519</f>
        <v>Slack</v>
      </c>
      <c r="L1714" s="4">
        <f>'FICHE PRODUIT'!$E$4521</f>
        <v>0</v>
      </c>
      <c r="M1714" s="4">
        <f>'FICHE PRODUIT'!$E$4522</f>
        <v>2.5</v>
      </c>
      <c r="N1714" s="4">
        <f>'FICHE PRODUIT'!$E$4524</f>
        <v>2.5</v>
      </c>
      <c r="O1714" s="4">
        <f>'FICHE PRODUIT'!$E$4525</f>
        <v>0</v>
      </c>
      <c r="P1714" s="4">
        <f>'FICHE PRODUIT'!$E$4527</f>
        <v>0</v>
      </c>
      <c r="Q1714" s="4">
        <f>'FICHE PRODUIT'!$E$4528</f>
        <v>0</v>
      </c>
      <c r="R1714" s="4">
        <f>'FICHE PRODUIT'!$E$4529</f>
        <v>0</v>
      </c>
      <c r="S1714" s="122">
        <f>'FICHE PRODUIT'!$E$4530</f>
        <v>0</v>
      </c>
      <c r="T1714" s="2">
        <f>'FICHE PRODUIT'!A4543</f>
        <v>0</v>
      </c>
      <c r="U1714" s="2">
        <f>'FICHE PRODUIT'!B4543</f>
        <v>0</v>
      </c>
      <c r="V1714" s="2">
        <f>'FICHE PRODUIT'!C4543</f>
        <v>0</v>
      </c>
      <c r="W1714" s="2">
        <f>'FICHE PRODUIT'!D4543</f>
        <v>0</v>
      </c>
      <c r="X1714" s="2">
        <f>'FICHE PRODUIT'!E4543</f>
        <v>0</v>
      </c>
      <c r="Y1714" s="2">
        <f>'FICHE PRODUIT'!F4543</f>
        <v>0</v>
      </c>
      <c r="Z1714" s="2">
        <f>'FICHE PRODUIT'!G4543</f>
        <v>0</v>
      </c>
      <c r="AA1714" s="2">
        <f>'FICHE PRODUIT'!H4543</f>
        <v>0</v>
      </c>
    </row>
    <row r="1715" spans="1:27" x14ac:dyDescent="0.2">
      <c r="A1715" s="7" t="str">
        <f>'FICHE PRODUIT'!$A$4508</f>
        <v>EASY SLACK</v>
      </c>
      <c r="B1715" s="2" t="str">
        <f>'FICHE PRODUIT'!$H$4508</f>
        <v>Kaki</v>
      </c>
      <c r="C1715" s="2" t="str">
        <f>'FICHE PRODUIT'!$S$4508</f>
        <v>W26-27</v>
      </c>
      <c r="D1715" s="2">
        <f>'FICHE PRODUIT'!$Q$4508</f>
        <v>0</v>
      </c>
      <c r="E1715" s="2" t="str">
        <f>'FICHE PRODUIT'!$S$4510</f>
        <v xml:space="preserve">REPORT / CANCEL </v>
      </c>
      <c r="F1715" s="2" t="str">
        <f>'FICHE PRODUIT'!$E$4512</f>
        <v>Page 125</v>
      </c>
      <c r="G1715" s="2" t="str">
        <f>'FICHE PRODUIT'!$E$4513</f>
        <v xml:space="preserve">TO DO </v>
      </c>
      <c r="H1715" s="122" t="str">
        <f>'FICHE PRODUIT'!$E$4514</f>
        <v>ANTONIO AMADEU</v>
      </c>
      <c r="I1715" s="2" t="b">
        <f>'FICHE PRODUIT'!$E$4516</f>
        <v>0</v>
      </c>
      <c r="J1715" s="2" t="str">
        <f>'FICHE PRODUIT'!$E$4518</f>
        <v>Blazers</v>
      </c>
      <c r="K1715" s="2" t="str">
        <f>'FICHE PRODUIT'!$E$4519</f>
        <v>Slack</v>
      </c>
      <c r="L1715" s="4">
        <f>'FICHE PRODUIT'!$E$4521</f>
        <v>0</v>
      </c>
      <c r="M1715" s="4">
        <f>'FICHE PRODUIT'!$E$4522</f>
        <v>2.5</v>
      </c>
      <c r="N1715" s="4">
        <f>'FICHE PRODUIT'!$E$4524</f>
        <v>2.5</v>
      </c>
      <c r="O1715" s="4">
        <f>'FICHE PRODUIT'!$E$4525</f>
        <v>0</v>
      </c>
      <c r="P1715" s="4">
        <f>'FICHE PRODUIT'!$E$4527</f>
        <v>0</v>
      </c>
      <c r="Q1715" s="4">
        <f>'FICHE PRODUIT'!$E$4528</f>
        <v>0</v>
      </c>
      <c r="R1715" s="4">
        <f>'FICHE PRODUIT'!$E$4529</f>
        <v>0</v>
      </c>
      <c r="S1715" s="122">
        <f>'FICHE PRODUIT'!$E$4530</f>
        <v>0</v>
      </c>
      <c r="T1715" s="2">
        <f>'FICHE PRODUIT'!A4544</f>
        <v>0</v>
      </c>
      <c r="U1715" s="2">
        <f>'FICHE PRODUIT'!B4544</f>
        <v>0</v>
      </c>
      <c r="V1715" s="2">
        <f>'FICHE PRODUIT'!C4544</f>
        <v>0</v>
      </c>
      <c r="W1715" s="2">
        <f>'FICHE PRODUIT'!D4544</f>
        <v>0</v>
      </c>
      <c r="X1715" s="2">
        <f>'FICHE PRODUIT'!E4544</f>
        <v>0</v>
      </c>
      <c r="Y1715" s="2">
        <f>'FICHE PRODUIT'!F4544</f>
        <v>0</v>
      </c>
      <c r="Z1715" s="2">
        <f>'FICHE PRODUIT'!G4544</f>
        <v>0</v>
      </c>
      <c r="AA1715" s="2">
        <f>'FICHE PRODUIT'!H4544</f>
        <v>0</v>
      </c>
    </row>
    <row r="1716" spans="1:27" x14ac:dyDescent="0.2">
      <c r="A1716" s="7" t="str">
        <f>'FICHE PRODUIT'!$A$4508</f>
        <v>EASY SLACK</v>
      </c>
      <c r="B1716" s="2" t="str">
        <f>'FICHE PRODUIT'!$H$4508</f>
        <v>Kaki</v>
      </c>
      <c r="C1716" s="2" t="str">
        <f>'FICHE PRODUIT'!$S$4508</f>
        <v>W26-27</v>
      </c>
      <c r="D1716" s="2">
        <f>'FICHE PRODUIT'!$Q$4508</f>
        <v>0</v>
      </c>
      <c r="E1716" s="2" t="str">
        <f>'FICHE PRODUIT'!$S$4510</f>
        <v xml:space="preserve">REPORT / CANCEL </v>
      </c>
      <c r="F1716" s="2" t="str">
        <f>'FICHE PRODUIT'!$E$4512</f>
        <v>Page 125</v>
      </c>
      <c r="G1716" s="2" t="str">
        <f>'FICHE PRODUIT'!$E$4513</f>
        <v xml:space="preserve">TO DO </v>
      </c>
      <c r="H1716" s="122" t="str">
        <f>'FICHE PRODUIT'!$E$4514</f>
        <v>ANTONIO AMADEU</v>
      </c>
      <c r="I1716" s="2" t="b">
        <f>'FICHE PRODUIT'!$E$4516</f>
        <v>0</v>
      </c>
      <c r="J1716" s="2" t="str">
        <f>'FICHE PRODUIT'!$E$4518</f>
        <v>Blazers</v>
      </c>
      <c r="K1716" s="2" t="str">
        <f>'FICHE PRODUIT'!$E$4519</f>
        <v>Slack</v>
      </c>
      <c r="L1716" s="4">
        <f>'FICHE PRODUIT'!$E$4521</f>
        <v>0</v>
      </c>
      <c r="M1716" s="4">
        <f>'FICHE PRODUIT'!$E$4522</f>
        <v>2.5</v>
      </c>
      <c r="N1716" s="4">
        <f>'FICHE PRODUIT'!$E$4524</f>
        <v>2.5</v>
      </c>
      <c r="O1716" s="4">
        <f>'FICHE PRODUIT'!$E$4525</f>
        <v>0</v>
      </c>
      <c r="P1716" s="4">
        <f>'FICHE PRODUIT'!$E$4527</f>
        <v>0</v>
      </c>
      <c r="Q1716" s="4">
        <f>'FICHE PRODUIT'!$E$4528</f>
        <v>0</v>
      </c>
      <c r="R1716" s="4">
        <f>'FICHE PRODUIT'!$E$4529</f>
        <v>0</v>
      </c>
      <c r="S1716" s="122">
        <f>'FICHE PRODUIT'!$E$4530</f>
        <v>0</v>
      </c>
      <c r="T1716" s="2">
        <f>'FICHE PRODUIT'!A4545</f>
        <v>0</v>
      </c>
      <c r="U1716" s="2">
        <f>'FICHE PRODUIT'!B4545</f>
        <v>0</v>
      </c>
      <c r="V1716" s="2">
        <f>'FICHE PRODUIT'!C4545</f>
        <v>0</v>
      </c>
      <c r="W1716" s="2">
        <f>'FICHE PRODUIT'!D4545</f>
        <v>0</v>
      </c>
      <c r="X1716" s="2">
        <f>'FICHE PRODUIT'!E4545</f>
        <v>0</v>
      </c>
      <c r="Y1716" s="2">
        <f>'FICHE PRODUIT'!F4545</f>
        <v>0</v>
      </c>
      <c r="Z1716" s="2">
        <f>'FICHE PRODUIT'!G4545</f>
        <v>0</v>
      </c>
      <c r="AA1716" s="2">
        <f>'FICHE PRODUIT'!H4545</f>
        <v>0</v>
      </c>
    </row>
    <row r="1717" spans="1:27" x14ac:dyDescent="0.2">
      <c r="A1717" s="7" t="str">
        <f>'FICHE PRODUIT'!$A$4508</f>
        <v>EASY SLACK</v>
      </c>
      <c r="B1717" s="2" t="str">
        <f>'FICHE PRODUIT'!$H$4508</f>
        <v>Kaki</v>
      </c>
      <c r="C1717" s="2" t="str">
        <f>'FICHE PRODUIT'!$S$4508</f>
        <v>W26-27</v>
      </c>
      <c r="D1717" s="2">
        <f>'FICHE PRODUIT'!$Q$4508</f>
        <v>0</v>
      </c>
      <c r="E1717" s="2" t="str">
        <f>'FICHE PRODUIT'!$S$4510</f>
        <v xml:space="preserve">REPORT / CANCEL </v>
      </c>
      <c r="F1717" s="2" t="str">
        <f>'FICHE PRODUIT'!$E$4512</f>
        <v>Page 125</v>
      </c>
      <c r="G1717" s="2" t="str">
        <f>'FICHE PRODUIT'!$E$4513</f>
        <v xml:space="preserve">TO DO </v>
      </c>
      <c r="H1717" s="122" t="str">
        <f>'FICHE PRODUIT'!$E$4514</f>
        <v>ANTONIO AMADEU</v>
      </c>
      <c r="I1717" s="2" t="b">
        <f>'FICHE PRODUIT'!$E$4516</f>
        <v>0</v>
      </c>
      <c r="J1717" s="2" t="str">
        <f>'FICHE PRODUIT'!$E$4518</f>
        <v>Blazers</v>
      </c>
      <c r="K1717" s="2" t="str">
        <f>'FICHE PRODUIT'!$E$4519</f>
        <v>Slack</v>
      </c>
      <c r="L1717" s="4">
        <f>'FICHE PRODUIT'!$E$4521</f>
        <v>0</v>
      </c>
      <c r="M1717" s="4">
        <f>'FICHE PRODUIT'!$E$4522</f>
        <v>2.5</v>
      </c>
      <c r="N1717" s="4">
        <f>'FICHE PRODUIT'!$E$4524</f>
        <v>2.5</v>
      </c>
      <c r="O1717" s="4">
        <f>'FICHE PRODUIT'!$E$4525</f>
        <v>0</v>
      </c>
      <c r="P1717" s="4">
        <f>'FICHE PRODUIT'!$E$4527</f>
        <v>0</v>
      </c>
      <c r="Q1717" s="4">
        <f>'FICHE PRODUIT'!$E$4528</f>
        <v>0</v>
      </c>
      <c r="R1717" s="4">
        <f>'FICHE PRODUIT'!$E$4529</f>
        <v>0</v>
      </c>
      <c r="S1717" s="122">
        <f>'FICHE PRODUIT'!$E$4530</f>
        <v>0</v>
      </c>
      <c r="T1717" s="2">
        <f>'FICHE PRODUIT'!A4546</f>
        <v>0</v>
      </c>
      <c r="U1717" s="2">
        <f>'FICHE PRODUIT'!B4546</f>
        <v>0</v>
      </c>
      <c r="V1717" s="2">
        <f>'FICHE PRODUIT'!C4546</f>
        <v>0</v>
      </c>
      <c r="W1717" s="2">
        <f>'FICHE PRODUIT'!D4546</f>
        <v>0</v>
      </c>
      <c r="X1717" s="2">
        <f>'FICHE PRODUIT'!E4546</f>
        <v>0</v>
      </c>
      <c r="Y1717" s="2">
        <f>'FICHE PRODUIT'!F4546</f>
        <v>0</v>
      </c>
      <c r="Z1717" s="2">
        <f>'FICHE PRODUIT'!G4546</f>
        <v>0</v>
      </c>
      <c r="AA1717" s="2">
        <f>'FICHE PRODUIT'!H4546</f>
        <v>0</v>
      </c>
    </row>
    <row r="1718" spans="1:27" x14ac:dyDescent="0.2">
      <c r="A1718" s="7" t="str">
        <f>'FICHE PRODUIT'!$A$4508</f>
        <v>EASY SLACK</v>
      </c>
      <c r="B1718" s="2" t="str">
        <f>'FICHE PRODUIT'!$H$4508</f>
        <v>Kaki</v>
      </c>
      <c r="C1718" s="2" t="str">
        <f>'FICHE PRODUIT'!$S$4508</f>
        <v>W26-27</v>
      </c>
      <c r="D1718" s="2">
        <f>'FICHE PRODUIT'!$Q$4508</f>
        <v>0</v>
      </c>
      <c r="E1718" s="2" t="str">
        <f>'FICHE PRODUIT'!$S$4510</f>
        <v xml:space="preserve">REPORT / CANCEL </v>
      </c>
      <c r="F1718" s="2" t="str">
        <f>'FICHE PRODUIT'!$E$4512</f>
        <v>Page 125</v>
      </c>
      <c r="G1718" s="2" t="str">
        <f>'FICHE PRODUIT'!$E$4513</f>
        <v xml:space="preserve">TO DO </v>
      </c>
      <c r="H1718" s="122" t="str">
        <f>'FICHE PRODUIT'!$E$4514</f>
        <v>ANTONIO AMADEU</v>
      </c>
      <c r="I1718" s="2" t="b">
        <f>'FICHE PRODUIT'!$E$4516</f>
        <v>0</v>
      </c>
      <c r="J1718" s="2" t="str">
        <f>'FICHE PRODUIT'!$E$4518</f>
        <v>Blazers</v>
      </c>
      <c r="K1718" s="2" t="str">
        <f>'FICHE PRODUIT'!$E$4519</f>
        <v>Slack</v>
      </c>
      <c r="L1718" s="4">
        <f>'FICHE PRODUIT'!$E$4521</f>
        <v>0</v>
      </c>
      <c r="M1718" s="4">
        <f>'FICHE PRODUIT'!$E$4522</f>
        <v>2.5</v>
      </c>
      <c r="N1718" s="4">
        <f>'FICHE PRODUIT'!$E$4524</f>
        <v>2.5</v>
      </c>
      <c r="O1718" s="4">
        <f>'FICHE PRODUIT'!$E$4525</f>
        <v>0</v>
      </c>
      <c r="P1718" s="4">
        <f>'FICHE PRODUIT'!$E$4527</f>
        <v>0</v>
      </c>
      <c r="Q1718" s="4">
        <f>'FICHE PRODUIT'!$E$4528</f>
        <v>0</v>
      </c>
      <c r="R1718" s="4">
        <f>'FICHE PRODUIT'!$E$4529</f>
        <v>0</v>
      </c>
      <c r="S1718" s="122">
        <f>'FICHE PRODUIT'!$E$4530</f>
        <v>0</v>
      </c>
      <c r="T1718" s="2" t="str">
        <f>'FICHE PRODUIT'!A4547</f>
        <v>Frais externe</v>
      </c>
      <c r="U1718" s="2" t="str">
        <f>'FICHE PRODUIT'!B4547</f>
        <v xml:space="preserve">Classwash </v>
      </c>
      <c r="V1718" s="2" t="str">
        <f>'FICHE PRODUIT'!C4547</f>
        <v>Teinture</v>
      </c>
      <c r="W1718" s="2">
        <f>'FICHE PRODUIT'!D4547</f>
        <v>0</v>
      </c>
      <c r="X1718" s="2">
        <f>'FICHE PRODUIT'!E4547</f>
        <v>0</v>
      </c>
      <c r="Y1718" s="2">
        <f>'FICHE PRODUIT'!F4547</f>
        <v>0</v>
      </c>
      <c r="Z1718" s="2">
        <f>'FICHE PRODUIT'!G4547</f>
        <v>0</v>
      </c>
      <c r="AA1718" s="2">
        <f>'FICHE PRODUIT'!H4547</f>
        <v>0</v>
      </c>
    </row>
    <row r="1719" spans="1:27" x14ac:dyDescent="0.2">
      <c r="A1719" s="7" t="str">
        <f>'FICHE PRODUIT'!$A$4508</f>
        <v>EASY SLACK</v>
      </c>
      <c r="B1719" s="2" t="str">
        <f>'FICHE PRODUIT'!$H$4508</f>
        <v>Kaki</v>
      </c>
      <c r="C1719" s="2" t="str">
        <f>'FICHE PRODUIT'!$S$4508</f>
        <v>W26-27</v>
      </c>
      <c r="D1719" s="2">
        <f>'FICHE PRODUIT'!$Q$4508</f>
        <v>0</v>
      </c>
      <c r="E1719" s="2" t="str">
        <f>'FICHE PRODUIT'!$S$4510</f>
        <v xml:space="preserve">REPORT / CANCEL </v>
      </c>
      <c r="F1719" s="2" t="str">
        <f>'FICHE PRODUIT'!$E$4512</f>
        <v>Page 125</v>
      </c>
      <c r="G1719" s="2" t="str">
        <f>'FICHE PRODUIT'!$E$4513</f>
        <v xml:space="preserve">TO DO </v>
      </c>
      <c r="H1719" s="122" t="str">
        <f>'FICHE PRODUIT'!$E$4514</f>
        <v>ANTONIO AMADEU</v>
      </c>
      <c r="I1719" s="2" t="b">
        <f>'FICHE PRODUIT'!$E$4516</f>
        <v>0</v>
      </c>
      <c r="J1719" s="2" t="str">
        <f>'FICHE PRODUIT'!$E$4518</f>
        <v>Blazers</v>
      </c>
      <c r="K1719" s="2" t="str">
        <f>'FICHE PRODUIT'!$E$4519</f>
        <v>Slack</v>
      </c>
      <c r="L1719" s="4">
        <f>'FICHE PRODUIT'!$E$4521</f>
        <v>0</v>
      </c>
      <c r="M1719" s="4">
        <f>'FICHE PRODUIT'!$E$4522</f>
        <v>2.5</v>
      </c>
      <c r="N1719" s="4">
        <f>'FICHE PRODUIT'!$E$4524</f>
        <v>2.5</v>
      </c>
      <c r="O1719" s="4">
        <f>'FICHE PRODUIT'!$E$4525</f>
        <v>0</v>
      </c>
      <c r="P1719" s="4">
        <f>'FICHE PRODUIT'!$E$4527</f>
        <v>0</v>
      </c>
      <c r="Q1719" s="4">
        <f>'FICHE PRODUIT'!$E$4528</f>
        <v>0</v>
      </c>
      <c r="R1719" s="4">
        <f>'FICHE PRODUIT'!$E$4529</f>
        <v>0</v>
      </c>
      <c r="S1719" s="122">
        <f>'FICHE PRODUIT'!$E$4530</f>
        <v>0</v>
      </c>
      <c r="T1719" s="2" t="str">
        <f>'FICHE PRODUIT'!A4548</f>
        <v>Frais externe</v>
      </c>
      <c r="U1719" s="2" t="str">
        <f>'FICHE PRODUIT'!B4548</f>
        <v>Transport</v>
      </c>
      <c r="V1719" s="2" t="str">
        <f>'FICHE PRODUIT'!C4548</f>
        <v xml:space="preserve">Européen </v>
      </c>
      <c r="W1719" s="2">
        <f>'FICHE PRODUIT'!D4548</f>
        <v>1</v>
      </c>
      <c r="X1719" s="2">
        <f>'FICHE PRODUIT'!E4548</f>
        <v>0</v>
      </c>
      <c r="Y1719" s="2">
        <f>'FICHE PRODUIT'!F4548</f>
        <v>2</v>
      </c>
      <c r="Z1719" s="2">
        <f>'FICHE PRODUIT'!G4548</f>
        <v>2</v>
      </c>
      <c r="AA1719" s="2">
        <f>'FICHE PRODUIT'!H4548</f>
        <v>0</v>
      </c>
    </row>
    <row r="1720" spans="1:27" x14ac:dyDescent="0.2">
      <c r="A1720" s="7" t="str">
        <f>'FICHE PRODUIT'!$A$4508</f>
        <v>EASY SLACK</v>
      </c>
      <c r="B1720" s="2" t="str">
        <f>'FICHE PRODUIT'!$H$4508</f>
        <v>Kaki</v>
      </c>
      <c r="C1720" s="2" t="str">
        <f>'FICHE PRODUIT'!$S$4508</f>
        <v>W26-27</v>
      </c>
      <c r="D1720" s="2">
        <f>'FICHE PRODUIT'!$Q$4508</f>
        <v>0</v>
      </c>
      <c r="E1720" s="2" t="str">
        <f>'FICHE PRODUIT'!$S$4510</f>
        <v xml:space="preserve">REPORT / CANCEL </v>
      </c>
      <c r="F1720" s="2" t="str">
        <f>'FICHE PRODUIT'!$E$4512</f>
        <v>Page 125</v>
      </c>
      <c r="G1720" s="2" t="str">
        <f>'FICHE PRODUIT'!$E$4513</f>
        <v xml:space="preserve">TO DO </v>
      </c>
      <c r="H1720" s="122" t="str">
        <f>'FICHE PRODUIT'!$E$4514</f>
        <v>ANTONIO AMADEU</v>
      </c>
      <c r="I1720" s="2" t="b">
        <f>'FICHE PRODUIT'!$E$4516</f>
        <v>0</v>
      </c>
      <c r="J1720" s="2" t="str">
        <f>'FICHE PRODUIT'!$E$4518</f>
        <v>Blazers</v>
      </c>
      <c r="K1720" s="2" t="str">
        <f>'FICHE PRODUIT'!$E$4519</f>
        <v>Slack</v>
      </c>
      <c r="L1720" s="4">
        <f>'FICHE PRODUIT'!$E$4521</f>
        <v>0</v>
      </c>
      <c r="M1720" s="4">
        <f>'FICHE PRODUIT'!$E$4522</f>
        <v>2.5</v>
      </c>
      <c r="N1720" s="4">
        <f>'FICHE PRODUIT'!$E$4524</f>
        <v>2.5</v>
      </c>
      <c r="O1720" s="4">
        <f>'FICHE PRODUIT'!$E$4525</f>
        <v>0</v>
      </c>
      <c r="P1720" s="4">
        <f>'FICHE PRODUIT'!$E$4527</f>
        <v>0</v>
      </c>
      <c r="Q1720" s="4">
        <f>'FICHE PRODUIT'!$E$4528</f>
        <v>0</v>
      </c>
      <c r="R1720" s="4">
        <f>'FICHE PRODUIT'!$E$4529</f>
        <v>0</v>
      </c>
      <c r="S1720" s="122">
        <f>'FICHE PRODUIT'!$E$4530</f>
        <v>0</v>
      </c>
      <c r="T1720" s="2" t="str">
        <f>'FICHE PRODUIT'!A4549</f>
        <v>Frais externe</v>
      </c>
      <c r="U1720" s="2" t="str">
        <f>'FICHE PRODUIT'!B4549</f>
        <v>Communication</v>
      </c>
      <c r="V1720" s="2" t="str">
        <f>'FICHE PRODUIT'!C4549</f>
        <v>Marketing</v>
      </c>
      <c r="W1720" s="2">
        <f>'FICHE PRODUIT'!D4549</f>
        <v>1</v>
      </c>
      <c r="X1720" s="2">
        <f>'FICHE PRODUIT'!E4549</f>
        <v>0</v>
      </c>
      <c r="Y1720" s="2">
        <f>'FICHE PRODUIT'!F4549</f>
        <v>0.5</v>
      </c>
      <c r="Z1720" s="2">
        <f>'FICHE PRODUIT'!G4549</f>
        <v>0.5</v>
      </c>
      <c r="AA1720" s="2">
        <f>'FICHE PRODUIT'!H4549</f>
        <v>0</v>
      </c>
    </row>
    <row r="1721" spans="1:27" x14ac:dyDescent="0.2">
      <c r="A1721" s="7" t="str">
        <f>'FICHE PRODUIT'!$A$4551</f>
        <v>HABANO W</v>
      </c>
      <c r="B1721" s="2" t="str">
        <f>'FICHE PRODUIT'!$H$4551</f>
        <v>Navy</v>
      </c>
      <c r="C1721" s="2" t="str">
        <f>'FICHE PRODUIT'!$S$4551</f>
        <v>W26-27</v>
      </c>
      <c r="D1721" s="2">
        <f>'FICHE PRODUIT'!$Q$4551</f>
        <v>0</v>
      </c>
      <c r="E1721" s="2" t="str">
        <f>'FICHE PRODUIT'!$S$4553</f>
        <v>IN PRODUCTION</v>
      </c>
      <c r="F1721" s="2" t="str">
        <f>'FICHE PRODUIT'!$E$4555</f>
        <v xml:space="preserve">Page 127 </v>
      </c>
      <c r="G1721" s="2" t="str">
        <f>'FICHE PRODUIT'!$E$4556</f>
        <v>Done</v>
      </c>
      <c r="H1721" s="122" t="str">
        <f>'FICHE PRODUIT'!$E$4557</f>
        <v>OCEAN SURPLUS</v>
      </c>
      <c r="I1721" s="2" t="b">
        <f>'FICHE PRODUIT'!$E$4559</f>
        <v>0</v>
      </c>
      <c r="J1721" s="2" t="str">
        <f>'FICHE PRODUIT'!$E$4561</f>
        <v xml:space="preserve">Surchemise </v>
      </c>
      <c r="K1721" s="2">
        <f>'FICHE PRODUIT'!$E$4562</f>
        <v>0</v>
      </c>
      <c r="L1721" s="4">
        <f>'FICHE PRODUIT'!$E$4564</f>
        <v>80</v>
      </c>
      <c r="M1721" s="4">
        <f>'FICHE PRODUIT'!$E$4565</f>
        <v>29.8</v>
      </c>
      <c r="N1721" s="4">
        <f>'FICHE PRODUIT'!$E$4567</f>
        <v>109.8</v>
      </c>
      <c r="O1721" s="4">
        <f>'FICHE PRODUIT'!$E$4568</f>
        <v>4.2349726775956285</v>
      </c>
      <c r="P1721" s="4">
        <f>'FICHE PRODUIT'!$E$4570</f>
        <v>465</v>
      </c>
      <c r="Q1721" s="4">
        <f>'FICHE PRODUIT'!$E$4571</f>
        <v>186</v>
      </c>
      <c r="R1721" s="4">
        <f>'FICHE PRODUIT'!$E$4572</f>
        <v>211.36363636363635</v>
      </c>
      <c r="S1721" s="122">
        <f>'FICHE PRODUIT'!$E$4573</f>
        <v>46163</v>
      </c>
      <c r="T1721" s="2" t="str">
        <f>'FICHE PRODUIT'!A4578</f>
        <v>FABRIC</v>
      </c>
      <c r="U1721" s="2" t="str">
        <f>'FICHE PRODUIT'!B4578</f>
        <v>PONTEX</v>
      </c>
      <c r="V1721" s="2" t="str">
        <f>'FICHE PRODUIT'!C4578</f>
        <v>06505/P05 MOLESKINE</v>
      </c>
      <c r="W1721" s="2">
        <f>'FICHE PRODUIT'!D4578</f>
        <v>1.85</v>
      </c>
      <c r="X1721" s="2">
        <f>'FICHE PRODUIT'!E4578</f>
        <v>90.65</v>
      </c>
      <c r="Y1721" s="2">
        <f>'FICHE PRODUIT'!F4578</f>
        <v>7.6</v>
      </c>
      <c r="Z1721" s="2">
        <f>'FICHE PRODUIT'!G4578</f>
        <v>14.06</v>
      </c>
      <c r="AA1721" s="2">
        <f>'FICHE PRODUIT'!H4578</f>
        <v>688.94</v>
      </c>
    </row>
    <row r="1722" spans="1:27" x14ac:dyDescent="0.2">
      <c r="A1722" s="7" t="str">
        <f>'FICHE PRODUIT'!$A$4551</f>
        <v>HABANO W</v>
      </c>
      <c r="B1722" s="2" t="str">
        <f>'FICHE PRODUIT'!$H$4551</f>
        <v>Navy</v>
      </c>
      <c r="C1722" s="2" t="str">
        <f>'FICHE PRODUIT'!$S$4551</f>
        <v>W26-27</v>
      </c>
      <c r="D1722" s="2">
        <f>'FICHE PRODUIT'!$Q$4551</f>
        <v>0</v>
      </c>
      <c r="E1722" s="2" t="str">
        <f>'FICHE PRODUIT'!$S$4553</f>
        <v>IN PRODUCTION</v>
      </c>
      <c r="F1722" s="2" t="str">
        <f>'FICHE PRODUIT'!$E$4555</f>
        <v xml:space="preserve">Page 127 </v>
      </c>
      <c r="G1722" s="2" t="str">
        <f>'FICHE PRODUIT'!$E$4556</f>
        <v>Done</v>
      </c>
      <c r="H1722" s="122" t="str">
        <f>'FICHE PRODUIT'!$E$4557</f>
        <v>OCEAN SURPLUS</v>
      </c>
      <c r="I1722" s="2" t="b">
        <f>'FICHE PRODUIT'!$E$4559</f>
        <v>0</v>
      </c>
      <c r="J1722" s="2" t="str">
        <f>'FICHE PRODUIT'!$E$4561</f>
        <v xml:space="preserve">Surchemise </v>
      </c>
      <c r="K1722" s="2">
        <f>'FICHE PRODUIT'!$E$4562</f>
        <v>0</v>
      </c>
      <c r="L1722" s="4">
        <f>'FICHE PRODUIT'!$E$4564</f>
        <v>80</v>
      </c>
      <c r="M1722" s="4">
        <f>'FICHE PRODUIT'!$E$4565</f>
        <v>29.8</v>
      </c>
      <c r="N1722" s="4">
        <f>'FICHE PRODUIT'!$E$4567</f>
        <v>109.8</v>
      </c>
      <c r="O1722" s="4">
        <f>'FICHE PRODUIT'!$E$4568</f>
        <v>4.2349726775956285</v>
      </c>
      <c r="P1722" s="4">
        <f>'FICHE PRODUIT'!$E$4570</f>
        <v>465</v>
      </c>
      <c r="Q1722" s="4">
        <f>'FICHE PRODUIT'!$E$4571</f>
        <v>186</v>
      </c>
      <c r="R1722" s="4">
        <f>'FICHE PRODUIT'!$E$4572</f>
        <v>211.36363636363635</v>
      </c>
      <c r="S1722" s="122">
        <f>'FICHE PRODUIT'!$E$4573</f>
        <v>46163</v>
      </c>
      <c r="T1722" s="2" t="str">
        <f>'FICHE PRODUIT'!A4579</f>
        <v>BOUTONS</v>
      </c>
      <c r="U1722" s="2" t="str">
        <f>'FICHE PRODUIT'!B4579</f>
        <v>LOUROPEL</v>
      </c>
      <c r="V1722" s="2" t="str">
        <f>'FICHE PRODUIT'!C4579</f>
        <v>BT2</v>
      </c>
      <c r="W1722" s="2">
        <f>'FICHE PRODUIT'!D4579</f>
        <v>3</v>
      </c>
      <c r="X1722" s="2">
        <f>'FICHE PRODUIT'!E4579</f>
        <v>147</v>
      </c>
      <c r="Y1722" s="2">
        <f>'FICHE PRODUIT'!F4579</f>
        <v>0.13</v>
      </c>
      <c r="Z1722" s="2">
        <f>'FICHE PRODUIT'!G4579</f>
        <v>0.39</v>
      </c>
      <c r="AA1722" s="2">
        <f>'FICHE PRODUIT'!H4579</f>
        <v>19.11</v>
      </c>
    </row>
    <row r="1723" spans="1:27" x14ac:dyDescent="0.2">
      <c r="A1723" s="7" t="str">
        <f>'FICHE PRODUIT'!$A$4551</f>
        <v>HABANO W</v>
      </c>
      <c r="B1723" s="2" t="str">
        <f>'FICHE PRODUIT'!$H$4551</f>
        <v>Navy</v>
      </c>
      <c r="C1723" s="2" t="str">
        <f>'FICHE PRODUIT'!$S$4551</f>
        <v>W26-27</v>
      </c>
      <c r="D1723" s="2">
        <f>'FICHE PRODUIT'!$Q$4551</f>
        <v>0</v>
      </c>
      <c r="E1723" s="2" t="str">
        <f>'FICHE PRODUIT'!$S$4553</f>
        <v>IN PRODUCTION</v>
      </c>
      <c r="F1723" s="2" t="str">
        <f>'FICHE PRODUIT'!$E$4555</f>
        <v xml:space="preserve">Page 127 </v>
      </c>
      <c r="G1723" s="2" t="str">
        <f>'FICHE PRODUIT'!$E$4556</f>
        <v>Done</v>
      </c>
      <c r="H1723" s="122" t="str">
        <f>'FICHE PRODUIT'!$E$4557</f>
        <v>OCEAN SURPLUS</v>
      </c>
      <c r="I1723" s="2" t="b">
        <f>'FICHE PRODUIT'!$E$4559</f>
        <v>0</v>
      </c>
      <c r="J1723" s="2" t="str">
        <f>'FICHE PRODUIT'!$E$4561</f>
        <v xml:space="preserve">Surchemise </v>
      </c>
      <c r="K1723" s="2">
        <f>'FICHE PRODUIT'!$E$4562</f>
        <v>0</v>
      </c>
      <c r="L1723" s="4">
        <f>'FICHE PRODUIT'!$E$4564</f>
        <v>80</v>
      </c>
      <c r="M1723" s="4">
        <f>'FICHE PRODUIT'!$E$4565</f>
        <v>29.8</v>
      </c>
      <c r="N1723" s="4">
        <f>'FICHE PRODUIT'!$E$4567</f>
        <v>109.8</v>
      </c>
      <c r="O1723" s="4">
        <f>'FICHE PRODUIT'!$E$4568</f>
        <v>4.2349726775956285</v>
      </c>
      <c r="P1723" s="4">
        <f>'FICHE PRODUIT'!$E$4570</f>
        <v>465</v>
      </c>
      <c r="Q1723" s="4">
        <f>'FICHE PRODUIT'!$E$4571</f>
        <v>186</v>
      </c>
      <c r="R1723" s="4">
        <f>'FICHE PRODUIT'!$E$4572</f>
        <v>211.36363636363635</v>
      </c>
      <c r="S1723" s="122">
        <f>'FICHE PRODUIT'!$E$4573</f>
        <v>46163</v>
      </c>
      <c r="T1723" s="2" t="str">
        <f>'FICHE PRODUIT'!A4580</f>
        <v>BOUTONS</v>
      </c>
      <c r="U1723" s="2" t="str">
        <f>'FICHE PRODUIT'!B4580</f>
        <v>LOUROPEL</v>
      </c>
      <c r="V1723" s="2" t="str">
        <f>'FICHE PRODUIT'!C4580</f>
        <v>BT1</v>
      </c>
      <c r="W1723" s="2">
        <f>'FICHE PRODUIT'!D4580</f>
        <v>10</v>
      </c>
      <c r="X1723" s="2">
        <f>'FICHE PRODUIT'!E4580</f>
        <v>490</v>
      </c>
      <c r="Y1723" s="2">
        <f>'FICHE PRODUIT'!F4580</f>
        <v>0.06</v>
      </c>
      <c r="Z1723" s="2">
        <f>'FICHE PRODUIT'!G4580</f>
        <v>0.6</v>
      </c>
      <c r="AA1723" s="2">
        <f>'FICHE PRODUIT'!H4580</f>
        <v>29.4</v>
      </c>
    </row>
    <row r="1724" spans="1:27" x14ac:dyDescent="0.2">
      <c r="A1724" s="7" t="str">
        <f>'FICHE PRODUIT'!$A$4551</f>
        <v>HABANO W</v>
      </c>
      <c r="B1724" s="2" t="str">
        <f>'FICHE PRODUIT'!$H$4551</f>
        <v>Navy</v>
      </c>
      <c r="C1724" s="2" t="str">
        <f>'FICHE PRODUIT'!$S$4551</f>
        <v>W26-27</v>
      </c>
      <c r="D1724" s="2">
        <f>'FICHE PRODUIT'!$Q$4551</f>
        <v>0</v>
      </c>
      <c r="E1724" s="2" t="str">
        <f>'FICHE PRODUIT'!$S$4553</f>
        <v>IN PRODUCTION</v>
      </c>
      <c r="F1724" s="2" t="str">
        <f>'FICHE PRODUIT'!$E$4555</f>
        <v xml:space="preserve">Page 127 </v>
      </c>
      <c r="G1724" s="2" t="str">
        <f>'FICHE PRODUIT'!$E$4556</f>
        <v>Done</v>
      </c>
      <c r="H1724" s="122" t="str">
        <f>'FICHE PRODUIT'!$E$4557</f>
        <v>OCEAN SURPLUS</v>
      </c>
      <c r="I1724" s="2" t="b">
        <f>'FICHE PRODUIT'!$E$4559</f>
        <v>0</v>
      </c>
      <c r="J1724" s="2" t="str">
        <f>'FICHE PRODUIT'!$E$4561</f>
        <v xml:space="preserve">Surchemise </v>
      </c>
      <c r="K1724" s="2">
        <f>'FICHE PRODUIT'!$E$4562</f>
        <v>0</v>
      </c>
      <c r="L1724" s="4">
        <f>'FICHE PRODUIT'!$E$4564</f>
        <v>80</v>
      </c>
      <c r="M1724" s="4">
        <f>'FICHE PRODUIT'!$E$4565</f>
        <v>29.8</v>
      </c>
      <c r="N1724" s="4">
        <f>'FICHE PRODUIT'!$E$4567</f>
        <v>109.8</v>
      </c>
      <c r="O1724" s="4">
        <f>'FICHE PRODUIT'!$E$4568</f>
        <v>4.2349726775956285</v>
      </c>
      <c r="P1724" s="4">
        <f>'FICHE PRODUIT'!$E$4570</f>
        <v>465</v>
      </c>
      <c r="Q1724" s="4">
        <f>'FICHE PRODUIT'!$E$4571</f>
        <v>186</v>
      </c>
      <c r="R1724" s="4">
        <f>'FICHE PRODUIT'!$E$4572</f>
        <v>211.36363636363635</v>
      </c>
      <c r="S1724" s="122">
        <f>'FICHE PRODUIT'!$E$4573</f>
        <v>46163</v>
      </c>
      <c r="T1724" s="2" t="str">
        <f>'FICHE PRODUIT'!A4581</f>
        <v>HANGTAG</v>
      </c>
      <c r="U1724" s="2" t="str">
        <f>'FICHE PRODUIT'!B4581</f>
        <v>CADICA</v>
      </c>
      <c r="V1724" s="2" t="str">
        <f>'FICHE PRODUIT'!C4581</f>
        <v>XD2</v>
      </c>
      <c r="W1724" s="2">
        <f>'FICHE PRODUIT'!D4581</f>
        <v>1</v>
      </c>
      <c r="X1724" s="2">
        <f>'FICHE PRODUIT'!E4581</f>
        <v>49</v>
      </c>
      <c r="Y1724" s="2">
        <f>'FICHE PRODUIT'!F4581</f>
        <v>0.25</v>
      </c>
      <c r="Z1724" s="2">
        <f>'FICHE PRODUIT'!G4581</f>
        <v>0.25</v>
      </c>
      <c r="AA1724" s="2">
        <f>'FICHE PRODUIT'!H4581</f>
        <v>12.25</v>
      </c>
    </row>
    <row r="1725" spans="1:27" x14ac:dyDescent="0.2">
      <c r="A1725" s="7" t="str">
        <f>'FICHE PRODUIT'!$A$4551</f>
        <v>HABANO W</v>
      </c>
      <c r="B1725" s="2" t="str">
        <f>'FICHE PRODUIT'!$H$4551</f>
        <v>Navy</v>
      </c>
      <c r="C1725" s="2" t="str">
        <f>'FICHE PRODUIT'!$S$4551</f>
        <v>W26-27</v>
      </c>
      <c r="D1725" s="2">
        <f>'FICHE PRODUIT'!$Q$4551</f>
        <v>0</v>
      </c>
      <c r="E1725" s="2" t="str">
        <f>'FICHE PRODUIT'!$S$4553</f>
        <v>IN PRODUCTION</v>
      </c>
      <c r="F1725" s="2" t="str">
        <f>'FICHE PRODUIT'!$E$4555</f>
        <v xml:space="preserve">Page 127 </v>
      </c>
      <c r="G1725" s="2" t="str">
        <f>'FICHE PRODUIT'!$E$4556</f>
        <v>Done</v>
      </c>
      <c r="H1725" s="122" t="str">
        <f>'FICHE PRODUIT'!$E$4557</f>
        <v>OCEAN SURPLUS</v>
      </c>
      <c r="I1725" s="2" t="b">
        <f>'FICHE PRODUIT'!$E$4559</f>
        <v>0</v>
      </c>
      <c r="J1725" s="2" t="str">
        <f>'FICHE PRODUIT'!$E$4561</f>
        <v xml:space="preserve">Surchemise </v>
      </c>
      <c r="K1725" s="2">
        <f>'FICHE PRODUIT'!$E$4562</f>
        <v>0</v>
      </c>
      <c r="L1725" s="4">
        <f>'FICHE PRODUIT'!$E$4564</f>
        <v>80</v>
      </c>
      <c r="M1725" s="4">
        <f>'FICHE PRODUIT'!$E$4565</f>
        <v>29.8</v>
      </c>
      <c r="N1725" s="4">
        <f>'FICHE PRODUIT'!$E$4567</f>
        <v>109.8</v>
      </c>
      <c r="O1725" s="4">
        <f>'FICHE PRODUIT'!$E$4568</f>
        <v>4.2349726775956285</v>
      </c>
      <c r="P1725" s="4">
        <f>'FICHE PRODUIT'!$E$4570</f>
        <v>465</v>
      </c>
      <c r="Q1725" s="4">
        <f>'FICHE PRODUIT'!$E$4571</f>
        <v>186</v>
      </c>
      <c r="R1725" s="4">
        <f>'FICHE PRODUIT'!$E$4572</f>
        <v>211.36363636363635</v>
      </c>
      <c r="S1725" s="122">
        <f>'FICHE PRODUIT'!$E$4573</f>
        <v>46163</v>
      </c>
      <c r="T1725" s="2">
        <f>'FICHE PRODUIT'!A4582</f>
        <v>0</v>
      </c>
      <c r="U1725" s="2">
        <f>'FICHE PRODUIT'!B4582</f>
        <v>0</v>
      </c>
      <c r="V1725" s="2">
        <f>'FICHE PRODUIT'!C4582</f>
        <v>0</v>
      </c>
      <c r="W1725" s="2">
        <f>'FICHE PRODUIT'!D4582</f>
        <v>0</v>
      </c>
      <c r="X1725" s="2">
        <f>'FICHE PRODUIT'!E4582</f>
        <v>0</v>
      </c>
      <c r="Y1725" s="2">
        <f>'FICHE PRODUIT'!F4582</f>
        <v>0</v>
      </c>
      <c r="Z1725" s="2">
        <f>'FICHE PRODUIT'!G4582</f>
        <v>0</v>
      </c>
      <c r="AA1725" s="2">
        <f>'FICHE PRODUIT'!H4582</f>
        <v>0</v>
      </c>
    </row>
    <row r="1726" spans="1:27" x14ac:dyDescent="0.2">
      <c r="A1726" s="7" t="str">
        <f>'FICHE PRODUIT'!$A$4551</f>
        <v>HABANO W</v>
      </c>
      <c r="B1726" s="2" t="str">
        <f>'FICHE PRODUIT'!$H$4551</f>
        <v>Navy</v>
      </c>
      <c r="C1726" s="2" t="str">
        <f>'FICHE PRODUIT'!$S$4551</f>
        <v>W26-27</v>
      </c>
      <c r="D1726" s="2">
        <f>'FICHE PRODUIT'!$Q$4551</f>
        <v>0</v>
      </c>
      <c r="E1726" s="2" t="str">
        <f>'FICHE PRODUIT'!$S$4553</f>
        <v>IN PRODUCTION</v>
      </c>
      <c r="F1726" s="2" t="str">
        <f>'FICHE PRODUIT'!$E$4555</f>
        <v xml:space="preserve">Page 127 </v>
      </c>
      <c r="G1726" s="2" t="str">
        <f>'FICHE PRODUIT'!$E$4556</f>
        <v>Done</v>
      </c>
      <c r="H1726" s="122" t="str">
        <f>'FICHE PRODUIT'!$E$4557</f>
        <v>OCEAN SURPLUS</v>
      </c>
      <c r="I1726" s="2" t="b">
        <f>'FICHE PRODUIT'!$E$4559</f>
        <v>0</v>
      </c>
      <c r="J1726" s="2" t="str">
        <f>'FICHE PRODUIT'!$E$4561</f>
        <v xml:space="preserve">Surchemise </v>
      </c>
      <c r="K1726" s="2">
        <f>'FICHE PRODUIT'!$E$4562</f>
        <v>0</v>
      </c>
      <c r="L1726" s="4">
        <f>'FICHE PRODUIT'!$E$4564</f>
        <v>80</v>
      </c>
      <c r="M1726" s="4">
        <f>'FICHE PRODUIT'!$E$4565</f>
        <v>29.8</v>
      </c>
      <c r="N1726" s="4">
        <f>'FICHE PRODUIT'!$E$4567</f>
        <v>109.8</v>
      </c>
      <c r="O1726" s="4">
        <f>'FICHE PRODUIT'!$E$4568</f>
        <v>4.2349726775956285</v>
      </c>
      <c r="P1726" s="4">
        <f>'FICHE PRODUIT'!$E$4570</f>
        <v>465</v>
      </c>
      <c r="Q1726" s="4">
        <f>'FICHE PRODUIT'!$E$4571</f>
        <v>186</v>
      </c>
      <c r="R1726" s="4">
        <f>'FICHE PRODUIT'!$E$4572</f>
        <v>211.36363636363635</v>
      </c>
      <c r="S1726" s="122">
        <f>'FICHE PRODUIT'!$E$4573</f>
        <v>46163</v>
      </c>
      <c r="T1726" s="2">
        <f>'FICHE PRODUIT'!A4583</f>
        <v>0</v>
      </c>
      <c r="U1726" s="2">
        <f>'FICHE PRODUIT'!B4583</f>
        <v>0</v>
      </c>
      <c r="V1726" s="2">
        <f>'FICHE PRODUIT'!C4583</f>
        <v>0</v>
      </c>
      <c r="W1726" s="2">
        <f>'FICHE PRODUIT'!D4583</f>
        <v>0</v>
      </c>
      <c r="X1726" s="2">
        <f>'FICHE PRODUIT'!E4583</f>
        <v>0</v>
      </c>
      <c r="Y1726" s="2">
        <f>'FICHE PRODUIT'!F4583</f>
        <v>0</v>
      </c>
      <c r="Z1726" s="2">
        <f>'FICHE PRODUIT'!G4583</f>
        <v>0</v>
      </c>
      <c r="AA1726" s="2">
        <f>'FICHE PRODUIT'!H4583</f>
        <v>0</v>
      </c>
    </row>
    <row r="1727" spans="1:27" x14ac:dyDescent="0.2">
      <c r="A1727" s="7" t="str">
        <f>'FICHE PRODUIT'!$A$4551</f>
        <v>HABANO W</v>
      </c>
      <c r="B1727" s="2" t="str">
        <f>'FICHE PRODUIT'!$H$4551</f>
        <v>Navy</v>
      </c>
      <c r="C1727" s="2" t="str">
        <f>'FICHE PRODUIT'!$S$4551</f>
        <v>W26-27</v>
      </c>
      <c r="D1727" s="2">
        <f>'FICHE PRODUIT'!$Q$4551</f>
        <v>0</v>
      </c>
      <c r="E1727" s="2" t="str">
        <f>'FICHE PRODUIT'!$S$4553</f>
        <v>IN PRODUCTION</v>
      </c>
      <c r="F1727" s="2" t="str">
        <f>'FICHE PRODUIT'!$E$4555</f>
        <v xml:space="preserve">Page 127 </v>
      </c>
      <c r="G1727" s="2" t="str">
        <f>'FICHE PRODUIT'!$E$4556</f>
        <v>Done</v>
      </c>
      <c r="H1727" s="122" t="str">
        <f>'FICHE PRODUIT'!$E$4557</f>
        <v>OCEAN SURPLUS</v>
      </c>
      <c r="I1727" s="2" t="b">
        <f>'FICHE PRODUIT'!$E$4559</f>
        <v>0</v>
      </c>
      <c r="J1727" s="2" t="str">
        <f>'FICHE PRODUIT'!$E$4561</f>
        <v xml:space="preserve">Surchemise </v>
      </c>
      <c r="K1727" s="2">
        <f>'FICHE PRODUIT'!$E$4562</f>
        <v>0</v>
      </c>
      <c r="L1727" s="4">
        <f>'FICHE PRODUIT'!$E$4564</f>
        <v>80</v>
      </c>
      <c r="M1727" s="4">
        <f>'FICHE PRODUIT'!$E$4565</f>
        <v>29.8</v>
      </c>
      <c r="N1727" s="4">
        <f>'FICHE PRODUIT'!$E$4567</f>
        <v>109.8</v>
      </c>
      <c r="O1727" s="4">
        <f>'FICHE PRODUIT'!$E$4568</f>
        <v>4.2349726775956285</v>
      </c>
      <c r="P1727" s="4">
        <f>'FICHE PRODUIT'!$E$4570</f>
        <v>465</v>
      </c>
      <c r="Q1727" s="4">
        <f>'FICHE PRODUIT'!$E$4571</f>
        <v>186</v>
      </c>
      <c r="R1727" s="4">
        <f>'FICHE PRODUIT'!$E$4572</f>
        <v>211.36363636363635</v>
      </c>
      <c r="S1727" s="122">
        <f>'FICHE PRODUIT'!$E$4573</f>
        <v>46163</v>
      </c>
      <c r="T1727" s="2">
        <f>'FICHE PRODUIT'!A4584</f>
        <v>0</v>
      </c>
      <c r="U1727" s="2">
        <f>'FICHE PRODUIT'!B4584</f>
        <v>0</v>
      </c>
      <c r="V1727" s="2">
        <f>'FICHE PRODUIT'!C4584</f>
        <v>0</v>
      </c>
      <c r="W1727" s="2">
        <f>'FICHE PRODUIT'!D4584</f>
        <v>0</v>
      </c>
      <c r="X1727" s="2">
        <f>'FICHE PRODUIT'!E4584</f>
        <v>0</v>
      </c>
      <c r="Y1727" s="2">
        <f>'FICHE PRODUIT'!F4584</f>
        <v>0</v>
      </c>
      <c r="Z1727" s="2">
        <f>'FICHE PRODUIT'!G4584</f>
        <v>0</v>
      </c>
      <c r="AA1727" s="2">
        <f>'FICHE PRODUIT'!H4584</f>
        <v>0</v>
      </c>
    </row>
    <row r="1728" spans="1:27" x14ac:dyDescent="0.2">
      <c r="A1728" s="7" t="str">
        <f>'FICHE PRODUIT'!$A$4551</f>
        <v>HABANO W</v>
      </c>
      <c r="B1728" s="2" t="str">
        <f>'FICHE PRODUIT'!$H$4551</f>
        <v>Navy</v>
      </c>
      <c r="C1728" s="2" t="str">
        <f>'FICHE PRODUIT'!$S$4551</f>
        <v>W26-27</v>
      </c>
      <c r="D1728" s="2">
        <f>'FICHE PRODUIT'!$Q$4551</f>
        <v>0</v>
      </c>
      <c r="E1728" s="2" t="str">
        <f>'FICHE PRODUIT'!$S$4553</f>
        <v>IN PRODUCTION</v>
      </c>
      <c r="F1728" s="2" t="str">
        <f>'FICHE PRODUIT'!$E$4555</f>
        <v xml:space="preserve">Page 127 </v>
      </c>
      <c r="G1728" s="2" t="str">
        <f>'FICHE PRODUIT'!$E$4556</f>
        <v>Done</v>
      </c>
      <c r="H1728" s="122" t="str">
        <f>'FICHE PRODUIT'!$E$4557</f>
        <v>OCEAN SURPLUS</v>
      </c>
      <c r="I1728" s="2" t="b">
        <f>'FICHE PRODUIT'!$E$4559</f>
        <v>0</v>
      </c>
      <c r="J1728" s="2" t="str">
        <f>'FICHE PRODUIT'!$E$4561</f>
        <v xml:space="preserve">Surchemise </v>
      </c>
      <c r="K1728" s="2">
        <f>'FICHE PRODUIT'!$E$4562</f>
        <v>0</v>
      </c>
      <c r="L1728" s="4">
        <f>'FICHE PRODUIT'!$E$4564</f>
        <v>80</v>
      </c>
      <c r="M1728" s="4">
        <f>'FICHE PRODUIT'!$E$4565</f>
        <v>29.8</v>
      </c>
      <c r="N1728" s="4">
        <f>'FICHE PRODUIT'!$E$4567</f>
        <v>109.8</v>
      </c>
      <c r="O1728" s="4">
        <f>'FICHE PRODUIT'!$E$4568</f>
        <v>4.2349726775956285</v>
      </c>
      <c r="P1728" s="4">
        <f>'FICHE PRODUIT'!$E$4570</f>
        <v>465</v>
      </c>
      <c r="Q1728" s="4">
        <f>'FICHE PRODUIT'!$E$4571</f>
        <v>186</v>
      </c>
      <c r="R1728" s="4">
        <f>'FICHE PRODUIT'!$E$4572</f>
        <v>211.36363636363635</v>
      </c>
      <c r="S1728" s="122">
        <f>'FICHE PRODUIT'!$E$4573</f>
        <v>46163</v>
      </c>
      <c r="T1728" s="2">
        <f>'FICHE PRODUIT'!A4585</f>
        <v>0</v>
      </c>
      <c r="U1728" s="2">
        <f>'FICHE PRODUIT'!B4585</f>
        <v>0</v>
      </c>
      <c r="V1728" s="2">
        <f>'FICHE PRODUIT'!C4585</f>
        <v>0</v>
      </c>
      <c r="W1728" s="2">
        <f>'FICHE PRODUIT'!D4585</f>
        <v>0</v>
      </c>
      <c r="X1728" s="2">
        <f>'FICHE PRODUIT'!E4585</f>
        <v>0</v>
      </c>
      <c r="Y1728" s="2">
        <f>'FICHE PRODUIT'!F4585</f>
        <v>0</v>
      </c>
      <c r="Z1728" s="2">
        <f>'FICHE PRODUIT'!G4585</f>
        <v>0</v>
      </c>
      <c r="AA1728" s="2">
        <f>'FICHE PRODUIT'!H4585</f>
        <v>0</v>
      </c>
    </row>
    <row r="1729" spans="1:27" x14ac:dyDescent="0.2">
      <c r="A1729" s="7" t="str">
        <f>'FICHE PRODUIT'!$A$4551</f>
        <v>HABANO W</v>
      </c>
      <c r="B1729" s="2" t="str">
        <f>'FICHE PRODUIT'!$H$4551</f>
        <v>Navy</v>
      </c>
      <c r="C1729" s="2" t="str">
        <f>'FICHE PRODUIT'!$S$4551</f>
        <v>W26-27</v>
      </c>
      <c r="D1729" s="2">
        <f>'FICHE PRODUIT'!$Q$4551</f>
        <v>0</v>
      </c>
      <c r="E1729" s="2" t="str">
        <f>'FICHE PRODUIT'!$S$4553</f>
        <v>IN PRODUCTION</v>
      </c>
      <c r="F1729" s="2" t="str">
        <f>'FICHE PRODUIT'!$E$4555</f>
        <v xml:space="preserve">Page 127 </v>
      </c>
      <c r="G1729" s="2" t="str">
        <f>'FICHE PRODUIT'!$E$4556</f>
        <v>Done</v>
      </c>
      <c r="H1729" s="122" t="str">
        <f>'FICHE PRODUIT'!$E$4557</f>
        <v>OCEAN SURPLUS</v>
      </c>
      <c r="I1729" s="2" t="b">
        <f>'FICHE PRODUIT'!$E$4559</f>
        <v>0</v>
      </c>
      <c r="J1729" s="2" t="str">
        <f>'FICHE PRODUIT'!$E$4561</f>
        <v xml:space="preserve">Surchemise </v>
      </c>
      <c r="K1729" s="2">
        <f>'FICHE PRODUIT'!$E$4562</f>
        <v>0</v>
      </c>
      <c r="L1729" s="4">
        <f>'FICHE PRODUIT'!$E$4564</f>
        <v>80</v>
      </c>
      <c r="M1729" s="4">
        <f>'FICHE PRODUIT'!$E$4565</f>
        <v>29.8</v>
      </c>
      <c r="N1729" s="4">
        <f>'FICHE PRODUIT'!$E$4567</f>
        <v>109.8</v>
      </c>
      <c r="O1729" s="4">
        <f>'FICHE PRODUIT'!$E$4568</f>
        <v>4.2349726775956285</v>
      </c>
      <c r="P1729" s="4">
        <f>'FICHE PRODUIT'!$E$4570</f>
        <v>465</v>
      </c>
      <c r="Q1729" s="4">
        <f>'FICHE PRODUIT'!$E$4571</f>
        <v>186</v>
      </c>
      <c r="R1729" s="4">
        <f>'FICHE PRODUIT'!$E$4572</f>
        <v>211.36363636363635</v>
      </c>
      <c r="S1729" s="122">
        <f>'FICHE PRODUIT'!$E$4573</f>
        <v>46163</v>
      </c>
      <c r="T1729" s="2">
        <f>'FICHE PRODUIT'!A4586</f>
        <v>0</v>
      </c>
      <c r="U1729" s="2">
        <f>'FICHE PRODUIT'!B4586</f>
        <v>0</v>
      </c>
      <c r="V1729" s="2">
        <f>'FICHE PRODUIT'!C4586</f>
        <v>0</v>
      </c>
      <c r="W1729" s="2">
        <f>'FICHE PRODUIT'!D4586</f>
        <v>0</v>
      </c>
      <c r="X1729" s="2">
        <f>'FICHE PRODUIT'!E4586</f>
        <v>0</v>
      </c>
      <c r="Y1729" s="2">
        <f>'FICHE PRODUIT'!F4586</f>
        <v>0</v>
      </c>
      <c r="Z1729" s="2">
        <f>'FICHE PRODUIT'!G4586</f>
        <v>0</v>
      </c>
      <c r="AA1729" s="2">
        <f>'FICHE PRODUIT'!H4586</f>
        <v>0</v>
      </c>
    </row>
    <row r="1730" spans="1:27" x14ac:dyDescent="0.2">
      <c r="A1730" s="7" t="str">
        <f>'FICHE PRODUIT'!$A$4551</f>
        <v>HABANO W</v>
      </c>
      <c r="B1730" s="2" t="str">
        <f>'FICHE PRODUIT'!$H$4551</f>
        <v>Navy</v>
      </c>
      <c r="C1730" s="2" t="str">
        <f>'FICHE PRODUIT'!$S$4551</f>
        <v>W26-27</v>
      </c>
      <c r="D1730" s="2">
        <f>'FICHE PRODUIT'!$Q$4551</f>
        <v>0</v>
      </c>
      <c r="E1730" s="2" t="str">
        <f>'FICHE PRODUIT'!$S$4553</f>
        <v>IN PRODUCTION</v>
      </c>
      <c r="F1730" s="2" t="str">
        <f>'FICHE PRODUIT'!$E$4555</f>
        <v xml:space="preserve">Page 127 </v>
      </c>
      <c r="G1730" s="2" t="str">
        <f>'FICHE PRODUIT'!$E$4556</f>
        <v>Done</v>
      </c>
      <c r="H1730" s="122" t="str">
        <f>'FICHE PRODUIT'!$E$4557</f>
        <v>OCEAN SURPLUS</v>
      </c>
      <c r="I1730" s="2" t="b">
        <f>'FICHE PRODUIT'!$E$4559</f>
        <v>0</v>
      </c>
      <c r="J1730" s="2" t="str">
        <f>'FICHE PRODUIT'!$E$4561</f>
        <v xml:space="preserve">Surchemise </v>
      </c>
      <c r="K1730" s="2">
        <f>'FICHE PRODUIT'!$E$4562</f>
        <v>0</v>
      </c>
      <c r="L1730" s="4">
        <f>'FICHE PRODUIT'!$E$4564</f>
        <v>80</v>
      </c>
      <c r="M1730" s="4">
        <f>'FICHE PRODUIT'!$E$4565</f>
        <v>29.8</v>
      </c>
      <c r="N1730" s="4">
        <f>'FICHE PRODUIT'!$E$4567</f>
        <v>109.8</v>
      </c>
      <c r="O1730" s="4">
        <f>'FICHE PRODUIT'!$E$4568</f>
        <v>4.2349726775956285</v>
      </c>
      <c r="P1730" s="4">
        <f>'FICHE PRODUIT'!$E$4570</f>
        <v>465</v>
      </c>
      <c r="Q1730" s="4">
        <f>'FICHE PRODUIT'!$E$4571</f>
        <v>186</v>
      </c>
      <c r="R1730" s="4">
        <f>'FICHE PRODUIT'!$E$4572</f>
        <v>211.36363636363635</v>
      </c>
      <c r="S1730" s="122">
        <f>'FICHE PRODUIT'!$E$4573</f>
        <v>46163</v>
      </c>
      <c r="T1730" s="2">
        <f>'FICHE PRODUIT'!A4587</f>
        <v>0</v>
      </c>
      <c r="U1730" s="2">
        <f>'FICHE PRODUIT'!B4587</f>
        <v>0</v>
      </c>
      <c r="V1730" s="2">
        <f>'FICHE PRODUIT'!C4587</f>
        <v>0</v>
      </c>
      <c r="W1730" s="2">
        <f>'FICHE PRODUIT'!D4587</f>
        <v>0</v>
      </c>
      <c r="X1730" s="2">
        <f>'FICHE PRODUIT'!E4587</f>
        <v>0</v>
      </c>
      <c r="Y1730" s="2">
        <f>'FICHE PRODUIT'!F4587</f>
        <v>0</v>
      </c>
      <c r="Z1730" s="2">
        <f>'FICHE PRODUIT'!G4587</f>
        <v>0</v>
      </c>
      <c r="AA1730" s="2">
        <f>'FICHE PRODUIT'!H4587</f>
        <v>0</v>
      </c>
    </row>
    <row r="1731" spans="1:27" x14ac:dyDescent="0.2">
      <c r="A1731" s="7" t="str">
        <f>'FICHE PRODUIT'!$A$4551</f>
        <v>HABANO W</v>
      </c>
      <c r="B1731" s="2" t="str">
        <f>'FICHE PRODUIT'!$H$4551</f>
        <v>Navy</v>
      </c>
      <c r="C1731" s="2" t="str">
        <f>'FICHE PRODUIT'!$S$4551</f>
        <v>W26-27</v>
      </c>
      <c r="D1731" s="2">
        <f>'FICHE PRODUIT'!$Q$4551</f>
        <v>0</v>
      </c>
      <c r="E1731" s="2" t="str">
        <f>'FICHE PRODUIT'!$S$4553</f>
        <v>IN PRODUCTION</v>
      </c>
      <c r="F1731" s="2" t="str">
        <f>'FICHE PRODUIT'!$E$4555</f>
        <v xml:space="preserve">Page 127 </v>
      </c>
      <c r="G1731" s="2" t="str">
        <f>'FICHE PRODUIT'!$E$4556</f>
        <v>Done</v>
      </c>
      <c r="H1731" s="122" t="str">
        <f>'FICHE PRODUIT'!$E$4557</f>
        <v>OCEAN SURPLUS</v>
      </c>
      <c r="I1731" s="2" t="b">
        <f>'FICHE PRODUIT'!$E$4559</f>
        <v>0</v>
      </c>
      <c r="J1731" s="2" t="str">
        <f>'FICHE PRODUIT'!$E$4561</f>
        <v xml:space="preserve">Surchemise </v>
      </c>
      <c r="K1731" s="2">
        <f>'FICHE PRODUIT'!$E$4562</f>
        <v>0</v>
      </c>
      <c r="L1731" s="4">
        <f>'FICHE PRODUIT'!$E$4564</f>
        <v>80</v>
      </c>
      <c r="M1731" s="4">
        <f>'FICHE PRODUIT'!$E$4565</f>
        <v>29.8</v>
      </c>
      <c r="N1731" s="4">
        <f>'FICHE PRODUIT'!$E$4567</f>
        <v>109.8</v>
      </c>
      <c r="O1731" s="4">
        <f>'FICHE PRODUIT'!$E$4568</f>
        <v>4.2349726775956285</v>
      </c>
      <c r="P1731" s="4">
        <f>'FICHE PRODUIT'!$E$4570</f>
        <v>465</v>
      </c>
      <c r="Q1731" s="4">
        <f>'FICHE PRODUIT'!$E$4571</f>
        <v>186</v>
      </c>
      <c r="R1731" s="4">
        <f>'FICHE PRODUIT'!$E$4572</f>
        <v>211.36363636363635</v>
      </c>
      <c r="S1731" s="122">
        <f>'FICHE PRODUIT'!$E$4573</f>
        <v>46163</v>
      </c>
      <c r="T1731" s="2">
        <f>'FICHE PRODUIT'!A4588</f>
        <v>0</v>
      </c>
      <c r="U1731" s="2">
        <f>'FICHE PRODUIT'!B4588</f>
        <v>0</v>
      </c>
      <c r="V1731" s="2">
        <f>'FICHE PRODUIT'!C4588</f>
        <v>0</v>
      </c>
      <c r="W1731" s="2">
        <f>'FICHE PRODUIT'!D4588</f>
        <v>0</v>
      </c>
      <c r="X1731" s="2">
        <f>'FICHE PRODUIT'!E4588</f>
        <v>0</v>
      </c>
      <c r="Y1731" s="2">
        <f>'FICHE PRODUIT'!F4588</f>
        <v>0</v>
      </c>
      <c r="Z1731" s="2">
        <f>'FICHE PRODUIT'!G4588</f>
        <v>0</v>
      </c>
      <c r="AA1731" s="2">
        <f>'FICHE PRODUIT'!H4588</f>
        <v>0</v>
      </c>
    </row>
    <row r="1732" spans="1:27" x14ac:dyDescent="0.2">
      <c r="A1732" s="7" t="str">
        <f>'FICHE PRODUIT'!$A$4551</f>
        <v>HABANO W</v>
      </c>
      <c r="B1732" s="2" t="str">
        <f>'FICHE PRODUIT'!$H$4551</f>
        <v>Navy</v>
      </c>
      <c r="C1732" s="2" t="str">
        <f>'FICHE PRODUIT'!$S$4551</f>
        <v>W26-27</v>
      </c>
      <c r="D1732" s="2">
        <f>'FICHE PRODUIT'!$Q$4551</f>
        <v>0</v>
      </c>
      <c r="E1732" s="2" t="str">
        <f>'FICHE PRODUIT'!$S$4553</f>
        <v>IN PRODUCTION</v>
      </c>
      <c r="F1732" s="2" t="str">
        <f>'FICHE PRODUIT'!$E$4555</f>
        <v xml:space="preserve">Page 127 </v>
      </c>
      <c r="G1732" s="2" t="str">
        <f>'FICHE PRODUIT'!$E$4556</f>
        <v>Done</v>
      </c>
      <c r="H1732" s="122" t="str">
        <f>'FICHE PRODUIT'!$E$4557</f>
        <v>OCEAN SURPLUS</v>
      </c>
      <c r="I1732" s="2" t="b">
        <f>'FICHE PRODUIT'!$E$4559</f>
        <v>0</v>
      </c>
      <c r="J1732" s="2" t="str">
        <f>'FICHE PRODUIT'!$E$4561</f>
        <v xml:space="preserve">Surchemise </v>
      </c>
      <c r="K1732" s="2">
        <f>'FICHE PRODUIT'!$E$4562</f>
        <v>0</v>
      </c>
      <c r="L1732" s="4">
        <f>'FICHE PRODUIT'!$E$4564</f>
        <v>80</v>
      </c>
      <c r="M1732" s="4">
        <f>'FICHE PRODUIT'!$E$4565</f>
        <v>29.8</v>
      </c>
      <c r="N1732" s="4">
        <f>'FICHE PRODUIT'!$E$4567</f>
        <v>109.8</v>
      </c>
      <c r="O1732" s="4">
        <f>'FICHE PRODUIT'!$E$4568</f>
        <v>4.2349726775956285</v>
      </c>
      <c r="P1732" s="4">
        <f>'FICHE PRODUIT'!$E$4570</f>
        <v>465</v>
      </c>
      <c r="Q1732" s="4">
        <f>'FICHE PRODUIT'!$E$4571</f>
        <v>186</v>
      </c>
      <c r="R1732" s="4">
        <f>'FICHE PRODUIT'!$E$4572</f>
        <v>211.36363636363635</v>
      </c>
      <c r="S1732" s="122">
        <f>'FICHE PRODUIT'!$E$4573</f>
        <v>46163</v>
      </c>
      <c r="T1732" s="2">
        <f>'FICHE PRODUIT'!A4589</f>
        <v>0</v>
      </c>
      <c r="U1732" s="2">
        <f>'FICHE PRODUIT'!B4589</f>
        <v>0</v>
      </c>
      <c r="V1732" s="2">
        <f>'FICHE PRODUIT'!C4589</f>
        <v>0</v>
      </c>
      <c r="W1732" s="2">
        <f>'FICHE PRODUIT'!D4589</f>
        <v>1</v>
      </c>
      <c r="X1732" s="2">
        <f>'FICHE PRODUIT'!E4589</f>
        <v>49</v>
      </c>
      <c r="Y1732" s="2">
        <f>'FICHE PRODUIT'!F4589</f>
        <v>10</v>
      </c>
      <c r="Z1732" s="2">
        <f>'FICHE PRODUIT'!G4589</f>
        <v>10</v>
      </c>
      <c r="AA1732" s="2">
        <f>'FICHE PRODUIT'!H4589</f>
        <v>490</v>
      </c>
    </row>
    <row r="1733" spans="1:27" x14ac:dyDescent="0.2">
      <c r="A1733" s="7" t="str">
        <f>'FICHE PRODUIT'!$A$4551</f>
        <v>HABANO W</v>
      </c>
      <c r="B1733" s="2" t="str">
        <f>'FICHE PRODUIT'!$H$4551</f>
        <v>Navy</v>
      </c>
      <c r="C1733" s="2" t="str">
        <f>'FICHE PRODUIT'!$S$4551</f>
        <v>W26-27</v>
      </c>
      <c r="D1733" s="2">
        <f>'FICHE PRODUIT'!$Q$4551</f>
        <v>0</v>
      </c>
      <c r="E1733" s="2" t="str">
        <f>'FICHE PRODUIT'!$S$4553</f>
        <v>IN PRODUCTION</v>
      </c>
      <c r="F1733" s="2" t="str">
        <f>'FICHE PRODUIT'!$E$4555</f>
        <v xml:space="preserve">Page 127 </v>
      </c>
      <c r="G1733" s="2" t="str">
        <f>'FICHE PRODUIT'!$E$4556</f>
        <v>Done</v>
      </c>
      <c r="H1733" s="122" t="str">
        <f>'FICHE PRODUIT'!$E$4557</f>
        <v>OCEAN SURPLUS</v>
      </c>
      <c r="I1733" s="2" t="b">
        <f>'FICHE PRODUIT'!$E$4559</f>
        <v>0</v>
      </c>
      <c r="J1733" s="2" t="str">
        <f>'FICHE PRODUIT'!$E$4561</f>
        <v xml:space="preserve">Surchemise </v>
      </c>
      <c r="K1733" s="2">
        <f>'FICHE PRODUIT'!$E$4562</f>
        <v>0</v>
      </c>
      <c r="L1733" s="4">
        <f>'FICHE PRODUIT'!$E$4564</f>
        <v>80</v>
      </c>
      <c r="M1733" s="4">
        <f>'FICHE PRODUIT'!$E$4565</f>
        <v>29.8</v>
      </c>
      <c r="N1733" s="4">
        <f>'FICHE PRODUIT'!$E$4567</f>
        <v>109.8</v>
      </c>
      <c r="O1733" s="4">
        <f>'FICHE PRODUIT'!$E$4568</f>
        <v>4.2349726775956285</v>
      </c>
      <c r="P1733" s="4">
        <f>'FICHE PRODUIT'!$E$4570</f>
        <v>465</v>
      </c>
      <c r="Q1733" s="4">
        <f>'FICHE PRODUIT'!$E$4571</f>
        <v>186</v>
      </c>
      <c r="R1733" s="4">
        <f>'FICHE PRODUIT'!$E$4572</f>
        <v>211.36363636363635</v>
      </c>
      <c r="S1733" s="122">
        <f>'FICHE PRODUIT'!$E$4573</f>
        <v>46163</v>
      </c>
      <c r="T1733" s="2" t="str">
        <f>'FICHE PRODUIT'!A4590</f>
        <v>Frais externe</v>
      </c>
      <c r="U1733" s="2" t="str">
        <f>'FICHE PRODUIT'!B4590</f>
        <v xml:space="preserve">Classwash </v>
      </c>
      <c r="V1733" s="2" t="str">
        <f>'FICHE PRODUIT'!C4590</f>
        <v>Teinture</v>
      </c>
      <c r="W1733" s="2">
        <f>'FICHE PRODUIT'!D4590</f>
        <v>1</v>
      </c>
      <c r="X1733" s="2">
        <f>'FICHE PRODUIT'!E4590</f>
        <v>49</v>
      </c>
      <c r="Y1733" s="2">
        <f>'FICHE PRODUIT'!F4590</f>
        <v>2</v>
      </c>
      <c r="Z1733" s="2">
        <f>'FICHE PRODUIT'!G4590</f>
        <v>2</v>
      </c>
      <c r="AA1733" s="2">
        <f>'FICHE PRODUIT'!H4590</f>
        <v>98</v>
      </c>
    </row>
    <row r="1734" spans="1:27" x14ac:dyDescent="0.2">
      <c r="A1734" s="7" t="str">
        <f>'FICHE PRODUIT'!$A$4551</f>
        <v>HABANO W</v>
      </c>
      <c r="B1734" s="2" t="str">
        <f>'FICHE PRODUIT'!$H$4551</f>
        <v>Navy</v>
      </c>
      <c r="C1734" s="2" t="str">
        <f>'FICHE PRODUIT'!$S$4551</f>
        <v>W26-27</v>
      </c>
      <c r="D1734" s="2">
        <f>'FICHE PRODUIT'!$Q$4551</f>
        <v>0</v>
      </c>
      <c r="E1734" s="2" t="str">
        <f>'FICHE PRODUIT'!$S$4553</f>
        <v>IN PRODUCTION</v>
      </c>
      <c r="F1734" s="2" t="str">
        <f>'FICHE PRODUIT'!$E$4555</f>
        <v xml:space="preserve">Page 127 </v>
      </c>
      <c r="G1734" s="2" t="str">
        <f>'FICHE PRODUIT'!$E$4556</f>
        <v>Done</v>
      </c>
      <c r="H1734" s="122" t="str">
        <f>'FICHE PRODUIT'!$E$4557</f>
        <v>OCEAN SURPLUS</v>
      </c>
      <c r="I1734" s="2" t="b">
        <f>'FICHE PRODUIT'!$E$4559</f>
        <v>0</v>
      </c>
      <c r="J1734" s="2" t="str">
        <f>'FICHE PRODUIT'!$E$4561</f>
        <v xml:space="preserve">Surchemise </v>
      </c>
      <c r="K1734" s="2">
        <f>'FICHE PRODUIT'!$E$4562</f>
        <v>0</v>
      </c>
      <c r="L1734" s="4">
        <f>'FICHE PRODUIT'!$E$4564</f>
        <v>80</v>
      </c>
      <c r="M1734" s="4">
        <f>'FICHE PRODUIT'!$E$4565</f>
        <v>29.8</v>
      </c>
      <c r="N1734" s="4">
        <f>'FICHE PRODUIT'!$E$4567</f>
        <v>109.8</v>
      </c>
      <c r="O1734" s="4">
        <f>'FICHE PRODUIT'!$E$4568</f>
        <v>4.2349726775956285</v>
      </c>
      <c r="P1734" s="4">
        <f>'FICHE PRODUIT'!$E$4570</f>
        <v>465</v>
      </c>
      <c r="Q1734" s="4">
        <f>'FICHE PRODUIT'!$E$4571</f>
        <v>186</v>
      </c>
      <c r="R1734" s="4">
        <f>'FICHE PRODUIT'!$E$4572</f>
        <v>211.36363636363635</v>
      </c>
      <c r="S1734" s="122">
        <f>'FICHE PRODUIT'!$E$4573</f>
        <v>46163</v>
      </c>
      <c r="T1734" s="2" t="str">
        <f>'FICHE PRODUIT'!A4591</f>
        <v>Frais externe</v>
      </c>
      <c r="U1734" s="2" t="str">
        <f>'FICHE PRODUIT'!B4591</f>
        <v>Transport</v>
      </c>
      <c r="V1734" s="2" t="str">
        <f>'FICHE PRODUIT'!C4591</f>
        <v xml:space="preserve">Européen </v>
      </c>
      <c r="W1734" s="2">
        <f>'FICHE PRODUIT'!D4591</f>
        <v>1</v>
      </c>
      <c r="X1734" s="2">
        <f>'FICHE PRODUIT'!E4591</f>
        <v>49</v>
      </c>
      <c r="Y1734" s="2">
        <f>'FICHE PRODUIT'!F4591</f>
        <v>2</v>
      </c>
      <c r="Z1734" s="2">
        <f>'FICHE PRODUIT'!G4591</f>
        <v>2</v>
      </c>
      <c r="AA1734" s="2">
        <f>'FICHE PRODUIT'!H4591</f>
        <v>98</v>
      </c>
    </row>
    <row r="1735" spans="1:27" x14ac:dyDescent="0.2">
      <c r="A1735" s="7" t="str">
        <f>'FICHE PRODUIT'!$A$4551</f>
        <v>HABANO W</v>
      </c>
      <c r="B1735" s="2" t="str">
        <f>'FICHE PRODUIT'!$H$4551</f>
        <v>Navy</v>
      </c>
      <c r="C1735" s="2" t="str">
        <f>'FICHE PRODUIT'!$S$4551</f>
        <v>W26-27</v>
      </c>
      <c r="D1735" s="2">
        <f>'FICHE PRODUIT'!$Q$4551</f>
        <v>0</v>
      </c>
      <c r="E1735" s="2" t="str">
        <f>'FICHE PRODUIT'!$S$4553</f>
        <v>IN PRODUCTION</v>
      </c>
      <c r="F1735" s="2" t="str">
        <f>'FICHE PRODUIT'!$E$4555</f>
        <v xml:space="preserve">Page 127 </v>
      </c>
      <c r="G1735" s="2" t="str">
        <f>'FICHE PRODUIT'!$E$4556</f>
        <v>Done</v>
      </c>
      <c r="H1735" s="122" t="str">
        <f>'FICHE PRODUIT'!$E$4557</f>
        <v>OCEAN SURPLUS</v>
      </c>
      <c r="I1735" s="2" t="b">
        <f>'FICHE PRODUIT'!$E$4559</f>
        <v>0</v>
      </c>
      <c r="J1735" s="2" t="str">
        <f>'FICHE PRODUIT'!$E$4561</f>
        <v xml:space="preserve">Surchemise </v>
      </c>
      <c r="K1735" s="2">
        <f>'FICHE PRODUIT'!$E$4562</f>
        <v>0</v>
      </c>
      <c r="L1735" s="4">
        <f>'FICHE PRODUIT'!$E$4564</f>
        <v>80</v>
      </c>
      <c r="M1735" s="4">
        <f>'FICHE PRODUIT'!$E$4565</f>
        <v>29.8</v>
      </c>
      <c r="N1735" s="4">
        <f>'FICHE PRODUIT'!$E$4567</f>
        <v>109.8</v>
      </c>
      <c r="O1735" s="4">
        <f>'FICHE PRODUIT'!$E$4568</f>
        <v>4.2349726775956285</v>
      </c>
      <c r="P1735" s="4">
        <f>'FICHE PRODUIT'!$E$4570</f>
        <v>465</v>
      </c>
      <c r="Q1735" s="4">
        <f>'FICHE PRODUIT'!$E$4571</f>
        <v>186</v>
      </c>
      <c r="R1735" s="4">
        <f>'FICHE PRODUIT'!$E$4572</f>
        <v>211.36363636363635</v>
      </c>
      <c r="S1735" s="122">
        <f>'FICHE PRODUIT'!$E$4573</f>
        <v>46163</v>
      </c>
      <c r="T1735" s="2" t="str">
        <f>'FICHE PRODUIT'!A4592</f>
        <v>Frais externe</v>
      </c>
      <c r="U1735" s="2" t="str">
        <f>'FICHE PRODUIT'!B4592</f>
        <v>Communication</v>
      </c>
      <c r="V1735" s="2" t="str">
        <f>'FICHE PRODUIT'!C4592</f>
        <v>Marketing</v>
      </c>
      <c r="W1735" s="2">
        <f>'FICHE PRODUIT'!D4592</f>
        <v>1</v>
      </c>
      <c r="X1735" s="2">
        <f>'FICHE PRODUIT'!E4592</f>
        <v>49</v>
      </c>
      <c r="Y1735" s="2">
        <f>'FICHE PRODUIT'!F4592</f>
        <v>0.5</v>
      </c>
      <c r="Z1735" s="2">
        <f>'FICHE PRODUIT'!G4592</f>
        <v>0.5</v>
      </c>
      <c r="AA1735" s="2">
        <f>'FICHE PRODUIT'!H4592</f>
        <v>24.5</v>
      </c>
    </row>
    <row r="1736" spans="1:27" x14ac:dyDescent="0.2">
      <c r="A1736" s="7" t="str">
        <f>'FICHE PRODUIT'!$A$4594</f>
        <v>HABANO W</v>
      </c>
      <c r="B1736" s="2" t="str">
        <f>'FICHE PRODUIT'!$H$4594</f>
        <v xml:space="preserve">Caramel </v>
      </c>
      <c r="C1736" s="2" t="str">
        <f>'FICHE PRODUIT'!$S$4594</f>
        <v>W26-27</v>
      </c>
      <c r="D1736" s="2">
        <f>'FICHE PRODUIT'!$Q$4594</f>
        <v>0</v>
      </c>
      <c r="E1736" s="2" t="str">
        <f>'FICHE PRODUIT'!$S$4596</f>
        <v>IN PRODUCTION</v>
      </c>
      <c r="F1736" s="2" t="str">
        <f>'FICHE PRODUIT'!$E$4598</f>
        <v>Page 128</v>
      </c>
      <c r="G1736" s="2" t="str">
        <f>'FICHE PRODUIT'!$E$4599</f>
        <v>Done</v>
      </c>
      <c r="H1736" s="122" t="str">
        <f>'FICHE PRODUIT'!$E$4600</f>
        <v>OCEAN SURPLUS</v>
      </c>
      <c r="I1736" s="2" t="b">
        <f>'FICHE PRODUIT'!$E$4602</f>
        <v>0</v>
      </c>
      <c r="J1736" s="2" t="str">
        <f>'FICHE PRODUIT'!$E$4604</f>
        <v xml:space="preserve">Surchemise </v>
      </c>
      <c r="K1736" s="2">
        <f>'FICHE PRODUIT'!$E$4605</f>
        <v>0</v>
      </c>
      <c r="L1736" s="4">
        <f>'FICHE PRODUIT'!$E$4607</f>
        <v>80</v>
      </c>
      <c r="M1736" s="4">
        <f>'FICHE PRODUIT'!$E$4608</f>
        <v>29.8</v>
      </c>
      <c r="N1736" s="4">
        <f>'FICHE PRODUIT'!$E$4610</f>
        <v>109.8</v>
      </c>
      <c r="O1736" s="4">
        <f>'FICHE PRODUIT'!$E$4611</f>
        <v>4.2349726775956285</v>
      </c>
      <c r="P1736" s="4">
        <f>'FICHE PRODUIT'!$E$4613</f>
        <v>465</v>
      </c>
      <c r="Q1736" s="4">
        <f>'FICHE PRODUIT'!$E$4614</f>
        <v>186</v>
      </c>
      <c r="R1736" s="4">
        <f>'FICHE PRODUIT'!$E$4615</f>
        <v>211.36363636363635</v>
      </c>
      <c r="S1736" s="122">
        <f>'FICHE PRODUIT'!$E$4616</f>
        <v>46163</v>
      </c>
      <c r="T1736" s="2" t="str">
        <f>'FICHE PRODUIT'!A4621</f>
        <v>FABRIC</v>
      </c>
      <c r="U1736" s="2" t="str">
        <f>'FICHE PRODUIT'!B4621</f>
        <v>PONTEX</v>
      </c>
      <c r="V1736" s="2" t="str">
        <f>'FICHE PRODUIT'!C4621</f>
        <v>06505/P05 MOLESKINE</v>
      </c>
      <c r="W1736" s="2">
        <f>'FICHE PRODUIT'!D4621</f>
        <v>1.85</v>
      </c>
      <c r="X1736" s="2">
        <f>'FICHE PRODUIT'!E4621</f>
        <v>90.65</v>
      </c>
      <c r="Y1736" s="2">
        <f>'FICHE PRODUIT'!F4621</f>
        <v>7.6</v>
      </c>
      <c r="Z1736" s="2">
        <f>'FICHE PRODUIT'!G4621</f>
        <v>14.06</v>
      </c>
      <c r="AA1736" s="2">
        <f>'FICHE PRODUIT'!H4621</f>
        <v>688.94</v>
      </c>
    </row>
    <row r="1737" spans="1:27" x14ac:dyDescent="0.2">
      <c r="A1737" s="7" t="str">
        <f>'FICHE PRODUIT'!$A$4594</f>
        <v>HABANO W</v>
      </c>
      <c r="B1737" s="2" t="str">
        <f>'FICHE PRODUIT'!$H$4594</f>
        <v xml:space="preserve">Caramel </v>
      </c>
      <c r="C1737" s="2" t="str">
        <f>'FICHE PRODUIT'!$S$4594</f>
        <v>W26-27</v>
      </c>
      <c r="D1737" s="2">
        <f>'FICHE PRODUIT'!$Q$4594</f>
        <v>0</v>
      </c>
      <c r="E1737" s="2" t="str">
        <f>'FICHE PRODUIT'!$S$4596</f>
        <v>IN PRODUCTION</v>
      </c>
      <c r="F1737" s="2" t="str">
        <f>'FICHE PRODUIT'!$E$4598</f>
        <v>Page 128</v>
      </c>
      <c r="G1737" s="2" t="str">
        <f>'FICHE PRODUIT'!$E$4599</f>
        <v>Done</v>
      </c>
      <c r="H1737" s="122" t="str">
        <f>'FICHE PRODUIT'!$E$4600</f>
        <v>OCEAN SURPLUS</v>
      </c>
      <c r="I1737" s="2" t="b">
        <f>'FICHE PRODUIT'!$E$4602</f>
        <v>0</v>
      </c>
      <c r="J1737" s="2" t="str">
        <f>'FICHE PRODUIT'!$E$4604</f>
        <v xml:space="preserve">Surchemise </v>
      </c>
      <c r="K1737" s="2">
        <f>'FICHE PRODUIT'!$E$4605</f>
        <v>0</v>
      </c>
      <c r="L1737" s="4">
        <f>'FICHE PRODUIT'!$E$4607</f>
        <v>80</v>
      </c>
      <c r="M1737" s="4">
        <f>'FICHE PRODUIT'!$E$4608</f>
        <v>29.8</v>
      </c>
      <c r="N1737" s="4">
        <f>'FICHE PRODUIT'!$E$4610</f>
        <v>109.8</v>
      </c>
      <c r="O1737" s="4">
        <f>'FICHE PRODUIT'!$E$4611</f>
        <v>4.2349726775956285</v>
      </c>
      <c r="P1737" s="4">
        <f>'FICHE PRODUIT'!$E$4613</f>
        <v>465</v>
      </c>
      <c r="Q1737" s="4">
        <f>'FICHE PRODUIT'!$E$4614</f>
        <v>186</v>
      </c>
      <c r="R1737" s="4">
        <f>'FICHE PRODUIT'!$E$4615</f>
        <v>211.36363636363635</v>
      </c>
      <c r="S1737" s="122">
        <f>'FICHE PRODUIT'!$E$4616</f>
        <v>46163</v>
      </c>
      <c r="T1737" s="2" t="str">
        <f>'FICHE PRODUIT'!A4622</f>
        <v>BOUTONS</v>
      </c>
      <c r="U1737" s="2" t="str">
        <f>'FICHE PRODUIT'!B4622</f>
        <v>LOUROPEL</v>
      </c>
      <c r="V1737" s="2" t="str">
        <f>'FICHE PRODUIT'!C4622</f>
        <v>BT2</v>
      </c>
      <c r="W1737" s="2">
        <f>'FICHE PRODUIT'!D4622</f>
        <v>3</v>
      </c>
      <c r="X1737" s="2">
        <f>'FICHE PRODUIT'!E4622</f>
        <v>147</v>
      </c>
      <c r="Y1737" s="2">
        <f>'FICHE PRODUIT'!F4622</f>
        <v>0.13</v>
      </c>
      <c r="Z1737" s="2">
        <f>'FICHE PRODUIT'!G4622</f>
        <v>0.39</v>
      </c>
      <c r="AA1737" s="2">
        <f>'FICHE PRODUIT'!H4622</f>
        <v>19.11</v>
      </c>
    </row>
    <row r="1738" spans="1:27" x14ac:dyDescent="0.2">
      <c r="A1738" s="7" t="str">
        <f>'FICHE PRODUIT'!$A$4594</f>
        <v>HABANO W</v>
      </c>
      <c r="B1738" s="2" t="str">
        <f>'FICHE PRODUIT'!$H$4594</f>
        <v xml:space="preserve">Caramel </v>
      </c>
      <c r="C1738" s="2" t="str">
        <f>'FICHE PRODUIT'!$S$4594</f>
        <v>W26-27</v>
      </c>
      <c r="D1738" s="2">
        <f>'FICHE PRODUIT'!$Q$4594</f>
        <v>0</v>
      </c>
      <c r="E1738" s="2" t="str">
        <f>'FICHE PRODUIT'!$S$4596</f>
        <v>IN PRODUCTION</v>
      </c>
      <c r="F1738" s="2" t="str">
        <f>'FICHE PRODUIT'!$E$4598</f>
        <v>Page 128</v>
      </c>
      <c r="G1738" s="2" t="str">
        <f>'FICHE PRODUIT'!$E$4599</f>
        <v>Done</v>
      </c>
      <c r="H1738" s="122" t="str">
        <f>'FICHE PRODUIT'!$E$4600</f>
        <v>OCEAN SURPLUS</v>
      </c>
      <c r="I1738" s="2" t="b">
        <f>'FICHE PRODUIT'!$E$4602</f>
        <v>0</v>
      </c>
      <c r="J1738" s="2" t="str">
        <f>'FICHE PRODUIT'!$E$4604</f>
        <v xml:space="preserve">Surchemise </v>
      </c>
      <c r="K1738" s="2">
        <f>'FICHE PRODUIT'!$E$4605</f>
        <v>0</v>
      </c>
      <c r="L1738" s="4">
        <f>'FICHE PRODUIT'!$E$4607</f>
        <v>80</v>
      </c>
      <c r="M1738" s="4">
        <f>'FICHE PRODUIT'!$E$4608</f>
        <v>29.8</v>
      </c>
      <c r="N1738" s="4">
        <f>'FICHE PRODUIT'!$E$4610</f>
        <v>109.8</v>
      </c>
      <c r="O1738" s="4">
        <f>'FICHE PRODUIT'!$E$4611</f>
        <v>4.2349726775956285</v>
      </c>
      <c r="P1738" s="4">
        <f>'FICHE PRODUIT'!$E$4613</f>
        <v>465</v>
      </c>
      <c r="Q1738" s="4">
        <f>'FICHE PRODUIT'!$E$4614</f>
        <v>186</v>
      </c>
      <c r="R1738" s="4">
        <f>'FICHE PRODUIT'!$E$4615</f>
        <v>211.36363636363635</v>
      </c>
      <c r="S1738" s="122">
        <f>'FICHE PRODUIT'!$E$4616</f>
        <v>46163</v>
      </c>
      <c r="T1738" s="2" t="str">
        <f>'FICHE PRODUIT'!A4623</f>
        <v>BOUTONS</v>
      </c>
      <c r="U1738" s="2" t="str">
        <f>'FICHE PRODUIT'!B4623</f>
        <v>LOUROPEL</v>
      </c>
      <c r="V1738" s="2" t="str">
        <f>'FICHE PRODUIT'!C4623</f>
        <v>BT1</v>
      </c>
      <c r="W1738" s="2">
        <f>'FICHE PRODUIT'!D4623</f>
        <v>10</v>
      </c>
      <c r="X1738" s="2">
        <f>'FICHE PRODUIT'!E4623</f>
        <v>490</v>
      </c>
      <c r="Y1738" s="2">
        <f>'FICHE PRODUIT'!F4623</f>
        <v>0.06</v>
      </c>
      <c r="Z1738" s="2">
        <f>'FICHE PRODUIT'!G4623</f>
        <v>0.6</v>
      </c>
      <c r="AA1738" s="2">
        <f>'FICHE PRODUIT'!H4623</f>
        <v>29.4</v>
      </c>
    </row>
    <row r="1739" spans="1:27" x14ac:dyDescent="0.2">
      <c r="A1739" s="7" t="str">
        <f>'FICHE PRODUIT'!$A$4594</f>
        <v>HABANO W</v>
      </c>
      <c r="B1739" s="2" t="str">
        <f>'FICHE PRODUIT'!$H$4594</f>
        <v xml:space="preserve">Caramel </v>
      </c>
      <c r="C1739" s="2" t="str">
        <f>'FICHE PRODUIT'!$S$4594</f>
        <v>W26-27</v>
      </c>
      <c r="D1739" s="2">
        <f>'FICHE PRODUIT'!$Q$4594</f>
        <v>0</v>
      </c>
      <c r="E1739" s="2" t="str">
        <f>'FICHE PRODUIT'!$S$4596</f>
        <v>IN PRODUCTION</v>
      </c>
      <c r="F1739" s="2" t="str">
        <f>'FICHE PRODUIT'!$E$4598</f>
        <v>Page 128</v>
      </c>
      <c r="G1739" s="2" t="str">
        <f>'FICHE PRODUIT'!$E$4599</f>
        <v>Done</v>
      </c>
      <c r="H1739" s="122" t="str">
        <f>'FICHE PRODUIT'!$E$4600</f>
        <v>OCEAN SURPLUS</v>
      </c>
      <c r="I1739" s="2" t="b">
        <f>'FICHE PRODUIT'!$E$4602</f>
        <v>0</v>
      </c>
      <c r="J1739" s="2" t="str">
        <f>'FICHE PRODUIT'!$E$4604</f>
        <v xml:space="preserve">Surchemise </v>
      </c>
      <c r="K1739" s="2">
        <f>'FICHE PRODUIT'!$E$4605</f>
        <v>0</v>
      </c>
      <c r="L1739" s="4">
        <f>'FICHE PRODUIT'!$E$4607</f>
        <v>80</v>
      </c>
      <c r="M1739" s="4">
        <f>'FICHE PRODUIT'!$E$4608</f>
        <v>29.8</v>
      </c>
      <c r="N1739" s="4">
        <f>'FICHE PRODUIT'!$E$4610</f>
        <v>109.8</v>
      </c>
      <c r="O1739" s="4">
        <f>'FICHE PRODUIT'!$E$4611</f>
        <v>4.2349726775956285</v>
      </c>
      <c r="P1739" s="4">
        <f>'FICHE PRODUIT'!$E$4613</f>
        <v>465</v>
      </c>
      <c r="Q1739" s="4">
        <f>'FICHE PRODUIT'!$E$4614</f>
        <v>186</v>
      </c>
      <c r="R1739" s="4">
        <f>'FICHE PRODUIT'!$E$4615</f>
        <v>211.36363636363635</v>
      </c>
      <c r="S1739" s="122">
        <f>'FICHE PRODUIT'!$E$4616</f>
        <v>46163</v>
      </c>
      <c r="T1739" s="2" t="str">
        <f>'FICHE PRODUIT'!A4624</f>
        <v>HANGTAG</v>
      </c>
      <c r="U1739" s="2" t="str">
        <f>'FICHE PRODUIT'!B4624</f>
        <v>CADICA</v>
      </c>
      <c r="V1739" s="2" t="str">
        <f>'FICHE PRODUIT'!C4624</f>
        <v>XD2</v>
      </c>
      <c r="W1739" s="2">
        <f>'FICHE PRODUIT'!D4624</f>
        <v>1</v>
      </c>
      <c r="X1739" s="2">
        <f>'FICHE PRODUIT'!E4624</f>
        <v>49</v>
      </c>
      <c r="Y1739" s="2">
        <f>'FICHE PRODUIT'!F4624</f>
        <v>0.25</v>
      </c>
      <c r="Z1739" s="2">
        <f>'FICHE PRODUIT'!G4624</f>
        <v>0.25</v>
      </c>
      <c r="AA1739" s="2">
        <f>'FICHE PRODUIT'!H4624</f>
        <v>12.25</v>
      </c>
    </row>
    <row r="1740" spans="1:27" x14ac:dyDescent="0.2">
      <c r="A1740" s="7" t="str">
        <f>'FICHE PRODUIT'!$A$4594</f>
        <v>HABANO W</v>
      </c>
      <c r="B1740" s="2" t="str">
        <f>'FICHE PRODUIT'!$H$4594</f>
        <v xml:space="preserve">Caramel </v>
      </c>
      <c r="C1740" s="2" t="str">
        <f>'FICHE PRODUIT'!$S$4594</f>
        <v>W26-27</v>
      </c>
      <c r="D1740" s="2">
        <f>'FICHE PRODUIT'!$Q$4594</f>
        <v>0</v>
      </c>
      <c r="E1740" s="2" t="str">
        <f>'FICHE PRODUIT'!$S$4596</f>
        <v>IN PRODUCTION</v>
      </c>
      <c r="F1740" s="2" t="str">
        <f>'FICHE PRODUIT'!$E$4598</f>
        <v>Page 128</v>
      </c>
      <c r="G1740" s="2" t="str">
        <f>'FICHE PRODUIT'!$E$4599</f>
        <v>Done</v>
      </c>
      <c r="H1740" s="122" t="str">
        <f>'FICHE PRODUIT'!$E$4600</f>
        <v>OCEAN SURPLUS</v>
      </c>
      <c r="I1740" s="2" t="b">
        <f>'FICHE PRODUIT'!$E$4602</f>
        <v>0</v>
      </c>
      <c r="J1740" s="2" t="str">
        <f>'FICHE PRODUIT'!$E$4604</f>
        <v xml:space="preserve">Surchemise </v>
      </c>
      <c r="K1740" s="2">
        <f>'FICHE PRODUIT'!$E$4605</f>
        <v>0</v>
      </c>
      <c r="L1740" s="4">
        <f>'FICHE PRODUIT'!$E$4607</f>
        <v>80</v>
      </c>
      <c r="M1740" s="4">
        <f>'FICHE PRODUIT'!$E$4608</f>
        <v>29.8</v>
      </c>
      <c r="N1740" s="4">
        <f>'FICHE PRODUIT'!$E$4610</f>
        <v>109.8</v>
      </c>
      <c r="O1740" s="4">
        <f>'FICHE PRODUIT'!$E$4611</f>
        <v>4.2349726775956285</v>
      </c>
      <c r="P1740" s="4">
        <f>'FICHE PRODUIT'!$E$4613</f>
        <v>465</v>
      </c>
      <c r="Q1740" s="4">
        <f>'FICHE PRODUIT'!$E$4614</f>
        <v>186</v>
      </c>
      <c r="R1740" s="4">
        <f>'FICHE PRODUIT'!$E$4615</f>
        <v>211.36363636363635</v>
      </c>
      <c r="S1740" s="122">
        <f>'FICHE PRODUIT'!$E$4616</f>
        <v>46163</v>
      </c>
      <c r="T1740" s="2">
        <f>'FICHE PRODUIT'!A4625</f>
        <v>0</v>
      </c>
      <c r="U1740" s="2">
        <f>'FICHE PRODUIT'!B4625</f>
        <v>0</v>
      </c>
      <c r="V1740" s="2">
        <f>'FICHE PRODUIT'!C4625</f>
        <v>0</v>
      </c>
      <c r="W1740" s="2">
        <f>'FICHE PRODUIT'!D4625</f>
        <v>0</v>
      </c>
      <c r="X1740" s="2">
        <f>'FICHE PRODUIT'!E4625</f>
        <v>0</v>
      </c>
      <c r="Y1740" s="2">
        <f>'FICHE PRODUIT'!F4625</f>
        <v>0</v>
      </c>
      <c r="Z1740" s="2">
        <f>'FICHE PRODUIT'!G4625</f>
        <v>0</v>
      </c>
      <c r="AA1740" s="2">
        <f>'FICHE PRODUIT'!H4625</f>
        <v>0</v>
      </c>
    </row>
    <row r="1741" spans="1:27" x14ac:dyDescent="0.2">
      <c r="A1741" s="7" t="str">
        <f>'FICHE PRODUIT'!$A$4594</f>
        <v>HABANO W</v>
      </c>
      <c r="B1741" s="2" t="str">
        <f>'FICHE PRODUIT'!$H$4594</f>
        <v xml:space="preserve">Caramel </v>
      </c>
      <c r="C1741" s="2" t="str">
        <f>'FICHE PRODUIT'!$S$4594</f>
        <v>W26-27</v>
      </c>
      <c r="D1741" s="2">
        <f>'FICHE PRODUIT'!$Q$4594</f>
        <v>0</v>
      </c>
      <c r="E1741" s="2" t="str">
        <f>'FICHE PRODUIT'!$S$4596</f>
        <v>IN PRODUCTION</v>
      </c>
      <c r="F1741" s="2" t="str">
        <f>'FICHE PRODUIT'!$E$4598</f>
        <v>Page 128</v>
      </c>
      <c r="G1741" s="2" t="str">
        <f>'FICHE PRODUIT'!$E$4599</f>
        <v>Done</v>
      </c>
      <c r="H1741" s="122" t="str">
        <f>'FICHE PRODUIT'!$E$4600</f>
        <v>OCEAN SURPLUS</v>
      </c>
      <c r="I1741" s="2" t="b">
        <f>'FICHE PRODUIT'!$E$4602</f>
        <v>0</v>
      </c>
      <c r="J1741" s="2" t="str">
        <f>'FICHE PRODUIT'!$E$4604</f>
        <v xml:space="preserve">Surchemise </v>
      </c>
      <c r="K1741" s="2">
        <f>'FICHE PRODUIT'!$E$4605</f>
        <v>0</v>
      </c>
      <c r="L1741" s="4">
        <f>'FICHE PRODUIT'!$E$4607</f>
        <v>80</v>
      </c>
      <c r="M1741" s="4">
        <f>'FICHE PRODUIT'!$E$4608</f>
        <v>29.8</v>
      </c>
      <c r="N1741" s="4">
        <f>'FICHE PRODUIT'!$E$4610</f>
        <v>109.8</v>
      </c>
      <c r="O1741" s="4">
        <f>'FICHE PRODUIT'!$E$4611</f>
        <v>4.2349726775956285</v>
      </c>
      <c r="P1741" s="4">
        <f>'FICHE PRODUIT'!$E$4613</f>
        <v>465</v>
      </c>
      <c r="Q1741" s="4">
        <f>'FICHE PRODUIT'!$E$4614</f>
        <v>186</v>
      </c>
      <c r="R1741" s="4">
        <f>'FICHE PRODUIT'!$E$4615</f>
        <v>211.36363636363635</v>
      </c>
      <c r="S1741" s="122">
        <f>'FICHE PRODUIT'!$E$4616</f>
        <v>46163</v>
      </c>
      <c r="T1741" s="2">
        <f>'FICHE PRODUIT'!A4626</f>
        <v>0</v>
      </c>
      <c r="U1741" s="2">
        <f>'FICHE PRODUIT'!B4626</f>
        <v>0</v>
      </c>
      <c r="V1741" s="2">
        <f>'FICHE PRODUIT'!C4626</f>
        <v>0</v>
      </c>
      <c r="W1741" s="2">
        <f>'FICHE PRODUIT'!D4626</f>
        <v>0</v>
      </c>
      <c r="X1741" s="2">
        <f>'FICHE PRODUIT'!E4626</f>
        <v>0</v>
      </c>
      <c r="Y1741" s="2">
        <f>'FICHE PRODUIT'!F4626</f>
        <v>0</v>
      </c>
      <c r="Z1741" s="2">
        <f>'FICHE PRODUIT'!G4626</f>
        <v>0</v>
      </c>
      <c r="AA1741" s="2">
        <f>'FICHE PRODUIT'!H4626</f>
        <v>0</v>
      </c>
    </row>
    <row r="1742" spans="1:27" x14ac:dyDescent="0.2">
      <c r="A1742" s="7" t="str">
        <f>'FICHE PRODUIT'!$A$4594</f>
        <v>HABANO W</v>
      </c>
      <c r="B1742" s="2" t="str">
        <f>'FICHE PRODUIT'!$H$4594</f>
        <v xml:space="preserve">Caramel </v>
      </c>
      <c r="C1742" s="2" t="str">
        <f>'FICHE PRODUIT'!$S$4594</f>
        <v>W26-27</v>
      </c>
      <c r="D1742" s="2">
        <f>'FICHE PRODUIT'!$Q$4594</f>
        <v>0</v>
      </c>
      <c r="E1742" s="2" t="str">
        <f>'FICHE PRODUIT'!$S$4596</f>
        <v>IN PRODUCTION</v>
      </c>
      <c r="F1742" s="2" t="str">
        <f>'FICHE PRODUIT'!$E$4598</f>
        <v>Page 128</v>
      </c>
      <c r="G1742" s="2" t="str">
        <f>'FICHE PRODUIT'!$E$4599</f>
        <v>Done</v>
      </c>
      <c r="H1742" s="122" t="str">
        <f>'FICHE PRODUIT'!$E$4600</f>
        <v>OCEAN SURPLUS</v>
      </c>
      <c r="I1742" s="2" t="b">
        <f>'FICHE PRODUIT'!$E$4602</f>
        <v>0</v>
      </c>
      <c r="J1742" s="2" t="str">
        <f>'FICHE PRODUIT'!$E$4604</f>
        <v xml:space="preserve">Surchemise </v>
      </c>
      <c r="K1742" s="2">
        <f>'FICHE PRODUIT'!$E$4605</f>
        <v>0</v>
      </c>
      <c r="L1742" s="4">
        <f>'FICHE PRODUIT'!$E$4607</f>
        <v>80</v>
      </c>
      <c r="M1742" s="4">
        <f>'FICHE PRODUIT'!$E$4608</f>
        <v>29.8</v>
      </c>
      <c r="N1742" s="4">
        <f>'FICHE PRODUIT'!$E$4610</f>
        <v>109.8</v>
      </c>
      <c r="O1742" s="4">
        <f>'FICHE PRODUIT'!$E$4611</f>
        <v>4.2349726775956285</v>
      </c>
      <c r="P1742" s="4">
        <f>'FICHE PRODUIT'!$E$4613</f>
        <v>465</v>
      </c>
      <c r="Q1742" s="4">
        <f>'FICHE PRODUIT'!$E$4614</f>
        <v>186</v>
      </c>
      <c r="R1742" s="4">
        <f>'FICHE PRODUIT'!$E$4615</f>
        <v>211.36363636363635</v>
      </c>
      <c r="S1742" s="122">
        <f>'FICHE PRODUIT'!$E$4616</f>
        <v>46163</v>
      </c>
      <c r="T1742" s="2">
        <f>'FICHE PRODUIT'!A4627</f>
        <v>0</v>
      </c>
      <c r="U1742" s="2">
        <f>'FICHE PRODUIT'!B4627</f>
        <v>0</v>
      </c>
      <c r="V1742" s="2">
        <f>'FICHE PRODUIT'!C4627</f>
        <v>0</v>
      </c>
      <c r="W1742" s="2">
        <f>'FICHE PRODUIT'!D4627</f>
        <v>0</v>
      </c>
      <c r="X1742" s="2">
        <f>'FICHE PRODUIT'!E4627</f>
        <v>0</v>
      </c>
      <c r="Y1742" s="2">
        <f>'FICHE PRODUIT'!F4627</f>
        <v>0</v>
      </c>
      <c r="Z1742" s="2">
        <f>'FICHE PRODUIT'!G4627</f>
        <v>0</v>
      </c>
      <c r="AA1742" s="2">
        <f>'FICHE PRODUIT'!H4627</f>
        <v>0</v>
      </c>
    </row>
    <row r="1743" spans="1:27" x14ac:dyDescent="0.2">
      <c r="A1743" s="7" t="str">
        <f>'FICHE PRODUIT'!$A$4594</f>
        <v>HABANO W</v>
      </c>
      <c r="B1743" s="2" t="str">
        <f>'FICHE PRODUIT'!$H$4594</f>
        <v xml:space="preserve">Caramel </v>
      </c>
      <c r="C1743" s="2" t="str">
        <f>'FICHE PRODUIT'!$S$4594</f>
        <v>W26-27</v>
      </c>
      <c r="D1743" s="2">
        <f>'FICHE PRODUIT'!$Q$4594</f>
        <v>0</v>
      </c>
      <c r="E1743" s="2" t="str">
        <f>'FICHE PRODUIT'!$S$4596</f>
        <v>IN PRODUCTION</v>
      </c>
      <c r="F1743" s="2" t="str">
        <f>'FICHE PRODUIT'!$E$4598</f>
        <v>Page 128</v>
      </c>
      <c r="G1743" s="2" t="str">
        <f>'FICHE PRODUIT'!$E$4599</f>
        <v>Done</v>
      </c>
      <c r="H1743" s="122" t="str">
        <f>'FICHE PRODUIT'!$E$4600</f>
        <v>OCEAN SURPLUS</v>
      </c>
      <c r="I1743" s="2" t="b">
        <f>'FICHE PRODUIT'!$E$4602</f>
        <v>0</v>
      </c>
      <c r="J1743" s="2" t="str">
        <f>'FICHE PRODUIT'!$E$4604</f>
        <v xml:space="preserve">Surchemise </v>
      </c>
      <c r="K1743" s="2">
        <f>'FICHE PRODUIT'!$E$4605</f>
        <v>0</v>
      </c>
      <c r="L1743" s="4">
        <f>'FICHE PRODUIT'!$E$4607</f>
        <v>80</v>
      </c>
      <c r="M1743" s="4">
        <f>'FICHE PRODUIT'!$E$4608</f>
        <v>29.8</v>
      </c>
      <c r="N1743" s="4">
        <f>'FICHE PRODUIT'!$E$4610</f>
        <v>109.8</v>
      </c>
      <c r="O1743" s="4">
        <f>'FICHE PRODUIT'!$E$4611</f>
        <v>4.2349726775956285</v>
      </c>
      <c r="P1743" s="4">
        <f>'FICHE PRODUIT'!$E$4613</f>
        <v>465</v>
      </c>
      <c r="Q1743" s="4">
        <f>'FICHE PRODUIT'!$E$4614</f>
        <v>186</v>
      </c>
      <c r="R1743" s="4">
        <f>'FICHE PRODUIT'!$E$4615</f>
        <v>211.36363636363635</v>
      </c>
      <c r="S1743" s="122">
        <f>'FICHE PRODUIT'!$E$4616</f>
        <v>46163</v>
      </c>
      <c r="T1743" s="2">
        <f>'FICHE PRODUIT'!A4628</f>
        <v>0</v>
      </c>
      <c r="U1743" s="2">
        <f>'FICHE PRODUIT'!B4628</f>
        <v>0</v>
      </c>
      <c r="V1743" s="2">
        <f>'FICHE PRODUIT'!C4628</f>
        <v>0</v>
      </c>
      <c r="W1743" s="2">
        <f>'FICHE PRODUIT'!D4628</f>
        <v>0</v>
      </c>
      <c r="X1743" s="2">
        <f>'FICHE PRODUIT'!E4628</f>
        <v>0</v>
      </c>
      <c r="Y1743" s="2">
        <f>'FICHE PRODUIT'!F4628</f>
        <v>0</v>
      </c>
      <c r="Z1743" s="2">
        <f>'FICHE PRODUIT'!G4628</f>
        <v>0</v>
      </c>
      <c r="AA1743" s="2">
        <f>'FICHE PRODUIT'!H4628</f>
        <v>0</v>
      </c>
    </row>
    <row r="1744" spans="1:27" x14ac:dyDescent="0.2">
      <c r="A1744" s="7" t="str">
        <f>'FICHE PRODUIT'!$A$4594</f>
        <v>HABANO W</v>
      </c>
      <c r="B1744" s="2" t="str">
        <f>'FICHE PRODUIT'!$H$4594</f>
        <v xml:space="preserve">Caramel </v>
      </c>
      <c r="C1744" s="2" t="str">
        <f>'FICHE PRODUIT'!$S$4594</f>
        <v>W26-27</v>
      </c>
      <c r="D1744" s="2">
        <f>'FICHE PRODUIT'!$Q$4594</f>
        <v>0</v>
      </c>
      <c r="E1744" s="2" t="str">
        <f>'FICHE PRODUIT'!$S$4596</f>
        <v>IN PRODUCTION</v>
      </c>
      <c r="F1744" s="2" t="str">
        <f>'FICHE PRODUIT'!$E$4598</f>
        <v>Page 128</v>
      </c>
      <c r="G1744" s="2" t="str">
        <f>'FICHE PRODUIT'!$E$4599</f>
        <v>Done</v>
      </c>
      <c r="H1744" s="122" t="str">
        <f>'FICHE PRODUIT'!$E$4600</f>
        <v>OCEAN SURPLUS</v>
      </c>
      <c r="I1744" s="2" t="b">
        <f>'FICHE PRODUIT'!$E$4602</f>
        <v>0</v>
      </c>
      <c r="J1744" s="2" t="str">
        <f>'FICHE PRODUIT'!$E$4604</f>
        <v xml:space="preserve">Surchemise </v>
      </c>
      <c r="K1744" s="2">
        <f>'FICHE PRODUIT'!$E$4605</f>
        <v>0</v>
      </c>
      <c r="L1744" s="4">
        <f>'FICHE PRODUIT'!$E$4607</f>
        <v>80</v>
      </c>
      <c r="M1744" s="4">
        <f>'FICHE PRODUIT'!$E$4608</f>
        <v>29.8</v>
      </c>
      <c r="N1744" s="4">
        <f>'FICHE PRODUIT'!$E$4610</f>
        <v>109.8</v>
      </c>
      <c r="O1744" s="4">
        <f>'FICHE PRODUIT'!$E$4611</f>
        <v>4.2349726775956285</v>
      </c>
      <c r="P1744" s="4">
        <f>'FICHE PRODUIT'!$E$4613</f>
        <v>465</v>
      </c>
      <c r="Q1744" s="4">
        <f>'FICHE PRODUIT'!$E$4614</f>
        <v>186</v>
      </c>
      <c r="R1744" s="4">
        <f>'FICHE PRODUIT'!$E$4615</f>
        <v>211.36363636363635</v>
      </c>
      <c r="S1744" s="122">
        <f>'FICHE PRODUIT'!$E$4616</f>
        <v>46163</v>
      </c>
      <c r="T1744" s="2">
        <f>'FICHE PRODUIT'!A4629</f>
        <v>0</v>
      </c>
      <c r="U1744" s="2">
        <f>'FICHE PRODUIT'!B4629</f>
        <v>0</v>
      </c>
      <c r="V1744" s="2">
        <f>'FICHE PRODUIT'!C4629</f>
        <v>0</v>
      </c>
      <c r="W1744" s="2">
        <f>'FICHE PRODUIT'!D4629</f>
        <v>0</v>
      </c>
      <c r="X1744" s="2">
        <f>'FICHE PRODUIT'!E4629</f>
        <v>0</v>
      </c>
      <c r="Y1744" s="2">
        <f>'FICHE PRODUIT'!F4629</f>
        <v>0</v>
      </c>
      <c r="Z1744" s="2">
        <f>'FICHE PRODUIT'!G4629</f>
        <v>0</v>
      </c>
      <c r="AA1744" s="2">
        <f>'FICHE PRODUIT'!H4629</f>
        <v>0</v>
      </c>
    </row>
    <row r="1745" spans="1:27" x14ac:dyDescent="0.2">
      <c r="A1745" s="7" t="str">
        <f>'FICHE PRODUIT'!$A$4594</f>
        <v>HABANO W</v>
      </c>
      <c r="B1745" s="2" t="str">
        <f>'FICHE PRODUIT'!$H$4594</f>
        <v xml:space="preserve">Caramel </v>
      </c>
      <c r="C1745" s="2" t="str">
        <f>'FICHE PRODUIT'!$S$4594</f>
        <v>W26-27</v>
      </c>
      <c r="D1745" s="2">
        <f>'FICHE PRODUIT'!$Q$4594</f>
        <v>0</v>
      </c>
      <c r="E1745" s="2" t="str">
        <f>'FICHE PRODUIT'!$S$4596</f>
        <v>IN PRODUCTION</v>
      </c>
      <c r="F1745" s="2" t="str">
        <f>'FICHE PRODUIT'!$E$4598</f>
        <v>Page 128</v>
      </c>
      <c r="G1745" s="2" t="str">
        <f>'FICHE PRODUIT'!$E$4599</f>
        <v>Done</v>
      </c>
      <c r="H1745" s="122" t="str">
        <f>'FICHE PRODUIT'!$E$4600</f>
        <v>OCEAN SURPLUS</v>
      </c>
      <c r="I1745" s="2" t="b">
        <f>'FICHE PRODUIT'!$E$4602</f>
        <v>0</v>
      </c>
      <c r="J1745" s="2" t="str">
        <f>'FICHE PRODUIT'!$E$4604</f>
        <v xml:space="preserve">Surchemise </v>
      </c>
      <c r="K1745" s="2">
        <f>'FICHE PRODUIT'!$E$4605</f>
        <v>0</v>
      </c>
      <c r="L1745" s="4">
        <f>'FICHE PRODUIT'!$E$4607</f>
        <v>80</v>
      </c>
      <c r="M1745" s="4">
        <f>'FICHE PRODUIT'!$E$4608</f>
        <v>29.8</v>
      </c>
      <c r="N1745" s="4">
        <f>'FICHE PRODUIT'!$E$4610</f>
        <v>109.8</v>
      </c>
      <c r="O1745" s="4">
        <f>'FICHE PRODUIT'!$E$4611</f>
        <v>4.2349726775956285</v>
      </c>
      <c r="P1745" s="4">
        <f>'FICHE PRODUIT'!$E$4613</f>
        <v>465</v>
      </c>
      <c r="Q1745" s="4">
        <f>'FICHE PRODUIT'!$E$4614</f>
        <v>186</v>
      </c>
      <c r="R1745" s="4">
        <f>'FICHE PRODUIT'!$E$4615</f>
        <v>211.36363636363635</v>
      </c>
      <c r="S1745" s="122">
        <f>'FICHE PRODUIT'!$E$4616</f>
        <v>46163</v>
      </c>
      <c r="T1745" s="2">
        <f>'FICHE PRODUIT'!A4630</f>
        <v>0</v>
      </c>
      <c r="U1745" s="2">
        <f>'FICHE PRODUIT'!B4630</f>
        <v>0</v>
      </c>
      <c r="V1745" s="2">
        <f>'FICHE PRODUIT'!C4630</f>
        <v>0</v>
      </c>
      <c r="W1745" s="2">
        <f>'FICHE PRODUIT'!D4630</f>
        <v>0</v>
      </c>
      <c r="X1745" s="2">
        <f>'FICHE PRODUIT'!E4630</f>
        <v>0</v>
      </c>
      <c r="Y1745" s="2">
        <f>'FICHE PRODUIT'!F4630</f>
        <v>0</v>
      </c>
      <c r="Z1745" s="2">
        <f>'FICHE PRODUIT'!G4630</f>
        <v>0</v>
      </c>
      <c r="AA1745" s="2">
        <f>'FICHE PRODUIT'!H4630</f>
        <v>0</v>
      </c>
    </row>
    <row r="1746" spans="1:27" x14ac:dyDescent="0.2">
      <c r="A1746" s="7" t="str">
        <f>'FICHE PRODUIT'!$A$4594</f>
        <v>HABANO W</v>
      </c>
      <c r="B1746" s="2" t="str">
        <f>'FICHE PRODUIT'!$H$4594</f>
        <v xml:space="preserve">Caramel </v>
      </c>
      <c r="C1746" s="2" t="str">
        <f>'FICHE PRODUIT'!$S$4594</f>
        <v>W26-27</v>
      </c>
      <c r="D1746" s="2">
        <f>'FICHE PRODUIT'!$Q$4594</f>
        <v>0</v>
      </c>
      <c r="E1746" s="2" t="str">
        <f>'FICHE PRODUIT'!$S$4596</f>
        <v>IN PRODUCTION</v>
      </c>
      <c r="F1746" s="2" t="str">
        <f>'FICHE PRODUIT'!$E$4598</f>
        <v>Page 128</v>
      </c>
      <c r="G1746" s="2" t="str">
        <f>'FICHE PRODUIT'!$E$4599</f>
        <v>Done</v>
      </c>
      <c r="H1746" s="122" t="str">
        <f>'FICHE PRODUIT'!$E$4600</f>
        <v>OCEAN SURPLUS</v>
      </c>
      <c r="I1746" s="2" t="b">
        <f>'FICHE PRODUIT'!$E$4602</f>
        <v>0</v>
      </c>
      <c r="J1746" s="2" t="str">
        <f>'FICHE PRODUIT'!$E$4604</f>
        <v xml:space="preserve">Surchemise </v>
      </c>
      <c r="K1746" s="2">
        <f>'FICHE PRODUIT'!$E$4605</f>
        <v>0</v>
      </c>
      <c r="L1746" s="4">
        <f>'FICHE PRODUIT'!$E$4607</f>
        <v>80</v>
      </c>
      <c r="M1746" s="4">
        <f>'FICHE PRODUIT'!$E$4608</f>
        <v>29.8</v>
      </c>
      <c r="N1746" s="4">
        <f>'FICHE PRODUIT'!$E$4610</f>
        <v>109.8</v>
      </c>
      <c r="O1746" s="4">
        <f>'FICHE PRODUIT'!$E$4611</f>
        <v>4.2349726775956285</v>
      </c>
      <c r="P1746" s="4">
        <f>'FICHE PRODUIT'!$E$4613</f>
        <v>465</v>
      </c>
      <c r="Q1746" s="4">
        <f>'FICHE PRODUIT'!$E$4614</f>
        <v>186</v>
      </c>
      <c r="R1746" s="4">
        <f>'FICHE PRODUIT'!$E$4615</f>
        <v>211.36363636363635</v>
      </c>
      <c r="S1746" s="122">
        <f>'FICHE PRODUIT'!$E$4616</f>
        <v>46163</v>
      </c>
      <c r="T1746" s="2">
        <f>'FICHE PRODUIT'!A4631</f>
        <v>0</v>
      </c>
      <c r="U1746" s="2">
        <f>'FICHE PRODUIT'!B4631</f>
        <v>0</v>
      </c>
      <c r="V1746" s="2">
        <f>'FICHE PRODUIT'!C4631</f>
        <v>0</v>
      </c>
      <c r="W1746" s="2">
        <f>'FICHE PRODUIT'!D4631</f>
        <v>0</v>
      </c>
      <c r="X1746" s="2">
        <f>'FICHE PRODUIT'!E4631</f>
        <v>0</v>
      </c>
      <c r="Y1746" s="2">
        <f>'FICHE PRODUIT'!F4631</f>
        <v>0</v>
      </c>
      <c r="Z1746" s="2">
        <f>'FICHE PRODUIT'!G4631</f>
        <v>0</v>
      </c>
      <c r="AA1746" s="2">
        <f>'FICHE PRODUIT'!H4631</f>
        <v>0</v>
      </c>
    </row>
    <row r="1747" spans="1:27" x14ac:dyDescent="0.2">
      <c r="A1747" s="7" t="str">
        <f>'FICHE PRODUIT'!$A$4594</f>
        <v>HABANO W</v>
      </c>
      <c r="B1747" s="2" t="str">
        <f>'FICHE PRODUIT'!$H$4594</f>
        <v xml:space="preserve">Caramel </v>
      </c>
      <c r="C1747" s="2" t="str">
        <f>'FICHE PRODUIT'!$S$4594</f>
        <v>W26-27</v>
      </c>
      <c r="D1747" s="2">
        <f>'FICHE PRODUIT'!$Q$4594</f>
        <v>0</v>
      </c>
      <c r="E1747" s="2" t="str">
        <f>'FICHE PRODUIT'!$S$4596</f>
        <v>IN PRODUCTION</v>
      </c>
      <c r="F1747" s="2" t="str">
        <f>'FICHE PRODUIT'!$E$4598</f>
        <v>Page 128</v>
      </c>
      <c r="G1747" s="2" t="str">
        <f>'FICHE PRODUIT'!$E$4599</f>
        <v>Done</v>
      </c>
      <c r="H1747" s="122" t="str">
        <f>'FICHE PRODUIT'!$E$4600</f>
        <v>OCEAN SURPLUS</v>
      </c>
      <c r="I1747" s="2" t="b">
        <f>'FICHE PRODUIT'!$E$4602</f>
        <v>0</v>
      </c>
      <c r="J1747" s="2" t="str">
        <f>'FICHE PRODUIT'!$E$4604</f>
        <v xml:space="preserve">Surchemise </v>
      </c>
      <c r="K1747" s="2">
        <f>'FICHE PRODUIT'!$E$4605</f>
        <v>0</v>
      </c>
      <c r="L1747" s="4">
        <f>'FICHE PRODUIT'!$E$4607</f>
        <v>80</v>
      </c>
      <c r="M1747" s="4">
        <f>'FICHE PRODUIT'!$E$4608</f>
        <v>29.8</v>
      </c>
      <c r="N1747" s="4">
        <f>'FICHE PRODUIT'!$E$4610</f>
        <v>109.8</v>
      </c>
      <c r="O1747" s="4">
        <f>'FICHE PRODUIT'!$E$4611</f>
        <v>4.2349726775956285</v>
      </c>
      <c r="P1747" s="4">
        <f>'FICHE PRODUIT'!$E$4613</f>
        <v>465</v>
      </c>
      <c r="Q1747" s="4">
        <f>'FICHE PRODUIT'!$E$4614</f>
        <v>186</v>
      </c>
      <c r="R1747" s="4">
        <f>'FICHE PRODUIT'!$E$4615</f>
        <v>211.36363636363635</v>
      </c>
      <c r="S1747" s="122">
        <f>'FICHE PRODUIT'!$E$4616</f>
        <v>46163</v>
      </c>
      <c r="T1747" s="2">
        <f>'FICHE PRODUIT'!A4632</f>
        <v>0</v>
      </c>
      <c r="U1747" s="2">
        <f>'FICHE PRODUIT'!B4632</f>
        <v>0</v>
      </c>
      <c r="V1747" s="2">
        <f>'FICHE PRODUIT'!C4632</f>
        <v>0</v>
      </c>
      <c r="W1747" s="2">
        <f>'FICHE PRODUIT'!D4632</f>
        <v>1</v>
      </c>
      <c r="X1747" s="2">
        <f>'FICHE PRODUIT'!E4632</f>
        <v>49</v>
      </c>
      <c r="Y1747" s="2">
        <f>'FICHE PRODUIT'!F4632</f>
        <v>10</v>
      </c>
      <c r="Z1747" s="2">
        <f>'FICHE PRODUIT'!G4632</f>
        <v>10</v>
      </c>
      <c r="AA1747" s="2">
        <f>'FICHE PRODUIT'!H4632</f>
        <v>490</v>
      </c>
    </row>
    <row r="1748" spans="1:27" x14ac:dyDescent="0.2">
      <c r="A1748" s="7" t="str">
        <f>'FICHE PRODUIT'!$A$4594</f>
        <v>HABANO W</v>
      </c>
      <c r="B1748" s="2" t="str">
        <f>'FICHE PRODUIT'!$H$4594</f>
        <v xml:space="preserve">Caramel </v>
      </c>
      <c r="C1748" s="2" t="str">
        <f>'FICHE PRODUIT'!$S$4594</f>
        <v>W26-27</v>
      </c>
      <c r="D1748" s="2">
        <f>'FICHE PRODUIT'!$Q$4594</f>
        <v>0</v>
      </c>
      <c r="E1748" s="2" t="str">
        <f>'FICHE PRODUIT'!$S$4596</f>
        <v>IN PRODUCTION</v>
      </c>
      <c r="F1748" s="2" t="str">
        <f>'FICHE PRODUIT'!$E$4598</f>
        <v>Page 128</v>
      </c>
      <c r="G1748" s="2" t="str">
        <f>'FICHE PRODUIT'!$E$4599</f>
        <v>Done</v>
      </c>
      <c r="H1748" s="122" t="str">
        <f>'FICHE PRODUIT'!$E$4600</f>
        <v>OCEAN SURPLUS</v>
      </c>
      <c r="I1748" s="2" t="b">
        <f>'FICHE PRODUIT'!$E$4602</f>
        <v>0</v>
      </c>
      <c r="J1748" s="2" t="str">
        <f>'FICHE PRODUIT'!$E$4604</f>
        <v xml:space="preserve">Surchemise </v>
      </c>
      <c r="K1748" s="2">
        <f>'FICHE PRODUIT'!$E$4605</f>
        <v>0</v>
      </c>
      <c r="L1748" s="4">
        <f>'FICHE PRODUIT'!$E$4607</f>
        <v>80</v>
      </c>
      <c r="M1748" s="4">
        <f>'FICHE PRODUIT'!$E$4608</f>
        <v>29.8</v>
      </c>
      <c r="N1748" s="4">
        <f>'FICHE PRODUIT'!$E$4610</f>
        <v>109.8</v>
      </c>
      <c r="O1748" s="4">
        <f>'FICHE PRODUIT'!$E$4611</f>
        <v>4.2349726775956285</v>
      </c>
      <c r="P1748" s="4">
        <f>'FICHE PRODUIT'!$E$4613</f>
        <v>465</v>
      </c>
      <c r="Q1748" s="4">
        <f>'FICHE PRODUIT'!$E$4614</f>
        <v>186</v>
      </c>
      <c r="R1748" s="4">
        <f>'FICHE PRODUIT'!$E$4615</f>
        <v>211.36363636363635</v>
      </c>
      <c r="S1748" s="122">
        <f>'FICHE PRODUIT'!$E$4616</f>
        <v>46163</v>
      </c>
      <c r="T1748" s="2" t="str">
        <f>'FICHE PRODUIT'!A4633</f>
        <v>Frais externe</v>
      </c>
      <c r="U1748" s="2" t="str">
        <f>'FICHE PRODUIT'!B4633</f>
        <v xml:space="preserve">Classwash </v>
      </c>
      <c r="V1748" s="2" t="str">
        <f>'FICHE PRODUIT'!C4633</f>
        <v>Teinture</v>
      </c>
      <c r="W1748" s="2">
        <f>'FICHE PRODUIT'!D4633</f>
        <v>1</v>
      </c>
      <c r="X1748" s="2">
        <f>'FICHE PRODUIT'!E4633</f>
        <v>49</v>
      </c>
      <c r="Y1748" s="2">
        <f>'FICHE PRODUIT'!F4633</f>
        <v>2</v>
      </c>
      <c r="Z1748" s="2">
        <f>'FICHE PRODUIT'!G4633</f>
        <v>2</v>
      </c>
      <c r="AA1748" s="2">
        <f>'FICHE PRODUIT'!H4633</f>
        <v>98</v>
      </c>
    </row>
    <row r="1749" spans="1:27" x14ac:dyDescent="0.2">
      <c r="A1749" s="7" t="str">
        <f>'FICHE PRODUIT'!$A$4594</f>
        <v>HABANO W</v>
      </c>
      <c r="B1749" s="2" t="str">
        <f>'FICHE PRODUIT'!$H$4594</f>
        <v xml:space="preserve">Caramel </v>
      </c>
      <c r="C1749" s="2" t="str">
        <f>'FICHE PRODUIT'!$S$4594</f>
        <v>W26-27</v>
      </c>
      <c r="D1749" s="2">
        <f>'FICHE PRODUIT'!$Q$4594</f>
        <v>0</v>
      </c>
      <c r="E1749" s="2" t="str">
        <f>'FICHE PRODUIT'!$S$4596</f>
        <v>IN PRODUCTION</v>
      </c>
      <c r="F1749" s="2" t="str">
        <f>'FICHE PRODUIT'!$E$4598</f>
        <v>Page 128</v>
      </c>
      <c r="G1749" s="2" t="str">
        <f>'FICHE PRODUIT'!$E$4599</f>
        <v>Done</v>
      </c>
      <c r="H1749" s="122" t="str">
        <f>'FICHE PRODUIT'!$E$4600</f>
        <v>OCEAN SURPLUS</v>
      </c>
      <c r="I1749" s="2" t="b">
        <f>'FICHE PRODUIT'!$E$4602</f>
        <v>0</v>
      </c>
      <c r="J1749" s="2" t="str">
        <f>'FICHE PRODUIT'!$E$4604</f>
        <v xml:space="preserve">Surchemise </v>
      </c>
      <c r="K1749" s="2">
        <f>'FICHE PRODUIT'!$E$4605</f>
        <v>0</v>
      </c>
      <c r="L1749" s="4">
        <f>'FICHE PRODUIT'!$E$4607</f>
        <v>80</v>
      </c>
      <c r="M1749" s="4">
        <f>'FICHE PRODUIT'!$E$4608</f>
        <v>29.8</v>
      </c>
      <c r="N1749" s="4">
        <f>'FICHE PRODUIT'!$E$4610</f>
        <v>109.8</v>
      </c>
      <c r="O1749" s="4">
        <f>'FICHE PRODUIT'!$E$4611</f>
        <v>4.2349726775956285</v>
      </c>
      <c r="P1749" s="4">
        <f>'FICHE PRODUIT'!$E$4613</f>
        <v>465</v>
      </c>
      <c r="Q1749" s="4">
        <f>'FICHE PRODUIT'!$E$4614</f>
        <v>186</v>
      </c>
      <c r="R1749" s="4">
        <f>'FICHE PRODUIT'!$E$4615</f>
        <v>211.36363636363635</v>
      </c>
      <c r="S1749" s="122">
        <f>'FICHE PRODUIT'!$E$4616</f>
        <v>46163</v>
      </c>
      <c r="T1749" s="2" t="str">
        <f>'FICHE PRODUIT'!A4634</f>
        <v>Frais externe</v>
      </c>
      <c r="U1749" s="2" t="str">
        <f>'FICHE PRODUIT'!B4634</f>
        <v>Transport</v>
      </c>
      <c r="V1749" s="2" t="str">
        <f>'FICHE PRODUIT'!C4634</f>
        <v xml:space="preserve">Européen </v>
      </c>
      <c r="W1749" s="2">
        <f>'FICHE PRODUIT'!D4634</f>
        <v>1</v>
      </c>
      <c r="X1749" s="2">
        <f>'FICHE PRODUIT'!E4634</f>
        <v>49</v>
      </c>
      <c r="Y1749" s="2">
        <f>'FICHE PRODUIT'!F4634</f>
        <v>2</v>
      </c>
      <c r="Z1749" s="2">
        <f>'FICHE PRODUIT'!G4634</f>
        <v>2</v>
      </c>
      <c r="AA1749" s="2">
        <f>'FICHE PRODUIT'!H4634</f>
        <v>98</v>
      </c>
    </row>
    <row r="1750" spans="1:27" x14ac:dyDescent="0.2">
      <c r="A1750" s="7" t="str">
        <f>'FICHE PRODUIT'!$A$4594</f>
        <v>HABANO W</v>
      </c>
      <c r="B1750" s="2" t="str">
        <f>'FICHE PRODUIT'!$H$4594</f>
        <v xml:space="preserve">Caramel </v>
      </c>
      <c r="C1750" s="2" t="str">
        <f>'FICHE PRODUIT'!$S$4594</f>
        <v>W26-27</v>
      </c>
      <c r="D1750" s="2">
        <f>'FICHE PRODUIT'!$Q$4594</f>
        <v>0</v>
      </c>
      <c r="E1750" s="2" t="str">
        <f>'FICHE PRODUIT'!$S$4596</f>
        <v>IN PRODUCTION</v>
      </c>
      <c r="F1750" s="2" t="str">
        <f>'FICHE PRODUIT'!$E$4598</f>
        <v>Page 128</v>
      </c>
      <c r="G1750" s="2" t="str">
        <f>'FICHE PRODUIT'!$E$4599</f>
        <v>Done</v>
      </c>
      <c r="H1750" s="122" t="str">
        <f>'FICHE PRODUIT'!$E$4600</f>
        <v>OCEAN SURPLUS</v>
      </c>
      <c r="I1750" s="2" t="b">
        <f>'FICHE PRODUIT'!$E$4602</f>
        <v>0</v>
      </c>
      <c r="J1750" s="2" t="str">
        <f>'FICHE PRODUIT'!$E$4604</f>
        <v xml:space="preserve">Surchemise </v>
      </c>
      <c r="K1750" s="2">
        <f>'FICHE PRODUIT'!$E$4605</f>
        <v>0</v>
      </c>
      <c r="L1750" s="4">
        <f>'FICHE PRODUIT'!$E$4607</f>
        <v>80</v>
      </c>
      <c r="M1750" s="4">
        <f>'FICHE PRODUIT'!$E$4608</f>
        <v>29.8</v>
      </c>
      <c r="N1750" s="4">
        <f>'FICHE PRODUIT'!$E$4610</f>
        <v>109.8</v>
      </c>
      <c r="O1750" s="4">
        <f>'FICHE PRODUIT'!$E$4611</f>
        <v>4.2349726775956285</v>
      </c>
      <c r="P1750" s="4">
        <f>'FICHE PRODUIT'!$E$4613</f>
        <v>465</v>
      </c>
      <c r="Q1750" s="4">
        <f>'FICHE PRODUIT'!$E$4614</f>
        <v>186</v>
      </c>
      <c r="R1750" s="4">
        <f>'FICHE PRODUIT'!$E$4615</f>
        <v>211.36363636363635</v>
      </c>
      <c r="S1750" s="122">
        <f>'FICHE PRODUIT'!$E$4616</f>
        <v>46163</v>
      </c>
      <c r="T1750" s="2" t="str">
        <f>'FICHE PRODUIT'!A4635</f>
        <v>Frais externe</v>
      </c>
      <c r="U1750" s="2" t="str">
        <f>'FICHE PRODUIT'!B4635</f>
        <v>Communication</v>
      </c>
      <c r="V1750" s="2" t="str">
        <f>'FICHE PRODUIT'!C4635</f>
        <v>Marketing</v>
      </c>
      <c r="W1750" s="2">
        <f>'FICHE PRODUIT'!D4635</f>
        <v>1</v>
      </c>
      <c r="X1750" s="2">
        <f>'FICHE PRODUIT'!E4635</f>
        <v>49</v>
      </c>
      <c r="Y1750" s="2">
        <f>'FICHE PRODUIT'!F4635</f>
        <v>0.5</v>
      </c>
      <c r="Z1750" s="2">
        <f>'FICHE PRODUIT'!G4635</f>
        <v>0.5</v>
      </c>
      <c r="AA1750" s="2">
        <f>'FICHE PRODUIT'!H4635</f>
        <v>24.5</v>
      </c>
    </row>
    <row r="1751" spans="1:27" x14ac:dyDescent="0.2">
      <c r="A1751" s="7" t="str">
        <f>'FICHE PRODUIT'!$A$4637</f>
        <v>SLACK X DENIM</v>
      </c>
      <c r="B1751" s="2" t="str">
        <f>'FICHE PRODUIT'!$H$4637</f>
        <v>Stone</v>
      </c>
      <c r="C1751" s="2" t="str">
        <f>'FICHE PRODUIT'!$S$4637</f>
        <v>W26-27</v>
      </c>
      <c r="D1751" s="2">
        <f>'FICHE PRODUIT'!$Q$4637</f>
        <v>0</v>
      </c>
      <c r="E1751" s="2" t="str">
        <f>'FICHE PRODUIT'!$S$4639</f>
        <v>PROTO</v>
      </c>
      <c r="F1751" s="2" t="str">
        <f>'FICHE PRODUIT'!$E$4641</f>
        <v>Page 129</v>
      </c>
      <c r="G1751" s="2" t="str">
        <f>'FICHE PRODUIT'!$E$4642</f>
        <v xml:space="preserve">TO DO </v>
      </c>
      <c r="H1751" s="122" t="str">
        <f>'FICHE PRODUIT'!$E$4643</f>
        <v>OCEAN SURPLUS</v>
      </c>
      <c r="I1751" s="2" t="b">
        <f>'FICHE PRODUIT'!$E$4645</f>
        <v>0</v>
      </c>
      <c r="J1751" s="2" t="str">
        <f>'FICHE PRODUIT'!$E$4647</f>
        <v>Blazers</v>
      </c>
      <c r="K1751" s="2" t="str">
        <f>'FICHE PRODUIT'!$E$4648</f>
        <v>Slack</v>
      </c>
      <c r="L1751" s="4">
        <f>'FICHE PRODUIT'!$E$4650</f>
        <v>110</v>
      </c>
      <c r="M1751" s="4">
        <f>'FICHE PRODUIT'!$E$4651</f>
        <v>36.987499999999997</v>
      </c>
      <c r="N1751" s="4">
        <f>'FICHE PRODUIT'!$E$4653</f>
        <v>146.98750000000001</v>
      </c>
      <c r="O1751" s="4">
        <f>'FICHE PRODUIT'!$E$4654</f>
        <v>4.047963262182158</v>
      </c>
      <c r="P1751" s="4">
        <f>'FICHE PRODUIT'!$E$4656</f>
        <v>595</v>
      </c>
      <c r="Q1751" s="4">
        <f>'FICHE PRODUIT'!$E$4657</f>
        <v>238</v>
      </c>
      <c r="R1751" s="4">
        <f>'FICHE PRODUIT'!$E$4658</f>
        <v>270.45454545454544</v>
      </c>
      <c r="S1751" s="122">
        <f>'FICHE PRODUIT'!$E$4659</f>
        <v>46163</v>
      </c>
      <c r="T1751" s="2" t="str">
        <f>'FICHE PRODUIT'!A4664</f>
        <v>FABRIC</v>
      </c>
      <c r="U1751" s="2" t="str">
        <f>'FICHE PRODUIT'!B4664</f>
        <v>TROFICOLOR</v>
      </c>
      <c r="V1751" s="2" t="str">
        <f>'FICHE PRODUIT'!C4664</f>
        <v>F6S1A 113 COL 100</v>
      </c>
      <c r="W1751" s="2">
        <f>'FICHE PRODUIT'!D4664</f>
        <v>1.85</v>
      </c>
      <c r="X1751" s="2">
        <f>'FICHE PRODUIT'!E4664</f>
        <v>42.550000000000004</v>
      </c>
      <c r="Y1751" s="2">
        <f>'FICHE PRODUIT'!F4664</f>
        <v>6.75</v>
      </c>
      <c r="Z1751" s="2">
        <f>'FICHE PRODUIT'!G4664</f>
        <v>12.487500000000001</v>
      </c>
      <c r="AA1751" s="2">
        <f>'FICHE PRODUIT'!H4664</f>
        <v>287.21250000000003</v>
      </c>
    </row>
    <row r="1752" spans="1:27" x14ac:dyDescent="0.2">
      <c r="A1752" s="7" t="str">
        <f>'FICHE PRODUIT'!$A$4637</f>
        <v>SLACK X DENIM</v>
      </c>
      <c r="B1752" s="2" t="str">
        <f>'FICHE PRODUIT'!$H$4637</f>
        <v>Stone</v>
      </c>
      <c r="C1752" s="2" t="str">
        <f>'FICHE PRODUIT'!$S$4637</f>
        <v>W26-27</v>
      </c>
      <c r="D1752" s="2">
        <f>'FICHE PRODUIT'!$Q$4637</f>
        <v>0</v>
      </c>
      <c r="E1752" s="2" t="str">
        <f>'FICHE PRODUIT'!$S$4639</f>
        <v>PROTO</v>
      </c>
      <c r="F1752" s="2" t="str">
        <f>'FICHE PRODUIT'!$E$4641</f>
        <v>Page 129</v>
      </c>
      <c r="G1752" s="2" t="str">
        <f>'FICHE PRODUIT'!$E$4642</f>
        <v xml:space="preserve">TO DO </v>
      </c>
      <c r="H1752" s="122" t="str">
        <f>'FICHE PRODUIT'!$E$4643</f>
        <v>OCEAN SURPLUS</v>
      </c>
      <c r="I1752" s="2" t="b">
        <f>'FICHE PRODUIT'!$E$4645</f>
        <v>0</v>
      </c>
      <c r="J1752" s="2" t="str">
        <f>'FICHE PRODUIT'!$E$4647</f>
        <v>Blazers</v>
      </c>
      <c r="K1752" s="2" t="str">
        <f>'FICHE PRODUIT'!$E$4648</f>
        <v>Slack</v>
      </c>
      <c r="L1752" s="4">
        <f>'FICHE PRODUIT'!$E$4650</f>
        <v>110</v>
      </c>
      <c r="M1752" s="4">
        <f>'FICHE PRODUIT'!$E$4651</f>
        <v>36.987499999999997</v>
      </c>
      <c r="N1752" s="4">
        <f>'FICHE PRODUIT'!$E$4653</f>
        <v>146.98750000000001</v>
      </c>
      <c r="O1752" s="4">
        <f>'FICHE PRODUIT'!$E$4654</f>
        <v>4.047963262182158</v>
      </c>
      <c r="P1752" s="4">
        <f>'FICHE PRODUIT'!$E$4656</f>
        <v>595</v>
      </c>
      <c r="Q1752" s="4">
        <f>'FICHE PRODUIT'!$E$4657</f>
        <v>238</v>
      </c>
      <c r="R1752" s="4">
        <f>'FICHE PRODUIT'!$E$4658</f>
        <v>270.45454545454544</v>
      </c>
      <c r="S1752" s="122">
        <f>'FICHE PRODUIT'!$E$4659</f>
        <v>46163</v>
      </c>
      <c r="T1752" s="2">
        <f>'FICHE PRODUIT'!A4665</f>
        <v>0</v>
      </c>
      <c r="U1752" s="2">
        <f>'FICHE PRODUIT'!B4665</f>
        <v>0</v>
      </c>
      <c r="V1752" s="2">
        <f>'FICHE PRODUIT'!C4665</f>
        <v>0</v>
      </c>
      <c r="W1752" s="2">
        <f>'FICHE PRODUIT'!D4665</f>
        <v>0</v>
      </c>
      <c r="X1752" s="2">
        <f>'FICHE PRODUIT'!E4665</f>
        <v>0</v>
      </c>
      <c r="Y1752" s="2">
        <f>'FICHE PRODUIT'!F4665</f>
        <v>0</v>
      </c>
      <c r="Z1752" s="2">
        <f>'FICHE PRODUIT'!G4665</f>
        <v>0</v>
      </c>
      <c r="AA1752" s="2">
        <f>'FICHE PRODUIT'!H4665</f>
        <v>0</v>
      </c>
    </row>
    <row r="1753" spans="1:27" x14ac:dyDescent="0.2">
      <c r="A1753" s="7" t="str">
        <f>'FICHE PRODUIT'!$A$4637</f>
        <v>SLACK X DENIM</v>
      </c>
      <c r="B1753" s="2" t="str">
        <f>'FICHE PRODUIT'!$H$4637</f>
        <v>Stone</v>
      </c>
      <c r="C1753" s="2" t="str">
        <f>'FICHE PRODUIT'!$S$4637</f>
        <v>W26-27</v>
      </c>
      <c r="D1753" s="2">
        <f>'FICHE PRODUIT'!$Q$4637</f>
        <v>0</v>
      </c>
      <c r="E1753" s="2" t="str">
        <f>'FICHE PRODUIT'!$S$4639</f>
        <v>PROTO</v>
      </c>
      <c r="F1753" s="2" t="str">
        <f>'FICHE PRODUIT'!$E$4641</f>
        <v>Page 129</v>
      </c>
      <c r="G1753" s="2" t="str">
        <f>'FICHE PRODUIT'!$E$4642</f>
        <v xml:space="preserve">TO DO </v>
      </c>
      <c r="H1753" s="122" t="str">
        <f>'FICHE PRODUIT'!$E$4643</f>
        <v>OCEAN SURPLUS</v>
      </c>
      <c r="I1753" s="2" t="b">
        <f>'FICHE PRODUIT'!$E$4645</f>
        <v>0</v>
      </c>
      <c r="J1753" s="2" t="str">
        <f>'FICHE PRODUIT'!$E$4647</f>
        <v>Blazers</v>
      </c>
      <c r="K1753" s="2" t="str">
        <f>'FICHE PRODUIT'!$E$4648</f>
        <v>Slack</v>
      </c>
      <c r="L1753" s="4">
        <f>'FICHE PRODUIT'!$E$4650</f>
        <v>110</v>
      </c>
      <c r="M1753" s="4">
        <f>'FICHE PRODUIT'!$E$4651</f>
        <v>36.987499999999997</v>
      </c>
      <c r="N1753" s="4">
        <f>'FICHE PRODUIT'!$E$4653</f>
        <v>146.98750000000001</v>
      </c>
      <c r="O1753" s="4">
        <f>'FICHE PRODUIT'!$E$4654</f>
        <v>4.047963262182158</v>
      </c>
      <c r="P1753" s="4">
        <f>'FICHE PRODUIT'!$E$4656</f>
        <v>595</v>
      </c>
      <c r="Q1753" s="4">
        <f>'FICHE PRODUIT'!$E$4657</f>
        <v>238</v>
      </c>
      <c r="R1753" s="4">
        <f>'FICHE PRODUIT'!$E$4658</f>
        <v>270.45454545454544</v>
      </c>
      <c r="S1753" s="122">
        <f>'FICHE PRODUIT'!$E$4659</f>
        <v>46163</v>
      </c>
      <c r="T1753" s="2">
        <f>'FICHE PRODUIT'!A4666</f>
        <v>0</v>
      </c>
      <c r="U1753" s="2">
        <f>'FICHE PRODUIT'!B4666</f>
        <v>0</v>
      </c>
      <c r="V1753" s="2">
        <f>'FICHE PRODUIT'!C4666</f>
        <v>0</v>
      </c>
      <c r="W1753" s="2">
        <f>'FICHE PRODUIT'!D4666</f>
        <v>0</v>
      </c>
      <c r="X1753" s="2">
        <f>'FICHE PRODUIT'!E4666</f>
        <v>0</v>
      </c>
      <c r="Y1753" s="2">
        <f>'FICHE PRODUIT'!F4666</f>
        <v>0</v>
      </c>
      <c r="Z1753" s="2">
        <f>'FICHE PRODUIT'!G4666</f>
        <v>0</v>
      </c>
      <c r="AA1753" s="2">
        <f>'FICHE PRODUIT'!H4666</f>
        <v>0</v>
      </c>
    </row>
    <row r="1754" spans="1:27" x14ac:dyDescent="0.2">
      <c r="A1754" s="7" t="str">
        <f>'FICHE PRODUIT'!$A$4637</f>
        <v>SLACK X DENIM</v>
      </c>
      <c r="B1754" s="2" t="str">
        <f>'FICHE PRODUIT'!$H$4637</f>
        <v>Stone</v>
      </c>
      <c r="C1754" s="2" t="str">
        <f>'FICHE PRODUIT'!$S$4637</f>
        <v>W26-27</v>
      </c>
      <c r="D1754" s="2">
        <f>'FICHE PRODUIT'!$Q$4637</f>
        <v>0</v>
      </c>
      <c r="E1754" s="2" t="str">
        <f>'FICHE PRODUIT'!$S$4639</f>
        <v>PROTO</v>
      </c>
      <c r="F1754" s="2" t="str">
        <f>'FICHE PRODUIT'!$E$4641</f>
        <v>Page 129</v>
      </c>
      <c r="G1754" s="2" t="str">
        <f>'FICHE PRODUIT'!$E$4642</f>
        <v xml:space="preserve">TO DO </v>
      </c>
      <c r="H1754" s="122" t="str">
        <f>'FICHE PRODUIT'!$E$4643</f>
        <v>OCEAN SURPLUS</v>
      </c>
      <c r="I1754" s="2" t="b">
        <f>'FICHE PRODUIT'!$E$4645</f>
        <v>0</v>
      </c>
      <c r="J1754" s="2" t="str">
        <f>'FICHE PRODUIT'!$E$4647</f>
        <v>Blazers</v>
      </c>
      <c r="K1754" s="2" t="str">
        <f>'FICHE PRODUIT'!$E$4648</f>
        <v>Slack</v>
      </c>
      <c r="L1754" s="4">
        <f>'FICHE PRODUIT'!$E$4650</f>
        <v>110</v>
      </c>
      <c r="M1754" s="4">
        <f>'FICHE PRODUIT'!$E$4651</f>
        <v>36.987499999999997</v>
      </c>
      <c r="N1754" s="4">
        <f>'FICHE PRODUIT'!$E$4653</f>
        <v>146.98750000000001</v>
      </c>
      <c r="O1754" s="4">
        <f>'FICHE PRODUIT'!$E$4654</f>
        <v>4.047963262182158</v>
      </c>
      <c r="P1754" s="4">
        <f>'FICHE PRODUIT'!$E$4656</f>
        <v>595</v>
      </c>
      <c r="Q1754" s="4">
        <f>'FICHE PRODUIT'!$E$4657</f>
        <v>238</v>
      </c>
      <c r="R1754" s="4">
        <f>'FICHE PRODUIT'!$E$4658</f>
        <v>270.45454545454544</v>
      </c>
      <c r="S1754" s="122">
        <f>'FICHE PRODUIT'!$E$4659</f>
        <v>46163</v>
      </c>
      <c r="T1754" s="2">
        <f>'FICHE PRODUIT'!A4667</f>
        <v>0</v>
      </c>
      <c r="U1754" s="2">
        <f>'FICHE PRODUIT'!B4667</f>
        <v>0</v>
      </c>
      <c r="V1754" s="2">
        <f>'FICHE PRODUIT'!C4667</f>
        <v>0</v>
      </c>
      <c r="W1754" s="2">
        <f>'FICHE PRODUIT'!D4667</f>
        <v>0</v>
      </c>
      <c r="X1754" s="2">
        <f>'FICHE PRODUIT'!E4667</f>
        <v>0</v>
      </c>
      <c r="Y1754" s="2">
        <f>'FICHE PRODUIT'!F4667</f>
        <v>0</v>
      </c>
      <c r="Z1754" s="2">
        <f>'FICHE PRODUIT'!G4667</f>
        <v>0</v>
      </c>
      <c r="AA1754" s="2">
        <f>'FICHE PRODUIT'!H4667</f>
        <v>0</v>
      </c>
    </row>
    <row r="1755" spans="1:27" x14ac:dyDescent="0.2">
      <c r="A1755" s="7" t="str">
        <f>'FICHE PRODUIT'!$A$4637</f>
        <v>SLACK X DENIM</v>
      </c>
      <c r="B1755" s="2" t="str">
        <f>'FICHE PRODUIT'!$H$4637</f>
        <v>Stone</v>
      </c>
      <c r="C1755" s="2" t="str">
        <f>'FICHE PRODUIT'!$S$4637</f>
        <v>W26-27</v>
      </c>
      <c r="D1755" s="2">
        <f>'FICHE PRODUIT'!$Q$4637</f>
        <v>0</v>
      </c>
      <c r="E1755" s="2" t="str">
        <f>'FICHE PRODUIT'!$S$4639</f>
        <v>PROTO</v>
      </c>
      <c r="F1755" s="2" t="str">
        <f>'FICHE PRODUIT'!$E$4641</f>
        <v>Page 129</v>
      </c>
      <c r="G1755" s="2" t="str">
        <f>'FICHE PRODUIT'!$E$4642</f>
        <v xml:space="preserve">TO DO </v>
      </c>
      <c r="H1755" s="122" t="str">
        <f>'FICHE PRODUIT'!$E$4643</f>
        <v>OCEAN SURPLUS</v>
      </c>
      <c r="I1755" s="2" t="b">
        <f>'FICHE PRODUIT'!$E$4645</f>
        <v>0</v>
      </c>
      <c r="J1755" s="2" t="str">
        <f>'FICHE PRODUIT'!$E$4647</f>
        <v>Blazers</v>
      </c>
      <c r="K1755" s="2" t="str">
        <f>'FICHE PRODUIT'!$E$4648</f>
        <v>Slack</v>
      </c>
      <c r="L1755" s="4">
        <f>'FICHE PRODUIT'!$E$4650</f>
        <v>110</v>
      </c>
      <c r="M1755" s="4">
        <f>'FICHE PRODUIT'!$E$4651</f>
        <v>36.987499999999997</v>
      </c>
      <c r="N1755" s="4">
        <f>'FICHE PRODUIT'!$E$4653</f>
        <v>146.98750000000001</v>
      </c>
      <c r="O1755" s="4">
        <f>'FICHE PRODUIT'!$E$4654</f>
        <v>4.047963262182158</v>
      </c>
      <c r="P1755" s="4">
        <f>'FICHE PRODUIT'!$E$4656</f>
        <v>595</v>
      </c>
      <c r="Q1755" s="4">
        <f>'FICHE PRODUIT'!$E$4657</f>
        <v>238</v>
      </c>
      <c r="R1755" s="4">
        <f>'FICHE PRODUIT'!$E$4658</f>
        <v>270.45454545454544</v>
      </c>
      <c r="S1755" s="122">
        <f>'FICHE PRODUIT'!$E$4659</f>
        <v>46163</v>
      </c>
      <c r="T1755" s="2">
        <f>'FICHE PRODUIT'!A4668</f>
        <v>0</v>
      </c>
      <c r="U1755" s="2">
        <f>'FICHE PRODUIT'!B4668</f>
        <v>0</v>
      </c>
      <c r="V1755" s="2">
        <f>'FICHE PRODUIT'!C4668</f>
        <v>0</v>
      </c>
      <c r="W1755" s="2">
        <f>'FICHE PRODUIT'!D4668</f>
        <v>0</v>
      </c>
      <c r="X1755" s="2">
        <f>'FICHE PRODUIT'!E4668</f>
        <v>0</v>
      </c>
      <c r="Y1755" s="2">
        <f>'FICHE PRODUIT'!F4668</f>
        <v>0</v>
      </c>
      <c r="Z1755" s="2">
        <f>'FICHE PRODUIT'!G4668</f>
        <v>0</v>
      </c>
      <c r="AA1755" s="2">
        <f>'FICHE PRODUIT'!H4668</f>
        <v>0</v>
      </c>
    </row>
    <row r="1756" spans="1:27" x14ac:dyDescent="0.2">
      <c r="A1756" s="7" t="str">
        <f>'FICHE PRODUIT'!$A$4637</f>
        <v>SLACK X DENIM</v>
      </c>
      <c r="B1756" s="2" t="str">
        <f>'FICHE PRODUIT'!$H$4637</f>
        <v>Stone</v>
      </c>
      <c r="C1756" s="2" t="str">
        <f>'FICHE PRODUIT'!$S$4637</f>
        <v>W26-27</v>
      </c>
      <c r="D1756" s="2">
        <f>'FICHE PRODUIT'!$Q$4637</f>
        <v>0</v>
      </c>
      <c r="E1756" s="2" t="str">
        <f>'FICHE PRODUIT'!$S$4639</f>
        <v>PROTO</v>
      </c>
      <c r="F1756" s="2" t="str">
        <f>'FICHE PRODUIT'!$E$4641</f>
        <v>Page 129</v>
      </c>
      <c r="G1756" s="2" t="str">
        <f>'FICHE PRODUIT'!$E$4642</f>
        <v xml:space="preserve">TO DO </v>
      </c>
      <c r="H1756" s="122" t="str">
        <f>'FICHE PRODUIT'!$E$4643</f>
        <v>OCEAN SURPLUS</v>
      </c>
      <c r="I1756" s="2" t="b">
        <f>'FICHE PRODUIT'!$E$4645</f>
        <v>0</v>
      </c>
      <c r="J1756" s="2" t="str">
        <f>'FICHE PRODUIT'!$E$4647</f>
        <v>Blazers</v>
      </c>
      <c r="K1756" s="2" t="str">
        <f>'FICHE PRODUIT'!$E$4648</f>
        <v>Slack</v>
      </c>
      <c r="L1756" s="4">
        <f>'FICHE PRODUIT'!$E$4650</f>
        <v>110</v>
      </c>
      <c r="M1756" s="4">
        <f>'FICHE PRODUIT'!$E$4651</f>
        <v>36.987499999999997</v>
      </c>
      <c r="N1756" s="4">
        <f>'FICHE PRODUIT'!$E$4653</f>
        <v>146.98750000000001</v>
      </c>
      <c r="O1756" s="4">
        <f>'FICHE PRODUIT'!$E$4654</f>
        <v>4.047963262182158</v>
      </c>
      <c r="P1756" s="4">
        <f>'FICHE PRODUIT'!$E$4656</f>
        <v>595</v>
      </c>
      <c r="Q1756" s="4">
        <f>'FICHE PRODUIT'!$E$4657</f>
        <v>238</v>
      </c>
      <c r="R1756" s="4">
        <f>'FICHE PRODUIT'!$E$4658</f>
        <v>270.45454545454544</v>
      </c>
      <c r="S1756" s="122">
        <f>'FICHE PRODUIT'!$E$4659</f>
        <v>46163</v>
      </c>
      <c r="T1756" s="2">
        <f>'FICHE PRODUIT'!A4669</f>
        <v>0</v>
      </c>
      <c r="U1756" s="2">
        <f>'FICHE PRODUIT'!B4669</f>
        <v>0</v>
      </c>
      <c r="V1756" s="2">
        <f>'FICHE PRODUIT'!C4669</f>
        <v>0</v>
      </c>
      <c r="W1756" s="2">
        <f>'FICHE PRODUIT'!D4669</f>
        <v>0</v>
      </c>
      <c r="X1756" s="2">
        <f>'FICHE PRODUIT'!E4669</f>
        <v>0</v>
      </c>
      <c r="Y1756" s="2">
        <f>'FICHE PRODUIT'!F4669</f>
        <v>0</v>
      </c>
      <c r="Z1756" s="2">
        <f>'FICHE PRODUIT'!G4669</f>
        <v>0</v>
      </c>
      <c r="AA1756" s="2">
        <f>'FICHE PRODUIT'!H4669</f>
        <v>0</v>
      </c>
    </row>
    <row r="1757" spans="1:27" x14ac:dyDescent="0.2">
      <c r="A1757" s="7" t="str">
        <f>'FICHE PRODUIT'!$A$4637</f>
        <v>SLACK X DENIM</v>
      </c>
      <c r="B1757" s="2" t="str">
        <f>'FICHE PRODUIT'!$H$4637</f>
        <v>Stone</v>
      </c>
      <c r="C1757" s="2" t="str">
        <f>'FICHE PRODUIT'!$S$4637</f>
        <v>W26-27</v>
      </c>
      <c r="D1757" s="2">
        <f>'FICHE PRODUIT'!$Q$4637</f>
        <v>0</v>
      </c>
      <c r="E1757" s="2" t="str">
        <f>'FICHE PRODUIT'!$S$4639</f>
        <v>PROTO</v>
      </c>
      <c r="F1757" s="2" t="str">
        <f>'FICHE PRODUIT'!$E$4641</f>
        <v>Page 129</v>
      </c>
      <c r="G1757" s="2" t="str">
        <f>'FICHE PRODUIT'!$E$4642</f>
        <v xml:space="preserve">TO DO </v>
      </c>
      <c r="H1757" s="122" t="str">
        <f>'FICHE PRODUIT'!$E$4643</f>
        <v>OCEAN SURPLUS</v>
      </c>
      <c r="I1757" s="2" t="b">
        <f>'FICHE PRODUIT'!$E$4645</f>
        <v>0</v>
      </c>
      <c r="J1757" s="2" t="str">
        <f>'FICHE PRODUIT'!$E$4647</f>
        <v>Blazers</v>
      </c>
      <c r="K1757" s="2" t="str">
        <f>'FICHE PRODUIT'!$E$4648</f>
        <v>Slack</v>
      </c>
      <c r="L1757" s="4">
        <f>'FICHE PRODUIT'!$E$4650</f>
        <v>110</v>
      </c>
      <c r="M1757" s="4">
        <f>'FICHE PRODUIT'!$E$4651</f>
        <v>36.987499999999997</v>
      </c>
      <c r="N1757" s="4">
        <f>'FICHE PRODUIT'!$E$4653</f>
        <v>146.98750000000001</v>
      </c>
      <c r="O1757" s="4">
        <f>'FICHE PRODUIT'!$E$4654</f>
        <v>4.047963262182158</v>
      </c>
      <c r="P1757" s="4">
        <f>'FICHE PRODUIT'!$E$4656</f>
        <v>595</v>
      </c>
      <c r="Q1757" s="4">
        <f>'FICHE PRODUIT'!$E$4657</f>
        <v>238</v>
      </c>
      <c r="R1757" s="4">
        <f>'FICHE PRODUIT'!$E$4658</f>
        <v>270.45454545454544</v>
      </c>
      <c r="S1757" s="122">
        <f>'FICHE PRODUIT'!$E$4659</f>
        <v>46163</v>
      </c>
      <c r="T1757" s="2">
        <f>'FICHE PRODUIT'!A4670</f>
        <v>0</v>
      </c>
      <c r="U1757" s="2">
        <f>'FICHE PRODUIT'!B4670</f>
        <v>0</v>
      </c>
      <c r="V1757" s="2">
        <f>'FICHE PRODUIT'!C4670</f>
        <v>0</v>
      </c>
      <c r="W1757" s="2">
        <f>'FICHE PRODUIT'!D4670</f>
        <v>0</v>
      </c>
      <c r="X1757" s="2">
        <f>'FICHE PRODUIT'!E4670</f>
        <v>0</v>
      </c>
      <c r="Y1757" s="2">
        <f>'FICHE PRODUIT'!F4670</f>
        <v>0</v>
      </c>
      <c r="Z1757" s="2">
        <f>'FICHE PRODUIT'!G4670</f>
        <v>0</v>
      </c>
      <c r="AA1757" s="2">
        <f>'FICHE PRODUIT'!H4670</f>
        <v>0</v>
      </c>
    </row>
    <row r="1758" spans="1:27" x14ac:dyDescent="0.2">
      <c r="A1758" s="7" t="str">
        <f>'FICHE PRODUIT'!$A$4637</f>
        <v>SLACK X DENIM</v>
      </c>
      <c r="B1758" s="2" t="str">
        <f>'FICHE PRODUIT'!$H$4637</f>
        <v>Stone</v>
      </c>
      <c r="C1758" s="2" t="str">
        <f>'FICHE PRODUIT'!$S$4637</f>
        <v>W26-27</v>
      </c>
      <c r="D1758" s="2">
        <f>'FICHE PRODUIT'!$Q$4637</f>
        <v>0</v>
      </c>
      <c r="E1758" s="2" t="str">
        <f>'FICHE PRODUIT'!$S$4639</f>
        <v>PROTO</v>
      </c>
      <c r="F1758" s="2" t="str">
        <f>'FICHE PRODUIT'!$E$4641</f>
        <v>Page 129</v>
      </c>
      <c r="G1758" s="2" t="str">
        <f>'FICHE PRODUIT'!$E$4642</f>
        <v xml:space="preserve">TO DO </v>
      </c>
      <c r="H1758" s="122" t="str">
        <f>'FICHE PRODUIT'!$E$4643</f>
        <v>OCEAN SURPLUS</v>
      </c>
      <c r="I1758" s="2" t="b">
        <f>'FICHE PRODUIT'!$E$4645</f>
        <v>0</v>
      </c>
      <c r="J1758" s="2" t="str">
        <f>'FICHE PRODUIT'!$E$4647</f>
        <v>Blazers</v>
      </c>
      <c r="K1758" s="2" t="str">
        <f>'FICHE PRODUIT'!$E$4648</f>
        <v>Slack</v>
      </c>
      <c r="L1758" s="4">
        <f>'FICHE PRODUIT'!$E$4650</f>
        <v>110</v>
      </c>
      <c r="M1758" s="4">
        <f>'FICHE PRODUIT'!$E$4651</f>
        <v>36.987499999999997</v>
      </c>
      <c r="N1758" s="4">
        <f>'FICHE PRODUIT'!$E$4653</f>
        <v>146.98750000000001</v>
      </c>
      <c r="O1758" s="4">
        <f>'FICHE PRODUIT'!$E$4654</f>
        <v>4.047963262182158</v>
      </c>
      <c r="P1758" s="4">
        <f>'FICHE PRODUIT'!$E$4656</f>
        <v>595</v>
      </c>
      <c r="Q1758" s="4">
        <f>'FICHE PRODUIT'!$E$4657</f>
        <v>238</v>
      </c>
      <c r="R1758" s="4">
        <f>'FICHE PRODUIT'!$E$4658</f>
        <v>270.45454545454544</v>
      </c>
      <c r="S1758" s="122">
        <f>'FICHE PRODUIT'!$E$4659</f>
        <v>46163</v>
      </c>
      <c r="T1758" s="2">
        <f>'FICHE PRODUIT'!A4671</f>
        <v>0</v>
      </c>
      <c r="U1758" s="2">
        <f>'FICHE PRODUIT'!B4671</f>
        <v>0</v>
      </c>
      <c r="V1758" s="2">
        <f>'FICHE PRODUIT'!C4671</f>
        <v>0</v>
      </c>
      <c r="W1758" s="2">
        <f>'FICHE PRODUIT'!D4671</f>
        <v>0</v>
      </c>
      <c r="X1758" s="2">
        <f>'FICHE PRODUIT'!E4671</f>
        <v>0</v>
      </c>
      <c r="Y1758" s="2">
        <f>'FICHE PRODUIT'!F4671</f>
        <v>0</v>
      </c>
      <c r="Z1758" s="2">
        <f>'FICHE PRODUIT'!G4671</f>
        <v>0</v>
      </c>
      <c r="AA1758" s="2">
        <f>'FICHE PRODUIT'!H4671</f>
        <v>0</v>
      </c>
    </row>
    <row r="1759" spans="1:27" x14ac:dyDescent="0.2">
      <c r="A1759" s="7" t="str">
        <f>'FICHE PRODUIT'!$A$4637</f>
        <v>SLACK X DENIM</v>
      </c>
      <c r="B1759" s="2" t="str">
        <f>'FICHE PRODUIT'!$H$4637</f>
        <v>Stone</v>
      </c>
      <c r="C1759" s="2" t="str">
        <f>'FICHE PRODUIT'!$S$4637</f>
        <v>W26-27</v>
      </c>
      <c r="D1759" s="2">
        <f>'FICHE PRODUIT'!$Q$4637</f>
        <v>0</v>
      </c>
      <c r="E1759" s="2" t="str">
        <f>'FICHE PRODUIT'!$S$4639</f>
        <v>PROTO</v>
      </c>
      <c r="F1759" s="2" t="str">
        <f>'FICHE PRODUIT'!$E$4641</f>
        <v>Page 129</v>
      </c>
      <c r="G1759" s="2" t="str">
        <f>'FICHE PRODUIT'!$E$4642</f>
        <v xml:space="preserve">TO DO </v>
      </c>
      <c r="H1759" s="122" t="str">
        <f>'FICHE PRODUIT'!$E$4643</f>
        <v>OCEAN SURPLUS</v>
      </c>
      <c r="I1759" s="2" t="b">
        <f>'FICHE PRODUIT'!$E$4645</f>
        <v>0</v>
      </c>
      <c r="J1759" s="2" t="str">
        <f>'FICHE PRODUIT'!$E$4647</f>
        <v>Blazers</v>
      </c>
      <c r="K1759" s="2" t="str">
        <f>'FICHE PRODUIT'!$E$4648</f>
        <v>Slack</v>
      </c>
      <c r="L1759" s="4">
        <f>'FICHE PRODUIT'!$E$4650</f>
        <v>110</v>
      </c>
      <c r="M1759" s="4">
        <f>'FICHE PRODUIT'!$E$4651</f>
        <v>36.987499999999997</v>
      </c>
      <c r="N1759" s="4">
        <f>'FICHE PRODUIT'!$E$4653</f>
        <v>146.98750000000001</v>
      </c>
      <c r="O1759" s="4">
        <f>'FICHE PRODUIT'!$E$4654</f>
        <v>4.047963262182158</v>
      </c>
      <c r="P1759" s="4">
        <f>'FICHE PRODUIT'!$E$4656</f>
        <v>595</v>
      </c>
      <c r="Q1759" s="4">
        <f>'FICHE PRODUIT'!$E$4657</f>
        <v>238</v>
      </c>
      <c r="R1759" s="4">
        <f>'FICHE PRODUIT'!$E$4658</f>
        <v>270.45454545454544</v>
      </c>
      <c r="S1759" s="122">
        <f>'FICHE PRODUIT'!$E$4659</f>
        <v>46163</v>
      </c>
      <c r="T1759" s="2">
        <f>'FICHE PRODUIT'!A4672</f>
        <v>0</v>
      </c>
      <c r="U1759" s="2">
        <f>'FICHE PRODUIT'!B4672</f>
        <v>0</v>
      </c>
      <c r="V1759" s="2">
        <f>'FICHE PRODUIT'!C4672</f>
        <v>0</v>
      </c>
      <c r="W1759" s="2">
        <f>'FICHE PRODUIT'!D4672</f>
        <v>0</v>
      </c>
      <c r="X1759" s="2">
        <f>'FICHE PRODUIT'!E4672</f>
        <v>0</v>
      </c>
      <c r="Y1759" s="2">
        <f>'FICHE PRODUIT'!F4672</f>
        <v>0</v>
      </c>
      <c r="Z1759" s="2">
        <f>'FICHE PRODUIT'!G4672</f>
        <v>0</v>
      </c>
      <c r="AA1759" s="2">
        <f>'FICHE PRODUIT'!H4672</f>
        <v>0</v>
      </c>
    </row>
    <row r="1760" spans="1:27" x14ac:dyDescent="0.2">
      <c r="A1760" s="7" t="str">
        <f>'FICHE PRODUIT'!$A$4637</f>
        <v>SLACK X DENIM</v>
      </c>
      <c r="B1760" s="2" t="str">
        <f>'FICHE PRODUIT'!$H$4637</f>
        <v>Stone</v>
      </c>
      <c r="C1760" s="2" t="str">
        <f>'FICHE PRODUIT'!$S$4637</f>
        <v>W26-27</v>
      </c>
      <c r="D1760" s="2">
        <f>'FICHE PRODUIT'!$Q$4637</f>
        <v>0</v>
      </c>
      <c r="E1760" s="2" t="str">
        <f>'FICHE PRODUIT'!$S$4639</f>
        <v>PROTO</v>
      </c>
      <c r="F1760" s="2" t="str">
        <f>'FICHE PRODUIT'!$E$4641</f>
        <v>Page 129</v>
      </c>
      <c r="G1760" s="2" t="str">
        <f>'FICHE PRODUIT'!$E$4642</f>
        <v xml:space="preserve">TO DO </v>
      </c>
      <c r="H1760" s="122" t="str">
        <f>'FICHE PRODUIT'!$E$4643</f>
        <v>OCEAN SURPLUS</v>
      </c>
      <c r="I1760" s="2" t="b">
        <f>'FICHE PRODUIT'!$E$4645</f>
        <v>0</v>
      </c>
      <c r="J1760" s="2" t="str">
        <f>'FICHE PRODUIT'!$E$4647</f>
        <v>Blazers</v>
      </c>
      <c r="K1760" s="2" t="str">
        <f>'FICHE PRODUIT'!$E$4648</f>
        <v>Slack</v>
      </c>
      <c r="L1760" s="4">
        <f>'FICHE PRODUIT'!$E$4650</f>
        <v>110</v>
      </c>
      <c r="M1760" s="4">
        <f>'FICHE PRODUIT'!$E$4651</f>
        <v>36.987499999999997</v>
      </c>
      <c r="N1760" s="4">
        <f>'FICHE PRODUIT'!$E$4653</f>
        <v>146.98750000000001</v>
      </c>
      <c r="O1760" s="4">
        <f>'FICHE PRODUIT'!$E$4654</f>
        <v>4.047963262182158</v>
      </c>
      <c r="P1760" s="4">
        <f>'FICHE PRODUIT'!$E$4656</f>
        <v>595</v>
      </c>
      <c r="Q1760" s="4">
        <f>'FICHE PRODUIT'!$E$4657</f>
        <v>238</v>
      </c>
      <c r="R1760" s="4">
        <f>'FICHE PRODUIT'!$E$4658</f>
        <v>270.45454545454544</v>
      </c>
      <c r="S1760" s="122">
        <f>'FICHE PRODUIT'!$E$4659</f>
        <v>46163</v>
      </c>
      <c r="T1760" s="2">
        <f>'FICHE PRODUIT'!A4673</f>
        <v>0</v>
      </c>
      <c r="U1760" s="2">
        <f>'FICHE PRODUIT'!B4673</f>
        <v>0</v>
      </c>
      <c r="V1760" s="2">
        <f>'FICHE PRODUIT'!C4673</f>
        <v>0</v>
      </c>
      <c r="W1760" s="2">
        <f>'FICHE PRODUIT'!D4673</f>
        <v>0</v>
      </c>
      <c r="X1760" s="2">
        <f>'FICHE PRODUIT'!E4673</f>
        <v>0</v>
      </c>
      <c r="Y1760" s="2">
        <f>'FICHE PRODUIT'!F4673</f>
        <v>0</v>
      </c>
      <c r="Z1760" s="2">
        <f>'FICHE PRODUIT'!G4673</f>
        <v>0</v>
      </c>
      <c r="AA1760" s="2">
        <f>'FICHE PRODUIT'!H4673</f>
        <v>0</v>
      </c>
    </row>
    <row r="1761" spans="1:27" x14ac:dyDescent="0.2">
      <c r="A1761" s="7" t="str">
        <f>'FICHE PRODUIT'!$A$4637</f>
        <v>SLACK X DENIM</v>
      </c>
      <c r="B1761" s="2" t="str">
        <f>'FICHE PRODUIT'!$H$4637</f>
        <v>Stone</v>
      </c>
      <c r="C1761" s="2" t="str">
        <f>'FICHE PRODUIT'!$S$4637</f>
        <v>W26-27</v>
      </c>
      <c r="D1761" s="2">
        <f>'FICHE PRODUIT'!$Q$4637</f>
        <v>0</v>
      </c>
      <c r="E1761" s="2" t="str">
        <f>'FICHE PRODUIT'!$S$4639</f>
        <v>PROTO</v>
      </c>
      <c r="F1761" s="2" t="str">
        <f>'FICHE PRODUIT'!$E$4641</f>
        <v>Page 129</v>
      </c>
      <c r="G1761" s="2" t="str">
        <f>'FICHE PRODUIT'!$E$4642</f>
        <v xml:space="preserve">TO DO </v>
      </c>
      <c r="H1761" s="122" t="str">
        <f>'FICHE PRODUIT'!$E$4643</f>
        <v>OCEAN SURPLUS</v>
      </c>
      <c r="I1761" s="2" t="b">
        <f>'FICHE PRODUIT'!$E$4645</f>
        <v>0</v>
      </c>
      <c r="J1761" s="2" t="str">
        <f>'FICHE PRODUIT'!$E$4647</f>
        <v>Blazers</v>
      </c>
      <c r="K1761" s="2" t="str">
        <f>'FICHE PRODUIT'!$E$4648</f>
        <v>Slack</v>
      </c>
      <c r="L1761" s="4">
        <f>'FICHE PRODUIT'!$E$4650</f>
        <v>110</v>
      </c>
      <c r="M1761" s="4">
        <f>'FICHE PRODUIT'!$E$4651</f>
        <v>36.987499999999997</v>
      </c>
      <c r="N1761" s="4">
        <f>'FICHE PRODUIT'!$E$4653</f>
        <v>146.98750000000001</v>
      </c>
      <c r="O1761" s="4">
        <f>'FICHE PRODUIT'!$E$4654</f>
        <v>4.047963262182158</v>
      </c>
      <c r="P1761" s="4">
        <f>'FICHE PRODUIT'!$E$4656</f>
        <v>595</v>
      </c>
      <c r="Q1761" s="4">
        <f>'FICHE PRODUIT'!$E$4657</f>
        <v>238</v>
      </c>
      <c r="R1761" s="4">
        <f>'FICHE PRODUIT'!$E$4658</f>
        <v>270.45454545454544</v>
      </c>
      <c r="S1761" s="122">
        <f>'FICHE PRODUIT'!$E$4659</f>
        <v>46163</v>
      </c>
      <c r="T1761" s="2">
        <f>'FICHE PRODUIT'!A4674</f>
        <v>0</v>
      </c>
      <c r="U1761" s="2">
        <f>'FICHE PRODUIT'!B4674</f>
        <v>0</v>
      </c>
      <c r="V1761" s="2">
        <f>'FICHE PRODUIT'!C4674</f>
        <v>0</v>
      </c>
      <c r="W1761" s="2">
        <f>'FICHE PRODUIT'!D4674</f>
        <v>0</v>
      </c>
      <c r="X1761" s="2">
        <f>'FICHE PRODUIT'!E4674</f>
        <v>0</v>
      </c>
      <c r="Y1761" s="2">
        <f>'FICHE PRODUIT'!F4674</f>
        <v>0</v>
      </c>
      <c r="Z1761" s="2">
        <f>'FICHE PRODUIT'!G4674</f>
        <v>0</v>
      </c>
      <c r="AA1761" s="2">
        <f>'FICHE PRODUIT'!H4674</f>
        <v>0</v>
      </c>
    </row>
    <row r="1762" spans="1:27" x14ac:dyDescent="0.2">
      <c r="A1762" s="7" t="str">
        <f>'FICHE PRODUIT'!$A$4637</f>
        <v>SLACK X DENIM</v>
      </c>
      <c r="B1762" s="2" t="str">
        <f>'FICHE PRODUIT'!$H$4637</f>
        <v>Stone</v>
      </c>
      <c r="C1762" s="2" t="str">
        <f>'FICHE PRODUIT'!$S$4637</f>
        <v>W26-27</v>
      </c>
      <c r="D1762" s="2">
        <f>'FICHE PRODUIT'!$Q$4637</f>
        <v>0</v>
      </c>
      <c r="E1762" s="2" t="str">
        <f>'FICHE PRODUIT'!$S$4639</f>
        <v>PROTO</v>
      </c>
      <c r="F1762" s="2" t="str">
        <f>'FICHE PRODUIT'!$E$4641</f>
        <v>Page 129</v>
      </c>
      <c r="G1762" s="2" t="str">
        <f>'FICHE PRODUIT'!$E$4642</f>
        <v xml:space="preserve">TO DO </v>
      </c>
      <c r="H1762" s="122" t="str">
        <f>'FICHE PRODUIT'!$E$4643</f>
        <v>OCEAN SURPLUS</v>
      </c>
      <c r="I1762" s="2" t="b">
        <f>'FICHE PRODUIT'!$E$4645</f>
        <v>0</v>
      </c>
      <c r="J1762" s="2" t="str">
        <f>'FICHE PRODUIT'!$E$4647</f>
        <v>Blazers</v>
      </c>
      <c r="K1762" s="2" t="str">
        <f>'FICHE PRODUIT'!$E$4648</f>
        <v>Slack</v>
      </c>
      <c r="L1762" s="4">
        <f>'FICHE PRODUIT'!$E$4650</f>
        <v>110</v>
      </c>
      <c r="M1762" s="4">
        <f>'FICHE PRODUIT'!$E$4651</f>
        <v>36.987499999999997</v>
      </c>
      <c r="N1762" s="4">
        <f>'FICHE PRODUIT'!$E$4653</f>
        <v>146.98750000000001</v>
      </c>
      <c r="O1762" s="4">
        <f>'FICHE PRODUIT'!$E$4654</f>
        <v>4.047963262182158</v>
      </c>
      <c r="P1762" s="4">
        <f>'FICHE PRODUIT'!$E$4656</f>
        <v>595</v>
      </c>
      <c r="Q1762" s="4">
        <f>'FICHE PRODUIT'!$E$4657</f>
        <v>238</v>
      </c>
      <c r="R1762" s="4">
        <f>'FICHE PRODUIT'!$E$4658</f>
        <v>270.45454545454544</v>
      </c>
      <c r="S1762" s="122">
        <f>'FICHE PRODUIT'!$E$4659</f>
        <v>46163</v>
      </c>
      <c r="T1762" s="2">
        <f>'FICHE PRODUIT'!A4675</f>
        <v>0</v>
      </c>
      <c r="U1762" s="2">
        <f>'FICHE PRODUIT'!B4675</f>
        <v>0</v>
      </c>
      <c r="V1762" s="2">
        <f>'FICHE PRODUIT'!C4675</f>
        <v>0</v>
      </c>
      <c r="W1762" s="2">
        <f>'FICHE PRODUIT'!D4675</f>
        <v>1</v>
      </c>
      <c r="X1762" s="2">
        <f>'FICHE PRODUIT'!E4675</f>
        <v>23</v>
      </c>
      <c r="Y1762" s="2">
        <f>'FICHE PRODUIT'!F4675</f>
        <v>20</v>
      </c>
      <c r="Z1762" s="2">
        <f>'FICHE PRODUIT'!G4675</f>
        <v>20</v>
      </c>
      <c r="AA1762" s="2">
        <f>'FICHE PRODUIT'!H4675</f>
        <v>460</v>
      </c>
    </row>
    <row r="1763" spans="1:27" x14ac:dyDescent="0.2">
      <c r="A1763" s="7" t="str">
        <f>'FICHE PRODUIT'!$A$4637</f>
        <v>SLACK X DENIM</v>
      </c>
      <c r="B1763" s="2" t="str">
        <f>'FICHE PRODUIT'!$H$4637</f>
        <v>Stone</v>
      </c>
      <c r="C1763" s="2" t="str">
        <f>'FICHE PRODUIT'!$S$4637</f>
        <v>W26-27</v>
      </c>
      <c r="D1763" s="2">
        <f>'FICHE PRODUIT'!$Q$4637</f>
        <v>0</v>
      </c>
      <c r="E1763" s="2" t="str">
        <f>'FICHE PRODUIT'!$S$4639</f>
        <v>PROTO</v>
      </c>
      <c r="F1763" s="2" t="str">
        <f>'FICHE PRODUIT'!$E$4641</f>
        <v>Page 129</v>
      </c>
      <c r="G1763" s="2" t="str">
        <f>'FICHE PRODUIT'!$E$4642</f>
        <v xml:space="preserve">TO DO </v>
      </c>
      <c r="H1763" s="122" t="str">
        <f>'FICHE PRODUIT'!$E$4643</f>
        <v>OCEAN SURPLUS</v>
      </c>
      <c r="I1763" s="2" t="b">
        <f>'FICHE PRODUIT'!$E$4645</f>
        <v>0</v>
      </c>
      <c r="J1763" s="2" t="str">
        <f>'FICHE PRODUIT'!$E$4647</f>
        <v>Blazers</v>
      </c>
      <c r="K1763" s="2" t="str">
        <f>'FICHE PRODUIT'!$E$4648</f>
        <v>Slack</v>
      </c>
      <c r="L1763" s="4">
        <f>'FICHE PRODUIT'!$E$4650</f>
        <v>110</v>
      </c>
      <c r="M1763" s="4">
        <f>'FICHE PRODUIT'!$E$4651</f>
        <v>36.987499999999997</v>
      </c>
      <c r="N1763" s="4">
        <f>'FICHE PRODUIT'!$E$4653</f>
        <v>146.98750000000001</v>
      </c>
      <c r="O1763" s="4">
        <f>'FICHE PRODUIT'!$E$4654</f>
        <v>4.047963262182158</v>
      </c>
      <c r="P1763" s="4">
        <f>'FICHE PRODUIT'!$E$4656</f>
        <v>595</v>
      </c>
      <c r="Q1763" s="4">
        <f>'FICHE PRODUIT'!$E$4657</f>
        <v>238</v>
      </c>
      <c r="R1763" s="4">
        <f>'FICHE PRODUIT'!$E$4658</f>
        <v>270.45454545454544</v>
      </c>
      <c r="S1763" s="122">
        <f>'FICHE PRODUIT'!$E$4659</f>
        <v>46163</v>
      </c>
      <c r="T1763" s="2" t="str">
        <f>'FICHE PRODUIT'!A4676</f>
        <v>Frais externe</v>
      </c>
      <c r="U1763" s="2" t="str">
        <f>'FICHE PRODUIT'!B4676</f>
        <v xml:space="preserve">Classwash </v>
      </c>
      <c r="V1763" s="2" t="str">
        <f>'FICHE PRODUIT'!C4676</f>
        <v>Teinture</v>
      </c>
      <c r="W1763" s="2">
        <f>'FICHE PRODUIT'!D4676</f>
        <v>1</v>
      </c>
      <c r="X1763" s="2">
        <f>'FICHE PRODUIT'!E4676</f>
        <v>23</v>
      </c>
      <c r="Y1763" s="2">
        <f>'FICHE PRODUIT'!F4676</f>
        <v>2</v>
      </c>
      <c r="Z1763" s="2">
        <f>'FICHE PRODUIT'!G4676</f>
        <v>2</v>
      </c>
      <c r="AA1763" s="2">
        <f>'FICHE PRODUIT'!H4676</f>
        <v>46</v>
      </c>
    </row>
    <row r="1764" spans="1:27" x14ac:dyDescent="0.2">
      <c r="A1764" s="7" t="str">
        <f>'FICHE PRODUIT'!$A$4637</f>
        <v>SLACK X DENIM</v>
      </c>
      <c r="B1764" s="2" t="str">
        <f>'FICHE PRODUIT'!$H$4637</f>
        <v>Stone</v>
      </c>
      <c r="C1764" s="2" t="str">
        <f>'FICHE PRODUIT'!$S$4637</f>
        <v>W26-27</v>
      </c>
      <c r="D1764" s="2">
        <f>'FICHE PRODUIT'!$Q$4637</f>
        <v>0</v>
      </c>
      <c r="E1764" s="2" t="str">
        <f>'FICHE PRODUIT'!$S$4639</f>
        <v>PROTO</v>
      </c>
      <c r="F1764" s="2" t="str">
        <f>'FICHE PRODUIT'!$E$4641</f>
        <v>Page 129</v>
      </c>
      <c r="G1764" s="2" t="str">
        <f>'FICHE PRODUIT'!$E$4642</f>
        <v xml:space="preserve">TO DO </v>
      </c>
      <c r="H1764" s="122" t="str">
        <f>'FICHE PRODUIT'!$E$4643</f>
        <v>OCEAN SURPLUS</v>
      </c>
      <c r="I1764" s="2" t="b">
        <f>'FICHE PRODUIT'!$E$4645</f>
        <v>0</v>
      </c>
      <c r="J1764" s="2" t="str">
        <f>'FICHE PRODUIT'!$E$4647</f>
        <v>Blazers</v>
      </c>
      <c r="K1764" s="2" t="str">
        <f>'FICHE PRODUIT'!$E$4648</f>
        <v>Slack</v>
      </c>
      <c r="L1764" s="4">
        <f>'FICHE PRODUIT'!$E$4650</f>
        <v>110</v>
      </c>
      <c r="M1764" s="4">
        <f>'FICHE PRODUIT'!$E$4651</f>
        <v>36.987499999999997</v>
      </c>
      <c r="N1764" s="4">
        <f>'FICHE PRODUIT'!$E$4653</f>
        <v>146.98750000000001</v>
      </c>
      <c r="O1764" s="4">
        <f>'FICHE PRODUIT'!$E$4654</f>
        <v>4.047963262182158</v>
      </c>
      <c r="P1764" s="4">
        <f>'FICHE PRODUIT'!$E$4656</f>
        <v>595</v>
      </c>
      <c r="Q1764" s="4">
        <f>'FICHE PRODUIT'!$E$4657</f>
        <v>238</v>
      </c>
      <c r="R1764" s="4">
        <f>'FICHE PRODUIT'!$E$4658</f>
        <v>270.45454545454544</v>
      </c>
      <c r="S1764" s="122">
        <f>'FICHE PRODUIT'!$E$4659</f>
        <v>46163</v>
      </c>
      <c r="T1764" s="2" t="str">
        <f>'FICHE PRODUIT'!A4677</f>
        <v>Frais externe</v>
      </c>
      <c r="U1764" s="2" t="str">
        <f>'FICHE PRODUIT'!B4677</f>
        <v>Transport</v>
      </c>
      <c r="V1764" s="2" t="str">
        <f>'FICHE PRODUIT'!C4677</f>
        <v xml:space="preserve">Européen </v>
      </c>
      <c r="W1764" s="2">
        <f>'FICHE PRODUIT'!D4677</f>
        <v>1</v>
      </c>
      <c r="X1764" s="2">
        <f>'FICHE PRODUIT'!E4677</f>
        <v>23</v>
      </c>
      <c r="Y1764" s="2">
        <f>'FICHE PRODUIT'!F4677</f>
        <v>2</v>
      </c>
      <c r="Z1764" s="2">
        <f>'FICHE PRODUIT'!G4677</f>
        <v>2</v>
      </c>
      <c r="AA1764" s="2">
        <f>'FICHE PRODUIT'!H4677</f>
        <v>46</v>
      </c>
    </row>
    <row r="1765" spans="1:27" x14ac:dyDescent="0.2">
      <c r="A1765" s="7" t="str">
        <f>'FICHE PRODUIT'!$A$4637</f>
        <v>SLACK X DENIM</v>
      </c>
      <c r="B1765" s="2" t="str">
        <f>'FICHE PRODUIT'!$H$4637</f>
        <v>Stone</v>
      </c>
      <c r="C1765" s="2" t="str">
        <f>'FICHE PRODUIT'!$S$4637</f>
        <v>W26-27</v>
      </c>
      <c r="D1765" s="2">
        <f>'FICHE PRODUIT'!$Q$4637</f>
        <v>0</v>
      </c>
      <c r="E1765" s="2" t="str">
        <f>'FICHE PRODUIT'!$S$4639</f>
        <v>PROTO</v>
      </c>
      <c r="F1765" s="2" t="str">
        <f>'FICHE PRODUIT'!$E$4641</f>
        <v>Page 129</v>
      </c>
      <c r="G1765" s="2" t="str">
        <f>'FICHE PRODUIT'!$E$4642</f>
        <v xml:space="preserve">TO DO </v>
      </c>
      <c r="H1765" s="122" t="str">
        <f>'FICHE PRODUIT'!$E$4643</f>
        <v>OCEAN SURPLUS</v>
      </c>
      <c r="I1765" s="2" t="b">
        <f>'FICHE PRODUIT'!$E$4645</f>
        <v>0</v>
      </c>
      <c r="J1765" s="2" t="str">
        <f>'FICHE PRODUIT'!$E$4647</f>
        <v>Blazers</v>
      </c>
      <c r="K1765" s="2" t="str">
        <f>'FICHE PRODUIT'!$E$4648</f>
        <v>Slack</v>
      </c>
      <c r="L1765" s="4">
        <f>'FICHE PRODUIT'!$E$4650</f>
        <v>110</v>
      </c>
      <c r="M1765" s="4">
        <f>'FICHE PRODUIT'!$E$4651</f>
        <v>36.987499999999997</v>
      </c>
      <c r="N1765" s="4">
        <f>'FICHE PRODUIT'!$E$4653</f>
        <v>146.98750000000001</v>
      </c>
      <c r="O1765" s="4">
        <f>'FICHE PRODUIT'!$E$4654</f>
        <v>4.047963262182158</v>
      </c>
      <c r="P1765" s="4">
        <f>'FICHE PRODUIT'!$E$4656</f>
        <v>595</v>
      </c>
      <c r="Q1765" s="4">
        <f>'FICHE PRODUIT'!$E$4657</f>
        <v>238</v>
      </c>
      <c r="R1765" s="4">
        <f>'FICHE PRODUIT'!$E$4658</f>
        <v>270.45454545454544</v>
      </c>
      <c r="S1765" s="122">
        <f>'FICHE PRODUIT'!$E$4659</f>
        <v>46163</v>
      </c>
      <c r="T1765" s="2" t="str">
        <f>'FICHE PRODUIT'!A4678</f>
        <v>Frais externe</v>
      </c>
      <c r="U1765" s="2" t="str">
        <f>'FICHE PRODUIT'!B4678</f>
        <v>Communication</v>
      </c>
      <c r="V1765" s="2" t="str">
        <f>'FICHE PRODUIT'!C4678</f>
        <v>Marketing</v>
      </c>
      <c r="W1765" s="2">
        <f>'FICHE PRODUIT'!D4678</f>
        <v>1</v>
      </c>
      <c r="X1765" s="2">
        <f>'FICHE PRODUIT'!E4678</f>
        <v>23</v>
      </c>
      <c r="Y1765" s="2">
        <f>'FICHE PRODUIT'!F4678</f>
        <v>0.5</v>
      </c>
      <c r="Z1765" s="2">
        <f>'FICHE PRODUIT'!G4678</f>
        <v>0.5</v>
      </c>
      <c r="AA1765" s="2">
        <f>'FICHE PRODUIT'!H4678</f>
        <v>11.5</v>
      </c>
    </row>
    <row r="1766" spans="1:27" x14ac:dyDescent="0.2">
      <c r="A1766" s="7" t="str">
        <f>'FICHE PRODUIT'!$A$4680</f>
        <v>SLACK X CANEVAS</v>
      </c>
      <c r="B1766" s="2" t="str">
        <f>'FICHE PRODUIT'!$H$4680</f>
        <v xml:space="preserve">Caramel </v>
      </c>
      <c r="C1766" s="2" t="str">
        <f>'FICHE PRODUIT'!$S$4680</f>
        <v>W26-27</v>
      </c>
      <c r="D1766" s="2">
        <f>'FICHE PRODUIT'!$Q$4680</f>
        <v>0</v>
      </c>
      <c r="E1766" s="2" t="str">
        <f>'FICHE PRODUIT'!$S$4682</f>
        <v>PROTO</v>
      </c>
      <c r="F1766" s="2" t="str">
        <f>'FICHE PRODUIT'!$E$4684</f>
        <v>Page 130</v>
      </c>
      <c r="G1766" s="2" t="str">
        <f>'FICHE PRODUIT'!$E$4685</f>
        <v xml:space="preserve">TO DO </v>
      </c>
      <c r="H1766" s="122" t="str">
        <f>'FICHE PRODUIT'!$E$4686</f>
        <v>OCEAN SURPLUS</v>
      </c>
      <c r="I1766" s="2" t="b">
        <f>'FICHE PRODUIT'!$E$4688</f>
        <v>0</v>
      </c>
      <c r="J1766" s="2" t="str">
        <f>'FICHE PRODUIT'!$E$4690</f>
        <v>Blazers</v>
      </c>
      <c r="K1766" s="2" t="str">
        <f>'FICHE PRODUIT'!$E$4691</f>
        <v>Slack</v>
      </c>
      <c r="L1766" s="4">
        <f>'FICHE PRODUIT'!$E$4693</f>
        <v>100</v>
      </c>
      <c r="M1766" s="4">
        <f>'FICHE PRODUIT'!$E$4694</f>
        <v>31.895000000000003</v>
      </c>
      <c r="N1766" s="4">
        <f>'FICHE PRODUIT'!$E$4696</f>
        <v>131.89500000000001</v>
      </c>
      <c r="O1766" s="4">
        <f>'FICHE PRODUIT'!$E$4697</f>
        <v>4.0562568709958677</v>
      </c>
      <c r="P1766" s="4">
        <f>'FICHE PRODUIT'!$E$4699</f>
        <v>535</v>
      </c>
      <c r="Q1766" s="4">
        <f>'FICHE PRODUIT'!$E$4700</f>
        <v>214</v>
      </c>
      <c r="R1766" s="4">
        <f>'FICHE PRODUIT'!$E$4701</f>
        <v>243.18181818181816</v>
      </c>
      <c r="S1766" s="122">
        <f>'FICHE PRODUIT'!$E$4702</f>
        <v>46163</v>
      </c>
      <c r="T1766" s="2" t="str">
        <f>'FICHE PRODUIT'!A4707</f>
        <v>FABRIC</v>
      </c>
      <c r="U1766" s="2" t="str">
        <f>'FICHE PRODUIT'!B4707</f>
        <v>DRAGONI</v>
      </c>
      <c r="V1766" s="2" t="str">
        <f>'FICHE PRODUIT'!C4707</f>
        <v>PANAMA PONZANO IRR.TUMBLER</v>
      </c>
      <c r="W1766" s="2">
        <f>'FICHE PRODUIT'!D4707</f>
        <v>1.85</v>
      </c>
      <c r="X1766" s="2">
        <f>'FICHE PRODUIT'!E4707</f>
        <v>0</v>
      </c>
      <c r="Y1766" s="2">
        <f>'FICHE PRODUIT'!F4707</f>
        <v>6.7</v>
      </c>
      <c r="Z1766" s="2">
        <f>'FICHE PRODUIT'!G4707</f>
        <v>12.395000000000001</v>
      </c>
      <c r="AA1766" s="2">
        <f>'FICHE PRODUIT'!H4707</f>
        <v>0</v>
      </c>
    </row>
    <row r="1767" spans="1:27" x14ac:dyDescent="0.2">
      <c r="A1767" s="7" t="str">
        <f>'FICHE PRODUIT'!$A$4680</f>
        <v>SLACK X CANEVAS</v>
      </c>
      <c r="B1767" s="2" t="str">
        <f>'FICHE PRODUIT'!$H$4680</f>
        <v xml:space="preserve">Caramel </v>
      </c>
      <c r="C1767" s="2" t="str">
        <f>'FICHE PRODUIT'!$S$4680</f>
        <v>W26-27</v>
      </c>
      <c r="D1767" s="2">
        <f>'FICHE PRODUIT'!$Q$4680</f>
        <v>0</v>
      </c>
      <c r="E1767" s="2" t="str">
        <f>'FICHE PRODUIT'!$S$4682</f>
        <v>PROTO</v>
      </c>
      <c r="F1767" s="2" t="str">
        <f>'FICHE PRODUIT'!$E$4684</f>
        <v>Page 130</v>
      </c>
      <c r="G1767" s="2" t="str">
        <f>'FICHE PRODUIT'!$E$4685</f>
        <v xml:space="preserve">TO DO </v>
      </c>
      <c r="H1767" s="122" t="str">
        <f>'FICHE PRODUIT'!$E$4686</f>
        <v>OCEAN SURPLUS</v>
      </c>
      <c r="I1767" s="2" t="b">
        <f>'FICHE PRODUIT'!$E$4688</f>
        <v>0</v>
      </c>
      <c r="J1767" s="2" t="str">
        <f>'FICHE PRODUIT'!$E$4690</f>
        <v>Blazers</v>
      </c>
      <c r="K1767" s="2" t="str">
        <f>'FICHE PRODUIT'!$E$4691</f>
        <v>Slack</v>
      </c>
      <c r="L1767" s="4">
        <f>'FICHE PRODUIT'!$E$4693</f>
        <v>100</v>
      </c>
      <c r="M1767" s="4">
        <f>'FICHE PRODUIT'!$E$4694</f>
        <v>31.895000000000003</v>
      </c>
      <c r="N1767" s="4">
        <f>'FICHE PRODUIT'!$E$4696</f>
        <v>131.89500000000001</v>
      </c>
      <c r="O1767" s="4">
        <f>'FICHE PRODUIT'!$E$4697</f>
        <v>4.0562568709958677</v>
      </c>
      <c r="P1767" s="4">
        <f>'FICHE PRODUIT'!$E$4699</f>
        <v>535</v>
      </c>
      <c r="Q1767" s="4">
        <f>'FICHE PRODUIT'!$E$4700</f>
        <v>214</v>
      </c>
      <c r="R1767" s="4">
        <f>'FICHE PRODUIT'!$E$4701</f>
        <v>243.18181818181816</v>
      </c>
      <c r="S1767" s="122">
        <f>'FICHE PRODUIT'!$E$4702</f>
        <v>46163</v>
      </c>
      <c r="T1767" s="2">
        <f>'FICHE PRODUIT'!A4708</f>
        <v>0</v>
      </c>
      <c r="U1767" s="2">
        <f>'FICHE PRODUIT'!B4708</f>
        <v>0</v>
      </c>
      <c r="V1767" s="2">
        <f>'FICHE PRODUIT'!C4708</f>
        <v>0</v>
      </c>
      <c r="W1767" s="2">
        <f>'FICHE PRODUIT'!D4708</f>
        <v>0</v>
      </c>
      <c r="X1767" s="2">
        <f>'FICHE PRODUIT'!E4708</f>
        <v>0</v>
      </c>
      <c r="Y1767" s="2">
        <f>'FICHE PRODUIT'!F4708</f>
        <v>0</v>
      </c>
      <c r="Z1767" s="2">
        <f>'FICHE PRODUIT'!G4708</f>
        <v>0</v>
      </c>
      <c r="AA1767" s="2">
        <f>'FICHE PRODUIT'!H4708</f>
        <v>0</v>
      </c>
    </row>
    <row r="1768" spans="1:27" x14ac:dyDescent="0.2">
      <c r="A1768" s="7" t="str">
        <f>'FICHE PRODUIT'!$A$4680</f>
        <v>SLACK X CANEVAS</v>
      </c>
      <c r="B1768" s="2" t="str">
        <f>'FICHE PRODUIT'!$H$4680</f>
        <v xml:space="preserve">Caramel </v>
      </c>
      <c r="C1768" s="2" t="str">
        <f>'FICHE PRODUIT'!$S$4680</f>
        <v>W26-27</v>
      </c>
      <c r="D1768" s="2">
        <f>'FICHE PRODUIT'!$Q$4680</f>
        <v>0</v>
      </c>
      <c r="E1768" s="2" t="str">
        <f>'FICHE PRODUIT'!$S$4682</f>
        <v>PROTO</v>
      </c>
      <c r="F1768" s="2" t="str">
        <f>'FICHE PRODUIT'!$E$4684</f>
        <v>Page 130</v>
      </c>
      <c r="G1768" s="2" t="str">
        <f>'FICHE PRODUIT'!$E$4685</f>
        <v xml:space="preserve">TO DO </v>
      </c>
      <c r="H1768" s="122" t="str">
        <f>'FICHE PRODUIT'!$E$4686</f>
        <v>OCEAN SURPLUS</v>
      </c>
      <c r="I1768" s="2" t="b">
        <f>'FICHE PRODUIT'!$E$4688</f>
        <v>0</v>
      </c>
      <c r="J1768" s="2" t="str">
        <f>'FICHE PRODUIT'!$E$4690</f>
        <v>Blazers</v>
      </c>
      <c r="K1768" s="2" t="str">
        <f>'FICHE PRODUIT'!$E$4691</f>
        <v>Slack</v>
      </c>
      <c r="L1768" s="4">
        <f>'FICHE PRODUIT'!$E$4693</f>
        <v>100</v>
      </c>
      <c r="M1768" s="4">
        <f>'FICHE PRODUIT'!$E$4694</f>
        <v>31.895000000000003</v>
      </c>
      <c r="N1768" s="4">
        <f>'FICHE PRODUIT'!$E$4696</f>
        <v>131.89500000000001</v>
      </c>
      <c r="O1768" s="4">
        <f>'FICHE PRODUIT'!$E$4697</f>
        <v>4.0562568709958677</v>
      </c>
      <c r="P1768" s="4">
        <f>'FICHE PRODUIT'!$E$4699</f>
        <v>535</v>
      </c>
      <c r="Q1768" s="4">
        <f>'FICHE PRODUIT'!$E$4700</f>
        <v>214</v>
      </c>
      <c r="R1768" s="4">
        <f>'FICHE PRODUIT'!$E$4701</f>
        <v>243.18181818181816</v>
      </c>
      <c r="S1768" s="122">
        <f>'FICHE PRODUIT'!$E$4702</f>
        <v>46163</v>
      </c>
      <c r="T1768" s="2">
        <f>'FICHE PRODUIT'!A4709</f>
        <v>0</v>
      </c>
      <c r="U1768" s="2">
        <f>'FICHE PRODUIT'!B4709</f>
        <v>0</v>
      </c>
      <c r="V1768" s="2">
        <f>'FICHE PRODUIT'!C4709</f>
        <v>0</v>
      </c>
      <c r="W1768" s="2">
        <f>'FICHE PRODUIT'!D4709</f>
        <v>0</v>
      </c>
      <c r="X1768" s="2">
        <f>'FICHE PRODUIT'!E4709</f>
        <v>0</v>
      </c>
      <c r="Y1768" s="2">
        <f>'FICHE PRODUIT'!F4709</f>
        <v>0</v>
      </c>
      <c r="Z1768" s="2">
        <f>'FICHE PRODUIT'!G4709</f>
        <v>0</v>
      </c>
      <c r="AA1768" s="2">
        <f>'FICHE PRODUIT'!H4709</f>
        <v>0</v>
      </c>
    </row>
    <row r="1769" spans="1:27" x14ac:dyDescent="0.2">
      <c r="A1769" s="7" t="str">
        <f>'FICHE PRODUIT'!$A$4680</f>
        <v>SLACK X CANEVAS</v>
      </c>
      <c r="B1769" s="2" t="str">
        <f>'FICHE PRODUIT'!$H$4680</f>
        <v xml:space="preserve">Caramel </v>
      </c>
      <c r="C1769" s="2" t="str">
        <f>'FICHE PRODUIT'!$S$4680</f>
        <v>W26-27</v>
      </c>
      <c r="D1769" s="2">
        <f>'FICHE PRODUIT'!$Q$4680</f>
        <v>0</v>
      </c>
      <c r="E1769" s="2" t="str">
        <f>'FICHE PRODUIT'!$S$4682</f>
        <v>PROTO</v>
      </c>
      <c r="F1769" s="2" t="str">
        <f>'FICHE PRODUIT'!$E$4684</f>
        <v>Page 130</v>
      </c>
      <c r="G1769" s="2" t="str">
        <f>'FICHE PRODUIT'!$E$4685</f>
        <v xml:space="preserve">TO DO </v>
      </c>
      <c r="H1769" s="122" t="str">
        <f>'FICHE PRODUIT'!$E$4686</f>
        <v>OCEAN SURPLUS</v>
      </c>
      <c r="I1769" s="2" t="b">
        <f>'FICHE PRODUIT'!$E$4688</f>
        <v>0</v>
      </c>
      <c r="J1769" s="2" t="str">
        <f>'FICHE PRODUIT'!$E$4690</f>
        <v>Blazers</v>
      </c>
      <c r="K1769" s="2" t="str">
        <f>'FICHE PRODUIT'!$E$4691</f>
        <v>Slack</v>
      </c>
      <c r="L1769" s="4">
        <f>'FICHE PRODUIT'!$E$4693</f>
        <v>100</v>
      </c>
      <c r="M1769" s="4">
        <f>'FICHE PRODUIT'!$E$4694</f>
        <v>31.895000000000003</v>
      </c>
      <c r="N1769" s="4">
        <f>'FICHE PRODUIT'!$E$4696</f>
        <v>131.89500000000001</v>
      </c>
      <c r="O1769" s="4">
        <f>'FICHE PRODUIT'!$E$4697</f>
        <v>4.0562568709958677</v>
      </c>
      <c r="P1769" s="4">
        <f>'FICHE PRODUIT'!$E$4699</f>
        <v>535</v>
      </c>
      <c r="Q1769" s="4">
        <f>'FICHE PRODUIT'!$E$4700</f>
        <v>214</v>
      </c>
      <c r="R1769" s="4">
        <f>'FICHE PRODUIT'!$E$4701</f>
        <v>243.18181818181816</v>
      </c>
      <c r="S1769" s="122">
        <f>'FICHE PRODUIT'!$E$4702</f>
        <v>46163</v>
      </c>
      <c r="T1769" s="2">
        <f>'FICHE PRODUIT'!A4710</f>
        <v>0</v>
      </c>
      <c r="U1769" s="2">
        <f>'FICHE PRODUIT'!B4710</f>
        <v>0</v>
      </c>
      <c r="V1769" s="2">
        <f>'FICHE PRODUIT'!C4710</f>
        <v>0</v>
      </c>
      <c r="W1769" s="2">
        <f>'FICHE PRODUIT'!D4710</f>
        <v>0</v>
      </c>
      <c r="X1769" s="2">
        <f>'FICHE PRODUIT'!E4710</f>
        <v>0</v>
      </c>
      <c r="Y1769" s="2">
        <f>'FICHE PRODUIT'!F4710</f>
        <v>0</v>
      </c>
      <c r="Z1769" s="2">
        <f>'FICHE PRODUIT'!G4710</f>
        <v>0</v>
      </c>
      <c r="AA1769" s="2">
        <f>'FICHE PRODUIT'!H4710</f>
        <v>0</v>
      </c>
    </row>
    <row r="1770" spans="1:27" x14ac:dyDescent="0.2">
      <c r="A1770" s="7" t="str">
        <f>'FICHE PRODUIT'!$A$4680</f>
        <v>SLACK X CANEVAS</v>
      </c>
      <c r="B1770" s="2" t="str">
        <f>'FICHE PRODUIT'!$H$4680</f>
        <v xml:space="preserve">Caramel </v>
      </c>
      <c r="C1770" s="2" t="str">
        <f>'FICHE PRODUIT'!$S$4680</f>
        <v>W26-27</v>
      </c>
      <c r="D1770" s="2">
        <f>'FICHE PRODUIT'!$Q$4680</f>
        <v>0</v>
      </c>
      <c r="E1770" s="2" t="str">
        <f>'FICHE PRODUIT'!$S$4682</f>
        <v>PROTO</v>
      </c>
      <c r="F1770" s="2" t="str">
        <f>'FICHE PRODUIT'!$E$4684</f>
        <v>Page 130</v>
      </c>
      <c r="G1770" s="2" t="str">
        <f>'FICHE PRODUIT'!$E$4685</f>
        <v xml:space="preserve">TO DO </v>
      </c>
      <c r="H1770" s="122" t="str">
        <f>'FICHE PRODUIT'!$E$4686</f>
        <v>OCEAN SURPLUS</v>
      </c>
      <c r="I1770" s="2" t="b">
        <f>'FICHE PRODUIT'!$E$4688</f>
        <v>0</v>
      </c>
      <c r="J1770" s="2" t="str">
        <f>'FICHE PRODUIT'!$E$4690</f>
        <v>Blazers</v>
      </c>
      <c r="K1770" s="2" t="str">
        <f>'FICHE PRODUIT'!$E$4691</f>
        <v>Slack</v>
      </c>
      <c r="L1770" s="4">
        <f>'FICHE PRODUIT'!$E$4693</f>
        <v>100</v>
      </c>
      <c r="M1770" s="4">
        <f>'FICHE PRODUIT'!$E$4694</f>
        <v>31.895000000000003</v>
      </c>
      <c r="N1770" s="4">
        <f>'FICHE PRODUIT'!$E$4696</f>
        <v>131.89500000000001</v>
      </c>
      <c r="O1770" s="4">
        <f>'FICHE PRODUIT'!$E$4697</f>
        <v>4.0562568709958677</v>
      </c>
      <c r="P1770" s="4">
        <f>'FICHE PRODUIT'!$E$4699</f>
        <v>535</v>
      </c>
      <c r="Q1770" s="4">
        <f>'FICHE PRODUIT'!$E$4700</f>
        <v>214</v>
      </c>
      <c r="R1770" s="4">
        <f>'FICHE PRODUIT'!$E$4701</f>
        <v>243.18181818181816</v>
      </c>
      <c r="S1770" s="122">
        <f>'FICHE PRODUIT'!$E$4702</f>
        <v>46163</v>
      </c>
      <c r="T1770" s="2">
        <f>'FICHE PRODUIT'!A4711</f>
        <v>0</v>
      </c>
      <c r="U1770" s="2">
        <f>'FICHE PRODUIT'!B4711</f>
        <v>0</v>
      </c>
      <c r="V1770" s="2">
        <f>'FICHE PRODUIT'!C4711</f>
        <v>0</v>
      </c>
      <c r="W1770" s="2">
        <f>'FICHE PRODUIT'!D4711</f>
        <v>0</v>
      </c>
      <c r="X1770" s="2">
        <f>'FICHE PRODUIT'!E4711</f>
        <v>0</v>
      </c>
      <c r="Y1770" s="2">
        <f>'FICHE PRODUIT'!F4711</f>
        <v>0</v>
      </c>
      <c r="Z1770" s="2">
        <f>'FICHE PRODUIT'!G4711</f>
        <v>0</v>
      </c>
      <c r="AA1770" s="2">
        <f>'FICHE PRODUIT'!H4711</f>
        <v>0</v>
      </c>
    </row>
    <row r="1771" spans="1:27" x14ac:dyDescent="0.2">
      <c r="A1771" s="7" t="str">
        <f>'FICHE PRODUIT'!$A$4680</f>
        <v>SLACK X CANEVAS</v>
      </c>
      <c r="B1771" s="2" t="str">
        <f>'FICHE PRODUIT'!$H$4680</f>
        <v xml:space="preserve">Caramel </v>
      </c>
      <c r="C1771" s="2" t="str">
        <f>'FICHE PRODUIT'!$S$4680</f>
        <v>W26-27</v>
      </c>
      <c r="D1771" s="2">
        <f>'FICHE PRODUIT'!$Q$4680</f>
        <v>0</v>
      </c>
      <c r="E1771" s="2" t="str">
        <f>'FICHE PRODUIT'!$S$4682</f>
        <v>PROTO</v>
      </c>
      <c r="F1771" s="2" t="str">
        <f>'FICHE PRODUIT'!$E$4684</f>
        <v>Page 130</v>
      </c>
      <c r="G1771" s="2" t="str">
        <f>'FICHE PRODUIT'!$E$4685</f>
        <v xml:space="preserve">TO DO </v>
      </c>
      <c r="H1771" s="122" t="str">
        <f>'FICHE PRODUIT'!$E$4686</f>
        <v>OCEAN SURPLUS</v>
      </c>
      <c r="I1771" s="2" t="b">
        <f>'FICHE PRODUIT'!$E$4688</f>
        <v>0</v>
      </c>
      <c r="J1771" s="2" t="str">
        <f>'FICHE PRODUIT'!$E$4690</f>
        <v>Blazers</v>
      </c>
      <c r="K1771" s="2" t="str">
        <f>'FICHE PRODUIT'!$E$4691</f>
        <v>Slack</v>
      </c>
      <c r="L1771" s="4">
        <f>'FICHE PRODUIT'!$E$4693</f>
        <v>100</v>
      </c>
      <c r="M1771" s="4">
        <f>'FICHE PRODUIT'!$E$4694</f>
        <v>31.895000000000003</v>
      </c>
      <c r="N1771" s="4">
        <f>'FICHE PRODUIT'!$E$4696</f>
        <v>131.89500000000001</v>
      </c>
      <c r="O1771" s="4">
        <f>'FICHE PRODUIT'!$E$4697</f>
        <v>4.0562568709958677</v>
      </c>
      <c r="P1771" s="4">
        <f>'FICHE PRODUIT'!$E$4699</f>
        <v>535</v>
      </c>
      <c r="Q1771" s="4">
        <f>'FICHE PRODUIT'!$E$4700</f>
        <v>214</v>
      </c>
      <c r="R1771" s="4">
        <f>'FICHE PRODUIT'!$E$4701</f>
        <v>243.18181818181816</v>
      </c>
      <c r="S1771" s="122">
        <f>'FICHE PRODUIT'!$E$4702</f>
        <v>46163</v>
      </c>
      <c r="T1771" s="2">
        <f>'FICHE PRODUIT'!A4712</f>
        <v>0</v>
      </c>
      <c r="U1771" s="2">
        <f>'FICHE PRODUIT'!B4712</f>
        <v>0</v>
      </c>
      <c r="V1771" s="2">
        <f>'FICHE PRODUIT'!C4712</f>
        <v>0</v>
      </c>
      <c r="W1771" s="2">
        <f>'FICHE PRODUIT'!D4712</f>
        <v>0</v>
      </c>
      <c r="X1771" s="2">
        <f>'FICHE PRODUIT'!E4712</f>
        <v>0</v>
      </c>
      <c r="Y1771" s="2">
        <f>'FICHE PRODUIT'!F4712</f>
        <v>0</v>
      </c>
      <c r="Z1771" s="2">
        <f>'FICHE PRODUIT'!G4712</f>
        <v>0</v>
      </c>
      <c r="AA1771" s="2">
        <f>'FICHE PRODUIT'!H4712</f>
        <v>0</v>
      </c>
    </row>
    <row r="1772" spans="1:27" x14ac:dyDescent="0.2">
      <c r="A1772" s="7" t="str">
        <f>'FICHE PRODUIT'!$A$4680</f>
        <v>SLACK X CANEVAS</v>
      </c>
      <c r="B1772" s="2" t="str">
        <f>'FICHE PRODUIT'!$H$4680</f>
        <v xml:space="preserve">Caramel </v>
      </c>
      <c r="C1772" s="2" t="str">
        <f>'FICHE PRODUIT'!$S$4680</f>
        <v>W26-27</v>
      </c>
      <c r="D1772" s="2">
        <f>'FICHE PRODUIT'!$Q$4680</f>
        <v>0</v>
      </c>
      <c r="E1772" s="2" t="str">
        <f>'FICHE PRODUIT'!$S$4682</f>
        <v>PROTO</v>
      </c>
      <c r="F1772" s="2" t="str">
        <f>'FICHE PRODUIT'!$E$4684</f>
        <v>Page 130</v>
      </c>
      <c r="G1772" s="2" t="str">
        <f>'FICHE PRODUIT'!$E$4685</f>
        <v xml:space="preserve">TO DO </v>
      </c>
      <c r="H1772" s="122" t="str">
        <f>'FICHE PRODUIT'!$E$4686</f>
        <v>OCEAN SURPLUS</v>
      </c>
      <c r="I1772" s="2" t="b">
        <f>'FICHE PRODUIT'!$E$4688</f>
        <v>0</v>
      </c>
      <c r="J1772" s="2" t="str">
        <f>'FICHE PRODUIT'!$E$4690</f>
        <v>Blazers</v>
      </c>
      <c r="K1772" s="2" t="str">
        <f>'FICHE PRODUIT'!$E$4691</f>
        <v>Slack</v>
      </c>
      <c r="L1772" s="4">
        <f>'FICHE PRODUIT'!$E$4693</f>
        <v>100</v>
      </c>
      <c r="M1772" s="4">
        <f>'FICHE PRODUIT'!$E$4694</f>
        <v>31.895000000000003</v>
      </c>
      <c r="N1772" s="4">
        <f>'FICHE PRODUIT'!$E$4696</f>
        <v>131.89500000000001</v>
      </c>
      <c r="O1772" s="4">
        <f>'FICHE PRODUIT'!$E$4697</f>
        <v>4.0562568709958677</v>
      </c>
      <c r="P1772" s="4">
        <f>'FICHE PRODUIT'!$E$4699</f>
        <v>535</v>
      </c>
      <c r="Q1772" s="4">
        <f>'FICHE PRODUIT'!$E$4700</f>
        <v>214</v>
      </c>
      <c r="R1772" s="4">
        <f>'FICHE PRODUIT'!$E$4701</f>
        <v>243.18181818181816</v>
      </c>
      <c r="S1772" s="122">
        <f>'FICHE PRODUIT'!$E$4702</f>
        <v>46163</v>
      </c>
      <c r="T1772" s="2">
        <f>'FICHE PRODUIT'!A4713</f>
        <v>0</v>
      </c>
      <c r="U1772" s="2">
        <f>'FICHE PRODUIT'!B4713</f>
        <v>0</v>
      </c>
      <c r="V1772" s="2">
        <f>'FICHE PRODUIT'!C4713</f>
        <v>0</v>
      </c>
      <c r="W1772" s="2">
        <f>'FICHE PRODUIT'!D4713</f>
        <v>0</v>
      </c>
      <c r="X1772" s="2">
        <f>'FICHE PRODUIT'!E4713</f>
        <v>0</v>
      </c>
      <c r="Y1772" s="2">
        <f>'FICHE PRODUIT'!F4713</f>
        <v>0</v>
      </c>
      <c r="Z1772" s="2">
        <f>'FICHE PRODUIT'!G4713</f>
        <v>0</v>
      </c>
      <c r="AA1772" s="2">
        <f>'FICHE PRODUIT'!H4713</f>
        <v>0</v>
      </c>
    </row>
    <row r="1773" spans="1:27" x14ac:dyDescent="0.2">
      <c r="A1773" s="7" t="str">
        <f>'FICHE PRODUIT'!$A$4680</f>
        <v>SLACK X CANEVAS</v>
      </c>
      <c r="B1773" s="2" t="str">
        <f>'FICHE PRODUIT'!$H$4680</f>
        <v xml:space="preserve">Caramel </v>
      </c>
      <c r="C1773" s="2" t="str">
        <f>'FICHE PRODUIT'!$S$4680</f>
        <v>W26-27</v>
      </c>
      <c r="D1773" s="2">
        <f>'FICHE PRODUIT'!$Q$4680</f>
        <v>0</v>
      </c>
      <c r="E1773" s="2" t="str">
        <f>'FICHE PRODUIT'!$S$4682</f>
        <v>PROTO</v>
      </c>
      <c r="F1773" s="2" t="str">
        <f>'FICHE PRODUIT'!$E$4684</f>
        <v>Page 130</v>
      </c>
      <c r="G1773" s="2" t="str">
        <f>'FICHE PRODUIT'!$E$4685</f>
        <v xml:space="preserve">TO DO </v>
      </c>
      <c r="H1773" s="122" t="str">
        <f>'FICHE PRODUIT'!$E$4686</f>
        <v>OCEAN SURPLUS</v>
      </c>
      <c r="I1773" s="2" t="b">
        <f>'FICHE PRODUIT'!$E$4688</f>
        <v>0</v>
      </c>
      <c r="J1773" s="2" t="str">
        <f>'FICHE PRODUIT'!$E$4690</f>
        <v>Blazers</v>
      </c>
      <c r="K1773" s="2" t="str">
        <f>'FICHE PRODUIT'!$E$4691</f>
        <v>Slack</v>
      </c>
      <c r="L1773" s="4">
        <f>'FICHE PRODUIT'!$E$4693</f>
        <v>100</v>
      </c>
      <c r="M1773" s="4">
        <f>'FICHE PRODUIT'!$E$4694</f>
        <v>31.895000000000003</v>
      </c>
      <c r="N1773" s="4">
        <f>'FICHE PRODUIT'!$E$4696</f>
        <v>131.89500000000001</v>
      </c>
      <c r="O1773" s="4">
        <f>'FICHE PRODUIT'!$E$4697</f>
        <v>4.0562568709958677</v>
      </c>
      <c r="P1773" s="4">
        <f>'FICHE PRODUIT'!$E$4699</f>
        <v>535</v>
      </c>
      <c r="Q1773" s="4">
        <f>'FICHE PRODUIT'!$E$4700</f>
        <v>214</v>
      </c>
      <c r="R1773" s="4">
        <f>'FICHE PRODUIT'!$E$4701</f>
        <v>243.18181818181816</v>
      </c>
      <c r="S1773" s="122">
        <f>'FICHE PRODUIT'!$E$4702</f>
        <v>46163</v>
      </c>
      <c r="T1773" s="2">
        <f>'FICHE PRODUIT'!A4714</f>
        <v>0</v>
      </c>
      <c r="U1773" s="2">
        <f>'FICHE PRODUIT'!B4714</f>
        <v>0</v>
      </c>
      <c r="V1773" s="2">
        <f>'FICHE PRODUIT'!C4714</f>
        <v>0</v>
      </c>
      <c r="W1773" s="2">
        <f>'FICHE PRODUIT'!D4714</f>
        <v>0</v>
      </c>
      <c r="X1773" s="2">
        <f>'FICHE PRODUIT'!E4714</f>
        <v>0</v>
      </c>
      <c r="Y1773" s="2">
        <f>'FICHE PRODUIT'!F4714</f>
        <v>0</v>
      </c>
      <c r="Z1773" s="2">
        <f>'FICHE PRODUIT'!G4714</f>
        <v>0</v>
      </c>
      <c r="AA1773" s="2">
        <f>'FICHE PRODUIT'!H4714</f>
        <v>0</v>
      </c>
    </row>
    <row r="1774" spans="1:27" x14ac:dyDescent="0.2">
      <c r="A1774" s="7" t="str">
        <f>'FICHE PRODUIT'!$A$4680</f>
        <v>SLACK X CANEVAS</v>
      </c>
      <c r="B1774" s="2" t="str">
        <f>'FICHE PRODUIT'!$H$4680</f>
        <v xml:space="preserve">Caramel </v>
      </c>
      <c r="C1774" s="2" t="str">
        <f>'FICHE PRODUIT'!$S$4680</f>
        <v>W26-27</v>
      </c>
      <c r="D1774" s="2">
        <f>'FICHE PRODUIT'!$Q$4680</f>
        <v>0</v>
      </c>
      <c r="E1774" s="2" t="str">
        <f>'FICHE PRODUIT'!$S$4682</f>
        <v>PROTO</v>
      </c>
      <c r="F1774" s="2" t="str">
        <f>'FICHE PRODUIT'!$E$4684</f>
        <v>Page 130</v>
      </c>
      <c r="G1774" s="2" t="str">
        <f>'FICHE PRODUIT'!$E$4685</f>
        <v xml:space="preserve">TO DO </v>
      </c>
      <c r="H1774" s="122" t="str">
        <f>'FICHE PRODUIT'!$E$4686</f>
        <v>OCEAN SURPLUS</v>
      </c>
      <c r="I1774" s="2" t="b">
        <f>'FICHE PRODUIT'!$E$4688</f>
        <v>0</v>
      </c>
      <c r="J1774" s="2" t="str">
        <f>'FICHE PRODUIT'!$E$4690</f>
        <v>Blazers</v>
      </c>
      <c r="K1774" s="2" t="str">
        <f>'FICHE PRODUIT'!$E$4691</f>
        <v>Slack</v>
      </c>
      <c r="L1774" s="4">
        <f>'FICHE PRODUIT'!$E$4693</f>
        <v>100</v>
      </c>
      <c r="M1774" s="4">
        <f>'FICHE PRODUIT'!$E$4694</f>
        <v>31.895000000000003</v>
      </c>
      <c r="N1774" s="4">
        <f>'FICHE PRODUIT'!$E$4696</f>
        <v>131.89500000000001</v>
      </c>
      <c r="O1774" s="4">
        <f>'FICHE PRODUIT'!$E$4697</f>
        <v>4.0562568709958677</v>
      </c>
      <c r="P1774" s="4">
        <f>'FICHE PRODUIT'!$E$4699</f>
        <v>535</v>
      </c>
      <c r="Q1774" s="4">
        <f>'FICHE PRODUIT'!$E$4700</f>
        <v>214</v>
      </c>
      <c r="R1774" s="4">
        <f>'FICHE PRODUIT'!$E$4701</f>
        <v>243.18181818181816</v>
      </c>
      <c r="S1774" s="122">
        <f>'FICHE PRODUIT'!$E$4702</f>
        <v>46163</v>
      </c>
      <c r="T1774" s="2">
        <f>'FICHE PRODUIT'!A4715</f>
        <v>0</v>
      </c>
      <c r="U1774" s="2">
        <f>'FICHE PRODUIT'!B4715</f>
        <v>0</v>
      </c>
      <c r="V1774" s="2">
        <f>'FICHE PRODUIT'!C4715</f>
        <v>0</v>
      </c>
      <c r="W1774" s="2">
        <f>'FICHE PRODUIT'!D4715</f>
        <v>0</v>
      </c>
      <c r="X1774" s="2">
        <f>'FICHE PRODUIT'!E4715</f>
        <v>0</v>
      </c>
      <c r="Y1774" s="2">
        <f>'FICHE PRODUIT'!F4715</f>
        <v>0</v>
      </c>
      <c r="Z1774" s="2">
        <f>'FICHE PRODUIT'!G4715</f>
        <v>0</v>
      </c>
      <c r="AA1774" s="2">
        <f>'FICHE PRODUIT'!H4715</f>
        <v>0</v>
      </c>
    </row>
    <row r="1775" spans="1:27" x14ac:dyDescent="0.2">
      <c r="A1775" s="7" t="str">
        <f>'FICHE PRODUIT'!$A$4680</f>
        <v>SLACK X CANEVAS</v>
      </c>
      <c r="B1775" s="2" t="str">
        <f>'FICHE PRODUIT'!$H$4680</f>
        <v xml:space="preserve">Caramel </v>
      </c>
      <c r="C1775" s="2" t="str">
        <f>'FICHE PRODUIT'!$S$4680</f>
        <v>W26-27</v>
      </c>
      <c r="D1775" s="2">
        <f>'FICHE PRODUIT'!$Q$4680</f>
        <v>0</v>
      </c>
      <c r="E1775" s="2" t="str">
        <f>'FICHE PRODUIT'!$S$4682</f>
        <v>PROTO</v>
      </c>
      <c r="F1775" s="2" t="str">
        <f>'FICHE PRODUIT'!$E$4684</f>
        <v>Page 130</v>
      </c>
      <c r="G1775" s="2" t="str">
        <f>'FICHE PRODUIT'!$E$4685</f>
        <v xml:space="preserve">TO DO </v>
      </c>
      <c r="H1775" s="122" t="str">
        <f>'FICHE PRODUIT'!$E$4686</f>
        <v>OCEAN SURPLUS</v>
      </c>
      <c r="I1775" s="2" t="b">
        <f>'FICHE PRODUIT'!$E$4688</f>
        <v>0</v>
      </c>
      <c r="J1775" s="2" t="str">
        <f>'FICHE PRODUIT'!$E$4690</f>
        <v>Blazers</v>
      </c>
      <c r="K1775" s="2" t="str">
        <f>'FICHE PRODUIT'!$E$4691</f>
        <v>Slack</v>
      </c>
      <c r="L1775" s="4">
        <f>'FICHE PRODUIT'!$E$4693</f>
        <v>100</v>
      </c>
      <c r="M1775" s="4">
        <f>'FICHE PRODUIT'!$E$4694</f>
        <v>31.895000000000003</v>
      </c>
      <c r="N1775" s="4">
        <f>'FICHE PRODUIT'!$E$4696</f>
        <v>131.89500000000001</v>
      </c>
      <c r="O1775" s="4">
        <f>'FICHE PRODUIT'!$E$4697</f>
        <v>4.0562568709958677</v>
      </c>
      <c r="P1775" s="4">
        <f>'FICHE PRODUIT'!$E$4699</f>
        <v>535</v>
      </c>
      <c r="Q1775" s="4">
        <f>'FICHE PRODUIT'!$E$4700</f>
        <v>214</v>
      </c>
      <c r="R1775" s="4">
        <f>'FICHE PRODUIT'!$E$4701</f>
        <v>243.18181818181816</v>
      </c>
      <c r="S1775" s="122">
        <f>'FICHE PRODUIT'!$E$4702</f>
        <v>46163</v>
      </c>
      <c r="T1775" s="2">
        <f>'FICHE PRODUIT'!A4716</f>
        <v>0</v>
      </c>
      <c r="U1775" s="2">
        <f>'FICHE PRODUIT'!B4716</f>
        <v>0</v>
      </c>
      <c r="V1775" s="2">
        <f>'FICHE PRODUIT'!C4716</f>
        <v>0</v>
      </c>
      <c r="W1775" s="2">
        <f>'FICHE PRODUIT'!D4716</f>
        <v>0</v>
      </c>
      <c r="X1775" s="2">
        <f>'FICHE PRODUIT'!E4716</f>
        <v>0</v>
      </c>
      <c r="Y1775" s="2">
        <f>'FICHE PRODUIT'!F4716</f>
        <v>0</v>
      </c>
      <c r="Z1775" s="2">
        <f>'FICHE PRODUIT'!G4716</f>
        <v>0</v>
      </c>
      <c r="AA1775" s="2">
        <f>'FICHE PRODUIT'!H4716</f>
        <v>0</v>
      </c>
    </row>
    <row r="1776" spans="1:27" x14ac:dyDescent="0.2">
      <c r="A1776" s="7" t="str">
        <f>'FICHE PRODUIT'!$A$4680</f>
        <v>SLACK X CANEVAS</v>
      </c>
      <c r="B1776" s="2" t="str">
        <f>'FICHE PRODUIT'!$H$4680</f>
        <v xml:space="preserve">Caramel </v>
      </c>
      <c r="C1776" s="2" t="str">
        <f>'FICHE PRODUIT'!$S$4680</f>
        <v>W26-27</v>
      </c>
      <c r="D1776" s="2">
        <f>'FICHE PRODUIT'!$Q$4680</f>
        <v>0</v>
      </c>
      <c r="E1776" s="2" t="str">
        <f>'FICHE PRODUIT'!$S$4682</f>
        <v>PROTO</v>
      </c>
      <c r="F1776" s="2" t="str">
        <f>'FICHE PRODUIT'!$E$4684</f>
        <v>Page 130</v>
      </c>
      <c r="G1776" s="2" t="str">
        <f>'FICHE PRODUIT'!$E$4685</f>
        <v xml:space="preserve">TO DO </v>
      </c>
      <c r="H1776" s="122" t="str">
        <f>'FICHE PRODUIT'!$E$4686</f>
        <v>OCEAN SURPLUS</v>
      </c>
      <c r="I1776" s="2" t="b">
        <f>'FICHE PRODUIT'!$E$4688</f>
        <v>0</v>
      </c>
      <c r="J1776" s="2" t="str">
        <f>'FICHE PRODUIT'!$E$4690</f>
        <v>Blazers</v>
      </c>
      <c r="K1776" s="2" t="str">
        <f>'FICHE PRODUIT'!$E$4691</f>
        <v>Slack</v>
      </c>
      <c r="L1776" s="4">
        <f>'FICHE PRODUIT'!$E$4693</f>
        <v>100</v>
      </c>
      <c r="M1776" s="4">
        <f>'FICHE PRODUIT'!$E$4694</f>
        <v>31.895000000000003</v>
      </c>
      <c r="N1776" s="4">
        <f>'FICHE PRODUIT'!$E$4696</f>
        <v>131.89500000000001</v>
      </c>
      <c r="O1776" s="4">
        <f>'FICHE PRODUIT'!$E$4697</f>
        <v>4.0562568709958677</v>
      </c>
      <c r="P1776" s="4">
        <f>'FICHE PRODUIT'!$E$4699</f>
        <v>535</v>
      </c>
      <c r="Q1776" s="4">
        <f>'FICHE PRODUIT'!$E$4700</f>
        <v>214</v>
      </c>
      <c r="R1776" s="4">
        <f>'FICHE PRODUIT'!$E$4701</f>
        <v>243.18181818181816</v>
      </c>
      <c r="S1776" s="122">
        <f>'FICHE PRODUIT'!$E$4702</f>
        <v>46163</v>
      </c>
      <c r="T1776" s="2">
        <f>'FICHE PRODUIT'!A4717</f>
        <v>0</v>
      </c>
      <c r="U1776" s="2">
        <f>'FICHE PRODUIT'!B4717</f>
        <v>0</v>
      </c>
      <c r="V1776" s="2">
        <f>'FICHE PRODUIT'!C4717</f>
        <v>0</v>
      </c>
      <c r="W1776" s="2">
        <f>'FICHE PRODUIT'!D4717</f>
        <v>0</v>
      </c>
      <c r="X1776" s="2">
        <f>'FICHE PRODUIT'!E4717</f>
        <v>0</v>
      </c>
      <c r="Y1776" s="2">
        <f>'FICHE PRODUIT'!F4717</f>
        <v>0</v>
      </c>
      <c r="Z1776" s="2">
        <f>'FICHE PRODUIT'!G4717</f>
        <v>0</v>
      </c>
      <c r="AA1776" s="2">
        <f>'FICHE PRODUIT'!H4717</f>
        <v>0</v>
      </c>
    </row>
    <row r="1777" spans="1:27" x14ac:dyDescent="0.2">
      <c r="A1777" s="7" t="str">
        <f>'FICHE PRODUIT'!$A$4680</f>
        <v>SLACK X CANEVAS</v>
      </c>
      <c r="B1777" s="2" t="str">
        <f>'FICHE PRODUIT'!$H$4680</f>
        <v xml:space="preserve">Caramel </v>
      </c>
      <c r="C1777" s="2" t="str">
        <f>'FICHE PRODUIT'!$S$4680</f>
        <v>W26-27</v>
      </c>
      <c r="D1777" s="2">
        <f>'FICHE PRODUIT'!$Q$4680</f>
        <v>0</v>
      </c>
      <c r="E1777" s="2" t="str">
        <f>'FICHE PRODUIT'!$S$4682</f>
        <v>PROTO</v>
      </c>
      <c r="F1777" s="2" t="str">
        <f>'FICHE PRODUIT'!$E$4684</f>
        <v>Page 130</v>
      </c>
      <c r="G1777" s="2" t="str">
        <f>'FICHE PRODUIT'!$E$4685</f>
        <v xml:space="preserve">TO DO </v>
      </c>
      <c r="H1777" s="122" t="str">
        <f>'FICHE PRODUIT'!$E$4686</f>
        <v>OCEAN SURPLUS</v>
      </c>
      <c r="I1777" s="2" t="b">
        <f>'FICHE PRODUIT'!$E$4688</f>
        <v>0</v>
      </c>
      <c r="J1777" s="2" t="str">
        <f>'FICHE PRODUIT'!$E$4690</f>
        <v>Blazers</v>
      </c>
      <c r="K1777" s="2" t="str">
        <f>'FICHE PRODUIT'!$E$4691</f>
        <v>Slack</v>
      </c>
      <c r="L1777" s="4">
        <f>'FICHE PRODUIT'!$E$4693</f>
        <v>100</v>
      </c>
      <c r="M1777" s="4">
        <f>'FICHE PRODUIT'!$E$4694</f>
        <v>31.895000000000003</v>
      </c>
      <c r="N1777" s="4">
        <f>'FICHE PRODUIT'!$E$4696</f>
        <v>131.89500000000001</v>
      </c>
      <c r="O1777" s="4">
        <f>'FICHE PRODUIT'!$E$4697</f>
        <v>4.0562568709958677</v>
      </c>
      <c r="P1777" s="4">
        <f>'FICHE PRODUIT'!$E$4699</f>
        <v>535</v>
      </c>
      <c r="Q1777" s="4">
        <f>'FICHE PRODUIT'!$E$4700</f>
        <v>214</v>
      </c>
      <c r="R1777" s="4">
        <f>'FICHE PRODUIT'!$E$4701</f>
        <v>243.18181818181816</v>
      </c>
      <c r="S1777" s="122">
        <f>'FICHE PRODUIT'!$E$4702</f>
        <v>46163</v>
      </c>
      <c r="T1777" s="2">
        <f>'FICHE PRODUIT'!A4718</f>
        <v>0</v>
      </c>
      <c r="U1777" s="2">
        <f>'FICHE PRODUIT'!B4718</f>
        <v>0</v>
      </c>
      <c r="V1777" s="2">
        <f>'FICHE PRODUIT'!C4718</f>
        <v>0</v>
      </c>
      <c r="W1777" s="2">
        <f>'FICHE PRODUIT'!D4718</f>
        <v>1</v>
      </c>
      <c r="X1777" s="2">
        <f>'FICHE PRODUIT'!E4718</f>
        <v>0</v>
      </c>
      <c r="Y1777" s="2">
        <f>'FICHE PRODUIT'!F4718</f>
        <v>15</v>
      </c>
      <c r="Z1777" s="2">
        <f>'FICHE PRODUIT'!G4718</f>
        <v>15</v>
      </c>
      <c r="AA1777" s="2">
        <f>'FICHE PRODUIT'!H4718</f>
        <v>0</v>
      </c>
    </row>
    <row r="1778" spans="1:27" x14ac:dyDescent="0.2">
      <c r="A1778" s="7" t="str">
        <f>'FICHE PRODUIT'!$A$4680</f>
        <v>SLACK X CANEVAS</v>
      </c>
      <c r="B1778" s="2" t="str">
        <f>'FICHE PRODUIT'!$H$4680</f>
        <v xml:space="preserve">Caramel </v>
      </c>
      <c r="C1778" s="2" t="str">
        <f>'FICHE PRODUIT'!$S$4680</f>
        <v>W26-27</v>
      </c>
      <c r="D1778" s="2">
        <f>'FICHE PRODUIT'!$Q$4680</f>
        <v>0</v>
      </c>
      <c r="E1778" s="2" t="str">
        <f>'FICHE PRODUIT'!$S$4682</f>
        <v>PROTO</v>
      </c>
      <c r="F1778" s="2" t="str">
        <f>'FICHE PRODUIT'!$E$4684</f>
        <v>Page 130</v>
      </c>
      <c r="G1778" s="2" t="str">
        <f>'FICHE PRODUIT'!$E$4685</f>
        <v xml:space="preserve">TO DO </v>
      </c>
      <c r="H1778" s="122" t="str">
        <f>'FICHE PRODUIT'!$E$4686</f>
        <v>OCEAN SURPLUS</v>
      </c>
      <c r="I1778" s="2" t="b">
        <f>'FICHE PRODUIT'!$E$4688</f>
        <v>0</v>
      </c>
      <c r="J1778" s="2" t="str">
        <f>'FICHE PRODUIT'!$E$4690</f>
        <v>Blazers</v>
      </c>
      <c r="K1778" s="2" t="str">
        <f>'FICHE PRODUIT'!$E$4691</f>
        <v>Slack</v>
      </c>
      <c r="L1778" s="4">
        <f>'FICHE PRODUIT'!$E$4693</f>
        <v>100</v>
      </c>
      <c r="M1778" s="4">
        <f>'FICHE PRODUIT'!$E$4694</f>
        <v>31.895000000000003</v>
      </c>
      <c r="N1778" s="4">
        <f>'FICHE PRODUIT'!$E$4696</f>
        <v>131.89500000000001</v>
      </c>
      <c r="O1778" s="4">
        <f>'FICHE PRODUIT'!$E$4697</f>
        <v>4.0562568709958677</v>
      </c>
      <c r="P1778" s="4">
        <f>'FICHE PRODUIT'!$E$4699</f>
        <v>535</v>
      </c>
      <c r="Q1778" s="4">
        <f>'FICHE PRODUIT'!$E$4700</f>
        <v>214</v>
      </c>
      <c r="R1778" s="4">
        <f>'FICHE PRODUIT'!$E$4701</f>
        <v>243.18181818181816</v>
      </c>
      <c r="S1778" s="122">
        <f>'FICHE PRODUIT'!$E$4702</f>
        <v>46163</v>
      </c>
      <c r="T1778" s="2" t="str">
        <f>'FICHE PRODUIT'!A4719</f>
        <v>Frais externe</v>
      </c>
      <c r="U1778" s="2" t="str">
        <f>'FICHE PRODUIT'!B4719</f>
        <v xml:space="preserve">Classwash </v>
      </c>
      <c r="V1778" s="2" t="str">
        <f>'FICHE PRODUIT'!C4719</f>
        <v>Teinture</v>
      </c>
      <c r="W1778" s="2">
        <f>'FICHE PRODUIT'!D4719</f>
        <v>1</v>
      </c>
      <c r="X1778" s="2">
        <f>'FICHE PRODUIT'!E4719</f>
        <v>0</v>
      </c>
      <c r="Y1778" s="2">
        <f>'FICHE PRODUIT'!F4719</f>
        <v>2</v>
      </c>
      <c r="Z1778" s="2">
        <f>'FICHE PRODUIT'!G4719</f>
        <v>2</v>
      </c>
      <c r="AA1778" s="2">
        <f>'FICHE PRODUIT'!H4719</f>
        <v>0</v>
      </c>
    </row>
    <row r="1779" spans="1:27" x14ac:dyDescent="0.2">
      <c r="A1779" s="7" t="str">
        <f>'FICHE PRODUIT'!$A$4680</f>
        <v>SLACK X CANEVAS</v>
      </c>
      <c r="B1779" s="2" t="str">
        <f>'FICHE PRODUIT'!$H$4680</f>
        <v xml:space="preserve">Caramel </v>
      </c>
      <c r="C1779" s="2" t="str">
        <f>'FICHE PRODUIT'!$S$4680</f>
        <v>W26-27</v>
      </c>
      <c r="D1779" s="2">
        <f>'FICHE PRODUIT'!$Q$4680</f>
        <v>0</v>
      </c>
      <c r="E1779" s="2" t="str">
        <f>'FICHE PRODUIT'!$S$4682</f>
        <v>PROTO</v>
      </c>
      <c r="F1779" s="2" t="str">
        <f>'FICHE PRODUIT'!$E$4684</f>
        <v>Page 130</v>
      </c>
      <c r="G1779" s="2" t="str">
        <f>'FICHE PRODUIT'!$E$4685</f>
        <v xml:space="preserve">TO DO </v>
      </c>
      <c r="H1779" s="122" t="str">
        <f>'FICHE PRODUIT'!$E$4686</f>
        <v>OCEAN SURPLUS</v>
      </c>
      <c r="I1779" s="2" t="b">
        <f>'FICHE PRODUIT'!$E$4688</f>
        <v>0</v>
      </c>
      <c r="J1779" s="2" t="str">
        <f>'FICHE PRODUIT'!$E$4690</f>
        <v>Blazers</v>
      </c>
      <c r="K1779" s="2" t="str">
        <f>'FICHE PRODUIT'!$E$4691</f>
        <v>Slack</v>
      </c>
      <c r="L1779" s="4">
        <f>'FICHE PRODUIT'!$E$4693</f>
        <v>100</v>
      </c>
      <c r="M1779" s="4">
        <f>'FICHE PRODUIT'!$E$4694</f>
        <v>31.895000000000003</v>
      </c>
      <c r="N1779" s="4">
        <f>'FICHE PRODUIT'!$E$4696</f>
        <v>131.89500000000001</v>
      </c>
      <c r="O1779" s="4">
        <f>'FICHE PRODUIT'!$E$4697</f>
        <v>4.0562568709958677</v>
      </c>
      <c r="P1779" s="4">
        <f>'FICHE PRODUIT'!$E$4699</f>
        <v>535</v>
      </c>
      <c r="Q1779" s="4">
        <f>'FICHE PRODUIT'!$E$4700</f>
        <v>214</v>
      </c>
      <c r="R1779" s="4">
        <f>'FICHE PRODUIT'!$E$4701</f>
        <v>243.18181818181816</v>
      </c>
      <c r="S1779" s="122">
        <f>'FICHE PRODUIT'!$E$4702</f>
        <v>46163</v>
      </c>
      <c r="T1779" s="2" t="str">
        <f>'FICHE PRODUIT'!A4720</f>
        <v>Frais externe</v>
      </c>
      <c r="U1779" s="2" t="str">
        <f>'FICHE PRODUIT'!B4720</f>
        <v>Transport</v>
      </c>
      <c r="V1779" s="2" t="str">
        <f>'FICHE PRODUIT'!C4720</f>
        <v xml:space="preserve">Européen </v>
      </c>
      <c r="W1779" s="2">
        <f>'FICHE PRODUIT'!D4720</f>
        <v>1</v>
      </c>
      <c r="X1779" s="2">
        <f>'FICHE PRODUIT'!E4720</f>
        <v>0</v>
      </c>
      <c r="Y1779" s="2">
        <f>'FICHE PRODUIT'!F4720</f>
        <v>2</v>
      </c>
      <c r="Z1779" s="2">
        <f>'FICHE PRODUIT'!G4720</f>
        <v>2</v>
      </c>
      <c r="AA1779" s="2">
        <f>'FICHE PRODUIT'!H4720</f>
        <v>0</v>
      </c>
    </row>
    <row r="1780" spans="1:27" x14ac:dyDescent="0.2">
      <c r="A1780" s="7" t="str">
        <f>'FICHE PRODUIT'!$A$4680</f>
        <v>SLACK X CANEVAS</v>
      </c>
      <c r="B1780" s="2" t="str">
        <f>'FICHE PRODUIT'!$H$4680</f>
        <v xml:space="preserve">Caramel </v>
      </c>
      <c r="C1780" s="2" t="str">
        <f>'FICHE PRODUIT'!$S$4680</f>
        <v>W26-27</v>
      </c>
      <c r="D1780" s="2">
        <f>'FICHE PRODUIT'!$Q$4680</f>
        <v>0</v>
      </c>
      <c r="E1780" s="2" t="str">
        <f>'FICHE PRODUIT'!$S$4682</f>
        <v>PROTO</v>
      </c>
      <c r="F1780" s="2" t="str">
        <f>'FICHE PRODUIT'!$E$4684</f>
        <v>Page 130</v>
      </c>
      <c r="G1780" s="2" t="str">
        <f>'FICHE PRODUIT'!$E$4685</f>
        <v xml:space="preserve">TO DO </v>
      </c>
      <c r="H1780" s="122" t="str">
        <f>'FICHE PRODUIT'!$E$4686</f>
        <v>OCEAN SURPLUS</v>
      </c>
      <c r="I1780" s="2" t="b">
        <f>'FICHE PRODUIT'!$E$4688</f>
        <v>0</v>
      </c>
      <c r="J1780" s="2" t="str">
        <f>'FICHE PRODUIT'!$E$4690</f>
        <v>Blazers</v>
      </c>
      <c r="K1780" s="2" t="str">
        <f>'FICHE PRODUIT'!$E$4691</f>
        <v>Slack</v>
      </c>
      <c r="L1780" s="4">
        <f>'FICHE PRODUIT'!$E$4693</f>
        <v>100</v>
      </c>
      <c r="M1780" s="4">
        <f>'FICHE PRODUIT'!$E$4694</f>
        <v>31.895000000000003</v>
      </c>
      <c r="N1780" s="4">
        <f>'FICHE PRODUIT'!$E$4696</f>
        <v>131.89500000000001</v>
      </c>
      <c r="O1780" s="4">
        <f>'FICHE PRODUIT'!$E$4697</f>
        <v>4.0562568709958677</v>
      </c>
      <c r="P1780" s="4">
        <f>'FICHE PRODUIT'!$E$4699</f>
        <v>535</v>
      </c>
      <c r="Q1780" s="4">
        <f>'FICHE PRODUIT'!$E$4700</f>
        <v>214</v>
      </c>
      <c r="R1780" s="4">
        <f>'FICHE PRODUIT'!$E$4701</f>
        <v>243.18181818181816</v>
      </c>
      <c r="S1780" s="122">
        <f>'FICHE PRODUIT'!$E$4702</f>
        <v>46163</v>
      </c>
      <c r="T1780" s="2" t="str">
        <f>'FICHE PRODUIT'!A4721</f>
        <v>Frais externe</v>
      </c>
      <c r="U1780" s="2" t="str">
        <f>'FICHE PRODUIT'!B4721</f>
        <v>Communication</v>
      </c>
      <c r="V1780" s="2" t="str">
        <f>'FICHE PRODUIT'!C4721</f>
        <v>Marketing</v>
      </c>
      <c r="W1780" s="2">
        <f>'FICHE PRODUIT'!D4721</f>
        <v>1</v>
      </c>
      <c r="X1780" s="2">
        <f>'FICHE PRODUIT'!E4721</f>
        <v>0</v>
      </c>
      <c r="Y1780" s="2">
        <f>'FICHE PRODUIT'!F4721</f>
        <v>0.5</v>
      </c>
      <c r="Z1780" s="2">
        <f>'FICHE PRODUIT'!G4721</f>
        <v>0.5</v>
      </c>
      <c r="AA1780" s="2">
        <f>'FICHE PRODUIT'!H4721</f>
        <v>0</v>
      </c>
    </row>
    <row r="1781" spans="1:27" x14ac:dyDescent="0.2">
      <c r="A1781" s="7" t="str">
        <f>'FICHE PRODUIT'!$A$4723</f>
        <v>SLACK X HBT</v>
      </c>
      <c r="B1781" s="2">
        <f>'FICHE PRODUIT'!$H$4723</f>
        <v>0</v>
      </c>
      <c r="C1781" s="2" t="str">
        <f>'FICHE PRODUIT'!$S$4723</f>
        <v>W26-27</v>
      </c>
      <c r="D1781" s="2">
        <f>'FICHE PRODUIT'!$Q$4723</f>
        <v>0</v>
      </c>
      <c r="E1781" s="2" t="str">
        <f>'FICHE PRODUIT'!$S$4725</f>
        <v xml:space="preserve">REPORT / CANCEL </v>
      </c>
      <c r="F1781" s="2" t="str">
        <f>'FICHE PRODUIT'!$E$4727</f>
        <v>Page 131</v>
      </c>
      <c r="G1781" s="2" t="str">
        <f>'FICHE PRODUIT'!$E$4728</f>
        <v xml:space="preserve">TO DO </v>
      </c>
      <c r="H1781" s="122" t="str">
        <f>'FICHE PRODUIT'!$E$4729</f>
        <v>OCEAN SURPLUS</v>
      </c>
      <c r="I1781" s="2" t="b">
        <f>'FICHE PRODUIT'!$E$4731</f>
        <v>0</v>
      </c>
      <c r="J1781" s="2" t="str">
        <f>'FICHE PRODUIT'!$E$4733</f>
        <v>Blazers</v>
      </c>
      <c r="K1781" s="2" t="str">
        <f>'FICHE PRODUIT'!$E$4734</f>
        <v>Slack</v>
      </c>
      <c r="L1781" s="4">
        <f>'FICHE PRODUIT'!$E$4736</f>
        <v>90</v>
      </c>
      <c r="M1781" s="4">
        <f>'FICHE PRODUIT'!$E$4737</f>
        <v>10.825000000000001</v>
      </c>
      <c r="N1781" s="4">
        <f>'FICHE PRODUIT'!$E$4739</f>
        <v>100.825</v>
      </c>
      <c r="O1781" s="4">
        <f>'FICHE PRODUIT'!$E$4740</f>
        <v>0</v>
      </c>
      <c r="P1781" s="4">
        <f>'FICHE PRODUIT'!$E$4742</f>
        <v>0</v>
      </c>
      <c r="Q1781" s="4">
        <f>'FICHE PRODUIT'!$E$4743</f>
        <v>0</v>
      </c>
      <c r="R1781" s="4">
        <f>'FICHE PRODUIT'!$E$4744</f>
        <v>0</v>
      </c>
      <c r="S1781" s="122">
        <f>'FICHE PRODUIT'!$E$4745</f>
        <v>0</v>
      </c>
      <c r="T1781" s="2" t="str">
        <f>'FICHE PRODUIT'!A4750</f>
        <v>FABRIC</v>
      </c>
      <c r="U1781" s="2" t="str">
        <f>'FICHE PRODUIT'!B4750</f>
        <v>MDA</v>
      </c>
      <c r="V1781" s="2" t="str">
        <f>'FICHE PRODUIT'!C4750</f>
        <v>2124 DESENCOLADO</v>
      </c>
      <c r="W1781" s="2">
        <f>'FICHE PRODUIT'!D4750</f>
        <v>1.85</v>
      </c>
      <c r="X1781" s="2">
        <f>'FICHE PRODUIT'!E4750</f>
        <v>0</v>
      </c>
      <c r="Y1781" s="2">
        <f>'FICHE PRODUIT'!F4750</f>
        <v>4.5</v>
      </c>
      <c r="Z1781" s="2">
        <f>'FICHE PRODUIT'!G4750</f>
        <v>8.3250000000000011</v>
      </c>
      <c r="AA1781" s="2">
        <f>'FICHE PRODUIT'!H4750</f>
        <v>0</v>
      </c>
    </row>
    <row r="1782" spans="1:27" x14ac:dyDescent="0.2">
      <c r="A1782" s="7" t="str">
        <f>'FICHE PRODUIT'!$A$4723</f>
        <v>SLACK X HBT</v>
      </c>
      <c r="B1782" s="2">
        <f>'FICHE PRODUIT'!$H$4723</f>
        <v>0</v>
      </c>
      <c r="C1782" s="2" t="str">
        <f>'FICHE PRODUIT'!$S$4723</f>
        <v>W26-27</v>
      </c>
      <c r="D1782" s="2">
        <f>'FICHE PRODUIT'!$Q$4723</f>
        <v>0</v>
      </c>
      <c r="E1782" s="2" t="str">
        <f>'FICHE PRODUIT'!$S$4725</f>
        <v xml:space="preserve">REPORT / CANCEL </v>
      </c>
      <c r="F1782" s="2" t="str">
        <f>'FICHE PRODUIT'!$E$4727</f>
        <v>Page 131</v>
      </c>
      <c r="G1782" s="2" t="str">
        <f>'FICHE PRODUIT'!$E$4728</f>
        <v xml:space="preserve">TO DO </v>
      </c>
      <c r="H1782" s="122" t="str">
        <f>'FICHE PRODUIT'!$E$4729</f>
        <v>OCEAN SURPLUS</v>
      </c>
      <c r="I1782" s="2" t="b">
        <f>'FICHE PRODUIT'!$E$4731</f>
        <v>0</v>
      </c>
      <c r="J1782" s="2" t="str">
        <f>'FICHE PRODUIT'!$E$4733</f>
        <v>Blazers</v>
      </c>
      <c r="K1782" s="2" t="str">
        <f>'FICHE PRODUIT'!$E$4734</f>
        <v>Slack</v>
      </c>
      <c r="L1782" s="4">
        <f>'FICHE PRODUIT'!$E$4736</f>
        <v>90</v>
      </c>
      <c r="M1782" s="4">
        <f>'FICHE PRODUIT'!$E$4737</f>
        <v>10.825000000000001</v>
      </c>
      <c r="N1782" s="4">
        <f>'FICHE PRODUIT'!$E$4739</f>
        <v>100.825</v>
      </c>
      <c r="O1782" s="4">
        <f>'FICHE PRODUIT'!$E$4740</f>
        <v>0</v>
      </c>
      <c r="P1782" s="4">
        <f>'FICHE PRODUIT'!$E$4742</f>
        <v>0</v>
      </c>
      <c r="Q1782" s="4">
        <f>'FICHE PRODUIT'!$E$4743</f>
        <v>0</v>
      </c>
      <c r="R1782" s="4">
        <f>'FICHE PRODUIT'!$E$4744</f>
        <v>0</v>
      </c>
      <c r="S1782" s="122">
        <f>'FICHE PRODUIT'!$E$4745</f>
        <v>0</v>
      </c>
      <c r="T1782" s="2">
        <f>'FICHE PRODUIT'!A4751</f>
        <v>0</v>
      </c>
      <c r="U1782" s="2">
        <f>'FICHE PRODUIT'!B4751</f>
        <v>0</v>
      </c>
      <c r="V1782" s="2">
        <f>'FICHE PRODUIT'!C4751</f>
        <v>0</v>
      </c>
      <c r="W1782" s="2">
        <f>'FICHE PRODUIT'!D4751</f>
        <v>0</v>
      </c>
      <c r="X1782" s="2">
        <f>'FICHE PRODUIT'!E4751</f>
        <v>0</v>
      </c>
      <c r="Y1782" s="2">
        <f>'FICHE PRODUIT'!F4751</f>
        <v>0</v>
      </c>
      <c r="Z1782" s="2">
        <f>'FICHE PRODUIT'!G4751</f>
        <v>0</v>
      </c>
      <c r="AA1782" s="2">
        <f>'FICHE PRODUIT'!H4751</f>
        <v>0</v>
      </c>
    </row>
    <row r="1783" spans="1:27" x14ac:dyDescent="0.2">
      <c r="A1783" s="7" t="str">
        <f>'FICHE PRODUIT'!$A$4723</f>
        <v>SLACK X HBT</v>
      </c>
      <c r="B1783" s="2">
        <f>'FICHE PRODUIT'!$H$4723</f>
        <v>0</v>
      </c>
      <c r="C1783" s="2" t="str">
        <f>'FICHE PRODUIT'!$S$4723</f>
        <v>W26-27</v>
      </c>
      <c r="D1783" s="2">
        <f>'FICHE PRODUIT'!$Q$4723</f>
        <v>0</v>
      </c>
      <c r="E1783" s="2" t="str">
        <f>'FICHE PRODUIT'!$S$4725</f>
        <v xml:space="preserve">REPORT / CANCEL </v>
      </c>
      <c r="F1783" s="2" t="str">
        <f>'FICHE PRODUIT'!$E$4727</f>
        <v>Page 131</v>
      </c>
      <c r="G1783" s="2" t="str">
        <f>'FICHE PRODUIT'!$E$4728</f>
        <v xml:space="preserve">TO DO </v>
      </c>
      <c r="H1783" s="122" t="str">
        <f>'FICHE PRODUIT'!$E$4729</f>
        <v>OCEAN SURPLUS</v>
      </c>
      <c r="I1783" s="2" t="b">
        <f>'FICHE PRODUIT'!$E$4731</f>
        <v>0</v>
      </c>
      <c r="J1783" s="2" t="str">
        <f>'FICHE PRODUIT'!$E$4733</f>
        <v>Blazers</v>
      </c>
      <c r="K1783" s="2" t="str">
        <f>'FICHE PRODUIT'!$E$4734</f>
        <v>Slack</v>
      </c>
      <c r="L1783" s="4">
        <f>'FICHE PRODUIT'!$E$4736</f>
        <v>90</v>
      </c>
      <c r="M1783" s="4">
        <f>'FICHE PRODUIT'!$E$4737</f>
        <v>10.825000000000001</v>
      </c>
      <c r="N1783" s="4">
        <f>'FICHE PRODUIT'!$E$4739</f>
        <v>100.825</v>
      </c>
      <c r="O1783" s="4">
        <f>'FICHE PRODUIT'!$E$4740</f>
        <v>0</v>
      </c>
      <c r="P1783" s="4">
        <f>'FICHE PRODUIT'!$E$4742</f>
        <v>0</v>
      </c>
      <c r="Q1783" s="4">
        <f>'FICHE PRODUIT'!$E$4743</f>
        <v>0</v>
      </c>
      <c r="R1783" s="4">
        <f>'FICHE PRODUIT'!$E$4744</f>
        <v>0</v>
      </c>
      <c r="S1783" s="122">
        <f>'FICHE PRODUIT'!$E$4745</f>
        <v>0</v>
      </c>
      <c r="T1783" s="2">
        <f>'FICHE PRODUIT'!A4752</f>
        <v>0</v>
      </c>
      <c r="U1783" s="2">
        <f>'FICHE PRODUIT'!B4752</f>
        <v>0</v>
      </c>
      <c r="V1783" s="2">
        <f>'FICHE PRODUIT'!C4752</f>
        <v>0</v>
      </c>
      <c r="W1783" s="2">
        <f>'FICHE PRODUIT'!D4752</f>
        <v>0</v>
      </c>
      <c r="X1783" s="2">
        <f>'FICHE PRODUIT'!E4752</f>
        <v>0</v>
      </c>
      <c r="Y1783" s="2">
        <f>'FICHE PRODUIT'!F4752</f>
        <v>0</v>
      </c>
      <c r="Z1783" s="2">
        <f>'FICHE PRODUIT'!G4752</f>
        <v>0</v>
      </c>
      <c r="AA1783" s="2">
        <f>'FICHE PRODUIT'!H4752</f>
        <v>0</v>
      </c>
    </row>
    <row r="1784" spans="1:27" x14ac:dyDescent="0.2">
      <c r="A1784" s="7" t="str">
        <f>'FICHE PRODUIT'!$A$4723</f>
        <v>SLACK X HBT</v>
      </c>
      <c r="B1784" s="2">
        <f>'FICHE PRODUIT'!$H$4723</f>
        <v>0</v>
      </c>
      <c r="C1784" s="2" t="str">
        <f>'FICHE PRODUIT'!$S$4723</f>
        <v>W26-27</v>
      </c>
      <c r="D1784" s="2">
        <f>'FICHE PRODUIT'!$Q$4723</f>
        <v>0</v>
      </c>
      <c r="E1784" s="2" t="str">
        <f>'FICHE PRODUIT'!$S$4725</f>
        <v xml:space="preserve">REPORT / CANCEL </v>
      </c>
      <c r="F1784" s="2" t="str">
        <f>'FICHE PRODUIT'!$E$4727</f>
        <v>Page 131</v>
      </c>
      <c r="G1784" s="2" t="str">
        <f>'FICHE PRODUIT'!$E$4728</f>
        <v xml:space="preserve">TO DO </v>
      </c>
      <c r="H1784" s="122" t="str">
        <f>'FICHE PRODUIT'!$E$4729</f>
        <v>OCEAN SURPLUS</v>
      </c>
      <c r="I1784" s="2" t="b">
        <f>'FICHE PRODUIT'!$E$4731</f>
        <v>0</v>
      </c>
      <c r="J1784" s="2" t="str">
        <f>'FICHE PRODUIT'!$E$4733</f>
        <v>Blazers</v>
      </c>
      <c r="K1784" s="2" t="str">
        <f>'FICHE PRODUIT'!$E$4734</f>
        <v>Slack</v>
      </c>
      <c r="L1784" s="4">
        <f>'FICHE PRODUIT'!$E$4736</f>
        <v>90</v>
      </c>
      <c r="M1784" s="4">
        <f>'FICHE PRODUIT'!$E$4737</f>
        <v>10.825000000000001</v>
      </c>
      <c r="N1784" s="4">
        <f>'FICHE PRODUIT'!$E$4739</f>
        <v>100.825</v>
      </c>
      <c r="O1784" s="4">
        <f>'FICHE PRODUIT'!$E$4740</f>
        <v>0</v>
      </c>
      <c r="P1784" s="4">
        <f>'FICHE PRODUIT'!$E$4742</f>
        <v>0</v>
      </c>
      <c r="Q1784" s="4">
        <f>'FICHE PRODUIT'!$E$4743</f>
        <v>0</v>
      </c>
      <c r="R1784" s="4">
        <f>'FICHE PRODUIT'!$E$4744</f>
        <v>0</v>
      </c>
      <c r="S1784" s="122">
        <f>'FICHE PRODUIT'!$E$4745</f>
        <v>0</v>
      </c>
      <c r="T1784" s="2">
        <f>'FICHE PRODUIT'!A4753</f>
        <v>0</v>
      </c>
      <c r="U1784" s="2">
        <f>'FICHE PRODUIT'!B4753</f>
        <v>0</v>
      </c>
      <c r="V1784" s="2">
        <f>'FICHE PRODUIT'!C4753</f>
        <v>0</v>
      </c>
      <c r="W1784" s="2">
        <f>'FICHE PRODUIT'!D4753</f>
        <v>0</v>
      </c>
      <c r="X1784" s="2">
        <f>'FICHE PRODUIT'!E4753</f>
        <v>0</v>
      </c>
      <c r="Y1784" s="2">
        <f>'FICHE PRODUIT'!F4753</f>
        <v>0</v>
      </c>
      <c r="Z1784" s="2">
        <f>'FICHE PRODUIT'!G4753</f>
        <v>0</v>
      </c>
      <c r="AA1784" s="2">
        <f>'FICHE PRODUIT'!H4753</f>
        <v>0</v>
      </c>
    </row>
    <row r="1785" spans="1:27" x14ac:dyDescent="0.2">
      <c r="A1785" s="7" t="str">
        <f>'FICHE PRODUIT'!$A$4723</f>
        <v>SLACK X HBT</v>
      </c>
      <c r="B1785" s="2">
        <f>'FICHE PRODUIT'!$H$4723</f>
        <v>0</v>
      </c>
      <c r="C1785" s="2" t="str">
        <f>'FICHE PRODUIT'!$S$4723</f>
        <v>W26-27</v>
      </c>
      <c r="D1785" s="2">
        <f>'FICHE PRODUIT'!$Q$4723</f>
        <v>0</v>
      </c>
      <c r="E1785" s="2" t="str">
        <f>'FICHE PRODUIT'!$S$4725</f>
        <v xml:space="preserve">REPORT / CANCEL </v>
      </c>
      <c r="F1785" s="2" t="str">
        <f>'FICHE PRODUIT'!$E$4727</f>
        <v>Page 131</v>
      </c>
      <c r="G1785" s="2" t="str">
        <f>'FICHE PRODUIT'!$E$4728</f>
        <v xml:space="preserve">TO DO </v>
      </c>
      <c r="H1785" s="122" t="str">
        <f>'FICHE PRODUIT'!$E$4729</f>
        <v>OCEAN SURPLUS</v>
      </c>
      <c r="I1785" s="2" t="b">
        <f>'FICHE PRODUIT'!$E$4731</f>
        <v>0</v>
      </c>
      <c r="J1785" s="2" t="str">
        <f>'FICHE PRODUIT'!$E$4733</f>
        <v>Blazers</v>
      </c>
      <c r="K1785" s="2" t="str">
        <f>'FICHE PRODUIT'!$E$4734</f>
        <v>Slack</v>
      </c>
      <c r="L1785" s="4">
        <f>'FICHE PRODUIT'!$E$4736</f>
        <v>90</v>
      </c>
      <c r="M1785" s="4">
        <f>'FICHE PRODUIT'!$E$4737</f>
        <v>10.825000000000001</v>
      </c>
      <c r="N1785" s="4">
        <f>'FICHE PRODUIT'!$E$4739</f>
        <v>100.825</v>
      </c>
      <c r="O1785" s="4">
        <f>'FICHE PRODUIT'!$E$4740</f>
        <v>0</v>
      </c>
      <c r="P1785" s="4">
        <f>'FICHE PRODUIT'!$E$4742</f>
        <v>0</v>
      </c>
      <c r="Q1785" s="4">
        <f>'FICHE PRODUIT'!$E$4743</f>
        <v>0</v>
      </c>
      <c r="R1785" s="4">
        <f>'FICHE PRODUIT'!$E$4744</f>
        <v>0</v>
      </c>
      <c r="S1785" s="122">
        <f>'FICHE PRODUIT'!$E$4745</f>
        <v>0</v>
      </c>
      <c r="T1785" s="2">
        <f>'FICHE PRODUIT'!A4754</f>
        <v>0</v>
      </c>
      <c r="U1785" s="2">
        <f>'FICHE PRODUIT'!B4754</f>
        <v>0</v>
      </c>
      <c r="V1785" s="2">
        <f>'FICHE PRODUIT'!C4754</f>
        <v>0</v>
      </c>
      <c r="W1785" s="2">
        <f>'FICHE PRODUIT'!D4754</f>
        <v>0</v>
      </c>
      <c r="X1785" s="2">
        <f>'FICHE PRODUIT'!E4754</f>
        <v>0</v>
      </c>
      <c r="Y1785" s="2">
        <f>'FICHE PRODUIT'!F4754</f>
        <v>0</v>
      </c>
      <c r="Z1785" s="2">
        <f>'FICHE PRODUIT'!G4754</f>
        <v>0</v>
      </c>
      <c r="AA1785" s="2">
        <f>'FICHE PRODUIT'!H4754</f>
        <v>0</v>
      </c>
    </row>
    <row r="1786" spans="1:27" x14ac:dyDescent="0.2">
      <c r="A1786" s="7" t="str">
        <f>'FICHE PRODUIT'!$A$4723</f>
        <v>SLACK X HBT</v>
      </c>
      <c r="B1786" s="2">
        <f>'FICHE PRODUIT'!$H$4723</f>
        <v>0</v>
      </c>
      <c r="C1786" s="2" t="str">
        <f>'FICHE PRODUIT'!$S$4723</f>
        <v>W26-27</v>
      </c>
      <c r="D1786" s="2">
        <f>'FICHE PRODUIT'!$Q$4723</f>
        <v>0</v>
      </c>
      <c r="E1786" s="2" t="str">
        <f>'FICHE PRODUIT'!$S$4725</f>
        <v xml:space="preserve">REPORT / CANCEL </v>
      </c>
      <c r="F1786" s="2" t="str">
        <f>'FICHE PRODUIT'!$E$4727</f>
        <v>Page 131</v>
      </c>
      <c r="G1786" s="2" t="str">
        <f>'FICHE PRODUIT'!$E$4728</f>
        <v xml:space="preserve">TO DO </v>
      </c>
      <c r="H1786" s="122" t="str">
        <f>'FICHE PRODUIT'!$E$4729</f>
        <v>OCEAN SURPLUS</v>
      </c>
      <c r="I1786" s="2" t="b">
        <f>'FICHE PRODUIT'!$E$4731</f>
        <v>0</v>
      </c>
      <c r="J1786" s="2" t="str">
        <f>'FICHE PRODUIT'!$E$4733</f>
        <v>Blazers</v>
      </c>
      <c r="K1786" s="2" t="str">
        <f>'FICHE PRODUIT'!$E$4734</f>
        <v>Slack</v>
      </c>
      <c r="L1786" s="4">
        <f>'FICHE PRODUIT'!$E$4736</f>
        <v>90</v>
      </c>
      <c r="M1786" s="4">
        <f>'FICHE PRODUIT'!$E$4737</f>
        <v>10.825000000000001</v>
      </c>
      <c r="N1786" s="4">
        <f>'FICHE PRODUIT'!$E$4739</f>
        <v>100.825</v>
      </c>
      <c r="O1786" s="4">
        <f>'FICHE PRODUIT'!$E$4740</f>
        <v>0</v>
      </c>
      <c r="P1786" s="4">
        <f>'FICHE PRODUIT'!$E$4742</f>
        <v>0</v>
      </c>
      <c r="Q1786" s="4">
        <f>'FICHE PRODUIT'!$E$4743</f>
        <v>0</v>
      </c>
      <c r="R1786" s="4">
        <f>'FICHE PRODUIT'!$E$4744</f>
        <v>0</v>
      </c>
      <c r="S1786" s="122">
        <f>'FICHE PRODUIT'!$E$4745</f>
        <v>0</v>
      </c>
      <c r="T1786" s="2">
        <f>'FICHE PRODUIT'!A4755</f>
        <v>0</v>
      </c>
      <c r="U1786" s="2">
        <f>'FICHE PRODUIT'!B4755</f>
        <v>0</v>
      </c>
      <c r="V1786" s="2">
        <f>'FICHE PRODUIT'!C4755</f>
        <v>0</v>
      </c>
      <c r="W1786" s="2">
        <f>'FICHE PRODUIT'!D4755</f>
        <v>0</v>
      </c>
      <c r="X1786" s="2">
        <f>'FICHE PRODUIT'!E4755</f>
        <v>0</v>
      </c>
      <c r="Y1786" s="2">
        <f>'FICHE PRODUIT'!F4755</f>
        <v>0</v>
      </c>
      <c r="Z1786" s="2">
        <f>'FICHE PRODUIT'!G4755</f>
        <v>0</v>
      </c>
      <c r="AA1786" s="2">
        <f>'FICHE PRODUIT'!H4755</f>
        <v>0</v>
      </c>
    </row>
    <row r="1787" spans="1:27" x14ac:dyDescent="0.2">
      <c r="A1787" s="7" t="str">
        <f>'FICHE PRODUIT'!$A$4723</f>
        <v>SLACK X HBT</v>
      </c>
      <c r="B1787" s="2">
        <f>'FICHE PRODUIT'!$H$4723</f>
        <v>0</v>
      </c>
      <c r="C1787" s="2" t="str">
        <f>'FICHE PRODUIT'!$S$4723</f>
        <v>W26-27</v>
      </c>
      <c r="D1787" s="2">
        <f>'FICHE PRODUIT'!$Q$4723</f>
        <v>0</v>
      </c>
      <c r="E1787" s="2" t="str">
        <f>'FICHE PRODUIT'!$S$4725</f>
        <v xml:space="preserve">REPORT / CANCEL </v>
      </c>
      <c r="F1787" s="2" t="str">
        <f>'FICHE PRODUIT'!$E$4727</f>
        <v>Page 131</v>
      </c>
      <c r="G1787" s="2" t="str">
        <f>'FICHE PRODUIT'!$E$4728</f>
        <v xml:space="preserve">TO DO </v>
      </c>
      <c r="H1787" s="122" t="str">
        <f>'FICHE PRODUIT'!$E$4729</f>
        <v>OCEAN SURPLUS</v>
      </c>
      <c r="I1787" s="2" t="b">
        <f>'FICHE PRODUIT'!$E$4731</f>
        <v>0</v>
      </c>
      <c r="J1787" s="2" t="str">
        <f>'FICHE PRODUIT'!$E$4733</f>
        <v>Blazers</v>
      </c>
      <c r="K1787" s="2" t="str">
        <f>'FICHE PRODUIT'!$E$4734</f>
        <v>Slack</v>
      </c>
      <c r="L1787" s="4">
        <f>'FICHE PRODUIT'!$E$4736</f>
        <v>90</v>
      </c>
      <c r="M1787" s="4">
        <f>'FICHE PRODUIT'!$E$4737</f>
        <v>10.825000000000001</v>
      </c>
      <c r="N1787" s="4">
        <f>'FICHE PRODUIT'!$E$4739</f>
        <v>100.825</v>
      </c>
      <c r="O1787" s="4">
        <f>'FICHE PRODUIT'!$E$4740</f>
        <v>0</v>
      </c>
      <c r="P1787" s="4">
        <f>'FICHE PRODUIT'!$E$4742</f>
        <v>0</v>
      </c>
      <c r="Q1787" s="4">
        <f>'FICHE PRODUIT'!$E$4743</f>
        <v>0</v>
      </c>
      <c r="R1787" s="4">
        <f>'FICHE PRODUIT'!$E$4744</f>
        <v>0</v>
      </c>
      <c r="S1787" s="122">
        <f>'FICHE PRODUIT'!$E$4745</f>
        <v>0</v>
      </c>
      <c r="T1787" s="2">
        <f>'FICHE PRODUIT'!A4756</f>
        <v>0</v>
      </c>
      <c r="U1787" s="2">
        <f>'FICHE PRODUIT'!B4756</f>
        <v>0</v>
      </c>
      <c r="V1787" s="2">
        <f>'FICHE PRODUIT'!C4756</f>
        <v>0</v>
      </c>
      <c r="W1787" s="2">
        <f>'FICHE PRODUIT'!D4756</f>
        <v>0</v>
      </c>
      <c r="X1787" s="2">
        <f>'FICHE PRODUIT'!E4756</f>
        <v>0</v>
      </c>
      <c r="Y1787" s="2">
        <f>'FICHE PRODUIT'!F4756</f>
        <v>0</v>
      </c>
      <c r="Z1787" s="2">
        <f>'FICHE PRODUIT'!G4756</f>
        <v>0</v>
      </c>
      <c r="AA1787" s="2">
        <f>'FICHE PRODUIT'!H4756</f>
        <v>0</v>
      </c>
    </row>
    <row r="1788" spans="1:27" x14ac:dyDescent="0.2">
      <c r="A1788" s="7" t="str">
        <f>'FICHE PRODUIT'!$A$4723</f>
        <v>SLACK X HBT</v>
      </c>
      <c r="B1788" s="2">
        <f>'FICHE PRODUIT'!$H$4723</f>
        <v>0</v>
      </c>
      <c r="C1788" s="2" t="str">
        <f>'FICHE PRODUIT'!$S$4723</f>
        <v>W26-27</v>
      </c>
      <c r="D1788" s="2">
        <f>'FICHE PRODUIT'!$Q$4723</f>
        <v>0</v>
      </c>
      <c r="E1788" s="2" t="str">
        <f>'FICHE PRODUIT'!$S$4725</f>
        <v xml:space="preserve">REPORT / CANCEL </v>
      </c>
      <c r="F1788" s="2" t="str">
        <f>'FICHE PRODUIT'!$E$4727</f>
        <v>Page 131</v>
      </c>
      <c r="G1788" s="2" t="str">
        <f>'FICHE PRODUIT'!$E$4728</f>
        <v xml:space="preserve">TO DO </v>
      </c>
      <c r="H1788" s="122" t="str">
        <f>'FICHE PRODUIT'!$E$4729</f>
        <v>OCEAN SURPLUS</v>
      </c>
      <c r="I1788" s="2" t="b">
        <f>'FICHE PRODUIT'!$E$4731</f>
        <v>0</v>
      </c>
      <c r="J1788" s="2" t="str">
        <f>'FICHE PRODUIT'!$E$4733</f>
        <v>Blazers</v>
      </c>
      <c r="K1788" s="2" t="str">
        <f>'FICHE PRODUIT'!$E$4734</f>
        <v>Slack</v>
      </c>
      <c r="L1788" s="4">
        <f>'FICHE PRODUIT'!$E$4736</f>
        <v>90</v>
      </c>
      <c r="M1788" s="4">
        <f>'FICHE PRODUIT'!$E$4737</f>
        <v>10.825000000000001</v>
      </c>
      <c r="N1788" s="4">
        <f>'FICHE PRODUIT'!$E$4739</f>
        <v>100.825</v>
      </c>
      <c r="O1788" s="4">
        <f>'FICHE PRODUIT'!$E$4740</f>
        <v>0</v>
      </c>
      <c r="P1788" s="4">
        <f>'FICHE PRODUIT'!$E$4742</f>
        <v>0</v>
      </c>
      <c r="Q1788" s="4">
        <f>'FICHE PRODUIT'!$E$4743</f>
        <v>0</v>
      </c>
      <c r="R1788" s="4">
        <f>'FICHE PRODUIT'!$E$4744</f>
        <v>0</v>
      </c>
      <c r="S1788" s="122">
        <f>'FICHE PRODUIT'!$E$4745</f>
        <v>0</v>
      </c>
      <c r="T1788" s="2">
        <f>'FICHE PRODUIT'!A4757</f>
        <v>0</v>
      </c>
      <c r="U1788" s="2">
        <f>'FICHE PRODUIT'!B4757</f>
        <v>0</v>
      </c>
      <c r="V1788" s="2">
        <f>'FICHE PRODUIT'!C4757</f>
        <v>0</v>
      </c>
      <c r="W1788" s="2">
        <f>'FICHE PRODUIT'!D4757</f>
        <v>0</v>
      </c>
      <c r="X1788" s="2">
        <f>'FICHE PRODUIT'!E4757</f>
        <v>0</v>
      </c>
      <c r="Y1788" s="2">
        <f>'FICHE PRODUIT'!F4757</f>
        <v>0</v>
      </c>
      <c r="Z1788" s="2">
        <f>'FICHE PRODUIT'!G4757</f>
        <v>0</v>
      </c>
      <c r="AA1788" s="2">
        <f>'FICHE PRODUIT'!H4757</f>
        <v>0</v>
      </c>
    </row>
    <row r="1789" spans="1:27" x14ac:dyDescent="0.2">
      <c r="A1789" s="7" t="str">
        <f>'FICHE PRODUIT'!$A$4723</f>
        <v>SLACK X HBT</v>
      </c>
      <c r="B1789" s="2">
        <f>'FICHE PRODUIT'!$H$4723</f>
        <v>0</v>
      </c>
      <c r="C1789" s="2" t="str">
        <f>'FICHE PRODUIT'!$S$4723</f>
        <v>W26-27</v>
      </c>
      <c r="D1789" s="2">
        <f>'FICHE PRODUIT'!$Q$4723</f>
        <v>0</v>
      </c>
      <c r="E1789" s="2" t="str">
        <f>'FICHE PRODUIT'!$S$4725</f>
        <v xml:space="preserve">REPORT / CANCEL </v>
      </c>
      <c r="F1789" s="2" t="str">
        <f>'FICHE PRODUIT'!$E$4727</f>
        <v>Page 131</v>
      </c>
      <c r="G1789" s="2" t="str">
        <f>'FICHE PRODUIT'!$E$4728</f>
        <v xml:space="preserve">TO DO </v>
      </c>
      <c r="H1789" s="122" t="str">
        <f>'FICHE PRODUIT'!$E$4729</f>
        <v>OCEAN SURPLUS</v>
      </c>
      <c r="I1789" s="2" t="b">
        <f>'FICHE PRODUIT'!$E$4731</f>
        <v>0</v>
      </c>
      <c r="J1789" s="2" t="str">
        <f>'FICHE PRODUIT'!$E$4733</f>
        <v>Blazers</v>
      </c>
      <c r="K1789" s="2" t="str">
        <f>'FICHE PRODUIT'!$E$4734</f>
        <v>Slack</v>
      </c>
      <c r="L1789" s="4">
        <f>'FICHE PRODUIT'!$E$4736</f>
        <v>90</v>
      </c>
      <c r="M1789" s="4">
        <f>'FICHE PRODUIT'!$E$4737</f>
        <v>10.825000000000001</v>
      </c>
      <c r="N1789" s="4">
        <f>'FICHE PRODUIT'!$E$4739</f>
        <v>100.825</v>
      </c>
      <c r="O1789" s="4">
        <f>'FICHE PRODUIT'!$E$4740</f>
        <v>0</v>
      </c>
      <c r="P1789" s="4">
        <f>'FICHE PRODUIT'!$E$4742</f>
        <v>0</v>
      </c>
      <c r="Q1789" s="4">
        <f>'FICHE PRODUIT'!$E$4743</f>
        <v>0</v>
      </c>
      <c r="R1789" s="4">
        <f>'FICHE PRODUIT'!$E$4744</f>
        <v>0</v>
      </c>
      <c r="S1789" s="122">
        <f>'FICHE PRODUIT'!$E$4745</f>
        <v>0</v>
      </c>
      <c r="T1789" s="2">
        <f>'FICHE PRODUIT'!A4758</f>
        <v>0</v>
      </c>
      <c r="U1789" s="2">
        <f>'FICHE PRODUIT'!B4758</f>
        <v>0</v>
      </c>
      <c r="V1789" s="2">
        <f>'FICHE PRODUIT'!C4758</f>
        <v>0</v>
      </c>
      <c r="W1789" s="2">
        <f>'FICHE PRODUIT'!D4758</f>
        <v>0</v>
      </c>
      <c r="X1789" s="2">
        <f>'FICHE PRODUIT'!E4758</f>
        <v>0</v>
      </c>
      <c r="Y1789" s="2">
        <f>'FICHE PRODUIT'!F4758</f>
        <v>0</v>
      </c>
      <c r="Z1789" s="2">
        <f>'FICHE PRODUIT'!G4758</f>
        <v>0</v>
      </c>
      <c r="AA1789" s="2">
        <f>'FICHE PRODUIT'!H4758</f>
        <v>0</v>
      </c>
    </row>
    <row r="1790" spans="1:27" x14ac:dyDescent="0.2">
      <c r="A1790" s="7" t="str">
        <f>'FICHE PRODUIT'!$A$4723</f>
        <v>SLACK X HBT</v>
      </c>
      <c r="B1790" s="2">
        <f>'FICHE PRODUIT'!$H$4723</f>
        <v>0</v>
      </c>
      <c r="C1790" s="2" t="str">
        <f>'FICHE PRODUIT'!$S$4723</f>
        <v>W26-27</v>
      </c>
      <c r="D1790" s="2">
        <f>'FICHE PRODUIT'!$Q$4723</f>
        <v>0</v>
      </c>
      <c r="E1790" s="2" t="str">
        <f>'FICHE PRODUIT'!$S$4725</f>
        <v xml:space="preserve">REPORT / CANCEL </v>
      </c>
      <c r="F1790" s="2" t="str">
        <f>'FICHE PRODUIT'!$E$4727</f>
        <v>Page 131</v>
      </c>
      <c r="G1790" s="2" t="str">
        <f>'FICHE PRODUIT'!$E$4728</f>
        <v xml:space="preserve">TO DO </v>
      </c>
      <c r="H1790" s="122" t="str">
        <f>'FICHE PRODUIT'!$E$4729</f>
        <v>OCEAN SURPLUS</v>
      </c>
      <c r="I1790" s="2" t="b">
        <f>'FICHE PRODUIT'!$E$4731</f>
        <v>0</v>
      </c>
      <c r="J1790" s="2" t="str">
        <f>'FICHE PRODUIT'!$E$4733</f>
        <v>Blazers</v>
      </c>
      <c r="K1790" s="2" t="str">
        <f>'FICHE PRODUIT'!$E$4734</f>
        <v>Slack</v>
      </c>
      <c r="L1790" s="4">
        <f>'FICHE PRODUIT'!$E$4736</f>
        <v>90</v>
      </c>
      <c r="M1790" s="4">
        <f>'FICHE PRODUIT'!$E$4737</f>
        <v>10.825000000000001</v>
      </c>
      <c r="N1790" s="4">
        <f>'FICHE PRODUIT'!$E$4739</f>
        <v>100.825</v>
      </c>
      <c r="O1790" s="4">
        <f>'FICHE PRODUIT'!$E$4740</f>
        <v>0</v>
      </c>
      <c r="P1790" s="4">
        <f>'FICHE PRODUIT'!$E$4742</f>
        <v>0</v>
      </c>
      <c r="Q1790" s="4">
        <f>'FICHE PRODUIT'!$E$4743</f>
        <v>0</v>
      </c>
      <c r="R1790" s="4">
        <f>'FICHE PRODUIT'!$E$4744</f>
        <v>0</v>
      </c>
      <c r="S1790" s="122">
        <f>'FICHE PRODUIT'!$E$4745</f>
        <v>0</v>
      </c>
      <c r="T1790" s="2">
        <f>'FICHE PRODUIT'!A4759</f>
        <v>0</v>
      </c>
      <c r="U1790" s="2">
        <f>'FICHE PRODUIT'!B4759</f>
        <v>0</v>
      </c>
      <c r="V1790" s="2">
        <f>'FICHE PRODUIT'!C4759</f>
        <v>0</v>
      </c>
      <c r="W1790" s="2">
        <f>'FICHE PRODUIT'!D4759</f>
        <v>0</v>
      </c>
      <c r="X1790" s="2">
        <f>'FICHE PRODUIT'!E4759</f>
        <v>0</v>
      </c>
      <c r="Y1790" s="2">
        <f>'FICHE PRODUIT'!F4759</f>
        <v>0</v>
      </c>
      <c r="Z1790" s="2">
        <f>'FICHE PRODUIT'!G4759</f>
        <v>0</v>
      </c>
      <c r="AA1790" s="2">
        <f>'FICHE PRODUIT'!H4759</f>
        <v>0</v>
      </c>
    </row>
    <row r="1791" spans="1:27" x14ac:dyDescent="0.2">
      <c r="A1791" s="7" t="str">
        <f>'FICHE PRODUIT'!$A$4723</f>
        <v>SLACK X HBT</v>
      </c>
      <c r="B1791" s="2">
        <f>'FICHE PRODUIT'!$H$4723</f>
        <v>0</v>
      </c>
      <c r="C1791" s="2" t="str">
        <f>'FICHE PRODUIT'!$S$4723</f>
        <v>W26-27</v>
      </c>
      <c r="D1791" s="2">
        <f>'FICHE PRODUIT'!$Q$4723</f>
        <v>0</v>
      </c>
      <c r="E1791" s="2" t="str">
        <f>'FICHE PRODUIT'!$S$4725</f>
        <v xml:space="preserve">REPORT / CANCEL </v>
      </c>
      <c r="F1791" s="2" t="str">
        <f>'FICHE PRODUIT'!$E$4727</f>
        <v>Page 131</v>
      </c>
      <c r="G1791" s="2" t="str">
        <f>'FICHE PRODUIT'!$E$4728</f>
        <v xml:space="preserve">TO DO </v>
      </c>
      <c r="H1791" s="122" t="str">
        <f>'FICHE PRODUIT'!$E$4729</f>
        <v>OCEAN SURPLUS</v>
      </c>
      <c r="I1791" s="2" t="b">
        <f>'FICHE PRODUIT'!$E$4731</f>
        <v>0</v>
      </c>
      <c r="J1791" s="2" t="str">
        <f>'FICHE PRODUIT'!$E$4733</f>
        <v>Blazers</v>
      </c>
      <c r="K1791" s="2" t="str">
        <f>'FICHE PRODUIT'!$E$4734</f>
        <v>Slack</v>
      </c>
      <c r="L1791" s="4">
        <f>'FICHE PRODUIT'!$E$4736</f>
        <v>90</v>
      </c>
      <c r="M1791" s="4">
        <f>'FICHE PRODUIT'!$E$4737</f>
        <v>10.825000000000001</v>
      </c>
      <c r="N1791" s="4">
        <f>'FICHE PRODUIT'!$E$4739</f>
        <v>100.825</v>
      </c>
      <c r="O1791" s="4">
        <f>'FICHE PRODUIT'!$E$4740</f>
        <v>0</v>
      </c>
      <c r="P1791" s="4">
        <f>'FICHE PRODUIT'!$E$4742</f>
        <v>0</v>
      </c>
      <c r="Q1791" s="4">
        <f>'FICHE PRODUIT'!$E$4743</f>
        <v>0</v>
      </c>
      <c r="R1791" s="4">
        <f>'FICHE PRODUIT'!$E$4744</f>
        <v>0</v>
      </c>
      <c r="S1791" s="122">
        <f>'FICHE PRODUIT'!$E$4745</f>
        <v>0</v>
      </c>
      <c r="T1791" s="2">
        <f>'FICHE PRODUIT'!A4760</f>
        <v>0</v>
      </c>
      <c r="U1791" s="2">
        <f>'FICHE PRODUIT'!B4760</f>
        <v>0</v>
      </c>
      <c r="V1791" s="2">
        <f>'FICHE PRODUIT'!C4760</f>
        <v>0</v>
      </c>
      <c r="W1791" s="2">
        <f>'FICHE PRODUIT'!D4760</f>
        <v>0</v>
      </c>
      <c r="X1791" s="2">
        <f>'FICHE PRODUIT'!E4760</f>
        <v>0</v>
      </c>
      <c r="Y1791" s="2">
        <f>'FICHE PRODUIT'!F4760</f>
        <v>0</v>
      </c>
      <c r="Z1791" s="2">
        <f>'FICHE PRODUIT'!G4760</f>
        <v>0</v>
      </c>
      <c r="AA1791" s="2">
        <f>'FICHE PRODUIT'!H4760</f>
        <v>0</v>
      </c>
    </row>
    <row r="1792" spans="1:27" x14ac:dyDescent="0.2">
      <c r="A1792" s="7" t="str">
        <f>'FICHE PRODUIT'!$A$4723</f>
        <v>SLACK X HBT</v>
      </c>
      <c r="B1792" s="2">
        <f>'FICHE PRODUIT'!$H$4723</f>
        <v>0</v>
      </c>
      <c r="C1792" s="2" t="str">
        <f>'FICHE PRODUIT'!$S$4723</f>
        <v>W26-27</v>
      </c>
      <c r="D1792" s="2">
        <f>'FICHE PRODUIT'!$Q$4723</f>
        <v>0</v>
      </c>
      <c r="E1792" s="2" t="str">
        <f>'FICHE PRODUIT'!$S$4725</f>
        <v xml:space="preserve">REPORT / CANCEL </v>
      </c>
      <c r="F1792" s="2" t="str">
        <f>'FICHE PRODUIT'!$E$4727</f>
        <v>Page 131</v>
      </c>
      <c r="G1792" s="2" t="str">
        <f>'FICHE PRODUIT'!$E$4728</f>
        <v xml:space="preserve">TO DO </v>
      </c>
      <c r="H1792" s="122" t="str">
        <f>'FICHE PRODUIT'!$E$4729</f>
        <v>OCEAN SURPLUS</v>
      </c>
      <c r="I1792" s="2" t="b">
        <f>'FICHE PRODUIT'!$E$4731</f>
        <v>0</v>
      </c>
      <c r="J1792" s="2" t="str">
        <f>'FICHE PRODUIT'!$E$4733</f>
        <v>Blazers</v>
      </c>
      <c r="K1792" s="2" t="str">
        <f>'FICHE PRODUIT'!$E$4734</f>
        <v>Slack</v>
      </c>
      <c r="L1792" s="4">
        <f>'FICHE PRODUIT'!$E$4736</f>
        <v>90</v>
      </c>
      <c r="M1792" s="4">
        <f>'FICHE PRODUIT'!$E$4737</f>
        <v>10.825000000000001</v>
      </c>
      <c r="N1792" s="4">
        <f>'FICHE PRODUIT'!$E$4739</f>
        <v>100.825</v>
      </c>
      <c r="O1792" s="4">
        <f>'FICHE PRODUIT'!$E$4740</f>
        <v>0</v>
      </c>
      <c r="P1792" s="4">
        <f>'FICHE PRODUIT'!$E$4742</f>
        <v>0</v>
      </c>
      <c r="Q1792" s="4">
        <f>'FICHE PRODUIT'!$E$4743</f>
        <v>0</v>
      </c>
      <c r="R1792" s="4">
        <f>'FICHE PRODUIT'!$E$4744</f>
        <v>0</v>
      </c>
      <c r="S1792" s="122">
        <f>'FICHE PRODUIT'!$E$4745</f>
        <v>0</v>
      </c>
      <c r="T1792" s="2">
        <f>'FICHE PRODUIT'!A4761</f>
        <v>0</v>
      </c>
      <c r="U1792" s="2">
        <f>'FICHE PRODUIT'!B4761</f>
        <v>0</v>
      </c>
      <c r="V1792" s="2">
        <f>'FICHE PRODUIT'!C4761</f>
        <v>0</v>
      </c>
      <c r="W1792" s="2">
        <f>'FICHE PRODUIT'!D4761</f>
        <v>0</v>
      </c>
      <c r="X1792" s="2">
        <f>'FICHE PRODUIT'!E4761</f>
        <v>0</v>
      </c>
      <c r="Y1792" s="2">
        <f>'FICHE PRODUIT'!F4761</f>
        <v>0</v>
      </c>
      <c r="Z1792" s="2">
        <f>'FICHE PRODUIT'!G4761</f>
        <v>0</v>
      </c>
      <c r="AA1792" s="2">
        <f>'FICHE PRODUIT'!H4761</f>
        <v>0</v>
      </c>
    </row>
    <row r="1793" spans="1:27" x14ac:dyDescent="0.2">
      <c r="A1793" s="7" t="str">
        <f>'FICHE PRODUIT'!$A$4723</f>
        <v>SLACK X HBT</v>
      </c>
      <c r="B1793" s="2">
        <f>'FICHE PRODUIT'!$H$4723</f>
        <v>0</v>
      </c>
      <c r="C1793" s="2" t="str">
        <f>'FICHE PRODUIT'!$S$4723</f>
        <v>W26-27</v>
      </c>
      <c r="D1793" s="2">
        <f>'FICHE PRODUIT'!$Q$4723</f>
        <v>0</v>
      </c>
      <c r="E1793" s="2" t="str">
        <f>'FICHE PRODUIT'!$S$4725</f>
        <v xml:space="preserve">REPORT / CANCEL </v>
      </c>
      <c r="F1793" s="2" t="str">
        <f>'FICHE PRODUIT'!$E$4727</f>
        <v>Page 131</v>
      </c>
      <c r="G1793" s="2" t="str">
        <f>'FICHE PRODUIT'!$E$4728</f>
        <v xml:space="preserve">TO DO </v>
      </c>
      <c r="H1793" s="122" t="str">
        <f>'FICHE PRODUIT'!$E$4729</f>
        <v>OCEAN SURPLUS</v>
      </c>
      <c r="I1793" s="2" t="b">
        <f>'FICHE PRODUIT'!$E$4731</f>
        <v>0</v>
      </c>
      <c r="J1793" s="2" t="str">
        <f>'FICHE PRODUIT'!$E$4733</f>
        <v>Blazers</v>
      </c>
      <c r="K1793" s="2" t="str">
        <f>'FICHE PRODUIT'!$E$4734</f>
        <v>Slack</v>
      </c>
      <c r="L1793" s="4">
        <f>'FICHE PRODUIT'!$E$4736</f>
        <v>90</v>
      </c>
      <c r="M1793" s="4">
        <f>'FICHE PRODUIT'!$E$4737</f>
        <v>10.825000000000001</v>
      </c>
      <c r="N1793" s="4">
        <f>'FICHE PRODUIT'!$E$4739</f>
        <v>100.825</v>
      </c>
      <c r="O1793" s="4">
        <f>'FICHE PRODUIT'!$E$4740</f>
        <v>0</v>
      </c>
      <c r="P1793" s="4">
        <f>'FICHE PRODUIT'!$E$4742</f>
        <v>0</v>
      </c>
      <c r="Q1793" s="4">
        <f>'FICHE PRODUIT'!$E$4743</f>
        <v>0</v>
      </c>
      <c r="R1793" s="4">
        <f>'FICHE PRODUIT'!$E$4744</f>
        <v>0</v>
      </c>
      <c r="S1793" s="122">
        <f>'FICHE PRODUIT'!$E$4745</f>
        <v>0</v>
      </c>
      <c r="T1793" s="2" t="str">
        <f>'FICHE PRODUIT'!A4762</f>
        <v>Frais externe</v>
      </c>
      <c r="U1793" s="2" t="str">
        <f>'FICHE PRODUIT'!B4762</f>
        <v xml:space="preserve">Classwash </v>
      </c>
      <c r="V1793" s="2" t="str">
        <f>'FICHE PRODUIT'!C4762</f>
        <v>Teinture</v>
      </c>
      <c r="W1793" s="2">
        <f>'FICHE PRODUIT'!D4762</f>
        <v>0</v>
      </c>
      <c r="X1793" s="2">
        <f>'FICHE PRODUIT'!E4762</f>
        <v>0</v>
      </c>
      <c r="Y1793" s="2">
        <f>'FICHE PRODUIT'!F4762</f>
        <v>0</v>
      </c>
      <c r="Z1793" s="2">
        <f>'FICHE PRODUIT'!G4762</f>
        <v>0</v>
      </c>
      <c r="AA1793" s="2">
        <f>'FICHE PRODUIT'!H4762</f>
        <v>0</v>
      </c>
    </row>
    <row r="1794" spans="1:27" x14ac:dyDescent="0.2">
      <c r="A1794" s="7" t="str">
        <f>'FICHE PRODUIT'!$A$4723</f>
        <v>SLACK X HBT</v>
      </c>
      <c r="B1794" s="2">
        <f>'FICHE PRODUIT'!$H$4723</f>
        <v>0</v>
      </c>
      <c r="C1794" s="2" t="str">
        <f>'FICHE PRODUIT'!$S$4723</f>
        <v>W26-27</v>
      </c>
      <c r="D1794" s="2">
        <f>'FICHE PRODUIT'!$Q$4723</f>
        <v>0</v>
      </c>
      <c r="E1794" s="2" t="str">
        <f>'FICHE PRODUIT'!$S$4725</f>
        <v xml:space="preserve">REPORT / CANCEL </v>
      </c>
      <c r="F1794" s="2" t="str">
        <f>'FICHE PRODUIT'!$E$4727</f>
        <v>Page 131</v>
      </c>
      <c r="G1794" s="2" t="str">
        <f>'FICHE PRODUIT'!$E$4728</f>
        <v xml:space="preserve">TO DO </v>
      </c>
      <c r="H1794" s="122" t="str">
        <f>'FICHE PRODUIT'!$E$4729</f>
        <v>OCEAN SURPLUS</v>
      </c>
      <c r="I1794" s="2" t="b">
        <f>'FICHE PRODUIT'!$E$4731</f>
        <v>0</v>
      </c>
      <c r="J1794" s="2" t="str">
        <f>'FICHE PRODUIT'!$E$4733</f>
        <v>Blazers</v>
      </c>
      <c r="K1794" s="2" t="str">
        <f>'FICHE PRODUIT'!$E$4734</f>
        <v>Slack</v>
      </c>
      <c r="L1794" s="4">
        <f>'FICHE PRODUIT'!$E$4736</f>
        <v>90</v>
      </c>
      <c r="M1794" s="4">
        <f>'FICHE PRODUIT'!$E$4737</f>
        <v>10.825000000000001</v>
      </c>
      <c r="N1794" s="4">
        <f>'FICHE PRODUIT'!$E$4739</f>
        <v>100.825</v>
      </c>
      <c r="O1794" s="4">
        <f>'FICHE PRODUIT'!$E$4740</f>
        <v>0</v>
      </c>
      <c r="P1794" s="4">
        <f>'FICHE PRODUIT'!$E$4742</f>
        <v>0</v>
      </c>
      <c r="Q1794" s="4">
        <f>'FICHE PRODUIT'!$E$4743</f>
        <v>0</v>
      </c>
      <c r="R1794" s="4">
        <f>'FICHE PRODUIT'!$E$4744</f>
        <v>0</v>
      </c>
      <c r="S1794" s="122">
        <f>'FICHE PRODUIT'!$E$4745</f>
        <v>0</v>
      </c>
      <c r="T1794" s="2" t="str">
        <f>'FICHE PRODUIT'!A4763</f>
        <v>Frais externe</v>
      </c>
      <c r="U1794" s="2" t="str">
        <f>'FICHE PRODUIT'!B4763</f>
        <v>Transport</v>
      </c>
      <c r="V1794" s="2" t="str">
        <f>'FICHE PRODUIT'!C4763</f>
        <v xml:space="preserve">Européen </v>
      </c>
      <c r="W1794" s="2">
        <f>'FICHE PRODUIT'!D4763</f>
        <v>1</v>
      </c>
      <c r="X1794" s="2">
        <f>'FICHE PRODUIT'!E4763</f>
        <v>0</v>
      </c>
      <c r="Y1794" s="2">
        <f>'FICHE PRODUIT'!F4763</f>
        <v>2</v>
      </c>
      <c r="Z1794" s="2">
        <f>'FICHE PRODUIT'!G4763</f>
        <v>2</v>
      </c>
      <c r="AA1794" s="2">
        <f>'FICHE PRODUIT'!H4763</f>
        <v>0</v>
      </c>
    </row>
    <row r="1795" spans="1:27" x14ac:dyDescent="0.2">
      <c r="A1795" s="7" t="str">
        <f>'FICHE PRODUIT'!$A$4723</f>
        <v>SLACK X HBT</v>
      </c>
      <c r="B1795" s="2">
        <f>'FICHE PRODUIT'!$H$4723</f>
        <v>0</v>
      </c>
      <c r="C1795" s="2" t="str">
        <f>'FICHE PRODUIT'!$S$4723</f>
        <v>W26-27</v>
      </c>
      <c r="D1795" s="2">
        <f>'FICHE PRODUIT'!$Q$4723</f>
        <v>0</v>
      </c>
      <c r="E1795" s="2" t="str">
        <f>'FICHE PRODUIT'!$S$4725</f>
        <v xml:space="preserve">REPORT / CANCEL </v>
      </c>
      <c r="F1795" s="2" t="str">
        <f>'FICHE PRODUIT'!$E$4727</f>
        <v>Page 131</v>
      </c>
      <c r="G1795" s="2" t="str">
        <f>'FICHE PRODUIT'!$E$4728</f>
        <v xml:space="preserve">TO DO </v>
      </c>
      <c r="H1795" s="122" t="str">
        <f>'FICHE PRODUIT'!$E$4729</f>
        <v>OCEAN SURPLUS</v>
      </c>
      <c r="I1795" s="2" t="b">
        <f>'FICHE PRODUIT'!$E$4731</f>
        <v>0</v>
      </c>
      <c r="J1795" s="2" t="str">
        <f>'FICHE PRODUIT'!$E$4733</f>
        <v>Blazers</v>
      </c>
      <c r="K1795" s="2" t="str">
        <f>'FICHE PRODUIT'!$E$4734</f>
        <v>Slack</v>
      </c>
      <c r="L1795" s="4">
        <f>'FICHE PRODUIT'!$E$4736</f>
        <v>90</v>
      </c>
      <c r="M1795" s="4">
        <f>'FICHE PRODUIT'!$E$4737</f>
        <v>10.825000000000001</v>
      </c>
      <c r="N1795" s="4">
        <f>'FICHE PRODUIT'!$E$4739</f>
        <v>100.825</v>
      </c>
      <c r="O1795" s="4">
        <f>'FICHE PRODUIT'!$E$4740</f>
        <v>0</v>
      </c>
      <c r="P1795" s="4">
        <f>'FICHE PRODUIT'!$E$4742</f>
        <v>0</v>
      </c>
      <c r="Q1795" s="4">
        <f>'FICHE PRODUIT'!$E$4743</f>
        <v>0</v>
      </c>
      <c r="R1795" s="4">
        <f>'FICHE PRODUIT'!$E$4744</f>
        <v>0</v>
      </c>
      <c r="S1795" s="122">
        <f>'FICHE PRODUIT'!$E$4745</f>
        <v>0</v>
      </c>
      <c r="T1795" s="2" t="str">
        <f>'FICHE PRODUIT'!A4764</f>
        <v>Frais externe</v>
      </c>
      <c r="U1795" s="2" t="str">
        <f>'FICHE PRODUIT'!B4764</f>
        <v>Communication</v>
      </c>
      <c r="V1795" s="2" t="str">
        <f>'FICHE PRODUIT'!C4764</f>
        <v>Marketing</v>
      </c>
      <c r="W1795" s="2">
        <f>'FICHE PRODUIT'!D4764</f>
        <v>1</v>
      </c>
      <c r="X1795" s="2">
        <f>'FICHE PRODUIT'!E4764</f>
        <v>0</v>
      </c>
      <c r="Y1795" s="2">
        <f>'FICHE PRODUIT'!F4764</f>
        <v>0.5</v>
      </c>
      <c r="Z1795" s="2">
        <f>'FICHE PRODUIT'!G4764</f>
        <v>0.5</v>
      </c>
      <c r="AA1795" s="2">
        <f>'FICHE PRODUIT'!H4764</f>
        <v>0</v>
      </c>
    </row>
    <row r="1796" spans="1:27" x14ac:dyDescent="0.2">
      <c r="A1796" s="7" t="str">
        <f>'FICHE PRODUIT'!$A$4766</f>
        <v>SLACK X HBT</v>
      </c>
      <c r="B1796" s="2">
        <f>'FICHE PRODUIT'!$H$4766</f>
        <v>0</v>
      </c>
      <c r="C1796" s="2" t="str">
        <f>'FICHE PRODUIT'!$S$4766</f>
        <v>W26-27</v>
      </c>
      <c r="D1796" s="2">
        <f>'FICHE PRODUIT'!$Q$4766</f>
        <v>0</v>
      </c>
      <c r="E1796" s="2" t="str">
        <f>'FICHE PRODUIT'!$S$4768</f>
        <v xml:space="preserve">REPORT / CANCEL </v>
      </c>
      <c r="F1796" s="2" t="str">
        <f>'FICHE PRODUIT'!$E$4770</f>
        <v>Page 132</v>
      </c>
      <c r="G1796" s="2" t="str">
        <f>'FICHE PRODUIT'!$E$4771</f>
        <v xml:space="preserve">Not need </v>
      </c>
      <c r="H1796" s="122" t="str">
        <f>'FICHE PRODUIT'!$E$4772</f>
        <v>OCEAN SURPLUS</v>
      </c>
      <c r="I1796" s="2" t="b">
        <f>'FICHE PRODUIT'!$E$4774</f>
        <v>0</v>
      </c>
      <c r="J1796" s="2" t="str">
        <f>'FICHE PRODUIT'!$E$4776</f>
        <v>Blazers</v>
      </c>
      <c r="K1796" s="2" t="str">
        <f>'FICHE PRODUIT'!$E$4777</f>
        <v>Slack</v>
      </c>
      <c r="L1796" s="4">
        <f>'FICHE PRODUIT'!$E$4779</f>
        <v>90</v>
      </c>
      <c r="M1796" s="4">
        <f>'FICHE PRODUIT'!$E$4780</f>
        <v>14.414000000000001</v>
      </c>
      <c r="N1796" s="4">
        <f>'FICHE PRODUIT'!$E$4782</f>
        <v>104.414</v>
      </c>
      <c r="O1796" s="4">
        <f>'FICHE PRODUIT'!$E$4783</f>
        <v>0</v>
      </c>
      <c r="P1796" s="4">
        <f>'FICHE PRODUIT'!$E$4785</f>
        <v>0</v>
      </c>
      <c r="Q1796" s="4">
        <f>'FICHE PRODUIT'!$E$4786</f>
        <v>0</v>
      </c>
      <c r="R1796" s="4">
        <f>'FICHE PRODUIT'!$E$4787</f>
        <v>0</v>
      </c>
      <c r="S1796" s="122">
        <f>'FICHE PRODUIT'!$E$4788</f>
        <v>0</v>
      </c>
      <c r="T1796" s="2" t="str">
        <f>'FICHE PRODUIT'!A4793</f>
        <v>FABRIC</v>
      </c>
      <c r="U1796" s="2" t="str">
        <f>'FICHE PRODUIT'!B4793</f>
        <v>TROFICOLOR</v>
      </c>
      <c r="V1796" s="2" t="str">
        <f>'FICHE PRODUIT'!C4793</f>
        <v>S1(A113-100)</v>
      </c>
      <c r="W1796" s="2">
        <f>'FICHE PRODUIT'!D4793</f>
        <v>1.85</v>
      </c>
      <c r="X1796" s="2">
        <f>'FICHE PRODUIT'!E4793</f>
        <v>0</v>
      </c>
      <c r="Y1796" s="2">
        <f>'FICHE PRODUIT'!F4793</f>
        <v>6.44</v>
      </c>
      <c r="Z1796" s="2">
        <f>'FICHE PRODUIT'!G4793</f>
        <v>11.914000000000001</v>
      </c>
      <c r="AA1796" s="2">
        <f>'FICHE PRODUIT'!H4793</f>
        <v>0</v>
      </c>
    </row>
    <row r="1797" spans="1:27" x14ac:dyDescent="0.2">
      <c r="A1797" s="7" t="str">
        <f>'FICHE PRODUIT'!$A$4766</f>
        <v>SLACK X HBT</v>
      </c>
      <c r="B1797" s="2">
        <f>'FICHE PRODUIT'!$H$4766</f>
        <v>0</v>
      </c>
      <c r="C1797" s="2" t="str">
        <f>'FICHE PRODUIT'!$S$4766</f>
        <v>W26-27</v>
      </c>
      <c r="D1797" s="2">
        <f>'FICHE PRODUIT'!$Q$4766</f>
        <v>0</v>
      </c>
      <c r="E1797" s="2" t="str">
        <f>'FICHE PRODUIT'!$S$4768</f>
        <v xml:space="preserve">REPORT / CANCEL </v>
      </c>
      <c r="F1797" s="2" t="str">
        <f>'FICHE PRODUIT'!$E$4770</f>
        <v>Page 132</v>
      </c>
      <c r="G1797" s="2" t="str">
        <f>'FICHE PRODUIT'!$E$4771</f>
        <v xml:space="preserve">Not need </v>
      </c>
      <c r="H1797" s="122" t="str">
        <f>'FICHE PRODUIT'!$E$4772</f>
        <v>OCEAN SURPLUS</v>
      </c>
      <c r="I1797" s="2" t="b">
        <f>'FICHE PRODUIT'!$E$4774</f>
        <v>0</v>
      </c>
      <c r="J1797" s="2" t="str">
        <f>'FICHE PRODUIT'!$E$4776</f>
        <v>Blazers</v>
      </c>
      <c r="K1797" s="2" t="str">
        <f>'FICHE PRODUIT'!$E$4777</f>
        <v>Slack</v>
      </c>
      <c r="L1797" s="4">
        <f>'FICHE PRODUIT'!$E$4779</f>
        <v>90</v>
      </c>
      <c r="M1797" s="4">
        <f>'FICHE PRODUIT'!$E$4780</f>
        <v>14.414000000000001</v>
      </c>
      <c r="N1797" s="4">
        <f>'FICHE PRODUIT'!$E$4782</f>
        <v>104.414</v>
      </c>
      <c r="O1797" s="4">
        <f>'FICHE PRODUIT'!$E$4783</f>
        <v>0</v>
      </c>
      <c r="P1797" s="4">
        <f>'FICHE PRODUIT'!$E$4785</f>
        <v>0</v>
      </c>
      <c r="Q1797" s="4">
        <f>'FICHE PRODUIT'!$E$4786</f>
        <v>0</v>
      </c>
      <c r="R1797" s="4">
        <f>'FICHE PRODUIT'!$E$4787</f>
        <v>0</v>
      </c>
      <c r="S1797" s="122">
        <f>'FICHE PRODUIT'!$E$4788</f>
        <v>0</v>
      </c>
      <c r="T1797" s="2">
        <f>'FICHE PRODUIT'!A4794</f>
        <v>0</v>
      </c>
      <c r="U1797" s="2">
        <f>'FICHE PRODUIT'!B4794</f>
        <v>0</v>
      </c>
      <c r="V1797" s="2">
        <f>'FICHE PRODUIT'!C4794</f>
        <v>0</v>
      </c>
      <c r="W1797" s="2">
        <f>'FICHE PRODUIT'!D4794</f>
        <v>0</v>
      </c>
      <c r="X1797" s="2">
        <f>'FICHE PRODUIT'!E4794</f>
        <v>0</v>
      </c>
      <c r="Y1797" s="2">
        <f>'FICHE PRODUIT'!F4794</f>
        <v>0</v>
      </c>
      <c r="Z1797" s="2">
        <f>'FICHE PRODUIT'!G4794</f>
        <v>0</v>
      </c>
      <c r="AA1797" s="2">
        <f>'FICHE PRODUIT'!H4794</f>
        <v>0</v>
      </c>
    </row>
    <row r="1798" spans="1:27" x14ac:dyDescent="0.2">
      <c r="A1798" s="7" t="str">
        <f>'FICHE PRODUIT'!$A$4766</f>
        <v>SLACK X HBT</v>
      </c>
      <c r="B1798" s="2">
        <f>'FICHE PRODUIT'!$H$4766</f>
        <v>0</v>
      </c>
      <c r="C1798" s="2" t="str">
        <f>'FICHE PRODUIT'!$S$4766</f>
        <v>W26-27</v>
      </c>
      <c r="D1798" s="2">
        <f>'FICHE PRODUIT'!$Q$4766</f>
        <v>0</v>
      </c>
      <c r="E1798" s="2" t="str">
        <f>'FICHE PRODUIT'!$S$4768</f>
        <v xml:space="preserve">REPORT / CANCEL </v>
      </c>
      <c r="F1798" s="2" t="str">
        <f>'FICHE PRODUIT'!$E$4770</f>
        <v>Page 132</v>
      </c>
      <c r="G1798" s="2" t="str">
        <f>'FICHE PRODUIT'!$E$4771</f>
        <v xml:space="preserve">Not need </v>
      </c>
      <c r="H1798" s="122" t="str">
        <f>'FICHE PRODUIT'!$E$4772</f>
        <v>OCEAN SURPLUS</v>
      </c>
      <c r="I1798" s="2" t="b">
        <f>'FICHE PRODUIT'!$E$4774</f>
        <v>0</v>
      </c>
      <c r="J1798" s="2" t="str">
        <f>'FICHE PRODUIT'!$E$4776</f>
        <v>Blazers</v>
      </c>
      <c r="K1798" s="2" t="str">
        <f>'FICHE PRODUIT'!$E$4777</f>
        <v>Slack</v>
      </c>
      <c r="L1798" s="4">
        <f>'FICHE PRODUIT'!$E$4779</f>
        <v>90</v>
      </c>
      <c r="M1798" s="4">
        <f>'FICHE PRODUIT'!$E$4780</f>
        <v>14.414000000000001</v>
      </c>
      <c r="N1798" s="4">
        <f>'FICHE PRODUIT'!$E$4782</f>
        <v>104.414</v>
      </c>
      <c r="O1798" s="4">
        <f>'FICHE PRODUIT'!$E$4783</f>
        <v>0</v>
      </c>
      <c r="P1798" s="4">
        <f>'FICHE PRODUIT'!$E$4785</f>
        <v>0</v>
      </c>
      <c r="Q1798" s="4">
        <f>'FICHE PRODUIT'!$E$4786</f>
        <v>0</v>
      </c>
      <c r="R1798" s="4">
        <f>'FICHE PRODUIT'!$E$4787</f>
        <v>0</v>
      </c>
      <c r="S1798" s="122">
        <f>'FICHE PRODUIT'!$E$4788</f>
        <v>0</v>
      </c>
      <c r="T1798" s="2">
        <f>'FICHE PRODUIT'!A4795</f>
        <v>0</v>
      </c>
      <c r="U1798" s="2">
        <f>'FICHE PRODUIT'!B4795</f>
        <v>0</v>
      </c>
      <c r="V1798" s="2">
        <f>'FICHE PRODUIT'!C4795</f>
        <v>0</v>
      </c>
      <c r="W1798" s="2">
        <f>'FICHE PRODUIT'!D4795</f>
        <v>0</v>
      </c>
      <c r="X1798" s="2">
        <f>'FICHE PRODUIT'!E4795</f>
        <v>0</v>
      </c>
      <c r="Y1798" s="2">
        <f>'FICHE PRODUIT'!F4795</f>
        <v>0</v>
      </c>
      <c r="Z1798" s="2">
        <f>'FICHE PRODUIT'!G4795</f>
        <v>0</v>
      </c>
      <c r="AA1798" s="2">
        <f>'FICHE PRODUIT'!H4795</f>
        <v>0</v>
      </c>
    </row>
    <row r="1799" spans="1:27" x14ac:dyDescent="0.2">
      <c r="A1799" s="7" t="str">
        <f>'FICHE PRODUIT'!$A$4766</f>
        <v>SLACK X HBT</v>
      </c>
      <c r="B1799" s="2">
        <f>'FICHE PRODUIT'!$H$4766</f>
        <v>0</v>
      </c>
      <c r="C1799" s="2" t="str">
        <f>'FICHE PRODUIT'!$S$4766</f>
        <v>W26-27</v>
      </c>
      <c r="D1799" s="2">
        <f>'FICHE PRODUIT'!$Q$4766</f>
        <v>0</v>
      </c>
      <c r="E1799" s="2" t="str">
        <f>'FICHE PRODUIT'!$S$4768</f>
        <v xml:space="preserve">REPORT / CANCEL </v>
      </c>
      <c r="F1799" s="2" t="str">
        <f>'FICHE PRODUIT'!$E$4770</f>
        <v>Page 132</v>
      </c>
      <c r="G1799" s="2" t="str">
        <f>'FICHE PRODUIT'!$E$4771</f>
        <v xml:space="preserve">Not need </v>
      </c>
      <c r="H1799" s="122" t="str">
        <f>'FICHE PRODUIT'!$E$4772</f>
        <v>OCEAN SURPLUS</v>
      </c>
      <c r="I1799" s="2" t="b">
        <f>'FICHE PRODUIT'!$E$4774</f>
        <v>0</v>
      </c>
      <c r="J1799" s="2" t="str">
        <f>'FICHE PRODUIT'!$E$4776</f>
        <v>Blazers</v>
      </c>
      <c r="K1799" s="2" t="str">
        <f>'FICHE PRODUIT'!$E$4777</f>
        <v>Slack</v>
      </c>
      <c r="L1799" s="4">
        <f>'FICHE PRODUIT'!$E$4779</f>
        <v>90</v>
      </c>
      <c r="M1799" s="4">
        <f>'FICHE PRODUIT'!$E$4780</f>
        <v>14.414000000000001</v>
      </c>
      <c r="N1799" s="4">
        <f>'FICHE PRODUIT'!$E$4782</f>
        <v>104.414</v>
      </c>
      <c r="O1799" s="4">
        <f>'FICHE PRODUIT'!$E$4783</f>
        <v>0</v>
      </c>
      <c r="P1799" s="4">
        <f>'FICHE PRODUIT'!$E$4785</f>
        <v>0</v>
      </c>
      <c r="Q1799" s="4">
        <f>'FICHE PRODUIT'!$E$4786</f>
        <v>0</v>
      </c>
      <c r="R1799" s="4">
        <f>'FICHE PRODUIT'!$E$4787</f>
        <v>0</v>
      </c>
      <c r="S1799" s="122">
        <f>'FICHE PRODUIT'!$E$4788</f>
        <v>0</v>
      </c>
      <c r="T1799" s="2">
        <f>'FICHE PRODUIT'!A4796</f>
        <v>0</v>
      </c>
      <c r="U1799" s="2">
        <f>'FICHE PRODUIT'!B4796</f>
        <v>0</v>
      </c>
      <c r="V1799" s="2">
        <f>'FICHE PRODUIT'!C4796</f>
        <v>0</v>
      </c>
      <c r="W1799" s="2">
        <f>'FICHE PRODUIT'!D4796</f>
        <v>0</v>
      </c>
      <c r="X1799" s="2">
        <f>'FICHE PRODUIT'!E4796</f>
        <v>0</v>
      </c>
      <c r="Y1799" s="2">
        <f>'FICHE PRODUIT'!F4796</f>
        <v>0</v>
      </c>
      <c r="Z1799" s="2">
        <f>'FICHE PRODUIT'!G4796</f>
        <v>0</v>
      </c>
      <c r="AA1799" s="2">
        <f>'FICHE PRODUIT'!H4796</f>
        <v>0</v>
      </c>
    </row>
    <row r="1800" spans="1:27" x14ac:dyDescent="0.2">
      <c r="A1800" s="7" t="str">
        <f>'FICHE PRODUIT'!$A$4766</f>
        <v>SLACK X HBT</v>
      </c>
      <c r="B1800" s="2">
        <f>'FICHE PRODUIT'!$H$4766</f>
        <v>0</v>
      </c>
      <c r="C1800" s="2" t="str">
        <f>'FICHE PRODUIT'!$S$4766</f>
        <v>W26-27</v>
      </c>
      <c r="D1800" s="2">
        <f>'FICHE PRODUIT'!$Q$4766</f>
        <v>0</v>
      </c>
      <c r="E1800" s="2" t="str">
        <f>'FICHE PRODUIT'!$S$4768</f>
        <v xml:space="preserve">REPORT / CANCEL </v>
      </c>
      <c r="F1800" s="2" t="str">
        <f>'FICHE PRODUIT'!$E$4770</f>
        <v>Page 132</v>
      </c>
      <c r="G1800" s="2" t="str">
        <f>'FICHE PRODUIT'!$E$4771</f>
        <v xml:space="preserve">Not need </v>
      </c>
      <c r="H1800" s="122" t="str">
        <f>'FICHE PRODUIT'!$E$4772</f>
        <v>OCEAN SURPLUS</v>
      </c>
      <c r="I1800" s="2" t="b">
        <f>'FICHE PRODUIT'!$E$4774</f>
        <v>0</v>
      </c>
      <c r="J1800" s="2" t="str">
        <f>'FICHE PRODUIT'!$E$4776</f>
        <v>Blazers</v>
      </c>
      <c r="K1800" s="2" t="str">
        <f>'FICHE PRODUIT'!$E$4777</f>
        <v>Slack</v>
      </c>
      <c r="L1800" s="4">
        <f>'FICHE PRODUIT'!$E$4779</f>
        <v>90</v>
      </c>
      <c r="M1800" s="4">
        <f>'FICHE PRODUIT'!$E$4780</f>
        <v>14.414000000000001</v>
      </c>
      <c r="N1800" s="4">
        <f>'FICHE PRODUIT'!$E$4782</f>
        <v>104.414</v>
      </c>
      <c r="O1800" s="4">
        <f>'FICHE PRODUIT'!$E$4783</f>
        <v>0</v>
      </c>
      <c r="P1800" s="4">
        <f>'FICHE PRODUIT'!$E$4785</f>
        <v>0</v>
      </c>
      <c r="Q1800" s="4">
        <f>'FICHE PRODUIT'!$E$4786</f>
        <v>0</v>
      </c>
      <c r="R1800" s="4">
        <f>'FICHE PRODUIT'!$E$4787</f>
        <v>0</v>
      </c>
      <c r="S1800" s="122">
        <f>'FICHE PRODUIT'!$E$4788</f>
        <v>0</v>
      </c>
      <c r="T1800" s="2">
        <f>'FICHE PRODUIT'!A4797</f>
        <v>0</v>
      </c>
      <c r="U1800" s="2">
        <f>'FICHE PRODUIT'!B4797</f>
        <v>0</v>
      </c>
      <c r="V1800" s="2">
        <f>'FICHE PRODUIT'!C4797</f>
        <v>0</v>
      </c>
      <c r="W1800" s="2">
        <f>'FICHE PRODUIT'!D4797</f>
        <v>0</v>
      </c>
      <c r="X1800" s="2">
        <f>'FICHE PRODUIT'!E4797</f>
        <v>0</v>
      </c>
      <c r="Y1800" s="2">
        <f>'FICHE PRODUIT'!F4797</f>
        <v>0</v>
      </c>
      <c r="Z1800" s="2">
        <f>'FICHE PRODUIT'!G4797</f>
        <v>0</v>
      </c>
      <c r="AA1800" s="2">
        <f>'FICHE PRODUIT'!H4797</f>
        <v>0</v>
      </c>
    </row>
    <row r="1801" spans="1:27" x14ac:dyDescent="0.2">
      <c r="A1801" s="7" t="str">
        <f>'FICHE PRODUIT'!$A$4766</f>
        <v>SLACK X HBT</v>
      </c>
      <c r="B1801" s="2">
        <f>'FICHE PRODUIT'!$H$4766</f>
        <v>0</v>
      </c>
      <c r="C1801" s="2" t="str">
        <f>'FICHE PRODUIT'!$S$4766</f>
        <v>W26-27</v>
      </c>
      <c r="D1801" s="2">
        <f>'FICHE PRODUIT'!$Q$4766</f>
        <v>0</v>
      </c>
      <c r="E1801" s="2" t="str">
        <f>'FICHE PRODUIT'!$S$4768</f>
        <v xml:space="preserve">REPORT / CANCEL </v>
      </c>
      <c r="F1801" s="2" t="str">
        <f>'FICHE PRODUIT'!$E$4770</f>
        <v>Page 132</v>
      </c>
      <c r="G1801" s="2" t="str">
        <f>'FICHE PRODUIT'!$E$4771</f>
        <v xml:space="preserve">Not need </v>
      </c>
      <c r="H1801" s="122" t="str">
        <f>'FICHE PRODUIT'!$E$4772</f>
        <v>OCEAN SURPLUS</v>
      </c>
      <c r="I1801" s="2" t="b">
        <f>'FICHE PRODUIT'!$E$4774</f>
        <v>0</v>
      </c>
      <c r="J1801" s="2" t="str">
        <f>'FICHE PRODUIT'!$E$4776</f>
        <v>Blazers</v>
      </c>
      <c r="K1801" s="2" t="str">
        <f>'FICHE PRODUIT'!$E$4777</f>
        <v>Slack</v>
      </c>
      <c r="L1801" s="4">
        <f>'FICHE PRODUIT'!$E$4779</f>
        <v>90</v>
      </c>
      <c r="M1801" s="4">
        <f>'FICHE PRODUIT'!$E$4780</f>
        <v>14.414000000000001</v>
      </c>
      <c r="N1801" s="4">
        <f>'FICHE PRODUIT'!$E$4782</f>
        <v>104.414</v>
      </c>
      <c r="O1801" s="4">
        <f>'FICHE PRODUIT'!$E$4783</f>
        <v>0</v>
      </c>
      <c r="P1801" s="4">
        <f>'FICHE PRODUIT'!$E$4785</f>
        <v>0</v>
      </c>
      <c r="Q1801" s="4">
        <f>'FICHE PRODUIT'!$E$4786</f>
        <v>0</v>
      </c>
      <c r="R1801" s="4">
        <f>'FICHE PRODUIT'!$E$4787</f>
        <v>0</v>
      </c>
      <c r="S1801" s="122">
        <f>'FICHE PRODUIT'!$E$4788</f>
        <v>0</v>
      </c>
      <c r="T1801" s="2">
        <f>'FICHE PRODUIT'!A4798</f>
        <v>0</v>
      </c>
      <c r="U1801" s="2">
        <f>'FICHE PRODUIT'!B4798</f>
        <v>0</v>
      </c>
      <c r="V1801" s="2">
        <f>'FICHE PRODUIT'!C4798</f>
        <v>0</v>
      </c>
      <c r="W1801" s="2">
        <f>'FICHE PRODUIT'!D4798</f>
        <v>0</v>
      </c>
      <c r="X1801" s="2">
        <f>'FICHE PRODUIT'!E4798</f>
        <v>0</v>
      </c>
      <c r="Y1801" s="2">
        <f>'FICHE PRODUIT'!F4798</f>
        <v>0</v>
      </c>
      <c r="Z1801" s="2">
        <f>'FICHE PRODUIT'!G4798</f>
        <v>0</v>
      </c>
      <c r="AA1801" s="2">
        <f>'FICHE PRODUIT'!H4798</f>
        <v>0</v>
      </c>
    </row>
    <row r="1802" spans="1:27" x14ac:dyDescent="0.2">
      <c r="A1802" s="7" t="str">
        <f>'FICHE PRODUIT'!$A$4766</f>
        <v>SLACK X HBT</v>
      </c>
      <c r="B1802" s="2">
        <f>'FICHE PRODUIT'!$H$4766</f>
        <v>0</v>
      </c>
      <c r="C1802" s="2" t="str">
        <f>'FICHE PRODUIT'!$S$4766</f>
        <v>W26-27</v>
      </c>
      <c r="D1802" s="2">
        <f>'FICHE PRODUIT'!$Q$4766</f>
        <v>0</v>
      </c>
      <c r="E1802" s="2" t="str">
        <f>'FICHE PRODUIT'!$S$4768</f>
        <v xml:space="preserve">REPORT / CANCEL </v>
      </c>
      <c r="F1802" s="2" t="str">
        <f>'FICHE PRODUIT'!$E$4770</f>
        <v>Page 132</v>
      </c>
      <c r="G1802" s="2" t="str">
        <f>'FICHE PRODUIT'!$E$4771</f>
        <v xml:space="preserve">Not need </v>
      </c>
      <c r="H1802" s="122" t="str">
        <f>'FICHE PRODUIT'!$E$4772</f>
        <v>OCEAN SURPLUS</v>
      </c>
      <c r="I1802" s="2" t="b">
        <f>'FICHE PRODUIT'!$E$4774</f>
        <v>0</v>
      </c>
      <c r="J1802" s="2" t="str">
        <f>'FICHE PRODUIT'!$E$4776</f>
        <v>Blazers</v>
      </c>
      <c r="K1802" s="2" t="str">
        <f>'FICHE PRODUIT'!$E$4777</f>
        <v>Slack</v>
      </c>
      <c r="L1802" s="4">
        <f>'FICHE PRODUIT'!$E$4779</f>
        <v>90</v>
      </c>
      <c r="M1802" s="4">
        <f>'FICHE PRODUIT'!$E$4780</f>
        <v>14.414000000000001</v>
      </c>
      <c r="N1802" s="4">
        <f>'FICHE PRODUIT'!$E$4782</f>
        <v>104.414</v>
      </c>
      <c r="O1802" s="4">
        <f>'FICHE PRODUIT'!$E$4783</f>
        <v>0</v>
      </c>
      <c r="P1802" s="4">
        <f>'FICHE PRODUIT'!$E$4785</f>
        <v>0</v>
      </c>
      <c r="Q1802" s="4">
        <f>'FICHE PRODUIT'!$E$4786</f>
        <v>0</v>
      </c>
      <c r="R1802" s="4">
        <f>'FICHE PRODUIT'!$E$4787</f>
        <v>0</v>
      </c>
      <c r="S1802" s="122">
        <f>'FICHE PRODUIT'!$E$4788</f>
        <v>0</v>
      </c>
      <c r="T1802" s="2">
        <f>'FICHE PRODUIT'!A4799</f>
        <v>0</v>
      </c>
      <c r="U1802" s="2">
        <f>'FICHE PRODUIT'!B4799</f>
        <v>0</v>
      </c>
      <c r="V1802" s="2">
        <f>'FICHE PRODUIT'!C4799</f>
        <v>0</v>
      </c>
      <c r="W1802" s="2">
        <f>'FICHE PRODUIT'!D4799</f>
        <v>0</v>
      </c>
      <c r="X1802" s="2">
        <f>'FICHE PRODUIT'!E4799</f>
        <v>0</v>
      </c>
      <c r="Y1802" s="2">
        <f>'FICHE PRODUIT'!F4799</f>
        <v>0</v>
      </c>
      <c r="Z1802" s="2">
        <f>'FICHE PRODUIT'!G4799</f>
        <v>0</v>
      </c>
      <c r="AA1802" s="2">
        <f>'FICHE PRODUIT'!H4799</f>
        <v>0</v>
      </c>
    </row>
    <row r="1803" spans="1:27" x14ac:dyDescent="0.2">
      <c r="A1803" s="7" t="str">
        <f>'FICHE PRODUIT'!$A$4766</f>
        <v>SLACK X HBT</v>
      </c>
      <c r="B1803" s="2">
        <f>'FICHE PRODUIT'!$H$4766</f>
        <v>0</v>
      </c>
      <c r="C1803" s="2" t="str">
        <f>'FICHE PRODUIT'!$S$4766</f>
        <v>W26-27</v>
      </c>
      <c r="D1803" s="2">
        <f>'FICHE PRODUIT'!$Q$4766</f>
        <v>0</v>
      </c>
      <c r="E1803" s="2" t="str">
        <f>'FICHE PRODUIT'!$S$4768</f>
        <v xml:space="preserve">REPORT / CANCEL </v>
      </c>
      <c r="F1803" s="2" t="str">
        <f>'FICHE PRODUIT'!$E$4770</f>
        <v>Page 132</v>
      </c>
      <c r="G1803" s="2" t="str">
        <f>'FICHE PRODUIT'!$E$4771</f>
        <v xml:space="preserve">Not need </v>
      </c>
      <c r="H1803" s="122" t="str">
        <f>'FICHE PRODUIT'!$E$4772</f>
        <v>OCEAN SURPLUS</v>
      </c>
      <c r="I1803" s="2" t="b">
        <f>'FICHE PRODUIT'!$E$4774</f>
        <v>0</v>
      </c>
      <c r="J1803" s="2" t="str">
        <f>'FICHE PRODUIT'!$E$4776</f>
        <v>Blazers</v>
      </c>
      <c r="K1803" s="2" t="str">
        <f>'FICHE PRODUIT'!$E$4777</f>
        <v>Slack</v>
      </c>
      <c r="L1803" s="4">
        <f>'FICHE PRODUIT'!$E$4779</f>
        <v>90</v>
      </c>
      <c r="M1803" s="4">
        <f>'FICHE PRODUIT'!$E$4780</f>
        <v>14.414000000000001</v>
      </c>
      <c r="N1803" s="4">
        <f>'FICHE PRODUIT'!$E$4782</f>
        <v>104.414</v>
      </c>
      <c r="O1803" s="4">
        <f>'FICHE PRODUIT'!$E$4783</f>
        <v>0</v>
      </c>
      <c r="P1803" s="4">
        <f>'FICHE PRODUIT'!$E$4785</f>
        <v>0</v>
      </c>
      <c r="Q1803" s="4">
        <f>'FICHE PRODUIT'!$E$4786</f>
        <v>0</v>
      </c>
      <c r="R1803" s="4">
        <f>'FICHE PRODUIT'!$E$4787</f>
        <v>0</v>
      </c>
      <c r="S1803" s="122">
        <f>'FICHE PRODUIT'!$E$4788</f>
        <v>0</v>
      </c>
      <c r="T1803" s="2">
        <f>'FICHE PRODUIT'!A4800</f>
        <v>0</v>
      </c>
      <c r="U1803" s="2">
        <f>'FICHE PRODUIT'!B4800</f>
        <v>0</v>
      </c>
      <c r="V1803" s="2">
        <f>'FICHE PRODUIT'!C4800</f>
        <v>0</v>
      </c>
      <c r="W1803" s="2">
        <f>'FICHE PRODUIT'!D4800</f>
        <v>0</v>
      </c>
      <c r="X1803" s="2">
        <f>'FICHE PRODUIT'!E4800</f>
        <v>0</v>
      </c>
      <c r="Y1803" s="2">
        <f>'FICHE PRODUIT'!F4800</f>
        <v>0</v>
      </c>
      <c r="Z1803" s="2">
        <f>'FICHE PRODUIT'!G4800</f>
        <v>0</v>
      </c>
      <c r="AA1803" s="2">
        <f>'FICHE PRODUIT'!H4800</f>
        <v>0</v>
      </c>
    </row>
    <row r="1804" spans="1:27" x14ac:dyDescent="0.2">
      <c r="A1804" s="7" t="str">
        <f>'FICHE PRODUIT'!$A$4766</f>
        <v>SLACK X HBT</v>
      </c>
      <c r="B1804" s="2">
        <f>'FICHE PRODUIT'!$H$4766</f>
        <v>0</v>
      </c>
      <c r="C1804" s="2" t="str">
        <f>'FICHE PRODUIT'!$S$4766</f>
        <v>W26-27</v>
      </c>
      <c r="D1804" s="2">
        <f>'FICHE PRODUIT'!$Q$4766</f>
        <v>0</v>
      </c>
      <c r="E1804" s="2" t="str">
        <f>'FICHE PRODUIT'!$S$4768</f>
        <v xml:space="preserve">REPORT / CANCEL </v>
      </c>
      <c r="F1804" s="2" t="str">
        <f>'FICHE PRODUIT'!$E$4770</f>
        <v>Page 132</v>
      </c>
      <c r="G1804" s="2" t="str">
        <f>'FICHE PRODUIT'!$E$4771</f>
        <v xml:space="preserve">Not need </v>
      </c>
      <c r="H1804" s="122" t="str">
        <f>'FICHE PRODUIT'!$E$4772</f>
        <v>OCEAN SURPLUS</v>
      </c>
      <c r="I1804" s="2" t="b">
        <f>'FICHE PRODUIT'!$E$4774</f>
        <v>0</v>
      </c>
      <c r="J1804" s="2" t="str">
        <f>'FICHE PRODUIT'!$E$4776</f>
        <v>Blazers</v>
      </c>
      <c r="K1804" s="2" t="str">
        <f>'FICHE PRODUIT'!$E$4777</f>
        <v>Slack</v>
      </c>
      <c r="L1804" s="4">
        <f>'FICHE PRODUIT'!$E$4779</f>
        <v>90</v>
      </c>
      <c r="M1804" s="4">
        <f>'FICHE PRODUIT'!$E$4780</f>
        <v>14.414000000000001</v>
      </c>
      <c r="N1804" s="4">
        <f>'FICHE PRODUIT'!$E$4782</f>
        <v>104.414</v>
      </c>
      <c r="O1804" s="4">
        <f>'FICHE PRODUIT'!$E$4783</f>
        <v>0</v>
      </c>
      <c r="P1804" s="4">
        <f>'FICHE PRODUIT'!$E$4785</f>
        <v>0</v>
      </c>
      <c r="Q1804" s="4">
        <f>'FICHE PRODUIT'!$E$4786</f>
        <v>0</v>
      </c>
      <c r="R1804" s="4">
        <f>'FICHE PRODUIT'!$E$4787</f>
        <v>0</v>
      </c>
      <c r="S1804" s="122">
        <f>'FICHE PRODUIT'!$E$4788</f>
        <v>0</v>
      </c>
      <c r="T1804" s="2">
        <f>'FICHE PRODUIT'!A4801</f>
        <v>0</v>
      </c>
      <c r="U1804" s="2">
        <f>'FICHE PRODUIT'!B4801</f>
        <v>0</v>
      </c>
      <c r="V1804" s="2">
        <f>'FICHE PRODUIT'!C4801</f>
        <v>0</v>
      </c>
      <c r="W1804" s="2">
        <f>'FICHE PRODUIT'!D4801</f>
        <v>0</v>
      </c>
      <c r="X1804" s="2">
        <f>'FICHE PRODUIT'!E4801</f>
        <v>0</v>
      </c>
      <c r="Y1804" s="2">
        <f>'FICHE PRODUIT'!F4801</f>
        <v>0</v>
      </c>
      <c r="Z1804" s="2">
        <f>'FICHE PRODUIT'!G4801</f>
        <v>0</v>
      </c>
      <c r="AA1804" s="2">
        <f>'FICHE PRODUIT'!H4801</f>
        <v>0</v>
      </c>
    </row>
    <row r="1805" spans="1:27" x14ac:dyDescent="0.2">
      <c r="A1805" s="7" t="str">
        <f>'FICHE PRODUIT'!$A$4766</f>
        <v>SLACK X HBT</v>
      </c>
      <c r="B1805" s="2">
        <f>'FICHE PRODUIT'!$H$4766</f>
        <v>0</v>
      </c>
      <c r="C1805" s="2" t="str">
        <f>'FICHE PRODUIT'!$S$4766</f>
        <v>W26-27</v>
      </c>
      <c r="D1805" s="2">
        <f>'FICHE PRODUIT'!$Q$4766</f>
        <v>0</v>
      </c>
      <c r="E1805" s="2" t="str">
        <f>'FICHE PRODUIT'!$S$4768</f>
        <v xml:space="preserve">REPORT / CANCEL </v>
      </c>
      <c r="F1805" s="2" t="str">
        <f>'FICHE PRODUIT'!$E$4770</f>
        <v>Page 132</v>
      </c>
      <c r="G1805" s="2" t="str">
        <f>'FICHE PRODUIT'!$E$4771</f>
        <v xml:space="preserve">Not need </v>
      </c>
      <c r="H1805" s="122" t="str">
        <f>'FICHE PRODUIT'!$E$4772</f>
        <v>OCEAN SURPLUS</v>
      </c>
      <c r="I1805" s="2" t="b">
        <f>'FICHE PRODUIT'!$E$4774</f>
        <v>0</v>
      </c>
      <c r="J1805" s="2" t="str">
        <f>'FICHE PRODUIT'!$E$4776</f>
        <v>Blazers</v>
      </c>
      <c r="K1805" s="2" t="str">
        <f>'FICHE PRODUIT'!$E$4777</f>
        <v>Slack</v>
      </c>
      <c r="L1805" s="4">
        <f>'FICHE PRODUIT'!$E$4779</f>
        <v>90</v>
      </c>
      <c r="M1805" s="4">
        <f>'FICHE PRODUIT'!$E$4780</f>
        <v>14.414000000000001</v>
      </c>
      <c r="N1805" s="4">
        <f>'FICHE PRODUIT'!$E$4782</f>
        <v>104.414</v>
      </c>
      <c r="O1805" s="4">
        <f>'FICHE PRODUIT'!$E$4783</f>
        <v>0</v>
      </c>
      <c r="P1805" s="4">
        <f>'FICHE PRODUIT'!$E$4785</f>
        <v>0</v>
      </c>
      <c r="Q1805" s="4">
        <f>'FICHE PRODUIT'!$E$4786</f>
        <v>0</v>
      </c>
      <c r="R1805" s="4">
        <f>'FICHE PRODUIT'!$E$4787</f>
        <v>0</v>
      </c>
      <c r="S1805" s="122">
        <f>'FICHE PRODUIT'!$E$4788</f>
        <v>0</v>
      </c>
      <c r="T1805" s="2">
        <f>'FICHE PRODUIT'!A4802</f>
        <v>0</v>
      </c>
      <c r="U1805" s="2">
        <f>'FICHE PRODUIT'!B4802</f>
        <v>0</v>
      </c>
      <c r="V1805" s="2">
        <f>'FICHE PRODUIT'!C4802</f>
        <v>0</v>
      </c>
      <c r="W1805" s="2">
        <f>'FICHE PRODUIT'!D4802</f>
        <v>0</v>
      </c>
      <c r="X1805" s="2">
        <f>'FICHE PRODUIT'!E4802</f>
        <v>0</v>
      </c>
      <c r="Y1805" s="2">
        <f>'FICHE PRODUIT'!F4802</f>
        <v>0</v>
      </c>
      <c r="Z1805" s="2">
        <f>'FICHE PRODUIT'!G4802</f>
        <v>0</v>
      </c>
      <c r="AA1805" s="2">
        <f>'FICHE PRODUIT'!H4802</f>
        <v>0</v>
      </c>
    </row>
    <row r="1806" spans="1:27" x14ac:dyDescent="0.2">
      <c r="A1806" s="7" t="str">
        <f>'FICHE PRODUIT'!$A$4766</f>
        <v>SLACK X HBT</v>
      </c>
      <c r="B1806" s="2">
        <f>'FICHE PRODUIT'!$H$4766</f>
        <v>0</v>
      </c>
      <c r="C1806" s="2" t="str">
        <f>'FICHE PRODUIT'!$S$4766</f>
        <v>W26-27</v>
      </c>
      <c r="D1806" s="2">
        <f>'FICHE PRODUIT'!$Q$4766</f>
        <v>0</v>
      </c>
      <c r="E1806" s="2" t="str">
        <f>'FICHE PRODUIT'!$S$4768</f>
        <v xml:space="preserve">REPORT / CANCEL </v>
      </c>
      <c r="F1806" s="2" t="str">
        <f>'FICHE PRODUIT'!$E$4770</f>
        <v>Page 132</v>
      </c>
      <c r="G1806" s="2" t="str">
        <f>'FICHE PRODUIT'!$E$4771</f>
        <v xml:space="preserve">Not need </v>
      </c>
      <c r="H1806" s="122" t="str">
        <f>'FICHE PRODUIT'!$E$4772</f>
        <v>OCEAN SURPLUS</v>
      </c>
      <c r="I1806" s="2" t="b">
        <f>'FICHE PRODUIT'!$E$4774</f>
        <v>0</v>
      </c>
      <c r="J1806" s="2" t="str">
        <f>'FICHE PRODUIT'!$E$4776</f>
        <v>Blazers</v>
      </c>
      <c r="K1806" s="2" t="str">
        <f>'FICHE PRODUIT'!$E$4777</f>
        <v>Slack</v>
      </c>
      <c r="L1806" s="4">
        <f>'FICHE PRODUIT'!$E$4779</f>
        <v>90</v>
      </c>
      <c r="M1806" s="4">
        <f>'FICHE PRODUIT'!$E$4780</f>
        <v>14.414000000000001</v>
      </c>
      <c r="N1806" s="4">
        <f>'FICHE PRODUIT'!$E$4782</f>
        <v>104.414</v>
      </c>
      <c r="O1806" s="4">
        <f>'FICHE PRODUIT'!$E$4783</f>
        <v>0</v>
      </c>
      <c r="P1806" s="4">
        <f>'FICHE PRODUIT'!$E$4785</f>
        <v>0</v>
      </c>
      <c r="Q1806" s="4">
        <f>'FICHE PRODUIT'!$E$4786</f>
        <v>0</v>
      </c>
      <c r="R1806" s="4">
        <f>'FICHE PRODUIT'!$E$4787</f>
        <v>0</v>
      </c>
      <c r="S1806" s="122">
        <f>'FICHE PRODUIT'!$E$4788</f>
        <v>0</v>
      </c>
      <c r="T1806" s="2">
        <f>'FICHE PRODUIT'!A4803</f>
        <v>0</v>
      </c>
      <c r="U1806" s="2">
        <f>'FICHE PRODUIT'!B4803</f>
        <v>0</v>
      </c>
      <c r="V1806" s="2">
        <f>'FICHE PRODUIT'!C4803</f>
        <v>0</v>
      </c>
      <c r="W1806" s="2">
        <f>'FICHE PRODUIT'!D4803</f>
        <v>0</v>
      </c>
      <c r="X1806" s="2">
        <f>'FICHE PRODUIT'!E4803</f>
        <v>0</v>
      </c>
      <c r="Y1806" s="2">
        <f>'FICHE PRODUIT'!F4803</f>
        <v>0</v>
      </c>
      <c r="Z1806" s="2">
        <f>'FICHE PRODUIT'!G4803</f>
        <v>0</v>
      </c>
      <c r="AA1806" s="2">
        <f>'FICHE PRODUIT'!H4803</f>
        <v>0</v>
      </c>
    </row>
    <row r="1807" spans="1:27" x14ac:dyDescent="0.2">
      <c r="A1807" s="7" t="str">
        <f>'FICHE PRODUIT'!$A$4766</f>
        <v>SLACK X HBT</v>
      </c>
      <c r="B1807" s="2">
        <f>'FICHE PRODUIT'!$H$4766</f>
        <v>0</v>
      </c>
      <c r="C1807" s="2" t="str">
        <f>'FICHE PRODUIT'!$S$4766</f>
        <v>W26-27</v>
      </c>
      <c r="D1807" s="2">
        <f>'FICHE PRODUIT'!$Q$4766</f>
        <v>0</v>
      </c>
      <c r="E1807" s="2" t="str">
        <f>'FICHE PRODUIT'!$S$4768</f>
        <v xml:space="preserve">REPORT / CANCEL </v>
      </c>
      <c r="F1807" s="2" t="str">
        <f>'FICHE PRODUIT'!$E$4770</f>
        <v>Page 132</v>
      </c>
      <c r="G1807" s="2" t="str">
        <f>'FICHE PRODUIT'!$E$4771</f>
        <v xml:space="preserve">Not need </v>
      </c>
      <c r="H1807" s="122" t="str">
        <f>'FICHE PRODUIT'!$E$4772</f>
        <v>OCEAN SURPLUS</v>
      </c>
      <c r="I1807" s="2" t="b">
        <f>'FICHE PRODUIT'!$E$4774</f>
        <v>0</v>
      </c>
      <c r="J1807" s="2" t="str">
        <f>'FICHE PRODUIT'!$E$4776</f>
        <v>Blazers</v>
      </c>
      <c r="K1807" s="2" t="str">
        <f>'FICHE PRODUIT'!$E$4777</f>
        <v>Slack</v>
      </c>
      <c r="L1807" s="4">
        <f>'FICHE PRODUIT'!$E$4779</f>
        <v>90</v>
      </c>
      <c r="M1807" s="4">
        <f>'FICHE PRODUIT'!$E$4780</f>
        <v>14.414000000000001</v>
      </c>
      <c r="N1807" s="4">
        <f>'FICHE PRODUIT'!$E$4782</f>
        <v>104.414</v>
      </c>
      <c r="O1807" s="4">
        <f>'FICHE PRODUIT'!$E$4783</f>
        <v>0</v>
      </c>
      <c r="P1807" s="4">
        <f>'FICHE PRODUIT'!$E$4785</f>
        <v>0</v>
      </c>
      <c r="Q1807" s="4">
        <f>'FICHE PRODUIT'!$E$4786</f>
        <v>0</v>
      </c>
      <c r="R1807" s="4">
        <f>'FICHE PRODUIT'!$E$4787</f>
        <v>0</v>
      </c>
      <c r="S1807" s="122">
        <f>'FICHE PRODUIT'!$E$4788</f>
        <v>0</v>
      </c>
      <c r="T1807" s="2">
        <f>'FICHE PRODUIT'!A4804</f>
        <v>0</v>
      </c>
      <c r="U1807" s="2">
        <f>'FICHE PRODUIT'!B4804</f>
        <v>0</v>
      </c>
      <c r="V1807" s="2">
        <f>'FICHE PRODUIT'!C4804</f>
        <v>0</v>
      </c>
      <c r="W1807" s="2">
        <f>'FICHE PRODUIT'!D4804</f>
        <v>0</v>
      </c>
      <c r="X1807" s="2">
        <f>'FICHE PRODUIT'!E4804</f>
        <v>0</v>
      </c>
      <c r="Y1807" s="2">
        <f>'FICHE PRODUIT'!F4804</f>
        <v>0</v>
      </c>
      <c r="Z1807" s="2">
        <f>'FICHE PRODUIT'!G4804</f>
        <v>0</v>
      </c>
      <c r="AA1807" s="2">
        <f>'FICHE PRODUIT'!H4804</f>
        <v>0</v>
      </c>
    </row>
    <row r="1808" spans="1:27" x14ac:dyDescent="0.2">
      <c r="A1808" s="7" t="str">
        <f>'FICHE PRODUIT'!$A$4766</f>
        <v>SLACK X HBT</v>
      </c>
      <c r="B1808" s="2">
        <f>'FICHE PRODUIT'!$H$4766</f>
        <v>0</v>
      </c>
      <c r="C1808" s="2" t="str">
        <f>'FICHE PRODUIT'!$S$4766</f>
        <v>W26-27</v>
      </c>
      <c r="D1808" s="2">
        <f>'FICHE PRODUIT'!$Q$4766</f>
        <v>0</v>
      </c>
      <c r="E1808" s="2" t="str">
        <f>'FICHE PRODUIT'!$S$4768</f>
        <v xml:space="preserve">REPORT / CANCEL </v>
      </c>
      <c r="F1808" s="2" t="str">
        <f>'FICHE PRODUIT'!$E$4770</f>
        <v>Page 132</v>
      </c>
      <c r="G1808" s="2" t="str">
        <f>'FICHE PRODUIT'!$E$4771</f>
        <v xml:space="preserve">Not need </v>
      </c>
      <c r="H1808" s="122" t="str">
        <f>'FICHE PRODUIT'!$E$4772</f>
        <v>OCEAN SURPLUS</v>
      </c>
      <c r="I1808" s="2" t="b">
        <f>'FICHE PRODUIT'!$E$4774</f>
        <v>0</v>
      </c>
      <c r="J1808" s="2" t="str">
        <f>'FICHE PRODUIT'!$E$4776</f>
        <v>Blazers</v>
      </c>
      <c r="K1808" s="2" t="str">
        <f>'FICHE PRODUIT'!$E$4777</f>
        <v>Slack</v>
      </c>
      <c r="L1808" s="4">
        <f>'FICHE PRODUIT'!$E$4779</f>
        <v>90</v>
      </c>
      <c r="M1808" s="4">
        <f>'FICHE PRODUIT'!$E$4780</f>
        <v>14.414000000000001</v>
      </c>
      <c r="N1808" s="4">
        <f>'FICHE PRODUIT'!$E$4782</f>
        <v>104.414</v>
      </c>
      <c r="O1808" s="4">
        <f>'FICHE PRODUIT'!$E$4783</f>
        <v>0</v>
      </c>
      <c r="P1808" s="4">
        <f>'FICHE PRODUIT'!$E$4785</f>
        <v>0</v>
      </c>
      <c r="Q1808" s="4">
        <f>'FICHE PRODUIT'!$E$4786</f>
        <v>0</v>
      </c>
      <c r="R1808" s="4">
        <f>'FICHE PRODUIT'!$E$4787</f>
        <v>0</v>
      </c>
      <c r="S1808" s="122">
        <f>'FICHE PRODUIT'!$E$4788</f>
        <v>0</v>
      </c>
      <c r="T1808" s="2" t="str">
        <f>'FICHE PRODUIT'!A4805</f>
        <v>Frais externe</v>
      </c>
      <c r="U1808" s="2" t="str">
        <f>'FICHE PRODUIT'!B4805</f>
        <v xml:space="preserve">Classwash </v>
      </c>
      <c r="V1808" s="2" t="str">
        <f>'FICHE PRODUIT'!C4805</f>
        <v>Teinture</v>
      </c>
      <c r="W1808" s="2">
        <f>'FICHE PRODUIT'!D4805</f>
        <v>0</v>
      </c>
      <c r="X1808" s="2">
        <f>'FICHE PRODUIT'!E4805</f>
        <v>0</v>
      </c>
      <c r="Y1808" s="2">
        <f>'FICHE PRODUIT'!F4805</f>
        <v>0</v>
      </c>
      <c r="Z1808" s="2">
        <f>'FICHE PRODUIT'!G4805</f>
        <v>0</v>
      </c>
      <c r="AA1808" s="2">
        <f>'FICHE PRODUIT'!H4805</f>
        <v>0</v>
      </c>
    </row>
    <row r="1809" spans="1:27" x14ac:dyDescent="0.2">
      <c r="A1809" s="7" t="str">
        <f>'FICHE PRODUIT'!$A$4766</f>
        <v>SLACK X HBT</v>
      </c>
      <c r="B1809" s="2">
        <f>'FICHE PRODUIT'!$H$4766</f>
        <v>0</v>
      </c>
      <c r="C1809" s="2" t="str">
        <f>'FICHE PRODUIT'!$S$4766</f>
        <v>W26-27</v>
      </c>
      <c r="D1809" s="2">
        <f>'FICHE PRODUIT'!$Q$4766</f>
        <v>0</v>
      </c>
      <c r="E1809" s="2" t="str">
        <f>'FICHE PRODUIT'!$S$4768</f>
        <v xml:space="preserve">REPORT / CANCEL </v>
      </c>
      <c r="F1809" s="2" t="str">
        <f>'FICHE PRODUIT'!$E$4770</f>
        <v>Page 132</v>
      </c>
      <c r="G1809" s="2" t="str">
        <f>'FICHE PRODUIT'!$E$4771</f>
        <v xml:space="preserve">Not need </v>
      </c>
      <c r="H1809" s="122" t="str">
        <f>'FICHE PRODUIT'!$E$4772</f>
        <v>OCEAN SURPLUS</v>
      </c>
      <c r="I1809" s="2" t="b">
        <f>'FICHE PRODUIT'!$E$4774</f>
        <v>0</v>
      </c>
      <c r="J1809" s="2" t="str">
        <f>'FICHE PRODUIT'!$E$4776</f>
        <v>Blazers</v>
      </c>
      <c r="K1809" s="2" t="str">
        <f>'FICHE PRODUIT'!$E$4777</f>
        <v>Slack</v>
      </c>
      <c r="L1809" s="4">
        <f>'FICHE PRODUIT'!$E$4779</f>
        <v>90</v>
      </c>
      <c r="M1809" s="4">
        <f>'FICHE PRODUIT'!$E$4780</f>
        <v>14.414000000000001</v>
      </c>
      <c r="N1809" s="4">
        <f>'FICHE PRODUIT'!$E$4782</f>
        <v>104.414</v>
      </c>
      <c r="O1809" s="4">
        <f>'FICHE PRODUIT'!$E$4783</f>
        <v>0</v>
      </c>
      <c r="P1809" s="4">
        <f>'FICHE PRODUIT'!$E$4785</f>
        <v>0</v>
      </c>
      <c r="Q1809" s="4">
        <f>'FICHE PRODUIT'!$E$4786</f>
        <v>0</v>
      </c>
      <c r="R1809" s="4">
        <f>'FICHE PRODUIT'!$E$4787</f>
        <v>0</v>
      </c>
      <c r="S1809" s="122">
        <f>'FICHE PRODUIT'!$E$4788</f>
        <v>0</v>
      </c>
      <c r="T1809" s="2" t="str">
        <f>'FICHE PRODUIT'!A4806</f>
        <v>Frais externe</v>
      </c>
      <c r="U1809" s="2" t="str">
        <f>'FICHE PRODUIT'!B4806</f>
        <v>Transport</v>
      </c>
      <c r="V1809" s="2" t="str">
        <f>'FICHE PRODUIT'!C4806</f>
        <v xml:space="preserve">Européen </v>
      </c>
      <c r="W1809" s="2">
        <f>'FICHE PRODUIT'!D4806</f>
        <v>1</v>
      </c>
      <c r="X1809" s="2">
        <f>'FICHE PRODUIT'!E4806</f>
        <v>0</v>
      </c>
      <c r="Y1809" s="2">
        <f>'FICHE PRODUIT'!F4806</f>
        <v>2</v>
      </c>
      <c r="Z1809" s="2">
        <f>'FICHE PRODUIT'!G4806</f>
        <v>2</v>
      </c>
      <c r="AA1809" s="2">
        <f>'FICHE PRODUIT'!H4806</f>
        <v>0</v>
      </c>
    </row>
    <row r="1810" spans="1:27" x14ac:dyDescent="0.2">
      <c r="A1810" s="7" t="str">
        <f>'FICHE PRODUIT'!$A$4766</f>
        <v>SLACK X HBT</v>
      </c>
      <c r="B1810" s="2">
        <f>'FICHE PRODUIT'!$H$4766</f>
        <v>0</v>
      </c>
      <c r="C1810" s="2" t="str">
        <f>'FICHE PRODUIT'!$S$4766</f>
        <v>W26-27</v>
      </c>
      <c r="D1810" s="2">
        <f>'FICHE PRODUIT'!$Q$4766</f>
        <v>0</v>
      </c>
      <c r="E1810" s="2" t="str">
        <f>'FICHE PRODUIT'!$S$4768</f>
        <v xml:space="preserve">REPORT / CANCEL </v>
      </c>
      <c r="F1810" s="2" t="str">
        <f>'FICHE PRODUIT'!$E$4770</f>
        <v>Page 132</v>
      </c>
      <c r="G1810" s="2" t="str">
        <f>'FICHE PRODUIT'!$E$4771</f>
        <v xml:space="preserve">Not need </v>
      </c>
      <c r="H1810" s="122" t="str">
        <f>'FICHE PRODUIT'!$E$4772</f>
        <v>OCEAN SURPLUS</v>
      </c>
      <c r="I1810" s="2" t="b">
        <f>'FICHE PRODUIT'!$E$4774</f>
        <v>0</v>
      </c>
      <c r="J1810" s="2" t="str">
        <f>'FICHE PRODUIT'!$E$4776</f>
        <v>Blazers</v>
      </c>
      <c r="K1810" s="2" t="str">
        <f>'FICHE PRODUIT'!$E$4777</f>
        <v>Slack</v>
      </c>
      <c r="L1810" s="4">
        <f>'FICHE PRODUIT'!$E$4779</f>
        <v>90</v>
      </c>
      <c r="M1810" s="4">
        <f>'FICHE PRODUIT'!$E$4780</f>
        <v>14.414000000000001</v>
      </c>
      <c r="N1810" s="4">
        <f>'FICHE PRODUIT'!$E$4782</f>
        <v>104.414</v>
      </c>
      <c r="O1810" s="4">
        <f>'FICHE PRODUIT'!$E$4783</f>
        <v>0</v>
      </c>
      <c r="P1810" s="4">
        <f>'FICHE PRODUIT'!$E$4785</f>
        <v>0</v>
      </c>
      <c r="Q1810" s="4">
        <f>'FICHE PRODUIT'!$E$4786</f>
        <v>0</v>
      </c>
      <c r="R1810" s="4">
        <f>'FICHE PRODUIT'!$E$4787</f>
        <v>0</v>
      </c>
      <c r="S1810" s="122">
        <f>'FICHE PRODUIT'!$E$4788</f>
        <v>0</v>
      </c>
      <c r="T1810" s="2" t="str">
        <f>'FICHE PRODUIT'!A4807</f>
        <v>Frais externe</v>
      </c>
      <c r="U1810" s="2" t="str">
        <f>'FICHE PRODUIT'!B4807</f>
        <v>Communication</v>
      </c>
      <c r="V1810" s="2" t="str">
        <f>'FICHE PRODUIT'!C4807</f>
        <v>Marketing</v>
      </c>
      <c r="W1810" s="2">
        <f>'FICHE PRODUIT'!D4807</f>
        <v>1</v>
      </c>
      <c r="X1810" s="2">
        <f>'FICHE PRODUIT'!E4807</f>
        <v>0</v>
      </c>
      <c r="Y1810" s="2">
        <f>'FICHE PRODUIT'!F4807</f>
        <v>0.5</v>
      </c>
      <c r="Z1810" s="2">
        <f>'FICHE PRODUIT'!G4807</f>
        <v>0.5</v>
      </c>
      <c r="AA1810" s="2">
        <f>'FICHE PRODUIT'!H4807</f>
        <v>0</v>
      </c>
    </row>
    <row r="1811" spans="1:27" x14ac:dyDescent="0.2">
      <c r="A1811" s="7" t="str">
        <f>'FICHE PRODUIT'!$A$4809</f>
        <v>RAIN WINTER 2</v>
      </c>
      <c r="B1811" s="2" t="str">
        <f>'FICHE PRODUIT'!$H$4809</f>
        <v>Marine</v>
      </c>
      <c r="C1811" s="2" t="str">
        <f>'FICHE PRODUIT'!$S$4809</f>
        <v>W26-27</v>
      </c>
      <c r="D1811" s="2">
        <f>'FICHE PRODUIT'!$Q$4809</f>
        <v>0</v>
      </c>
      <c r="E1811" s="2" t="str">
        <f>'FICHE PRODUIT'!$S$4811</f>
        <v>PROTO</v>
      </c>
      <c r="F1811" s="2" t="str">
        <f>'FICHE PRODUIT'!$E$4813</f>
        <v>Page 135</v>
      </c>
      <c r="G1811" s="2" t="str">
        <f>'FICHE PRODUIT'!$E$4814</f>
        <v xml:space="preserve">TO DO </v>
      </c>
      <c r="H1811" s="122" t="str">
        <f>'FICHE PRODUIT'!$E$4815</f>
        <v>OCEAN SURPLUS</v>
      </c>
      <c r="I1811" s="2" t="b">
        <f>'FICHE PRODUIT'!$E$4817</f>
        <v>0</v>
      </c>
      <c r="J1811" s="2" t="str">
        <f>'FICHE PRODUIT'!$E$4819</f>
        <v>Pièce à manche</v>
      </c>
      <c r="K1811" s="2" t="str">
        <f>'FICHE PRODUIT'!$E$4820</f>
        <v>Manteau</v>
      </c>
      <c r="L1811" s="4">
        <f>'FICHE PRODUIT'!$E$4822</f>
        <v>107</v>
      </c>
      <c r="M1811" s="4">
        <f>'FICHE PRODUIT'!$E$4823</f>
        <v>15.8</v>
      </c>
      <c r="N1811" s="4">
        <f>'FICHE PRODUIT'!$E$4825</f>
        <v>122.8</v>
      </c>
      <c r="O1811" s="4">
        <f>'FICHE PRODUIT'!$E$4826</f>
        <v>5.2931596091205213</v>
      </c>
      <c r="P1811" s="4">
        <f>'FICHE PRODUIT'!$E$4828</f>
        <v>650</v>
      </c>
      <c r="Q1811" s="4">
        <f>'FICHE PRODUIT'!$E$4829</f>
        <v>260</v>
      </c>
      <c r="R1811" s="4">
        <f>'FICHE PRODUIT'!$E$4830</f>
        <v>295.45454545454544</v>
      </c>
      <c r="S1811" s="122">
        <f>'FICHE PRODUIT'!$E$4831</f>
        <v>0</v>
      </c>
      <c r="T1811" s="2">
        <f>'FICHE PRODUIT'!A4836</f>
        <v>0</v>
      </c>
      <c r="U1811" s="2">
        <f>'FICHE PRODUIT'!B4836</f>
        <v>0</v>
      </c>
      <c r="V1811" s="2">
        <f>'FICHE PRODUIT'!C4836</f>
        <v>0</v>
      </c>
      <c r="W1811" s="2">
        <f>'FICHE PRODUIT'!D4836</f>
        <v>2.6</v>
      </c>
      <c r="X1811" s="2">
        <f>'FICHE PRODUIT'!E4836</f>
        <v>52</v>
      </c>
      <c r="Y1811" s="2">
        <f>'FICHE PRODUIT'!F4836</f>
        <v>0</v>
      </c>
      <c r="Z1811" s="2">
        <f>'FICHE PRODUIT'!G4836</f>
        <v>0</v>
      </c>
      <c r="AA1811" s="2">
        <f>'FICHE PRODUIT'!H4836</f>
        <v>0</v>
      </c>
    </row>
    <row r="1812" spans="1:27" x14ac:dyDescent="0.2">
      <c r="A1812" s="7" t="str">
        <f>'FICHE PRODUIT'!$A$4809</f>
        <v>RAIN WINTER 2</v>
      </c>
      <c r="B1812" s="2" t="str">
        <f>'FICHE PRODUIT'!$H$4809</f>
        <v>Marine</v>
      </c>
      <c r="C1812" s="2" t="str">
        <f>'FICHE PRODUIT'!$S$4809</f>
        <v>W26-27</v>
      </c>
      <c r="D1812" s="2">
        <f>'FICHE PRODUIT'!$Q$4809</f>
        <v>0</v>
      </c>
      <c r="E1812" s="2" t="str">
        <f>'FICHE PRODUIT'!$S$4811</f>
        <v>PROTO</v>
      </c>
      <c r="F1812" s="2" t="str">
        <f>'FICHE PRODUIT'!$E$4813</f>
        <v>Page 135</v>
      </c>
      <c r="G1812" s="2" t="str">
        <f>'FICHE PRODUIT'!$E$4814</f>
        <v xml:space="preserve">TO DO </v>
      </c>
      <c r="H1812" s="122" t="str">
        <f>'FICHE PRODUIT'!$E$4815</f>
        <v>OCEAN SURPLUS</v>
      </c>
      <c r="I1812" s="2" t="b">
        <f>'FICHE PRODUIT'!$E$4817</f>
        <v>0</v>
      </c>
      <c r="J1812" s="2" t="str">
        <f>'FICHE PRODUIT'!$E$4819</f>
        <v>Pièce à manche</v>
      </c>
      <c r="K1812" s="2" t="str">
        <f>'FICHE PRODUIT'!$E$4820</f>
        <v>Manteau</v>
      </c>
      <c r="L1812" s="4">
        <f>'FICHE PRODUIT'!$E$4822</f>
        <v>107</v>
      </c>
      <c r="M1812" s="4">
        <f>'FICHE PRODUIT'!$E$4823</f>
        <v>15.8</v>
      </c>
      <c r="N1812" s="4">
        <f>'FICHE PRODUIT'!$E$4825</f>
        <v>122.8</v>
      </c>
      <c r="O1812" s="4">
        <f>'FICHE PRODUIT'!$E$4826</f>
        <v>5.2931596091205213</v>
      </c>
      <c r="P1812" s="4">
        <f>'FICHE PRODUIT'!$E$4828</f>
        <v>650</v>
      </c>
      <c r="Q1812" s="4">
        <f>'FICHE PRODUIT'!$E$4829</f>
        <v>260</v>
      </c>
      <c r="R1812" s="4">
        <f>'FICHE PRODUIT'!$E$4830</f>
        <v>295.45454545454544</v>
      </c>
      <c r="S1812" s="122">
        <f>'FICHE PRODUIT'!$E$4831</f>
        <v>0</v>
      </c>
      <c r="T1812" s="2" t="str">
        <f>'FICHE PRODUIT'!A4837</f>
        <v>BOUTONS</v>
      </c>
      <c r="U1812" s="2" t="str">
        <f>'FICHE PRODUIT'!B4837</f>
        <v>LOUROPEL</v>
      </c>
      <c r="V1812" s="2" t="str">
        <f>'FICHE PRODUIT'!C4837</f>
        <v>BT2</v>
      </c>
      <c r="W1812" s="2">
        <f>'FICHE PRODUIT'!D4837</f>
        <v>10</v>
      </c>
      <c r="X1812" s="2">
        <f>'FICHE PRODUIT'!E4837</f>
        <v>200</v>
      </c>
      <c r="Y1812" s="2">
        <f>'FICHE PRODUIT'!F4837</f>
        <v>0.13</v>
      </c>
      <c r="Z1812" s="2">
        <f>'FICHE PRODUIT'!G4837</f>
        <v>1.3</v>
      </c>
      <c r="AA1812" s="2">
        <f>'FICHE PRODUIT'!H4837</f>
        <v>26</v>
      </c>
    </row>
    <row r="1813" spans="1:27" x14ac:dyDescent="0.2">
      <c r="A1813" s="7" t="str">
        <f>'FICHE PRODUIT'!$A$4809</f>
        <v>RAIN WINTER 2</v>
      </c>
      <c r="B1813" s="2" t="str">
        <f>'FICHE PRODUIT'!$H$4809</f>
        <v>Marine</v>
      </c>
      <c r="C1813" s="2" t="str">
        <f>'FICHE PRODUIT'!$S$4809</f>
        <v>W26-27</v>
      </c>
      <c r="D1813" s="2">
        <f>'FICHE PRODUIT'!$Q$4809</f>
        <v>0</v>
      </c>
      <c r="E1813" s="2" t="str">
        <f>'FICHE PRODUIT'!$S$4811</f>
        <v>PROTO</v>
      </c>
      <c r="F1813" s="2" t="str">
        <f>'FICHE PRODUIT'!$E$4813</f>
        <v>Page 135</v>
      </c>
      <c r="G1813" s="2" t="str">
        <f>'FICHE PRODUIT'!$E$4814</f>
        <v xml:space="preserve">TO DO </v>
      </c>
      <c r="H1813" s="122" t="str">
        <f>'FICHE PRODUIT'!$E$4815</f>
        <v>OCEAN SURPLUS</v>
      </c>
      <c r="I1813" s="2" t="b">
        <f>'FICHE PRODUIT'!$E$4817</f>
        <v>0</v>
      </c>
      <c r="J1813" s="2" t="str">
        <f>'FICHE PRODUIT'!$E$4819</f>
        <v>Pièce à manche</v>
      </c>
      <c r="K1813" s="2" t="str">
        <f>'FICHE PRODUIT'!$E$4820</f>
        <v>Manteau</v>
      </c>
      <c r="L1813" s="4">
        <f>'FICHE PRODUIT'!$E$4822</f>
        <v>107</v>
      </c>
      <c r="M1813" s="4">
        <f>'FICHE PRODUIT'!$E$4823</f>
        <v>15.8</v>
      </c>
      <c r="N1813" s="4">
        <f>'FICHE PRODUIT'!$E$4825</f>
        <v>122.8</v>
      </c>
      <c r="O1813" s="4">
        <f>'FICHE PRODUIT'!$E$4826</f>
        <v>5.2931596091205213</v>
      </c>
      <c r="P1813" s="4">
        <f>'FICHE PRODUIT'!$E$4828</f>
        <v>650</v>
      </c>
      <c r="Q1813" s="4">
        <f>'FICHE PRODUIT'!$E$4829</f>
        <v>260</v>
      </c>
      <c r="R1813" s="4">
        <f>'FICHE PRODUIT'!$E$4830</f>
        <v>295.45454545454544</v>
      </c>
      <c r="S1813" s="122">
        <f>'FICHE PRODUIT'!$E$4831</f>
        <v>0</v>
      </c>
      <c r="T1813" s="2">
        <f>'FICHE PRODUIT'!A4838</f>
        <v>0</v>
      </c>
      <c r="U1813" s="2">
        <f>'FICHE PRODUIT'!B4838</f>
        <v>0</v>
      </c>
      <c r="V1813" s="2">
        <f>'FICHE PRODUIT'!C4838</f>
        <v>0</v>
      </c>
      <c r="W1813" s="2">
        <f>'FICHE PRODUIT'!D4838</f>
        <v>0</v>
      </c>
      <c r="X1813" s="2">
        <f>'FICHE PRODUIT'!E4838</f>
        <v>0</v>
      </c>
      <c r="Y1813" s="2">
        <f>'FICHE PRODUIT'!F4838</f>
        <v>0</v>
      </c>
      <c r="Z1813" s="2">
        <f>'FICHE PRODUIT'!G4838</f>
        <v>0</v>
      </c>
      <c r="AA1813" s="2">
        <f>'FICHE PRODUIT'!H4838</f>
        <v>0</v>
      </c>
    </row>
    <row r="1814" spans="1:27" x14ac:dyDescent="0.2">
      <c r="A1814" s="7" t="str">
        <f>'FICHE PRODUIT'!$A$4809</f>
        <v>RAIN WINTER 2</v>
      </c>
      <c r="B1814" s="2" t="str">
        <f>'FICHE PRODUIT'!$H$4809</f>
        <v>Marine</v>
      </c>
      <c r="C1814" s="2" t="str">
        <f>'FICHE PRODUIT'!$S$4809</f>
        <v>W26-27</v>
      </c>
      <c r="D1814" s="2">
        <f>'FICHE PRODUIT'!$Q$4809</f>
        <v>0</v>
      </c>
      <c r="E1814" s="2" t="str">
        <f>'FICHE PRODUIT'!$S$4811</f>
        <v>PROTO</v>
      </c>
      <c r="F1814" s="2" t="str">
        <f>'FICHE PRODUIT'!$E$4813</f>
        <v>Page 135</v>
      </c>
      <c r="G1814" s="2" t="str">
        <f>'FICHE PRODUIT'!$E$4814</f>
        <v xml:space="preserve">TO DO </v>
      </c>
      <c r="H1814" s="122" t="str">
        <f>'FICHE PRODUIT'!$E$4815</f>
        <v>OCEAN SURPLUS</v>
      </c>
      <c r="I1814" s="2" t="b">
        <f>'FICHE PRODUIT'!$E$4817</f>
        <v>0</v>
      </c>
      <c r="J1814" s="2" t="str">
        <f>'FICHE PRODUIT'!$E$4819</f>
        <v>Pièce à manche</v>
      </c>
      <c r="K1814" s="2" t="str">
        <f>'FICHE PRODUIT'!$E$4820</f>
        <v>Manteau</v>
      </c>
      <c r="L1814" s="4">
        <f>'FICHE PRODUIT'!$E$4822</f>
        <v>107</v>
      </c>
      <c r="M1814" s="4">
        <f>'FICHE PRODUIT'!$E$4823</f>
        <v>15.8</v>
      </c>
      <c r="N1814" s="4">
        <f>'FICHE PRODUIT'!$E$4825</f>
        <v>122.8</v>
      </c>
      <c r="O1814" s="4">
        <f>'FICHE PRODUIT'!$E$4826</f>
        <v>5.2931596091205213</v>
      </c>
      <c r="P1814" s="4">
        <f>'FICHE PRODUIT'!$E$4828</f>
        <v>650</v>
      </c>
      <c r="Q1814" s="4">
        <f>'FICHE PRODUIT'!$E$4829</f>
        <v>260</v>
      </c>
      <c r="R1814" s="4">
        <f>'FICHE PRODUIT'!$E$4830</f>
        <v>295.45454545454544</v>
      </c>
      <c r="S1814" s="122">
        <f>'FICHE PRODUIT'!$E$4831</f>
        <v>0</v>
      </c>
      <c r="T1814" s="2">
        <f>'FICHE PRODUIT'!A4839</f>
        <v>0</v>
      </c>
      <c r="U1814" s="2">
        <f>'FICHE PRODUIT'!B4839</f>
        <v>0</v>
      </c>
      <c r="V1814" s="2">
        <f>'FICHE PRODUIT'!C4839</f>
        <v>0</v>
      </c>
      <c r="W1814" s="2">
        <f>'FICHE PRODUIT'!D4839</f>
        <v>0</v>
      </c>
      <c r="X1814" s="2">
        <f>'FICHE PRODUIT'!E4839</f>
        <v>0</v>
      </c>
      <c r="Y1814" s="2">
        <f>'FICHE PRODUIT'!F4839</f>
        <v>0</v>
      </c>
      <c r="Z1814" s="2">
        <f>'FICHE PRODUIT'!G4839</f>
        <v>0</v>
      </c>
      <c r="AA1814" s="2">
        <f>'FICHE PRODUIT'!H4839</f>
        <v>0</v>
      </c>
    </row>
    <row r="1815" spans="1:27" x14ac:dyDescent="0.2">
      <c r="A1815" s="7" t="str">
        <f>'FICHE PRODUIT'!$A$4809</f>
        <v>RAIN WINTER 2</v>
      </c>
      <c r="B1815" s="2" t="str">
        <f>'FICHE PRODUIT'!$H$4809</f>
        <v>Marine</v>
      </c>
      <c r="C1815" s="2" t="str">
        <f>'FICHE PRODUIT'!$S$4809</f>
        <v>W26-27</v>
      </c>
      <c r="D1815" s="2">
        <f>'FICHE PRODUIT'!$Q$4809</f>
        <v>0</v>
      </c>
      <c r="E1815" s="2" t="str">
        <f>'FICHE PRODUIT'!$S$4811</f>
        <v>PROTO</v>
      </c>
      <c r="F1815" s="2" t="str">
        <f>'FICHE PRODUIT'!$E$4813</f>
        <v>Page 135</v>
      </c>
      <c r="G1815" s="2" t="str">
        <f>'FICHE PRODUIT'!$E$4814</f>
        <v xml:space="preserve">TO DO </v>
      </c>
      <c r="H1815" s="122" t="str">
        <f>'FICHE PRODUIT'!$E$4815</f>
        <v>OCEAN SURPLUS</v>
      </c>
      <c r="I1815" s="2" t="b">
        <f>'FICHE PRODUIT'!$E$4817</f>
        <v>0</v>
      </c>
      <c r="J1815" s="2" t="str">
        <f>'FICHE PRODUIT'!$E$4819</f>
        <v>Pièce à manche</v>
      </c>
      <c r="K1815" s="2" t="str">
        <f>'FICHE PRODUIT'!$E$4820</f>
        <v>Manteau</v>
      </c>
      <c r="L1815" s="4">
        <f>'FICHE PRODUIT'!$E$4822</f>
        <v>107</v>
      </c>
      <c r="M1815" s="4">
        <f>'FICHE PRODUIT'!$E$4823</f>
        <v>15.8</v>
      </c>
      <c r="N1815" s="4">
        <f>'FICHE PRODUIT'!$E$4825</f>
        <v>122.8</v>
      </c>
      <c r="O1815" s="4">
        <f>'FICHE PRODUIT'!$E$4826</f>
        <v>5.2931596091205213</v>
      </c>
      <c r="P1815" s="4">
        <f>'FICHE PRODUIT'!$E$4828</f>
        <v>650</v>
      </c>
      <c r="Q1815" s="4">
        <f>'FICHE PRODUIT'!$E$4829</f>
        <v>260</v>
      </c>
      <c r="R1815" s="4">
        <f>'FICHE PRODUIT'!$E$4830</f>
        <v>295.45454545454544</v>
      </c>
      <c r="S1815" s="122">
        <f>'FICHE PRODUIT'!$E$4831</f>
        <v>0</v>
      </c>
      <c r="T1815" s="2">
        <f>'FICHE PRODUIT'!A4840</f>
        <v>0</v>
      </c>
      <c r="U1815" s="2">
        <f>'FICHE PRODUIT'!B4840</f>
        <v>0</v>
      </c>
      <c r="V1815" s="2">
        <f>'FICHE PRODUIT'!C4840</f>
        <v>0</v>
      </c>
      <c r="W1815" s="2">
        <f>'FICHE PRODUIT'!D4840</f>
        <v>0</v>
      </c>
      <c r="X1815" s="2">
        <f>'FICHE PRODUIT'!E4840</f>
        <v>0</v>
      </c>
      <c r="Y1815" s="2">
        <f>'FICHE PRODUIT'!F4840</f>
        <v>0</v>
      </c>
      <c r="Z1815" s="2">
        <f>'FICHE PRODUIT'!G4840</f>
        <v>0</v>
      </c>
      <c r="AA1815" s="2">
        <f>'FICHE PRODUIT'!H4840</f>
        <v>0</v>
      </c>
    </row>
    <row r="1816" spans="1:27" x14ac:dyDescent="0.2">
      <c r="A1816" s="7" t="str">
        <f>'FICHE PRODUIT'!$A$4809</f>
        <v>RAIN WINTER 2</v>
      </c>
      <c r="B1816" s="2" t="str">
        <f>'FICHE PRODUIT'!$H$4809</f>
        <v>Marine</v>
      </c>
      <c r="C1816" s="2" t="str">
        <f>'FICHE PRODUIT'!$S$4809</f>
        <v>W26-27</v>
      </c>
      <c r="D1816" s="2">
        <f>'FICHE PRODUIT'!$Q$4809</f>
        <v>0</v>
      </c>
      <c r="E1816" s="2" t="str">
        <f>'FICHE PRODUIT'!$S$4811</f>
        <v>PROTO</v>
      </c>
      <c r="F1816" s="2" t="str">
        <f>'FICHE PRODUIT'!$E$4813</f>
        <v>Page 135</v>
      </c>
      <c r="G1816" s="2" t="str">
        <f>'FICHE PRODUIT'!$E$4814</f>
        <v xml:space="preserve">TO DO </v>
      </c>
      <c r="H1816" s="122" t="str">
        <f>'FICHE PRODUIT'!$E$4815</f>
        <v>OCEAN SURPLUS</v>
      </c>
      <c r="I1816" s="2" t="b">
        <f>'FICHE PRODUIT'!$E$4817</f>
        <v>0</v>
      </c>
      <c r="J1816" s="2" t="str">
        <f>'FICHE PRODUIT'!$E$4819</f>
        <v>Pièce à manche</v>
      </c>
      <c r="K1816" s="2" t="str">
        <f>'FICHE PRODUIT'!$E$4820</f>
        <v>Manteau</v>
      </c>
      <c r="L1816" s="4">
        <f>'FICHE PRODUIT'!$E$4822</f>
        <v>107</v>
      </c>
      <c r="M1816" s="4">
        <f>'FICHE PRODUIT'!$E$4823</f>
        <v>15.8</v>
      </c>
      <c r="N1816" s="4">
        <f>'FICHE PRODUIT'!$E$4825</f>
        <v>122.8</v>
      </c>
      <c r="O1816" s="4">
        <f>'FICHE PRODUIT'!$E$4826</f>
        <v>5.2931596091205213</v>
      </c>
      <c r="P1816" s="4">
        <f>'FICHE PRODUIT'!$E$4828</f>
        <v>650</v>
      </c>
      <c r="Q1816" s="4">
        <f>'FICHE PRODUIT'!$E$4829</f>
        <v>260</v>
      </c>
      <c r="R1816" s="4">
        <f>'FICHE PRODUIT'!$E$4830</f>
        <v>295.45454545454544</v>
      </c>
      <c r="S1816" s="122">
        <f>'FICHE PRODUIT'!$E$4831</f>
        <v>0</v>
      </c>
      <c r="T1816" s="2">
        <f>'FICHE PRODUIT'!A4841</f>
        <v>0</v>
      </c>
      <c r="U1816" s="2">
        <f>'FICHE PRODUIT'!B4841</f>
        <v>0</v>
      </c>
      <c r="V1816" s="2">
        <f>'FICHE PRODUIT'!C4841</f>
        <v>0</v>
      </c>
      <c r="W1816" s="2">
        <f>'FICHE PRODUIT'!D4841</f>
        <v>0</v>
      </c>
      <c r="X1816" s="2">
        <f>'FICHE PRODUIT'!E4841</f>
        <v>0</v>
      </c>
      <c r="Y1816" s="2">
        <f>'FICHE PRODUIT'!F4841</f>
        <v>0</v>
      </c>
      <c r="Z1816" s="2">
        <f>'FICHE PRODUIT'!G4841</f>
        <v>0</v>
      </c>
      <c r="AA1816" s="2">
        <f>'FICHE PRODUIT'!H4841</f>
        <v>0</v>
      </c>
    </row>
    <row r="1817" spans="1:27" x14ac:dyDescent="0.2">
      <c r="A1817" s="7" t="str">
        <f>'FICHE PRODUIT'!$A$4809</f>
        <v>RAIN WINTER 2</v>
      </c>
      <c r="B1817" s="2" t="str">
        <f>'FICHE PRODUIT'!$H$4809</f>
        <v>Marine</v>
      </c>
      <c r="C1817" s="2" t="str">
        <f>'FICHE PRODUIT'!$S$4809</f>
        <v>W26-27</v>
      </c>
      <c r="D1817" s="2">
        <f>'FICHE PRODUIT'!$Q$4809</f>
        <v>0</v>
      </c>
      <c r="E1817" s="2" t="str">
        <f>'FICHE PRODUIT'!$S$4811</f>
        <v>PROTO</v>
      </c>
      <c r="F1817" s="2" t="str">
        <f>'FICHE PRODUIT'!$E$4813</f>
        <v>Page 135</v>
      </c>
      <c r="G1817" s="2" t="str">
        <f>'FICHE PRODUIT'!$E$4814</f>
        <v xml:space="preserve">TO DO </v>
      </c>
      <c r="H1817" s="122" t="str">
        <f>'FICHE PRODUIT'!$E$4815</f>
        <v>OCEAN SURPLUS</v>
      </c>
      <c r="I1817" s="2" t="b">
        <f>'FICHE PRODUIT'!$E$4817</f>
        <v>0</v>
      </c>
      <c r="J1817" s="2" t="str">
        <f>'FICHE PRODUIT'!$E$4819</f>
        <v>Pièce à manche</v>
      </c>
      <c r="K1817" s="2" t="str">
        <f>'FICHE PRODUIT'!$E$4820</f>
        <v>Manteau</v>
      </c>
      <c r="L1817" s="4">
        <f>'FICHE PRODUIT'!$E$4822</f>
        <v>107</v>
      </c>
      <c r="M1817" s="4">
        <f>'FICHE PRODUIT'!$E$4823</f>
        <v>15.8</v>
      </c>
      <c r="N1817" s="4">
        <f>'FICHE PRODUIT'!$E$4825</f>
        <v>122.8</v>
      </c>
      <c r="O1817" s="4">
        <f>'FICHE PRODUIT'!$E$4826</f>
        <v>5.2931596091205213</v>
      </c>
      <c r="P1817" s="4">
        <f>'FICHE PRODUIT'!$E$4828</f>
        <v>650</v>
      </c>
      <c r="Q1817" s="4">
        <f>'FICHE PRODUIT'!$E$4829</f>
        <v>260</v>
      </c>
      <c r="R1817" s="4">
        <f>'FICHE PRODUIT'!$E$4830</f>
        <v>295.45454545454544</v>
      </c>
      <c r="S1817" s="122">
        <f>'FICHE PRODUIT'!$E$4831</f>
        <v>0</v>
      </c>
      <c r="T1817" s="2">
        <f>'FICHE PRODUIT'!A4842</f>
        <v>0</v>
      </c>
      <c r="U1817" s="2">
        <f>'FICHE PRODUIT'!B4842</f>
        <v>0</v>
      </c>
      <c r="V1817" s="2">
        <f>'FICHE PRODUIT'!C4842</f>
        <v>0</v>
      </c>
      <c r="W1817" s="2">
        <f>'FICHE PRODUIT'!D4842</f>
        <v>0</v>
      </c>
      <c r="X1817" s="2">
        <f>'FICHE PRODUIT'!E4842</f>
        <v>0</v>
      </c>
      <c r="Y1817" s="2">
        <f>'FICHE PRODUIT'!F4842</f>
        <v>0</v>
      </c>
      <c r="Z1817" s="2">
        <f>'FICHE PRODUIT'!G4842</f>
        <v>0</v>
      </c>
      <c r="AA1817" s="2">
        <f>'FICHE PRODUIT'!H4842</f>
        <v>0</v>
      </c>
    </row>
    <row r="1818" spans="1:27" x14ac:dyDescent="0.2">
      <c r="A1818" s="7" t="str">
        <f>'FICHE PRODUIT'!$A$4809</f>
        <v>RAIN WINTER 2</v>
      </c>
      <c r="B1818" s="2" t="str">
        <f>'FICHE PRODUIT'!$H$4809</f>
        <v>Marine</v>
      </c>
      <c r="C1818" s="2" t="str">
        <f>'FICHE PRODUIT'!$S$4809</f>
        <v>W26-27</v>
      </c>
      <c r="D1818" s="2">
        <f>'FICHE PRODUIT'!$Q$4809</f>
        <v>0</v>
      </c>
      <c r="E1818" s="2" t="str">
        <f>'FICHE PRODUIT'!$S$4811</f>
        <v>PROTO</v>
      </c>
      <c r="F1818" s="2" t="str">
        <f>'FICHE PRODUIT'!$E$4813</f>
        <v>Page 135</v>
      </c>
      <c r="G1818" s="2" t="str">
        <f>'FICHE PRODUIT'!$E$4814</f>
        <v xml:space="preserve">TO DO </v>
      </c>
      <c r="H1818" s="122" t="str">
        <f>'FICHE PRODUIT'!$E$4815</f>
        <v>OCEAN SURPLUS</v>
      </c>
      <c r="I1818" s="2" t="b">
        <f>'FICHE PRODUIT'!$E$4817</f>
        <v>0</v>
      </c>
      <c r="J1818" s="2" t="str">
        <f>'FICHE PRODUIT'!$E$4819</f>
        <v>Pièce à manche</v>
      </c>
      <c r="K1818" s="2" t="str">
        <f>'FICHE PRODUIT'!$E$4820</f>
        <v>Manteau</v>
      </c>
      <c r="L1818" s="4">
        <f>'FICHE PRODUIT'!$E$4822</f>
        <v>107</v>
      </c>
      <c r="M1818" s="4">
        <f>'FICHE PRODUIT'!$E$4823</f>
        <v>15.8</v>
      </c>
      <c r="N1818" s="4">
        <f>'FICHE PRODUIT'!$E$4825</f>
        <v>122.8</v>
      </c>
      <c r="O1818" s="4">
        <f>'FICHE PRODUIT'!$E$4826</f>
        <v>5.2931596091205213</v>
      </c>
      <c r="P1818" s="4">
        <f>'FICHE PRODUIT'!$E$4828</f>
        <v>650</v>
      </c>
      <c r="Q1818" s="4">
        <f>'FICHE PRODUIT'!$E$4829</f>
        <v>260</v>
      </c>
      <c r="R1818" s="4">
        <f>'FICHE PRODUIT'!$E$4830</f>
        <v>295.45454545454544</v>
      </c>
      <c r="S1818" s="122">
        <f>'FICHE PRODUIT'!$E$4831</f>
        <v>0</v>
      </c>
      <c r="T1818" s="2">
        <f>'FICHE PRODUIT'!A4843</f>
        <v>0</v>
      </c>
      <c r="U1818" s="2">
        <f>'FICHE PRODUIT'!B4843</f>
        <v>0</v>
      </c>
      <c r="V1818" s="2">
        <f>'FICHE PRODUIT'!C4843</f>
        <v>0</v>
      </c>
      <c r="W1818" s="2">
        <f>'FICHE PRODUIT'!D4843</f>
        <v>0</v>
      </c>
      <c r="X1818" s="2">
        <f>'FICHE PRODUIT'!E4843</f>
        <v>0</v>
      </c>
      <c r="Y1818" s="2">
        <f>'FICHE PRODUIT'!F4843</f>
        <v>0</v>
      </c>
      <c r="Z1818" s="2">
        <f>'FICHE PRODUIT'!G4843</f>
        <v>0</v>
      </c>
      <c r="AA1818" s="2">
        <f>'FICHE PRODUIT'!H4843</f>
        <v>0</v>
      </c>
    </row>
    <row r="1819" spans="1:27" x14ac:dyDescent="0.2">
      <c r="A1819" s="7" t="str">
        <f>'FICHE PRODUIT'!$A$4809</f>
        <v>RAIN WINTER 2</v>
      </c>
      <c r="B1819" s="2" t="str">
        <f>'FICHE PRODUIT'!$H$4809</f>
        <v>Marine</v>
      </c>
      <c r="C1819" s="2" t="str">
        <f>'FICHE PRODUIT'!$S$4809</f>
        <v>W26-27</v>
      </c>
      <c r="D1819" s="2">
        <f>'FICHE PRODUIT'!$Q$4809</f>
        <v>0</v>
      </c>
      <c r="E1819" s="2" t="str">
        <f>'FICHE PRODUIT'!$S$4811</f>
        <v>PROTO</v>
      </c>
      <c r="F1819" s="2" t="str">
        <f>'FICHE PRODUIT'!$E$4813</f>
        <v>Page 135</v>
      </c>
      <c r="G1819" s="2" t="str">
        <f>'FICHE PRODUIT'!$E$4814</f>
        <v xml:space="preserve">TO DO </v>
      </c>
      <c r="H1819" s="122" t="str">
        <f>'FICHE PRODUIT'!$E$4815</f>
        <v>OCEAN SURPLUS</v>
      </c>
      <c r="I1819" s="2" t="b">
        <f>'FICHE PRODUIT'!$E$4817</f>
        <v>0</v>
      </c>
      <c r="J1819" s="2" t="str">
        <f>'FICHE PRODUIT'!$E$4819</f>
        <v>Pièce à manche</v>
      </c>
      <c r="K1819" s="2" t="str">
        <f>'FICHE PRODUIT'!$E$4820</f>
        <v>Manteau</v>
      </c>
      <c r="L1819" s="4">
        <f>'FICHE PRODUIT'!$E$4822</f>
        <v>107</v>
      </c>
      <c r="M1819" s="4">
        <f>'FICHE PRODUIT'!$E$4823</f>
        <v>15.8</v>
      </c>
      <c r="N1819" s="4">
        <f>'FICHE PRODUIT'!$E$4825</f>
        <v>122.8</v>
      </c>
      <c r="O1819" s="4">
        <f>'FICHE PRODUIT'!$E$4826</f>
        <v>5.2931596091205213</v>
      </c>
      <c r="P1819" s="4">
        <f>'FICHE PRODUIT'!$E$4828</f>
        <v>650</v>
      </c>
      <c r="Q1819" s="4">
        <f>'FICHE PRODUIT'!$E$4829</f>
        <v>260</v>
      </c>
      <c r="R1819" s="4">
        <f>'FICHE PRODUIT'!$E$4830</f>
        <v>295.45454545454544</v>
      </c>
      <c r="S1819" s="122">
        <f>'FICHE PRODUIT'!$E$4831</f>
        <v>0</v>
      </c>
      <c r="T1819" s="2">
        <f>'FICHE PRODUIT'!A4844</f>
        <v>0</v>
      </c>
      <c r="U1819" s="2">
        <f>'FICHE PRODUIT'!B4844</f>
        <v>0</v>
      </c>
      <c r="V1819" s="2">
        <f>'FICHE PRODUIT'!C4844</f>
        <v>0</v>
      </c>
      <c r="W1819" s="2">
        <f>'FICHE PRODUIT'!D4844</f>
        <v>0</v>
      </c>
      <c r="X1819" s="2">
        <f>'FICHE PRODUIT'!E4844</f>
        <v>0</v>
      </c>
      <c r="Y1819" s="2">
        <f>'FICHE PRODUIT'!F4844</f>
        <v>0</v>
      </c>
      <c r="Z1819" s="2">
        <f>'FICHE PRODUIT'!G4844</f>
        <v>0</v>
      </c>
      <c r="AA1819" s="2">
        <f>'FICHE PRODUIT'!H4844</f>
        <v>0</v>
      </c>
    </row>
    <row r="1820" spans="1:27" x14ac:dyDescent="0.2">
      <c r="A1820" s="7" t="str">
        <f>'FICHE PRODUIT'!$A$4809</f>
        <v>RAIN WINTER 2</v>
      </c>
      <c r="B1820" s="2" t="str">
        <f>'FICHE PRODUIT'!$H$4809</f>
        <v>Marine</v>
      </c>
      <c r="C1820" s="2" t="str">
        <f>'FICHE PRODUIT'!$S$4809</f>
        <v>W26-27</v>
      </c>
      <c r="D1820" s="2">
        <f>'FICHE PRODUIT'!$Q$4809</f>
        <v>0</v>
      </c>
      <c r="E1820" s="2" t="str">
        <f>'FICHE PRODUIT'!$S$4811</f>
        <v>PROTO</v>
      </c>
      <c r="F1820" s="2" t="str">
        <f>'FICHE PRODUIT'!$E$4813</f>
        <v>Page 135</v>
      </c>
      <c r="G1820" s="2" t="str">
        <f>'FICHE PRODUIT'!$E$4814</f>
        <v xml:space="preserve">TO DO </v>
      </c>
      <c r="H1820" s="122" t="str">
        <f>'FICHE PRODUIT'!$E$4815</f>
        <v>OCEAN SURPLUS</v>
      </c>
      <c r="I1820" s="2" t="b">
        <f>'FICHE PRODUIT'!$E$4817</f>
        <v>0</v>
      </c>
      <c r="J1820" s="2" t="str">
        <f>'FICHE PRODUIT'!$E$4819</f>
        <v>Pièce à manche</v>
      </c>
      <c r="K1820" s="2" t="str">
        <f>'FICHE PRODUIT'!$E$4820</f>
        <v>Manteau</v>
      </c>
      <c r="L1820" s="4">
        <f>'FICHE PRODUIT'!$E$4822</f>
        <v>107</v>
      </c>
      <c r="M1820" s="4">
        <f>'FICHE PRODUIT'!$E$4823</f>
        <v>15.8</v>
      </c>
      <c r="N1820" s="4">
        <f>'FICHE PRODUIT'!$E$4825</f>
        <v>122.8</v>
      </c>
      <c r="O1820" s="4">
        <f>'FICHE PRODUIT'!$E$4826</f>
        <v>5.2931596091205213</v>
      </c>
      <c r="P1820" s="4">
        <f>'FICHE PRODUIT'!$E$4828</f>
        <v>650</v>
      </c>
      <c r="Q1820" s="4">
        <f>'FICHE PRODUIT'!$E$4829</f>
        <v>260</v>
      </c>
      <c r="R1820" s="4">
        <f>'FICHE PRODUIT'!$E$4830</f>
        <v>295.45454545454544</v>
      </c>
      <c r="S1820" s="122">
        <f>'FICHE PRODUIT'!$E$4831</f>
        <v>0</v>
      </c>
      <c r="T1820" s="2">
        <f>'FICHE PRODUIT'!A4845</f>
        <v>0</v>
      </c>
      <c r="U1820" s="2">
        <f>'FICHE PRODUIT'!B4845</f>
        <v>0</v>
      </c>
      <c r="V1820" s="2">
        <f>'FICHE PRODUIT'!C4845</f>
        <v>0</v>
      </c>
      <c r="W1820" s="2">
        <f>'FICHE PRODUIT'!D4845</f>
        <v>0</v>
      </c>
      <c r="X1820" s="2">
        <f>'FICHE PRODUIT'!E4845</f>
        <v>0</v>
      </c>
      <c r="Y1820" s="2">
        <f>'FICHE PRODUIT'!F4845</f>
        <v>0</v>
      </c>
      <c r="Z1820" s="2">
        <f>'FICHE PRODUIT'!G4845</f>
        <v>0</v>
      </c>
      <c r="AA1820" s="2">
        <f>'FICHE PRODUIT'!H4845</f>
        <v>0</v>
      </c>
    </row>
    <row r="1821" spans="1:27" x14ac:dyDescent="0.2">
      <c r="A1821" s="7" t="str">
        <f>'FICHE PRODUIT'!$A$4809</f>
        <v>RAIN WINTER 2</v>
      </c>
      <c r="B1821" s="2" t="str">
        <f>'FICHE PRODUIT'!$H$4809</f>
        <v>Marine</v>
      </c>
      <c r="C1821" s="2" t="str">
        <f>'FICHE PRODUIT'!$S$4809</f>
        <v>W26-27</v>
      </c>
      <c r="D1821" s="2">
        <f>'FICHE PRODUIT'!$Q$4809</f>
        <v>0</v>
      </c>
      <c r="E1821" s="2" t="str">
        <f>'FICHE PRODUIT'!$S$4811</f>
        <v>PROTO</v>
      </c>
      <c r="F1821" s="2" t="str">
        <f>'FICHE PRODUIT'!$E$4813</f>
        <v>Page 135</v>
      </c>
      <c r="G1821" s="2" t="str">
        <f>'FICHE PRODUIT'!$E$4814</f>
        <v xml:space="preserve">TO DO </v>
      </c>
      <c r="H1821" s="122" t="str">
        <f>'FICHE PRODUIT'!$E$4815</f>
        <v>OCEAN SURPLUS</v>
      </c>
      <c r="I1821" s="2" t="b">
        <f>'FICHE PRODUIT'!$E$4817</f>
        <v>0</v>
      </c>
      <c r="J1821" s="2" t="str">
        <f>'FICHE PRODUIT'!$E$4819</f>
        <v>Pièce à manche</v>
      </c>
      <c r="K1821" s="2" t="str">
        <f>'FICHE PRODUIT'!$E$4820</f>
        <v>Manteau</v>
      </c>
      <c r="L1821" s="4">
        <f>'FICHE PRODUIT'!$E$4822</f>
        <v>107</v>
      </c>
      <c r="M1821" s="4">
        <f>'FICHE PRODUIT'!$E$4823</f>
        <v>15.8</v>
      </c>
      <c r="N1821" s="4">
        <f>'FICHE PRODUIT'!$E$4825</f>
        <v>122.8</v>
      </c>
      <c r="O1821" s="4">
        <f>'FICHE PRODUIT'!$E$4826</f>
        <v>5.2931596091205213</v>
      </c>
      <c r="P1821" s="4">
        <f>'FICHE PRODUIT'!$E$4828</f>
        <v>650</v>
      </c>
      <c r="Q1821" s="4">
        <f>'FICHE PRODUIT'!$E$4829</f>
        <v>260</v>
      </c>
      <c r="R1821" s="4">
        <f>'FICHE PRODUIT'!$E$4830</f>
        <v>295.45454545454544</v>
      </c>
      <c r="S1821" s="122">
        <f>'FICHE PRODUIT'!$E$4831</f>
        <v>0</v>
      </c>
      <c r="T1821" s="2">
        <f>'FICHE PRODUIT'!A4846</f>
        <v>0</v>
      </c>
      <c r="U1821" s="2">
        <f>'FICHE PRODUIT'!B4846</f>
        <v>0</v>
      </c>
      <c r="V1821" s="2">
        <f>'FICHE PRODUIT'!C4846</f>
        <v>0</v>
      </c>
      <c r="W1821" s="2">
        <f>'FICHE PRODUIT'!D4846</f>
        <v>0</v>
      </c>
      <c r="X1821" s="2">
        <f>'FICHE PRODUIT'!E4846</f>
        <v>0</v>
      </c>
      <c r="Y1821" s="2">
        <f>'FICHE PRODUIT'!F4846</f>
        <v>0</v>
      </c>
      <c r="Z1821" s="2">
        <f>'FICHE PRODUIT'!G4846</f>
        <v>0</v>
      </c>
      <c r="AA1821" s="2">
        <f>'FICHE PRODUIT'!H4846</f>
        <v>0</v>
      </c>
    </row>
    <row r="1822" spans="1:27" x14ac:dyDescent="0.2">
      <c r="A1822" s="7" t="str">
        <f>'FICHE PRODUIT'!$A$4809</f>
        <v>RAIN WINTER 2</v>
      </c>
      <c r="B1822" s="2" t="str">
        <f>'FICHE PRODUIT'!$H$4809</f>
        <v>Marine</v>
      </c>
      <c r="C1822" s="2" t="str">
        <f>'FICHE PRODUIT'!$S$4809</f>
        <v>W26-27</v>
      </c>
      <c r="D1822" s="2">
        <f>'FICHE PRODUIT'!$Q$4809</f>
        <v>0</v>
      </c>
      <c r="E1822" s="2" t="str">
        <f>'FICHE PRODUIT'!$S$4811</f>
        <v>PROTO</v>
      </c>
      <c r="F1822" s="2" t="str">
        <f>'FICHE PRODUIT'!$E$4813</f>
        <v>Page 135</v>
      </c>
      <c r="G1822" s="2" t="str">
        <f>'FICHE PRODUIT'!$E$4814</f>
        <v xml:space="preserve">TO DO </v>
      </c>
      <c r="H1822" s="122" t="str">
        <f>'FICHE PRODUIT'!$E$4815</f>
        <v>OCEAN SURPLUS</v>
      </c>
      <c r="I1822" s="2" t="b">
        <f>'FICHE PRODUIT'!$E$4817</f>
        <v>0</v>
      </c>
      <c r="J1822" s="2" t="str">
        <f>'FICHE PRODUIT'!$E$4819</f>
        <v>Pièce à manche</v>
      </c>
      <c r="K1822" s="2" t="str">
        <f>'FICHE PRODUIT'!$E$4820</f>
        <v>Manteau</v>
      </c>
      <c r="L1822" s="4">
        <f>'FICHE PRODUIT'!$E$4822</f>
        <v>107</v>
      </c>
      <c r="M1822" s="4">
        <f>'FICHE PRODUIT'!$E$4823</f>
        <v>15.8</v>
      </c>
      <c r="N1822" s="4">
        <f>'FICHE PRODUIT'!$E$4825</f>
        <v>122.8</v>
      </c>
      <c r="O1822" s="4">
        <f>'FICHE PRODUIT'!$E$4826</f>
        <v>5.2931596091205213</v>
      </c>
      <c r="P1822" s="4">
        <f>'FICHE PRODUIT'!$E$4828</f>
        <v>650</v>
      </c>
      <c r="Q1822" s="4">
        <f>'FICHE PRODUIT'!$E$4829</f>
        <v>260</v>
      </c>
      <c r="R1822" s="4">
        <f>'FICHE PRODUIT'!$E$4830</f>
        <v>295.45454545454544</v>
      </c>
      <c r="S1822" s="122">
        <f>'FICHE PRODUIT'!$E$4831</f>
        <v>0</v>
      </c>
      <c r="T1822" s="2">
        <f>'FICHE PRODUIT'!A4847</f>
        <v>0</v>
      </c>
      <c r="U1822" s="2">
        <f>'FICHE PRODUIT'!B4847</f>
        <v>0</v>
      </c>
      <c r="V1822" s="2">
        <f>'FICHE PRODUIT'!C4847</f>
        <v>0</v>
      </c>
      <c r="W1822" s="2">
        <f>'FICHE PRODUIT'!D4847</f>
        <v>1</v>
      </c>
      <c r="X1822" s="2">
        <f>'FICHE PRODUIT'!E4847</f>
        <v>20</v>
      </c>
      <c r="Y1822" s="2">
        <f>'FICHE PRODUIT'!F4847</f>
        <v>10</v>
      </c>
      <c r="Z1822" s="2">
        <f>'FICHE PRODUIT'!G4847</f>
        <v>10</v>
      </c>
      <c r="AA1822" s="2">
        <f>'FICHE PRODUIT'!H4847</f>
        <v>200</v>
      </c>
    </row>
    <row r="1823" spans="1:27" x14ac:dyDescent="0.2">
      <c r="A1823" s="7" t="str">
        <f>'FICHE PRODUIT'!$A$4809</f>
        <v>RAIN WINTER 2</v>
      </c>
      <c r="B1823" s="2" t="str">
        <f>'FICHE PRODUIT'!$H$4809</f>
        <v>Marine</v>
      </c>
      <c r="C1823" s="2" t="str">
        <f>'FICHE PRODUIT'!$S$4809</f>
        <v>W26-27</v>
      </c>
      <c r="D1823" s="2">
        <f>'FICHE PRODUIT'!$Q$4809</f>
        <v>0</v>
      </c>
      <c r="E1823" s="2" t="str">
        <f>'FICHE PRODUIT'!$S$4811</f>
        <v>PROTO</v>
      </c>
      <c r="F1823" s="2" t="str">
        <f>'FICHE PRODUIT'!$E$4813</f>
        <v>Page 135</v>
      </c>
      <c r="G1823" s="2" t="str">
        <f>'FICHE PRODUIT'!$E$4814</f>
        <v xml:space="preserve">TO DO </v>
      </c>
      <c r="H1823" s="122" t="str">
        <f>'FICHE PRODUIT'!$E$4815</f>
        <v>OCEAN SURPLUS</v>
      </c>
      <c r="I1823" s="2" t="b">
        <f>'FICHE PRODUIT'!$E$4817</f>
        <v>0</v>
      </c>
      <c r="J1823" s="2" t="str">
        <f>'FICHE PRODUIT'!$E$4819</f>
        <v>Pièce à manche</v>
      </c>
      <c r="K1823" s="2" t="str">
        <f>'FICHE PRODUIT'!$E$4820</f>
        <v>Manteau</v>
      </c>
      <c r="L1823" s="4">
        <f>'FICHE PRODUIT'!$E$4822</f>
        <v>107</v>
      </c>
      <c r="M1823" s="4">
        <f>'FICHE PRODUIT'!$E$4823</f>
        <v>15.8</v>
      </c>
      <c r="N1823" s="4">
        <f>'FICHE PRODUIT'!$E$4825</f>
        <v>122.8</v>
      </c>
      <c r="O1823" s="4">
        <f>'FICHE PRODUIT'!$E$4826</f>
        <v>5.2931596091205213</v>
      </c>
      <c r="P1823" s="4">
        <f>'FICHE PRODUIT'!$E$4828</f>
        <v>650</v>
      </c>
      <c r="Q1823" s="4">
        <f>'FICHE PRODUIT'!$E$4829</f>
        <v>260</v>
      </c>
      <c r="R1823" s="4">
        <f>'FICHE PRODUIT'!$E$4830</f>
        <v>295.45454545454544</v>
      </c>
      <c r="S1823" s="122">
        <f>'FICHE PRODUIT'!$E$4831</f>
        <v>0</v>
      </c>
      <c r="T1823" s="2" t="str">
        <f>'FICHE PRODUIT'!A4848</f>
        <v>Frais externe</v>
      </c>
      <c r="U1823" s="2" t="str">
        <f>'FICHE PRODUIT'!B4848</f>
        <v xml:space="preserve">Classwash </v>
      </c>
      <c r="V1823" s="2" t="str">
        <f>'FICHE PRODUIT'!C4848</f>
        <v>Teinture</v>
      </c>
      <c r="W1823" s="2">
        <f>'FICHE PRODUIT'!D4848</f>
        <v>1</v>
      </c>
      <c r="X1823" s="2">
        <f>'FICHE PRODUIT'!E4848</f>
        <v>20</v>
      </c>
      <c r="Y1823" s="2">
        <f>'FICHE PRODUIT'!F4848</f>
        <v>2</v>
      </c>
      <c r="Z1823" s="2">
        <f>'FICHE PRODUIT'!G4848</f>
        <v>2</v>
      </c>
      <c r="AA1823" s="2">
        <f>'FICHE PRODUIT'!H4848</f>
        <v>40</v>
      </c>
    </row>
    <row r="1824" spans="1:27" x14ac:dyDescent="0.2">
      <c r="A1824" s="7" t="str">
        <f>'FICHE PRODUIT'!$A$4809</f>
        <v>RAIN WINTER 2</v>
      </c>
      <c r="B1824" s="2" t="str">
        <f>'FICHE PRODUIT'!$H$4809</f>
        <v>Marine</v>
      </c>
      <c r="C1824" s="2" t="str">
        <f>'FICHE PRODUIT'!$S$4809</f>
        <v>W26-27</v>
      </c>
      <c r="D1824" s="2">
        <f>'FICHE PRODUIT'!$Q$4809</f>
        <v>0</v>
      </c>
      <c r="E1824" s="2" t="str">
        <f>'FICHE PRODUIT'!$S$4811</f>
        <v>PROTO</v>
      </c>
      <c r="F1824" s="2" t="str">
        <f>'FICHE PRODUIT'!$E$4813</f>
        <v>Page 135</v>
      </c>
      <c r="G1824" s="2" t="str">
        <f>'FICHE PRODUIT'!$E$4814</f>
        <v xml:space="preserve">TO DO </v>
      </c>
      <c r="H1824" s="122" t="str">
        <f>'FICHE PRODUIT'!$E$4815</f>
        <v>OCEAN SURPLUS</v>
      </c>
      <c r="I1824" s="2" t="b">
        <f>'FICHE PRODUIT'!$E$4817</f>
        <v>0</v>
      </c>
      <c r="J1824" s="2" t="str">
        <f>'FICHE PRODUIT'!$E$4819</f>
        <v>Pièce à manche</v>
      </c>
      <c r="K1824" s="2" t="str">
        <f>'FICHE PRODUIT'!$E$4820</f>
        <v>Manteau</v>
      </c>
      <c r="L1824" s="4">
        <f>'FICHE PRODUIT'!$E$4822</f>
        <v>107</v>
      </c>
      <c r="M1824" s="4">
        <f>'FICHE PRODUIT'!$E$4823</f>
        <v>15.8</v>
      </c>
      <c r="N1824" s="4">
        <f>'FICHE PRODUIT'!$E$4825</f>
        <v>122.8</v>
      </c>
      <c r="O1824" s="4">
        <f>'FICHE PRODUIT'!$E$4826</f>
        <v>5.2931596091205213</v>
      </c>
      <c r="P1824" s="4">
        <f>'FICHE PRODUIT'!$E$4828</f>
        <v>650</v>
      </c>
      <c r="Q1824" s="4">
        <f>'FICHE PRODUIT'!$E$4829</f>
        <v>260</v>
      </c>
      <c r="R1824" s="4">
        <f>'FICHE PRODUIT'!$E$4830</f>
        <v>295.45454545454544</v>
      </c>
      <c r="S1824" s="122">
        <f>'FICHE PRODUIT'!$E$4831</f>
        <v>0</v>
      </c>
      <c r="T1824" s="2" t="str">
        <f>'FICHE PRODUIT'!A4849</f>
        <v>Frais externe</v>
      </c>
      <c r="U1824" s="2" t="str">
        <f>'FICHE PRODUIT'!B4849</f>
        <v>Transport</v>
      </c>
      <c r="V1824" s="2" t="str">
        <f>'FICHE PRODUIT'!C4849</f>
        <v xml:space="preserve">Européen </v>
      </c>
      <c r="W1824" s="2">
        <f>'FICHE PRODUIT'!D4849</f>
        <v>1</v>
      </c>
      <c r="X1824" s="2">
        <f>'FICHE PRODUIT'!E4849</f>
        <v>20</v>
      </c>
      <c r="Y1824" s="2">
        <f>'FICHE PRODUIT'!F4849</f>
        <v>2</v>
      </c>
      <c r="Z1824" s="2">
        <f>'FICHE PRODUIT'!G4849</f>
        <v>2</v>
      </c>
      <c r="AA1824" s="2">
        <f>'FICHE PRODUIT'!H4849</f>
        <v>40</v>
      </c>
    </row>
    <row r="1825" spans="1:27" x14ac:dyDescent="0.2">
      <c r="A1825" s="7" t="str">
        <f>'FICHE PRODUIT'!$A$4809</f>
        <v>RAIN WINTER 2</v>
      </c>
      <c r="B1825" s="2" t="str">
        <f>'FICHE PRODUIT'!$H$4809</f>
        <v>Marine</v>
      </c>
      <c r="C1825" s="2" t="str">
        <f>'FICHE PRODUIT'!$S$4809</f>
        <v>W26-27</v>
      </c>
      <c r="D1825" s="2">
        <f>'FICHE PRODUIT'!$Q$4809</f>
        <v>0</v>
      </c>
      <c r="E1825" s="2" t="str">
        <f>'FICHE PRODUIT'!$S$4811</f>
        <v>PROTO</v>
      </c>
      <c r="F1825" s="2" t="str">
        <f>'FICHE PRODUIT'!$E$4813</f>
        <v>Page 135</v>
      </c>
      <c r="G1825" s="2" t="str">
        <f>'FICHE PRODUIT'!$E$4814</f>
        <v xml:space="preserve">TO DO </v>
      </c>
      <c r="H1825" s="122" t="str">
        <f>'FICHE PRODUIT'!$E$4815</f>
        <v>OCEAN SURPLUS</v>
      </c>
      <c r="I1825" s="2" t="b">
        <f>'FICHE PRODUIT'!$E$4817</f>
        <v>0</v>
      </c>
      <c r="J1825" s="2" t="str">
        <f>'FICHE PRODUIT'!$E$4819</f>
        <v>Pièce à manche</v>
      </c>
      <c r="K1825" s="2" t="str">
        <f>'FICHE PRODUIT'!$E$4820</f>
        <v>Manteau</v>
      </c>
      <c r="L1825" s="4">
        <f>'FICHE PRODUIT'!$E$4822</f>
        <v>107</v>
      </c>
      <c r="M1825" s="4">
        <f>'FICHE PRODUIT'!$E$4823</f>
        <v>15.8</v>
      </c>
      <c r="N1825" s="4">
        <f>'FICHE PRODUIT'!$E$4825</f>
        <v>122.8</v>
      </c>
      <c r="O1825" s="4">
        <f>'FICHE PRODUIT'!$E$4826</f>
        <v>5.2931596091205213</v>
      </c>
      <c r="P1825" s="4">
        <f>'FICHE PRODUIT'!$E$4828</f>
        <v>650</v>
      </c>
      <c r="Q1825" s="4">
        <f>'FICHE PRODUIT'!$E$4829</f>
        <v>260</v>
      </c>
      <c r="R1825" s="4">
        <f>'FICHE PRODUIT'!$E$4830</f>
        <v>295.45454545454544</v>
      </c>
      <c r="S1825" s="122">
        <f>'FICHE PRODUIT'!$E$4831</f>
        <v>0</v>
      </c>
      <c r="T1825" s="2" t="str">
        <f>'FICHE PRODUIT'!A4850</f>
        <v>Frais externe</v>
      </c>
      <c r="U1825" s="2" t="str">
        <f>'FICHE PRODUIT'!B4850</f>
        <v>Communication</v>
      </c>
      <c r="V1825" s="2" t="str">
        <f>'FICHE PRODUIT'!C4850</f>
        <v>Marketing</v>
      </c>
      <c r="W1825" s="2">
        <f>'FICHE PRODUIT'!D4850</f>
        <v>1</v>
      </c>
      <c r="X1825" s="2">
        <f>'FICHE PRODUIT'!E4850</f>
        <v>20</v>
      </c>
      <c r="Y1825" s="2">
        <f>'FICHE PRODUIT'!F4850</f>
        <v>0.5</v>
      </c>
      <c r="Z1825" s="2">
        <f>'FICHE PRODUIT'!G4850</f>
        <v>0.5</v>
      </c>
      <c r="AA1825" s="2">
        <f>'FICHE PRODUIT'!H4850</f>
        <v>10</v>
      </c>
    </row>
    <row r="1826" spans="1:27" x14ac:dyDescent="0.2">
      <c r="A1826" s="7" t="str">
        <f>'FICHE PRODUIT'!$A$4852</f>
        <v>RAIN WINTER 2</v>
      </c>
      <c r="B1826" s="2" t="str">
        <f>'FICHE PRODUIT'!$H$4852</f>
        <v>Brown</v>
      </c>
      <c r="C1826" s="2" t="str">
        <f>'FICHE PRODUIT'!$S$4852</f>
        <v>W26-27</v>
      </c>
      <c r="D1826" s="2">
        <f>'FICHE PRODUIT'!$Q$4852</f>
        <v>0</v>
      </c>
      <c r="E1826" s="2" t="str">
        <f>'FICHE PRODUIT'!$S$4854</f>
        <v xml:space="preserve">REPORT / CANCEL </v>
      </c>
      <c r="F1826" s="2" t="str">
        <f>'FICHE PRODUIT'!$E$4856</f>
        <v>Page 136</v>
      </c>
      <c r="G1826" s="2" t="str">
        <f>'FICHE PRODUIT'!$E$4857</f>
        <v xml:space="preserve">Not need </v>
      </c>
      <c r="H1826" s="122" t="str">
        <f>'FICHE PRODUIT'!$E$4858</f>
        <v>OCEAN SURPLUS</v>
      </c>
      <c r="I1826" s="2" t="b">
        <f>'FICHE PRODUIT'!$E$4860</f>
        <v>0</v>
      </c>
      <c r="J1826" s="2" t="str">
        <f>'FICHE PRODUIT'!$E$4862</f>
        <v>Pièce à manche</v>
      </c>
      <c r="K1826" s="2" t="str">
        <f>'FICHE PRODUIT'!$E$4863</f>
        <v>Manteau</v>
      </c>
      <c r="L1826" s="4">
        <f>'FICHE PRODUIT'!$E$4865</f>
        <v>107</v>
      </c>
      <c r="M1826" s="4">
        <f>'FICHE PRODUIT'!$E$4866</f>
        <v>41.11</v>
      </c>
      <c r="N1826" s="4">
        <f>'FICHE PRODUIT'!$E$4868</f>
        <v>148.11000000000001</v>
      </c>
      <c r="O1826" s="4">
        <f>'FICHE PRODUIT'!$E$4869</f>
        <v>4.3886300722436022</v>
      </c>
      <c r="P1826" s="4">
        <f>'FICHE PRODUIT'!$E$4871</f>
        <v>650</v>
      </c>
      <c r="Q1826" s="4">
        <f>'FICHE PRODUIT'!$E$4872</f>
        <v>260</v>
      </c>
      <c r="R1826" s="4">
        <f>'FICHE PRODUIT'!$E$4873</f>
        <v>295.45454545454544</v>
      </c>
      <c r="S1826" s="122">
        <f>'FICHE PRODUIT'!$E$4874</f>
        <v>0</v>
      </c>
      <c r="T1826" s="2" t="str">
        <f>'FICHE PRODUIT'!A4879</f>
        <v>FABRIC</v>
      </c>
      <c r="U1826" s="2" t="str">
        <f>'FICHE PRODUIT'!B4879</f>
        <v>ALBANO MORGADO</v>
      </c>
      <c r="V1826" s="2" t="str">
        <f>'FICHE PRODUIT'!C4879</f>
        <v>35 16673 I 001</v>
      </c>
      <c r="W1826" s="2">
        <f>'FICHE PRODUIT'!D4879</f>
        <v>2.6</v>
      </c>
      <c r="X1826" s="2">
        <f>'FICHE PRODUIT'!E4879</f>
        <v>0</v>
      </c>
      <c r="Y1826" s="2">
        <f>'FICHE PRODUIT'!F4879</f>
        <v>14.35</v>
      </c>
      <c r="Z1826" s="2">
        <f>'FICHE PRODUIT'!G4879</f>
        <v>37.31</v>
      </c>
      <c r="AA1826" s="2">
        <f>'FICHE PRODUIT'!H4879</f>
        <v>0</v>
      </c>
    </row>
    <row r="1827" spans="1:27" x14ac:dyDescent="0.2">
      <c r="A1827" s="7" t="str">
        <f>'FICHE PRODUIT'!$A$4852</f>
        <v>RAIN WINTER 2</v>
      </c>
      <c r="B1827" s="2" t="str">
        <f>'FICHE PRODUIT'!$H$4852</f>
        <v>Brown</v>
      </c>
      <c r="C1827" s="2" t="str">
        <f>'FICHE PRODUIT'!$S$4852</f>
        <v>W26-27</v>
      </c>
      <c r="D1827" s="2">
        <f>'FICHE PRODUIT'!$Q$4852</f>
        <v>0</v>
      </c>
      <c r="E1827" s="2" t="str">
        <f>'FICHE PRODUIT'!$S$4854</f>
        <v xml:space="preserve">REPORT / CANCEL </v>
      </c>
      <c r="F1827" s="2" t="str">
        <f>'FICHE PRODUIT'!$E$4856</f>
        <v>Page 136</v>
      </c>
      <c r="G1827" s="2" t="str">
        <f>'FICHE PRODUIT'!$E$4857</f>
        <v xml:space="preserve">Not need </v>
      </c>
      <c r="H1827" s="122" t="str">
        <f>'FICHE PRODUIT'!$E$4858</f>
        <v>OCEAN SURPLUS</v>
      </c>
      <c r="I1827" s="2" t="b">
        <f>'FICHE PRODUIT'!$E$4860</f>
        <v>0</v>
      </c>
      <c r="J1827" s="2" t="str">
        <f>'FICHE PRODUIT'!$E$4862</f>
        <v>Pièce à manche</v>
      </c>
      <c r="K1827" s="2" t="str">
        <f>'FICHE PRODUIT'!$E$4863</f>
        <v>Manteau</v>
      </c>
      <c r="L1827" s="4">
        <f>'FICHE PRODUIT'!$E$4865</f>
        <v>107</v>
      </c>
      <c r="M1827" s="4">
        <f>'FICHE PRODUIT'!$E$4866</f>
        <v>41.11</v>
      </c>
      <c r="N1827" s="4">
        <f>'FICHE PRODUIT'!$E$4868</f>
        <v>148.11000000000001</v>
      </c>
      <c r="O1827" s="4">
        <f>'FICHE PRODUIT'!$E$4869</f>
        <v>4.3886300722436022</v>
      </c>
      <c r="P1827" s="4">
        <f>'FICHE PRODUIT'!$E$4871</f>
        <v>650</v>
      </c>
      <c r="Q1827" s="4">
        <f>'FICHE PRODUIT'!$E$4872</f>
        <v>260</v>
      </c>
      <c r="R1827" s="4">
        <f>'FICHE PRODUIT'!$E$4873</f>
        <v>295.45454545454544</v>
      </c>
      <c r="S1827" s="122">
        <f>'FICHE PRODUIT'!$E$4874</f>
        <v>0</v>
      </c>
      <c r="T1827" s="2" t="str">
        <f>'FICHE PRODUIT'!A4880</f>
        <v>BOUTONS</v>
      </c>
      <c r="U1827" s="2" t="str">
        <f>'FICHE PRODUIT'!B4880</f>
        <v>LOUROPEL</v>
      </c>
      <c r="V1827" s="2" t="str">
        <f>'FICHE PRODUIT'!C4880</f>
        <v>BT2</v>
      </c>
      <c r="W1827" s="2">
        <f>'FICHE PRODUIT'!D4880</f>
        <v>10</v>
      </c>
      <c r="X1827" s="2">
        <f>'FICHE PRODUIT'!E4880</f>
        <v>0</v>
      </c>
      <c r="Y1827" s="2">
        <f>'FICHE PRODUIT'!F4880</f>
        <v>0.13</v>
      </c>
      <c r="Z1827" s="2">
        <f>'FICHE PRODUIT'!G4880</f>
        <v>1.3</v>
      </c>
      <c r="AA1827" s="2">
        <f>'FICHE PRODUIT'!H4880</f>
        <v>0</v>
      </c>
    </row>
    <row r="1828" spans="1:27" x14ac:dyDescent="0.2">
      <c r="A1828" s="7" t="str">
        <f>'FICHE PRODUIT'!$A$4852</f>
        <v>RAIN WINTER 2</v>
      </c>
      <c r="B1828" s="2" t="str">
        <f>'FICHE PRODUIT'!$H$4852</f>
        <v>Brown</v>
      </c>
      <c r="C1828" s="2" t="str">
        <f>'FICHE PRODUIT'!$S$4852</f>
        <v>W26-27</v>
      </c>
      <c r="D1828" s="2">
        <f>'FICHE PRODUIT'!$Q$4852</f>
        <v>0</v>
      </c>
      <c r="E1828" s="2" t="str">
        <f>'FICHE PRODUIT'!$S$4854</f>
        <v xml:space="preserve">REPORT / CANCEL </v>
      </c>
      <c r="F1828" s="2" t="str">
        <f>'FICHE PRODUIT'!$E$4856</f>
        <v>Page 136</v>
      </c>
      <c r="G1828" s="2" t="str">
        <f>'FICHE PRODUIT'!$E$4857</f>
        <v xml:space="preserve">Not need </v>
      </c>
      <c r="H1828" s="122" t="str">
        <f>'FICHE PRODUIT'!$E$4858</f>
        <v>OCEAN SURPLUS</v>
      </c>
      <c r="I1828" s="2" t="b">
        <f>'FICHE PRODUIT'!$E$4860</f>
        <v>0</v>
      </c>
      <c r="J1828" s="2" t="str">
        <f>'FICHE PRODUIT'!$E$4862</f>
        <v>Pièce à manche</v>
      </c>
      <c r="K1828" s="2" t="str">
        <f>'FICHE PRODUIT'!$E$4863</f>
        <v>Manteau</v>
      </c>
      <c r="L1828" s="4">
        <f>'FICHE PRODUIT'!$E$4865</f>
        <v>107</v>
      </c>
      <c r="M1828" s="4">
        <f>'FICHE PRODUIT'!$E$4866</f>
        <v>41.11</v>
      </c>
      <c r="N1828" s="4">
        <f>'FICHE PRODUIT'!$E$4868</f>
        <v>148.11000000000001</v>
      </c>
      <c r="O1828" s="4">
        <f>'FICHE PRODUIT'!$E$4869</f>
        <v>4.3886300722436022</v>
      </c>
      <c r="P1828" s="4">
        <f>'FICHE PRODUIT'!$E$4871</f>
        <v>650</v>
      </c>
      <c r="Q1828" s="4">
        <f>'FICHE PRODUIT'!$E$4872</f>
        <v>260</v>
      </c>
      <c r="R1828" s="4">
        <f>'FICHE PRODUIT'!$E$4873</f>
        <v>295.45454545454544</v>
      </c>
      <c r="S1828" s="122">
        <f>'FICHE PRODUIT'!$E$4874</f>
        <v>0</v>
      </c>
      <c r="T1828" s="2">
        <f>'FICHE PRODUIT'!A4881</f>
        <v>0</v>
      </c>
      <c r="U1828" s="2">
        <f>'FICHE PRODUIT'!B4881</f>
        <v>0</v>
      </c>
      <c r="V1828" s="2">
        <f>'FICHE PRODUIT'!C4881</f>
        <v>0</v>
      </c>
      <c r="W1828" s="2">
        <f>'FICHE PRODUIT'!D4881</f>
        <v>0</v>
      </c>
      <c r="X1828" s="2">
        <f>'FICHE PRODUIT'!E4881</f>
        <v>0</v>
      </c>
      <c r="Y1828" s="2">
        <f>'FICHE PRODUIT'!F4881</f>
        <v>0</v>
      </c>
      <c r="Z1828" s="2">
        <f>'FICHE PRODUIT'!G4881</f>
        <v>0</v>
      </c>
      <c r="AA1828" s="2">
        <f>'FICHE PRODUIT'!H4881</f>
        <v>0</v>
      </c>
    </row>
    <row r="1829" spans="1:27" x14ac:dyDescent="0.2">
      <c r="A1829" s="7" t="str">
        <f>'FICHE PRODUIT'!$A$4852</f>
        <v>RAIN WINTER 2</v>
      </c>
      <c r="B1829" s="2" t="str">
        <f>'FICHE PRODUIT'!$H$4852</f>
        <v>Brown</v>
      </c>
      <c r="C1829" s="2" t="str">
        <f>'FICHE PRODUIT'!$S$4852</f>
        <v>W26-27</v>
      </c>
      <c r="D1829" s="2">
        <f>'FICHE PRODUIT'!$Q$4852</f>
        <v>0</v>
      </c>
      <c r="E1829" s="2" t="str">
        <f>'FICHE PRODUIT'!$S$4854</f>
        <v xml:space="preserve">REPORT / CANCEL </v>
      </c>
      <c r="F1829" s="2" t="str">
        <f>'FICHE PRODUIT'!$E$4856</f>
        <v>Page 136</v>
      </c>
      <c r="G1829" s="2" t="str">
        <f>'FICHE PRODUIT'!$E$4857</f>
        <v xml:space="preserve">Not need </v>
      </c>
      <c r="H1829" s="122" t="str">
        <f>'FICHE PRODUIT'!$E$4858</f>
        <v>OCEAN SURPLUS</v>
      </c>
      <c r="I1829" s="2" t="b">
        <f>'FICHE PRODUIT'!$E$4860</f>
        <v>0</v>
      </c>
      <c r="J1829" s="2" t="str">
        <f>'FICHE PRODUIT'!$E$4862</f>
        <v>Pièce à manche</v>
      </c>
      <c r="K1829" s="2" t="str">
        <f>'FICHE PRODUIT'!$E$4863</f>
        <v>Manteau</v>
      </c>
      <c r="L1829" s="4">
        <f>'FICHE PRODUIT'!$E$4865</f>
        <v>107</v>
      </c>
      <c r="M1829" s="4">
        <f>'FICHE PRODUIT'!$E$4866</f>
        <v>41.11</v>
      </c>
      <c r="N1829" s="4">
        <f>'FICHE PRODUIT'!$E$4868</f>
        <v>148.11000000000001</v>
      </c>
      <c r="O1829" s="4">
        <f>'FICHE PRODUIT'!$E$4869</f>
        <v>4.3886300722436022</v>
      </c>
      <c r="P1829" s="4">
        <f>'FICHE PRODUIT'!$E$4871</f>
        <v>650</v>
      </c>
      <c r="Q1829" s="4">
        <f>'FICHE PRODUIT'!$E$4872</f>
        <v>260</v>
      </c>
      <c r="R1829" s="4">
        <f>'FICHE PRODUIT'!$E$4873</f>
        <v>295.45454545454544</v>
      </c>
      <c r="S1829" s="122">
        <f>'FICHE PRODUIT'!$E$4874</f>
        <v>0</v>
      </c>
      <c r="T1829" s="2">
        <f>'FICHE PRODUIT'!A4882</f>
        <v>0</v>
      </c>
      <c r="U1829" s="2">
        <f>'FICHE PRODUIT'!B4882</f>
        <v>0</v>
      </c>
      <c r="V1829" s="2">
        <f>'FICHE PRODUIT'!C4882</f>
        <v>0</v>
      </c>
      <c r="W1829" s="2">
        <f>'FICHE PRODUIT'!D4882</f>
        <v>0</v>
      </c>
      <c r="X1829" s="2">
        <f>'FICHE PRODUIT'!E4882</f>
        <v>0</v>
      </c>
      <c r="Y1829" s="2">
        <f>'FICHE PRODUIT'!F4882</f>
        <v>0</v>
      </c>
      <c r="Z1829" s="2">
        <f>'FICHE PRODUIT'!G4882</f>
        <v>0</v>
      </c>
      <c r="AA1829" s="2">
        <f>'FICHE PRODUIT'!H4882</f>
        <v>0</v>
      </c>
    </row>
    <row r="1830" spans="1:27" x14ac:dyDescent="0.2">
      <c r="A1830" s="7" t="str">
        <f>'FICHE PRODUIT'!$A$4852</f>
        <v>RAIN WINTER 2</v>
      </c>
      <c r="B1830" s="2" t="str">
        <f>'FICHE PRODUIT'!$H$4852</f>
        <v>Brown</v>
      </c>
      <c r="C1830" s="2" t="str">
        <f>'FICHE PRODUIT'!$S$4852</f>
        <v>W26-27</v>
      </c>
      <c r="D1830" s="2">
        <f>'FICHE PRODUIT'!$Q$4852</f>
        <v>0</v>
      </c>
      <c r="E1830" s="2" t="str">
        <f>'FICHE PRODUIT'!$S$4854</f>
        <v xml:space="preserve">REPORT / CANCEL </v>
      </c>
      <c r="F1830" s="2" t="str">
        <f>'FICHE PRODUIT'!$E$4856</f>
        <v>Page 136</v>
      </c>
      <c r="G1830" s="2" t="str">
        <f>'FICHE PRODUIT'!$E$4857</f>
        <v xml:space="preserve">Not need </v>
      </c>
      <c r="H1830" s="122" t="str">
        <f>'FICHE PRODUIT'!$E$4858</f>
        <v>OCEAN SURPLUS</v>
      </c>
      <c r="I1830" s="2" t="b">
        <f>'FICHE PRODUIT'!$E$4860</f>
        <v>0</v>
      </c>
      <c r="J1830" s="2" t="str">
        <f>'FICHE PRODUIT'!$E$4862</f>
        <v>Pièce à manche</v>
      </c>
      <c r="K1830" s="2" t="str">
        <f>'FICHE PRODUIT'!$E$4863</f>
        <v>Manteau</v>
      </c>
      <c r="L1830" s="4">
        <f>'FICHE PRODUIT'!$E$4865</f>
        <v>107</v>
      </c>
      <c r="M1830" s="4">
        <f>'FICHE PRODUIT'!$E$4866</f>
        <v>41.11</v>
      </c>
      <c r="N1830" s="4">
        <f>'FICHE PRODUIT'!$E$4868</f>
        <v>148.11000000000001</v>
      </c>
      <c r="O1830" s="4">
        <f>'FICHE PRODUIT'!$E$4869</f>
        <v>4.3886300722436022</v>
      </c>
      <c r="P1830" s="4">
        <f>'FICHE PRODUIT'!$E$4871</f>
        <v>650</v>
      </c>
      <c r="Q1830" s="4">
        <f>'FICHE PRODUIT'!$E$4872</f>
        <v>260</v>
      </c>
      <c r="R1830" s="4">
        <f>'FICHE PRODUIT'!$E$4873</f>
        <v>295.45454545454544</v>
      </c>
      <c r="S1830" s="122">
        <f>'FICHE PRODUIT'!$E$4874</f>
        <v>0</v>
      </c>
      <c r="T1830" s="2">
        <f>'FICHE PRODUIT'!A4883</f>
        <v>0</v>
      </c>
      <c r="U1830" s="2">
        <f>'FICHE PRODUIT'!B4883</f>
        <v>0</v>
      </c>
      <c r="V1830" s="2">
        <f>'FICHE PRODUIT'!C4883</f>
        <v>0</v>
      </c>
      <c r="W1830" s="2">
        <f>'FICHE PRODUIT'!D4883</f>
        <v>0</v>
      </c>
      <c r="X1830" s="2">
        <f>'FICHE PRODUIT'!E4883</f>
        <v>0</v>
      </c>
      <c r="Y1830" s="2">
        <f>'FICHE PRODUIT'!F4883</f>
        <v>0</v>
      </c>
      <c r="Z1830" s="2">
        <f>'FICHE PRODUIT'!G4883</f>
        <v>0</v>
      </c>
      <c r="AA1830" s="2">
        <f>'FICHE PRODUIT'!H4883</f>
        <v>0</v>
      </c>
    </row>
    <row r="1831" spans="1:27" x14ac:dyDescent="0.2">
      <c r="A1831" s="7" t="str">
        <f>'FICHE PRODUIT'!$A$4852</f>
        <v>RAIN WINTER 2</v>
      </c>
      <c r="B1831" s="2" t="str">
        <f>'FICHE PRODUIT'!$H$4852</f>
        <v>Brown</v>
      </c>
      <c r="C1831" s="2" t="str">
        <f>'FICHE PRODUIT'!$S$4852</f>
        <v>W26-27</v>
      </c>
      <c r="D1831" s="2">
        <f>'FICHE PRODUIT'!$Q$4852</f>
        <v>0</v>
      </c>
      <c r="E1831" s="2" t="str">
        <f>'FICHE PRODUIT'!$S$4854</f>
        <v xml:space="preserve">REPORT / CANCEL </v>
      </c>
      <c r="F1831" s="2" t="str">
        <f>'FICHE PRODUIT'!$E$4856</f>
        <v>Page 136</v>
      </c>
      <c r="G1831" s="2" t="str">
        <f>'FICHE PRODUIT'!$E$4857</f>
        <v xml:space="preserve">Not need </v>
      </c>
      <c r="H1831" s="122" t="str">
        <f>'FICHE PRODUIT'!$E$4858</f>
        <v>OCEAN SURPLUS</v>
      </c>
      <c r="I1831" s="2" t="b">
        <f>'FICHE PRODUIT'!$E$4860</f>
        <v>0</v>
      </c>
      <c r="J1831" s="2" t="str">
        <f>'FICHE PRODUIT'!$E$4862</f>
        <v>Pièce à manche</v>
      </c>
      <c r="K1831" s="2" t="str">
        <f>'FICHE PRODUIT'!$E$4863</f>
        <v>Manteau</v>
      </c>
      <c r="L1831" s="4">
        <f>'FICHE PRODUIT'!$E$4865</f>
        <v>107</v>
      </c>
      <c r="M1831" s="4">
        <f>'FICHE PRODUIT'!$E$4866</f>
        <v>41.11</v>
      </c>
      <c r="N1831" s="4">
        <f>'FICHE PRODUIT'!$E$4868</f>
        <v>148.11000000000001</v>
      </c>
      <c r="O1831" s="4">
        <f>'FICHE PRODUIT'!$E$4869</f>
        <v>4.3886300722436022</v>
      </c>
      <c r="P1831" s="4">
        <f>'FICHE PRODUIT'!$E$4871</f>
        <v>650</v>
      </c>
      <c r="Q1831" s="4">
        <f>'FICHE PRODUIT'!$E$4872</f>
        <v>260</v>
      </c>
      <c r="R1831" s="4">
        <f>'FICHE PRODUIT'!$E$4873</f>
        <v>295.45454545454544</v>
      </c>
      <c r="S1831" s="122">
        <f>'FICHE PRODUIT'!$E$4874</f>
        <v>0</v>
      </c>
      <c r="T1831" s="2">
        <f>'FICHE PRODUIT'!A4884</f>
        <v>0</v>
      </c>
      <c r="U1831" s="2">
        <f>'FICHE PRODUIT'!B4884</f>
        <v>0</v>
      </c>
      <c r="V1831" s="2">
        <f>'FICHE PRODUIT'!C4884</f>
        <v>0</v>
      </c>
      <c r="W1831" s="2">
        <f>'FICHE PRODUIT'!D4884</f>
        <v>0</v>
      </c>
      <c r="X1831" s="2">
        <f>'FICHE PRODUIT'!E4884</f>
        <v>0</v>
      </c>
      <c r="Y1831" s="2">
        <f>'FICHE PRODUIT'!F4884</f>
        <v>0</v>
      </c>
      <c r="Z1831" s="2">
        <f>'FICHE PRODUIT'!G4884</f>
        <v>0</v>
      </c>
      <c r="AA1831" s="2">
        <f>'FICHE PRODUIT'!H4884</f>
        <v>0</v>
      </c>
    </row>
    <row r="1832" spans="1:27" x14ac:dyDescent="0.2">
      <c r="A1832" s="7" t="str">
        <f>'FICHE PRODUIT'!$A$4852</f>
        <v>RAIN WINTER 2</v>
      </c>
      <c r="B1832" s="2" t="str">
        <f>'FICHE PRODUIT'!$H$4852</f>
        <v>Brown</v>
      </c>
      <c r="C1832" s="2" t="str">
        <f>'FICHE PRODUIT'!$S$4852</f>
        <v>W26-27</v>
      </c>
      <c r="D1832" s="2">
        <f>'FICHE PRODUIT'!$Q$4852</f>
        <v>0</v>
      </c>
      <c r="E1832" s="2" t="str">
        <f>'FICHE PRODUIT'!$S$4854</f>
        <v xml:space="preserve">REPORT / CANCEL </v>
      </c>
      <c r="F1832" s="2" t="str">
        <f>'FICHE PRODUIT'!$E$4856</f>
        <v>Page 136</v>
      </c>
      <c r="G1832" s="2" t="str">
        <f>'FICHE PRODUIT'!$E$4857</f>
        <v xml:space="preserve">Not need </v>
      </c>
      <c r="H1832" s="122" t="str">
        <f>'FICHE PRODUIT'!$E$4858</f>
        <v>OCEAN SURPLUS</v>
      </c>
      <c r="I1832" s="2" t="b">
        <f>'FICHE PRODUIT'!$E$4860</f>
        <v>0</v>
      </c>
      <c r="J1832" s="2" t="str">
        <f>'FICHE PRODUIT'!$E$4862</f>
        <v>Pièce à manche</v>
      </c>
      <c r="K1832" s="2" t="str">
        <f>'FICHE PRODUIT'!$E$4863</f>
        <v>Manteau</v>
      </c>
      <c r="L1832" s="4">
        <f>'FICHE PRODUIT'!$E$4865</f>
        <v>107</v>
      </c>
      <c r="M1832" s="4">
        <f>'FICHE PRODUIT'!$E$4866</f>
        <v>41.11</v>
      </c>
      <c r="N1832" s="4">
        <f>'FICHE PRODUIT'!$E$4868</f>
        <v>148.11000000000001</v>
      </c>
      <c r="O1832" s="4">
        <f>'FICHE PRODUIT'!$E$4869</f>
        <v>4.3886300722436022</v>
      </c>
      <c r="P1832" s="4">
        <f>'FICHE PRODUIT'!$E$4871</f>
        <v>650</v>
      </c>
      <c r="Q1832" s="4">
        <f>'FICHE PRODUIT'!$E$4872</f>
        <v>260</v>
      </c>
      <c r="R1832" s="4">
        <f>'FICHE PRODUIT'!$E$4873</f>
        <v>295.45454545454544</v>
      </c>
      <c r="S1832" s="122">
        <f>'FICHE PRODUIT'!$E$4874</f>
        <v>0</v>
      </c>
      <c r="T1832" s="2">
        <f>'FICHE PRODUIT'!A4885</f>
        <v>0</v>
      </c>
      <c r="U1832" s="2">
        <f>'FICHE PRODUIT'!B4885</f>
        <v>0</v>
      </c>
      <c r="V1832" s="2">
        <f>'FICHE PRODUIT'!C4885</f>
        <v>0</v>
      </c>
      <c r="W1832" s="2">
        <f>'FICHE PRODUIT'!D4885</f>
        <v>0</v>
      </c>
      <c r="X1832" s="2">
        <f>'FICHE PRODUIT'!E4885</f>
        <v>0</v>
      </c>
      <c r="Y1832" s="2">
        <f>'FICHE PRODUIT'!F4885</f>
        <v>0</v>
      </c>
      <c r="Z1832" s="2">
        <f>'FICHE PRODUIT'!G4885</f>
        <v>0</v>
      </c>
      <c r="AA1832" s="2">
        <f>'FICHE PRODUIT'!H4885</f>
        <v>0</v>
      </c>
    </row>
    <row r="1833" spans="1:27" x14ac:dyDescent="0.2">
      <c r="A1833" s="7" t="str">
        <f>'FICHE PRODUIT'!$A$4852</f>
        <v>RAIN WINTER 2</v>
      </c>
      <c r="B1833" s="2" t="str">
        <f>'FICHE PRODUIT'!$H$4852</f>
        <v>Brown</v>
      </c>
      <c r="C1833" s="2" t="str">
        <f>'FICHE PRODUIT'!$S$4852</f>
        <v>W26-27</v>
      </c>
      <c r="D1833" s="2">
        <f>'FICHE PRODUIT'!$Q$4852</f>
        <v>0</v>
      </c>
      <c r="E1833" s="2" t="str">
        <f>'FICHE PRODUIT'!$S$4854</f>
        <v xml:space="preserve">REPORT / CANCEL </v>
      </c>
      <c r="F1833" s="2" t="str">
        <f>'FICHE PRODUIT'!$E$4856</f>
        <v>Page 136</v>
      </c>
      <c r="G1833" s="2" t="str">
        <f>'FICHE PRODUIT'!$E$4857</f>
        <v xml:space="preserve">Not need </v>
      </c>
      <c r="H1833" s="122" t="str">
        <f>'FICHE PRODUIT'!$E$4858</f>
        <v>OCEAN SURPLUS</v>
      </c>
      <c r="I1833" s="2" t="b">
        <f>'FICHE PRODUIT'!$E$4860</f>
        <v>0</v>
      </c>
      <c r="J1833" s="2" t="str">
        <f>'FICHE PRODUIT'!$E$4862</f>
        <v>Pièce à manche</v>
      </c>
      <c r="K1833" s="2" t="str">
        <f>'FICHE PRODUIT'!$E$4863</f>
        <v>Manteau</v>
      </c>
      <c r="L1833" s="4">
        <f>'FICHE PRODUIT'!$E$4865</f>
        <v>107</v>
      </c>
      <c r="M1833" s="4">
        <f>'FICHE PRODUIT'!$E$4866</f>
        <v>41.11</v>
      </c>
      <c r="N1833" s="4">
        <f>'FICHE PRODUIT'!$E$4868</f>
        <v>148.11000000000001</v>
      </c>
      <c r="O1833" s="4">
        <f>'FICHE PRODUIT'!$E$4869</f>
        <v>4.3886300722436022</v>
      </c>
      <c r="P1833" s="4">
        <f>'FICHE PRODUIT'!$E$4871</f>
        <v>650</v>
      </c>
      <c r="Q1833" s="4">
        <f>'FICHE PRODUIT'!$E$4872</f>
        <v>260</v>
      </c>
      <c r="R1833" s="4">
        <f>'FICHE PRODUIT'!$E$4873</f>
        <v>295.45454545454544</v>
      </c>
      <c r="S1833" s="122">
        <f>'FICHE PRODUIT'!$E$4874</f>
        <v>0</v>
      </c>
      <c r="T1833" s="2">
        <f>'FICHE PRODUIT'!A4886</f>
        <v>0</v>
      </c>
      <c r="U1833" s="2">
        <f>'FICHE PRODUIT'!B4886</f>
        <v>0</v>
      </c>
      <c r="V1833" s="2">
        <f>'FICHE PRODUIT'!C4886</f>
        <v>0</v>
      </c>
      <c r="W1833" s="2">
        <f>'FICHE PRODUIT'!D4886</f>
        <v>0</v>
      </c>
      <c r="X1833" s="2">
        <f>'FICHE PRODUIT'!E4886</f>
        <v>0</v>
      </c>
      <c r="Y1833" s="2">
        <f>'FICHE PRODUIT'!F4886</f>
        <v>0</v>
      </c>
      <c r="Z1833" s="2">
        <f>'FICHE PRODUIT'!G4886</f>
        <v>0</v>
      </c>
      <c r="AA1833" s="2">
        <f>'FICHE PRODUIT'!H4886</f>
        <v>0</v>
      </c>
    </row>
    <row r="1834" spans="1:27" x14ac:dyDescent="0.2">
      <c r="A1834" s="7" t="str">
        <f>'FICHE PRODUIT'!$A$4852</f>
        <v>RAIN WINTER 2</v>
      </c>
      <c r="B1834" s="2" t="str">
        <f>'FICHE PRODUIT'!$H$4852</f>
        <v>Brown</v>
      </c>
      <c r="C1834" s="2" t="str">
        <f>'FICHE PRODUIT'!$S$4852</f>
        <v>W26-27</v>
      </c>
      <c r="D1834" s="2">
        <f>'FICHE PRODUIT'!$Q$4852</f>
        <v>0</v>
      </c>
      <c r="E1834" s="2" t="str">
        <f>'FICHE PRODUIT'!$S$4854</f>
        <v xml:space="preserve">REPORT / CANCEL </v>
      </c>
      <c r="F1834" s="2" t="str">
        <f>'FICHE PRODUIT'!$E$4856</f>
        <v>Page 136</v>
      </c>
      <c r="G1834" s="2" t="str">
        <f>'FICHE PRODUIT'!$E$4857</f>
        <v xml:space="preserve">Not need </v>
      </c>
      <c r="H1834" s="122" t="str">
        <f>'FICHE PRODUIT'!$E$4858</f>
        <v>OCEAN SURPLUS</v>
      </c>
      <c r="I1834" s="2" t="b">
        <f>'FICHE PRODUIT'!$E$4860</f>
        <v>0</v>
      </c>
      <c r="J1834" s="2" t="str">
        <f>'FICHE PRODUIT'!$E$4862</f>
        <v>Pièce à manche</v>
      </c>
      <c r="K1834" s="2" t="str">
        <f>'FICHE PRODUIT'!$E$4863</f>
        <v>Manteau</v>
      </c>
      <c r="L1834" s="4">
        <f>'FICHE PRODUIT'!$E$4865</f>
        <v>107</v>
      </c>
      <c r="M1834" s="4">
        <f>'FICHE PRODUIT'!$E$4866</f>
        <v>41.11</v>
      </c>
      <c r="N1834" s="4">
        <f>'FICHE PRODUIT'!$E$4868</f>
        <v>148.11000000000001</v>
      </c>
      <c r="O1834" s="4">
        <f>'FICHE PRODUIT'!$E$4869</f>
        <v>4.3886300722436022</v>
      </c>
      <c r="P1834" s="4">
        <f>'FICHE PRODUIT'!$E$4871</f>
        <v>650</v>
      </c>
      <c r="Q1834" s="4">
        <f>'FICHE PRODUIT'!$E$4872</f>
        <v>260</v>
      </c>
      <c r="R1834" s="4">
        <f>'FICHE PRODUIT'!$E$4873</f>
        <v>295.45454545454544</v>
      </c>
      <c r="S1834" s="122">
        <f>'FICHE PRODUIT'!$E$4874</f>
        <v>0</v>
      </c>
      <c r="T1834" s="2">
        <f>'FICHE PRODUIT'!A4887</f>
        <v>0</v>
      </c>
      <c r="U1834" s="2">
        <f>'FICHE PRODUIT'!B4887</f>
        <v>0</v>
      </c>
      <c r="V1834" s="2">
        <f>'FICHE PRODUIT'!C4887</f>
        <v>0</v>
      </c>
      <c r="W1834" s="2">
        <f>'FICHE PRODUIT'!D4887</f>
        <v>0</v>
      </c>
      <c r="X1834" s="2">
        <f>'FICHE PRODUIT'!E4887</f>
        <v>0</v>
      </c>
      <c r="Y1834" s="2">
        <f>'FICHE PRODUIT'!F4887</f>
        <v>0</v>
      </c>
      <c r="Z1834" s="2">
        <f>'FICHE PRODUIT'!G4887</f>
        <v>0</v>
      </c>
      <c r="AA1834" s="2">
        <f>'FICHE PRODUIT'!H4887</f>
        <v>0</v>
      </c>
    </row>
    <row r="1835" spans="1:27" x14ac:dyDescent="0.2">
      <c r="A1835" s="7" t="str">
        <f>'FICHE PRODUIT'!$A$4852</f>
        <v>RAIN WINTER 2</v>
      </c>
      <c r="B1835" s="2" t="str">
        <f>'FICHE PRODUIT'!$H$4852</f>
        <v>Brown</v>
      </c>
      <c r="C1835" s="2" t="str">
        <f>'FICHE PRODUIT'!$S$4852</f>
        <v>W26-27</v>
      </c>
      <c r="D1835" s="2">
        <f>'FICHE PRODUIT'!$Q$4852</f>
        <v>0</v>
      </c>
      <c r="E1835" s="2" t="str">
        <f>'FICHE PRODUIT'!$S$4854</f>
        <v xml:space="preserve">REPORT / CANCEL </v>
      </c>
      <c r="F1835" s="2" t="str">
        <f>'FICHE PRODUIT'!$E$4856</f>
        <v>Page 136</v>
      </c>
      <c r="G1835" s="2" t="str">
        <f>'FICHE PRODUIT'!$E$4857</f>
        <v xml:space="preserve">Not need </v>
      </c>
      <c r="H1835" s="122" t="str">
        <f>'FICHE PRODUIT'!$E$4858</f>
        <v>OCEAN SURPLUS</v>
      </c>
      <c r="I1835" s="2" t="b">
        <f>'FICHE PRODUIT'!$E$4860</f>
        <v>0</v>
      </c>
      <c r="J1835" s="2" t="str">
        <f>'FICHE PRODUIT'!$E$4862</f>
        <v>Pièce à manche</v>
      </c>
      <c r="K1835" s="2" t="str">
        <f>'FICHE PRODUIT'!$E$4863</f>
        <v>Manteau</v>
      </c>
      <c r="L1835" s="4">
        <f>'FICHE PRODUIT'!$E$4865</f>
        <v>107</v>
      </c>
      <c r="M1835" s="4">
        <f>'FICHE PRODUIT'!$E$4866</f>
        <v>41.11</v>
      </c>
      <c r="N1835" s="4">
        <f>'FICHE PRODUIT'!$E$4868</f>
        <v>148.11000000000001</v>
      </c>
      <c r="O1835" s="4">
        <f>'FICHE PRODUIT'!$E$4869</f>
        <v>4.3886300722436022</v>
      </c>
      <c r="P1835" s="4">
        <f>'FICHE PRODUIT'!$E$4871</f>
        <v>650</v>
      </c>
      <c r="Q1835" s="4">
        <f>'FICHE PRODUIT'!$E$4872</f>
        <v>260</v>
      </c>
      <c r="R1835" s="4">
        <f>'FICHE PRODUIT'!$E$4873</f>
        <v>295.45454545454544</v>
      </c>
      <c r="S1835" s="122">
        <f>'FICHE PRODUIT'!$E$4874</f>
        <v>0</v>
      </c>
      <c r="T1835" s="2">
        <f>'FICHE PRODUIT'!A4888</f>
        <v>0</v>
      </c>
      <c r="U1835" s="2">
        <f>'FICHE PRODUIT'!B4888</f>
        <v>0</v>
      </c>
      <c r="V1835" s="2">
        <f>'FICHE PRODUIT'!C4888</f>
        <v>0</v>
      </c>
      <c r="W1835" s="2">
        <f>'FICHE PRODUIT'!D4888</f>
        <v>0</v>
      </c>
      <c r="X1835" s="2">
        <f>'FICHE PRODUIT'!E4888</f>
        <v>0</v>
      </c>
      <c r="Y1835" s="2">
        <f>'FICHE PRODUIT'!F4888</f>
        <v>0</v>
      </c>
      <c r="Z1835" s="2">
        <f>'FICHE PRODUIT'!G4888</f>
        <v>0</v>
      </c>
      <c r="AA1835" s="2">
        <f>'FICHE PRODUIT'!H4888</f>
        <v>0</v>
      </c>
    </row>
    <row r="1836" spans="1:27" x14ac:dyDescent="0.2">
      <c r="A1836" s="7" t="str">
        <f>'FICHE PRODUIT'!$A$4852</f>
        <v>RAIN WINTER 2</v>
      </c>
      <c r="B1836" s="2" t="str">
        <f>'FICHE PRODUIT'!$H$4852</f>
        <v>Brown</v>
      </c>
      <c r="C1836" s="2" t="str">
        <f>'FICHE PRODUIT'!$S$4852</f>
        <v>W26-27</v>
      </c>
      <c r="D1836" s="2">
        <f>'FICHE PRODUIT'!$Q$4852</f>
        <v>0</v>
      </c>
      <c r="E1836" s="2" t="str">
        <f>'FICHE PRODUIT'!$S$4854</f>
        <v xml:space="preserve">REPORT / CANCEL </v>
      </c>
      <c r="F1836" s="2" t="str">
        <f>'FICHE PRODUIT'!$E$4856</f>
        <v>Page 136</v>
      </c>
      <c r="G1836" s="2" t="str">
        <f>'FICHE PRODUIT'!$E$4857</f>
        <v xml:space="preserve">Not need </v>
      </c>
      <c r="H1836" s="122" t="str">
        <f>'FICHE PRODUIT'!$E$4858</f>
        <v>OCEAN SURPLUS</v>
      </c>
      <c r="I1836" s="2" t="b">
        <f>'FICHE PRODUIT'!$E$4860</f>
        <v>0</v>
      </c>
      <c r="J1836" s="2" t="str">
        <f>'FICHE PRODUIT'!$E$4862</f>
        <v>Pièce à manche</v>
      </c>
      <c r="K1836" s="2" t="str">
        <f>'FICHE PRODUIT'!$E$4863</f>
        <v>Manteau</v>
      </c>
      <c r="L1836" s="4">
        <f>'FICHE PRODUIT'!$E$4865</f>
        <v>107</v>
      </c>
      <c r="M1836" s="4">
        <f>'FICHE PRODUIT'!$E$4866</f>
        <v>41.11</v>
      </c>
      <c r="N1836" s="4">
        <f>'FICHE PRODUIT'!$E$4868</f>
        <v>148.11000000000001</v>
      </c>
      <c r="O1836" s="4">
        <f>'FICHE PRODUIT'!$E$4869</f>
        <v>4.3886300722436022</v>
      </c>
      <c r="P1836" s="4">
        <f>'FICHE PRODUIT'!$E$4871</f>
        <v>650</v>
      </c>
      <c r="Q1836" s="4">
        <f>'FICHE PRODUIT'!$E$4872</f>
        <v>260</v>
      </c>
      <c r="R1836" s="4">
        <f>'FICHE PRODUIT'!$E$4873</f>
        <v>295.45454545454544</v>
      </c>
      <c r="S1836" s="122">
        <f>'FICHE PRODUIT'!$E$4874</f>
        <v>0</v>
      </c>
      <c r="T1836" s="2">
        <f>'FICHE PRODUIT'!A4889</f>
        <v>0</v>
      </c>
      <c r="U1836" s="2">
        <f>'FICHE PRODUIT'!B4889</f>
        <v>0</v>
      </c>
      <c r="V1836" s="2">
        <f>'FICHE PRODUIT'!C4889</f>
        <v>0</v>
      </c>
      <c r="W1836" s="2">
        <f>'FICHE PRODUIT'!D4889</f>
        <v>0</v>
      </c>
      <c r="X1836" s="2">
        <f>'FICHE PRODUIT'!E4889</f>
        <v>0</v>
      </c>
      <c r="Y1836" s="2">
        <f>'FICHE PRODUIT'!F4889</f>
        <v>0</v>
      </c>
      <c r="Z1836" s="2">
        <f>'FICHE PRODUIT'!G4889</f>
        <v>0</v>
      </c>
      <c r="AA1836" s="2">
        <f>'FICHE PRODUIT'!H4889</f>
        <v>0</v>
      </c>
    </row>
    <row r="1837" spans="1:27" x14ac:dyDescent="0.2">
      <c r="A1837" s="7" t="str">
        <f>'FICHE PRODUIT'!$A$4852</f>
        <v>RAIN WINTER 2</v>
      </c>
      <c r="B1837" s="2" t="str">
        <f>'FICHE PRODUIT'!$H$4852</f>
        <v>Brown</v>
      </c>
      <c r="C1837" s="2" t="str">
        <f>'FICHE PRODUIT'!$S$4852</f>
        <v>W26-27</v>
      </c>
      <c r="D1837" s="2">
        <f>'FICHE PRODUIT'!$Q$4852</f>
        <v>0</v>
      </c>
      <c r="E1837" s="2" t="str">
        <f>'FICHE PRODUIT'!$S$4854</f>
        <v xml:space="preserve">REPORT / CANCEL </v>
      </c>
      <c r="F1837" s="2" t="str">
        <f>'FICHE PRODUIT'!$E$4856</f>
        <v>Page 136</v>
      </c>
      <c r="G1837" s="2" t="str">
        <f>'FICHE PRODUIT'!$E$4857</f>
        <v xml:space="preserve">Not need </v>
      </c>
      <c r="H1837" s="122" t="str">
        <f>'FICHE PRODUIT'!$E$4858</f>
        <v>OCEAN SURPLUS</v>
      </c>
      <c r="I1837" s="2" t="b">
        <f>'FICHE PRODUIT'!$E$4860</f>
        <v>0</v>
      </c>
      <c r="J1837" s="2" t="str">
        <f>'FICHE PRODUIT'!$E$4862</f>
        <v>Pièce à manche</v>
      </c>
      <c r="K1837" s="2" t="str">
        <f>'FICHE PRODUIT'!$E$4863</f>
        <v>Manteau</v>
      </c>
      <c r="L1837" s="4">
        <f>'FICHE PRODUIT'!$E$4865</f>
        <v>107</v>
      </c>
      <c r="M1837" s="4">
        <f>'FICHE PRODUIT'!$E$4866</f>
        <v>41.11</v>
      </c>
      <c r="N1837" s="4">
        <f>'FICHE PRODUIT'!$E$4868</f>
        <v>148.11000000000001</v>
      </c>
      <c r="O1837" s="4">
        <f>'FICHE PRODUIT'!$E$4869</f>
        <v>4.3886300722436022</v>
      </c>
      <c r="P1837" s="4">
        <f>'FICHE PRODUIT'!$E$4871</f>
        <v>650</v>
      </c>
      <c r="Q1837" s="4">
        <f>'FICHE PRODUIT'!$E$4872</f>
        <v>260</v>
      </c>
      <c r="R1837" s="4">
        <f>'FICHE PRODUIT'!$E$4873</f>
        <v>295.45454545454544</v>
      </c>
      <c r="S1837" s="122">
        <f>'FICHE PRODUIT'!$E$4874</f>
        <v>0</v>
      </c>
      <c r="T1837" s="2">
        <f>'FICHE PRODUIT'!A4890</f>
        <v>0</v>
      </c>
      <c r="U1837" s="2">
        <f>'FICHE PRODUIT'!B4890</f>
        <v>0</v>
      </c>
      <c r="V1837" s="2">
        <f>'FICHE PRODUIT'!C4890</f>
        <v>0</v>
      </c>
      <c r="W1837" s="2">
        <f>'FICHE PRODUIT'!D4890</f>
        <v>0</v>
      </c>
      <c r="X1837" s="2">
        <f>'FICHE PRODUIT'!E4890</f>
        <v>0</v>
      </c>
      <c r="Y1837" s="2">
        <f>'FICHE PRODUIT'!F4890</f>
        <v>0</v>
      </c>
      <c r="Z1837" s="2">
        <f>'FICHE PRODUIT'!G4890</f>
        <v>0</v>
      </c>
      <c r="AA1837" s="2">
        <f>'FICHE PRODUIT'!H4890</f>
        <v>0</v>
      </c>
    </row>
    <row r="1838" spans="1:27" x14ac:dyDescent="0.2">
      <c r="A1838" s="7" t="str">
        <f>'FICHE PRODUIT'!$A$4852</f>
        <v>RAIN WINTER 2</v>
      </c>
      <c r="B1838" s="2" t="str">
        <f>'FICHE PRODUIT'!$H$4852</f>
        <v>Brown</v>
      </c>
      <c r="C1838" s="2" t="str">
        <f>'FICHE PRODUIT'!$S$4852</f>
        <v>W26-27</v>
      </c>
      <c r="D1838" s="2">
        <f>'FICHE PRODUIT'!$Q$4852</f>
        <v>0</v>
      </c>
      <c r="E1838" s="2" t="str">
        <f>'FICHE PRODUIT'!$S$4854</f>
        <v xml:space="preserve">REPORT / CANCEL </v>
      </c>
      <c r="F1838" s="2" t="str">
        <f>'FICHE PRODUIT'!$E$4856</f>
        <v>Page 136</v>
      </c>
      <c r="G1838" s="2" t="str">
        <f>'FICHE PRODUIT'!$E$4857</f>
        <v xml:space="preserve">Not need </v>
      </c>
      <c r="H1838" s="122" t="str">
        <f>'FICHE PRODUIT'!$E$4858</f>
        <v>OCEAN SURPLUS</v>
      </c>
      <c r="I1838" s="2" t="b">
        <f>'FICHE PRODUIT'!$E$4860</f>
        <v>0</v>
      </c>
      <c r="J1838" s="2" t="str">
        <f>'FICHE PRODUIT'!$E$4862</f>
        <v>Pièce à manche</v>
      </c>
      <c r="K1838" s="2" t="str">
        <f>'FICHE PRODUIT'!$E$4863</f>
        <v>Manteau</v>
      </c>
      <c r="L1838" s="4">
        <f>'FICHE PRODUIT'!$E$4865</f>
        <v>107</v>
      </c>
      <c r="M1838" s="4">
        <f>'FICHE PRODUIT'!$E$4866</f>
        <v>41.11</v>
      </c>
      <c r="N1838" s="4">
        <f>'FICHE PRODUIT'!$E$4868</f>
        <v>148.11000000000001</v>
      </c>
      <c r="O1838" s="4">
        <f>'FICHE PRODUIT'!$E$4869</f>
        <v>4.3886300722436022</v>
      </c>
      <c r="P1838" s="4">
        <f>'FICHE PRODUIT'!$E$4871</f>
        <v>650</v>
      </c>
      <c r="Q1838" s="4">
        <f>'FICHE PRODUIT'!$E$4872</f>
        <v>260</v>
      </c>
      <c r="R1838" s="4">
        <f>'FICHE PRODUIT'!$E$4873</f>
        <v>295.45454545454544</v>
      </c>
      <c r="S1838" s="122">
        <f>'FICHE PRODUIT'!$E$4874</f>
        <v>0</v>
      </c>
      <c r="T1838" s="2" t="str">
        <f>'FICHE PRODUIT'!A4891</f>
        <v>Frais externe</v>
      </c>
      <c r="U1838" s="2" t="str">
        <f>'FICHE PRODUIT'!B4891</f>
        <v xml:space="preserve">Classwash </v>
      </c>
      <c r="V1838" s="2" t="str">
        <f>'FICHE PRODUIT'!C4891</f>
        <v>Teinture</v>
      </c>
      <c r="W1838" s="2">
        <f>'FICHE PRODUIT'!D4891</f>
        <v>0</v>
      </c>
      <c r="X1838" s="2">
        <f>'FICHE PRODUIT'!E4891</f>
        <v>0</v>
      </c>
      <c r="Y1838" s="2">
        <f>'FICHE PRODUIT'!F4891</f>
        <v>0</v>
      </c>
      <c r="Z1838" s="2">
        <f>'FICHE PRODUIT'!G4891</f>
        <v>0</v>
      </c>
      <c r="AA1838" s="2">
        <f>'FICHE PRODUIT'!H4891</f>
        <v>0</v>
      </c>
    </row>
    <row r="1839" spans="1:27" x14ac:dyDescent="0.2">
      <c r="A1839" s="7" t="str">
        <f>'FICHE PRODUIT'!$A$4852</f>
        <v>RAIN WINTER 2</v>
      </c>
      <c r="B1839" s="2" t="str">
        <f>'FICHE PRODUIT'!$H$4852</f>
        <v>Brown</v>
      </c>
      <c r="C1839" s="2" t="str">
        <f>'FICHE PRODUIT'!$S$4852</f>
        <v>W26-27</v>
      </c>
      <c r="D1839" s="2">
        <f>'FICHE PRODUIT'!$Q$4852</f>
        <v>0</v>
      </c>
      <c r="E1839" s="2" t="str">
        <f>'FICHE PRODUIT'!$S$4854</f>
        <v xml:space="preserve">REPORT / CANCEL </v>
      </c>
      <c r="F1839" s="2" t="str">
        <f>'FICHE PRODUIT'!$E$4856</f>
        <v>Page 136</v>
      </c>
      <c r="G1839" s="2" t="str">
        <f>'FICHE PRODUIT'!$E$4857</f>
        <v xml:space="preserve">Not need </v>
      </c>
      <c r="H1839" s="122" t="str">
        <f>'FICHE PRODUIT'!$E$4858</f>
        <v>OCEAN SURPLUS</v>
      </c>
      <c r="I1839" s="2" t="b">
        <f>'FICHE PRODUIT'!$E$4860</f>
        <v>0</v>
      </c>
      <c r="J1839" s="2" t="str">
        <f>'FICHE PRODUIT'!$E$4862</f>
        <v>Pièce à manche</v>
      </c>
      <c r="K1839" s="2" t="str">
        <f>'FICHE PRODUIT'!$E$4863</f>
        <v>Manteau</v>
      </c>
      <c r="L1839" s="4">
        <f>'FICHE PRODUIT'!$E$4865</f>
        <v>107</v>
      </c>
      <c r="M1839" s="4">
        <f>'FICHE PRODUIT'!$E$4866</f>
        <v>41.11</v>
      </c>
      <c r="N1839" s="4">
        <f>'FICHE PRODUIT'!$E$4868</f>
        <v>148.11000000000001</v>
      </c>
      <c r="O1839" s="4">
        <f>'FICHE PRODUIT'!$E$4869</f>
        <v>4.3886300722436022</v>
      </c>
      <c r="P1839" s="4">
        <f>'FICHE PRODUIT'!$E$4871</f>
        <v>650</v>
      </c>
      <c r="Q1839" s="4">
        <f>'FICHE PRODUIT'!$E$4872</f>
        <v>260</v>
      </c>
      <c r="R1839" s="4">
        <f>'FICHE PRODUIT'!$E$4873</f>
        <v>295.45454545454544</v>
      </c>
      <c r="S1839" s="122">
        <f>'FICHE PRODUIT'!$E$4874</f>
        <v>0</v>
      </c>
      <c r="T1839" s="2" t="str">
        <f>'FICHE PRODUIT'!A4892</f>
        <v>Frais externe</v>
      </c>
      <c r="U1839" s="2" t="str">
        <f>'FICHE PRODUIT'!B4892</f>
        <v>Transport</v>
      </c>
      <c r="V1839" s="2" t="str">
        <f>'FICHE PRODUIT'!C4892</f>
        <v xml:space="preserve">Européen </v>
      </c>
      <c r="W1839" s="2">
        <f>'FICHE PRODUIT'!D4892</f>
        <v>1</v>
      </c>
      <c r="X1839" s="2">
        <f>'FICHE PRODUIT'!E4892</f>
        <v>0</v>
      </c>
      <c r="Y1839" s="2">
        <f>'FICHE PRODUIT'!F4892</f>
        <v>2</v>
      </c>
      <c r="Z1839" s="2">
        <f>'FICHE PRODUIT'!G4892</f>
        <v>2</v>
      </c>
      <c r="AA1839" s="2">
        <f>'FICHE PRODUIT'!H4892</f>
        <v>0</v>
      </c>
    </row>
    <row r="1840" spans="1:27" x14ac:dyDescent="0.2">
      <c r="A1840" s="7" t="str">
        <f>'FICHE PRODUIT'!$A$4852</f>
        <v>RAIN WINTER 2</v>
      </c>
      <c r="B1840" s="2" t="str">
        <f>'FICHE PRODUIT'!$H$4852</f>
        <v>Brown</v>
      </c>
      <c r="C1840" s="2" t="str">
        <f>'FICHE PRODUIT'!$S$4852</f>
        <v>W26-27</v>
      </c>
      <c r="D1840" s="2">
        <f>'FICHE PRODUIT'!$Q$4852</f>
        <v>0</v>
      </c>
      <c r="E1840" s="2" t="str">
        <f>'FICHE PRODUIT'!$S$4854</f>
        <v xml:space="preserve">REPORT / CANCEL </v>
      </c>
      <c r="F1840" s="2" t="str">
        <f>'FICHE PRODUIT'!$E$4856</f>
        <v>Page 136</v>
      </c>
      <c r="G1840" s="2" t="str">
        <f>'FICHE PRODUIT'!$E$4857</f>
        <v xml:space="preserve">Not need </v>
      </c>
      <c r="H1840" s="122" t="str">
        <f>'FICHE PRODUIT'!$E$4858</f>
        <v>OCEAN SURPLUS</v>
      </c>
      <c r="I1840" s="2" t="b">
        <f>'FICHE PRODUIT'!$E$4860</f>
        <v>0</v>
      </c>
      <c r="J1840" s="2" t="str">
        <f>'FICHE PRODUIT'!$E$4862</f>
        <v>Pièce à manche</v>
      </c>
      <c r="K1840" s="2" t="str">
        <f>'FICHE PRODUIT'!$E$4863</f>
        <v>Manteau</v>
      </c>
      <c r="L1840" s="4">
        <f>'FICHE PRODUIT'!$E$4865</f>
        <v>107</v>
      </c>
      <c r="M1840" s="4">
        <f>'FICHE PRODUIT'!$E$4866</f>
        <v>41.11</v>
      </c>
      <c r="N1840" s="4">
        <f>'FICHE PRODUIT'!$E$4868</f>
        <v>148.11000000000001</v>
      </c>
      <c r="O1840" s="4">
        <f>'FICHE PRODUIT'!$E$4869</f>
        <v>4.3886300722436022</v>
      </c>
      <c r="P1840" s="4">
        <f>'FICHE PRODUIT'!$E$4871</f>
        <v>650</v>
      </c>
      <c r="Q1840" s="4">
        <f>'FICHE PRODUIT'!$E$4872</f>
        <v>260</v>
      </c>
      <c r="R1840" s="4">
        <f>'FICHE PRODUIT'!$E$4873</f>
        <v>295.45454545454544</v>
      </c>
      <c r="S1840" s="122">
        <f>'FICHE PRODUIT'!$E$4874</f>
        <v>0</v>
      </c>
      <c r="T1840" s="2" t="str">
        <f>'FICHE PRODUIT'!A4893</f>
        <v>Frais externe</v>
      </c>
      <c r="U1840" s="2" t="str">
        <f>'FICHE PRODUIT'!B4893</f>
        <v>Communication</v>
      </c>
      <c r="V1840" s="2" t="str">
        <f>'FICHE PRODUIT'!C4893</f>
        <v>Marketing</v>
      </c>
      <c r="W1840" s="2">
        <f>'FICHE PRODUIT'!D4893</f>
        <v>1</v>
      </c>
      <c r="X1840" s="2">
        <f>'FICHE PRODUIT'!E4893</f>
        <v>0</v>
      </c>
      <c r="Y1840" s="2">
        <f>'FICHE PRODUIT'!F4893</f>
        <v>0.5</v>
      </c>
      <c r="Z1840" s="2">
        <f>'FICHE PRODUIT'!G4893</f>
        <v>0.5</v>
      </c>
      <c r="AA1840" s="2">
        <f>'FICHE PRODUIT'!H4893</f>
        <v>0</v>
      </c>
    </row>
    <row r="1841" spans="1:27" x14ac:dyDescent="0.2">
      <c r="A1841" s="7" t="str">
        <f>'FICHE PRODUIT'!$A$4895</f>
        <v>RAIN WINTER 2</v>
      </c>
      <c r="B1841" s="2" t="str">
        <f>'FICHE PRODUIT'!$H$4895</f>
        <v xml:space="preserve">Melton Camel </v>
      </c>
      <c r="C1841" s="2" t="str">
        <f>'FICHE PRODUIT'!$S$4895</f>
        <v>W26-27</v>
      </c>
      <c r="D1841" s="2">
        <f>'FICHE PRODUIT'!$Q$4895</f>
        <v>0</v>
      </c>
      <c r="E1841" s="2" t="str">
        <f>'FICHE PRODUIT'!$S$4897</f>
        <v>WAIT QUANTITY</v>
      </c>
      <c r="F1841" s="2" t="str">
        <f>'FICHE PRODUIT'!$E$4899</f>
        <v>Page 137</v>
      </c>
      <c r="G1841" s="2" t="str">
        <f>'FICHE PRODUIT'!$E$4900</f>
        <v xml:space="preserve">Not need </v>
      </c>
      <c r="H1841" s="122" t="str">
        <f>'FICHE PRODUIT'!$E$4901</f>
        <v>OCEAN SURPLUS</v>
      </c>
      <c r="I1841" s="2" t="b">
        <f>'FICHE PRODUIT'!$E$4903</f>
        <v>0</v>
      </c>
      <c r="J1841" s="2" t="str">
        <f>'FICHE PRODUIT'!$E$4905</f>
        <v>Pièce à manche</v>
      </c>
      <c r="K1841" s="2" t="str">
        <f>'FICHE PRODUIT'!$E$4906</f>
        <v>Manteau</v>
      </c>
      <c r="L1841" s="4">
        <f>'FICHE PRODUIT'!$E$4908</f>
        <v>107</v>
      </c>
      <c r="M1841" s="4">
        <f>'FICHE PRODUIT'!$E$4909</f>
        <v>71.52</v>
      </c>
      <c r="N1841" s="4">
        <f>'FICHE PRODUIT'!$E$4911</f>
        <v>178.51999999999998</v>
      </c>
      <c r="O1841" s="4">
        <f>'FICHE PRODUIT'!$E$4912</f>
        <v>3.8931212189110469</v>
      </c>
      <c r="P1841" s="4">
        <f>'FICHE PRODUIT'!$E$4914</f>
        <v>695</v>
      </c>
      <c r="Q1841" s="4">
        <f>'FICHE PRODUIT'!$E$4915</f>
        <v>278</v>
      </c>
      <c r="R1841" s="4">
        <f>'FICHE PRODUIT'!$E$4916</f>
        <v>315.90909090909088</v>
      </c>
      <c r="S1841" s="122">
        <f>'FICHE PRODUIT'!$E$4917</f>
        <v>0</v>
      </c>
      <c r="T1841" s="2" t="str">
        <f>'FICHE PRODUIT'!A4922</f>
        <v>FABRIC</v>
      </c>
      <c r="U1841" s="2" t="str">
        <f>'FICHE PRODUIT'!B4922</f>
        <v>MOON</v>
      </c>
      <c r="V1841" s="2" t="str">
        <f>'FICHE PRODUIT'!C4922</f>
        <v xml:space="preserve">HERITAGE 1116 /  F05 CAMEL </v>
      </c>
      <c r="W1841" s="2">
        <f>'FICHE PRODUIT'!D4922</f>
        <v>2.6</v>
      </c>
      <c r="X1841" s="2">
        <f>'FICHE PRODUIT'!E4922</f>
        <v>0</v>
      </c>
      <c r="Y1841" s="2">
        <f>'FICHE PRODUIT'!F4922</f>
        <v>22.2</v>
      </c>
      <c r="Z1841" s="2">
        <f>'FICHE PRODUIT'!G4922</f>
        <v>57.72</v>
      </c>
      <c r="AA1841" s="2">
        <f>'FICHE PRODUIT'!H4922</f>
        <v>0</v>
      </c>
    </row>
    <row r="1842" spans="1:27" x14ac:dyDescent="0.2">
      <c r="A1842" s="7" t="str">
        <f>'FICHE PRODUIT'!$A$4895</f>
        <v>RAIN WINTER 2</v>
      </c>
      <c r="B1842" s="2" t="str">
        <f>'FICHE PRODUIT'!$H$4895</f>
        <v xml:space="preserve">Melton Camel </v>
      </c>
      <c r="C1842" s="2" t="str">
        <f>'FICHE PRODUIT'!$S$4895</f>
        <v>W26-27</v>
      </c>
      <c r="D1842" s="2">
        <f>'FICHE PRODUIT'!$Q$4895</f>
        <v>0</v>
      </c>
      <c r="E1842" s="2" t="str">
        <f>'FICHE PRODUIT'!$S$4897</f>
        <v>WAIT QUANTITY</v>
      </c>
      <c r="F1842" s="2" t="str">
        <f>'FICHE PRODUIT'!$E$4899</f>
        <v>Page 137</v>
      </c>
      <c r="G1842" s="2" t="str">
        <f>'FICHE PRODUIT'!$E$4900</f>
        <v xml:space="preserve">Not need </v>
      </c>
      <c r="H1842" s="122" t="str">
        <f>'FICHE PRODUIT'!$E$4901</f>
        <v>OCEAN SURPLUS</v>
      </c>
      <c r="I1842" s="2" t="b">
        <f>'FICHE PRODUIT'!$E$4903</f>
        <v>0</v>
      </c>
      <c r="J1842" s="2" t="str">
        <f>'FICHE PRODUIT'!$E$4905</f>
        <v>Pièce à manche</v>
      </c>
      <c r="K1842" s="2" t="str">
        <f>'FICHE PRODUIT'!$E$4906</f>
        <v>Manteau</v>
      </c>
      <c r="L1842" s="4">
        <f>'FICHE PRODUIT'!$E$4908</f>
        <v>107</v>
      </c>
      <c r="M1842" s="4">
        <f>'FICHE PRODUIT'!$E$4909</f>
        <v>71.52</v>
      </c>
      <c r="N1842" s="4">
        <f>'FICHE PRODUIT'!$E$4911</f>
        <v>178.51999999999998</v>
      </c>
      <c r="O1842" s="4">
        <f>'FICHE PRODUIT'!$E$4912</f>
        <v>3.8931212189110469</v>
      </c>
      <c r="P1842" s="4">
        <f>'FICHE PRODUIT'!$E$4914</f>
        <v>695</v>
      </c>
      <c r="Q1842" s="4">
        <f>'FICHE PRODUIT'!$E$4915</f>
        <v>278</v>
      </c>
      <c r="R1842" s="4">
        <f>'FICHE PRODUIT'!$E$4916</f>
        <v>315.90909090909088</v>
      </c>
      <c r="S1842" s="122">
        <f>'FICHE PRODUIT'!$E$4917</f>
        <v>0</v>
      </c>
      <c r="T1842" s="2" t="str">
        <f>'FICHE PRODUIT'!A4923</f>
        <v>BOUTONS</v>
      </c>
      <c r="U1842" s="2" t="str">
        <f>'FICHE PRODUIT'!B4923</f>
        <v>LOUROPEL</v>
      </c>
      <c r="V1842" s="2" t="str">
        <f>'FICHE PRODUIT'!C4923</f>
        <v>BT2</v>
      </c>
      <c r="W1842" s="2">
        <f>'FICHE PRODUIT'!D4923</f>
        <v>10</v>
      </c>
      <c r="X1842" s="2">
        <f>'FICHE PRODUIT'!E4923</f>
        <v>0</v>
      </c>
      <c r="Y1842" s="2">
        <f>'FICHE PRODUIT'!F4923</f>
        <v>0.13</v>
      </c>
      <c r="Z1842" s="2">
        <f>'FICHE PRODUIT'!G4923</f>
        <v>1.3</v>
      </c>
      <c r="AA1842" s="2">
        <f>'FICHE PRODUIT'!H4923</f>
        <v>0</v>
      </c>
    </row>
    <row r="1843" spans="1:27" x14ac:dyDescent="0.2">
      <c r="A1843" s="7" t="str">
        <f>'FICHE PRODUIT'!$A$4895</f>
        <v>RAIN WINTER 2</v>
      </c>
      <c r="B1843" s="2" t="str">
        <f>'FICHE PRODUIT'!$H$4895</f>
        <v xml:space="preserve">Melton Camel </v>
      </c>
      <c r="C1843" s="2" t="str">
        <f>'FICHE PRODUIT'!$S$4895</f>
        <v>W26-27</v>
      </c>
      <c r="D1843" s="2">
        <f>'FICHE PRODUIT'!$Q$4895</f>
        <v>0</v>
      </c>
      <c r="E1843" s="2" t="str">
        <f>'FICHE PRODUIT'!$S$4897</f>
        <v>WAIT QUANTITY</v>
      </c>
      <c r="F1843" s="2" t="str">
        <f>'FICHE PRODUIT'!$E$4899</f>
        <v>Page 137</v>
      </c>
      <c r="G1843" s="2" t="str">
        <f>'FICHE PRODUIT'!$E$4900</f>
        <v xml:space="preserve">Not need </v>
      </c>
      <c r="H1843" s="122" t="str">
        <f>'FICHE PRODUIT'!$E$4901</f>
        <v>OCEAN SURPLUS</v>
      </c>
      <c r="I1843" s="2" t="b">
        <f>'FICHE PRODUIT'!$E$4903</f>
        <v>0</v>
      </c>
      <c r="J1843" s="2" t="str">
        <f>'FICHE PRODUIT'!$E$4905</f>
        <v>Pièce à manche</v>
      </c>
      <c r="K1843" s="2" t="str">
        <f>'FICHE PRODUIT'!$E$4906</f>
        <v>Manteau</v>
      </c>
      <c r="L1843" s="4">
        <f>'FICHE PRODUIT'!$E$4908</f>
        <v>107</v>
      </c>
      <c r="M1843" s="4">
        <f>'FICHE PRODUIT'!$E$4909</f>
        <v>71.52</v>
      </c>
      <c r="N1843" s="4">
        <f>'FICHE PRODUIT'!$E$4911</f>
        <v>178.51999999999998</v>
      </c>
      <c r="O1843" s="4">
        <f>'FICHE PRODUIT'!$E$4912</f>
        <v>3.8931212189110469</v>
      </c>
      <c r="P1843" s="4">
        <f>'FICHE PRODUIT'!$E$4914</f>
        <v>695</v>
      </c>
      <c r="Q1843" s="4">
        <f>'FICHE PRODUIT'!$E$4915</f>
        <v>278</v>
      </c>
      <c r="R1843" s="4">
        <f>'FICHE PRODUIT'!$E$4916</f>
        <v>315.90909090909088</v>
      </c>
      <c r="S1843" s="122">
        <f>'FICHE PRODUIT'!$E$4917</f>
        <v>0</v>
      </c>
      <c r="T1843" s="2">
        <f>'FICHE PRODUIT'!A4924</f>
        <v>0</v>
      </c>
      <c r="U1843" s="2">
        <f>'FICHE PRODUIT'!B4924</f>
        <v>0</v>
      </c>
      <c r="V1843" s="2">
        <f>'FICHE PRODUIT'!C4924</f>
        <v>0</v>
      </c>
      <c r="W1843" s="2">
        <f>'FICHE PRODUIT'!D4924</f>
        <v>0</v>
      </c>
      <c r="X1843" s="2">
        <f>'FICHE PRODUIT'!E4924</f>
        <v>0</v>
      </c>
      <c r="Y1843" s="2">
        <f>'FICHE PRODUIT'!F4924</f>
        <v>0</v>
      </c>
      <c r="Z1843" s="2">
        <f>'FICHE PRODUIT'!G4924</f>
        <v>0</v>
      </c>
      <c r="AA1843" s="2">
        <f>'FICHE PRODUIT'!H4924</f>
        <v>0</v>
      </c>
    </row>
    <row r="1844" spans="1:27" x14ac:dyDescent="0.2">
      <c r="A1844" s="7" t="str">
        <f>'FICHE PRODUIT'!$A$4895</f>
        <v>RAIN WINTER 2</v>
      </c>
      <c r="B1844" s="2" t="str">
        <f>'FICHE PRODUIT'!$H$4895</f>
        <v xml:space="preserve">Melton Camel </v>
      </c>
      <c r="C1844" s="2" t="str">
        <f>'FICHE PRODUIT'!$S$4895</f>
        <v>W26-27</v>
      </c>
      <c r="D1844" s="2">
        <f>'FICHE PRODUIT'!$Q$4895</f>
        <v>0</v>
      </c>
      <c r="E1844" s="2" t="str">
        <f>'FICHE PRODUIT'!$S$4897</f>
        <v>WAIT QUANTITY</v>
      </c>
      <c r="F1844" s="2" t="str">
        <f>'FICHE PRODUIT'!$E$4899</f>
        <v>Page 137</v>
      </c>
      <c r="G1844" s="2" t="str">
        <f>'FICHE PRODUIT'!$E$4900</f>
        <v xml:space="preserve">Not need </v>
      </c>
      <c r="H1844" s="122" t="str">
        <f>'FICHE PRODUIT'!$E$4901</f>
        <v>OCEAN SURPLUS</v>
      </c>
      <c r="I1844" s="2" t="b">
        <f>'FICHE PRODUIT'!$E$4903</f>
        <v>0</v>
      </c>
      <c r="J1844" s="2" t="str">
        <f>'FICHE PRODUIT'!$E$4905</f>
        <v>Pièce à manche</v>
      </c>
      <c r="K1844" s="2" t="str">
        <f>'FICHE PRODUIT'!$E$4906</f>
        <v>Manteau</v>
      </c>
      <c r="L1844" s="4">
        <f>'FICHE PRODUIT'!$E$4908</f>
        <v>107</v>
      </c>
      <c r="M1844" s="4">
        <f>'FICHE PRODUIT'!$E$4909</f>
        <v>71.52</v>
      </c>
      <c r="N1844" s="4">
        <f>'FICHE PRODUIT'!$E$4911</f>
        <v>178.51999999999998</v>
      </c>
      <c r="O1844" s="4">
        <f>'FICHE PRODUIT'!$E$4912</f>
        <v>3.8931212189110469</v>
      </c>
      <c r="P1844" s="4">
        <f>'FICHE PRODUIT'!$E$4914</f>
        <v>695</v>
      </c>
      <c r="Q1844" s="4">
        <f>'FICHE PRODUIT'!$E$4915</f>
        <v>278</v>
      </c>
      <c r="R1844" s="4">
        <f>'FICHE PRODUIT'!$E$4916</f>
        <v>315.90909090909088</v>
      </c>
      <c r="S1844" s="122">
        <f>'FICHE PRODUIT'!$E$4917</f>
        <v>0</v>
      </c>
      <c r="T1844" s="2">
        <f>'FICHE PRODUIT'!A4925</f>
        <v>0</v>
      </c>
      <c r="U1844" s="2">
        <f>'FICHE PRODUIT'!B4925</f>
        <v>0</v>
      </c>
      <c r="V1844" s="2">
        <f>'FICHE PRODUIT'!C4925</f>
        <v>0</v>
      </c>
      <c r="W1844" s="2">
        <f>'FICHE PRODUIT'!D4925</f>
        <v>0</v>
      </c>
      <c r="X1844" s="2">
        <f>'FICHE PRODUIT'!E4925</f>
        <v>0</v>
      </c>
      <c r="Y1844" s="2">
        <f>'FICHE PRODUIT'!F4925</f>
        <v>0</v>
      </c>
      <c r="Z1844" s="2">
        <f>'FICHE PRODUIT'!G4925</f>
        <v>0</v>
      </c>
      <c r="AA1844" s="2">
        <f>'FICHE PRODUIT'!H4925</f>
        <v>0</v>
      </c>
    </row>
    <row r="1845" spans="1:27" x14ac:dyDescent="0.2">
      <c r="A1845" s="7" t="str">
        <f>'FICHE PRODUIT'!$A$4895</f>
        <v>RAIN WINTER 2</v>
      </c>
      <c r="B1845" s="2" t="str">
        <f>'FICHE PRODUIT'!$H$4895</f>
        <v xml:space="preserve">Melton Camel </v>
      </c>
      <c r="C1845" s="2" t="str">
        <f>'FICHE PRODUIT'!$S$4895</f>
        <v>W26-27</v>
      </c>
      <c r="D1845" s="2">
        <f>'FICHE PRODUIT'!$Q$4895</f>
        <v>0</v>
      </c>
      <c r="E1845" s="2" t="str">
        <f>'FICHE PRODUIT'!$S$4897</f>
        <v>WAIT QUANTITY</v>
      </c>
      <c r="F1845" s="2" t="str">
        <f>'FICHE PRODUIT'!$E$4899</f>
        <v>Page 137</v>
      </c>
      <c r="G1845" s="2" t="str">
        <f>'FICHE PRODUIT'!$E$4900</f>
        <v xml:space="preserve">Not need </v>
      </c>
      <c r="H1845" s="122" t="str">
        <f>'FICHE PRODUIT'!$E$4901</f>
        <v>OCEAN SURPLUS</v>
      </c>
      <c r="I1845" s="2" t="b">
        <f>'FICHE PRODUIT'!$E$4903</f>
        <v>0</v>
      </c>
      <c r="J1845" s="2" t="str">
        <f>'FICHE PRODUIT'!$E$4905</f>
        <v>Pièce à manche</v>
      </c>
      <c r="K1845" s="2" t="str">
        <f>'FICHE PRODUIT'!$E$4906</f>
        <v>Manteau</v>
      </c>
      <c r="L1845" s="4">
        <f>'FICHE PRODUIT'!$E$4908</f>
        <v>107</v>
      </c>
      <c r="M1845" s="4">
        <f>'FICHE PRODUIT'!$E$4909</f>
        <v>71.52</v>
      </c>
      <c r="N1845" s="4">
        <f>'FICHE PRODUIT'!$E$4911</f>
        <v>178.51999999999998</v>
      </c>
      <c r="O1845" s="4">
        <f>'FICHE PRODUIT'!$E$4912</f>
        <v>3.8931212189110469</v>
      </c>
      <c r="P1845" s="4">
        <f>'FICHE PRODUIT'!$E$4914</f>
        <v>695</v>
      </c>
      <c r="Q1845" s="4">
        <f>'FICHE PRODUIT'!$E$4915</f>
        <v>278</v>
      </c>
      <c r="R1845" s="4">
        <f>'FICHE PRODUIT'!$E$4916</f>
        <v>315.90909090909088</v>
      </c>
      <c r="S1845" s="122">
        <f>'FICHE PRODUIT'!$E$4917</f>
        <v>0</v>
      </c>
      <c r="T1845" s="2">
        <f>'FICHE PRODUIT'!A4926</f>
        <v>0</v>
      </c>
      <c r="U1845" s="2">
        <f>'FICHE PRODUIT'!B4926</f>
        <v>0</v>
      </c>
      <c r="V1845" s="2">
        <f>'FICHE PRODUIT'!C4926</f>
        <v>0</v>
      </c>
      <c r="W1845" s="2">
        <f>'FICHE PRODUIT'!D4926</f>
        <v>0</v>
      </c>
      <c r="X1845" s="2">
        <f>'FICHE PRODUIT'!E4926</f>
        <v>0</v>
      </c>
      <c r="Y1845" s="2">
        <f>'FICHE PRODUIT'!F4926</f>
        <v>0</v>
      </c>
      <c r="Z1845" s="2">
        <f>'FICHE PRODUIT'!G4926</f>
        <v>0</v>
      </c>
      <c r="AA1845" s="2">
        <f>'FICHE PRODUIT'!H4926</f>
        <v>0</v>
      </c>
    </row>
    <row r="1846" spans="1:27" x14ac:dyDescent="0.2">
      <c r="A1846" s="7" t="str">
        <f>'FICHE PRODUIT'!$A$4895</f>
        <v>RAIN WINTER 2</v>
      </c>
      <c r="B1846" s="2" t="str">
        <f>'FICHE PRODUIT'!$H$4895</f>
        <v xml:space="preserve">Melton Camel </v>
      </c>
      <c r="C1846" s="2" t="str">
        <f>'FICHE PRODUIT'!$S$4895</f>
        <v>W26-27</v>
      </c>
      <c r="D1846" s="2">
        <f>'FICHE PRODUIT'!$Q$4895</f>
        <v>0</v>
      </c>
      <c r="E1846" s="2" t="str">
        <f>'FICHE PRODUIT'!$S$4897</f>
        <v>WAIT QUANTITY</v>
      </c>
      <c r="F1846" s="2" t="str">
        <f>'FICHE PRODUIT'!$E$4899</f>
        <v>Page 137</v>
      </c>
      <c r="G1846" s="2" t="str">
        <f>'FICHE PRODUIT'!$E$4900</f>
        <v xml:space="preserve">Not need </v>
      </c>
      <c r="H1846" s="122" t="str">
        <f>'FICHE PRODUIT'!$E$4901</f>
        <v>OCEAN SURPLUS</v>
      </c>
      <c r="I1846" s="2" t="b">
        <f>'FICHE PRODUIT'!$E$4903</f>
        <v>0</v>
      </c>
      <c r="J1846" s="2" t="str">
        <f>'FICHE PRODUIT'!$E$4905</f>
        <v>Pièce à manche</v>
      </c>
      <c r="K1846" s="2" t="str">
        <f>'FICHE PRODUIT'!$E$4906</f>
        <v>Manteau</v>
      </c>
      <c r="L1846" s="4">
        <f>'FICHE PRODUIT'!$E$4908</f>
        <v>107</v>
      </c>
      <c r="M1846" s="4">
        <f>'FICHE PRODUIT'!$E$4909</f>
        <v>71.52</v>
      </c>
      <c r="N1846" s="4">
        <f>'FICHE PRODUIT'!$E$4911</f>
        <v>178.51999999999998</v>
      </c>
      <c r="O1846" s="4">
        <f>'FICHE PRODUIT'!$E$4912</f>
        <v>3.8931212189110469</v>
      </c>
      <c r="P1846" s="4">
        <f>'FICHE PRODUIT'!$E$4914</f>
        <v>695</v>
      </c>
      <c r="Q1846" s="4">
        <f>'FICHE PRODUIT'!$E$4915</f>
        <v>278</v>
      </c>
      <c r="R1846" s="4">
        <f>'FICHE PRODUIT'!$E$4916</f>
        <v>315.90909090909088</v>
      </c>
      <c r="S1846" s="122">
        <f>'FICHE PRODUIT'!$E$4917</f>
        <v>0</v>
      </c>
      <c r="T1846" s="2">
        <f>'FICHE PRODUIT'!A4927</f>
        <v>0</v>
      </c>
      <c r="U1846" s="2">
        <f>'FICHE PRODUIT'!B4927</f>
        <v>0</v>
      </c>
      <c r="V1846" s="2">
        <f>'FICHE PRODUIT'!C4927</f>
        <v>0</v>
      </c>
      <c r="W1846" s="2">
        <f>'FICHE PRODUIT'!D4927</f>
        <v>0</v>
      </c>
      <c r="X1846" s="2">
        <f>'FICHE PRODUIT'!E4927</f>
        <v>0</v>
      </c>
      <c r="Y1846" s="2">
        <f>'FICHE PRODUIT'!F4927</f>
        <v>0</v>
      </c>
      <c r="Z1846" s="2">
        <f>'FICHE PRODUIT'!G4927</f>
        <v>0</v>
      </c>
      <c r="AA1846" s="2">
        <f>'FICHE PRODUIT'!H4927</f>
        <v>0</v>
      </c>
    </row>
    <row r="1847" spans="1:27" x14ac:dyDescent="0.2">
      <c r="A1847" s="7" t="str">
        <f>'FICHE PRODUIT'!$A$4895</f>
        <v>RAIN WINTER 2</v>
      </c>
      <c r="B1847" s="2" t="str">
        <f>'FICHE PRODUIT'!$H$4895</f>
        <v xml:space="preserve">Melton Camel </v>
      </c>
      <c r="C1847" s="2" t="str">
        <f>'FICHE PRODUIT'!$S$4895</f>
        <v>W26-27</v>
      </c>
      <c r="D1847" s="2">
        <f>'FICHE PRODUIT'!$Q$4895</f>
        <v>0</v>
      </c>
      <c r="E1847" s="2" t="str">
        <f>'FICHE PRODUIT'!$S$4897</f>
        <v>WAIT QUANTITY</v>
      </c>
      <c r="F1847" s="2" t="str">
        <f>'FICHE PRODUIT'!$E$4899</f>
        <v>Page 137</v>
      </c>
      <c r="G1847" s="2" t="str">
        <f>'FICHE PRODUIT'!$E$4900</f>
        <v xml:space="preserve">Not need </v>
      </c>
      <c r="H1847" s="122" t="str">
        <f>'FICHE PRODUIT'!$E$4901</f>
        <v>OCEAN SURPLUS</v>
      </c>
      <c r="I1847" s="2" t="b">
        <f>'FICHE PRODUIT'!$E$4903</f>
        <v>0</v>
      </c>
      <c r="J1847" s="2" t="str">
        <f>'FICHE PRODUIT'!$E$4905</f>
        <v>Pièce à manche</v>
      </c>
      <c r="K1847" s="2" t="str">
        <f>'FICHE PRODUIT'!$E$4906</f>
        <v>Manteau</v>
      </c>
      <c r="L1847" s="4">
        <f>'FICHE PRODUIT'!$E$4908</f>
        <v>107</v>
      </c>
      <c r="M1847" s="4">
        <f>'FICHE PRODUIT'!$E$4909</f>
        <v>71.52</v>
      </c>
      <c r="N1847" s="4">
        <f>'FICHE PRODUIT'!$E$4911</f>
        <v>178.51999999999998</v>
      </c>
      <c r="O1847" s="4">
        <f>'FICHE PRODUIT'!$E$4912</f>
        <v>3.8931212189110469</v>
      </c>
      <c r="P1847" s="4">
        <f>'FICHE PRODUIT'!$E$4914</f>
        <v>695</v>
      </c>
      <c r="Q1847" s="4">
        <f>'FICHE PRODUIT'!$E$4915</f>
        <v>278</v>
      </c>
      <c r="R1847" s="4">
        <f>'FICHE PRODUIT'!$E$4916</f>
        <v>315.90909090909088</v>
      </c>
      <c r="S1847" s="122">
        <f>'FICHE PRODUIT'!$E$4917</f>
        <v>0</v>
      </c>
      <c r="T1847" s="2">
        <f>'FICHE PRODUIT'!A4928</f>
        <v>0</v>
      </c>
      <c r="U1847" s="2">
        <f>'FICHE PRODUIT'!B4928</f>
        <v>0</v>
      </c>
      <c r="V1847" s="2">
        <f>'FICHE PRODUIT'!C4928</f>
        <v>0</v>
      </c>
      <c r="W1847" s="2">
        <f>'FICHE PRODUIT'!D4928</f>
        <v>0</v>
      </c>
      <c r="X1847" s="2">
        <f>'FICHE PRODUIT'!E4928</f>
        <v>0</v>
      </c>
      <c r="Y1847" s="2">
        <f>'FICHE PRODUIT'!F4928</f>
        <v>0</v>
      </c>
      <c r="Z1847" s="2">
        <f>'FICHE PRODUIT'!G4928</f>
        <v>0</v>
      </c>
      <c r="AA1847" s="2">
        <f>'FICHE PRODUIT'!H4928</f>
        <v>0</v>
      </c>
    </row>
    <row r="1848" spans="1:27" x14ac:dyDescent="0.2">
      <c r="A1848" s="7" t="str">
        <f>'FICHE PRODUIT'!$A$4895</f>
        <v>RAIN WINTER 2</v>
      </c>
      <c r="B1848" s="2" t="str">
        <f>'FICHE PRODUIT'!$H$4895</f>
        <v xml:space="preserve">Melton Camel </v>
      </c>
      <c r="C1848" s="2" t="str">
        <f>'FICHE PRODUIT'!$S$4895</f>
        <v>W26-27</v>
      </c>
      <c r="D1848" s="2">
        <f>'FICHE PRODUIT'!$Q$4895</f>
        <v>0</v>
      </c>
      <c r="E1848" s="2" t="str">
        <f>'FICHE PRODUIT'!$S$4897</f>
        <v>WAIT QUANTITY</v>
      </c>
      <c r="F1848" s="2" t="str">
        <f>'FICHE PRODUIT'!$E$4899</f>
        <v>Page 137</v>
      </c>
      <c r="G1848" s="2" t="str">
        <f>'FICHE PRODUIT'!$E$4900</f>
        <v xml:space="preserve">Not need </v>
      </c>
      <c r="H1848" s="122" t="str">
        <f>'FICHE PRODUIT'!$E$4901</f>
        <v>OCEAN SURPLUS</v>
      </c>
      <c r="I1848" s="2" t="b">
        <f>'FICHE PRODUIT'!$E$4903</f>
        <v>0</v>
      </c>
      <c r="J1848" s="2" t="str">
        <f>'FICHE PRODUIT'!$E$4905</f>
        <v>Pièce à manche</v>
      </c>
      <c r="K1848" s="2" t="str">
        <f>'FICHE PRODUIT'!$E$4906</f>
        <v>Manteau</v>
      </c>
      <c r="L1848" s="4">
        <f>'FICHE PRODUIT'!$E$4908</f>
        <v>107</v>
      </c>
      <c r="M1848" s="4">
        <f>'FICHE PRODUIT'!$E$4909</f>
        <v>71.52</v>
      </c>
      <c r="N1848" s="4">
        <f>'FICHE PRODUIT'!$E$4911</f>
        <v>178.51999999999998</v>
      </c>
      <c r="O1848" s="4">
        <f>'FICHE PRODUIT'!$E$4912</f>
        <v>3.8931212189110469</v>
      </c>
      <c r="P1848" s="4">
        <f>'FICHE PRODUIT'!$E$4914</f>
        <v>695</v>
      </c>
      <c r="Q1848" s="4">
        <f>'FICHE PRODUIT'!$E$4915</f>
        <v>278</v>
      </c>
      <c r="R1848" s="4">
        <f>'FICHE PRODUIT'!$E$4916</f>
        <v>315.90909090909088</v>
      </c>
      <c r="S1848" s="122">
        <f>'FICHE PRODUIT'!$E$4917</f>
        <v>0</v>
      </c>
      <c r="T1848" s="2">
        <f>'FICHE PRODUIT'!A4929</f>
        <v>0</v>
      </c>
      <c r="U1848" s="2">
        <f>'FICHE PRODUIT'!B4929</f>
        <v>0</v>
      </c>
      <c r="V1848" s="2">
        <f>'FICHE PRODUIT'!C4929</f>
        <v>0</v>
      </c>
      <c r="W1848" s="2">
        <f>'FICHE PRODUIT'!D4929</f>
        <v>0</v>
      </c>
      <c r="X1848" s="2">
        <f>'FICHE PRODUIT'!E4929</f>
        <v>0</v>
      </c>
      <c r="Y1848" s="2">
        <f>'FICHE PRODUIT'!F4929</f>
        <v>0</v>
      </c>
      <c r="Z1848" s="2">
        <f>'FICHE PRODUIT'!G4929</f>
        <v>0</v>
      </c>
      <c r="AA1848" s="2">
        <f>'FICHE PRODUIT'!H4929</f>
        <v>0</v>
      </c>
    </row>
    <row r="1849" spans="1:27" x14ac:dyDescent="0.2">
      <c r="A1849" s="7" t="str">
        <f>'FICHE PRODUIT'!$A$4895</f>
        <v>RAIN WINTER 2</v>
      </c>
      <c r="B1849" s="2" t="str">
        <f>'FICHE PRODUIT'!$H$4895</f>
        <v xml:space="preserve">Melton Camel </v>
      </c>
      <c r="C1849" s="2" t="str">
        <f>'FICHE PRODUIT'!$S$4895</f>
        <v>W26-27</v>
      </c>
      <c r="D1849" s="2">
        <f>'FICHE PRODUIT'!$Q$4895</f>
        <v>0</v>
      </c>
      <c r="E1849" s="2" t="str">
        <f>'FICHE PRODUIT'!$S$4897</f>
        <v>WAIT QUANTITY</v>
      </c>
      <c r="F1849" s="2" t="str">
        <f>'FICHE PRODUIT'!$E$4899</f>
        <v>Page 137</v>
      </c>
      <c r="G1849" s="2" t="str">
        <f>'FICHE PRODUIT'!$E$4900</f>
        <v xml:space="preserve">Not need </v>
      </c>
      <c r="H1849" s="122" t="str">
        <f>'FICHE PRODUIT'!$E$4901</f>
        <v>OCEAN SURPLUS</v>
      </c>
      <c r="I1849" s="2" t="b">
        <f>'FICHE PRODUIT'!$E$4903</f>
        <v>0</v>
      </c>
      <c r="J1849" s="2" t="str">
        <f>'FICHE PRODUIT'!$E$4905</f>
        <v>Pièce à manche</v>
      </c>
      <c r="K1849" s="2" t="str">
        <f>'FICHE PRODUIT'!$E$4906</f>
        <v>Manteau</v>
      </c>
      <c r="L1849" s="4">
        <f>'FICHE PRODUIT'!$E$4908</f>
        <v>107</v>
      </c>
      <c r="M1849" s="4">
        <f>'FICHE PRODUIT'!$E$4909</f>
        <v>71.52</v>
      </c>
      <c r="N1849" s="4">
        <f>'FICHE PRODUIT'!$E$4911</f>
        <v>178.51999999999998</v>
      </c>
      <c r="O1849" s="4">
        <f>'FICHE PRODUIT'!$E$4912</f>
        <v>3.8931212189110469</v>
      </c>
      <c r="P1849" s="4">
        <f>'FICHE PRODUIT'!$E$4914</f>
        <v>695</v>
      </c>
      <c r="Q1849" s="4">
        <f>'FICHE PRODUIT'!$E$4915</f>
        <v>278</v>
      </c>
      <c r="R1849" s="4">
        <f>'FICHE PRODUIT'!$E$4916</f>
        <v>315.90909090909088</v>
      </c>
      <c r="S1849" s="122">
        <f>'FICHE PRODUIT'!$E$4917</f>
        <v>0</v>
      </c>
      <c r="T1849" s="2">
        <f>'FICHE PRODUIT'!A4930</f>
        <v>0</v>
      </c>
      <c r="U1849" s="2">
        <f>'FICHE PRODUIT'!B4930</f>
        <v>0</v>
      </c>
      <c r="V1849" s="2">
        <f>'FICHE PRODUIT'!C4930</f>
        <v>0</v>
      </c>
      <c r="W1849" s="2">
        <f>'FICHE PRODUIT'!D4930</f>
        <v>0</v>
      </c>
      <c r="X1849" s="2">
        <f>'FICHE PRODUIT'!E4930</f>
        <v>0</v>
      </c>
      <c r="Y1849" s="2">
        <f>'FICHE PRODUIT'!F4930</f>
        <v>0</v>
      </c>
      <c r="Z1849" s="2">
        <f>'FICHE PRODUIT'!G4930</f>
        <v>0</v>
      </c>
      <c r="AA1849" s="2">
        <f>'FICHE PRODUIT'!H4930</f>
        <v>0</v>
      </c>
    </row>
    <row r="1850" spans="1:27" x14ac:dyDescent="0.2">
      <c r="A1850" s="7" t="str">
        <f>'FICHE PRODUIT'!$A$4895</f>
        <v>RAIN WINTER 2</v>
      </c>
      <c r="B1850" s="2" t="str">
        <f>'FICHE PRODUIT'!$H$4895</f>
        <v xml:space="preserve">Melton Camel </v>
      </c>
      <c r="C1850" s="2" t="str">
        <f>'FICHE PRODUIT'!$S$4895</f>
        <v>W26-27</v>
      </c>
      <c r="D1850" s="2">
        <f>'FICHE PRODUIT'!$Q$4895</f>
        <v>0</v>
      </c>
      <c r="E1850" s="2" t="str">
        <f>'FICHE PRODUIT'!$S$4897</f>
        <v>WAIT QUANTITY</v>
      </c>
      <c r="F1850" s="2" t="str">
        <f>'FICHE PRODUIT'!$E$4899</f>
        <v>Page 137</v>
      </c>
      <c r="G1850" s="2" t="str">
        <f>'FICHE PRODUIT'!$E$4900</f>
        <v xml:space="preserve">Not need </v>
      </c>
      <c r="H1850" s="122" t="str">
        <f>'FICHE PRODUIT'!$E$4901</f>
        <v>OCEAN SURPLUS</v>
      </c>
      <c r="I1850" s="2" t="b">
        <f>'FICHE PRODUIT'!$E$4903</f>
        <v>0</v>
      </c>
      <c r="J1850" s="2" t="str">
        <f>'FICHE PRODUIT'!$E$4905</f>
        <v>Pièce à manche</v>
      </c>
      <c r="K1850" s="2" t="str">
        <f>'FICHE PRODUIT'!$E$4906</f>
        <v>Manteau</v>
      </c>
      <c r="L1850" s="4">
        <f>'FICHE PRODUIT'!$E$4908</f>
        <v>107</v>
      </c>
      <c r="M1850" s="4">
        <f>'FICHE PRODUIT'!$E$4909</f>
        <v>71.52</v>
      </c>
      <c r="N1850" s="4">
        <f>'FICHE PRODUIT'!$E$4911</f>
        <v>178.51999999999998</v>
      </c>
      <c r="O1850" s="4">
        <f>'FICHE PRODUIT'!$E$4912</f>
        <v>3.8931212189110469</v>
      </c>
      <c r="P1850" s="4">
        <f>'FICHE PRODUIT'!$E$4914</f>
        <v>695</v>
      </c>
      <c r="Q1850" s="4">
        <f>'FICHE PRODUIT'!$E$4915</f>
        <v>278</v>
      </c>
      <c r="R1850" s="4">
        <f>'FICHE PRODUIT'!$E$4916</f>
        <v>315.90909090909088</v>
      </c>
      <c r="S1850" s="122">
        <f>'FICHE PRODUIT'!$E$4917</f>
        <v>0</v>
      </c>
      <c r="T1850" s="2">
        <f>'FICHE PRODUIT'!A4931</f>
        <v>0</v>
      </c>
      <c r="U1850" s="2">
        <f>'FICHE PRODUIT'!B4931</f>
        <v>0</v>
      </c>
      <c r="V1850" s="2">
        <f>'FICHE PRODUIT'!C4931</f>
        <v>0</v>
      </c>
      <c r="W1850" s="2">
        <f>'FICHE PRODUIT'!D4931</f>
        <v>0</v>
      </c>
      <c r="X1850" s="2">
        <f>'FICHE PRODUIT'!E4931</f>
        <v>0</v>
      </c>
      <c r="Y1850" s="2">
        <f>'FICHE PRODUIT'!F4931</f>
        <v>0</v>
      </c>
      <c r="Z1850" s="2">
        <f>'FICHE PRODUIT'!G4931</f>
        <v>0</v>
      </c>
      <c r="AA1850" s="2">
        <f>'FICHE PRODUIT'!H4931</f>
        <v>0</v>
      </c>
    </row>
    <row r="1851" spans="1:27" x14ac:dyDescent="0.2">
      <c r="A1851" s="7" t="str">
        <f>'FICHE PRODUIT'!$A$4895</f>
        <v>RAIN WINTER 2</v>
      </c>
      <c r="B1851" s="2" t="str">
        <f>'FICHE PRODUIT'!$H$4895</f>
        <v xml:space="preserve">Melton Camel </v>
      </c>
      <c r="C1851" s="2" t="str">
        <f>'FICHE PRODUIT'!$S$4895</f>
        <v>W26-27</v>
      </c>
      <c r="D1851" s="2">
        <f>'FICHE PRODUIT'!$Q$4895</f>
        <v>0</v>
      </c>
      <c r="E1851" s="2" t="str">
        <f>'FICHE PRODUIT'!$S$4897</f>
        <v>WAIT QUANTITY</v>
      </c>
      <c r="F1851" s="2" t="str">
        <f>'FICHE PRODUIT'!$E$4899</f>
        <v>Page 137</v>
      </c>
      <c r="G1851" s="2" t="str">
        <f>'FICHE PRODUIT'!$E$4900</f>
        <v xml:space="preserve">Not need </v>
      </c>
      <c r="H1851" s="122" t="str">
        <f>'FICHE PRODUIT'!$E$4901</f>
        <v>OCEAN SURPLUS</v>
      </c>
      <c r="I1851" s="2" t="b">
        <f>'FICHE PRODUIT'!$E$4903</f>
        <v>0</v>
      </c>
      <c r="J1851" s="2" t="str">
        <f>'FICHE PRODUIT'!$E$4905</f>
        <v>Pièce à manche</v>
      </c>
      <c r="K1851" s="2" t="str">
        <f>'FICHE PRODUIT'!$E$4906</f>
        <v>Manteau</v>
      </c>
      <c r="L1851" s="4">
        <f>'FICHE PRODUIT'!$E$4908</f>
        <v>107</v>
      </c>
      <c r="M1851" s="4">
        <f>'FICHE PRODUIT'!$E$4909</f>
        <v>71.52</v>
      </c>
      <c r="N1851" s="4">
        <f>'FICHE PRODUIT'!$E$4911</f>
        <v>178.51999999999998</v>
      </c>
      <c r="O1851" s="4">
        <f>'FICHE PRODUIT'!$E$4912</f>
        <v>3.8931212189110469</v>
      </c>
      <c r="P1851" s="4">
        <f>'FICHE PRODUIT'!$E$4914</f>
        <v>695</v>
      </c>
      <c r="Q1851" s="4">
        <f>'FICHE PRODUIT'!$E$4915</f>
        <v>278</v>
      </c>
      <c r="R1851" s="4">
        <f>'FICHE PRODUIT'!$E$4916</f>
        <v>315.90909090909088</v>
      </c>
      <c r="S1851" s="122">
        <f>'FICHE PRODUIT'!$E$4917</f>
        <v>0</v>
      </c>
      <c r="T1851" s="2">
        <f>'FICHE PRODUIT'!A4932</f>
        <v>0</v>
      </c>
      <c r="U1851" s="2">
        <f>'FICHE PRODUIT'!B4932</f>
        <v>0</v>
      </c>
      <c r="V1851" s="2">
        <f>'FICHE PRODUIT'!C4932</f>
        <v>0</v>
      </c>
      <c r="W1851" s="2">
        <f>'FICHE PRODUIT'!D4932</f>
        <v>0</v>
      </c>
      <c r="X1851" s="2">
        <f>'FICHE PRODUIT'!E4932</f>
        <v>0</v>
      </c>
      <c r="Y1851" s="2">
        <f>'FICHE PRODUIT'!F4932</f>
        <v>0</v>
      </c>
      <c r="Z1851" s="2">
        <f>'FICHE PRODUIT'!G4932</f>
        <v>0</v>
      </c>
      <c r="AA1851" s="2">
        <f>'FICHE PRODUIT'!H4932</f>
        <v>0</v>
      </c>
    </row>
    <row r="1852" spans="1:27" x14ac:dyDescent="0.2">
      <c r="A1852" s="7" t="str">
        <f>'FICHE PRODUIT'!$A$4895</f>
        <v>RAIN WINTER 2</v>
      </c>
      <c r="B1852" s="2" t="str">
        <f>'FICHE PRODUIT'!$H$4895</f>
        <v xml:space="preserve">Melton Camel </v>
      </c>
      <c r="C1852" s="2" t="str">
        <f>'FICHE PRODUIT'!$S$4895</f>
        <v>W26-27</v>
      </c>
      <c r="D1852" s="2">
        <f>'FICHE PRODUIT'!$Q$4895</f>
        <v>0</v>
      </c>
      <c r="E1852" s="2" t="str">
        <f>'FICHE PRODUIT'!$S$4897</f>
        <v>WAIT QUANTITY</v>
      </c>
      <c r="F1852" s="2" t="str">
        <f>'FICHE PRODUIT'!$E$4899</f>
        <v>Page 137</v>
      </c>
      <c r="G1852" s="2" t="str">
        <f>'FICHE PRODUIT'!$E$4900</f>
        <v xml:space="preserve">Not need </v>
      </c>
      <c r="H1852" s="122" t="str">
        <f>'FICHE PRODUIT'!$E$4901</f>
        <v>OCEAN SURPLUS</v>
      </c>
      <c r="I1852" s="2" t="b">
        <f>'FICHE PRODUIT'!$E$4903</f>
        <v>0</v>
      </c>
      <c r="J1852" s="2" t="str">
        <f>'FICHE PRODUIT'!$E$4905</f>
        <v>Pièce à manche</v>
      </c>
      <c r="K1852" s="2" t="str">
        <f>'FICHE PRODUIT'!$E$4906</f>
        <v>Manteau</v>
      </c>
      <c r="L1852" s="4">
        <f>'FICHE PRODUIT'!$E$4908</f>
        <v>107</v>
      </c>
      <c r="M1852" s="4">
        <f>'FICHE PRODUIT'!$E$4909</f>
        <v>71.52</v>
      </c>
      <c r="N1852" s="4">
        <f>'FICHE PRODUIT'!$E$4911</f>
        <v>178.51999999999998</v>
      </c>
      <c r="O1852" s="4">
        <f>'FICHE PRODUIT'!$E$4912</f>
        <v>3.8931212189110469</v>
      </c>
      <c r="P1852" s="4">
        <f>'FICHE PRODUIT'!$E$4914</f>
        <v>695</v>
      </c>
      <c r="Q1852" s="4">
        <f>'FICHE PRODUIT'!$E$4915</f>
        <v>278</v>
      </c>
      <c r="R1852" s="4">
        <f>'FICHE PRODUIT'!$E$4916</f>
        <v>315.90909090909088</v>
      </c>
      <c r="S1852" s="122">
        <f>'FICHE PRODUIT'!$E$4917</f>
        <v>0</v>
      </c>
      <c r="T1852" s="2">
        <f>'FICHE PRODUIT'!A4933</f>
        <v>0</v>
      </c>
      <c r="U1852" s="2">
        <f>'FICHE PRODUIT'!B4933</f>
        <v>0</v>
      </c>
      <c r="V1852" s="2">
        <f>'FICHE PRODUIT'!C4933</f>
        <v>0</v>
      </c>
      <c r="W1852" s="2">
        <f>'FICHE PRODUIT'!D4933</f>
        <v>0</v>
      </c>
      <c r="X1852" s="2">
        <f>'FICHE PRODUIT'!E4933</f>
        <v>0</v>
      </c>
      <c r="Y1852" s="2">
        <f>'FICHE PRODUIT'!F4933</f>
        <v>0</v>
      </c>
      <c r="Z1852" s="2">
        <f>'FICHE PRODUIT'!G4933</f>
        <v>0</v>
      </c>
      <c r="AA1852" s="2">
        <f>'FICHE PRODUIT'!H4933</f>
        <v>0</v>
      </c>
    </row>
    <row r="1853" spans="1:27" x14ac:dyDescent="0.2">
      <c r="A1853" s="7" t="str">
        <f>'FICHE PRODUIT'!$A$4895</f>
        <v>RAIN WINTER 2</v>
      </c>
      <c r="B1853" s="2" t="str">
        <f>'FICHE PRODUIT'!$H$4895</f>
        <v xml:space="preserve">Melton Camel </v>
      </c>
      <c r="C1853" s="2" t="str">
        <f>'FICHE PRODUIT'!$S$4895</f>
        <v>W26-27</v>
      </c>
      <c r="D1853" s="2">
        <f>'FICHE PRODUIT'!$Q$4895</f>
        <v>0</v>
      </c>
      <c r="E1853" s="2" t="str">
        <f>'FICHE PRODUIT'!$S$4897</f>
        <v>WAIT QUANTITY</v>
      </c>
      <c r="F1853" s="2" t="str">
        <f>'FICHE PRODUIT'!$E$4899</f>
        <v>Page 137</v>
      </c>
      <c r="G1853" s="2" t="str">
        <f>'FICHE PRODUIT'!$E$4900</f>
        <v xml:space="preserve">Not need </v>
      </c>
      <c r="H1853" s="122" t="str">
        <f>'FICHE PRODUIT'!$E$4901</f>
        <v>OCEAN SURPLUS</v>
      </c>
      <c r="I1853" s="2" t="b">
        <f>'FICHE PRODUIT'!$E$4903</f>
        <v>0</v>
      </c>
      <c r="J1853" s="2" t="str">
        <f>'FICHE PRODUIT'!$E$4905</f>
        <v>Pièce à manche</v>
      </c>
      <c r="K1853" s="2" t="str">
        <f>'FICHE PRODUIT'!$E$4906</f>
        <v>Manteau</v>
      </c>
      <c r="L1853" s="4">
        <f>'FICHE PRODUIT'!$E$4908</f>
        <v>107</v>
      </c>
      <c r="M1853" s="4">
        <f>'FICHE PRODUIT'!$E$4909</f>
        <v>71.52</v>
      </c>
      <c r="N1853" s="4">
        <f>'FICHE PRODUIT'!$E$4911</f>
        <v>178.51999999999998</v>
      </c>
      <c r="O1853" s="4">
        <f>'FICHE PRODUIT'!$E$4912</f>
        <v>3.8931212189110469</v>
      </c>
      <c r="P1853" s="4">
        <f>'FICHE PRODUIT'!$E$4914</f>
        <v>695</v>
      </c>
      <c r="Q1853" s="4">
        <f>'FICHE PRODUIT'!$E$4915</f>
        <v>278</v>
      </c>
      <c r="R1853" s="4">
        <f>'FICHE PRODUIT'!$E$4916</f>
        <v>315.90909090909088</v>
      </c>
      <c r="S1853" s="122">
        <f>'FICHE PRODUIT'!$E$4917</f>
        <v>0</v>
      </c>
      <c r="T1853" s="2">
        <f>'FICHE PRODUIT'!A4934</f>
        <v>0</v>
      </c>
      <c r="U1853" s="2">
        <f>'FICHE PRODUIT'!B4934</f>
        <v>0</v>
      </c>
      <c r="V1853" s="2">
        <f>'FICHE PRODUIT'!C4934</f>
        <v>0</v>
      </c>
      <c r="W1853" s="2">
        <f>'FICHE PRODUIT'!D4934</f>
        <v>1</v>
      </c>
      <c r="X1853" s="2">
        <f>'FICHE PRODUIT'!E4934</f>
        <v>0</v>
      </c>
      <c r="Y1853" s="2">
        <f>'FICHE PRODUIT'!F4934</f>
        <v>10</v>
      </c>
      <c r="Z1853" s="2">
        <f>'FICHE PRODUIT'!G4934</f>
        <v>10</v>
      </c>
      <c r="AA1853" s="2">
        <f>'FICHE PRODUIT'!H4934</f>
        <v>0</v>
      </c>
    </row>
    <row r="1854" spans="1:27" x14ac:dyDescent="0.2">
      <c r="A1854" s="7" t="str">
        <f>'FICHE PRODUIT'!$A$4895</f>
        <v>RAIN WINTER 2</v>
      </c>
      <c r="B1854" s="2" t="str">
        <f>'FICHE PRODUIT'!$H$4895</f>
        <v xml:space="preserve">Melton Camel </v>
      </c>
      <c r="C1854" s="2" t="str">
        <f>'FICHE PRODUIT'!$S$4895</f>
        <v>W26-27</v>
      </c>
      <c r="D1854" s="2">
        <f>'FICHE PRODUIT'!$Q$4895</f>
        <v>0</v>
      </c>
      <c r="E1854" s="2" t="str">
        <f>'FICHE PRODUIT'!$S$4897</f>
        <v>WAIT QUANTITY</v>
      </c>
      <c r="F1854" s="2" t="str">
        <f>'FICHE PRODUIT'!$E$4899</f>
        <v>Page 137</v>
      </c>
      <c r="G1854" s="2" t="str">
        <f>'FICHE PRODUIT'!$E$4900</f>
        <v xml:space="preserve">Not need </v>
      </c>
      <c r="H1854" s="122" t="str">
        <f>'FICHE PRODUIT'!$E$4901</f>
        <v>OCEAN SURPLUS</v>
      </c>
      <c r="I1854" s="2" t="b">
        <f>'FICHE PRODUIT'!$E$4903</f>
        <v>0</v>
      </c>
      <c r="J1854" s="2" t="str">
        <f>'FICHE PRODUIT'!$E$4905</f>
        <v>Pièce à manche</v>
      </c>
      <c r="K1854" s="2" t="str">
        <f>'FICHE PRODUIT'!$E$4906</f>
        <v>Manteau</v>
      </c>
      <c r="L1854" s="4">
        <f>'FICHE PRODUIT'!$E$4908</f>
        <v>107</v>
      </c>
      <c r="M1854" s="4">
        <f>'FICHE PRODUIT'!$E$4909</f>
        <v>71.52</v>
      </c>
      <c r="N1854" s="4">
        <f>'FICHE PRODUIT'!$E$4911</f>
        <v>178.51999999999998</v>
      </c>
      <c r="O1854" s="4">
        <f>'FICHE PRODUIT'!$E$4912</f>
        <v>3.8931212189110469</v>
      </c>
      <c r="P1854" s="4">
        <f>'FICHE PRODUIT'!$E$4914</f>
        <v>695</v>
      </c>
      <c r="Q1854" s="4">
        <f>'FICHE PRODUIT'!$E$4915</f>
        <v>278</v>
      </c>
      <c r="R1854" s="4">
        <f>'FICHE PRODUIT'!$E$4916</f>
        <v>315.90909090909088</v>
      </c>
      <c r="S1854" s="122">
        <f>'FICHE PRODUIT'!$E$4917</f>
        <v>0</v>
      </c>
      <c r="T1854" s="2" t="str">
        <f>'FICHE PRODUIT'!A4935</f>
        <v>Frais externe</v>
      </c>
      <c r="U1854" s="2" t="str">
        <f>'FICHE PRODUIT'!B4935</f>
        <v>Transport</v>
      </c>
      <c r="V1854" s="2" t="str">
        <f>'FICHE PRODUIT'!C4935</f>
        <v xml:space="preserve">Européen </v>
      </c>
      <c r="W1854" s="2">
        <f>'FICHE PRODUIT'!D4935</f>
        <v>1</v>
      </c>
      <c r="X1854" s="2">
        <f>'FICHE PRODUIT'!E4935</f>
        <v>0</v>
      </c>
      <c r="Y1854" s="2">
        <f>'FICHE PRODUIT'!F4935</f>
        <v>2</v>
      </c>
      <c r="Z1854" s="2">
        <f>'FICHE PRODUIT'!G4935</f>
        <v>2</v>
      </c>
      <c r="AA1854" s="2">
        <f>'FICHE PRODUIT'!H4935</f>
        <v>0</v>
      </c>
    </row>
    <row r="1855" spans="1:27" x14ac:dyDescent="0.2">
      <c r="A1855" s="7" t="str">
        <f>'FICHE PRODUIT'!$A$4895</f>
        <v>RAIN WINTER 2</v>
      </c>
      <c r="B1855" s="2" t="str">
        <f>'FICHE PRODUIT'!$H$4895</f>
        <v xml:space="preserve">Melton Camel </v>
      </c>
      <c r="C1855" s="2" t="str">
        <f>'FICHE PRODUIT'!$S$4895</f>
        <v>W26-27</v>
      </c>
      <c r="D1855" s="2">
        <f>'FICHE PRODUIT'!$Q$4895</f>
        <v>0</v>
      </c>
      <c r="E1855" s="2" t="str">
        <f>'FICHE PRODUIT'!$S$4897</f>
        <v>WAIT QUANTITY</v>
      </c>
      <c r="F1855" s="2" t="str">
        <f>'FICHE PRODUIT'!$E$4899</f>
        <v>Page 137</v>
      </c>
      <c r="G1855" s="2" t="str">
        <f>'FICHE PRODUIT'!$E$4900</f>
        <v xml:space="preserve">Not need </v>
      </c>
      <c r="H1855" s="122" t="str">
        <f>'FICHE PRODUIT'!$E$4901</f>
        <v>OCEAN SURPLUS</v>
      </c>
      <c r="I1855" s="2" t="b">
        <f>'FICHE PRODUIT'!$E$4903</f>
        <v>0</v>
      </c>
      <c r="J1855" s="2" t="str">
        <f>'FICHE PRODUIT'!$E$4905</f>
        <v>Pièce à manche</v>
      </c>
      <c r="K1855" s="2" t="str">
        <f>'FICHE PRODUIT'!$E$4906</f>
        <v>Manteau</v>
      </c>
      <c r="L1855" s="4">
        <f>'FICHE PRODUIT'!$E$4908</f>
        <v>107</v>
      </c>
      <c r="M1855" s="4">
        <f>'FICHE PRODUIT'!$E$4909</f>
        <v>71.52</v>
      </c>
      <c r="N1855" s="4">
        <f>'FICHE PRODUIT'!$E$4911</f>
        <v>178.51999999999998</v>
      </c>
      <c r="O1855" s="4">
        <f>'FICHE PRODUIT'!$E$4912</f>
        <v>3.8931212189110469</v>
      </c>
      <c r="P1855" s="4">
        <f>'FICHE PRODUIT'!$E$4914</f>
        <v>695</v>
      </c>
      <c r="Q1855" s="4">
        <f>'FICHE PRODUIT'!$E$4915</f>
        <v>278</v>
      </c>
      <c r="R1855" s="4">
        <f>'FICHE PRODUIT'!$E$4916</f>
        <v>315.90909090909088</v>
      </c>
      <c r="S1855" s="122">
        <f>'FICHE PRODUIT'!$E$4917</f>
        <v>0</v>
      </c>
      <c r="T1855" s="2" t="str">
        <f>'FICHE PRODUIT'!A4936</f>
        <v>Frais externe</v>
      </c>
      <c r="U1855" s="2" t="str">
        <f>'FICHE PRODUIT'!B4936</f>
        <v>Communication</v>
      </c>
      <c r="V1855" s="2" t="str">
        <f>'FICHE PRODUIT'!C4936</f>
        <v>Marketing</v>
      </c>
      <c r="W1855" s="2">
        <f>'FICHE PRODUIT'!D4936</f>
        <v>1</v>
      </c>
      <c r="X1855" s="2">
        <f>'FICHE PRODUIT'!E4936</f>
        <v>0</v>
      </c>
      <c r="Y1855" s="2">
        <f>'FICHE PRODUIT'!F4936</f>
        <v>0.5</v>
      </c>
      <c r="Z1855" s="2">
        <f>'FICHE PRODUIT'!G4936</f>
        <v>0.5</v>
      </c>
      <c r="AA1855" s="2">
        <f>'FICHE PRODUIT'!H4936</f>
        <v>0</v>
      </c>
    </row>
    <row r="1856" spans="1:27" x14ac:dyDescent="0.2">
      <c r="A1856" s="7" t="str">
        <f>'FICHE PRODUIT'!$A$4938</f>
        <v>RAIN WINTER 2</v>
      </c>
      <c r="B1856" s="2" t="str">
        <f>'FICHE PRODUIT'!$H$4938</f>
        <v xml:space="preserve">Kaki Army </v>
      </c>
      <c r="C1856" s="2" t="str">
        <f>'FICHE PRODUIT'!$S$4938</f>
        <v>W26-27</v>
      </c>
      <c r="D1856" s="2">
        <f>'FICHE PRODUIT'!$Q$4938</f>
        <v>0</v>
      </c>
      <c r="E1856" s="2" t="str">
        <f>'FICHE PRODUIT'!$S$4940</f>
        <v>IN PRODUCTION</v>
      </c>
      <c r="F1856" s="2" t="str">
        <f>'FICHE PRODUIT'!$E$4942</f>
        <v>Page 138</v>
      </c>
      <c r="G1856" s="2" t="str">
        <f>'FICHE PRODUIT'!$E$4943</f>
        <v xml:space="preserve">Not need </v>
      </c>
      <c r="H1856" s="122" t="str">
        <f>'FICHE PRODUIT'!$E$4944</f>
        <v>OCEAN SURPLUS</v>
      </c>
      <c r="I1856" s="2" t="b">
        <f>'FICHE PRODUIT'!$E$4946</f>
        <v>0</v>
      </c>
      <c r="J1856" s="2" t="str">
        <f>'FICHE PRODUIT'!$E$4948</f>
        <v xml:space="preserve"> Pièce à manche </v>
      </c>
      <c r="K1856" s="2" t="str">
        <f>'FICHE PRODUIT'!$E$4949</f>
        <v xml:space="preserve"> Manteau </v>
      </c>
      <c r="L1856" s="4">
        <f>'FICHE PRODUIT'!$E$4951</f>
        <v>107</v>
      </c>
      <c r="M1856" s="4">
        <f>'FICHE PRODUIT'!$E$4952</f>
        <v>71.52</v>
      </c>
      <c r="N1856" s="4">
        <f>'FICHE PRODUIT'!$E$4954</f>
        <v>178.51999999999998</v>
      </c>
      <c r="O1856" s="4">
        <f>'FICHE PRODUIT'!$E$4955</f>
        <v>3.8931212189110469</v>
      </c>
      <c r="P1856" s="4">
        <f>'FICHE PRODUIT'!$E$4957</f>
        <v>695</v>
      </c>
      <c r="Q1856" s="4">
        <f>'FICHE PRODUIT'!$E$4958</f>
        <v>278</v>
      </c>
      <c r="R1856" s="4">
        <f>'FICHE PRODUIT'!$E$4959</f>
        <v>315.90909090909088</v>
      </c>
      <c r="S1856" s="122">
        <f>'FICHE PRODUIT'!$E$4960</f>
        <v>0</v>
      </c>
      <c r="T1856" s="2" t="str">
        <f>'FICHE PRODUIT'!A4965</f>
        <v>FABRIC</v>
      </c>
      <c r="U1856" s="2" t="str">
        <f>'FICHE PRODUIT'!B4965</f>
        <v>MOON</v>
      </c>
      <c r="V1856" s="2" t="str">
        <f>'FICHE PRODUIT'!C4965</f>
        <v xml:space="preserve">HERITAGE 1116 /  87 ARMY GREEN </v>
      </c>
      <c r="W1856" s="2">
        <f>'FICHE PRODUIT'!D4965</f>
        <v>2.6</v>
      </c>
      <c r="X1856" s="2">
        <f>'FICHE PRODUIT'!E4965</f>
        <v>26</v>
      </c>
      <c r="Y1856" s="2">
        <f>'FICHE PRODUIT'!F4965</f>
        <v>22.2</v>
      </c>
      <c r="Z1856" s="2">
        <f>'FICHE PRODUIT'!G4965</f>
        <v>57.72</v>
      </c>
      <c r="AA1856" s="2">
        <f>'FICHE PRODUIT'!H4965</f>
        <v>577.20000000000005</v>
      </c>
    </row>
    <row r="1857" spans="1:27" x14ac:dyDescent="0.2">
      <c r="A1857" s="7" t="str">
        <f>'FICHE PRODUIT'!$A$4938</f>
        <v>RAIN WINTER 2</v>
      </c>
      <c r="B1857" s="2" t="str">
        <f>'FICHE PRODUIT'!$H$4938</f>
        <v xml:space="preserve">Kaki Army </v>
      </c>
      <c r="C1857" s="2" t="str">
        <f>'FICHE PRODUIT'!$S$4938</f>
        <v>W26-27</v>
      </c>
      <c r="D1857" s="2">
        <f>'FICHE PRODUIT'!$Q$4938</f>
        <v>0</v>
      </c>
      <c r="E1857" s="2" t="str">
        <f>'FICHE PRODUIT'!$S$4940</f>
        <v>IN PRODUCTION</v>
      </c>
      <c r="F1857" s="2" t="str">
        <f>'FICHE PRODUIT'!$E$4942</f>
        <v>Page 138</v>
      </c>
      <c r="G1857" s="2" t="str">
        <f>'FICHE PRODUIT'!$E$4943</f>
        <v xml:space="preserve">Not need </v>
      </c>
      <c r="H1857" s="122" t="str">
        <f>'FICHE PRODUIT'!$E$4944</f>
        <v>OCEAN SURPLUS</v>
      </c>
      <c r="I1857" s="2" t="b">
        <f>'FICHE PRODUIT'!$E$4946</f>
        <v>0</v>
      </c>
      <c r="J1857" s="2" t="str">
        <f>'FICHE PRODUIT'!$E$4948</f>
        <v xml:space="preserve"> Pièce à manche </v>
      </c>
      <c r="K1857" s="2" t="str">
        <f>'FICHE PRODUIT'!$E$4949</f>
        <v xml:space="preserve"> Manteau </v>
      </c>
      <c r="L1857" s="4">
        <f>'FICHE PRODUIT'!$E$4951</f>
        <v>107</v>
      </c>
      <c r="M1857" s="4">
        <f>'FICHE PRODUIT'!$E$4952</f>
        <v>71.52</v>
      </c>
      <c r="N1857" s="4">
        <f>'FICHE PRODUIT'!$E$4954</f>
        <v>178.51999999999998</v>
      </c>
      <c r="O1857" s="4">
        <f>'FICHE PRODUIT'!$E$4955</f>
        <v>3.8931212189110469</v>
      </c>
      <c r="P1857" s="4">
        <f>'FICHE PRODUIT'!$E$4957</f>
        <v>695</v>
      </c>
      <c r="Q1857" s="4">
        <f>'FICHE PRODUIT'!$E$4958</f>
        <v>278</v>
      </c>
      <c r="R1857" s="4">
        <f>'FICHE PRODUIT'!$E$4959</f>
        <v>315.90909090909088</v>
      </c>
      <c r="S1857" s="122">
        <f>'FICHE PRODUIT'!$E$4960</f>
        <v>0</v>
      </c>
      <c r="T1857" s="2" t="str">
        <f>'FICHE PRODUIT'!A4966</f>
        <v>BOUTONS</v>
      </c>
      <c r="U1857" s="2" t="str">
        <f>'FICHE PRODUIT'!B4966</f>
        <v>LOUROPEL</v>
      </c>
      <c r="V1857" s="2" t="str">
        <f>'FICHE PRODUIT'!C4966</f>
        <v>BT2</v>
      </c>
      <c r="W1857" s="2">
        <f>'FICHE PRODUIT'!D4966</f>
        <v>10</v>
      </c>
      <c r="X1857" s="2">
        <f>'FICHE PRODUIT'!E4966</f>
        <v>100</v>
      </c>
      <c r="Y1857" s="2">
        <f>'FICHE PRODUIT'!F4966</f>
        <v>0.13</v>
      </c>
      <c r="Z1857" s="2">
        <f>'FICHE PRODUIT'!G4966</f>
        <v>1.3</v>
      </c>
      <c r="AA1857" s="2">
        <f>'FICHE PRODUIT'!H4966</f>
        <v>13</v>
      </c>
    </row>
    <row r="1858" spans="1:27" x14ac:dyDescent="0.2">
      <c r="A1858" s="7" t="str">
        <f>'FICHE PRODUIT'!$A$4938</f>
        <v>RAIN WINTER 2</v>
      </c>
      <c r="B1858" s="2" t="str">
        <f>'FICHE PRODUIT'!$H$4938</f>
        <v xml:space="preserve">Kaki Army </v>
      </c>
      <c r="C1858" s="2" t="str">
        <f>'FICHE PRODUIT'!$S$4938</f>
        <v>W26-27</v>
      </c>
      <c r="D1858" s="2">
        <f>'FICHE PRODUIT'!$Q$4938</f>
        <v>0</v>
      </c>
      <c r="E1858" s="2" t="str">
        <f>'FICHE PRODUIT'!$S$4940</f>
        <v>IN PRODUCTION</v>
      </c>
      <c r="F1858" s="2" t="str">
        <f>'FICHE PRODUIT'!$E$4942</f>
        <v>Page 138</v>
      </c>
      <c r="G1858" s="2" t="str">
        <f>'FICHE PRODUIT'!$E$4943</f>
        <v xml:space="preserve">Not need </v>
      </c>
      <c r="H1858" s="122" t="str">
        <f>'FICHE PRODUIT'!$E$4944</f>
        <v>OCEAN SURPLUS</v>
      </c>
      <c r="I1858" s="2" t="b">
        <f>'FICHE PRODUIT'!$E$4946</f>
        <v>0</v>
      </c>
      <c r="J1858" s="2" t="str">
        <f>'FICHE PRODUIT'!$E$4948</f>
        <v xml:space="preserve"> Pièce à manche </v>
      </c>
      <c r="K1858" s="2" t="str">
        <f>'FICHE PRODUIT'!$E$4949</f>
        <v xml:space="preserve"> Manteau </v>
      </c>
      <c r="L1858" s="4">
        <f>'FICHE PRODUIT'!$E$4951</f>
        <v>107</v>
      </c>
      <c r="M1858" s="4">
        <f>'FICHE PRODUIT'!$E$4952</f>
        <v>71.52</v>
      </c>
      <c r="N1858" s="4">
        <f>'FICHE PRODUIT'!$E$4954</f>
        <v>178.51999999999998</v>
      </c>
      <c r="O1858" s="4">
        <f>'FICHE PRODUIT'!$E$4955</f>
        <v>3.8931212189110469</v>
      </c>
      <c r="P1858" s="4">
        <f>'FICHE PRODUIT'!$E$4957</f>
        <v>695</v>
      </c>
      <c r="Q1858" s="4">
        <f>'FICHE PRODUIT'!$E$4958</f>
        <v>278</v>
      </c>
      <c r="R1858" s="4">
        <f>'FICHE PRODUIT'!$E$4959</f>
        <v>315.90909090909088</v>
      </c>
      <c r="S1858" s="122">
        <f>'FICHE PRODUIT'!$E$4960</f>
        <v>0</v>
      </c>
      <c r="T1858" s="2">
        <f>'FICHE PRODUIT'!A4967</f>
        <v>0</v>
      </c>
      <c r="U1858" s="2">
        <f>'FICHE PRODUIT'!B4967</f>
        <v>0</v>
      </c>
      <c r="V1858" s="2">
        <f>'FICHE PRODUIT'!C4967</f>
        <v>0</v>
      </c>
      <c r="W1858" s="2">
        <f>'FICHE PRODUIT'!D4967</f>
        <v>0</v>
      </c>
      <c r="X1858" s="2">
        <f>'FICHE PRODUIT'!E4967</f>
        <v>0</v>
      </c>
      <c r="Y1858" s="2">
        <f>'FICHE PRODUIT'!F4967</f>
        <v>0</v>
      </c>
      <c r="Z1858" s="2">
        <f>'FICHE PRODUIT'!G4967</f>
        <v>0</v>
      </c>
      <c r="AA1858" s="2">
        <f>'FICHE PRODUIT'!H4967</f>
        <v>0</v>
      </c>
    </row>
    <row r="1859" spans="1:27" x14ac:dyDescent="0.2">
      <c r="A1859" s="7" t="str">
        <f>'FICHE PRODUIT'!$A$4938</f>
        <v>RAIN WINTER 2</v>
      </c>
      <c r="B1859" s="2" t="str">
        <f>'FICHE PRODUIT'!$H$4938</f>
        <v xml:space="preserve">Kaki Army </v>
      </c>
      <c r="C1859" s="2" t="str">
        <f>'FICHE PRODUIT'!$S$4938</f>
        <v>W26-27</v>
      </c>
      <c r="D1859" s="2">
        <f>'FICHE PRODUIT'!$Q$4938</f>
        <v>0</v>
      </c>
      <c r="E1859" s="2" t="str">
        <f>'FICHE PRODUIT'!$S$4940</f>
        <v>IN PRODUCTION</v>
      </c>
      <c r="F1859" s="2" t="str">
        <f>'FICHE PRODUIT'!$E$4942</f>
        <v>Page 138</v>
      </c>
      <c r="G1859" s="2" t="str">
        <f>'FICHE PRODUIT'!$E$4943</f>
        <v xml:space="preserve">Not need </v>
      </c>
      <c r="H1859" s="122" t="str">
        <f>'FICHE PRODUIT'!$E$4944</f>
        <v>OCEAN SURPLUS</v>
      </c>
      <c r="I1859" s="2" t="b">
        <f>'FICHE PRODUIT'!$E$4946</f>
        <v>0</v>
      </c>
      <c r="J1859" s="2" t="str">
        <f>'FICHE PRODUIT'!$E$4948</f>
        <v xml:space="preserve"> Pièce à manche </v>
      </c>
      <c r="K1859" s="2" t="str">
        <f>'FICHE PRODUIT'!$E$4949</f>
        <v xml:space="preserve"> Manteau </v>
      </c>
      <c r="L1859" s="4">
        <f>'FICHE PRODUIT'!$E$4951</f>
        <v>107</v>
      </c>
      <c r="M1859" s="4">
        <f>'FICHE PRODUIT'!$E$4952</f>
        <v>71.52</v>
      </c>
      <c r="N1859" s="4">
        <f>'FICHE PRODUIT'!$E$4954</f>
        <v>178.51999999999998</v>
      </c>
      <c r="O1859" s="4">
        <f>'FICHE PRODUIT'!$E$4955</f>
        <v>3.8931212189110469</v>
      </c>
      <c r="P1859" s="4">
        <f>'FICHE PRODUIT'!$E$4957</f>
        <v>695</v>
      </c>
      <c r="Q1859" s="4">
        <f>'FICHE PRODUIT'!$E$4958</f>
        <v>278</v>
      </c>
      <c r="R1859" s="4">
        <f>'FICHE PRODUIT'!$E$4959</f>
        <v>315.90909090909088</v>
      </c>
      <c r="S1859" s="122">
        <f>'FICHE PRODUIT'!$E$4960</f>
        <v>0</v>
      </c>
      <c r="T1859" s="2">
        <f>'FICHE PRODUIT'!A4968</f>
        <v>0</v>
      </c>
      <c r="U1859" s="2">
        <f>'FICHE PRODUIT'!B4968</f>
        <v>0</v>
      </c>
      <c r="V1859" s="2">
        <f>'FICHE PRODUIT'!C4968</f>
        <v>0</v>
      </c>
      <c r="W1859" s="2">
        <f>'FICHE PRODUIT'!D4968</f>
        <v>0</v>
      </c>
      <c r="X1859" s="2">
        <f>'FICHE PRODUIT'!E4968</f>
        <v>0</v>
      </c>
      <c r="Y1859" s="2">
        <f>'FICHE PRODUIT'!F4968</f>
        <v>0</v>
      </c>
      <c r="Z1859" s="2">
        <f>'FICHE PRODUIT'!G4968</f>
        <v>0</v>
      </c>
      <c r="AA1859" s="2">
        <f>'FICHE PRODUIT'!H4968</f>
        <v>0</v>
      </c>
    </row>
    <row r="1860" spans="1:27" x14ac:dyDescent="0.2">
      <c r="A1860" s="7" t="str">
        <f>'FICHE PRODUIT'!$A$4938</f>
        <v>RAIN WINTER 2</v>
      </c>
      <c r="B1860" s="2" t="str">
        <f>'FICHE PRODUIT'!$H$4938</f>
        <v xml:space="preserve">Kaki Army </v>
      </c>
      <c r="C1860" s="2" t="str">
        <f>'FICHE PRODUIT'!$S$4938</f>
        <v>W26-27</v>
      </c>
      <c r="D1860" s="2">
        <f>'FICHE PRODUIT'!$Q$4938</f>
        <v>0</v>
      </c>
      <c r="E1860" s="2" t="str">
        <f>'FICHE PRODUIT'!$S$4940</f>
        <v>IN PRODUCTION</v>
      </c>
      <c r="F1860" s="2" t="str">
        <f>'FICHE PRODUIT'!$E$4942</f>
        <v>Page 138</v>
      </c>
      <c r="G1860" s="2" t="str">
        <f>'FICHE PRODUIT'!$E$4943</f>
        <v xml:space="preserve">Not need </v>
      </c>
      <c r="H1860" s="122" t="str">
        <f>'FICHE PRODUIT'!$E$4944</f>
        <v>OCEAN SURPLUS</v>
      </c>
      <c r="I1860" s="2" t="b">
        <f>'FICHE PRODUIT'!$E$4946</f>
        <v>0</v>
      </c>
      <c r="J1860" s="2" t="str">
        <f>'FICHE PRODUIT'!$E$4948</f>
        <v xml:space="preserve"> Pièce à manche </v>
      </c>
      <c r="K1860" s="2" t="str">
        <f>'FICHE PRODUIT'!$E$4949</f>
        <v xml:space="preserve"> Manteau </v>
      </c>
      <c r="L1860" s="4">
        <f>'FICHE PRODUIT'!$E$4951</f>
        <v>107</v>
      </c>
      <c r="M1860" s="4">
        <f>'FICHE PRODUIT'!$E$4952</f>
        <v>71.52</v>
      </c>
      <c r="N1860" s="4">
        <f>'FICHE PRODUIT'!$E$4954</f>
        <v>178.51999999999998</v>
      </c>
      <c r="O1860" s="4">
        <f>'FICHE PRODUIT'!$E$4955</f>
        <v>3.8931212189110469</v>
      </c>
      <c r="P1860" s="4">
        <f>'FICHE PRODUIT'!$E$4957</f>
        <v>695</v>
      </c>
      <c r="Q1860" s="4">
        <f>'FICHE PRODUIT'!$E$4958</f>
        <v>278</v>
      </c>
      <c r="R1860" s="4">
        <f>'FICHE PRODUIT'!$E$4959</f>
        <v>315.90909090909088</v>
      </c>
      <c r="S1860" s="122">
        <f>'FICHE PRODUIT'!$E$4960</f>
        <v>0</v>
      </c>
      <c r="T1860" s="2">
        <f>'FICHE PRODUIT'!A4969</f>
        <v>0</v>
      </c>
      <c r="U1860" s="2">
        <f>'FICHE PRODUIT'!B4969</f>
        <v>0</v>
      </c>
      <c r="V1860" s="2">
        <f>'FICHE PRODUIT'!C4969</f>
        <v>0</v>
      </c>
      <c r="W1860" s="2">
        <f>'FICHE PRODUIT'!D4969</f>
        <v>0</v>
      </c>
      <c r="X1860" s="2">
        <f>'FICHE PRODUIT'!E4969</f>
        <v>0</v>
      </c>
      <c r="Y1860" s="2">
        <f>'FICHE PRODUIT'!F4969</f>
        <v>0</v>
      </c>
      <c r="Z1860" s="2">
        <f>'FICHE PRODUIT'!G4969</f>
        <v>0</v>
      </c>
      <c r="AA1860" s="2">
        <f>'FICHE PRODUIT'!H4969</f>
        <v>0</v>
      </c>
    </row>
    <row r="1861" spans="1:27" x14ac:dyDescent="0.2">
      <c r="A1861" s="7" t="str">
        <f>'FICHE PRODUIT'!$A$4938</f>
        <v>RAIN WINTER 2</v>
      </c>
      <c r="B1861" s="2" t="str">
        <f>'FICHE PRODUIT'!$H$4938</f>
        <v xml:space="preserve">Kaki Army </v>
      </c>
      <c r="C1861" s="2" t="str">
        <f>'FICHE PRODUIT'!$S$4938</f>
        <v>W26-27</v>
      </c>
      <c r="D1861" s="2">
        <f>'FICHE PRODUIT'!$Q$4938</f>
        <v>0</v>
      </c>
      <c r="E1861" s="2" t="str">
        <f>'FICHE PRODUIT'!$S$4940</f>
        <v>IN PRODUCTION</v>
      </c>
      <c r="F1861" s="2" t="str">
        <f>'FICHE PRODUIT'!$E$4942</f>
        <v>Page 138</v>
      </c>
      <c r="G1861" s="2" t="str">
        <f>'FICHE PRODUIT'!$E$4943</f>
        <v xml:space="preserve">Not need </v>
      </c>
      <c r="H1861" s="122" t="str">
        <f>'FICHE PRODUIT'!$E$4944</f>
        <v>OCEAN SURPLUS</v>
      </c>
      <c r="I1861" s="2" t="b">
        <f>'FICHE PRODUIT'!$E$4946</f>
        <v>0</v>
      </c>
      <c r="J1861" s="2" t="str">
        <f>'FICHE PRODUIT'!$E$4948</f>
        <v xml:space="preserve"> Pièce à manche </v>
      </c>
      <c r="K1861" s="2" t="str">
        <f>'FICHE PRODUIT'!$E$4949</f>
        <v xml:space="preserve"> Manteau </v>
      </c>
      <c r="L1861" s="4">
        <f>'FICHE PRODUIT'!$E$4951</f>
        <v>107</v>
      </c>
      <c r="M1861" s="4">
        <f>'FICHE PRODUIT'!$E$4952</f>
        <v>71.52</v>
      </c>
      <c r="N1861" s="4">
        <f>'FICHE PRODUIT'!$E$4954</f>
        <v>178.51999999999998</v>
      </c>
      <c r="O1861" s="4">
        <f>'FICHE PRODUIT'!$E$4955</f>
        <v>3.8931212189110469</v>
      </c>
      <c r="P1861" s="4">
        <f>'FICHE PRODUIT'!$E$4957</f>
        <v>695</v>
      </c>
      <c r="Q1861" s="4">
        <f>'FICHE PRODUIT'!$E$4958</f>
        <v>278</v>
      </c>
      <c r="R1861" s="4">
        <f>'FICHE PRODUIT'!$E$4959</f>
        <v>315.90909090909088</v>
      </c>
      <c r="S1861" s="122">
        <f>'FICHE PRODUIT'!$E$4960</f>
        <v>0</v>
      </c>
      <c r="T1861" s="2">
        <f>'FICHE PRODUIT'!A4970</f>
        <v>0</v>
      </c>
      <c r="U1861" s="2">
        <f>'FICHE PRODUIT'!B4970</f>
        <v>0</v>
      </c>
      <c r="V1861" s="2">
        <f>'FICHE PRODUIT'!C4970</f>
        <v>0</v>
      </c>
      <c r="W1861" s="2">
        <f>'FICHE PRODUIT'!D4970</f>
        <v>0</v>
      </c>
      <c r="X1861" s="2">
        <f>'FICHE PRODUIT'!E4970</f>
        <v>0</v>
      </c>
      <c r="Y1861" s="2">
        <f>'FICHE PRODUIT'!F4970</f>
        <v>0</v>
      </c>
      <c r="Z1861" s="2">
        <f>'FICHE PRODUIT'!G4970</f>
        <v>0</v>
      </c>
      <c r="AA1861" s="2">
        <f>'FICHE PRODUIT'!H4970</f>
        <v>0</v>
      </c>
    </row>
    <row r="1862" spans="1:27" x14ac:dyDescent="0.2">
      <c r="A1862" s="7" t="str">
        <f>'FICHE PRODUIT'!$A$4938</f>
        <v>RAIN WINTER 2</v>
      </c>
      <c r="B1862" s="2" t="str">
        <f>'FICHE PRODUIT'!$H$4938</f>
        <v xml:space="preserve">Kaki Army </v>
      </c>
      <c r="C1862" s="2" t="str">
        <f>'FICHE PRODUIT'!$S$4938</f>
        <v>W26-27</v>
      </c>
      <c r="D1862" s="2">
        <f>'FICHE PRODUIT'!$Q$4938</f>
        <v>0</v>
      </c>
      <c r="E1862" s="2" t="str">
        <f>'FICHE PRODUIT'!$S$4940</f>
        <v>IN PRODUCTION</v>
      </c>
      <c r="F1862" s="2" t="str">
        <f>'FICHE PRODUIT'!$E$4942</f>
        <v>Page 138</v>
      </c>
      <c r="G1862" s="2" t="str">
        <f>'FICHE PRODUIT'!$E$4943</f>
        <v xml:space="preserve">Not need </v>
      </c>
      <c r="H1862" s="122" t="str">
        <f>'FICHE PRODUIT'!$E$4944</f>
        <v>OCEAN SURPLUS</v>
      </c>
      <c r="I1862" s="2" t="b">
        <f>'FICHE PRODUIT'!$E$4946</f>
        <v>0</v>
      </c>
      <c r="J1862" s="2" t="str">
        <f>'FICHE PRODUIT'!$E$4948</f>
        <v xml:space="preserve"> Pièce à manche </v>
      </c>
      <c r="K1862" s="2" t="str">
        <f>'FICHE PRODUIT'!$E$4949</f>
        <v xml:space="preserve"> Manteau </v>
      </c>
      <c r="L1862" s="4">
        <f>'FICHE PRODUIT'!$E$4951</f>
        <v>107</v>
      </c>
      <c r="M1862" s="4">
        <f>'FICHE PRODUIT'!$E$4952</f>
        <v>71.52</v>
      </c>
      <c r="N1862" s="4">
        <f>'FICHE PRODUIT'!$E$4954</f>
        <v>178.51999999999998</v>
      </c>
      <c r="O1862" s="4">
        <f>'FICHE PRODUIT'!$E$4955</f>
        <v>3.8931212189110469</v>
      </c>
      <c r="P1862" s="4">
        <f>'FICHE PRODUIT'!$E$4957</f>
        <v>695</v>
      </c>
      <c r="Q1862" s="4">
        <f>'FICHE PRODUIT'!$E$4958</f>
        <v>278</v>
      </c>
      <c r="R1862" s="4">
        <f>'FICHE PRODUIT'!$E$4959</f>
        <v>315.90909090909088</v>
      </c>
      <c r="S1862" s="122">
        <f>'FICHE PRODUIT'!$E$4960</f>
        <v>0</v>
      </c>
      <c r="T1862" s="2">
        <f>'FICHE PRODUIT'!A4971</f>
        <v>0</v>
      </c>
      <c r="U1862" s="2">
        <f>'FICHE PRODUIT'!B4971</f>
        <v>0</v>
      </c>
      <c r="V1862" s="2">
        <f>'FICHE PRODUIT'!C4971</f>
        <v>0</v>
      </c>
      <c r="W1862" s="2">
        <f>'FICHE PRODUIT'!D4971</f>
        <v>0</v>
      </c>
      <c r="X1862" s="2">
        <f>'FICHE PRODUIT'!E4971</f>
        <v>0</v>
      </c>
      <c r="Y1862" s="2">
        <f>'FICHE PRODUIT'!F4971</f>
        <v>0</v>
      </c>
      <c r="Z1862" s="2">
        <f>'FICHE PRODUIT'!G4971</f>
        <v>0</v>
      </c>
      <c r="AA1862" s="2">
        <f>'FICHE PRODUIT'!H4971</f>
        <v>0</v>
      </c>
    </row>
    <row r="1863" spans="1:27" x14ac:dyDescent="0.2">
      <c r="A1863" s="7" t="str">
        <f>'FICHE PRODUIT'!$A$4938</f>
        <v>RAIN WINTER 2</v>
      </c>
      <c r="B1863" s="2" t="str">
        <f>'FICHE PRODUIT'!$H$4938</f>
        <v xml:space="preserve">Kaki Army </v>
      </c>
      <c r="C1863" s="2" t="str">
        <f>'FICHE PRODUIT'!$S$4938</f>
        <v>W26-27</v>
      </c>
      <c r="D1863" s="2">
        <f>'FICHE PRODUIT'!$Q$4938</f>
        <v>0</v>
      </c>
      <c r="E1863" s="2" t="str">
        <f>'FICHE PRODUIT'!$S$4940</f>
        <v>IN PRODUCTION</v>
      </c>
      <c r="F1863" s="2" t="str">
        <f>'FICHE PRODUIT'!$E$4942</f>
        <v>Page 138</v>
      </c>
      <c r="G1863" s="2" t="str">
        <f>'FICHE PRODUIT'!$E$4943</f>
        <v xml:space="preserve">Not need </v>
      </c>
      <c r="H1863" s="122" t="str">
        <f>'FICHE PRODUIT'!$E$4944</f>
        <v>OCEAN SURPLUS</v>
      </c>
      <c r="I1863" s="2" t="b">
        <f>'FICHE PRODUIT'!$E$4946</f>
        <v>0</v>
      </c>
      <c r="J1863" s="2" t="str">
        <f>'FICHE PRODUIT'!$E$4948</f>
        <v xml:space="preserve"> Pièce à manche </v>
      </c>
      <c r="K1863" s="2" t="str">
        <f>'FICHE PRODUIT'!$E$4949</f>
        <v xml:space="preserve"> Manteau </v>
      </c>
      <c r="L1863" s="4">
        <f>'FICHE PRODUIT'!$E$4951</f>
        <v>107</v>
      </c>
      <c r="M1863" s="4">
        <f>'FICHE PRODUIT'!$E$4952</f>
        <v>71.52</v>
      </c>
      <c r="N1863" s="4">
        <f>'FICHE PRODUIT'!$E$4954</f>
        <v>178.51999999999998</v>
      </c>
      <c r="O1863" s="4">
        <f>'FICHE PRODUIT'!$E$4955</f>
        <v>3.8931212189110469</v>
      </c>
      <c r="P1863" s="4">
        <f>'FICHE PRODUIT'!$E$4957</f>
        <v>695</v>
      </c>
      <c r="Q1863" s="4">
        <f>'FICHE PRODUIT'!$E$4958</f>
        <v>278</v>
      </c>
      <c r="R1863" s="4">
        <f>'FICHE PRODUIT'!$E$4959</f>
        <v>315.90909090909088</v>
      </c>
      <c r="S1863" s="122">
        <f>'FICHE PRODUIT'!$E$4960</f>
        <v>0</v>
      </c>
      <c r="T1863" s="2">
        <f>'FICHE PRODUIT'!A4972</f>
        <v>0</v>
      </c>
      <c r="U1863" s="2">
        <f>'FICHE PRODUIT'!B4972</f>
        <v>0</v>
      </c>
      <c r="V1863" s="2">
        <f>'FICHE PRODUIT'!C4972</f>
        <v>0</v>
      </c>
      <c r="W1863" s="2">
        <f>'FICHE PRODUIT'!D4972</f>
        <v>0</v>
      </c>
      <c r="X1863" s="2">
        <f>'FICHE PRODUIT'!E4972</f>
        <v>0</v>
      </c>
      <c r="Y1863" s="2">
        <f>'FICHE PRODUIT'!F4972</f>
        <v>0</v>
      </c>
      <c r="Z1863" s="2">
        <f>'FICHE PRODUIT'!G4972</f>
        <v>0</v>
      </c>
      <c r="AA1863" s="2">
        <f>'FICHE PRODUIT'!H4972</f>
        <v>0</v>
      </c>
    </row>
    <row r="1864" spans="1:27" x14ac:dyDescent="0.2">
      <c r="A1864" s="7" t="str">
        <f>'FICHE PRODUIT'!$A$4938</f>
        <v>RAIN WINTER 2</v>
      </c>
      <c r="B1864" s="2" t="str">
        <f>'FICHE PRODUIT'!$H$4938</f>
        <v xml:space="preserve">Kaki Army </v>
      </c>
      <c r="C1864" s="2" t="str">
        <f>'FICHE PRODUIT'!$S$4938</f>
        <v>W26-27</v>
      </c>
      <c r="D1864" s="2">
        <f>'FICHE PRODUIT'!$Q$4938</f>
        <v>0</v>
      </c>
      <c r="E1864" s="2" t="str">
        <f>'FICHE PRODUIT'!$S$4940</f>
        <v>IN PRODUCTION</v>
      </c>
      <c r="F1864" s="2" t="str">
        <f>'FICHE PRODUIT'!$E$4942</f>
        <v>Page 138</v>
      </c>
      <c r="G1864" s="2" t="str">
        <f>'FICHE PRODUIT'!$E$4943</f>
        <v xml:space="preserve">Not need </v>
      </c>
      <c r="H1864" s="122" t="str">
        <f>'FICHE PRODUIT'!$E$4944</f>
        <v>OCEAN SURPLUS</v>
      </c>
      <c r="I1864" s="2" t="b">
        <f>'FICHE PRODUIT'!$E$4946</f>
        <v>0</v>
      </c>
      <c r="J1864" s="2" t="str">
        <f>'FICHE PRODUIT'!$E$4948</f>
        <v xml:space="preserve"> Pièce à manche </v>
      </c>
      <c r="K1864" s="2" t="str">
        <f>'FICHE PRODUIT'!$E$4949</f>
        <v xml:space="preserve"> Manteau </v>
      </c>
      <c r="L1864" s="4">
        <f>'FICHE PRODUIT'!$E$4951</f>
        <v>107</v>
      </c>
      <c r="M1864" s="4">
        <f>'FICHE PRODUIT'!$E$4952</f>
        <v>71.52</v>
      </c>
      <c r="N1864" s="4">
        <f>'FICHE PRODUIT'!$E$4954</f>
        <v>178.51999999999998</v>
      </c>
      <c r="O1864" s="4">
        <f>'FICHE PRODUIT'!$E$4955</f>
        <v>3.8931212189110469</v>
      </c>
      <c r="P1864" s="4">
        <f>'FICHE PRODUIT'!$E$4957</f>
        <v>695</v>
      </c>
      <c r="Q1864" s="4">
        <f>'FICHE PRODUIT'!$E$4958</f>
        <v>278</v>
      </c>
      <c r="R1864" s="4">
        <f>'FICHE PRODUIT'!$E$4959</f>
        <v>315.90909090909088</v>
      </c>
      <c r="S1864" s="122">
        <f>'FICHE PRODUIT'!$E$4960</f>
        <v>0</v>
      </c>
      <c r="T1864" s="2">
        <f>'FICHE PRODUIT'!A4973</f>
        <v>0</v>
      </c>
      <c r="U1864" s="2">
        <f>'FICHE PRODUIT'!B4973</f>
        <v>0</v>
      </c>
      <c r="V1864" s="2">
        <f>'FICHE PRODUIT'!C4973</f>
        <v>0</v>
      </c>
      <c r="W1864" s="2">
        <f>'FICHE PRODUIT'!D4973</f>
        <v>0</v>
      </c>
      <c r="X1864" s="2">
        <f>'FICHE PRODUIT'!E4973</f>
        <v>0</v>
      </c>
      <c r="Y1864" s="2">
        <f>'FICHE PRODUIT'!F4973</f>
        <v>0</v>
      </c>
      <c r="Z1864" s="2">
        <f>'FICHE PRODUIT'!G4973</f>
        <v>0</v>
      </c>
      <c r="AA1864" s="2">
        <f>'FICHE PRODUIT'!H4973</f>
        <v>0</v>
      </c>
    </row>
    <row r="1865" spans="1:27" x14ac:dyDescent="0.2">
      <c r="A1865" s="7" t="str">
        <f>'FICHE PRODUIT'!$A$4938</f>
        <v>RAIN WINTER 2</v>
      </c>
      <c r="B1865" s="2" t="str">
        <f>'FICHE PRODUIT'!$H$4938</f>
        <v xml:space="preserve">Kaki Army </v>
      </c>
      <c r="C1865" s="2" t="str">
        <f>'FICHE PRODUIT'!$S$4938</f>
        <v>W26-27</v>
      </c>
      <c r="D1865" s="2">
        <f>'FICHE PRODUIT'!$Q$4938</f>
        <v>0</v>
      </c>
      <c r="E1865" s="2" t="str">
        <f>'FICHE PRODUIT'!$S$4940</f>
        <v>IN PRODUCTION</v>
      </c>
      <c r="F1865" s="2" t="str">
        <f>'FICHE PRODUIT'!$E$4942</f>
        <v>Page 138</v>
      </c>
      <c r="G1865" s="2" t="str">
        <f>'FICHE PRODUIT'!$E$4943</f>
        <v xml:space="preserve">Not need </v>
      </c>
      <c r="H1865" s="122" t="str">
        <f>'FICHE PRODUIT'!$E$4944</f>
        <v>OCEAN SURPLUS</v>
      </c>
      <c r="I1865" s="2" t="b">
        <f>'FICHE PRODUIT'!$E$4946</f>
        <v>0</v>
      </c>
      <c r="J1865" s="2" t="str">
        <f>'FICHE PRODUIT'!$E$4948</f>
        <v xml:space="preserve"> Pièce à manche </v>
      </c>
      <c r="K1865" s="2" t="str">
        <f>'FICHE PRODUIT'!$E$4949</f>
        <v xml:space="preserve"> Manteau </v>
      </c>
      <c r="L1865" s="4">
        <f>'FICHE PRODUIT'!$E$4951</f>
        <v>107</v>
      </c>
      <c r="M1865" s="4">
        <f>'FICHE PRODUIT'!$E$4952</f>
        <v>71.52</v>
      </c>
      <c r="N1865" s="4">
        <f>'FICHE PRODUIT'!$E$4954</f>
        <v>178.51999999999998</v>
      </c>
      <c r="O1865" s="4">
        <f>'FICHE PRODUIT'!$E$4955</f>
        <v>3.8931212189110469</v>
      </c>
      <c r="P1865" s="4">
        <f>'FICHE PRODUIT'!$E$4957</f>
        <v>695</v>
      </c>
      <c r="Q1865" s="4">
        <f>'FICHE PRODUIT'!$E$4958</f>
        <v>278</v>
      </c>
      <c r="R1865" s="4">
        <f>'FICHE PRODUIT'!$E$4959</f>
        <v>315.90909090909088</v>
      </c>
      <c r="S1865" s="122">
        <f>'FICHE PRODUIT'!$E$4960</f>
        <v>0</v>
      </c>
      <c r="T1865" s="2">
        <f>'FICHE PRODUIT'!A4974</f>
        <v>0</v>
      </c>
      <c r="U1865" s="2">
        <f>'FICHE PRODUIT'!B4974</f>
        <v>0</v>
      </c>
      <c r="V1865" s="2">
        <f>'FICHE PRODUIT'!C4974</f>
        <v>0</v>
      </c>
      <c r="W1865" s="2">
        <f>'FICHE PRODUIT'!D4974</f>
        <v>0</v>
      </c>
      <c r="X1865" s="2">
        <f>'FICHE PRODUIT'!E4974</f>
        <v>0</v>
      </c>
      <c r="Y1865" s="2">
        <f>'FICHE PRODUIT'!F4974</f>
        <v>0</v>
      </c>
      <c r="Z1865" s="2">
        <f>'FICHE PRODUIT'!G4974</f>
        <v>0</v>
      </c>
      <c r="AA1865" s="2">
        <f>'FICHE PRODUIT'!H4974</f>
        <v>0</v>
      </c>
    </row>
    <row r="1866" spans="1:27" x14ac:dyDescent="0.2">
      <c r="A1866" s="7" t="str">
        <f>'FICHE PRODUIT'!$A$4938</f>
        <v>RAIN WINTER 2</v>
      </c>
      <c r="B1866" s="2" t="str">
        <f>'FICHE PRODUIT'!$H$4938</f>
        <v xml:space="preserve">Kaki Army </v>
      </c>
      <c r="C1866" s="2" t="str">
        <f>'FICHE PRODUIT'!$S$4938</f>
        <v>W26-27</v>
      </c>
      <c r="D1866" s="2">
        <f>'FICHE PRODUIT'!$Q$4938</f>
        <v>0</v>
      </c>
      <c r="E1866" s="2" t="str">
        <f>'FICHE PRODUIT'!$S$4940</f>
        <v>IN PRODUCTION</v>
      </c>
      <c r="F1866" s="2" t="str">
        <f>'FICHE PRODUIT'!$E$4942</f>
        <v>Page 138</v>
      </c>
      <c r="G1866" s="2" t="str">
        <f>'FICHE PRODUIT'!$E$4943</f>
        <v xml:space="preserve">Not need </v>
      </c>
      <c r="H1866" s="122" t="str">
        <f>'FICHE PRODUIT'!$E$4944</f>
        <v>OCEAN SURPLUS</v>
      </c>
      <c r="I1866" s="2" t="b">
        <f>'FICHE PRODUIT'!$E$4946</f>
        <v>0</v>
      </c>
      <c r="J1866" s="2" t="str">
        <f>'FICHE PRODUIT'!$E$4948</f>
        <v xml:space="preserve"> Pièce à manche </v>
      </c>
      <c r="K1866" s="2" t="str">
        <f>'FICHE PRODUIT'!$E$4949</f>
        <v xml:space="preserve"> Manteau </v>
      </c>
      <c r="L1866" s="4">
        <f>'FICHE PRODUIT'!$E$4951</f>
        <v>107</v>
      </c>
      <c r="M1866" s="4">
        <f>'FICHE PRODUIT'!$E$4952</f>
        <v>71.52</v>
      </c>
      <c r="N1866" s="4">
        <f>'FICHE PRODUIT'!$E$4954</f>
        <v>178.51999999999998</v>
      </c>
      <c r="O1866" s="4">
        <f>'FICHE PRODUIT'!$E$4955</f>
        <v>3.8931212189110469</v>
      </c>
      <c r="P1866" s="4">
        <f>'FICHE PRODUIT'!$E$4957</f>
        <v>695</v>
      </c>
      <c r="Q1866" s="4">
        <f>'FICHE PRODUIT'!$E$4958</f>
        <v>278</v>
      </c>
      <c r="R1866" s="4">
        <f>'FICHE PRODUIT'!$E$4959</f>
        <v>315.90909090909088</v>
      </c>
      <c r="S1866" s="122">
        <f>'FICHE PRODUIT'!$E$4960</f>
        <v>0</v>
      </c>
      <c r="T1866" s="2">
        <f>'FICHE PRODUIT'!A4975</f>
        <v>0</v>
      </c>
      <c r="U1866" s="2">
        <f>'FICHE PRODUIT'!B4975</f>
        <v>0</v>
      </c>
      <c r="V1866" s="2">
        <f>'FICHE PRODUIT'!C4975</f>
        <v>0</v>
      </c>
      <c r="W1866" s="2">
        <f>'FICHE PRODUIT'!D4975</f>
        <v>0</v>
      </c>
      <c r="X1866" s="2">
        <f>'FICHE PRODUIT'!E4975</f>
        <v>0</v>
      </c>
      <c r="Y1866" s="2">
        <f>'FICHE PRODUIT'!F4975</f>
        <v>0</v>
      </c>
      <c r="Z1866" s="2">
        <f>'FICHE PRODUIT'!G4975</f>
        <v>0</v>
      </c>
      <c r="AA1866" s="2">
        <f>'FICHE PRODUIT'!H4975</f>
        <v>0</v>
      </c>
    </row>
    <row r="1867" spans="1:27" x14ac:dyDescent="0.2">
      <c r="A1867" s="7" t="str">
        <f>'FICHE PRODUIT'!$A$4938</f>
        <v>RAIN WINTER 2</v>
      </c>
      <c r="B1867" s="2" t="str">
        <f>'FICHE PRODUIT'!$H$4938</f>
        <v xml:space="preserve">Kaki Army </v>
      </c>
      <c r="C1867" s="2" t="str">
        <f>'FICHE PRODUIT'!$S$4938</f>
        <v>W26-27</v>
      </c>
      <c r="D1867" s="2">
        <f>'FICHE PRODUIT'!$Q$4938</f>
        <v>0</v>
      </c>
      <c r="E1867" s="2" t="str">
        <f>'FICHE PRODUIT'!$S$4940</f>
        <v>IN PRODUCTION</v>
      </c>
      <c r="F1867" s="2" t="str">
        <f>'FICHE PRODUIT'!$E$4942</f>
        <v>Page 138</v>
      </c>
      <c r="G1867" s="2" t="str">
        <f>'FICHE PRODUIT'!$E$4943</f>
        <v xml:space="preserve">Not need </v>
      </c>
      <c r="H1867" s="122" t="str">
        <f>'FICHE PRODUIT'!$E$4944</f>
        <v>OCEAN SURPLUS</v>
      </c>
      <c r="I1867" s="2" t="b">
        <f>'FICHE PRODUIT'!$E$4946</f>
        <v>0</v>
      </c>
      <c r="J1867" s="2" t="str">
        <f>'FICHE PRODUIT'!$E$4948</f>
        <v xml:space="preserve"> Pièce à manche </v>
      </c>
      <c r="K1867" s="2" t="str">
        <f>'FICHE PRODUIT'!$E$4949</f>
        <v xml:space="preserve"> Manteau </v>
      </c>
      <c r="L1867" s="4">
        <f>'FICHE PRODUIT'!$E$4951</f>
        <v>107</v>
      </c>
      <c r="M1867" s="4">
        <f>'FICHE PRODUIT'!$E$4952</f>
        <v>71.52</v>
      </c>
      <c r="N1867" s="4">
        <f>'FICHE PRODUIT'!$E$4954</f>
        <v>178.51999999999998</v>
      </c>
      <c r="O1867" s="4">
        <f>'FICHE PRODUIT'!$E$4955</f>
        <v>3.8931212189110469</v>
      </c>
      <c r="P1867" s="4">
        <f>'FICHE PRODUIT'!$E$4957</f>
        <v>695</v>
      </c>
      <c r="Q1867" s="4">
        <f>'FICHE PRODUIT'!$E$4958</f>
        <v>278</v>
      </c>
      <c r="R1867" s="4">
        <f>'FICHE PRODUIT'!$E$4959</f>
        <v>315.90909090909088</v>
      </c>
      <c r="S1867" s="122">
        <f>'FICHE PRODUIT'!$E$4960</f>
        <v>0</v>
      </c>
      <c r="T1867" s="2">
        <f>'FICHE PRODUIT'!A4976</f>
        <v>0</v>
      </c>
      <c r="U1867" s="2">
        <f>'FICHE PRODUIT'!B4976</f>
        <v>0</v>
      </c>
      <c r="V1867" s="2">
        <f>'FICHE PRODUIT'!C4976</f>
        <v>0</v>
      </c>
      <c r="W1867" s="2">
        <f>'FICHE PRODUIT'!D4976</f>
        <v>0</v>
      </c>
      <c r="X1867" s="2">
        <f>'FICHE PRODUIT'!E4976</f>
        <v>0</v>
      </c>
      <c r="Y1867" s="2">
        <f>'FICHE PRODUIT'!F4976</f>
        <v>0</v>
      </c>
      <c r="Z1867" s="2">
        <f>'FICHE PRODUIT'!G4976</f>
        <v>0</v>
      </c>
      <c r="AA1867" s="2">
        <f>'FICHE PRODUIT'!H4976</f>
        <v>0</v>
      </c>
    </row>
    <row r="1868" spans="1:27" x14ac:dyDescent="0.2">
      <c r="A1868" s="7" t="str">
        <f>'FICHE PRODUIT'!$A$4938</f>
        <v>RAIN WINTER 2</v>
      </c>
      <c r="B1868" s="2" t="str">
        <f>'FICHE PRODUIT'!$H$4938</f>
        <v xml:space="preserve">Kaki Army </v>
      </c>
      <c r="C1868" s="2" t="str">
        <f>'FICHE PRODUIT'!$S$4938</f>
        <v>W26-27</v>
      </c>
      <c r="D1868" s="2">
        <f>'FICHE PRODUIT'!$Q$4938</f>
        <v>0</v>
      </c>
      <c r="E1868" s="2" t="str">
        <f>'FICHE PRODUIT'!$S$4940</f>
        <v>IN PRODUCTION</v>
      </c>
      <c r="F1868" s="2" t="str">
        <f>'FICHE PRODUIT'!$E$4942</f>
        <v>Page 138</v>
      </c>
      <c r="G1868" s="2" t="str">
        <f>'FICHE PRODUIT'!$E$4943</f>
        <v xml:space="preserve">Not need </v>
      </c>
      <c r="H1868" s="122" t="str">
        <f>'FICHE PRODUIT'!$E$4944</f>
        <v>OCEAN SURPLUS</v>
      </c>
      <c r="I1868" s="2" t="b">
        <f>'FICHE PRODUIT'!$E$4946</f>
        <v>0</v>
      </c>
      <c r="J1868" s="2" t="str">
        <f>'FICHE PRODUIT'!$E$4948</f>
        <v xml:space="preserve"> Pièce à manche </v>
      </c>
      <c r="K1868" s="2" t="str">
        <f>'FICHE PRODUIT'!$E$4949</f>
        <v xml:space="preserve"> Manteau </v>
      </c>
      <c r="L1868" s="4">
        <f>'FICHE PRODUIT'!$E$4951</f>
        <v>107</v>
      </c>
      <c r="M1868" s="4">
        <f>'FICHE PRODUIT'!$E$4952</f>
        <v>71.52</v>
      </c>
      <c r="N1868" s="4">
        <f>'FICHE PRODUIT'!$E$4954</f>
        <v>178.51999999999998</v>
      </c>
      <c r="O1868" s="4">
        <f>'FICHE PRODUIT'!$E$4955</f>
        <v>3.8931212189110469</v>
      </c>
      <c r="P1868" s="4">
        <f>'FICHE PRODUIT'!$E$4957</f>
        <v>695</v>
      </c>
      <c r="Q1868" s="4">
        <f>'FICHE PRODUIT'!$E$4958</f>
        <v>278</v>
      </c>
      <c r="R1868" s="4">
        <f>'FICHE PRODUIT'!$E$4959</f>
        <v>315.90909090909088</v>
      </c>
      <c r="S1868" s="122">
        <f>'FICHE PRODUIT'!$E$4960</f>
        <v>0</v>
      </c>
      <c r="T1868" s="2">
        <f>'FICHE PRODUIT'!A4977</f>
        <v>0</v>
      </c>
      <c r="U1868" s="2">
        <f>'FICHE PRODUIT'!B4977</f>
        <v>0</v>
      </c>
      <c r="V1868" s="2">
        <f>'FICHE PRODUIT'!C4977</f>
        <v>0</v>
      </c>
      <c r="W1868" s="2">
        <f>'FICHE PRODUIT'!D4977</f>
        <v>1</v>
      </c>
      <c r="X1868" s="2">
        <f>'FICHE PRODUIT'!E4977</f>
        <v>10</v>
      </c>
      <c r="Y1868" s="2">
        <f>'FICHE PRODUIT'!F4977</f>
        <v>10</v>
      </c>
      <c r="Z1868" s="2">
        <f>'FICHE PRODUIT'!G4977</f>
        <v>10</v>
      </c>
      <c r="AA1868" s="2">
        <f>'FICHE PRODUIT'!H4977</f>
        <v>100</v>
      </c>
    </row>
    <row r="1869" spans="1:27" x14ac:dyDescent="0.2">
      <c r="A1869" s="7" t="str">
        <f>'FICHE PRODUIT'!$A$4938</f>
        <v>RAIN WINTER 2</v>
      </c>
      <c r="B1869" s="2" t="str">
        <f>'FICHE PRODUIT'!$H$4938</f>
        <v xml:space="preserve">Kaki Army </v>
      </c>
      <c r="C1869" s="2" t="str">
        <f>'FICHE PRODUIT'!$S$4938</f>
        <v>W26-27</v>
      </c>
      <c r="D1869" s="2">
        <f>'FICHE PRODUIT'!$Q$4938</f>
        <v>0</v>
      </c>
      <c r="E1869" s="2" t="str">
        <f>'FICHE PRODUIT'!$S$4940</f>
        <v>IN PRODUCTION</v>
      </c>
      <c r="F1869" s="2" t="str">
        <f>'FICHE PRODUIT'!$E$4942</f>
        <v>Page 138</v>
      </c>
      <c r="G1869" s="2" t="str">
        <f>'FICHE PRODUIT'!$E$4943</f>
        <v xml:space="preserve">Not need </v>
      </c>
      <c r="H1869" s="122" t="str">
        <f>'FICHE PRODUIT'!$E$4944</f>
        <v>OCEAN SURPLUS</v>
      </c>
      <c r="I1869" s="2" t="b">
        <f>'FICHE PRODUIT'!$E$4946</f>
        <v>0</v>
      </c>
      <c r="J1869" s="2" t="str">
        <f>'FICHE PRODUIT'!$E$4948</f>
        <v xml:space="preserve"> Pièce à manche </v>
      </c>
      <c r="K1869" s="2" t="str">
        <f>'FICHE PRODUIT'!$E$4949</f>
        <v xml:space="preserve"> Manteau </v>
      </c>
      <c r="L1869" s="4">
        <f>'FICHE PRODUIT'!$E$4951</f>
        <v>107</v>
      </c>
      <c r="M1869" s="4">
        <f>'FICHE PRODUIT'!$E$4952</f>
        <v>71.52</v>
      </c>
      <c r="N1869" s="4">
        <f>'FICHE PRODUIT'!$E$4954</f>
        <v>178.51999999999998</v>
      </c>
      <c r="O1869" s="4">
        <f>'FICHE PRODUIT'!$E$4955</f>
        <v>3.8931212189110469</v>
      </c>
      <c r="P1869" s="4">
        <f>'FICHE PRODUIT'!$E$4957</f>
        <v>695</v>
      </c>
      <c r="Q1869" s="4">
        <f>'FICHE PRODUIT'!$E$4958</f>
        <v>278</v>
      </c>
      <c r="R1869" s="4">
        <f>'FICHE PRODUIT'!$E$4959</f>
        <v>315.90909090909088</v>
      </c>
      <c r="S1869" s="122">
        <f>'FICHE PRODUIT'!$E$4960</f>
        <v>0</v>
      </c>
      <c r="T1869" s="2" t="str">
        <f>'FICHE PRODUIT'!A4978</f>
        <v>Frais externe</v>
      </c>
      <c r="U1869" s="2" t="str">
        <f>'FICHE PRODUIT'!B4978</f>
        <v>Transport</v>
      </c>
      <c r="V1869" s="2" t="str">
        <f>'FICHE PRODUIT'!C4978</f>
        <v xml:space="preserve">Européen </v>
      </c>
      <c r="W1869" s="2">
        <f>'FICHE PRODUIT'!D4978</f>
        <v>1</v>
      </c>
      <c r="X1869" s="2">
        <f>'FICHE PRODUIT'!E4978</f>
        <v>10</v>
      </c>
      <c r="Y1869" s="2">
        <f>'FICHE PRODUIT'!F4978</f>
        <v>2</v>
      </c>
      <c r="Z1869" s="2">
        <f>'FICHE PRODUIT'!G4978</f>
        <v>2</v>
      </c>
      <c r="AA1869" s="2">
        <f>'FICHE PRODUIT'!H4978</f>
        <v>20</v>
      </c>
    </row>
    <row r="1870" spans="1:27" x14ac:dyDescent="0.2">
      <c r="A1870" s="7" t="str">
        <f>'FICHE PRODUIT'!$A$4938</f>
        <v>RAIN WINTER 2</v>
      </c>
      <c r="B1870" s="2" t="str">
        <f>'FICHE PRODUIT'!$H$4938</f>
        <v xml:space="preserve">Kaki Army </v>
      </c>
      <c r="C1870" s="2" t="str">
        <f>'FICHE PRODUIT'!$S$4938</f>
        <v>W26-27</v>
      </c>
      <c r="D1870" s="2">
        <f>'FICHE PRODUIT'!$Q$4938</f>
        <v>0</v>
      </c>
      <c r="E1870" s="2" t="str">
        <f>'FICHE PRODUIT'!$S$4940</f>
        <v>IN PRODUCTION</v>
      </c>
      <c r="F1870" s="2" t="str">
        <f>'FICHE PRODUIT'!$E$4942</f>
        <v>Page 138</v>
      </c>
      <c r="G1870" s="2" t="str">
        <f>'FICHE PRODUIT'!$E$4943</f>
        <v xml:space="preserve">Not need </v>
      </c>
      <c r="H1870" s="122" t="str">
        <f>'FICHE PRODUIT'!$E$4944</f>
        <v>OCEAN SURPLUS</v>
      </c>
      <c r="I1870" s="2" t="b">
        <f>'FICHE PRODUIT'!$E$4946</f>
        <v>0</v>
      </c>
      <c r="J1870" s="2" t="str">
        <f>'FICHE PRODUIT'!$E$4948</f>
        <v xml:space="preserve"> Pièce à manche </v>
      </c>
      <c r="K1870" s="2" t="str">
        <f>'FICHE PRODUIT'!$E$4949</f>
        <v xml:space="preserve"> Manteau </v>
      </c>
      <c r="L1870" s="4">
        <f>'FICHE PRODUIT'!$E$4951</f>
        <v>107</v>
      </c>
      <c r="M1870" s="4">
        <f>'FICHE PRODUIT'!$E$4952</f>
        <v>71.52</v>
      </c>
      <c r="N1870" s="4">
        <f>'FICHE PRODUIT'!$E$4954</f>
        <v>178.51999999999998</v>
      </c>
      <c r="O1870" s="4">
        <f>'FICHE PRODUIT'!$E$4955</f>
        <v>3.8931212189110469</v>
      </c>
      <c r="P1870" s="4">
        <f>'FICHE PRODUIT'!$E$4957</f>
        <v>695</v>
      </c>
      <c r="Q1870" s="4">
        <f>'FICHE PRODUIT'!$E$4958</f>
        <v>278</v>
      </c>
      <c r="R1870" s="4">
        <f>'FICHE PRODUIT'!$E$4959</f>
        <v>315.90909090909088</v>
      </c>
      <c r="S1870" s="122">
        <f>'FICHE PRODUIT'!$E$4960</f>
        <v>0</v>
      </c>
      <c r="T1870" s="2" t="str">
        <f>'FICHE PRODUIT'!A4979</f>
        <v>Frais externe</v>
      </c>
      <c r="U1870" s="2" t="str">
        <f>'FICHE PRODUIT'!B4979</f>
        <v>Communication</v>
      </c>
      <c r="V1870" s="2" t="str">
        <f>'FICHE PRODUIT'!C4979</f>
        <v>Marketing</v>
      </c>
      <c r="W1870" s="2">
        <f>'FICHE PRODUIT'!D4979</f>
        <v>1</v>
      </c>
      <c r="X1870" s="2">
        <f>'FICHE PRODUIT'!E4979</f>
        <v>10</v>
      </c>
      <c r="Y1870" s="2">
        <f>'FICHE PRODUIT'!F4979</f>
        <v>0.5</v>
      </c>
      <c r="Z1870" s="2">
        <f>'FICHE PRODUIT'!G4979</f>
        <v>0.5</v>
      </c>
      <c r="AA1870" s="2">
        <f>'FICHE PRODUIT'!H4979</f>
        <v>5</v>
      </c>
    </row>
    <row r="1871" spans="1:27" x14ac:dyDescent="0.2">
      <c r="A1871" s="7" t="str">
        <f>'FICHE PRODUIT'!$A$4981</f>
        <v>RAIN WINTER 2</v>
      </c>
      <c r="B1871" s="2" t="str">
        <f>'FICHE PRODUIT'!$H$4981</f>
        <v>Kaki</v>
      </c>
      <c r="C1871" s="2" t="str">
        <f>'FICHE PRODUIT'!$S$4981</f>
        <v>W26-27</v>
      </c>
      <c r="D1871" s="2">
        <f>'FICHE PRODUIT'!$Q$4981</f>
        <v>0</v>
      </c>
      <c r="E1871" s="2" t="str">
        <f>'FICHE PRODUIT'!$S$4983</f>
        <v>IN PRODUCTION</v>
      </c>
      <c r="F1871" s="2" t="str">
        <f>'FICHE PRODUIT'!$E$4985</f>
        <v>Page 139</v>
      </c>
      <c r="G1871" s="2" t="str">
        <f>'FICHE PRODUIT'!$E$4986</f>
        <v xml:space="preserve">Not need </v>
      </c>
      <c r="H1871" s="122" t="str">
        <f>'FICHE PRODUIT'!$E$4987</f>
        <v>OCEAN SURPLUS</v>
      </c>
      <c r="I1871" s="2" t="b">
        <f>'FICHE PRODUIT'!$E$4989</f>
        <v>0</v>
      </c>
      <c r="J1871" s="2" t="str">
        <f>'FICHE PRODUIT'!$E$4991</f>
        <v xml:space="preserve"> Pièce à manche </v>
      </c>
      <c r="K1871" s="2" t="str">
        <f>'FICHE PRODUIT'!$E$4992</f>
        <v xml:space="preserve"> Manteau </v>
      </c>
      <c r="L1871" s="4">
        <f>'FICHE PRODUIT'!$E$4994</f>
        <v>107</v>
      </c>
      <c r="M1871" s="4">
        <f>'FICHE PRODUIT'!$E$4995</f>
        <v>49.68</v>
      </c>
      <c r="N1871" s="4">
        <f>'FICHE PRODUIT'!$E$4997</f>
        <v>156.68</v>
      </c>
      <c r="O1871" s="4">
        <f>'FICHE PRODUIT'!$E$4998</f>
        <v>4.4357926984937448</v>
      </c>
      <c r="P1871" s="4">
        <f>'FICHE PRODUIT'!$E$5000</f>
        <v>695</v>
      </c>
      <c r="Q1871" s="4">
        <f>'FICHE PRODUIT'!$E$5001</f>
        <v>278</v>
      </c>
      <c r="R1871" s="4">
        <f>'FICHE PRODUIT'!$E$5002</f>
        <v>315.90909090909088</v>
      </c>
      <c r="S1871" s="122">
        <f>'FICHE PRODUIT'!$E$5003</f>
        <v>0</v>
      </c>
      <c r="T1871" s="2" t="str">
        <f>'FICHE PRODUIT'!A5008</f>
        <v>FABRIC</v>
      </c>
      <c r="U1871" s="2" t="str">
        <f>'FICHE PRODUIT'!B5008</f>
        <v>ALBANO MORGADO</v>
      </c>
      <c r="V1871" s="2" t="str">
        <f>'FICHE PRODUIT'!C5008</f>
        <v>35 15370 I 017</v>
      </c>
      <c r="W1871" s="2">
        <f>'FICHE PRODUIT'!D5008</f>
        <v>2.6</v>
      </c>
      <c r="X1871" s="2">
        <f>'FICHE PRODUIT'!E5008</f>
        <v>104</v>
      </c>
      <c r="Y1871" s="2">
        <f>'FICHE PRODUIT'!F5008</f>
        <v>13.8</v>
      </c>
      <c r="Z1871" s="2">
        <f>'FICHE PRODUIT'!G5008</f>
        <v>35.880000000000003</v>
      </c>
      <c r="AA1871" s="2">
        <f>'FICHE PRODUIT'!H5008</f>
        <v>1435.2</v>
      </c>
    </row>
    <row r="1872" spans="1:27" x14ac:dyDescent="0.2">
      <c r="A1872" s="7" t="str">
        <f>'FICHE PRODUIT'!$A$4981</f>
        <v>RAIN WINTER 2</v>
      </c>
      <c r="B1872" s="2" t="str">
        <f>'FICHE PRODUIT'!$H$4981</f>
        <v>Kaki</v>
      </c>
      <c r="C1872" s="2" t="str">
        <f>'FICHE PRODUIT'!$S$4981</f>
        <v>W26-27</v>
      </c>
      <c r="D1872" s="2">
        <f>'FICHE PRODUIT'!$Q$4981</f>
        <v>0</v>
      </c>
      <c r="E1872" s="2" t="str">
        <f>'FICHE PRODUIT'!$S$4983</f>
        <v>IN PRODUCTION</v>
      </c>
      <c r="F1872" s="2" t="str">
        <f>'FICHE PRODUIT'!$E$4985</f>
        <v>Page 139</v>
      </c>
      <c r="G1872" s="2" t="str">
        <f>'FICHE PRODUIT'!$E$4986</f>
        <v xml:space="preserve">Not need </v>
      </c>
      <c r="H1872" s="122" t="str">
        <f>'FICHE PRODUIT'!$E$4987</f>
        <v>OCEAN SURPLUS</v>
      </c>
      <c r="I1872" s="2" t="b">
        <f>'FICHE PRODUIT'!$E$4989</f>
        <v>0</v>
      </c>
      <c r="J1872" s="2" t="str">
        <f>'FICHE PRODUIT'!$E$4991</f>
        <v xml:space="preserve"> Pièce à manche </v>
      </c>
      <c r="K1872" s="2" t="str">
        <f>'FICHE PRODUIT'!$E$4992</f>
        <v xml:space="preserve"> Manteau </v>
      </c>
      <c r="L1872" s="4">
        <f>'FICHE PRODUIT'!$E$4994</f>
        <v>107</v>
      </c>
      <c r="M1872" s="4">
        <f>'FICHE PRODUIT'!$E$4995</f>
        <v>49.68</v>
      </c>
      <c r="N1872" s="4">
        <f>'FICHE PRODUIT'!$E$4997</f>
        <v>156.68</v>
      </c>
      <c r="O1872" s="4">
        <f>'FICHE PRODUIT'!$E$4998</f>
        <v>4.4357926984937448</v>
      </c>
      <c r="P1872" s="4">
        <f>'FICHE PRODUIT'!$E$5000</f>
        <v>695</v>
      </c>
      <c r="Q1872" s="4">
        <f>'FICHE PRODUIT'!$E$5001</f>
        <v>278</v>
      </c>
      <c r="R1872" s="4">
        <f>'FICHE PRODUIT'!$E$5002</f>
        <v>315.90909090909088</v>
      </c>
      <c r="S1872" s="122">
        <f>'FICHE PRODUIT'!$E$5003</f>
        <v>0</v>
      </c>
      <c r="T1872" s="2" t="str">
        <f>'FICHE PRODUIT'!A5009</f>
        <v>BOUTONS</v>
      </c>
      <c r="U1872" s="2" t="str">
        <f>'FICHE PRODUIT'!B5009</f>
        <v>LOUROPEL</v>
      </c>
      <c r="V1872" s="2" t="str">
        <f>'FICHE PRODUIT'!C5009</f>
        <v>BT2</v>
      </c>
      <c r="W1872" s="2">
        <f>'FICHE PRODUIT'!D5009</f>
        <v>10</v>
      </c>
      <c r="X1872" s="2">
        <f>'FICHE PRODUIT'!E5009</f>
        <v>400</v>
      </c>
      <c r="Y1872" s="2">
        <f>'FICHE PRODUIT'!F5009</f>
        <v>0.13</v>
      </c>
      <c r="Z1872" s="2">
        <f>'FICHE PRODUIT'!G5009</f>
        <v>1.3</v>
      </c>
      <c r="AA1872" s="2">
        <f>'FICHE PRODUIT'!H5009</f>
        <v>52</v>
      </c>
    </row>
    <row r="1873" spans="1:27" x14ac:dyDescent="0.2">
      <c r="A1873" s="7" t="str">
        <f>'FICHE PRODUIT'!$A$4981</f>
        <v>RAIN WINTER 2</v>
      </c>
      <c r="B1873" s="2" t="str">
        <f>'FICHE PRODUIT'!$H$4981</f>
        <v>Kaki</v>
      </c>
      <c r="C1873" s="2" t="str">
        <f>'FICHE PRODUIT'!$S$4981</f>
        <v>W26-27</v>
      </c>
      <c r="D1873" s="2">
        <f>'FICHE PRODUIT'!$Q$4981</f>
        <v>0</v>
      </c>
      <c r="E1873" s="2" t="str">
        <f>'FICHE PRODUIT'!$S$4983</f>
        <v>IN PRODUCTION</v>
      </c>
      <c r="F1873" s="2" t="str">
        <f>'FICHE PRODUIT'!$E$4985</f>
        <v>Page 139</v>
      </c>
      <c r="G1873" s="2" t="str">
        <f>'FICHE PRODUIT'!$E$4986</f>
        <v xml:space="preserve">Not need </v>
      </c>
      <c r="H1873" s="122" t="str">
        <f>'FICHE PRODUIT'!$E$4987</f>
        <v>OCEAN SURPLUS</v>
      </c>
      <c r="I1873" s="2" t="b">
        <f>'FICHE PRODUIT'!$E$4989</f>
        <v>0</v>
      </c>
      <c r="J1873" s="2" t="str">
        <f>'FICHE PRODUIT'!$E$4991</f>
        <v xml:space="preserve"> Pièce à manche </v>
      </c>
      <c r="K1873" s="2" t="str">
        <f>'FICHE PRODUIT'!$E$4992</f>
        <v xml:space="preserve"> Manteau </v>
      </c>
      <c r="L1873" s="4">
        <f>'FICHE PRODUIT'!$E$4994</f>
        <v>107</v>
      </c>
      <c r="M1873" s="4">
        <f>'FICHE PRODUIT'!$E$4995</f>
        <v>49.68</v>
      </c>
      <c r="N1873" s="4">
        <f>'FICHE PRODUIT'!$E$4997</f>
        <v>156.68</v>
      </c>
      <c r="O1873" s="4">
        <f>'FICHE PRODUIT'!$E$4998</f>
        <v>4.4357926984937448</v>
      </c>
      <c r="P1873" s="4">
        <f>'FICHE PRODUIT'!$E$5000</f>
        <v>695</v>
      </c>
      <c r="Q1873" s="4">
        <f>'FICHE PRODUIT'!$E$5001</f>
        <v>278</v>
      </c>
      <c r="R1873" s="4">
        <f>'FICHE PRODUIT'!$E$5002</f>
        <v>315.90909090909088</v>
      </c>
      <c r="S1873" s="122">
        <f>'FICHE PRODUIT'!$E$5003</f>
        <v>0</v>
      </c>
      <c r="T1873" s="2">
        <f>'FICHE PRODUIT'!A5010</f>
        <v>0</v>
      </c>
      <c r="U1873" s="2">
        <f>'FICHE PRODUIT'!B5010</f>
        <v>0</v>
      </c>
      <c r="V1873" s="2">
        <f>'FICHE PRODUIT'!C5010</f>
        <v>0</v>
      </c>
      <c r="W1873" s="2">
        <f>'FICHE PRODUIT'!D5010</f>
        <v>0</v>
      </c>
      <c r="X1873" s="2">
        <f>'FICHE PRODUIT'!E5010</f>
        <v>0</v>
      </c>
      <c r="Y1873" s="2">
        <f>'FICHE PRODUIT'!F5010</f>
        <v>0</v>
      </c>
      <c r="Z1873" s="2">
        <f>'FICHE PRODUIT'!G5010</f>
        <v>0</v>
      </c>
      <c r="AA1873" s="2">
        <f>'FICHE PRODUIT'!H5010</f>
        <v>0</v>
      </c>
    </row>
    <row r="1874" spans="1:27" x14ac:dyDescent="0.2">
      <c r="A1874" s="7" t="str">
        <f>'FICHE PRODUIT'!$A$4981</f>
        <v>RAIN WINTER 2</v>
      </c>
      <c r="B1874" s="2" t="str">
        <f>'FICHE PRODUIT'!$H$4981</f>
        <v>Kaki</v>
      </c>
      <c r="C1874" s="2" t="str">
        <f>'FICHE PRODUIT'!$S$4981</f>
        <v>W26-27</v>
      </c>
      <c r="D1874" s="2">
        <f>'FICHE PRODUIT'!$Q$4981</f>
        <v>0</v>
      </c>
      <c r="E1874" s="2" t="str">
        <f>'FICHE PRODUIT'!$S$4983</f>
        <v>IN PRODUCTION</v>
      </c>
      <c r="F1874" s="2" t="str">
        <f>'FICHE PRODUIT'!$E$4985</f>
        <v>Page 139</v>
      </c>
      <c r="G1874" s="2" t="str">
        <f>'FICHE PRODUIT'!$E$4986</f>
        <v xml:space="preserve">Not need </v>
      </c>
      <c r="H1874" s="122" t="str">
        <f>'FICHE PRODUIT'!$E$4987</f>
        <v>OCEAN SURPLUS</v>
      </c>
      <c r="I1874" s="2" t="b">
        <f>'FICHE PRODUIT'!$E$4989</f>
        <v>0</v>
      </c>
      <c r="J1874" s="2" t="str">
        <f>'FICHE PRODUIT'!$E$4991</f>
        <v xml:space="preserve"> Pièce à manche </v>
      </c>
      <c r="K1874" s="2" t="str">
        <f>'FICHE PRODUIT'!$E$4992</f>
        <v xml:space="preserve"> Manteau </v>
      </c>
      <c r="L1874" s="4">
        <f>'FICHE PRODUIT'!$E$4994</f>
        <v>107</v>
      </c>
      <c r="M1874" s="4">
        <f>'FICHE PRODUIT'!$E$4995</f>
        <v>49.68</v>
      </c>
      <c r="N1874" s="4">
        <f>'FICHE PRODUIT'!$E$4997</f>
        <v>156.68</v>
      </c>
      <c r="O1874" s="4">
        <f>'FICHE PRODUIT'!$E$4998</f>
        <v>4.4357926984937448</v>
      </c>
      <c r="P1874" s="4">
        <f>'FICHE PRODUIT'!$E$5000</f>
        <v>695</v>
      </c>
      <c r="Q1874" s="4">
        <f>'FICHE PRODUIT'!$E$5001</f>
        <v>278</v>
      </c>
      <c r="R1874" s="4">
        <f>'FICHE PRODUIT'!$E$5002</f>
        <v>315.90909090909088</v>
      </c>
      <c r="S1874" s="122">
        <f>'FICHE PRODUIT'!$E$5003</f>
        <v>0</v>
      </c>
      <c r="T1874" s="2">
        <f>'FICHE PRODUIT'!A5011</f>
        <v>0</v>
      </c>
      <c r="U1874" s="2">
        <f>'FICHE PRODUIT'!B5011</f>
        <v>0</v>
      </c>
      <c r="V1874" s="2">
        <f>'FICHE PRODUIT'!C5011</f>
        <v>0</v>
      </c>
      <c r="W1874" s="2">
        <f>'FICHE PRODUIT'!D5011</f>
        <v>0</v>
      </c>
      <c r="X1874" s="2">
        <f>'FICHE PRODUIT'!E5011</f>
        <v>0</v>
      </c>
      <c r="Y1874" s="2">
        <f>'FICHE PRODUIT'!F5011</f>
        <v>0</v>
      </c>
      <c r="Z1874" s="2">
        <f>'FICHE PRODUIT'!G5011</f>
        <v>0</v>
      </c>
      <c r="AA1874" s="2">
        <f>'FICHE PRODUIT'!H5011</f>
        <v>0</v>
      </c>
    </row>
    <row r="1875" spans="1:27" x14ac:dyDescent="0.2">
      <c r="A1875" s="7" t="str">
        <f>'FICHE PRODUIT'!$A$4981</f>
        <v>RAIN WINTER 2</v>
      </c>
      <c r="B1875" s="2" t="str">
        <f>'FICHE PRODUIT'!$H$4981</f>
        <v>Kaki</v>
      </c>
      <c r="C1875" s="2" t="str">
        <f>'FICHE PRODUIT'!$S$4981</f>
        <v>W26-27</v>
      </c>
      <c r="D1875" s="2">
        <f>'FICHE PRODUIT'!$Q$4981</f>
        <v>0</v>
      </c>
      <c r="E1875" s="2" t="str">
        <f>'FICHE PRODUIT'!$S$4983</f>
        <v>IN PRODUCTION</v>
      </c>
      <c r="F1875" s="2" t="str">
        <f>'FICHE PRODUIT'!$E$4985</f>
        <v>Page 139</v>
      </c>
      <c r="G1875" s="2" t="str">
        <f>'FICHE PRODUIT'!$E$4986</f>
        <v xml:space="preserve">Not need </v>
      </c>
      <c r="H1875" s="122" t="str">
        <f>'FICHE PRODUIT'!$E$4987</f>
        <v>OCEAN SURPLUS</v>
      </c>
      <c r="I1875" s="2" t="b">
        <f>'FICHE PRODUIT'!$E$4989</f>
        <v>0</v>
      </c>
      <c r="J1875" s="2" t="str">
        <f>'FICHE PRODUIT'!$E$4991</f>
        <v xml:space="preserve"> Pièce à manche </v>
      </c>
      <c r="K1875" s="2" t="str">
        <f>'FICHE PRODUIT'!$E$4992</f>
        <v xml:space="preserve"> Manteau </v>
      </c>
      <c r="L1875" s="4">
        <f>'FICHE PRODUIT'!$E$4994</f>
        <v>107</v>
      </c>
      <c r="M1875" s="4">
        <f>'FICHE PRODUIT'!$E$4995</f>
        <v>49.68</v>
      </c>
      <c r="N1875" s="4">
        <f>'FICHE PRODUIT'!$E$4997</f>
        <v>156.68</v>
      </c>
      <c r="O1875" s="4">
        <f>'FICHE PRODUIT'!$E$4998</f>
        <v>4.4357926984937448</v>
      </c>
      <c r="P1875" s="4">
        <f>'FICHE PRODUIT'!$E$5000</f>
        <v>695</v>
      </c>
      <c r="Q1875" s="4">
        <f>'FICHE PRODUIT'!$E$5001</f>
        <v>278</v>
      </c>
      <c r="R1875" s="4">
        <f>'FICHE PRODUIT'!$E$5002</f>
        <v>315.90909090909088</v>
      </c>
      <c r="S1875" s="122">
        <f>'FICHE PRODUIT'!$E$5003</f>
        <v>0</v>
      </c>
      <c r="T1875" s="2">
        <f>'FICHE PRODUIT'!A5012</f>
        <v>0</v>
      </c>
      <c r="U1875" s="2">
        <f>'FICHE PRODUIT'!B5012</f>
        <v>0</v>
      </c>
      <c r="V1875" s="2">
        <f>'FICHE PRODUIT'!C5012</f>
        <v>0</v>
      </c>
      <c r="W1875" s="2">
        <f>'FICHE PRODUIT'!D5012</f>
        <v>0</v>
      </c>
      <c r="X1875" s="2">
        <f>'FICHE PRODUIT'!E5012</f>
        <v>0</v>
      </c>
      <c r="Y1875" s="2">
        <f>'FICHE PRODUIT'!F5012</f>
        <v>0</v>
      </c>
      <c r="Z1875" s="2">
        <f>'FICHE PRODUIT'!G5012</f>
        <v>0</v>
      </c>
      <c r="AA1875" s="2">
        <f>'FICHE PRODUIT'!H5012</f>
        <v>0</v>
      </c>
    </row>
    <row r="1876" spans="1:27" x14ac:dyDescent="0.2">
      <c r="A1876" s="7" t="str">
        <f>'FICHE PRODUIT'!$A$4981</f>
        <v>RAIN WINTER 2</v>
      </c>
      <c r="B1876" s="2" t="str">
        <f>'FICHE PRODUIT'!$H$4981</f>
        <v>Kaki</v>
      </c>
      <c r="C1876" s="2" t="str">
        <f>'FICHE PRODUIT'!$S$4981</f>
        <v>W26-27</v>
      </c>
      <c r="D1876" s="2">
        <f>'FICHE PRODUIT'!$Q$4981</f>
        <v>0</v>
      </c>
      <c r="E1876" s="2" t="str">
        <f>'FICHE PRODUIT'!$S$4983</f>
        <v>IN PRODUCTION</v>
      </c>
      <c r="F1876" s="2" t="str">
        <f>'FICHE PRODUIT'!$E$4985</f>
        <v>Page 139</v>
      </c>
      <c r="G1876" s="2" t="str">
        <f>'FICHE PRODUIT'!$E$4986</f>
        <v xml:space="preserve">Not need </v>
      </c>
      <c r="H1876" s="122" t="str">
        <f>'FICHE PRODUIT'!$E$4987</f>
        <v>OCEAN SURPLUS</v>
      </c>
      <c r="I1876" s="2" t="b">
        <f>'FICHE PRODUIT'!$E$4989</f>
        <v>0</v>
      </c>
      <c r="J1876" s="2" t="str">
        <f>'FICHE PRODUIT'!$E$4991</f>
        <v xml:space="preserve"> Pièce à manche </v>
      </c>
      <c r="K1876" s="2" t="str">
        <f>'FICHE PRODUIT'!$E$4992</f>
        <v xml:space="preserve"> Manteau </v>
      </c>
      <c r="L1876" s="4">
        <f>'FICHE PRODUIT'!$E$4994</f>
        <v>107</v>
      </c>
      <c r="M1876" s="4">
        <f>'FICHE PRODUIT'!$E$4995</f>
        <v>49.68</v>
      </c>
      <c r="N1876" s="4">
        <f>'FICHE PRODUIT'!$E$4997</f>
        <v>156.68</v>
      </c>
      <c r="O1876" s="4">
        <f>'FICHE PRODUIT'!$E$4998</f>
        <v>4.4357926984937448</v>
      </c>
      <c r="P1876" s="4">
        <f>'FICHE PRODUIT'!$E$5000</f>
        <v>695</v>
      </c>
      <c r="Q1876" s="4">
        <f>'FICHE PRODUIT'!$E$5001</f>
        <v>278</v>
      </c>
      <c r="R1876" s="4">
        <f>'FICHE PRODUIT'!$E$5002</f>
        <v>315.90909090909088</v>
      </c>
      <c r="S1876" s="122">
        <f>'FICHE PRODUIT'!$E$5003</f>
        <v>0</v>
      </c>
      <c r="T1876" s="2">
        <f>'FICHE PRODUIT'!A5013</f>
        <v>0</v>
      </c>
      <c r="U1876" s="2">
        <f>'FICHE PRODUIT'!B5013</f>
        <v>0</v>
      </c>
      <c r="V1876" s="2">
        <f>'FICHE PRODUIT'!C5013</f>
        <v>0</v>
      </c>
      <c r="W1876" s="2">
        <f>'FICHE PRODUIT'!D5013</f>
        <v>0</v>
      </c>
      <c r="X1876" s="2">
        <f>'FICHE PRODUIT'!E5013</f>
        <v>0</v>
      </c>
      <c r="Y1876" s="2">
        <f>'FICHE PRODUIT'!F5013</f>
        <v>0</v>
      </c>
      <c r="Z1876" s="2">
        <f>'FICHE PRODUIT'!G5013</f>
        <v>0</v>
      </c>
      <c r="AA1876" s="2">
        <f>'FICHE PRODUIT'!H5013</f>
        <v>0</v>
      </c>
    </row>
    <row r="1877" spans="1:27" x14ac:dyDescent="0.2">
      <c r="A1877" s="7" t="str">
        <f>'FICHE PRODUIT'!$A$4981</f>
        <v>RAIN WINTER 2</v>
      </c>
      <c r="B1877" s="2" t="str">
        <f>'FICHE PRODUIT'!$H$4981</f>
        <v>Kaki</v>
      </c>
      <c r="C1877" s="2" t="str">
        <f>'FICHE PRODUIT'!$S$4981</f>
        <v>W26-27</v>
      </c>
      <c r="D1877" s="2">
        <f>'FICHE PRODUIT'!$Q$4981</f>
        <v>0</v>
      </c>
      <c r="E1877" s="2" t="str">
        <f>'FICHE PRODUIT'!$S$4983</f>
        <v>IN PRODUCTION</v>
      </c>
      <c r="F1877" s="2" t="str">
        <f>'FICHE PRODUIT'!$E$4985</f>
        <v>Page 139</v>
      </c>
      <c r="G1877" s="2" t="str">
        <f>'FICHE PRODUIT'!$E$4986</f>
        <v xml:space="preserve">Not need </v>
      </c>
      <c r="H1877" s="122" t="str">
        <f>'FICHE PRODUIT'!$E$4987</f>
        <v>OCEAN SURPLUS</v>
      </c>
      <c r="I1877" s="2" t="b">
        <f>'FICHE PRODUIT'!$E$4989</f>
        <v>0</v>
      </c>
      <c r="J1877" s="2" t="str">
        <f>'FICHE PRODUIT'!$E$4991</f>
        <v xml:space="preserve"> Pièce à manche </v>
      </c>
      <c r="K1877" s="2" t="str">
        <f>'FICHE PRODUIT'!$E$4992</f>
        <v xml:space="preserve"> Manteau </v>
      </c>
      <c r="L1877" s="4">
        <f>'FICHE PRODUIT'!$E$4994</f>
        <v>107</v>
      </c>
      <c r="M1877" s="4">
        <f>'FICHE PRODUIT'!$E$4995</f>
        <v>49.68</v>
      </c>
      <c r="N1877" s="4">
        <f>'FICHE PRODUIT'!$E$4997</f>
        <v>156.68</v>
      </c>
      <c r="O1877" s="4">
        <f>'FICHE PRODUIT'!$E$4998</f>
        <v>4.4357926984937448</v>
      </c>
      <c r="P1877" s="4">
        <f>'FICHE PRODUIT'!$E$5000</f>
        <v>695</v>
      </c>
      <c r="Q1877" s="4">
        <f>'FICHE PRODUIT'!$E$5001</f>
        <v>278</v>
      </c>
      <c r="R1877" s="4">
        <f>'FICHE PRODUIT'!$E$5002</f>
        <v>315.90909090909088</v>
      </c>
      <c r="S1877" s="122">
        <f>'FICHE PRODUIT'!$E$5003</f>
        <v>0</v>
      </c>
      <c r="T1877" s="2">
        <f>'FICHE PRODUIT'!A5014</f>
        <v>0</v>
      </c>
      <c r="U1877" s="2">
        <f>'FICHE PRODUIT'!B5014</f>
        <v>0</v>
      </c>
      <c r="V1877" s="2">
        <f>'FICHE PRODUIT'!C5014</f>
        <v>0</v>
      </c>
      <c r="W1877" s="2">
        <f>'FICHE PRODUIT'!D5014</f>
        <v>0</v>
      </c>
      <c r="X1877" s="2">
        <f>'FICHE PRODUIT'!E5014</f>
        <v>0</v>
      </c>
      <c r="Y1877" s="2">
        <f>'FICHE PRODUIT'!F5014</f>
        <v>0</v>
      </c>
      <c r="Z1877" s="2">
        <f>'FICHE PRODUIT'!G5014</f>
        <v>0</v>
      </c>
      <c r="AA1877" s="2">
        <f>'FICHE PRODUIT'!H5014</f>
        <v>0</v>
      </c>
    </row>
    <row r="1878" spans="1:27" x14ac:dyDescent="0.2">
      <c r="A1878" s="7" t="str">
        <f>'FICHE PRODUIT'!$A$4981</f>
        <v>RAIN WINTER 2</v>
      </c>
      <c r="B1878" s="2" t="str">
        <f>'FICHE PRODUIT'!$H$4981</f>
        <v>Kaki</v>
      </c>
      <c r="C1878" s="2" t="str">
        <f>'FICHE PRODUIT'!$S$4981</f>
        <v>W26-27</v>
      </c>
      <c r="D1878" s="2">
        <f>'FICHE PRODUIT'!$Q$4981</f>
        <v>0</v>
      </c>
      <c r="E1878" s="2" t="str">
        <f>'FICHE PRODUIT'!$S$4983</f>
        <v>IN PRODUCTION</v>
      </c>
      <c r="F1878" s="2" t="str">
        <f>'FICHE PRODUIT'!$E$4985</f>
        <v>Page 139</v>
      </c>
      <c r="G1878" s="2" t="str">
        <f>'FICHE PRODUIT'!$E$4986</f>
        <v xml:space="preserve">Not need </v>
      </c>
      <c r="H1878" s="122" t="str">
        <f>'FICHE PRODUIT'!$E$4987</f>
        <v>OCEAN SURPLUS</v>
      </c>
      <c r="I1878" s="2" t="b">
        <f>'FICHE PRODUIT'!$E$4989</f>
        <v>0</v>
      </c>
      <c r="J1878" s="2" t="str">
        <f>'FICHE PRODUIT'!$E$4991</f>
        <v xml:space="preserve"> Pièce à manche </v>
      </c>
      <c r="K1878" s="2" t="str">
        <f>'FICHE PRODUIT'!$E$4992</f>
        <v xml:space="preserve"> Manteau </v>
      </c>
      <c r="L1878" s="4">
        <f>'FICHE PRODUIT'!$E$4994</f>
        <v>107</v>
      </c>
      <c r="M1878" s="4">
        <f>'FICHE PRODUIT'!$E$4995</f>
        <v>49.68</v>
      </c>
      <c r="N1878" s="4">
        <f>'FICHE PRODUIT'!$E$4997</f>
        <v>156.68</v>
      </c>
      <c r="O1878" s="4">
        <f>'FICHE PRODUIT'!$E$4998</f>
        <v>4.4357926984937448</v>
      </c>
      <c r="P1878" s="4">
        <f>'FICHE PRODUIT'!$E$5000</f>
        <v>695</v>
      </c>
      <c r="Q1878" s="4">
        <f>'FICHE PRODUIT'!$E$5001</f>
        <v>278</v>
      </c>
      <c r="R1878" s="4">
        <f>'FICHE PRODUIT'!$E$5002</f>
        <v>315.90909090909088</v>
      </c>
      <c r="S1878" s="122">
        <f>'FICHE PRODUIT'!$E$5003</f>
        <v>0</v>
      </c>
      <c r="T1878" s="2">
        <f>'FICHE PRODUIT'!A5015</f>
        <v>0</v>
      </c>
      <c r="U1878" s="2">
        <f>'FICHE PRODUIT'!B5015</f>
        <v>0</v>
      </c>
      <c r="V1878" s="2">
        <f>'FICHE PRODUIT'!C5015</f>
        <v>0</v>
      </c>
      <c r="W1878" s="2">
        <f>'FICHE PRODUIT'!D5015</f>
        <v>0</v>
      </c>
      <c r="X1878" s="2">
        <f>'FICHE PRODUIT'!E5015</f>
        <v>0</v>
      </c>
      <c r="Y1878" s="2">
        <f>'FICHE PRODUIT'!F5015</f>
        <v>0</v>
      </c>
      <c r="Z1878" s="2">
        <f>'FICHE PRODUIT'!G5015</f>
        <v>0</v>
      </c>
      <c r="AA1878" s="2">
        <f>'FICHE PRODUIT'!H5015</f>
        <v>0</v>
      </c>
    </row>
    <row r="1879" spans="1:27" x14ac:dyDescent="0.2">
      <c r="A1879" s="7" t="str">
        <f>'FICHE PRODUIT'!$A$4981</f>
        <v>RAIN WINTER 2</v>
      </c>
      <c r="B1879" s="2" t="str">
        <f>'FICHE PRODUIT'!$H$4981</f>
        <v>Kaki</v>
      </c>
      <c r="C1879" s="2" t="str">
        <f>'FICHE PRODUIT'!$S$4981</f>
        <v>W26-27</v>
      </c>
      <c r="D1879" s="2">
        <f>'FICHE PRODUIT'!$Q$4981</f>
        <v>0</v>
      </c>
      <c r="E1879" s="2" t="str">
        <f>'FICHE PRODUIT'!$S$4983</f>
        <v>IN PRODUCTION</v>
      </c>
      <c r="F1879" s="2" t="str">
        <f>'FICHE PRODUIT'!$E$4985</f>
        <v>Page 139</v>
      </c>
      <c r="G1879" s="2" t="str">
        <f>'FICHE PRODUIT'!$E$4986</f>
        <v xml:space="preserve">Not need </v>
      </c>
      <c r="H1879" s="122" t="str">
        <f>'FICHE PRODUIT'!$E$4987</f>
        <v>OCEAN SURPLUS</v>
      </c>
      <c r="I1879" s="2" t="b">
        <f>'FICHE PRODUIT'!$E$4989</f>
        <v>0</v>
      </c>
      <c r="J1879" s="2" t="str">
        <f>'FICHE PRODUIT'!$E$4991</f>
        <v xml:space="preserve"> Pièce à manche </v>
      </c>
      <c r="K1879" s="2" t="str">
        <f>'FICHE PRODUIT'!$E$4992</f>
        <v xml:space="preserve"> Manteau </v>
      </c>
      <c r="L1879" s="4">
        <f>'FICHE PRODUIT'!$E$4994</f>
        <v>107</v>
      </c>
      <c r="M1879" s="4">
        <f>'FICHE PRODUIT'!$E$4995</f>
        <v>49.68</v>
      </c>
      <c r="N1879" s="4">
        <f>'FICHE PRODUIT'!$E$4997</f>
        <v>156.68</v>
      </c>
      <c r="O1879" s="4">
        <f>'FICHE PRODUIT'!$E$4998</f>
        <v>4.4357926984937448</v>
      </c>
      <c r="P1879" s="4">
        <f>'FICHE PRODUIT'!$E$5000</f>
        <v>695</v>
      </c>
      <c r="Q1879" s="4">
        <f>'FICHE PRODUIT'!$E$5001</f>
        <v>278</v>
      </c>
      <c r="R1879" s="4">
        <f>'FICHE PRODUIT'!$E$5002</f>
        <v>315.90909090909088</v>
      </c>
      <c r="S1879" s="122">
        <f>'FICHE PRODUIT'!$E$5003</f>
        <v>0</v>
      </c>
      <c r="T1879" s="2">
        <f>'FICHE PRODUIT'!A5016</f>
        <v>0</v>
      </c>
      <c r="U1879" s="2">
        <f>'FICHE PRODUIT'!B5016</f>
        <v>0</v>
      </c>
      <c r="V1879" s="2">
        <f>'FICHE PRODUIT'!C5016</f>
        <v>0</v>
      </c>
      <c r="W1879" s="2">
        <f>'FICHE PRODUIT'!D5016</f>
        <v>0</v>
      </c>
      <c r="X1879" s="2">
        <f>'FICHE PRODUIT'!E5016</f>
        <v>0</v>
      </c>
      <c r="Y1879" s="2">
        <f>'FICHE PRODUIT'!F5016</f>
        <v>0</v>
      </c>
      <c r="Z1879" s="2">
        <f>'FICHE PRODUIT'!G5016</f>
        <v>0</v>
      </c>
      <c r="AA1879" s="2">
        <f>'FICHE PRODUIT'!H5016</f>
        <v>0</v>
      </c>
    </row>
    <row r="1880" spans="1:27" x14ac:dyDescent="0.2">
      <c r="A1880" s="7" t="str">
        <f>'FICHE PRODUIT'!$A$4981</f>
        <v>RAIN WINTER 2</v>
      </c>
      <c r="B1880" s="2" t="str">
        <f>'FICHE PRODUIT'!$H$4981</f>
        <v>Kaki</v>
      </c>
      <c r="C1880" s="2" t="str">
        <f>'FICHE PRODUIT'!$S$4981</f>
        <v>W26-27</v>
      </c>
      <c r="D1880" s="2">
        <f>'FICHE PRODUIT'!$Q$4981</f>
        <v>0</v>
      </c>
      <c r="E1880" s="2" t="str">
        <f>'FICHE PRODUIT'!$S$4983</f>
        <v>IN PRODUCTION</v>
      </c>
      <c r="F1880" s="2" t="str">
        <f>'FICHE PRODUIT'!$E$4985</f>
        <v>Page 139</v>
      </c>
      <c r="G1880" s="2" t="str">
        <f>'FICHE PRODUIT'!$E$4986</f>
        <v xml:space="preserve">Not need </v>
      </c>
      <c r="H1880" s="122" t="str">
        <f>'FICHE PRODUIT'!$E$4987</f>
        <v>OCEAN SURPLUS</v>
      </c>
      <c r="I1880" s="2" t="b">
        <f>'FICHE PRODUIT'!$E$4989</f>
        <v>0</v>
      </c>
      <c r="J1880" s="2" t="str">
        <f>'FICHE PRODUIT'!$E$4991</f>
        <v xml:space="preserve"> Pièce à manche </v>
      </c>
      <c r="K1880" s="2" t="str">
        <f>'FICHE PRODUIT'!$E$4992</f>
        <v xml:space="preserve"> Manteau </v>
      </c>
      <c r="L1880" s="4">
        <f>'FICHE PRODUIT'!$E$4994</f>
        <v>107</v>
      </c>
      <c r="M1880" s="4">
        <f>'FICHE PRODUIT'!$E$4995</f>
        <v>49.68</v>
      </c>
      <c r="N1880" s="4">
        <f>'FICHE PRODUIT'!$E$4997</f>
        <v>156.68</v>
      </c>
      <c r="O1880" s="4">
        <f>'FICHE PRODUIT'!$E$4998</f>
        <v>4.4357926984937448</v>
      </c>
      <c r="P1880" s="4">
        <f>'FICHE PRODUIT'!$E$5000</f>
        <v>695</v>
      </c>
      <c r="Q1880" s="4">
        <f>'FICHE PRODUIT'!$E$5001</f>
        <v>278</v>
      </c>
      <c r="R1880" s="4">
        <f>'FICHE PRODUIT'!$E$5002</f>
        <v>315.90909090909088</v>
      </c>
      <c r="S1880" s="122">
        <f>'FICHE PRODUIT'!$E$5003</f>
        <v>0</v>
      </c>
      <c r="T1880" s="2">
        <f>'FICHE PRODUIT'!A5017</f>
        <v>0</v>
      </c>
      <c r="U1880" s="2">
        <f>'FICHE PRODUIT'!B5017</f>
        <v>0</v>
      </c>
      <c r="V1880" s="2">
        <f>'FICHE PRODUIT'!C5017</f>
        <v>0</v>
      </c>
      <c r="W1880" s="2">
        <f>'FICHE PRODUIT'!D5017</f>
        <v>0</v>
      </c>
      <c r="X1880" s="2">
        <f>'FICHE PRODUIT'!E5017</f>
        <v>0</v>
      </c>
      <c r="Y1880" s="2">
        <f>'FICHE PRODUIT'!F5017</f>
        <v>0</v>
      </c>
      <c r="Z1880" s="2">
        <f>'FICHE PRODUIT'!G5017</f>
        <v>0</v>
      </c>
      <c r="AA1880" s="2">
        <f>'FICHE PRODUIT'!H5017</f>
        <v>0</v>
      </c>
    </row>
    <row r="1881" spans="1:27" x14ac:dyDescent="0.2">
      <c r="A1881" s="7" t="str">
        <f>'FICHE PRODUIT'!$A$4981</f>
        <v>RAIN WINTER 2</v>
      </c>
      <c r="B1881" s="2" t="str">
        <f>'FICHE PRODUIT'!$H$4981</f>
        <v>Kaki</v>
      </c>
      <c r="C1881" s="2" t="str">
        <f>'FICHE PRODUIT'!$S$4981</f>
        <v>W26-27</v>
      </c>
      <c r="D1881" s="2">
        <f>'FICHE PRODUIT'!$Q$4981</f>
        <v>0</v>
      </c>
      <c r="E1881" s="2" t="str">
        <f>'FICHE PRODUIT'!$S$4983</f>
        <v>IN PRODUCTION</v>
      </c>
      <c r="F1881" s="2" t="str">
        <f>'FICHE PRODUIT'!$E$4985</f>
        <v>Page 139</v>
      </c>
      <c r="G1881" s="2" t="str">
        <f>'FICHE PRODUIT'!$E$4986</f>
        <v xml:space="preserve">Not need </v>
      </c>
      <c r="H1881" s="122" t="str">
        <f>'FICHE PRODUIT'!$E$4987</f>
        <v>OCEAN SURPLUS</v>
      </c>
      <c r="I1881" s="2" t="b">
        <f>'FICHE PRODUIT'!$E$4989</f>
        <v>0</v>
      </c>
      <c r="J1881" s="2" t="str">
        <f>'FICHE PRODUIT'!$E$4991</f>
        <v xml:space="preserve"> Pièce à manche </v>
      </c>
      <c r="K1881" s="2" t="str">
        <f>'FICHE PRODUIT'!$E$4992</f>
        <v xml:space="preserve"> Manteau </v>
      </c>
      <c r="L1881" s="4">
        <f>'FICHE PRODUIT'!$E$4994</f>
        <v>107</v>
      </c>
      <c r="M1881" s="4">
        <f>'FICHE PRODUIT'!$E$4995</f>
        <v>49.68</v>
      </c>
      <c r="N1881" s="4">
        <f>'FICHE PRODUIT'!$E$4997</f>
        <v>156.68</v>
      </c>
      <c r="O1881" s="4">
        <f>'FICHE PRODUIT'!$E$4998</f>
        <v>4.4357926984937448</v>
      </c>
      <c r="P1881" s="4">
        <f>'FICHE PRODUIT'!$E$5000</f>
        <v>695</v>
      </c>
      <c r="Q1881" s="4">
        <f>'FICHE PRODUIT'!$E$5001</f>
        <v>278</v>
      </c>
      <c r="R1881" s="4">
        <f>'FICHE PRODUIT'!$E$5002</f>
        <v>315.90909090909088</v>
      </c>
      <c r="S1881" s="122">
        <f>'FICHE PRODUIT'!$E$5003</f>
        <v>0</v>
      </c>
      <c r="T1881" s="2">
        <f>'FICHE PRODUIT'!A5018</f>
        <v>0</v>
      </c>
      <c r="U1881" s="2">
        <f>'FICHE PRODUIT'!B5018</f>
        <v>0</v>
      </c>
      <c r="V1881" s="2">
        <f>'FICHE PRODUIT'!C5018</f>
        <v>0</v>
      </c>
      <c r="W1881" s="2">
        <f>'FICHE PRODUIT'!D5018</f>
        <v>0</v>
      </c>
      <c r="X1881" s="2">
        <f>'FICHE PRODUIT'!E5018</f>
        <v>0</v>
      </c>
      <c r="Y1881" s="2">
        <f>'FICHE PRODUIT'!F5018</f>
        <v>0</v>
      </c>
      <c r="Z1881" s="2">
        <f>'FICHE PRODUIT'!G5018</f>
        <v>0</v>
      </c>
      <c r="AA1881" s="2">
        <f>'FICHE PRODUIT'!H5018</f>
        <v>0</v>
      </c>
    </row>
    <row r="1882" spans="1:27" x14ac:dyDescent="0.2">
      <c r="A1882" s="7" t="str">
        <f>'FICHE PRODUIT'!$A$4981</f>
        <v>RAIN WINTER 2</v>
      </c>
      <c r="B1882" s="2" t="str">
        <f>'FICHE PRODUIT'!$H$4981</f>
        <v>Kaki</v>
      </c>
      <c r="C1882" s="2" t="str">
        <f>'FICHE PRODUIT'!$S$4981</f>
        <v>W26-27</v>
      </c>
      <c r="D1882" s="2">
        <f>'FICHE PRODUIT'!$Q$4981</f>
        <v>0</v>
      </c>
      <c r="E1882" s="2" t="str">
        <f>'FICHE PRODUIT'!$S$4983</f>
        <v>IN PRODUCTION</v>
      </c>
      <c r="F1882" s="2" t="str">
        <f>'FICHE PRODUIT'!$E$4985</f>
        <v>Page 139</v>
      </c>
      <c r="G1882" s="2" t="str">
        <f>'FICHE PRODUIT'!$E$4986</f>
        <v xml:space="preserve">Not need </v>
      </c>
      <c r="H1882" s="122" t="str">
        <f>'FICHE PRODUIT'!$E$4987</f>
        <v>OCEAN SURPLUS</v>
      </c>
      <c r="I1882" s="2" t="b">
        <f>'FICHE PRODUIT'!$E$4989</f>
        <v>0</v>
      </c>
      <c r="J1882" s="2" t="str">
        <f>'FICHE PRODUIT'!$E$4991</f>
        <v xml:space="preserve"> Pièce à manche </v>
      </c>
      <c r="K1882" s="2" t="str">
        <f>'FICHE PRODUIT'!$E$4992</f>
        <v xml:space="preserve"> Manteau </v>
      </c>
      <c r="L1882" s="4">
        <f>'FICHE PRODUIT'!$E$4994</f>
        <v>107</v>
      </c>
      <c r="M1882" s="4">
        <f>'FICHE PRODUIT'!$E$4995</f>
        <v>49.68</v>
      </c>
      <c r="N1882" s="4">
        <f>'FICHE PRODUIT'!$E$4997</f>
        <v>156.68</v>
      </c>
      <c r="O1882" s="4">
        <f>'FICHE PRODUIT'!$E$4998</f>
        <v>4.4357926984937448</v>
      </c>
      <c r="P1882" s="4">
        <f>'FICHE PRODUIT'!$E$5000</f>
        <v>695</v>
      </c>
      <c r="Q1882" s="4">
        <f>'FICHE PRODUIT'!$E$5001</f>
        <v>278</v>
      </c>
      <c r="R1882" s="4">
        <f>'FICHE PRODUIT'!$E$5002</f>
        <v>315.90909090909088</v>
      </c>
      <c r="S1882" s="122">
        <f>'FICHE PRODUIT'!$E$5003</f>
        <v>0</v>
      </c>
      <c r="T1882" s="2">
        <f>'FICHE PRODUIT'!A5019</f>
        <v>0</v>
      </c>
      <c r="U1882" s="2">
        <f>'FICHE PRODUIT'!B5019</f>
        <v>0</v>
      </c>
      <c r="V1882" s="2">
        <f>'FICHE PRODUIT'!C5019</f>
        <v>0</v>
      </c>
      <c r="W1882" s="2">
        <f>'FICHE PRODUIT'!D5019</f>
        <v>0</v>
      </c>
      <c r="X1882" s="2">
        <f>'FICHE PRODUIT'!E5019</f>
        <v>0</v>
      </c>
      <c r="Y1882" s="2">
        <f>'FICHE PRODUIT'!F5019</f>
        <v>0</v>
      </c>
      <c r="Z1882" s="2">
        <f>'FICHE PRODUIT'!G5019</f>
        <v>0</v>
      </c>
      <c r="AA1882" s="2">
        <f>'FICHE PRODUIT'!H5019</f>
        <v>0</v>
      </c>
    </row>
    <row r="1883" spans="1:27" x14ac:dyDescent="0.2">
      <c r="A1883" s="7" t="str">
        <f>'FICHE PRODUIT'!$A$4981</f>
        <v>RAIN WINTER 2</v>
      </c>
      <c r="B1883" s="2" t="str">
        <f>'FICHE PRODUIT'!$H$4981</f>
        <v>Kaki</v>
      </c>
      <c r="C1883" s="2" t="str">
        <f>'FICHE PRODUIT'!$S$4981</f>
        <v>W26-27</v>
      </c>
      <c r="D1883" s="2">
        <f>'FICHE PRODUIT'!$Q$4981</f>
        <v>0</v>
      </c>
      <c r="E1883" s="2" t="str">
        <f>'FICHE PRODUIT'!$S$4983</f>
        <v>IN PRODUCTION</v>
      </c>
      <c r="F1883" s="2" t="str">
        <f>'FICHE PRODUIT'!$E$4985</f>
        <v>Page 139</v>
      </c>
      <c r="G1883" s="2" t="str">
        <f>'FICHE PRODUIT'!$E$4986</f>
        <v xml:space="preserve">Not need </v>
      </c>
      <c r="H1883" s="122" t="str">
        <f>'FICHE PRODUIT'!$E$4987</f>
        <v>OCEAN SURPLUS</v>
      </c>
      <c r="I1883" s="2" t="b">
        <f>'FICHE PRODUIT'!$E$4989</f>
        <v>0</v>
      </c>
      <c r="J1883" s="2" t="str">
        <f>'FICHE PRODUIT'!$E$4991</f>
        <v xml:space="preserve"> Pièce à manche </v>
      </c>
      <c r="K1883" s="2" t="str">
        <f>'FICHE PRODUIT'!$E$4992</f>
        <v xml:space="preserve"> Manteau </v>
      </c>
      <c r="L1883" s="4">
        <f>'FICHE PRODUIT'!$E$4994</f>
        <v>107</v>
      </c>
      <c r="M1883" s="4">
        <f>'FICHE PRODUIT'!$E$4995</f>
        <v>49.68</v>
      </c>
      <c r="N1883" s="4">
        <f>'FICHE PRODUIT'!$E$4997</f>
        <v>156.68</v>
      </c>
      <c r="O1883" s="4">
        <f>'FICHE PRODUIT'!$E$4998</f>
        <v>4.4357926984937448</v>
      </c>
      <c r="P1883" s="4">
        <f>'FICHE PRODUIT'!$E$5000</f>
        <v>695</v>
      </c>
      <c r="Q1883" s="4">
        <f>'FICHE PRODUIT'!$E$5001</f>
        <v>278</v>
      </c>
      <c r="R1883" s="4">
        <f>'FICHE PRODUIT'!$E$5002</f>
        <v>315.90909090909088</v>
      </c>
      <c r="S1883" s="122">
        <f>'FICHE PRODUIT'!$E$5003</f>
        <v>0</v>
      </c>
      <c r="T1883" s="2">
        <f>'FICHE PRODUIT'!A5020</f>
        <v>0</v>
      </c>
      <c r="U1883" s="2">
        <f>'FICHE PRODUIT'!B5020</f>
        <v>0</v>
      </c>
      <c r="V1883" s="2">
        <f>'FICHE PRODUIT'!C5020</f>
        <v>0</v>
      </c>
      <c r="W1883" s="2">
        <f>'FICHE PRODUIT'!D5020</f>
        <v>1</v>
      </c>
      <c r="X1883" s="2">
        <f>'FICHE PRODUIT'!E5020</f>
        <v>40</v>
      </c>
      <c r="Y1883" s="2">
        <f>'FICHE PRODUIT'!F5020</f>
        <v>10</v>
      </c>
      <c r="Z1883" s="2">
        <f>'FICHE PRODUIT'!G5020</f>
        <v>10</v>
      </c>
      <c r="AA1883" s="2">
        <f>'FICHE PRODUIT'!H5020</f>
        <v>400</v>
      </c>
    </row>
    <row r="1884" spans="1:27" x14ac:dyDescent="0.2">
      <c r="A1884" s="7" t="str">
        <f>'FICHE PRODUIT'!$A$4981</f>
        <v>RAIN WINTER 2</v>
      </c>
      <c r="B1884" s="2" t="str">
        <f>'FICHE PRODUIT'!$H$4981</f>
        <v>Kaki</v>
      </c>
      <c r="C1884" s="2" t="str">
        <f>'FICHE PRODUIT'!$S$4981</f>
        <v>W26-27</v>
      </c>
      <c r="D1884" s="2">
        <f>'FICHE PRODUIT'!$Q$4981</f>
        <v>0</v>
      </c>
      <c r="E1884" s="2" t="str">
        <f>'FICHE PRODUIT'!$S$4983</f>
        <v>IN PRODUCTION</v>
      </c>
      <c r="F1884" s="2" t="str">
        <f>'FICHE PRODUIT'!$E$4985</f>
        <v>Page 139</v>
      </c>
      <c r="G1884" s="2" t="str">
        <f>'FICHE PRODUIT'!$E$4986</f>
        <v xml:space="preserve">Not need </v>
      </c>
      <c r="H1884" s="122" t="str">
        <f>'FICHE PRODUIT'!$E$4987</f>
        <v>OCEAN SURPLUS</v>
      </c>
      <c r="I1884" s="2" t="b">
        <f>'FICHE PRODUIT'!$E$4989</f>
        <v>0</v>
      </c>
      <c r="J1884" s="2" t="str">
        <f>'FICHE PRODUIT'!$E$4991</f>
        <v xml:space="preserve"> Pièce à manche </v>
      </c>
      <c r="K1884" s="2" t="str">
        <f>'FICHE PRODUIT'!$E$4992</f>
        <v xml:space="preserve"> Manteau </v>
      </c>
      <c r="L1884" s="4">
        <f>'FICHE PRODUIT'!$E$4994</f>
        <v>107</v>
      </c>
      <c r="M1884" s="4">
        <f>'FICHE PRODUIT'!$E$4995</f>
        <v>49.68</v>
      </c>
      <c r="N1884" s="4">
        <f>'FICHE PRODUIT'!$E$4997</f>
        <v>156.68</v>
      </c>
      <c r="O1884" s="4">
        <f>'FICHE PRODUIT'!$E$4998</f>
        <v>4.4357926984937448</v>
      </c>
      <c r="P1884" s="4">
        <f>'FICHE PRODUIT'!$E$5000</f>
        <v>695</v>
      </c>
      <c r="Q1884" s="4">
        <f>'FICHE PRODUIT'!$E$5001</f>
        <v>278</v>
      </c>
      <c r="R1884" s="4">
        <f>'FICHE PRODUIT'!$E$5002</f>
        <v>315.90909090909088</v>
      </c>
      <c r="S1884" s="122">
        <f>'FICHE PRODUIT'!$E$5003</f>
        <v>0</v>
      </c>
      <c r="T1884" s="2" t="str">
        <f>'FICHE PRODUIT'!A5021</f>
        <v>Frais externe</v>
      </c>
      <c r="U1884" s="2" t="str">
        <f>'FICHE PRODUIT'!B5021</f>
        <v>Transport</v>
      </c>
      <c r="V1884" s="2" t="str">
        <f>'FICHE PRODUIT'!C5021</f>
        <v xml:space="preserve">Européen </v>
      </c>
      <c r="W1884" s="2">
        <f>'FICHE PRODUIT'!D5021</f>
        <v>1</v>
      </c>
      <c r="X1884" s="2">
        <f>'FICHE PRODUIT'!E5021</f>
        <v>40</v>
      </c>
      <c r="Y1884" s="2">
        <f>'FICHE PRODUIT'!F5021</f>
        <v>2</v>
      </c>
      <c r="Z1884" s="2">
        <f>'FICHE PRODUIT'!G5021</f>
        <v>2</v>
      </c>
      <c r="AA1884" s="2">
        <f>'FICHE PRODUIT'!H5021</f>
        <v>80</v>
      </c>
    </row>
    <row r="1885" spans="1:27" x14ac:dyDescent="0.2">
      <c r="A1885" s="7" t="str">
        <f>'FICHE PRODUIT'!$A$4981</f>
        <v>RAIN WINTER 2</v>
      </c>
      <c r="B1885" s="2" t="str">
        <f>'FICHE PRODUIT'!$H$4981</f>
        <v>Kaki</v>
      </c>
      <c r="C1885" s="2" t="str">
        <f>'FICHE PRODUIT'!$S$4981</f>
        <v>W26-27</v>
      </c>
      <c r="D1885" s="2">
        <f>'FICHE PRODUIT'!$Q$4981</f>
        <v>0</v>
      </c>
      <c r="E1885" s="2" t="str">
        <f>'FICHE PRODUIT'!$S$4983</f>
        <v>IN PRODUCTION</v>
      </c>
      <c r="F1885" s="2" t="str">
        <f>'FICHE PRODUIT'!$E$4985</f>
        <v>Page 139</v>
      </c>
      <c r="G1885" s="2" t="str">
        <f>'FICHE PRODUIT'!$E$4986</f>
        <v xml:space="preserve">Not need </v>
      </c>
      <c r="H1885" s="122" t="str">
        <f>'FICHE PRODUIT'!$E$4987</f>
        <v>OCEAN SURPLUS</v>
      </c>
      <c r="I1885" s="2" t="b">
        <f>'FICHE PRODUIT'!$E$4989</f>
        <v>0</v>
      </c>
      <c r="J1885" s="2" t="str">
        <f>'FICHE PRODUIT'!$E$4991</f>
        <v xml:space="preserve"> Pièce à manche </v>
      </c>
      <c r="K1885" s="2" t="str">
        <f>'FICHE PRODUIT'!$E$4992</f>
        <v xml:space="preserve"> Manteau </v>
      </c>
      <c r="L1885" s="4">
        <f>'FICHE PRODUIT'!$E$4994</f>
        <v>107</v>
      </c>
      <c r="M1885" s="4">
        <f>'FICHE PRODUIT'!$E$4995</f>
        <v>49.68</v>
      </c>
      <c r="N1885" s="4">
        <f>'FICHE PRODUIT'!$E$4997</f>
        <v>156.68</v>
      </c>
      <c r="O1885" s="4">
        <f>'FICHE PRODUIT'!$E$4998</f>
        <v>4.4357926984937448</v>
      </c>
      <c r="P1885" s="4">
        <f>'FICHE PRODUIT'!$E$5000</f>
        <v>695</v>
      </c>
      <c r="Q1885" s="4">
        <f>'FICHE PRODUIT'!$E$5001</f>
        <v>278</v>
      </c>
      <c r="R1885" s="4">
        <f>'FICHE PRODUIT'!$E$5002</f>
        <v>315.90909090909088</v>
      </c>
      <c r="S1885" s="122">
        <f>'FICHE PRODUIT'!$E$5003</f>
        <v>0</v>
      </c>
      <c r="T1885" s="2" t="str">
        <f>'FICHE PRODUIT'!A5022</f>
        <v>Frais externe</v>
      </c>
      <c r="U1885" s="2" t="str">
        <f>'FICHE PRODUIT'!B5022</f>
        <v>Communication</v>
      </c>
      <c r="V1885" s="2" t="str">
        <f>'FICHE PRODUIT'!C5022</f>
        <v>Marketing</v>
      </c>
      <c r="W1885" s="2">
        <f>'FICHE PRODUIT'!D5022</f>
        <v>1</v>
      </c>
      <c r="X1885" s="2">
        <f>'FICHE PRODUIT'!E5022</f>
        <v>40</v>
      </c>
      <c r="Y1885" s="2">
        <f>'FICHE PRODUIT'!F5022</f>
        <v>0.5</v>
      </c>
      <c r="Z1885" s="2">
        <f>'FICHE PRODUIT'!G5022</f>
        <v>0.5</v>
      </c>
      <c r="AA1885" s="2">
        <f>'FICHE PRODUIT'!H5022</f>
        <v>20</v>
      </c>
    </row>
    <row r="1886" spans="1:27" x14ac:dyDescent="0.2">
      <c r="A1886" s="7" t="str">
        <f>'FICHE PRODUIT'!$A$5024</f>
        <v>RAIN WINTER 2</v>
      </c>
      <c r="B1886" s="2">
        <f>'FICHE PRODUIT'!$H$5024</f>
        <v>0</v>
      </c>
      <c r="C1886" s="2" t="str">
        <f>'FICHE PRODUIT'!$S$5024</f>
        <v>W26-27</v>
      </c>
      <c r="D1886" s="2">
        <f>'FICHE PRODUIT'!$Q$5024</f>
        <v>0</v>
      </c>
      <c r="E1886" s="2" t="str">
        <f>'FICHE PRODUIT'!$S$5026</f>
        <v xml:space="preserve">REPORT / CANCEL </v>
      </c>
      <c r="F1886" s="2" t="str">
        <f>'FICHE PRODUIT'!$E$5028</f>
        <v>Page 140</v>
      </c>
      <c r="G1886" s="2" t="str">
        <f>'FICHE PRODUIT'!$E$5029</f>
        <v xml:space="preserve">Not need </v>
      </c>
      <c r="H1886" s="122" t="str">
        <f>'FICHE PRODUIT'!$E$5030</f>
        <v>OCEAN SURPLUS</v>
      </c>
      <c r="I1886" s="2" t="b">
        <f>'FICHE PRODUIT'!$E$5032</f>
        <v>0</v>
      </c>
      <c r="J1886" s="2" t="str">
        <f>'FICHE PRODUIT'!$E$5034</f>
        <v xml:space="preserve"> Pièce à manche </v>
      </c>
      <c r="K1886" s="2" t="str">
        <f>'FICHE PRODUIT'!$E$5035</f>
        <v xml:space="preserve"> Manteau </v>
      </c>
      <c r="L1886" s="4">
        <f>'FICHE PRODUIT'!$E$5037</f>
        <v>107</v>
      </c>
      <c r="M1886" s="4">
        <f>'FICHE PRODUIT'!$E$5038</f>
        <v>3.8</v>
      </c>
      <c r="N1886" s="4">
        <f>'FICHE PRODUIT'!$E$5040</f>
        <v>110.8</v>
      </c>
      <c r="O1886" s="4">
        <f>'FICHE PRODUIT'!$E$5041</f>
        <v>6.2725631768953072</v>
      </c>
      <c r="P1886" s="4">
        <f>'FICHE PRODUIT'!$E$5043</f>
        <v>695</v>
      </c>
      <c r="Q1886" s="4">
        <f>'FICHE PRODUIT'!$E$5044</f>
        <v>278</v>
      </c>
      <c r="R1886" s="4">
        <f>'FICHE PRODUIT'!$E$5045</f>
        <v>315.90909090909088</v>
      </c>
      <c r="S1886" s="122">
        <f>'FICHE PRODUIT'!$E$5046</f>
        <v>0</v>
      </c>
      <c r="T1886" s="2">
        <f>'FICHE PRODUIT'!A5051</f>
        <v>0</v>
      </c>
      <c r="U1886" s="2">
        <f>'FICHE PRODUIT'!B5051</f>
        <v>0</v>
      </c>
      <c r="V1886" s="2">
        <f>'FICHE PRODUIT'!C5051</f>
        <v>0</v>
      </c>
      <c r="W1886" s="2">
        <f>'FICHE PRODUIT'!D5051</f>
        <v>2.6</v>
      </c>
      <c r="X1886" s="2">
        <f>'FICHE PRODUIT'!E5051</f>
        <v>0</v>
      </c>
      <c r="Y1886" s="2">
        <f>'FICHE PRODUIT'!F5051</f>
        <v>0</v>
      </c>
      <c r="Z1886" s="2">
        <f>'FICHE PRODUIT'!G5051</f>
        <v>0</v>
      </c>
      <c r="AA1886" s="2">
        <f>'FICHE PRODUIT'!H5051</f>
        <v>0</v>
      </c>
    </row>
    <row r="1887" spans="1:27" x14ac:dyDescent="0.2">
      <c r="A1887" s="7" t="str">
        <f>'FICHE PRODUIT'!$A$5024</f>
        <v>RAIN WINTER 2</v>
      </c>
      <c r="B1887" s="2">
        <f>'FICHE PRODUIT'!$H$5024</f>
        <v>0</v>
      </c>
      <c r="C1887" s="2" t="str">
        <f>'FICHE PRODUIT'!$S$5024</f>
        <v>W26-27</v>
      </c>
      <c r="D1887" s="2">
        <f>'FICHE PRODUIT'!$Q$5024</f>
        <v>0</v>
      </c>
      <c r="E1887" s="2" t="str">
        <f>'FICHE PRODUIT'!$S$5026</f>
        <v xml:space="preserve">REPORT / CANCEL </v>
      </c>
      <c r="F1887" s="2" t="str">
        <f>'FICHE PRODUIT'!$E$5028</f>
        <v>Page 140</v>
      </c>
      <c r="G1887" s="2" t="str">
        <f>'FICHE PRODUIT'!$E$5029</f>
        <v xml:space="preserve">Not need </v>
      </c>
      <c r="H1887" s="122" t="str">
        <f>'FICHE PRODUIT'!$E$5030</f>
        <v>OCEAN SURPLUS</v>
      </c>
      <c r="I1887" s="2" t="b">
        <f>'FICHE PRODUIT'!$E$5032</f>
        <v>0</v>
      </c>
      <c r="J1887" s="2" t="str">
        <f>'FICHE PRODUIT'!$E$5034</f>
        <v xml:space="preserve"> Pièce à manche </v>
      </c>
      <c r="K1887" s="2" t="str">
        <f>'FICHE PRODUIT'!$E$5035</f>
        <v xml:space="preserve"> Manteau </v>
      </c>
      <c r="L1887" s="4">
        <f>'FICHE PRODUIT'!$E$5037</f>
        <v>107</v>
      </c>
      <c r="M1887" s="4">
        <f>'FICHE PRODUIT'!$E$5038</f>
        <v>3.8</v>
      </c>
      <c r="N1887" s="4">
        <f>'FICHE PRODUIT'!$E$5040</f>
        <v>110.8</v>
      </c>
      <c r="O1887" s="4">
        <f>'FICHE PRODUIT'!$E$5041</f>
        <v>6.2725631768953072</v>
      </c>
      <c r="P1887" s="4">
        <f>'FICHE PRODUIT'!$E$5043</f>
        <v>695</v>
      </c>
      <c r="Q1887" s="4">
        <f>'FICHE PRODUIT'!$E$5044</f>
        <v>278</v>
      </c>
      <c r="R1887" s="4">
        <f>'FICHE PRODUIT'!$E$5045</f>
        <v>315.90909090909088</v>
      </c>
      <c r="S1887" s="122">
        <f>'FICHE PRODUIT'!$E$5046</f>
        <v>0</v>
      </c>
      <c r="T1887" s="2" t="str">
        <f>'FICHE PRODUIT'!A5052</f>
        <v>BOUTONS</v>
      </c>
      <c r="U1887" s="2" t="str">
        <f>'FICHE PRODUIT'!B5052</f>
        <v>LOUROPEL</v>
      </c>
      <c r="V1887" s="2" t="str">
        <f>'FICHE PRODUIT'!C5052</f>
        <v>BT2</v>
      </c>
      <c r="W1887" s="2">
        <f>'FICHE PRODUIT'!D5052</f>
        <v>10</v>
      </c>
      <c r="X1887" s="2">
        <f>'FICHE PRODUIT'!E5052</f>
        <v>0</v>
      </c>
      <c r="Y1887" s="2">
        <f>'FICHE PRODUIT'!F5052</f>
        <v>0.13</v>
      </c>
      <c r="Z1887" s="2">
        <f>'FICHE PRODUIT'!G5052</f>
        <v>1.3</v>
      </c>
      <c r="AA1887" s="2">
        <f>'FICHE PRODUIT'!H5052</f>
        <v>0</v>
      </c>
    </row>
    <row r="1888" spans="1:27" x14ac:dyDescent="0.2">
      <c r="A1888" s="7" t="str">
        <f>'FICHE PRODUIT'!$A$5024</f>
        <v>RAIN WINTER 2</v>
      </c>
      <c r="B1888" s="2">
        <f>'FICHE PRODUIT'!$H$5024</f>
        <v>0</v>
      </c>
      <c r="C1888" s="2" t="str">
        <f>'FICHE PRODUIT'!$S$5024</f>
        <v>W26-27</v>
      </c>
      <c r="D1888" s="2">
        <f>'FICHE PRODUIT'!$Q$5024</f>
        <v>0</v>
      </c>
      <c r="E1888" s="2" t="str">
        <f>'FICHE PRODUIT'!$S$5026</f>
        <v xml:space="preserve">REPORT / CANCEL </v>
      </c>
      <c r="F1888" s="2" t="str">
        <f>'FICHE PRODUIT'!$E$5028</f>
        <v>Page 140</v>
      </c>
      <c r="G1888" s="2" t="str">
        <f>'FICHE PRODUIT'!$E$5029</f>
        <v xml:space="preserve">Not need </v>
      </c>
      <c r="H1888" s="122" t="str">
        <f>'FICHE PRODUIT'!$E$5030</f>
        <v>OCEAN SURPLUS</v>
      </c>
      <c r="I1888" s="2" t="b">
        <f>'FICHE PRODUIT'!$E$5032</f>
        <v>0</v>
      </c>
      <c r="J1888" s="2" t="str">
        <f>'FICHE PRODUIT'!$E$5034</f>
        <v xml:space="preserve"> Pièce à manche </v>
      </c>
      <c r="K1888" s="2" t="str">
        <f>'FICHE PRODUIT'!$E$5035</f>
        <v xml:space="preserve"> Manteau </v>
      </c>
      <c r="L1888" s="4">
        <f>'FICHE PRODUIT'!$E$5037</f>
        <v>107</v>
      </c>
      <c r="M1888" s="4">
        <f>'FICHE PRODUIT'!$E$5038</f>
        <v>3.8</v>
      </c>
      <c r="N1888" s="4">
        <f>'FICHE PRODUIT'!$E$5040</f>
        <v>110.8</v>
      </c>
      <c r="O1888" s="4">
        <f>'FICHE PRODUIT'!$E$5041</f>
        <v>6.2725631768953072</v>
      </c>
      <c r="P1888" s="4">
        <f>'FICHE PRODUIT'!$E$5043</f>
        <v>695</v>
      </c>
      <c r="Q1888" s="4">
        <f>'FICHE PRODUIT'!$E$5044</f>
        <v>278</v>
      </c>
      <c r="R1888" s="4">
        <f>'FICHE PRODUIT'!$E$5045</f>
        <v>315.90909090909088</v>
      </c>
      <c r="S1888" s="122">
        <f>'FICHE PRODUIT'!$E$5046</f>
        <v>0</v>
      </c>
      <c r="T1888" s="2">
        <f>'FICHE PRODUIT'!A5053</f>
        <v>0</v>
      </c>
      <c r="U1888" s="2">
        <f>'FICHE PRODUIT'!B5053</f>
        <v>0</v>
      </c>
      <c r="V1888" s="2">
        <f>'FICHE PRODUIT'!C5053</f>
        <v>0</v>
      </c>
      <c r="W1888" s="2">
        <f>'FICHE PRODUIT'!D5053</f>
        <v>0</v>
      </c>
      <c r="X1888" s="2">
        <f>'FICHE PRODUIT'!E5053</f>
        <v>0</v>
      </c>
      <c r="Y1888" s="2">
        <f>'FICHE PRODUIT'!F5053</f>
        <v>0</v>
      </c>
      <c r="Z1888" s="2">
        <f>'FICHE PRODUIT'!G5053</f>
        <v>0</v>
      </c>
      <c r="AA1888" s="2">
        <f>'FICHE PRODUIT'!H5053</f>
        <v>0</v>
      </c>
    </row>
    <row r="1889" spans="1:27" x14ac:dyDescent="0.2">
      <c r="A1889" s="7" t="str">
        <f>'FICHE PRODUIT'!$A$5024</f>
        <v>RAIN WINTER 2</v>
      </c>
      <c r="B1889" s="2">
        <f>'FICHE PRODUIT'!$H$5024</f>
        <v>0</v>
      </c>
      <c r="C1889" s="2" t="str">
        <f>'FICHE PRODUIT'!$S$5024</f>
        <v>W26-27</v>
      </c>
      <c r="D1889" s="2">
        <f>'FICHE PRODUIT'!$Q$5024</f>
        <v>0</v>
      </c>
      <c r="E1889" s="2" t="str">
        <f>'FICHE PRODUIT'!$S$5026</f>
        <v xml:space="preserve">REPORT / CANCEL </v>
      </c>
      <c r="F1889" s="2" t="str">
        <f>'FICHE PRODUIT'!$E$5028</f>
        <v>Page 140</v>
      </c>
      <c r="G1889" s="2" t="str">
        <f>'FICHE PRODUIT'!$E$5029</f>
        <v xml:space="preserve">Not need </v>
      </c>
      <c r="H1889" s="122" t="str">
        <f>'FICHE PRODUIT'!$E$5030</f>
        <v>OCEAN SURPLUS</v>
      </c>
      <c r="I1889" s="2" t="b">
        <f>'FICHE PRODUIT'!$E$5032</f>
        <v>0</v>
      </c>
      <c r="J1889" s="2" t="str">
        <f>'FICHE PRODUIT'!$E$5034</f>
        <v xml:space="preserve"> Pièce à manche </v>
      </c>
      <c r="K1889" s="2" t="str">
        <f>'FICHE PRODUIT'!$E$5035</f>
        <v xml:space="preserve"> Manteau </v>
      </c>
      <c r="L1889" s="4">
        <f>'FICHE PRODUIT'!$E$5037</f>
        <v>107</v>
      </c>
      <c r="M1889" s="4">
        <f>'FICHE PRODUIT'!$E$5038</f>
        <v>3.8</v>
      </c>
      <c r="N1889" s="4">
        <f>'FICHE PRODUIT'!$E$5040</f>
        <v>110.8</v>
      </c>
      <c r="O1889" s="4">
        <f>'FICHE PRODUIT'!$E$5041</f>
        <v>6.2725631768953072</v>
      </c>
      <c r="P1889" s="4">
        <f>'FICHE PRODUIT'!$E$5043</f>
        <v>695</v>
      </c>
      <c r="Q1889" s="4">
        <f>'FICHE PRODUIT'!$E$5044</f>
        <v>278</v>
      </c>
      <c r="R1889" s="4">
        <f>'FICHE PRODUIT'!$E$5045</f>
        <v>315.90909090909088</v>
      </c>
      <c r="S1889" s="122">
        <f>'FICHE PRODUIT'!$E$5046</f>
        <v>0</v>
      </c>
      <c r="T1889" s="2">
        <f>'FICHE PRODUIT'!A5054</f>
        <v>0</v>
      </c>
      <c r="U1889" s="2">
        <f>'FICHE PRODUIT'!B5054</f>
        <v>0</v>
      </c>
      <c r="V1889" s="2">
        <f>'FICHE PRODUIT'!C5054</f>
        <v>0</v>
      </c>
      <c r="W1889" s="2">
        <f>'FICHE PRODUIT'!D5054</f>
        <v>0</v>
      </c>
      <c r="X1889" s="2">
        <f>'FICHE PRODUIT'!E5054</f>
        <v>0</v>
      </c>
      <c r="Y1889" s="2">
        <f>'FICHE PRODUIT'!F5054</f>
        <v>0</v>
      </c>
      <c r="Z1889" s="2">
        <f>'FICHE PRODUIT'!G5054</f>
        <v>0</v>
      </c>
      <c r="AA1889" s="2">
        <f>'FICHE PRODUIT'!H5054</f>
        <v>0</v>
      </c>
    </row>
    <row r="1890" spans="1:27" x14ac:dyDescent="0.2">
      <c r="A1890" s="7" t="str">
        <f>'FICHE PRODUIT'!$A$5024</f>
        <v>RAIN WINTER 2</v>
      </c>
      <c r="B1890" s="2">
        <f>'FICHE PRODUIT'!$H$5024</f>
        <v>0</v>
      </c>
      <c r="C1890" s="2" t="str">
        <f>'FICHE PRODUIT'!$S$5024</f>
        <v>W26-27</v>
      </c>
      <c r="D1890" s="2">
        <f>'FICHE PRODUIT'!$Q$5024</f>
        <v>0</v>
      </c>
      <c r="E1890" s="2" t="str">
        <f>'FICHE PRODUIT'!$S$5026</f>
        <v xml:space="preserve">REPORT / CANCEL </v>
      </c>
      <c r="F1890" s="2" t="str">
        <f>'FICHE PRODUIT'!$E$5028</f>
        <v>Page 140</v>
      </c>
      <c r="G1890" s="2" t="str">
        <f>'FICHE PRODUIT'!$E$5029</f>
        <v xml:space="preserve">Not need </v>
      </c>
      <c r="H1890" s="122" t="str">
        <f>'FICHE PRODUIT'!$E$5030</f>
        <v>OCEAN SURPLUS</v>
      </c>
      <c r="I1890" s="2" t="b">
        <f>'FICHE PRODUIT'!$E$5032</f>
        <v>0</v>
      </c>
      <c r="J1890" s="2" t="str">
        <f>'FICHE PRODUIT'!$E$5034</f>
        <v xml:space="preserve"> Pièce à manche </v>
      </c>
      <c r="K1890" s="2" t="str">
        <f>'FICHE PRODUIT'!$E$5035</f>
        <v xml:space="preserve"> Manteau </v>
      </c>
      <c r="L1890" s="4">
        <f>'FICHE PRODUIT'!$E$5037</f>
        <v>107</v>
      </c>
      <c r="M1890" s="4">
        <f>'FICHE PRODUIT'!$E$5038</f>
        <v>3.8</v>
      </c>
      <c r="N1890" s="4">
        <f>'FICHE PRODUIT'!$E$5040</f>
        <v>110.8</v>
      </c>
      <c r="O1890" s="4">
        <f>'FICHE PRODUIT'!$E$5041</f>
        <v>6.2725631768953072</v>
      </c>
      <c r="P1890" s="4">
        <f>'FICHE PRODUIT'!$E$5043</f>
        <v>695</v>
      </c>
      <c r="Q1890" s="4">
        <f>'FICHE PRODUIT'!$E$5044</f>
        <v>278</v>
      </c>
      <c r="R1890" s="4">
        <f>'FICHE PRODUIT'!$E$5045</f>
        <v>315.90909090909088</v>
      </c>
      <c r="S1890" s="122">
        <f>'FICHE PRODUIT'!$E$5046</f>
        <v>0</v>
      </c>
      <c r="T1890" s="2">
        <f>'FICHE PRODUIT'!A5055</f>
        <v>0</v>
      </c>
      <c r="U1890" s="2">
        <f>'FICHE PRODUIT'!B5055</f>
        <v>0</v>
      </c>
      <c r="V1890" s="2">
        <f>'FICHE PRODUIT'!C5055</f>
        <v>0</v>
      </c>
      <c r="W1890" s="2">
        <f>'FICHE PRODUIT'!D5055</f>
        <v>0</v>
      </c>
      <c r="X1890" s="2">
        <f>'FICHE PRODUIT'!E5055</f>
        <v>0</v>
      </c>
      <c r="Y1890" s="2">
        <f>'FICHE PRODUIT'!F5055</f>
        <v>0</v>
      </c>
      <c r="Z1890" s="2">
        <f>'FICHE PRODUIT'!G5055</f>
        <v>0</v>
      </c>
      <c r="AA1890" s="2">
        <f>'FICHE PRODUIT'!H5055</f>
        <v>0</v>
      </c>
    </row>
    <row r="1891" spans="1:27" x14ac:dyDescent="0.2">
      <c r="A1891" s="7" t="str">
        <f>'FICHE PRODUIT'!$A$5024</f>
        <v>RAIN WINTER 2</v>
      </c>
      <c r="B1891" s="2">
        <f>'FICHE PRODUIT'!$H$5024</f>
        <v>0</v>
      </c>
      <c r="C1891" s="2" t="str">
        <f>'FICHE PRODUIT'!$S$5024</f>
        <v>W26-27</v>
      </c>
      <c r="D1891" s="2">
        <f>'FICHE PRODUIT'!$Q$5024</f>
        <v>0</v>
      </c>
      <c r="E1891" s="2" t="str">
        <f>'FICHE PRODUIT'!$S$5026</f>
        <v xml:space="preserve">REPORT / CANCEL </v>
      </c>
      <c r="F1891" s="2" t="str">
        <f>'FICHE PRODUIT'!$E$5028</f>
        <v>Page 140</v>
      </c>
      <c r="G1891" s="2" t="str">
        <f>'FICHE PRODUIT'!$E$5029</f>
        <v xml:space="preserve">Not need </v>
      </c>
      <c r="H1891" s="122" t="str">
        <f>'FICHE PRODUIT'!$E$5030</f>
        <v>OCEAN SURPLUS</v>
      </c>
      <c r="I1891" s="2" t="b">
        <f>'FICHE PRODUIT'!$E$5032</f>
        <v>0</v>
      </c>
      <c r="J1891" s="2" t="str">
        <f>'FICHE PRODUIT'!$E$5034</f>
        <v xml:space="preserve"> Pièce à manche </v>
      </c>
      <c r="K1891" s="2" t="str">
        <f>'FICHE PRODUIT'!$E$5035</f>
        <v xml:space="preserve"> Manteau </v>
      </c>
      <c r="L1891" s="4">
        <f>'FICHE PRODUIT'!$E$5037</f>
        <v>107</v>
      </c>
      <c r="M1891" s="4">
        <f>'FICHE PRODUIT'!$E$5038</f>
        <v>3.8</v>
      </c>
      <c r="N1891" s="4">
        <f>'FICHE PRODUIT'!$E$5040</f>
        <v>110.8</v>
      </c>
      <c r="O1891" s="4">
        <f>'FICHE PRODUIT'!$E$5041</f>
        <v>6.2725631768953072</v>
      </c>
      <c r="P1891" s="4">
        <f>'FICHE PRODUIT'!$E$5043</f>
        <v>695</v>
      </c>
      <c r="Q1891" s="4">
        <f>'FICHE PRODUIT'!$E$5044</f>
        <v>278</v>
      </c>
      <c r="R1891" s="4">
        <f>'FICHE PRODUIT'!$E$5045</f>
        <v>315.90909090909088</v>
      </c>
      <c r="S1891" s="122">
        <f>'FICHE PRODUIT'!$E$5046</f>
        <v>0</v>
      </c>
      <c r="T1891" s="2">
        <f>'FICHE PRODUIT'!A5056</f>
        <v>0</v>
      </c>
      <c r="U1891" s="2">
        <f>'FICHE PRODUIT'!B5056</f>
        <v>0</v>
      </c>
      <c r="V1891" s="2">
        <f>'FICHE PRODUIT'!C5056</f>
        <v>0</v>
      </c>
      <c r="W1891" s="2">
        <f>'FICHE PRODUIT'!D5056</f>
        <v>0</v>
      </c>
      <c r="X1891" s="2">
        <f>'FICHE PRODUIT'!E5056</f>
        <v>0</v>
      </c>
      <c r="Y1891" s="2">
        <f>'FICHE PRODUIT'!F5056</f>
        <v>0</v>
      </c>
      <c r="Z1891" s="2">
        <f>'FICHE PRODUIT'!G5056</f>
        <v>0</v>
      </c>
      <c r="AA1891" s="2">
        <f>'FICHE PRODUIT'!H5056</f>
        <v>0</v>
      </c>
    </row>
    <row r="1892" spans="1:27" x14ac:dyDescent="0.2">
      <c r="A1892" s="7" t="str">
        <f>'FICHE PRODUIT'!$A$5024</f>
        <v>RAIN WINTER 2</v>
      </c>
      <c r="B1892" s="2">
        <f>'FICHE PRODUIT'!$H$5024</f>
        <v>0</v>
      </c>
      <c r="C1892" s="2" t="str">
        <f>'FICHE PRODUIT'!$S$5024</f>
        <v>W26-27</v>
      </c>
      <c r="D1892" s="2">
        <f>'FICHE PRODUIT'!$Q$5024</f>
        <v>0</v>
      </c>
      <c r="E1892" s="2" t="str">
        <f>'FICHE PRODUIT'!$S$5026</f>
        <v xml:space="preserve">REPORT / CANCEL </v>
      </c>
      <c r="F1892" s="2" t="str">
        <f>'FICHE PRODUIT'!$E$5028</f>
        <v>Page 140</v>
      </c>
      <c r="G1892" s="2" t="str">
        <f>'FICHE PRODUIT'!$E$5029</f>
        <v xml:space="preserve">Not need </v>
      </c>
      <c r="H1892" s="122" t="str">
        <f>'FICHE PRODUIT'!$E$5030</f>
        <v>OCEAN SURPLUS</v>
      </c>
      <c r="I1892" s="2" t="b">
        <f>'FICHE PRODUIT'!$E$5032</f>
        <v>0</v>
      </c>
      <c r="J1892" s="2" t="str">
        <f>'FICHE PRODUIT'!$E$5034</f>
        <v xml:space="preserve"> Pièce à manche </v>
      </c>
      <c r="K1892" s="2" t="str">
        <f>'FICHE PRODUIT'!$E$5035</f>
        <v xml:space="preserve"> Manteau </v>
      </c>
      <c r="L1892" s="4">
        <f>'FICHE PRODUIT'!$E$5037</f>
        <v>107</v>
      </c>
      <c r="M1892" s="4">
        <f>'FICHE PRODUIT'!$E$5038</f>
        <v>3.8</v>
      </c>
      <c r="N1892" s="4">
        <f>'FICHE PRODUIT'!$E$5040</f>
        <v>110.8</v>
      </c>
      <c r="O1892" s="4">
        <f>'FICHE PRODUIT'!$E$5041</f>
        <v>6.2725631768953072</v>
      </c>
      <c r="P1892" s="4">
        <f>'FICHE PRODUIT'!$E$5043</f>
        <v>695</v>
      </c>
      <c r="Q1892" s="4">
        <f>'FICHE PRODUIT'!$E$5044</f>
        <v>278</v>
      </c>
      <c r="R1892" s="4">
        <f>'FICHE PRODUIT'!$E$5045</f>
        <v>315.90909090909088</v>
      </c>
      <c r="S1892" s="122">
        <f>'FICHE PRODUIT'!$E$5046</f>
        <v>0</v>
      </c>
      <c r="T1892" s="2">
        <f>'FICHE PRODUIT'!A5057</f>
        <v>0</v>
      </c>
      <c r="U1892" s="2">
        <f>'FICHE PRODUIT'!B5057</f>
        <v>0</v>
      </c>
      <c r="V1892" s="2">
        <f>'FICHE PRODUIT'!C5057</f>
        <v>0</v>
      </c>
      <c r="W1892" s="2">
        <f>'FICHE PRODUIT'!D5057</f>
        <v>0</v>
      </c>
      <c r="X1892" s="2">
        <f>'FICHE PRODUIT'!E5057</f>
        <v>0</v>
      </c>
      <c r="Y1892" s="2">
        <f>'FICHE PRODUIT'!F5057</f>
        <v>0</v>
      </c>
      <c r="Z1892" s="2">
        <f>'FICHE PRODUIT'!G5057</f>
        <v>0</v>
      </c>
      <c r="AA1892" s="2">
        <f>'FICHE PRODUIT'!H5057</f>
        <v>0</v>
      </c>
    </row>
    <row r="1893" spans="1:27" x14ac:dyDescent="0.2">
      <c r="A1893" s="7" t="str">
        <f>'FICHE PRODUIT'!$A$5024</f>
        <v>RAIN WINTER 2</v>
      </c>
      <c r="B1893" s="2">
        <f>'FICHE PRODUIT'!$H$5024</f>
        <v>0</v>
      </c>
      <c r="C1893" s="2" t="str">
        <f>'FICHE PRODUIT'!$S$5024</f>
        <v>W26-27</v>
      </c>
      <c r="D1893" s="2">
        <f>'FICHE PRODUIT'!$Q$5024</f>
        <v>0</v>
      </c>
      <c r="E1893" s="2" t="str">
        <f>'FICHE PRODUIT'!$S$5026</f>
        <v xml:space="preserve">REPORT / CANCEL </v>
      </c>
      <c r="F1893" s="2" t="str">
        <f>'FICHE PRODUIT'!$E$5028</f>
        <v>Page 140</v>
      </c>
      <c r="G1893" s="2" t="str">
        <f>'FICHE PRODUIT'!$E$5029</f>
        <v xml:space="preserve">Not need </v>
      </c>
      <c r="H1893" s="122" t="str">
        <f>'FICHE PRODUIT'!$E$5030</f>
        <v>OCEAN SURPLUS</v>
      </c>
      <c r="I1893" s="2" t="b">
        <f>'FICHE PRODUIT'!$E$5032</f>
        <v>0</v>
      </c>
      <c r="J1893" s="2" t="str">
        <f>'FICHE PRODUIT'!$E$5034</f>
        <v xml:space="preserve"> Pièce à manche </v>
      </c>
      <c r="K1893" s="2" t="str">
        <f>'FICHE PRODUIT'!$E$5035</f>
        <v xml:space="preserve"> Manteau </v>
      </c>
      <c r="L1893" s="4">
        <f>'FICHE PRODUIT'!$E$5037</f>
        <v>107</v>
      </c>
      <c r="M1893" s="4">
        <f>'FICHE PRODUIT'!$E$5038</f>
        <v>3.8</v>
      </c>
      <c r="N1893" s="4">
        <f>'FICHE PRODUIT'!$E$5040</f>
        <v>110.8</v>
      </c>
      <c r="O1893" s="4">
        <f>'FICHE PRODUIT'!$E$5041</f>
        <v>6.2725631768953072</v>
      </c>
      <c r="P1893" s="4">
        <f>'FICHE PRODUIT'!$E$5043</f>
        <v>695</v>
      </c>
      <c r="Q1893" s="4">
        <f>'FICHE PRODUIT'!$E$5044</f>
        <v>278</v>
      </c>
      <c r="R1893" s="4">
        <f>'FICHE PRODUIT'!$E$5045</f>
        <v>315.90909090909088</v>
      </c>
      <c r="S1893" s="122">
        <f>'FICHE PRODUIT'!$E$5046</f>
        <v>0</v>
      </c>
      <c r="T1893" s="2">
        <f>'FICHE PRODUIT'!A5058</f>
        <v>0</v>
      </c>
      <c r="U1893" s="2">
        <f>'FICHE PRODUIT'!B5058</f>
        <v>0</v>
      </c>
      <c r="V1893" s="2">
        <f>'FICHE PRODUIT'!C5058</f>
        <v>0</v>
      </c>
      <c r="W1893" s="2">
        <f>'FICHE PRODUIT'!D5058</f>
        <v>0</v>
      </c>
      <c r="X1893" s="2">
        <f>'FICHE PRODUIT'!E5058</f>
        <v>0</v>
      </c>
      <c r="Y1893" s="2">
        <f>'FICHE PRODUIT'!F5058</f>
        <v>0</v>
      </c>
      <c r="Z1893" s="2">
        <f>'FICHE PRODUIT'!G5058</f>
        <v>0</v>
      </c>
      <c r="AA1893" s="2">
        <f>'FICHE PRODUIT'!H5058</f>
        <v>0</v>
      </c>
    </row>
    <row r="1894" spans="1:27" x14ac:dyDescent="0.2">
      <c r="A1894" s="7" t="str">
        <f>'FICHE PRODUIT'!$A$5024</f>
        <v>RAIN WINTER 2</v>
      </c>
      <c r="B1894" s="2">
        <f>'FICHE PRODUIT'!$H$5024</f>
        <v>0</v>
      </c>
      <c r="C1894" s="2" t="str">
        <f>'FICHE PRODUIT'!$S$5024</f>
        <v>W26-27</v>
      </c>
      <c r="D1894" s="2">
        <f>'FICHE PRODUIT'!$Q$5024</f>
        <v>0</v>
      </c>
      <c r="E1894" s="2" t="str">
        <f>'FICHE PRODUIT'!$S$5026</f>
        <v xml:space="preserve">REPORT / CANCEL </v>
      </c>
      <c r="F1894" s="2" t="str">
        <f>'FICHE PRODUIT'!$E$5028</f>
        <v>Page 140</v>
      </c>
      <c r="G1894" s="2" t="str">
        <f>'FICHE PRODUIT'!$E$5029</f>
        <v xml:space="preserve">Not need </v>
      </c>
      <c r="H1894" s="122" t="str">
        <f>'FICHE PRODUIT'!$E$5030</f>
        <v>OCEAN SURPLUS</v>
      </c>
      <c r="I1894" s="2" t="b">
        <f>'FICHE PRODUIT'!$E$5032</f>
        <v>0</v>
      </c>
      <c r="J1894" s="2" t="str">
        <f>'FICHE PRODUIT'!$E$5034</f>
        <v xml:space="preserve"> Pièce à manche </v>
      </c>
      <c r="K1894" s="2" t="str">
        <f>'FICHE PRODUIT'!$E$5035</f>
        <v xml:space="preserve"> Manteau </v>
      </c>
      <c r="L1894" s="4">
        <f>'FICHE PRODUIT'!$E$5037</f>
        <v>107</v>
      </c>
      <c r="M1894" s="4">
        <f>'FICHE PRODUIT'!$E$5038</f>
        <v>3.8</v>
      </c>
      <c r="N1894" s="4">
        <f>'FICHE PRODUIT'!$E$5040</f>
        <v>110.8</v>
      </c>
      <c r="O1894" s="4">
        <f>'FICHE PRODUIT'!$E$5041</f>
        <v>6.2725631768953072</v>
      </c>
      <c r="P1894" s="4">
        <f>'FICHE PRODUIT'!$E$5043</f>
        <v>695</v>
      </c>
      <c r="Q1894" s="4">
        <f>'FICHE PRODUIT'!$E$5044</f>
        <v>278</v>
      </c>
      <c r="R1894" s="4">
        <f>'FICHE PRODUIT'!$E$5045</f>
        <v>315.90909090909088</v>
      </c>
      <c r="S1894" s="122">
        <f>'FICHE PRODUIT'!$E$5046</f>
        <v>0</v>
      </c>
      <c r="T1894" s="2">
        <f>'FICHE PRODUIT'!A5059</f>
        <v>0</v>
      </c>
      <c r="U1894" s="2">
        <f>'FICHE PRODUIT'!B5059</f>
        <v>0</v>
      </c>
      <c r="V1894" s="2">
        <f>'FICHE PRODUIT'!C5059</f>
        <v>0</v>
      </c>
      <c r="W1894" s="2">
        <f>'FICHE PRODUIT'!D5059</f>
        <v>0</v>
      </c>
      <c r="X1894" s="2">
        <f>'FICHE PRODUIT'!E5059</f>
        <v>0</v>
      </c>
      <c r="Y1894" s="2">
        <f>'FICHE PRODUIT'!F5059</f>
        <v>0</v>
      </c>
      <c r="Z1894" s="2">
        <f>'FICHE PRODUIT'!G5059</f>
        <v>0</v>
      </c>
      <c r="AA1894" s="2">
        <f>'FICHE PRODUIT'!H5059</f>
        <v>0</v>
      </c>
    </row>
    <row r="1895" spans="1:27" x14ac:dyDescent="0.2">
      <c r="A1895" s="7" t="str">
        <f>'FICHE PRODUIT'!$A$5024</f>
        <v>RAIN WINTER 2</v>
      </c>
      <c r="B1895" s="2">
        <f>'FICHE PRODUIT'!$H$5024</f>
        <v>0</v>
      </c>
      <c r="C1895" s="2" t="str">
        <f>'FICHE PRODUIT'!$S$5024</f>
        <v>W26-27</v>
      </c>
      <c r="D1895" s="2">
        <f>'FICHE PRODUIT'!$Q$5024</f>
        <v>0</v>
      </c>
      <c r="E1895" s="2" t="str">
        <f>'FICHE PRODUIT'!$S$5026</f>
        <v xml:space="preserve">REPORT / CANCEL </v>
      </c>
      <c r="F1895" s="2" t="str">
        <f>'FICHE PRODUIT'!$E$5028</f>
        <v>Page 140</v>
      </c>
      <c r="G1895" s="2" t="str">
        <f>'FICHE PRODUIT'!$E$5029</f>
        <v xml:space="preserve">Not need </v>
      </c>
      <c r="H1895" s="122" t="str">
        <f>'FICHE PRODUIT'!$E$5030</f>
        <v>OCEAN SURPLUS</v>
      </c>
      <c r="I1895" s="2" t="b">
        <f>'FICHE PRODUIT'!$E$5032</f>
        <v>0</v>
      </c>
      <c r="J1895" s="2" t="str">
        <f>'FICHE PRODUIT'!$E$5034</f>
        <v xml:space="preserve"> Pièce à manche </v>
      </c>
      <c r="K1895" s="2" t="str">
        <f>'FICHE PRODUIT'!$E$5035</f>
        <v xml:space="preserve"> Manteau </v>
      </c>
      <c r="L1895" s="4">
        <f>'FICHE PRODUIT'!$E$5037</f>
        <v>107</v>
      </c>
      <c r="M1895" s="4">
        <f>'FICHE PRODUIT'!$E$5038</f>
        <v>3.8</v>
      </c>
      <c r="N1895" s="4">
        <f>'FICHE PRODUIT'!$E$5040</f>
        <v>110.8</v>
      </c>
      <c r="O1895" s="4">
        <f>'FICHE PRODUIT'!$E$5041</f>
        <v>6.2725631768953072</v>
      </c>
      <c r="P1895" s="4">
        <f>'FICHE PRODUIT'!$E$5043</f>
        <v>695</v>
      </c>
      <c r="Q1895" s="4">
        <f>'FICHE PRODUIT'!$E$5044</f>
        <v>278</v>
      </c>
      <c r="R1895" s="4">
        <f>'FICHE PRODUIT'!$E$5045</f>
        <v>315.90909090909088</v>
      </c>
      <c r="S1895" s="122">
        <f>'FICHE PRODUIT'!$E$5046</f>
        <v>0</v>
      </c>
      <c r="T1895" s="2">
        <f>'FICHE PRODUIT'!A5060</f>
        <v>0</v>
      </c>
      <c r="U1895" s="2">
        <f>'FICHE PRODUIT'!B5060</f>
        <v>0</v>
      </c>
      <c r="V1895" s="2">
        <f>'FICHE PRODUIT'!C5060</f>
        <v>0</v>
      </c>
      <c r="W1895" s="2">
        <f>'FICHE PRODUIT'!D5060</f>
        <v>0</v>
      </c>
      <c r="X1895" s="2">
        <f>'FICHE PRODUIT'!E5060</f>
        <v>0</v>
      </c>
      <c r="Y1895" s="2">
        <f>'FICHE PRODUIT'!F5060</f>
        <v>0</v>
      </c>
      <c r="Z1895" s="2">
        <f>'FICHE PRODUIT'!G5060</f>
        <v>0</v>
      </c>
      <c r="AA1895" s="2">
        <f>'FICHE PRODUIT'!H5060</f>
        <v>0</v>
      </c>
    </row>
    <row r="1896" spans="1:27" x14ac:dyDescent="0.2">
      <c r="A1896" s="7" t="str">
        <f>'FICHE PRODUIT'!$A$5024</f>
        <v>RAIN WINTER 2</v>
      </c>
      <c r="B1896" s="2">
        <f>'FICHE PRODUIT'!$H$5024</f>
        <v>0</v>
      </c>
      <c r="C1896" s="2" t="str">
        <f>'FICHE PRODUIT'!$S$5024</f>
        <v>W26-27</v>
      </c>
      <c r="D1896" s="2">
        <f>'FICHE PRODUIT'!$Q$5024</f>
        <v>0</v>
      </c>
      <c r="E1896" s="2" t="str">
        <f>'FICHE PRODUIT'!$S$5026</f>
        <v xml:space="preserve">REPORT / CANCEL </v>
      </c>
      <c r="F1896" s="2" t="str">
        <f>'FICHE PRODUIT'!$E$5028</f>
        <v>Page 140</v>
      </c>
      <c r="G1896" s="2" t="str">
        <f>'FICHE PRODUIT'!$E$5029</f>
        <v xml:space="preserve">Not need </v>
      </c>
      <c r="H1896" s="122" t="str">
        <f>'FICHE PRODUIT'!$E$5030</f>
        <v>OCEAN SURPLUS</v>
      </c>
      <c r="I1896" s="2" t="b">
        <f>'FICHE PRODUIT'!$E$5032</f>
        <v>0</v>
      </c>
      <c r="J1896" s="2" t="str">
        <f>'FICHE PRODUIT'!$E$5034</f>
        <v xml:space="preserve"> Pièce à manche </v>
      </c>
      <c r="K1896" s="2" t="str">
        <f>'FICHE PRODUIT'!$E$5035</f>
        <v xml:space="preserve"> Manteau </v>
      </c>
      <c r="L1896" s="4">
        <f>'FICHE PRODUIT'!$E$5037</f>
        <v>107</v>
      </c>
      <c r="M1896" s="4">
        <f>'FICHE PRODUIT'!$E$5038</f>
        <v>3.8</v>
      </c>
      <c r="N1896" s="4">
        <f>'FICHE PRODUIT'!$E$5040</f>
        <v>110.8</v>
      </c>
      <c r="O1896" s="4">
        <f>'FICHE PRODUIT'!$E$5041</f>
        <v>6.2725631768953072</v>
      </c>
      <c r="P1896" s="4">
        <f>'FICHE PRODUIT'!$E$5043</f>
        <v>695</v>
      </c>
      <c r="Q1896" s="4">
        <f>'FICHE PRODUIT'!$E$5044</f>
        <v>278</v>
      </c>
      <c r="R1896" s="4">
        <f>'FICHE PRODUIT'!$E$5045</f>
        <v>315.90909090909088</v>
      </c>
      <c r="S1896" s="122">
        <f>'FICHE PRODUIT'!$E$5046</f>
        <v>0</v>
      </c>
      <c r="T1896" s="2">
        <f>'FICHE PRODUIT'!A5061</f>
        <v>0</v>
      </c>
      <c r="U1896" s="2">
        <f>'FICHE PRODUIT'!B5061</f>
        <v>0</v>
      </c>
      <c r="V1896" s="2">
        <f>'FICHE PRODUIT'!C5061</f>
        <v>0</v>
      </c>
      <c r="W1896" s="2">
        <f>'FICHE PRODUIT'!D5061</f>
        <v>0</v>
      </c>
      <c r="X1896" s="2">
        <f>'FICHE PRODUIT'!E5061</f>
        <v>0</v>
      </c>
      <c r="Y1896" s="2">
        <f>'FICHE PRODUIT'!F5061</f>
        <v>0</v>
      </c>
      <c r="Z1896" s="2">
        <f>'FICHE PRODUIT'!G5061</f>
        <v>0</v>
      </c>
      <c r="AA1896" s="2">
        <f>'FICHE PRODUIT'!H5061</f>
        <v>0</v>
      </c>
    </row>
    <row r="1897" spans="1:27" x14ac:dyDescent="0.2">
      <c r="A1897" s="7" t="str">
        <f>'FICHE PRODUIT'!$A$5024</f>
        <v>RAIN WINTER 2</v>
      </c>
      <c r="B1897" s="2">
        <f>'FICHE PRODUIT'!$H$5024</f>
        <v>0</v>
      </c>
      <c r="C1897" s="2" t="str">
        <f>'FICHE PRODUIT'!$S$5024</f>
        <v>W26-27</v>
      </c>
      <c r="D1897" s="2">
        <f>'FICHE PRODUIT'!$Q$5024</f>
        <v>0</v>
      </c>
      <c r="E1897" s="2" t="str">
        <f>'FICHE PRODUIT'!$S$5026</f>
        <v xml:space="preserve">REPORT / CANCEL </v>
      </c>
      <c r="F1897" s="2" t="str">
        <f>'FICHE PRODUIT'!$E$5028</f>
        <v>Page 140</v>
      </c>
      <c r="G1897" s="2" t="str">
        <f>'FICHE PRODUIT'!$E$5029</f>
        <v xml:space="preserve">Not need </v>
      </c>
      <c r="H1897" s="122" t="str">
        <f>'FICHE PRODUIT'!$E$5030</f>
        <v>OCEAN SURPLUS</v>
      </c>
      <c r="I1897" s="2" t="b">
        <f>'FICHE PRODUIT'!$E$5032</f>
        <v>0</v>
      </c>
      <c r="J1897" s="2" t="str">
        <f>'FICHE PRODUIT'!$E$5034</f>
        <v xml:space="preserve"> Pièce à manche </v>
      </c>
      <c r="K1897" s="2" t="str">
        <f>'FICHE PRODUIT'!$E$5035</f>
        <v xml:space="preserve"> Manteau </v>
      </c>
      <c r="L1897" s="4">
        <f>'FICHE PRODUIT'!$E$5037</f>
        <v>107</v>
      </c>
      <c r="M1897" s="4">
        <f>'FICHE PRODUIT'!$E$5038</f>
        <v>3.8</v>
      </c>
      <c r="N1897" s="4">
        <f>'FICHE PRODUIT'!$E$5040</f>
        <v>110.8</v>
      </c>
      <c r="O1897" s="4">
        <f>'FICHE PRODUIT'!$E$5041</f>
        <v>6.2725631768953072</v>
      </c>
      <c r="P1897" s="4">
        <f>'FICHE PRODUIT'!$E$5043</f>
        <v>695</v>
      </c>
      <c r="Q1897" s="4">
        <f>'FICHE PRODUIT'!$E$5044</f>
        <v>278</v>
      </c>
      <c r="R1897" s="4">
        <f>'FICHE PRODUIT'!$E$5045</f>
        <v>315.90909090909088</v>
      </c>
      <c r="S1897" s="122">
        <f>'FICHE PRODUIT'!$E$5046</f>
        <v>0</v>
      </c>
      <c r="T1897" s="2">
        <f>'FICHE PRODUIT'!A5062</f>
        <v>0</v>
      </c>
      <c r="U1897" s="2">
        <f>'FICHE PRODUIT'!B5062</f>
        <v>0</v>
      </c>
      <c r="V1897" s="2">
        <f>'FICHE PRODUIT'!C5062</f>
        <v>0</v>
      </c>
      <c r="W1897" s="2">
        <f>'FICHE PRODUIT'!D5062</f>
        <v>0</v>
      </c>
      <c r="X1897" s="2">
        <f>'FICHE PRODUIT'!E5062</f>
        <v>0</v>
      </c>
      <c r="Y1897" s="2">
        <f>'FICHE PRODUIT'!F5062</f>
        <v>0</v>
      </c>
      <c r="Z1897" s="2">
        <f>'FICHE PRODUIT'!G5062</f>
        <v>0</v>
      </c>
      <c r="AA1897" s="2">
        <f>'FICHE PRODUIT'!H5062</f>
        <v>0</v>
      </c>
    </row>
    <row r="1898" spans="1:27" x14ac:dyDescent="0.2">
      <c r="A1898" s="7" t="str">
        <f>'FICHE PRODUIT'!$A$5024</f>
        <v>RAIN WINTER 2</v>
      </c>
      <c r="B1898" s="2">
        <f>'FICHE PRODUIT'!$H$5024</f>
        <v>0</v>
      </c>
      <c r="C1898" s="2" t="str">
        <f>'FICHE PRODUIT'!$S$5024</f>
        <v>W26-27</v>
      </c>
      <c r="D1898" s="2">
        <f>'FICHE PRODUIT'!$Q$5024</f>
        <v>0</v>
      </c>
      <c r="E1898" s="2" t="str">
        <f>'FICHE PRODUIT'!$S$5026</f>
        <v xml:space="preserve">REPORT / CANCEL </v>
      </c>
      <c r="F1898" s="2" t="str">
        <f>'FICHE PRODUIT'!$E$5028</f>
        <v>Page 140</v>
      </c>
      <c r="G1898" s="2" t="str">
        <f>'FICHE PRODUIT'!$E$5029</f>
        <v xml:space="preserve">Not need </v>
      </c>
      <c r="H1898" s="122" t="str">
        <f>'FICHE PRODUIT'!$E$5030</f>
        <v>OCEAN SURPLUS</v>
      </c>
      <c r="I1898" s="2" t="b">
        <f>'FICHE PRODUIT'!$E$5032</f>
        <v>0</v>
      </c>
      <c r="J1898" s="2" t="str">
        <f>'FICHE PRODUIT'!$E$5034</f>
        <v xml:space="preserve"> Pièce à manche </v>
      </c>
      <c r="K1898" s="2" t="str">
        <f>'FICHE PRODUIT'!$E$5035</f>
        <v xml:space="preserve"> Manteau </v>
      </c>
      <c r="L1898" s="4">
        <f>'FICHE PRODUIT'!$E$5037</f>
        <v>107</v>
      </c>
      <c r="M1898" s="4">
        <f>'FICHE PRODUIT'!$E$5038</f>
        <v>3.8</v>
      </c>
      <c r="N1898" s="4">
        <f>'FICHE PRODUIT'!$E$5040</f>
        <v>110.8</v>
      </c>
      <c r="O1898" s="4">
        <f>'FICHE PRODUIT'!$E$5041</f>
        <v>6.2725631768953072</v>
      </c>
      <c r="P1898" s="4">
        <f>'FICHE PRODUIT'!$E$5043</f>
        <v>695</v>
      </c>
      <c r="Q1898" s="4">
        <f>'FICHE PRODUIT'!$E$5044</f>
        <v>278</v>
      </c>
      <c r="R1898" s="4">
        <f>'FICHE PRODUIT'!$E$5045</f>
        <v>315.90909090909088</v>
      </c>
      <c r="S1898" s="122">
        <f>'FICHE PRODUIT'!$E$5046</f>
        <v>0</v>
      </c>
      <c r="T1898" s="2" t="str">
        <f>'FICHE PRODUIT'!A5063</f>
        <v>Frais externe</v>
      </c>
      <c r="U1898" s="2" t="str">
        <f>'FICHE PRODUIT'!B5063</f>
        <v xml:space="preserve">Classwash </v>
      </c>
      <c r="V1898" s="2" t="str">
        <f>'FICHE PRODUIT'!C5063</f>
        <v>Teinture</v>
      </c>
      <c r="W1898" s="2">
        <f>'FICHE PRODUIT'!D5063</f>
        <v>0</v>
      </c>
      <c r="X1898" s="2">
        <f>'FICHE PRODUIT'!E5063</f>
        <v>0</v>
      </c>
      <c r="Y1898" s="2">
        <f>'FICHE PRODUIT'!F5063</f>
        <v>0</v>
      </c>
      <c r="Z1898" s="2">
        <f>'FICHE PRODUIT'!G5063</f>
        <v>0</v>
      </c>
      <c r="AA1898" s="2">
        <f>'FICHE PRODUIT'!H5063</f>
        <v>0</v>
      </c>
    </row>
    <row r="1899" spans="1:27" x14ac:dyDescent="0.2">
      <c r="A1899" s="7" t="str">
        <f>'FICHE PRODUIT'!$A$5024</f>
        <v>RAIN WINTER 2</v>
      </c>
      <c r="B1899" s="2">
        <f>'FICHE PRODUIT'!$H$5024</f>
        <v>0</v>
      </c>
      <c r="C1899" s="2" t="str">
        <f>'FICHE PRODUIT'!$S$5024</f>
        <v>W26-27</v>
      </c>
      <c r="D1899" s="2">
        <f>'FICHE PRODUIT'!$Q$5024</f>
        <v>0</v>
      </c>
      <c r="E1899" s="2" t="str">
        <f>'FICHE PRODUIT'!$S$5026</f>
        <v xml:space="preserve">REPORT / CANCEL </v>
      </c>
      <c r="F1899" s="2" t="str">
        <f>'FICHE PRODUIT'!$E$5028</f>
        <v>Page 140</v>
      </c>
      <c r="G1899" s="2" t="str">
        <f>'FICHE PRODUIT'!$E$5029</f>
        <v xml:space="preserve">Not need </v>
      </c>
      <c r="H1899" s="122" t="str">
        <f>'FICHE PRODUIT'!$E$5030</f>
        <v>OCEAN SURPLUS</v>
      </c>
      <c r="I1899" s="2" t="b">
        <f>'FICHE PRODUIT'!$E$5032</f>
        <v>0</v>
      </c>
      <c r="J1899" s="2" t="str">
        <f>'FICHE PRODUIT'!$E$5034</f>
        <v xml:space="preserve"> Pièce à manche </v>
      </c>
      <c r="K1899" s="2" t="str">
        <f>'FICHE PRODUIT'!$E$5035</f>
        <v xml:space="preserve"> Manteau </v>
      </c>
      <c r="L1899" s="4">
        <f>'FICHE PRODUIT'!$E$5037</f>
        <v>107</v>
      </c>
      <c r="M1899" s="4">
        <f>'FICHE PRODUIT'!$E$5038</f>
        <v>3.8</v>
      </c>
      <c r="N1899" s="4">
        <f>'FICHE PRODUIT'!$E$5040</f>
        <v>110.8</v>
      </c>
      <c r="O1899" s="4">
        <f>'FICHE PRODUIT'!$E$5041</f>
        <v>6.2725631768953072</v>
      </c>
      <c r="P1899" s="4">
        <f>'FICHE PRODUIT'!$E$5043</f>
        <v>695</v>
      </c>
      <c r="Q1899" s="4">
        <f>'FICHE PRODUIT'!$E$5044</f>
        <v>278</v>
      </c>
      <c r="R1899" s="4">
        <f>'FICHE PRODUIT'!$E$5045</f>
        <v>315.90909090909088</v>
      </c>
      <c r="S1899" s="122">
        <f>'FICHE PRODUIT'!$E$5046</f>
        <v>0</v>
      </c>
      <c r="T1899" s="2" t="str">
        <f>'FICHE PRODUIT'!A5064</f>
        <v>Frais externe</v>
      </c>
      <c r="U1899" s="2" t="str">
        <f>'FICHE PRODUIT'!B5064</f>
        <v>Transport</v>
      </c>
      <c r="V1899" s="2" t="str">
        <f>'FICHE PRODUIT'!C5064</f>
        <v xml:space="preserve">Européen </v>
      </c>
      <c r="W1899" s="2">
        <f>'FICHE PRODUIT'!D5064</f>
        <v>1</v>
      </c>
      <c r="X1899" s="2">
        <f>'FICHE PRODUIT'!E5064</f>
        <v>0</v>
      </c>
      <c r="Y1899" s="2">
        <f>'FICHE PRODUIT'!F5064</f>
        <v>2</v>
      </c>
      <c r="Z1899" s="2">
        <f>'FICHE PRODUIT'!G5064</f>
        <v>2</v>
      </c>
      <c r="AA1899" s="2">
        <f>'FICHE PRODUIT'!H5064</f>
        <v>0</v>
      </c>
    </row>
    <row r="1900" spans="1:27" x14ac:dyDescent="0.2">
      <c r="A1900" s="7" t="str">
        <f>'FICHE PRODUIT'!$A$5024</f>
        <v>RAIN WINTER 2</v>
      </c>
      <c r="B1900" s="2">
        <f>'FICHE PRODUIT'!$H$5024</f>
        <v>0</v>
      </c>
      <c r="C1900" s="2" t="str">
        <f>'FICHE PRODUIT'!$S$5024</f>
        <v>W26-27</v>
      </c>
      <c r="D1900" s="2">
        <f>'FICHE PRODUIT'!$Q$5024</f>
        <v>0</v>
      </c>
      <c r="E1900" s="2" t="str">
        <f>'FICHE PRODUIT'!$S$5026</f>
        <v xml:space="preserve">REPORT / CANCEL </v>
      </c>
      <c r="F1900" s="2" t="str">
        <f>'FICHE PRODUIT'!$E$5028</f>
        <v>Page 140</v>
      </c>
      <c r="G1900" s="2" t="str">
        <f>'FICHE PRODUIT'!$E$5029</f>
        <v xml:space="preserve">Not need </v>
      </c>
      <c r="H1900" s="122" t="str">
        <f>'FICHE PRODUIT'!$E$5030</f>
        <v>OCEAN SURPLUS</v>
      </c>
      <c r="I1900" s="2" t="b">
        <f>'FICHE PRODUIT'!$E$5032</f>
        <v>0</v>
      </c>
      <c r="J1900" s="2" t="str">
        <f>'FICHE PRODUIT'!$E$5034</f>
        <v xml:space="preserve"> Pièce à manche </v>
      </c>
      <c r="K1900" s="2" t="str">
        <f>'FICHE PRODUIT'!$E$5035</f>
        <v xml:space="preserve"> Manteau </v>
      </c>
      <c r="L1900" s="4">
        <f>'FICHE PRODUIT'!$E$5037</f>
        <v>107</v>
      </c>
      <c r="M1900" s="4">
        <f>'FICHE PRODUIT'!$E$5038</f>
        <v>3.8</v>
      </c>
      <c r="N1900" s="4">
        <f>'FICHE PRODUIT'!$E$5040</f>
        <v>110.8</v>
      </c>
      <c r="O1900" s="4">
        <f>'FICHE PRODUIT'!$E$5041</f>
        <v>6.2725631768953072</v>
      </c>
      <c r="P1900" s="4">
        <f>'FICHE PRODUIT'!$E$5043</f>
        <v>695</v>
      </c>
      <c r="Q1900" s="4">
        <f>'FICHE PRODUIT'!$E$5044</f>
        <v>278</v>
      </c>
      <c r="R1900" s="4">
        <f>'FICHE PRODUIT'!$E$5045</f>
        <v>315.90909090909088</v>
      </c>
      <c r="S1900" s="122">
        <f>'FICHE PRODUIT'!$E$5046</f>
        <v>0</v>
      </c>
      <c r="T1900" s="2" t="str">
        <f>'FICHE PRODUIT'!A5065</f>
        <v>Frais externe</v>
      </c>
      <c r="U1900" s="2" t="str">
        <f>'FICHE PRODUIT'!B5065</f>
        <v>Communication</v>
      </c>
      <c r="V1900" s="2" t="str">
        <f>'FICHE PRODUIT'!C5065</f>
        <v>Marketing</v>
      </c>
      <c r="W1900" s="2">
        <f>'FICHE PRODUIT'!D5065</f>
        <v>1</v>
      </c>
      <c r="X1900" s="2">
        <f>'FICHE PRODUIT'!E5065</f>
        <v>0</v>
      </c>
      <c r="Y1900" s="2">
        <f>'FICHE PRODUIT'!F5065</f>
        <v>0.5</v>
      </c>
      <c r="Z1900" s="2">
        <f>'FICHE PRODUIT'!G5065</f>
        <v>0.5</v>
      </c>
      <c r="AA1900" s="2">
        <f>'FICHE PRODUIT'!H5065</f>
        <v>0</v>
      </c>
    </row>
    <row r="1901" spans="1:27" x14ac:dyDescent="0.2">
      <c r="A1901" s="7" t="e">
        <f>'FICHE PRODUIT'!#REF!</f>
        <v>#REF!</v>
      </c>
      <c r="B1901" s="2" t="e">
        <f>'FICHE PRODUIT'!#REF!</f>
        <v>#REF!</v>
      </c>
      <c r="C1901" s="2" t="e">
        <f>'FICHE PRODUIT'!#REF!</f>
        <v>#REF!</v>
      </c>
      <c r="D1901" s="2" t="e">
        <f>'FICHE PRODUIT'!#REF!</f>
        <v>#REF!</v>
      </c>
      <c r="E1901" s="2" t="e">
        <f>'FICHE PRODUIT'!#REF!</f>
        <v>#REF!</v>
      </c>
      <c r="F1901" s="2" t="e">
        <f>'FICHE PRODUIT'!#REF!</f>
        <v>#REF!</v>
      </c>
      <c r="G1901" s="2" t="e">
        <f>'FICHE PRODUIT'!#REF!</f>
        <v>#REF!</v>
      </c>
      <c r="H1901" s="122" t="e">
        <f>'FICHE PRODUIT'!#REF!</f>
        <v>#REF!</v>
      </c>
      <c r="I1901" s="2" t="e">
        <f>'FICHE PRODUIT'!#REF!</f>
        <v>#REF!</v>
      </c>
      <c r="J1901" s="2" t="e">
        <f>'FICHE PRODUIT'!#REF!</f>
        <v>#REF!</v>
      </c>
      <c r="K1901" s="2" t="e">
        <f>'FICHE PRODUIT'!#REF!</f>
        <v>#REF!</v>
      </c>
      <c r="L1901" s="4" t="e">
        <f>'FICHE PRODUIT'!#REF!</f>
        <v>#REF!</v>
      </c>
      <c r="M1901" s="4" t="e">
        <f>'FICHE PRODUIT'!#REF!</f>
        <v>#REF!</v>
      </c>
      <c r="N1901" s="4" t="e">
        <f>'FICHE PRODUIT'!#REF!</f>
        <v>#REF!</v>
      </c>
      <c r="O1901" s="4" t="e">
        <f>'FICHE PRODUIT'!#REF!</f>
        <v>#REF!</v>
      </c>
      <c r="P1901" s="4" t="e">
        <f>'FICHE PRODUIT'!#REF!</f>
        <v>#REF!</v>
      </c>
      <c r="Q1901" s="4" t="e">
        <f>'FICHE PRODUIT'!#REF!</f>
        <v>#REF!</v>
      </c>
      <c r="R1901" s="4" t="e">
        <f>'FICHE PRODUIT'!#REF!</f>
        <v>#REF!</v>
      </c>
      <c r="S1901" s="122" t="e">
        <f>'FICHE PRODUIT'!#REF!</f>
        <v>#REF!</v>
      </c>
      <c r="T1901" s="2" t="e">
        <f>'FICHE PRODUIT'!#REF!</f>
        <v>#REF!</v>
      </c>
      <c r="U1901" s="2" t="e">
        <f>'FICHE PRODUIT'!#REF!</f>
        <v>#REF!</v>
      </c>
      <c r="V1901" s="2" t="e">
        <f>'FICHE PRODUIT'!#REF!</f>
        <v>#REF!</v>
      </c>
      <c r="W1901" s="2" t="e">
        <f>'FICHE PRODUIT'!#REF!</f>
        <v>#REF!</v>
      </c>
      <c r="X1901" s="2" t="e">
        <f>'FICHE PRODUIT'!#REF!</f>
        <v>#REF!</v>
      </c>
      <c r="Y1901" s="2" t="e">
        <f>'FICHE PRODUIT'!#REF!</f>
        <v>#REF!</v>
      </c>
      <c r="Z1901" s="2" t="e">
        <f>'FICHE PRODUIT'!#REF!</f>
        <v>#REF!</v>
      </c>
      <c r="AA1901" s="2" t="e">
        <f>'FICHE PRODUIT'!#REF!</f>
        <v>#REF!</v>
      </c>
    </row>
    <row r="1902" spans="1:27" x14ac:dyDescent="0.2">
      <c r="A1902" s="7" t="e">
        <f>'FICHE PRODUIT'!#REF!</f>
        <v>#REF!</v>
      </c>
      <c r="B1902" s="2" t="e">
        <f>'FICHE PRODUIT'!#REF!</f>
        <v>#REF!</v>
      </c>
      <c r="C1902" s="2" t="e">
        <f>'FICHE PRODUIT'!#REF!</f>
        <v>#REF!</v>
      </c>
      <c r="D1902" s="2" t="e">
        <f>'FICHE PRODUIT'!#REF!</f>
        <v>#REF!</v>
      </c>
      <c r="E1902" s="2" t="e">
        <f>'FICHE PRODUIT'!#REF!</f>
        <v>#REF!</v>
      </c>
      <c r="F1902" s="2" t="e">
        <f>'FICHE PRODUIT'!#REF!</f>
        <v>#REF!</v>
      </c>
      <c r="G1902" s="2" t="e">
        <f>'FICHE PRODUIT'!#REF!</f>
        <v>#REF!</v>
      </c>
      <c r="H1902" s="122" t="e">
        <f>'FICHE PRODUIT'!#REF!</f>
        <v>#REF!</v>
      </c>
      <c r="I1902" s="2" t="e">
        <f>'FICHE PRODUIT'!#REF!</f>
        <v>#REF!</v>
      </c>
      <c r="J1902" s="2" t="e">
        <f>'FICHE PRODUIT'!#REF!</f>
        <v>#REF!</v>
      </c>
      <c r="K1902" s="2" t="e">
        <f>'FICHE PRODUIT'!#REF!</f>
        <v>#REF!</v>
      </c>
      <c r="L1902" s="4" t="e">
        <f>'FICHE PRODUIT'!#REF!</f>
        <v>#REF!</v>
      </c>
      <c r="M1902" s="4" t="e">
        <f>'FICHE PRODUIT'!#REF!</f>
        <v>#REF!</v>
      </c>
      <c r="N1902" s="4" t="e">
        <f>'FICHE PRODUIT'!#REF!</f>
        <v>#REF!</v>
      </c>
      <c r="O1902" s="4" t="e">
        <f>'FICHE PRODUIT'!#REF!</f>
        <v>#REF!</v>
      </c>
      <c r="P1902" s="4" t="e">
        <f>'FICHE PRODUIT'!#REF!</f>
        <v>#REF!</v>
      </c>
      <c r="Q1902" s="4" t="e">
        <f>'FICHE PRODUIT'!#REF!</f>
        <v>#REF!</v>
      </c>
      <c r="R1902" s="4" t="e">
        <f>'FICHE PRODUIT'!#REF!</f>
        <v>#REF!</v>
      </c>
      <c r="S1902" s="122" t="e">
        <f>'FICHE PRODUIT'!#REF!</f>
        <v>#REF!</v>
      </c>
      <c r="T1902" s="2" t="e">
        <f>'FICHE PRODUIT'!#REF!</f>
        <v>#REF!</v>
      </c>
      <c r="U1902" s="2" t="e">
        <f>'FICHE PRODUIT'!#REF!</f>
        <v>#REF!</v>
      </c>
      <c r="V1902" s="2" t="e">
        <f>'FICHE PRODUIT'!#REF!</f>
        <v>#REF!</v>
      </c>
      <c r="W1902" s="2" t="e">
        <f>'FICHE PRODUIT'!#REF!</f>
        <v>#REF!</v>
      </c>
      <c r="X1902" s="2" t="e">
        <f>'FICHE PRODUIT'!#REF!</f>
        <v>#REF!</v>
      </c>
      <c r="Y1902" s="2" t="e">
        <f>'FICHE PRODUIT'!#REF!</f>
        <v>#REF!</v>
      </c>
      <c r="Z1902" s="2" t="e">
        <f>'FICHE PRODUIT'!#REF!</f>
        <v>#REF!</v>
      </c>
      <c r="AA1902" s="2" t="e">
        <f>'FICHE PRODUIT'!#REF!</f>
        <v>#REF!</v>
      </c>
    </row>
    <row r="1903" spans="1:27" x14ac:dyDescent="0.2">
      <c r="A1903" s="7" t="e">
        <f>'FICHE PRODUIT'!#REF!</f>
        <v>#REF!</v>
      </c>
      <c r="B1903" s="2" t="e">
        <f>'FICHE PRODUIT'!#REF!</f>
        <v>#REF!</v>
      </c>
      <c r="C1903" s="2" t="e">
        <f>'FICHE PRODUIT'!#REF!</f>
        <v>#REF!</v>
      </c>
      <c r="D1903" s="2" t="e">
        <f>'FICHE PRODUIT'!#REF!</f>
        <v>#REF!</v>
      </c>
      <c r="E1903" s="2" t="e">
        <f>'FICHE PRODUIT'!#REF!</f>
        <v>#REF!</v>
      </c>
      <c r="F1903" s="2" t="e">
        <f>'FICHE PRODUIT'!#REF!</f>
        <v>#REF!</v>
      </c>
      <c r="G1903" s="2" t="e">
        <f>'FICHE PRODUIT'!#REF!</f>
        <v>#REF!</v>
      </c>
      <c r="H1903" s="122" t="e">
        <f>'FICHE PRODUIT'!#REF!</f>
        <v>#REF!</v>
      </c>
      <c r="I1903" s="2" t="e">
        <f>'FICHE PRODUIT'!#REF!</f>
        <v>#REF!</v>
      </c>
      <c r="J1903" s="2" t="e">
        <f>'FICHE PRODUIT'!#REF!</f>
        <v>#REF!</v>
      </c>
      <c r="K1903" s="2" t="e">
        <f>'FICHE PRODUIT'!#REF!</f>
        <v>#REF!</v>
      </c>
      <c r="L1903" s="4" t="e">
        <f>'FICHE PRODUIT'!#REF!</f>
        <v>#REF!</v>
      </c>
      <c r="M1903" s="4" t="e">
        <f>'FICHE PRODUIT'!#REF!</f>
        <v>#REF!</v>
      </c>
      <c r="N1903" s="4" t="e">
        <f>'FICHE PRODUIT'!#REF!</f>
        <v>#REF!</v>
      </c>
      <c r="O1903" s="4" t="e">
        <f>'FICHE PRODUIT'!#REF!</f>
        <v>#REF!</v>
      </c>
      <c r="P1903" s="4" t="e">
        <f>'FICHE PRODUIT'!#REF!</f>
        <v>#REF!</v>
      </c>
      <c r="Q1903" s="4" t="e">
        <f>'FICHE PRODUIT'!#REF!</f>
        <v>#REF!</v>
      </c>
      <c r="R1903" s="4" t="e">
        <f>'FICHE PRODUIT'!#REF!</f>
        <v>#REF!</v>
      </c>
      <c r="S1903" s="122" t="e">
        <f>'FICHE PRODUIT'!#REF!</f>
        <v>#REF!</v>
      </c>
      <c r="T1903" s="2" t="e">
        <f>'FICHE PRODUIT'!#REF!</f>
        <v>#REF!</v>
      </c>
      <c r="U1903" s="2" t="e">
        <f>'FICHE PRODUIT'!#REF!</f>
        <v>#REF!</v>
      </c>
      <c r="V1903" s="2" t="e">
        <f>'FICHE PRODUIT'!#REF!</f>
        <v>#REF!</v>
      </c>
      <c r="W1903" s="2" t="e">
        <f>'FICHE PRODUIT'!#REF!</f>
        <v>#REF!</v>
      </c>
      <c r="X1903" s="2" t="e">
        <f>'FICHE PRODUIT'!#REF!</f>
        <v>#REF!</v>
      </c>
      <c r="Y1903" s="2" t="e">
        <f>'FICHE PRODUIT'!#REF!</f>
        <v>#REF!</v>
      </c>
      <c r="Z1903" s="2" t="e">
        <f>'FICHE PRODUIT'!#REF!</f>
        <v>#REF!</v>
      </c>
      <c r="AA1903" s="2" t="e">
        <f>'FICHE PRODUIT'!#REF!</f>
        <v>#REF!</v>
      </c>
    </row>
    <row r="1904" spans="1:27" x14ac:dyDescent="0.2">
      <c r="A1904" s="7" t="e">
        <f>'FICHE PRODUIT'!#REF!</f>
        <v>#REF!</v>
      </c>
      <c r="B1904" s="2" t="e">
        <f>'FICHE PRODUIT'!#REF!</f>
        <v>#REF!</v>
      </c>
      <c r="C1904" s="2" t="e">
        <f>'FICHE PRODUIT'!#REF!</f>
        <v>#REF!</v>
      </c>
      <c r="D1904" s="2" t="e">
        <f>'FICHE PRODUIT'!#REF!</f>
        <v>#REF!</v>
      </c>
      <c r="E1904" s="2" t="e">
        <f>'FICHE PRODUIT'!#REF!</f>
        <v>#REF!</v>
      </c>
      <c r="F1904" s="2" t="e">
        <f>'FICHE PRODUIT'!#REF!</f>
        <v>#REF!</v>
      </c>
      <c r="G1904" s="2" t="e">
        <f>'FICHE PRODUIT'!#REF!</f>
        <v>#REF!</v>
      </c>
      <c r="H1904" s="122" t="e">
        <f>'FICHE PRODUIT'!#REF!</f>
        <v>#REF!</v>
      </c>
      <c r="I1904" s="2" t="e">
        <f>'FICHE PRODUIT'!#REF!</f>
        <v>#REF!</v>
      </c>
      <c r="J1904" s="2" t="e">
        <f>'FICHE PRODUIT'!#REF!</f>
        <v>#REF!</v>
      </c>
      <c r="K1904" s="2" t="e">
        <f>'FICHE PRODUIT'!#REF!</f>
        <v>#REF!</v>
      </c>
      <c r="L1904" s="4" t="e">
        <f>'FICHE PRODUIT'!#REF!</f>
        <v>#REF!</v>
      </c>
      <c r="M1904" s="4" t="e">
        <f>'FICHE PRODUIT'!#REF!</f>
        <v>#REF!</v>
      </c>
      <c r="N1904" s="4" t="e">
        <f>'FICHE PRODUIT'!#REF!</f>
        <v>#REF!</v>
      </c>
      <c r="O1904" s="4" t="e">
        <f>'FICHE PRODUIT'!#REF!</f>
        <v>#REF!</v>
      </c>
      <c r="P1904" s="4" t="e">
        <f>'FICHE PRODUIT'!#REF!</f>
        <v>#REF!</v>
      </c>
      <c r="Q1904" s="4" t="e">
        <f>'FICHE PRODUIT'!#REF!</f>
        <v>#REF!</v>
      </c>
      <c r="R1904" s="4" t="e">
        <f>'FICHE PRODUIT'!#REF!</f>
        <v>#REF!</v>
      </c>
      <c r="S1904" s="122" t="e">
        <f>'FICHE PRODUIT'!#REF!</f>
        <v>#REF!</v>
      </c>
      <c r="T1904" s="2" t="e">
        <f>'FICHE PRODUIT'!#REF!</f>
        <v>#REF!</v>
      </c>
      <c r="U1904" s="2" t="e">
        <f>'FICHE PRODUIT'!#REF!</f>
        <v>#REF!</v>
      </c>
      <c r="V1904" s="2" t="e">
        <f>'FICHE PRODUIT'!#REF!</f>
        <v>#REF!</v>
      </c>
      <c r="W1904" s="2" t="e">
        <f>'FICHE PRODUIT'!#REF!</f>
        <v>#REF!</v>
      </c>
      <c r="X1904" s="2" t="e">
        <f>'FICHE PRODUIT'!#REF!</f>
        <v>#REF!</v>
      </c>
      <c r="Y1904" s="2" t="e">
        <f>'FICHE PRODUIT'!#REF!</f>
        <v>#REF!</v>
      </c>
      <c r="Z1904" s="2" t="e">
        <f>'FICHE PRODUIT'!#REF!</f>
        <v>#REF!</v>
      </c>
      <c r="AA1904" s="2" t="e">
        <f>'FICHE PRODUIT'!#REF!</f>
        <v>#REF!</v>
      </c>
    </row>
    <row r="1905" spans="1:27" x14ac:dyDescent="0.2">
      <c r="A1905" s="7" t="e">
        <f>'FICHE PRODUIT'!#REF!</f>
        <v>#REF!</v>
      </c>
      <c r="B1905" s="2" t="e">
        <f>'FICHE PRODUIT'!#REF!</f>
        <v>#REF!</v>
      </c>
      <c r="C1905" s="2" t="e">
        <f>'FICHE PRODUIT'!#REF!</f>
        <v>#REF!</v>
      </c>
      <c r="D1905" s="2" t="e">
        <f>'FICHE PRODUIT'!#REF!</f>
        <v>#REF!</v>
      </c>
      <c r="E1905" s="2" t="e">
        <f>'FICHE PRODUIT'!#REF!</f>
        <v>#REF!</v>
      </c>
      <c r="F1905" s="2" t="e">
        <f>'FICHE PRODUIT'!#REF!</f>
        <v>#REF!</v>
      </c>
      <c r="G1905" s="2" t="e">
        <f>'FICHE PRODUIT'!#REF!</f>
        <v>#REF!</v>
      </c>
      <c r="H1905" s="122" t="e">
        <f>'FICHE PRODUIT'!#REF!</f>
        <v>#REF!</v>
      </c>
      <c r="I1905" s="2" t="e">
        <f>'FICHE PRODUIT'!#REF!</f>
        <v>#REF!</v>
      </c>
      <c r="J1905" s="2" t="e">
        <f>'FICHE PRODUIT'!#REF!</f>
        <v>#REF!</v>
      </c>
      <c r="K1905" s="2" t="e">
        <f>'FICHE PRODUIT'!#REF!</f>
        <v>#REF!</v>
      </c>
      <c r="L1905" s="4" t="e">
        <f>'FICHE PRODUIT'!#REF!</f>
        <v>#REF!</v>
      </c>
      <c r="M1905" s="4" t="e">
        <f>'FICHE PRODUIT'!#REF!</f>
        <v>#REF!</v>
      </c>
      <c r="N1905" s="4" t="e">
        <f>'FICHE PRODUIT'!#REF!</f>
        <v>#REF!</v>
      </c>
      <c r="O1905" s="4" t="e">
        <f>'FICHE PRODUIT'!#REF!</f>
        <v>#REF!</v>
      </c>
      <c r="P1905" s="4" t="e">
        <f>'FICHE PRODUIT'!#REF!</f>
        <v>#REF!</v>
      </c>
      <c r="Q1905" s="4" t="e">
        <f>'FICHE PRODUIT'!#REF!</f>
        <v>#REF!</v>
      </c>
      <c r="R1905" s="4" t="e">
        <f>'FICHE PRODUIT'!#REF!</f>
        <v>#REF!</v>
      </c>
      <c r="S1905" s="122" t="e">
        <f>'FICHE PRODUIT'!#REF!</f>
        <v>#REF!</v>
      </c>
      <c r="T1905" s="2" t="e">
        <f>'FICHE PRODUIT'!#REF!</f>
        <v>#REF!</v>
      </c>
      <c r="U1905" s="2" t="e">
        <f>'FICHE PRODUIT'!#REF!</f>
        <v>#REF!</v>
      </c>
      <c r="V1905" s="2" t="e">
        <f>'FICHE PRODUIT'!#REF!</f>
        <v>#REF!</v>
      </c>
      <c r="W1905" s="2" t="e">
        <f>'FICHE PRODUIT'!#REF!</f>
        <v>#REF!</v>
      </c>
      <c r="X1905" s="2" t="e">
        <f>'FICHE PRODUIT'!#REF!</f>
        <v>#REF!</v>
      </c>
      <c r="Y1905" s="2" t="e">
        <f>'FICHE PRODUIT'!#REF!</f>
        <v>#REF!</v>
      </c>
      <c r="Z1905" s="2" t="e">
        <f>'FICHE PRODUIT'!#REF!</f>
        <v>#REF!</v>
      </c>
      <c r="AA1905" s="2" t="e">
        <f>'FICHE PRODUIT'!#REF!</f>
        <v>#REF!</v>
      </c>
    </row>
    <row r="1906" spans="1:27" x14ac:dyDescent="0.2">
      <c r="A1906" s="7" t="e">
        <f>'FICHE PRODUIT'!#REF!</f>
        <v>#REF!</v>
      </c>
      <c r="B1906" s="2" t="e">
        <f>'FICHE PRODUIT'!#REF!</f>
        <v>#REF!</v>
      </c>
      <c r="C1906" s="2" t="e">
        <f>'FICHE PRODUIT'!#REF!</f>
        <v>#REF!</v>
      </c>
      <c r="D1906" s="2" t="e">
        <f>'FICHE PRODUIT'!#REF!</f>
        <v>#REF!</v>
      </c>
      <c r="E1906" s="2" t="e">
        <f>'FICHE PRODUIT'!#REF!</f>
        <v>#REF!</v>
      </c>
      <c r="F1906" s="2" t="e">
        <f>'FICHE PRODUIT'!#REF!</f>
        <v>#REF!</v>
      </c>
      <c r="G1906" s="2" t="e">
        <f>'FICHE PRODUIT'!#REF!</f>
        <v>#REF!</v>
      </c>
      <c r="H1906" s="122" t="e">
        <f>'FICHE PRODUIT'!#REF!</f>
        <v>#REF!</v>
      </c>
      <c r="I1906" s="2" t="e">
        <f>'FICHE PRODUIT'!#REF!</f>
        <v>#REF!</v>
      </c>
      <c r="J1906" s="2" t="e">
        <f>'FICHE PRODUIT'!#REF!</f>
        <v>#REF!</v>
      </c>
      <c r="K1906" s="2" t="e">
        <f>'FICHE PRODUIT'!#REF!</f>
        <v>#REF!</v>
      </c>
      <c r="L1906" s="4" t="e">
        <f>'FICHE PRODUIT'!#REF!</f>
        <v>#REF!</v>
      </c>
      <c r="M1906" s="4" t="e">
        <f>'FICHE PRODUIT'!#REF!</f>
        <v>#REF!</v>
      </c>
      <c r="N1906" s="4" t="e">
        <f>'FICHE PRODUIT'!#REF!</f>
        <v>#REF!</v>
      </c>
      <c r="O1906" s="4" t="e">
        <f>'FICHE PRODUIT'!#REF!</f>
        <v>#REF!</v>
      </c>
      <c r="P1906" s="4" t="e">
        <f>'FICHE PRODUIT'!#REF!</f>
        <v>#REF!</v>
      </c>
      <c r="Q1906" s="4" t="e">
        <f>'FICHE PRODUIT'!#REF!</f>
        <v>#REF!</v>
      </c>
      <c r="R1906" s="4" t="e">
        <f>'FICHE PRODUIT'!#REF!</f>
        <v>#REF!</v>
      </c>
      <c r="S1906" s="122" t="e">
        <f>'FICHE PRODUIT'!#REF!</f>
        <v>#REF!</v>
      </c>
      <c r="T1906" s="2" t="e">
        <f>'FICHE PRODUIT'!#REF!</f>
        <v>#REF!</v>
      </c>
      <c r="U1906" s="2" t="e">
        <f>'FICHE PRODUIT'!#REF!</f>
        <v>#REF!</v>
      </c>
      <c r="V1906" s="2" t="e">
        <f>'FICHE PRODUIT'!#REF!</f>
        <v>#REF!</v>
      </c>
      <c r="W1906" s="2" t="e">
        <f>'FICHE PRODUIT'!#REF!</f>
        <v>#REF!</v>
      </c>
      <c r="X1906" s="2" t="e">
        <f>'FICHE PRODUIT'!#REF!</f>
        <v>#REF!</v>
      </c>
      <c r="Y1906" s="2" t="e">
        <f>'FICHE PRODUIT'!#REF!</f>
        <v>#REF!</v>
      </c>
      <c r="Z1906" s="2" t="e">
        <f>'FICHE PRODUIT'!#REF!</f>
        <v>#REF!</v>
      </c>
      <c r="AA1906" s="2" t="e">
        <f>'FICHE PRODUIT'!#REF!</f>
        <v>#REF!</v>
      </c>
    </row>
    <row r="1907" spans="1:27" x14ac:dyDescent="0.2">
      <c r="A1907" s="7" t="e">
        <f>'FICHE PRODUIT'!#REF!</f>
        <v>#REF!</v>
      </c>
      <c r="B1907" s="2" t="e">
        <f>'FICHE PRODUIT'!#REF!</f>
        <v>#REF!</v>
      </c>
      <c r="C1907" s="2" t="e">
        <f>'FICHE PRODUIT'!#REF!</f>
        <v>#REF!</v>
      </c>
      <c r="D1907" s="2" t="e">
        <f>'FICHE PRODUIT'!#REF!</f>
        <v>#REF!</v>
      </c>
      <c r="E1907" s="2" t="e">
        <f>'FICHE PRODUIT'!#REF!</f>
        <v>#REF!</v>
      </c>
      <c r="F1907" s="2" t="e">
        <f>'FICHE PRODUIT'!#REF!</f>
        <v>#REF!</v>
      </c>
      <c r="G1907" s="2" t="e">
        <f>'FICHE PRODUIT'!#REF!</f>
        <v>#REF!</v>
      </c>
      <c r="H1907" s="122" t="e">
        <f>'FICHE PRODUIT'!#REF!</f>
        <v>#REF!</v>
      </c>
      <c r="I1907" s="2" t="e">
        <f>'FICHE PRODUIT'!#REF!</f>
        <v>#REF!</v>
      </c>
      <c r="J1907" s="2" t="e">
        <f>'FICHE PRODUIT'!#REF!</f>
        <v>#REF!</v>
      </c>
      <c r="K1907" s="2" t="e">
        <f>'FICHE PRODUIT'!#REF!</f>
        <v>#REF!</v>
      </c>
      <c r="L1907" s="4" t="e">
        <f>'FICHE PRODUIT'!#REF!</f>
        <v>#REF!</v>
      </c>
      <c r="M1907" s="4" t="e">
        <f>'FICHE PRODUIT'!#REF!</f>
        <v>#REF!</v>
      </c>
      <c r="N1907" s="4" t="e">
        <f>'FICHE PRODUIT'!#REF!</f>
        <v>#REF!</v>
      </c>
      <c r="O1907" s="4" t="e">
        <f>'FICHE PRODUIT'!#REF!</f>
        <v>#REF!</v>
      </c>
      <c r="P1907" s="4" t="e">
        <f>'FICHE PRODUIT'!#REF!</f>
        <v>#REF!</v>
      </c>
      <c r="Q1907" s="4" t="e">
        <f>'FICHE PRODUIT'!#REF!</f>
        <v>#REF!</v>
      </c>
      <c r="R1907" s="4" t="e">
        <f>'FICHE PRODUIT'!#REF!</f>
        <v>#REF!</v>
      </c>
      <c r="S1907" s="122" t="e">
        <f>'FICHE PRODUIT'!#REF!</f>
        <v>#REF!</v>
      </c>
      <c r="T1907" s="2" t="e">
        <f>'FICHE PRODUIT'!#REF!</f>
        <v>#REF!</v>
      </c>
      <c r="U1907" s="2" t="e">
        <f>'FICHE PRODUIT'!#REF!</f>
        <v>#REF!</v>
      </c>
      <c r="V1907" s="2" t="e">
        <f>'FICHE PRODUIT'!#REF!</f>
        <v>#REF!</v>
      </c>
      <c r="W1907" s="2" t="e">
        <f>'FICHE PRODUIT'!#REF!</f>
        <v>#REF!</v>
      </c>
      <c r="X1907" s="2" t="e">
        <f>'FICHE PRODUIT'!#REF!</f>
        <v>#REF!</v>
      </c>
      <c r="Y1907" s="2" t="e">
        <f>'FICHE PRODUIT'!#REF!</f>
        <v>#REF!</v>
      </c>
      <c r="Z1907" s="2" t="e">
        <f>'FICHE PRODUIT'!#REF!</f>
        <v>#REF!</v>
      </c>
      <c r="AA1907" s="2" t="e">
        <f>'FICHE PRODUIT'!#REF!</f>
        <v>#REF!</v>
      </c>
    </row>
    <row r="1908" spans="1:27" x14ac:dyDescent="0.2">
      <c r="A1908" s="7" t="e">
        <f>'FICHE PRODUIT'!#REF!</f>
        <v>#REF!</v>
      </c>
      <c r="B1908" s="2" t="e">
        <f>'FICHE PRODUIT'!#REF!</f>
        <v>#REF!</v>
      </c>
      <c r="C1908" s="2" t="e">
        <f>'FICHE PRODUIT'!#REF!</f>
        <v>#REF!</v>
      </c>
      <c r="D1908" s="2" t="e">
        <f>'FICHE PRODUIT'!#REF!</f>
        <v>#REF!</v>
      </c>
      <c r="E1908" s="2" t="e">
        <f>'FICHE PRODUIT'!#REF!</f>
        <v>#REF!</v>
      </c>
      <c r="F1908" s="2" t="e">
        <f>'FICHE PRODUIT'!#REF!</f>
        <v>#REF!</v>
      </c>
      <c r="G1908" s="2" t="e">
        <f>'FICHE PRODUIT'!#REF!</f>
        <v>#REF!</v>
      </c>
      <c r="H1908" s="122" t="e">
        <f>'FICHE PRODUIT'!#REF!</f>
        <v>#REF!</v>
      </c>
      <c r="I1908" s="2" t="e">
        <f>'FICHE PRODUIT'!#REF!</f>
        <v>#REF!</v>
      </c>
      <c r="J1908" s="2" t="e">
        <f>'FICHE PRODUIT'!#REF!</f>
        <v>#REF!</v>
      </c>
      <c r="K1908" s="2" t="e">
        <f>'FICHE PRODUIT'!#REF!</f>
        <v>#REF!</v>
      </c>
      <c r="L1908" s="4" t="e">
        <f>'FICHE PRODUIT'!#REF!</f>
        <v>#REF!</v>
      </c>
      <c r="M1908" s="4" t="e">
        <f>'FICHE PRODUIT'!#REF!</f>
        <v>#REF!</v>
      </c>
      <c r="N1908" s="4" t="e">
        <f>'FICHE PRODUIT'!#REF!</f>
        <v>#REF!</v>
      </c>
      <c r="O1908" s="4" t="e">
        <f>'FICHE PRODUIT'!#REF!</f>
        <v>#REF!</v>
      </c>
      <c r="P1908" s="4" t="e">
        <f>'FICHE PRODUIT'!#REF!</f>
        <v>#REF!</v>
      </c>
      <c r="Q1908" s="4" t="e">
        <f>'FICHE PRODUIT'!#REF!</f>
        <v>#REF!</v>
      </c>
      <c r="R1908" s="4" t="e">
        <f>'FICHE PRODUIT'!#REF!</f>
        <v>#REF!</v>
      </c>
      <c r="S1908" s="122" t="e">
        <f>'FICHE PRODUIT'!#REF!</f>
        <v>#REF!</v>
      </c>
      <c r="T1908" s="2" t="e">
        <f>'FICHE PRODUIT'!#REF!</f>
        <v>#REF!</v>
      </c>
      <c r="U1908" s="2" t="e">
        <f>'FICHE PRODUIT'!#REF!</f>
        <v>#REF!</v>
      </c>
      <c r="V1908" s="2" t="e">
        <f>'FICHE PRODUIT'!#REF!</f>
        <v>#REF!</v>
      </c>
      <c r="W1908" s="2" t="e">
        <f>'FICHE PRODUIT'!#REF!</f>
        <v>#REF!</v>
      </c>
      <c r="X1908" s="2" t="e">
        <f>'FICHE PRODUIT'!#REF!</f>
        <v>#REF!</v>
      </c>
      <c r="Y1908" s="2" t="e">
        <f>'FICHE PRODUIT'!#REF!</f>
        <v>#REF!</v>
      </c>
      <c r="Z1908" s="2" t="e">
        <f>'FICHE PRODUIT'!#REF!</f>
        <v>#REF!</v>
      </c>
      <c r="AA1908" s="2" t="e">
        <f>'FICHE PRODUIT'!#REF!</f>
        <v>#REF!</v>
      </c>
    </row>
    <row r="1909" spans="1:27" x14ac:dyDescent="0.2">
      <c r="A1909" s="7" t="e">
        <f>'FICHE PRODUIT'!#REF!</f>
        <v>#REF!</v>
      </c>
      <c r="B1909" s="2" t="e">
        <f>'FICHE PRODUIT'!#REF!</f>
        <v>#REF!</v>
      </c>
      <c r="C1909" s="2" t="e">
        <f>'FICHE PRODUIT'!#REF!</f>
        <v>#REF!</v>
      </c>
      <c r="D1909" s="2" t="e">
        <f>'FICHE PRODUIT'!#REF!</f>
        <v>#REF!</v>
      </c>
      <c r="E1909" s="2" t="e">
        <f>'FICHE PRODUIT'!#REF!</f>
        <v>#REF!</v>
      </c>
      <c r="F1909" s="2" t="e">
        <f>'FICHE PRODUIT'!#REF!</f>
        <v>#REF!</v>
      </c>
      <c r="G1909" s="2" t="e">
        <f>'FICHE PRODUIT'!#REF!</f>
        <v>#REF!</v>
      </c>
      <c r="H1909" s="122" t="e">
        <f>'FICHE PRODUIT'!#REF!</f>
        <v>#REF!</v>
      </c>
      <c r="I1909" s="2" t="e">
        <f>'FICHE PRODUIT'!#REF!</f>
        <v>#REF!</v>
      </c>
      <c r="J1909" s="2" t="e">
        <f>'FICHE PRODUIT'!#REF!</f>
        <v>#REF!</v>
      </c>
      <c r="K1909" s="2" t="e">
        <f>'FICHE PRODUIT'!#REF!</f>
        <v>#REF!</v>
      </c>
      <c r="L1909" s="4" t="e">
        <f>'FICHE PRODUIT'!#REF!</f>
        <v>#REF!</v>
      </c>
      <c r="M1909" s="4" t="e">
        <f>'FICHE PRODUIT'!#REF!</f>
        <v>#REF!</v>
      </c>
      <c r="N1909" s="4" t="e">
        <f>'FICHE PRODUIT'!#REF!</f>
        <v>#REF!</v>
      </c>
      <c r="O1909" s="4" t="e">
        <f>'FICHE PRODUIT'!#REF!</f>
        <v>#REF!</v>
      </c>
      <c r="P1909" s="4" t="e">
        <f>'FICHE PRODUIT'!#REF!</f>
        <v>#REF!</v>
      </c>
      <c r="Q1909" s="4" t="e">
        <f>'FICHE PRODUIT'!#REF!</f>
        <v>#REF!</v>
      </c>
      <c r="R1909" s="4" t="e">
        <f>'FICHE PRODUIT'!#REF!</f>
        <v>#REF!</v>
      </c>
      <c r="S1909" s="122" t="e">
        <f>'FICHE PRODUIT'!#REF!</f>
        <v>#REF!</v>
      </c>
      <c r="T1909" s="2" t="e">
        <f>'FICHE PRODUIT'!#REF!</f>
        <v>#REF!</v>
      </c>
      <c r="U1909" s="2" t="e">
        <f>'FICHE PRODUIT'!#REF!</f>
        <v>#REF!</v>
      </c>
      <c r="V1909" s="2" t="e">
        <f>'FICHE PRODUIT'!#REF!</f>
        <v>#REF!</v>
      </c>
      <c r="W1909" s="2" t="e">
        <f>'FICHE PRODUIT'!#REF!</f>
        <v>#REF!</v>
      </c>
      <c r="X1909" s="2" t="e">
        <f>'FICHE PRODUIT'!#REF!</f>
        <v>#REF!</v>
      </c>
      <c r="Y1909" s="2" t="e">
        <f>'FICHE PRODUIT'!#REF!</f>
        <v>#REF!</v>
      </c>
      <c r="Z1909" s="2" t="e">
        <f>'FICHE PRODUIT'!#REF!</f>
        <v>#REF!</v>
      </c>
      <c r="AA1909" s="2" t="e">
        <f>'FICHE PRODUIT'!#REF!</f>
        <v>#REF!</v>
      </c>
    </row>
    <row r="1910" spans="1:27" x14ac:dyDescent="0.2">
      <c r="A1910" s="7" t="e">
        <f>'FICHE PRODUIT'!#REF!</f>
        <v>#REF!</v>
      </c>
      <c r="B1910" s="2" t="e">
        <f>'FICHE PRODUIT'!#REF!</f>
        <v>#REF!</v>
      </c>
      <c r="C1910" s="2" t="e">
        <f>'FICHE PRODUIT'!#REF!</f>
        <v>#REF!</v>
      </c>
      <c r="D1910" s="2" t="e">
        <f>'FICHE PRODUIT'!#REF!</f>
        <v>#REF!</v>
      </c>
      <c r="E1910" s="2" t="e">
        <f>'FICHE PRODUIT'!#REF!</f>
        <v>#REF!</v>
      </c>
      <c r="F1910" s="2" t="e">
        <f>'FICHE PRODUIT'!#REF!</f>
        <v>#REF!</v>
      </c>
      <c r="G1910" s="2" t="e">
        <f>'FICHE PRODUIT'!#REF!</f>
        <v>#REF!</v>
      </c>
      <c r="H1910" s="122" t="e">
        <f>'FICHE PRODUIT'!#REF!</f>
        <v>#REF!</v>
      </c>
      <c r="I1910" s="2" t="e">
        <f>'FICHE PRODUIT'!#REF!</f>
        <v>#REF!</v>
      </c>
      <c r="J1910" s="2" t="e">
        <f>'FICHE PRODUIT'!#REF!</f>
        <v>#REF!</v>
      </c>
      <c r="K1910" s="2" t="e">
        <f>'FICHE PRODUIT'!#REF!</f>
        <v>#REF!</v>
      </c>
      <c r="L1910" s="4" t="e">
        <f>'FICHE PRODUIT'!#REF!</f>
        <v>#REF!</v>
      </c>
      <c r="M1910" s="4" t="e">
        <f>'FICHE PRODUIT'!#REF!</f>
        <v>#REF!</v>
      </c>
      <c r="N1910" s="4" t="e">
        <f>'FICHE PRODUIT'!#REF!</f>
        <v>#REF!</v>
      </c>
      <c r="O1910" s="4" t="e">
        <f>'FICHE PRODUIT'!#REF!</f>
        <v>#REF!</v>
      </c>
      <c r="P1910" s="4" t="e">
        <f>'FICHE PRODUIT'!#REF!</f>
        <v>#REF!</v>
      </c>
      <c r="Q1910" s="4" t="e">
        <f>'FICHE PRODUIT'!#REF!</f>
        <v>#REF!</v>
      </c>
      <c r="R1910" s="4" t="e">
        <f>'FICHE PRODUIT'!#REF!</f>
        <v>#REF!</v>
      </c>
      <c r="S1910" s="122" t="e">
        <f>'FICHE PRODUIT'!#REF!</f>
        <v>#REF!</v>
      </c>
      <c r="T1910" s="2" t="e">
        <f>'FICHE PRODUIT'!#REF!</f>
        <v>#REF!</v>
      </c>
      <c r="U1910" s="2" t="e">
        <f>'FICHE PRODUIT'!#REF!</f>
        <v>#REF!</v>
      </c>
      <c r="V1910" s="2" t="e">
        <f>'FICHE PRODUIT'!#REF!</f>
        <v>#REF!</v>
      </c>
      <c r="W1910" s="2" t="e">
        <f>'FICHE PRODUIT'!#REF!</f>
        <v>#REF!</v>
      </c>
      <c r="X1910" s="2" t="e">
        <f>'FICHE PRODUIT'!#REF!</f>
        <v>#REF!</v>
      </c>
      <c r="Y1910" s="2" t="e">
        <f>'FICHE PRODUIT'!#REF!</f>
        <v>#REF!</v>
      </c>
      <c r="Z1910" s="2" t="e">
        <f>'FICHE PRODUIT'!#REF!</f>
        <v>#REF!</v>
      </c>
      <c r="AA1910" s="2" t="e">
        <f>'FICHE PRODUIT'!#REF!</f>
        <v>#REF!</v>
      </c>
    </row>
    <row r="1911" spans="1:27" x14ac:dyDescent="0.2">
      <c r="A1911" s="7" t="e">
        <f>'FICHE PRODUIT'!#REF!</f>
        <v>#REF!</v>
      </c>
      <c r="B1911" s="2" t="e">
        <f>'FICHE PRODUIT'!#REF!</f>
        <v>#REF!</v>
      </c>
      <c r="C1911" s="2" t="e">
        <f>'FICHE PRODUIT'!#REF!</f>
        <v>#REF!</v>
      </c>
      <c r="D1911" s="2" t="e">
        <f>'FICHE PRODUIT'!#REF!</f>
        <v>#REF!</v>
      </c>
      <c r="E1911" s="2" t="e">
        <f>'FICHE PRODUIT'!#REF!</f>
        <v>#REF!</v>
      </c>
      <c r="F1911" s="2" t="e">
        <f>'FICHE PRODUIT'!#REF!</f>
        <v>#REF!</v>
      </c>
      <c r="G1911" s="2" t="e">
        <f>'FICHE PRODUIT'!#REF!</f>
        <v>#REF!</v>
      </c>
      <c r="H1911" s="122" t="e">
        <f>'FICHE PRODUIT'!#REF!</f>
        <v>#REF!</v>
      </c>
      <c r="I1911" s="2" t="e">
        <f>'FICHE PRODUIT'!#REF!</f>
        <v>#REF!</v>
      </c>
      <c r="J1911" s="2" t="e">
        <f>'FICHE PRODUIT'!#REF!</f>
        <v>#REF!</v>
      </c>
      <c r="K1911" s="2" t="e">
        <f>'FICHE PRODUIT'!#REF!</f>
        <v>#REF!</v>
      </c>
      <c r="L1911" s="4" t="e">
        <f>'FICHE PRODUIT'!#REF!</f>
        <v>#REF!</v>
      </c>
      <c r="M1911" s="4" t="e">
        <f>'FICHE PRODUIT'!#REF!</f>
        <v>#REF!</v>
      </c>
      <c r="N1911" s="4" t="e">
        <f>'FICHE PRODUIT'!#REF!</f>
        <v>#REF!</v>
      </c>
      <c r="O1911" s="4" t="e">
        <f>'FICHE PRODUIT'!#REF!</f>
        <v>#REF!</v>
      </c>
      <c r="P1911" s="4" t="e">
        <f>'FICHE PRODUIT'!#REF!</f>
        <v>#REF!</v>
      </c>
      <c r="Q1911" s="4" t="e">
        <f>'FICHE PRODUIT'!#REF!</f>
        <v>#REF!</v>
      </c>
      <c r="R1911" s="4" t="e">
        <f>'FICHE PRODUIT'!#REF!</f>
        <v>#REF!</v>
      </c>
      <c r="S1911" s="122" t="e">
        <f>'FICHE PRODUIT'!#REF!</f>
        <v>#REF!</v>
      </c>
      <c r="T1911" s="2" t="e">
        <f>'FICHE PRODUIT'!#REF!</f>
        <v>#REF!</v>
      </c>
      <c r="U1911" s="2" t="e">
        <f>'FICHE PRODUIT'!#REF!</f>
        <v>#REF!</v>
      </c>
      <c r="V1911" s="2" t="e">
        <f>'FICHE PRODUIT'!#REF!</f>
        <v>#REF!</v>
      </c>
      <c r="W1911" s="2" t="e">
        <f>'FICHE PRODUIT'!#REF!</f>
        <v>#REF!</v>
      </c>
      <c r="X1911" s="2" t="e">
        <f>'FICHE PRODUIT'!#REF!</f>
        <v>#REF!</v>
      </c>
      <c r="Y1911" s="2" t="e">
        <f>'FICHE PRODUIT'!#REF!</f>
        <v>#REF!</v>
      </c>
      <c r="Z1911" s="2" t="e">
        <f>'FICHE PRODUIT'!#REF!</f>
        <v>#REF!</v>
      </c>
      <c r="AA1911" s="2" t="e">
        <f>'FICHE PRODUIT'!#REF!</f>
        <v>#REF!</v>
      </c>
    </row>
    <row r="1912" spans="1:27" x14ac:dyDescent="0.2">
      <c r="A1912" s="7" t="e">
        <f>'FICHE PRODUIT'!#REF!</f>
        <v>#REF!</v>
      </c>
      <c r="B1912" s="2" t="e">
        <f>'FICHE PRODUIT'!#REF!</f>
        <v>#REF!</v>
      </c>
      <c r="C1912" s="2" t="e">
        <f>'FICHE PRODUIT'!#REF!</f>
        <v>#REF!</v>
      </c>
      <c r="D1912" s="2" t="e">
        <f>'FICHE PRODUIT'!#REF!</f>
        <v>#REF!</v>
      </c>
      <c r="E1912" s="2" t="e">
        <f>'FICHE PRODUIT'!#REF!</f>
        <v>#REF!</v>
      </c>
      <c r="F1912" s="2" t="e">
        <f>'FICHE PRODUIT'!#REF!</f>
        <v>#REF!</v>
      </c>
      <c r="G1912" s="2" t="e">
        <f>'FICHE PRODUIT'!#REF!</f>
        <v>#REF!</v>
      </c>
      <c r="H1912" s="122" t="e">
        <f>'FICHE PRODUIT'!#REF!</f>
        <v>#REF!</v>
      </c>
      <c r="I1912" s="2" t="e">
        <f>'FICHE PRODUIT'!#REF!</f>
        <v>#REF!</v>
      </c>
      <c r="J1912" s="2" t="e">
        <f>'FICHE PRODUIT'!#REF!</f>
        <v>#REF!</v>
      </c>
      <c r="K1912" s="2" t="e">
        <f>'FICHE PRODUIT'!#REF!</f>
        <v>#REF!</v>
      </c>
      <c r="L1912" s="4" t="e">
        <f>'FICHE PRODUIT'!#REF!</f>
        <v>#REF!</v>
      </c>
      <c r="M1912" s="4" t="e">
        <f>'FICHE PRODUIT'!#REF!</f>
        <v>#REF!</v>
      </c>
      <c r="N1912" s="4" t="e">
        <f>'FICHE PRODUIT'!#REF!</f>
        <v>#REF!</v>
      </c>
      <c r="O1912" s="4" t="e">
        <f>'FICHE PRODUIT'!#REF!</f>
        <v>#REF!</v>
      </c>
      <c r="P1912" s="4" t="e">
        <f>'FICHE PRODUIT'!#REF!</f>
        <v>#REF!</v>
      </c>
      <c r="Q1912" s="4" t="e">
        <f>'FICHE PRODUIT'!#REF!</f>
        <v>#REF!</v>
      </c>
      <c r="R1912" s="4" t="e">
        <f>'FICHE PRODUIT'!#REF!</f>
        <v>#REF!</v>
      </c>
      <c r="S1912" s="122" t="e">
        <f>'FICHE PRODUIT'!#REF!</f>
        <v>#REF!</v>
      </c>
      <c r="T1912" s="2" t="e">
        <f>'FICHE PRODUIT'!#REF!</f>
        <v>#REF!</v>
      </c>
      <c r="U1912" s="2" t="e">
        <f>'FICHE PRODUIT'!#REF!</f>
        <v>#REF!</v>
      </c>
      <c r="V1912" s="2" t="e">
        <f>'FICHE PRODUIT'!#REF!</f>
        <v>#REF!</v>
      </c>
      <c r="W1912" s="2" t="e">
        <f>'FICHE PRODUIT'!#REF!</f>
        <v>#REF!</v>
      </c>
      <c r="X1912" s="2" t="e">
        <f>'FICHE PRODUIT'!#REF!</f>
        <v>#REF!</v>
      </c>
      <c r="Y1912" s="2" t="e">
        <f>'FICHE PRODUIT'!#REF!</f>
        <v>#REF!</v>
      </c>
      <c r="Z1912" s="2" t="e">
        <f>'FICHE PRODUIT'!#REF!</f>
        <v>#REF!</v>
      </c>
      <c r="AA1912" s="2" t="e">
        <f>'FICHE PRODUIT'!#REF!</f>
        <v>#REF!</v>
      </c>
    </row>
    <row r="1913" spans="1:27" x14ac:dyDescent="0.2">
      <c r="A1913" s="7" t="e">
        <f>'FICHE PRODUIT'!#REF!</f>
        <v>#REF!</v>
      </c>
      <c r="B1913" s="2" t="e">
        <f>'FICHE PRODUIT'!#REF!</f>
        <v>#REF!</v>
      </c>
      <c r="C1913" s="2" t="e">
        <f>'FICHE PRODUIT'!#REF!</f>
        <v>#REF!</v>
      </c>
      <c r="D1913" s="2" t="e">
        <f>'FICHE PRODUIT'!#REF!</f>
        <v>#REF!</v>
      </c>
      <c r="E1913" s="2" t="e">
        <f>'FICHE PRODUIT'!#REF!</f>
        <v>#REF!</v>
      </c>
      <c r="F1913" s="2" t="e">
        <f>'FICHE PRODUIT'!#REF!</f>
        <v>#REF!</v>
      </c>
      <c r="G1913" s="2" t="e">
        <f>'FICHE PRODUIT'!#REF!</f>
        <v>#REF!</v>
      </c>
      <c r="H1913" s="122" t="e">
        <f>'FICHE PRODUIT'!#REF!</f>
        <v>#REF!</v>
      </c>
      <c r="I1913" s="2" t="e">
        <f>'FICHE PRODUIT'!#REF!</f>
        <v>#REF!</v>
      </c>
      <c r="J1913" s="2" t="e">
        <f>'FICHE PRODUIT'!#REF!</f>
        <v>#REF!</v>
      </c>
      <c r="K1913" s="2" t="e">
        <f>'FICHE PRODUIT'!#REF!</f>
        <v>#REF!</v>
      </c>
      <c r="L1913" s="4" t="e">
        <f>'FICHE PRODUIT'!#REF!</f>
        <v>#REF!</v>
      </c>
      <c r="M1913" s="4" t="e">
        <f>'FICHE PRODUIT'!#REF!</f>
        <v>#REF!</v>
      </c>
      <c r="N1913" s="4" t="e">
        <f>'FICHE PRODUIT'!#REF!</f>
        <v>#REF!</v>
      </c>
      <c r="O1913" s="4" t="e">
        <f>'FICHE PRODUIT'!#REF!</f>
        <v>#REF!</v>
      </c>
      <c r="P1913" s="4" t="e">
        <f>'FICHE PRODUIT'!#REF!</f>
        <v>#REF!</v>
      </c>
      <c r="Q1913" s="4" t="e">
        <f>'FICHE PRODUIT'!#REF!</f>
        <v>#REF!</v>
      </c>
      <c r="R1913" s="4" t="e">
        <f>'FICHE PRODUIT'!#REF!</f>
        <v>#REF!</v>
      </c>
      <c r="S1913" s="122" t="e">
        <f>'FICHE PRODUIT'!#REF!</f>
        <v>#REF!</v>
      </c>
      <c r="T1913" s="2" t="e">
        <f>'FICHE PRODUIT'!#REF!</f>
        <v>#REF!</v>
      </c>
      <c r="U1913" s="2" t="e">
        <f>'FICHE PRODUIT'!#REF!</f>
        <v>#REF!</v>
      </c>
      <c r="V1913" s="2" t="e">
        <f>'FICHE PRODUIT'!#REF!</f>
        <v>#REF!</v>
      </c>
      <c r="W1913" s="2" t="e">
        <f>'FICHE PRODUIT'!#REF!</f>
        <v>#REF!</v>
      </c>
      <c r="X1913" s="2" t="e">
        <f>'FICHE PRODUIT'!#REF!</f>
        <v>#REF!</v>
      </c>
      <c r="Y1913" s="2" t="e">
        <f>'FICHE PRODUIT'!#REF!</f>
        <v>#REF!</v>
      </c>
      <c r="Z1913" s="2" t="e">
        <f>'FICHE PRODUIT'!#REF!</f>
        <v>#REF!</v>
      </c>
      <c r="AA1913" s="2" t="e">
        <f>'FICHE PRODUIT'!#REF!</f>
        <v>#REF!</v>
      </c>
    </row>
    <row r="1914" spans="1:27" x14ac:dyDescent="0.2">
      <c r="A1914" s="7" t="e">
        <f>'FICHE PRODUIT'!#REF!</f>
        <v>#REF!</v>
      </c>
      <c r="B1914" s="2" t="e">
        <f>'FICHE PRODUIT'!#REF!</f>
        <v>#REF!</v>
      </c>
      <c r="C1914" s="2" t="e">
        <f>'FICHE PRODUIT'!#REF!</f>
        <v>#REF!</v>
      </c>
      <c r="D1914" s="2" t="e">
        <f>'FICHE PRODUIT'!#REF!</f>
        <v>#REF!</v>
      </c>
      <c r="E1914" s="2" t="e">
        <f>'FICHE PRODUIT'!#REF!</f>
        <v>#REF!</v>
      </c>
      <c r="F1914" s="2" t="e">
        <f>'FICHE PRODUIT'!#REF!</f>
        <v>#REF!</v>
      </c>
      <c r="G1914" s="2" t="e">
        <f>'FICHE PRODUIT'!#REF!</f>
        <v>#REF!</v>
      </c>
      <c r="H1914" s="122" t="e">
        <f>'FICHE PRODUIT'!#REF!</f>
        <v>#REF!</v>
      </c>
      <c r="I1914" s="2" t="e">
        <f>'FICHE PRODUIT'!#REF!</f>
        <v>#REF!</v>
      </c>
      <c r="J1914" s="2" t="e">
        <f>'FICHE PRODUIT'!#REF!</f>
        <v>#REF!</v>
      </c>
      <c r="K1914" s="2" t="e">
        <f>'FICHE PRODUIT'!#REF!</f>
        <v>#REF!</v>
      </c>
      <c r="L1914" s="4" t="e">
        <f>'FICHE PRODUIT'!#REF!</f>
        <v>#REF!</v>
      </c>
      <c r="M1914" s="4" t="e">
        <f>'FICHE PRODUIT'!#REF!</f>
        <v>#REF!</v>
      </c>
      <c r="N1914" s="4" t="e">
        <f>'FICHE PRODUIT'!#REF!</f>
        <v>#REF!</v>
      </c>
      <c r="O1914" s="4" t="e">
        <f>'FICHE PRODUIT'!#REF!</f>
        <v>#REF!</v>
      </c>
      <c r="P1914" s="4" t="e">
        <f>'FICHE PRODUIT'!#REF!</f>
        <v>#REF!</v>
      </c>
      <c r="Q1914" s="4" t="e">
        <f>'FICHE PRODUIT'!#REF!</f>
        <v>#REF!</v>
      </c>
      <c r="R1914" s="4" t="e">
        <f>'FICHE PRODUIT'!#REF!</f>
        <v>#REF!</v>
      </c>
      <c r="S1914" s="122" t="e">
        <f>'FICHE PRODUIT'!#REF!</f>
        <v>#REF!</v>
      </c>
      <c r="T1914" s="2" t="e">
        <f>'FICHE PRODUIT'!#REF!</f>
        <v>#REF!</v>
      </c>
      <c r="U1914" s="2" t="e">
        <f>'FICHE PRODUIT'!#REF!</f>
        <v>#REF!</v>
      </c>
      <c r="V1914" s="2" t="e">
        <f>'FICHE PRODUIT'!#REF!</f>
        <v>#REF!</v>
      </c>
      <c r="W1914" s="2" t="e">
        <f>'FICHE PRODUIT'!#REF!</f>
        <v>#REF!</v>
      </c>
      <c r="X1914" s="2" t="e">
        <f>'FICHE PRODUIT'!#REF!</f>
        <v>#REF!</v>
      </c>
      <c r="Y1914" s="2" t="e">
        <f>'FICHE PRODUIT'!#REF!</f>
        <v>#REF!</v>
      </c>
      <c r="Z1914" s="2" t="e">
        <f>'FICHE PRODUIT'!#REF!</f>
        <v>#REF!</v>
      </c>
      <c r="AA1914" s="2" t="e">
        <f>'FICHE PRODUIT'!#REF!</f>
        <v>#REF!</v>
      </c>
    </row>
    <row r="1915" spans="1:27" x14ac:dyDescent="0.2">
      <c r="A1915" s="7" t="e">
        <f>'FICHE PRODUIT'!#REF!</f>
        <v>#REF!</v>
      </c>
      <c r="B1915" s="2" t="e">
        <f>'FICHE PRODUIT'!#REF!</f>
        <v>#REF!</v>
      </c>
      <c r="C1915" s="2" t="e">
        <f>'FICHE PRODUIT'!#REF!</f>
        <v>#REF!</v>
      </c>
      <c r="D1915" s="2" t="e">
        <f>'FICHE PRODUIT'!#REF!</f>
        <v>#REF!</v>
      </c>
      <c r="E1915" s="2" t="e">
        <f>'FICHE PRODUIT'!#REF!</f>
        <v>#REF!</v>
      </c>
      <c r="F1915" s="2" t="e">
        <f>'FICHE PRODUIT'!#REF!</f>
        <v>#REF!</v>
      </c>
      <c r="G1915" s="2" t="e">
        <f>'FICHE PRODUIT'!#REF!</f>
        <v>#REF!</v>
      </c>
      <c r="H1915" s="122" t="e">
        <f>'FICHE PRODUIT'!#REF!</f>
        <v>#REF!</v>
      </c>
      <c r="I1915" s="2" t="e">
        <f>'FICHE PRODUIT'!#REF!</f>
        <v>#REF!</v>
      </c>
      <c r="J1915" s="2" t="e">
        <f>'FICHE PRODUIT'!#REF!</f>
        <v>#REF!</v>
      </c>
      <c r="K1915" s="2" t="e">
        <f>'FICHE PRODUIT'!#REF!</f>
        <v>#REF!</v>
      </c>
      <c r="L1915" s="4" t="e">
        <f>'FICHE PRODUIT'!#REF!</f>
        <v>#REF!</v>
      </c>
      <c r="M1915" s="4" t="e">
        <f>'FICHE PRODUIT'!#REF!</f>
        <v>#REF!</v>
      </c>
      <c r="N1915" s="4" t="e">
        <f>'FICHE PRODUIT'!#REF!</f>
        <v>#REF!</v>
      </c>
      <c r="O1915" s="4" t="e">
        <f>'FICHE PRODUIT'!#REF!</f>
        <v>#REF!</v>
      </c>
      <c r="P1915" s="4" t="e">
        <f>'FICHE PRODUIT'!#REF!</f>
        <v>#REF!</v>
      </c>
      <c r="Q1915" s="4" t="e">
        <f>'FICHE PRODUIT'!#REF!</f>
        <v>#REF!</v>
      </c>
      <c r="R1915" s="4" t="e">
        <f>'FICHE PRODUIT'!#REF!</f>
        <v>#REF!</v>
      </c>
      <c r="S1915" s="122" t="e">
        <f>'FICHE PRODUIT'!#REF!</f>
        <v>#REF!</v>
      </c>
      <c r="T1915" s="2" t="e">
        <f>'FICHE PRODUIT'!#REF!</f>
        <v>#REF!</v>
      </c>
      <c r="U1915" s="2" t="e">
        <f>'FICHE PRODUIT'!#REF!</f>
        <v>#REF!</v>
      </c>
      <c r="V1915" s="2" t="e">
        <f>'FICHE PRODUIT'!#REF!</f>
        <v>#REF!</v>
      </c>
      <c r="W1915" s="2" t="e">
        <f>'FICHE PRODUIT'!#REF!</f>
        <v>#REF!</v>
      </c>
      <c r="X1915" s="2" t="e">
        <f>'FICHE PRODUIT'!#REF!</f>
        <v>#REF!</v>
      </c>
      <c r="Y1915" s="2" t="e">
        <f>'FICHE PRODUIT'!#REF!</f>
        <v>#REF!</v>
      </c>
      <c r="Z1915" s="2" t="e">
        <f>'FICHE PRODUIT'!#REF!</f>
        <v>#REF!</v>
      </c>
      <c r="AA1915" s="2" t="e">
        <f>'FICHE PRODUIT'!#REF!</f>
        <v>#REF!</v>
      </c>
    </row>
    <row r="1916" spans="1:27" x14ac:dyDescent="0.2">
      <c r="A1916" s="7" t="str">
        <f>'FICHE PRODUIT'!$A$5067</f>
        <v xml:space="preserve">RAIN X </v>
      </c>
      <c r="B1916" s="2" t="str">
        <f>'FICHE PRODUIT'!$H$5067</f>
        <v>Kaki / Brown</v>
      </c>
      <c r="C1916" s="2" t="str">
        <f>'FICHE PRODUIT'!$S$5067</f>
        <v>W26-27</v>
      </c>
      <c r="D1916" s="2">
        <f>'FICHE PRODUIT'!$Q$5067</f>
        <v>0</v>
      </c>
      <c r="E1916" s="2" t="str">
        <f>'FICHE PRODUIT'!$S$5069</f>
        <v>PROTO</v>
      </c>
      <c r="F1916" s="2" t="str">
        <f>'FICHE PRODUIT'!$E$5071</f>
        <v>Page 142</v>
      </c>
      <c r="G1916" s="2" t="str">
        <f>'FICHE PRODUIT'!$E$5072</f>
        <v xml:space="preserve">TO DO </v>
      </c>
      <c r="H1916" s="122" t="str">
        <f>'FICHE PRODUIT'!$E$5073</f>
        <v>OCEAN SURPLUS</v>
      </c>
      <c r="I1916" s="2" t="b">
        <f>'FICHE PRODUIT'!$E$5075</f>
        <v>0</v>
      </c>
      <c r="J1916" s="2" t="str">
        <f>'FICHE PRODUIT'!$E$5077</f>
        <v xml:space="preserve"> Pièce à manche </v>
      </c>
      <c r="K1916" s="2" t="str">
        <f>'FICHE PRODUIT'!$E$5078</f>
        <v xml:space="preserve"> Manteau </v>
      </c>
      <c r="L1916" s="4">
        <f>'FICHE PRODUIT'!$E$5080</f>
        <v>107</v>
      </c>
      <c r="M1916" s="4">
        <f>'FICHE PRODUIT'!$E$5081</f>
        <v>59.42</v>
      </c>
      <c r="N1916" s="4">
        <f>'FICHE PRODUIT'!$E$5083</f>
        <v>166.42000000000002</v>
      </c>
      <c r="O1916" s="4">
        <f>'FICHE PRODUIT'!$E$5084</f>
        <v>4.1761807475063089</v>
      </c>
      <c r="P1916" s="4">
        <f>'FICHE PRODUIT'!$E$5086</f>
        <v>695</v>
      </c>
      <c r="Q1916" s="4">
        <f>'FICHE PRODUIT'!$E$5087</f>
        <v>278</v>
      </c>
      <c r="R1916" s="4">
        <f>'FICHE PRODUIT'!$E$5088</f>
        <v>315.90909090909088</v>
      </c>
      <c r="S1916" s="122">
        <f>'FICHE PRODUIT'!$E$5089</f>
        <v>0</v>
      </c>
      <c r="T1916" s="2" t="str">
        <f>'FICHE PRODUIT'!A5094</f>
        <v>FABRIC</v>
      </c>
      <c r="U1916" s="2" t="str">
        <f>'FICHE PRODUIT'!B5094</f>
        <v>ALBANO MORGADO</v>
      </c>
      <c r="V1916" s="2" t="str">
        <f>'FICHE PRODUIT'!C5094</f>
        <v>13 16190 I 005</v>
      </c>
      <c r="W1916" s="2">
        <f>'FICHE PRODUIT'!D5094</f>
        <v>2.6</v>
      </c>
      <c r="X1916" s="2">
        <f>'FICHE PRODUIT'!E5094</f>
        <v>78</v>
      </c>
      <c r="Y1916" s="2">
        <f>'FICHE PRODUIT'!F5094</f>
        <v>14.2</v>
      </c>
      <c r="Z1916" s="2">
        <f>'FICHE PRODUIT'!G5094</f>
        <v>36.92</v>
      </c>
      <c r="AA1916" s="2">
        <f>'FICHE PRODUIT'!H5094</f>
        <v>1107.6000000000001</v>
      </c>
    </row>
    <row r="1917" spans="1:27" x14ac:dyDescent="0.2">
      <c r="A1917" s="7" t="str">
        <f>'FICHE PRODUIT'!$A$5067</f>
        <v xml:space="preserve">RAIN X </v>
      </c>
      <c r="B1917" s="2" t="str">
        <f>'FICHE PRODUIT'!$H$5067</f>
        <v>Kaki / Brown</v>
      </c>
      <c r="C1917" s="2" t="str">
        <f>'FICHE PRODUIT'!$S$5067</f>
        <v>W26-27</v>
      </c>
      <c r="D1917" s="2">
        <f>'FICHE PRODUIT'!$Q$5067</f>
        <v>0</v>
      </c>
      <c r="E1917" s="2" t="str">
        <f>'FICHE PRODUIT'!$S$5069</f>
        <v>PROTO</v>
      </c>
      <c r="F1917" s="2" t="str">
        <f>'FICHE PRODUIT'!$E$5071</f>
        <v>Page 142</v>
      </c>
      <c r="G1917" s="2" t="str">
        <f>'FICHE PRODUIT'!$E$5072</f>
        <v xml:space="preserve">TO DO </v>
      </c>
      <c r="H1917" s="122" t="str">
        <f>'FICHE PRODUIT'!$E$5073</f>
        <v>OCEAN SURPLUS</v>
      </c>
      <c r="I1917" s="2" t="b">
        <f>'FICHE PRODUIT'!$E$5075</f>
        <v>0</v>
      </c>
      <c r="J1917" s="2" t="str">
        <f>'FICHE PRODUIT'!$E$5077</f>
        <v xml:space="preserve"> Pièce à manche </v>
      </c>
      <c r="K1917" s="2" t="str">
        <f>'FICHE PRODUIT'!$E$5078</f>
        <v xml:space="preserve"> Manteau </v>
      </c>
      <c r="L1917" s="4">
        <f>'FICHE PRODUIT'!$E$5080</f>
        <v>107</v>
      </c>
      <c r="M1917" s="4">
        <f>'FICHE PRODUIT'!$E$5081</f>
        <v>59.42</v>
      </c>
      <c r="N1917" s="4">
        <f>'FICHE PRODUIT'!$E$5083</f>
        <v>166.42000000000002</v>
      </c>
      <c r="O1917" s="4">
        <f>'FICHE PRODUIT'!$E$5084</f>
        <v>4.1761807475063089</v>
      </c>
      <c r="P1917" s="4">
        <f>'FICHE PRODUIT'!$E$5086</f>
        <v>695</v>
      </c>
      <c r="Q1917" s="4">
        <f>'FICHE PRODUIT'!$E$5087</f>
        <v>278</v>
      </c>
      <c r="R1917" s="4">
        <f>'FICHE PRODUIT'!$E$5088</f>
        <v>315.90909090909088</v>
      </c>
      <c r="S1917" s="122">
        <f>'FICHE PRODUIT'!$E$5089</f>
        <v>0</v>
      </c>
      <c r="T1917" s="2">
        <f>'FICHE PRODUIT'!A5095</f>
        <v>0</v>
      </c>
      <c r="U1917" s="2">
        <f>'FICHE PRODUIT'!B5095</f>
        <v>0</v>
      </c>
      <c r="V1917" s="2">
        <f>'FICHE PRODUIT'!C5095</f>
        <v>0</v>
      </c>
      <c r="W1917" s="2">
        <f>'FICHE PRODUIT'!D5095</f>
        <v>0</v>
      </c>
      <c r="X1917" s="2">
        <f>'FICHE PRODUIT'!E5095</f>
        <v>0</v>
      </c>
      <c r="Y1917" s="2">
        <f>'FICHE PRODUIT'!F5095</f>
        <v>0</v>
      </c>
      <c r="Z1917" s="2">
        <f>'FICHE PRODUIT'!G5095</f>
        <v>0</v>
      </c>
      <c r="AA1917" s="2">
        <f>'FICHE PRODUIT'!H5095</f>
        <v>0</v>
      </c>
    </row>
    <row r="1918" spans="1:27" x14ac:dyDescent="0.2">
      <c r="A1918" s="7" t="str">
        <f>'FICHE PRODUIT'!$A$5067</f>
        <v xml:space="preserve">RAIN X </v>
      </c>
      <c r="B1918" s="2" t="str">
        <f>'FICHE PRODUIT'!$H$5067</f>
        <v>Kaki / Brown</v>
      </c>
      <c r="C1918" s="2" t="str">
        <f>'FICHE PRODUIT'!$S$5067</f>
        <v>W26-27</v>
      </c>
      <c r="D1918" s="2">
        <f>'FICHE PRODUIT'!$Q$5067</f>
        <v>0</v>
      </c>
      <c r="E1918" s="2" t="str">
        <f>'FICHE PRODUIT'!$S$5069</f>
        <v>PROTO</v>
      </c>
      <c r="F1918" s="2" t="str">
        <f>'FICHE PRODUIT'!$E$5071</f>
        <v>Page 142</v>
      </c>
      <c r="G1918" s="2" t="str">
        <f>'FICHE PRODUIT'!$E$5072</f>
        <v xml:space="preserve">TO DO </v>
      </c>
      <c r="H1918" s="122" t="str">
        <f>'FICHE PRODUIT'!$E$5073</f>
        <v>OCEAN SURPLUS</v>
      </c>
      <c r="I1918" s="2" t="b">
        <f>'FICHE PRODUIT'!$E$5075</f>
        <v>0</v>
      </c>
      <c r="J1918" s="2" t="str">
        <f>'FICHE PRODUIT'!$E$5077</f>
        <v xml:space="preserve"> Pièce à manche </v>
      </c>
      <c r="K1918" s="2" t="str">
        <f>'FICHE PRODUIT'!$E$5078</f>
        <v xml:space="preserve"> Manteau </v>
      </c>
      <c r="L1918" s="4">
        <f>'FICHE PRODUIT'!$E$5080</f>
        <v>107</v>
      </c>
      <c r="M1918" s="4">
        <f>'FICHE PRODUIT'!$E$5081</f>
        <v>59.42</v>
      </c>
      <c r="N1918" s="4">
        <f>'FICHE PRODUIT'!$E$5083</f>
        <v>166.42000000000002</v>
      </c>
      <c r="O1918" s="4">
        <f>'FICHE PRODUIT'!$E$5084</f>
        <v>4.1761807475063089</v>
      </c>
      <c r="P1918" s="4">
        <f>'FICHE PRODUIT'!$E$5086</f>
        <v>695</v>
      </c>
      <c r="Q1918" s="4">
        <f>'FICHE PRODUIT'!$E$5087</f>
        <v>278</v>
      </c>
      <c r="R1918" s="4">
        <f>'FICHE PRODUIT'!$E$5088</f>
        <v>315.90909090909088</v>
      </c>
      <c r="S1918" s="122">
        <f>'FICHE PRODUIT'!$E$5089</f>
        <v>0</v>
      </c>
      <c r="T1918" s="2">
        <f>'FICHE PRODUIT'!A5096</f>
        <v>0</v>
      </c>
      <c r="U1918" s="2">
        <f>'FICHE PRODUIT'!B5096</f>
        <v>0</v>
      </c>
      <c r="V1918" s="2">
        <f>'FICHE PRODUIT'!C5096</f>
        <v>0</v>
      </c>
      <c r="W1918" s="2">
        <f>'FICHE PRODUIT'!D5096</f>
        <v>0</v>
      </c>
      <c r="X1918" s="2">
        <f>'FICHE PRODUIT'!E5096</f>
        <v>0</v>
      </c>
      <c r="Y1918" s="2">
        <f>'FICHE PRODUIT'!F5096</f>
        <v>0</v>
      </c>
      <c r="Z1918" s="2">
        <f>'FICHE PRODUIT'!G5096</f>
        <v>0</v>
      </c>
      <c r="AA1918" s="2">
        <f>'FICHE PRODUIT'!H5096</f>
        <v>0</v>
      </c>
    </row>
    <row r="1919" spans="1:27" x14ac:dyDescent="0.2">
      <c r="A1919" s="7" t="str">
        <f>'FICHE PRODUIT'!$A$5067</f>
        <v xml:space="preserve">RAIN X </v>
      </c>
      <c r="B1919" s="2" t="str">
        <f>'FICHE PRODUIT'!$H$5067</f>
        <v>Kaki / Brown</v>
      </c>
      <c r="C1919" s="2" t="str">
        <f>'FICHE PRODUIT'!$S$5067</f>
        <v>W26-27</v>
      </c>
      <c r="D1919" s="2">
        <f>'FICHE PRODUIT'!$Q$5067</f>
        <v>0</v>
      </c>
      <c r="E1919" s="2" t="str">
        <f>'FICHE PRODUIT'!$S$5069</f>
        <v>PROTO</v>
      </c>
      <c r="F1919" s="2" t="str">
        <f>'FICHE PRODUIT'!$E$5071</f>
        <v>Page 142</v>
      </c>
      <c r="G1919" s="2" t="str">
        <f>'FICHE PRODUIT'!$E$5072</f>
        <v xml:space="preserve">TO DO </v>
      </c>
      <c r="H1919" s="122" t="str">
        <f>'FICHE PRODUIT'!$E$5073</f>
        <v>OCEAN SURPLUS</v>
      </c>
      <c r="I1919" s="2" t="b">
        <f>'FICHE PRODUIT'!$E$5075</f>
        <v>0</v>
      </c>
      <c r="J1919" s="2" t="str">
        <f>'FICHE PRODUIT'!$E$5077</f>
        <v xml:space="preserve"> Pièce à manche </v>
      </c>
      <c r="K1919" s="2" t="str">
        <f>'FICHE PRODUIT'!$E$5078</f>
        <v xml:space="preserve"> Manteau </v>
      </c>
      <c r="L1919" s="4">
        <f>'FICHE PRODUIT'!$E$5080</f>
        <v>107</v>
      </c>
      <c r="M1919" s="4">
        <f>'FICHE PRODUIT'!$E$5081</f>
        <v>59.42</v>
      </c>
      <c r="N1919" s="4">
        <f>'FICHE PRODUIT'!$E$5083</f>
        <v>166.42000000000002</v>
      </c>
      <c r="O1919" s="4">
        <f>'FICHE PRODUIT'!$E$5084</f>
        <v>4.1761807475063089</v>
      </c>
      <c r="P1919" s="4">
        <f>'FICHE PRODUIT'!$E$5086</f>
        <v>695</v>
      </c>
      <c r="Q1919" s="4">
        <f>'FICHE PRODUIT'!$E$5087</f>
        <v>278</v>
      </c>
      <c r="R1919" s="4">
        <f>'FICHE PRODUIT'!$E$5088</f>
        <v>315.90909090909088</v>
      </c>
      <c r="S1919" s="122">
        <f>'FICHE PRODUIT'!$E$5089</f>
        <v>0</v>
      </c>
      <c r="T1919" s="2">
        <f>'FICHE PRODUIT'!A5097</f>
        <v>0</v>
      </c>
      <c r="U1919" s="2">
        <f>'FICHE PRODUIT'!B5097</f>
        <v>0</v>
      </c>
      <c r="V1919" s="2">
        <f>'FICHE PRODUIT'!C5097</f>
        <v>0</v>
      </c>
      <c r="W1919" s="2">
        <f>'FICHE PRODUIT'!D5097</f>
        <v>0</v>
      </c>
      <c r="X1919" s="2">
        <f>'FICHE PRODUIT'!E5097</f>
        <v>0</v>
      </c>
      <c r="Y1919" s="2">
        <f>'FICHE PRODUIT'!F5097</f>
        <v>0</v>
      </c>
      <c r="Z1919" s="2">
        <f>'FICHE PRODUIT'!G5097</f>
        <v>0</v>
      </c>
      <c r="AA1919" s="2">
        <f>'FICHE PRODUIT'!H5097</f>
        <v>0</v>
      </c>
    </row>
    <row r="1920" spans="1:27" x14ac:dyDescent="0.2">
      <c r="A1920" s="7" t="str">
        <f>'FICHE PRODUIT'!$A$5067</f>
        <v xml:space="preserve">RAIN X </v>
      </c>
      <c r="B1920" s="2" t="str">
        <f>'FICHE PRODUIT'!$H$5067</f>
        <v>Kaki / Brown</v>
      </c>
      <c r="C1920" s="2" t="str">
        <f>'FICHE PRODUIT'!$S$5067</f>
        <v>W26-27</v>
      </c>
      <c r="D1920" s="2">
        <f>'FICHE PRODUIT'!$Q$5067</f>
        <v>0</v>
      </c>
      <c r="E1920" s="2" t="str">
        <f>'FICHE PRODUIT'!$S$5069</f>
        <v>PROTO</v>
      </c>
      <c r="F1920" s="2" t="str">
        <f>'FICHE PRODUIT'!$E$5071</f>
        <v>Page 142</v>
      </c>
      <c r="G1920" s="2" t="str">
        <f>'FICHE PRODUIT'!$E$5072</f>
        <v xml:space="preserve">TO DO </v>
      </c>
      <c r="H1920" s="122" t="str">
        <f>'FICHE PRODUIT'!$E$5073</f>
        <v>OCEAN SURPLUS</v>
      </c>
      <c r="I1920" s="2" t="b">
        <f>'FICHE PRODUIT'!$E$5075</f>
        <v>0</v>
      </c>
      <c r="J1920" s="2" t="str">
        <f>'FICHE PRODUIT'!$E$5077</f>
        <v xml:space="preserve"> Pièce à manche </v>
      </c>
      <c r="K1920" s="2" t="str">
        <f>'FICHE PRODUIT'!$E$5078</f>
        <v xml:space="preserve"> Manteau </v>
      </c>
      <c r="L1920" s="4">
        <f>'FICHE PRODUIT'!$E$5080</f>
        <v>107</v>
      </c>
      <c r="M1920" s="4">
        <f>'FICHE PRODUIT'!$E$5081</f>
        <v>59.42</v>
      </c>
      <c r="N1920" s="4">
        <f>'FICHE PRODUIT'!$E$5083</f>
        <v>166.42000000000002</v>
      </c>
      <c r="O1920" s="4">
        <f>'FICHE PRODUIT'!$E$5084</f>
        <v>4.1761807475063089</v>
      </c>
      <c r="P1920" s="4">
        <f>'FICHE PRODUIT'!$E$5086</f>
        <v>695</v>
      </c>
      <c r="Q1920" s="4">
        <f>'FICHE PRODUIT'!$E$5087</f>
        <v>278</v>
      </c>
      <c r="R1920" s="4">
        <f>'FICHE PRODUIT'!$E$5088</f>
        <v>315.90909090909088</v>
      </c>
      <c r="S1920" s="122">
        <f>'FICHE PRODUIT'!$E$5089</f>
        <v>0</v>
      </c>
      <c r="T1920" s="2">
        <f>'FICHE PRODUIT'!A5098</f>
        <v>0</v>
      </c>
      <c r="U1920" s="2">
        <f>'FICHE PRODUIT'!B5098</f>
        <v>0</v>
      </c>
      <c r="V1920" s="2">
        <f>'FICHE PRODUIT'!C5098</f>
        <v>0</v>
      </c>
      <c r="W1920" s="2">
        <f>'FICHE PRODUIT'!D5098</f>
        <v>0</v>
      </c>
      <c r="X1920" s="2">
        <f>'FICHE PRODUIT'!E5098</f>
        <v>0</v>
      </c>
      <c r="Y1920" s="2">
        <f>'FICHE PRODUIT'!F5098</f>
        <v>0</v>
      </c>
      <c r="Z1920" s="2">
        <f>'FICHE PRODUIT'!G5098</f>
        <v>0</v>
      </c>
      <c r="AA1920" s="2">
        <f>'FICHE PRODUIT'!H5098</f>
        <v>0</v>
      </c>
    </row>
    <row r="1921" spans="1:27" x14ac:dyDescent="0.2">
      <c r="A1921" s="7" t="str">
        <f>'FICHE PRODUIT'!$A$5067</f>
        <v xml:space="preserve">RAIN X </v>
      </c>
      <c r="B1921" s="2" t="str">
        <f>'FICHE PRODUIT'!$H$5067</f>
        <v>Kaki / Brown</v>
      </c>
      <c r="C1921" s="2" t="str">
        <f>'FICHE PRODUIT'!$S$5067</f>
        <v>W26-27</v>
      </c>
      <c r="D1921" s="2">
        <f>'FICHE PRODUIT'!$Q$5067</f>
        <v>0</v>
      </c>
      <c r="E1921" s="2" t="str">
        <f>'FICHE PRODUIT'!$S$5069</f>
        <v>PROTO</v>
      </c>
      <c r="F1921" s="2" t="str">
        <f>'FICHE PRODUIT'!$E$5071</f>
        <v>Page 142</v>
      </c>
      <c r="G1921" s="2" t="str">
        <f>'FICHE PRODUIT'!$E$5072</f>
        <v xml:space="preserve">TO DO </v>
      </c>
      <c r="H1921" s="122" t="str">
        <f>'FICHE PRODUIT'!$E$5073</f>
        <v>OCEAN SURPLUS</v>
      </c>
      <c r="I1921" s="2" t="b">
        <f>'FICHE PRODUIT'!$E$5075</f>
        <v>0</v>
      </c>
      <c r="J1921" s="2" t="str">
        <f>'FICHE PRODUIT'!$E$5077</f>
        <v xml:space="preserve"> Pièce à manche </v>
      </c>
      <c r="K1921" s="2" t="str">
        <f>'FICHE PRODUIT'!$E$5078</f>
        <v xml:space="preserve"> Manteau </v>
      </c>
      <c r="L1921" s="4">
        <f>'FICHE PRODUIT'!$E$5080</f>
        <v>107</v>
      </c>
      <c r="M1921" s="4">
        <f>'FICHE PRODUIT'!$E$5081</f>
        <v>59.42</v>
      </c>
      <c r="N1921" s="4">
        <f>'FICHE PRODUIT'!$E$5083</f>
        <v>166.42000000000002</v>
      </c>
      <c r="O1921" s="4">
        <f>'FICHE PRODUIT'!$E$5084</f>
        <v>4.1761807475063089</v>
      </c>
      <c r="P1921" s="4">
        <f>'FICHE PRODUIT'!$E$5086</f>
        <v>695</v>
      </c>
      <c r="Q1921" s="4">
        <f>'FICHE PRODUIT'!$E$5087</f>
        <v>278</v>
      </c>
      <c r="R1921" s="4">
        <f>'FICHE PRODUIT'!$E$5088</f>
        <v>315.90909090909088</v>
      </c>
      <c r="S1921" s="122">
        <f>'FICHE PRODUIT'!$E$5089</f>
        <v>0</v>
      </c>
      <c r="T1921" s="2">
        <f>'FICHE PRODUIT'!A5099</f>
        <v>0</v>
      </c>
      <c r="U1921" s="2">
        <f>'FICHE PRODUIT'!B5099</f>
        <v>0</v>
      </c>
      <c r="V1921" s="2">
        <f>'FICHE PRODUIT'!C5099</f>
        <v>0</v>
      </c>
      <c r="W1921" s="2">
        <f>'FICHE PRODUIT'!D5099</f>
        <v>0</v>
      </c>
      <c r="X1921" s="2">
        <f>'FICHE PRODUIT'!E5099</f>
        <v>0</v>
      </c>
      <c r="Y1921" s="2">
        <f>'FICHE PRODUIT'!F5099</f>
        <v>0</v>
      </c>
      <c r="Z1921" s="2">
        <f>'FICHE PRODUIT'!G5099</f>
        <v>0</v>
      </c>
      <c r="AA1921" s="2">
        <f>'FICHE PRODUIT'!H5099</f>
        <v>0</v>
      </c>
    </row>
    <row r="1922" spans="1:27" x14ac:dyDescent="0.2">
      <c r="A1922" s="7" t="str">
        <f>'FICHE PRODUIT'!$A$5067</f>
        <v xml:space="preserve">RAIN X </v>
      </c>
      <c r="B1922" s="2" t="str">
        <f>'FICHE PRODUIT'!$H$5067</f>
        <v>Kaki / Brown</v>
      </c>
      <c r="C1922" s="2" t="str">
        <f>'FICHE PRODUIT'!$S$5067</f>
        <v>W26-27</v>
      </c>
      <c r="D1922" s="2">
        <f>'FICHE PRODUIT'!$Q$5067</f>
        <v>0</v>
      </c>
      <c r="E1922" s="2" t="str">
        <f>'FICHE PRODUIT'!$S$5069</f>
        <v>PROTO</v>
      </c>
      <c r="F1922" s="2" t="str">
        <f>'FICHE PRODUIT'!$E$5071</f>
        <v>Page 142</v>
      </c>
      <c r="G1922" s="2" t="str">
        <f>'FICHE PRODUIT'!$E$5072</f>
        <v xml:space="preserve">TO DO </v>
      </c>
      <c r="H1922" s="122" t="str">
        <f>'FICHE PRODUIT'!$E$5073</f>
        <v>OCEAN SURPLUS</v>
      </c>
      <c r="I1922" s="2" t="b">
        <f>'FICHE PRODUIT'!$E$5075</f>
        <v>0</v>
      </c>
      <c r="J1922" s="2" t="str">
        <f>'FICHE PRODUIT'!$E$5077</f>
        <v xml:space="preserve"> Pièce à manche </v>
      </c>
      <c r="K1922" s="2" t="str">
        <f>'FICHE PRODUIT'!$E$5078</f>
        <v xml:space="preserve"> Manteau </v>
      </c>
      <c r="L1922" s="4">
        <f>'FICHE PRODUIT'!$E$5080</f>
        <v>107</v>
      </c>
      <c r="M1922" s="4">
        <f>'FICHE PRODUIT'!$E$5081</f>
        <v>59.42</v>
      </c>
      <c r="N1922" s="4">
        <f>'FICHE PRODUIT'!$E$5083</f>
        <v>166.42000000000002</v>
      </c>
      <c r="O1922" s="4">
        <f>'FICHE PRODUIT'!$E$5084</f>
        <v>4.1761807475063089</v>
      </c>
      <c r="P1922" s="4">
        <f>'FICHE PRODUIT'!$E$5086</f>
        <v>695</v>
      </c>
      <c r="Q1922" s="4">
        <f>'FICHE PRODUIT'!$E$5087</f>
        <v>278</v>
      </c>
      <c r="R1922" s="4">
        <f>'FICHE PRODUIT'!$E$5088</f>
        <v>315.90909090909088</v>
      </c>
      <c r="S1922" s="122">
        <f>'FICHE PRODUIT'!$E$5089</f>
        <v>0</v>
      </c>
      <c r="T1922" s="2">
        <f>'FICHE PRODUIT'!A5100</f>
        <v>0</v>
      </c>
      <c r="U1922" s="2">
        <f>'FICHE PRODUIT'!B5100</f>
        <v>0</v>
      </c>
      <c r="V1922" s="2">
        <f>'FICHE PRODUIT'!C5100</f>
        <v>0</v>
      </c>
      <c r="W1922" s="2">
        <f>'FICHE PRODUIT'!D5100</f>
        <v>0</v>
      </c>
      <c r="X1922" s="2">
        <f>'FICHE PRODUIT'!E5100</f>
        <v>0</v>
      </c>
      <c r="Y1922" s="2">
        <f>'FICHE PRODUIT'!F5100</f>
        <v>0</v>
      </c>
      <c r="Z1922" s="2">
        <f>'FICHE PRODUIT'!G5100</f>
        <v>0</v>
      </c>
      <c r="AA1922" s="2">
        <f>'FICHE PRODUIT'!H5100</f>
        <v>0</v>
      </c>
    </row>
    <row r="1923" spans="1:27" x14ac:dyDescent="0.2">
      <c r="A1923" s="7" t="str">
        <f>'FICHE PRODUIT'!$A$5067</f>
        <v xml:space="preserve">RAIN X </v>
      </c>
      <c r="B1923" s="2" t="str">
        <f>'FICHE PRODUIT'!$H$5067</f>
        <v>Kaki / Brown</v>
      </c>
      <c r="C1923" s="2" t="str">
        <f>'FICHE PRODUIT'!$S$5067</f>
        <v>W26-27</v>
      </c>
      <c r="D1923" s="2">
        <f>'FICHE PRODUIT'!$Q$5067</f>
        <v>0</v>
      </c>
      <c r="E1923" s="2" t="str">
        <f>'FICHE PRODUIT'!$S$5069</f>
        <v>PROTO</v>
      </c>
      <c r="F1923" s="2" t="str">
        <f>'FICHE PRODUIT'!$E$5071</f>
        <v>Page 142</v>
      </c>
      <c r="G1923" s="2" t="str">
        <f>'FICHE PRODUIT'!$E$5072</f>
        <v xml:space="preserve">TO DO </v>
      </c>
      <c r="H1923" s="122" t="str">
        <f>'FICHE PRODUIT'!$E$5073</f>
        <v>OCEAN SURPLUS</v>
      </c>
      <c r="I1923" s="2" t="b">
        <f>'FICHE PRODUIT'!$E$5075</f>
        <v>0</v>
      </c>
      <c r="J1923" s="2" t="str">
        <f>'FICHE PRODUIT'!$E$5077</f>
        <v xml:space="preserve"> Pièce à manche </v>
      </c>
      <c r="K1923" s="2" t="str">
        <f>'FICHE PRODUIT'!$E$5078</f>
        <v xml:space="preserve"> Manteau </v>
      </c>
      <c r="L1923" s="4">
        <f>'FICHE PRODUIT'!$E$5080</f>
        <v>107</v>
      </c>
      <c r="M1923" s="4">
        <f>'FICHE PRODUIT'!$E$5081</f>
        <v>59.42</v>
      </c>
      <c r="N1923" s="4">
        <f>'FICHE PRODUIT'!$E$5083</f>
        <v>166.42000000000002</v>
      </c>
      <c r="O1923" s="4">
        <f>'FICHE PRODUIT'!$E$5084</f>
        <v>4.1761807475063089</v>
      </c>
      <c r="P1923" s="4">
        <f>'FICHE PRODUIT'!$E$5086</f>
        <v>695</v>
      </c>
      <c r="Q1923" s="4">
        <f>'FICHE PRODUIT'!$E$5087</f>
        <v>278</v>
      </c>
      <c r="R1923" s="4">
        <f>'FICHE PRODUIT'!$E$5088</f>
        <v>315.90909090909088</v>
      </c>
      <c r="S1923" s="122">
        <f>'FICHE PRODUIT'!$E$5089</f>
        <v>0</v>
      </c>
      <c r="T1923" s="2">
        <f>'FICHE PRODUIT'!A5101</f>
        <v>0</v>
      </c>
      <c r="U1923" s="2">
        <f>'FICHE PRODUIT'!B5101</f>
        <v>0</v>
      </c>
      <c r="V1923" s="2">
        <f>'FICHE PRODUIT'!C5101</f>
        <v>0</v>
      </c>
      <c r="W1923" s="2">
        <f>'FICHE PRODUIT'!D5101</f>
        <v>0</v>
      </c>
      <c r="X1923" s="2">
        <f>'FICHE PRODUIT'!E5101</f>
        <v>0</v>
      </c>
      <c r="Y1923" s="2">
        <f>'FICHE PRODUIT'!F5101</f>
        <v>0</v>
      </c>
      <c r="Z1923" s="2">
        <f>'FICHE PRODUIT'!G5101</f>
        <v>0</v>
      </c>
      <c r="AA1923" s="2">
        <f>'FICHE PRODUIT'!H5101</f>
        <v>0</v>
      </c>
    </row>
    <row r="1924" spans="1:27" x14ac:dyDescent="0.2">
      <c r="A1924" s="7" t="str">
        <f>'FICHE PRODUIT'!$A$5067</f>
        <v xml:space="preserve">RAIN X </v>
      </c>
      <c r="B1924" s="2" t="str">
        <f>'FICHE PRODUIT'!$H$5067</f>
        <v>Kaki / Brown</v>
      </c>
      <c r="C1924" s="2" t="str">
        <f>'FICHE PRODUIT'!$S$5067</f>
        <v>W26-27</v>
      </c>
      <c r="D1924" s="2">
        <f>'FICHE PRODUIT'!$Q$5067</f>
        <v>0</v>
      </c>
      <c r="E1924" s="2" t="str">
        <f>'FICHE PRODUIT'!$S$5069</f>
        <v>PROTO</v>
      </c>
      <c r="F1924" s="2" t="str">
        <f>'FICHE PRODUIT'!$E$5071</f>
        <v>Page 142</v>
      </c>
      <c r="G1924" s="2" t="str">
        <f>'FICHE PRODUIT'!$E$5072</f>
        <v xml:space="preserve">TO DO </v>
      </c>
      <c r="H1924" s="122" t="str">
        <f>'FICHE PRODUIT'!$E$5073</f>
        <v>OCEAN SURPLUS</v>
      </c>
      <c r="I1924" s="2" t="b">
        <f>'FICHE PRODUIT'!$E$5075</f>
        <v>0</v>
      </c>
      <c r="J1924" s="2" t="str">
        <f>'FICHE PRODUIT'!$E$5077</f>
        <v xml:space="preserve"> Pièce à manche </v>
      </c>
      <c r="K1924" s="2" t="str">
        <f>'FICHE PRODUIT'!$E$5078</f>
        <v xml:space="preserve"> Manteau </v>
      </c>
      <c r="L1924" s="4">
        <f>'FICHE PRODUIT'!$E$5080</f>
        <v>107</v>
      </c>
      <c r="M1924" s="4">
        <f>'FICHE PRODUIT'!$E$5081</f>
        <v>59.42</v>
      </c>
      <c r="N1924" s="4">
        <f>'FICHE PRODUIT'!$E$5083</f>
        <v>166.42000000000002</v>
      </c>
      <c r="O1924" s="4">
        <f>'FICHE PRODUIT'!$E$5084</f>
        <v>4.1761807475063089</v>
      </c>
      <c r="P1924" s="4">
        <f>'FICHE PRODUIT'!$E$5086</f>
        <v>695</v>
      </c>
      <c r="Q1924" s="4">
        <f>'FICHE PRODUIT'!$E$5087</f>
        <v>278</v>
      </c>
      <c r="R1924" s="4">
        <f>'FICHE PRODUIT'!$E$5088</f>
        <v>315.90909090909088</v>
      </c>
      <c r="S1924" s="122">
        <f>'FICHE PRODUIT'!$E$5089</f>
        <v>0</v>
      </c>
      <c r="T1924" s="2">
        <f>'FICHE PRODUIT'!A5102</f>
        <v>0</v>
      </c>
      <c r="U1924" s="2">
        <f>'FICHE PRODUIT'!B5102</f>
        <v>0</v>
      </c>
      <c r="V1924" s="2">
        <f>'FICHE PRODUIT'!C5102</f>
        <v>0</v>
      </c>
      <c r="W1924" s="2">
        <f>'FICHE PRODUIT'!D5102</f>
        <v>0</v>
      </c>
      <c r="X1924" s="2">
        <f>'FICHE PRODUIT'!E5102</f>
        <v>0</v>
      </c>
      <c r="Y1924" s="2">
        <f>'FICHE PRODUIT'!F5102</f>
        <v>0</v>
      </c>
      <c r="Z1924" s="2">
        <f>'FICHE PRODUIT'!G5102</f>
        <v>0</v>
      </c>
      <c r="AA1924" s="2">
        <f>'FICHE PRODUIT'!H5102</f>
        <v>0</v>
      </c>
    </row>
    <row r="1925" spans="1:27" x14ac:dyDescent="0.2">
      <c r="A1925" s="7" t="str">
        <f>'FICHE PRODUIT'!$A$5067</f>
        <v xml:space="preserve">RAIN X </v>
      </c>
      <c r="B1925" s="2" t="str">
        <f>'FICHE PRODUIT'!$H$5067</f>
        <v>Kaki / Brown</v>
      </c>
      <c r="C1925" s="2" t="str">
        <f>'FICHE PRODUIT'!$S$5067</f>
        <v>W26-27</v>
      </c>
      <c r="D1925" s="2">
        <f>'FICHE PRODUIT'!$Q$5067</f>
        <v>0</v>
      </c>
      <c r="E1925" s="2" t="str">
        <f>'FICHE PRODUIT'!$S$5069</f>
        <v>PROTO</v>
      </c>
      <c r="F1925" s="2" t="str">
        <f>'FICHE PRODUIT'!$E$5071</f>
        <v>Page 142</v>
      </c>
      <c r="G1925" s="2" t="str">
        <f>'FICHE PRODUIT'!$E$5072</f>
        <v xml:space="preserve">TO DO </v>
      </c>
      <c r="H1925" s="122" t="str">
        <f>'FICHE PRODUIT'!$E$5073</f>
        <v>OCEAN SURPLUS</v>
      </c>
      <c r="I1925" s="2" t="b">
        <f>'FICHE PRODUIT'!$E$5075</f>
        <v>0</v>
      </c>
      <c r="J1925" s="2" t="str">
        <f>'FICHE PRODUIT'!$E$5077</f>
        <v xml:space="preserve"> Pièce à manche </v>
      </c>
      <c r="K1925" s="2" t="str">
        <f>'FICHE PRODUIT'!$E$5078</f>
        <v xml:space="preserve"> Manteau </v>
      </c>
      <c r="L1925" s="4">
        <f>'FICHE PRODUIT'!$E$5080</f>
        <v>107</v>
      </c>
      <c r="M1925" s="4">
        <f>'FICHE PRODUIT'!$E$5081</f>
        <v>59.42</v>
      </c>
      <c r="N1925" s="4">
        <f>'FICHE PRODUIT'!$E$5083</f>
        <v>166.42000000000002</v>
      </c>
      <c r="O1925" s="4">
        <f>'FICHE PRODUIT'!$E$5084</f>
        <v>4.1761807475063089</v>
      </c>
      <c r="P1925" s="4">
        <f>'FICHE PRODUIT'!$E$5086</f>
        <v>695</v>
      </c>
      <c r="Q1925" s="4">
        <f>'FICHE PRODUIT'!$E$5087</f>
        <v>278</v>
      </c>
      <c r="R1925" s="4">
        <f>'FICHE PRODUIT'!$E$5088</f>
        <v>315.90909090909088</v>
      </c>
      <c r="S1925" s="122">
        <f>'FICHE PRODUIT'!$E$5089</f>
        <v>0</v>
      </c>
      <c r="T1925" s="2">
        <f>'FICHE PRODUIT'!A5103</f>
        <v>0</v>
      </c>
      <c r="U1925" s="2">
        <f>'FICHE PRODUIT'!B5103</f>
        <v>0</v>
      </c>
      <c r="V1925" s="2">
        <f>'FICHE PRODUIT'!C5103</f>
        <v>0</v>
      </c>
      <c r="W1925" s="2">
        <f>'FICHE PRODUIT'!D5103</f>
        <v>0</v>
      </c>
      <c r="X1925" s="2">
        <f>'FICHE PRODUIT'!E5103</f>
        <v>0</v>
      </c>
      <c r="Y1925" s="2">
        <f>'FICHE PRODUIT'!F5103</f>
        <v>0</v>
      </c>
      <c r="Z1925" s="2">
        <f>'FICHE PRODUIT'!G5103</f>
        <v>0</v>
      </c>
      <c r="AA1925" s="2">
        <f>'FICHE PRODUIT'!H5103</f>
        <v>0</v>
      </c>
    </row>
    <row r="1926" spans="1:27" x14ac:dyDescent="0.2">
      <c r="A1926" s="7" t="str">
        <f>'FICHE PRODUIT'!$A$5067</f>
        <v xml:space="preserve">RAIN X </v>
      </c>
      <c r="B1926" s="2" t="str">
        <f>'FICHE PRODUIT'!$H$5067</f>
        <v>Kaki / Brown</v>
      </c>
      <c r="C1926" s="2" t="str">
        <f>'FICHE PRODUIT'!$S$5067</f>
        <v>W26-27</v>
      </c>
      <c r="D1926" s="2">
        <f>'FICHE PRODUIT'!$Q$5067</f>
        <v>0</v>
      </c>
      <c r="E1926" s="2" t="str">
        <f>'FICHE PRODUIT'!$S$5069</f>
        <v>PROTO</v>
      </c>
      <c r="F1926" s="2" t="str">
        <f>'FICHE PRODUIT'!$E$5071</f>
        <v>Page 142</v>
      </c>
      <c r="G1926" s="2" t="str">
        <f>'FICHE PRODUIT'!$E$5072</f>
        <v xml:space="preserve">TO DO </v>
      </c>
      <c r="H1926" s="122" t="str">
        <f>'FICHE PRODUIT'!$E$5073</f>
        <v>OCEAN SURPLUS</v>
      </c>
      <c r="I1926" s="2" t="b">
        <f>'FICHE PRODUIT'!$E$5075</f>
        <v>0</v>
      </c>
      <c r="J1926" s="2" t="str">
        <f>'FICHE PRODUIT'!$E$5077</f>
        <v xml:space="preserve"> Pièce à manche </v>
      </c>
      <c r="K1926" s="2" t="str">
        <f>'FICHE PRODUIT'!$E$5078</f>
        <v xml:space="preserve"> Manteau </v>
      </c>
      <c r="L1926" s="4">
        <f>'FICHE PRODUIT'!$E$5080</f>
        <v>107</v>
      </c>
      <c r="M1926" s="4">
        <f>'FICHE PRODUIT'!$E$5081</f>
        <v>59.42</v>
      </c>
      <c r="N1926" s="4">
        <f>'FICHE PRODUIT'!$E$5083</f>
        <v>166.42000000000002</v>
      </c>
      <c r="O1926" s="4">
        <f>'FICHE PRODUIT'!$E$5084</f>
        <v>4.1761807475063089</v>
      </c>
      <c r="P1926" s="4">
        <f>'FICHE PRODUIT'!$E$5086</f>
        <v>695</v>
      </c>
      <c r="Q1926" s="4">
        <f>'FICHE PRODUIT'!$E$5087</f>
        <v>278</v>
      </c>
      <c r="R1926" s="4">
        <f>'FICHE PRODUIT'!$E$5088</f>
        <v>315.90909090909088</v>
      </c>
      <c r="S1926" s="122">
        <f>'FICHE PRODUIT'!$E$5089</f>
        <v>0</v>
      </c>
      <c r="T1926" s="2">
        <f>'FICHE PRODUIT'!A5104</f>
        <v>0</v>
      </c>
      <c r="U1926" s="2">
        <f>'FICHE PRODUIT'!B5104</f>
        <v>0</v>
      </c>
      <c r="V1926" s="2">
        <f>'FICHE PRODUIT'!C5104</f>
        <v>0</v>
      </c>
      <c r="W1926" s="2">
        <f>'FICHE PRODUIT'!D5104</f>
        <v>0</v>
      </c>
      <c r="X1926" s="2">
        <f>'FICHE PRODUIT'!E5104</f>
        <v>0</v>
      </c>
      <c r="Y1926" s="2">
        <f>'FICHE PRODUIT'!F5104</f>
        <v>0</v>
      </c>
      <c r="Z1926" s="2">
        <f>'FICHE PRODUIT'!G5104</f>
        <v>0</v>
      </c>
      <c r="AA1926" s="2">
        <f>'FICHE PRODUIT'!H5104</f>
        <v>0</v>
      </c>
    </row>
    <row r="1927" spans="1:27" x14ac:dyDescent="0.2">
      <c r="A1927" s="7" t="str">
        <f>'FICHE PRODUIT'!$A$5067</f>
        <v xml:space="preserve">RAIN X </v>
      </c>
      <c r="B1927" s="2" t="str">
        <f>'FICHE PRODUIT'!$H$5067</f>
        <v>Kaki / Brown</v>
      </c>
      <c r="C1927" s="2" t="str">
        <f>'FICHE PRODUIT'!$S$5067</f>
        <v>W26-27</v>
      </c>
      <c r="D1927" s="2">
        <f>'FICHE PRODUIT'!$Q$5067</f>
        <v>0</v>
      </c>
      <c r="E1927" s="2" t="str">
        <f>'FICHE PRODUIT'!$S$5069</f>
        <v>PROTO</v>
      </c>
      <c r="F1927" s="2" t="str">
        <f>'FICHE PRODUIT'!$E$5071</f>
        <v>Page 142</v>
      </c>
      <c r="G1927" s="2" t="str">
        <f>'FICHE PRODUIT'!$E$5072</f>
        <v xml:space="preserve">TO DO </v>
      </c>
      <c r="H1927" s="122" t="str">
        <f>'FICHE PRODUIT'!$E$5073</f>
        <v>OCEAN SURPLUS</v>
      </c>
      <c r="I1927" s="2" t="b">
        <f>'FICHE PRODUIT'!$E$5075</f>
        <v>0</v>
      </c>
      <c r="J1927" s="2" t="str">
        <f>'FICHE PRODUIT'!$E$5077</f>
        <v xml:space="preserve"> Pièce à manche </v>
      </c>
      <c r="K1927" s="2" t="str">
        <f>'FICHE PRODUIT'!$E$5078</f>
        <v xml:space="preserve"> Manteau </v>
      </c>
      <c r="L1927" s="4">
        <f>'FICHE PRODUIT'!$E$5080</f>
        <v>107</v>
      </c>
      <c r="M1927" s="4">
        <f>'FICHE PRODUIT'!$E$5081</f>
        <v>59.42</v>
      </c>
      <c r="N1927" s="4">
        <f>'FICHE PRODUIT'!$E$5083</f>
        <v>166.42000000000002</v>
      </c>
      <c r="O1927" s="4">
        <f>'FICHE PRODUIT'!$E$5084</f>
        <v>4.1761807475063089</v>
      </c>
      <c r="P1927" s="4">
        <f>'FICHE PRODUIT'!$E$5086</f>
        <v>695</v>
      </c>
      <c r="Q1927" s="4">
        <f>'FICHE PRODUIT'!$E$5087</f>
        <v>278</v>
      </c>
      <c r="R1927" s="4">
        <f>'FICHE PRODUIT'!$E$5088</f>
        <v>315.90909090909088</v>
      </c>
      <c r="S1927" s="122">
        <f>'FICHE PRODUIT'!$E$5089</f>
        <v>0</v>
      </c>
      <c r="T1927" s="2">
        <f>'FICHE PRODUIT'!A5105</f>
        <v>0</v>
      </c>
      <c r="U1927" s="2">
        <f>'FICHE PRODUIT'!B5105</f>
        <v>0</v>
      </c>
      <c r="V1927" s="2">
        <f>'FICHE PRODUIT'!C5105</f>
        <v>0</v>
      </c>
      <c r="W1927" s="2">
        <f>'FICHE PRODUIT'!D5105</f>
        <v>0</v>
      </c>
      <c r="X1927" s="2">
        <f>'FICHE PRODUIT'!E5105</f>
        <v>0</v>
      </c>
      <c r="Y1927" s="2">
        <f>'FICHE PRODUIT'!F5105</f>
        <v>0</v>
      </c>
      <c r="Z1927" s="2">
        <f>'FICHE PRODUIT'!G5105</f>
        <v>0</v>
      </c>
      <c r="AA1927" s="2">
        <f>'FICHE PRODUIT'!H5105</f>
        <v>0</v>
      </c>
    </row>
    <row r="1928" spans="1:27" x14ac:dyDescent="0.2">
      <c r="A1928" s="7" t="str">
        <f>'FICHE PRODUIT'!$A$5067</f>
        <v xml:space="preserve">RAIN X </v>
      </c>
      <c r="B1928" s="2" t="str">
        <f>'FICHE PRODUIT'!$H$5067</f>
        <v>Kaki / Brown</v>
      </c>
      <c r="C1928" s="2" t="str">
        <f>'FICHE PRODUIT'!$S$5067</f>
        <v>W26-27</v>
      </c>
      <c r="D1928" s="2">
        <f>'FICHE PRODUIT'!$Q$5067</f>
        <v>0</v>
      </c>
      <c r="E1928" s="2" t="str">
        <f>'FICHE PRODUIT'!$S$5069</f>
        <v>PROTO</v>
      </c>
      <c r="F1928" s="2" t="str">
        <f>'FICHE PRODUIT'!$E$5071</f>
        <v>Page 142</v>
      </c>
      <c r="G1928" s="2" t="str">
        <f>'FICHE PRODUIT'!$E$5072</f>
        <v xml:space="preserve">TO DO </v>
      </c>
      <c r="H1928" s="122" t="str">
        <f>'FICHE PRODUIT'!$E$5073</f>
        <v>OCEAN SURPLUS</v>
      </c>
      <c r="I1928" s="2" t="b">
        <f>'FICHE PRODUIT'!$E$5075</f>
        <v>0</v>
      </c>
      <c r="J1928" s="2" t="str">
        <f>'FICHE PRODUIT'!$E$5077</f>
        <v xml:space="preserve"> Pièce à manche </v>
      </c>
      <c r="K1928" s="2" t="str">
        <f>'FICHE PRODUIT'!$E$5078</f>
        <v xml:space="preserve"> Manteau </v>
      </c>
      <c r="L1928" s="4">
        <f>'FICHE PRODUIT'!$E$5080</f>
        <v>107</v>
      </c>
      <c r="M1928" s="4">
        <f>'FICHE PRODUIT'!$E$5081</f>
        <v>59.42</v>
      </c>
      <c r="N1928" s="4">
        <f>'FICHE PRODUIT'!$E$5083</f>
        <v>166.42000000000002</v>
      </c>
      <c r="O1928" s="4">
        <f>'FICHE PRODUIT'!$E$5084</f>
        <v>4.1761807475063089</v>
      </c>
      <c r="P1928" s="4">
        <f>'FICHE PRODUIT'!$E$5086</f>
        <v>695</v>
      </c>
      <c r="Q1928" s="4">
        <f>'FICHE PRODUIT'!$E$5087</f>
        <v>278</v>
      </c>
      <c r="R1928" s="4">
        <f>'FICHE PRODUIT'!$E$5088</f>
        <v>315.90909090909088</v>
      </c>
      <c r="S1928" s="122">
        <f>'FICHE PRODUIT'!$E$5089</f>
        <v>0</v>
      </c>
      <c r="T1928" s="2">
        <f>'FICHE PRODUIT'!A5106</f>
        <v>0</v>
      </c>
      <c r="U1928" s="2">
        <f>'FICHE PRODUIT'!B5106</f>
        <v>0</v>
      </c>
      <c r="V1928" s="2">
        <f>'FICHE PRODUIT'!C5106</f>
        <v>0</v>
      </c>
      <c r="W1928" s="2">
        <f>'FICHE PRODUIT'!D5106</f>
        <v>1</v>
      </c>
      <c r="X1928" s="2">
        <f>'FICHE PRODUIT'!E5106</f>
        <v>30</v>
      </c>
      <c r="Y1928" s="2">
        <f>'FICHE PRODUIT'!F5106</f>
        <v>20</v>
      </c>
      <c r="Z1928" s="2">
        <f>'FICHE PRODUIT'!G5106</f>
        <v>20</v>
      </c>
      <c r="AA1928" s="2">
        <f>'FICHE PRODUIT'!H5106</f>
        <v>600</v>
      </c>
    </row>
    <row r="1929" spans="1:27" x14ac:dyDescent="0.2">
      <c r="A1929" s="7" t="str">
        <f>'FICHE PRODUIT'!$A$5067</f>
        <v xml:space="preserve">RAIN X </v>
      </c>
      <c r="B1929" s="2" t="str">
        <f>'FICHE PRODUIT'!$H$5067</f>
        <v>Kaki / Brown</v>
      </c>
      <c r="C1929" s="2" t="str">
        <f>'FICHE PRODUIT'!$S$5067</f>
        <v>W26-27</v>
      </c>
      <c r="D1929" s="2">
        <f>'FICHE PRODUIT'!$Q$5067</f>
        <v>0</v>
      </c>
      <c r="E1929" s="2" t="str">
        <f>'FICHE PRODUIT'!$S$5069</f>
        <v>PROTO</v>
      </c>
      <c r="F1929" s="2" t="str">
        <f>'FICHE PRODUIT'!$E$5071</f>
        <v>Page 142</v>
      </c>
      <c r="G1929" s="2" t="str">
        <f>'FICHE PRODUIT'!$E$5072</f>
        <v xml:space="preserve">TO DO </v>
      </c>
      <c r="H1929" s="122" t="str">
        <f>'FICHE PRODUIT'!$E$5073</f>
        <v>OCEAN SURPLUS</v>
      </c>
      <c r="I1929" s="2" t="b">
        <f>'FICHE PRODUIT'!$E$5075</f>
        <v>0</v>
      </c>
      <c r="J1929" s="2" t="str">
        <f>'FICHE PRODUIT'!$E$5077</f>
        <v xml:space="preserve"> Pièce à manche </v>
      </c>
      <c r="K1929" s="2" t="str">
        <f>'FICHE PRODUIT'!$E$5078</f>
        <v xml:space="preserve"> Manteau </v>
      </c>
      <c r="L1929" s="4">
        <f>'FICHE PRODUIT'!$E$5080</f>
        <v>107</v>
      </c>
      <c r="M1929" s="4">
        <f>'FICHE PRODUIT'!$E$5081</f>
        <v>59.42</v>
      </c>
      <c r="N1929" s="4">
        <f>'FICHE PRODUIT'!$E$5083</f>
        <v>166.42000000000002</v>
      </c>
      <c r="O1929" s="4">
        <f>'FICHE PRODUIT'!$E$5084</f>
        <v>4.1761807475063089</v>
      </c>
      <c r="P1929" s="4">
        <f>'FICHE PRODUIT'!$E$5086</f>
        <v>695</v>
      </c>
      <c r="Q1929" s="4">
        <f>'FICHE PRODUIT'!$E$5087</f>
        <v>278</v>
      </c>
      <c r="R1929" s="4">
        <f>'FICHE PRODUIT'!$E$5088</f>
        <v>315.90909090909088</v>
      </c>
      <c r="S1929" s="122">
        <f>'FICHE PRODUIT'!$E$5089</f>
        <v>0</v>
      </c>
      <c r="T1929" s="2" t="str">
        <f>'FICHE PRODUIT'!A5107</f>
        <v>Frais externe</v>
      </c>
      <c r="U1929" s="2" t="str">
        <f>'FICHE PRODUIT'!B5107</f>
        <v>Transport</v>
      </c>
      <c r="V1929" s="2" t="str">
        <f>'FICHE PRODUIT'!C5107</f>
        <v xml:space="preserve">Européen </v>
      </c>
      <c r="W1929" s="2">
        <f>'FICHE PRODUIT'!D5107</f>
        <v>1</v>
      </c>
      <c r="X1929" s="2">
        <f>'FICHE PRODUIT'!E5107</f>
        <v>30</v>
      </c>
      <c r="Y1929" s="2">
        <f>'FICHE PRODUIT'!F5107</f>
        <v>2</v>
      </c>
      <c r="Z1929" s="2">
        <f>'FICHE PRODUIT'!G5107</f>
        <v>2</v>
      </c>
      <c r="AA1929" s="2">
        <f>'FICHE PRODUIT'!H5107</f>
        <v>60</v>
      </c>
    </row>
    <row r="1930" spans="1:27" x14ac:dyDescent="0.2">
      <c r="A1930" s="7" t="str">
        <f>'FICHE PRODUIT'!$A$5067</f>
        <v xml:space="preserve">RAIN X </v>
      </c>
      <c r="B1930" s="2" t="str">
        <f>'FICHE PRODUIT'!$H$5067</f>
        <v>Kaki / Brown</v>
      </c>
      <c r="C1930" s="2" t="str">
        <f>'FICHE PRODUIT'!$S$5067</f>
        <v>W26-27</v>
      </c>
      <c r="D1930" s="2">
        <f>'FICHE PRODUIT'!$Q$5067</f>
        <v>0</v>
      </c>
      <c r="E1930" s="2" t="str">
        <f>'FICHE PRODUIT'!$S$5069</f>
        <v>PROTO</v>
      </c>
      <c r="F1930" s="2" t="str">
        <f>'FICHE PRODUIT'!$E$5071</f>
        <v>Page 142</v>
      </c>
      <c r="G1930" s="2" t="str">
        <f>'FICHE PRODUIT'!$E$5072</f>
        <v xml:space="preserve">TO DO </v>
      </c>
      <c r="H1930" s="122" t="str">
        <f>'FICHE PRODUIT'!$E$5073</f>
        <v>OCEAN SURPLUS</v>
      </c>
      <c r="I1930" s="2" t="b">
        <f>'FICHE PRODUIT'!$E$5075</f>
        <v>0</v>
      </c>
      <c r="J1930" s="2" t="str">
        <f>'FICHE PRODUIT'!$E$5077</f>
        <v xml:space="preserve"> Pièce à manche </v>
      </c>
      <c r="K1930" s="2" t="str">
        <f>'FICHE PRODUIT'!$E$5078</f>
        <v xml:space="preserve"> Manteau </v>
      </c>
      <c r="L1930" s="4">
        <f>'FICHE PRODUIT'!$E$5080</f>
        <v>107</v>
      </c>
      <c r="M1930" s="4">
        <f>'FICHE PRODUIT'!$E$5081</f>
        <v>59.42</v>
      </c>
      <c r="N1930" s="4">
        <f>'FICHE PRODUIT'!$E$5083</f>
        <v>166.42000000000002</v>
      </c>
      <c r="O1930" s="4">
        <f>'FICHE PRODUIT'!$E$5084</f>
        <v>4.1761807475063089</v>
      </c>
      <c r="P1930" s="4">
        <f>'FICHE PRODUIT'!$E$5086</f>
        <v>695</v>
      </c>
      <c r="Q1930" s="4">
        <f>'FICHE PRODUIT'!$E$5087</f>
        <v>278</v>
      </c>
      <c r="R1930" s="4">
        <f>'FICHE PRODUIT'!$E$5088</f>
        <v>315.90909090909088</v>
      </c>
      <c r="S1930" s="122">
        <f>'FICHE PRODUIT'!$E$5089</f>
        <v>0</v>
      </c>
      <c r="T1930" s="2" t="str">
        <f>'FICHE PRODUIT'!A5108</f>
        <v>Frais externe</v>
      </c>
      <c r="U1930" s="2" t="str">
        <f>'FICHE PRODUIT'!B5108</f>
        <v>Communication</v>
      </c>
      <c r="V1930" s="2" t="str">
        <f>'FICHE PRODUIT'!C5108</f>
        <v>Marketing</v>
      </c>
      <c r="W1930" s="2">
        <f>'FICHE PRODUIT'!D5108</f>
        <v>1</v>
      </c>
      <c r="X1930" s="2">
        <f>'FICHE PRODUIT'!E5108</f>
        <v>30</v>
      </c>
      <c r="Y1930" s="2">
        <f>'FICHE PRODUIT'!F5108</f>
        <v>0.5</v>
      </c>
      <c r="Z1930" s="2">
        <f>'FICHE PRODUIT'!G5108</f>
        <v>0.5</v>
      </c>
      <c r="AA1930" s="2">
        <f>'FICHE PRODUIT'!H5108</f>
        <v>15</v>
      </c>
    </row>
    <row r="1931" spans="1:27" x14ac:dyDescent="0.2">
      <c r="A1931" s="7" t="e">
        <f>'FICHE PRODUIT'!#REF!</f>
        <v>#REF!</v>
      </c>
      <c r="B1931" s="2" t="e">
        <f>'FICHE PRODUIT'!#REF!</f>
        <v>#REF!</v>
      </c>
      <c r="C1931" s="2" t="e">
        <f>'FICHE PRODUIT'!#REF!</f>
        <v>#REF!</v>
      </c>
      <c r="D1931" s="2" t="e">
        <f>'FICHE PRODUIT'!#REF!</f>
        <v>#REF!</v>
      </c>
      <c r="E1931" s="2" t="e">
        <f>'FICHE PRODUIT'!#REF!</f>
        <v>#REF!</v>
      </c>
      <c r="F1931" s="2" t="e">
        <f>'FICHE PRODUIT'!#REF!</f>
        <v>#REF!</v>
      </c>
      <c r="G1931" s="2" t="e">
        <f>'FICHE PRODUIT'!#REF!</f>
        <v>#REF!</v>
      </c>
      <c r="H1931" s="122" t="e">
        <f>'FICHE PRODUIT'!#REF!</f>
        <v>#REF!</v>
      </c>
      <c r="I1931" s="2" t="e">
        <f>'FICHE PRODUIT'!#REF!</f>
        <v>#REF!</v>
      </c>
      <c r="J1931" s="2" t="e">
        <f>'FICHE PRODUIT'!#REF!</f>
        <v>#REF!</v>
      </c>
      <c r="K1931" s="2" t="e">
        <f>'FICHE PRODUIT'!#REF!</f>
        <v>#REF!</v>
      </c>
      <c r="L1931" s="4" t="e">
        <f>'FICHE PRODUIT'!#REF!</f>
        <v>#REF!</v>
      </c>
      <c r="M1931" s="4" t="e">
        <f>'FICHE PRODUIT'!#REF!</f>
        <v>#REF!</v>
      </c>
      <c r="N1931" s="4" t="e">
        <f>'FICHE PRODUIT'!#REF!</f>
        <v>#REF!</v>
      </c>
      <c r="O1931" s="4" t="e">
        <f>'FICHE PRODUIT'!#REF!</f>
        <v>#REF!</v>
      </c>
      <c r="P1931" s="4" t="e">
        <f>'FICHE PRODUIT'!#REF!</f>
        <v>#REF!</v>
      </c>
      <c r="Q1931" s="4" t="e">
        <f>'FICHE PRODUIT'!#REF!</f>
        <v>#REF!</v>
      </c>
      <c r="R1931" s="4" t="e">
        <f>'FICHE PRODUIT'!#REF!</f>
        <v>#REF!</v>
      </c>
      <c r="S1931" s="122" t="e">
        <f>'FICHE PRODUIT'!#REF!</f>
        <v>#REF!</v>
      </c>
      <c r="T1931" s="2" t="e">
        <f>'FICHE PRODUIT'!#REF!</f>
        <v>#REF!</v>
      </c>
      <c r="U1931" s="2" t="e">
        <f>'FICHE PRODUIT'!#REF!</f>
        <v>#REF!</v>
      </c>
      <c r="V1931" s="2" t="e">
        <f>'FICHE PRODUIT'!#REF!</f>
        <v>#REF!</v>
      </c>
      <c r="W1931" s="2" t="e">
        <f>'FICHE PRODUIT'!#REF!</f>
        <v>#REF!</v>
      </c>
      <c r="X1931" s="2" t="e">
        <f>'FICHE PRODUIT'!#REF!</f>
        <v>#REF!</v>
      </c>
      <c r="Y1931" s="2" t="e">
        <f>'FICHE PRODUIT'!#REF!</f>
        <v>#REF!</v>
      </c>
      <c r="Z1931" s="2" t="e">
        <f>'FICHE PRODUIT'!#REF!</f>
        <v>#REF!</v>
      </c>
      <c r="AA1931" s="2" t="e">
        <f>'FICHE PRODUIT'!#REF!</f>
        <v>#REF!</v>
      </c>
    </row>
    <row r="1932" spans="1:27" x14ac:dyDescent="0.2">
      <c r="A1932" s="7" t="e">
        <f>'FICHE PRODUIT'!#REF!</f>
        <v>#REF!</v>
      </c>
      <c r="B1932" s="2" t="e">
        <f>'FICHE PRODUIT'!#REF!</f>
        <v>#REF!</v>
      </c>
      <c r="C1932" s="2" t="e">
        <f>'FICHE PRODUIT'!#REF!</f>
        <v>#REF!</v>
      </c>
      <c r="D1932" s="2" t="e">
        <f>'FICHE PRODUIT'!#REF!</f>
        <v>#REF!</v>
      </c>
      <c r="E1932" s="2" t="e">
        <f>'FICHE PRODUIT'!#REF!</f>
        <v>#REF!</v>
      </c>
      <c r="F1932" s="2" t="e">
        <f>'FICHE PRODUIT'!#REF!</f>
        <v>#REF!</v>
      </c>
      <c r="G1932" s="2" t="e">
        <f>'FICHE PRODUIT'!#REF!</f>
        <v>#REF!</v>
      </c>
      <c r="H1932" s="122" t="e">
        <f>'FICHE PRODUIT'!#REF!</f>
        <v>#REF!</v>
      </c>
      <c r="I1932" s="2" t="e">
        <f>'FICHE PRODUIT'!#REF!</f>
        <v>#REF!</v>
      </c>
      <c r="J1932" s="2" t="e">
        <f>'FICHE PRODUIT'!#REF!</f>
        <v>#REF!</v>
      </c>
      <c r="K1932" s="2" t="e">
        <f>'FICHE PRODUIT'!#REF!</f>
        <v>#REF!</v>
      </c>
      <c r="L1932" s="4" t="e">
        <f>'FICHE PRODUIT'!#REF!</f>
        <v>#REF!</v>
      </c>
      <c r="M1932" s="4" t="e">
        <f>'FICHE PRODUIT'!#REF!</f>
        <v>#REF!</v>
      </c>
      <c r="N1932" s="4" t="e">
        <f>'FICHE PRODUIT'!#REF!</f>
        <v>#REF!</v>
      </c>
      <c r="O1932" s="4" t="e">
        <f>'FICHE PRODUIT'!#REF!</f>
        <v>#REF!</v>
      </c>
      <c r="P1932" s="4" t="e">
        <f>'FICHE PRODUIT'!#REF!</f>
        <v>#REF!</v>
      </c>
      <c r="Q1932" s="4" t="e">
        <f>'FICHE PRODUIT'!#REF!</f>
        <v>#REF!</v>
      </c>
      <c r="R1932" s="4" t="e">
        <f>'FICHE PRODUIT'!#REF!</f>
        <v>#REF!</v>
      </c>
      <c r="S1932" s="122" t="e">
        <f>'FICHE PRODUIT'!#REF!</f>
        <v>#REF!</v>
      </c>
      <c r="T1932" s="2" t="e">
        <f>'FICHE PRODUIT'!#REF!</f>
        <v>#REF!</v>
      </c>
      <c r="U1932" s="2" t="e">
        <f>'FICHE PRODUIT'!#REF!</f>
        <v>#REF!</v>
      </c>
      <c r="V1932" s="2" t="e">
        <f>'FICHE PRODUIT'!#REF!</f>
        <v>#REF!</v>
      </c>
      <c r="W1932" s="2" t="e">
        <f>'FICHE PRODUIT'!#REF!</f>
        <v>#REF!</v>
      </c>
      <c r="X1932" s="2" t="e">
        <f>'FICHE PRODUIT'!#REF!</f>
        <v>#REF!</v>
      </c>
      <c r="Y1932" s="2" t="e">
        <f>'FICHE PRODUIT'!#REF!</f>
        <v>#REF!</v>
      </c>
      <c r="Z1932" s="2" t="e">
        <f>'FICHE PRODUIT'!#REF!</f>
        <v>#REF!</v>
      </c>
      <c r="AA1932" s="2" t="e">
        <f>'FICHE PRODUIT'!#REF!</f>
        <v>#REF!</v>
      </c>
    </row>
    <row r="1933" spans="1:27" x14ac:dyDescent="0.2">
      <c r="A1933" s="7" t="e">
        <f>'FICHE PRODUIT'!#REF!</f>
        <v>#REF!</v>
      </c>
      <c r="B1933" s="2" t="e">
        <f>'FICHE PRODUIT'!#REF!</f>
        <v>#REF!</v>
      </c>
      <c r="C1933" s="2" t="e">
        <f>'FICHE PRODUIT'!#REF!</f>
        <v>#REF!</v>
      </c>
      <c r="D1933" s="2" t="e">
        <f>'FICHE PRODUIT'!#REF!</f>
        <v>#REF!</v>
      </c>
      <c r="E1933" s="2" t="e">
        <f>'FICHE PRODUIT'!#REF!</f>
        <v>#REF!</v>
      </c>
      <c r="F1933" s="2" t="e">
        <f>'FICHE PRODUIT'!#REF!</f>
        <v>#REF!</v>
      </c>
      <c r="G1933" s="2" t="e">
        <f>'FICHE PRODUIT'!#REF!</f>
        <v>#REF!</v>
      </c>
      <c r="H1933" s="122" t="e">
        <f>'FICHE PRODUIT'!#REF!</f>
        <v>#REF!</v>
      </c>
      <c r="I1933" s="2" t="e">
        <f>'FICHE PRODUIT'!#REF!</f>
        <v>#REF!</v>
      </c>
      <c r="J1933" s="2" t="e">
        <f>'FICHE PRODUIT'!#REF!</f>
        <v>#REF!</v>
      </c>
      <c r="K1933" s="2" t="e">
        <f>'FICHE PRODUIT'!#REF!</f>
        <v>#REF!</v>
      </c>
      <c r="L1933" s="4" t="e">
        <f>'FICHE PRODUIT'!#REF!</f>
        <v>#REF!</v>
      </c>
      <c r="M1933" s="4" t="e">
        <f>'FICHE PRODUIT'!#REF!</f>
        <v>#REF!</v>
      </c>
      <c r="N1933" s="4" t="e">
        <f>'FICHE PRODUIT'!#REF!</f>
        <v>#REF!</v>
      </c>
      <c r="O1933" s="4" t="e">
        <f>'FICHE PRODUIT'!#REF!</f>
        <v>#REF!</v>
      </c>
      <c r="P1933" s="4" t="e">
        <f>'FICHE PRODUIT'!#REF!</f>
        <v>#REF!</v>
      </c>
      <c r="Q1933" s="4" t="e">
        <f>'FICHE PRODUIT'!#REF!</f>
        <v>#REF!</v>
      </c>
      <c r="R1933" s="4" t="e">
        <f>'FICHE PRODUIT'!#REF!</f>
        <v>#REF!</v>
      </c>
      <c r="S1933" s="122" t="e">
        <f>'FICHE PRODUIT'!#REF!</f>
        <v>#REF!</v>
      </c>
      <c r="T1933" s="2" t="e">
        <f>'FICHE PRODUIT'!#REF!</f>
        <v>#REF!</v>
      </c>
      <c r="U1933" s="2" t="e">
        <f>'FICHE PRODUIT'!#REF!</f>
        <v>#REF!</v>
      </c>
      <c r="V1933" s="2" t="e">
        <f>'FICHE PRODUIT'!#REF!</f>
        <v>#REF!</v>
      </c>
      <c r="W1933" s="2" t="e">
        <f>'FICHE PRODUIT'!#REF!</f>
        <v>#REF!</v>
      </c>
      <c r="X1933" s="2" t="e">
        <f>'FICHE PRODUIT'!#REF!</f>
        <v>#REF!</v>
      </c>
      <c r="Y1933" s="2" t="e">
        <f>'FICHE PRODUIT'!#REF!</f>
        <v>#REF!</v>
      </c>
      <c r="Z1933" s="2" t="e">
        <f>'FICHE PRODUIT'!#REF!</f>
        <v>#REF!</v>
      </c>
      <c r="AA1933" s="2" t="e">
        <f>'FICHE PRODUIT'!#REF!</f>
        <v>#REF!</v>
      </c>
    </row>
    <row r="1934" spans="1:27" x14ac:dyDescent="0.2">
      <c r="A1934" s="7" t="e">
        <f>'FICHE PRODUIT'!#REF!</f>
        <v>#REF!</v>
      </c>
      <c r="B1934" s="2" t="e">
        <f>'FICHE PRODUIT'!#REF!</f>
        <v>#REF!</v>
      </c>
      <c r="C1934" s="2" t="e">
        <f>'FICHE PRODUIT'!#REF!</f>
        <v>#REF!</v>
      </c>
      <c r="D1934" s="2" t="e">
        <f>'FICHE PRODUIT'!#REF!</f>
        <v>#REF!</v>
      </c>
      <c r="E1934" s="2" t="e">
        <f>'FICHE PRODUIT'!#REF!</f>
        <v>#REF!</v>
      </c>
      <c r="F1934" s="2" t="e">
        <f>'FICHE PRODUIT'!#REF!</f>
        <v>#REF!</v>
      </c>
      <c r="G1934" s="2" t="e">
        <f>'FICHE PRODUIT'!#REF!</f>
        <v>#REF!</v>
      </c>
      <c r="H1934" s="122" t="e">
        <f>'FICHE PRODUIT'!#REF!</f>
        <v>#REF!</v>
      </c>
      <c r="I1934" s="2" t="e">
        <f>'FICHE PRODUIT'!#REF!</f>
        <v>#REF!</v>
      </c>
      <c r="J1934" s="2" t="e">
        <f>'FICHE PRODUIT'!#REF!</f>
        <v>#REF!</v>
      </c>
      <c r="K1934" s="2" t="e">
        <f>'FICHE PRODUIT'!#REF!</f>
        <v>#REF!</v>
      </c>
      <c r="L1934" s="4" t="e">
        <f>'FICHE PRODUIT'!#REF!</f>
        <v>#REF!</v>
      </c>
      <c r="M1934" s="4" t="e">
        <f>'FICHE PRODUIT'!#REF!</f>
        <v>#REF!</v>
      </c>
      <c r="N1934" s="4" t="e">
        <f>'FICHE PRODUIT'!#REF!</f>
        <v>#REF!</v>
      </c>
      <c r="O1934" s="4" t="e">
        <f>'FICHE PRODUIT'!#REF!</f>
        <v>#REF!</v>
      </c>
      <c r="P1934" s="4" t="e">
        <f>'FICHE PRODUIT'!#REF!</f>
        <v>#REF!</v>
      </c>
      <c r="Q1934" s="4" t="e">
        <f>'FICHE PRODUIT'!#REF!</f>
        <v>#REF!</v>
      </c>
      <c r="R1934" s="4" t="e">
        <f>'FICHE PRODUIT'!#REF!</f>
        <v>#REF!</v>
      </c>
      <c r="S1934" s="122" t="e">
        <f>'FICHE PRODUIT'!#REF!</f>
        <v>#REF!</v>
      </c>
      <c r="T1934" s="2" t="e">
        <f>'FICHE PRODUIT'!#REF!</f>
        <v>#REF!</v>
      </c>
      <c r="U1934" s="2" t="e">
        <f>'FICHE PRODUIT'!#REF!</f>
        <v>#REF!</v>
      </c>
      <c r="V1934" s="2" t="e">
        <f>'FICHE PRODUIT'!#REF!</f>
        <v>#REF!</v>
      </c>
      <c r="W1934" s="2" t="e">
        <f>'FICHE PRODUIT'!#REF!</f>
        <v>#REF!</v>
      </c>
      <c r="X1934" s="2" t="e">
        <f>'FICHE PRODUIT'!#REF!</f>
        <v>#REF!</v>
      </c>
      <c r="Y1934" s="2" t="e">
        <f>'FICHE PRODUIT'!#REF!</f>
        <v>#REF!</v>
      </c>
      <c r="Z1934" s="2" t="e">
        <f>'FICHE PRODUIT'!#REF!</f>
        <v>#REF!</v>
      </c>
      <c r="AA1934" s="2" t="e">
        <f>'FICHE PRODUIT'!#REF!</f>
        <v>#REF!</v>
      </c>
    </row>
    <row r="1935" spans="1:27" x14ac:dyDescent="0.2">
      <c r="A1935" s="7" t="e">
        <f>'FICHE PRODUIT'!#REF!</f>
        <v>#REF!</v>
      </c>
      <c r="B1935" s="2" t="e">
        <f>'FICHE PRODUIT'!#REF!</f>
        <v>#REF!</v>
      </c>
      <c r="C1935" s="2" t="e">
        <f>'FICHE PRODUIT'!#REF!</f>
        <v>#REF!</v>
      </c>
      <c r="D1935" s="2" t="e">
        <f>'FICHE PRODUIT'!#REF!</f>
        <v>#REF!</v>
      </c>
      <c r="E1935" s="2" t="e">
        <f>'FICHE PRODUIT'!#REF!</f>
        <v>#REF!</v>
      </c>
      <c r="F1935" s="2" t="e">
        <f>'FICHE PRODUIT'!#REF!</f>
        <v>#REF!</v>
      </c>
      <c r="G1935" s="2" t="e">
        <f>'FICHE PRODUIT'!#REF!</f>
        <v>#REF!</v>
      </c>
      <c r="H1935" s="122" t="e">
        <f>'FICHE PRODUIT'!#REF!</f>
        <v>#REF!</v>
      </c>
      <c r="I1935" s="2" t="e">
        <f>'FICHE PRODUIT'!#REF!</f>
        <v>#REF!</v>
      </c>
      <c r="J1935" s="2" t="e">
        <f>'FICHE PRODUIT'!#REF!</f>
        <v>#REF!</v>
      </c>
      <c r="K1935" s="2" t="e">
        <f>'FICHE PRODUIT'!#REF!</f>
        <v>#REF!</v>
      </c>
      <c r="L1935" s="4" t="e">
        <f>'FICHE PRODUIT'!#REF!</f>
        <v>#REF!</v>
      </c>
      <c r="M1935" s="4" t="e">
        <f>'FICHE PRODUIT'!#REF!</f>
        <v>#REF!</v>
      </c>
      <c r="N1935" s="4" t="e">
        <f>'FICHE PRODUIT'!#REF!</f>
        <v>#REF!</v>
      </c>
      <c r="O1935" s="4" t="e">
        <f>'FICHE PRODUIT'!#REF!</f>
        <v>#REF!</v>
      </c>
      <c r="P1935" s="4" t="e">
        <f>'FICHE PRODUIT'!#REF!</f>
        <v>#REF!</v>
      </c>
      <c r="Q1935" s="4" t="e">
        <f>'FICHE PRODUIT'!#REF!</f>
        <v>#REF!</v>
      </c>
      <c r="R1935" s="4" t="e">
        <f>'FICHE PRODUIT'!#REF!</f>
        <v>#REF!</v>
      </c>
      <c r="S1935" s="122" t="e">
        <f>'FICHE PRODUIT'!#REF!</f>
        <v>#REF!</v>
      </c>
      <c r="T1935" s="2" t="e">
        <f>'FICHE PRODUIT'!#REF!</f>
        <v>#REF!</v>
      </c>
      <c r="U1935" s="2" t="e">
        <f>'FICHE PRODUIT'!#REF!</f>
        <v>#REF!</v>
      </c>
      <c r="V1935" s="2" t="e">
        <f>'FICHE PRODUIT'!#REF!</f>
        <v>#REF!</v>
      </c>
      <c r="W1935" s="2" t="e">
        <f>'FICHE PRODUIT'!#REF!</f>
        <v>#REF!</v>
      </c>
      <c r="X1935" s="2" t="e">
        <f>'FICHE PRODUIT'!#REF!</f>
        <v>#REF!</v>
      </c>
      <c r="Y1935" s="2" t="e">
        <f>'FICHE PRODUIT'!#REF!</f>
        <v>#REF!</v>
      </c>
      <c r="Z1935" s="2" t="e">
        <f>'FICHE PRODUIT'!#REF!</f>
        <v>#REF!</v>
      </c>
      <c r="AA1935" s="2" t="e">
        <f>'FICHE PRODUIT'!#REF!</f>
        <v>#REF!</v>
      </c>
    </row>
    <row r="1936" spans="1:27" x14ac:dyDescent="0.2">
      <c r="A1936" s="7" t="e">
        <f>'FICHE PRODUIT'!#REF!</f>
        <v>#REF!</v>
      </c>
      <c r="B1936" s="2" t="e">
        <f>'FICHE PRODUIT'!#REF!</f>
        <v>#REF!</v>
      </c>
      <c r="C1936" s="2" t="e">
        <f>'FICHE PRODUIT'!#REF!</f>
        <v>#REF!</v>
      </c>
      <c r="D1936" s="2" t="e">
        <f>'FICHE PRODUIT'!#REF!</f>
        <v>#REF!</v>
      </c>
      <c r="E1936" s="2" t="e">
        <f>'FICHE PRODUIT'!#REF!</f>
        <v>#REF!</v>
      </c>
      <c r="F1936" s="2" t="e">
        <f>'FICHE PRODUIT'!#REF!</f>
        <v>#REF!</v>
      </c>
      <c r="G1936" s="2" t="e">
        <f>'FICHE PRODUIT'!#REF!</f>
        <v>#REF!</v>
      </c>
      <c r="H1936" s="122" t="e">
        <f>'FICHE PRODUIT'!#REF!</f>
        <v>#REF!</v>
      </c>
      <c r="I1936" s="2" t="e">
        <f>'FICHE PRODUIT'!#REF!</f>
        <v>#REF!</v>
      </c>
      <c r="J1936" s="2" t="e">
        <f>'FICHE PRODUIT'!#REF!</f>
        <v>#REF!</v>
      </c>
      <c r="K1936" s="2" t="e">
        <f>'FICHE PRODUIT'!#REF!</f>
        <v>#REF!</v>
      </c>
      <c r="L1936" s="4" t="e">
        <f>'FICHE PRODUIT'!#REF!</f>
        <v>#REF!</v>
      </c>
      <c r="M1936" s="4" t="e">
        <f>'FICHE PRODUIT'!#REF!</f>
        <v>#REF!</v>
      </c>
      <c r="N1936" s="4" t="e">
        <f>'FICHE PRODUIT'!#REF!</f>
        <v>#REF!</v>
      </c>
      <c r="O1936" s="4" t="e">
        <f>'FICHE PRODUIT'!#REF!</f>
        <v>#REF!</v>
      </c>
      <c r="P1936" s="4" t="e">
        <f>'FICHE PRODUIT'!#REF!</f>
        <v>#REF!</v>
      </c>
      <c r="Q1936" s="4" t="e">
        <f>'FICHE PRODUIT'!#REF!</f>
        <v>#REF!</v>
      </c>
      <c r="R1936" s="4" t="e">
        <f>'FICHE PRODUIT'!#REF!</f>
        <v>#REF!</v>
      </c>
      <c r="S1936" s="122" t="e">
        <f>'FICHE PRODUIT'!#REF!</f>
        <v>#REF!</v>
      </c>
      <c r="T1936" s="2" t="e">
        <f>'FICHE PRODUIT'!#REF!</f>
        <v>#REF!</v>
      </c>
      <c r="U1936" s="2" t="e">
        <f>'FICHE PRODUIT'!#REF!</f>
        <v>#REF!</v>
      </c>
      <c r="V1936" s="2" t="e">
        <f>'FICHE PRODUIT'!#REF!</f>
        <v>#REF!</v>
      </c>
      <c r="W1936" s="2" t="e">
        <f>'FICHE PRODUIT'!#REF!</f>
        <v>#REF!</v>
      </c>
      <c r="X1936" s="2" t="e">
        <f>'FICHE PRODUIT'!#REF!</f>
        <v>#REF!</v>
      </c>
      <c r="Y1936" s="2" t="e">
        <f>'FICHE PRODUIT'!#REF!</f>
        <v>#REF!</v>
      </c>
      <c r="Z1936" s="2" t="e">
        <f>'FICHE PRODUIT'!#REF!</f>
        <v>#REF!</v>
      </c>
      <c r="AA1936" s="2" t="e">
        <f>'FICHE PRODUIT'!#REF!</f>
        <v>#REF!</v>
      </c>
    </row>
    <row r="1937" spans="1:27" x14ac:dyDescent="0.2">
      <c r="A1937" s="7" t="e">
        <f>'FICHE PRODUIT'!#REF!</f>
        <v>#REF!</v>
      </c>
      <c r="B1937" s="2" t="e">
        <f>'FICHE PRODUIT'!#REF!</f>
        <v>#REF!</v>
      </c>
      <c r="C1937" s="2" t="e">
        <f>'FICHE PRODUIT'!#REF!</f>
        <v>#REF!</v>
      </c>
      <c r="D1937" s="2" t="e">
        <f>'FICHE PRODUIT'!#REF!</f>
        <v>#REF!</v>
      </c>
      <c r="E1937" s="2" t="e">
        <f>'FICHE PRODUIT'!#REF!</f>
        <v>#REF!</v>
      </c>
      <c r="F1937" s="2" t="e">
        <f>'FICHE PRODUIT'!#REF!</f>
        <v>#REF!</v>
      </c>
      <c r="G1937" s="2" t="e">
        <f>'FICHE PRODUIT'!#REF!</f>
        <v>#REF!</v>
      </c>
      <c r="H1937" s="122" t="e">
        <f>'FICHE PRODUIT'!#REF!</f>
        <v>#REF!</v>
      </c>
      <c r="I1937" s="2" t="e">
        <f>'FICHE PRODUIT'!#REF!</f>
        <v>#REF!</v>
      </c>
      <c r="J1937" s="2" t="e">
        <f>'FICHE PRODUIT'!#REF!</f>
        <v>#REF!</v>
      </c>
      <c r="K1937" s="2" t="e">
        <f>'FICHE PRODUIT'!#REF!</f>
        <v>#REF!</v>
      </c>
      <c r="L1937" s="4" t="e">
        <f>'FICHE PRODUIT'!#REF!</f>
        <v>#REF!</v>
      </c>
      <c r="M1937" s="4" t="e">
        <f>'FICHE PRODUIT'!#REF!</f>
        <v>#REF!</v>
      </c>
      <c r="N1937" s="4" t="e">
        <f>'FICHE PRODUIT'!#REF!</f>
        <v>#REF!</v>
      </c>
      <c r="O1937" s="4" t="e">
        <f>'FICHE PRODUIT'!#REF!</f>
        <v>#REF!</v>
      </c>
      <c r="P1937" s="4" t="e">
        <f>'FICHE PRODUIT'!#REF!</f>
        <v>#REF!</v>
      </c>
      <c r="Q1937" s="4" t="e">
        <f>'FICHE PRODUIT'!#REF!</f>
        <v>#REF!</v>
      </c>
      <c r="R1937" s="4" t="e">
        <f>'FICHE PRODUIT'!#REF!</f>
        <v>#REF!</v>
      </c>
      <c r="S1937" s="122" t="e">
        <f>'FICHE PRODUIT'!#REF!</f>
        <v>#REF!</v>
      </c>
      <c r="T1937" s="2" t="e">
        <f>'FICHE PRODUIT'!#REF!</f>
        <v>#REF!</v>
      </c>
      <c r="U1937" s="2" t="e">
        <f>'FICHE PRODUIT'!#REF!</f>
        <v>#REF!</v>
      </c>
      <c r="V1937" s="2" t="e">
        <f>'FICHE PRODUIT'!#REF!</f>
        <v>#REF!</v>
      </c>
      <c r="W1937" s="2" t="e">
        <f>'FICHE PRODUIT'!#REF!</f>
        <v>#REF!</v>
      </c>
      <c r="X1937" s="2" t="e">
        <f>'FICHE PRODUIT'!#REF!</f>
        <v>#REF!</v>
      </c>
      <c r="Y1937" s="2" t="e">
        <f>'FICHE PRODUIT'!#REF!</f>
        <v>#REF!</v>
      </c>
      <c r="Z1937" s="2" t="e">
        <f>'FICHE PRODUIT'!#REF!</f>
        <v>#REF!</v>
      </c>
      <c r="AA1937" s="2" t="e">
        <f>'FICHE PRODUIT'!#REF!</f>
        <v>#REF!</v>
      </c>
    </row>
    <row r="1938" spans="1:27" x14ac:dyDescent="0.2">
      <c r="A1938" s="7" t="e">
        <f>'FICHE PRODUIT'!#REF!</f>
        <v>#REF!</v>
      </c>
      <c r="B1938" s="2" t="e">
        <f>'FICHE PRODUIT'!#REF!</f>
        <v>#REF!</v>
      </c>
      <c r="C1938" s="2" t="e">
        <f>'FICHE PRODUIT'!#REF!</f>
        <v>#REF!</v>
      </c>
      <c r="D1938" s="2" t="e">
        <f>'FICHE PRODUIT'!#REF!</f>
        <v>#REF!</v>
      </c>
      <c r="E1938" s="2" t="e">
        <f>'FICHE PRODUIT'!#REF!</f>
        <v>#REF!</v>
      </c>
      <c r="F1938" s="2" t="e">
        <f>'FICHE PRODUIT'!#REF!</f>
        <v>#REF!</v>
      </c>
      <c r="G1938" s="2" t="e">
        <f>'FICHE PRODUIT'!#REF!</f>
        <v>#REF!</v>
      </c>
      <c r="H1938" s="122" t="e">
        <f>'FICHE PRODUIT'!#REF!</f>
        <v>#REF!</v>
      </c>
      <c r="I1938" s="2" t="e">
        <f>'FICHE PRODUIT'!#REF!</f>
        <v>#REF!</v>
      </c>
      <c r="J1938" s="2" t="e">
        <f>'FICHE PRODUIT'!#REF!</f>
        <v>#REF!</v>
      </c>
      <c r="K1938" s="2" t="e">
        <f>'FICHE PRODUIT'!#REF!</f>
        <v>#REF!</v>
      </c>
      <c r="L1938" s="4" t="e">
        <f>'FICHE PRODUIT'!#REF!</f>
        <v>#REF!</v>
      </c>
      <c r="M1938" s="4" t="e">
        <f>'FICHE PRODUIT'!#REF!</f>
        <v>#REF!</v>
      </c>
      <c r="N1938" s="4" t="e">
        <f>'FICHE PRODUIT'!#REF!</f>
        <v>#REF!</v>
      </c>
      <c r="O1938" s="4" t="e">
        <f>'FICHE PRODUIT'!#REF!</f>
        <v>#REF!</v>
      </c>
      <c r="P1938" s="4" t="e">
        <f>'FICHE PRODUIT'!#REF!</f>
        <v>#REF!</v>
      </c>
      <c r="Q1938" s="4" t="e">
        <f>'FICHE PRODUIT'!#REF!</f>
        <v>#REF!</v>
      </c>
      <c r="R1938" s="4" t="e">
        <f>'FICHE PRODUIT'!#REF!</f>
        <v>#REF!</v>
      </c>
      <c r="S1938" s="122" t="e">
        <f>'FICHE PRODUIT'!#REF!</f>
        <v>#REF!</v>
      </c>
      <c r="T1938" s="2" t="e">
        <f>'FICHE PRODUIT'!#REF!</f>
        <v>#REF!</v>
      </c>
      <c r="U1938" s="2" t="e">
        <f>'FICHE PRODUIT'!#REF!</f>
        <v>#REF!</v>
      </c>
      <c r="V1938" s="2" t="e">
        <f>'FICHE PRODUIT'!#REF!</f>
        <v>#REF!</v>
      </c>
      <c r="W1938" s="2" t="e">
        <f>'FICHE PRODUIT'!#REF!</f>
        <v>#REF!</v>
      </c>
      <c r="X1938" s="2" t="e">
        <f>'FICHE PRODUIT'!#REF!</f>
        <v>#REF!</v>
      </c>
      <c r="Y1938" s="2" t="e">
        <f>'FICHE PRODUIT'!#REF!</f>
        <v>#REF!</v>
      </c>
      <c r="Z1938" s="2" t="e">
        <f>'FICHE PRODUIT'!#REF!</f>
        <v>#REF!</v>
      </c>
      <c r="AA1938" s="2" t="e">
        <f>'FICHE PRODUIT'!#REF!</f>
        <v>#REF!</v>
      </c>
    </row>
    <row r="1939" spans="1:27" x14ac:dyDescent="0.2">
      <c r="A1939" s="7" t="e">
        <f>'FICHE PRODUIT'!#REF!</f>
        <v>#REF!</v>
      </c>
      <c r="B1939" s="2" t="e">
        <f>'FICHE PRODUIT'!#REF!</f>
        <v>#REF!</v>
      </c>
      <c r="C1939" s="2" t="e">
        <f>'FICHE PRODUIT'!#REF!</f>
        <v>#REF!</v>
      </c>
      <c r="D1939" s="2" t="e">
        <f>'FICHE PRODUIT'!#REF!</f>
        <v>#REF!</v>
      </c>
      <c r="E1939" s="2" t="e">
        <f>'FICHE PRODUIT'!#REF!</f>
        <v>#REF!</v>
      </c>
      <c r="F1939" s="2" t="e">
        <f>'FICHE PRODUIT'!#REF!</f>
        <v>#REF!</v>
      </c>
      <c r="G1939" s="2" t="e">
        <f>'FICHE PRODUIT'!#REF!</f>
        <v>#REF!</v>
      </c>
      <c r="H1939" s="122" t="e">
        <f>'FICHE PRODUIT'!#REF!</f>
        <v>#REF!</v>
      </c>
      <c r="I1939" s="2" t="e">
        <f>'FICHE PRODUIT'!#REF!</f>
        <v>#REF!</v>
      </c>
      <c r="J1939" s="2" t="e">
        <f>'FICHE PRODUIT'!#REF!</f>
        <v>#REF!</v>
      </c>
      <c r="K1939" s="2" t="e">
        <f>'FICHE PRODUIT'!#REF!</f>
        <v>#REF!</v>
      </c>
      <c r="L1939" s="4" t="e">
        <f>'FICHE PRODUIT'!#REF!</f>
        <v>#REF!</v>
      </c>
      <c r="M1939" s="4" t="e">
        <f>'FICHE PRODUIT'!#REF!</f>
        <v>#REF!</v>
      </c>
      <c r="N1939" s="4" t="e">
        <f>'FICHE PRODUIT'!#REF!</f>
        <v>#REF!</v>
      </c>
      <c r="O1939" s="4" t="e">
        <f>'FICHE PRODUIT'!#REF!</f>
        <v>#REF!</v>
      </c>
      <c r="P1939" s="4" t="e">
        <f>'FICHE PRODUIT'!#REF!</f>
        <v>#REF!</v>
      </c>
      <c r="Q1939" s="4" t="e">
        <f>'FICHE PRODUIT'!#REF!</f>
        <v>#REF!</v>
      </c>
      <c r="R1939" s="4" t="e">
        <f>'FICHE PRODUIT'!#REF!</f>
        <v>#REF!</v>
      </c>
      <c r="S1939" s="122" t="e">
        <f>'FICHE PRODUIT'!#REF!</f>
        <v>#REF!</v>
      </c>
      <c r="T1939" s="2" t="e">
        <f>'FICHE PRODUIT'!#REF!</f>
        <v>#REF!</v>
      </c>
      <c r="U1939" s="2" t="e">
        <f>'FICHE PRODUIT'!#REF!</f>
        <v>#REF!</v>
      </c>
      <c r="V1939" s="2" t="e">
        <f>'FICHE PRODUIT'!#REF!</f>
        <v>#REF!</v>
      </c>
      <c r="W1939" s="2" t="e">
        <f>'FICHE PRODUIT'!#REF!</f>
        <v>#REF!</v>
      </c>
      <c r="X1939" s="2" t="e">
        <f>'FICHE PRODUIT'!#REF!</f>
        <v>#REF!</v>
      </c>
      <c r="Y1939" s="2" t="e">
        <f>'FICHE PRODUIT'!#REF!</f>
        <v>#REF!</v>
      </c>
      <c r="Z1939" s="2" t="e">
        <f>'FICHE PRODUIT'!#REF!</f>
        <v>#REF!</v>
      </c>
      <c r="AA1939" s="2" t="e">
        <f>'FICHE PRODUIT'!#REF!</f>
        <v>#REF!</v>
      </c>
    </row>
    <row r="1940" spans="1:27" x14ac:dyDescent="0.2">
      <c r="A1940" s="7" t="e">
        <f>'FICHE PRODUIT'!#REF!</f>
        <v>#REF!</v>
      </c>
      <c r="B1940" s="2" t="e">
        <f>'FICHE PRODUIT'!#REF!</f>
        <v>#REF!</v>
      </c>
      <c r="C1940" s="2" t="e">
        <f>'FICHE PRODUIT'!#REF!</f>
        <v>#REF!</v>
      </c>
      <c r="D1940" s="2" t="e">
        <f>'FICHE PRODUIT'!#REF!</f>
        <v>#REF!</v>
      </c>
      <c r="E1940" s="2" t="e">
        <f>'FICHE PRODUIT'!#REF!</f>
        <v>#REF!</v>
      </c>
      <c r="F1940" s="2" t="e">
        <f>'FICHE PRODUIT'!#REF!</f>
        <v>#REF!</v>
      </c>
      <c r="G1940" s="2" t="e">
        <f>'FICHE PRODUIT'!#REF!</f>
        <v>#REF!</v>
      </c>
      <c r="H1940" s="122" t="e">
        <f>'FICHE PRODUIT'!#REF!</f>
        <v>#REF!</v>
      </c>
      <c r="I1940" s="2" t="e">
        <f>'FICHE PRODUIT'!#REF!</f>
        <v>#REF!</v>
      </c>
      <c r="J1940" s="2" t="e">
        <f>'FICHE PRODUIT'!#REF!</f>
        <v>#REF!</v>
      </c>
      <c r="K1940" s="2" t="e">
        <f>'FICHE PRODUIT'!#REF!</f>
        <v>#REF!</v>
      </c>
      <c r="L1940" s="4" t="e">
        <f>'FICHE PRODUIT'!#REF!</f>
        <v>#REF!</v>
      </c>
      <c r="M1940" s="4" t="e">
        <f>'FICHE PRODUIT'!#REF!</f>
        <v>#REF!</v>
      </c>
      <c r="N1940" s="4" t="e">
        <f>'FICHE PRODUIT'!#REF!</f>
        <v>#REF!</v>
      </c>
      <c r="O1940" s="4" t="e">
        <f>'FICHE PRODUIT'!#REF!</f>
        <v>#REF!</v>
      </c>
      <c r="P1940" s="4" t="e">
        <f>'FICHE PRODUIT'!#REF!</f>
        <v>#REF!</v>
      </c>
      <c r="Q1940" s="4" t="e">
        <f>'FICHE PRODUIT'!#REF!</f>
        <v>#REF!</v>
      </c>
      <c r="R1940" s="4" t="e">
        <f>'FICHE PRODUIT'!#REF!</f>
        <v>#REF!</v>
      </c>
      <c r="S1940" s="122" t="e">
        <f>'FICHE PRODUIT'!#REF!</f>
        <v>#REF!</v>
      </c>
      <c r="T1940" s="2" t="e">
        <f>'FICHE PRODUIT'!#REF!</f>
        <v>#REF!</v>
      </c>
      <c r="U1940" s="2" t="e">
        <f>'FICHE PRODUIT'!#REF!</f>
        <v>#REF!</v>
      </c>
      <c r="V1940" s="2" t="e">
        <f>'FICHE PRODUIT'!#REF!</f>
        <v>#REF!</v>
      </c>
      <c r="W1940" s="2" t="e">
        <f>'FICHE PRODUIT'!#REF!</f>
        <v>#REF!</v>
      </c>
      <c r="X1940" s="2" t="e">
        <f>'FICHE PRODUIT'!#REF!</f>
        <v>#REF!</v>
      </c>
      <c r="Y1940" s="2" t="e">
        <f>'FICHE PRODUIT'!#REF!</f>
        <v>#REF!</v>
      </c>
      <c r="Z1940" s="2" t="e">
        <f>'FICHE PRODUIT'!#REF!</f>
        <v>#REF!</v>
      </c>
      <c r="AA1940" s="2" t="e">
        <f>'FICHE PRODUIT'!#REF!</f>
        <v>#REF!</v>
      </c>
    </row>
    <row r="1941" spans="1:27" x14ac:dyDescent="0.2">
      <c r="A1941" s="7" t="e">
        <f>'FICHE PRODUIT'!#REF!</f>
        <v>#REF!</v>
      </c>
      <c r="B1941" s="2" t="e">
        <f>'FICHE PRODUIT'!#REF!</f>
        <v>#REF!</v>
      </c>
      <c r="C1941" s="2" t="e">
        <f>'FICHE PRODUIT'!#REF!</f>
        <v>#REF!</v>
      </c>
      <c r="D1941" s="2" t="e">
        <f>'FICHE PRODUIT'!#REF!</f>
        <v>#REF!</v>
      </c>
      <c r="E1941" s="2" t="e">
        <f>'FICHE PRODUIT'!#REF!</f>
        <v>#REF!</v>
      </c>
      <c r="F1941" s="2" t="e">
        <f>'FICHE PRODUIT'!#REF!</f>
        <v>#REF!</v>
      </c>
      <c r="G1941" s="2" t="e">
        <f>'FICHE PRODUIT'!#REF!</f>
        <v>#REF!</v>
      </c>
      <c r="H1941" s="122" t="e">
        <f>'FICHE PRODUIT'!#REF!</f>
        <v>#REF!</v>
      </c>
      <c r="I1941" s="2" t="e">
        <f>'FICHE PRODUIT'!#REF!</f>
        <v>#REF!</v>
      </c>
      <c r="J1941" s="2" t="e">
        <f>'FICHE PRODUIT'!#REF!</f>
        <v>#REF!</v>
      </c>
      <c r="K1941" s="2" t="e">
        <f>'FICHE PRODUIT'!#REF!</f>
        <v>#REF!</v>
      </c>
      <c r="L1941" s="4" t="e">
        <f>'FICHE PRODUIT'!#REF!</f>
        <v>#REF!</v>
      </c>
      <c r="M1941" s="4" t="e">
        <f>'FICHE PRODUIT'!#REF!</f>
        <v>#REF!</v>
      </c>
      <c r="N1941" s="4" t="e">
        <f>'FICHE PRODUIT'!#REF!</f>
        <v>#REF!</v>
      </c>
      <c r="O1941" s="4" t="e">
        <f>'FICHE PRODUIT'!#REF!</f>
        <v>#REF!</v>
      </c>
      <c r="P1941" s="4" t="e">
        <f>'FICHE PRODUIT'!#REF!</f>
        <v>#REF!</v>
      </c>
      <c r="Q1941" s="4" t="e">
        <f>'FICHE PRODUIT'!#REF!</f>
        <v>#REF!</v>
      </c>
      <c r="R1941" s="4" t="e">
        <f>'FICHE PRODUIT'!#REF!</f>
        <v>#REF!</v>
      </c>
      <c r="S1941" s="122" t="e">
        <f>'FICHE PRODUIT'!#REF!</f>
        <v>#REF!</v>
      </c>
      <c r="T1941" s="2" t="e">
        <f>'FICHE PRODUIT'!#REF!</f>
        <v>#REF!</v>
      </c>
      <c r="U1941" s="2" t="e">
        <f>'FICHE PRODUIT'!#REF!</f>
        <v>#REF!</v>
      </c>
      <c r="V1941" s="2" t="e">
        <f>'FICHE PRODUIT'!#REF!</f>
        <v>#REF!</v>
      </c>
      <c r="W1941" s="2" t="e">
        <f>'FICHE PRODUIT'!#REF!</f>
        <v>#REF!</v>
      </c>
      <c r="X1941" s="2" t="e">
        <f>'FICHE PRODUIT'!#REF!</f>
        <v>#REF!</v>
      </c>
      <c r="Y1941" s="2" t="e">
        <f>'FICHE PRODUIT'!#REF!</f>
        <v>#REF!</v>
      </c>
      <c r="Z1941" s="2" t="e">
        <f>'FICHE PRODUIT'!#REF!</f>
        <v>#REF!</v>
      </c>
      <c r="AA1941" s="2" t="e">
        <f>'FICHE PRODUIT'!#REF!</f>
        <v>#REF!</v>
      </c>
    </row>
    <row r="1942" spans="1:27" x14ac:dyDescent="0.2">
      <c r="A1942" s="7" t="e">
        <f>'FICHE PRODUIT'!#REF!</f>
        <v>#REF!</v>
      </c>
      <c r="B1942" s="2" t="e">
        <f>'FICHE PRODUIT'!#REF!</f>
        <v>#REF!</v>
      </c>
      <c r="C1942" s="2" t="e">
        <f>'FICHE PRODUIT'!#REF!</f>
        <v>#REF!</v>
      </c>
      <c r="D1942" s="2" t="e">
        <f>'FICHE PRODUIT'!#REF!</f>
        <v>#REF!</v>
      </c>
      <c r="E1942" s="2" t="e">
        <f>'FICHE PRODUIT'!#REF!</f>
        <v>#REF!</v>
      </c>
      <c r="F1942" s="2" t="e">
        <f>'FICHE PRODUIT'!#REF!</f>
        <v>#REF!</v>
      </c>
      <c r="G1942" s="2" t="e">
        <f>'FICHE PRODUIT'!#REF!</f>
        <v>#REF!</v>
      </c>
      <c r="H1942" s="122" t="e">
        <f>'FICHE PRODUIT'!#REF!</f>
        <v>#REF!</v>
      </c>
      <c r="I1942" s="2" t="e">
        <f>'FICHE PRODUIT'!#REF!</f>
        <v>#REF!</v>
      </c>
      <c r="J1942" s="2" t="e">
        <f>'FICHE PRODUIT'!#REF!</f>
        <v>#REF!</v>
      </c>
      <c r="K1942" s="2" t="e">
        <f>'FICHE PRODUIT'!#REF!</f>
        <v>#REF!</v>
      </c>
      <c r="L1942" s="4" t="e">
        <f>'FICHE PRODUIT'!#REF!</f>
        <v>#REF!</v>
      </c>
      <c r="M1942" s="4" t="e">
        <f>'FICHE PRODUIT'!#REF!</f>
        <v>#REF!</v>
      </c>
      <c r="N1942" s="4" t="e">
        <f>'FICHE PRODUIT'!#REF!</f>
        <v>#REF!</v>
      </c>
      <c r="O1942" s="4" t="e">
        <f>'FICHE PRODUIT'!#REF!</f>
        <v>#REF!</v>
      </c>
      <c r="P1942" s="4" t="e">
        <f>'FICHE PRODUIT'!#REF!</f>
        <v>#REF!</v>
      </c>
      <c r="Q1942" s="4" t="e">
        <f>'FICHE PRODUIT'!#REF!</f>
        <v>#REF!</v>
      </c>
      <c r="R1942" s="4" t="e">
        <f>'FICHE PRODUIT'!#REF!</f>
        <v>#REF!</v>
      </c>
      <c r="S1942" s="122" t="e">
        <f>'FICHE PRODUIT'!#REF!</f>
        <v>#REF!</v>
      </c>
      <c r="T1942" s="2" t="e">
        <f>'FICHE PRODUIT'!#REF!</f>
        <v>#REF!</v>
      </c>
      <c r="U1942" s="2" t="e">
        <f>'FICHE PRODUIT'!#REF!</f>
        <v>#REF!</v>
      </c>
      <c r="V1942" s="2" t="e">
        <f>'FICHE PRODUIT'!#REF!</f>
        <v>#REF!</v>
      </c>
      <c r="W1942" s="2" t="e">
        <f>'FICHE PRODUIT'!#REF!</f>
        <v>#REF!</v>
      </c>
      <c r="X1942" s="2" t="e">
        <f>'FICHE PRODUIT'!#REF!</f>
        <v>#REF!</v>
      </c>
      <c r="Y1942" s="2" t="e">
        <f>'FICHE PRODUIT'!#REF!</f>
        <v>#REF!</v>
      </c>
      <c r="Z1942" s="2" t="e">
        <f>'FICHE PRODUIT'!#REF!</f>
        <v>#REF!</v>
      </c>
      <c r="AA1942" s="2" t="e">
        <f>'FICHE PRODUIT'!#REF!</f>
        <v>#REF!</v>
      </c>
    </row>
    <row r="1943" spans="1:27" x14ac:dyDescent="0.2">
      <c r="A1943" s="7" t="e">
        <f>'FICHE PRODUIT'!#REF!</f>
        <v>#REF!</v>
      </c>
      <c r="B1943" s="2" t="e">
        <f>'FICHE PRODUIT'!#REF!</f>
        <v>#REF!</v>
      </c>
      <c r="C1943" s="2" t="e">
        <f>'FICHE PRODUIT'!#REF!</f>
        <v>#REF!</v>
      </c>
      <c r="D1943" s="2" t="e">
        <f>'FICHE PRODUIT'!#REF!</f>
        <v>#REF!</v>
      </c>
      <c r="E1943" s="2" t="e">
        <f>'FICHE PRODUIT'!#REF!</f>
        <v>#REF!</v>
      </c>
      <c r="F1943" s="2" t="e">
        <f>'FICHE PRODUIT'!#REF!</f>
        <v>#REF!</v>
      </c>
      <c r="G1943" s="2" t="e">
        <f>'FICHE PRODUIT'!#REF!</f>
        <v>#REF!</v>
      </c>
      <c r="H1943" s="122" t="e">
        <f>'FICHE PRODUIT'!#REF!</f>
        <v>#REF!</v>
      </c>
      <c r="I1943" s="2" t="e">
        <f>'FICHE PRODUIT'!#REF!</f>
        <v>#REF!</v>
      </c>
      <c r="J1943" s="2" t="e">
        <f>'FICHE PRODUIT'!#REF!</f>
        <v>#REF!</v>
      </c>
      <c r="K1943" s="2" t="e">
        <f>'FICHE PRODUIT'!#REF!</f>
        <v>#REF!</v>
      </c>
      <c r="L1943" s="4" t="e">
        <f>'FICHE PRODUIT'!#REF!</f>
        <v>#REF!</v>
      </c>
      <c r="M1943" s="4" t="e">
        <f>'FICHE PRODUIT'!#REF!</f>
        <v>#REF!</v>
      </c>
      <c r="N1943" s="4" t="e">
        <f>'FICHE PRODUIT'!#REF!</f>
        <v>#REF!</v>
      </c>
      <c r="O1943" s="4" t="e">
        <f>'FICHE PRODUIT'!#REF!</f>
        <v>#REF!</v>
      </c>
      <c r="P1943" s="4" t="e">
        <f>'FICHE PRODUIT'!#REF!</f>
        <v>#REF!</v>
      </c>
      <c r="Q1943" s="4" t="e">
        <f>'FICHE PRODUIT'!#REF!</f>
        <v>#REF!</v>
      </c>
      <c r="R1943" s="4" t="e">
        <f>'FICHE PRODUIT'!#REF!</f>
        <v>#REF!</v>
      </c>
      <c r="S1943" s="122" t="e">
        <f>'FICHE PRODUIT'!#REF!</f>
        <v>#REF!</v>
      </c>
      <c r="T1943" s="2" t="e">
        <f>'FICHE PRODUIT'!#REF!</f>
        <v>#REF!</v>
      </c>
      <c r="U1943" s="2" t="e">
        <f>'FICHE PRODUIT'!#REF!</f>
        <v>#REF!</v>
      </c>
      <c r="V1943" s="2" t="e">
        <f>'FICHE PRODUIT'!#REF!</f>
        <v>#REF!</v>
      </c>
      <c r="W1943" s="2" t="e">
        <f>'FICHE PRODUIT'!#REF!</f>
        <v>#REF!</v>
      </c>
      <c r="X1943" s="2" t="e">
        <f>'FICHE PRODUIT'!#REF!</f>
        <v>#REF!</v>
      </c>
      <c r="Y1943" s="2" t="e">
        <f>'FICHE PRODUIT'!#REF!</f>
        <v>#REF!</v>
      </c>
      <c r="Z1943" s="2" t="e">
        <f>'FICHE PRODUIT'!#REF!</f>
        <v>#REF!</v>
      </c>
      <c r="AA1943" s="2" t="e">
        <f>'FICHE PRODUIT'!#REF!</f>
        <v>#REF!</v>
      </c>
    </row>
    <row r="1944" spans="1:27" x14ac:dyDescent="0.2">
      <c r="A1944" s="7" t="e">
        <f>'FICHE PRODUIT'!#REF!</f>
        <v>#REF!</v>
      </c>
      <c r="B1944" s="2" t="e">
        <f>'FICHE PRODUIT'!#REF!</f>
        <v>#REF!</v>
      </c>
      <c r="C1944" s="2" t="e">
        <f>'FICHE PRODUIT'!#REF!</f>
        <v>#REF!</v>
      </c>
      <c r="D1944" s="2" t="e">
        <f>'FICHE PRODUIT'!#REF!</f>
        <v>#REF!</v>
      </c>
      <c r="E1944" s="2" t="e">
        <f>'FICHE PRODUIT'!#REF!</f>
        <v>#REF!</v>
      </c>
      <c r="F1944" s="2" t="e">
        <f>'FICHE PRODUIT'!#REF!</f>
        <v>#REF!</v>
      </c>
      <c r="G1944" s="2" t="e">
        <f>'FICHE PRODUIT'!#REF!</f>
        <v>#REF!</v>
      </c>
      <c r="H1944" s="122" t="e">
        <f>'FICHE PRODUIT'!#REF!</f>
        <v>#REF!</v>
      </c>
      <c r="I1944" s="2" t="e">
        <f>'FICHE PRODUIT'!#REF!</f>
        <v>#REF!</v>
      </c>
      <c r="J1944" s="2" t="e">
        <f>'FICHE PRODUIT'!#REF!</f>
        <v>#REF!</v>
      </c>
      <c r="K1944" s="2" t="e">
        <f>'FICHE PRODUIT'!#REF!</f>
        <v>#REF!</v>
      </c>
      <c r="L1944" s="4" t="e">
        <f>'FICHE PRODUIT'!#REF!</f>
        <v>#REF!</v>
      </c>
      <c r="M1944" s="4" t="e">
        <f>'FICHE PRODUIT'!#REF!</f>
        <v>#REF!</v>
      </c>
      <c r="N1944" s="4" t="e">
        <f>'FICHE PRODUIT'!#REF!</f>
        <v>#REF!</v>
      </c>
      <c r="O1944" s="4" t="e">
        <f>'FICHE PRODUIT'!#REF!</f>
        <v>#REF!</v>
      </c>
      <c r="P1944" s="4" t="e">
        <f>'FICHE PRODUIT'!#REF!</f>
        <v>#REF!</v>
      </c>
      <c r="Q1944" s="4" t="e">
        <f>'FICHE PRODUIT'!#REF!</f>
        <v>#REF!</v>
      </c>
      <c r="R1944" s="4" t="e">
        <f>'FICHE PRODUIT'!#REF!</f>
        <v>#REF!</v>
      </c>
      <c r="S1944" s="122" t="e">
        <f>'FICHE PRODUIT'!#REF!</f>
        <v>#REF!</v>
      </c>
      <c r="T1944" s="2" t="e">
        <f>'FICHE PRODUIT'!#REF!</f>
        <v>#REF!</v>
      </c>
      <c r="U1944" s="2" t="e">
        <f>'FICHE PRODUIT'!#REF!</f>
        <v>#REF!</v>
      </c>
      <c r="V1944" s="2" t="e">
        <f>'FICHE PRODUIT'!#REF!</f>
        <v>#REF!</v>
      </c>
      <c r="W1944" s="2" t="e">
        <f>'FICHE PRODUIT'!#REF!</f>
        <v>#REF!</v>
      </c>
      <c r="X1944" s="2" t="e">
        <f>'FICHE PRODUIT'!#REF!</f>
        <v>#REF!</v>
      </c>
      <c r="Y1944" s="2" t="e">
        <f>'FICHE PRODUIT'!#REF!</f>
        <v>#REF!</v>
      </c>
      <c r="Z1944" s="2" t="e">
        <f>'FICHE PRODUIT'!#REF!</f>
        <v>#REF!</v>
      </c>
      <c r="AA1944" s="2" t="e">
        <f>'FICHE PRODUIT'!#REF!</f>
        <v>#REF!</v>
      </c>
    </row>
    <row r="1945" spans="1:27" x14ac:dyDescent="0.2">
      <c r="A1945" s="7" t="e">
        <f>'FICHE PRODUIT'!#REF!</f>
        <v>#REF!</v>
      </c>
      <c r="B1945" s="2" t="e">
        <f>'FICHE PRODUIT'!#REF!</f>
        <v>#REF!</v>
      </c>
      <c r="C1945" s="2" t="e">
        <f>'FICHE PRODUIT'!#REF!</f>
        <v>#REF!</v>
      </c>
      <c r="D1945" s="2" t="e">
        <f>'FICHE PRODUIT'!#REF!</f>
        <v>#REF!</v>
      </c>
      <c r="E1945" s="2" t="e">
        <f>'FICHE PRODUIT'!#REF!</f>
        <v>#REF!</v>
      </c>
      <c r="F1945" s="2" t="e">
        <f>'FICHE PRODUIT'!#REF!</f>
        <v>#REF!</v>
      </c>
      <c r="G1945" s="2" t="e">
        <f>'FICHE PRODUIT'!#REF!</f>
        <v>#REF!</v>
      </c>
      <c r="H1945" s="122" t="e">
        <f>'FICHE PRODUIT'!#REF!</f>
        <v>#REF!</v>
      </c>
      <c r="I1945" s="2" t="e">
        <f>'FICHE PRODUIT'!#REF!</f>
        <v>#REF!</v>
      </c>
      <c r="J1945" s="2" t="e">
        <f>'FICHE PRODUIT'!#REF!</f>
        <v>#REF!</v>
      </c>
      <c r="K1945" s="2" t="e">
        <f>'FICHE PRODUIT'!#REF!</f>
        <v>#REF!</v>
      </c>
      <c r="L1945" s="4" t="e">
        <f>'FICHE PRODUIT'!#REF!</f>
        <v>#REF!</v>
      </c>
      <c r="M1945" s="4" t="e">
        <f>'FICHE PRODUIT'!#REF!</f>
        <v>#REF!</v>
      </c>
      <c r="N1945" s="4" t="e">
        <f>'FICHE PRODUIT'!#REF!</f>
        <v>#REF!</v>
      </c>
      <c r="O1945" s="4" t="e">
        <f>'FICHE PRODUIT'!#REF!</f>
        <v>#REF!</v>
      </c>
      <c r="P1945" s="4" t="e">
        <f>'FICHE PRODUIT'!#REF!</f>
        <v>#REF!</v>
      </c>
      <c r="Q1945" s="4" t="e">
        <f>'FICHE PRODUIT'!#REF!</f>
        <v>#REF!</v>
      </c>
      <c r="R1945" s="4" t="e">
        <f>'FICHE PRODUIT'!#REF!</f>
        <v>#REF!</v>
      </c>
      <c r="S1945" s="122" t="e">
        <f>'FICHE PRODUIT'!#REF!</f>
        <v>#REF!</v>
      </c>
      <c r="T1945" s="2" t="e">
        <f>'FICHE PRODUIT'!#REF!</f>
        <v>#REF!</v>
      </c>
      <c r="U1945" s="2" t="e">
        <f>'FICHE PRODUIT'!#REF!</f>
        <v>#REF!</v>
      </c>
      <c r="V1945" s="2" t="e">
        <f>'FICHE PRODUIT'!#REF!</f>
        <v>#REF!</v>
      </c>
      <c r="W1945" s="2" t="e">
        <f>'FICHE PRODUIT'!#REF!</f>
        <v>#REF!</v>
      </c>
      <c r="X1945" s="2" t="e">
        <f>'FICHE PRODUIT'!#REF!</f>
        <v>#REF!</v>
      </c>
      <c r="Y1945" s="2" t="e">
        <f>'FICHE PRODUIT'!#REF!</f>
        <v>#REF!</v>
      </c>
      <c r="Z1945" s="2" t="e">
        <f>'FICHE PRODUIT'!#REF!</f>
        <v>#REF!</v>
      </c>
      <c r="AA1945" s="2" t="e">
        <f>'FICHE PRODUIT'!#REF!</f>
        <v>#REF!</v>
      </c>
    </row>
    <row r="1946" spans="1:27" x14ac:dyDescent="0.2">
      <c r="A1946" s="7" t="e">
        <f>'FICHE PRODUIT'!#REF!</f>
        <v>#REF!</v>
      </c>
      <c r="B1946" s="2" t="e">
        <f>'FICHE PRODUIT'!#REF!</f>
        <v>#REF!</v>
      </c>
      <c r="C1946" s="2" t="e">
        <f>'FICHE PRODUIT'!#REF!</f>
        <v>#REF!</v>
      </c>
      <c r="D1946" s="2" t="e">
        <f>'FICHE PRODUIT'!#REF!</f>
        <v>#REF!</v>
      </c>
      <c r="E1946" s="2" t="e">
        <f>'FICHE PRODUIT'!#REF!</f>
        <v>#REF!</v>
      </c>
      <c r="F1946" s="2" t="e">
        <f>'FICHE PRODUIT'!#REF!</f>
        <v>#REF!</v>
      </c>
      <c r="G1946" s="2" t="e">
        <f>'FICHE PRODUIT'!#REF!</f>
        <v>#REF!</v>
      </c>
      <c r="H1946" s="122" t="e">
        <f>'FICHE PRODUIT'!#REF!</f>
        <v>#REF!</v>
      </c>
      <c r="I1946" s="2" t="e">
        <f>'FICHE PRODUIT'!#REF!</f>
        <v>#REF!</v>
      </c>
      <c r="J1946" s="2" t="e">
        <f>'FICHE PRODUIT'!#REF!</f>
        <v>#REF!</v>
      </c>
      <c r="K1946" s="2" t="e">
        <f>'FICHE PRODUIT'!#REF!</f>
        <v>#REF!</v>
      </c>
      <c r="L1946" s="4" t="e">
        <f>'FICHE PRODUIT'!#REF!</f>
        <v>#REF!</v>
      </c>
      <c r="M1946" s="4" t="e">
        <f>'FICHE PRODUIT'!#REF!</f>
        <v>#REF!</v>
      </c>
      <c r="N1946" s="4" t="e">
        <f>'FICHE PRODUIT'!#REF!</f>
        <v>#REF!</v>
      </c>
      <c r="O1946" s="4" t="e">
        <f>'FICHE PRODUIT'!#REF!</f>
        <v>#REF!</v>
      </c>
      <c r="P1946" s="4" t="e">
        <f>'FICHE PRODUIT'!#REF!</f>
        <v>#REF!</v>
      </c>
      <c r="Q1946" s="4" t="e">
        <f>'FICHE PRODUIT'!#REF!</f>
        <v>#REF!</v>
      </c>
      <c r="R1946" s="4" t="e">
        <f>'FICHE PRODUIT'!#REF!</f>
        <v>#REF!</v>
      </c>
      <c r="S1946" s="122" t="e">
        <f>'FICHE PRODUIT'!#REF!</f>
        <v>#REF!</v>
      </c>
      <c r="T1946" s="2" t="e">
        <f>'FICHE PRODUIT'!#REF!</f>
        <v>#REF!</v>
      </c>
      <c r="U1946" s="2" t="e">
        <f>'FICHE PRODUIT'!#REF!</f>
        <v>#REF!</v>
      </c>
      <c r="V1946" s="2" t="e">
        <f>'FICHE PRODUIT'!#REF!</f>
        <v>#REF!</v>
      </c>
      <c r="W1946" s="2" t="e">
        <f>'FICHE PRODUIT'!#REF!</f>
        <v>#REF!</v>
      </c>
      <c r="X1946" s="2" t="e">
        <f>'FICHE PRODUIT'!#REF!</f>
        <v>#REF!</v>
      </c>
      <c r="Y1946" s="2" t="e">
        <f>'FICHE PRODUIT'!#REF!</f>
        <v>#REF!</v>
      </c>
      <c r="Z1946" s="2" t="e">
        <f>'FICHE PRODUIT'!#REF!</f>
        <v>#REF!</v>
      </c>
      <c r="AA1946" s="2" t="e">
        <f>'FICHE PRODUIT'!#REF!</f>
        <v>#REF!</v>
      </c>
    </row>
    <row r="1947" spans="1:27" x14ac:dyDescent="0.2">
      <c r="A1947" s="7" t="e">
        <f>'FICHE PRODUIT'!#REF!</f>
        <v>#REF!</v>
      </c>
      <c r="B1947" s="2" t="e">
        <f>'FICHE PRODUIT'!#REF!</f>
        <v>#REF!</v>
      </c>
      <c r="C1947" s="2" t="e">
        <f>'FICHE PRODUIT'!#REF!</f>
        <v>#REF!</v>
      </c>
      <c r="D1947" s="2" t="e">
        <f>'FICHE PRODUIT'!#REF!</f>
        <v>#REF!</v>
      </c>
      <c r="E1947" s="2" t="e">
        <f>'FICHE PRODUIT'!#REF!</f>
        <v>#REF!</v>
      </c>
      <c r="F1947" s="2" t="e">
        <f>'FICHE PRODUIT'!#REF!</f>
        <v>#REF!</v>
      </c>
      <c r="G1947" s="2" t="e">
        <f>'FICHE PRODUIT'!#REF!</f>
        <v>#REF!</v>
      </c>
      <c r="H1947" s="122" t="e">
        <f>'FICHE PRODUIT'!#REF!</f>
        <v>#REF!</v>
      </c>
      <c r="I1947" s="2" t="e">
        <f>'FICHE PRODUIT'!#REF!</f>
        <v>#REF!</v>
      </c>
      <c r="J1947" s="2" t="e">
        <f>'FICHE PRODUIT'!#REF!</f>
        <v>#REF!</v>
      </c>
      <c r="K1947" s="2" t="e">
        <f>'FICHE PRODUIT'!#REF!</f>
        <v>#REF!</v>
      </c>
      <c r="L1947" s="4" t="e">
        <f>'FICHE PRODUIT'!#REF!</f>
        <v>#REF!</v>
      </c>
      <c r="M1947" s="4" t="e">
        <f>'FICHE PRODUIT'!#REF!</f>
        <v>#REF!</v>
      </c>
      <c r="N1947" s="4" t="e">
        <f>'FICHE PRODUIT'!#REF!</f>
        <v>#REF!</v>
      </c>
      <c r="O1947" s="4" t="e">
        <f>'FICHE PRODUIT'!#REF!</f>
        <v>#REF!</v>
      </c>
      <c r="P1947" s="4" t="e">
        <f>'FICHE PRODUIT'!#REF!</f>
        <v>#REF!</v>
      </c>
      <c r="Q1947" s="4" t="e">
        <f>'FICHE PRODUIT'!#REF!</f>
        <v>#REF!</v>
      </c>
      <c r="R1947" s="4" t="e">
        <f>'FICHE PRODUIT'!#REF!</f>
        <v>#REF!</v>
      </c>
      <c r="S1947" s="122" t="e">
        <f>'FICHE PRODUIT'!#REF!</f>
        <v>#REF!</v>
      </c>
      <c r="T1947" s="2" t="e">
        <f>'FICHE PRODUIT'!#REF!</f>
        <v>#REF!</v>
      </c>
      <c r="U1947" s="2" t="e">
        <f>'FICHE PRODUIT'!#REF!</f>
        <v>#REF!</v>
      </c>
      <c r="V1947" s="2" t="e">
        <f>'FICHE PRODUIT'!#REF!</f>
        <v>#REF!</v>
      </c>
      <c r="W1947" s="2" t="e">
        <f>'FICHE PRODUIT'!#REF!</f>
        <v>#REF!</v>
      </c>
      <c r="X1947" s="2" t="e">
        <f>'FICHE PRODUIT'!#REF!</f>
        <v>#REF!</v>
      </c>
      <c r="Y1947" s="2" t="e">
        <f>'FICHE PRODUIT'!#REF!</f>
        <v>#REF!</v>
      </c>
      <c r="Z1947" s="2" t="e">
        <f>'FICHE PRODUIT'!#REF!</f>
        <v>#REF!</v>
      </c>
      <c r="AA1947" s="2" t="e">
        <f>'FICHE PRODUIT'!#REF!</f>
        <v>#REF!</v>
      </c>
    </row>
    <row r="1948" spans="1:27" x14ac:dyDescent="0.2">
      <c r="A1948" s="7" t="e">
        <f>'FICHE PRODUIT'!#REF!</f>
        <v>#REF!</v>
      </c>
      <c r="B1948" s="2" t="e">
        <f>'FICHE PRODUIT'!#REF!</f>
        <v>#REF!</v>
      </c>
      <c r="C1948" s="2" t="e">
        <f>'FICHE PRODUIT'!#REF!</f>
        <v>#REF!</v>
      </c>
      <c r="D1948" s="2" t="e">
        <f>'FICHE PRODUIT'!#REF!</f>
        <v>#REF!</v>
      </c>
      <c r="E1948" s="2" t="e">
        <f>'FICHE PRODUIT'!#REF!</f>
        <v>#REF!</v>
      </c>
      <c r="F1948" s="2" t="e">
        <f>'FICHE PRODUIT'!#REF!</f>
        <v>#REF!</v>
      </c>
      <c r="G1948" s="2" t="e">
        <f>'FICHE PRODUIT'!#REF!</f>
        <v>#REF!</v>
      </c>
      <c r="H1948" s="122" t="e">
        <f>'FICHE PRODUIT'!#REF!</f>
        <v>#REF!</v>
      </c>
      <c r="I1948" s="2" t="e">
        <f>'FICHE PRODUIT'!#REF!</f>
        <v>#REF!</v>
      </c>
      <c r="J1948" s="2" t="e">
        <f>'FICHE PRODUIT'!#REF!</f>
        <v>#REF!</v>
      </c>
      <c r="K1948" s="2" t="e">
        <f>'FICHE PRODUIT'!#REF!</f>
        <v>#REF!</v>
      </c>
      <c r="L1948" s="4" t="e">
        <f>'FICHE PRODUIT'!#REF!</f>
        <v>#REF!</v>
      </c>
      <c r="M1948" s="4" t="e">
        <f>'FICHE PRODUIT'!#REF!</f>
        <v>#REF!</v>
      </c>
      <c r="N1948" s="4" t="e">
        <f>'FICHE PRODUIT'!#REF!</f>
        <v>#REF!</v>
      </c>
      <c r="O1948" s="4" t="e">
        <f>'FICHE PRODUIT'!#REF!</f>
        <v>#REF!</v>
      </c>
      <c r="P1948" s="4" t="e">
        <f>'FICHE PRODUIT'!#REF!</f>
        <v>#REF!</v>
      </c>
      <c r="Q1948" s="4" t="e">
        <f>'FICHE PRODUIT'!#REF!</f>
        <v>#REF!</v>
      </c>
      <c r="R1948" s="4" t="e">
        <f>'FICHE PRODUIT'!#REF!</f>
        <v>#REF!</v>
      </c>
      <c r="S1948" s="122" t="e">
        <f>'FICHE PRODUIT'!#REF!</f>
        <v>#REF!</v>
      </c>
      <c r="T1948" s="2" t="e">
        <f>'FICHE PRODUIT'!#REF!</f>
        <v>#REF!</v>
      </c>
      <c r="U1948" s="2" t="e">
        <f>'FICHE PRODUIT'!#REF!</f>
        <v>#REF!</v>
      </c>
      <c r="V1948" s="2" t="e">
        <f>'FICHE PRODUIT'!#REF!</f>
        <v>#REF!</v>
      </c>
      <c r="W1948" s="2" t="e">
        <f>'FICHE PRODUIT'!#REF!</f>
        <v>#REF!</v>
      </c>
      <c r="X1948" s="2" t="e">
        <f>'FICHE PRODUIT'!#REF!</f>
        <v>#REF!</v>
      </c>
      <c r="Y1948" s="2" t="e">
        <f>'FICHE PRODUIT'!#REF!</f>
        <v>#REF!</v>
      </c>
      <c r="Z1948" s="2" t="e">
        <f>'FICHE PRODUIT'!#REF!</f>
        <v>#REF!</v>
      </c>
      <c r="AA1948" s="2" t="e">
        <f>'FICHE PRODUIT'!#REF!</f>
        <v>#REF!</v>
      </c>
    </row>
    <row r="1949" spans="1:27" x14ac:dyDescent="0.2">
      <c r="A1949" s="7" t="e">
        <f>'FICHE PRODUIT'!#REF!</f>
        <v>#REF!</v>
      </c>
      <c r="B1949" s="2" t="e">
        <f>'FICHE PRODUIT'!#REF!</f>
        <v>#REF!</v>
      </c>
      <c r="C1949" s="2" t="e">
        <f>'FICHE PRODUIT'!#REF!</f>
        <v>#REF!</v>
      </c>
      <c r="D1949" s="2" t="e">
        <f>'FICHE PRODUIT'!#REF!</f>
        <v>#REF!</v>
      </c>
      <c r="E1949" s="2" t="e">
        <f>'FICHE PRODUIT'!#REF!</f>
        <v>#REF!</v>
      </c>
      <c r="F1949" s="2" t="e">
        <f>'FICHE PRODUIT'!#REF!</f>
        <v>#REF!</v>
      </c>
      <c r="G1949" s="2" t="e">
        <f>'FICHE PRODUIT'!#REF!</f>
        <v>#REF!</v>
      </c>
      <c r="H1949" s="122" t="e">
        <f>'FICHE PRODUIT'!#REF!</f>
        <v>#REF!</v>
      </c>
      <c r="I1949" s="2" t="e">
        <f>'FICHE PRODUIT'!#REF!</f>
        <v>#REF!</v>
      </c>
      <c r="J1949" s="2" t="e">
        <f>'FICHE PRODUIT'!#REF!</f>
        <v>#REF!</v>
      </c>
      <c r="K1949" s="2" t="e">
        <f>'FICHE PRODUIT'!#REF!</f>
        <v>#REF!</v>
      </c>
      <c r="L1949" s="4" t="e">
        <f>'FICHE PRODUIT'!#REF!</f>
        <v>#REF!</v>
      </c>
      <c r="M1949" s="4" t="e">
        <f>'FICHE PRODUIT'!#REF!</f>
        <v>#REF!</v>
      </c>
      <c r="N1949" s="4" t="e">
        <f>'FICHE PRODUIT'!#REF!</f>
        <v>#REF!</v>
      </c>
      <c r="O1949" s="4" t="e">
        <f>'FICHE PRODUIT'!#REF!</f>
        <v>#REF!</v>
      </c>
      <c r="P1949" s="4" t="e">
        <f>'FICHE PRODUIT'!#REF!</f>
        <v>#REF!</v>
      </c>
      <c r="Q1949" s="4" t="e">
        <f>'FICHE PRODUIT'!#REF!</f>
        <v>#REF!</v>
      </c>
      <c r="R1949" s="4" t="e">
        <f>'FICHE PRODUIT'!#REF!</f>
        <v>#REF!</v>
      </c>
      <c r="S1949" s="122" t="e">
        <f>'FICHE PRODUIT'!#REF!</f>
        <v>#REF!</v>
      </c>
      <c r="T1949" s="2" t="e">
        <f>'FICHE PRODUIT'!#REF!</f>
        <v>#REF!</v>
      </c>
      <c r="U1949" s="2" t="e">
        <f>'FICHE PRODUIT'!#REF!</f>
        <v>#REF!</v>
      </c>
      <c r="V1949" s="2" t="e">
        <f>'FICHE PRODUIT'!#REF!</f>
        <v>#REF!</v>
      </c>
      <c r="W1949" s="2" t="e">
        <f>'FICHE PRODUIT'!#REF!</f>
        <v>#REF!</v>
      </c>
      <c r="X1949" s="2" t="e">
        <f>'FICHE PRODUIT'!#REF!</f>
        <v>#REF!</v>
      </c>
      <c r="Y1949" s="2" t="e">
        <f>'FICHE PRODUIT'!#REF!</f>
        <v>#REF!</v>
      </c>
      <c r="Z1949" s="2" t="e">
        <f>'FICHE PRODUIT'!#REF!</f>
        <v>#REF!</v>
      </c>
      <c r="AA1949" s="2" t="e">
        <f>'FICHE PRODUIT'!#REF!</f>
        <v>#REF!</v>
      </c>
    </row>
    <row r="1950" spans="1:27" x14ac:dyDescent="0.2">
      <c r="A1950" s="7" t="e">
        <f>'FICHE PRODUIT'!#REF!</f>
        <v>#REF!</v>
      </c>
      <c r="B1950" s="2" t="e">
        <f>'FICHE PRODUIT'!#REF!</f>
        <v>#REF!</v>
      </c>
      <c r="C1950" s="2" t="e">
        <f>'FICHE PRODUIT'!#REF!</f>
        <v>#REF!</v>
      </c>
      <c r="D1950" s="2" t="e">
        <f>'FICHE PRODUIT'!#REF!</f>
        <v>#REF!</v>
      </c>
      <c r="E1950" s="2" t="e">
        <f>'FICHE PRODUIT'!#REF!</f>
        <v>#REF!</v>
      </c>
      <c r="F1950" s="2" t="e">
        <f>'FICHE PRODUIT'!#REF!</f>
        <v>#REF!</v>
      </c>
      <c r="G1950" s="2" t="e">
        <f>'FICHE PRODUIT'!#REF!</f>
        <v>#REF!</v>
      </c>
      <c r="H1950" s="122" t="e">
        <f>'FICHE PRODUIT'!#REF!</f>
        <v>#REF!</v>
      </c>
      <c r="I1950" s="2" t="e">
        <f>'FICHE PRODUIT'!#REF!</f>
        <v>#REF!</v>
      </c>
      <c r="J1950" s="2" t="e">
        <f>'FICHE PRODUIT'!#REF!</f>
        <v>#REF!</v>
      </c>
      <c r="K1950" s="2" t="e">
        <f>'FICHE PRODUIT'!#REF!</f>
        <v>#REF!</v>
      </c>
      <c r="L1950" s="4" t="e">
        <f>'FICHE PRODUIT'!#REF!</f>
        <v>#REF!</v>
      </c>
      <c r="M1950" s="4" t="e">
        <f>'FICHE PRODUIT'!#REF!</f>
        <v>#REF!</v>
      </c>
      <c r="N1950" s="4" t="e">
        <f>'FICHE PRODUIT'!#REF!</f>
        <v>#REF!</v>
      </c>
      <c r="O1950" s="4" t="e">
        <f>'FICHE PRODUIT'!#REF!</f>
        <v>#REF!</v>
      </c>
      <c r="P1950" s="4" t="e">
        <f>'FICHE PRODUIT'!#REF!</f>
        <v>#REF!</v>
      </c>
      <c r="Q1950" s="4" t="e">
        <f>'FICHE PRODUIT'!#REF!</f>
        <v>#REF!</v>
      </c>
      <c r="R1950" s="4" t="e">
        <f>'FICHE PRODUIT'!#REF!</f>
        <v>#REF!</v>
      </c>
      <c r="S1950" s="122" t="e">
        <f>'FICHE PRODUIT'!#REF!</f>
        <v>#REF!</v>
      </c>
      <c r="T1950" s="2" t="e">
        <f>'FICHE PRODUIT'!#REF!</f>
        <v>#REF!</v>
      </c>
      <c r="U1950" s="2" t="e">
        <f>'FICHE PRODUIT'!#REF!</f>
        <v>#REF!</v>
      </c>
      <c r="V1950" s="2" t="e">
        <f>'FICHE PRODUIT'!#REF!</f>
        <v>#REF!</v>
      </c>
      <c r="W1950" s="2" t="e">
        <f>'FICHE PRODUIT'!#REF!</f>
        <v>#REF!</v>
      </c>
      <c r="X1950" s="2" t="e">
        <f>'FICHE PRODUIT'!#REF!</f>
        <v>#REF!</v>
      </c>
      <c r="Y1950" s="2" t="e">
        <f>'FICHE PRODUIT'!#REF!</f>
        <v>#REF!</v>
      </c>
      <c r="Z1950" s="2" t="e">
        <f>'FICHE PRODUIT'!#REF!</f>
        <v>#REF!</v>
      </c>
      <c r="AA1950" s="2" t="e">
        <f>'FICHE PRODUIT'!#REF!</f>
        <v>#REF!</v>
      </c>
    </row>
    <row r="1951" spans="1:27" x14ac:dyDescent="0.2">
      <c r="A1951" s="7" t="e">
        <f>'FICHE PRODUIT'!#REF!</f>
        <v>#REF!</v>
      </c>
      <c r="B1951" s="2" t="e">
        <f>'FICHE PRODUIT'!#REF!</f>
        <v>#REF!</v>
      </c>
      <c r="C1951" s="2" t="e">
        <f>'FICHE PRODUIT'!#REF!</f>
        <v>#REF!</v>
      </c>
      <c r="D1951" s="2" t="e">
        <f>'FICHE PRODUIT'!#REF!</f>
        <v>#REF!</v>
      </c>
      <c r="E1951" s="2" t="e">
        <f>'FICHE PRODUIT'!#REF!</f>
        <v>#REF!</v>
      </c>
      <c r="F1951" s="2" t="e">
        <f>'FICHE PRODUIT'!#REF!</f>
        <v>#REF!</v>
      </c>
      <c r="G1951" s="2" t="e">
        <f>'FICHE PRODUIT'!#REF!</f>
        <v>#REF!</v>
      </c>
      <c r="H1951" s="122" t="e">
        <f>'FICHE PRODUIT'!#REF!</f>
        <v>#REF!</v>
      </c>
      <c r="I1951" s="2" t="e">
        <f>'FICHE PRODUIT'!#REF!</f>
        <v>#REF!</v>
      </c>
      <c r="J1951" s="2" t="e">
        <f>'FICHE PRODUIT'!#REF!</f>
        <v>#REF!</v>
      </c>
      <c r="K1951" s="2" t="e">
        <f>'FICHE PRODUIT'!#REF!</f>
        <v>#REF!</v>
      </c>
      <c r="L1951" s="4" t="e">
        <f>'FICHE PRODUIT'!#REF!</f>
        <v>#REF!</v>
      </c>
      <c r="M1951" s="4" t="e">
        <f>'FICHE PRODUIT'!#REF!</f>
        <v>#REF!</v>
      </c>
      <c r="N1951" s="4" t="e">
        <f>'FICHE PRODUIT'!#REF!</f>
        <v>#REF!</v>
      </c>
      <c r="O1951" s="4" t="e">
        <f>'FICHE PRODUIT'!#REF!</f>
        <v>#REF!</v>
      </c>
      <c r="P1951" s="4" t="e">
        <f>'FICHE PRODUIT'!#REF!</f>
        <v>#REF!</v>
      </c>
      <c r="Q1951" s="4" t="e">
        <f>'FICHE PRODUIT'!#REF!</f>
        <v>#REF!</v>
      </c>
      <c r="R1951" s="4" t="e">
        <f>'FICHE PRODUIT'!#REF!</f>
        <v>#REF!</v>
      </c>
      <c r="S1951" s="122" t="e">
        <f>'FICHE PRODUIT'!#REF!</f>
        <v>#REF!</v>
      </c>
      <c r="T1951" s="2" t="e">
        <f>'FICHE PRODUIT'!#REF!</f>
        <v>#REF!</v>
      </c>
      <c r="U1951" s="2" t="e">
        <f>'FICHE PRODUIT'!#REF!</f>
        <v>#REF!</v>
      </c>
      <c r="V1951" s="2" t="e">
        <f>'FICHE PRODUIT'!#REF!</f>
        <v>#REF!</v>
      </c>
      <c r="W1951" s="2" t="e">
        <f>'FICHE PRODUIT'!#REF!</f>
        <v>#REF!</v>
      </c>
      <c r="X1951" s="2" t="e">
        <f>'FICHE PRODUIT'!#REF!</f>
        <v>#REF!</v>
      </c>
      <c r="Y1951" s="2" t="e">
        <f>'FICHE PRODUIT'!#REF!</f>
        <v>#REF!</v>
      </c>
      <c r="Z1951" s="2" t="e">
        <f>'FICHE PRODUIT'!#REF!</f>
        <v>#REF!</v>
      </c>
      <c r="AA1951" s="2" t="e">
        <f>'FICHE PRODUIT'!#REF!</f>
        <v>#REF!</v>
      </c>
    </row>
    <row r="1952" spans="1:27" x14ac:dyDescent="0.2">
      <c r="A1952" s="7" t="e">
        <f>'FICHE PRODUIT'!#REF!</f>
        <v>#REF!</v>
      </c>
      <c r="B1952" s="2" t="e">
        <f>'FICHE PRODUIT'!#REF!</f>
        <v>#REF!</v>
      </c>
      <c r="C1952" s="2" t="e">
        <f>'FICHE PRODUIT'!#REF!</f>
        <v>#REF!</v>
      </c>
      <c r="D1952" s="2" t="e">
        <f>'FICHE PRODUIT'!#REF!</f>
        <v>#REF!</v>
      </c>
      <c r="E1952" s="2" t="e">
        <f>'FICHE PRODUIT'!#REF!</f>
        <v>#REF!</v>
      </c>
      <c r="F1952" s="2" t="e">
        <f>'FICHE PRODUIT'!#REF!</f>
        <v>#REF!</v>
      </c>
      <c r="G1952" s="2" t="e">
        <f>'FICHE PRODUIT'!#REF!</f>
        <v>#REF!</v>
      </c>
      <c r="H1952" s="122" t="e">
        <f>'FICHE PRODUIT'!#REF!</f>
        <v>#REF!</v>
      </c>
      <c r="I1952" s="2" t="e">
        <f>'FICHE PRODUIT'!#REF!</f>
        <v>#REF!</v>
      </c>
      <c r="J1952" s="2" t="e">
        <f>'FICHE PRODUIT'!#REF!</f>
        <v>#REF!</v>
      </c>
      <c r="K1952" s="2" t="e">
        <f>'FICHE PRODUIT'!#REF!</f>
        <v>#REF!</v>
      </c>
      <c r="L1952" s="4" t="e">
        <f>'FICHE PRODUIT'!#REF!</f>
        <v>#REF!</v>
      </c>
      <c r="M1952" s="4" t="e">
        <f>'FICHE PRODUIT'!#REF!</f>
        <v>#REF!</v>
      </c>
      <c r="N1952" s="4" t="e">
        <f>'FICHE PRODUIT'!#REF!</f>
        <v>#REF!</v>
      </c>
      <c r="O1952" s="4" t="e">
        <f>'FICHE PRODUIT'!#REF!</f>
        <v>#REF!</v>
      </c>
      <c r="P1952" s="4" t="e">
        <f>'FICHE PRODUIT'!#REF!</f>
        <v>#REF!</v>
      </c>
      <c r="Q1952" s="4" t="e">
        <f>'FICHE PRODUIT'!#REF!</f>
        <v>#REF!</v>
      </c>
      <c r="R1952" s="4" t="e">
        <f>'FICHE PRODUIT'!#REF!</f>
        <v>#REF!</v>
      </c>
      <c r="S1952" s="122" t="e">
        <f>'FICHE PRODUIT'!#REF!</f>
        <v>#REF!</v>
      </c>
      <c r="T1952" s="2" t="e">
        <f>'FICHE PRODUIT'!#REF!</f>
        <v>#REF!</v>
      </c>
      <c r="U1952" s="2" t="e">
        <f>'FICHE PRODUIT'!#REF!</f>
        <v>#REF!</v>
      </c>
      <c r="V1952" s="2" t="e">
        <f>'FICHE PRODUIT'!#REF!</f>
        <v>#REF!</v>
      </c>
      <c r="W1952" s="2" t="e">
        <f>'FICHE PRODUIT'!#REF!</f>
        <v>#REF!</v>
      </c>
      <c r="X1952" s="2" t="e">
        <f>'FICHE PRODUIT'!#REF!</f>
        <v>#REF!</v>
      </c>
      <c r="Y1952" s="2" t="e">
        <f>'FICHE PRODUIT'!#REF!</f>
        <v>#REF!</v>
      </c>
      <c r="Z1952" s="2" t="e">
        <f>'FICHE PRODUIT'!#REF!</f>
        <v>#REF!</v>
      </c>
      <c r="AA1952" s="2" t="e">
        <f>'FICHE PRODUIT'!#REF!</f>
        <v>#REF!</v>
      </c>
    </row>
    <row r="1953" spans="1:27" x14ac:dyDescent="0.2">
      <c r="A1953" s="7" t="e">
        <f>'FICHE PRODUIT'!#REF!</f>
        <v>#REF!</v>
      </c>
      <c r="B1953" s="2" t="e">
        <f>'FICHE PRODUIT'!#REF!</f>
        <v>#REF!</v>
      </c>
      <c r="C1953" s="2" t="e">
        <f>'FICHE PRODUIT'!#REF!</f>
        <v>#REF!</v>
      </c>
      <c r="D1953" s="2" t="e">
        <f>'FICHE PRODUIT'!#REF!</f>
        <v>#REF!</v>
      </c>
      <c r="E1953" s="2" t="e">
        <f>'FICHE PRODUIT'!#REF!</f>
        <v>#REF!</v>
      </c>
      <c r="F1953" s="2" t="e">
        <f>'FICHE PRODUIT'!#REF!</f>
        <v>#REF!</v>
      </c>
      <c r="G1953" s="2" t="e">
        <f>'FICHE PRODUIT'!#REF!</f>
        <v>#REF!</v>
      </c>
      <c r="H1953" s="122" t="e">
        <f>'FICHE PRODUIT'!#REF!</f>
        <v>#REF!</v>
      </c>
      <c r="I1953" s="2" t="e">
        <f>'FICHE PRODUIT'!#REF!</f>
        <v>#REF!</v>
      </c>
      <c r="J1953" s="2" t="e">
        <f>'FICHE PRODUIT'!#REF!</f>
        <v>#REF!</v>
      </c>
      <c r="K1953" s="2" t="e">
        <f>'FICHE PRODUIT'!#REF!</f>
        <v>#REF!</v>
      </c>
      <c r="L1953" s="4" t="e">
        <f>'FICHE PRODUIT'!#REF!</f>
        <v>#REF!</v>
      </c>
      <c r="M1953" s="4" t="e">
        <f>'FICHE PRODUIT'!#REF!</f>
        <v>#REF!</v>
      </c>
      <c r="N1953" s="4" t="e">
        <f>'FICHE PRODUIT'!#REF!</f>
        <v>#REF!</v>
      </c>
      <c r="O1953" s="4" t="e">
        <f>'FICHE PRODUIT'!#REF!</f>
        <v>#REF!</v>
      </c>
      <c r="P1953" s="4" t="e">
        <f>'FICHE PRODUIT'!#REF!</f>
        <v>#REF!</v>
      </c>
      <c r="Q1953" s="4" t="e">
        <f>'FICHE PRODUIT'!#REF!</f>
        <v>#REF!</v>
      </c>
      <c r="R1953" s="4" t="e">
        <f>'FICHE PRODUIT'!#REF!</f>
        <v>#REF!</v>
      </c>
      <c r="S1953" s="122" t="e">
        <f>'FICHE PRODUIT'!#REF!</f>
        <v>#REF!</v>
      </c>
      <c r="T1953" s="2" t="e">
        <f>'FICHE PRODUIT'!#REF!</f>
        <v>#REF!</v>
      </c>
      <c r="U1953" s="2" t="e">
        <f>'FICHE PRODUIT'!#REF!</f>
        <v>#REF!</v>
      </c>
      <c r="V1953" s="2" t="e">
        <f>'FICHE PRODUIT'!#REF!</f>
        <v>#REF!</v>
      </c>
      <c r="W1953" s="2" t="e">
        <f>'FICHE PRODUIT'!#REF!</f>
        <v>#REF!</v>
      </c>
      <c r="X1953" s="2" t="e">
        <f>'FICHE PRODUIT'!#REF!</f>
        <v>#REF!</v>
      </c>
      <c r="Y1953" s="2" t="e">
        <f>'FICHE PRODUIT'!#REF!</f>
        <v>#REF!</v>
      </c>
      <c r="Z1953" s="2" t="e">
        <f>'FICHE PRODUIT'!#REF!</f>
        <v>#REF!</v>
      </c>
      <c r="AA1953" s="2" t="e">
        <f>'FICHE PRODUIT'!#REF!</f>
        <v>#REF!</v>
      </c>
    </row>
    <row r="1954" spans="1:27" x14ac:dyDescent="0.2">
      <c r="A1954" s="7" t="e">
        <f>'FICHE PRODUIT'!#REF!</f>
        <v>#REF!</v>
      </c>
      <c r="B1954" s="2" t="e">
        <f>'FICHE PRODUIT'!#REF!</f>
        <v>#REF!</v>
      </c>
      <c r="C1954" s="2" t="e">
        <f>'FICHE PRODUIT'!#REF!</f>
        <v>#REF!</v>
      </c>
      <c r="D1954" s="2" t="e">
        <f>'FICHE PRODUIT'!#REF!</f>
        <v>#REF!</v>
      </c>
      <c r="E1954" s="2" t="e">
        <f>'FICHE PRODUIT'!#REF!</f>
        <v>#REF!</v>
      </c>
      <c r="F1954" s="2" t="e">
        <f>'FICHE PRODUIT'!#REF!</f>
        <v>#REF!</v>
      </c>
      <c r="G1954" s="2" t="e">
        <f>'FICHE PRODUIT'!#REF!</f>
        <v>#REF!</v>
      </c>
      <c r="H1954" s="122" t="e">
        <f>'FICHE PRODUIT'!#REF!</f>
        <v>#REF!</v>
      </c>
      <c r="I1954" s="2" t="e">
        <f>'FICHE PRODUIT'!#REF!</f>
        <v>#REF!</v>
      </c>
      <c r="J1954" s="2" t="e">
        <f>'FICHE PRODUIT'!#REF!</f>
        <v>#REF!</v>
      </c>
      <c r="K1954" s="2" t="e">
        <f>'FICHE PRODUIT'!#REF!</f>
        <v>#REF!</v>
      </c>
      <c r="L1954" s="4" t="e">
        <f>'FICHE PRODUIT'!#REF!</f>
        <v>#REF!</v>
      </c>
      <c r="M1954" s="4" t="e">
        <f>'FICHE PRODUIT'!#REF!</f>
        <v>#REF!</v>
      </c>
      <c r="N1954" s="4" t="e">
        <f>'FICHE PRODUIT'!#REF!</f>
        <v>#REF!</v>
      </c>
      <c r="O1954" s="4" t="e">
        <f>'FICHE PRODUIT'!#REF!</f>
        <v>#REF!</v>
      </c>
      <c r="P1954" s="4" t="e">
        <f>'FICHE PRODUIT'!#REF!</f>
        <v>#REF!</v>
      </c>
      <c r="Q1954" s="4" t="e">
        <f>'FICHE PRODUIT'!#REF!</f>
        <v>#REF!</v>
      </c>
      <c r="R1954" s="4" t="e">
        <f>'FICHE PRODUIT'!#REF!</f>
        <v>#REF!</v>
      </c>
      <c r="S1954" s="122" t="e">
        <f>'FICHE PRODUIT'!#REF!</f>
        <v>#REF!</v>
      </c>
      <c r="T1954" s="2" t="e">
        <f>'FICHE PRODUIT'!#REF!</f>
        <v>#REF!</v>
      </c>
      <c r="U1954" s="2" t="e">
        <f>'FICHE PRODUIT'!#REF!</f>
        <v>#REF!</v>
      </c>
      <c r="V1954" s="2" t="e">
        <f>'FICHE PRODUIT'!#REF!</f>
        <v>#REF!</v>
      </c>
      <c r="W1954" s="2" t="e">
        <f>'FICHE PRODUIT'!#REF!</f>
        <v>#REF!</v>
      </c>
      <c r="X1954" s="2" t="e">
        <f>'FICHE PRODUIT'!#REF!</f>
        <v>#REF!</v>
      </c>
      <c r="Y1954" s="2" t="e">
        <f>'FICHE PRODUIT'!#REF!</f>
        <v>#REF!</v>
      </c>
      <c r="Z1954" s="2" t="e">
        <f>'FICHE PRODUIT'!#REF!</f>
        <v>#REF!</v>
      </c>
      <c r="AA1954" s="2" t="e">
        <f>'FICHE PRODUIT'!#REF!</f>
        <v>#REF!</v>
      </c>
    </row>
    <row r="1955" spans="1:27" x14ac:dyDescent="0.2">
      <c r="A1955" s="7" t="e">
        <f>'FICHE PRODUIT'!#REF!</f>
        <v>#REF!</v>
      </c>
      <c r="B1955" s="2" t="e">
        <f>'FICHE PRODUIT'!#REF!</f>
        <v>#REF!</v>
      </c>
      <c r="C1955" s="2" t="e">
        <f>'FICHE PRODUIT'!#REF!</f>
        <v>#REF!</v>
      </c>
      <c r="D1955" s="2" t="e">
        <f>'FICHE PRODUIT'!#REF!</f>
        <v>#REF!</v>
      </c>
      <c r="E1955" s="2" t="e">
        <f>'FICHE PRODUIT'!#REF!</f>
        <v>#REF!</v>
      </c>
      <c r="F1955" s="2" t="e">
        <f>'FICHE PRODUIT'!#REF!</f>
        <v>#REF!</v>
      </c>
      <c r="G1955" s="2" t="e">
        <f>'FICHE PRODUIT'!#REF!</f>
        <v>#REF!</v>
      </c>
      <c r="H1955" s="122" t="e">
        <f>'FICHE PRODUIT'!#REF!</f>
        <v>#REF!</v>
      </c>
      <c r="I1955" s="2" t="e">
        <f>'FICHE PRODUIT'!#REF!</f>
        <v>#REF!</v>
      </c>
      <c r="J1955" s="2" t="e">
        <f>'FICHE PRODUIT'!#REF!</f>
        <v>#REF!</v>
      </c>
      <c r="K1955" s="2" t="e">
        <f>'FICHE PRODUIT'!#REF!</f>
        <v>#REF!</v>
      </c>
      <c r="L1955" s="4" t="e">
        <f>'FICHE PRODUIT'!#REF!</f>
        <v>#REF!</v>
      </c>
      <c r="M1955" s="4" t="e">
        <f>'FICHE PRODUIT'!#REF!</f>
        <v>#REF!</v>
      </c>
      <c r="N1955" s="4" t="e">
        <f>'FICHE PRODUIT'!#REF!</f>
        <v>#REF!</v>
      </c>
      <c r="O1955" s="4" t="e">
        <f>'FICHE PRODUIT'!#REF!</f>
        <v>#REF!</v>
      </c>
      <c r="P1955" s="4" t="e">
        <f>'FICHE PRODUIT'!#REF!</f>
        <v>#REF!</v>
      </c>
      <c r="Q1955" s="4" t="e">
        <f>'FICHE PRODUIT'!#REF!</f>
        <v>#REF!</v>
      </c>
      <c r="R1955" s="4" t="e">
        <f>'FICHE PRODUIT'!#REF!</f>
        <v>#REF!</v>
      </c>
      <c r="S1955" s="122" t="e">
        <f>'FICHE PRODUIT'!#REF!</f>
        <v>#REF!</v>
      </c>
      <c r="T1955" s="2" t="e">
        <f>'FICHE PRODUIT'!#REF!</f>
        <v>#REF!</v>
      </c>
      <c r="U1955" s="2" t="e">
        <f>'FICHE PRODUIT'!#REF!</f>
        <v>#REF!</v>
      </c>
      <c r="V1955" s="2" t="e">
        <f>'FICHE PRODUIT'!#REF!</f>
        <v>#REF!</v>
      </c>
      <c r="W1955" s="2" t="e">
        <f>'FICHE PRODUIT'!#REF!</f>
        <v>#REF!</v>
      </c>
      <c r="X1955" s="2" t="e">
        <f>'FICHE PRODUIT'!#REF!</f>
        <v>#REF!</v>
      </c>
      <c r="Y1955" s="2" t="e">
        <f>'FICHE PRODUIT'!#REF!</f>
        <v>#REF!</v>
      </c>
      <c r="Z1955" s="2" t="e">
        <f>'FICHE PRODUIT'!#REF!</f>
        <v>#REF!</v>
      </c>
      <c r="AA1955" s="2" t="e">
        <f>'FICHE PRODUIT'!#REF!</f>
        <v>#REF!</v>
      </c>
    </row>
    <row r="1956" spans="1:27" x14ac:dyDescent="0.2">
      <c r="A1956" s="7" t="e">
        <f>'FICHE PRODUIT'!#REF!</f>
        <v>#REF!</v>
      </c>
      <c r="B1956" s="2" t="e">
        <f>'FICHE PRODUIT'!#REF!</f>
        <v>#REF!</v>
      </c>
      <c r="C1956" s="2" t="e">
        <f>'FICHE PRODUIT'!#REF!</f>
        <v>#REF!</v>
      </c>
      <c r="D1956" s="2" t="e">
        <f>'FICHE PRODUIT'!#REF!</f>
        <v>#REF!</v>
      </c>
      <c r="E1956" s="2" t="e">
        <f>'FICHE PRODUIT'!#REF!</f>
        <v>#REF!</v>
      </c>
      <c r="F1956" s="2" t="e">
        <f>'FICHE PRODUIT'!#REF!</f>
        <v>#REF!</v>
      </c>
      <c r="G1956" s="2" t="e">
        <f>'FICHE PRODUIT'!#REF!</f>
        <v>#REF!</v>
      </c>
      <c r="H1956" s="122" t="e">
        <f>'FICHE PRODUIT'!#REF!</f>
        <v>#REF!</v>
      </c>
      <c r="I1956" s="2" t="e">
        <f>'FICHE PRODUIT'!#REF!</f>
        <v>#REF!</v>
      </c>
      <c r="J1956" s="2" t="e">
        <f>'FICHE PRODUIT'!#REF!</f>
        <v>#REF!</v>
      </c>
      <c r="K1956" s="2" t="e">
        <f>'FICHE PRODUIT'!#REF!</f>
        <v>#REF!</v>
      </c>
      <c r="L1956" s="4" t="e">
        <f>'FICHE PRODUIT'!#REF!</f>
        <v>#REF!</v>
      </c>
      <c r="M1956" s="4" t="e">
        <f>'FICHE PRODUIT'!#REF!</f>
        <v>#REF!</v>
      </c>
      <c r="N1956" s="4" t="e">
        <f>'FICHE PRODUIT'!#REF!</f>
        <v>#REF!</v>
      </c>
      <c r="O1956" s="4" t="e">
        <f>'FICHE PRODUIT'!#REF!</f>
        <v>#REF!</v>
      </c>
      <c r="P1956" s="4" t="e">
        <f>'FICHE PRODUIT'!#REF!</f>
        <v>#REF!</v>
      </c>
      <c r="Q1956" s="4" t="e">
        <f>'FICHE PRODUIT'!#REF!</f>
        <v>#REF!</v>
      </c>
      <c r="R1956" s="4" t="e">
        <f>'FICHE PRODUIT'!#REF!</f>
        <v>#REF!</v>
      </c>
      <c r="S1956" s="122" t="e">
        <f>'FICHE PRODUIT'!#REF!</f>
        <v>#REF!</v>
      </c>
      <c r="T1956" s="2" t="e">
        <f>'FICHE PRODUIT'!#REF!</f>
        <v>#REF!</v>
      </c>
      <c r="U1956" s="2" t="e">
        <f>'FICHE PRODUIT'!#REF!</f>
        <v>#REF!</v>
      </c>
      <c r="V1956" s="2" t="e">
        <f>'FICHE PRODUIT'!#REF!</f>
        <v>#REF!</v>
      </c>
      <c r="W1956" s="2" t="e">
        <f>'FICHE PRODUIT'!#REF!</f>
        <v>#REF!</v>
      </c>
      <c r="X1956" s="2" t="e">
        <f>'FICHE PRODUIT'!#REF!</f>
        <v>#REF!</v>
      </c>
      <c r="Y1956" s="2" t="e">
        <f>'FICHE PRODUIT'!#REF!</f>
        <v>#REF!</v>
      </c>
      <c r="Z1956" s="2" t="e">
        <f>'FICHE PRODUIT'!#REF!</f>
        <v>#REF!</v>
      </c>
      <c r="AA1956" s="2" t="e">
        <f>'FICHE PRODUIT'!#REF!</f>
        <v>#REF!</v>
      </c>
    </row>
    <row r="1957" spans="1:27" x14ac:dyDescent="0.2">
      <c r="A1957" s="7" t="e">
        <f>'FICHE PRODUIT'!#REF!</f>
        <v>#REF!</v>
      </c>
      <c r="B1957" s="2" t="e">
        <f>'FICHE PRODUIT'!#REF!</f>
        <v>#REF!</v>
      </c>
      <c r="C1957" s="2" t="e">
        <f>'FICHE PRODUIT'!#REF!</f>
        <v>#REF!</v>
      </c>
      <c r="D1957" s="2" t="e">
        <f>'FICHE PRODUIT'!#REF!</f>
        <v>#REF!</v>
      </c>
      <c r="E1957" s="2" t="e">
        <f>'FICHE PRODUIT'!#REF!</f>
        <v>#REF!</v>
      </c>
      <c r="F1957" s="2" t="e">
        <f>'FICHE PRODUIT'!#REF!</f>
        <v>#REF!</v>
      </c>
      <c r="G1957" s="2" t="e">
        <f>'FICHE PRODUIT'!#REF!</f>
        <v>#REF!</v>
      </c>
      <c r="H1957" s="122" t="e">
        <f>'FICHE PRODUIT'!#REF!</f>
        <v>#REF!</v>
      </c>
      <c r="I1957" s="2" t="e">
        <f>'FICHE PRODUIT'!#REF!</f>
        <v>#REF!</v>
      </c>
      <c r="J1957" s="2" t="e">
        <f>'FICHE PRODUIT'!#REF!</f>
        <v>#REF!</v>
      </c>
      <c r="K1957" s="2" t="e">
        <f>'FICHE PRODUIT'!#REF!</f>
        <v>#REF!</v>
      </c>
      <c r="L1957" s="4" t="e">
        <f>'FICHE PRODUIT'!#REF!</f>
        <v>#REF!</v>
      </c>
      <c r="M1957" s="4" t="e">
        <f>'FICHE PRODUIT'!#REF!</f>
        <v>#REF!</v>
      </c>
      <c r="N1957" s="4" t="e">
        <f>'FICHE PRODUIT'!#REF!</f>
        <v>#REF!</v>
      </c>
      <c r="O1957" s="4" t="e">
        <f>'FICHE PRODUIT'!#REF!</f>
        <v>#REF!</v>
      </c>
      <c r="P1957" s="4" t="e">
        <f>'FICHE PRODUIT'!#REF!</f>
        <v>#REF!</v>
      </c>
      <c r="Q1957" s="4" t="e">
        <f>'FICHE PRODUIT'!#REF!</f>
        <v>#REF!</v>
      </c>
      <c r="R1957" s="4" t="e">
        <f>'FICHE PRODUIT'!#REF!</f>
        <v>#REF!</v>
      </c>
      <c r="S1957" s="122" t="e">
        <f>'FICHE PRODUIT'!#REF!</f>
        <v>#REF!</v>
      </c>
      <c r="T1957" s="2" t="e">
        <f>'FICHE PRODUIT'!#REF!</f>
        <v>#REF!</v>
      </c>
      <c r="U1957" s="2" t="e">
        <f>'FICHE PRODUIT'!#REF!</f>
        <v>#REF!</v>
      </c>
      <c r="V1957" s="2" t="e">
        <f>'FICHE PRODUIT'!#REF!</f>
        <v>#REF!</v>
      </c>
      <c r="W1957" s="2" t="e">
        <f>'FICHE PRODUIT'!#REF!</f>
        <v>#REF!</v>
      </c>
      <c r="X1957" s="2" t="e">
        <f>'FICHE PRODUIT'!#REF!</f>
        <v>#REF!</v>
      </c>
      <c r="Y1957" s="2" t="e">
        <f>'FICHE PRODUIT'!#REF!</f>
        <v>#REF!</v>
      </c>
      <c r="Z1957" s="2" t="e">
        <f>'FICHE PRODUIT'!#REF!</f>
        <v>#REF!</v>
      </c>
      <c r="AA1957" s="2" t="e">
        <f>'FICHE PRODUIT'!#REF!</f>
        <v>#REF!</v>
      </c>
    </row>
    <row r="1958" spans="1:27" x14ac:dyDescent="0.2">
      <c r="A1958" s="7" t="e">
        <f>'FICHE PRODUIT'!#REF!</f>
        <v>#REF!</v>
      </c>
      <c r="B1958" s="2" t="e">
        <f>'FICHE PRODUIT'!#REF!</f>
        <v>#REF!</v>
      </c>
      <c r="C1958" s="2" t="e">
        <f>'FICHE PRODUIT'!#REF!</f>
        <v>#REF!</v>
      </c>
      <c r="D1958" s="2" t="e">
        <f>'FICHE PRODUIT'!#REF!</f>
        <v>#REF!</v>
      </c>
      <c r="E1958" s="2" t="e">
        <f>'FICHE PRODUIT'!#REF!</f>
        <v>#REF!</v>
      </c>
      <c r="F1958" s="2" t="e">
        <f>'FICHE PRODUIT'!#REF!</f>
        <v>#REF!</v>
      </c>
      <c r="G1958" s="2" t="e">
        <f>'FICHE PRODUIT'!#REF!</f>
        <v>#REF!</v>
      </c>
      <c r="H1958" s="122" t="e">
        <f>'FICHE PRODUIT'!#REF!</f>
        <v>#REF!</v>
      </c>
      <c r="I1958" s="2" t="e">
        <f>'FICHE PRODUIT'!#REF!</f>
        <v>#REF!</v>
      </c>
      <c r="J1958" s="2" t="e">
        <f>'FICHE PRODUIT'!#REF!</f>
        <v>#REF!</v>
      </c>
      <c r="K1958" s="2" t="e">
        <f>'FICHE PRODUIT'!#REF!</f>
        <v>#REF!</v>
      </c>
      <c r="L1958" s="4" t="e">
        <f>'FICHE PRODUIT'!#REF!</f>
        <v>#REF!</v>
      </c>
      <c r="M1958" s="4" t="e">
        <f>'FICHE PRODUIT'!#REF!</f>
        <v>#REF!</v>
      </c>
      <c r="N1958" s="4" t="e">
        <f>'FICHE PRODUIT'!#REF!</f>
        <v>#REF!</v>
      </c>
      <c r="O1958" s="4" t="e">
        <f>'FICHE PRODUIT'!#REF!</f>
        <v>#REF!</v>
      </c>
      <c r="P1958" s="4" t="e">
        <f>'FICHE PRODUIT'!#REF!</f>
        <v>#REF!</v>
      </c>
      <c r="Q1958" s="4" t="e">
        <f>'FICHE PRODUIT'!#REF!</f>
        <v>#REF!</v>
      </c>
      <c r="R1958" s="4" t="e">
        <f>'FICHE PRODUIT'!#REF!</f>
        <v>#REF!</v>
      </c>
      <c r="S1958" s="122" t="e">
        <f>'FICHE PRODUIT'!#REF!</f>
        <v>#REF!</v>
      </c>
      <c r="T1958" s="2" t="e">
        <f>'FICHE PRODUIT'!#REF!</f>
        <v>#REF!</v>
      </c>
      <c r="U1958" s="2" t="e">
        <f>'FICHE PRODUIT'!#REF!</f>
        <v>#REF!</v>
      </c>
      <c r="V1958" s="2" t="e">
        <f>'FICHE PRODUIT'!#REF!</f>
        <v>#REF!</v>
      </c>
      <c r="W1958" s="2" t="e">
        <f>'FICHE PRODUIT'!#REF!</f>
        <v>#REF!</v>
      </c>
      <c r="X1958" s="2" t="e">
        <f>'FICHE PRODUIT'!#REF!</f>
        <v>#REF!</v>
      </c>
      <c r="Y1958" s="2" t="e">
        <f>'FICHE PRODUIT'!#REF!</f>
        <v>#REF!</v>
      </c>
      <c r="Z1958" s="2" t="e">
        <f>'FICHE PRODUIT'!#REF!</f>
        <v>#REF!</v>
      </c>
      <c r="AA1958" s="2" t="e">
        <f>'FICHE PRODUIT'!#REF!</f>
        <v>#REF!</v>
      </c>
    </row>
    <row r="1959" spans="1:27" x14ac:dyDescent="0.2">
      <c r="A1959" s="7" t="e">
        <f>'FICHE PRODUIT'!#REF!</f>
        <v>#REF!</v>
      </c>
      <c r="B1959" s="2" t="e">
        <f>'FICHE PRODUIT'!#REF!</f>
        <v>#REF!</v>
      </c>
      <c r="C1959" s="2" t="e">
        <f>'FICHE PRODUIT'!#REF!</f>
        <v>#REF!</v>
      </c>
      <c r="D1959" s="2" t="e">
        <f>'FICHE PRODUIT'!#REF!</f>
        <v>#REF!</v>
      </c>
      <c r="E1959" s="2" t="e">
        <f>'FICHE PRODUIT'!#REF!</f>
        <v>#REF!</v>
      </c>
      <c r="F1959" s="2" t="e">
        <f>'FICHE PRODUIT'!#REF!</f>
        <v>#REF!</v>
      </c>
      <c r="G1959" s="2" t="e">
        <f>'FICHE PRODUIT'!#REF!</f>
        <v>#REF!</v>
      </c>
      <c r="H1959" s="122" t="e">
        <f>'FICHE PRODUIT'!#REF!</f>
        <v>#REF!</v>
      </c>
      <c r="I1959" s="2" t="e">
        <f>'FICHE PRODUIT'!#REF!</f>
        <v>#REF!</v>
      </c>
      <c r="J1959" s="2" t="e">
        <f>'FICHE PRODUIT'!#REF!</f>
        <v>#REF!</v>
      </c>
      <c r="K1959" s="2" t="e">
        <f>'FICHE PRODUIT'!#REF!</f>
        <v>#REF!</v>
      </c>
      <c r="L1959" s="4" t="e">
        <f>'FICHE PRODUIT'!#REF!</f>
        <v>#REF!</v>
      </c>
      <c r="M1959" s="4" t="e">
        <f>'FICHE PRODUIT'!#REF!</f>
        <v>#REF!</v>
      </c>
      <c r="N1959" s="4" t="e">
        <f>'FICHE PRODUIT'!#REF!</f>
        <v>#REF!</v>
      </c>
      <c r="O1959" s="4" t="e">
        <f>'FICHE PRODUIT'!#REF!</f>
        <v>#REF!</v>
      </c>
      <c r="P1959" s="4" t="e">
        <f>'FICHE PRODUIT'!#REF!</f>
        <v>#REF!</v>
      </c>
      <c r="Q1959" s="4" t="e">
        <f>'FICHE PRODUIT'!#REF!</f>
        <v>#REF!</v>
      </c>
      <c r="R1959" s="4" t="e">
        <f>'FICHE PRODUIT'!#REF!</f>
        <v>#REF!</v>
      </c>
      <c r="S1959" s="122" t="e">
        <f>'FICHE PRODUIT'!#REF!</f>
        <v>#REF!</v>
      </c>
      <c r="T1959" s="2" t="e">
        <f>'FICHE PRODUIT'!#REF!</f>
        <v>#REF!</v>
      </c>
      <c r="U1959" s="2" t="e">
        <f>'FICHE PRODUIT'!#REF!</f>
        <v>#REF!</v>
      </c>
      <c r="V1959" s="2" t="e">
        <f>'FICHE PRODUIT'!#REF!</f>
        <v>#REF!</v>
      </c>
      <c r="W1959" s="2" t="e">
        <f>'FICHE PRODUIT'!#REF!</f>
        <v>#REF!</v>
      </c>
      <c r="X1959" s="2" t="e">
        <f>'FICHE PRODUIT'!#REF!</f>
        <v>#REF!</v>
      </c>
      <c r="Y1959" s="2" t="e">
        <f>'FICHE PRODUIT'!#REF!</f>
        <v>#REF!</v>
      </c>
      <c r="Z1959" s="2" t="e">
        <f>'FICHE PRODUIT'!#REF!</f>
        <v>#REF!</v>
      </c>
      <c r="AA1959" s="2" t="e">
        <f>'FICHE PRODUIT'!#REF!</f>
        <v>#REF!</v>
      </c>
    </row>
    <row r="1960" spans="1:27" x14ac:dyDescent="0.2">
      <c r="A1960" s="7" t="e">
        <f>'FICHE PRODUIT'!#REF!</f>
        <v>#REF!</v>
      </c>
      <c r="B1960" s="2" t="e">
        <f>'FICHE PRODUIT'!#REF!</f>
        <v>#REF!</v>
      </c>
      <c r="C1960" s="2" t="e">
        <f>'FICHE PRODUIT'!#REF!</f>
        <v>#REF!</v>
      </c>
      <c r="D1960" s="2" t="e">
        <f>'FICHE PRODUIT'!#REF!</f>
        <v>#REF!</v>
      </c>
      <c r="E1960" s="2" t="e">
        <f>'FICHE PRODUIT'!#REF!</f>
        <v>#REF!</v>
      </c>
      <c r="F1960" s="2" t="e">
        <f>'FICHE PRODUIT'!#REF!</f>
        <v>#REF!</v>
      </c>
      <c r="G1960" s="2" t="e">
        <f>'FICHE PRODUIT'!#REF!</f>
        <v>#REF!</v>
      </c>
      <c r="H1960" s="122" t="e">
        <f>'FICHE PRODUIT'!#REF!</f>
        <v>#REF!</v>
      </c>
      <c r="I1960" s="2" t="e">
        <f>'FICHE PRODUIT'!#REF!</f>
        <v>#REF!</v>
      </c>
      <c r="J1960" s="2" t="e">
        <f>'FICHE PRODUIT'!#REF!</f>
        <v>#REF!</v>
      </c>
      <c r="K1960" s="2" t="e">
        <f>'FICHE PRODUIT'!#REF!</f>
        <v>#REF!</v>
      </c>
      <c r="L1960" s="4" t="e">
        <f>'FICHE PRODUIT'!#REF!</f>
        <v>#REF!</v>
      </c>
      <c r="M1960" s="4" t="e">
        <f>'FICHE PRODUIT'!#REF!</f>
        <v>#REF!</v>
      </c>
      <c r="N1960" s="4" t="e">
        <f>'FICHE PRODUIT'!#REF!</f>
        <v>#REF!</v>
      </c>
      <c r="O1960" s="4" t="e">
        <f>'FICHE PRODUIT'!#REF!</f>
        <v>#REF!</v>
      </c>
      <c r="P1960" s="4" t="e">
        <f>'FICHE PRODUIT'!#REF!</f>
        <v>#REF!</v>
      </c>
      <c r="Q1960" s="4" t="e">
        <f>'FICHE PRODUIT'!#REF!</f>
        <v>#REF!</v>
      </c>
      <c r="R1960" s="4" t="e">
        <f>'FICHE PRODUIT'!#REF!</f>
        <v>#REF!</v>
      </c>
      <c r="S1960" s="122" t="e">
        <f>'FICHE PRODUIT'!#REF!</f>
        <v>#REF!</v>
      </c>
      <c r="T1960" s="2" t="e">
        <f>'FICHE PRODUIT'!#REF!</f>
        <v>#REF!</v>
      </c>
      <c r="U1960" s="2" t="e">
        <f>'FICHE PRODUIT'!#REF!</f>
        <v>#REF!</v>
      </c>
      <c r="V1960" s="2" t="e">
        <f>'FICHE PRODUIT'!#REF!</f>
        <v>#REF!</v>
      </c>
      <c r="W1960" s="2" t="e">
        <f>'FICHE PRODUIT'!#REF!</f>
        <v>#REF!</v>
      </c>
      <c r="X1960" s="2" t="e">
        <f>'FICHE PRODUIT'!#REF!</f>
        <v>#REF!</v>
      </c>
      <c r="Y1960" s="2" t="e">
        <f>'FICHE PRODUIT'!#REF!</f>
        <v>#REF!</v>
      </c>
      <c r="Z1960" s="2" t="e">
        <f>'FICHE PRODUIT'!#REF!</f>
        <v>#REF!</v>
      </c>
      <c r="AA1960" s="2" t="e">
        <f>'FICHE PRODUIT'!#REF!</f>
        <v>#REF!</v>
      </c>
    </row>
    <row r="1961" spans="1:27" x14ac:dyDescent="0.2">
      <c r="A1961" s="7" t="str">
        <f>'FICHE PRODUIT'!$A$5110</f>
        <v>WORKER VINTAGE</v>
      </c>
      <c r="B1961" s="2" t="str">
        <f>'FICHE PRODUIT'!$H$5110</f>
        <v>Navy</v>
      </c>
      <c r="C1961" s="2" t="str">
        <f>'FICHE PRODUIT'!$S$5110</f>
        <v>W26-27</v>
      </c>
      <c r="D1961" s="2">
        <f>'FICHE PRODUIT'!$Q$5110</f>
        <v>0</v>
      </c>
      <c r="E1961" s="2" t="str">
        <f>'FICHE PRODUIT'!$S$5112</f>
        <v>PROTO</v>
      </c>
      <c r="F1961" s="2" t="str">
        <f>'FICHE PRODUIT'!$E$5114</f>
        <v>Page 145</v>
      </c>
      <c r="G1961" s="2" t="str">
        <f>'FICHE PRODUIT'!$E$5115</f>
        <v xml:space="preserve">TO DO </v>
      </c>
      <c r="H1961" s="122" t="str">
        <f>'FICHE PRODUIT'!$E$5116</f>
        <v>VALYS JEANS</v>
      </c>
      <c r="I1961" s="2" t="b">
        <f>'FICHE PRODUIT'!$E$5118</f>
        <v>0</v>
      </c>
      <c r="J1961" s="2" t="str">
        <f>'FICHE PRODUIT'!$E$5120</f>
        <v>Pièce à manche</v>
      </c>
      <c r="K1961" s="2" t="str">
        <f>'FICHE PRODUIT'!$E$5121</f>
        <v>Veste</v>
      </c>
      <c r="L1961" s="4">
        <f>'FICHE PRODUIT'!$E$5123</f>
        <v>80</v>
      </c>
      <c r="M1961" s="4">
        <f>'FICHE PRODUIT'!$E$5124</f>
        <v>38.299999999999997</v>
      </c>
      <c r="N1961" s="4">
        <f>'FICHE PRODUIT'!$E$5126</f>
        <v>118.3</v>
      </c>
      <c r="O1961" s="4">
        <f>'FICHE PRODUIT'!$E$5127</f>
        <v>4.1842772612003385</v>
      </c>
      <c r="P1961" s="4">
        <f>'FICHE PRODUIT'!$E$5129</f>
        <v>495</v>
      </c>
      <c r="Q1961" s="4">
        <f>'FICHE PRODUIT'!$E$5130</f>
        <v>198</v>
      </c>
      <c r="R1961" s="4">
        <f>'FICHE PRODUIT'!$E$5131</f>
        <v>224.99999999999997</v>
      </c>
      <c r="S1961" s="122">
        <f>'FICHE PRODUIT'!$E$5132</f>
        <v>0</v>
      </c>
      <c r="T1961" s="2" t="str">
        <f>'FICHE PRODUIT'!A5137</f>
        <v>FABRIC</v>
      </c>
      <c r="U1961" s="2" t="str">
        <f>'FICHE PRODUIT'!B5137</f>
        <v>TELATEX</v>
      </c>
      <c r="V1961" s="2" t="str">
        <f>'FICHE PRODUIT'!C5137</f>
        <v xml:space="preserve">Gros coton </v>
      </c>
      <c r="W1961" s="2">
        <f>'FICHE PRODUIT'!D5137</f>
        <v>1.6</v>
      </c>
      <c r="X1961" s="2">
        <f>'FICHE PRODUIT'!E5137</f>
        <v>80</v>
      </c>
      <c r="Y1961" s="2">
        <f>'FICHE PRODUIT'!F5137</f>
        <v>13</v>
      </c>
      <c r="Z1961" s="2">
        <f>'FICHE PRODUIT'!G5137</f>
        <v>20.8</v>
      </c>
      <c r="AA1961" s="2">
        <f>'FICHE PRODUIT'!H5137</f>
        <v>1040</v>
      </c>
    </row>
    <row r="1962" spans="1:27" x14ac:dyDescent="0.2">
      <c r="A1962" s="7" t="str">
        <f>'FICHE PRODUIT'!$A$5110</f>
        <v>WORKER VINTAGE</v>
      </c>
      <c r="B1962" s="2" t="str">
        <f>'FICHE PRODUIT'!$H$5110</f>
        <v>Navy</v>
      </c>
      <c r="C1962" s="2" t="str">
        <f>'FICHE PRODUIT'!$S$5110</f>
        <v>W26-27</v>
      </c>
      <c r="D1962" s="2">
        <f>'FICHE PRODUIT'!$Q$5110</f>
        <v>0</v>
      </c>
      <c r="E1962" s="2" t="str">
        <f>'FICHE PRODUIT'!$S$5112</f>
        <v>PROTO</v>
      </c>
      <c r="F1962" s="2" t="str">
        <f>'FICHE PRODUIT'!$E$5114</f>
        <v>Page 145</v>
      </c>
      <c r="G1962" s="2" t="str">
        <f>'FICHE PRODUIT'!$E$5115</f>
        <v xml:space="preserve">TO DO </v>
      </c>
      <c r="H1962" s="122" t="str">
        <f>'FICHE PRODUIT'!$E$5116</f>
        <v>VALYS JEANS</v>
      </c>
      <c r="I1962" s="2" t="b">
        <f>'FICHE PRODUIT'!$E$5118</f>
        <v>0</v>
      </c>
      <c r="J1962" s="2" t="str">
        <f>'FICHE PRODUIT'!$E$5120</f>
        <v>Pièce à manche</v>
      </c>
      <c r="K1962" s="2" t="str">
        <f>'FICHE PRODUIT'!$E$5121</f>
        <v>Veste</v>
      </c>
      <c r="L1962" s="4">
        <f>'FICHE PRODUIT'!$E$5123</f>
        <v>80</v>
      </c>
      <c r="M1962" s="4">
        <f>'FICHE PRODUIT'!$E$5124</f>
        <v>38.299999999999997</v>
      </c>
      <c r="N1962" s="4">
        <f>'FICHE PRODUIT'!$E$5126</f>
        <v>118.3</v>
      </c>
      <c r="O1962" s="4">
        <f>'FICHE PRODUIT'!$E$5127</f>
        <v>4.1842772612003385</v>
      </c>
      <c r="P1962" s="4">
        <f>'FICHE PRODUIT'!$E$5129</f>
        <v>495</v>
      </c>
      <c r="Q1962" s="4">
        <f>'FICHE PRODUIT'!$E$5130</f>
        <v>198</v>
      </c>
      <c r="R1962" s="4">
        <f>'FICHE PRODUIT'!$E$5131</f>
        <v>224.99999999999997</v>
      </c>
      <c r="S1962" s="122">
        <f>'FICHE PRODUIT'!$E$5132</f>
        <v>0</v>
      </c>
      <c r="T1962" s="2">
        <f>'FICHE PRODUIT'!A5138</f>
        <v>0</v>
      </c>
      <c r="U1962" s="2">
        <f>'FICHE PRODUIT'!B5138</f>
        <v>0</v>
      </c>
      <c r="V1962" s="2">
        <f>'FICHE PRODUIT'!C5138</f>
        <v>0</v>
      </c>
      <c r="W1962" s="2">
        <f>'FICHE PRODUIT'!D5138</f>
        <v>0</v>
      </c>
      <c r="X1962" s="2">
        <f>'FICHE PRODUIT'!E5138</f>
        <v>0</v>
      </c>
      <c r="Y1962" s="2">
        <f>'FICHE PRODUIT'!F5138</f>
        <v>0</v>
      </c>
      <c r="Z1962" s="2">
        <f>'FICHE PRODUIT'!G5138</f>
        <v>0</v>
      </c>
      <c r="AA1962" s="2">
        <f>'FICHE PRODUIT'!H5138</f>
        <v>0</v>
      </c>
    </row>
    <row r="1963" spans="1:27" x14ac:dyDescent="0.2">
      <c r="A1963" s="7" t="str">
        <f>'FICHE PRODUIT'!$A$5110</f>
        <v>WORKER VINTAGE</v>
      </c>
      <c r="B1963" s="2" t="str">
        <f>'FICHE PRODUIT'!$H$5110</f>
        <v>Navy</v>
      </c>
      <c r="C1963" s="2" t="str">
        <f>'FICHE PRODUIT'!$S$5110</f>
        <v>W26-27</v>
      </c>
      <c r="D1963" s="2">
        <f>'FICHE PRODUIT'!$Q$5110</f>
        <v>0</v>
      </c>
      <c r="E1963" s="2" t="str">
        <f>'FICHE PRODUIT'!$S$5112</f>
        <v>PROTO</v>
      </c>
      <c r="F1963" s="2" t="str">
        <f>'FICHE PRODUIT'!$E$5114</f>
        <v>Page 145</v>
      </c>
      <c r="G1963" s="2" t="str">
        <f>'FICHE PRODUIT'!$E$5115</f>
        <v xml:space="preserve">TO DO </v>
      </c>
      <c r="H1963" s="122" t="str">
        <f>'FICHE PRODUIT'!$E$5116</f>
        <v>VALYS JEANS</v>
      </c>
      <c r="I1963" s="2" t="b">
        <f>'FICHE PRODUIT'!$E$5118</f>
        <v>0</v>
      </c>
      <c r="J1963" s="2" t="str">
        <f>'FICHE PRODUIT'!$E$5120</f>
        <v>Pièce à manche</v>
      </c>
      <c r="K1963" s="2" t="str">
        <f>'FICHE PRODUIT'!$E$5121</f>
        <v>Veste</v>
      </c>
      <c r="L1963" s="4">
        <f>'FICHE PRODUIT'!$E$5123</f>
        <v>80</v>
      </c>
      <c r="M1963" s="4">
        <f>'FICHE PRODUIT'!$E$5124</f>
        <v>38.299999999999997</v>
      </c>
      <c r="N1963" s="4">
        <f>'FICHE PRODUIT'!$E$5126</f>
        <v>118.3</v>
      </c>
      <c r="O1963" s="4">
        <f>'FICHE PRODUIT'!$E$5127</f>
        <v>4.1842772612003385</v>
      </c>
      <c r="P1963" s="4">
        <f>'FICHE PRODUIT'!$E$5129</f>
        <v>495</v>
      </c>
      <c r="Q1963" s="4">
        <f>'FICHE PRODUIT'!$E$5130</f>
        <v>198</v>
      </c>
      <c r="R1963" s="4">
        <f>'FICHE PRODUIT'!$E$5131</f>
        <v>224.99999999999997</v>
      </c>
      <c r="S1963" s="122">
        <f>'FICHE PRODUIT'!$E$5132</f>
        <v>0</v>
      </c>
      <c r="T1963" s="2">
        <f>'FICHE PRODUIT'!A5139</f>
        <v>0</v>
      </c>
      <c r="U1963" s="2">
        <f>'FICHE PRODUIT'!B5139</f>
        <v>0</v>
      </c>
      <c r="V1963" s="2">
        <f>'FICHE PRODUIT'!C5139</f>
        <v>0</v>
      </c>
      <c r="W1963" s="2">
        <f>'FICHE PRODUIT'!D5139</f>
        <v>0</v>
      </c>
      <c r="X1963" s="2">
        <f>'FICHE PRODUIT'!E5139</f>
        <v>0</v>
      </c>
      <c r="Y1963" s="2">
        <f>'FICHE PRODUIT'!F5139</f>
        <v>0</v>
      </c>
      <c r="Z1963" s="2">
        <f>'FICHE PRODUIT'!G5139</f>
        <v>0</v>
      </c>
      <c r="AA1963" s="2">
        <f>'FICHE PRODUIT'!H5139</f>
        <v>0</v>
      </c>
    </row>
    <row r="1964" spans="1:27" x14ac:dyDescent="0.2">
      <c r="A1964" s="7" t="str">
        <f>'FICHE PRODUIT'!$A$5110</f>
        <v>WORKER VINTAGE</v>
      </c>
      <c r="B1964" s="2" t="str">
        <f>'FICHE PRODUIT'!$H$5110</f>
        <v>Navy</v>
      </c>
      <c r="C1964" s="2" t="str">
        <f>'FICHE PRODUIT'!$S$5110</f>
        <v>W26-27</v>
      </c>
      <c r="D1964" s="2">
        <f>'FICHE PRODUIT'!$Q$5110</f>
        <v>0</v>
      </c>
      <c r="E1964" s="2" t="str">
        <f>'FICHE PRODUIT'!$S$5112</f>
        <v>PROTO</v>
      </c>
      <c r="F1964" s="2" t="str">
        <f>'FICHE PRODUIT'!$E$5114</f>
        <v>Page 145</v>
      </c>
      <c r="G1964" s="2" t="str">
        <f>'FICHE PRODUIT'!$E$5115</f>
        <v xml:space="preserve">TO DO </v>
      </c>
      <c r="H1964" s="122" t="str">
        <f>'FICHE PRODUIT'!$E$5116</f>
        <v>VALYS JEANS</v>
      </c>
      <c r="I1964" s="2" t="b">
        <f>'FICHE PRODUIT'!$E$5118</f>
        <v>0</v>
      </c>
      <c r="J1964" s="2" t="str">
        <f>'FICHE PRODUIT'!$E$5120</f>
        <v>Pièce à manche</v>
      </c>
      <c r="K1964" s="2" t="str">
        <f>'FICHE PRODUIT'!$E$5121</f>
        <v>Veste</v>
      </c>
      <c r="L1964" s="4">
        <f>'FICHE PRODUIT'!$E$5123</f>
        <v>80</v>
      </c>
      <c r="M1964" s="4">
        <f>'FICHE PRODUIT'!$E$5124</f>
        <v>38.299999999999997</v>
      </c>
      <c r="N1964" s="4">
        <f>'FICHE PRODUIT'!$E$5126</f>
        <v>118.3</v>
      </c>
      <c r="O1964" s="4">
        <f>'FICHE PRODUIT'!$E$5127</f>
        <v>4.1842772612003385</v>
      </c>
      <c r="P1964" s="4">
        <f>'FICHE PRODUIT'!$E$5129</f>
        <v>495</v>
      </c>
      <c r="Q1964" s="4">
        <f>'FICHE PRODUIT'!$E$5130</f>
        <v>198</v>
      </c>
      <c r="R1964" s="4">
        <f>'FICHE PRODUIT'!$E$5131</f>
        <v>224.99999999999997</v>
      </c>
      <c r="S1964" s="122">
        <f>'FICHE PRODUIT'!$E$5132</f>
        <v>0</v>
      </c>
      <c r="T1964" s="2">
        <f>'FICHE PRODUIT'!A5140</f>
        <v>0</v>
      </c>
      <c r="U1964" s="2">
        <f>'FICHE PRODUIT'!B5140</f>
        <v>0</v>
      </c>
      <c r="V1964" s="2">
        <f>'FICHE PRODUIT'!C5140</f>
        <v>0</v>
      </c>
      <c r="W1964" s="2">
        <f>'FICHE PRODUIT'!D5140</f>
        <v>0</v>
      </c>
      <c r="X1964" s="2">
        <f>'FICHE PRODUIT'!E5140</f>
        <v>0</v>
      </c>
      <c r="Y1964" s="2">
        <f>'FICHE PRODUIT'!F5140</f>
        <v>0</v>
      </c>
      <c r="Z1964" s="2">
        <f>'FICHE PRODUIT'!G5140</f>
        <v>0</v>
      </c>
      <c r="AA1964" s="2">
        <f>'FICHE PRODUIT'!H5140</f>
        <v>0</v>
      </c>
    </row>
    <row r="1965" spans="1:27" x14ac:dyDescent="0.2">
      <c r="A1965" s="7" t="str">
        <f>'FICHE PRODUIT'!$A$5110</f>
        <v>WORKER VINTAGE</v>
      </c>
      <c r="B1965" s="2" t="str">
        <f>'FICHE PRODUIT'!$H$5110</f>
        <v>Navy</v>
      </c>
      <c r="C1965" s="2" t="str">
        <f>'FICHE PRODUIT'!$S$5110</f>
        <v>W26-27</v>
      </c>
      <c r="D1965" s="2">
        <f>'FICHE PRODUIT'!$Q$5110</f>
        <v>0</v>
      </c>
      <c r="E1965" s="2" t="str">
        <f>'FICHE PRODUIT'!$S$5112</f>
        <v>PROTO</v>
      </c>
      <c r="F1965" s="2" t="str">
        <f>'FICHE PRODUIT'!$E$5114</f>
        <v>Page 145</v>
      </c>
      <c r="G1965" s="2" t="str">
        <f>'FICHE PRODUIT'!$E$5115</f>
        <v xml:space="preserve">TO DO </v>
      </c>
      <c r="H1965" s="122" t="str">
        <f>'FICHE PRODUIT'!$E$5116</f>
        <v>VALYS JEANS</v>
      </c>
      <c r="I1965" s="2" t="b">
        <f>'FICHE PRODUIT'!$E$5118</f>
        <v>0</v>
      </c>
      <c r="J1965" s="2" t="str">
        <f>'FICHE PRODUIT'!$E$5120</f>
        <v>Pièce à manche</v>
      </c>
      <c r="K1965" s="2" t="str">
        <f>'FICHE PRODUIT'!$E$5121</f>
        <v>Veste</v>
      </c>
      <c r="L1965" s="4">
        <f>'FICHE PRODUIT'!$E$5123</f>
        <v>80</v>
      </c>
      <c r="M1965" s="4">
        <f>'FICHE PRODUIT'!$E$5124</f>
        <v>38.299999999999997</v>
      </c>
      <c r="N1965" s="4">
        <f>'FICHE PRODUIT'!$E$5126</f>
        <v>118.3</v>
      </c>
      <c r="O1965" s="4">
        <f>'FICHE PRODUIT'!$E$5127</f>
        <v>4.1842772612003385</v>
      </c>
      <c r="P1965" s="4">
        <f>'FICHE PRODUIT'!$E$5129</f>
        <v>495</v>
      </c>
      <c r="Q1965" s="4">
        <f>'FICHE PRODUIT'!$E$5130</f>
        <v>198</v>
      </c>
      <c r="R1965" s="4">
        <f>'FICHE PRODUIT'!$E$5131</f>
        <v>224.99999999999997</v>
      </c>
      <c r="S1965" s="122">
        <f>'FICHE PRODUIT'!$E$5132</f>
        <v>0</v>
      </c>
      <c r="T1965" s="2">
        <f>'FICHE PRODUIT'!A5141</f>
        <v>0</v>
      </c>
      <c r="U1965" s="2">
        <f>'FICHE PRODUIT'!B5141</f>
        <v>0</v>
      </c>
      <c r="V1965" s="2">
        <f>'FICHE PRODUIT'!C5141</f>
        <v>0</v>
      </c>
      <c r="W1965" s="2">
        <f>'FICHE PRODUIT'!D5141</f>
        <v>0</v>
      </c>
      <c r="X1965" s="2">
        <f>'FICHE PRODUIT'!E5141</f>
        <v>0</v>
      </c>
      <c r="Y1965" s="2">
        <f>'FICHE PRODUIT'!F5141</f>
        <v>0</v>
      </c>
      <c r="Z1965" s="2">
        <f>'FICHE PRODUIT'!G5141</f>
        <v>0</v>
      </c>
      <c r="AA1965" s="2">
        <f>'FICHE PRODUIT'!H5141</f>
        <v>0</v>
      </c>
    </row>
    <row r="1966" spans="1:27" x14ac:dyDescent="0.2">
      <c r="A1966" s="7" t="str">
        <f>'FICHE PRODUIT'!$A$5110</f>
        <v>WORKER VINTAGE</v>
      </c>
      <c r="B1966" s="2" t="str">
        <f>'FICHE PRODUIT'!$H$5110</f>
        <v>Navy</v>
      </c>
      <c r="C1966" s="2" t="str">
        <f>'FICHE PRODUIT'!$S$5110</f>
        <v>W26-27</v>
      </c>
      <c r="D1966" s="2">
        <f>'FICHE PRODUIT'!$Q$5110</f>
        <v>0</v>
      </c>
      <c r="E1966" s="2" t="str">
        <f>'FICHE PRODUIT'!$S$5112</f>
        <v>PROTO</v>
      </c>
      <c r="F1966" s="2" t="str">
        <f>'FICHE PRODUIT'!$E$5114</f>
        <v>Page 145</v>
      </c>
      <c r="G1966" s="2" t="str">
        <f>'FICHE PRODUIT'!$E$5115</f>
        <v xml:space="preserve">TO DO </v>
      </c>
      <c r="H1966" s="122" t="str">
        <f>'FICHE PRODUIT'!$E$5116</f>
        <v>VALYS JEANS</v>
      </c>
      <c r="I1966" s="2" t="b">
        <f>'FICHE PRODUIT'!$E$5118</f>
        <v>0</v>
      </c>
      <c r="J1966" s="2" t="str">
        <f>'FICHE PRODUIT'!$E$5120</f>
        <v>Pièce à manche</v>
      </c>
      <c r="K1966" s="2" t="str">
        <f>'FICHE PRODUIT'!$E$5121</f>
        <v>Veste</v>
      </c>
      <c r="L1966" s="4">
        <f>'FICHE PRODUIT'!$E$5123</f>
        <v>80</v>
      </c>
      <c r="M1966" s="4">
        <f>'FICHE PRODUIT'!$E$5124</f>
        <v>38.299999999999997</v>
      </c>
      <c r="N1966" s="4">
        <f>'FICHE PRODUIT'!$E$5126</f>
        <v>118.3</v>
      </c>
      <c r="O1966" s="4">
        <f>'FICHE PRODUIT'!$E$5127</f>
        <v>4.1842772612003385</v>
      </c>
      <c r="P1966" s="4">
        <f>'FICHE PRODUIT'!$E$5129</f>
        <v>495</v>
      </c>
      <c r="Q1966" s="4">
        <f>'FICHE PRODUIT'!$E$5130</f>
        <v>198</v>
      </c>
      <c r="R1966" s="4">
        <f>'FICHE PRODUIT'!$E$5131</f>
        <v>224.99999999999997</v>
      </c>
      <c r="S1966" s="122">
        <f>'FICHE PRODUIT'!$E$5132</f>
        <v>0</v>
      </c>
      <c r="T1966" s="2">
        <f>'FICHE PRODUIT'!A5142</f>
        <v>0</v>
      </c>
      <c r="U1966" s="2">
        <f>'FICHE PRODUIT'!B5142</f>
        <v>0</v>
      </c>
      <c r="V1966" s="2">
        <f>'FICHE PRODUIT'!C5142</f>
        <v>0</v>
      </c>
      <c r="W1966" s="2">
        <f>'FICHE PRODUIT'!D5142</f>
        <v>0</v>
      </c>
      <c r="X1966" s="2">
        <f>'FICHE PRODUIT'!E5142</f>
        <v>0</v>
      </c>
      <c r="Y1966" s="2">
        <f>'FICHE PRODUIT'!F5142</f>
        <v>0</v>
      </c>
      <c r="Z1966" s="2">
        <f>'FICHE PRODUIT'!G5142</f>
        <v>0</v>
      </c>
      <c r="AA1966" s="2">
        <f>'FICHE PRODUIT'!H5142</f>
        <v>0</v>
      </c>
    </row>
    <row r="1967" spans="1:27" x14ac:dyDescent="0.2">
      <c r="A1967" s="7" t="str">
        <f>'FICHE PRODUIT'!$A$5110</f>
        <v>WORKER VINTAGE</v>
      </c>
      <c r="B1967" s="2" t="str">
        <f>'FICHE PRODUIT'!$H$5110</f>
        <v>Navy</v>
      </c>
      <c r="C1967" s="2" t="str">
        <f>'FICHE PRODUIT'!$S$5110</f>
        <v>W26-27</v>
      </c>
      <c r="D1967" s="2">
        <f>'FICHE PRODUIT'!$Q$5110</f>
        <v>0</v>
      </c>
      <c r="E1967" s="2" t="str">
        <f>'FICHE PRODUIT'!$S$5112</f>
        <v>PROTO</v>
      </c>
      <c r="F1967" s="2" t="str">
        <f>'FICHE PRODUIT'!$E$5114</f>
        <v>Page 145</v>
      </c>
      <c r="G1967" s="2" t="str">
        <f>'FICHE PRODUIT'!$E$5115</f>
        <v xml:space="preserve">TO DO </v>
      </c>
      <c r="H1967" s="122" t="str">
        <f>'FICHE PRODUIT'!$E$5116</f>
        <v>VALYS JEANS</v>
      </c>
      <c r="I1967" s="2" t="b">
        <f>'FICHE PRODUIT'!$E$5118</f>
        <v>0</v>
      </c>
      <c r="J1967" s="2" t="str">
        <f>'FICHE PRODUIT'!$E$5120</f>
        <v>Pièce à manche</v>
      </c>
      <c r="K1967" s="2" t="str">
        <f>'FICHE PRODUIT'!$E$5121</f>
        <v>Veste</v>
      </c>
      <c r="L1967" s="4">
        <f>'FICHE PRODUIT'!$E$5123</f>
        <v>80</v>
      </c>
      <c r="M1967" s="4">
        <f>'FICHE PRODUIT'!$E$5124</f>
        <v>38.299999999999997</v>
      </c>
      <c r="N1967" s="4">
        <f>'FICHE PRODUIT'!$E$5126</f>
        <v>118.3</v>
      </c>
      <c r="O1967" s="4">
        <f>'FICHE PRODUIT'!$E$5127</f>
        <v>4.1842772612003385</v>
      </c>
      <c r="P1967" s="4">
        <f>'FICHE PRODUIT'!$E$5129</f>
        <v>495</v>
      </c>
      <c r="Q1967" s="4">
        <f>'FICHE PRODUIT'!$E$5130</f>
        <v>198</v>
      </c>
      <c r="R1967" s="4">
        <f>'FICHE PRODUIT'!$E$5131</f>
        <v>224.99999999999997</v>
      </c>
      <c r="S1967" s="122">
        <f>'FICHE PRODUIT'!$E$5132</f>
        <v>0</v>
      </c>
      <c r="T1967" s="2">
        <f>'FICHE PRODUIT'!A5143</f>
        <v>0</v>
      </c>
      <c r="U1967" s="2">
        <f>'FICHE PRODUIT'!B5143</f>
        <v>0</v>
      </c>
      <c r="V1967" s="2">
        <f>'FICHE PRODUIT'!C5143</f>
        <v>0</v>
      </c>
      <c r="W1967" s="2">
        <f>'FICHE PRODUIT'!D5143</f>
        <v>0</v>
      </c>
      <c r="X1967" s="2">
        <f>'FICHE PRODUIT'!E5143</f>
        <v>0</v>
      </c>
      <c r="Y1967" s="2">
        <f>'FICHE PRODUIT'!F5143</f>
        <v>0</v>
      </c>
      <c r="Z1967" s="2">
        <f>'FICHE PRODUIT'!G5143</f>
        <v>0</v>
      </c>
      <c r="AA1967" s="2">
        <f>'FICHE PRODUIT'!H5143</f>
        <v>0</v>
      </c>
    </row>
    <row r="1968" spans="1:27" x14ac:dyDescent="0.2">
      <c r="A1968" s="7" t="str">
        <f>'FICHE PRODUIT'!$A$5110</f>
        <v>WORKER VINTAGE</v>
      </c>
      <c r="B1968" s="2" t="str">
        <f>'FICHE PRODUIT'!$H$5110</f>
        <v>Navy</v>
      </c>
      <c r="C1968" s="2" t="str">
        <f>'FICHE PRODUIT'!$S$5110</f>
        <v>W26-27</v>
      </c>
      <c r="D1968" s="2">
        <f>'FICHE PRODUIT'!$Q$5110</f>
        <v>0</v>
      </c>
      <c r="E1968" s="2" t="str">
        <f>'FICHE PRODUIT'!$S$5112</f>
        <v>PROTO</v>
      </c>
      <c r="F1968" s="2" t="str">
        <f>'FICHE PRODUIT'!$E$5114</f>
        <v>Page 145</v>
      </c>
      <c r="G1968" s="2" t="str">
        <f>'FICHE PRODUIT'!$E$5115</f>
        <v xml:space="preserve">TO DO </v>
      </c>
      <c r="H1968" s="122" t="str">
        <f>'FICHE PRODUIT'!$E$5116</f>
        <v>VALYS JEANS</v>
      </c>
      <c r="I1968" s="2" t="b">
        <f>'FICHE PRODUIT'!$E$5118</f>
        <v>0</v>
      </c>
      <c r="J1968" s="2" t="str">
        <f>'FICHE PRODUIT'!$E$5120</f>
        <v>Pièce à manche</v>
      </c>
      <c r="K1968" s="2" t="str">
        <f>'FICHE PRODUIT'!$E$5121</f>
        <v>Veste</v>
      </c>
      <c r="L1968" s="4">
        <f>'FICHE PRODUIT'!$E$5123</f>
        <v>80</v>
      </c>
      <c r="M1968" s="4">
        <f>'FICHE PRODUIT'!$E$5124</f>
        <v>38.299999999999997</v>
      </c>
      <c r="N1968" s="4">
        <f>'FICHE PRODUIT'!$E$5126</f>
        <v>118.3</v>
      </c>
      <c r="O1968" s="4">
        <f>'FICHE PRODUIT'!$E$5127</f>
        <v>4.1842772612003385</v>
      </c>
      <c r="P1968" s="4">
        <f>'FICHE PRODUIT'!$E$5129</f>
        <v>495</v>
      </c>
      <c r="Q1968" s="4">
        <f>'FICHE PRODUIT'!$E$5130</f>
        <v>198</v>
      </c>
      <c r="R1968" s="4">
        <f>'FICHE PRODUIT'!$E$5131</f>
        <v>224.99999999999997</v>
      </c>
      <c r="S1968" s="122">
        <f>'FICHE PRODUIT'!$E$5132</f>
        <v>0</v>
      </c>
      <c r="T1968" s="2">
        <f>'FICHE PRODUIT'!A5144</f>
        <v>0</v>
      </c>
      <c r="U1968" s="2">
        <f>'FICHE PRODUIT'!B5144</f>
        <v>0</v>
      </c>
      <c r="V1968" s="2">
        <f>'FICHE PRODUIT'!C5144</f>
        <v>0</v>
      </c>
      <c r="W1968" s="2">
        <f>'FICHE PRODUIT'!D5144</f>
        <v>0</v>
      </c>
      <c r="X1968" s="2">
        <f>'FICHE PRODUIT'!E5144</f>
        <v>0</v>
      </c>
      <c r="Y1968" s="2">
        <f>'FICHE PRODUIT'!F5144</f>
        <v>0</v>
      </c>
      <c r="Z1968" s="2">
        <f>'FICHE PRODUIT'!G5144</f>
        <v>0</v>
      </c>
      <c r="AA1968" s="2">
        <f>'FICHE PRODUIT'!H5144</f>
        <v>0</v>
      </c>
    </row>
    <row r="1969" spans="1:27" x14ac:dyDescent="0.2">
      <c r="A1969" s="7" t="str">
        <f>'FICHE PRODUIT'!$A$5110</f>
        <v>WORKER VINTAGE</v>
      </c>
      <c r="B1969" s="2" t="str">
        <f>'FICHE PRODUIT'!$H$5110</f>
        <v>Navy</v>
      </c>
      <c r="C1969" s="2" t="str">
        <f>'FICHE PRODUIT'!$S$5110</f>
        <v>W26-27</v>
      </c>
      <c r="D1969" s="2">
        <f>'FICHE PRODUIT'!$Q$5110</f>
        <v>0</v>
      </c>
      <c r="E1969" s="2" t="str">
        <f>'FICHE PRODUIT'!$S$5112</f>
        <v>PROTO</v>
      </c>
      <c r="F1969" s="2" t="str">
        <f>'FICHE PRODUIT'!$E$5114</f>
        <v>Page 145</v>
      </c>
      <c r="G1969" s="2" t="str">
        <f>'FICHE PRODUIT'!$E$5115</f>
        <v xml:space="preserve">TO DO </v>
      </c>
      <c r="H1969" s="122" t="str">
        <f>'FICHE PRODUIT'!$E$5116</f>
        <v>VALYS JEANS</v>
      </c>
      <c r="I1969" s="2" t="b">
        <f>'FICHE PRODUIT'!$E$5118</f>
        <v>0</v>
      </c>
      <c r="J1969" s="2" t="str">
        <f>'FICHE PRODUIT'!$E$5120</f>
        <v>Pièce à manche</v>
      </c>
      <c r="K1969" s="2" t="str">
        <f>'FICHE PRODUIT'!$E$5121</f>
        <v>Veste</v>
      </c>
      <c r="L1969" s="4">
        <f>'FICHE PRODUIT'!$E$5123</f>
        <v>80</v>
      </c>
      <c r="M1969" s="4">
        <f>'FICHE PRODUIT'!$E$5124</f>
        <v>38.299999999999997</v>
      </c>
      <c r="N1969" s="4">
        <f>'FICHE PRODUIT'!$E$5126</f>
        <v>118.3</v>
      </c>
      <c r="O1969" s="4">
        <f>'FICHE PRODUIT'!$E$5127</f>
        <v>4.1842772612003385</v>
      </c>
      <c r="P1969" s="4">
        <f>'FICHE PRODUIT'!$E$5129</f>
        <v>495</v>
      </c>
      <c r="Q1969" s="4">
        <f>'FICHE PRODUIT'!$E$5130</f>
        <v>198</v>
      </c>
      <c r="R1969" s="4">
        <f>'FICHE PRODUIT'!$E$5131</f>
        <v>224.99999999999997</v>
      </c>
      <c r="S1969" s="122">
        <f>'FICHE PRODUIT'!$E$5132</f>
        <v>0</v>
      </c>
      <c r="T1969" s="2">
        <f>'FICHE PRODUIT'!A5145</f>
        <v>0</v>
      </c>
      <c r="U1969" s="2">
        <f>'FICHE PRODUIT'!B5145</f>
        <v>0</v>
      </c>
      <c r="V1969" s="2">
        <f>'FICHE PRODUIT'!C5145</f>
        <v>0</v>
      </c>
      <c r="W1969" s="2">
        <f>'FICHE PRODUIT'!D5145</f>
        <v>0</v>
      </c>
      <c r="X1969" s="2">
        <f>'FICHE PRODUIT'!E5145</f>
        <v>0</v>
      </c>
      <c r="Y1969" s="2">
        <f>'FICHE PRODUIT'!F5145</f>
        <v>0</v>
      </c>
      <c r="Z1969" s="2">
        <f>'FICHE PRODUIT'!G5145</f>
        <v>0</v>
      </c>
      <c r="AA1969" s="2">
        <f>'FICHE PRODUIT'!H5145</f>
        <v>0</v>
      </c>
    </row>
    <row r="1970" spans="1:27" x14ac:dyDescent="0.2">
      <c r="A1970" s="7" t="str">
        <f>'FICHE PRODUIT'!$A$5110</f>
        <v>WORKER VINTAGE</v>
      </c>
      <c r="B1970" s="2" t="str">
        <f>'FICHE PRODUIT'!$H$5110</f>
        <v>Navy</v>
      </c>
      <c r="C1970" s="2" t="str">
        <f>'FICHE PRODUIT'!$S$5110</f>
        <v>W26-27</v>
      </c>
      <c r="D1970" s="2">
        <f>'FICHE PRODUIT'!$Q$5110</f>
        <v>0</v>
      </c>
      <c r="E1970" s="2" t="str">
        <f>'FICHE PRODUIT'!$S$5112</f>
        <v>PROTO</v>
      </c>
      <c r="F1970" s="2" t="str">
        <f>'FICHE PRODUIT'!$E$5114</f>
        <v>Page 145</v>
      </c>
      <c r="G1970" s="2" t="str">
        <f>'FICHE PRODUIT'!$E$5115</f>
        <v xml:space="preserve">TO DO </v>
      </c>
      <c r="H1970" s="122" t="str">
        <f>'FICHE PRODUIT'!$E$5116</f>
        <v>VALYS JEANS</v>
      </c>
      <c r="I1970" s="2" t="b">
        <f>'FICHE PRODUIT'!$E$5118</f>
        <v>0</v>
      </c>
      <c r="J1970" s="2" t="str">
        <f>'FICHE PRODUIT'!$E$5120</f>
        <v>Pièce à manche</v>
      </c>
      <c r="K1970" s="2" t="str">
        <f>'FICHE PRODUIT'!$E$5121</f>
        <v>Veste</v>
      </c>
      <c r="L1970" s="4">
        <f>'FICHE PRODUIT'!$E$5123</f>
        <v>80</v>
      </c>
      <c r="M1970" s="4">
        <f>'FICHE PRODUIT'!$E$5124</f>
        <v>38.299999999999997</v>
      </c>
      <c r="N1970" s="4">
        <f>'FICHE PRODUIT'!$E$5126</f>
        <v>118.3</v>
      </c>
      <c r="O1970" s="4">
        <f>'FICHE PRODUIT'!$E$5127</f>
        <v>4.1842772612003385</v>
      </c>
      <c r="P1970" s="4">
        <f>'FICHE PRODUIT'!$E$5129</f>
        <v>495</v>
      </c>
      <c r="Q1970" s="4">
        <f>'FICHE PRODUIT'!$E$5130</f>
        <v>198</v>
      </c>
      <c r="R1970" s="4">
        <f>'FICHE PRODUIT'!$E$5131</f>
        <v>224.99999999999997</v>
      </c>
      <c r="S1970" s="122">
        <f>'FICHE PRODUIT'!$E$5132</f>
        <v>0</v>
      </c>
      <c r="T1970" s="2">
        <f>'FICHE PRODUIT'!A5146</f>
        <v>0</v>
      </c>
      <c r="U1970" s="2">
        <f>'FICHE PRODUIT'!B5146</f>
        <v>0</v>
      </c>
      <c r="V1970" s="2">
        <f>'FICHE PRODUIT'!C5146</f>
        <v>0</v>
      </c>
      <c r="W1970" s="2">
        <f>'FICHE PRODUIT'!D5146</f>
        <v>0</v>
      </c>
      <c r="X1970" s="2">
        <f>'FICHE PRODUIT'!E5146</f>
        <v>0</v>
      </c>
      <c r="Y1970" s="2">
        <f>'FICHE PRODUIT'!F5146</f>
        <v>0</v>
      </c>
      <c r="Z1970" s="2">
        <f>'FICHE PRODUIT'!G5146</f>
        <v>0</v>
      </c>
      <c r="AA1970" s="2">
        <f>'FICHE PRODUIT'!H5146</f>
        <v>0</v>
      </c>
    </row>
    <row r="1971" spans="1:27" x14ac:dyDescent="0.2">
      <c r="A1971" s="7" t="str">
        <f>'FICHE PRODUIT'!$A$5110</f>
        <v>WORKER VINTAGE</v>
      </c>
      <c r="B1971" s="2" t="str">
        <f>'FICHE PRODUIT'!$H$5110</f>
        <v>Navy</v>
      </c>
      <c r="C1971" s="2" t="str">
        <f>'FICHE PRODUIT'!$S$5110</f>
        <v>W26-27</v>
      </c>
      <c r="D1971" s="2">
        <f>'FICHE PRODUIT'!$Q$5110</f>
        <v>0</v>
      </c>
      <c r="E1971" s="2" t="str">
        <f>'FICHE PRODUIT'!$S$5112</f>
        <v>PROTO</v>
      </c>
      <c r="F1971" s="2" t="str">
        <f>'FICHE PRODUIT'!$E$5114</f>
        <v>Page 145</v>
      </c>
      <c r="G1971" s="2" t="str">
        <f>'FICHE PRODUIT'!$E$5115</f>
        <v xml:space="preserve">TO DO </v>
      </c>
      <c r="H1971" s="122" t="str">
        <f>'FICHE PRODUIT'!$E$5116</f>
        <v>VALYS JEANS</v>
      </c>
      <c r="I1971" s="2" t="b">
        <f>'FICHE PRODUIT'!$E$5118</f>
        <v>0</v>
      </c>
      <c r="J1971" s="2" t="str">
        <f>'FICHE PRODUIT'!$E$5120</f>
        <v>Pièce à manche</v>
      </c>
      <c r="K1971" s="2" t="str">
        <f>'FICHE PRODUIT'!$E$5121</f>
        <v>Veste</v>
      </c>
      <c r="L1971" s="4">
        <f>'FICHE PRODUIT'!$E$5123</f>
        <v>80</v>
      </c>
      <c r="M1971" s="4">
        <f>'FICHE PRODUIT'!$E$5124</f>
        <v>38.299999999999997</v>
      </c>
      <c r="N1971" s="4">
        <f>'FICHE PRODUIT'!$E$5126</f>
        <v>118.3</v>
      </c>
      <c r="O1971" s="4">
        <f>'FICHE PRODUIT'!$E$5127</f>
        <v>4.1842772612003385</v>
      </c>
      <c r="P1971" s="4">
        <f>'FICHE PRODUIT'!$E$5129</f>
        <v>495</v>
      </c>
      <c r="Q1971" s="4">
        <f>'FICHE PRODUIT'!$E$5130</f>
        <v>198</v>
      </c>
      <c r="R1971" s="4">
        <f>'FICHE PRODUIT'!$E$5131</f>
        <v>224.99999999999997</v>
      </c>
      <c r="S1971" s="122">
        <f>'FICHE PRODUIT'!$E$5132</f>
        <v>0</v>
      </c>
      <c r="T1971" s="2">
        <f>'FICHE PRODUIT'!A5147</f>
        <v>0</v>
      </c>
      <c r="U1971" s="2">
        <f>'FICHE PRODUIT'!B5147</f>
        <v>0</v>
      </c>
      <c r="V1971" s="2">
        <f>'FICHE PRODUIT'!C5147</f>
        <v>0</v>
      </c>
      <c r="W1971" s="2">
        <f>'FICHE PRODUIT'!D5147</f>
        <v>0</v>
      </c>
      <c r="X1971" s="2">
        <f>'FICHE PRODUIT'!E5147</f>
        <v>0</v>
      </c>
      <c r="Y1971" s="2">
        <f>'FICHE PRODUIT'!F5147</f>
        <v>0</v>
      </c>
      <c r="Z1971" s="2">
        <f>'FICHE PRODUIT'!G5147</f>
        <v>0</v>
      </c>
      <c r="AA1971" s="2">
        <f>'FICHE PRODUIT'!H5147</f>
        <v>0</v>
      </c>
    </row>
    <row r="1972" spans="1:27" x14ac:dyDescent="0.2">
      <c r="A1972" s="7" t="str">
        <f>'FICHE PRODUIT'!$A$5110</f>
        <v>WORKER VINTAGE</v>
      </c>
      <c r="B1972" s="2" t="str">
        <f>'FICHE PRODUIT'!$H$5110</f>
        <v>Navy</v>
      </c>
      <c r="C1972" s="2" t="str">
        <f>'FICHE PRODUIT'!$S$5110</f>
        <v>W26-27</v>
      </c>
      <c r="D1972" s="2">
        <f>'FICHE PRODUIT'!$Q$5110</f>
        <v>0</v>
      </c>
      <c r="E1972" s="2" t="str">
        <f>'FICHE PRODUIT'!$S$5112</f>
        <v>PROTO</v>
      </c>
      <c r="F1972" s="2" t="str">
        <f>'FICHE PRODUIT'!$E$5114</f>
        <v>Page 145</v>
      </c>
      <c r="G1972" s="2" t="str">
        <f>'FICHE PRODUIT'!$E$5115</f>
        <v xml:space="preserve">TO DO </v>
      </c>
      <c r="H1972" s="122" t="str">
        <f>'FICHE PRODUIT'!$E$5116</f>
        <v>VALYS JEANS</v>
      </c>
      <c r="I1972" s="2" t="b">
        <f>'FICHE PRODUIT'!$E$5118</f>
        <v>0</v>
      </c>
      <c r="J1972" s="2" t="str">
        <f>'FICHE PRODUIT'!$E$5120</f>
        <v>Pièce à manche</v>
      </c>
      <c r="K1972" s="2" t="str">
        <f>'FICHE PRODUIT'!$E$5121</f>
        <v>Veste</v>
      </c>
      <c r="L1972" s="4">
        <f>'FICHE PRODUIT'!$E$5123</f>
        <v>80</v>
      </c>
      <c r="M1972" s="4">
        <f>'FICHE PRODUIT'!$E$5124</f>
        <v>38.299999999999997</v>
      </c>
      <c r="N1972" s="4">
        <f>'FICHE PRODUIT'!$E$5126</f>
        <v>118.3</v>
      </c>
      <c r="O1972" s="4">
        <f>'FICHE PRODUIT'!$E$5127</f>
        <v>4.1842772612003385</v>
      </c>
      <c r="P1972" s="4">
        <f>'FICHE PRODUIT'!$E$5129</f>
        <v>495</v>
      </c>
      <c r="Q1972" s="4">
        <f>'FICHE PRODUIT'!$E$5130</f>
        <v>198</v>
      </c>
      <c r="R1972" s="4">
        <f>'FICHE PRODUIT'!$E$5131</f>
        <v>224.99999999999997</v>
      </c>
      <c r="S1972" s="122">
        <f>'FICHE PRODUIT'!$E$5132</f>
        <v>0</v>
      </c>
      <c r="T1972" s="2">
        <f>'FICHE PRODUIT'!A5148</f>
        <v>0</v>
      </c>
      <c r="U1972" s="2">
        <f>'FICHE PRODUIT'!B5148</f>
        <v>0</v>
      </c>
      <c r="V1972" s="2">
        <f>'FICHE PRODUIT'!C5148</f>
        <v>0</v>
      </c>
      <c r="W1972" s="2">
        <f>'FICHE PRODUIT'!D5148</f>
        <v>1</v>
      </c>
      <c r="X1972" s="2">
        <f>'FICHE PRODUIT'!E5148</f>
        <v>50</v>
      </c>
      <c r="Y1972" s="2">
        <f>'FICHE PRODUIT'!F5148</f>
        <v>15</v>
      </c>
      <c r="Z1972" s="2">
        <f>'FICHE PRODUIT'!G5148</f>
        <v>15</v>
      </c>
      <c r="AA1972" s="2">
        <f>'FICHE PRODUIT'!H5148</f>
        <v>750</v>
      </c>
    </row>
    <row r="1973" spans="1:27" x14ac:dyDescent="0.2">
      <c r="A1973" s="7" t="str">
        <f>'FICHE PRODUIT'!$A$5110</f>
        <v>WORKER VINTAGE</v>
      </c>
      <c r="B1973" s="2" t="str">
        <f>'FICHE PRODUIT'!$H$5110</f>
        <v>Navy</v>
      </c>
      <c r="C1973" s="2" t="str">
        <f>'FICHE PRODUIT'!$S$5110</f>
        <v>W26-27</v>
      </c>
      <c r="D1973" s="2">
        <f>'FICHE PRODUIT'!$Q$5110</f>
        <v>0</v>
      </c>
      <c r="E1973" s="2" t="str">
        <f>'FICHE PRODUIT'!$S$5112</f>
        <v>PROTO</v>
      </c>
      <c r="F1973" s="2" t="str">
        <f>'FICHE PRODUIT'!$E$5114</f>
        <v>Page 145</v>
      </c>
      <c r="G1973" s="2" t="str">
        <f>'FICHE PRODUIT'!$E$5115</f>
        <v xml:space="preserve">TO DO </v>
      </c>
      <c r="H1973" s="122" t="str">
        <f>'FICHE PRODUIT'!$E$5116</f>
        <v>VALYS JEANS</v>
      </c>
      <c r="I1973" s="2" t="b">
        <f>'FICHE PRODUIT'!$E$5118</f>
        <v>0</v>
      </c>
      <c r="J1973" s="2" t="str">
        <f>'FICHE PRODUIT'!$E$5120</f>
        <v>Pièce à manche</v>
      </c>
      <c r="K1973" s="2" t="str">
        <f>'FICHE PRODUIT'!$E$5121</f>
        <v>Veste</v>
      </c>
      <c r="L1973" s="4">
        <f>'FICHE PRODUIT'!$E$5123</f>
        <v>80</v>
      </c>
      <c r="M1973" s="4">
        <f>'FICHE PRODUIT'!$E$5124</f>
        <v>38.299999999999997</v>
      </c>
      <c r="N1973" s="4">
        <f>'FICHE PRODUIT'!$E$5126</f>
        <v>118.3</v>
      </c>
      <c r="O1973" s="4">
        <f>'FICHE PRODUIT'!$E$5127</f>
        <v>4.1842772612003385</v>
      </c>
      <c r="P1973" s="4">
        <f>'FICHE PRODUIT'!$E$5129</f>
        <v>495</v>
      </c>
      <c r="Q1973" s="4">
        <f>'FICHE PRODUIT'!$E$5130</f>
        <v>198</v>
      </c>
      <c r="R1973" s="4">
        <f>'FICHE PRODUIT'!$E$5131</f>
        <v>224.99999999999997</v>
      </c>
      <c r="S1973" s="122">
        <f>'FICHE PRODUIT'!$E$5132</f>
        <v>0</v>
      </c>
      <c r="T1973" s="2">
        <f>'FICHE PRODUIT'!A5149</f>
        <v>0</v>
      </c>
      <c r="U1973" s="2">
        <f>'FICHE PRODUIT'!B5149</f>
        <v>0</v>
      </c>
      <c r="V1973" s="2">
        <f>'FICHE PRODUIT'!C5149</f>
        <v>0</v>
      </c>
      <c r="W1973" s="2">
        <f>'FICHE PRODUIT'!D5149</f>
        <v>0</v>
      </c>
      <c r="X1973" s="2">
        <f>'FICHE PRODUIT'!E5149</f>
        <v>0</v>
      </c>
      <c r="Y1973" s="2">
        <f>'FICHE PRODUIT'!F5149</f>
        <v>0</v>
      </c>
      <c r="Z1973" s="2">
        <f>'FICHE PRODUIT'!G5149</f>
        <v>0</v>
      </c>
      <c r="AA1973" s="2">
        <f>'FICHE PRODUIT'!H5149</f>
        <v>0</v>
      </c>
    </row>
    <row r="1974" spans="1:27" x14ac:dyDescent="0.2">
      <c r="A1974" s="7" t="str">
        <f>'FICHE PRODUIT'!$A$5110</f>
        <v>WORKER VINTAGE</v>
      </c>
      <c r="B1974" s="2" t="str">
        <f>'FICHE PRODUIT'!$H$5110</f>
        <v>Navy</v>
      </c>
      <c r="C1974" s="2" t="str">
        <f>'FICHE PRODUIT'!$S$5110</f>
        <v>W26-27</v>
      </c>
      <c r="D1974" s="2">
        <f>'FICHE PRODUIT'!$Q$5110</f>
        <v>0</v>
      </c>
      <c r="E1974" s="2" t="str">
        <f>'FICHE PRODUIT'!$S$5112</f>
        <v>PROTO</v>
      </c>
      <c r="F1974" s="2" t="str">
        <f>'FICHE PRODUIT'!$E$5114</f>
        <v>Page 145</v>
      </c>
      <c r="G1974" s="2" t="str">
        <f>'FICHE PRODUIT'!$E$5115</f>
        <v xml:space="preserve">TO DO </v>
      </c>
      <c r="H1974" s="122" t="str">
        <f>'FICHE PRODUIT'!$E$5116</f>
        <v>VALYS JEANS</v>
      </c>
      <c r="I1974" s="2" t="b">
        <f>'FICHE PRODUIT'!$E$5118</f>
        <v>0</v>
      </c>
      <c r="J1974" s="2" t="str">
        <f>'FICHE PRODUIT'!$E$5120</f>
        <v>Pièce à manche</v>
      </c>
      <c r="K1974" s="2" t="str">
        <f>'FICHE PRODUIT'!$E$5121</f>
        <v>Veste</v>
      </c>
      <c r="L1974" s="4">
        <f>'FICHE PRODUIT'!$E$5123</f>
        <v>80</v>
      </c>
      <c r="M1974" s="4">
        <f>'FICHE PRODUIT'!$E$5124</f>
        <v>38.299999999999997</v>
      </c>
      <c r="N1974" s="4">
        <f>'FICHE PRODUIT'!$E$5126</f>
        <v>118.3</v>
      </c>
      <c r="O1974" s="4">
        <f>'FICHE PRODUIT'!$E$5127</f>
        <v>4.1842772612003385</v>
      </c>
      <c r="P1974" s="4">
        <f>'FICHE PRODUIT'!$E$5129</f>
        <v>495</v>
      </c>
      <c r="Q1974" s="4">
        <f>'FICHE PRODUIT'!$E$5130</f>
        <v>198</v>
      </c>
      <c r="R1974" s="4">
        <f>'FICHE PRODUIT'!$E$5131</f>
        <v>224.99999999999997</v>
      </c>
      <c r="S1974" s="122">
        <f>'FICHE PRODUIT'!$E$5132</f>
        <v>0</v>
      </c>
      <c r="T1974" s="2" t="str">
        <f>'FICHE PRODUIT'!A5150</f>
        <v>Frais externe</v>
      </c>
      <c r="U1974" s="2" t="str">
        <f>'FICHE PRODUIT'!B5150</f>
        <v>Transport</v>
      </c>
      <c r="V1974" s="2" t="str">
        <f>'FICHE PRODUIT'!C5150</f>
        <v xml:space="preserve">Européen </v>
      </c>
      <c r="W1974" s="2">
        <f>'FICHE PRODUIT'!D5150</f>
        <v>1</v>
      </c>
      <c r="X1974" s="2">
        <f>'FICHE PRODUIT'!E5150</f>
        <v>50</v>
      </c>
      <c r="Y1974" s="2">
        <f>'FICHE PRODUIT'!F5150</f>
        <v>2</v>
      </c>
      <c r="Z1974" s="2">
        <f>'FICHE PRODUIT'!G5150</f>
        <v>2</v>
      </c>
      <c r="AA1974" s="2">
        <f>'FICHE PRODUIT'!H5150</f>
        <v>100</v>
      </c>
    </row>
    <row r="1975" spans="1:27" x14ac:dyDescent="0.2">
      <c r="A1975" s="7" t="str">
        <f>'FICHE PRODUIT'!$A$5110</f>
        <v>WORKER VINTAGE</v>
      </c>
      <c r="B1975" s="2" t="str">
        <f>'FICHE PRODUIT'!$H$5110</f>
        <v>Navy</v>
      </c>
      <c r="C1975" s="2" t="str">
        <f>'FICHE PRODUIT'!$S$5110</f>
        <v>W26-27</v>
      </c>
      <c r="D1975" s="2">
        <f>'FICHE PRODUIT'!$Q$5110</f>
        <v>0</v>
      </c>
      <c r="E1975" s="2" t="str">
        <f>'FICHE PRODUIT'!$S$5112</f>
        <v>PROTO</v>
      </c>
      <c r="F1975" s="2" t="str">
        <f>'FICHE PRODUIT'!$E$5114</f>
        <v>Page 145</v>
      </c>
      <c r="G1975" s="2" t="str">
        <f>'FICHE PRODUIT'!$E$5115</f>
        <v xml:space="preserve">TO DO </v>
      </c>
      <c r="H1975" s="122" t="str">
        <f>'FICHE PRODUIT'!$E$5116</f>
        <v>VALYS JEANS</v>
      </c>
      <c r="I1975" s="2" t="b">
        <f>'FICHE PRODUIT'!$E$5118</f>
        <v>0</v>
      </c>
      <c r="J1975" s="2" t="str">
        <f>'FICHE PRODUIT'!$E$5120</f>
        <v>Pièce à manche</v>
      </c>
      <c r="K1975" s="2" t="str">
        <f>'FICHE PRODUIT'!$E$5121</f>
        <v>Veste</v>
      </c>
      <c r="L1975" s="4">
        <f>'FICHE PRODUIT'!$E$5123</f>
        <v>80</v>
      </c>
      <c r="M1975" s="4">
        <f>'FICHE PRODUIT'!$E$5124</f>
        <v>38.299999999999997</v>
      </c>
      <c r="N1975" s="4">
        <f>'FICHE PRODUIT'!$E$5126</f>
        <v>118.3</v>
      </c>
      <c r="O1975" s="4">
        <f>'FICHE PRODUIT'!$E$5127</f>
        <v>4.1842772612003385</v>
      </c>
      <c r="P1975" s="4">
        <f>'FICHE PRODUIT'!$E$5129</f>
        <v>495</v>
      </c>
      <c r="Q1975" s="4">
        <f>'FICHE PRODUIT'!$E$5130</f>
        <v>198</v>
      </c>
      <c r="R1975" s="4">
        <f>'FICHE PRODUIT'!$E$5131</f>
        <v>224.99999999999997</v>
      </c>
      <c r="S1975" s="122">
        <f>'FICHE PRODUIT'!$E$5132</f>
        <v>0</v>
      </c>
      <c r="T1975" s="2" t="str">
        <f>'FICHE PRODUIT'!A5151</f>
        <v>Frais externe</v>
      </c>
      <c r="U1975" s="2" t="str">
        <f>'FICHE PRODUIT'!B5151</f>
        <v>Communication</v>
      </c>
      <c r="V1975" s="2" t="str">
        <f>'FICHE PRODUIT'!C5151</f>
        <v>Marketing</v>
      </c>
      <c r="W1975" s="2">
        <f>'FICHE PRODUIT'!D5151</f>
        <v>1</v>
      </c>
      <c r="X1975" s="2">
        <f>'FICHE PRODUIT'!E5151</f>
        <v>50</v>
      </c>
      <c r="Y1975" s="2">
        <f>'FICHE PRODUIT'!F5151</f>
        <v>0.5</v>
      </c>
      <c r="Z1975" s="2">
        <f>'FICHE PRODUIT'!G5151</f>
        <v>0.5</v>
      </c>
      <c r="AA1975" s="2">
        <f>'FICHE PRODUIT'!H5151</f>
        <v>25</v>
      </c>
    </row>
    <row r="1976" spans="1:27" x14ac:dyDescent="0.2">
      <c r="A1976" s="7" t="str">
        <f>'FICHE PRODUIT'!$A$5153</f>
        <v>WORKER VINTAGE</v>
      </c>
      <c r="B1976" s="2" t="str">
        <f>'FICHE PRODUIT'!$H$5153</f>
        <v>Brown</v>
      </c>
      <c r="C1976" s="2" t="str">
        <f>'FICHE PRODUIT'!$S$5153</f>
        <v>W26-27</v>
      </c>
      <c r="D1976" s="2">
        <f>'FICHE PRODUIT'!$Q$5153</f>
        <v>0</v>
      </c>
      <c r="E1976" s="2" t="str">
        <f>'FICHE PRODUIT'!$S$5155</f>
        <v>PROTO</v>
      </c>
      <c r="F1976" s="2" t="str">
        <f>'FICHE PRODUIT'!$E$5157</f>
        <v>Page 146</v>
      </c>
      <c r="G1976" s="2" t="str">
        <f>'FICHE PRODUIT'!$E$5158</f>
        <v xml:space="preserve">TO DO </v>
      </c>
      <c r="H1976" s="122" t="str">
        <f>'FICHE PRODUIT'!$E$5159</f>
        <v>VALYS JEANS</v>
      </c>
      <c r="I1976" s="2" t="b">
        <f>'FICHE PRODUIT'!$E$5161</f>
        <v>0</v>
      </c>
      <c r="J1976" s="2" t="str">
        <f>'FICHE PRODUIT'!$E$5163</f>
        <v>Pièce à manche</v>
      </c>
      <c r="K1976" s="2" t="str">
        <f>'FICHE PRODUIT'!$E$5164</f>
        <v>Veste</v>
      </c>
      <c r="L1976" s="4">
        <f>'FICHE PRODUIT'!$E$5166</f>
        <v>80</v>
      </c>
      <c r="M1976" s="4">
        <f>'FICHE PRODUIT'!$E$5167</f>
        <v>40.900000000000006</v>
      </c>
      <c r="N1976" s="4">
        <f>'FICHE PRODUIT'!$E$5169</f>
        <v>120.9</v>
      </c>
      <c r="O1976" s="4">
        <f>'FICHE PRODUIT'!$E$5170</f>
        <v>4.0942928039702231</v>
      </c>
      <c r="P1976" s="4">
        <f>'FICHE PRODUIT'!$E$5172</f>
        <v>495</v>
      </c>
      <c r="Q1976" s="4">
        <f>'FICHE PRODUIT'!$E$5173</f>
        <v>198</v>
      </c>
      <c r="R1976" s="4">
        <f>'FICHE PRODUIT'!$E$5174</f>
        <v>224.99999999999997</v>
      </c>
      <c r="S1976" s="122">
        <f>'FICHE PRODUIT'!$E$5175</f>
        <v>0</v>
      </c>
      <c r="T1976" s="2" t="str">
        <f>'FICHE PRODUIT'!A5180</f>
        <v>FABRIC</v>
      </c>
      <c r="U1976" s="2" t="str">
        <f>'FICHE PRODUIT'!B5180</f>
        <v>TELATEX</v>
      </c>
      <c r="V1976" s="2" t="str">
        <f>'FICHE PRODUIT'!C5180</f>
        <v xml:space="preserve">Gros coton </v>
      </c>
      <c r="W1976" s="2">
        <f>'FICHE PRODUIT'!D5180</f>
        <v>1.8</v>
      </c>
      <c r="X1976" s="2">
        <f>'FICHE PRODUIT'!E5180</f>
        <v>90</v>
      </c>
      <c r="Y1976" s="2">
        <f>'FICHE PRODUIT'!F5180</f>
        <v>13</v>
      </c>
      <c r="Z1976" s="2">
        <f>'FICHE PRODUIT'!G5180</f>
        <v>23.400000000000002</v>
      </c>
      <c r="AA1976" s="2">
        <f>'FICHE PRODUIT'!H5180</f>
        <v>1170</v>
      </c>
    </row>
    <row r="1977" spans="1:27" x14ac:dyDescent="0.2">
      <c r="A1977" s="7" t="str">
        <f>'FICHE PRODUIT'!$A$5153</f>
        <v>WORKER VINTAGE</v>
      </c>
      <c r="B1977" s="2" t="str">
        <f>'FICHE PRODUIT'!$H$5153</f>
        <v>Brown</v>
      </c>
      <c r="C1977" s="2" t="str">
        <f>'FICHE PRODUIT'!$S$5153</f>
        <v>W26-27</v>
      </c>
      <c r="D1977" s="2">
        <f>'FICHE PRODUIT'!$Q$5153</f>
        <v>0</v>
      </c>
      <c r="E1977" s="2" t="str">
        <f>'FICHE PRODUIT'!$S$5155</f>
        <v>PROTO</v>
      </c>
      <c r="F1977" s="2" t="str">
        <f>'FICHE PRODUIT'!$E$5157</f>
        <v>Page 146</v>
      </c>
      <c r="G1977" s="2" t="str">
        <f>'FICHE PRODUIT'!$E$5158</f>
        <v xml:space="preserve">TO DO </v>
      </c>
      <c r="H1977" s="122" t="str">
        <f>'FICHE PRODUIT'!$E$5159</f>
        <v>VALYS JEANS</v>
      </c>
      <c r="I1977" s="2" t="b">
        <f>'FICHE PRODUIT'!$E$5161</f>
        <v>0</v>
      </c>
      <c r="J1977" s="2" t="str">
        <f>'FICHE PRODUIT'!$E$5163</f>
        <v>Pièce à manche</v>
      </c>
      <c r="K1977" s="2" t="str">
        <f>'FICHE PRODUIT'!$E$5164</f>
        <v>Veste</v>
      </c>
      <c r="L1977" s="4">
        <f>'FICHE PRODUIT'!$E$5166</f>
        <v>80</v>
      </c>
      <c r="M1977" s="4">
        <f>'FICHE PRODUIT'!$E$5167</f>
        <v>40.900000000000006</v>
      </c>
      <c r="N1977" s="4">
        <f>'FICHE PRODUIT'!$E$5169</f>
        <v>120.9</v>
      </c>
      <c r="O1977" s="4">
        <f>'FICHE PRODUIT'!$E$5170</f>
        <v>4.0942928039702231</v>
      </c>
      <c r="P1977" s="4">
        <f>'FICHE PRODUIT'!$E$5172</f>
        <v>495</v>
      </c>
      <c r="Q1977" s="4">
        <f>'FICHE PRODUIT'!$E$5173</f>
        <v>198</v>
      </c>
      <c r="R1977" s="4">
        <f>'FICHE PRODUIT'!$E$5174</f>
        <v>224.99999999999997</v>
      </c>
      <c r="S1977" s="122">
        <f>'FICHE PRODUIT'!$E$5175</f>
        <v>0</v>
      </c>
      <c r="T1977" s="2">
        <f>'FICHE PRODUIT'!A5181</f>
        <v>0</v>
      </c>
      <c r="U1977" s="2">
        <f>'FICHE PRODUIT'!B5181</f>
        <v>0</v>
      </c>
      <c r="V1977" s="2">
        <f>'FICHE PRODUIT'!C5181</f>
        <v>0</v>
      </c>
      <c r="W1977" s="2">
        <f>'FICHE PRODUIT'!D5181</f>
        <v>0</v>
      </c>
      <c r="X1977" s="2">
        <f>'FICHE PRODUIT'!E5181</f>
        <v>0</v>
      </c>
      <c r="Y1977" s="2">
        <f>'FICHE PRODUIT'!F5181</f>
        <v>0</v>
      </c>
      <c r="Z1977" s="2">
        <f>'FICHE PRODUIT'!G5181</f>
        <v>0</v>
      </c>
      <c r="AA1977" s="2">
        <f>'FICHE PRODUIT'!H5181</f>
        <v>0</v>
      </c>
    </row>
    <row r="1978" spans="1:27" x14ac:dyDescent="0.2">
      <c r="A1978" s="7" t="str">
        <f>'FICHE PRODUIT'!$A$5153</f>
        <v>WORKER VINTAGE</v>
      </c>
      <c r="B1978" s="2" t="str">
        <f>'FICHE PRODUIT'!$H$5153</f>
        <v>Brown</v>
      </c>
      <c r="C1978" s="2" t="str">
        <f>'FICHE PRODUIT'!$S$5153</f>
        <v>W26-27</v>
      </c>
      <c r="D1978" s="2">
        <f>'FICHE PRODUIT'!$Q$5153</f>
        <v>0</v>
      </c>
      <c r="E1978" s="2" t="str">
        <f>'FICHE PRODUIT'!$S$5155</f>
        <v>PROTO</v>
      </c>
      <c r="F1978" s="2" t="str">
        <f>'FICHE PRODUIT'!$E$5157</f>
        <v>Page 146</v>
      </c>
      <c r="G1978" s="2" t="str">
        <f>'FICHE PRODUIT'!$E$5158</f>
        <v xml:space="preserve">TO DO </v>
      </c>
      <c r="H1978" s="122" t="str">
        <f>'FICHE PRODUIT'!$E$5159</f>
        <v>VALYS JEANS</v>
      </c>
      <c r="I1978" s="2" t="b">
        <f>'FICHE PRODUIT'!$E$5161</f>
        <v>0</v>
      </c>
      <c r="J1978" s="2" t="str">
        <f>'FICHE PRODUIT'!$E$5163</f>
        <v>Pièce à manche</v>
      </c>
      <c r="K1978" s="2" t="str">
        <f>'FICHE PRODUIT'!$E$5164</f>
        <v>Veste</v>
      </c>
      <c r="L1978" s="4">
        <f>'FICHE PRODUIT'!$E$5166</f>
        <v>80</v>
      </c>
      <c r="M1978" s="4">
        <f>'FICHE PRODUIT'!$E$5167</f>
        <v>40.900000000000006</v>
      </c>
      <c r="N1978" s="4">
        <f>'FICHE PRODUIT'!$E$5169</f>
        <v>120.9</v>
      </c>
      <c r="O1978" s="4">
        <f>'FICHE PRODUIT'!$E$5170</f>
        <v>4.0942928039702231</v>
      </c>
      <c r="P1978" s="4">
        <f>'FICHE PRODUIT'!$E$5172</f>
        <v>495</v>
      </c>
      <c r="Q1978" s="4">
        <f>'FICHE PRODUIT'!$E$5173</f>
        <v>198</v>
      </c>
      <c r="R1978" s="4">
        <f>'FICHE PRODUIT'!$E$5174</f>
        <v>224.99999999999997</v>
      </c>
      <c r="S1978" s="122">
        <f>'FICHE PRODUIT'!$E$5175</f>
        <v>0</v>
      </c>
      <c r="T1978" s="2">
        <f>'FICHE PRODUIT'!A5182</f>
        <v>0</v>
      </c>
      <c r="U1978" s="2">
        <f>'FICHE PRODUIT'!B5182</f>
        <v>0</v>
      </c>
      <c r="V1978" s="2">
        <f>'FICHE PRODUIT'!C5182</f>
        <v>0</v>
      </c>
      <c r="W1978" s="2">
        <f>'FICHE PRODUIT'!D5182</f>
        <v>0</v>
      </c>
      <c r="X1978" s="2">
        <f>'FICHE PRODUIT'!E5182</f>
        <v>0</v>
      </c>
      <c r="Y1978" s="2">
        <f>'FICHE PRODUIT'!F5182</f>
        <v>0</v>
      </c>
      <c r="Z1978" s="2">
        <f>'FICHE PRODUIT'!G5182</f>
        <v>0</v>
      </c>
      <c r="AA1978" s="2">
        <f>'FICHE PRODUIT'!H5182</f>
        <v>0</v>
      </c>
    </row>
    <row r="1979" spans="1:27" x14ac:dyDescent="0.2">
      <c r="A1979" s="7" t="str">
        <f>'FICHE PRODUIT'!$A$5153</f>
        <v>WORKER VINTAGE</v>
      </c>
      <c r="B1979" s="2" t="str">
        <f>'FICHE PRODUIT'!$H$5153</f>
        <v>Brown</v>
      </c>
      <c r="C1979" s="2" t="str">
        <f>'FICHE PRODUIT'!$S$5153</f>
        <v>W26-27</v>
      </c>
      <c r="D1979" s="2">
        <f>'FICHE PRODUIT'!$Q$5153</f>
        <v>0</v>
      </c>
      <c r="E1979" s="2" t="str">
        <f>'FICHE PRODUIT'!$S$5155</f>
        <v>PROTO</v>
      </c>
      <c r="F1979" s="2" t="str">
        <f>'FICHE PRODUIT'!$E$5157</f>
        <v>Page 146</v>
      </c>
      <c r="G1979" s="2" t="str">
        <f>'FICHE PRODUIT'!$E$5158</f>
        <v xml:space="preserve">TO DO </v>
      </c>
      <c r="H1979" s="122" t="str">
        <f>'FICHE PRODUIT'!$E$5159</f>
        <v>VALYS JEANS</v>
      </c>
      <c r="I1979" s="2" t="b">
        <f>'FICHE PRODUIT'!$E$5161</f>
        <v>0</v>
      </c>
      <c r="J1979" s="2" t="str">
        <f>'FICHE PRODUIT'!$E$5163</f>
        <v>Pièce à manche</v>
      </c>
      <c r="K1979" s="2" t="str">
        <f>'FICHE PRODUIT'!$E$5164</f>
        <v>Veste</v>
      </c>
      <c r="L1979" s="4">
        <f>'FICHE PRODUIT'!$E$5166</f>
        <v>80</v>
      </c>
      <c r="M1979" s="4">
        <f>'FICHE PRODUIT'!$E$5167</f>
        <v>40.900000000000006</v>
      </c>
      <c r="N1979" s="4">
        <f>'FICHE PRODUIT'!$E$5169</f>
        <v>120.9</v>
      </c>
      <c r="O1979" s="4">
        <f>'FICHE PRODUIT'!$E$5170</f>
        <v>4.0942928039702231</v>
      </c>
      <c r="P1979" s="4">
        <f>'FICHE PRODUIT'!$E$5172</f>
        <v>495</v>
      </c>
      <c r="Q1979" s="4">
        <f>'FICHE PRODUIT'!$E$5173</f>
        <v>198</v>
      </c>
      <c r="R1979" s="4">
        <f>'FICHE PRODUIT'!$E$5174</f>
        <v>224.99999999999997</v>
      </c>
      <c r="S1979" s="122">
        <f>'FICHE PRODUIT'!$E$5175</f>
        <v>0</v>
      </c>
      <c r="T1979" s="2">
        <f>'FICHE PRODUIT'!A5183</f>
        <v>0</v>
      </c>
      <c r="U1979" s="2">
        <f>'FICHE PRODUIT'!B5183</f>
        <v>0</v>
      </c>
      <c r="V1979" s="2">
        <f>'FICHE PRODUIT'!C5183</f>
        <v>0</v>
      </c>
      <c r="W1979" s="2">
        <f>'FICHE PRODUIT'!D5183</f>
        <v>0</v>
      </c>
      <c r="X1979" s="2">
        <f>'FICHE PRODUIT'!E5183</f>
        <v>0</v>
      </c>
      <c r="Y1979" s="2">
        <f>'FICHE PRODUIT'!F5183</f>
        <v>0</v>
      </c>
      <c r="Z1979" s="2">
        <f>'FICHE PRODUIT'!G5183</f>
        <v>0</v>
      </c>
      <c r="AA1979" s="2">
        <f>'FICHE PRODUIT'!H5183</f>
        <v>0</v>
      </c>
    </row>
    <row r="1980" spans="1:27" x14ac:dyDescent="0.2">
      <c r="A1980" s="7" t="str">
        <f>'FICHE PRODUIT'!$A$5153</f>
        <v>WORKER VINTAGE</v>
      </c>
      <c r="B1980" s="2" t="str">
        <f>'FICHE PRODUIT'!$H$5153</f>
        <v>Brown</v>
      </c>
      <c r="C1980" s="2" t="str">
        <f>'FICHE PRODUIT'!$S$5153</f>
        <v>W26-27</v>
      </c>
      <c r="D1980" s="2">
        <f>'FICHE PRODUIT'!$Q$5153</f>
        <v>0</v>
      </c>
      <c r="E1980" s="2" t="str">
        <f>'FICHE PRODUIT'!$S$5155</f>
        <v>PROTO</v>
      </c>
      <c r="F1980" s="2" t="str">
        <f>'FICHE PRODUIT'!$E$5157</f>
        <v>Page 146</v>
      </c>
      <c r="G1980" s="2" t="str">
        <f>'FICHE PRODUIT'!$E$5158</f>
        <v xml:space="preserve">TO DO </v>
      </c>
      <c r="H1980" s="122" t="str">
        <f>'FICHE PRODUIT'!$E$5159</f>
        <v>VALYS JEANS</v>
      </c>
      <c r="I1980" s="2" t="b">
        <f>'FICHE PRODUIT'!$E$5161</f>
        <v>0</v>
      </c>
      <c r="J1980" s="2" t="str">
        <f>'FICHE PRODUIT'!$E$5163</f>
        <v>Pièce à manche</v>
      </c>
      <c r="K1980" s="2" t="str">
        <f>'FICHE PRODUIT'!$E$5164</f>
        <v>Veste</v>
      </c>
      <c r="L1980" s="4">
        <f>'FICHE PRODUIT'!$E$5166</f>
        <v>80</v>
      </c>
      <c r="M1980" s="4">
        <f>'FICHE PRODUIT'!$E$5167</f>
        <v>40.900000000000006</v>
      </c>
      <c r="N1980" s="4">
        <f>'FICHE PRODUIT'!$E$5169</f>
        <v>120.9</v>
      </c>
      <c r="O1980" s="4">
        <f>'FICHE PRODUIT'!$E$5170</f>
        <v>4.0942928039702231</v>
      </c>
      <c r="P1980" s="4">
        <f>'FICHE PRODUIT'!$E$5172</f>
        <v>495</v>
      </c>
      <c r="Q1980" s="4">
        <f>'FICHE PRODUIT'!$E$5173</f>
        <v>198</v>
      </c>
      <c r="R1980" s="4">
        <f>'FICHE PRODUIT'!$E$5174</f>
        <v>224.99999999999997</v>
      </c>
      <c r="S1980" s="122">
        <f>'FICHE PRODUIT'!$E$5175</f>
        <v>0</v>
      </c>
      <c r="T1980" s="2">
        <f>'FICHE PRODUIT'!A5184</f>
        <v>0</v>
      </c>
      <c r="U1980" s="2">
        <f>'FICHE PRODUIT'!B5184</f>
        <v>0</v>
      </c>
      <c r="V1980" s="2">
        <f>'FICHE PRODUIT'!C5184</f>
        <v>0</v>
      </c>
      <c r="W1980" s="2">
        <f>'FICHE PRODUIT'!D5184</f>
        <v>0</v>
      </c>
      <c r="X1980" s="2">
        <f>'FICHE PRODUIT'!E5184</f>
        <v>0</v>
      </c>
      <c r="Y1980" s="2">
        <f>'FICHE PRODUIT'!F5184</f>
        <v>0</v>
      </c>
      <c r="Z1980" s="2">
        <f>'FICHE PRODUIT'!G5184</f>
        <v>0</v>
      </c>
      <c r="AA1980" s="2">
        <f>'FICHE PRODUIT'!H5184</f>
        <v>0</v>
      </c>
    </row>
    <row r="1981" spans="1:27" x14ac:dyDescent="0.2">
      <c r="A1981" s="7" t="str">
        <f>'FICHE PRODUIT'!$A$5153</f>
        <v>WORKER VINTAGE</v>
      </c>
      <c r="B1981" s="2" t="str">
        <f>'FICHE PRODUIT'!$H$5153</f>
        <v>Brown</v>
      </c>
      <c r="C1981" s="2" t="str">
        <f>'FICHE PRODUIT'!$S$5153</f>
        <v>W26-27</v>
      </c>
      <c r="D1981" s="2">
        <f>'FICHE PRODUIT'!$Q$5153</f>
        <v>0</v>
      </c>
      <c r="E1981" s="2" t="str">
        <f>'FICHE PRODUIT'!$S$5155</f>
        <v>PROTO</v>
      </c>
      <c r="F1981" s="2" t="str">
        <f>'FICHE PRODUIT'!$E$5157</f>
        <v>Page 146</v>
      </c>
      <c r="G1981" s="2" t="str">
        <f>'FICHE PRODUIT'!$E$5158</f>
        <v xml:space="preserve">TO DO </v>
      </c>
      <c r="H1981" s="122" t="str">
        <f>'FICHE PRODUIT'!$E$5159</f>
        <v>VALYS JEANS</v>
      </c>
      <c r="I1981" s="2" t="b">
        <f>'FICHE PRODUIT'!$E$5161</f>
        <v>0</v>
      </c>
      <c r="J1981" s="2" t="str">
        <f>'FICHE PRODUIT'!$E$5163</f>
        <v>Pièce à manche</v>
      </c>
      <c r="K1981" s="2" t="str">
        <f>'FICHE PRODUIT'!$E$5164</f>
        <v>Veste</v>
      </c>
      <c r="L1981" s="4">
        <f>'FICHE PRODUIT'!$E$5166</f>
        <v>80</v>
      </c>
      <c r="M1981" s="4">
        <f>'FICHE PRODUIT'!$E$5167</f>
        <v>40.900000000000006</v>
      </c>
      <c r="N1981" s="4">
        <f>'FICHE PRODUIT'!$E$5169</f>
        <v>120.9</v>
      </c>
      <c r="O1981" s="4">
        <f>'FICHE PRODUIT'!$E$5170</f>
        <v>4.0942928039702231</v>
      </c>
      <c r="P1981" s="4">
        <f>'FICHE PRODUIT'!$E$5172</f>
        <v>495</v>
      </c>
      <c r="Q1981" s="4">
        <f>'FICHE PRODUIT'!$E$5173</f>
        <v>198</v>
      </c>
      <c r="R1981" s="4">
        <f>'FICHE PRODUIT'!$E$5174</f>
        <v>224.99999999999997</v>
      </c>
      <c r="S1981" s="122">
        <f>'FICHE PRODUIT'!$E$5175</f>
        <v>0</v>
      </c>
      <c r="T1981" s="2">
        <f>'FICHE PRODUIT'!A5185</f>
        <v>0</v>
      </c>
      <c r="U1981" s="2">
        <f>'FICHE PRODUIT'!B5185</f>
        <v>0</v>
      </c>
      <c r="V1981" s="2">
        <f>'FICHE PRODUIT'!C5185</f>
        <v>0</v>
      </c>
      <c r="W1981" s="2">
        <f>'FICHE PRODUIT'!D5185</f>
        <v>0</v>
      </c>
      <c r="X1981" s="2">
        <f>'FICHE PRODUIT'!E5185</f>
        <v>0</v>
      </c>
      <c r="Y1981" s="2">
        <f>'FICHE PRODUIT'!F5185</f>
        <v>0</v>
      </c>
      <c r="Z1981" s="2">
        <f>'FICHE PRODUIT'!G5185</f>
        <v>0</v>
      </c>
      <c r="AA1981" s="2">
        <f>'FICHE PRODUIT'!H5185</f>
        <v>0</v>
      </c>
    </row>
    <row r="1982" spans="1:27" x14ac:dyDescent="0.2">
      <c r="A1982" s="7" t="str">
        <f>'FICHE PRODUIT'!$A$5153</f>
        <v>WORKER VINTAGE</v>
      </c>
      <c r="B1982" s="2" t="str">
        <f>'FICHE PRODUIT'!$H$5153</f>
        <v>Brown</v>
      </c>
      <c r="C1982" s="2" t="str">
        <f>'FICHE PRODUIT'!$S$5153</f>
        <v>W26-27</v>
      </c>
      <c r="D1982" s="2">
        <f>'FICHE PRODUIT'!$Q$5153</f>
        <v>0</v>
      </c>
      <c r="E1982" s="2" t="str">
        <f>'FICHE PRODUIT'!$S$5155</f>
        <v>PROTO</v>
      </c>
      <c r="F1982" s="2" t="str">
        <f>'FICHE PRODUIT'!$E$5157</f>
        <v>Page 146</v>
      </c>
      <c r="G1982" s="2" t="str">
        <f>'FICHE PRODUIT'!$E$5158</f>
        <v xml:space="preserve">TO DO </v>
      </c>
      <c r="H1982" s="122" t="str">
        <f>'FICHE PRODUIT'!$E$5159</f>
        <v>VALYS JEANS</v>
      </c>
      <c r="I1982" s="2" t="b">
        <f>'FICHE PRODUIT'!$E$5161</f>
        <v>0</v>
      </c>
      <c r="J1982" s="2" t="str">
        <f>'FICHE PRODUIT'!$E$5163</f>
        <v>Pièce à manche</v>
      </c>
      <c r="K1982" s="2" t="str">
        <f>'FICHE PRODUIT'!$E$5164</f>
        <v>Veste</v>
      </c>
      <c r="L1982" s="4">
        <f>'FICHE PRODUIT'!$E$5166</f>
        <v>80</v>
      </c>
      <c r="M1982" s="4">
        <f>'FICHE PRODUIT'!$E$5167</f>
        <v>40.900000000000006</v>
      </c>
      <c r="N1982" s="4">
        <f>'FICHE PRODUIT'!$E$5169</f>
        <v>120.9</v>
      </c>
      <c r="O1982" s="4">
        <f>'FICHE PRODUIT'!$E$5170</f>
        <v>4.0942928039702231</v>
      </c>
      <c r="P1982" s="4">
        <f>'FICHE PRODUIT'!$E$5172</f>
        <v>495</v>
      </c>
      <c r="Q1982" s="4">
        <f>'FICHE PRODUIT'!$E$5173</f>
        <v>198</v>
      </c>
      <c r="R1982" s="4">
        <f>'FICHE PRODUIT'!$E$5174</f>
        <v>224.99999999999997</v>
      </c>
      <c r="S1982" s="122">
        <f>'FICHE PRODUIT'!$E$5175</f>
        <v>0</v>
      </c>
      <c r="T1982" s="2">
        <f>'FICHE PRODUIT'!A5186</f>
        <v>0</v>
      </c>
      <c r="U1982" s="2">
        <f>'FICHE PRODUIT'!B5186</f>
        <v>0</v>
      </c>
      <c r="V1982" s="2">
        <f>'FICHE PRODUIT'!C5186</f>
        <v>0</v>
      </c>
      <c r="W1982" s="2">
        <f>'FICHE PRODUIT'!D5186</f>
        <v>0</v>
      </c>
      <c r="X1982" s="2">
        <f>'FICHE PRODUIT'!E5186</f>
        <v>0</v>
      </c>
      <c r="Y1982" s="2">
        <f>'FICHE PRODUIT'!F5186</f>
        <v>0</v>
      </c>
      <c r="Z1982" s="2">
        <f>'FICHE PRODUIT'!G5186</f>
        <v>0</v>
      </c>
      <c r="AA1982" s="2">
        <f>'FICHE PRODUIT'!H5186</f>
        <v>0</v>
      </c>
    </row>
    <row r="1983" spans="1:27" x14ac:dyDescent="0.2">
      <c r="A1983" s="7" t="str">
        <f>'FICHE PRODUIT'!$A$5153</f>
        <v>WORKER VINTAGE</v>
      </c>
      <c r="B1983" s="2" t="str">
        <f>'FICHE PRODUIT'!$H$5153</f>
        <v>Brown</v>
      </c>
      <c r="C1983" s="2" t="str">
        <f>'FICHE PRODUIT'!$S$5153</f>
        <v>W26-27</v>
      </c>
      <c r="D1983" s="2">
        <f>'FICHE PRODUIT'!$Q$5153</f>
        <v>0</v>
      </c>
      <c r="E1983" s="2" t="str">
        <f>'FICHE PRODUIT'!$S$5155</f>
        <v>PROTO</v>
      </c>
      <c r="F1983" s="2" t="str">
        <f>'FICHE PRODUIT'!$E$5157</f>
        <v>Page 146</v>
      </c>
      <c r="G1983" s="2" t="str">
        <f>'FICHE PRODUIT'!$E$5158</f>
        <v xml:space="preserve">TO DO </v>
      </c>
      <c r="H1983" s="122" t="str">
        <f>'FICHE PRODUIT'!$E$5159</f>
        <v>VALYS JEANS</v>
      </c>
      <c r="I1983" s="2" t="b">
        <f>'FICHE PRODUIT'!$E$5161</f>
        <v>0</v>
      </c>
      <c r="J1983" s="2" t="str">
        <f>'FICHE PRODUIT'!$E$5163</f>
        <v>Pièce à manche</v>
      </c>
      <c r="K1983" s="2" t="str">
        <f>'FICHE PRODUIT'!$E$5164</f>
        <v>Veste</v>
      </c>
      <c r="L1983" s="4">
        <f>'FICHE PRODUIT'!$E$5166</f>
        <v>80</v>
      </c>
      <c r="M1983" s="4">
        <f>'FICHE PRODUIT'!$E$5167</f>
        <v>40.900000000000006</v>
      </c>
      <c r="N1983" s="4">
        <f>'FICHE PRODUIT'!$E$5169</f>
        <v>120.9</v>
      </c>
      <c r="O1983" s="4">
        <f>'FICHE PRODUIT'!$E$5170</f>
        <v>4.0942928039702231</v>
      </c>
      <c r="P1983" s="4">
        <f>'FICHE PRODUIT'!$E$5172</f>
        <v>495</v>
      </c>
      <c r="Q1983" s="4">
        <f>'FICHE PRODUIT'!$E$5173</f>
        <v>198</v>
      </c>
      <c r="R1983" s="4">
        <f>'FICHE PRODUIT'!$E$5174</f>
        <v>224.99999999999997</v>
      </c>
      <c r="S1983" s="122">
        <f>'FICHE PRODUIT'!$E$5175</f>
        <v>0</v>
      </c>
      <c r="T1983" s="2">
        <f>'FICHE PRODUIT'!A5187</f>
        <v>0</v>
      </c>
      <c r="U1983" s="2">
        <f>'FICHE PRODUIT'!B5187</f>
        <v>0</v>
      </c>
      <c r="V1983" s="2">
        <f>'FICHE PRODUIT'!C5187</f>
        <v>0</v>
      </c>
      <c r="W1983" s="2">
        <f>'FICHE PRODUIT'!D5187</f>
        <v>0</v>
      </c>
      <c r="X1983" s="2">
        <f>'FICHE PRODUIT'!E5187</f>
        <v>0</v>
      </c>
      <c r="Y1983" s="2">
        <f>'FICHE PRODUIT'!F5187</f>
        <v>0</v>
      </c>
      <c r="Z1983" s="2">
        <f>'FICHE PRODUIT'!G5187</f>
        <v>0</v>
      </c>
      <c r="AA1983" s="2">
        <f>'FICHE PRODUIT'!H5187</f>
        <v>0</v>
      </c>
    </row>
    <row r="1984" spans="1:27" x14ac:dyDescent="0.2">
      <c r="A1984" s="7" t="str">
        <f>'FICHE PRODUIT'!$A$5153</f>
        <v>WORKER VINTAGE</v>
      </c>
      <c r="B1984" s="2" t="str">
        <f>'FICHE PRODUIT'!$H$5153</f>
        <v>Brown</v>
      </c>
      <c r="C1984" s="2" t="str">
        <f>'FICHE PRODUIT'!$S$5153</f>
        <v>W26-27</v>
      </c>
      <c r="D1984" s="2">
        <f>'FICHE PRODUIT'!$Q$5153</f>
        <v>0</v>
      </c>
      <c r="E1984" s="2" t="str">
        <f>'FICHE PRODUIT'!$S$5155</f>
        <v>PROTO</v>
      </c>
      <c r="F1984" s="2" t="str">
        <f>'FICHE PRODUIT'!$E$5157</f>
        <v>Page 146</v>
      </c>
      <c r="G1984" s="2" t="str">
        <f>'FICHE PRODUIT'!$E$5158</f>
        <v xml:space="preserve">TO DO </v>
      </c>
      <c r="H1984" s="122" t="str">
        <f>'FICHE PRODUIT'!$E$5159</f>
        <v>VALYS JEANS</v>
      </c>
      <c r="I1984" s="2" t="b">
        <f>'FICHE PRODUIT'!$E$5161</f>
        <v>0</v>
      </c>
      <c r="J1984" s="2" t="str">
        <f>'FICHE PRODUIT'!$E$5163</f>
        <v>Pièce à manche</v>
      </c>
      <c r="K1984" s="2" t="str">
        <f>'FICHE PRODUIT'!$E$5164</f>
        <v>Veste</v>
      </c>
      <c r="L1984" s="4">
        <f>'FICHE PRODUIT'!$E$5166</f>
        <v>80</v>
      </c>
      <c r="M1984" s="4">
        <f>'FICHE PRODUIT'!$E$5167</f>
        <v>40.900000000000006</v>
      </c>
      <c r="N1984" s="4">
        <f>'FICHE PRODUIT'!$E$5169</f>
        <v>120.9</v>
      </c>
      <c r="O1984" s="4">
        <f>'FICHE PRODUIT'!$E$5170</f>
        <v>4.0942928039702231</v>
      </c>
      <c r="P1984" s="4">
        <f>'FICHE PRODUIT'!$E$5172</f>
        <v>495</v>
      </c>
      <c r="Q1984" s="4">
        <f>'FICHE PRODUIT'!$E$5173</f>
        <v>198</v>
      </c>
      <c r="R1984" s="4">
        <f>'FICHE PRODUIT'!$E$5174</f>
        <v>224.99999999999997</v>
      </c>
      <c r="S1984" s="122">
        <f>'FICHE PRODUIT'!$E$5175</f>
        <v>0</v>
      </c>
      <c r="T1984" s="2">
        <f>'FICHE PRODUIT'!A5188</f>
        <v>0</v>
      </c>
      <c r="U1984" s="2">
        <f>'FICHE PRODUIT'!B5188</f>
        <v>0</v>
      </c>
      <c r="V1984" s="2">
        <f>'FICHE PRODUIT'!C5188</f>
        <v>0</v>
      </c>
      <c r="W1984" s="2">
        <f>'FICHE PRODUIT'!D5188</f>
        <v>0</v>
      </c>
      <c r="X1984" s="2">
        <f>'FICHE PRODUIT'!E5188</f>
        <v>0</v>
      </c>
      <c r="Y1984" s="2">
        <f>'FICHE PRODUIT'!F5188</f>
        <v>0</v>
      </c>
      <c r="Z1984" s="2">
        <f>'FICHE PRODUIT'!G5188</f>
        <v>0</v>
      </c>
      <c r="AA1984" s="2">
        <f>'FICHE PRODUIT'!H5188</f>
        <v>0</v>
      </c>
    </row>
    <row r="1985" spans="1:27" x14ac:dyDescent="0.2">
      <c r="A1985" s="7" t="str">
        <f>'FICHE PRODUIT'!$A$5153</f>
        <v>WORKER VINTAGE</v>
      </c>
      <c r="B1985" s="2" t="str">
        <f>'FICHE PRODUIT'!$H$5153</f>
        <v>Brown</v>
      </c>
      <c r="C1985" s="2" t="str">
        <f>'FICHE PRODUIT'!$S$5153</f>
        <v>W26-27</v>
      </c>
      <c r="D1985" s="2">
        <f>'FICHE PRODUIT'!$Q$5153</f>
        <v>0</v>
      </c>
      <c r="E1985" s="2" t="str">
        <f>'FICHE PRODUIT'!$S$5155</f>
        <v>PROTO</v>
      </c>
      <c r="F1985" s="2" t="str">
        <f>'FICHE PRODUIT'!$E$5157</f>
        <v>Page 146</v>
      </c>
      <c r="G1985" s="2" t="str">
        <f>'FICHE PRODUIT'!$E$5158</f>
        <v xml:space="preserve">TO DO </v>
      </c>
      <c r="H1985" s="122" t="str">
        <f>'FICHE PRODUIT'!$E$5159</f>
        <v>VALYS JEANS</v>
      </c>
      <c r="I1985" s="2" t="b">
        <f>'FICHE PRODUIT'!$E$5161</f>
        <v>0</v>
      </c>
      <c r="J1985" s="2" t="str">
        <f>'FICHE PRODUIT'!$E$5163</f>
        <v>Pièce à manche</v>
      </c>
      <c r="K1985" s="2" t="str">
        <f>'FICHE PRODUIT'!$E$5164</f>
        <v>Veste</v>
      </c>
      <c r="L1985" s="4">
        <f>'FICHE PRODUIT'!$E$5166</f>
        <v>80</v>
      </c>
      <c r="M1985" s="4">
        <f>'FICHE PRODUIT'!$E$5167</f>
        <v>40.900000000000006</v>
      </c>
      <c r="N1985" s="4">
        <f>'FICHE PRODUIT'!$E$5169</f>
        <v>120.9</v>
      </c>
      <c r="O1985" s="4">
        <f>'FICHE PRODUIT'!$E$5170</f>
        <v>4.0942928039702231</v>
      </c>
      <c r="P1985" s="4">
        <f>'FICHE PRODUIT'!$E$5172</f>
        <v>495</v>
      </c>
      <c r="Q1985" s="4">
        <f>'FICHE PRODUIT'!$E$5173</f>
        <v>198</v>
      </c>
      <c r="R1985" s="4">
        <f>'FICHE PRODUIT'!$E$5174</f>
        <v>224.99999999999997</v>
      </c>
      <c r="S1985" s="122">
        <f>'FICHE PRODUIT'!$E$5175</f>
        <v>0</v>
      </c>
      <c r="T1985" s="2">
        <f>'FICHE PRODUIT'!A5189</f>
        <v>0</v>
      </c>
      <c r="U1985" s="2">
        <f>'FICHE PRODUIT'!B5189</f>
        <v>0</v>
      </c>
      <c r="V1985" s="2">
        <f>'FICHE PRODUIT'!C5189</f>
        <v>0</v>
      </c>
      <c r="W1985" s="2">
        <f>'FICHE PRODUIT'!D5189</f>
        <v>0</v>
      </c>
      <c r="X1985" s="2">
        <f>'FICHE PRODUIT'!E5189</f>
        <v>0</v>
      </c>
      <c r="Y1985" s="2">
        <f>'FICHE PRODUIT'!F5189</f>
        <v>0</v>
      </c>
      <c r="Z1985" s="2">
        <f>'FICHE PRODUIT'!G5189</f>
        <v>0</v>
      </c>
      <c r="AA1985" s="2">
        <f>'FICHE PRODUIT'!H5189</f>
        <v>0</v>
      </c>
    </row>
    <row r="1986" spans="1:27" x14ac:dyDescent="0.2">
      <c r="A1986" s="7" t="str">
        <f>'FICHE PRODUIT'!$A$5153</f>
        <v>WORKER VINTAGE</v>
      </c>
      <c r="B1986" s="2" t="str">
        <f>'FICHE PRODUIT'!$H$5153</f>
        <v>Brown</v>
      </c>
      <c r="C1986" s="2" t="str">
        <f>'FICHE PRODUIT'!$S$5153</f>
        <v>W26-27</v>
      </c>
      <c r="D1986" s="2">
        <f>'FICHE PRODUIT'!$Q$5153</f>
        <v>0</v>
      </c>
      <c r="E1986" s="2" t="str">
        <f>'FICHE PRODUIT'!$S$5155</f>
        <v>PROTO</v>
      </c>
      <c r="F1986" s="2" t="str">
        <f>'FICHE PRODUIT'!$E$5157</f>
        <v>Page 146</v>
      </c>
      <c r="G1986" s="2" t="str">
        <f>'FICHE PRODUIT'!$E$5158</f>
        <v xml:space="preserve">TO DO </v>
      </c>
      <c r="H1986" s="122" t="str">
        <f>'FICHE PRODUIT'!$E$5159</f>
        <v>VALYS JEANS</v>
      </c>
      <c r="I1986" s="2" t="b">
        <f>'FICHE PRODUIT'!$E$5161</f>
        <v>0</v>
      </c>
      <c r="J1986" s="2" t="str">
        <f>'FICHE PRODUIT'!$E$5163</f>
        <v>Pièce à manche</v>
      </c>
      <c r="K1986" s="2" t="str">
        <f>'FICHE PRODUIT'!$E$5164</f>
        <v>Veste</v>
      </c>
      <c r="L1986" s="4">
        <f>'FICHE PRODUIT'!$E$5166</f>
        <v>80</v>
      </c>
      <c r="M1986" s="4">
        <f>'FICHE PRODUIT'!$E$5167</f>
        <v>40.900000000000006</v>
      </c>
      <c r="N1986" s="4">
        <f>'FICHE PRODUIT'!$E$5169</f>
        <v>120.9</v>
      </c>
      <c r="O1986" s="4">
        <f>'FICHE PRODUIT'!$E$5170</f>
        <v>4.0942928039702231</v>
      </c>
      <c r="P1986" s="4">
        <f>'FICHE PRODUIT'!$E$5172</f>
        <v>495</v>
      </c>
      <c r="Q1986" s="4">
        <f>'FICHE PRODUIT'!$E$5173</f>
        <v>198</v>
      </c>
      <c r="R1986" s="4">
        <f>'FICHE PRODUIT'!$E$5174</f>
        <v>224.99999999999997</v>
      </c>
      <c r="S1986" s="122">
        <f>'FICHE PRODUIT'!$E$5175</f>
        <v>0</v>
      </c>
      <c r="T1986" s="2">
        <f>'FICHE PRODUIT'!A5190</f>
        <v>0</v>
      </c>
      <c r="U1986" s="2">
        <f>'FICHE PRODUIT'!B5190</f>
        <v>0</v>
      </c>
      <c r="V1986" s="2">
        <f>'FICHE PRODUIT'!C5190</f>
        <v>0</v>
      </c>
      <c r="W1986" s="2">
        <f>'FICHE PRODUIT'!D5190</f>
        <v>0</v>
      </c>
      <c r="X1986" s="2">
        <f>'FICHE PRODUIT'!E5190</f>
        <v>0</v>
      </c>
      <c r="Y1986" s="2">
        <f>'FICHE PRODUIT'!F5190</f>
        <v>0</v>
      </c>
      <c r="Z1986" s="2">
        <f>'FICHE PRODUIT'!G5190</f>
        <v>0</v>
      </c>
      <c r="AA1986" s="2">
        <f>'FICHE PRODUIT'!H5190</f>
        <v>0</v>
      </c>
    </row>
    <row r="1987" spans="1:27" x14ac:dyDescent="0.2">
      <c r="A1987" s="7" t="str">
        <f>'FICHE PRODUIT'!$A$5153</f>
        <v>WORKER VINTAGE</v>
      </c>
      <c r="B1987" s="2" t="str">
        <f>'FICHE PRODUIT'!$H$5153</f>
        <v>Brown</v>
      </c>
      <c r="C1987" s="2" t="str">
        <f>'FICHE PRODUIT'!$S$5153</f>
        <v>W26-27</v>
      </c>
      <c r="D1987" s="2">
        <f>'FICHE PRODUIT'!$Q$5153</f>
        <v>0</v>
      </c>
      <c r="E1987" s="2" t="str">
        <f>'FICHE PRODUIT'!$S$5155</f>
        <v>PROTO</v>
      </c>
      <c r="F1987" s="2" t="str">
        <f>'FICHE PRODUIT'!$E$5157</f>
        <v>Page 146</v>
      </c>
      <c r="G1987" s="2" t="str">
        <f>'FICHE PRODUIT'!$E$5158</f>
        <v xml:space="preserve">TO DO </v>
      </c>
      <c r="H1987" s="122" t="str">
        <f>'FICHE PRODUIT'!$E$5159</f>
        <v>VALYS JEANS</v>
      </c>
      <c r="I1987" s="2" t="b">
        <f>'FICHE PRODUIT'!$E$5161</f>
        <v>0</v>
      </c>
      <c r="J1987" s="2" t="str">
        <f>'FICHE PRODUIT'!$E$5163</f>
        <v>Pièce à manche</v>
      </c>
      <c r="K1987" s="2" t="str">
        <f>'FICHE PRODUIT'!$E$5164</f>
        <v>Veste</v>
      </c>
      <c r="L1987" s="4">
        <f>'FICHE PRODUIT'!$E$5166</f>
        <v>80</v>
      </c>
      <c r="M1987" s="4">
        <f>'FICHE PRODUIT'!$E$5167</f>
        <v>40.900000000000006</v>
      </c>
      <c r="N1987" s="4">
        <f>'FICHE PRODUIT'!$E$5169</f>
        <v>120.9</v>
      </c>
      <c r="O1987" s="4">
        <f>'FICHE PRODUIT'!$E$5170</f>
        <v>4.0942928039702231</v>
      </c>
      <c r="P1987" s="4">
        <f>'FICHE PRODUIT'!$E$5172</f>
        <v>495</v>
      </c>
      <c r="Q1987" s="4">
        <f>'FICHE PRODUIT'!$E$5173</f>
        <v>198</v>
      </c>
      <c r="R1987" s="4">
        <f>'FICHE PRODUIT'!$E$5174</f>
        <v>224.99999999999997</v>
      </c>
      <c r="S1987" s="122">
        <f>'FICHE PRODUIT'!$E$5175</f>
        <v>0</v>
      </c>
      <c r="T1987" s="2">
        <f>'FICHE PRODUIT'!A5191</f>
        <v>0</v>
      </c>
      <c r="U1987" s="2">
        <f>'FICHE PRODUIT'!B5191</f>
        <v>0</v>
      </c>
      <c r="V1987" s="2">
        <f>'FICHE PRODUIT'!C5191</f>
        <v>0</v>
      </c>
      <c r="W1987" s="2">
        <f>'FICHE PRODUIT'!D5191</f>
        <v>1</v>
      </c>
      <c r="X1987" s="2">
        <f>'FICHE PRODUIT'!E5191</f>
        <v>50</v>
      </c>
      <c r="Y1987" s="2">
        <f>'FICHE PRODUIT'!F5191</f>
        <v>15</v>
      </c>
      <c r="Z1987" s="2">
        <f>'FICHE PRODUIT'!G5191</f>
        <v>15</v>
      </c>
      <c r="AA1987" s="2">
        <f>'FICHE PRODUIT'!H5191</f>
        <v>750</v>
      </c>
    </row>
    <row r="1988" spans="1:27" x14ac:dyDescent="0.2">
      <c r="A1988" s="7" t="str">
        <f>'FICHE PRODUIT'!$A$5153</f>
        <v>WORKER VINTAGE</v>
      </c>
      <c r="B1988" s="2" t="str">
        <f>'FICHE PRODUIT'!$H$5153</f>
        <v>Brown</v>
      </c>
      <c r="C1988" s="2" t="str">
        <f>'FICHE PRODUIT'!$S$5153</f>
        <v>W26-27</v>
      </c>
      <c r="D1988" s="2">
        <f>'FICHE PRODUIT'!$Q$5153</f>
        <v>0</v>
      </c>
      <c r="E1988" s="2" t="str">
        <f>'FICHE PRODUIT'!$S$5155</f>
        <v>PROTO</v>
      </c>
      <c r="F1988" s="2" t="str">
        <f>'FICHE PRODUIT'!$E$5157</f>
        <v>Page 146</v>
      </c>
      <c r="G1988" s="2" t="str">
        <f>'FICHE PRODUIT'!$E$5158</f>
        <v xml:space="preserve">TO DO </v>
      </c>
      <c r="H1988" s="122" t="str">
        <f>'FICHE PRODUIT'!$E$5159</f>
        <v>VALYS JEANS</v>
      </c>
      <c r="I1988" s="2" t="b">
        <f>'FICHE PRODUIT'!$E$5161</f>
        <v>0</v>
      </c>
      <c r="J1988" s="2" t="str">
        <f>'FICHE PRODUIT'!$E$5163</f>
        <v>Pièce à manche</v>
      </c>
      <c r="K1988" s="2" t="str">
        <f>'FICHE PRODUIT'!$E$5164</f>
        <v>Veste</v>
      </c>
      <c r="L1988" s="4">
        <f>'FICHE PRODUIT'!$E$5166</f>
        <v>80</v>
      </c>
      <c r="M1988" s="4">
        <f>'FICHE PRODUIT'!$E$5167</f>
        <v>40.900000000000006</v>
      </c>
      <c r="N1988" s="4">
        <f>'FICHE PRODUIT'!$E$5169</f>
        <v>120.9</v>
      </c>
      <c r="O1988" s="4">
        <f>'FICHE PRODUIT'!$E$5170</f>
        <v>4.0942928039702231</v>
      </c>
      <c r="P1988" s="4">
        <f>'FICHE PRODUIT'!$E$5172</f>
        <v>495</v>
      </c>
      <c r="Q1988" s="4">
        <f>'FICHE PRODUIT'!$E$5173</f>
        <v>198</v>
      </c>
      <c r="R1988" s="4">
        <f>'FICHE PRODUIT'!$E$5174</f>
        <v>224.99999999999997</v>
      </c>
      <c r="S1988" s="122">
        <f>'FICHE PRODUIT'!$E$5175</f>
        <v>0</v>
      </c>
      <c r="T1988" s="2">
        <f>'FICHE PRODUIT'!A5192</f>
        <v>0</v>
      </c>
      <c r="U1988" s="2">
        <f>'FICHE PRODUIT'!B5192</f>
        <v>0</v>
      </c>
      <c r="V1988" s="2">
        <f>'FICHE PRODUIT'!C5192</f>
        <v>0</v>
      </c>
      <c r="W1988" s="2">
        <f>'FICHE PRODUIT'!D5192</f>
        <v>0</v>
      </c>
      <c r="X1988" s="2">
        <f>'FICHE PRODUIT'!E5192</f>
        <v>0</v>
      </c>
      <c r="Y1988" s="2">
        <f>'FICHE PRODUIT'!F5192</f>
        <v>0</v>
      </c>
      <c r="Z1988" s="2">
        <f>'FICHE PRODUIT'!G5192</f>
        <v>0</v>
      </c>
      <c r="AA1988" s="2">
        <f>'FICHE PRODUIT'!H5192</f>
        <v>0</v>
      </c>
    </row>
    <row r="1989" spans="1:27" x14ac:dyDescent="0.2">
      <c r="A1989" s="7" t="str">
        <f>'FICHE PRODUIT'!$A$5153</f>
        <v>WORKER VINTAGE</v>
      </c>
      <c r="B1989" s="2" t="str">
        <f>'FICHE PRODUIT'!$H$5153</f>
        <v>Brown</v>
      </c>
      <c r="C1989" s="2" t="str">
        <f>'FICHE PRODUIT'!$S$5153</f>
        <v>W26-27</v>
      </c>
      <c r="D1989" s="2">
        <f>'FICHE PRODUIT'!$Q$5153</f>
        <v>0</v>
      </c>
      <c r="E1989" s="2" t="str">
        <f>'FICHE PRODUIT'!$S$5155</f>
        <v>PROTO</v>
      </c>
      <c r="F1989" s="2" t="str">
        <f>'FICHE PRODUIT'!$E$5157</f>
        <v>Page 146</v>
      </c>
      <c r="G1989" s="2" t="str">
        <f>'FICHE PRODUIT'!$E$5158</f>
        <v xml:space="preserve">TO DO </v>
      </c>
      <c r="H1989" s="122" t="str">
        <f>'FICHE PRODUIT'!$E$5159</f>
        <v>VALYS JEANS</v>
      </c>
      <c r="I1989" s="2" t="b">
        <f>'FICHE PRODUIT'!$E$5161</f>
        <v>0</v>
      </c>
      <c r="J1989" s="2" t="str">
        <f>'FICHE PRODUIT'!$E$5163</f>
        <v>Pièce à manche</v>
      </c>
      <c r="K1989" s="2" t="str">
        <f>'FICHE PRODUIT'!$E$5164</f>
        <v>Veste</v>
      </c>
      <c r="L1989" s="4">
        <f>'FICHE PRODUIT'!$E$5166</f>
        <v>80</v>
      </c>
      <c r="M1989" s="4">
        <f>'FICHE PRODUIT'!$E$5167</f>
        <v>40.900000000000006</v>
      </c>
      <c r="N1989" s="4">
        <f>'FICHE PRODUIT'!$E$5169</f>
        <v>120.9</v>
      </c>
      <c r="O1989" s="4">
        <f>'FICHE PRODUIT'!$E$5170</f>
        <v>4.0942928039702231</v>
      </c>
      <c r="P1989" s="4">
        <f>'FICHE PRODUIT'!$E$5172</f>
        <v>495</v>
      </c>
      <c r="Q1989" s="4">
        <f>'FICHE PRODUIT'!$E$5173</f>
        <v>198</v>
      </c>
      <c r="R1989" s="4">
        <f>'FICHE PRODUIT'!$E$5174</f>
        <v>224.99999999999997</v>
      </c>
      <c r="S1989" s="122">
        <f>'FICHE PRODUIT'!$E$5175</f>
        <v>0</v>
      </c>
      <c r="T1989" s="2" t="str">
        <f>'FICHE PRODUIT'!A5193</f>
        <v>Frais externe</v>
      </c>
      <c r="U1989" s="2" t="str">
        <f>'FICHE PRODUIT'!B5193</f>
        <v>Transport</v>
      </c>
      <c r="V1989" s="2" t="str">
        <f>'FICHE PRODUIT'!C5193</f>
        <v xml:space="preserve">Européen </v>
      </c>
      <c r="W1989" s="2">
        <f>'FICHE PRODUIT'!D5193</f>
        <v>1</v>
      </c>
      <c r="X1989" s="2">
        <f>'FICHE PRODUIT'!E5193</f>
        <v>50</v>
      </c>
      <c r="Y1989" s="2">
        <f>'FICHE PRODUIT'!F5193</f>
        <v>2</v>
      </c>
      <c r="Z1989" s="2">
        <f>'FICHE PRODUIT'!G5193</f>
        <v>2</v>
      </c>
      <c r="AA1989" s="2">
        <f>'FICHE PRODUIT'!H5193</f>
        <v>100</v>
      </c>
    </row>
    <row r="1990" spans="1:27" x14ac:dyDescent="0.2">
      <c r="A1990" s="7" t="str">
        <f>'FICHE PRODUIT'!$A$5153</f>
        <v>WORKER VINTAGE</v>
      </c>
      <c r="B1990" s="2" t="str">
        <f>'FICHE PRODUIT'!$H$5153</f>
        <v>Brown</v>
      </c>
      <c r="C1990" s="2" t="str">
        <f>'FICHE PRODUIT'!$S$5153</f>
        <v>W26-27</v>
      </c>
      <c r="D1990" s="2">
        <f>'FICHE PRODUIT'!$Q$5153</f>
        <v>0</v>
      </c>
      <c r="E1990" s="2" t="str">
        <f>'FICHE PRODUIT'!$S$5155</f>
        <v>PROTO</v>
      </c>
      <c r="F1990" s="2" t="str">
        <f>'FICHE PRODUIT'!$E$5157</f>
        <v>Page 146</v>
      </c>
      <c r="G1990" s="2" t="str">
        <f>'FICHE PRODUIT'!$E$5158</f>
        <v xml:space="preserve">TO DO </v>
      </c>
      <c r="H1990" s="122" t="str">
        <f>'FICHE PRODUIT'!$E$5159</f>
        <v>VALYS JEANS</v>
      </c>
      <c r="I1990" s="2" t="b">
        <f>'FICHE PRODUIT'!$E$5161</f>
        <v>0</v>
      </c>
      <c r="J1990" s="2" t="str">
        <f>'FICHE PRODUIT'!$E$5163</f>
        <v>Pièce à manche</v>
      </c>
      <c r="K1990" s="2" t="str">
        <f>'FICHE PRODUIT'!$E$5164</f>
        <v>Veste</v>
      </c>
      <c r="L1990" s="4">
        <f>'FICHE PRODUIT'!$E$5166</f>
        <v>80</v>
      </c>
      <c r="M1990" s="4">
        <f>'FICHE PRODUIT'!$E$5167</f>
        <v>40.900000000000006</v>
      </c>
      <c r="N1990" s="4">
        <f>'FICHE PRODUIT'!$E$5169</f>
        <v>120.9</v>
      </c>
      <c r="O1990" s="4">
        <f>'FICHE PRODUIT'!$E$5170</f>
        <v>4.0942928039702231</v>
      </c>
      <c r="P1990" s="4">
        <f>'FICHE PRODUIT'!$E$5172</f>
        <v>495</v>
      </c>
      <c r="Q1990" s="4">
        <f>'FICHE PRODUIT'!$E$5173</f>
        <v>198</v>
      </c>
      <c r="R1990" s="4">
        <f>'FICHE PRODUIT'!$E$5174</f>
        <v>224.99999999999997</v>
      </c>
      <c r="S1990" s="122">
        <f>'FICHE PRODUIT'!$E$5175</f>
        <v>0</v>
      </c>
      <c r="T1990" s="2" t="str">
        <f>'FICHE PRODUIT'!A5194</f>
        <v>Frais externe</v>
      </c>
      <c r="U1990" s="2" t="str">
        <f>'FICHE PRODUIT'!B5194</f>
        <v>Communication</v>
      </c>
      <c r="V1990" s="2" t="str">
        <f>'FICHE PRODUIT'!C5194</f>
        <v>Marketing</v>
      </c>
      <c r="W1990" s="2">
        <f>'FICHE PRODUIT'!D5194</f>
        <v>1</v>
      </c>
      <c r="X1990" s="2">
        <f>'FICHE PRODUIT'!E5194</f>
        <v>50</v>
      </c>
      <c r="Y1990" s="2">
        <f>'FICHE PRODUIT'!F5194</f>
        <v>0.5</v>
      </c>
      <c r="Z1990" s="2">
        <f>'FICHE PRODUIT'!G5194</f>
        <v>0.5</v>
      </c>
      <c r="AA1990" s="2">
        <f>'FICHE PRODUIT'!H5194</f>
        <v>25</v>
      </c>
    </row>
    <row r="1991" spans="1:27" x14ac:dyDescent="0.2">
      <c r="A1991" s="7" t="str">
        <f>'FICHE PRODUIT'!$A$5196</f>
        <v>KABAN</v>
      </c>
      <c r="B1991" s="2" t="str">
        <f>'FICHE PRODUIT'!$H$5196</f>
        <v>Kaki</v>
      </c>
      <c r="C1991" s="2" t="str">
        <f>'FICHE PRODUIT'!$S$5196</f>
        <v>ALL</v>
      </c>
      <c r="D1991" s="2">
        <f>'FICHE PRODUIT'!$Q$5196</f>
        <v>0</v>
      </c>
      <c r="E1991" s="2" t="str">
        <f>'FICHE PRODUIT'!$S$5198</f>
        <v>IN PRODUCTION</v>
      </c>
      <c r="F1991" s="2" t="str">
        <f>'FICHE PRODUIT'!$E$5200</f>
        <v>Page 147</v>
      </c>
      <c r="G1991" s="2" t="str">
        <f>'FICHE PRODUIT'!$E$5201</f>
        <v>Done</v>
      </c>
      <c r="H1991" s="122" t="str">
        <f>'FICHE PRODUIT'!$E$5202</f>
        <v>OCEAN SURPLUS</v>
      </c>
      <c r="I1991" s="2" t="b">
        <f>'FICHE PRODUIT'!$E$5204</f>
        <v>0</v>
      </c>
      <c r="J1991" s="2" t="str">
        <f>'FICHE PRODUIT'!$E$5206</f>
        <v>Pièce à manche</v>
      </c>
      <c r="K1991" s="2" t="str">
        <f>'FICHE PRODUIT'!$E$5207</f>
        <v>Veste</v>
      </c>
      <c r="L1991" s="4">
        <f>'FICHE PRODUIT'!$E$5209</f>
        <v>107</v>
      </c>
      <c r="M1991" s="4">
        <f>'FICHE PRODUIT'!$E$5210</f>
        <v>79.88000000000001</v>
      </c>
      <c r="N1991" s="4">
        <f>'FICHE PRODUIT'!$E$5212</f>
        <v>186.88</v>
      </c>
      <c r="O1991" s="4">
        <f>'FICHE PRODUIT'!$E$5213</f>
        <v>3.7189640410958904</v>
      </c>
      <c r="P1991" s="4">
        <f>'FICHE PRODUIT'!$E$5215</f>
        <v>695</v>
      </c>
      <c r="Q1991" s="4">
        <f>'FICHE PRODUIT'!$E$5216</f>
        <v>278</v>
      </c>
      <c r="R1991" s="4">
        <f>'FICHE PRODUIT'!$E$5217</f>
        <v>315.90909090909088</v>
      </c>
      <c r="S1991" s="122">
        <f>'FICHE PRODUIT'!$E$5218</f>
        <v>0</v>
      </c>
      <c r="T1991" s="2" t="str">
        <f>'FICHE PRODUIT'!A5223</f>
        <v>FABRIC</v>
      </c>
      <c r="U1991" s="2" t="str">
        <f>'FICHE PRODUIT'!B5223</f>
        <v>HALLEY STEVENSON</v>
      </c>
      <c r="V1991" s="2" t="str">
        <f>'FICHE PRODUIT'!C5223</f>
        <v>10:10 ARMY DUCK 1275 TAN CRUZ</v>
      </c>
      <c r="W1991" s="2">
        <f>'FICHE PRODUIT'!D5223</f>
        <v>2.7</v>
      </c>
      <c r="X1991" s="2">
        <f>'FICHE PRODUIT'!E5223</f>
        <v>135</v>
      </c>
      <c r="Y1991" s="2">
        <f>'FICHE PRODUIT'!F5223</f>
        <v>18.8</v>
      </c>
      <c r="Z1991" s="2">
        <f>'FICHE PRODUIT'!G5223</f>
        <v>50.760000000000005</v>
      </c>
      <c r="AA1991" s="2">
        <f>'FICHE PRODUIT'!H5223</f>
        <v>2538.0000000000005</v>
      </c>
    </row>
    <row r="1992" spans="1:27" x14ac:dyDescent="0.2">
      <c r="A1992" s="7" t="str">
        <f>'FICHE PRODUIT'!$A$5196</f>
        <v>KABAN</v>
      </c>
      <c r="B1992" s="2" t="str">
        <f>'FICHE PRODUIT'!$H$5196</f>
        <v>Kaki</v>
      </c>
      <c r="C1992" s="2" t="str">
        <f>'FICHE PRODUIT'!$S$5196</f>
        <v>ALL</v>
      </c>
      <c r="D1992" s="2">
        <f>'FICHE PRODUIT'!$Q$5196</f>
        <v>0</v>
      </c>
      <c r="E1992" s="2" t="str">
        <f>'FICHE PRODUIT'!$S$5198</f>
        <v>IN PRODUCTION</v>
      </c>
      <c r="F1992" s="2" t="str">
        <f>'FICHE PRODUIT'!$E$5200</f>
        <v>Page 147</v>
      </c>
      <c r="G1992" s="2" t="str">
        <f>'FICHE PRODUIT'!$E$5201</f>
        <v>Done</v>
      </c>
      <c r="H1992" s="122" t="str">
        <f>'FICHE PRODUIT'!$E$5202</f>
        <v>OCEAN SURPLUS</v>
      </c>
      <c r="I1992" s="2" t="b">
        <f>'FICHE PRODUIT'!$E$5204</f>
        <v>0</v>
      </c>
      <c r="J1992" s="2" t="str">
        <f>'FICHE PRODUIT'!$E$5206</f>
        <v>Pièce à manche</v>
      </c>
      <c r="K1992" s="2" t="str">
        <f>'FICHE PRODUIT'!$E$5207</f>
        <v>Veste</v>
      </c>
      <c r="L1992" s="4">
        <f>'FICHE PRODUIT'!$E$5209</f>
        <v>107</v>
      </c>
      <c r="M1992" s="4">
        <f>'FICHE PRODUIT'!$E$5210</f>
        <v>79.88000000000001</v>
      </c>
      <c r="N1992" s="4">
        <f>'FICHE PRODUIT'!$E$5212</f>
        <v>186.88</v>
      </c>
      <c r="O1992" s="4">
        <f>'FICHE PRODUIT'!$E$5213</f>
        <v>3.7189640410958904</v>
      </c>
      <c r="P1992" s="4">
        <f>'FICHE PRODUIT'!$E$5215</f>
        <v>695</v>
      </c>
      <c r="Q1992" s="4">
        <f>'FICHE PRODUIT'!$E$5216</f>
        <v>278</v>
      </c>
      <c r="R1992" s="4">
        <f>'FICHE PRODUIT'!$E$5217</f>
        <v>315.90909090909088</v>
      </c>
      <c r="S1992" s="122">
        <f>'FICHE PRODUIT'!$E$5218</f>
        <v>0</v>
      </c>
      <c r="T1992" s="2" t="str">
        <f>'FICHE PRODUIT'!A5224</f>
        <v>LINNING</v>
      </c>
      <c r="U1992" s="2" t="str">
        <f>'FICHE PRODUIT'!B5224</f>
        <v>OLMETEX</v>
      </c>
      <c r="V1992" s="2" t="str">
        <f>'FICHE PRODUIT'!C5224</f>
        <v>N9210R</v>
      </c>
      <c r="W1992" s="2">
        <f>'FICHE PRODUIT'!D5224</f>
        <v>1.8</v>
      </c>
      <c r="X1992" s="2">
        <f>'FICHE PRODUIT'!E5224</f>
        <v>90</v>
      </c>
      <c r="Y1992" s="2">
        <f>'FICHE PRODUIT'!F5224</f>
        <v>10.9</v>
      </c>
      <c r="Z1992" s="2">
        <f>'FICHE PRODUIT'!G5224</f>
        <v>19.62</v>
      </c>
      <c r="AA1992" s="2">
        <f>'FICHE PRODUIT'!H5224</f>
        <v>981</v>
      </c>
    </row>
    <row r="1993" spans="1:27" x14ac:dyDescent="0.2">
      <c r="A1993" s="7" t="str">
        <f>'FICHE PRODUIT'!$A$5196</f>
        <v>KABAN</v>
      </c>
      <c r="B1993" s="2" t="str">
        <f>'FICHE PRODUIT'!$H$5196</f>
        <v>Kaki</v>
      </c>
      <c r="C1993" s="2" t="str">
        <f>'FICHE PRODUIT'!$S$5196</f>
        <v>ALL</v>
      </c>
      <c r="D1993" s="2">
        <f>'FICHE PRODUIT'!$Q$5196</f>
        <v>0</v>
      </c>
      <c r="E1993" s="2" t="str">
        <f>'FICHE PRODUIT'!$S$5198</f>
        <v>IN PRODUCTION</v>
      </c>
      <c r="F1993" s="2" t="str">
        <f>'FICHE PRODUIT'!$E$5200</f>
        <v>Page 147</v>
      </c>
      <c r="G1993" s="2" t="str">
        <f>'FICHE PRODUIT'!$E$5201</f>
        <v>Done</v>
      </c>
      <c r="H1993" s="122" t="str">
        <f>'FICHE PRODUIT'!$E$5202</f>
        <v>OCEAN SURPLUS</v>
      </c>
      <c r="I1993" s="2" t="b">
        <f>'FICHE PRODUIT'!$E$5204</f>
        <v>0</v>
      </c>
      <c r="J1993" s="2" t="str">
        <f>'FICHE PRODUIT'!$E$5206</f>
        <v>Pièce à manche</v>
      </c>
      <c r="K1993" s="2" t="str">
        <f>'FICHE PRODUIT'!$E$5207</f>
        <v>Veste</v>
      </c>
      <c r="L1993" s="4">
        <f>'FICHE PRODUIT'!$E$5209</f>
        <v>107</v>
      </c>
      <c r="M1993" s="4">
        <f>'FICHE PRODUIT'!$E$5210</f>
        <v>79.88000000000001</v>
      </c>
      <c r="N1993" s="4">
        <f>'FICHE PRODUIT'!$E$5212</f>
        <v>186.88</v>
      </c>
      <c r="O1993" s="4">
        <f>'FICHE PRODUIT'!$E$5213</f>
        <v>3.7189640410958904</v>
      </c>
      <c r="P1993" s="4">
        <f>'FICHE PRODUIT'!$E$5215</f>
        <v>695</v>
      </c>
      <c r="Q1993" s="4">
        <f>'FICHE PRODUIT'!$E$5216</f>
        <v>278</v>
      </c>
      <c r="R1993" s="4">
        <f>'FICHE PRODUIT'!$E$5217</f>
        <v>315.90909090909088</v>
      </c>
      <c r="S1993" s="122">
        <f>'FICHE PRODUIT'!$E$5218</f>
        <v>0</v>
      </c>
      <c r="T1993" s="2">
        <f>'FICHE PRODUIT'!A5225</f>
        <v>0</v>
      </c>
      <c r="U1993" s="2">
        <f>'FICHE PRODUIT'!B5225</f>
        <v>0</v>
      </c>
      <c r="V1993" s="2">
        <f>'FICHE PRODUIT'!C5225</f>
        <v>0</v>
      </c>
      <c r="W1993" s="2">
        <f>'FICHE PRODUIT'!D5225</f>
        <v>0</v>
      </c>
      <c r="X1993" s="2">
        <f>'FICHE PRODUIT'!E5225</f>
        <v>0</v>
      </c>
      <c r="Y1993" s="2">
        <f>'FICHE PRODUIT'!F5225</f>
        <v>0</v>
      </c>
      <c r="Z1993" s="2">
        <f>'FICHE PRODUIT'!G5225</f>
        <v>0</v>
      </c>
      <c r="AA1993" s="2">
        <f>'FICHE PRODUIT'!H5225</f>
        <v>0</v>
      </c>
    </row>
    <row r="1994" spans="1:27" x14ac:dyDescent="0.2">
      <c r="A1994" s="7" t="str">
        <f>'FICHE PRODUIT'!$A$5196</f>
        <v>KABAN</v>
      </c>
      <c r="B1994" s="2" t="str">
        <f>'FICHE PRODUIT'!$H$5196</f>
        <v>Kaki</v>
      </c>
      <c r="C1994" s="2" t="str">
        <f>'FICHE PRODUIT'!$S$5196</f>
        <v>ALL</v>
      </c>
      <c r="D1994" s="2">
        <f>'FICHE PRODUIT'!$Q$5196</f>
        <v>0</v>
      </c>
      <c r="E1994" s="2" t="str">
        <f>'FICHE PRODUIT'!$S$5198</f>
        <v>IN PRODUCTION</v>
      </c>
      <c r="F1994" s="2" t="str">
        <f>'FICHE PRODUIT'!$E$5200</f>
        <v>Page 147</v>
      </c>
      <c r="G1994" s="2" t="str">
        <f>'FICHE PRODUIT'!$E$5201</f>
        <v>Done</v>
      </c>
      <c r="H1994" s="122" t="str">
        <f>'FICHE PRODUIT'!$E$5202</f>
        <v>OCEAN SURPLUS</v>
      </c>
      <c r="I1994" s="2" t="b">
        <f>'FICHE PRODUIT'!$E$5204</f>
        <v>0</v>
      </c>
      <c r="J1994" s="2" t="str">
        <f>'FICHE PRODUIT'!$E$5206</f>
        <v>Pièce à manche</v>
      </c>
      <c r="K1994" s="2" t="str">
        <f>'FICHE PRODUIT'!$E$5207</f>
        <v>Veste</v>
      </c>
      <c r="L1994" s="4">
        <f>'FICHE PRODUIT'!$E$5209</f>
        <v>107</v>
      </c>
      <c r="M1994" s="4">
        <f>'FICHE PRODUIT'!$E$5210</f>
        <v>79.88000000000001</v>
      </c>
      <c r="N1994" s="4">
        <f>'FICHE PRODUIT'!$E$5212</f>
        <v>186.88</v>
      </c>
      <c r="O1994" s="4">
        <f>'FICHE PRODUIT'!$E$5213</f>
        <v>3.7189640410958904</v>
      </c>
      <c r="P1994" s="4">
        <f>'FICHE PRODUIT'!$E$5215</f>
        <v>695</v>
      </c>
      <c r="Q1994" s="4">
        <f>'FICHE PRODUIT'!$E$5216</f>
        <v>278</v>
      </c>
      <c r="R1994" s="4">
        <f>'FICHE PRODUIT'!$E$5217</f>
        <v>315.90909090909088</v>
      </c>
      <c r="S1994" s="122">
        <f>'FICHE PRODUIT'!$E$5218</f>
        <v>0</v>
      </c>
      <c r="T1994" s="2">
        <f>'FICHE PRODUIT'!A5226</f>
        <v>0</v>
      </c>
      <c r="U1994" s="2">
        <f>'FICHE PRODUIT'!B5226</f>
        <v>0</v>
      </c>
      <c r="V1994" s="2">
        <f>'FICHE PRODUIT'!C5226</f>
        <v>0</v>
      </c>
      <c r="W1994" s="2">
        <f>'FICHE PRODUIT'!D5226</f>
        <v>0</v>
      </c>
      <c r="X1994" s="2">
        <f>'FICHE PRODUIT'!E5226</f>
        <v>0</v>
      </c>
      <c r="Y1994" s="2">
        <f>'FICHE PRODUIT'!F5226</f>
        <v>0</v>
      </c>
      <c r="Z1994" s="2">
        <f>'FICHE PRODUIT'!G5226</f>
        <v>0</v>
      </c>
      <c r="AA1994" s="2">
        <f>'FICHE PRODUIT'!H5226</f>
        <v>0</v>
      </c>
    </row>
    <row r="1995" spans="1:27" x14ac:dyDescent="0.2">
      <c r="A1995" s="7" t="str">
        <f>'FICHE PRODUIT'!$A$5196</f>
        <v>KABAN</v>
      </c>
      <c r="B1995" s="2" t="str">
        <f>'FICHE PRODUIT'!$H$5196</f>
        <v>Kaki</v>
      </c>
      <c r="C1995" s="2" t="str">
        <f>'FICHE PRODUIT'!$S$5196</f>
        <v>ALL</v>
      </c>
      <c r="D1995" s="2">
        <f>'FICHE PRODUIT'!$Q$5196</f>
        <v>0</v>
      </c>
      <c r="E1995" s="2" t="str">
        <f>'FICHE PRODUIT'!$S$5198</f>
        <v>IN PRODUCTION</v>
      </c>
      <c r="F1995" s="2" t="str">
        <f>'FICHE PRODUIT'!$E$5200</f>
        <v>Page 147</v>
      </c>
      <c r="G1995" s="2" t="str">
        <f>'FICHE PRODUIT'!$E$5201</f>
        <v>Done</v>
      </c>
      <c r="H1995" s="122" t="str">
        <f>'FICHE PRODUIT'!$E$5202</f>
        <v>OCEAN SURPLUS</v>
      </c>
      <c r="I1995" s="2" t="b">
        <f>'FICHE PRODUIT'!$E$5204</f>
        <v>0</v>
      </c>
      <c r="J1995" s="2" t="str">
        <f>'FICHE PRODUIT'!$E$5206</f>
        <v>Pièce à manche</v>
      </c>
      <c r="K1995" s="2" t="str">
        <f>'FICHE PRODUIT'!$E$5207</f>
        <v>Veste</v>
      </c>
      <c r="L1995" s="4">
        <f>'FICHE PRODUIT'!$E$5209</f>
        <v>107</v>
      </c>
      <c r="M1995" s="4">
        <f>'FICHE PRODUIT'!$E$5210</f>
        <v>79.88000000000001</v>
      </c>
      <c r="N1995" s="4">
        <f>'FICHE PRODUIT'!$E$5212</f>
        <v>186.88</v>
      </c>
      <c r="O1995" s="4">
        <f>'FICHE PRODUIT'!$E$5213</f>
        <v>3.7189640410958904</v>
      </c>
      <c r="P1995" s="4">
        <f>'FICHE PRODUIT'!$E$5215</f>
        <v>695</v>
      </c>
      <c r="Q1995" s="4">
        <f>'FICHE PRODUIT'!$E$5216</f>
        <v>278</v>
      </c>
      <c r="R1995" s="4">
        <f>'FICHE PRODUIT'!$E$5217</f>
        <v>315.90909090909088</v>
      </c>
      <c r="S1995" s="122">
        <f>'FICHE PRODUIT'!$E$5218</f>
        <v>0</v>
      </c>
      <c r="T1995" s="2">
        <f>'FICHE PRODUIT'!A5227</f>
        <v>0</v>
      </c>
      <c r="U1995" s="2">
        <f>'FICHE PRODUIT'!B5227</f>
        <v>0</v>
      </c>
      <c r="V1995" s="2">
        <f>'FICHE PRODUIT'!C5227</f>
        <v>0</v>
      </c>
      <c r="W1995" s="2">
        <f>'FICHE PRODUIT'!D5227</f>
        <v>0</v>
      </c>
      <c r="X1995" s="2">
        <f>'FICHE PRODUIT'!E5227</f>
        <v>0</v>
      </c>
      <c r="Y1995" s="2">
        <f>'FICHE PRODUIT'!F5227</f>
        <v>0</v>
      </c>
      <c r="Z1995" s="2">
        <f>'FICHE PRODUIT'!G5227</f>
        <v>0</v>
      </c>
      <c r="AA1995" s="2">
        <f>'FICHE PRODUIT'!H5227</f>
        <v>0</v>
      </c>
    </row>
    <row r="1996" spans="1:27" x14ac:dyDescent="0.2">
      <c r="A1996" s="7" t="str">
        <f>'FICHE PRODUIT'!$A$5196</f>
        <v>KABAN</v>
      </c>
      <c r="B1996" s="2" t="str">
        <f>'FICHE PRODUIT'!$H$5196</f>
        <v>Kaki</v>
      </c>
      <c r="C1996" s="2" t="str">
        <f>'FICHE PRODUIT'!$S$5196</f>
        <v>ALL</v>
      </c>
      <c r="D1996" s="2">
        <f>'FICHE PRODUIT'!$Q$5196</f>
        <v>0</v>
      </c>
      <c r="E1996" s="2" t="str">
        <f>'FICHE PRODUIT'!$S$5198</f>
        <v>IN PRODUCTION</v>
      </c>
      <c r="F1996" s="2" t="str">
        <f>'FICHE PRODUIT'!$E$5200</f>
        <v>Page 147</v>
      </c>
      <c r="G1996" s="2" t="str">
        <f>'FICHE PRODUIT'!$E$5201</f>
        <v>Done</v>
      </c>
      <c r="H1996" s="122" t="str">
        <f>'FICHE PRODUIT'!$E$5202</f>
        <v>OCEAN SURPLUS</v>
      </c>
      <c r="I1996" s="2" t="b">
        <f>'FICHE PRODUIT'!$E$5204</f>
        <v>0</v>
      </c>
      <c r="J1996" s="2" t="str">
        <f>'FICHE PRODUIT'!$E$5206</f>
        <v>Pièce à manche</v>
      </c>
      <c r="K1996" s="2" t="str">
        <f>'FICHE PRODUIT'!$E$5207</f>
        <v>Veste</v>
      </c>
      <c r="L1996" s="4">
        <f>'FICHE PRODUIT'!$E$5209</f>
        <v>107</v>
      </c>
      <c r="M1996" s="4">
        <f>'FICHE PRODUIT'!$E$5210</f>
        <v>79.88000000000001</v>
      </c>
      <c r="N1996" s="4">
        <f>'FICHE PRODUIT'!$E$5212</f>
        <v>186.88</v>
      </c>
      <c r="O1996" s="4">
        <f>'FICHE PRODUIT'!$E$5213</f>
        <v>3.7189640410958904</v>
      </c>
      <c r="P1996" s="4">
        <f>'FICHE PRODUIT'!$E$5215</f>
        <v>695</v>
      </c>
      <c r="Q1996" s="4">
        <f>'FICHE PRODUIT'!$E$5216</f>
        <v>278</v>
      </c>
      <c r="R1996" s="4">
        <f>'FICHE PRODUIT'!$E$5217</f>
        <v>315.90909090909088</v>
      </c>
      <c r="S1996" s="122">
        <f>'FICHE PRODUIT'!$E$5218</f>
        <v>0</v>
      </c>
      <c r="T1996" s="2">
        <f>'FICHE PRODUIT'!A5228</f>
        <v>0</v>
      </c>
      <c r="U1996" s="2">
        <f>'FICHE PRODUIT'!B5228</f>
        <v>0</v>
      </c>
      <c r="V1996" s="2">
        <f>'FICHE PRODUIT'!C5228</f>
        <v>0</v>
      </c>
      <c r="W1996" s="2">
        <f>'FICHE PRODUIT'!D5228</f>
        <v>0</v>
      </c>
      <c r="X1996" s="2">
        <f>'FICHE PRODUIT'!E5228</f>
        <v>0</v>
      </c>
      <c r="Y1996" s="2">
        <f>'FICHE PRODUIT'!F5228</f>
        <v>0</v>
      </c>
      <c r="Z1996" s="2">
        <f>'FICHE PRODUIT'!G5228</f>
        <v>0</v>
      </c>
      <c r="AA1996" s="2">
        <f>'FICHE PRODUIT'!H5228</f>
        <v>0</v>
      </c>
    </row>
    <row r="1997" spans="1:27" x14ac:dyDescent="0.2">
      <c r="A1997" s="7" t="str">
        <f>'FICHE PRODUIT'!$A$5196</f>
        <v>KABAN</v>
      </c>
      <c r="B1997" s="2" t="str">
        <f>'FICHE PRODUIT'!$H$5196</f>
        <v>Kaki</v>
      </c>
      <c r="C1997" s="2" t="str">
        <f>'FICHE PRODUIT'!$S$5196</f>
        <v>ALL</v>
      </c>
      <c r="D1997" s="2">
        <f>'FICHE PRODUIT'!$Q$5196</f>
        <v>0</v>
      </c>
      <c r="E1997" s="2" t="str">
        <f>'FICHE PRODUIT'!$S$5198</f>
        <v>IN PRODUCTION</v>
      </c>
      <c r="F1997" s="2" t="str">
        <f>'FICHE PRODUIT'!$E$5200</f>
        <v>Page 147</v>
      </c>
      <c r="G1997" s="2" t="str">
        <f>'FICHE PRODUIT'!$E$5201</f>
        <v>Done</v>
      </c>
      <c r="H1997" s="122" t="str">
        <f>'FICHE PRODUIT'!$E$5202</f>
        <v>OCEAN SURPLUS</v>
      </c>
      <c r="I1997" s="2" t="b">
        <f>'FICHE PRODUIT'!$E$5204</f>
        <v>0</v>
      </c>
      <c r="J1997" s="2" t="str">
        <f>'FICHE PRODUIT'!$E$5206</f>
        <v>Pièce à manche</v>
      </c>
      <c r="K1997" s="2" t="str">
        <f>'FICHE PRODUIT'!$E$5207</f>
        <v>Veste</v>
      </c>
      <c r="L1997" s="4">
        <f>'FICHE PRODUIT'!$E$5209</f>
        <v>107</v>
      </c>
      <c r="M1997" s="4">
        <f>'FICHE PRODUIT'!$E$5210</f>
        <v>79.88000000000001</v>
      </c>
      <c r="N1997" s="4">
        <f>'FICHE PRODUIT'!$E$5212</f>
        <v>186.88</v>
      </c>
      <c r="O1997" s="4">
        <f>'FICHE PRODUIT'!$E$5213</f>
        <v>3.7189640410958904</v>
      </c>
      <c r="P1997" s="4">
        <f>'FICHE PRODUIT'!$E$5215</f>
        <v>695</v>
      </c>
      <c r="Q1997" s="4">
        <f>'FICHE PRODUIT'!$E$5216</f>
        <v>278</v>
      </c>
      <c r="R1997" s="4">
        <f>'FICHE PRODUIT'!$E$5217</f>
        <v>315.90909090909088</v>
      </c>
      <c r="S1997" s="122">
        <f>'FICHE PRODUIT'!$E$5218</f>
        <v>0</v>
      </c>
      <c r="T1997" s="2">
        <f>'FICHE PRODUIT'!A5229</f>
        <v>0</v>
      </c>
      <c r="U1997" s="2">
        <f>'FICHE PRODUIT'!B5229</f>
        <v>0</v>
      </c>
      <c r="V1997" s="2">
        <f>'FICHE PRODUIT'!C5229</f>
        <v>0</v>
      </c>
      <c r="W1997" s="2">
        <f>'FICHE PRODUIT'!D5229</f>
        <v>0</v>
      </c>
      <c r="X1997" s="2">
        <f>'FICHE PRODUIT'!E5229</f>
        <v>0</v>
      </c>
      <c r="Y1997" s="2">
        <f>'FICHE PRODUIT'!F5229</f>
        <v>0</v>
      </c>
      <c r="Z1997" s="2">
        <f>'FICHE PRODUIT'!G5229</f>
        <v>0</v>
      </c>
      <c r="AA1997" s="2">
        <f>'FICHE PRODUIT'!H5229</f>
        <v>0</v>
      </c>
    </row>
    <row r="1998" spans="1:27" x14ac:dyDescent="0.2">
      <c r="A1998" s="7" t="str">
        <f>'FICHE PRODUIT'!$A$5196</f>
        <v>KABAN</v>
      </c>
      <c r="B1998" s="2" t="str">
        <f>'FICHE PRODUIT'!$H$5196</f>
        <v>Kaki</v>
      </c>
      <c r="C1998" s="2" t="str">
        <f>'FICHE PRODUIT'!$S$5196</f>
        <v>ALL</v>
      </c>
      <c r="D1998" s="2">
        <f>'FICHE PRODUIT'!$Q$5196</f>
        <v>0</v>
      </c>
      <c r="E1998" s="2" t="str">
        <f>'FICHE PRODUIT'!$S$5198</f>
        <v>IN PRODUCTION</v>
      </c>
      <c r="F1998" s="2" t="str">
        <f>'FICHE PRODUIT'!$E$5200</f>
        <v>Page 147</v>
      </c>
      <c r="G1998" s="2" t="str">
        <f>'FICHE PRODUIT'!$E$5201</f>
        <v>Done</v>
      </c>
      <c r="H1998" s="122" t="str">
        <f>'FICHE PRODUIT'!$E$5202</f>
        <v>OCEAN SURPLUS</v>
      </c>
      <c r="I1998" s="2" t="b">
        <f>'FICHE PRODUIT'!$E$5204</f>
        <v>0</v>
      </c>
      <c r="J1998" s="2" t="str">
        <f>'FICHE PRODUIT'!$E$5206</f>
        <v>Pièce à manche</v>
      </c>
      <c r="K1998" s="2" t="str">
        <f>'FICHE PRODUIT'!$E$5207</f>
        <v>Veste</v>
      </c>
      <c r="L1998" s="4">
        <f>'FICHE PRODUIT'!$E$5209</f>
        <v>107</v>
      </c>
      <c r="M1998" s="4">
        <f>'FICHE PRODUIT'!$E$5210</f>
        <v>79.88000000000001</v>
      </c>
      <c r="N1998" s="4">
        <f>'FICHE PRODUIT'!$E$5212</f>
        <v>186.88</v>
      </c>
      <c r="O1998" s="4">
        <f>'FICHE PRODUIT'!$E$5213</f>
        <v>3.7189640410958904</v>
      </c>
      <c r="P1998" s="4">
        <f>'FICHE PRODUIT'!$E$5215</f>
        <v>695</v>
      </c>
      <c r="Q1998" s="4">
        <f>'FICHE PRODUIT'!$E$5216</f>
        <v>278</v>
      </c>
      <c r="R1998" s="4">
        <f>'FICHE PRODUIT'!$E$5217</f>
        <v>315.90909090909088</v>
      </c>
      <c r="S1998" s="122">
        <f>'FICHE PRODUIT'!$E$5218</f>
        <v>0</v>
      </c>
      <c r="T1998" s="2">
        <f>'FICHE PRODUIT'!A5230</f>
        <v>0</v>
      </c>
      <c r="U1998" s="2">
        <f>'FICHE PRODUIT'!B5230</f>
        <v>0</v>
      </c>
      <c r="V1998" s="2">
        <f>'FICHE PRODUIT'!C5230</f>
        <v>0</v>
      </c>
      <c r="W1998" s="2">
        <f>'FICHE PRODUIT'!D5230</f>
        <v>0</v>
      </c>
      <c r="X1998" s="2">
        <f>'FICHE PRODUIT'!E5230</f>
        <v>0</v>
      </c>
      <c r="Y1998" s="2">
        <f>'FICHE PRODUIT'!F5230</f>
        <v>0</v>
      </c>
      <c r="Z1998" s="2">
        <f>'FICHE PRODUIT'!G5230</f>
        <v>0</v>
      </c>
      <c r="AA1998" s="2">
        <f>'FICHE PRODUIT'!H5230</f>
        <v>0</v>
      </c>
    </row>
    <row r="1999" spans="1:27" x14ac:dyDescent="0.2">
      <c r="A1999" s="7" t="str">
        <f>'FICHE PRODUIT'!$A$5196</f>
        <v>KABAN</v>
      </c>
      <c r="B1999" s="2" t="str">
        <f>'FICHE PRODUIT'!$H$5196</f>
        <v>Kaki</v>
      </c>
      <c r="C1999" s="2" t="str">
        <f>'FICHE PRODUIT'!$S$5196</f>
        <v>ALL</v>
      </c>
      <c r="D1999" s="2">
        <f>'FICHE PRODUIT'!$Q$5196</f>
        <v>0</v>
      </c>
      <c r="E1999" s="2" t="str">
        <f>'FICHE PRODUIT'!$S$5198</f>
        <v>IN PRODUCTION</v>
      </c>
      <c r="F1999" s="2" t="str">
        <f>'FICHE PRODUIT'!$E$5200</f>
        <v>Page 147</v>
      </c>
      <c r="G1999" s="2" t="str">
        <f>'FICHE PRODUIT'!$E$5201</f>
        <v>Done</v>
      </c>
      <c r="H1999" s="122" t="str">
        <f>'FICHE PRODUIT'!$E$5202</f>
        <v>OCEAN SURPLUS</v>
      </c>
      <c r="I1999" s="2" t="b">
        <f>'FICHE PRODUIT'!$E$5204</f>
        <v>0</v>
      </c>
      <c r="J1999" s="2" t="str">
        <f>'FICHE PRODUIT'!$E$5206</f>
        <v>Pièce à manche</v>
      </c>
      <c r="K1999" s="2" t="str">
        <f>'FICHE PRODUIT'!$E$5207</f>
        <v>Veste</v>
      </c>
      <c r="L1999" s="4">
        <f>'FICHE PRODUIT'!$E$5209</f>
        <v>107</v>
      </c>
      <c r="M1999" s="4">
        <f>'FICHE PRODUIT'!$E$5210</f>
        <v>79.88000000000001</v>
      </c>
      <c r="N1999" s="4">
        <f>'FICHE PRODUIT'!$E$5212</f>
        <v>186.88</v>
      </c>
      <c r="O1999" s="4">
        <f>'FICHE PRODUIT'!$E$5213</f>
        <v>3.7189640410958904</v>
      </c>
      <c r="P1999" s="4">
        <f>'FICHE PRODUIT'!$E$5215</f>
        <v>695</v>
      </c>
      <c r="Q1999" s="4">
        <f>'FICHE PRODUIT'!$E$5216</f>
        <v>278</v>
      </c>
      <c r="R1999" s="4">
        <f>'FICHE PRODUIT'!$E$5217</f>
        <v>315.90909090909088</v>
      </c>
      <c r="S1999" s="122">
        <f>'FICHE PRODUIT'!$E$5218</f>
        <v>0</v>
      </c>
      <c r="T1999" s="2">
        <f>'FICHE PRODUIT'!A5231</f>
        <v>0</v>
      </c>
      <c r="U1999" s="2">
        <f>'FICHE PRODUIT'!B5231</f>
        <v>0</v>
      </c>
      <c r="V1999" s="2">
        <f>'FICHE PRODUIT'!C5231</f>
        <v>0</v>
      </c>
      <c r="W1999" s="2">
        <f>'FICHE PRODUIT'!D5231</f>
        <v>0</v>
      </c>
      <c r="X1999" s="2">
        <f>'FICHE PRODUIT'!E5231</f>
        <v>0</v>
      </c>
      <c r="Y1999" s="2">
        <f>'FICHE PRODUIT'!F5231</f>
        <v>0</v>
      </c>
      <c r="Z1999" s="2">
        <f>'FICHE PRODUIT'!G5231</f>
        <v>0</v>
      </c>
      <c r="AA1999" s="2">
        <f>'FICHE PRODUIT'!H5231</f>
        <v>0</v>
      </c>
    </row>
    <row r="2000" spans="1:27" x14ac:dyDescent="0.2">
      <c r="A2000" s="7" t="str">
        <f>'FICHE PRODUIT'!$A$5196</f>
        <v>KABAN</v>
      </c>
      <c r="B2000" s="2" t="str">
        <f>'FICHE PRODUIT'!$H$5196</f>
        <v>Kaki</v>
      </c>
      <c r="C2000" s="2" t="str">
        <f>'FICHE PRODUIT'!$S$5196</f>
        <v>ALL</v>
      </c>
      <c r="D2000" s="2">
        <f>'FICHE PRODUIT'!$Q$5196</f>
        <v>0</v>
      </c>
      <c r="E2000" s="2" t="str">
        <f>'FICHE PRODUIT'!$S$5198</f>
        <v>IN PRODUCTION</v>
      </c>
      <c r="F2000" s="2" t="str">
        <f>'FICHE PRODUIT'!$E$5200</f>
        <v>Page 147</v>
      </c>
      <c r="G2000" s="2" t="str">
        <f>'FICHE PRODUIT'!$E$5201</f>
        <v>Done</v>
      </c>
      <c r="H2000" s="122" t="str">
        <f>'FICHE PRODUIT'!$E$5202</f>
        <v>OCEAN SURPLUS</v>
      </c>
      <c r="I2000" s="2" t="b">
        <f>'FICHE PRODUIT'!$E$5204</f>
        <v>0</v>
      </c>
      <c r="J2000" s="2" t="str">
        <f>'FICHE PRODUIT'!$E$5206</f>
        <v>Pièce à manche</v>
      </c>
      <c r="K2000" s="2" t="str">
        <f>'FICHE PRODUIT'!$E$5207</f>
        <v>Veste</v>
      </c>
      <c r="L2000" s="4">
        <f>'FICHE PRODUIT'!$E$5209</f>
        <v>107</v>
      </c>
      <c r="M2000" s="4">
        <f>'FICHE PRODUIT'!$E$5210</f>
        <v>79.88000000000001</v>
      </c>
      <c r="N2000" s="4">
        <f>'FICHE PRODUIT'!$E$5212</f>
        <v>186.88</v>
      </c>
      <c r="O2000" s="4">
        <f>'FICHE PRODUIT'!$E$5213</f>
        <v>3.7189640410958904</v>
      </c>
      <c r="P2000" s="4">
        <f>'FICHE PRODUIT'!$E$5215</f>
        <v>695</v>
      </c>
      <c r="Q2000" s="4">
        <f>'FICHE PRODUIT'!$E$5216</f>
        <v>278</v>
      </c>
      <c r="R2000" s="4">
        <f>'FICHE PRODUIT'!$E$5217</f>
        <v>315.90909090909088</v>
      </c>
      <c r="S2000" s="122">
        <f>'FICHE PRODUIT'!$E$5218</f>
        <v>0</v>
      </c>
      <c r="T2000" s="2">
        <f>'FICHE PRODUIT'!A5232</f>
        <v>0</v>
      </c>
      <c r="U2000" s="2">
        <f>'FICHE PRODUIT'!B5232</f>
        <v>0</v>
      </c>
      <c r="V2000" s="2">
        <f>'FICHE PRODUIT'!C5232</f>
        <v>0</v>
      </c>
      <c r="W2000" s="2">
        <f>'FICHE PRODUIT'!D5232</f>
        <v>0</v>
      </c>
      <c r="X2000" s="2">
        <f>'FICHE PRODUIT'!E5232</f>
        <v>0</v>
      </c>
      <c r="Y2000" s="2">
        <f>'FICHE PRODUIT'!F5232</f>
        <v>0</v>
      </c>
      <c r="Z2000" s="2">
        <f>'FICHE PRODUIT'!G5232</f>
        <v>0</v>
      </c>
      <c r="AA2000" s="2">
        <f>'FICHE PRODUIT'!H5232</f>
        <v>0</v>
      </c>
    </row>
    <row r="2001" spans="1:27" x14ac:dyDescent="0.2">
      <c r="A2001" s="7" t="str">
        <f>'FICHE PRODUIT'!$A$5196</f>
        <v>KABAN</v>
      </c>
      <c r="B2001" s="2" t="str">
        <f>'FICHE PRODUIT'!$H$5196</f>
        <v>Kaki</v>
      </c>
      <c r="C2001" s="2" t="str">
        <f>'FICHE PRODUIT'!$S$5196</f>
        <v>ALL</v>
      </c>
      <c r="D2001" s="2">
        <f>'FICHE PRODUIT'!$Q$5196</f>
        <v>0</v>
      </c>
      <c r="E2001" s="2" t="str">
        <f>'FICHE PRODUIT'!$S$5198</f>
        <v>IN PRODUCTION</v>
      </c>
      <c r="F2001" s="2" t="str">
        <f>'FICHE PRODUIT'!$E$5200</f>
        <v>Page 147</v>
      </c>
      <c r="G2001" s="2" t="str">
        <f>'FICHE PRODUIT'!$E$5201</f>
        <v>Done</v>
      </c>
      <c r="H2001" s="122" t="str">
        <f>'FICHE PRODUIT'!$E$5202</f>
        <v>OCEAN SURPLUS</v>
      </c>
      <c r="I2001" s="2" t="b">
        <f>'FICHE PRODUIT'!$E$5204</f>
        <v>0</v>
      </c>
      <c r="J2001" s="2" t="str">
        <f>'FICHE PRODUIT'!$E$5206</f>
        <v>Pièce à manche</v>
      </c>
      <c r="K2001" s="2" t="str">
        <f>'FICHE PRODUIT'!$E$5207</f>
        <v>Veste</v>
      </c>
      <c r="L2001" s="4">
        <f>'FICHE PRODUIT'!$E$5209</f>
        <v>107</v>
      </c>
      <c r="M2001" s="4">
        <f>'FICHE PRODUIT'!$E$5210</f>
        <v>79.88000000000001</v>
      </c>
      <c r="N2001" s="4">
        <f>'FICHE PRODUIT'!$E$5212</f>
        <v>186.88</v>
      </c>
      <c r="O2001" s="4">
        <f>'FICHE PRODUIT'!$E$5213</f>
        <v>3.7189640410958904</v>
      </c>
      <c r="P2001" s="4">
        <f>'FICHE PRODUIT'!$E$5215</f>
        <v>695</v>
      </c>
      <c r="Q2001" s="4">
        <f>'FICHE PRODUIT'!$E$5216</f>
        <v>278</v>
      </c>
      <c r="R2001" s="4">
        <f>'FICHE PRODUIT'!$E$5217</f>
        <v>315.90909090909088</v>
      </c>
      <c r="S2001" s="122">
        <f>'FICHE PRODUIT'!$E$5218</f>
        <v>0</v>
      </c>
      <c r="T2001" s="2">
        <f>'FICHE PRODUIT'!A5233</f>
        <v>0</v>
      </c>
      <c r="U2001" s="2">
        <f>'FICHE PRODUIT'!B5233</f>
        <v>0</v>
      </c>
      <c r="V2001" s="2">
        <f>'FICHE PRODUIT'!C5233</f>
        <v>0</v>
      </c>
      <c r="W2001" s="2">
        <f>'FICHE PRODUIT'!D5233</f>
        <v>0</v>
      </c>
      <c r="X2001" s="2">
        <f>'FICHE PRODUIT'!E5233</f>
        <v>0</v>
      </c>
      <c r="Y2001" s="2">
        <f>'FICHE PRODUIT'!F5233</f>
        <v>0</v>
      </c>
      <c r="Z2001" s="2">
        <f>'FICHE PRODUIT'!G5233</f>
        <v>0</v>
      </c>
      <c r="AA2001" s="2">
        <f>'FICHE PRODUIT'!H5233</f>
        <v>0</v>
      </c>
    </row>
    <row r="2002" spans="1:27" x14ac:dyDescent="0.2">
      <c r="A2002" s="7" t="str">
        <f>'FICHE PRODUIT'!$A$5196</f>
        <v>KABAN</v>
      </c>
      <c r="B2002" s="2" t="str">
        <f>'FICHE PRODUIT'!$H$5196</f>
        <v>Kaki</v>
      </c>
      <c r="C2002" s="2" t="str">
        <f>'FICHE PRODUIT'!$S$5196</f>
        <v>ALL</v>
      </c>
      <c r="D2002" s="2">
        <f>'FICHE PRODUIT'!$Q$5196</f>
        <v>0</v>
      </c>
      <c r="E2002" s="2" t="str">
        <f>'FICHE PRODUIT'!$S$5198</f>
        <v>IN PRODUCTION</v>
      </c>
      <c r="F2002" s="2" t="str">
        <f>'FICHE PRODUIT'!$E$5200</f>
        <v>Page 147</v>
      </c>
      <c r="G2002" s="2" t="str">
        <f>'FICHE PRODUIT'!$E$5201</f>
        <v>Done</v>
      </c>
      <c r="H2002" s="122" t="str">
        <f>'FICHE PRODUIT'!$E$5202</f>
        <v>OCEAN SURPLUS</v>
      </c>
      <c r="I2002" s="2" t="b">
        <f>'FICHE PRODUIT'!$E$5204</f>
        <v>0</v>
      </c>
      <c r="J2002" s="2" t="str">
        <f>'FICHE PRODUIT'!$E$5206</f>
        <v>Pièce à manche</v>
      </c>
      <c r="K2002" s="2" t="str">
        <f>'FICHE PRODUIT'!$E$5207</f>
        <v>Veste</v>
      </c>
      <c r="L2002" s="4">
        <f>'FICHE PRODUIT'!$E$5209</f>
        <v>107</v>
      </c>
      <c r="M2002" s="4">
        <f>'FICHE PRODUIT'!$E$5210</f>
        <v>79.88000000000001</v>
      </c>
      <c r="N2002" s="4">
        <f>'FICHE PRODUIT'!$E$5212</f>
        <v>186.88</v>
      </c>
      <c r="O2002" s="4">
        <f>'FICHE PRODUIT'!$E$5213</f>
        <v>3.7189640410958904</v>
      </c>
      <c r="P2002" s="4">
        <f>'FICHE PRODUIT'!$E$5215</f>
        <v>695</v>
      </c>
      <c r="Q2002" s="4">
        <f>'FICHE PRODUIT'!$E$5216</f>
        <v>278</v>
      </c>
      <c r="R2002" s="4">
        <f>'FICHE PRODUIT'!$E$5217</f>
        <v>315.90909090909088</v>
      </c>
      <c r="S2002" s="122">
        <f>'FICHE PRODUIT'!$E$5218</f>
        <v>0</v>
      </c>
      <c r="T2002" s="2">
        <f>'FICHE PRODUIT'!A5234</f>
        <v>0</v>
      </c>
      <c r="U2002" s="2">
        <f>'FICHE PRODUIT'!B5234</f>
        <v>0</v>
      </c>
      <c r="V2002" s="2">
        <f>'FICHE PRODUIT'!C5234</f>
        <v>0</v>
      </c>
      <c r="W2002" s="2">
        <f>'FICHE PRODUIT'!D5234</f>
        <v>0</v>
      </c>
      <c r="X2002" s="2">
        <f>'FICHE PRODUIT'!E5234</f>
        <v>0</v>
      </c>
      <c r="Y2002" s="2">
        <f>'FICHE PRODUIT'!F5234</f>
        <v>0</v>
      </c>
      <c r="Z2002" s="2">
        <f>'FICHE PRODUIT'!G5234</f>
        <v>0</v>
      </c>
      <c r="AA2002" s="2">
        <f>'FICHE PRODUIT'!H5234</f>
        <v>0</v>
      </c>
    </row>
    <row r="2003" spans="1:27" x14ac:dyDescent="0.2">
      <c r="A2003" s="7" t="str">
        <f>'FICHE PRODUIT'!$A$5196</f>
        <v>KABAN</v>
      </c>
      <c r="B2003" s="2" t="str">
        <f>'FICHE PRODUIT'!$H$5196</f>
        <v>Kaki</v>
      </c>
      <c r="C2003" s="2" t="str">
        <f>'FICHE PRODUIT'!$S$5196</f>
        <v>ALL</v>
      </c>
      <c r="D2003" s="2">
        <f>'FICHE PRODUIT'!$Q$5196</f>
        <v>0</v>
      </c>
      <c r="E2003" s="2" t="str">
        <f>'FICHE PRODUIT'!$S$5198</f>
        <v>IN PRODUCTION</v>
      </c>
      <c r="F2003" s="2" t="str">
        <f>'FICHE PRODUIT'!$E$5200</f>
        <v>Page 147</v>
      </c>
      <c r="G2003" s="2" t="str">
        <f>'FICHE PRODUIT'!$E$5201</f>
        <v>Done</v>
      </c>
      <c r="H2003" s="122" t="str">
        <f>'FICHE PRODUIT'!$E$5202</f>
        <v>OCEAN SURPLUS</v>
      </c>
      <c r="I2003" s="2" t="b">
        <f>'FICHE PRODUIT'!$E$5204</f>
        <v>0</v>
      </c>
      <c r="J2003" s="2" t="str">
        <f>'FICHE PRODUIT'!$E$5206</f>
        <v>Pièce à manche</v>
      </c>
      <c r="K2003" s="2" t="str">
        <f>'FICHE PRODUIT'!$E$5207</f>
        <v>Veste</v>
      </c>
      <c r="L2003" s="4">
        <f>'FICHE PRODUIT'!$E$5209</f>
        <v>107</v>
      </c>
      <c r="M2003" s="4">
        <f>'FICHE PRODUIT'!$E$5210</f>
        <v>79.88000000000001</v>
      </c>
      <c r="N2003" s="4">
        <f>'FICHE PRODUIT'!$E$5212</f>
        <v>186.88</v>
      </c>
      <c r="O2003" s="4">
        <f>'FICHE PRODUIT'!$E$5213</f>
        <v>3.7189640410958904</v>
      </c>
      <c r="P2003" s="4">
        <f>'FICHE PRODUIT'!$E$5215</f>
        <v>695</v>
      </c>
      <c r="Q2003" s="4">
        <f>'FICHE PRODUIT'!$E$5216</f>
        <v>278</v>
      </c>
      <c r="R2003" s="4">
        <f>'FICHE PRODUIT'!$E$5217</f>
        <v>315.90909090909088</v>
      </c>
      <c r="S2003" s="122">
        <f>'FICHE PRODUIT'!$E$5218</f>
        <v>0</v>
      </c>
      <c r="T2003" s="2">
        <f>'FICHE PRODUIT'!A5235</f>
        <v>0</v>
      </c>
      <c r="U2003" s="2">
        <f>'FICHE PRODUIT'!B5235</f>
        <v>0</v>
      </c>
      <c r="V2003" s="2">
        <f>'FICHE PRODUIT'!C5235</f>
        <v>0</v>
      </c>
      <c r="W2003" s="2">
        <f>'FICHE PRODUIT'!D5235</f>
        <v>1</v>
      </c>
      <c r="X2003" s="2">
        <f>'FICHE PRODUIT'!E5235</f>
        <v>50</v>
      </c>
      <c r="Y2003" s="2">
        <f>'FICHE PRODUIT'!F5235</f>
        <v>5</v>
      </c>
      <c r="Z2003" s="2">
        <f>'FICHE PRODUIT'!G5235</f>
        <v>5</v>
      </c>
      <c r="AA2003" s="2">
        <f>'FICHE PRODUIT'!H5235</f>
        <v>250</v>
      </c>
    </row>
    <row r="2004" spans="1:27" x14ac:dyDescent="0.2">
      <c r="A2004" s="7" t="str">
        <f>'FICHE PRODUIT'!$A$5196</f>
        <v>KABAN</v>
      </c>
      <c r="B2004" s="2" t="str">
        <f>'FICHE PRODUIT'!$H$5196</f>
        <v>Kaki</v>
      </c>
      <c r="C2004" s="2" t="str">
        <f>'FICHE PRODUIT'!$S$5196</f>
        <v>ALL</v>
      </c>
      <c r="D2004" s="2">
        <f>'FICHE PRODUIT'!$Q$5196</f>
        <v>0</v>
      </c>
      <c r="E2004" s="2" t="str">
        <f>'FICHE PRODUIT'!$S$5198</f>
        <v>IN PRODUCTION</v>
      </c>
      <c r="F2004" s="2" t="str">
        <f>'FICHE PRODUIT'!$E$5200</f>
        <v>Page 147</v>
      </c>
      <c r="G2004" s="2" t="str">
        <f>'FICHE PRODUIT'!$E$5201</f>
        <v>Done</v>
      </c>
      <c r="H2004" s="122" t="str">
        <f>'FICHE PRODUIT'!$E$5202</f>
        <v>OCEAN SURPLUS</v>
      </c>
      <c r="I2004" s="2" t="b">
        <f>'FICHE PRODUIT'!$E$5204</f>
        <v>0</v>
      </c>
      <c r="J2004" s="2" t="str">
        <f>'FICHE PRODUIT'!$E$5206</f>
        <v>Pièce à manche</v>
      </c>
      <c r="K2004" s="2" t="str">
        <f>'FICHE PRODUIT'!$E$5207</f>
        <v>Veste</v>
      </c>
      <c r="L2004" s="4">
        <f>'FICHE PRODUIT'!$E$5209</f>
        <v>107</v>
      </c>
      <c r="M2004" s="4">
        <f>'FICHE PRODUIT'!$E$5210</f>
        <v>79.88000000000001</v>
      </c>
      <c r="N2004" s="4">
        <f>'FICHE PRODUIT'!$E$5212</f>
        <v>186.88</v>
      </c>
      <c r="O2004" s="4">
        <f>'FICHE PRODUIT'!$E$5213</f>
        <v>3.7189640410958904</v>
      </c>
      <c r="P2004" s="4">
        <f>'FICHE PRODUIT'!$E$5215</f>
        <v>695</v>
      </c>
      <c r="Q2004" s="4">
        <f>'FICHE PRODUIT'!$E$5216</f>
        <v>278</v>
      </c>
      <c r="R2004" s="4">
        <f>'FICHE PRODUIT'!$E$5217</f>
        <v>315.90909090909088</v>
      </c>
      <c r="S2004" s="122">
        <f>'FICHE PRODUIT'!$E$5218</f>
        <v>0</v>
      </c>
      <c r="T2004" s="2" t="str">
        <f>'FICHE PRODUIT'!A5236</f>
        <v>Frais externe</v>
      </c>
      <c r="U2004" s="2" t="str">
        <f>'FICHE PRODUIT'!B5236</f>
        <v>Transport</v>
      </c>
      <c r="V2004" s="2" t="str">
        <f>'FICHE PRODUIT'!C5236</f>
        <v>International</v>
      </c>
      <c r="W2004" s="2">
        <f>'FICHE PRODUIT'!D5236</f>
        <v>1</v>
      </c>
      <c r="X2004" s="2">
        <f>'FICHE PRODUIT'!E5236</f>
        <v>50</v>
      </c>
      <c r="Y2004" s="2">
        <f>'FICHE PRODUIT'!F5236</f>
        <v>4</v>
      </c>
      <c r="Z2004" s="2">
        <f>'FICHE PRODUIT'!G5236</f>
        <v>4</v>
      </c>
      <c r="AA2004" s="2">
        <f>'FICHE PRODUIT'!H5236</f>
        <v>200</v>
      </c>
    </row>
    <row r="2005" spans="1:27" x14ac:dyDescent="0.2">
      <c r="A2005" s="7" t="str">
        <f>'FICHE PRODUIT'!$A$5196</f>
        <v>KABAN</v>
      </c>
      <c r="B2005" s="2" t="str">
        <f>'FICHE PRODUIT'!$H$5196</f>
        <v>Kaki</v>
      </c>
      <c r="C2005" s="2" t="str">
        <f>'FICHE PRODUIT'!$S$5196</f>
        <v>ALL</v>
      </c>
      <c r="D2005" s="2">
        <f>'FICHE PRODUIT'!$Q$5196</f>
        <v>0</v>
      </c>
      <c r="E2005" s="2" t="str">
        <f>'FICHE PRODUIT'!$S$5198</f>
        <v>IN PRODUCTION</v>
      </c>
      <c r="F2005" s="2" t="str">
        <f>'FICHE PRODUIT'!$E$5200</f>
        <v>Page 147</v>
      </c>
      <c r="G2005" s="2" t="str">
        <f>'FICHE PRODUIT'!$E$5201</f>
        <v>Done</v>
      </c>
      <c r="H2005" s="122" t="str">
        <f>'FICHE PRODUIT'!$E$5202</f>
        <v>OCEAN SURPLUS</v>
      </c>
      <c r="I2005" s="2" t="b">
        <f>'FICHE PRODUIT'!$E$5204</f>
        <v>0</v>
      </c>
      <c r="J2005" s="2" t="str">
        <f>'FICHE PRODUIT'!$E$5206</f>
        <v>Pièce à manche</v>
      </c>
      <c r="K2005" s="2" t="str">
        <f>'FICHE PRODUIT'!$E$5207</f>
        <v>Veste</v>
      </c>
      <c r="L2005" s="4">
        <f>'FICHE PRODUIT'!$E$5209</f>
        <v>107</v>
      </c>
      <c r="M2005" s="4">
        <f>'FICHE PRODUIT'!$E$5210</f>
        <v>79.88000000000001</v>
      </c>
      <c r="N2005" s="4">
        <f>'FICHE PRODUIT'!$E$5212</f>
        <v>186.88</v>
      </c>
      <c r="O2005" s="4">
        <f>'FICHE PRODUIT'!$E$5213</f>
        <v>3.7189640410958904</v>
      </c>
      <c r="P2005" s="4">
        <f>'FICHE PRODUIT'!$E$5215</f>
        <v>695</v>
      </c>
      <c r="Q2005" s="4">
        <f>'FICHE PRODUIT'!$E$5216</f>
        <v>278</v>
      </c>
      <c r="R2005" s="4">
        <f>'FICHE PRODUIT'!$E$5217</f>
        <v>315.90909090909088</v>
      </c>
      <c r="S2005" s="122">
        <f>'FICHE PRODUIT'!$E$5218</f>
        <v>0</v>
      </c>
      <c r="T2005" s="2" t="str">
        <f>'FICHE PRODUIT'!A5237</f>
        <v>Frais externe</v>
      </c>
      <c r="U2005" s="2" t="str">
        <f>'FICHE PRODUIT'!B5237</f>
        <v>Communication</v>
      </c>
      <c r="V2005" s="2" t="str">
        <f>'FICHE PRODUIT'!C5237</f>
        <v>Marketing</v>
      </c>
      <c r="W2005" s="2">
        <f>'FICHE PRODUIT'!D5237</f>
        <v>1</v>
      </c>
      <c r="X2005" s="2">
        <f>'FICHE PRODUIT'!E5237</f>
        <v>50</v>
      </c>
      <c r="Y2005" s="2">
        <f>'FICHE PRODUIT'!F5237</f>
        <v>0.5</v>
      </c>
      <c r="Z2005" s="2">
        <f>'FICHE PRODUIT'!G5237</f>
        <v>0.5</v>
      </c>
      <c r="AA2005" s="2">
        <f>'FICHE PRODUIT'!H5237</f>
        <v>25</v>
      </c>
    </row>
    <row r="2006" spans="1:27" x14ac:dyDescent="0.2">
      <c r="A2006" s="7" t="str">
        <f>'FICHE PRODUIT'!$A$5239</f>
        <v>KINGSMAN</v>
      </c>
      <c r="B2006" s="2" t="str">
        <f>'FICHE PRODUIT'!$H$5239</f>
        <v>Gold</v>
      </c>
      <c r="C2006" s="2" t="str">
        <f>'FICHE PRODUIT'!$S$5239</f>
        <v>W26-27</v>
      </c>
      <c r="D2006" s="2">
        <f>'FICHE PRODUIT'!$Q$5239</f>
        <v>0</v>
      </c>
      <c r="E2006" s="2" t="str">
        <f>'FICHE PRODUIT'!$S$5241</f>
        <v>IN PRODUCTION</v>
      </c>
      <c r="F2006" s="2" t="str">
        <f>'FICHE PRODUIT'!$E$5243</f>
        <v>Page 148</v>
      </c>
      <c r="G2006" s="2" t="str">
        <f>'FICHE PRODUIT'!$E$5244</f>
        <v xml:space="preserve">Not need </v>
      </c>
      <c r="H2006" s="122" t="str">
        <f>'FICHE PRODUIT'!$E$5245</f>
        <v>OCEAN SURPLUS</v>
      </c>
      <c r="I2006" s="2" t="b">
        <f>'FICHE PRODUIT'!$E$5247</f>
        <v>0</v>
      </c>
      <c r="J2006" s="2" t="str">
        <f>'FICHE PRODUIT'!$E$5249</f>
        <v>Pièce à manche</v>
      </c>
      <c r="K2006" s="2" t="str">
        <f>'FICHE PRODUIT'!$E$5250</f>
        <v>Veste</v>
      </c>
      <c r="L2006" s="4">
        <f>'FICHE PRODUIT'!$E$5252</f>
        <v>70</v>
      </c>
      <c r="M2006" s="4">
        <f>'FICHE PRODUIT'!$E$5253</f>
        <v>66.474999999999994</v>
      </c>
      <c r="N2006" s="4">
        <f>'FICHE PRODUIT'!$E$5255</f>
        <v>136.47499999999999</v>
      </c>
      <c r="O2006" s="4">
        <f>'FICHE PRODUIT'!$E$5256</f>
        <v>3.6270379190327899</v>
      </c>
      <c r="P2006" s="4">
        <f>'FICHE PRODUIT'!$E$5258</f>
        <v>495</v>
      </c>
      <c r="Q2006" s="4">
        <f>'FICHE PRODUIT'!$E$5259</f>
        <v>247.5</v>
      </c>
      <c r="R2006" s="4">
        <f>'FICHE PRODUIT'!$E$5260</f>
        <v>247.5</v>
      </c>
      <c r="S2006" s="122">
        <f>'FICHE PRODUIT'!$E$5261</f>
        <v>46163</v>
      </c>
      <c r="T2006" s="2" t="str">
        <f>'FICHE PRODUIT'!A5266</f>
        <v>FABRIC</v>
      </c>
      <c r="U2006" s="2" t="str">
        <f>'FICHE PRODUIT'!B5266</f>
        <v>OLMETEX</v>
      </c>
      <c r="V2006" s="2" t="str">
        <f>'FICHE PRODUIT'!C5266</f>
        <v>N92 187 KAIROS QUILTED COL 2 BLEU / BEIGE N92010</v>
      </c>
      <c r="W2006" s="2">
        <f>'FICHE PRODUIT'!D5266</f>
        <v>1.85</v>
      </c>
      <c r="X2006" s="2">
        <f>'FICHE PRODUIT'!E5266</f>
        <v>22.200000000000003</v>
      </c>
      <c r="Y2006" s="2">
        <f>'FICHE PRODUIT'!F5266</f>
        <v>33.5</v>
      </c>
      <c r="Z2006" s="2">
        <f>'FICHE PRODUIT'!G5266</f>
        <v>61.975000000000001</v>
      </c>
      <c r="AA2006" s="2">
        <f>'FICHE PRODUIT'!H5266</f>
        <v>743.7</v>
      </c>
    </row>
    <row r="2007" spans="1:27" x14ac:dyDescent="0.2">
      <c r="A2007" s="7" t="str">
        <f>'FICHE PRODUIT'!$A$5239</f>
        <v>KINGSMAN</v>
      </c>
      <c r="B2007" s="2" t="str">
        <f>'FICHE PRODUIT'!$H$5239</f>
        <v>Gold</v>
      </c>
      <c r="C2007" s="2" t="str">
        <f>'FICHE PRODUIT'!$S$5239</f>
        <v>W26-27</v>
      </c>
      <c r="D2007" s="2">
        <f>'FICHE PRODUIT'!$Q$5239</f>
        <v>0</v>
      </c>
      <c r="E2007" s="2" t="str">
        <f>'FICHE PRODUIT'!$S$5241</f>
        <v>IN PRODUCTION</v>
      </c>
      <c r="F2007" s="2" t="str">
        <f>'FICHE PRODUIT'!$E$5243</f>
        <v>Page 148</v>
      </c>
      <c r="G2007" s="2" t="str">
        <f>'FICHE PRODUIT'!$E$5244</f>
        <v xml:space="preserve">Not need </v>
      </c>
      <c r="H2007" s="122" t="str">
        <f>'FICHE PRODUIT'!$E$5245</f>
        <v>OCEAN SURPLUS</v>
      </c>
      <c r="I2007" s="2" t="b">
        <f>'FICHE PRODUIT'!$E$5247</f>
        <v>0</v>
      </c>
      <c r="J2007" s="2" t="str">
        <f>'FICHE PRODUIT'!$E$5249</f>
        <v>Pièce à manche</v>
      </c>
      <c r="K2007" s="2" t="str">
        <f>'FICHE PRODUIT'!$E$5250</f>
        <v>Veste</v>
      </c>
      <c r="L2007" s="4">
        <f>'FICHE PRODUIT'!$E$5252</f>
        <v>70</v>
      </c>
      <c r="M2007" s="4">
        <f>'FICHE PRODUIT'!$E$5253</f>
        <v>66.474999999999994</v>
      </c>
      <c r="N2007" s="4">
        <f>'FICHE PRODUIT'!$E$5255</f>
        <v>136.47499999999999</v>
      </c>
      <c r="O2007" s="4">
        <f>'FICHE PRODUIT'!$E$5256</f>
        <v>3.6270379190327899</v>
      </c>
      <c r="P2007" s="4">
        <f>'FICHE PRODUIT'!$E$5258</f>
        <v>495</v>
      </c>
      <c r="Q2007" s="4">
        <f>'FICHE PRODUIT'!$E$5259</f>
        <v>247.5</v>
      </c>
      <c r="R2007" s="4">
        <f>'FICHE PRODUIT'!$E$5260</f>
        <v>247.5</v>
      </c>
      <c r="S2007" s="122">
        <f>'FICHE PRODUIT'!$E$5261</f>
        <v>46163</v>
      </c>
      <c r="T2007" s="2">
        <f>'FICHE PRODUIT'!A5267</f>
        <v>0</v>
      </c>
      <c r="U2007" s="2">
        <f>'FICHE PRODUIT'!B5267</f>
        <v>0</v>
      </c>
      <c r="V2007" s="2">
        <f>'FICHE PRODUIT'!C5267</f>
        <v>0</v>
      </c>
      <c r="W2007" s="2">
        <f>'FICHE PRODUIT'!D5267</f>
        <v>0</v>
      </c>
      <c r="X2007" s="2">
        <f>'FICHE PRODUIT'!E5267</f>
        <v>0</v>
      </c>
      <c r="Y2007" s="2">
        <f>'FICHE PRODUIT'!F5267</f>
        <v>0</v>
      </c>
      <c r="Z2007" s="2">
        <f>'FICHE PRODUIT'!G5267</f>
        <v>0</v>
      </c>
      <c r="AA2007" s="2">
        <f>'FICHE PRODUIT'!H5267</f>
        <v>0</v>
      </c>
    </row>
    <row r="2008" spans="1:27" x14ac:dyDescent="0.2">
      <c r="A2008" s="7" t="str">
        <f>'FICHE PRODUIT'!$A$5239</f>
        <v>KINGSMAN</v>
      </c>
      <c r="B2008" s="2" t="str">
        <f>'FICHE PRODUIT'!$H$5239</f>
        <v>Gold</v>
      </c>
      <c r="C2008" s="2" t="str">
        <f>'FICHE PRODUIT'!$S$5239</f>
        <v>W26-27</v>
      </c>
      <c r="D2008" s="2">
        <f>'FICHE PRODUIT'!$Q$5239</f>
        <v>0</v>
      </c>
      <c r="E2008" s="2" t="str">
        <f>'FICHE PRODUIT'!$S$5241</f>
        <v>IN PRODUCTION</v>
      </c>
      <c r="F2008" s="2" t="str">
        <f>'FICHE PRODUIT'!$E$5243</f>
        <v>Page 148</v>
      </c>
      <c r="G2008" s="2" t="str">
        <f>'FICHE PRODUIT'!$E$5244</f>
        <v xml:space="preserve">Not need </v>
      </c>
      <c r="H2008" s="122" t="str">
        <f>'FICHE PRODUIT'!$E$5245</f>
        <v>OCEAN SURPLUS</v>
      </c>
      <c r="I2008" s="2" t="b">
        <f>'FICHE PRODUIT'!$E$5247</f>
        <v>0</v>
      </c>
      <c r="J2008" s="2" t="str">
        <f>'FICHE PRODUIT'!$E$5249</f>
        <v>Pièce à manche</v>
      </c>
      <c r="K2008" s="2" t="str">
        <f>'FICHE PRODUIT'!$E$5250</f>
        <v>Veste</v>
      </c>
      <c r="L2008" s="4">
        <f>'FICHE PRODUIT'!$E$5252</f>
        <v>70</v>
      </c>
      <c r="M2008" s="4">
        <f>'FICHE PRODUIT'!$E$5253</f>
        <v>66.474999999999994</v>
      </c>
      <c r="N2008" s="4">
        <f>'FICHE PRODUIT'!$E$5255</f>
        <v>136.47499999999999</v>
      </c>
      <c r="O2008" s="4">
        <f>'FICHE PRODUIT'!$E$5256</f>
        <v>3.6270379190327899</v>
      </c>
      <c r="P2008" s="4">
        <f>'FICHE PRODUIT'!$E$5258</f>
        <v>495</v>
      </c>
      <c r="Q2008" s="4">
        <f>'FICHE PRODUIT'!$E$5259</f>
        <v>247.5</v>
      </c>
      <c r="R2008" s="4">
        <f>'FICHE PRODUIT'!$E$5260</f>
        <v>247.5</v>
      </c>
      <c r="S2008" s="122">
        <f>'FICHE PRODUIT'!$E$5261</f>
        <v>46163</v>
      </c>
      <c r="T2008" s="2">
        <f>'FICHE PRODUIT'!A5268</f>
        <v>0</v>
      </c>
      <c r="U2008" s="2">
        <f>'FICHE PRODUIT'!B5268</f>
        <v>0</v>
      </c>
      <c r="V2008" s="2">
        <f>'FICHE PRODUIT'!C5268</f>
        <v>0</v>
      </c>
      <c r="W2008" s="2">
        <f>'FICHE PRODUIT'!D5268</f>
        <v>0</v>
      </c>
      <c r="X2008" s="2">
        <f>'FICHE PRODUIT'!E5268</f>
        <v>0</v>
      </c>
      <c r="Y2008" s="2">
        <f>'FICHE PRODUIT'!F5268</f>
        <v>0</v>
      </c>
      <c r="Z2008" s="2">
        <f>'FICHE PRODUIT'!G5268</f>
        <v>0</v>
      </c>
      <c r="AA2008" s="2">
        <f>'FICHE PRODUIT'!H5268</f>
        <v>0</v>
      </c>
    </row>
    <row r="2009" spans="1:27" x14ac:dyDescent="0.2">
      <c r="A2009" s="7" t="str">
        <f>'FICHE PRODUIT'!$A$5239</f>
        <v>KINGSMAN</v>
      </c>
      <c r="B2009" s="2" t="str">
        <f>'FICHE PRODUIT'!$H$5239</f>
        <v>Gold</v>
      </c>
      <c r="C2009" s="2" t="str">
        <f>'FICHE PRODUIT'!$S$5239</f>
        <v>W26-27</v>
      </c>
      <c r="D2009" s="2">
        <f>'FICHE PRODUIT'!$Q$5239</f>
        <v>0</v>
      </c>
      <c r="E2009" s="2" t="str">
        <f>'FICHE PRODUIT'!$S$5241</f>
        <v>IN PRODUCTION</v>
      </c>
      <c r="F2009" s="2" t="str">
        <f>'FICHE PRODUIT'!$E$5243</f>
        <v>Page 148</v>
      </c>
      <c r="G2009" s="2" t="str">
        <f>'FICHE PRODUIT'!$E$5244</f>
        <v xml:space="preserve">Not need </v>
      </c>
      <c r="H2009" s="122" t="str">
        <f>'FICHE PRODUIT'!$E$5245</f>
        <v>OCEAN SURPLUS</v>
      </c>
      <c r="I2009" s="2" t="b">
        <f>'FICHE PRODUIT'!$E$5247</f>
        <v>0</v>
      </c>
      <c r="J2009" s="2" t="str">
        <f>'FICHE PRODUIT'!$E$5249</f>
        <v>Pièce à manche</v>
      </c>
      <c r="K2009" s="2" t="str">
        <f>'FICHE PRODUIT'!$E$5250</f>
        <v>Veste</v>
      </c>
      <c r="L2009" s="4">
        <f>'FICHE PRODUIT'!$E$5252</f>
        <v>70</v>
      </c>
      <c r="M2009" s="4">
        <f>'FICHE PRODUIT'!$E$5253</f>
        <v>66.474999999999994</v>
      </c>
      <c r="N2009" s="4">
        <f>'FICHE PRODUIT'!$E$5255</f>
        <v>136.47499999999999</v>
      </c>
      <c r="O2009" s="4">
        <f>'FICHE PRODUIT'!$E$5256</f>
        <v>3.6270379190327899</v>
      </c>
      <c r="P2009" s="4">
        <f>'FICHE PRODUIT'!$E$5258</f>
        <v>495</v>
      </c>
      <c r="Q2009" s="4">
        <f>'FICHE PRODUIT'!$E$5259</f>
        <v>247.5</v>
      </c>
      <c r="R2009" s="4">
        <f>'FICHE PRODUIT'!$E$5260</f>
        <v>247.5</v>
      </c>
      <c r="S2009" s="122">
        <f>'FICHE PRODUIT'!$E$5261</f>
        <v>46163</v>
      </c>
      <c r="T2009" s="2">
        <f>'FICHE PRODUIT'!A5269</f>
        <v>0</v>
      </c>
      <c r="U2009" s="2">
        <f>'FICHE PRODUIT'!B5269</f>
        <v>0</v>
      </c>
      <c r="V2009" s="2">
        <f>'FICHE PRODUIT'!C5269</f>
        <v>0</v>
      </c>
      <c r="W2009" s="2">
        <f>'FICHE PRODUIT'!D5269</f>
        <v>0</v>
      </c>
      <c r="X2009" s="2">
        <f>'FICHE PRODUIT'!E5269</f>
        <v>0</v>
      </c>
      <c r="Y2009" s="2">
        <f>'FICHE PRODUIT'!F5269</f>
        <v>0</v>
      </c>
      <c r="Z2009" s="2">
        <f>'FICHE PRODUIT'!G5269</f>
        <v>0</v>
      </c>
      <c r="AA2009" s="2">
        <f>'FICHE PRODUIT'!H5269</f>
        <v>0</v>
      </c>
    </row>
    <row r="2010" spans="1:27" x14ac:dyDescent="0.2">
      <c r="A2010" s="7" t="str">
        <f>'FICHE PRODUIT'!$A$5239</f>
        <v>KINGSMAN</v>
      </c>
      <c r="B2010" s="2" t="str">
        <f>'FICHE PRODUIT'!$H$5239</f>
        <v>Gold</v>
      </c>
      <c r="C2010" s="2" t="str">
        <f>'FICHE PRODUIT'!$S$5239</f>
        <v>W26-27</v>
      </c>
      <c r="D2010" s="2">
        <f>'FICHE PRODUIT'!$Q$5239</f>
        <v>0</v>
      </c>
      <c r="E2010" s="2" t="str">
        <f>'FICHE PRODUIT'!$S$5241</f>
        <v>IN PRODUCTION</v>
      </c>
      <c r="F2010" s="2" t="str">
        <f>'FICHE PRODUIT'!$E$5243</f>
        <v>Page 148</v>
      </c>
      <c r="G2010" s="2" t="str">
        <f>'FICHE PRODUIT'!$E$5244</f>
        <v xml:space="preserve">Not need </v>
      </c>
      <c r="H2010" s="122" t="str">
        <f>'FICHE PRODUIT'!$E$5245</f>
        <v>OCEAN SURPLUS</v>
      </c>
      <c r="I2010" s="2" t="b">
        <f>'FICHE PRODUIT'!$E$5247</f>
        <v>0</v>
      </c>
      <c r="J2010" s="2" t="str">
        <f>'FICHE PRODUIT'!$E$5249</f>
        <v>Pièce à manche</v>
      </c>
      <c r="K2010" s="2" t="str">
        <f>'FICHE PRODUIT'!$E$5250</f>
        <v>Veste</v>
      </c>
      <c r="L2010" s="4">
        <f>'FICHE PRODUIT'!$E$5252</f>
        <v>70</v>
      </c>
      <c r="M2010" s="4">
        <f>'FICHE PRODUIT'!$E$5253</f>
        <v>66.474999999999994</v>
      </c>
      <c r="N2010" s="4">
        <f>'FICHE PRODUIT'!$E$5255</f>
        <v>136.47499999999999</v>
      </c>
      <c r="O2010" s="4">
        <f>'FICHE PRODUIT'!$E$5256</f>
        <v>3.6270379190327899</v>
      </c>
      <c r="P2010" s="4">
        <f>'FICHE PRODUIT'!$E$5258</f>
        <v>495</v>
      </c>
      <c r="Q2010" s="4">
        <f>'FICHE PRODUIT'!$E$5259</f>
        <v>247.5</v>
      </c>
      <c r="R2010" s="4">
        <f>'FICHE PRODUIT'!$E$5260</f>
        <v>247.5</v>
      </c>
      <c r="S2010" s="122">
        <f>'FICHE PRODUIT'!$E$5261</f>
        <v>46163</v>
      </c>
      <c r="T2010" s="2">
        <f>'FICHE PRODUIT'!A5270</f>
        <v>0</v>
      </c>
      <c r="U2010" s="2">
        <f>'FICHE PRODUIT'!B5270</f>
        <v>0</v>
      </c>
      <c r="V2010" s="2">
        <f>'FICHE PRODUIT'!C5270</f>
        <v>0</v>
      </c>
      <c r="W2010" s="2">
        <f>'FICHE PRODUIT'!D5270</f>
        <v>0</v>
      </c>
      <c r="X2010" s="2">
        <f>'FICHE PRODUIT'!E5270</f>
        <v>0</v>
      </c>
      <c r="Y2010" s="2">
        <f>'FICHE PRODUIT'!F5270</f>
        <v>0</v>
      </c>
      <c r="Z2010" s="2">
        <f>'FICHE PRODUIT'!G5270</f>
        <v>0</v>
      </c>
      <c r="AA2010" s="2">
        <f>'FICHE PRODUIT'!H5270</f>
        <v>0</v>
      </c>
    </row>
    <row r="2011" spans="1:27" x14ac:dyDescent="0.2">
      <c r="A2011" s="7" t="str">
        <f>'FICHE PRODUIT'!$A$5239</f>
        <v>KINGSMAN</v>
      </c>
      <c r="B2011" s="2" t="str">
        <f>'FICHE PRODUIT'!$H$5239</f>
        <v>Gold</v>
      </c>
      <c r="C2011" s="2" t="str">
        <f>'FICHE PRODUIT'!$S$5239</f>
        <v>W26-27</v>
      </c>
      <c r="D2011" s="2">
        <f>'FICHE PRODUIT'!$Q$5239</f>
        <v>0</v>
      </c>
      <c r="E2011" s="2" t="str">
        <f>'FICHE PRODUIT'!$S$5241</f>
        <v>IN PRODUCTION</v>
      </c>
      <c r="F2011" s="2" t="str">
        <f>'FICHE PRODUIT'!$E$5243</f>
        <v>Page 148</v>
      </c>
      <c r="G2011" s="2" t="str">
        <f>'FICHE PRODUIT'!$E$5244</f>
        <v xml:space="preserve">Not need </v>
      </c>
      <c r="H2011" s="122" t="str">
        <f>'FICHE PRODUIT'!$E$5245</f>
        <v>OCEAN SURPLUS</v>
      </c>
      <c r="I2011" s="2" t="b">
        <f>'FICHE PRODUIT'!$E$5247</f>
        <v>0</v>
      </c>
      <c r="J2011" s="2" t="str">
        <f>'FICHE PRODUIT'!$E$5249</f>
        <v>Pièce à manche</v>
      </c>
      <c r="K2011" s="2" t="str">
        <f>'FICHE PRODUIT'!$E$5250</f>
        <v>Veste</v>
      </c>
      <c r="L2011" s="4">
        <f>'FICHE PRODUIT'!$E$5252</f>
        <v>70</v>
      </c>
      <c r="M2011" s="4">
        <f>'FICHE PRODUIT'!$E$5253</f>
        <v>66.474999999999994</v>
      </c>
      <c r="N2011" s="4">
        <f>'FICHE PRODUIT'!$E$5255</f>
        <v>136.47499999999999</v>
      </c>
      <c r="O2011" s="4">
        <f>'FICHE PRODUIT'!$E$5256</f>
        <v>3.6270379190327899</v>
      </c>
      <c r="P2011" s="4">
        <f>'FICHE PRODUIT'!$E$5258</f>
        <v>495</v>
      </c>
      <c r="Q2011" s="4">
        <f>'FICHE PRODUIT'!$E$5259</f>
        <v>247.5</v>
      </c>
      <c r="R2011" s="4">
        <f>'FICHE PRODUIT'!$E$5260</f>
        <v>247.5</v>
      </c>
      <c r="S2011" s="122">
        <f>'FICHE PRODUIT'!$E$5261</f>
        <v>46163</v>
      </c>
      <c r="T2011" s="2">
        <f>'FICHE PRODUIT'!A5271</f>
        <v>0</v>
      </c>
      <c r="U2011" s="2">
        <f>'FICHE PRODUIT'!B5271</f>
        <v>0</v>
      </c>
      <c r="V2011" s="2">
        <f>'FICHE PRODUIT'!C5271</f>
        <v>0</v>
      </c>
      <c r="W2011" s="2">
        <f>'FICHE PRODUIT'!D5271</f>
        <v>0</v>
      </c>
      <c r="X2011" s="2">
        <f>'FICHE PRODUIT'!E5271</f>
        <v>0</v>
      </c>
      <c r="Y2011" s="2">
        <f>'FICHE PRODUIT'!F5271</f>
        <v>0</v>
      </c>
      <c r="Z2011" s="2">
        <f>'FICHE PRODUIT'!G5271</f>
        <v>0</v>
      </c>
      <c r="AA2011" s="2">
        <f>'FICHE PRODUIT'!H5271</f>
        <v>0</v>
      </c>
    </row>
    <row r="2012" spans="1:27" x14ac:dyDescent="0.2">
      <c r="A2012" s="7" t="str">
        <f>'FICHE PRODUIT'!$A$5239</f>
        <v>KINGSMAN</v>
      </c>
      <c r="B2012" s="2" t="str">
        <f>'FICHE PRODUIT'!$H$5239</f>
        <v>Gold</v>
      </c>
      <c r="C2012" s="2" t="str">
        <f>'FICHE PRODUIT'!$S$5239</f>
        <v>W26-27</v>
      </c>
      <c r="D2012" s="2">
        <f>'FICHE PRODUIT'!$Q$5239</f>
        <v>0</v>
      </c>
      <c r="E2012" s="2" t="str">
        <f>'FICHE PRODUIT'!$S$5241</f>
        <v>IN PRODUCTION</v>
      </c>
      <c r="F2012" s="2" t="str">
        <f>'FICHE PRODUIT'!$E$5243</f>
        <v>Page 148</v>
      </c>
      <c r="G2012" s="2" t="str">
        <f>'FICHE PRODUIT'!$E$5244</f>
        <v xml:space="preserve">Not need </v>
      </c>
      <c r="H2012" s="122" t="str">
        <f>'FICHE PRODUIT'!$E$5245</f>
        <v>OCEAN SURPLUS</v>
      </c>
      <c r="I2012" s="2" t="b">
        <f>'FICHE PRODUIT'!$E$5247</f>
        <v>0</v>
      </c>
      <c r="J2012" s="2" t="str">
        <f>'FICHE PRODUIT'!$E$5249</f>
        <v>Pièce à manche</v>
      </c>
      <c r="K2012" s="2" t="str">
        <f>'FICHE PRODUIT'!$E$5250</f>
        <v>Veste</v>
      </c>
      <c r="L2012" s="4">
        <f>'FICHE PRODUIT'!$E$5252</f>
        <v>70</v>
      </c>
      <c r="M2012" s="4">
        <f>'FICHE PRODUIT'!$E$5253</f>
        <v>66.474999999999994</v>
      </c>
      <c r="N2012" s="4">
        <f>'FICHE PRODUIT'!$E$5255</f>
        <v>136.47499999999999</v>
      </c>
      <c r="O2012" s="4">
        <f>'FICHE PRODUIT'!$E$5256</f>
        <v>3.6270379190327899</v>
      </c>
      <c r="P2012" s="4">
        <f>'FICHE PRODUIT'!$E$5258</f>
        <v>495</v>
      </c>
      <c r="Q2012" s="4">
        <f>'FICHE PRODUIT'!$E$5259</f>
        <v>247.5</v>
      </c>
      <c r="R2012" s="4">
        <f>'FICHE PRODUIT'!$E$5260</f>
        <v>247.5</v>
      </c>
      <c r="S2012" s="122">
        <f>'FICHE PRODUIT'!$E$5261</f>
        <v>46163</v>
      </c>
      <c r="T2012" s="2">
        <f>'FICHE PRODUIT'!A5272</f>
        <v>0</v>
      </c>
      <c r="U2012" s="2">
        <f>'FICHE PRODUIT'!B5272</f>
        <v>0</v>
      </c>
      <c r="V2012" s="2">
        <f>'FICHE PRODUIT'!C5272</f>
        <v>0</v>
      </c>
      <c r="W2012" s="2">
        <f>'FICHE PRODUIT'!D5272</f>
        <v>0</v>
      </c>
      <c r="X2012" s="2">
        <f>'FICHE PRODUIT'!E5272</f>
        <v>0</v>
      </c>
      <c r="Y2012" s="2">
        <f>'FICHE PRODUIT'!F5272</f>
        <v>0</v>
      </c>
      <c r="Z2012" s="2">
        <f>'FICHE PRODUIT'!G5272</f>
        <v>0</v>
      </c>
      <c r="AA2012" s="2">
        <f>'FICHE PRODUIT'!H5272</f>
        <v>0</v>
      </c>
    </row>
    <row r="2013" spans="1:27" x14ac:dyDescent="0.2">
      <c r="A2013" s="7" t="str">
        <f>'FICHE PRODUIT'!$A$5239</f>
        <v>KINGSMAN</v>
      </c>
      <c r="B2013" s="2" t="str">
        <f>'FICHE PRODUIT'!$H$5239</f>
        <v>Gold</v>
      </c>
      <c r="C2013" s="2" t="str">
        <f>'FICHE PRODUIT'!$S$5239</f>
        <v>W26-27</v>
      </c>
      <c r="D2013" s="2">
        <f>'FICHE PRODUIT'!$Q$5239</f>
        <v>0</v>
      </c>
      <c r="E2013" s="2" t="str">
        <f>'FICHE PRODUIT'!$S$5241</f>
        <v>IN PRODUCTION</v>
      </c>
      <c r="F2013" s="2" t="str">
        <f>'FICHE PRODUIT'!$E$5243</f>
        <v>Page 148</v>
      </c>
      <c r="G2013" s="2" t="str">
        <f>'FICHE PRODUIT'!$E$5244</f>
        <v xml:space="preserve">Not need </v>
      </c>
      <c r="H2013" s="122" t="str">
        <f>'FICHE PRODUIT'!$E$5245</f>
        <v>OCEAN SURPLUS</v>
      </c>
      <c r="I2013" s="2" t="b">
        <f>'FICHE PRODUIT'!$E$5247</f>
        <v>0</v>
      </c>
      <c r="J2013" s="2" t="str">
        <f>'FICHE PRODUIT'!$E$5249</f>
        <v>Pièce à manche</v>
      </c>
      <c r="K2013" s="2" t="str">
        <f>'FICHE PRODUIT'!$E$5250</f>
        <v>Veste</v>
      </c>
      <c r="L2013" s="4">
        <f>'FICHE PRODUIT'!$E$5252</f>
        <v>70</v>
      </c>
      <c r="M2013" s="4">
        <f>'FICHE PRODUIT'!$E$5253</f>
        <v>66.474999999999994</v>
      </c>
      <c r="N2013" s="4">
        <f>'FICHE PRODUIT'!$E$5255</f>
        <v>136.47499999999999</v>
      </c>
      <c r="O2013" s="4">
        <f>'FICHE PRODUIT'!$E$5256</f>
        <v>3.6270379190327899</v>
      </c>
      <c r="P2013" s="4">
        <f>'FICHE PRODUIT'!$E$5258</f>
        <v>495</v>
      </c>
      <c r="Q2013" s="4">
        <f>'FICHE PRODUIT'!$E$5259</f>
        <v>247.5</v>
      </c>
      <c r="R2013" s="4">
        <f>'FICHE PRODUIT'!$E$5260</f>
        <v>247.5</v>
      </c>
      <c r="S2013" s="122">
        <f>'FICHE PRODUIT'!$E$5261</f>
        <v>46163</v>
      </c>
      <c r="T2013" s="2">
        <f>'FICHE PRODUIT'!A5273</f>
        <v>0</v>
      </c>
      <c r="U2013" s="2">
        <f>'FICHE PRODUIT'!B5273</f>
        <v>0</v>
      </c>
      <c r="V2013" s="2">
        <f>'FICHE PRODUIT'!C5273</f>
        <v>0</v>
      </c>
      <c r="W2013" s="2">
        <f>'FICHE PRODUIT'!D5273</f>
        <v>0</v>
      </c>
      <c r="X2013" s="2">
        <f>'FICHE PRODUIT'!E5273</f>
        <v>0</v>
      </c>
      <c r="Y2013" s="2">
        <f>'FICHE PRODUIT'!F5273</f>
        <v>0</v>
      </c>
      <c r="Z2013" s="2">
        <f>'FICHE PRODUIT'!G5273</f>
        <v>0</v>
      </c>
      <c r="AA2013" s="2">
        <f>'FICHE PRODUIT'!H5273</f>
        <v>0</v>
      </c>
    </row>
    <row r="2014" spans="1:27" x14ac:dyDescent="0.2">
      <c r="A2014" s="7" t="str">
        <f>'FICHE PRODUIT'!$A$5239</f>
        <v>KINGSMAN</v>
      </c>
      <c r="B2014" s="2" t="str">
        <f>'FICHE PRODUIT'!$H$5239</f>
        <v>Gold</v>
      </c>
      <c r="C2014" s="2" t="str">
        <f>'FICHE PRODUIT'!$S$5239</f>
        <v>W26-27</v>
      </c>
      <c r="D2014" s="2">
        <f>'FICHE PRODUIT'!$Q$5239</f>
        <v>0</v>
      </c>
      <c r="E2014" s="2" t="str">
        <f>'FICHE PRODUIT'!$S$5241</f>
        <v>IN PRODUCTION</v>
      </c>
      <c r="F2014" s="2" t="str">
        <f>'FICHE PRODUIT'!$E$5243</f>
        <v>Page 148</v>
      </c>
      <c r="G2014" s="2" t="str">
        <f>'FICHE PRODUIT'!$E$5244</f>
        <v xml:space="preserve">Not need </v>
      </c>
      <c r="H2014" s="122" t="str">
        <f>'FICHE PRODUIT'!$E$5245</f>
        <v>OCEAN SURPLUS</v>
      </c>
      <c r="I2014" s="2" t="b">
        <f>'FICHE PRODUIT'!$E$5247</f>
        <v>0</v>
      </c>
      <c r="J2014" s="2" t="str">
        <f>'FICHE PRODUIT'!$E$5249</f>
        <v>Pièce à manche</v>
      </c>
      <c r="K2014" s="2" t="str">
        <f>'FICHE PRODUIT'!$E$5250</f>
        <v>Veste</v>
      </c>
      <c r="L2014" s="4">
        <f>'FICHE PRODUIT'!$E$5252</f>
        <v>70</v>
      </c>
      <c r="M2014" s="4">
        <f>'FICHE PRODUIT'!$E$5253</f>
        <v>66.474999999999994</v>
      </c>
      <c r="N2014" s="4">
        <f>'FICHE PRODUIT'!$E$5255</f>
        <v>136.47499999999999</v>
      </c>
      <c r="O2014" s="4">
        <f>'FICHE PRODUIT'!$E$5256</f>
        <v>3.6270379190327899</v>
      </c>
      <c r="P2014" s="4">
        <f>'FICHE PRODUIT'!$E$5258</f>
        <v>495</v>
      </c>
      <c r="Q2014" s="4">
        <f>'FICHE PRODUIT'!$E$5259</f>
        <v>247.5</v>
      </c>
      <c r="R2014" s="4">
        <f>'FICHE PRODUIT'!$E$5260</f>
        <v>247.5</v>
      </c>
      <c r="S2014" s="122">
        <f>'FICHE PRODUIT'!$E$5261</f>
        <v>46163</v>
      </c>
      <c r="T2014" s="2">
        <f>'FICHE PRODUIT'!A5274</f>
        <v>0</v>
      </c>
      <c r="U2014" s="2">
        <f>'FICHE PRODUIT'!B5274</f>
        <v>0</v>
      </c>
      <c r="V2014" s="2">
        <f>'FICHE PRODUIT'!C5274</f>
        <v>0</v>
      </c>
      <c r="W2014" s="2">
        <f>'FICHE PRODUIT'!D5274</f>
        <v>0</v>
      </c>
      <c r="X2014" s="2">
        <f>'FICHE PRODUIT'!E5274</f>
        <v>0</v>
      </c>
      <c r="Y2014" s="2">
        <f>'FICHE PRODUIT'!F5274</f>
        <v>0</v>
      </c>
      <c r="Z2014" s="2">
        <f>'FICHE PRODUIT'!G5274</f>
        <v>0</v>
      </c>
      <c r="AA2014" s="2">
        <f>'FICHE PRODUIT'!H5274</f>
        <v>0</v>
      </c>
    </row>
    <row r="2015" spans="1:27" x14ac:dyDescent="0.2">
      <c r="A2015" s="7" t="str">
        <f>'FICHE PRODUIT'!$A$5239</f>
        <v>KINGSMAN</v>
      </c>
      <c r="B2015" s="2" t="str">
        <f>'FICHE PRODUIT'!$H$5239</f>
        <v>Gold</v>
      </c>
      <c r="C2015" s="2" t="str">
        <f>'FICHE PRODUIT'!$S$5239</f>
        <v>W26-27</v>
      </c>
      <c r="D2015" s="2">
        <f>'FICHE PRODUIT'!$Q$5239</f>
        <v>0</v>
      </c>
      <c r="E2015" s="2" t="str">
        <f>'FICHE PRODUIT'!$S$5241</f>
        <v>IN PRODUCTION</v>
      </c>
      <c r="F2015" s="2" t="str">
        <f>'FICHE PRODUIT'!$E$5243</f>
        <v>Page 148</v>
      </c>
      <c r="G2015" s="2" t="str">
        <f>'FICHE PRODUIT'!$E$5244</f>
        <v xml:space="preserve">Not need </v>
      </c>
      <c r="H2015" s="122" t="str">
        <f>'FICHE PRODUIT'!$E$5245</f>
        <v>OCEAN SURPLUS</v>
      </c>
      <c r="I2015" s="2" t="b">
        <f>'FICHE PRODUIT'!$E$5247</f>
        <v>0</v>
      </c>
      <c r="J2015" s="2" t="str">
        <f>'FICHE PRODUIT'!$E$5249</f>
        <v>Pièce à manche</v>
      </c>
      <c r="K2015" s="2" t="str">
        <f>'FICHE PRODUIT'!$E$5250</f>
        <v>Veste</v>
      </c>
      <c r="L2015" s="4">
        <f>'FICHE PRODUIT'!$E$5252</f>
        <v>70</v>
      </c>
      <c r="M2015" s="4">
        <f>'FICHE PRODUIT'!$E$5253</f>
        <v>66.474999999999994</v>
      </c>
      <c r="N2015" s="4">
        <f>'FICHE PRODUIT'!$E$5255</f>
        <v>136.47499999999999</v>
      </c>
      <c r="O2015" s="4">
        <f>'FICHE PRODUIT'!$E$5256</f>
        <v>3.6270379190327899</v>
      </c>
      <c r="P2015" s="4">
        <f>'FICHE PRODUIT'!$E$5258</f>
        <v>495</v>
      </c>
      <c r="Q2015" s="4">
        <f>'FICHE PRODUIT'!$E$5259</f>
        <v>247.5</v>
      </c>
      <c r="R2015" s="4">
        <f>'FICHE PRODUIT'!$E$5260</f>
        <v>247.5</v>
      </c>
      <c r="S2015" s="122">
        <f>'FICHE PRODUIT'!$E$5261</f>
        <v>46163</v>
      </c>
      <c r="T2015" s="2">
        <f>'FICHE PRODUIT'!A5275</f>
        <v>0</v>
      </c>
      <c r="U2015" s="2">
        <f>'FICHE PRODUIT'!B5275</f>
        <v>0</v>
      </c>
      <c r="V2015" s="2">
        <f>'FICHE PRODUIT'!C5275</f>
        <v>0</v>
      </c>
      <c r="W2015" s="2">
        <f>'FICHE PRODUIT'!D5275</f>
        <v>0</v>
      </c>
      <c r="X2015" s="2">
        <f>'FICHE PRODUIT'!E5275</f>
        <v>0</v>
      </c>
      <c r="Y2015" s="2">
        <f>'FICHE PRODUIT'!F5275</f>
        <v>0</v>
      </c>
      <c r="Z2015" s="2">
        <f>'FICHE PRODUIT'!G5275</f>
        <v>0</v>
      </c>
      <c r="AA2015" s="2">
        <f>'FICHE PRODUIT'!H5275</f>
        <v>0</v>
      </c>
    </row>
    <row r="2016" spans="1:27" x14ac:dyDescent="0.2">
      <c r="A2016" s="7" t="str">
        <f>'FICHE PRODUIT'!$A$5239</f>
        <v>KINGSMAN</v>
      </c>
      <c r="B2016" s="2" t="str">
        <f>'FICHE PRODUIT'!$H$5239</f>
        <v>Gold</v>
      </c>
      <c r="C2016" s="2" t="str">
        <f>'FICHE PRODUIT'!$S$5239</f>
        <v>W26-27</v>
      </c>
      <c r="D2016" s="2">
        <f>'FICHE PRODUIT'!$Q$5239</f>
        <v>0</v>
      </c>
      <c r="E2016" s="2" t="str">
        <f>'FICHE PRODUIT'!$S$5241</f>
        <v>IN PRODUCTION</v>
      </c>
      <c r="F2016" s="2" t="str">
        <f>'FICHE PRODUIT'!$E$5243</f>
        <v>Page 148</v>
      </c>
      <c r="G2016" s="2" t="str">
        <f>'FICHE PRODUIT'!$E$5244</f>
        <v xml:space="preserve">Not need </v>
      </c>
      <c r="H2016" s="122" t="str">
        <f>'FICHE PRODUIT'!$E$5245</f>
        <v>OCEAN SURPLUS</v>
      </c>
      <c r="I2016" s="2" t="b">
        <f>'FICHE PRODUIT'!$E$5247</f>
        <v>0</v>
      </c>
      <c r="J2016" s="2" t="str">
        <f>'FICHE PRODUIT'!$E$5249</f>
        <v>Pièce à manche</v>
      </c>
      <c r="K2016" s="2" t="str">
        <f>'FICHE PRODUIT'!$E$5250</f>
        <v>Veste</v>
      </c>
      <c r="L2016" s="4">
        <f>'FICHE PRODUIT'!$E$5252</f>
        <v>70</v>
      </c>
      <c r="M2016" s="4">
        <f>'FICHE PRODUIT'!$E$5253</f>
        <v>66.474999999999994</v>
      </c>
      <c r="N2016" s="4">
        <f>'FICHE PRODUIT'!$E$5255</f>
        <v>136.47499999999999</v>
      </c>
      <c r="O2016" s="4">
        <f>'FICHE PRODUIT'!$E$5256</f>
        <v>3.6270379190327899</v>
      </c>
      <c r="P2016" s="4">
        <f>'FICHE PRODUIT'!$E$5258</f>
        <v>495</v>
      </c>
      <c r="Q2016" s="4">
        <f>'FICHE PRODUIT'!$E$5259</f>
        <v>247.5</v>
      </c>
      <c r="R2016" s="4">
        <f>'FICHE PRODUIT'!$E$5260</f>
        <v>247.5</v>
      </c>
      <c r="S2016" s="122">
        <f>'FICHE PRODUIT'!$E$5261</f>
        <v>46163</v>
      </c>
      <c r="T2016" s="2">
        <f>'FICHE PRODUIT'!A5276</f>
        <v>0</v>
      </c>
      <c r="U2016" s="2">
        <f>'FICHE PRODUIT'!B5276</f>
        <v>0</v>
      </c>
      <c r="V2016" s="2">
        <f>'FICHE PRODUIT'!C5276</f>
        <v>0</v>
      </c>
      <c r="W2016" s="2">
        <f>'FICHE PRODUIT'!D5276</f>
        <v>0</v>
      </c>
      <c r="X2016" s="2">
        <f>'FICHE PRODUIT'!E5276</f>
        <v>0</v>
      </c>
      <c r="Y2016" s="2">
        <f>'FICHE PRODUIT'!F5276</f>
        <v>0</v>
      </c>
      <c r="Z2016" s="2">
        <f>'FICHE PRODUIT'!G5276</f>
        <v>0</v>
      </c>
      <c r="AA2016" s="2">
        <f>'FICHE PRODUIT'!H5276</f>
        <v>0</v>
      </c>
    </row>
    <row r="2017" spans="1:27" x14ac:dyDescent="0.2">
      <c r="A2017" s="7" t="str">
        <f>'FICHE PRODUIT'!$A$5239</f>
        <v>KINGSMAN</v>
      </c>
      <c r="B2017" s="2" t="str">
        <f>'FICHE PRODUIT'!$H$5239</f>
        <v>Gold</v>
      </c>
      <c r="C2017" s="2" t="str">
        <f>'FICHE PRODUIT'!$S$5239</f>
        <v>W26-27</v>
      </c>
      <c r="D2017" s="2">
        <f>'FICHE PRODUIT'!$Q$5239</f>
        <v>0</v>
      </c>
      <c r="E2017" s="2" t="str">
        <f>'FICHE PRODUIT'!$S$5241</f>
        <v>IN PRODUCTION</v>
      </c>
      <c r="F2017" s="2" t="str">
        <f>'FICHE PRODUIT'!$E$5243</f>
        <v>Page 148</v>
      </c>
      <c r="G2017" s="2" t="str">
        <f>'FICHE PRODUIT'!$E$5244</f>
        <v xml:space="preserve">Not need </v>
      </c>
      <c r="H2017" s="122" t="str">
        <f>'FICHE PRODUIT'!$E$5245</f>
        <v>OCEAN SURPLUS</v>
      </c>
      <c r="I2017" s="2" t="b">
        <f>'FICHE PRODUIT'!$E$5247</f>
        <v>0</v>
      </c>
      <c r="J2017" s="2" t="str">
        <f>'FICHE PRODUIT'!$E$5249</f>
        <v>Pièce à manche</v>
      </c>
      <c r="K2017" s="2" t="str">
        <f>'FICHE PRODUIT'!$E$5250</f>
        <v>Veste</v>
      </c>
      <c r="L2017" s="4">
        <f>'FICHE PRODUIT'!$E$5252</f>
        <v>70</v>
      </c>
      <c r="M2017" s="4">
        <f>'FICHE PRODUIT'!$E$5253</f>
        <v>66.474999999999994</v>
      </c>
      <c r="N2017" s="4">
        <f>'FICHE PRODUIT'!$E$5255</f>
        <v>136.47499999999999</v>
      </c>
      <c r="O2017" s="4">
        <f>'FICHE PRODUIT'!$E$5256</f>
        <v>3.6270379190327899</v>
      </c>
      <c r="P2017" s="4">
        <f>'FICHE PRODUIT'!$E$5258</f>
        <v>495</v>
      </c>
      <c r="Q2017" s="4">
        <f>'FICHE PRODUIT'!$E$5259</f>
        <v>247.5</v>
      </c>
      <c r="R2017" s="4">
        <f>'FICHE PRODUIT'!$E$5260</f>
        <v>247.5</v>
      </c>
      <c r="S2017" s="122">
        <f>'FICHE PRODUIT'!$E$5261</f>
        <v>46163</v>
      </c>
      <c r="T2017" s="2">
        <f>'FICHE PRODUIT'!A5277</f>
        <v>0</v>
      </c>
      <c r="U2017" s="2">
        <f>'FICHE PRODUIT'!B5277</f>
        <v>0</v>
      </c>
      <c r="V2017" s="2">
        <f>'FICHE PRODUIT'!C5277</f>
        <v>0</v>
      </c>
      <c r="W2017" s="2">
        <f>'FICHE PRODUIT'!D5277</f>
        <v>1</v>
      </c>
      <c r="X2017" s="2">
        <f>'FICHE PRODUIT'!E5277</f>
        <v>12</v>
      </c>
      <c r="Y2017" s="2">
        <f>'FICHE PRODUIT'!F5277</f>
        <v>2</v>
      </c>
      <c r="Z2017" s="2">
        <f>'FICHE PRODUIT'!G5277</f>
        <v>2</v>
      </c>
      <c r="AA2017" s="2">
        <f>'FICHE PRODUIT'!H5277</f>
        <v>24</v>
      </c>
    </row>
    <row r="2018" spans="1:27" x14ac:dyDescent="0.2">
      <c r="A2018" s="7" t="str">
        <f>'FICHE PRODUIT'!$A$5239</f>
        <v>KINGSMAN</v>
      </c>
      <c r="B2018" s="2" t="str">
        <f>'FICHE PRODUIT'!$H$5239</f>
        <v>Gold</v>
      </c>
      <c r="C2018" s="2" t="str">
        <f>'FICHE PRODUIT'!$S$5239</f>
        <v>W26-27</v>
      </c>
      <c r="D2018" s="2">
        <f>'FICHE PRODUIT'!$Q$5239</f>
        <v>0</v>
      </c>
      <c r="E2018" s="2" t="str">
        <f>'FICHE PRODUIT'!$S$5241</f>
        <v>IN PRODUCTION</v>
      </c>
      <c r="F2018" s="2" t="str">
        <f>'FICHE PRODUIT'!$E$5243</f>
        <v>Page 148</v>
      </c>
      <c r="G2018" s="2" t="str">
        <f>'FICHE PRODUIT'!$E$5244</f>
        <v xml:space="preserve">Not need </v>
      </c>
      <c r="H2018" s="122" t="str">
        <f>'FICHE PRODUIT'!$E$5245</f>
        <v>OCEAN SURPLUS</v>
      </c>
      <c r="I2018" s="2" t="b">
        <f>'FICHE PRODUIT'!$E$5247</f>
        <v>0</v>
      </c>
      <c r="J2018" s="2" t="str">
        <f>'FICHE PRODUIT'!$E$5249</f>
        <v>Pièce à manche</v>
      </c>
      <c r="K2018" s="2" t="str">
        <f>'FICHE PRODUIT'!$E$5250</f>
        <v>Veste</v>
      </c>
      <c r="L2018" s="4">
        <f>'FICHE PRODUIT'!$E$5252</f>
        <v>70</v>
      </c>
      <c r="M2018" s="4">
        <f>'FICHE PRODUIT'!$E$5253</f>
        <v>66.474999999999994</v>
      </c>
      <c r="N2018" s="4">
        <f>'FICHE PRODUIT'!$E$5255</f>
        <v>136.47499999999999</v>
      </c>
      <c r="O2018" s="4">
        <f>'FICHE PRODUIT'!$E$5256</f>
        <v>3.6270379190327899</v>
      </c>
      <c r="P2018" s="4">
        <f>'FICHE PRODUIT'!$E$5258</f>
        <v>495</v>
      </c>
      <c r="Q2018" s="4">
        <f>'FICHE PRODUIT'!$E$5259</f>
        <v>247.5</v>
      </c>
      <c r="R2018" s="4">
        <f>'FICHE PRODUIT'!$E$5260</f>
        <v>247.5</v>
      </c>
      <c r="S2018" s="122">
        <f>'FICHE PRODUIT'!$E$5261</f>
        <v>46163</v>
      </c>
      <c r="T2018" s="2">
        <f>'FICHE PRODUIT'!A5278</f>
        <v>0</v>
      </c>
      <c r="U2018" s="2">
        <f>'FICHE PRODUIT'!B5278</f>
        <v>0</v>
      </c>
      <c r="V2018" s="2">
        <f>'FICHE PRODUIT'!C5278</f>
        <v>0</v>
      </c>
      <c r="W2018" s="2">
        <f>'FICHE PRODUIT'!D5278</f>
        <v>0</v>
      </c>
      <c r="X2018" s="2">
        <f>'FICHE PRODUIT'!E5278</f>
        <v>0</v>
      </c>
      <c r="Y2018" s="2">
        <f>'FICHE PRODUIT'!F5278</f>
        <v>0</v>
      </c>
      <c r="Z2018" s="2">
        <f>'FICHE PRODUIT'!G5278</f>
        <v>0</v>
      </c>
      <c r="AA2018" s="2">
        <f>'FICHE PRODUIT'!H5278</f>
        <v>0</v>
      </c>
    </row>
    <row r="2019" spans="1:27" x14ac:dyDescent="0.2">
      <c r="A2019" s="7" t="str">
        <f>'FICHE PRODUIT'!$A$5239</f>
        <v>KINGSMAN</v>
      </c>
      <c r="B2019" s="2" t="str">
        <f>'FICHE PRODUIT'!$H$5239</f>
        <v>Gold</v>
      </c>
      <c r="C2019" s="2" t="str">
        <f>'FICHE PRODUIT'!$S$5239</f>
        <v>W26-27</v>
      </c>
      <c r="D2019" s="2">
        <f>'FICHE PRODUIT'!$Q$5239</f>
        <v>0</v>
      </c>
      <c r="E2019" s="2" t="str">
        <f>'FICHE PRODUIT'!$S$5241</f>
        <v>IN PRODUCTION</v>
      </c>
      <c r="F2019" s="2" t="str">
        <f>'FICHE PRODUIT'!$E$5243</f>
        <v>Page 148</v>
      </c>
      <c r="G2019" s="2" t="str">
        <f>'FICHE PRODUIT'!$E$5244</f>
        <v xml:space="preserve">Not need </v>
      </c>
      <c r="H2019" s="122" t="str">
        <f>'FICHE PRODUIT'!$E$5245</f>
        <v>OCEAN SURPLUS</v>
      </c>
      <c r="I2019" s="2" t="b">
        <f>'FICHE PRODUIT'!$E$5247</f>
        <v>0</v>
      </c>
      <c r="J2019" s="2" t="str">
        <f>'FICHE PRODUIT'!$E$5249</f>
        <v>Pièce à manche</v>
      </c>
      <c r="K2019" s="2" t="str">
        <f>'FICHE PRODUIT'!$E$5250</f>
        <v>Veste</v>
      </c>
      <c r="L2019" s="4">
        <f>'FICHE PRODUIT'!$E$5252</f>
        <v>70</v>
      </c>
      <c r="M2019" s="4">
        <f>'FICHE PRODUIT'!$E$5253</f>
        <v>66.474999999999994</v>
      </c>
      <c r="N2019" s="4">
        <f>'FICHE PRODUIT'!$E$5255</f>
        <v>136.47499999999999</v>
      </c>
      <c r="O2019" s="4">
        <f>'FICHE PRODUIT'!$E$5256</f>
        <v>3.6270379190327899</v>
      </c>
      <c r="P2019" s="4">
        <f>'FICHE PRODUIT'!$E$5258</f>
        <v>495</v>
      </c>
      <c r="Q2019" s="4">
        <f>'FICHE PRODUIT'!$E$5259</f>
        <v>247.5</v>
      </c>
      <c r="R2019" s="4">
        <f>'FICHE PRODUIT'!$E$5260</f>
        <v>247.5</v>
      </c>
      <c r="S2019" s="122">
        <f>'FICHE PRODUIT'!$E$5261</f>
        <v>46163</v>
      </c>
      <c r="T2019" s="2" t="str">
        <f>'FICHE PRODUIT'!A5279</f>
        <v>Frais externe</v>
      </c>
      <c r="U2019" s="2" t="str">
        <f>'FICHE PRODUIT'!B5279</f>
        <v>Transport</v>
      </c>
      <c r="V2019" s="2" t="str">
        <f>'FICHE PRODUIT'!C5279</f>
        <v xml:space="preserve">Européen </v>
      </c>
      <c r="W2019" s="2">
        <f>'FICHE PRODUIT'!D5279</f>
        <v>1</v>
      </c>
      <c r="X2019" s="2">
        <f>'FICHE PRODUIT'!E5279</f>
        <v>12</v>
      </c>
      <c r="Y2019" s="2">
        <f>'FICHE PRODUIT'!F5279</f>
        <v>2</v>
      </c>
      <c r="Z2019" s="2">
        <f>'FICHE PRODUIT'!G5279</f>
        <v>2</v>
      </c>
      <c r="AA2019" s="2">
        <f>'FICHE PRODUIT'!H5279</f>
        <v>24</v>
      </c>
    </row>
    <row r="2020" spans="1:27" x14ac:dyDescent="0.2">
      <c r="A2020" s="7" t="str">
        <f>'FICHE PRODUIT'!$A$5239</f>
        <v>KINGSMAN</v>
      </c>
      <c r="B2020" s="2" t="str">
        <f>'FICHE PRODUIT'!$H$5239</f>
        <v>Gold</v>
      </c>
      <c r="C2020" s="2" t="str">
        <f>'FICHE PRODUIT'!$S$5239</f>
        <v>W26-27</v>
      </c>
      <c r="D2020" s="2">
        <f>'FICHE PRODUIT'!$Q$5239</f>
        <v>0</v>
      </c>
      <c r="E2020" s="2" t="str">
        <f>'FICHE PRODUIT'!$S$5241</f>
        <v>IN PRODUCTION</v>
      </c>
      <c r="F2020" s="2" t="str">
        <f>'FICHE PRODUIT'!$E$5243</f>
        <v>Page 148</v>
      </c>
      <c r="G2020" s="2" t="str">
        <f>'FICHE PRODUIT'!$E$5244</f>
        <v xml:space="preserve">Not need </v>
      </c>
      <c r="H2020" s="122" t="str">
        <f>'FICHE PRODUIT'!$E$5245</f>
        <v>OCEAN SURPLUS</v>
      </c>
      <c r="I2020" s="2" t="b">
        <f>'FICHE PRODUIT'!$E$5247</f>
        <v>0</v>
      </c>
      <c r="J2020" s="2" t="str">
        <f>'FICHE PRODUIT'!$E$5249</f>
        <v>Pièce à manche</v>
      </c>
      <c r="K2020" s="2" t="str">
        <f>'FICHE PRODUIT'!$E$5250</f>
        <v>Veste</v>
      </c>
      <c r="L2020" s="4">
        <f>'FICHE PRODUIT'!$E$5252</f>
        <v>70</v>
      </c>
      <c r="M2020" s="4">
        <f>'FICHE PRODUIT'!$E$5253</f>
        <v>66.474999999999994</v>
      </c>
      <c r="N2020" s="4">
        <f>'FICHE PRODUIT'!$E$5255</f>
        <v>136.47499999999999</v>
      </c>
      <c r="O2020" s="4">
        <f>'FICHE PRODUIT'!$E$5256</f>
        <v>3.6270379190327899</v>
      </c>
      <c r="P2020" s="4">
        <f>'FICHE PRODUIT'!$E$5258</f>
        <v>495</v>
      </c>
      <c r="Q2020" s="4">
        <f>'FICHE PRODUIT'!$E$5259</f>
        <v>247.5</v>
      </c>
      <c r="R2020" s="4">
        <f>'FICHE PRODUIT'!$E$5260</f>
        <v>247.5</v>
      </c>
      <c r="S2020" s="122">
        <f>'FICHE PRODUIT'!$E$5261</f>
        <v>46163</v>
      </c>
      <c r="T2020" s="2" t="str">
        <f>'FICHE PRODUIT'!A5280</f>
        <v>Frais externe</v>
      </c>
      <c r="U2020" s="2" t="str">
        <f>'FICHE PRODUIT'!B5280</f>
        <v>Communication</v>
      </c>
      <c r="V2020" s="2" t="str">
        <f>'FICHE PRODUIT'!C5280</f>
        <v>Marketing</v>
      </c>
      <c r="W2020" s="2">
        <f>'FICHE PRODUIT'!D5280</f>
        <v>1</v>
      </c>
      <c r="X2020" s="2">
        <f>'FICHE PRODUIT'!E5280</f>
        <v>12</v>
      </c>
      <c r="Y2020" s="2">
        <f>'FICHE PRODUIT'!F5280</f>
        <v>0.5</v>
      </c>
      <c r="Z2020" s="2">
        <f>'FICHE PRODUIT'!G5280</f>
        <v>0.5</v>
      </c>
      <c r="AA2020" s="2">
        <f>'FICHE PRODUIT'!H5280</f>
        <v>6</v>
      </c>
    </row>
    <row r="2021" spans="1:27" x14ac:dyDescent="0.2">
      <c r="A2021" s="7" t="str">
        <f>'FICHE PRODUIT'!$A$5282</f>
        <v>KINGSMAN</v>
      </c>
      <c r="B2021" s="2" t="str">
        <f>'FICHE PRODUIT'!$H$5282</f>
        <v>Marine</v>
      </c>
      <c r="C2021" s="2" t="str">
        <f>'FICHE PRODUIT'!$S$5282</f>
        <v>W26-27</v>
      </c>
      <c r="D2021" s="2">
        <f>'FICHE PRODUIT'!$Q$5282</f>
        <v>0</v>
      </c>
      <c r="E2021" s="2" t="str">
        <f>'FICHE PRODUIT'!$S$5284</f>
        <v>IN PRODUCTION</v>
      </c>
      <c r="F2021" s="2" t="str">
        <f>'FICHE PRODUIT'!$E$5286</f>
        <v>Page 149</v>
      </c>
      <c r="G2021" s="2" t="str">
        <f>'FICHE PRODUIT'!$E$5287</f>
        <v xml:space="preserve">Not need </v>
      </c>
      <c r="H2021" s="122" t="str">
        <f>'FICHE PRODUIT'!$E$5288</f>
        <v>OCEAN SURPLUS</v>
      </c>
      <c r="I2021" s="2" t="b">
        <f>'FICHE PRODUIT'!$E$5290</f>
        <v>0</v>
      </c>
      <c r="J2021" s="2" t="str">
        <f>'FICHE PRODUIT'!$E$5292</f>
        <v>Pièce à manche</v>
      </c>
      <c r="K2021" s="2" t="str">
        <f>'FICHE PRODUIT'!$E$5293</f>
        <v>Veste</v>
      </c>
      <c r="L2021" s="4">
        <f>'FICHE PRODUIT'!$E$5295</f>
        <v>70</v>
      </c>
      <c r="M2021" s="4">
        <f>'FICHE PRODUIT'!$E$5296</f>
        <v>66.474999999999994</v>
      </c>
      <c r="N2021" s="4">
        <f>'FICHE PRODUIT'!$E$5298</f>
        <v>136.47499999999999</v>
      </c>
      <c r="O2021" s="4">
        <f>'FICHE PRODUIT'!$E$5299</f>
        <v>3.6270379190327899</v>
      </c>
      <c r="P2021" s="4">
        <f>'FICHE PRODUIT'!$E$5301</f>
        <v>495</v>
      </c>
      <c r="Q2021" s="4">
        <f>'FICHE PRODUIT'!$E$5302</f>
        <v>198</v>
      </c>
      <c r="R2021" s="4">
        <f>'FICHE PRODUIT'!$E$5303</f>
        <v>224.99999999999997</v>
      </c>
      <c r="S2021" s="122">
        <f>'FICHE PRODUIT'!$E$5304</f>
        <v>46163</v>
      </c>
      <c r="T2021" s="2" t="str">
        <f>'FICHE PRODUIT'!A5309</f>
        <v>FABRIC</v>
      </c>
      <c r="U2021" s="2" t="str">
        <f>'FICHE PRODUIT'!B5309</f>
        <v>OLMETEX</v>
      </c>
      <c r="V2021" s="2" t="str">
        <f>'FICHE PRODUIT'!C5309</f>
        <v>N92 187 KAIROS QUILTED COL 2 BLEU / BEIGE N92010</v>
      </c>
      <c r="W2021" s="2">
        <f>'FICHE PRODUIT'!D5309</f>
        <v>1.85</v>
      </c>
      <c r="X2021" s="2">
        <f>'FICHE PRODUIT'!E5309</f>
        <v>31.450000000000003</v>
      </c>
      <c r="Y2021" s="2">
        <f>'FICHE PRODUIT'!F5309</f>
        <v>33.5</v>
      </c>
      <c r="Z2021" s="2">
        <f>'FICHE PRODUIT'!G5309</f>
        <v>61.975000000000001</v>
      </c>
      <c r="AA2021" s="2">
        <f>'FICHE PRODUIT'!H5309</f>
        <v>1053.575</v>
      </c>
    </row>
    <row r="2022" spans="1:27" x14ac:dyDescent="0.2">
      <c r="A2022" s="7" t="str">
        <f>'FICHE PRODUIT'!$A$5282</f>
        <v>KINGSMAN</v>
      </c>
      <c r="B2022" s="2" t="str">
        <f>'FICHE PRODUIT'!$H$5282</f>
        <v>Marine</v>
      </c>
      <c r="C2022" s="2" t="str">
        <f>'FICHE PRODUIT'!$S$5282</f>
        <v>W26-27</v>
      </c>
      <c r="D2022" s="2">
        <f>'FICHE PRODUIT'!$Q$5282</f>
        <v>0</v>
      </c>
      <c r="E2022" s="2" t="str">
        <f>'FICHE PRODUIT'!$S$5284</f>
        <v>IN PRODUCTION</v>
      </c>
      <c r="F2022" s="2" t="str">
        <f>'FICHE PRODUIT'!$E$5286</f>
        <v>Page 149</v>
      </c>
      <c r="G2022" s="2" t="str">
        <f>'FICHE PRODUIT'!$E$5287</f>
        <v xml:space="preserve">Not need </v>
      </c>
      <c r="H2022" s="122" t="str">
        <f>'FICHE PRODUIT'!$E$5288</f>
        <v>OCEAN SURPLUS</v>
      </c>
      <c r="I2022" s="2" t="b">
        <f>'FICHE PRODUIT'!$E$5290</f>
        <v>0</v>
      </c>
      <c r="J2022" s="2" t="str">
        <f>'FICHE PRODUIT'!$E$5292</f>
        <v>Pièce à manche</v>
      </c>
      <c r="K2022" s="2" t="str">
        <f>'FICHE PRODUIT'!$E$5293</f>
        <v>Veste</v>
      </c>
      <c r="L2022" s="4">
        <f>'FICHE PRODUIT'!$E$5295</f>
        <v>70</v>
      </c>
      <c r="M2022" s="4">
        <f>'FICHE PRODUIT'!$E$5296</f>
        <v>66.474999999999994</v>
      </c>
      <c r="N2022" s="4">
        <f>'FICHE PRODUIT'!$E$5298</f>
        <v>136.47499999999999</v>
      </c>
      <c r="O2022" s="4">
        <f>'FICHE PRODUIT'!$E$5299</f>
        <v>3.6270379190327899</v>
      </c>
      <c r="P2022" s="4">
        <f>'FICHE PRODUIT'!$E$5301</f>
        <v>495</v>
      </c>
      <c r="Q2022" s="4">
        <f>'FICHE PRODUIT'!$E$5302</f>
        <v>198</v>
      </c>
      <c r="R2022" s="4">
        <f>'FICHE PRODUIT'!$E$5303</f>
        <v>224.99999999999997</v>
      </c>
      <c r="S2022" s="122">
        <f>'FICHE PRODUIT'!$E$5304</f>
        <v>46163</v>
      </c>
      <c r="T2022" s="2">
        <f>'FICHE PRODUIT'!A5310</f>
        <v>0</v>
      </c>
      <c r="U2022" s="2">
        <f>'FICHE PRODUIT'!B5310</f>
        <v>0</v>
      </c>
      <c r="V2022" s="2">
        <f>'FICHE PRODUIT'!C5310</f>
        <v>0</v>
      </c>
      <c r="W2022" s="2">
        <f>'FICHE PRODUIT'!D5310</f>
        <v>0</v>
      </c>
      <c r="X2022" s="2">
        <f>'FICHE PRODUIT'!E5310</f>
        <v>0</v>
      </c>
      <c r="Y2022" s="2">
        <f>'FICHE PRODUIT'!F5310</f>
        <v>0</v>
      </c>
      <c r="Z2022" s="2">
        <f>'FICHE PRODUIT'!G5310</f>
        <v>0</v>
      </c>
      <c r="AA2022" s="2">
        <f>'FICHE PRODUIT'!H5310</f>
        <v>0</v>
      </c>
    </row>
    <row r="2023" spans="1:27" x14ac:dyDescent="0.2">
      <c r="A2023" s="7" t="str">
        <f>'FICHE PRODUIT'!$A$5282</f>
        <v>KINGSMAN</v>
      </c>
      <c r="B2023" s="2" t="str">
        <f>'FICHE PRODUIT'!$H$5282</f>
        <v>Marine</v>
      </c>
      <c r="C2023" s="2" t="str">
        <f>'FICHE PRODUIT'!$S$5282</f>
        <v>W26-27</v>
      </c>
      <c r="D2023" s="2">
        <f>'FICHE PRODUIT'!$Q$5282</f>
        <v>0</v>
      </c>
      <c r="E2023" s="2" t="str">
        <f>'FICHE PRODUIT'!$S$5284</f>
        <v>IN PRODUCTION</v>
      </c>
      <c r="F2023" s="2" t="str">
        <f>'FICHE PRODUIT'!$E$5286</f>
        <v>Page 149</v>
      </c>
      <c r="G2023" s="2" t="str">
        <f>'FICHE PRODUIT'!$E$5287</f>
        <v xml:space="preserve">Not need </v>
      </c>
      <c r="H2023" s="122" t="str">
        <f>'FICHE PRODUIT'!$E$5288</f>
        <v>OCEAN SURPLUS</v>
      </c>
      <c r="I2023" s="2" t="b">
        <f>'FICHE PRODUIT'!$E$5290</f>
        <v>0</v>
      </c>
      <c r="J2023" s="2" t="str">
        <f>'FICHE PRODUIT'!$E$5292</f>
        <v>Pièce à manche</v>
      </c>
      <c r="K2023" s="2" t="str">
        <f>'FICHE PRODUIT'!$E$5293</f>
        <v>Veste</v>
      </c>
      <c r="L2023" s="4">
        <f>'FICHE PRODUIT'!$E$5295</f>
        <v>70</v>
      </c>
      <c r="M2023" s="4">
        <f>'FICHE PRODUIT'!$E$5296</f>
        <v>66.474999999999994</v>
      </c>
      <c r="N2023" s="4">
        <f>'FICHE PRODUIT'!$E$5298</f>
        <v>136.47499999999999</v>
      </c>
      <c r="O2023" s="4">
        <f>'FICHE PRODUIT'!$E$5299</f>
        <v>3.6270379190327899</v>
      </c>
      <c r="P2023" s="4">
        <f>'FICHE PRODUIT'!$E$5301</f>
        <v>495</v>
      </c>
      <c r="Q2023" s="4">
        <f>'FICHE PRODUIT'!$E$5302</f>
        <v>198</v>
      </c>
      <c r="R2023" s="4">
        <f>'FICHE PRODUIT'!$E$5303</f>
        <v>224.99999999999997</v>
      </c>
      <c r="S2023" s="122">
        <f>'FICHE PRODUIT'!$E$5304</f>
        <v>46163</v>
      </c>
      <c r="T2023" s="2">
        <f>'FICHE PRODUIT'!A5311</f>
        <v>0</v>
      </c>
      <c r="U2023" s="2">
        <f>'FICHE PRODUIT'!B5311</f>
        <v>0</v>
      </c>
      <c r="V2023" s="2">
        <f>'FICHE PRODUIT'!C5311</f>
        <v>0</v>
      </c>
      <c r="W2023" s="2">
        <f>'FICHE PRODUIT'!D5311</f>
        <v>0</v>
      </c>
      <c r="X2023" s="2">
        <f>'FICHE PRODUIT'!E5311</f>
        <v>0</v>
      </c>
      <c r="Y2023" s="2">
        <f>'FICHE PRODUIT'!F5311</f>
        <v>0</v>
      </c>
      <c r="Z2023" s="2">
        <f>'FICHE PRODUIT'!G5311</f>
        <v>0</v>
      </c>
      <c r="AA2023" s="2">
        <f>'FICHE PRODUIT'!H5311</f>
        <v>0</v>
      </c>
    </row>
    <row r="2024" spans="1:27" x14ac:dyDescent="0.2">
      <c r="A2024" s="7" t="str">
        <f>'FICHE PRODUIT'!$A$5282</f>
        <v>KINGSMAN</v>
      </c>
      <c r="B2024" s="2" t="str">
        <f>'FICHE PRODUIT'!$H$5282</f>
        <v>Marine</v>
      </c>
      <c r="C2024" s="2" t="str">
        <f>'FICHE PRODUIT'!$S$5282</f>
        <v>W26-27</v>
      </c>
      <c r="D2024" s="2">
        <f>'FICHE PRODUIT'!$Q$5282</f>
        <v>0</v>
      </c>
      <c r="E2024" s="2" t="str">
        <f>'FICHE PRODUIT'!$S$5284</f>
        <v>IN PRODUCTION</v>
      </c>
      <c r="F2024" s="2" t="str">
        <f>'FICHE PRODUIT'!$E$5286</f>
        <v>Page 149</v>
      </c>
      <c r="G2024" s="2" t="str">
        <f>'FICHE PRODUIT'!$E$5287</f>
        <v xml:space="preserve">Not need </v>
      </c>
      <c r="H2024" s="122" t="str">
        <f>'FICHE PRODUIT'!$E$5288</f>
        <v>OCEAN SURPLUS</v>
      </c>
      <c r="I2024" s="2" t="b">
        <f>'FICHE PRODUIT'!$E$5290</f>
        <v>0</v>
      </c>
      <c r="J2024" s="2" t="str">
        <f>'FICHE PRODUIT'!$E$5292</f>
        <v>Pièce à manche</v>
      </c>
      <c r="K2024" s="2" t="str">
        <f>'FICHE PRODUIT'!$E$5293</f>
        <v>Veste</v>
      </c>
      <c r="L2024" s="4">
        <f>'FICHE PRODUIT'!$E$5295</f>
        <v>70</v>
      </c>
      <c r="M2024" s="4">
        <f>'FICHE PRODUIT'!$E$5296</f>
        <v>66.474999999999994</v>
      </c>
      <c r="N2024" s="4">
        <f>'FICHE PRODUIT'!$E$5298</f>
        <v>136.47499999999999</v>
      </c>
      <c r="O2024" s="4">
        <f>'FICHE PRODUIT'!$E$5299</f>
        <v>3.6270379190327899</v>
      </c>
      <c r="P2024" s="4">
        <f>'FICHE PRODUIT'!$E$5301</f>
        <v>495</v>
      </c>
      <c r="Q2024" s="4">
        <f>'FICHE PRODUIT'!$E$5302</f>
        <v>198</v>
      </c>
      <c r="R2024" s="4">
        <f>'FICHE PRODUIT'!$E$5303</f>
        <v>224.99999999999997</v>
      </c>
      <c r="S2024" s="122">
        <f>'FICHE PRODUIT'!$E$5304</f>
        <v>46163</v>
      </c>
      <c r="T2024" s="2">
        <f>'FICHE PRODUIT'!A5312</f>
        <v>0</v>
      </c>
      <c r="U2024" s="2">
        <f>'FICHE PRODUIT'!B5312</f>
        <v>0</v>
      </c>
      <c r="V2024" s="2">
        <f>'FICHE PRODUIT'!C5312</f>
        <v>0</v>
      </c>
      <c r="W2024" s="2">
        <f>'FICHE PRODUIT'!D5312</f>
        <v>0</v>
      </c>
      <c r="X2024" s="2">
        <f>'FICHE PRODUIT'!E5312</f>
        <v>0</v>
      </c>
      <c r="Y2024" s="2">
        <f>'FICHE PRODUIT'!F5312</f>
        <v>0</v>
      </c>
      <c r="Z2024" s="2">
        <f>'FICHE PRODUIT'!G5312</f>
        <v>0</v>
      </c>
      <c r="AA2024" s="2">
        <f>'FICHE PRODUIT'!H5312</f>
        <v>0</v>
      </c>
    </row>
    <row r="2025" spans="1:27" x14ac:dyDescent="0.2">
      <c r="A2025" s="7" t="str">
        <f>'FICHE PRODUIT'!$A$5282</f>
        <v>KINGSMAN</v>
      </c>
      <c r="B2025" s="2" t="str">
        <f>'FICHE PRODUIT'!$H$5282</f>
        <v>Marine</v>
      </c>
      <c r="C2025" s="2" t="str">
        <f>'FICHE PRODUIT'!$S$5282</f>
        <v>W26-27</v>
      </c>
      <c r="D2025" s="2">
        <f>'FICHE PRODUIT'!$Q$5282</f>
        <v>0</v>
      </c>
      <c r="E2025" s="2" t="str">
        <f>'FICHE PRODUIT'!$S$5284</f>
        <v>IN PRODUCTION</v>
      </c>
      <c r="F2025" s="2" t="str">
        <f>'FICHE PRODUIT'!$E$5286</f>
        <v>Page 149</v>
      </c>
      <c r="G2025" s="2" t="str">
        <f>'FICHE PRODUIT'!$E$5287</f>
        <v xml:space="preserve">Not need </v>
      </c>
      <c r="H2025" s="122" t="str">
        <f>'FICHE PRODUIT'!$E$5288</f>
        <v>OCEAN SURPLUS</v>
      </c>
      <c r="I2025" s="2" t="b">
        <f>'FICHE PRODUIT'!$E$5290</f>
        <v>0</v>
      </c>
      <c r="J2025" s="2" t="str">
        <f>'FICHE PRODUIT'!$E$5292</f>
        <v>Pièce à manche</v>
      </c>
      <c r="K2025" s="2" t="str">
        <f>'FICHE PRODUIT'!$E$5293</f>
        <v>Veste</v>
      </c>
      <c r="L2025" s="4">
        <f>'FICHE PRODUIT'!$E$5295</f>
        <v>70</v>
      </c>
      <c r="M2025" s="4">
        <f>'FICHE PRODUIT'!$E$5296</f>
        <v>66.474999999999994</v>
      </c>
      <c r="N2025" s="4">
        <f>'FICHE PRODUIT'!$E$5298</f>
        <v>136.47499999999999</v>
      </c>
      <c r="O2025" s="4">
        <f>'FICHE PRODUIT'!$E$5299</f>
        <v>3.6270379190327899</v>
      </c>
      <c r="P2025" s="4">
        <f>'FICHE PRODUIT'!$E$5301</f>
        <v>495</v>
      </c>
      <c r="Q2025" s="4">
        <f>'FICHE PRODUIT'!$E$5302</f>
        <v>198</v>
      </c>
      <c r="R2025" s="4">
        <f>'FICHE PRODUIT'!$E$5303</f>
        <v>224.99999999999997</v>
      </c>
      <c r="S2025" s="122">
        <f>'FICHE PRODUIT'!$E$5304</f>
        <v>46163</v>
      </c>
      <c r="T2025" s="2">
        <f>'FICHE PRODUIT'!A5313</f>
        <v>0</v>
      </c>
      <c r="U2025" s="2">
        <f>'FICHE PRODUIT'!B5313</f>
        <v>0</v>
      </c>
      <c r="V2025" s="2">
        <f>'FICHE PRODUIT'!C5313</f>
        <v>0</v>
      </c>
      <c r="W2025" s="2">
        <f>'FICHE PRODUIT'!D5313</f>
        <v>0</v>
      </c>
      <c r="X2025" s="2">
        <f>'FICHE PRODUIT'!E5313</f>
        <v>0</v>
      </c>
      <c r="Y2025" s="2">
        <f>'FICHE PRODUIT'!F5313</f>
        <v>0</v>
      </c>
      <c r="Z2025" s="2">
        <f>'FICHE PRODUIT'!G5313</f>
        <v>0</v>
      </c>
      <c r="AA2025" s="2">
        <f>'FICHE PRODUIT'!H5313</f>
        <v>0</v>
      </c>
    </row>
    <row r="2026" spans="1:27" x14ac:dyDescent="0.2">
      <c r="A2026" s="7" t="str">
        <f>'FICHE PRODUIT'!$A$5282</f>
        <v>KINGSMAN</v>
      </c>
      <c r="B2026" s="2" t="str">
        <f>'FICHE PRODUIT'!$H$5282</f>
        <v>Marine</v>
      </c>
      <c r="C2026" s="2" t="str">
        <f>'FICHE PRODUIT'!$S$5282</f>
        <v>W26-27</v>
      </c>
      <c r="D2026" s="2">
        <f>'FICHE PRODUIT'!$Q$5282</f>
        <v>0</v>
      </c>
      <c r="E2026" s="2" t="str">
        <f>'FICHE PRODUIT'!$S$5284</f>
        <v>IN PRODUCTION</v>
      </c>
      <c r="F2026" s="2" t="str">
        <f>'FICHE PRODUIT'!$E$5286</f>
        <v>Page 149</v>
      </c>
      <c r="G2026" s="2" t="str">
        <f>'FICHE PRODUIT'!$E$5287</f>
        <v xml:space="preserve">Not need </v>
      </c>
      <c r="H2026" s="122" t="str">
        <f>'FICHE PRODUIT'!$E$5288</f>
        <v>OCEAN SURPLUS</v>
      </c>
      <c r="I2026" s="2" t="b">
        <f>'FICHE PRODUIT'!$E$5290</f>
        <v>0</v>
      </c>
      <c r="J2026" s="2" t="str">
        <f>'FICHE PRODUIT'!$E$5292</f>
        <v>Pièce à manche</v>
      </c>
      <c r="K2026" s="2" t="str">
        <f>'FICHE PRODUIT'!$E$5293</f>
        <v>Veste</v>
      </c>
      <c r="L2026" s="4">
        <f>'FICHE PRODUIT'!$E$5295</f>
        <v>70</v>
      </c>
      <c r="M2026" s="4">
        <f>'FICHE PRODUIT'!$E$5296</f>
        <v>66.474999999999994</v>
      </c>
      <c r="N2026" s="4">
        <f>'FICHE PRODUIT'!$E$5298</f>
        <v>136.47499999999999</v>
      </c>
      <c r="O2026" s="4">
        <f>'FICHE PRODUIT'!$E$5299</f>
        <v>3.6270379190327899</v>
      </c>
      <c r="P2026" s="4">
        <f>'FICHE PRODUIT'!$E$5301</f>
        <v>495</v>
      </c>
      <c r="Q2026" s="4">
        <f>'FICHE PRODUIT'!$E$5302</f>
        <v>198</v>
      </c>
      <c r="R2026" s="4">
        <f>'FICHE PRODUIT'!$E$5303</f>
        <v>224.99999999999997</v>
      </c>
      <c r="S2026" s="122">
        <f>'FICHE PRODUIT'!$E$5304</f>
        <v>46163</v>
      </c>
      <c r="T2026" s="2">
        <f>'FICHE PRODUIT'!A5314</f>
        <v>0</v>
      </c>
      <c r="U2026" s="2">
        <f>'FICHE PRODUIT'!B5314</f>
        <v>0</v>
      </c>
      <c r="V2026" s="2">
        <f>'FICHE PRODUIT'!C5314</f>
        <v>0</v>
      </c>
      <c r="W2026" s="2">
        <f>'FICHE PRODUIT'!D5314</f>
        <v>0</v>
      </c>
      <c r="X2026" s="2">
        <f>'FICHE PRODUIT'!E5314</f>
        <v>0</v>
      </c>
      <c r="Y2026" s="2">
        <f>'FICHE PRODUIT'!F5314</f>
        <v>0</v>
      </c>
      <c r="Z2026" s="2">
        <f>'FICHE PRODUIT'!G5314</f>
        <v>0</v>
      </c>
      <c r="AA2026" s="2">
        <f>'FICHE PRODUIT'!H5314</f>
        <v>0</v>
      </c>
    </row>
    <row r="2027" spans="1:27" x14ac:dyDescent="0.2">
      <c r="A2027" s="7" t="str">
        <f>'FICHE PRODUIT'!$A$5282</f>
        <v>KINGSMAN</v>
      </c>
      <c r="B2027" s="2" t="str">
        <f>'FICHE PRODUIT'!$H$5282</f>
        <v>Marine</v>
      </c>
      <c r="C2027" s="2" t="str">
        <f>'FICHE PRODUIT'!$S$5282</f>
        <v>W26-27</v>
      </c>
      <c r="D2027" s="2">
        <f>'FICHE PRODUIT'!$Q$5282</f>
        <v>0</v>
      </c>
      <c r="E2027" s="2" t="str">
        <f>'FICHE PRODUIT'!$S$5284</f>
        <v>IN PRODUCTION</v>
      </c>
      <c r="F2027" s="2" t="str">
        <f>'FICHE PRODUIT'!$E$5286</f>
        <v>Page 149</v>
      </c>
      <c r="G2027" s="2" t="str">
        <f>'FICHE PRODUIT'!$E$5287</f>
        <v xml:space="preserve">Not need </v>
      </c>
      <c r="H2027" s="122" t="str">
        <f>'FICHE PRODUIT'!$E$5288</f>
        <v>OCEAN SURPLUS</v>
      </c>
      <c r="I2027" s="2" t="b">
        <f>'FICHE PRODUIT'!$E$5290</f>
        <v>0</v>
      </c>
      <c r="J2027" s="2" t="str">
        <f>'FICHE PRODUIT'!$E$5292</f>
        <v>Pièce à manche</v>
      </c>
      <c r="K2027" s="2" t="str">
        <f>'FICHE PRODUIT'!$E$5293</f>
        <v>Veste</v>
      </c>
      <c r="L2027" s="4">
        <f>'FICHE PRODUIT'!$E$5295</f>
        <v>70</v>
      </c>
      <c r="M2027" s="4">
        <f>'FICHE PRODUIT'!$E$5296</f>
        <v>66.474999999999994</v>
      </c>
      <c r="N2027" s="4">
        <f>'FICHE PRODUIT'!$E$5298</f>
        <v>136.47499999999999</v>
      </c>
      <c r="O2027" s="4">
        <f>'FICHE PRODUIT'!$E$5299</f>
        <v>3.6270379190327899</v>
      </c>
      <c r="P2027" s="4">
        <f>'FICHE PRODUIT'!$E$5301</f>
        <v>495</v>
      </c>
      <c r="Q2027" s="4">
        <f>'FICHE PRODUIT'!$E$5302</f>
        <v>198</v>
      </c>
      <c r="R2027" s="4">
        <f>'FICHE PRODUIT'!$E$5303</f>
        <v>224.99999999999997</v>
      </c>
      <c r="S2027" s="122">
        <f>'FICHE PRODUIT'!$E$5304</f>
        <v>46163</v>
      </c>
      <c r="T2027" s="2">
        <f>'FICHE PRODUIT'!A5315</f>
        <v>0</v>
      </c>
      <c r="U2027" s="2">
        <f>'FICHE PRODUIT'!B5315</f>
        <v>0</v>
      </c>
      <c r="V2027" s="2">
        <f>'FICHE PRODUIT'!C5315</f>
        <v>0</v>
      </c>
      <c r="W2027" s="2">
        <f>'FICHE PRODUIT'!D5315</f>
        <v>0</v>
      </c>
      <c r="X2027" s="2">
        <f>'FICHE PRODUIT'!E5315</f>
        <v>0</v>
      </c>
      <c r="Y2027" s="2">
        <f>'FICHE PRODUIT'!F5315</f>
        <v>0</v>
      </c>
      <c r="Z2027" s="2">
        <f>'FICHE PRODUIT'!G5315</f>
        <v>0</v>
      </c>
      <c r="AA2027" s="2">
        <f>'FICHE PRODUIT'!H5315</f>
        <v>0</v>
      </c>
    </row>
    <row r="2028" spans="1:27" x14ac:dyDescent="0.2">
      <c r="A2028" s="7" t="str">
        <f>'FICHE PRODUIT'!$A$5282</f>
        <v>KINGSMAN</v>
      </c>
      <c r="B2028" s="2" t="str">
        <f>'FICHE PRODUIT'!$H$5282</f>
        <v>Marine</v>
      </c>
      <c r="C2028" s="2" t="str">
        <f>'FICHE PRODUIT'!$S$5282</f>
        <v>W26-27</v>
      </c>
      <c r="D2028" s="2">
        <f>'FICHE PRODUIT'!$Q$5282</f>
        <v>0</v>
      </c>
      <c r="E2028" s="2" t="str">
        <f>'FICHE PRODUIT'!$S$5284</f>
        <v>IN PRODUCTION</v>
      </c>
      <c r="F2028" s="2" t="str">
        <f>'FICHE PRODUIT'!$E$5286</f>
        <v>Page 149</v>
      </c>
      <c r="G2028" s="2" t="str">
        <f>'FICHE PRODUIT'!$E$5287</f>
        <v xml:space="preserve">Not need </v>
      </c>
      <c r="H2028" s="122" t="str">
        <f>'FICHE PRODUIT'!$E$5288</f>
        <v>OCEAN SURPLUS</v>
      </c>
      <c r="I2028" s="2" t="b">
        <f>'FICHE PRODUIT'!$E$5290</f>
        <v>0</v>
      </c>
      <c r="J2028" s="2" t="str">
        <f>'FICHE PRODUIT'!$E$5292</f>
        <v>Pièce à manche</v>
      </c>
      <c r="K2028" s="2" t="str">
        <f>'FICHE PRODUIT'!$E$5293</f>
        <v>Veste</v>
      </c>
      <c r="L2028" s="4">
        <f>'FICHE PRODUIT'!$E$5295</f>
        <v>70</v>
      </c>
      <c r="M2028" s="4">
        <f>'FICHE PRODUIT'!$E$5296</f>
        <v>66.474999999999994</v>
      </c>
      <c r="N2028" s="4">
        <f>'FICHE PRODUIT'!$E$5298</f>
        <v>136.47499999999999</v>
      </c>
      <c r="O2028" s="4">
        <f>'FICHE PRODUIT'!$E$5299</f>
        <v>3.6270379190327899</v>
      </c>
      <c r="P2028" s="4">
        <f>'FICHE PRODUIT'!$E$5301</f>
        <v>495</v>
      </c>
      <c r="Q2028" s="4">
        <f>'FICHE PRODUIT'!$E$5302</f>
        <v>198</v>
      </c>
      <c r="R2028" s="4">
        <f>'FICHE PRODUIT'!$E$5303</f>
        <v>224.99999999999997</v>
      </c>
      <c r="S2028" s="122">
        <f>'FICHE PRODUIT'!$E$5304</f>
        <v>46163</v>
      </c>
      <c r="T2028" s="2">
        <f>'FICHE PRODUIT'!A5316</f>
        <v>0</v>
      </c>
      <c r="U2028" s="2">
        <f>'FICHE PRODUIT'!B5316</f>
        <v>0</v>
      </c>
      <c r="V2028" s="2">
        <f>'FICHE PRODUIT'!C5316</f>
        <v>0</v>
      </c>
      <c r="W2028" s="2">
        <f>'FICHE PRODUIT'!D5316</f>
        <v>0</v>
      </c>
      <c r="X2028" s="2">
        <f>'FICHE PRODUIT'!E5316</f>
        <v>0</v>
      </c>
      <c r="Y2028" s="2">
        <f>'FICHE PRODUIT'!F5316</f>
        <v>0</v>
      </c>
      <c r="Z2028" s="2">
        <f>'FICHE PRODUIT'!G5316</f>
        <v>0</v>
      </c>
      <c r="AA2028" s="2">
        <f>'FICHE PRODUIT'!H5316</f>
        <v>0</v>
      </c>
    </row>
    <row r="2029" spans="1:27" x14ac:dyDescent="0.2">
      <c r="A2029" s="7" t="str">
        <f>'FICHE PRODUIT'!$A$5282</f>
        <v>KINGSMAN</v>
      </c>
      <c r="B2029" s="2" t="str">
        <f>'FICHE PRODUIT'!$H$5282</f>
        <v>Marine</v>
      </c>
      <c r="C2029" s="2" t="str">
        <f>'FICHE PRODUIT'!$S$5282</f>
        <v>W26-27</v>
      </c>
      <c r="D2029" s="2">
        <f>'FICHE PRODUIT'!$Q$5282</f>
        <v>0</v>
      </c>
      <c r="E2029" s="2" t="str">
        <f>'FICHE PRODUIT'!$S$5284</f>
        <v>IN PRODUCTION</v>
      </c>
      <c r="F2029" s="2" t="str">
        <f>'FICHE PRODUIT'!$E$5286</f>
        <v>Page 149</v>
      </c>
      <c r="G2029" s="2" t="str">
        <f>'FICHE PRODUIT'!$E$5287</f>
        <v xml:space="preserve">Not need </v>
      </c>
      <c r="H2029" s="122" t="str">
        <f>'FICHE PRODUIT'!$E$5288</f>
        <v>OCEAN SURPLUS</v>
      </c>
      <c r="I2029" s="2" t="b">
        <f>'FICHE PRODUIT'!$E$5290</f>
        <v>0</v>
      </c>
      <c r="J2029" s="2" t="str">
        <f>'FICHE PRODUIT'!$E$5292</f>
        <v>Pièce à manche</v>
      </c>
      <c r="K2029" s="2" t="str">
        <f>'FICHE PRODUIT'!$E$5293</f>
        <v>Veste</v>
      </c>
      <c r="L2029" s="4">
        <f>'FICHE PRODUIT'!$E$5295</f>
        <v>70</v>
      </c>
      <c r="M2029" s="4">
        <f>'FICHE PRODUIT'!$E$5296</f>
        <v>66.474999999999994</v>
      </c>
      <c r="N2029" s="4">
        <f>'FICHE PRODUIT'!$E$5298</f>
        <v>136.47499999999999</v>
      </c>
      <c r="O2029" s="4">
        <f>'FICHE PRODUIT'!$E$5299</f>
        <v>3.6270379190327899</v>
      </c>
      <c r="P2029" s="4">
        <f>'FICHE PRODUIT'!$E$5301</f>
        <v>495</v>
      </c>
      <c r="Q2029" s="4">
        <f>'FICHE PRODUIT'!$E$5302</f>
        <v>198</v>
      </c>
      <c r="R2029" s="4">
        <f>'FICHE PRODUIT'!$E$5303</f>
        <v>224.99999999999997</v>
      </c>
      <c r="S2029" s="122">
        <f>'FICHE PRODUIT'!$E$5304</f>
        <v>46163</v>
      </c>
      <c r="T2029" s="2">
        <f>'FICHE PRODUIT'!A5317</f>
        <v>0</v>
      </c>
      <c r="U2029" s="2">
        <f>'FICHE PRODUIT'!B5317</f>
        <v>0</v>
      </c>
      <c r="V2029" s="2">
        <f>'FICHE PRODUIT'!C5317</f>
        <v>0</v>
      </c>
      <c r="W2029" s="2">
        <f>'FICHE PRODUIT'!D5317</f>
        <v>0</v>
      </c>
      <c r="X2029" s="2">
        <f>'FICHE PRODUIT'!E5317</f>
        <v>0</v>
      </c>
      <c r="Y2029" s="2">
        <f>'FICHE PRODUIT'!F5317</f>
        <v>0</v>
      </c>
      <c r="Z2029" s="2">
        <f>'FICHE PRODUIT'!G5317</f>
        <v>0</v>
      </c>
      <c r="AA2029" s="2">
        <f>'FICHE PRODUIT'!H5317</f>
        <v>0</v>
      </c>
    </row>
    <row r="2030" spans="1:27" x14ac:dyDescent="0.2">
      <c r="A2030" s="7" t="str">
        <f>'FICHE PRODUIT'!$A$5282</f>
        <v>KINGSMAN</v>
      </c>
      <c r="B2030" s="2" t="str">
        <f>'FICHE PRODUIT'!$H$5282</f>
        <v>Marine</v>
      </c>
      <c r="C2030" s="2" t="str">
        <f>'FICHE PRODUIT'!$S$5282</f>
        <v>W26-27</v>
      </c>
      <c r="D2030" s="2">
        <f>'FICHE PRODUIT'!$Q$5282</f>
        <v>0</v>
      </c>
      <c r="E2030" s="2" t="str">
        <f>'FICHE PRODUIT'!$S$5284</f>
        <v>IN PRODUCTION</v>
      </c>
      <c r="F2030" s="2" t="str">
        <f>'FICHE PRODUIT'!$E$5286</f>
        <v>Page 149</v>
      </c>
      <c r="G2030" s="2" t="str">
        <f>'FICHE PRODUIT'!$E$5287</f>
        <v xml:space="preserve">Not need </v>
      </c>
      <c r="H2030" s="122" t="str">
        <f>'FICHE PRODUIT'!$E$5288</f>
        <v>OCEAN SURPLUS</v>
      </c>
      <c r="I2030" s="2" t="b">
        <f>'FICHE PRODUIT'!$E$5290</f>
        <v>0</v>
      </c>
      <c r="J2030" s="2" t="str">
        <f>'FICHE PRODUIT'!$E$5292</f>
        <v>Pièce à manche</v>
      </c>
      <c r="K2030" s="2" t="str">
        <f>'FICHE PRODUIT'!$E$5293</f>
        <v>Veste</v>
      </c>
      <c r="L2030" s="4">
        <f>'FICHE PRODUIT'!$E$5295</f>
        <v>70</v>
      </c>
      <c r="M2030" s="4">
        <f>'FICHE PRODUIT'!$E$5296</f>
        <v>66.474999999999994</v>
      </c>
      <c r="N2030" s="4">
        <f>'FICHE PRODUIT'!$E$5298</f>
        <v>136.47499999999999</v>
      </c>
      <c r="O2030" s="4">
        <f>'FICHE PRODUIT'!$E$5299</f>
        <v>3.6270379190327899</v>
      </c>
      <c r="P2030" s="4">
        <f>'FICHE PRODUIT'!$E$5301</f>
        <v>495</v>
      </c>
      <c r="Q2030" s="4">
        <f>'FICHE PRODUIT'!$E$5302</f>
        <v>198</v>
      </c>
      <c r="R2030" s="4">
        <f>'FICHE PRODUIT'!$E$5303</f>
        <v>224.99999999999997</v>
      </c>
      <c r="S2030" s="122">
        <f>'FICHE PRODUIT'!$E$5304</f>
        <v>46163</v>
      </c>
      <c r="T2030" s="2">
        <f>'FICHE PRODUIT'!A5318</f>
        <v>0</v>
      </c>
      <c r="U2030" s="2">
        <f>'FICHE PRODUIT'!B5318</f>
        <v>0</v>
      </c>
      <c r="V2030" s="2">
        <f>'FICHE PRODUIT'!C5318</f>
        <v>0</v>
      </c>
      <c r="W2030" s="2">
        <f>'FICHE PRODUIT'!D5318</f>
        <v>0</v>
      </c>
      <c r="X2030" s="2">
        <f>'FICHE PRODUIT'!E5318</f>
        <v>0</v>
      </c>
      <c r="Y2030" s="2">
        <f>'FICHE PRODUIT'!F5318</f>
        <v>0</v>
      </c>
      <c r="Z2030" s="2">
        <f>'FICHE PRODUIT'!G5318</f>
        <v>0</v>
      </c>
      <c r="AA2030" s="2">
        <f>'FICHE PRODUIT'!H5318</f>
        <v>0</v>
      </c>
    </row>
    <row r="2031" spans="1:27" x14ac:dyDescent="0.2">
      <c r="A2031" s="7" t="str">
        <f>'FICHE PRODUIT'!$A$5282</f>
        <v>KINGSMAN</v>
      </c>
      <c r="B2031" s="2" t="str">
        <f>'FICHE PRODUIT'!$H$5282</f>
        <v>Marine</v>
      </c>
      <c r="C2031" s="2" t="str">
        <f>'FICHE PRODUIT'!$S$5282</f>
        <v>W26-27</v>
      </c>
      <c r="D2031" s="2">
        <f>'FICHE PRODUIT'!$Q$5282</f>
        <v>0</v>
      </c>
      <c r="E2031" s="2" t="str">
        <f>'FICHE PRODUIT'!$S$5284</f>
        <v>IN PRODUCTION</v>
      </c>
      <c r="F2031" s="2" t="str">
        <f>'FICHE PRODUIT'!$E$5286</f>
        <v>Page 149</v>
      </c>
      <c r="G2031" s="2" t="str">
        <f>'FICHE PRODUIT'!$E$5287</f>
        <v xml:space="preserve">Not need </v>
      </c>
      <c r="H2031" s="122" t="str">
        <f>'FICHE PRODUIT'!$E$5288</f>
        <v>OCEAN SURPLUS</v>
      </c>
      <c r="I2031" s="2" t="b">
        <f>'FICHE PRODUIT'!$E$5290</f>
        <v>0</v>
      </c>
      <c r="J2031" s="2" t="str">
        <f>'FICHE PRODUIT'!$E$5292</f>
        <v>Pièce à manche</v>
      </c>
      <c r="K2031" s="2" t="str">
        <f>'FICHE PRODUIT'!$E$5293</f>
        <v>Veste</v>
      </c>
      <c r="L2031" s="4">
        <f>'FICHE PRODUIT'!$E$5295</f>
        <v>70</v>
      </c>
      <c r="M2031" s="4">
        <f>'FICHE PRODUIT'!$E$5296</f>
        <v>66.474999999999994</v>
      </c>
      <c r="N2031" s="4">
        <f>'FICHE PRODUIT'!$E$5298</f>
        <v>136.47499999999999</v>
      </c>
      <c r="O2031" s="4">
        <f>'FICHE PRODUIT'!$E$5299</f>
        <v>3.6270379190327899</v>
      </c>
      <c r="P2031" s="4">
        <f>'FICHE PRODUIT'!$E$5301</f>
        <v>495</v>
      </c>
      <c r="Q2031" s="4">
        <f>'FICHE PRODUIT'!$E$5302</f>
        <v>198</v>
      </c>
      <c r="R2031" s="4">
        <f>'FICHE PRODUIT'!$E$5303</f>
        <v>224.99999999999997</v>
      </c>
      <c r="S2031" s="122">
        <f>'FICHE PRODUIT'!$E$5304</f>
        <v>46163</v>
      </c>
      <c r="T2031" s="2">
        <f>'FICHE PRODUIT'!A5319</f>
        <v>0</v>
      </c>
      <c r="U2031" s="2">
        <f>'FICHE PRODUIT'!B5319</f>
        <v>0</v>
      </c>
      <c r="V2031" s="2">
        <f>'FICHE PRODUIT'!C5319</f>
        <v>0</v>
      </c>
      <c r="W2031" s="2">
        <f>'FICHE PRODUIT'!D5319</f>
        <v>0</v>
      </c>
      <c r="X2031" s="2">
        <f>'FICHE PRODUIT'!E5319</f>
        <v>0</v>
      </c>
      <c r="Y2031" s="2">
        <f>'FICHE PRODUIT'!F5319</f>
        <v>0</v>
      </c>
      <c r="Z2031" s="2">
        <f>'FICHE PRODUIT'!G5319</f>
        <v>0</v>
      </c>
      <c r="AA2031" s="2">
        <f>'FICHE PRODUIT'!H5319</f>
        <v>0</v>
      </c>
    </row>
    <row r="2032" spans="1:27" x14ac:dyDescent="0.2">
      <c r="A2032" s="7" t="str">
        <f>'FICHE PRODUIT'!$A$5282</f>
        <v>KINGSMAN</v>
      </c>
      <c r="B2032" s="2" t="str">
        <f>'FICHE PRODUIT'!$H$5282</f>
        <v>Marine</v>
      </c>
      <c r="C2032" s="2" t="str">
        <f>'FICHE PRODUIT'!$S$5282</f>
        <v>W26-27</v>
      </c>
      <c r="D2032" s="2">
        <f>'FICHE PRODUIT'!$Q$5282</f>
        <v>0</v>
      </c>
      <c r="E2032" s="2" t="str">
        <f>'FICHE PRODUIT'!$S$5284</f>
        <v>IN PRODUCTION</v>
      </c>
      <c r="F2032" s="2" t="str">
        <f>'FICHE PRODUIT'!$E$5286</f>
        <v>Page 149</v>
      </c>
      <c r="G2032" s="2" t="str">
        <f>'FICHE PRODUIT'!$E$5287</f>
        <v xml:space="preserve">Not need </v>
      </c>
      <c r="H2032" s="122" t="str">
        <f>'FICHE PRODUIT'!$E$5288</f>
        <v>OCEAN SURPLUS</v>
      </c>
      <c r="I2032" s="2" t="b">
        <f>'FICHE PRODUIT'!$E$5290</f>
        <v>0</v>
      </c>
      <c r="J2032" s="2" t="str">
        <f>'FICHE PRODUIT'!$E$5292</f>
        <v>Pièce à manche</v>
      </c>
      <c r="K2032" s="2" t="str">
        <f>'FICHE PRODUIT'!$E$5293</f>
        <v>Veste</v>
      </c>
      <c r="L2032" s="4">
        <f>'FICHE PRODUIT'!$E$5295</f>
        <v>70</v>
      </c>
      <c r="M2032" s="4">
        <f>'FICHE PRODUIT'!$E$5296</f>
        <v>66.474999999999994</v>
      </c>
      <c r="N2032" s="4">
        <f>'FICHE PRODUIT'!$E$5298</f>
        <v>136.47499999999999</v>
      </c>
      <c r="O2032" s="4">
        <f>'FICHE PRODUIT'!$E$5299</f>
        <v>3.6270379190327899</v>
      </c>
      <c r="P2032" s="4">
        <f>'FICHE PRODUIT'!$E$5301</f>
        <v>495</v>
      </c>
      <c r="Q2032" s="4">
        <f>'FICHE PRODUIT'!$E$5302</f>
        <v>198</v>
      </c>
      <c r="R2032" s="4">
        <f>'FICHE PRODUIT'!$E$5303</f>
        <v>224.99999999999997</v>
      </c>
      <c r="S2032" s="122">
        <f>'FICHE PRODUIT'!$E$5304</f>
        <v>46163</v>
      </c>
      <c r="T2032" s="2">
        <f>'FICHE PRODUIT'!A5320</f>
        <v>0</v>
      </c>
      <c r="U2032" s="2">
        <f>'FICHE PRODUIT'!B5320</f>
        <v>0</v>
      </c>
      <c r="V2032" s="2">
        <f>'FICHE PRODUIT'!C5320</f>
        <v>0</v>
      </c>
      <c r="W2032" s="2">
        <f>'FICHE PRODUIT'!D5320</f>
        <v>1</v>
      </c>
      <c r="X2032" s="2">
        <f>'FICHE PRODUIT'!E5320</f>
        <v>17</v>
      </c>
      <c r="Y2032" s="2">
        <f>'FICHE PRODUIT'!F5320</f>
        <v>2</v>
      </c>
      <c r="Z2032" s="2">
        <f>'FICHE PRODUIT'!G5320</f>
        <v>2</v>
      </c>
      <c r="AA2032" s="2">
        <f>'FICHE PRODUIT'!H5320</f>
        <v>34</v>
      </c>
    </row>
    <row r="2033" spans="1:27" x14ac:dyDescent="0.2">
      <c r="A2033" s="7" t="str">
        <f>'FICHE PRODUIT'!$A$5282</f>
        <v>KINGSMAN</v>
      </c>
      <c r="B2033" s="2" t="str">
        <f>'FICHE PRODUIT'!$H$5282</f>
        <v>Marine</v>
      </c>
      <c r="C2033" s="2" t="str">
        <f>'FICHE PRODUIT'!$S$5282</f>
        <v>W26-27</v>
      </c>
      <c r="D2033" s="2">
        <f>'FICHE PRODUIT'!$Q$5282</f>
        <v>0</v>
      </c>
      <c r="E2033" s="2" t="str">
        <f>'FICHE PRODUIT'!$S$5284</f>
        <v>IN PRODUCTION</v>
      </c>
      <c r="F2033" s="2" t="str">
        <f>'FICHE PRODUIT'!$E$5286</f>
        <v>Page 149</v>
      </c>
      <c r="G2033" s="2" t="str">
        <f>'FICHE PRODUIT'!$E$5287</f>
        <v xml:space="preserve">Not need </v>
      </c>
      <c r="H2033" s="122" t="str">
        <f>'FICHE PRODUIT'!$E$5288</f>
        <v>OCEAN SURPLUS</v>
      </c>
      <c r="I2033" s="2" t="b">
        <f>'FICHE PRODUIT'!$E$5290</f>
        <v>0</v>
      </c>
      <c r="J2033" s="2" t="str">
        <f>'FICHE PRODUIT'!$E$5292</f>
        <v>Pièce à manche</v>
      </c>
      <c r="K2033" s="2" t="str">
        <f>'FICHE PRODUIT'!$E$5293</f>
        <v>Veste</v>
      </c>
      <c r="L2033" s="4">
        <f>'FICHE PRODUIT'!$E$5295</f>
        <v>70</v>
      </c>
      <c r="M2033" s="4">
        <f>'FICHE PRODUIT'!$E$5296</f>
        <v>66.474999999999994</v>
      </c>
      <c r="N2033" s="4">
        <f>'FICHE PRODUIT'!$E$5298</f>
        <v>136.47499999999999</v>
      </c>
      <c r="O2033" s="4">
        <f>'FICHE PRODUIT'!$E$5299</f>
        <v>3.6270379190327899</v>
      </c>
      <c r="P2033" s="4">
        <f>'FICHE PRODUIT'!$E$5301</f>
        <v>495</v>
      </c>
      <c r="Q2033" s="4">
        <f>'FICHE PRODUIT'!$E$5302</f>
        <v>198</v>
      </c>
      <c r="R2033" s="4">
        <f>'FICHE PRODUIT'!$E$5303</f>
        <v>224.99999999999997</v>
      </c>
      <c r="S2033" s="122">
        <f>'FICHE PRODUIT'!$E$5304</f>
        <v>46163</v>
      </c>
      <c r="T2033" s="2">
        <f>'FICHE PRODUIT'!A5321</f>
        <v>0</v>
      </c>
      <c r="U2033" s="2">
        <f>'FICHE PRODUIT'!B5321</f>
        <v>0</v>
      </c>
      <c r="V2033" s="2">
        <f>'FICHE PRODUIT'!C5321</f>
        <v>0</v>
      </c>
      <c r="W2033" s="2">
        <f>'FICHE PRODUIT'!D5321</f>
        <v>0</v>
      </c>
      <c r="X2033" s="2">
        <f>'FICHE PRODUIT'!E5321</f>
        <v>0</v>
      </c>
      <c r="Y2033" s="2">
        <f>'FICHE PRODUIT'!F5321</f>
        <v>0</v>
      </c>
      <c r="Z2033" s="2">
        <f>'FICHE PRODUIT'!G5321</f>
        <v>0</v>
      </c>
      <c r="AA2033" s="2">
        <f>'FICHE PRODUIT'!H5321</f>
        <v>0</v>
      </c>
    </row>
    <row r="2034" spans="1:27" x14ac:dyDescent="0.2">
      <c r="A2034" s="7" t="str">
        <f>'FICHE PRODUIT'!$A$5282</f>
        <v>KINGSMAN</v>
      </c>
      <c r="B2034" s="2" t="str">
        <f>'FICHE PRODUIT'!$H$5282</f>
        <v>Marine</v>
      </c>
      <c r="C2034" s="2" t="str">
        <f>'FICHE PRODUIT'!$S$5282</f>
        <v>W26-27</v>
      </c>
      <c r="D2034" s="2">
        <f>'FICHE PRODUIT'!$Q$5282</f>
        <v>0</v>
      </c>
      <c r="E2034" s="2" t="str">
        <f>'FICHE PRODUIT'!$S$5284</f>
        <v>IN PRODUCTION</v>
      </c>
      <c r="F2034" s="2" t="str">
        <f>'FICHE PRODUIT'!$E$5286</f>
        <v>Page 149</v>
      </c>
      <c r="G2034" s="2" t="str">
        <f>'FICHE PRODUIT'!$E$5287</f>
        <v xml:space="preserve">Not need </v>
      </c>
      <c r="H2034" s="122" t="str">
        <f>'FICHE PRODUIT'!$E$5288</f>
        <v>OCEAN SURPLUS</v>
      </c>
      <c r="I2034" s="2" t="b">
        <f>'FICHE PRODUIT'!$E$5290</f>
        <v>0</v>
      </c>
      <c r="J2034" s="2" t="str">
        <f>'FICHE PRODUIT'!$E$5292</f>
        <v>Pièce à manche</v>
      </c>
      <c r="K2034" s="2" t="str">
        <f>'FICHE PRODUIT'!$E$5293</f>
        <v>Veste</v>
      </c>
      <c r="L2034" s="4">
        <f>'FICHE PRODUIT'!$E$5295</f>
        <v>70</v>
      </c>
      <c r="M2034" s="4">
        <f>'FICHE PRODUIT'!$E$5296</f>
        <v>66.474999999999994</v>
      </c>
      <c r="N2034" s="4">
        <f>'FICHE PRODUIT'!$E$5298</f>
        <v>136.47499999999999</v>
      </c>
      <c r="O2034" s="4">
        <f>'FICHE PRODUIT'!$E$5299</f>
        <v>3.6270379190327899</v>
      </c>
      <c r="P2034" s="4">
        <f>'FICHE PRODUIT'!$E$5301</f>
        <v>495</v>
      </c>
      <c r="Q2034" s="4">
        <f>'FICHE PRODUIT'!$E$5302</f>
        <v>198</v>
      </c>
      <c r="R2034" s="4">
        <f>'FICHE PRODUIT'!$E$5303</f>
        <v>224.99999999999997</v>
      </c>
      <c r="S2034" s="122">
        <f>'FICHE PRODUIT'!$E$5304</f>
        <v>46163</v>
      </c>
      <c r="T2034" s="2" t="str">
        <f>'FICHE PRODUIT'!A5322</f>
        <v>Frais externe</v>
      </c>
      <c r="U2034" s="2" t="str">
        <f>'FICHE PRODUIT'!B5322</f>
        <v>Transport</v>
      </c>
      <c r="V2034" s="2" t="str">
        <f>'FICHE PRODUIT'!C5322</f>
        <v xml:space="preserve">Européen </v>
      </c>
      <c r="W2034" s="2">
        <f>'FICHE PRODUIT'!D5322</f>
        <v>1</v>
      </c>
      <c r="X2034" s="2">
        <f>'FICHE PRODUIT'!E5322</f>
        <v>17</v>
      </c>
      <c r="Y2034" s="2">
        <f>'FICHE PRODUIT'!F5322</f>
        <v>2</v>
      </c>
      <c r="Z2034" s="2">
        <f>'FICHE PRODUIT'!G5322</f>
        <v>2</v>
      </c>
      <c r="AA2034" s="2">
        <f>'FICHE PRODUIT'!H5322</f>
        <v>34</v>
      </c>
    </row>
    <row r="2035" spans="1:27" x14ac:dyDescent="0.2">
      <c r="A2035" s="7" t="str">
        <f>'FICHE PRODUIT'!$A$5282</f>
        <v>KINGSMAN</v>
      </c>
      <c r="B2035" s="2" t="str">
        <f>'FICHE PRODUIT'!$H$5282</f>
        <v>Marine</v>
      </c>
      <c r="C2035" s="2" t="str">
        <f>'FICHE PRODUIT'!$S$5282</f>
        <v>W26-27</v>
      </c>
      <c r="D2035" s="2">
        <f>'FICHE PRODUIT'!$Q$5282</f>
        <v>0</v>
      </c>
      <c r="E2035" s="2" t="str">
        <f>'FICHE PRODUIT'!$S$5284</f>
        <v>IN PRODUCTION</v>
      </c>
      <c r="F2035" s="2" t="str">
        <f>'FICHE PRODUIT'!$E$5286</f>
        <v>Page 149</v>
      </c>
      <c r="G2035" s="2" t="str">
        <f>'FICHE PRODUIT'!$E$5287</f>
        <v xml:space="preserve">Not need </v>
      </c>
      <c r="H2035" s="122" t="str">
        <f>'FICHE PRODUIT'!$E$5288</f>
        <v>OCEAN SURPLUS</v>
      </c>
      <c r="I2035" s="2" t="b">
        <f>'FICHE PRODUIT'!$E$5290</f>
        <v>0</v>
      </c>
      <c r="J2035" s="2" t="str">
        <f>'FICHE PRODUIT'!$E$5292</f>
        <v>Pièce à manche</v>
      </c>
      <c r="K2035" s="2" t="str">
        <f>'FICHE PRODUIT'!$E$5293</f>
        <v>Veste</v>
      </c>
      <c r="L2035" s="4">
        <f>'FICHE PRODUIT'!$E$5295</f>
        <v>70</v>
      </c>
      <c r="M2035" s="4">
        <f>'FICHE PRODUIT'!$E$5296</f>
        <v>66.474999999999994</v>
      </c>
      <c r="N2035" s="4">
        <f>'FICHE PRODUIT'!$E$5298</f>
        <v>136.47499999999999</v>
      </c>
      <c r="O2035" s="4">
        <f>'FICHE PRODUIT'!$E$5299</f>
        <v>3.6270379190327899</v>
      </c>
      <c r="P2035" s="4">
        <f>'FICHE PRODUIT'!$E$5301</f>
        <v>495</v>
      </c>
      <c r="Q2035" s="4">
        <f>'FICHE PRODUIT'!$E$5302</f>
        <v>198</v>
      </c>
      <c r="R2035" s="4">
        <f>'FICHE PRODUIT'!$E$5303</f>
        <v>224.99999999999997</v>
      </c>
      <c r="S2035" s="122">
        <f>'FICHE PRODUIT'!$E$5304</f>
        <v>46163</v>
      </c>
      <c r="T2035" s="2" t="str">
        <f>'FICHE PRODUIT'!A5323</f>
        <v>Frais externe</v>
      </c>
      <c r="U2035" s="2" t="str">
        <f>'FICHE PRODUIT'!B5323</f>
        <v>Communication</v>
      </c>
      <c r="V2035" s="2" t="str">
        <f>'FICHE PRODUIT'!C5323</f>
        <v>Marketing</v>
      </c>
      <c r="W2035" s="2">
        <f>'FICHE PRODUIT'!D5323</f>
        <v>1</v>
      </c>
      <c r="X2035" s="2">
        <f>'FICHE PRODUIT'!E5323</f>
        <v>17</v>
      </c>
      <c r="Y2035" s="2">
        <f>'FICHE PRODUIT'!F5323</f>
        <v>0.5</v>
      </c>
      <c r="Z2035" s="2">
        <f>'FICHE PRODUIT'!G5323</f>
        <v>0.5</v>
      </c>
      <c r="AA2035" s="2">
        <f>'FICHE PRODUIT'!H5323</f>
        <v>8.5</v>
      </c>
    </row>
    <row r="2036" spans="1:27" x14ac:dyDescent="0.2">
      <c r="A2036" s="7" t="str">
        <f>'FICHE PRODUIT'!$A$5325</f>
        <v>KINGSMAN</v>
      </c>
      <c r="B2036" s="2" t="str">
        <f>'FICHE PRODUIT'!$H$5325</f>
        <v>Kaki</v>
      </c>
      <c r="C2036" s="2" t="str">
        <f>'FICHE PRODUIT'!$S$5325</f>
        <v>W26-27</v>
      </c>
      <c r="D2036" s="2">
        <f>'FICHE PRODUIT'!$Q$5325</f>
        <v>0</v>
      </c>
      <c r="E2036" s="2" t="str">
        <f>'FICHE PRODUIT'!$S$5327</f>
        <v>IN PRODUCTION</v>
      </c>
      <c r="F2036" s="2" t="str">
        <f>'FICHE PRODUIT'!$E$5329</f>
        <v>Page 150</v>
      </c>
      <c r="G2036" s="2" t="str">
        <f>'FICHE PRODUIT'!$E$5330</f>
        <v xml:space="preserve">Not need </v>
      </c>
      <c r="H2036" s="122" t="str">
        <f>'FICHE PRODUIT'!$E$5331</f>
        <v>OCEAN SURPLUS</v>
      </c>
      <c r="I2036" s="2" t="b">
        <f>'FICHE PRODUIT'!$E$5333</f>
        <v>0</v>
      </c>
      <c r="J2036" s="2" t="str">
        <f>'FICHE PRODUIT'!$E$5335</f>
        <v>Pièce à manche</v>
      </c>
      <c r="K2036" s="2" t="str">
        <f>'FICHE PRODUIT'!$E$5336</f>
        <v>Veste</v>
      </c>
      <c r="L2036" s="4">
        <f>'FICHE PRODUIT'!$E$5338</f>
        <v>70</v>
      </c>
      <c r="M2036" s="4">
        <f>'FICHE PRODUIT'!$E$5339</f>
        <v>66.474999999999994</v>
      </c>
      <c r="N2036" s="4">
        <f>'FICHE PRODUIT'!$E$5341</f>
        <v>136.47499999999999</v>
      </c>
      <c r="O2036" s="4">
        <f>'FICHE PRODUIT'!$E$5342</f>
        <v>3.6270379190327899</v>
      </c>
      <c r="P2036" s="4">
        <f>'FICHE PRODUIT'!$E$5344</f>
        <v>495</v>
      </c>
      <c r="Q2036" s="4">
        <f>'FICHE PRODUIT'!$E$5345</f>
        <v>198</v>
      </c>
      <c r="R2036" s="4">
        <f>'FICHE PRODUIT'!$E$5346</f>
        <v>224.99999999999997</v>
      </c>
      <c r="S2036" s="122">
        <f>'FICHE PRODUIT'!$E$5347</f>
        <v>46163</v>
      </c>
      <c r="T2036" s="2" t="str">
        <f>'FICHE PRODUIT'!A5352</f>
        <v>FABRIC</v>
      </c>
      <c r="U2036" s="2" t="str">
        <f>'FICHE PRODUIT'!B5352</f>
        <v>OLMETEX</v>
      </c>
      <c r="V2036" s="2" t="str">
        <f>'FICHE PRODUIT'!C5352</f>
        <v>N92 187 KAIROS QUILTED COL 1 KAKI / ORANGE N92010</v>
      </c>
      <c r="W2036" s="2">
        <f>'FICHE PRODUIT'!D5352</f>
        <v>1.85</v>
      </c>
      <c r="X2036" s="2">
        <f>'FICHE PRODUIT'!E5352</f>
        <v>5.5500000000000007</v>
      </c>
      <c r="Y2036" s="2">
        <f>'FICHE PRODUIT'!F5352</f>
        <v>33.5</v>
      </c>
      <c r="Z2036" s="2">
        <f>'FICHE PRODUIT'!G5352</f>
        <v>61.975000000000001</v>
      </c>
      <c r="AA2036" s="2">
        <f>'FICHE PRODUIT'!H5352</f>
        <v>185.92500000000001</v>
      </c>
    </row>
    <row r="2037" spans="1:27" x14ac:dyDescent="0.2">
      <c r="A2037" s="7" t="str">
        <f>'FICHE PRODUIT'!$A$5325</f>
        <v>KINGSMAN</v>
      </c>
      <c r="B2037" s="2" t="str">
        <f>'FICHE PRODUIT'!$H$5325</f>
        <v>Kaki</v>
      </c>
      <c r="C2037" s="2" t="str">
        <f>'FICHE PRODUIT'!$S$5325</f>
        <v>W26-27</v>
      </c>
      <c r="D2037" s="2">
        <f>'FICHE PRODUIT'!$Q$5325</f>
        <v>0</v>
      </c>
      <c r="E2037" s="2" t="str">
        <f>'FICHE PRODUIT'!$S$5327</f>
        <v>IN PRODUCTION</v>
      </c>
      <c r="F2037" s="2" t="str">
        <f>'FICHE PRODUIT'!$E$5329</f>
        <v>Page 150</v>
      </c>
      <c r="G2037" s="2" t="str">
        <f>'FICHE PRODUIT'!$E$5330</f>
        <v xml:space="preserve">Not need </v>
      </c>
      <c r="H2037" s="122" t="str">
        <f>'FICHE PRODUIT'!$E$5331</f>
        <v>OCEAN SURPLUS</v>
      </c>
      <c r="I2037" s="2" t="b">
        <f>'FICHE PRODUIT'!$E$5333</f>
        <v>0</v>
      </c>
      <c r="J2037" s="2" t="str">
        <f>'FICHE PRODUIT'!$E$5335</f>
        <v>Pièce à manche</v>
      </c>
      <c r="K2037" s="2" t="str">
        <f>'FICHE PRODUIT'!$E$5336</f>
        <v>Veste</v>
      </c>
      <c r="L2037" s="4">
        <f>'FICHE PRODUIT'!$E$5338</f>
        <v>70</v>
      </c>
      <c r="M2037" s="4">
        <f>'FICHE PRODUIT'!$E$5339</f>
        <v>66.474999999999994</v>
      </c>
      <c r="N2037" s="4">
        <f>'FICHE PRODUIT'!$E$5341</f>
        <v>136.47499999999999</v>
      </c>
      <c r="O2037" s="4">
        <f>'FICHE PRODUIT'!$E$5342</f>
        <v>3.6270379190327899</v>
      </c>
      <c r="P2037" s="4">
        <f>'FICHE PRODUIT'!$E$5344</f>
        <v>495</v>
      </c>
      <c r="Q2037" s="4">
        <f>'FICHE PRODUIT'!$E$5345</f>
        <v>198</v>
      </c>
      <c r="R2037" s="4">
        <f>'FICHE PRODUIT'!$E$5346</f>
        <v>224.99999999999997</v>
      </c>
      <c r="S2037" s="122">
        <f>'FICHE PRODUIT'!$E$5347</f>
        <v>46163</v>
      </c>
      <c r="T2037" s="2">
        <f>'FICHE PRODUIT'!A5353</f>
        <v>0</v>
      </c>
      <c r="U2037" s="2">
        <f>'FICHE PRODUIT'!B5353</f>
        <v>0</v>
      </c>
      <c r="V2037" s="2">
        <f>'FICHE PRODUIT'!C5353</f>
        <v>0</v>
      </c>
      <c r="W2037" s="2">
        <f>'FICHE PRODUIT'!D5353</f>
        <v>0</v>
      </c>
      <c r="X2037" s="2">
        <f>'FICHE PRODUIT'!E5353</f>
        <v>0</v>
      </c>
      <c r="Y2037" s="2">
        <f>'FICHE PRODUIT'!F5353</f>
        <v>0</v>
      </c>
      <c r="Z2037" s="2">
        <f>'FICHE PRODUIT'!G5353</f>
        <v>0</v>
      </c>
      <c r="AA2037" s="2">
        <f>'FICHE PRODUIT'!H5353</f>
        <v>0</v>
      </c>
    </row>
    <row r="2038" spans="1:27" x14ac:dyDescent="0.2">
      <c r="A2038" s="7" t="str">
        <f>'FICHE PRODUIT'!$A$5325</f>
        <v>KINGSMAN</v>
      </c>
      <c r="B2038" s="2" t="str">
        <f>'FICHE PRODUIT'!$H$5325</f>
        <v>Kaki</v>
      </c>
      <c r="C2038" s="2" t="str">
        <f>'FICHE PRODUIT'!$S$5325</f>
        <v>W26-27</v>
      </c>
      <c r="D2038" s="2">
        <f>'FICHE PRODUIT'!$Q$5325</f>
        <v>0</v>
      </c>
      <c r="E2038" s="2" t="str">
        <f>'FICHE PRODUIT'!$S$5327</f>
        <v>IN PRODUCTION</v>
      </c>
      <c r="F2038" s="2" t="str">
        <f>'FICHE PRODUIT'!$E$5329</f>
        <v>Page 150</v>
      </c>
      <c r="G2038" s="2" t="str">
        <f>'FICHE PRODUIT'!$E$5330</f>
        <v xml:space="preserve">Not need </v>
      </c>
      <c r="H2038" s="122" t="str">
        <f>'FICHE PRODUIT'!$E$5331</f>
        <v>OCEAN SURPLUS</v>
      </c>
      <c r="I2038" s="2" t="b">
        <f>'FICHE PRODUIT'!$E$5333</f>
        <v>0</v>
      </c>
      <c r="J2038" s="2" t="str">
        <f>'FICHE PRODUIT'!$E$5335</f>
        <v>Pièce à manche</v>
      </c>
      <c r="K2038" s="2" t="str">
        <f>'FICHE PRODUIT'!$E$5336</f>
        <v>Veste</v>
      </c>
      <c r="L2038" s="4">
        <f>'FICHE PRODUIT'!$E$5338</f>
        <v>70</v>
      </c>
      <c r="M2038" s="4">
        <f>'FICHE PRODUIT'!$E$5339</f>
        <v>66.474999999999994</v>
      </c>
      <c r="N2038" s="4">
        <f>'FICHE PRODUIT'!$E$5341</f>
        <v>136.47499999999999</v>
      </c>
      <c r="O2038" s="4">
        <f>'FICHE PRODUIT'!$E$5342</f>
        <v>3.6270379190327899</v>
      </c>
      <c r="P2038" s="4">
        <f>'FICHE PRODUIT'!$E$5344</f>
        <v>495</v>
      </c>
      <c r="Q2038" s="4">
        <f>'FICHE PRODUIT'!$E$5345</f>
        <v>198</v>
      </c>
      <c r="R2038" s="4">
        <f>'FICHE PRODUIT'!$E$5346</f>
        <v>224.99999999999997</v>
      </c>
      <c r="S2038" s="122">
        <f>'FICHE PRODUIT'!$E$5347</f>
        <v>46163</v>
      </c>
      <c r="T2038" s="2">
        <f>'FICHE PRODUIT'!A5354</f>
        <v>0</v>
      </c>
      <c r="U2038" s="2">
        <f>'FICHE PRODUIT'!B5354</f>
        <v>0</v>
      </c>
      <c r="V2038" s="2">
        <f>'FICHE PRODUIT'!C5354</f>
        <v>0</v>
      </c>
      <c r="W2038" s="2">
        <f>'FICHE PRODUIT'!D5354</f>
        <v>0</v>
      </c>
      <c r="X2038" s="2">
        <f>'FICHE PRODUIT'!E5354</f>
        <v>0</v>
      </c>
      <c r="Y2038" s="2">
        <f>'FICHE PRODUIT'!F5354</f>
        <v>0</v>
      </c>
      <c r="Z2038" s="2">
        <f>'FICHE PRODUIT'!G5354</f>
        <v>0</v>
      </c>
      <c r="AA2038" s="2">
        <f>'FICHE PRODUIT'!H5354</f>
        <v>0</v>
      </c>
    </row>
    <row r="2039" spans="1:27" x14ac:dyDescent="0.2">
      <c r="A2039" s="7" t="str">
        <f>'FICHE PRODUIT'!$A$5325</f>
        <v>KINGSMAN</v>
      </c>
      <c r="B2039" s="2" t="str">
        <f>'FICHE PRODUIT'!$H$5325</f>
        <v>Kaki</v>
      </c>
      <c r="C2039" s="2" t="str">
        <f>'FICHE PRODUIT'!$S$5325</f>
        <v>W26-27</v>
      </c>
      <c r="D2039" s="2">
        <f>'FICHE PRODUIT'!$Q$5325</f>
        <v>0</v>
      </c>
      <c r="E2039" s="2" t="str">
        <f>'FICHE PRODUIT'!$S$5327</f>
        <v>IN PRODUCTION</v>
      </c>
      <c r="F2039" s="2" t="str">
        <f>'FICHE PRODUIT'!$E$5329</f>
        <v>Page 150</v>
      </c>
      <c r="G2039" s="2" t="str">
        <f>'FICHE PRODUIT'!$E$5330</f>
        <v xml:space="preserve">Not need </v>
      </c>
      <c r="H2039" s="122" t="str">
        <f>'FICHE PRODUIT'!$E$5331</f>
        <v>OCEAN SURPLUS</v>
      </c>
      <c r="I2039" s="2" t="b">
        <f>'FICHE PRODUIT'!$E$5333</f>
        <v>0</v>
      </c>
      <c r="J2039" s="2" t="str">
        <f>'FICHE PRODUIT'!$E$5335</f>
        <v>Pièce à manche</v>
      </c>
      <c r="K2039" s="2" t="str">
        <f>'FICHE PRODUIT'!$E$5336</f>
        <v>Veste</v>
      </c>
      <c r="L2039" s="4">
        <f>'FICHE PRODUIT'!$E$5338</f>
        <v>70</v>
      </c>
      <c r="M2039" s="4">
        <f>'FICHE PRODUIT'!$E$5339</f>
        <v>66.474999999999994</v>
      </c>
      <c r="N2039" s="4">
        <f>'FICHE PRODUIT'!$E$5341</f>
        <v>136.47499999999999</v>
      </c>
      <c r="O2039" s="4">
        <f>'FICHE PRODUIT'!$E$5342</f>
        <v>3.6270379190327899</v>
      </c>
      <c r="P2039" s="4">
        <f>'FICHE PRODUIT'!$E$5344</f>
        <v>495</v>
      </c>
      <c r="Q2039" s="4">
        <f>'FICHE PRODUIT'!$E$5345</f>
        <v>198</v>
      </c>
      <c r="R2039" s="4">
        <f>'FICHE PRODUIT'!$E$5346</f>
        <v>224.99999999999997</v>
      </c>
      <c r="S2039" s="122">
        <f>'FICHE PRODUIT'!$E$5347</f>
        <v>46163</v>
      </c>
      <c r="T2039" s="2">
        <f>'FICHE PRODUIT'!A5355</f>
        <v>0</v>
      </c>
      <c r="U2039" s="2">
        <f>'FICHE PRODUIT'!B5355</f>
        <v>0</v>
      </c>
      <c r="V2039" s="2">
        <f>'FICHE PRODUIT'!C5355</f>
        <v>0</v>
      </c>
      <c r="W2039" s="2">
        <f>'FICHE PRODUIT'!D5355</f>
        <v>0</v>
      </c>
      <c r="X2039" s="2">
        <f>'FICHE PRODUIT'!E5355</f>
        <v>0</v>
      </c>
      <c r="Y2039" s="2">
        <f>'FICHE PRODUIT'!F5355</f>
        <v>0</v>
      </c>
      <c r="Z2039" s="2">
        <f>'FICHE PRODUIT'!G5355</f>
        <v>0</v>
      </c>
      <c r="AA2039" s="2">
        <f>'FICHE PRODUIT'!H5355</f>
        <v>0</v>
      </c>
    </row>
    <row r="2040" spans="1:27" x14ac:dyDescent="0.2">
      <c r="A2040" s="7" t="str">
        <f>'FICHE PRODUIT'!$A$5325</f>
        <v>KINGSMAN</v>
      </c>
      <c r="B2040" s="2" t="str">
        <f>'FICHE PRODUIT'!$H$5325</f>
        <v>Kaki</v>
      </c>
      <c r="C2040" s="2" t="str">
        <f>'FICHE PRODUIT'!$S$5325</f>
        <v>W26-27</v>
      </c>
      <c r="D2040" s="2">
        <f>'FICHE PRODUIT'!$Q$5325</f>
        <v>0</v>
      </c>
      <c r="E2040" s="2" t="str">
        <f>'FICHE PRODUIT'!$S$5327</f>
        <v>IN PRODUCTION</v>
      </c>
      <c r="F2040" s="2" t="str">
        <f>'FICHE PRODUIT'!$E$5329</f>
        <v>Page 150</v>
      </c>
      <c r="G2040" s="2" t="str">
        <f>'FICHE PRODUIT'!$E$5330</f>
        <v xml:space="preserve">Not need </v>
      </c>
      <c r="H2040" s="122" t="str">
        <f>'FICHE PRODUIT'!$E$5331</f>
        <v>OCEAN SURPLUS</v>
      </c>
      <c r="I2040" s="2" t="b">
        <f>'FICHE PRODUIT'!$E$5333</f>
        <v>0</v>
      </c>
      <c r="J2040" s="2" t="str">
        <f>'FICHE PRODUIT'!$E$5335</f>
        <v>Pièce à manche</v>
      </c>
      <c r="K2040" s="2" t="str">
        <f>'FICHE PRODUIT'!$E$5336</f>
        <v>Veste</v>
      </c>
      <c r="L2040" s="4">
        <f>'FICHE PRODUIT'!$E$5338</f>
        <v>70</v>
      </c>
      <c r="M2040" s="4">
        <f>'FICHE PRODUIT'!$E$5339</f>
        <v>66.474999999999994</v>
      </c>
      <c r="N2040" s="4">
        <f>'FICHE PRODUIT'!$E$5341</f>
        <v>136.47499999999999</v>
      </c>
      <c r="O2040" s="4">
        <f>'FICHE PRODUIT'!$E$5342</f>
        <v>3.6270379190327899</v>
      </c>
      <c r="P2040" s="4">
        <f>'FICHE PRODUIT'!$E$5344</f>
        <v>495</v>
      </c>
      <c r="Q2040" s="4">
        <f>'FICHE PRODUIT'!$E$5345</f>
        <v>198</v>
      </c>
      <c r="R2040" s="4">
        <f>'FICHE PRODUIT'!$E$5346</f>
        <v>224.99999999999997</v>
      </c>
      <c r="S2040" s="122">
        <f>'FICHE PRODUIT'!$E$5347</f>
        <v>46163</v>
      </c>
      <c r="T2040" s="2">
        <f>'FICHE PRODUIT'!A5356</f>
        <v>0</v>
      </c>
      <c r="U2040" s="2">
        <f>'FICHE PRODUIT'!B5356</f>
        <v>0</v>
      </c>
      <c r="V2040" s="2">
        <f>'FICHE PRODUIT'!C5356</f>
        <v>0</v>
      </c>
      <c r="W2040" s="2">
        <f>'FICHE PRODUIT'!D5356</f>
        <v>0</v>
      </c>
      <c r="X2040" s="2">
        <f>'FICHE PRODUIT'!E5356</f>
        <v>0</v>
      </c>
      <c r="Y2040" s="2">
        <f>'FICHE PRODUIT'!F5356</f>
        <v>0</v>
      </c>
      <c r="Z2040" s="2">
        <f>'FICHE PRODUIT'!G5356</f>
        <v>0</v>
      </c>
      <c r="AA2040" s="2">
        <f>'FICHE PRODUIT'!H5356</f>
        <v>0</v>
      </c>
    </row>
    <row r="2041" spans="1:27" x14ac:dyDescent="0.2">
      <c r="A2041" s="7" t="str">
        <f>'FICHE PRODUIT'!$A$5325</f>
        <v>KINGSMAN</v>
      </c>
      <c r="B2041" s="2" t="str">
        <f>'FICHE PRODUIT'!$H$5325</f>
        <v>Kaki</v>
      </c>
      <c r="C2041" s="2" t="str">
        <f>'FICHE PRODUIT'!$S$5325</f>
        <v>W26-27</v>
      </c>
      <c r="D2041" s="2">
        <f>'FICHE PRODUIT'!$Q$5325</f>
        <v>0</v>
      </c>
      <c r="E2041" s="2" t="str">
        <f>'FICHE PRODUIT'!$S$5327</f>
        <v>IN PRODUCTION</v>
      </c>
      <c r="F2041" s="2" t="str">
        <f>'FICHE PRODUIT'!$E$5329</f>
        <v>Page 150</v>
      </c>
      <c r="G2041" s="2" t="str">
        <f>'FICHE PRODUIT'!$E$5330</f>
        <v xml:space="preserve">Not need </v>
      </c>
      <c r="H2041" s="122" t="str">
        <f>'FICHE PRODUIT'!$E$5331</f>
        <v>OCEAN SURPLUS</v>
      </c>
      <c r="I2041" s="2" t="b">
        <f>'FICHE PRODUIT'!$E$5333</f>
        <v>0</v>
      </c>
      <c r="J2041" s="2" t="str">
        <f>'FICHE PRODUIT'!$E$5335</f>
        <v>Pièce à manche</v>
      </c>
      <c r="K2041" s="2" t="str">
        <f>'FICHE PRODUIT'!$E$5336</f>
        <v>Veste</v>
      </c>
      <c r="L2041" s="4">
        <f>'FICHE PRODUIT'!$E$5338</f>
        <v>70</v>
      </c>
      <c r="M2041" s="4">
        <f>'FICHE PRODUIT'!$E$5339</f>
        <v>66.474999999999994</v>
      </c>
      <c r="N2041" s="4">
        <f>'FICHE PRODUIT'!$E$5341</f>
        <v>136.47499999999999</v>
      </c>
      <c r="O2041" s="4">
        <f>'FICHE PRODUIT'!$E$5342</f>
        <v>3.6270379190327899</v>
      </c>
      <c r="P2041" s="4">
        <f>'FICHE PRODUIT'!$E$5344</f>
        <v>495</v>
      </c>
      <c r="Q2041" s="4">
        <f>'FICHE PRODUIT'!$E$5345</f>
        <v>198</v>
      </c>
      <c r="R2041" s="4">
        <f>'FICHE PRODUIT'!$E$5346</f>
        <v>224.99999999999997</v>
      </c>
      <c r="S2041" s="122">
        <f>'FICHE PRODUIT'!$E$5347</f>
        <v>46163</v>
      </c>
      <c r="T2041" s="2">
        <f>'FICHE PRODUIT'!A5357</f>
        <v>0</v>
      </c>
      <c r="U2041" s="2">
        <f>'FICHE PRODUIT'!B5357</f>
        <v>0</v>
      </c>
      <c r="V2041" s="2">
        <f>'FICHE PRODUIT'!C5357</f>
        <v>0</v>
      </c>
      <c r="W2041" s="2">
        <f>'FICHE PRODUIT'!D5357</f>
        <v>0</v>
      </c>
      <c r="X2041" s="2">
        <f>'FICHE PRODUIT'!E5357</f>
        <v>0</v>
      </c>
      <c r="Y2041" s="2">
        <f>'FICHE PRODUIT'!F5357</f>
        <v>0</v>
      </c>
      <c r="Z2041" s="2">
        <f>'FICHE PRODUIT'!G5357</f>
        <v>0</v>
      </c>
      <c r="AA2041" s="2">
        <f>'FICHE PRODUIT'!H5357</f>
        <v>0</v>
      </c>
    </row>
    <row r="2042" spans="1:27" x14ac:dyDescent="0.2">
      <c r="A2042" s="7" t="str">
        <f>'FICHE PRODUIT'!$A$5325</f>
        <v>KINGSMAN</v>
      </c>
      <c r="B2042" s="2" t="str">
        <f>'FICHE PRODUIT'!$H$5325</f>
        <v>Kaki</v>
      </c>
      <c r="C2042" s="2" t="str">
        <f>'FICHE PRODUIT'!$S$5325</f>
        <v>W26-27</v>
      </c>
      <c r="D2042" s="2">
        <f>'FICHE PRODUIT'!$Q$5325</f>
        <v>0</v>
      </c>
      <c r="E2042" s="2" t="str">
        <f>'FICHE PRODUIT'!$S$5327</f>
        <v>IN PRODUCTION</v>
      </c>
      <c r="F2042" s="2" t="str">
        <f>'FICHE PRODUIT'!$E$5329</f>
        <v>Page 150</v>
      </c>
      <c r="G2042" s="2" t="str">
        <f>'FICHE PRODUIT'!$E$5330</f>
        <v xml:space="preserve">Not need </v>
      </c>
      <c r="H2042" s="122" t="str">
        <f>'FICHE PRODUIT'!$E$5331</f>
        <v>OCEAN SURPLUS</v>
      </c>
      <c r="I2042" s="2" t="b">
        <f>'FICHE PRODUIT'!$E$5333</f>
        <v>0</v>
      </c>
      <c r="J2042" s="2" t="str">
        <f>'FICHE PRODUIT'!$E$5335</f>
        <v>Pièce à manche</v>
      </c>
      <c r="K2042" s="2" t="str">
        <f>'FICHE PRODUIT'!$E$5336</f>
        <v>Veste</v>
      </c>
      <c r="L2042" s="4">
        <f>'FICHE PRODUIT'!$E$5338</f>
        <v>70</v>
      </c>
      <c r="M2042" s="4">
        <f>'FICHE PRODUIT'!$E$5339</f>
        <v>66.474999999999994</v>
      </c>
      <c r="N2042" s="4">
        <f>'FICHE PRODUIT'!$E$5341</f>
        <v>136.47499999999999</v>
      </c>
      <c r="O2042" s="4">
        <f>'FICHE PRODUIT'!$E$5342</f>
        <v>3.6270379190327899</v>
      </c>
      <c r="P2042" s="4">
        <f>'FICHE PRODUIT'!$E$5344</f>
        <v>495</v>
      </c>
      <c r="Q2042" s="4">
        <f>'FICHE PRODUIT'!$E$5345</f>
        <v>198</v>
      </c>
      <c r="R2042" s="4">
        <f>'FICHE PRODUIT'!$E$5346</f>
        <v>224.99999999999997</v>
      </c>
      <c r="S2042" s="122">
        <f>'FICHE PRODUIT'!$E$5347</f>
        <v>46163</v>
      </c>
      <c r="T2042" s="2">
        <f>'FICHE PRODUIT'!A5358</f>
        <v>0</v>
      </c>
      <c r="U2042" s="2">
        <f>'FICHE PRODUIT'!B5358</f>
        <v>0</v>
      </c>
      <c r="V2042" s="2">
        <f>'FICHE PRODUIT'!C5358</f>
        <v>0</v>
      </c>
      <c r="W2042" s="2">
        <f>'FICHE PRODUIT'!D5358</f>
        <v>0</v>
      </c>
      <c r="X2042" s="2">
        <f>'FICHE PRODUIT'!E5358</f>
        <v>0</v>
      </c>
      <c r="Y2042" s="2">
        <f>'FICHE PRODUIT'!F5358</f>
        <v>0</v>
      </c>
      <c r="Z2042" s="2">
        <f>'FICHE PRODUIT'!G5358</f>
        <v>0</v>
      </c>
      <c r="AA2042" s="2">
        <f>'FICHE PRODUIT'!H5358</f>
        <v>0</v>
      </c>
    </row>
    <row r="2043" spans="1:27" x14ac:dyDescent="0.2">
      <c r="A2043" s="7" t="str">
        <f>'FICHE PRODUIT'!$A$5325</f>
        <v>KINGSMAN</v>
      </c>
      <c r="B2043" s="2" t="str">
        <f>'FICHE PRODUIT'!$H$5325</f>
        <v>Kaki</v>
      </c>
      <c r="C2043" s="2" t="str">
        <f>'FICHE PRODUIT'!$S$5325</f>
        <v>W26-27</v>
      </c>
      <c r="D2043" s="2">
        <f>'FICHE PRODUIT'!$Q$5325</f>
        <v>0</v>
      </c>
      <c r="E2043" s="2" t="str">
        <f>'FICHE PRODUIT'!$S$5327</f>
        <v>IN PRODUCTION</v>
      </c>
      <c r="F2043" s="2" t="str">
        <f>'FICHE PRODUIT'!$E$5329</f>
        <v>Page 150</v>
      </c>
      <c r="G2043" s="2" t="str">
        <f>'FICHE PRODUIT'!$E$5330</f>
        <v xml:space="preserve">Not need </v>
      </c>
      <c r="H2043" s="122" t="str">
        <f>'FICHE PRODUIT'!$E$5331</f>
        <v>OCEAN SURPLUS</v>
      </c>
      <c r="I2043" s="2" t="b">
        <f>'FICHE PRODUIT'!$E$5333</f>
        <v>0</v>
      </c>
      <c r="J2043" s="2" t="str">
        <f>'FICHE PRODUIT'!$E$5335</f>
        <v>Pièce à manche</v>
      </c>
      <c r="K2043" s="2" t="str">
        <f>'FICHE PRODUIT'!$E$5336</f>
        <v>Veste</v>
      </c>
      <c r="L2043" s="4">
        <f>'FICHE PRODUIT'!$E$5338</f>
        <v>70</v>
      </c>
      <c r="M2043" s="4">
        <f>'FICHE PRODUIT'!$E$5339</f>
        <v>66.474999999999994</v>
      </c>
      <c r="N2043" s="4">
        <f>'FICHE PRODUIT'!$E$5341</f>
        <v>136.47499999999999</v>
      </c>
      <c r="O2043" s="4">
        <f>'FICHE PRODUIT'!$E$5342</f>
        <v>3.6270379190327899</v>
      </c>
      <c r="P2043" s="4">
        <f>'FICHE PRODUIT'!$E$5344</f>
        <v>495</v>
      </c>
      <c r="Q2043" s="4">
        <f>'FICHE PRODUIT'!$E$5345</f>
        <v>198</v>
      </c>
      <c r="R2043" s="4">
        <f>'FICHE PRODUIT'!$E$5346</f>
        <v>224.99999999999997</v>
      </c>
      <c r="S2043" s="122">
        <f>'FICHE PRODUIT'!$E$5347</f>
        <v>46163</v>
      </c>
      <c r="T2043" s="2">
        <f>'FICHE PRODUIT'!A5359</f>
        <v>0</v>
      </c>
      <c r="U2043" s="2">
        <f>'FICHE PRODUIT'!B5359</f>
        <v>0</v>
      </c>
      <c r="V2043" s="2">
        <f>'FICHE PRODUIT'!C5359</f>
        <v>0</v>
      </c>
      <c r="W2043" s="2">
        <f>'FICHE PRODUIT'!D5359</f>
        <v>0</v>
      </c>
      <c r="X2043" s="2">
        <f>'FICHE PRODUIT'!E5359</f>
        <v>0</v>
      </c>
      <c r="Y2043" s="2">
        <f>'FICHE PRODUIT'!F5359</f>
        <v>0</v>
      </c>
      <c r="Z2043" s="2">
        <f>'FICHE PRODUIT'!G5359</f>
        <v>0</v>
      </c>
      <c r="AA2043" s="2">
        <f>'FICHE PRODUIT'!H5359</f>
        <v>0</v>
      </c>
    </row>
    <row r="2044" spans="1:27" x14ac:dyDescent="0.2">
      <c r="A2044" s="7" t="str">
        <f>'FICHE PRODUIT'!$A$5325</f>
        <v>KINGSMAN</v>
      </c>
      <c r="B2044" s="2" t="str">
        <f>'FICHE PRODUIT'!$H$5325</f>
        <v>Kaki</v>
      </c>
      <c r="C2044" s="2" t="str">
        <f>'FICHE PRODUIT'!$S$5325</f>
        <v>W26-27</v>
      </c>
      <c r="D2044" s="2">
        <f>'FICHE PRODUIT'!$Q$5325</f>
        <v>0</v>
      </c>
      <c r="E2044" s="2" t="str">
        <f>'FICHE PRODUIT'!$S$5327</f>
        <v>IN PRODUCTION</v>
      </c>
      <c r="F2044" s="2" t="str">
        <f>'FICHE PRODUIT'!$E$5329</f>
        <v>Page 150</v>
      </c>
      <c r="G2044" s="2" t="str">
        <f>'FICHE PRODUIT'!$E$5330</f>
        <v xml:space="preserve">Not need </v>
      </c>
      <c r="H2044" s="122" t="str">
        <f>'FICHE PRODUIT'!$E$5331</f>
        <v>OCEAN SURPLUS</v>
      </c>
      <c r="I2044" s="2" t="b">
        <f>'FICHE PRODUIT'!$E$5333</f>
        <v>0</v>
      </c>
      <c r="J2044" s="2" t="str">
        <f>'FICHE PRODUIT'!$E$5335</f>
        <v>Pièce à manche</v>
      </c>
      <c r="K2044" s="2" t="str">
        <f>'FICHE PRODUIT'!$E$5336</f>
        <v>Veste</v>
      </c>
      <c r="L2044" s="4">
        <f>'FICHE PRODUIT'!$E$5338</f>
        <v>70</v>
      </c>
      <c r="M2044" s="4">
        <f>'FICHE PRODUIT'!$E$5339</f>
        <v>66.474999999999994</v>
      </c>
      <c r="N2044" s="4">
        <f>'FICHE PRODUIT'!$E$5341</f>
        <v>136.47499999999999</v>
      </c>
      <c r="O2044" s="4">
        <f>'FICHE PRODUIT'!$E$5342</f>
        <v>3.6270379190327899</v>
      </c>
      <c r="P2044" s="4">
        <f>'FICHE PRODUIT'!$E$5344</f>
        <v>495</v>
      </c>
      <c r="Q2044" s="4">
        <f>'FICHE PRODUIT'!$E$5345</f>
        <v>198</v>
      </c>
      <c r="R2044" s="4">
        <f>'FICHE PRODUIT'!$E$5346</f>
        <v>224.99999999999997</v>
      </c>
      <c r="S2044" s="122">
        <f>'FICHE PRODUIT'!$E$5347</f>
        <v>46163</v>
      </c>
      <c r="T2044" s="2">
        <f>'FICHE PRODUIT'!A5360</f>
        <v>0</v>
      </c>
      <c r="U2044" s="2">
        <f>'FICHE PRODUIT'!B5360</f>
        <v>0</v>
      </c>
      <c r="V2044" s="2">
        <f>'FICHE PRODUIT'!C5360</f>
        <v>0</v>
      </c>
      <c r="W2044" s="2">
        <f>'FICHE PRODUIT'!D5360</f>
        <v>0</v>
      </c>
      <c r="X2044" s="2">
        <f>'FICHE PRODUIT'!E5360</f>
        <v>0</v>
      </c>
      <c r="Y2044" s="2">
        <f>'FICHE PRODUIT'!F5360</f>
        <v>0</v>
      </c>
      <c r="Z2044" s="2">
        <f>'FICHE PRODUIT'!G5360</f>
        <v>0</v>
      </c>
      <c r="AA2044" s="2">
        <f>'FICHE PRODUIT'!H5360</f>
        <v>0</v>
      </c>
    </row>
    <row r="2045" spans="1:27" x14ac:dyDescent="0.2">
      <c r="A2045" s="7" t="str">
        <f>'FICHE PRODUIT'!$A$5325</f>
        <v>KINGSMAN</v>
      </c>
      <c r="B2045" s="2" t="str">
        <f>'FICHE PRODUIT'!$H$5325</f>
        <v>Kaki</v>
      </c>
      <c r="C2045" s="2" t="str">
        <f>'FICHE PRODUIT'!$S$5325</f>
        <v>W26-27</v>
      </c>
      <c r="D2045" s="2">
        <f>'FICHE PRODUIT'!$Q$5325</f>
        <v>0</v>
      </c>
      <c r="E2045" s="2" t="str">
        <f>'FICHE PRODUIT'!$S$5327</f>
        <v>IN PRODUCTION</v>
      </c>
      <c r="F2045" s="2" t="str">
        <f>'FICHE PRODUIT'!$E$5329</f>
        <v>Page 150</v>
      </c>
      <c r="G2045" s="2" t="str">
        <f>'FICHE PRODUIT'!$E$5330</f>
        <v xml:space="preserve">Not need </v>
      </c>
      <c r="H2045" s="122" t="str">
        <f>'FICHE PRODUIT'!$E$5331</f>
        <v>OCEAN SURPLUS</v>
      </c>
      <c r="I2045" s="2" t="b">
        <f>'FICHE PRODUIT'!$E$5333</f>
        <v>0</v>
      </c>
      <c r="J2045" s="2" t="str">
        <f>'FICHE PRODUIT'!$E$5335</f>
        <v>Pièce à manche</v>
      </c>
      <c r="K2045" s="2" t="str">
        <f>'FICHE PRODUIT'!$E$5336</f>
        <v>Veste</v>
      </c>
      <c r="L2045" s="4">
        <f>'FICHE PRODUIT'!$E$5338</f>
        <v>70</v>
      </c>
      <c r="M2045" s="4">
        <f>'FICHE PRODUIT'!$E$5339</f>
        <v>66.474999999999994</v>
      </c>
      <c r="N2045" s="4">
        <f>'FICHE PRODUIT'!$E$5341</f>
        <v>136.47499999999999</v>
      </c>
      <c r="O2045" s="4">
        <f>'FICHE PRODUIT'!$E$5342</f>
        <v>3.6270379190327899</v>
      </c>
      <c r="P2045" s="4">
        <f>'FICHE PRODUIT'!$E$5344</f>
        <v>495</v>
      </c>
      <c r="Q2045" s="4">
        <f>'FICHE PRODUIT'!$E$5345</f>
        <v>198</v>
      </c>
      <c r="R2045" s="4">
        <f>'FICHE PRODUIT'!$E$5346</f>
        <v>224.99999999999997</v>
      </c>
      <c r="S2045" s="122">
        <f>'FICHE PRODUIT'!$E$5347</f>
        <v>46163</v>
      </c>
      <c r="T2045" s="2">
        <f>'FICHE PRODUIT'!A5361</f>
        <v>0</v>
      </c>
      <c r="U2045" s="2">
        <f>'FICHE PRODUIT'!B5361</f>
        <v>0</v>
      </c>
      <c r="V2045" s="2">
        <f>'FICHE PRODUIT'!C5361</f>
        <v>0</v>
      </c>
      <c r="W2045" s="2">
        <f>'FICHE PRODUIT'!D5361</f>
        <v>0</v>
      </c>
      <c r="X2045" s="2">
        <f>'FICHE PRODUIT'!E5361</f>
        <v>0</v>
      </c>
      <c r="Y2045" s="2">
        <f>'FICHE PRODUIT'!F5361</f>
        <v>0</v>
      </c>
      <c r="Z2045" s="2">
        <f>'FICHE PRODUIT'!G5361</f>
        <v>0</v>
      </c>
      <c r="AA2045" s="2">
        <f>'FICHE PRODUIT'!H5361</f>
        <v>0</v>
      </c>
    </row>
    <row r="2046" spans="1:27" x14ac:dyDescent="0.2">
      <c r="A2046" s="7" t="str">
        <f>'FICHE PRODUIT'!$A$5325</f>
        <v>KINGSMAN</v>
      </c>
      <c r="B2046" s="2" t="str">
        <f>'FICHE PRODUIT'!$H$5325</f>
        <v>Kaki</v>
      </c>
      <c r="C2046" s="2" t="str">
        <f>'FICHE PRODUIT'!$S$5325</f>
        <v>W26-27</v>
      </c>
      <c r="D2046" s="2">
        <f>'FICHE PRODUIT'!$Q$5325</f>
        <v>0</v>
      </c>
      <c r="E2046" s="2" t="str">
        <f>'FICHE PRODUIT'!$S$5327</f>
        <v>IN PRODUCTION</v>
      </c>
      <c r="F2046" s="2" t="str">
        <f>'FICHE PRODUIT'!$E$5329</f>
        <v>Page 150</v>
      </c>
      <c r="G2046" s="2" t="str">
        <f>'FICHE PRODUIT'!$E$5330</f>
        <v xml:space="preserve">Not need </v>
      </c>
      <c r="H2046" s="122" t="str">
        <f>'FICHE PRODUIT'!$E$5331</f>
        <v>OCEAN SURPLUS</v>
      </c>
      <c r="I2046" s="2" t="b">
        <f>'FICHE PRODUIT'!$E$5333</f>
        <v>0</v>
      </c>
      <c r="J2046" s="2" t="str">
        <f>'FICHE PRODUIT'!$E$5335</f>
        <v>Pièce à manche</v>
      </c>
      <c r="K2046" s="2" t="str">
        <f>'FICHE PRODUIT'!$E$5336</f>
        <v>Veste</v>
      </c>
      <c r="L2046" s="4">
        <f>'FICHE PRODUIT'!$E$5338</f>
        <v>70</v>
      </c>
      <c r="M2046" s="4">
        <f>'FICHE PRODUIT'!$E$5339</f>
        <v>66.474999999999994</v>
      </c>
      <c r="N2046" s="4">
        <f>'FICHE PRODUIT'!$E$5341</f>
        <v>136.47499999999999</v>
      </c>
      <c r="O2046" s="4">
        <f>'FICHE PRODUIT'!$E$5342</f>
        <v>3.6270379190327899</v>
      </c>
      <c r="P2046" s="4">
        <f>'FICHE PRODUIT'!$E$5344</f>
        <v>495</v>
      </c>
      <c r="Q2046" s="4">
        <f>'FICHE PRODUIT'!$E$5345</f>
        <v>198</v>
      </c>
      <c r="R2046" s="4">
        <f>'FICHE PRODUIT'!$E$5346</f>
        <v>224.99999999999997</v>
      </c>
      <c r="S2046" s="122">
        <f>'FICHE PRODUIT'!$E$5347</f>
        <v>46163</v>
      </c>
      <c r="T2046" s="2">
        <f>'FICHE PRODUIT'!A5362</f>
        <v>0</v>
      </c>
      <c r="U2046" s="2">
        <f>'FICHE PRODUIT'!B5362</f>
        <v>0</v>
      </c>
      <c r="V2046" s="2">
        <f>'FICHE PRODUIT'!C5362</f>
        <v>0</v>
      </c>
      <c r="W2046" s="2">
        <f>'FICHE PRODUIT'!D5362</f>
        <v>0</v>
      </c>
      <c r="X2046" s="2">
        <f>'FICHE PRODUIT'!E5362</f>
        <v>0</v>
      </c>
      <c r="Y2046" s="2">
        <f>'FICHE PRODUIT'!F5362</f>
        <v>0</v>
      </c>
      <c r="Z2046" s="2">
        <f>'FICHE PRODUIT'!G5362</f>
        <v>0</v>
      </c>
      <c r="AA2046" s="2">
        <f>'FICHE PRODUIT'!H5362</f>
        <v>0</v>
      </c>
    </row>
    <row r="2047" spans="1:27" x14ac:dyDescent="0.2">
      <c r="A2047" s="7" t="str">
        <f>'FICHE PRODUIT'!$A$5325</f>
        <v>KINGSMAN</v>
      </c>
      <c r="B2047" s="2" t="str">
        <f>'FICHE PRODUIT'!$H$5325</f>
        <v>Kaki</v>
      </c>
      <c r="C2047" s="2" t="str">
        <f>'FICHE PRODUIT'!$S$5325</f>
        <v>W26-27</v>
      </c>
      <c r="D2047" s="2">
        <f>'FICHE PRODUIT'!$Q$5325</f>
        <v>0</v>
      </c>
      <c r="E2047" s="2" t="str">
        <f>'FICHE PRODUIT'!$S$5327</f>
        <v>IN PRODUCTION</v>
      </c>
      <c r="F2047" s="2" t="str">
        <f>'FICHE PRODUIT'!$E$5329</f>
        <v>Page 150</v>
      </c>
      <c r="G2047" s="2" t="str">
        <f>'FICHE PRODUIT'!$E$5330</f>
        <v xml:space="preserve">Not need </v>
      </c>
      <c r="H2047" s="122" t="str">
        <f>'FICHE PRODUIT'!$E$5331</f>
        <v>OCEAN SURPLUS</v>
      </c>
      <c r="I2047" s="2" t="b">
        <f>'FICHE PRODUIT'!$E$5333</f>
        <v>0</v>
      </c>
      <c r="J2047" s="2" t="str">
        <f>'FICHE PRODUIT'!$E$5335</f>
        <v>Pièce à manche</v>
      </c>
      <c r="K2047" s="2" t="str">
        <f>'FICHE PRODUIT'!$E$5336</f>
        <v>Veste</v>
      </c>
      <c r="L2047" s="4">
        <f>'FICHE PRODUIT'!$E$5338</f>
        <v>70</v>
      </c>
      <c r="M2047" s="4">
        <f>'FICHE PRODUIT'!$E$5339</f>
        <v>66.474999999999994</v>
      </c>
      <c r="N2047" s="4">
        <f>'FICHE PRODUIT'!$E$5341</f>
        <v>136.47499999999999</v>
      </c>
      <c r="O2047" s="4">
        <f>'FICHE PRODUIT'!$E$5342</f>
        <v>3.6270379190327899</v>
      </c>
      <c r="P2047" s="4">
        <f>'FICHE PRODUIT'!$E$5344</f>
        <v>495</v>
      </c>
      <c r="Q2047" s="4">
        <f>'FICHE PRODUIT'!$E$5345</f>
        <v>198</v>
      </c>
      <c r="R2047" s="4">
        <f>'FICHE PRODUIT'!$E$5346</f>
        <v>224.99999999999997</v>
      </c>
      <c r="S2047" s="122">
        <f>'FICHE PRODUIT'!$E$5347</f>
        <v>46163</v>
      </c>
      <c r="T2047" s="2">
        <f>'FICHE PRODUIT'!A5363</f>
        <v>0</v>
      </c>
      <c r="U2047" s="2">
        <f>'FICHE PRODUIT'!B5363</f>
        <v>0</v>
      </c>
      <c r="V2047" s="2">
        <f>'FICHE PRODUIT'!C5363</f>
        <v>0</v>
      </c>
      <c r="W2047" s="2">
        <f>'FICHE PRODUIT'!D5363</f>
        <v>1</v>
      </c>
      <c r="X2047" s="2">
        <f>'FICHE PRODUIT'!E5363</f>
        <v>3</v>
      </c>
      <c r="Y2047" s="2">
        <f>'FICHE PRODUIT'!F5363</f>
        <v>2</v>
      </c>
      <c r="Z2047" s="2">
        <f>'FICHE PRODUIT'!G5363</f>
        <v>2</v>
      </c>
      <c r="AA2047" s="2">
        <f>'FICHE PRODUIT'!H5363</f>
        <v>6</v>
      </c>
    </row>
    <row r="2048" spans="1:27" x14ac:dyDescent="0.2">
      <c r="A2048" s="7" t="str">
        <f>'FICHE PRODUIT'!$A$5325</f>
        <v>KINGSMAN</v>
      </c>
      <c r="B2048" s="2" t="str">
        <f>'FICHE PRODUIT'!$H$5325</f>
        <v>Kaki</v>
      </c>
      <c r="C2048" s="2" t="str">
        <f>'FICHE PRODUIT'!$S$5325</f>
        <v>W26-27</v>
      </c>
      <c r="D2048" s="2">
        <f>'FICHE PRODUIT'!$Q$5325</f>
        <v>0</v>
      </c>
      <c r="E2048" s="2" t="str">
        <f>'FICHE PRODUIT'!$S$5327</f>
        <v>IN PRODUCTION</v>
      </c>
      <c r="F2048" s="2" t="str">
        <f>'FICHE PRODUIT'!$E$5329</f>
        <v>Page 150</v>
      </c>
      <c r="G2048" s="2" t="str">
        <f>'FICHE PRODUIT'!$E$5330</f>
        <v xml:space="preserve">Not need </v>
      </c>
      <c r="H2048" s="122" t="str">
        <f>'FICHE PRODUIT'!$E$5331</f>
        <v>OCEAN SURPLUS</v>
      </c>
      <c r="I2048" s="2" t="b">
        <f>'FICHE PRODUIT'!$E$5333</f>
        <v>0</v>
      </c>
      <c r="J2048" s="2" t="str">
        <f>'FICHE PRODUIT'!$E$5335</f>
        <v>Pièce à manche</v>
      </c>
      <c r="K2048" s="2" t="str">
        <f>'FICHE PRODUIT'!$E$5336</f>
        <v>Veste</v>
      </c>
      <c r="L2048" s="4">
        <f>'FICHE PRODUIT'!$E$5338</f>
        <v>70</v>
      </c>
      <c r="M2048" s="4">
        <f>'FICHE PRODUIT'!$E$5339</f>
        <v>66.474999999999994</v>
      </c>
      <c r="N2048" s="4">
        <f>'FICHE PRODUIT'!$E$5341</f>
        <v>136.47499999999999</v>
      </c>
      <c r="O2048" s="4">
        <f>'FICHE PRODUIT'!$E$5342</f>
        <v>3.6270379190327899</v>
      </c>
      <c r="P2048" s="4">
        <f>'FICHE PRODUIT'!$E$5344</f>
        <v>495</v>
      </c>
      <c r="Q2048" s="4">
        <f>'FICHE PRODUIT'!$E$5345</f>
        <v>198</v>
      </c>
      <c r="R2048" s="4">
        <f>'FICHE PRODUIT'!$E$5346</f>
        <v>224.99999999999997</v>
      </c>
      <c r="S2048" s="122">
        <f>'FICHE PRODUIT'!$E$5347</f>
        <v>46163</v>
      </c>
      <c r="T2048" s="2">
        <f>'FICHE PRODUIT'!A5364</f>
        <v>0</v>
      </c>
      <c r="U2048" s="2">
        <f>'FICHE PRODUIT'!B5364</f>
        <v>0</v>
      </c>
      <c r="V2048" s="2">
        <f>'FICHE PRODUIT'!C5364</f>
        <v>0</v>
      </c>
      <c r="W2048" s="2">
        <f>'FICHE PRODUIT'!D5364</f>
        <v>0</v>
      </c>
      <c r="X2048" s="2">
        <f>'FICHE PRODUIT'!E5364</f>
        <v>0</v>
      </c>
      <c r="Y2048" s="2">
        <f>'FICHE PRODUIT'!F5364</f>
        <v>0</v>
      </c>
      <c r="Z2048" s="2">
        <f>'FICHE PRODUIT'!G5364</f>
        <v>0</v>
      </c>
      <c r="AA2048" s="2">
        <f>'FICHE PRODUIT'!H5364</f>
        <v>0</v>
      </c>
    </row>
    <row r="2049" spans="1:27" x14ac:dyDescent="0.2">
      <c r="A2049" s="7" t="str">
        <f>'FICHE PRODUIT'!$A$5325</f>
        <v>KINGSMAN</v>
      </c>
      <c r="B2049" s="2" t="str">
        <f>'FICHE PRODUIT'!$H$5325</f>
        <v>Kaki</v>
      </c>
      <c r="C2049" s="2" t="str">
        <f>'FICHE PRODUIT'!$S$5325</f>
        <v>W26-27</v>
      </c>
      <c r="D2049" s="2">
        <f>'FICHE PRODUIT'!$Q$5325</f>
        <v>0</v>
      </c>
      <c r="E2049" s="2" t="str">
        <f>'FICHE PRODUIT'!$S$5327</f>
        <v>IN PRODUCTION</v>
      </c>
      <c r="F2049" s="2" t="str">
        <f>'FICHE PRODUIT'!$E$5329</f>
        <v>Page 150</v>
      </c>
      <c r="G2049" s="2" t="str">
        <f>'FICHE PRODUIT'!$E$5330</f>
        <v xml:space="preserve">Not need </v>
      </c>
      <c r="H2049" s="122" t="str">
        <f>'FICHE PRODUIT'!$E$5331</f>
        <v>OCEAN SURPLUS</v>
      </c>
      <c r="I2049" s="2" t="b">
        <f>'FICHE PRODUIT'!$E$5333</f>
        <v>0</v>
      </c>
      <c r="J2049" s="2" t="str">
        <f>'FICHE PRODUIT'!$E$5335</f>
        <v>Pièce à manche</v>
      </c>
      <c r="K2049" s="2" t="str">
        <f>'FICHE PRODUIT'!$E$5336</f>
        <v>Veste</v>
      </c>
      <c r="L2049" s="4">
        <f>'FICHE PRODUIT'!$E$5338</f>
        <v>70</v>
      </c>
      <c r="M2049" s="4">
        <f>'FICHE PRODUIT'!$E$5339</f>
        <v>66.474999999999994</v>
      </c>
      <c r="N2049" s="4">
        <f>'FICHE PRODUIT'!$E$5341</f>
        <v>136.47499999999999</v>
      </c>
      <c r="O2049" s="4">
        <f>'FICHE PRODUIT'!$E$5342</f>
        <v>3.6270379190327899</v>
      </c>
      <c r="P2049" s="4">
        <f>'FICHE PRODUIT'!$E$5344</f>
        <v>495</v>
      </c>
      <c r="Q2049" s="4">
        <f>'FICHE PRODUIT'!$E$5345</f>
        <v>198</v>
      </c>
      <c r="R2049" s="4">
        <f>'FICHE PRODUIT'!$E$5346</f>
        <v>224.99999999999997</v>
      </c>
      <c r="S2049" s="122">
        <f>'FICHE PRODUIT'!$E$5347</f>
        <v>46163</v>
      </c>
      <c r="T2049" s="2" t="str">
        <f>'FICHE PRODUIT'!A5365</f>
        <v>Frais externe</v>
      </c>
      <c r="U2049" s="2" t="str">
        <f>'FICHE PRODUIT'!B5365</f>
        <v>Transport</v>
      </c>
      <c r="V2049" s="2" t="str">
        <f>'FICHE PRODUIT'!C5365</f>
        <v xml:space="preserve">Européen </v>
      </c>
      <c r="W2049" s="2">
        <f>'FICHE PRODUIT'!D5365</f>
        <v>1</v>
      </c>
      <c r="X2049" s="2">
        <f>'FICHE PRODUIT'!E5365</f>
        <v>3</v>
      </c>
      <c r="Y2049" s="2">
        <f>'FICHE PRODUIT'!F5365</f>
        <v>2</v>
      </c>
      <c r="Z2049" s="2">
        <f>'FICHE PRODUIT'!G5365</f>
        <v>2</v>
      </c>
      <c r="AA2049" s="2">
        <f>'FICHE PRODUIT'!H5365</f>
        <v>6</v>
      </c>
    </row>
    <row r="2050" spans="1:27" x14ac:dyDescent="0.2">
      <c r="A2050" s="7" t="str">
        <f>'FICHE PRODUIT'!$A$5325</f>
        <v>KINGSMAN</v>
      </c>
      <c r="B2050" s="2" t="str">
        <f>'FICHE PRODUIT'!$H$5325</f>
        <v>Kaki</v>
      </c>
      <c r="C2050" s="2" t="str">
        <f>'FICHE PRODUIT'!$S$5325</f>
        <v>W26-27</v>
      </c>
      <c r="D2050" s="2">
        <f>'FICHE PRODUIT'!$Q$5325</f>
        <v>0</v>
      </c>
      <c r="E2050" s="2" t="str">
        <f>'FICHE PRODUIT'!$S$5327</f>
        <v>IN PRODUCTION</v>
      </c>
      <c r="F2050" s="2" t="str">
        <f>'FICHE PRODUIT'!$E$5329</f>
        <v>Page 150</v>
      </c>
      <c r="G2050" s="2" t="str">
        <f>'FICHE PRODUIT'!$E$5330</f>
        <v xml:space="preserve">Not need </v>
      </c>
      <c r="H2050" s="122" t="str">
        <f>'FICHE PRODUIT'!$E$5331</f>
        <v>OCEAN SURPLUS</v>
      </c>
      <c r="I2050" s="2" t="b">
        <f>'FICHE PRODUIT'!$E$5333</f>
        <v>0</v>
      </c>
      <c r="J2050" s="2" t="str">
        <f>'FICHE PRODUIT'!$E$5335</f>
        <v>Pièce à manche</v>
      </c>
      <c r="K2050" s="2" t="str">
        <f>'FICHE PRODUIT'!$E$5336</f>
        <v>Veste</v>
      </c>
      <c r="L2050" s="4">
        <f>'FICHE PRODUIT'!$E$5338</f>
        <v>70</v>
      </c>
      <c r="M2050" s="4">
        <f>'FICHE PRODUIT'!$E$5339</f>
        <v>66.474999999999994</v>
      </c>
      <c r="N2050" s="4">
        <f>'FICHE PRODUIT'!$E$5341</f>
        <v>136.47499999999999</v>
      </c>
      <c r="O2050" s="4">
        <f>'FICHE PRODUIT'!$E$5342</f>
        <v>3.6270379190327899</v>
      </c>
      <c r="P2050" s="4">
        <f>'FICHE PRODUIT'!$E$5344</f>
        <v>495</v>
      </c>
      <c r="Q2050" s="4">
        <f>'FICHE PRODUIT'!$E$5345</f>
        <v>198</v>
      </c>
      <c r="R2050" s="4">
        <f>'FICHE PRODUIT'!$E$5346</f>
        <v>224.99999999999997</v>
      </c>
      <c r="S2050" s="122">
        <f>'FICHE PRODUIT'!$E$5347</f>
        <v>46163</v>
      </c>
      <c r="T2050" s="2" t="str">
        <f>'FICHE PRODUIT'!A5366</f>
        <v>Frais externe</v>
      </c>
      <c r="U2050" s="2" t="str">
        <f>'FICHE PRODUIT'!B5366</f>
        <v>Communication</v>
      </c>
      <c r="V2050" s="2" t="str">
        <f>'FICHE PRODUIT'!C5366</f>
        <v>Marketing</v>
      </c>
      <c r="W2050" s="2">
        <f>'FICHE PRODUIT'!D5366</f>
        <v>1</v>
      </c>
      <c r="X2050" s="2">
        <f>'FICHE PRODUIT'!E5366</f>
        <v>3</v>
      </c>
      <c r="Y2050" s="2">
        <f>'FICHE PRODUIT'!F5366</f>
        <v>0.5</v>
      </c>
      <c r="Z2050" s="2">
        <f>'FICHE PRODUIT'!G5366</f>
        <v>0.5</v>
      </c>
      <c r="AA2050" s="2">
        <f>'FICHE PRODUIT'!H5366</f>
        <v>1.5</v>
      </c>
    </row>
    <row r="2051" spans="1:27" x14ac:dyDescent="0.2">
      <c r="A2051" s="7" t="str">
        <f>'FICHE PRODUIT'!$A$5368</f>
        <v>SKATE</v>
      </c>
      <c r="B2051" s="2">
        <f>'FICHE PRODUIT'!$H$5368</f>
        <v>0</v>
      </c>
      <c r="C2051" s="2" t="str">
        <f>'FICHE PRODUIT'!$S$5368</f>
        <v>W26-27</v>
      </c>
      <c r="D2051" s="2">
        <f>'FICHE PRODUIT'!$Q$5368</f>
        <v>0</v>
      </c>
      <c r="E2051" s="2" t="str">
        <f>'FICHE PRODUIT'!$S$5370</f>
        <v>In development</v>
      </c>
      <c r="F2051" s="2" t="str">
        <f>'FICHE PRODUIT'!$E$5372</f>
        <v>Page 151</v>
      </c>
      <c r="G2051" s="2" t="str">
        <f>'FICHE PRODUIT'!$E$5373</f>
        <v xml:space="preserve">TO DO </v>
      </c>
      <c r="H2051" s="122" t="str">
        <f>'FICHE PRODUIT'!$E$5374</f>
        <v>OCEAN SURPLUS</v>
      </c>
      <c r="I2051" s="2" t="b">
        <f>'FICHE PRODUIT'!$E$5376</f>
        <v>0</v>
      </c>
      <c r="J2051" s="2" t="str">
        <f>'FICHE PRODUIT'!$E$5378</f>
        <v>Pièce à manche</v>
      </c>
      <c r="K2051" s="2" t="str">
        <f>'FICHE PRODUIT'!$E$5379</f>
        <v>Veste</v>
      </c>
      <c r="L2051" s="4">
        <f>'FICHE PRODUIT'!$E$5381</f>
        <v>0</v>
      </c>
      <c r="M2051" s="4">
        <f>'FICHE PRODUIT'!$E$5382</f>
        <v>2.5</v>
      </c>
      <c r="N2051" s="4">
        <f>'FICHE PRODUIT'!$E$5384</f>
        <v>2.5</v>
      </c>
      <c r="O2051" s="4">
        <f>'FICHE PRODUIT'!$E$5385</f>
        <v>0</v>
      </c>
      <c r="P2051" s="4">
        <f>'FICHE PRODUIT'!$E$5387</f>
        <v>0</v>
      </c>
      <c r="Q2051" s="4">
        <f>'FICHE PRODUIT'!$E$5388</f>
        <v>0</v>
      </c>
      <c r="R2051" s="4">
        <f>'FICHE PRODUIT'!$E$5389</f>
        <v>0</v>
      </c>
      <c r="S2051" s="122">
        <f>'FICHE PRODUIT'!$E$5390</f>
        <v>0</v>
      </c>
      <c r="T2051" s="2">
        <f>'FICHE PRODUIT'!A5395</f>
        <v>0</v>
      </c>
      <c r="U2051" s="2">
        <f>'FICHE PRODUIT'!B5395</f>
        <v>0</v>
      </c>
      <c r="V2051" s="2">
        <f>'FICHE PRODUIT'!C5395</f>
        <v>0</v>
      </c>
      <c r="W2051" s="2">
        <f>'FICHE PRODUIT'!D5395</f>
        <v>0</v>
      </c>
      <c r="X2051" s="2">
        <f>'FICHE PRODUIT'!E5395</f>
        <v>0</v>
      </c>
      <c r="Y2051" s="2">
        <f>'FICHE PRODUIT'!F5395</f>
        <v>0</v>
      </c>
      <c r="Z2051" s="2">
        <f>'FICHE PRODUIT'!G5395</f>
        <v>0</v>
      </c>
      <c r="AA2051" s="2">
        <f>'FICHE PRODUIT'!H5395</f>
        <v>0</v>
      </c>
    </row>
    <row r="2052" spans="1:27" x14ac:dyDescent="0.2">
      <c r="A2052" s="7" t="str">
        <f>'FICHE PRODUIT'!$A$5368</f>
        <v>SKATE</v>
      </c>
      <c r="B2052" s="2">
        <f>'FICHE PRODUIT'!$H$5368</f>
        <v>0</v>
      </c>
      <c r="C2052" s="2" t="str">
        <f>'FICHE PRODUIT'!$S$5368</f>
        <v>W26-27</v>
      </c>
      <c r="D2052" s="2">
        <f>'FICHE PRODUIT'!$Q$5368</f>
        <v>0</v>
      </c>
      <c r="E2052" s="2" t="str">
        <f>'FICHE PRODUIT'!$S$5370</f>
        <v>In development</v>
      </c>
      <c r="F2052" s="2" t="str">
        <f>'FICHE PRODUIT'!$E$5372</f>
        <v>Page 151</v>
      </c>
      <c r="G2052" s="2" t="str">
        <f>'FICHE PRODUIT'!$E$5373</f>
        <v xml:space="preserve">TO DO </v>
      </c>
      <c r="H2052" s="122" t="str">
        <f>'FICHE PRODUIT'!$E$5374</f>
        <v>OCEAN SURPLUS</v>
      </c>
      <c r="I2052" s="2" t="b">
        <f>'FICHE PRODUIT'!$E$5376</f>
        <v>0</v>
      </c>
      <c r="J2052" s="2" t="str">
        <f>'FICHE PRODUIT'!$E$5378</f>
        <v>Pièce à manche</v>
      </c>
      <c r="K2052" s="2" t="str">
        <f>'FICHE PRODUIT'!$E$5379</f>
        <v>Veste</v>
      </c>
      <c r="L2052" s="4">
        <f>'FICHE PRODUIT'!$E$5381</f>
        <v>0</v>
      </c>
      <c r="M2052" s="4">
        <f>'FICHE PRODUIT'!$E$5382</f>
        <v>2.5</v>
      </c>
      <c r="N2052" s="4">
        <f>'FICHE PRODUIT'!$E$5384</f>
        <v>2.5</v>
      </c>
      <c r="O2052" s="4">
        <f>'FICHE PRODUIT'!$E$5385</f>
        <v>0</v>
      </c>
      <c r="P2052" s="4">
        <f>'FICHE PRODUIT'!$E$5387</f>
        <v>0</v>
      </c>
      <c r="Q2052" s="4">
        <f>'FICHE PRODUIT'!$E$5388</f>
        <v>0</v>
      </c>
      <c r="R2052" s="4">
        <f>'FICHE PRODUIT'!$E$5389</f>
        <v>0</v>
      </c>
      <c r="S2052" s="122">
        <f>'FICHE PRODUIT'!$E$5390</f>
        <v>0</v>
      </c>
      <c r="T2052" s="2">
        <f>'FICHE PRODUIT'!A5396</f>
        <v>0</v>
      </c>
      <c r="U2052" s="2">
        <f>'FICHE PRODUIT'!B5396</f>
        <v>0</v>
      </c>
      <c r="V2052" s="2">
        <f>'FICHE PRODUIT'!C5396</f>
        <v>0</v>
      </c>
      <c r="W2052" s="2">
        <f>'FICHE PRODUIT'!D5396</f>
        <v>0</v>
      </c>
      <c r="X2052" s="2">
        <f>'FICHE PRODUIT'!E5396</f>
        <v>0</v>
      </c>
      <c r="Y2052" s="2">
        <f>'FICHE PRODUIT'!F5396</f>
        <v>0</v>
      </c>
      <c r="Z2052" s="2">
        <f>'FICHE PRODUIT'!G5396</f>
        <v>0</v>
      </c>
      <c r="AA2052" s="2">
        <f>'FICHE PRODUIT'!H5396</f>
        <v>0</v>
      </c>
    </row>
    <row r="2053" spans="1:27" x14ac:dyDescent="0.2">
      <c r="A2053" s="7" t="str">
        <f>'FICHE PRODUIT'!$A$5368</f>
        <v>SKATE</v>
      </c>
      <c r="B2053" s="2">
        <f>'FICHE PRODUIT'!$H$5368</f>
        <v>0</v>
      </c>
      <c r="C2053" s="2" t="str">
        <f>'FICHE PRODUIT'!$S$5368</f>
        <v>W26-27</v>
      </c>
      <c r="D2053" s="2">
        <f>'FICHE PRODUIT'!$Q$5368</f>
        <v>0</v>
      </c>
      <c r="E2053" s="2" t="str">
        <f>'FICHE PRODUIT'!$S$5370</f>
        <v>In development</v>
      </c>
      <c r="F2053" s="2" t="str">
        <f>'FICHE PRODUIT'!$E$5372</f>
        <v>Page 151</v>
      </c>
      <c r="G2053" s="2" t="str">
        <f>'FICHE PRODUIT'!$E$5373</f>
        <v xml:space="preserve">TO DO </v>
      </c>
      <c r="H2053" s="122" t="str">
        <f>'FICHE PRODUIT'!$E$5374</f>
        <v>OCEAN SURPLUS</v>
      </c>
      <c r="I2053" s="2" t="b">
        <f>'FICHE PRODUIT'!$E$5376</f>
        <v>0</v>
      </c>
      <c r="J2053" s="2" t="str">
        <f>'FICHE PRODUIT'!$E$5378</f>
        <v>Pièce à manche</v>
      </c>
      <c r="K2053" s="2" t="str">
        <f>'FICHE PRODUIT'!$E$5379</f>
        <v>Veste</v>
      </c>
      <c r="L2053" s="4">
        <f>'FICHE PRODUIT'!$E$5381</f>
        <v>0</v>
      </c>
      <c r="M2053" s="4">
        <f>'FICHE PRODUIT'!$E$5382</f>
        <v>2.5</v>
      </c>
      <c r="N2053" s="4">
        <f>'FICHE PRODUIT'!$E$5384</f>
        <v>2.5</v>
      </c>
      <c r="O2053" s="4">
        <f>'FICHE PRODUIT'!$E$5385</f>
        <v>0</v>
      </c>
      <c r="P2053" s="4">
        <f>'FICHE PRODUIT'!$E$5387</f>
        <v>0</v>
      </c>
      <c r="Q2053" s="4">
        <f>'FICHE PRODUIT'!$E$5388</f>
        <v>0</v>
      </c>
      <c r="R2053" s="4">
        <f>'FICHE PRODUIT'!$E$5389</f>
        <v>0</v>
      </c>
      <c r="S2053" s="122">
        <f>'FICHE PRODUIT'!$E$5390</f>
        <v>0</v>
      </c>
      <c r="T2053" s="2">
        <f>'FICHE PRODUIT'!A5397</f>
        <v>0</v>
      </c>
      <c r="U2053" s="2">
        <f>'FICHE PRODUIT'!B5397</f>
        <v>0</v>
      </c>
      <c r="V2053" s="2">
        <f>'FICHE PRODUIT'!C5397</f>
        <v>0</v>
      </c>
      <c r="W2053" s="2">
        <f>'FICHE PRODUIT'!D5397</f>
        <v>0</v>
      </c>
      <c r="X2053" s="2">
        <f>'FICHE PRODUIT'!E5397</f>
        <v>0</v>
      </c>
      <c r="Y2053" s="2">
        <f>'FICHE PRODUIT'!F5397</f>
        <v>0</v>
      </c>
      <c r="Z2053" s="2">
        <f>'FICHE PRODUIT'!G5397</f>
        <v>0</v>
      </c>
      <c r="AA2053" s="2">
        <f>'FICHE PRODUIT'!H5397</f>
        <v>0</v>
      </c>
    </row>
    <row r="2054" spans="1:27" x14ac:dyDescent="0.2">
      <c r="A2054" s="7" t="str">
        <f>'FICHE PRODUIT'!$A$5368</f>
        <v>SKATE</v>
      </c>
      <c r="B2054" s="2">
        <f>'FICHE PRODUIT'!$H$5368</f>
        <v>0</v>
      </c>
      <c r="C2054" s="2" t="str">
        <f>'FICHE PRODUIT'!$S$5368</f>
        <v>W26-27</v>
      </c>
      <c r="D2054" s="2">
        <f>'FICHE PRODUIT'!$Q$5368</f>
        <v>0</v>
      </c>
      <c r="E2054" s="2" t="str">
        <f>'FICHE PRODUIT'!$S$5370</f>
        <v>In development</v>
      </c>
      <c r="F2054" s="2" t="str">
        <f>'FICHE PRODUIT'!$E$5372</f>
        <v>Page 151</v>
      </c>
      <c r="G2054" s="2" t="str">
        <f>'FICHE PRODUIT'!$E$5373</f>
        <v xml:space="preserve">TO DO </v>
      </c>
      <c r="H2054" s="122" t="str">
        <f>'FICHE PRODUIT'!$E$5374</f>
        <v>OCEAN SURPLUS</v>
      </c>
      <c r="I2054" s="2" t="b">
        <f>'FICHE PRODUIT'!$E$5376</f>
        <v>0</v>
      </c>
      <c r="J2054" s="2" t="str">
        <f>'FICHE PRODUIT'!$E$5378</f>
        <v>Pièce à manche</v>
      </c>
      <c r="K2054" s="2" t="str">
        <f>'FICHE PRODUIT'!$E$5379</f>
        <v>Veste</v>
      </c>
      <c r="L2054" s="4">
        <f>'FICHE PRODUIT'!$E$5381</f>
        <v>0</v>
      </c>
      <c r="M2054" s="4">
        <f>'FICHE PRODUIT'!$E$5382</f>
        <v>2.5</v>
      </c>
      <c r="N2054" s="4">
        <f>'FICHE PRODUIT'!$E$5384</f>
        <v>2.5</v>
      </c>
      <c r="O2054" s="4">
        <f>'FICHE PRODUIT'!$E$5385</f>
        <v>0</v>
      </c>
      <c r="P2054" s="4">
        <f>'FICHE PRODUIT'!$E$5387</f>
        <v>0</v>
      </c>
      <c r="Q2054" s="4">
        <f>'FICHE PRODUIT'!$E$5388</f>
        <v>0</v>
      </c>
      <c r="R2054" s="4">
        <f>'FICHE PRODUIT'!$E$5389</f>
        <v>0</v>
      </c>
      <c r="S2054" s="122">
        <f>'FICHE PRODUIT'!$E$5390</f>
        <v>0</v>
      </c>
      <c r="T2054" s="2">
        <f>'FICHE PRODUIT'!A5398</f>
        <v>0</v>
      </c>
      <c r="U2054" s="2">
        <f>'FICHE PRODUIT'!B5398</f>
        <v>0</v>
      </c>
      <c r="V2054" s="2">
        <f>'FICHE PRODUIT'!C5398</f>
        <v>0</v>
      </c>
      <c r="W2054" s="2">
        <f>'FICHE PRODUIT'!D5398</f>
        <v>0</v>
      </c>
      <c r="X2054" s="2">
        <f>'FICHE PRODUIT'!E5398</f>
        <v>0</v>
      </c>
      <c r="Y2054" s="2">
        <f>'FICHE PRODUIT'!F5398</f>
        <v>0</v>
      </c>
      <c r="Z2054" s="2">
        <f>'FICHE PRODUIT'!G5398</f>
        <v>0</v>
      </c>
      <c r="AA2054" s="2">
        <f>'FICHE PRODUIT'!H5398</f>
        <v>0</v>
      </c>
    </row>
    <row r="2055" spans="1:27" x14ac:dyDescent="0.2">
      <c r="A2055" s="7" t="str">
        <f>'FICHE PRODUIT'!$A$5368</f>
        <v>SKATE</v>
      </c>
      <c r="B2055" s="2">
        <f>'FICHE PRODUIT'!$H$5368</f>
        <v>0</v>
      </c>
      <c r="C2055" s="2" t="str">
        <f>'FICHE PRODUIT'!$S$5368</f>
        <v>W26-27</v>
      </c>
      <c r="D2055" s="2">
        <f>'FICHE PRODUIT'!$Q$5368</f>
        <v>0</v>
      </c>
      <c r="E2055" s="2" t="str">
        <f>'FICHE PRODUIT'!$S$5370</f>
        <v>In development</v>
      </c>
      <c r="F2055" s="2" t="str">
        <f>'FICHE PRODUIT'!$E$5372</f>
        <v>Page 151</v>
      </c>
      <c r="G2055" s="2" t="str">
        <f>'FICHE PRODUIT'!$E$5373</f>
        <v xml:space="preserve">TO DO </v>
      </c>
      <c r="H2055" s="122" t="str">
        <f>'FICHE PRODUIT'!$E$5374</f>
        <v>OCEAN SURPLUS</v>
      </c>
      <c r="I2055" s="2" t="b">
        <f>'FICHE PRODUIT'!$E$5376</f>
        <v>0</v>
      </c>
      <c r="J2055" s="2" t="str">
        <f>'FICHE PRODUIT'!$E$5378</f>
        <v>Pièce à manche</v>
      </c>
      <c r="K2055" s="2" t="str">
        <f>'FICHE PRODUIT'!$E$5379</f>
        <v>Veste</v>
      </c>
      <c r="L2055" s="4">
        <f>'FICHE PRODUIT'!$E$5381</f>
        <v>0</v>
      </c>
      <c r="M2055" s="4">
        <f>'FICHE PRODUIT'!$E$5382</f>
        <v>2.5</v>
      </c>
      <c r="N2055" s="4">
        <f>'FICHE PRODUIT'!$E$5384</f>
        <v>2.5</v>
      </c>
      <c r="O2055" s="4">
        <f>'FICHE PRODUIT'!$E$5385</f>
        <v>0</v>
      </c>
      <c r="P2055" s="4">
        <f>'FICHE PRODUIT'!$E$5387</f>
        <v>0</v>
      </c>
      <c r="Q2055" s="4">
        <f>'FICHE PRODUIT'!$E$5388</f>
        <v>0</v>
      </c>
      <c r="R2055" s="4">
        <f>'FICHE PRODUIT'!$E$5389</f>
        <v>0</v>
      </c>
      <c r="S2055" s="122">
        <f>'FICHE PRODUIT'!$E$5390</f>
        <v>0</v>
      </c>
      <c r="T2055" s="2">
        <f>'FICHE PRODUIT'!A5399</f>
        <v>0</v>
      </c>
      <c r="U2055" s="2">
        <f>'FICHE PRODUIT'!B5399</f>
        <v>0</v>
      </c>
      <c r="V2055" s="2">
        <f>'FICHE PRODUIT'!C5399</f>
        <v>0</v>
      </c>
      <c r="W2055" s="2">
        <f>'FICHE PRODUIT'!D5399</f>
        <v>0</v>
      </c>
      <c r="X2055" s="2">
        <f>'FICHE PRODUIT'!E5399</f>
        <v>0</v>
      </c>
      <c r="Y2055" s="2">
        <f>'FICHE PRODUIT'!F5399</f>
        <v>0</v>
      </c>
      <c r="Z2055" s="2">
        <f>'FICHE PRODUIT'!G5399</f>
        <v>0</v>
      </c>
      <c r="AA2055" s="2">
        <f>'FICHE PRODUIT'!H5399</f>
        <v>0</v>
      </c>
    </row>
    <row r="2056" spans="1:27" x14ac:dyDescent="0.2">
      <c r="A2056" s="7" t="str">
        <f>'FICHE PRODUIT'!$A$5368</f>
        <v>SKATE</v>
      </c>
      <c r="B2056" s="2">
        <f>'FICHE PRODUIT'!$H$5368</f>
        <v>0</v>
      </c>
      <c r="C2056" s="2" t="str">
        <f>'FICHE PRODUIT'!$S$5368</f>
        <v>W26-27</v>
      </c>
      <c r="D2056" s="2">
        <f>'FICHE PRODUIT'!$Q$5368</f>
        <v>0</v>
      </c>
      <c r="E2056" s="2" t="str">
        <f>'FICHE PRODUIT'!$S$5370</f>
        <v>In development</v>
      </c>
      <c r="F2056" s="2" t="str">
        <f>'FICHE PRODUIT'!$E$5372</f>
        <v>Page 151</v>
      </c>
      <c r="G2056" s="2" t="str">
        <f>'FICHE PRODUIT'!$E$5373</f>
        <v xml:space="preserve">TO DO </v>
      </c>
      <c r="H2056" s="122" t="str">
        <f>'FICHE PRODUIT'!$E$5374</f>
        <v>OCEAN SURPLUS</v>
      </c>
      <c r="I2056" s="2" t="b">
        <f>'FICHE PRODUIT'!$E$5376</f>
        <v>0</v>
      </c>
      <c r="J2056" s="2" t="str">
        <f>'FICHE PRODUIT'!$E$5378</f>
        <v>Pièce à manche</v>
      </c>
      <c r="K2056" s="2" t="str">
        <f>'FICHE PRODUIT'!$E$5379</f>
        <v>Veste</v>
      </c>
      <c r="L2056" s="4">
        <f>'FICHE PRODUIT'!$E$5381</f>
        <v>0</v>
      </c>
      <c r="M2056" s="4">
        <f>'FICHE PRODUIT'!$E$5382</f>
        <v>2.5</v>
      </c>
      <c r="N2056" s="4">
        <f>'FICHE PRODUIT'!$E$5384</f>
        <v>2.5</v>
      </c>
      <c r="O2056" s="4">
        <f>'FICHE PRODUIT'!$E$5385</f>
        <v>0</v>
      </c>
      <c r="P2056" s="4">
        <f>'FICHE PRODUIT'!$E$5387</f>
        <v>0</v>
      </c>
      <c r="Q2056" s="4">
        <f>'FICHE PRODUIT'!$E$5388</f>
        <v>0</v>
      </c>
      <c r="R2056" s="4">
        <f>'FICHE PRODUIT'!$E$5389</f>
        <v>0</v>
      </c>
      <c r="S2056" s="122">
        <f>'FICHE PRODUIT'!$E$5390</f>
        <v>0</v>
      </c>
      <c r="T2056" s="2">
        <f>'FICHE PRODUIT'!A5400</f>
        <v>0</v>
      </c>
      <c r="U2056" s="2">
        <f>'FICHE PRODUIT'!B5400</f>
        <v>0</v>
      </c>
      <c r="V2056" s="2">
        <f>'FICHE PRODUIT'!C5400</f>
        <v>0</v>
      </c>
      <c r="W2056" s="2">
        <f>'FICHE PRODUIT'!D5400</f>
        <v>0</v>
      </c>
      <c r="X2056" s="2">
        <f>'FICHE PRODUIT'!E5400</f>
        <v>0</v>
      </c>
      <c r="Y2056" s="2">
        <f>'FICHE PRODUIT'!F5400</f>
        <v>0</v>
      </c>
      <c r="Z2056" s="2">
        <f>'FICHE PRODUIT'!G5400</f>
        <v>0</v>
      </c>
      <c r="AA2056" s="2">
        <f>'FICHE PRODUIT'!H5400</f>
        <v>0</v>
      </c>
    </row>
    <row r="2057" spans="1:27" x14ac:dyDescent="0.2">
      <c r="A2057" s="7" t="str">
        <f>'FICHE PRODUIT'!$A$5368</f>
        <v>SKATE</v>
      </c>
      <c r="B2057" s="2">
        <f>'FICHE PRODUIT'!$H$5368</f>
        <v>0</v>
      </c>
      <c r="C2057" s="2" t="str">
        <f>'FICHE PRODUIT'!$S$5368</f>
        <v>W26-27</v>
      </c>
      <c r="D2057" s="2">
        <f>'FICHE PRODUIT'!$Q$5368</f>
        <v>0</v>
      </c>
      <c r="E2057" s="2" t="str">
        <f>'FICHE PRODUIT'!$S$5370</f>
        <v>In development</v>
      </c>
      <c r="F2057" s="2" t="str">
        <f>'FICHE PRODUIT'!$E$5372</f>
        <v>Page 151</v>
      </c>
      <c r="G2057" s="2" t="str">
        <f>'FICHE PRODUIT'!$E$5373</f>
        <v xml:space="preserve">TO DO </v>
      </c>
      <c r="H2057" s="122" t="str">
        <f>'FICHE PRODUIT'!$E$5374</f>
        <v>OCEAN SURPLUS</v>
      </c>
      <c r="I2057" s="2" t="b">
        <f>'FICHE PRODUIT'!$E$5376</f>
        <v>0</v>
      </c>
      <c r="J2057" s="2" t="str">
        <f>'FICHE PRODUIT'!$E$5378</f>
        <v>Pièce à manche</v>
      </c>
      <c r="K2057" s="2" t="str">
        <f>'FICHE PRODUIT'!$E$5379</f>
        <v>Veste</v>
      </c>
      <c r="L2057" s="4">
        <f>'FICHE PRODUIT'!$E$5381</f>
        <v>0</v>
      </c>
      <c r="M2057" s="4">
        <f>'FICHE PRODUIT'!$E$5382</f>
        <v>2.5</v>
      </c>
      <c r="N2057" s="4">
        <f>'FICHE PRODUIT'!$E$5384</f>
        <v>2.5</v>
      </c>
      <c r="O2057" s="4">
        <f>'FICHE PRODUIT'!$E$5385</f>
        <v>0</v>
      </c>
      <c r="P2057" s="4">
        <f>'FICHE PRODUIT'!$E$5387</f>
        <v>0</v>
      </c>
      <c r="Q2057" s="4">
        <f>'FICHE PRODUIT'!$E$5388</f>
        <v>0</v>
      </c>
      <c r="R2057" s="4">
        <f>'FICHE PRODUIT'!$E$5389</f>
        <v>0</v>
      </c>
      <c r="S2057" s="122">
        <f>'FICHE PRODUIT'!$E$5390</f>
        <v>0</v>
      </c>
      <c r="T2057" s="2">
        <f>'FICHE PRODUIT'!A5401</f>
        <v>0</v>
      </c>
      <c r="U2057" s="2">
        <f>'FICHE PRODUIT'!B5401</f>
        <v>0</v>
      </c>
      <c r="V2057" s="2">
        <f>'FICHE PRODUIT'!C5401</f>
        <v>0</v>
      </c>
      <c r="W2057" s="2">
        <f>'FICHE PRODUIT'!D5401</f>
        <v>0</v>
      </c>
      <c r="X2057" s="2">
        <f>'FICHE PRODUIT'!E5401</f>
        <v>0</v>
      </c>
      <c r="Y2057" s="2">
        <f>'FICHE PRODUIT'!F5401</f>
        <v>0</v>
      </c>
      <c r="Z2057" s="2">
        <f>'FICHE PRODUIT'!G5401</f>
        <v>0</v>
      </c>
      <c r="AA2057" s="2">
        <f>'FICHE PRODUIT'!H5401</f>
        <v>0</v>
      </c>
    </row>
    <row r="2058" spans="1:27" x14ac:dyDescent="0.2">
      <c r="A2058" s="7" t="str">
        <f>'FICHE PRODUIT'!$A$5368</f>
        <v>SKATE</v>
      </c>
      <c r="B2058" s="2">
        <f>'FICHE PRODUIT'!$H$5368</f>
        <v>0</v>
      </c>
      <c r="C2058" s="2" t="str">
        <f>'FICHE PRODUIT'!$S$5368</f>
        <v>W26-27</v>
      </c>
      <c r="D2058" s="2">
        <f>'FICHE PRODUIT'!$Q$5368</f>
        <v>0</v>
      </c>
      <c r="E2058" s="2" t="str">
        <f>'FICHE PRODUIT'!$S$5370</f>
        <v>In development</v>
      </c>
      <c r="F2058" s="2" t="str">
        <f>'FICHE PRODUIT'!$E$5372</f>
        <v>Page 151</v>
      </c>
      <c r="G2058" s="2" t="str">
        <f>'FICHE PRODUIT'!$E$5373</f>
        <v xml:space="preserve">TO DO </v>
      </c>
      <c r="H2058" s="122" t="str">
        <f>'FICHE PRODUIT'!$E$5374</f>
        <v>OCEAN SURPLUS</v>
      </c>
      <c r="I2058" s="2" t="b">
        <f>'FICHE PRODUIT'!$E$5376</f>
        <v>0</v>
      </c>
      <c r="J2058" s="2" t="str">
        <f>'FICHE PRODUIT'!$E$5378</f>
        <v>Pièce à manche</v>
      </c>
      <c r="K2058" s="2" t="str">
        <f>'FICHE PRODUIT'!$E$5379</f>
        <v>Veste</v>
      </c>
      <c r="L2058" s="4">
        <f>'FICHE PRODUIT'!$E$5381</f>
        <v>0</v>
      </c>
      <c r="M2058" s="4">
        <f>'FICHE PRODUIT'!$E$5382</f>
        <v>2.5</v>
      </c>
      <c r="N2058" s="4">
        <f>'FICHE PRODUIT'!$E$5384</f>
        <v>2.5</v>
      </c>
      <c r="O2058" s="4">
        <f>'FICHE PRODUIT'!$E$5385</f>
        <v>0</v>
      </c>
      <c r="P2058" s="4">
        <f>'FICHE PRODUIT'!$E$5387</f>
        <v>0</v>
      </c>
      <c r="Q2058" s="4">
        <f>'FICHE PRODUIT'!$E$5388</f>
        <v>0</v>
      </c>
      <c r="R2058" s="4">
        <f>'FICHE PRODUIT'!$E$5389</f>
        <v>0</v>
      </c>
      <c r="S2058" s="122">
        <f>'FICHE PRODUIT'!$E$5390</f>
        <v>0</v>
      </c>
      <c r="T2058" s="2">
        <f>'FICHE PRODUIT'!A5402</f>
        <v>0</v>
      </c>
      <c r="U2058" s="2">
        <f>'FICHE PRODUIT'!B5402</f>
        <v>0</v>
      </c>
      <c r="V2058" s="2">
        <f>'FICHE PRODUIT'!C5402</f>
        <v>0</v>
      </c>
      <c r="W2058" s="2">
        <f>'FICHE PRODUIT'!D5402</f>
        <v>0</v>
      </c>
      <c r="X2058" s="2">
        <f>'FICHE PRODUIT'!E5402</f>
        <v>0</v>
      </c>
      <c r="Y2058" s="2">
        <f>'FICHE PRODUIT'!F5402</f>
        <v>0</v>
      </c>
      <c r="Z2058" s="2">
        <f>'FICHE PRODUIT'!G5402</f>
        <v>0</v>
      </c>
      <c r="AA2058" s="2">
        <f>'FICHE PRODUIT'!H5402</f>
        <v>0</v>
      </c>
    </row>
    <row r="2059" spans="1:27" x14ac:dyDescent="0.2">
      <c r="A2059" s="7" t="str">
        <f>'FICHE PRODUIT'!$A$5368</f>
        <v>SKATE</v>
      </c>
      <c r="B2059" s="2">
        <f>'FICHE PRODUIT'!$H$5368</f>
        <v>0</v>
      </c>
      <c r="C2059" s="2" t="str">
        <f>'FICHE PRODUIT'!$S$5368</f>
        <v>W26-27</v>
      </c>
      <c r="D2059" s="2">
        <f>'FICHE PRODUIT'!$Q$5368</f>
        <v>0</v>
      </c>
      <c r="E2059" s="2" t="str">
        <f>'FICHE PRODUIT'!$S$5370</f>
        <v>In development</v>
      </c>
      <c r="F2059" s="2" t="str">
        <f>'FICHE PRODUIT'!$E$5372</f>
        <v>Page 151</v>
      </c>
      <c r="G2059" s="2" t="str">
        <f>'FICHE PRODUIT'!$E$5373</f>
        <v xml:space="preserve">TO DO </v>
      </c>
      <c r="H2059" s="122" t="str">
        <f>'FICHE PRODUIT'!$E$5374</f>
        <v>OCEAN SURPLUS</v>
      </c>
      <c r="I2059" s="2" t="b">
        <f>'FICHE PRODUIT'!$E$5376</f>
        <v>0</v>
      </c>
      <c r="J2059" s="2" t="str">
        <f>'FICHE PRODUIT'!$E$5378</f>
        <v>Pièce à manche</v>
      </c>
      <c r="K2059" s="2" t="str">
        <f>'FICHE PRODUIT'!$E$5379</f>
        <v>Veste</v>
      </c>
      <c r="L2059" s="4">
        <f>'FICHE PRODUIT'!$E$5381</f>
        <v>0</v>
      </c>
      <c r="M2059" s="4">
        <f>'FICHE PRODUIT'!$E$5382</f>
        <v>2.5</v>
      </c>
      <c r="N2059" s="4">
        <f>'FICHE PRODUIT'!$E$5384</f>
        <v>2.5</v>
      </c>
      <c r="O2059" s="4">
        <f>'FICHE PRODUIT'!$E$5385</f>
        <v>0</v>
      </c>
      <c r="P2059" s="4">
        <f>'FICHE PRODUIT'!$E$5387</f>
        <v>0</v>
      </c>
      <c r="Q2059" s="4">
        <f>'FICHE PRODUIT'!$E$5388</f>
        <v>0</v>
      </c>
      <c r="R2059" s="4">
        <f>'FICHE PRODUIT'!$E$5389</f>
        <v>0</v>
      </c>
      <c r="S2059" s="122">
        <f>'FICHE PRODUIT'!$E$5390</f>
        <v>0</v>
      </c>
      <c r="T2059" s="2">
        <f>'FICHE PRODUIT'!A5403</f>
        <v>0</v>
      </c>
      <c r="U2059" s="2">
        <f>'FICHE PRODUIT'!B5403</f>
        <v>0</v>
      </c>
      <c r="V2059" s="2">
        <f>'FICHE PRODUIT'!C5403</f>
        <v>0</v>
      </c>
      <c r="W2059" s="2">
        <f>'FICHE PRODUIT'!D5403</f>
        <v>0</v>
      </c>
      <c r="X2059" s="2">
        <f>'FICHE PRODUIT'!E5403</f>
        <v>0</v>
      </c>
      <c r="Y2059" s="2">
        <f>'FICHE PRODUIT'!F5403</f>
        <v>0</v>
      </c>
      <c r="Z2059" s="2">
        <f>'FICHE PRODUIT'!G5403</f>
        <v>0</v>
      </c>
      <c r="AA2059" s="2">
        <f>'FICHE PRODUIT'!H5403</f>
        <v>0</v>
      </c>
    </row>
    <row r="2060" spans="1:27" x14ac:dyDescent="0.2">
      <c r="A2060" s="7" t="str">
        <f>'FICHE PRODUIT'!$A$5368</f>
        <v>SKATE</v>
      </c>
      <c r="B2060" s="2">
        <f>'FICHE PRODUIT'!$H$5368</f>
        <v>0</v>
      </c>
      <c r="C2060" s="2" t="str">
        <f>'FICHE PRODUIT'!$S$5368</f>
        <v>W26-27</v>
      </c>
      <c r="D2060" s="2">
        <f>'FICHE PRODUIT'!$Q$5368</f>
        <v>0</v>
      </c>
      <c r="E2060" s="2" t="str">
        <f>'FICHE PRODUIT'!$S$5370</f>
        <v>In development</v>
      </c>
      <c r="F2060" s="2" t="str">
        <f>'FICHE PRODUIT'!$E$5372</f>
        <v>Page 151</v>
      </c>
      <c r="G2060" s="2" t="str">
        <f>'FICHE PRODUIT'!$E$5373</f>
        <v xml:space="preserve">TO DO </v>
      </c>
      <c r="H2060" s="122" t="str">
        <f>'FICHE PRODUIT'!$E$5374</f>
        <v>OCEAN SURPLUS</v>
      </c>
      <c r="I2060" s="2" t="b">
        <f>'FICHE PRODUIT'!$E$5376</f>
        <v>0</v>
      </c>
      <c r="J2060" s="2" t="str">
        <f>'FICHE PRODUIT'!$E$5378</f>
        <v>Pièce à manche</v>
      </c>
      <c r="K2060" s="2" t="str">
        <f>'FICHE PRODUIT'!$E$5379</f>
        <v>Veste</v>
      </c>
      <c r="L2060" s="4">
        <f>'FICHE PRODUIT'!$E$5381</f>
        <v>0</v>
      </c>
      <c r="M2060" s="4">
        <f>'FICHE PRODUIT'!$E$5382</f>
        <v>2.5</v>
      </c>
      <c r="N2060" s="4">
        <f>'FICHE PRODUIT'!$E$5384</f>
        <v>2.5</v>
      </c>
      <c r="O2060" s="4">
        <f>'FICHE PRODUIT'!$E$5385</f>
        <v>0</v>
      </c>
      <c r="P2060" s="4">
        <f>'FICHE PRODUIT'!$E$5387</f>
        <v>0</v>
      </c>
      <c r="Q2060" s="4">
        <f>'FICHE PRODUIT'!$E$5388</f>
        <v>0</v>
      </c>
      <c r="R2060" s="4">
        <f>'FICHE PRODUIT'!$E$5389</f>
        <v>0</v>
      </c>
      <c r="S2060" s="122">
        <f>'FICHE PRODUIT'!$E$5390</f>
        <v>0</v>
      </c>
      <c r="T2060" s="2">
        <f>'FICHE PRODUIT'!A5404</f>
        <v>0</v>
      </c>
      <c r="U2060" s="2">
        <f>'FICHE PRODUIT'!B5404</f>
        <v>0</v>
      </c>
      <c r="V2060" s="2">
        <f>'FICHE PRODUIT'!C5404</f>
        <v>0</v>
      </c>
      <c r="W2060" s="2">
        <f>'FICHE PRODUIT'!D5404</f>
        <v>0</v>
      </c>
      <c r="X2060" s="2">
        <f>'FICHE PRODUIT'!E5404</f>
        <v>0</v>
      </c>
      <c r="Y2060" s="2">
        <f>'FICHE PRODUIT'!F5404</f>
        <v>0</v>
      </c>
      <c r="Z2060" s="2">
        <f>'FICHE PRODUIT'!G5404</f>
        <v>0</v>
      </c>
      <c r="AA2060" s="2">
        <f>'FICHE PRODUIT'!H5404</f>
        <v>0</v>
      </c>
    </row>
    <row r="2061" spans="1:27" x14ac:dyDescent="0.2">
      <c r="A2061" s="7" t="str">
        <f>'FICHE PRODUIT'!$A$5368</f>
        <v>SKATE</v>
      </c>
      <c r="B2061" s="2">
        <f>'FICHE PRODUIT'!$H$5368</f>
        <v>0</v>
      </c>
      <c r="C2061" s="2" t="str">
        <f>'FICHE PRODUIT'!$S$5368</f>
        <v>W26-27</v>
      </c>
      <c r="D2061" s="2">
        <f>'FICHE PRODUIT'!$Q$5368</f>
        <v>0</v>
      </c>
      <c r="E2061" s="2" t="str">
        <f>'FICHE PRODUIT'!$S$5370</f>
        <v>In development</v>
      </c>
      <c r="F2061" s="2" t="str">
        <f>'FICHE PRODUIT'!$E$5372</f>
        <v>Page 151</v>
      </c>
      <c r="G2061" s="2" t="str">
        <f>'FICHE PRODUIT'!$E$5373</f>
        <v xml:space="preserve">TO DO </v>
      </c>
      <c r="H2061" s="122" t="str">
        <f>'FICHE PRODUIT'!$E$5374</f>
        <v>OCEAN SURPLUS</v>
      </c>
      <c r="I2061" s="2" t="b">
        <f>'FICHE PRODUIT'!$E$5376</f>
        <v>0</v>
      </c>
      <c r="J2061" s="2" t="str">
        <f>'FICHE PRODUIT'!$E$5378</f>
        <v>Pièce à manche</v>
      </c>
      <c r="K2061" s="2" t="str">
        <f>'FICHE PRODUIT'!$E$5379</f>
        <v>Veste</v>
      </c>
      <c r="L2061" s="4">
        <f>'FICHE PRODUIT'!$E$5381</f>
        <v>0</v>
      </c>
      <c r="M2061" s="4">
        <f>'FICHE PRODUIT'!$E$5382</f>
        <v>2.5</v>
      </c>
      <c r="N2061" s="4">
        <f>'FICHE PRODUIT'!$E$5384</f>
        <v>2.5</v>
      </c>
      <c r="O2061" s="4">
        <f>'FICHE PRODUIT'!$E$5385</f>
        <v>0</v>
      </c>
      <c r="P2061" s="4">
        <f>'FICHE PRODUIT'!$E$5387</f>
        <v>0</v>
      </c>
      <c r="Q2061" s="4">
        <f>'FICHE PRODUIT'!$E$5388</f>
        <v>0</v>
      </c>
      <c r="R2061" s="4">
        <f>'FICHE PRODUIT'!$E$5389</f>
        <v>0</v>
      </c>
      <c r="S2061" s="122">
        <f>'FICHE PRODUIT'!$E$5390</f>
        <v>0</v>
      </c>
      <c r="T2061" s="2">
        <f>'FICHE PRODUIT'!A5405</f>
        <v>0</v>
      </c>
      <c r="U2061" s="2">
        <f>'FICHE PRODUIT'!B5405</f>
        <v>0</v>
      </c>
      <c r="V2061" s="2">
        <f>'FICHE PRODUIT'!C5405</f>
        <v>0</v>
      </c>
      <c r="W2061" s="2">
        <f>'FICHE PRODUIT'!D5405</f>
        <v>0</v>
      </c>
      <c r="X2061" s="2">
        <f>'FICHE PRODUIT'!E5405</f>
        <v>0</v>
      </c>
      <c r="Y2061" s="2">
        <f>'FICHE PRODUIT'!F5405</f>
        <v>0</v>
      </c>
      <c r="Z2061" s="2">
        <f>'FICHE PRODUIT'!G5405</f>
        <v>0</v>
      </c>
      <c r="AA2061" s="2">
        <f>'FICHE PRODUIT'!H5405</f>
        <v>0</v>
      </c>
    </row>
    <row r="2062" spans="1:27" x14ac:dyDescent="0.2">
      <c r="A2062" s="7" t="str">
        <f>'FICHE PRODUIT'!$A$5368</f>
        <v>SKATE</v>
      </c>
      <c r="B2062" s="2">
        <f>'FICHE PRODUIT'!$H$5368</f>
        <v>0</v>
      </c>
      <c r="C2062" s="2" t="str">
        <f>'FICHE PRODUIT'!$S$5368</f>
        <v>W26-27</v>
      </c>
      <c r="D2062" s="2">
        <f>'FICHE PRODUIT'!$Q$5368</f>
        <v>0</v>
      </c>
      <c r="E2062" s="2" t="str">
        <f>'FICHE PRODUIT'!$S$5370</f>
        <v>In development</v>
      </c>
      <c r="F2062" s="2" t="str">
        <f>'FICHE PRODUIT'!$E$5372</f>
        <v>Page 151</v>
      </c>
      <c r="G2062" s="2" t="str">
        <f>'FICHE PRODUIT'!$E$5373</f>
        <v xml:space="preserve">TO DO </v>
      </c>
      <c r="H2062" s="122" t="str">
        <f>'FICHE PRODUIT'!$E$5374</f>
        <v>OCEAN SURPLUS</v>
      </c>
      <c r="I2062" s="2" t="b">
        <f>'FICHE PRODUIT'!$E$5376</f>
        <v>0</v>
      </c>
      <c r="J2062" s="2" t="str">
        <f>'FICHE PRODUIT'!$E$5378</f>
        <v>Pièce à manche</v>
      </c>
      <c r="K2062" s="2" t="str">
        <f>'FICHE PRODUIT'!$E$5379</f>
        <v>Veste</v>
      </c>
      <c r="L2062" s="4">
        <f>'FICHE PRODUIT'!$E$5381</f>
        <v>0</v>
      </c>
      <c r="M2062" s="4">
        <f>'FICHE PRODUIT'!$E$5382</f>
        <v>2.5</v>
      </c>
      <c r="N2062" s="4">
        <f>'FICHE PRODUIT'!$E$5384</f>
        <v>2.5</v>
      </c>
      <c r="O2062" s="4">
        <f>'FICHE PRODUIT'!$E$5385</f>
        <v>0</v>
      </c>
      <c r="P2062" s="4">
        <f>'FICHE PRODUIT'!$E$5387</f>
        <v>0</v>
      </c>
      <c r="Q2062" s="4">
        <f>'FICHE PRODUIT'!$E$5388</f>
        <v>0</v>
      </c>
      <c r="R2062" s="4">
        <f>'FICHE PRODUIT'!$E$5389</f>
        <v>0</v>
      </c>
      <c r="S2062" s="122">
        <f>'FICHE PRODUIT'!$E$5390</f>
        <v>0</v>
      </c>
      <c r="T2062" s="2">
        <f>'FICHE PRODUIT'!A5406</f>
        <v>0</v>
      </c>
      <c r="U2062" s="2">
        <f>'FICHE PRODUIT'!B5406</f>
        <v>0</v>
      </c>
      <c r="V2062" s="2">
        <f>'FICHE PRODUIT'!C5406</f>
        <v>0</v>
      </c>
      <c r="W2062" s="2">
        <f>'FICHE PRODUIT'!D5406</f>
        <v>0</v>
      </c>
      <c r="X2062" s="2">
        <f>'FICHE PRODUIT'!E5406</f>
        <v>0</v>
      </c>
      <c r="Y2062" s="2">
        <f>'FICHE PRODUIT'!F5406</f>
        <v>0</v>
      </c>
      <c r="Z2062" s="2">
        <f>'FICHE PRODUIT'!G5406</f>
        <v>0</v>
      </c>
      <c r="AA2062" s="2">
        <f>'FICHE PRODUIT'!H5406</f>
        <v>0</v>
      </c>
    </row>
    <row r="2063" spans="1:27" x14ac:dyDescent="0.2">
      <c r="A2063" s="7" t="str">
        <f>'FICHE PRODUIT'!$A$5368</f>
        <v>SKATE</v>
      </c>
      <c r="B2063" s="2">
        <f>'FICHE PRODUIT'!$H$5368</f>
        <v>0</v>
      </c>
      <c r="C2063" s="2" t="str">
        <f>'FICHE PRODUIT'!$S$5368</f>
        <v>W26-27</v>
      </c>
      <c r="D2063" s="2">
        <f>'FICHE PRODUIT'!$Q$5368</f>
        <v>0</v>
      </c>
      <c r="E2063" s="2" t="str">
        <f>'FICHE PRODUIT'!$S$5370</f>
        <v>In development</v>
      </c>
      <c r="F2063" s="2" t="str">
        <f>'FICHE PRODUIT'!$E$5372</f>
        <v>Page 151</v>
      </c>
      <c r="G2063" s="2" t="str">
        <f>'FICHE PRODUIT'!$E$5373</f>
        <v xml:space="preserve">TO DO </v>
      </c>
      <c r="H2063" s="122" t="str">
        <f>'FICHE PRODUIT'!$E$5374</f>
        <v>OCEAN SURPLUS</v>
      </c>
      <c r="I2063" s="2" t="b">
        <f>'FICHE PRODUIT'!$E$5376</f>
        <v>0</v>
      </c>
      <c r="J2063" s="2" t="str">
        <f>'FICHE PRODUIT'!$E$5378</f>
        <v>Pièce à manche</v>
      </c>
      <c r="K2063" s="2" t="str">
        <f>'FICHE PRODUIT'!$E$5379</f>
        <v>Veste</v>
      </c>
      <c r="L2063" s="4">
        <f>'FICHE PRODUIT'!$E$5381</f>
        <v>0</v>
      </c>
      <c r="M2063" s="4">
        <f>'FICHE PRODUIT'!$E$5382</f>
        <v>2.5</v>
      </c>
      <c r="N2063" s="4">
        <f>'FICHE PRODUIT'!$E$5384</f>
        <v>2.5</v>
      </c>
      <c r="O2063" s="4">
        <f>'FICHE PRODUIT'!$E$5385</f>
        <v>0</v>
      </c>
      <c r="P2063" s="4">
        <f>'FICHE PRODUIT'!$E$5387</f>
        <v>0</v>
      </c>
      <c r="Q2063" s="4">
        <f>'FICHE PRODUIT'!$E$5388</f>
        <v>0</v>
      </c>
      <c r="R2063" s="4">
        <f>'FICHE PRODUIT'!$E$5389</f>
        <v>0</v>
      </c>
      <c r="S2063" s="122">
        <f>'FICHE PRODUIT'!$E$5390</f>
        <v>0</v>
      </c>
      <c r="T2063" s="2" t="str">
        <f>'FICHE PRODUIT'!A5407</f>
        <v>Frais externe</v>
      </c>
      <c r="U2063" s="2" t="str">
        <f>'FICHE PRODUIT'!B5407</f>
        <v xml:space="preserve">Classwash </v>
      </c>
      <c r="V2063" s="2" t="str">
        <f>'FICHE PRODUIT'!C5407</f>
        <v>Teinture</v>
      </c>
      <c r="W2063" s="2">
        <f>'FICHE PRODUIT'!D5407</f>
        <v>0</v>
      </c>
      <c r="X2063" s="2">
        <f>'FICHE PRODUIT'!E5407</f>
        <v>0</v>
      </c>
      <c r="Y2063" s="2">
        <f>'FICHE PRODUIT'!F5407</f>
        <v>0</v>
      </c>
      <c r="Z2063" s="2">
        <f>'FICHE PRODUIT'!G5407</f>
        <v>0</v>
      </c>
      <c r="AA2063" s="2">
        <f>'FICHE PRODUIT'!H5407</f>
        <v>0</v>
      </c>
    </row>
    <row r="2064" spans="1:27" x14ac:dyDescent="0.2">
      <c r="A2064" s="7" t="str">
        <f>'FICHE PRODUIT'!$A$5368</f>
        <v>SKATE</v>
      </c>
      <c r="B2064" s="2">
        <f>'FICHE PRODUIT'!$H$5368</f>
        <v>0</v>
      </c>
      <c r="C2064" s="2" t="str">
        <f>'FICHE PRODUIT'!$S$5368</f>
        <v>W26-27</v>
      </c>
      <c r="D2064" s="2">
        <f>'FICHE PRODUIT'!$Q$5368</f>
        <v>0</v>
      </c>
      <c r="E2064" s="2" t="str">
        <f>'FICHE PRODUIT'!$S$5370</f>
        <v>In development</v>
      </c>
      <c r="F2064" s="2" t="str">
        <f>'FICHE PRODUIT'!$E$5372</f>
        <v>Page 151</v>
      </c>
      <c r="G2064" s="2" t="str">
        <f>'FICHE PRODUIT'!$E$5373</f>
        <v xml:space="preserve">TO DO </v>
      </c>
      <c r="H2064" s="122" t="str">
        <f>'FICHE PRODUIT'!$E$5374</f>
        <v>OCEAN SURPLUS</v>
      </c>
      <c r="I2064" s="2" t="b">
        <f>'FICHE PRODUIT'!$E$5376</f>
        <v>0</v>
      </c>
      <c r="J2064" s="2" t="str">
        <f>'FICHE PRODUIT'!$E$5378</f>
        <v>Pièce à manche</v>
      </c>
      <c r="K2064" s="2" t="str">
        <f>'FICHE PRODUIT'!$E$5379</f>
        <v>Veste</v>
      </c>
      <c r="L2064" s="4">
        <f>'FICHE PRODUIT'!$E$5381</f>
        <v>0</v>
      </c>
      <c r="M2064" s="4">
        <f>'FICHE PRODUIT'!$E$5382</f>
        <v>2.5</v>
      </c>
      <c r="N2064" s="4">
        <f>'FICHE PRODUIT'!$E$5384</f>
        <v>2.5</v>
      </c>
      <c r="O2064" s="4">
        <f>'FICHE PRODUIT'!$E$5385</f>
        <v>0</v>
      </c>
      <c r="P2064" s="4">
        <f>'FICHE PRODUIT'!$E$5387</f>
        <v>0</v>
      </c>
      <c r="Q2064" s="4">
        <f>'FICHE PRODUIT'!$E$5388</f>
        <v>0</v>
      </c>
      <c r="R2064" s="4">
        <f>'FICHE PRODUIT'!$E$5389</f>
        <v>0</v>
      </c>
      <c r="S2064" s="122">
        <f>'FICHE PRODUIT'!$E$5390</f>
        <v>0</v>
      </c>
      <c r="T2064" s="2" t="str">
        <f>'FICHE PRODUIT'!A5408</f>
        <v>Frais externe</v>
      </c>
      <c r="U2064" s="2" t="str">
        <f>'FICHE PRODUIT'!B5408</f>
        <v>Transport</v>
      </c>
      <c r="V2064" s="2" t="str">
        <f>'FICHE PRODUIT'!C5408</f>
        <v xml:space="preserve">Européen </v>
      </c>
      <c r="W2064" s="2">
        <f>'FICHE PRODUIT'!D5408</f>
        <v>1</v>
      </c>
      <c r="X2064" s="2">
        <f>'FICHE PRODUIT'!E5408</f>
        <v>0</v>
      </c>
      <c r="Y2064" s="2">
        <f>'FICHE PRODUIT'!F5408</f>
        <v>2</v>
      </c>
      <c r="Z2064" s="2">
        <f>'FICHE PRODUIT'!G5408</f>
        <v>2</v>
      </c>
      <c r="AA2064" s="2">
        <f>'FICHE PRODUIT'!H5408</f>
        <v>0</v>
      </c>
    </row>
    <row r="2065" spans="1:27" x14ac:dyDescent="0.2">
      <c r="A2065" s="7" t="str">
        <f>'FICHE PRODUIT'!$A$5368</f>
        <v>SKATE</v>
      </c>
      <c r="B2065" s="2">
        <f>'FICHE PRODUIT'!$H$5368</f>
        <v>0</v>
      </c>
      <c r="C2065" s="2" t="str">
        <f>'FICHE PRODUIT'!$S$5368</f>
        <v>W26-27</v>
      </c>
      <c r="D2065" s="2">
        <f>'FICHE PRODUIT'!$Q$5368</f>
        <v>0</v>
      </c>
      <c r="E2065" s="2" t="str">
        <f>'FICHE PRODUIT'!$S$5370</f>
        <v>In development</v>
      </c>
      <c r="F2065" s="2" t="str">
        <f>'FICHE PRODUIT'!$E$5372</f>
        <v>Page 151</v>
      </c>
      <c r="G2065" s="2" t="str">
        <f>'FICHE PRODUIT'!$E$5373</f>
        <v xml:space="preserve">TO DO </v>
      </c>
      <c r="H2065" s="122" t="str">
        <f>'FICHE PRODUIT'!$E$5374</f>
        <v>OCEAN SURPLUS</v>
      </c>
      <c r="I2065" s="2" t="b">
        <f>'FICHE PRODUIT'!$E$5376</f>
        <v>0</v>
      </c>
      <c r="J2065" s="2" t="str">
        <f>'FICHE PRODUIT'!$E$5378</f>
        <v>Pièce à manche</v>
      </c>
      <c r="K2065" s="2" t="str">
        <f>'FICHE PRODUIT'!$E$5379</f>
        <v>Veste</v>
      </c>
      <c r="L2065" s="4">
        <f>'FICHE PRODUIT'!$E$5381</f>
        <v>0</v>
      </c>
      <c r="M2065" s="4">
        <f>'FICHE PRODUIT'!$E$5382</f>
        <v>2.5</v>
      </c>
      <c r="N2065" s="4">
        <f>'FICHE PRODUIT'!$E$5384</f>
        <v>2.5</v>
      </c>
      <c r="O2065" s="4">
        <f>'FICHE PRODUIT'!$E$5385</f>
        <v>0</v>
      </c>
      <c r="P2065" s="4">
        <f>'FICHE PRODUIT'!$E$5387</f>
        <v>0</v>
      </c>
      <c r="Q2065" s="4">
        <f>'FICHE PRODUIT'!$E$5388</f>
        <v>0</v>
      </c>
      <c r="R2065" s="4">
        <f>'FICHE PRODUIT'!$E$5389</f>
        <v>0</v>
      </c>
      <c r="S2065" s="122">
        <f>'FICHE PRODUIT'!$E$5390</f>
        <v>0</v>
      </c>
      <c r="T2065" s="2" t="str">
        <f>'FICHE PRODUIT'!A5409</f>
        <v>Frais externe</v>
      </c>
      <c r="U2065" s="2" t="str">
        <f>'FICHE PRODUIT'!B5409</f>
        <v>Communication</v>
      </c>
      <c r="V2065" s="2" t="str">
        <f>'FICHE PRODUIT'!C5409</f>
        <v>Marketing</v>
      </c>
      <c r="W2065" s="2">
        <f>'FICHE PRODUIT'!D5409</f>
        <v>1</v>
      </c>
      <c r="X2065" s="2">
        <f>'FICHE PRODUIT'!E5409</f>
        <v>0</v>
      </c>
      <c r="Y2065" s="2">
        <f>'FICHE PRODUIT'!F5409</f>
        <v>0.5</v>
      </c>
      <c r="Z2065" s="2">
        <f>'FICHE PRODUIT'!G5409</f>
        <v>0.5</v>
      </c>
      <c r="AA2065" s="2">
        <f>'FICHE PRODUIT'!H5409</f>
        <v>0</v>
      </c>
    </row>
    <row r="2066" spans="1:27" x14ac:dyDescent="0.2">
      <c r="A2066" s="7" t="str">
        <f>'FICHE PRODUIT'!$A$5411</f>
        <v>SKATE</v>
      </c>
      <c r="B2066" s="2">
        <f>'FICHE PRODUIT'!$H$5411</f>
        <v>0</v>
      </c>
      <c r="C2066" s="2" t="str">
        <f>'FICHE PRODUIT'!$S$5411</f>
        <v>W26-27</v>
      </c>
      <c r="D2066" s="2">
        <f>'FICHE PRODUIT'!$Q$5411</f>
        <v>0</v>
      </c>
      <c r="E2066" s="2" t="str">
        <f>'FICHE PRODUIT'!$S$5413</f>
        <v>In development</v>
      </c>
      <c r="F2066" s="2" t="str">
        <f>'FICHE PRODUIT'!$E$5415</f>
        <v>Page 152</v>
      </c>
      <c r="G2066" s="2" t="str">
        <f>'FICHE PRODUIT'!$E$5416</f>
        <v xml:space="preserve">TO DO </v>
      </c>
      <c r="H2066" s="122" t="str">
        <f>'FICHE PRODUIT'!$E$5417</f>
        <v>OCEAN SURPLUS</v>
      </c>
      <c r="I2066" s="2" t="b">
        <f>'FICHE PRODUIT'!$E$5419</f>
        <v>0</v>
      </c>
      <c r="J2066" s="2" t="str">
        <f>'FICHE PRODUIT'!$E$5421</f>
        <v>Pièce à manche</v>
      </c>
      <c r="K2066" s="2" t="str">
        <f>'FICHE PRODUIT'!$E$5422</f>
        <v>Veste</v>
      </c>
      <c r="L2066" s="4">
        <f>'FICHE PRODUIT'!$E$5424</f>
        <v>0</v>
      </c>
      <c r="M2066" s="4">
        <f>'FICHE PRODUIT'!$E$5425</f>
        <v>2.5</v>
      </c>
      <c r="N2066" s="4">
        <f>'FICHE PRODUIT'!$E$5427</f>
        <v>2.5</v>
      </c>
      <c r="O2066" s="4">
        <f>'FICHE PRODUIT'!$E$5428</f>
        <v>0</v>
      </c>
      <c r="P2066" s="4">
        <f>'FICHE PRODUIT'!$E$5430</f>
        <v>0</v>
      </c>
      <c r="Q2066" s="4">
        <f>'FICHE PRODUIT'!$E$5431</f>
        <v>0</v>
      </c>
      <c r="R2066" s="4">
        <f>'FICHE PRODUIT'!$E$5432</f>
        <v>0</v>
      </c>
      <c r="S2066" s="122">
        <f>'FICHE PRODUIT'!$E$5433</f>
        <v>0</v>
      </c>
      <c r="T2066" s="2">
        <f>'FICHE PRODUIT'!A5438</f>
        <v>0</v>
      </c>
      <c r="U2066" s="2">
        <f>'FICHE PRODUIT'!B5438</f>
        <v>0</v>
      </c>
      <c r="V2066" s="2">
        <f>'FICHE PRODUIT'!C5438</f>
        <v>0</v>
      </c>
      <c r="W2066" s="2">
        <f>'FICHE PRODUIT'!D5438</f>
        <v>0</v>
      </c>
      <c r="X2066" s="2">
        <f>'FICHE PRODUIT'!E5438</f>
        <v>0</v>
      </c>
      <c r="Y2066" s="2">
        <f>'FICHE PRODUIT'!F5438</f>
        <v>0</v>
      </c>
      <c r="Z2066" s="2">
        <f>'FICHE PRODUIT'!G5438</f>
        <v>0</v>
      </c>
      <c r="AA2066" s="2">
        <f>'FICHE PRODUIT'!H5438</f>
        <v>0</v>
      </c>
    </row>
    <row r="2067" spans="1:27" x14ac:dyDescent="0.2">
      <c r="A2067" s="7" t="str">
        <f>'FICHE PRODUIT'!$A$5411</f>
        <v>SKATE</v>
      </c>
      <c r="B2067" s="2">
        <f>'FICHE PRODUIT'!$H$5411</f>
        <v>0</v>
      </c>
      <c r="C2067" s="2" t="str">
        <f>'FICHE PRODUIT'!$S$5411</f>
        <v>W26-27</v>
      </c>
      <c r="D2067" s="2">
        <f>'FICHE PRODUIT'!$Q$5411</f>
        <v>0</v>
      </c>
      <c r="E2067" s="2" t="str">
        <f>'FICHE PRODUIT'!$S$5413</f>
        <v>In development</v>
      </c>
      <c r="F2067" s="2" t="str">
        <f>'FICHE PRODUIT'!$E$5415</f>
        <v>Page 152</v>
      </c>
      <c r="G2067" s="2" t="str">
        <f>'FICHE PRODUIT'!$E$5416</f>
        <v xml:space="preserve">TO DO </v>
      </c>
      <c r="H2067" s="122" t="str">
        <f>'FICHE PRODUIT'!$E$5417</f>
        <v>OCEAN SURPLUS</v>
      </c>
      <c r="I2067" s="2" t="b">
        <f>'FICHE PRODUIT'!$E$5419</f>
        <v>0</v>
      </c>
      <c r="J2067" s="2" t="str">
        <f>'FICHE PRODUIT'!$E$5421</f>
        <v>Pièce à manche</v>
      </c>
      <c r="K2067" s="2" t="str">
        <f>'FICHE PRODUIT'!$E$5422</f>
        <v>Veste</v>
      </c>
      <c r="L2067" s="4">
        <f>'FICHE PRODUIT'!$E$5424</f>
        <v>0</v>
      </c>
      <c r="M2067" s="4">
        <f>'FICHE PRODUIT'!$E$5425</f>
        <v>2.5</v>
      </c>
      <c r="N2067" s="4">
        <f>'FICHE PRODUIT'!$E$5427</f>
        <v>2.5</v>
      </c>
      <c r="O2067" s="4">
        <f>'FICHE PRODUIT'!$E$5428</f>
        <v>0</v>
      </c>
      <c r="P2067" s="4">
        <f>'FICHE PRODUIT'!$E$5430</f>
        <v>0</v>
      </c>
      <c r="Q2067" s="4">
        <f>'FICHE PRODUIT'!$E$5431</f>
        <v>0</v>
      </c>
      <c r="R2067" s="4">
        <f>'FICHE PRODUIT'!$E$5432</f>
        <v>0</v>
      </c>
      <c r="S2067" s="122">
        <f>'FICHE PRODUIT'!$E$5433</f>
        <v>0</v>
      </c>
      <c r="T2067" s="2">
        <f>'FICHE PRODUIT'!A5439</f>
        <v>0</v>
      </c>
      <c r="U2067" s="2">
        <f>'FICHE PRODUIT'!B5439</f>
        <v>0</v>
      </c>
      <c r="V2067" s="2">
        <f>'FICHE PRODUIT'!C5439</f>
        <v>0</v>
      </c>
      <c r="W2067" s="2">
        <f>'FICHE PRODUIT'!D5439</f>
        <v>0</v>
      </c>
      <c r="X2067" s="2">
        <f>'FICHE PRODUIT'!E5439</f>
        <v>0</v>
      </c>
      <c r="Y2067" s="2">
        <f>'FICHE PRODUIT'!F5439</f>
        <v>0</v>
      </c>
      <c r="Z2067" s="2">
        <f>'FICHE PRODUIT'!G5439</f>
        <v>0</v>
      </c>
      <c r="AA2067" s="2">
        <f>'FICHE PRODUIT'!H5439</f>
        <v>0</v>
      </c>
    </row>
    <row r="2068" spans="1:27" x14ac:dyDescent="0.2">
      <c r="A2068" s="7" t="str">
        <f>'FICHE PRODUIT'!$A$5411</f>
        <v>SKATE</v>
      </c>
      <c r="B2068" s="2">
        <f>'FICHE PRODUIT'!$H$5411</f>
        <v>0</v>
      </c>
      <c r="C2068" s="2" t="str">
        <f>'FICHE PRODUIT'!$S$5411</f>
        <v>W26-27</v>
      </c>
      <c r="D2068" s="2">
        <f>'FICHE PRODUIT'!$Q$5411</f>
        <v>0</v>
      </c>
      <c r="E2068" s="2" t="str">
        <f>'FICHE PRODUIT'!$S$5413</f>
        <v>In development</v>
      </c>
      <c r="F2068" s="2" t="str">
        <f>'FICHE PRODUIT'!$E$5415</f>
        <v>Page 152</v>
      </c>
      <c r="G2068" s="2" t="str">
        <f>'FICHE PRODUIT'!$E$5416</f>
        <v xml:space="preserve">TO DO </v>
      </c>
      <c r="H2068" s="122" t="str">
        <f>'FICHE PRODUIT'!$E$5417</f>
        <v>OCEAN SURPLUS</v>
      </c>
      <c r="I2068" s="2" t="b">
        <f>'FICHE PRODUIT'!$E$5419</f>
        <v>0</v>
      </c>
      <c r="J2068" s="2" t="str">
        <f>'FICHE PRODUIT'!$E$5421</f>
        <v>Pièce à manche</v>
      </c>
      <c r="K2068" s="2" t="str">
        <f>'FICHE PRODUIT'!$E$5422</f>
        <v>Veste</v>
      </c>
      <c r="L2068" s="4">
        <f>'FICHE PRODUIT'!$E$5424</f>
        <v>0</v>
      </c>
      <c r="M2068" s="4">
        <f>'FICHE PRODUIT'!$E$5425</f>
        <v>2.5</v>
      </c>
      <c r="N2068" s="4">
        <f>'FICHE PRODUIT'!$E$5427</f>
        <v>2.5</v>
      </c>
      <c r="O2068" s="4">
        <f>'FICHE PRODUIT'!$E$5428</f>
        <v>0</v>
      </c>
      <c r="P2068" s="4">
        <f>'FICHE PRODUIT'!$E$5430</f>
        <v>0</v>
      </c>
      <c r="Q2068" s="4">
        <f>'FICHE PRODUIT'!$E$5431</f>
        <v>0</v>
      </c>
      <c r="R2068" s="4">
        <f>'FICHE PRODUIT'!$E$5432</f>
        <v>0</v>
      </c>
      <c r="S2068" s="122">
        <f>'FICHE PRODUIT'!$E$5433</f>
        <v>0</v>
      </c>
      <c r="T2068" s="2">
        <f>'FICHE PRODUIT'!A5440</f>
        <v>0</v>
      </c>
      <c r="U2068" s="2">
        <f>'FICHE PRODUIT'!B5440</f>
        <v>0</v>
      </c>
      <c r="V2068" s="2">
        <f>'FICHE PRODUIT'!C5440</f>
        <v>0</v>
      </c>
      <c r="W2068" s="2">
        <f>'FICHE PRODUIT'!D5440</f>
        <v>0</v>
      </c>
      <c r="X2068" s="2">
        <f>'FICHE PRODUIT'!E5440</f>
        <v>0</v>
      </c>
      <c r="Y2068" s="2">
        <f>'FICHE PRODUIT'!F5440</f>
        <v>0</v>
      </c>
      <c r="Z2068" s="2">
        <f>'FICHE PRODUIT'!G5440</f>
        <v>0</v>
      </c>
      <c r="AA2068" s="2">
        <f>'FICHE PRODUIT'!H5440</f>
        <v>0</v>
      </c>
    </row>
    <row r="2069" spans="1:27" x14ac:dyDescent="0.2">
      <c r="A2069" s="7" t="str">
        <f>'FICHE PRODUIT'!$A$5411</f>
        <v>SKATE</v>
      </c>
      <c r="B2069" s="2">
        <f>'FICHE PRODUIT'!$H$5411</f>
        <v>0</v>
      </c>
      <c r="C2069" s="2" t="str">
        <f>'FICHE PRODUIT'!$S$5411</f>
        <v>W26-27</v>
      </c>
      <c r="D2069" s="2">
        <f>'FICHE PRODUIT'!$Q$5411</f>
        <v>0</v>
      </c>
      <c r="E2069" s="2" t="str">
        <f>'FICHE PRODUIT'!$S$5413</f>
        <v>In development</v>
      </c>
      <c r="F2069" s="2" t="str">
        <f>'FICHE PRODUIT'!$E$5415</f>
        <v>Page 152</v>
      </c>
      <c r="G2069" s="2" t="str">
        <f>'FICHE PRODUIT'!$E$5416</f>
        <v xml:space="preserve">TO DO </v>
      </c>
      <c r="H2069" s="122" t="str">
        <f>'FICHE PRODUIT'!$E$5417</f>
        <v>OCEAN SURPLUS</v>
      </c>
      <c r="I2069" s="2" t="b">
        <f>'FICHE PRODUIT'!$E$5419</f>
        <v>0</v>
      </c>
      <c r="J2069" s="2" t="str">
        <f>'FICHE PRODUIT'!$E$5421</f>
        <v>Pièce à manche</v>
      </c>
      <c r="K2069" s="2" t="str">
        <f>'FICHE PRODUIT'!$E$5422</f>
        <v>Veste</v>
      </c>
      <c r="L2069" s="4">
        <f>'FICHE PRODUIT'!$E$5424</f>
        <v>0</v>
      </c>
      <c r="M2069" s="4">
        <f>'FICHE PRODUIT'!$E$5425</f>
        <v>2.5</v>
      </c>
      <c r="N2069" s="4">
        <f>'FICHE PRODUIT'!$E$5427</f>
        <v>2.5</v>
      </c>
      <c r="O2069" s="4">
        <f>'FICHE PRODUIT'!$E$5428</f>
        <v>0</v>
      </c>
      <c r="P2069" s="4">
        <f>'FICHE PRODUIT'!$E$5430</f>
        <v>0</v>
      </c>
      <c r="Q2069" s="4">
        <f>'FICHE PRODUIT'!$E$5431</f>
        <v>0</v>
      </c>
      <c r="R2069" s="4">
        <f>'FICHE PRODUIT'!$E$5432</f>
        <v>0</v>
      </c>
      <c r="S2069" s="122">
        <f>'FICHE PRODUIT'!$E$5433</f>
        <v>0</v>
      </c>
      <c r="T2069" s="2">
        <f>'FICHE PRODUIT'!A5441</f>
        <v>0</v>
      </c>
      <c r="U2069" s="2">
        <f>'FICHE PRODUIT'!B5441</f>
        <v>0</v>
      </c>
      <c r="V2069" s="2">
        <f>'FICHE PRODUIT'!C5441</f>
        <v>0</v>
      </c>
      <c r="W2069" s="2">
        <f>'FICHE PRODUIT'!D5441</f>
        <v>0</v>
      </c>
      <c r="X2069" s="2">
        <f>'FICHE PRODUIT'!E5441</f>
        <v>0</v>
      </c>
      <c r="Y2069" s="2">
        <f>'FICHE PRODUIT'!F5441</f>
        <v>0</v>
      </c>
      <c r="Z2069" s="2">
        <f>'FICHE PRODUIT'!G5441</f>
        <v>0</v>
      </c>
      <c r="AA2069" s="2">
        <f>'FICHE PRODUIT'!H5441</f>
        <v>0</v>
      </c>
    </row>
    <row r="2070" spans="1:27" x14ac:dyDescent="0.2">
      <c r="A2070" s="7" t="str">
        <f>'FICHE PRODUIT'!$A$5411</f>
        <v>SKATE</v>
      </c>
      <c r="B2070" s="2">
        <f>'FICHE PRODUIT'!$H$5411</f>
        <v>0</v>
      </c>
      <c r="C2070" s="2" t="str">
        <f>'FICHE PRODUIT'!$S$5411</f>
        <v>W26-27</v>
      </c>
      <c r="D2070" s="2">
        <f>'FICHE PRODUIT'!$Q$5411</f>
        <v>0</v>
      </c>
      <c r="E2070" s="2" t="str">
        <f>'FICHE PRODUIT'!$S$5413</f>
        <v>In development</v>
      </c>
      <c r="F2070" s="2" t="str">
        <f>'FICHE PRODUIT'!$E$5415</f>
        <v>Page 152</v>
      </c>
      <c r="G2070" s="2" t="str">
        <f>'FICHE PRODUIT'!$E$5416</f>
        <v xml:space="preserve">TO DO </v>
      </c>
      <c r="H2070" s="122" t="str">
        <f>'FICHE PRODUIT'!$E$5417</f>
        <v>OCEAN SURPLUS</v>
      </c>
      <c r="I2070" s="2" t="b">
        <f>'FICHE PRODUIT'!$E$5419</f>
        <v>0</v>
      </c>
      <c r="J2070" s="2" t="str">
        <f>'FICHE PRODUIT'!$E$5421</f>
        <v>Pièce à manche</v>
      </c>
      <c r="K2070" s="2" t="str">
        <f>'FICHE PRODUIT'!$E$5422</f>
        <v>Veste</v>
      </c>
      <c r="L2070" s="4">
        <f>'FICHE PRODUIT'!$E$5424</f>
        <v>0</v>
      </c>
      <c r="M2070" s="4">
        <f>'FICHE PRODUIT'!$E$5425</f>
        <v>2.5</v>
      </c>
      <c r="N2070" s="4">
        <f>'FICHE PRODUIT'!$E$5427</f>
        <v>2.5</v>
      </c>
      <c r="O2070" s="4">
        <f>'FICHE PRODUIT'!$E$5428</f>
        <v>0</v>
      </c>
      <c r="P2070" s="4">
        <f>'FICHE PRODUIT'!$E$5430</f>
        <v>0</v>
      </c>
      <c r="Q2070" s="4">
        <f>'FICHE PRODUIT'!$E$5431</f>
        <v>0</v>
      </c>
      <c r="R2070" s="4">
        <f>'FICHE PRODUIT'!$E$5432</f>
        <v>0</v>
      </c>
      <c r="S2070" s="122">
        <f>'FICHE PRODUIT'!$E$5433</f>
        <v>0</v>
      </c>
      <c r="T2070" s="2">
        <f>'FICHE PRODUIT'!A5442</f>
        <v>0</v>
      </c>
      <c r="U2070" s="2">
        <f>'FICHE PRODUIT'!B5442</f>
        <v>0</v>
      </c>
      <c r="V2070" s="2">
        <f>'FICHE PRODUIT'!C5442</f>
        <v>0</v>
      </c>
      <c r="W2070" s="2">
        <f>'FICHE PRODUIT'!D5442</f>
        <v>0</v>
      </c>
      <c r="X2070" s="2">
        <f>'FICHE PRODUIT'!E5442</f>
        <v>0</v>
      </c>
      <c r="Y2070" s="2">
        <f>'FICHE PRODUIT'!F5442</f>
        <v>0</v>
      </c>
      <c r="Z2070" s="2">
        <f>'FICHE PRODUIT'!G5442</f>
        <v>0</v>
      </c>
      <c r="AA2070" s="2">
        <f>'FICHE PRODUIT'!H5442</f>
        <v>0</v>
      </c>
    </row>
    <row r="2071" spans="1:27" x14ac:dyDescent="0.2">
      <c r="A2071" s="7" t="str">
        <f>'FICHE PRODUIT'!$A$5411</f>
        <v>SKATE</v>
      </c>
      <c r="B2071" s="2">
        <f>'FICHE PRODUIT'!$H$5411</f>
        <v>0</v>
      </c>
      <c r="C2071" s="2" t="str">
        <f>'FICHE PRODUIT'!$S$5411</f>
        <v>W26-27</v>
      </c>
      <c r="D2071" s="2">
        <f>'FICHE PRODUIT'!$Q$5411</f>
        <v>0</v>
      </c>
      <c r="E2071" s="2" t="str">
        <f>'FICHE PRODUIT'!$S$5413</f>
        <v>In development</v>
      </c>
      <c r="F2071" s="2" t="str">
        <f>'FICHE PRODUIT'!$E$5415</f>
        <v>Page 152</v>
      </c>
      <c r="G2071" s="2" t="str">
        <f>'FICHE PRODUIT'!$E$5416</f>
        <v xml:space="preserve">TO DO </v>
      </c>
      <c r="H2071" s="122" t="str">
        <f>'FICHE PRODUIT'!$E$5417</f>
        <v>OCEAN SURPLUS</v>
      </c>
      <c r="I2071" s="2" t="b">
        <f>'FICHE PRODUIT'!$E$5419</f>
        <v>0</v>
      </c>
      <c r="J2071" s="2" t="str">
        <f>'FICHE PRODUIT'!$E$5421</f>
        <v>Pièce à manche</v>
      </c>
      <c r="K2071" s="2" t="str">
        <f>'FICHE PRODUIT'!$E$5422</f>
        <v>Veste</v>
      </c>
      <c r="L2071" s="4">
        <f>'FICHE PRODUIT'!$E$5424</f>
        <v>0</v>
      </c>
      <c r="M2071" s="4">
        <f>'FICHE PRODUIT'!$E$5425</f>
        <v>2.5</v>
      </c>
      <c r="N2071" s="4">
        <f>'FICHE PRODUIT'!$E$5427</f>
        <v>2.5</v>
      </c>
      <c r="O2071" s="4">
        <f>'FICHE PRODUIT'!$E$5428</f>
        <v>0</v>
      </c>
      <c r="P2071" s="4">
        <f>'FICHE PRODUIT'!$E$5430</f>
        <v>0</v>
      </c>
      <c r="Q2071" s="4">
        <f>'FICHE PRODUIT'!$E$5431</f>
        <v>0</v>
      </c>
      <c r="R2071" s="4">
        <f>'FICHE PRODUIT'!$E$5432</f>
        <v>0</v>
      </c>
      <c r="S2071" s="122">
        <f>'FICHE PRODUIT'!$E$5433</f>
        <v>0</v>
      </c>
      <c r="T2071" s="2">
        <f>'FICHE PRODUIT'!A5443</f>
        <v>0</v>
      </c>
      <c r="U2071" s="2">
        <f>'FICHE PRODUIT'!B5443</f>
        <v>0</v>
      </c>
      <c r="V2071" s="2">
        <f>'FICHE PRODUIT'!C5443</f>
        <v>0</v>
      </c>
      <c r="W2071" s="2">
        <f>'FICHE PRODUIT'!D5443</f>
        <v>0</v>
      </c>
      <c r="X2071" s="2">
        <f>'FICHE PRODUIT'!E5443</f>
        <v>0</v>
      </c>
      <c r="Y2071" s="2">
        <f>'FICHE PRODUIT'!F5443</f>
        <v>0</v>
      </c>
      <c r="Z2071" s="2">
        <f>'FICHE PRODUIT'!G5443</f>
        <v>0</v>
      </c>
      <c r="AA2071" s="2">
        <f>'FICHE PRODUIT'!H5443</f>
        <v>0</v>
      </c>
    </row>
    <row r="2072" spans="1:27" x14ac:dyDescent="0.2">
      <c r="A2072" s="7" t="str">
        <f>'FICHE PRODUIT'!$A$5411</f>
        <v>SKATE</v>
      </c>
      <c r="B2072" s="2">
        <f>'FICHE PRODUIT'!$H$5411</f>
        <v>0</v>
      </c>
      <c r="C2072" s="2" t="str">
        <f>'FICHE PRODUIT'!$S$5411</f>
        <v>W26-27</v>
      </c>
      <c r="D2072" s="2">
        <f>'FICHE PRODUIT'!$Q$5411</f>
        <v>0</v>
      </c>
      <c r="E2072" s="2" t="str">
        <f>'FICHE PRODUIT'!$S$5413</f>
        <v>In development</v>
      </c>
      <c r="F2072" s="2" t="str">
        <f>'FICHE PRODUIT'!$E$5415</f>
        <v>Page 152</v>
      </c>
      <c r="G2072" s="2" t="str">
        <f>'FICHE PRODUIT'!$E$5416</f>
        <v xml:space="preserve">TO DO </v>
      </c>
      <c r="H2072" s="122" t="str">
        <f>'FICHE PRODUIT'!$E$5417</f>
        <v>OCEAN SURPLUS</v>
      </c>
      <c r="I2072" s="2" t="b">
        <f>'FICHE PRODUIT'!$E$5419</f>
        <v>0</v>
      </c>
      <c r="J2072" s="2" t="str">
        <f>'FICHE PRODUIT'!$E$5421</f>
        <v>Pièce à manche</v>
      </c>
      <c r="K2072" s="2" t="str">
        <f>'FICHE PRODUIT'!$E$5422</f>
        <v>Veste</v>
      </c>
      <c r="L2072" s="4">
        <f>'FICHE PRODUIT'!$E$5424</f>
        <v>0</v>
      </c>
      <c r="M2072" s="4">
        <f>'FICHE PRODUIT'!$E$5425</f>
        <v>2.5</v>
      </c>
      <c r="N2072" s="4">
        <f>'FICHE PRODUIT'!$E$5427</f>
        <v>2.5</v>
      </c>
      <c r="O2072" s="4">
        <f>'FICHE PRODUIT'!$E$5428</f>
        <v>0</v>
      </c>
      <c r="P2072" s="4">
        <f>'FICHE PRODUIT'!$E$5430</f>
        <v>0</v>
      </c>
      <c r="Q2072" s="4">
        <f>'FICHE PRODUIT'!$E$5431</f>
        <v>0</v>
      </c>
      <c r="R2072" s="4">
        <f>'FICHE PRODUIT'!$E$5432</f>
        <v>0</v>
      </c>
      <c r="S2072" s="122">
        <f>'FICHE PRODUIT'!$E$5433</f>
        <v>0</v>
      </c>
      <c r="T2072" s="2">
        <f>'FICHE PRODUIT'!A5444</f>
        <v>0</v>
      </c>
      <c r="U2072" s="2">
        <f>'FICHE PRODUIT'!B5444</f>
        <v>0</v>
      </c>
      <c r="V2072" s="2">
        <f>'FICHE PRODUIT'!C5444</f>
        <v>0</v>
      </c>
      <c r="W2072" s="2">
        <f>'FICHE PRODUIT'!D5444</f>
        <v>0</v>
      </c>
      <c r="X2072" s="2">
        <f>'FICHE PRODUIT'!E5444</f>
        <v>0</v>
      </c>
      <c r="Y2072" s="2">
        <f>'FICHE PRODUIT'!F5444</f>
        <v>0</v>
      </c>
      <c r="Z2072" s="2">
        <f>'FICHE PRODUIT'!G5444</f>
        <v>0</v>
      </c>
      <c r="AA2072" s="2">
        <f>'FICHE PRODUIT'!H5444</f>
        <v>0</v>
      </c>
    </row>
    <row r="2073" spans="1:27" x14ac:dyDescent="0.2">
      <c r="A2073" s="7" t="str">
        <f>'FICHE PRODUIT'!$A$5411</f>
        <v>SKATE</v>
      </c>
      <c r="B2073" s="2">
        <f>'FICHE PRODUIT'!$H$5411</f>
        <v>0</v>
      </c>
      <c r="C2073" s="2" t="str">
        <f>'FICHE PRODUIT'!$S$5411</f>
        <v>W26-27</v>
      </c>
      <c r="D2073" s="2">
        <f>'FICHE PRODUIT'!$Q$5411</f>
        <v>0</v>
      </c>
      <c r="E2073" s="2" t="str">
        <f>'FICHE PRODUIT'!$S$5413</f>
        <v>In development</v>
      </c>
      <c r="F2073" s="2" t="str">
        <f>'FICHE PRODUIT'!$E$5415</f>
        <v>Page 152</v>
      </c>
      <c r="G2073" s="2" t="str">
        <f>'FICHE PRODUIT'!$E$5416</f>
        <v xml:space="preserve">TO DO </v>
      </c>
      <c r="H2073" s="122" t="str">
        <f>'FICHE PRODUIT'!$E$5417</f>
        <v>OCEAN SURPLUS</v>
      </c>
      <c r="I2073" s="2" t="b">
        <f>'FICHE PRODUIT'!$E$5419</f>
        <v>0</v>
      </c>
      <c r="J2073" s="2" t="str">
        <f>'FICHE PRODUIT'!$E$5421</f>
        <v>Pièce à manche</v>
      </c>
      <c r="K2073" s="2" t="str">
        <f>'FICHE PRODUIT'!$E$5422</f>
        <v>Veste</v>
      </c>
      <c r="L2073" s="4">
        <f>'FICHE PRODUIT'!$E$5424</f>
        <v>0</v>
      </c>
      <c r="M2073" s="4">
        <f>'FICHE PRODUIT'!$E$5425</f>
        <v>2.5</v>
      </c>
      <c r="N2073" s="4">
        <f>'FICHE PRODUIT'!$E$5427</f>
        <v>2.5</v>
      </c>
      <c r="O2073" s="4">
        <f>'FICHE PRODUIT'!$E$5428</f>
        <v>0</v>
      </c>
      <c r="P2073" s="4">
        <f>'FICHE PRODUIT'!$E$5430</f>
        <v>0</v>
      </c>
      <c r="Q2073" s="4">
        <f>'FICHE PRODUIT'!$E$5431</f>
        <v>0</v>
      </c>
      <c r="R2073" s="4">
        <f>'FICHE PRODUIT'!$E$5432</f>
        <v>0</v>
      </c>
      <c r="S2073" s="122">
        <f>'FICHE PRODUIT'!$E$5433</f>
        <v>0</v>
      </c>
      <c r="T2073" s="2">
        <f>'FICHE PRODUIT'!A5445</f>
        <v>0</v>
      </c>
      <c r="U2073" s="2">
        <f>'FICHE PRODUIT'!B5445</f>
        <v>0</v>
      </c>
      <c r="V2073" s="2">
        <f>'FICHE PRODUIT'!C5445</f>
        <v>0</v>
      </c>
      <c r="W2073" s="2">
        <f>'FICHE PRODUIT'!D5445</f>
        <v>0</v>
      </c>
      <c r="X2073" s="2">
        <f>'FICHE PRODUIT'!E5445</f>
        <v>0</v>
      </c>
      <c r="Y2073" s="2">
        <f>'FICHE PRODUIT'!F5445</f>
        <v>0</v>
      </c>
      <c r="Z2073" s="2">
        <f>'FICHE PRODUIT'!G5445</f>
        <v>0</v>
      </c>
      <c r="AA2073" s="2">
        <f>'FICHE PRODUIT'!H5445</f>
        <v>0</v>
      </c>
    </row>
    <row r="2074" spans="1:27" x14ac:dyDescent="0.2">
      <c r="A2074" s="7" t="str">
        <f>'FICHE PRODUIT'!$A$5411</f>
        <v>SKATE</v>
      </c>
      <c r="B2074" s="2">
        <f>'FICHE PRODUIT'!$H$5411</f>
        <v>0</v>
      </c>
      <c r="C2074" s="2" t="str">
        <f>'FICHE PRODUIT'!$S$5411</f>
        <v>W26-27</v>
      </c>
      <c r="D2074" s="2">
        <f>'FICHE PRODUIT'!$Q$5411</f>
        <v>0</v>
      </c>
      <c r="E2074" s="2" t="str">
        <f>'FICHE PRODUIT'!$S$5413</f>
        <v>In development</v>
      </c>
      <c r="F2074" s="2" t="str">
        <f>'FICHE PRODUIT'!$E$5415</f>
        <v>Page 152</v>
      </c>
      <c r="G2074" s="2" t="str">
        <f>'FICHE PRODUIT'!$E$5416</f>
        <v xml:space="preserve">TO DO </v>
      </c>
      <c r="H2074" s="122" t="str">
        <f>'FICHE PRODUIT'!$E$5417</f>
        <v>OCEAN SURPLUS</v>
      </c>
      <c r="I2074" s="2" t="b">
        <f>'FICHE PRODUIT'!$E$5419</f>
        <v>0</v>
      </c>
      <c r="J2074" s="2" t="str">
        <f>'FICHE PRODUIT'!$E$5421</f>
        <v>Pièce à manche</v>
      </c>
      <c r="K2074" s="2" t="str">
        <f>'FICHE PRODUIT'!$E$5422</f>
        <v>Veste</v>
      </c>
      <c r="L2074" s="4">
        <f>'FICHE PRODUIT'!$E$5424</f>
        <v>0</v>
      </c>
      <c r="M2074" s="4">
        <f>'FICHE PRODUIT'!$E$5425</f>
        <v>2.5</v>
      </c>
      <c r="N2074" s="4">
        <f>'FICHE PRODUIT'!$E$5427</f>
        <v>2.5</v>
      </c>
      <c r="O2074" s="4">
        <f>'FICHE PRODUIT'!$E$5428</f>
        <v>0</v>
      </c>
      <c r="P2074" s="4">
        <f>'FICHE PRODUIT'!$E$5430</f>
        <v>0</v>
      </c>
      <c r="Q2074" s="4">
        <f>'FICHE PRODUIT'!$E$5431</f>
        <v>0</v>
      </c>
      <c r="R2074" s="4">
        <f>'FICHE PRODUIT'!$E$5432</f>
        <v>0</v>
      </c>
      <c r="S2074" s="122">
        <f>'FICHE PRODUIT'!$E$5433</f>
        <v>0</v>
      </c>
      <c r="T2074" s="2">
        <f>'FICHE PRODUIT'!A5446</f>
        <v>0</v>
      </c>
      <c r="U2074" s="2">
        <f>'FICHE PRODUIT'!B5446</f>
        <v>0</v>
      </c>
      <c r="V2074" s="2">
        <f>'FICHE PRODUIT'!C5446</f>
        <v>0</v>
      </c>
      <c r="W2074" s="2">
        <f>'FICHE PRODUIT'!D5446</f>
        <v>0</v>
      </c>
      <c r="X2074" s="2">
        <f>'FICHE PRODUIT'!E5446</f>
        <v>0</v>
      </c>
      <c r="Y2074" s="2">
        <f>'FICHE PRODUIT'!F5446</f>
        <v>0</v>
      </c>
      <c r="Z2074" s="2">
        <f>'FICHE PRODUIT'!G5446</f>
        <v>0</v>
      </c>
      <c r="AA2074" s="2">
        <f>'FICHE PRODUIT'!H5446</f>
        <v>0</v>
      </c>
    </row>
    <row r="2075" spans="1:27" x14ac:dyDescent="0.2">
      <c r="A2075" s="7" t="str">
        <f>'FICHE PRODUIT'!$A$5411</f>
        <v>SKATE</v>
      </c>
      <c r="B2075" s="2">
        <f>'FICHE PRODUIT'!$H$5411</f>
        <v>0</v>
      </c>
      <c r="C2075" s="2" t="str">
        <f>'FICHE PRODUIT'!$S$5411</f>
        <v>W26-27</v>
      </c>
      <c r="D2075" s="2">
        <f>'FICHE PRODUIT'!$Q$5411</f>
        <v>0</v>
      </c>
      <c r="E2075" s="2" t="str">
        <f>'FICHE PRODUIT'!$S$5413</f>
        <v>In development</v>
      </c>
      <c r="F2075" s="2" t="str">
        <f>'FICHE PRODUIT'!$E$5415</f>
        <v>Page 152</v>
      </c>
      <c r="G2075" s="2" t="str">
        <f>'FICHE PRODUIT'!$E$5416</f>
        <v xml:space="preserve">TO DO </v>
      </c>
      <c r="H2075" s="122" t="str">
        <f>'FICHE PRODUIT'!$E$5417</f>
        <v>OCEAN SURPLUS</v>
      </c>
      <c r="I2075" s="2" t="b">
        <f>'FICHE PRODUIT'!$E$5419</f>
        <v>0</v>
      </c>
      <c r="J2075" s="2" t="str">
        <f>'FICHE PRODUIT'!$E$5421</f>
        <v>Pièce à manche</v>
      </c>
      <c r="K2075" s="2" t="str">
        <f>'FICHE PRODUIT'!$E$5422</f>
        <v>Veste</v>
      </c>
      <c r="L2075" s="4">
        <f>'FICHE PRODUIT'!$E$5424</f>
        <v>0</v>
      </c>
      <c r="M2075" s="4">
        <f>'FICHE PRODUIT'!$E$5425</f>
        <v>2.5</v>
      </c>
      <c r="N2075" s="4">
        <f>'FICHE PRODUIT'!$E$5427</f>
        <v>2.5</v>
      </c>
      <c r="O2075" s="4">
        <f>'FICHE PRODUIT'!$E$5428</f>
        <v>0</v>
      </c>
      <c r="P2075" s="4">
        <f>'FICHE PRODUIT'!$E$5430</f>
        <v>0</v>
      </c>
      <c r="Q2075" s="4">
        <f>'FICHE PRODUIT'!$E$5431</f>
        <v>0</v>
      </c>
      <c r="R2075" s="4">
        <f>'FICHE PRODUIT'!$E$5432</f>
        <v>0</v>
      </c>
      <c r="S2075" s="122">
        <f>'FICHE PRODUIT'!$E$5433</f>
        <v>0</v>
      </c>
      <c r="T2075" s="2">
        <f>'FICHE PRODUIT'!A5447</f>
        <v>0</v>
      </c>
      <c r="U2075" s="2">
        <f>'FICHE PRODUIT'!B5447</f>
        <v>0</v>
      </c>
      <c r="V2075" s="2">
        <f>'FICHE PRODUIT'!C5447</f>
        <v>0</v>
      </c>
      <c r="W2075" s="2">
        <f>'FICHE PRODUIT'!D5447</f>
        <v>0</v>
      </c>
      <c r="X2075" s="2">
        <f>'FICHE PRODUIT'!E5447</f>
        <v>0</v>
      </c>
      <c r="Y2075" s="2">
        <f>'FICHE PRODUIT'!F5447</f>
        <v>0</v>
      </c>
      <c r="Z2075" s="2">
        <f>'FICHE PRODUIT'!G5447</f>
        <v>0</v>
      </c>
      <c r="AA2075" s="2">
        <f>'FICHE PRODUIT'!H5447</f>
        <v>0</v>
      </c>
    </row>
    <row r="2076" spans="1:27" x14ac:dyDescent="0.2">
      <c r="A2076" s="7" t="str">
        <f>'FICHE PRODUIT'!$A$5411</f>
        <v>SKATE</v>
      </c>
      <c r="B2076" s="2">
        <f>'FICHE PRODUIT'!$H$5411</f>
        <v>0</v>
      </c>
      <c r="C2076" s="2" t="str">
        <f>'FICHE PRODUIT'!$S$5411</f>
        <v>W26-27</v>
      </c>
      <c r="D2076" s="2">
        <f>'FICHE PRODUIT'!$Q$5411</f>
        <v>0</v>
      </c>
      <c r="E2076" s="2" t="str">
        <f>'FICHE PRODUIT'!$S$5413</f>
        <v>In development</v>
      </c>
      <c r="F2076" s="2" t="str">
        <f>'FICHE PRODUIT'!$E$5415</f>
        <v>Page 152</v>
      </c>
      <c r="G2076" s="2" t="str">
        <f>'FICHE PRODUIT'!$E$5416</f>
        <v xml:space="preserve">TO DO </v>
      </c>
      <c r="H2076" s="122" t="str">
        <f>'FICHE PRODUIT'!$E$5417</f>
        <v>OCEAN SURPLUS</v>
      </c>
      <c r="I2076" s="2" t="b">
        <f>'FICHE PRODUIT'!$E$5419</f>
        <v>0</v>
      </c>
      <c r="J2076" s="2" t="str">
        <f>'FICHE PRODUIT'!$E$5421</f>
        <v>Pièce à manche</v>
      </c>
      <c r="K2076" s="2" t="str">
        <f>'FICHE PRODUIT'!$E$5422</f>
        <v>Veste</v>
      </c>
      <c r="L2076" s="4">
        <f>'FICHE PRODUIT'!$E$5424</f>
        <v>0</v>
      </c>
      <c r="M2076" s="4">
        <f>'FICHE PRODUIT'!$E$5425</f>
        <v>2.5</v>
      </c>
      <c r="N2076" s="4">
        <f>'FICHE PRODUIT'!$E$5427</f>
        <v>2.5</v>
      </c>
      <c r="O2076" s="4">
        <f>'FICHE PRODUIT'!$E$5428</f>
        <v>0</v>
      </c>
      <c r="P2076" s="4">
        <f>'FICHE PRODUIT'!$E$5430</f>
        <v>0</v>
      </c>
      <c r="Q2076" s="4">
        <f>'FICHE PRODUIT'!$E$5431</f>
        <v>0</v>
      </c>
      <c r="R2076" s="4">
        <f>'FICHE PRODUIT'!$E$5432</f>
        <v>0</v>
      </c>
      <c r="S2076" s="122">
        <f>'FICHE PRODUIT'!$E$5433</f>
        <v>0</v>
      </c>
      <c r="T2076" s="2">
        <f>'FICHE PRODUIT'!A5448</f>
        <v>0</v>
      </c>
      <c r="U2076" s="2">
        <f>'FICHE PRODUIT'!B5448</f>
        <v>0</v>
      </c>
      <c r="V2076" s="2">
        <f>'FICHE PRODUIT'!C5448</f>
        <v>0</v>
      </c>
      <c r="W2076" s="2">
        <f>'FICHE PRODUIT'!D5448</f>
        <v>0</v>
      </c>
      <c r="X2076" s="2">
        <f>'FICHE PRODUIT'!E5448</f>
        <v>0</v>
      </c>
      <c r="Y2076" s="2">
        <f>'FICHE PRODUIT'!F5448</f>
        <v>0</v>
      </c>
      <c r="Z2076" s="2">
        <f>'FICHE PRODUIT'!G5448</f>
        <v>0</v>
      </c>
      <c r="AA2076" s="2">
        <f>'FICHE PRODUIT'!H5448</f>
        <v>0</v>
      </c>
    </row>
    <row r="2077" spans="1:27" x14ac:dyDescent="0.2">
      <c r="A2077" s="7" t="str">
        <f>'FICHE PRODUIT'!$A$5411</f>
        <v>SKATE</v>
      </c>
      <c r="B2077" s="2">
        <f>'FICHE PRODUIT'!$H$5411</f>
        <v>0</v>
      </c>
      <c r="C2077" s="2" t="str">
        <f>'FICHE PRODUIT'!$S$5411</f>
        <v>W26-27</v>
      </c>
      <c r="D2077" s="2">
        <f>'FICHE PRODUIT'!$Q$5411</f>
        <v>0</v>
      </c>
      <c r="E2077" s="2" t="str">
        <f>'FICHE PRODUIT'!$S$5413</f>
        <v>In development</v>
      </c>
      <c r="F2077" s="2" t="str">
        <f>'FICHE PRODUIT'!$E$5415</f>
        <v>Page 152</v>
      </c>
      <c r="G2077" s="2" t="str">
        <f>'FICHE PRODUIT'!$E$5416</f>
        <v xml:space="preserve">TO DO </v>
      </c>
      <c r="H2077" s="122" t="str">
        <f>'FICHE PRODUIT'!$E$5417</f>
        <v>OCEAN SURPLUS</v>
      </c>
      <c r="I2077" s="2" t="b">
        <f>'FICHE PRODUIT'!$E$5419</f>
        <v>0</v>
      </c>
      <c r="J2077" s="2" t="str">
        <f>'FICHE PRODUIT'!$E$5421</f>
        <v>Pièce à manche</v>
      </c>
      <c r="K2077" s="2" t="str">
        <f>'FICHE PRODUIT'!$E$5422</f>
        <v>Veste</v>
      </c>
      <c r="L2077" s="4">
        <f>'FICHE PRODUIT'!$E$5424</f>
        <v>0</v>
      </c>
      <c r="M2077" s="4">
        <f>'FICHE PRODUIT'!$E$5425</f>
        <v>2.5</v>
      </c>
      <c r="N2077" s="4">
        <f>'FICHE PRODUIT'!$E$5427</f>
        <v>2.5</v>
      </c>
      <c r="O2077" s="4">
        <f>'FICHE PRODUIT'!$E$5428</f>
        <v>0</v>
      </c>
      <c r="P2077" s="4">
        <f>'FICHE PRODUIT'!$E$5430</f>
        <v>0</v>
      </c>
      <c r="Q2077" s="4">
        <f>'FICHE PRODUIT'!$E$5431</f>
        <v>0</v>
      </c>
      <c r="R2077" s="4">
        <f>'FICHE PRODUIT'!$E$5432</f>
        <v>0</v>
      </c>
      <c r="S2077" s="122">
        <f>'FICHE PRODUIT'!$E$5433</f>
        <v>0</v>
      </c>
      <c r="T2077" s="2">
        <f>'FICHE PRODUIT'!A5449</f>
        <v>0</v>
      </c>
      <c r="U2077" s="2">
        <f>'FICHE PRODUIT'!B5449</f>
        <v>0</v>
      </c>
      <c r="V2077" s="2">
        <f>'FICHE PRODUIT'!C5449</f>
        <v>0</v>
      </c>
      <c r="W2077" s="2">
        <f>'FICHE PRODUIT'!D5449</f>
        <v>0</v>
      </c>
      <c r="X2077" s="2">
        <f>'FICHE PRODUIT'!E5449</f>
        <v>0</v>
      </c>
      <c r="Y2077" s="2">
        <f>'FICHE PRODUIT'!F5449</f>
        <v>0</v>
      </c>
      <c r="Z2077" s="2">
        <f>'FICHE PRODUIT'!G5449</f>
        <v>0</v>
      </c>
      <c r="AA2077" s="2">
        <f>'FICHE PRODUIT'!H5449</f>
        <v>0</v>
      </c>
    </row>
    <row r="2078" spans="1:27" x14ac:dyDescent="0.2">
      <c r="A2078" s="7" t="str">
        <f>'FICHE PRODUIT'!$A$5411</f>
        <v>SKATE</v>
      </c>
      <c r="B2078" s="2">
        <f>'FICHE PRODUIT'!$H$5411</f>
        <v>0</v>
      </c>
      <c r="C2078" s="2" t="str">
        <f>'FICHE PRODUIT'!$S$5411</f>
        <v>W26-27</v>
      </c>
      <c r="D2078" s="2">
        <f>'FICHE PRODUIT'!$Q$5411</f>
        <v>0</v>
      </c>
      <c r="E2078" s="2" t="str">
        <f>'FICHE PRODUIT'!$S$5413</f>
        <v>In development</v>
      </c>
      <c r="F2078" s="2" t="str">
        <f>'FICHE PRODUIT'!$E$5415</f>
        <v>Page 152</v>
      </c>
      <c r="G2078" s="2" t="str">
        <f>'FICHE PRODUIT'!$E$5416</f>
        <v xml:space="preserve">TO DO </v>
      </c>
      <c r="H2078" s="122" t="str">
        <f>'FICHE PRODUIT'!$E$5417</f>
        <v>OCEAN SURPLUS</v>
      </c>
      <c r="I2078" s="2" t="b">
        <f>'FICHE PRODUIT'!$E$5419</f>
        <v>0</v>
      </c>
      <c r="J2078" s="2" t="str">
        <f>'FICHE PRODUIT'!$E$5421</f>
        <v>Pièce à manche</v>
      </c>
      <c r="K2078" s="2" t="str">
        <f>'FICHE PRODUIT'!$E$5422</f>
        <v>Veste</v>
      </c>
      <c r="L2078" s="4">
        <f>'FICHE PRODUIT'!$E$5424</f>
        <v>0</v>
      </c>
      <c r="M2078" s="4">
        <f>'FICHE PRODUIT'!$E$5425</f>
        <v>2.5</v>
      </c>
      <c r="N2078" s="4">
        <f>'FICHE PRODUIT'!$E$5427</f>
        <v>2.5</v>
      </c>
      <c r="O2078" s="4">
        <f>'FICHE PRODUIT'!$E$5428</f>
        <v>0</v>
      </c>
      <c r="P2078" s="4">
        <f>'FICHE PRODUIT'!$E$5430</f>
        <v>0</v>
      </c>
      <c r="Q2078" s="4">
        <f>'FICHE PRODUIT'!$E$5431</f>
        <v>0</v>
      </c>
      <c r="R2078" s="4">
        <f>'FICHE PRODUIT'!$E$5432</f>
        <v>0</v>
      </c>
      <c r="S2078" s="122">
        <f>'FICHE PRODUIT'!$E$5433</f>
        <v>0</v>
      </c>
      <c r="T2078" s="2" t="str">
        <f>'FICHE PRODUIT'!A5450</f>
        <v>Frais externe</v>
      </c>
      <c r="U2078" s="2" t="str">
        <f>'FICHE PRODUIT'!B5450</f>
        <v xml:space="preserve">Classwash </v>
      </c>
      <c r="V2078" s="2" t="str">
        <f>'FICHE PRODUIT'!C5450</f>
        <v>Teinture</v>
      </c>
      <c r="W2078" s="2">
        <f>'FICHE PRODUIT'!D5450</f>
        <v>0</v>
      </c>
      <c r="X2078" s="2">
        <f>'FICHE PRODUIT'!E5450</f>
        <v>0</v>
      </c>
      <c r="Y2078" s="2">
        <f>'FICHE PRODUIT'!F5450</f>
        <v>0</v>
      </c>
      <c r="Z2078" s="2">
        <f>'FICHE PRODUIT'!G5450</f>
        <v>0</v>
      </c>
      <c r="AA2078" s="2">
        <f>'FICHE PRODUIT'!H5450</f>
        <v>0</v>
      </c>
    </row>
    <row r="2079" spans="1:27" x14ac:dyDescent="0.2">
      <c r="A2079" s="7" t="str">
        <f>'FICHE PRODUIT'!$A$5411</f>
        <v>SKATE</v>
      </c>
      <c r="B2079" s="2">
        <f>'FICHE PRODUIT'!$H$5411</f>
        <v>0</v>
      </c>
      <c r="C2079" s="2" t="str">
        <f>'FICHE PRODUIT'!$S$5411</f>
        <v>W26-27</v>
      </c>
      <c r="D2079" s="2">
        <f>'FICHE PRODUIT'!$Q$5411</f>
        <v>0</v>
      </c>
      <c r="E2079" s="2" t="str">
        <f>'FICHE PRODUIT'!$S$5413</f>
        <v>In development</v>
      </c>
      <c r="F2079" s="2" t="str">
        <f>'FICHE PRODUIT'!$E$5415</f>
        <v>Page 152</v>
      </c>
      <c r="G2079" s="2" t="str">
        <f>'FICHE PRODUIT'!$E$5416</f>
        <v xml:space="preserve">TO DO </v>
      </c>
      <c r="H2079" s="122" t="str">
        <f>'FICHE PRODUIT'!$E$5417</f>
        <v>OCEAN SURPLUS</v>
      </c>
      <c r="I2079" s="2" t="b">
        <f>'FICHE PRODUIT'!$E$5419</f>
        <v>0</v>
      </c>
      <c r="J2079" s="2" t="str">
        <f>'FICHE PRODUIT'!$E$5421</f>
        <v>Pièce à manche</v>
      </c>
      <c r="K2079" s="2" t="str">
        <f>'FICHE PRODUIT'!$E$5422</f>
        <v>Veste</v>
      </c>
      <c r="L2079" s="4">
        <f>'FICHE PRODUIT'!$E$5424</f>
        <v>0</v>
      </c>
      <c r="M2079" s="4">
        <f>'FICHE PRODUIT'!$E$5425</f>
        <v>2.5</v>
      </c>
      <c r="N2079" s="4">
        <f>'FICHE PRODUIT'!$E$5427</f>
        <v>2.5</v>
      </c>
      <c r="O2079" s="4">
        <f>'FICHE PRODUIT'!$E$5428</f>
        <v>0</v>
      </c>
      <c r="P2079" s="4">
        <f>'FICHE PRODUIT'!$E$5430</f>
        <v>0</v>
      </c>
      <c r="Q2079" s="4">
        <f>'FICHE PRODUIT'!$E$5431</f>
        <v>0</v>
      </c>
      <c r="R2079" s="4">
        <f>'FICHE PRODUIT'!$E$5432</f>
        <v>0</v>
      </c>
      <c r="S2079" s="122">
        <f>'FICHE PRODUIT'!$E$5433</f>
        <v>0</v>
      </c>
      <c r="T2079" s="2" t="str">
        <f>'FICHE PRODUIT'!A5451</f>
        <v>Frais externe</v>
      </c>
      <c r="U2079" s="2" t="str">
        <f>'FICHE PRODUIT'!B5451</f>
        <v>Transport</v>
      </c>
      <c r="V2079" s="2" t="str">
        <f>'FICHE PRODUIT'!C5451</f>
        <v xml:space="preserve">Européen </v>
      </c>
      <c r="W2079" s="2">
        <f>'FICHE PRODUIT'!D5451</f>
        <v>1</v>
      </c>
      <c r="X2079" s="2">
        <f>'FICHE PRODUIT'!E5451</f>
        <v>0</v>
      </c>
      <c r="Y2079" s="2">
        <f>'FICHE PRODUIT'!F5451</f>
        <v>2</v>
      </c>
      <c r="Z2079" s="2">
        <f>'FICHE PRODUIT'!G5451</f>
        <v>2</v>
      </c>
      <c r="AA2079" s="2">
        <f>'FICHE PRODUIT'!H5451</f>
        <v>0</v>
      </c>
    </row>
    <row r="2080" spans="1:27" x14ac:dyDescent="0.2">
      <c r="A2080" s="7" t="str">
        <f>'FICHE PRODUIT'!$A$5411</f>
        <v>SKATE</v>
      </c>
      <c r="B2080" s="2">
        <f>'FICHE PRODUIT'!$H$5411</f>
        <v>0</v>
      </c>
      <c r="C2080" s="2" t="str">
        <f>'FICHE PRODUIT'!$S$5411</f>
        <v>W26-27</v>
      </c>
      <c r="D2080" s="2">
        <f>'FICHE PRODUIT'!$Q$5411</f>
        <v>0</v>
      </c>
      <c r="E2080" s="2" t="str">
        <f>'FICHE PRODUIT'!$S$5413</f>
        <v>In development</v>
      </c>
      <c r="F2080" s="2" t="str">
        <f>'FICHE PRODUIT'!$E$5415</f>
        <v>Page 152</v>
      </c>
      <c r="G2080" s="2" t="str">
        <f>'FICHE PRODUIT'!$E$5416</f>
        <v xml:space="preserve">TO DO </v>
      </c>
      <c r="H2080" s="122" t="str">
        <f>'FICHE PRODUIT'!$E$5417</f>
        <v>OCEAN SURPLUS</v>
      </c>
      <c r="I2080" s="2" t="b">
        <f>'FICHE PRODUIT'!$E$5419</f>
        <v>0</v>
      </c>
      <c r="J2080" s="2" t="str">
        <f>'FICHE PRODUIT'!$E$5421</f>
        <v>Pièce à manche</v>
      </c>
      <c r="K2080" s="2" t="str">
        <f>'FICHE PRODUIT'!$E$5422</f>
        <v>Veste</v>
      </c>
      <c r="L2080" s="4">
        <f>'FICHE PRODUIT'!$E$5424</f>
        <v>0</v>
      </c>
      <c r="M2080" s="4">
        <f>'FICHE PRODUIT'!$E$5425</f>
        <v>2.5</v>
      </c>
      <c r="N2080" s="4">
        <f>'FICHE PRODUIT'!$E$5427</f>
        <v>2.5</v>
      </c>
      <c r="O2080" s="4">
        <f>'FICHE PRODUIT'!$E$5428</f>
        <v>0</v>
      </c>
      <c r="P2080" s="4">
        <f>'FICHE PRODUIT'!$E$5430</f>
        <v>0</v>
      </c>
      <c r="Q2080" s="4">
        <f>'FICHE PRODUIT'!$E$5431</f>
        <v>0</v>
      </c>
      <c r="R2080" s="4">
        <f>'FICHE PRODUIT'!$E$5432</f>
        <v>0</v>
      </c>
      <c r="S2080" s="122">
        <f>'FICHE PRODUIT'!$E$5433</f>
        <v>0</v>
      </c>
      <c r="T2080" s="2" t="str">
        <f>'FICHE PRODUIT'!A5452</f>
        <v>Frais externe</v>
      </c>
      <c r="U2080" s="2" t="str">
        <f>'FICHE PRODUIT'!B5452</f>
        <v>Communication</v>
      </c>
      <c r="V2080" s="2" t="str">
        <f>'FICHE PRODUIT'!C5452</f>
        <v>Marketing</v>
      </c>
      <c r="W2080" s="2">
        <f>'FICHE PRODUIT'!D5452</f>
        <v>1</v>
      </c>
      <c r="X2080" s="2">
        <f>'FICHE PRODUIT'!E5452</f>
        <v>0</v>
      </c>
      <c r="Y2080" s="2">
        <f>'FICHE PRODUIT'!F5452</f>
        <v>0.5</v>
      </c>
      <c r="Z2080" s="2">
        <f>'FICHE PRODUIT'!G5452</f>
        <v>0.5</v>
      </c>
      <c r="AA2080" s="2">
        <f>'FICHE PRODUIT'!H5452</f>
        <v>0</v>
      </c>
    </row>
    <row r="2081" spans="1:27" x14ac:dyDescent="0.2">
      <c r="A2081" s="7" t="str">
        <f>'FICHE PRODUIT'!$A$5454</f>
        <v xml:space="preserve">ARMY ==&gt; RECUPERER INFOS  SUMMER </v>
      </c>
      <c r="B2081" s="2">
        <f>'FICHE PRODUIT'!$H$5454</f>
        <v>0</v>
      </c>
      <c r="C2081" s="2" t="str">
        <f>'FICHE PRODUIT'!$S$5454</f>
        <v>W26-27</v>
      </c>
      <c r="D2081" s="2">
        <f>'FICHE PRODUIT'!$Q$5454</f>
        <v>0</v>
      </c>
      <c r="E2081" s="2" t="str">
        <f>'FICHE PRODUIT'!$S$5456</f>
        <v>IN PRODUCTION</v>
      </c>
      <c r="F2081" s="2" t="str">
        <f>'FICHE PRODUIT'!$E$5458</f>
        <v>Page 142</v>
      </c>
      <c r="G2081" s="2" t="str">
        <f>'FICHE PRODUIT'!$E$5459</f>
        <v xml:space="preserve">TO DO </v>
      </c>
      <c r="H2081" s="122" t="str">
        <f>'FICHE PRODUIT'!$E$5460</f>
        <v>OCEAN SURPLUS</v>
      </c>
      <c r="I2081" s="2" t="b">
        <f>'FICHE PRODUIT'!$E$5462</f>
        <v>0</v>
      </c>
      <c r="J2081" s="2" t="str">
        <f>'FICHE PRODUIT'!$E$5464</f>
        <v>Pièce à manche</v>
      </c>
      <c r="K2081" s="2" t="str">
        <f>'FICHE PRODUIT'!$E$5465</f>
        <v>Veste</v>
      </c>
      <c r="L2081" s="4">
        <f>'FICHE PRODUIT'!$E$5467</f>
        <v>95</v>
      </c>
      <c r="M2081" s="4">
        <f>'FICHE PRODUIT'!$E$5468</f>
        <v>2.5</v>
      </c>
      <c r="N2081" s="4">
        <f>'FICHE PRODUIT'!$E$5470</f>
        <v>97.5</v>
      </c>
      <c r="O2081" s="4">
        <f>'FICHE PRODUIT'!$E$5471</f>
        <v>5.6410256410256414</v>
      </c>
      <c r="P2081" s="4">
        <f>'FICHE PRODUIT'!$E$5473</f>
        <v>550</v>
      </c>
      <c r="Q2081" s="4">
        <f>'FICHE PRODUIT'!$E$5474</f>
        <v>220</v>
      </c>
      <c r="R2081" s="4">
        <f>'FICHE PRODUIT'!$E$5475</f>
        <v>249.99999999999997</v>
      </c>
      <c r="S2081" s="122">
        <f>'FICHE PRODUIT'!$E$5476</f>
        <v>46225</v>
      </c>
      <c r="T2081" s="2" t="str">
        <f>'FICHE PRODUIT'!A5481</f>
        <v>FABRIC</v>
      </c>
      <c r="U2081" s="2" t="str">
        <f>'FICHE PRODUIT'!B5481</f>
        <v>HALLEY STEVENSON</v>
      </c>
      <c r="V2081" s="2">
        <f>'FICHE PRODUIT'!C5481</f>
        <v>0</v>
      </c>
      <c r="W2081" s="2">
        <f>'FICHE PRODUIT'!D5481</f>
        <v>2.08</v>
      </c>
      <c r="X2081" s="2">
        <f>'FICHE PRODUIT'!E5481</f>
        <v>239.20000000000002</v>
      </c>
      <c r="Y2081" s="2">
        <f>'FICHE PRODUIT'!F5481</f>
        <v>0</v>
      </c>
      <c r="Z2081" s="2">
        <f>'FICHE PRODUIT'!G5481</f>
        <v>0</v>
      </c>
      <c r="AA2081" s="2">
        <f>'FICHE PRODUIT'!H5481</f>
        <v>0</v>
      </c>
    </row>
    <row r="2082" spans="1:27" x14ac:dyDescent="0.2">
      <c r="A2082" s="7" t="str">
        <f>'FICHE PRODUIT'!$A$5454</f>
        <v xml:space="preserve">ARMY ==&gt; RECUPERER INFOS  SUMMER </v>
      </c>
      <c r="B2082" s="2">
        <f>'FICHE PRODUIT'!$H$5454</f>
        <v>0</v>
      </c>
      <c r="C2082" s="2" t="str">
        <f>'FICHE PRODUIT'!$S$5454</f>
        <v>W26-27</v>
      </c>
      <c r="D2082" s="2">
        <f>'FICHE PRODUIT'!$Q$5454</f>
        <v>0</v>
      </c>
      <c r="E2082" s="2" t="str">
        <f>'FICHE PRODUIT'!$S$5456</f>
        <v>IN PRODUCTION</v>
      </c>
      <c r="F2082" s="2" t="str">
        <f>'FICHE PRODUIT'!$E$5458</f>
        <v>Page 142</v>
      </c>
      <c r="G2082" s="2" t="str">
        <f>'FICHE PRODUIT'!$E$5459</f>
        <v xml:space="preserve">TO DO </v>
      </c>
      <c r="H2082" s="122" t="str">
        <f>'FICHE PRODUIT'!$E$5460</f>
        <v>OCEAN SURPLUS</v>
      </c>
      <c r="I2082" s="2" t="b">
        <f>'FICHE PRODUIT'!$E$5462</f>
        <v>0</v>
      </c>
      <c r="J2082" s="2" t="str">
        <f>'FICHE PRODUIT'!$E$5464</f>
        <v>Pièce à manche</v>
      </c>
      <c r="K2082" s="2" t="str">
        <f>'FICHE PRODUIT'!$E$5465</f>
        <v>Veste</v>
      </c>
      <c r="L2082" s="4">
        <f>'FICHE PRODUIT'!$E$5467</f>
        <v>95</v>
      </c>
      <c r="M2082" s="4">
        <f>'FICHE PRODUIT'!$E$5468</f>
        <v>2.5</v>
      </c>
      <c r="N2082" s="4">
        <f>'FICHE PRODUIT'!$E$5470</f>
        <v>97.5</v>
      </c>
      <c r="O2082" s="4">
        <f>'FICHE PRODUIT'!$E$5471</f>
        <v>5.6410256410256414</v>
      </c>
      <c r="P2082" s="4">
        <f>'FICHE PRODUIT'!$E$5473</f>
        <v>550</v>
      </c>
      <c r="Q2082" s="4">
        <f>'FICHE PRODUIT'!$E$5474</f>
        <v>220</v>
      </c>
      <c r="R2082" s="4">
        <f>'FICHE PRODUIT'!$E$5475</f>
        <v>249.99999999999997</v>
      </c>
      <c r="S2082" s="122">
        <f>'FICHE PRODUIT'!$E$5476</f>
        <v>46225</v>
      </c>
      <c r="T2082" s="2" t="str">
        <f>'FICHE PRODUIT'!A5482</f>
        <v>BOUTONS</v>
      </c>
      <c r="U2082" s="2" t="str">
        <f>'FICHE PRODUIT'!B5482</f>
        <v>LOUROPEL</v>
      </c>
      <c r="V2082" s="2" t="str">
        <f>'FICHE PRODUIT'!C5482</f>
        <v>03040 SIZE 44 COL 21012</v>
      </c>
      <c r="W2082" s="2">
        <f>'FICHE PRODUIT'!D5482</f>
        <v>9</v>
      </c>
      <c r="X2082" s="2">
        <f>'FICHE PRODUIT'!E5482</f>
        <v>1035</v>
      </c>
      <c r="Y2082" s="2">
        <f>'FICHE PRODUIT'!F5482</f>
        <v>0</v>
      </c>
      <c r="Z2082" s="2">
        <f>'FICHE PRODUIT'!G5482</f>
        <v>0</v>
      </c>
      <c r="AA2082" s="2">
        <f>'FICHE PRODUIT'!H5482</f>
        <v>0</v>
      </c>
    </row>
    <row r="2083" spans="1:27" x14ac:dyDescent="0.2">
      <c r="A2083" s="7" t="str">
        <f>'FICHE PRODUIT'!$A$5454</f>
        <v xml:space="preserve">ARMY ==&gt; RECUPERER INFOS  SUMMER </v>
      </c>
      <c r="B2083" s="2">
        <f>'FICHE PRODUIT'!$H$5454</f>
        <v>0</v>
      </c>
      <c r="C2083" s="2" t="str">
        <f>'FICHE PRODUIT'!$S$5454</f>
        <v>W26-27</v>
      </c>
      <c r="D2083" s="2">
        <f>'FICHE PRODUIT'!$Q$5454</f>
        <v>0</v>
      </c>
      <c r="E2083" s="2" t="str">
        <f>'FICHE PRODUIT'!$S$5456</f>
        <v>IN PRODUCTION</v>
      </c>
      <c r="F2083" s="2" t="str">
        <f>'FICHE PRODUIT'!$E$5458</f>
        <v>Page 142</v>
      </c>
      <c r="G2083" s="2" t="str">
        <f>'FICHE PRODUIT'!$E$5459</f>
        <v xml:space="preserve">TO DO </v>
      </c>
      <c r="H2083" s="122" t="str">
        <f>'FICHE PRODUIT'!$E$5460</f>
        <v>OCEAN SURPLUS</v>
      </c>
      <c r="I2083" s="2" t="b">
        <f>'FICHE PRODUIT'!$E$5462</f>
        <v>0</v>
      </c>
      <c r="J2083" s="2" t="str">
        <f>'FICHE PRODUIT'!$E$5464</f>
        <v>Pièce à manche</v>
      </c>
      <c r="K2083" s="2" t="str">
        <f>'FICHE PRODUIT'!$E$5465</f>
        <v>Veste</v>
      </c>
      <c r="L2083" s="4">
        <f>'FICHE PRODUIT'!$E$5467</f>
        <v>95</v>
      </c>
      <c r="M2083" s="4">
        <f>'FICHE PRODUIT'!$E$5468</f>
        <v>2.5</v>
      </c>
      <c r="N2083" s="4">
        <f>'FICHE PRODUIT'!$E$5470</f>
        <v>97.5</v>
      </c>
      <c r="O2083" s="4">
        <f>'FICHE PRODUIT'!$E$5471</f>
        <v>5.6410256410256414</v>
      </c>
      <c r="P2083" s="4">
        <f>'FICHE PRODUIT'!$E$5473</f>
        <v>550</v>
      </c>
      <c r="Q2083" s="4">
        <f>'FICHE PRODUIT'!$E$5474</f>
        <v>220</v>
      </c>
      <c r="R2083" s="4">
        <f>'FICHE PRODUIT'!$E$5475</f>
        <v>249.99999999999997</v>
      </c>
      <c r="S2083" s="122">
        <f>'FICHE PRODUIT'!$E$5476</f>
        <v>46225</v>
      </c>
      <c r="T2083" s="2">
        <f>'FICHE PRODUIT'!A5483</f>
        <v>0</v>
      </c>
      <c r="U2083" s="2">
        <f>'FICHE PRODUIT'!B5483</f>
        <v>0</v>
      </c>
      <c r="V2083" s="2">
        <f>'FICHE PRODUIT'!C5483</f>
        <v>0</v>
      </c>
      <c r="W2083" s="2">
        <f>'FICHE PRODUIT'!D5483</f>
        <v>0</v>
      </c>
      <c r="X2083" s="2">
        <f>'FICHE PRODUIT'!E5483</f>
        <v>0</v>
      </c>
      <c r="Y2083" s="2">
        <f>'FICHE PRODUIT'!F5483</f>
        <v>0</v>
      </c>
      <c r="Z2083" s="2">
        <f>'FICHE PRODUIT'!G5483</f>
        <v>0</v>
      </c>
      <c r="AA2083" s="2">
        <f>'FICHE PRODUIT'!H5483</f>
        <v>0</v>
      </c>
    </row>
    <row r="2084" spans="1:27" x14ac:dyDescent="0.2">
      <c r="A2084" s="7" t="str">
        <f>'FICHE PRODUIT'!$A$5454</f>
        <v xml:space="preserve">ARMY ==&gt; RECUPERER INFOS  SUMMER </v>
      </c>
      <c r="B2084" s="2">
        <f>'FICHE PRODUIT'!$H$5454</f>
        <v>0</v>
      </c>
      <c r="C2084" s="2" t="str">
        <f>'FICHE PRODUIT'!$S$5454</f>
        <v>W26-27</v>
      </c>
      <c r="D2084" s="2">
        <f>'FICHE PRODUIT'!$Q$5454</f>
        <v>0</v>
      </c>
      <c r="E2084" s="2" t="str">
        <f>'FICHE PRODUIT'!$S$5456</f>
        <v>IN PRODUCTION</v>
      </c>
      <c r="F2084" s="2" t="str">
        <f>'FICHE PRODUIT'!$E$5458</f>
        <v>Page 142</v>
      </c>
      <c r="G2084" s="2" t="str">
        <f>'FICHE PRODUIT'!$E$5459</f>
        <v xml:space="preserve">TO DO </v>
      </c>
      <c r="H2084" s="122" t="str">
        <f>'FICHE PRODUIT'!$E$5460</f>
        <v>OCEAN SURPLUS</v>
      </c>
      <c r="I2084" s="2" t="b">
        <f>'FICHE PRODUIT'!$E$5462</f>
        <v>0</v>
      </c>
      <c r="J2084" s="2" t="str">
        <f>'FICHE PRODUIT'!$E$5464</f>
        <v>Pièce à manche</v>
      </c>
      <c r="K2084" s="2" t="str">
        <f>'FICHE PRODUIT'!$E$5465</f>
        <v>Veste</v>
      </c>
      <c r="L2084" s="4">
        <f>'FICHE PRODUIT'!$E$5467</f>
        <v>95</v>
      </c>
      <c r="M2084" s="4">
        <f>'FICHE PRODUIT'!$E$5468</f>
        <v>2.5</v>
      </c>
      <c r="N2084" s="4">
        <f>'FICHE PRODUIT'!$E$5470</f>
        <v>97.5</v>
      </c>
      <c r="O2084" s="4">
        <f>'FICHE PRODUIT'!$E$5471</f>
        <v>5.6410256410256414</v>
      </c>
      <c r="P2084" s="4">
        <f>'FICHE PRODUIT'!$E$5473</f>
        <v>550</v>
      </c>
      <c r="Q2084" s="4">
        <f>'FICHE PRODUIT'!$E$5474</f>
        <v>220</v>
      </c>
      <c r="R2084" s="4">
        <f>'FICHE PRODUIT'!$E$5475</f>
        <v>249.99999999999997</v>
      </c>
      <c r="S2084" s="122">
        <f>'FICHE PRODUIT'!$E$5476</f>
        <v>46225</v>
      </c>
      <c r="T2084" s="2">
        <f>'FICHE PRODUIT'!A5484</f>
        <v>0</v>
      </c>
      <c r="U2084" s="2">
        <f>'FICHE PRODUIT'!B5484</f>
        <v>0</v>
      </c>
      <c r="V2084" s="2">
        <f>'FICHE PRODUIT'!C5484</f>
        <v>0</v>
      </c>
      <c r="W2084" s="2">
        <f>'FICHE PRODUIT'!D5484</f>
        <v>0</v>
      </c>
      <c r="X2084" s="2">
        <f>'FICHE PRODUIT'!E5484</f>
        <v>0</v>
      </c>
      <c r="Y2084" s="2">
        <f>'FICHE PRODUIT'!F5484</f>
        <v>0</v>
      </c>
      <c r="Z2084" s="2">
        <f>'FICHE PRODUIT'!G5484</f>
        <v>0</v>
      </c>
      <c r="AA2084" s="2">
        <f>'FICHE PRODUIT'!H5484</f>
        <v>0</v>
      </c>
    </row>
    <row r="2085" spans="1:27" x14ac:dyDescent="0.2">
      <c r="A2085" s="7" t="str">
        <f>'FICHE PRODUIT'!$A$5454</f>
        <v xml:space="preserve">ARMY ==&gt; RECUPERER INFOS  SUMMER </v>
      </c>
      <c r="B2085" s="2">
        <f>'FICHE PRODUIT'!$H$5454</f>
        <v>0</v>
      </c>
      <c r="C2085" s="2" t="str">
        <f>'FICHE PRODUIT'!$S$5454</f>
        <v>W26-27</v>
      </c>
      <c r="D2085" s="2">
        <f>'FICHE PRODUIT'!$Q$5454</f>
        <v>0</v>
      </c>
      <c r="E2085" s="2" t="str">
        <f>'FICHE PRODUIT'!$S$5456</f>
        <v>IN PRODUCTION</v>
      </c>
      <c r="F2085" s="2" t="str">
        <f>'FICHE PRODUIT'!$E$5458</f>
        <v>Page 142</v>
      </c>
      <c r="G2085" s="2" t="str">
        <f>'FICHE PRODUIT'!$E$5459</f>
        <v xml:space="preserve">TO DO </v>
      </c>
      <c r="H2085" s="122" t="str">
        <f>'FICHE PRODUIT'!$E$5460</f>
        <v>OCEAN SURPLUS</v>
      </c>
      <c r="I2085" s="2" t="b">
        <f>'FICHE PRODUIT'!$E$5462</f>
        <v>0</v>
      </c>
      <c r="J2085" s="2" t="str">
        <f>'FICHE PRODUIT'!$E$5464</f>
        <v>Pièce à manche</v>
      </c>
      <c r="K2085" s="2" t="str">
        <f>'FICHE PRODUIT'!$E$5465</f>
        <v>Veste</v>
      </c>
      <c r="L2085" s="4">
        <f>'FICHE PRODUIT'!$E$5467</f>
        <v>95</v>
      </c>
      <c r="M2085" s="4">
        <f>'FICHE PRODUIT'!$E$5468</f>
        <v>2.5</v>
      </c>
      <c r="N2085" s="4">
        <f>'FICHE PRODUIT'!$E$5470</f>
        <v>97.5</v>
      </c>
      <c r="O2085" s="4">
        <f>'FICHE PRODUIT'!$E$5471</f>
        <v>5.6410256410256414</v>
      </c>
      <c r="P2085" s="4">
        <f>'FICHE PRODUIT'!$E$5473</f>
        <v>550</v>
      </c>
      <c r="Q2085" s="4">
        <f>'FICHE PRODUIT'!$E$5474</f>
        <v>220</v>
      </c>
      <c r="R2085" s="4">
        <f>'FICHE PRODUIT'!$E$5475</f>
        <v>249.99999999999997</v>
      </c>
      <c r="S2085" s="122">
        <f>'FICHE PRODUIT'!$E$5476</f>
        <v>46225</v>
      </c>
      <c r="T2085" s="2">
        <f>'FICHE PRODUIT'!A5485</f>
        <v>0</v>
      </c>
      <c r="U2085" s="2">
        <f>'FICHE PRODUIT'!B5485</f>
        <v>0</v>
      </c>
      <c r="V2085" s="2">
        <f>'FICHE PRODUIT'!C5485</f>
        <v>0</v>
      </c>
      <c r="W2085" s="2">
        <f>'FICHE PRODUIT'!D5485</f>
        <v>0</v>
      </c>
      <c r="X2085" s="2">
        <f>'FICHE PRODUIT'!E5485</f>
        <v>0</v>
      </c>
      <c r="Y2085" s="2">
        <f>'FICHE PRODUIT'!F5485</f>
        <v>0</v>
      </c>
      <c r="Z2085" s="2">
        <f>'FICHE PRODUIT'!G5485</f>
        <v>0</v>
      </c>
      <c r="AA2085" s="2">
        <f>'FICHE PRODUIT'!H5485</f>
        <v>0</v>
      </c>
    </row>
    <row r="2086" spans="1:27" x14ac:dyDescent="0.2">
      <c r="A2086" s="7" t="str">
        <f>'FICHE PRODUIT'!$A$5454</f>
        <v xml:space="preserve">ARMY ==&gt; RECUPERER INFOS  SUMMER </v>
      </c>
      <c r="B2086" s="2">
        <f>'FICHE PRODUIT'!$H$5454</f>
        <v>0</v>
      </c>
      <c r="C2086" s="2" t="str">
        <f>'FICHE PRODUIT'!$S$5454</f>
        <v>W26-27</v>
      </c>
      <c r="D2086" s="2">
        <f>'FICHE PRODUIT'!$Q$5454</f>
        <v>0</v>
      </c>
      <c r="E2086" s="2" t="str">
        <f>'FICHE PRODUIT'!$S$5456</f>
        <v>IN PRODUCTION</v>
      </c>
      <c r="F2086" s="2" t="str">
        <f>'FICHE PRODUIT'!$E$5458</f>
        <v>Page 142</v>
      </c>
      <c r="G2086" s="2" t="str">
        <f>'FICHE PRODUIT'!$E$5459</f>
        <v xml:space="preserve">TO DO </v>
      </c>
      <c r="H2086" s="122" t="str">
        <f>'FICHE PRODUIT'!$E$5460</f>
        <v>OCEAN SURPLUS</v>
      </c>
      <c r="I2086" s="2" t="b">
        <f>'FICHE PRODUIT'!$E$5462</f>
        <v>0</v>
      </c>
      <c r="J2086" s="2" t="str">
        <f>'FICHE PRODUIT'!$E$5464</f>
        <v>Pièce à manche</v>
      </c>
      <c r="K2086" s="2" t="str">
        <f>'FICHE PRODUIT'!$E$5465</f>
        <v>Veste</v>
      </c>
      <c r="L2086" s="4">
        <f>'FICHE PRODUIT'!$E$5467</f>
        <v>95</v>
      </c>
      <c r="M2086" s="4">
        <f>'FICHE PRODUIT'!$E$5468</f>
        <v>2.5</v>
      </c>
      <c r="N2086" s="4">
        <f>'FICHE PRODUIT'!$E$5470</f>
        <v>97.5</v>
      </c>
      <c r="O2086" s="4">
        <f>'FICHE PRODUIT'!$E$5471</f>
        <v>5.6410256410256414</v>
      </c>
      <c r="P2086" s="4">
        <f>'FICHE PRODUIT'!$E$5473</f>
        <v>550</v>
      </c>
      <c r="Q2086" s="4">
        <f>'FICHE PRODUIT'!$E$5474</f>
        <v>220</v>
      </c>
      <c r="R2086" s="4">
        <f>'FICHE PRODUIT'!$E$5475</f>
        <v>249.99999999999997</v>
      </c>
      <c r="S2086" s="122">
        <f>'FICHE PRODUIT'!$E$5476</f>
        <v>46225</v>
      </c>
      <c r="T2086" s="2">
        <f>'FICHE PRODUIT'!A5486</f>
        <v>0</v>
      </c>
      <c r="U2086" s="2">
        <f>'FICHE PRODUIT'!B5486</f>
        <v>0</v>
      </c>
      <c r="V2086" s="2">
        <f>'FICHE PRODUIT'!C5486</f>
        <v>0</v>
      </c>
      <c r="W2086" s="2">
        <f>'FICHE PRODUIT'!D5486</f>
        <v>0</v>
      </c>
      <c r="X2086" s="2">
        <f>'FICHE PRODUIT'!E5486</f>
        <v>0</v>
      </c>
      <c r="Y2086" s="2">
        <f>'FICHE PRODUIT'!F5486</f>
        <v>0</v>
      </c>
      <c r="Z2086" s="2">
        <f>'FICHE PRODUIT'!G5486</f>
        <v>0</v>
      </c>
      <c r="AA2086" s="2">
        <f>'FICHE PRODUIT'!H5486</f>
        <v>0</v>
      </c>
    </row>
    <row r="2087" spans="1:27" x14ac:dyDescent="0.2">
      <c r="A2087" s="7" t="str">
        <f>'FICHE PRODUIT'!$A$5454</f>
        <v xml:space="preserve">ARMY ==&gt; RECUPERER INFOS  SUMMER </v>
      </c>
      <c r="B2087" s="2">
        <f>'FICHE PRODUIT'!$H$5454</f>
        <v>0</v>
      </c>
      <c r="C2087" s="2" t="str">
        <f>'FICHE PRODUIT'!$S$5454</f>
        <v>W26-27</v>
      </c>
      <c r="D2087" s="2">
        <f>'FICHE PRODUIT'!$Q$5454</f>
        <v>0</v>
      </c>
      <c r="E2087" s="2" t="str">
        <f>'FICHE PRODUIT'!$S$5456</f>
        <v>IN PRODUCTION</v>
      </c>
      <c r="F2087" s="2" t="str">
        <f>'FICHE PRODUIT'!$E$5458</f>
        <v>Page 142</v>
      </c>
      <c r="G2087" s="2" t="str">
        <f>'FICHE PRODUIT'!$E$5459</f>
        <v xml:space="preserve">TO DO </v>
      </c>
      <c r="H2087" s="122" t="str">
        <f>'FICHE PRODUIT'!$E$5460</f>
        <v>OCEAN SURPLUS</v>
      </c>
      <c r="I2087" s="2" t="b">
        <f>'FICHE PRODUIT'!$E$5462</f>
        <v>0</v>
      </c>
      <c r="J2087" s="2" t="str">
        <f>'FICHE PRODUIT'!$E$5464</f>
        <v>Pièce à manche</v>
      </c>
      <c r="K2087" s="2" t="str">
        <f>'FICHE PRODUIT'!$E$5465</f>
        <v>Veste</v>
      </c>
      <c r="L2087" s="4">
        <f>'FICHE PRODUIT'!$E$5467</f>
        <v>95</v>
      </c>
      <c r="M2087" s="4">
        <f>'FICHE PRODUIT'!$E$5468</f>
        <v>2.5</v>
      </c>
      <c r="N2087" s="4">
        <f>'FICHE PRODUIT'!$E$5470</f>
        <v>97.5</v>
      </c>
      <c r="O2087" s="4">
        <f>'FICHE PRODUIT'!$E$5471</f>
        <v>5.6410256410256414</v>
      </c>
      <c r="P2087" s="4">
        <f>'FICHE PRODUIT'!$E$5473</f>
        <v>550</v>
      </c>
      <c r="Q2087" s="4">
        <f>'FICHE PRODUIT'!$E$5474</f>
        <v>220</v>
      </c>
      <c r="R2087" s="4">
        <f>'FICHE PRODUIT'!$E$5475</f>
        <v>249.99999999999997</v>
      </c>
      <c r="S2087" s="122">
        <f>'FICHE PRODUIT'!$E$5476</f>
        <v>46225</v>
      </c>
      <c r="T2087" s="2">
        <f>'FICHE PRODUIT'!A5487</f>
        <v>0</v>
      </c>
      <c r="U2087" s="2">
        <f>'FICHE PRODUIT'!B5487</f>
        <v>0</v>
      </c>
      <c r="V2087" s="2">
        <f>'FICHE PRODUIT'!C5487</f>
        <v>0</v>
      </c>
      <c r="W2087" s="2">
        <f>'FICHE PRODUIT'!D5487</f>
        <v>0</v>
      </c>
      <c r="X2087" s="2">
        <f>'FICHE PRODUIT'!E5487</f>
        <v>0</v>
      </c>
      <c r="Y2087" s="2">
        <f>'FICHE PRODUIT'!F5487</f>
        <v>0</v>
      </c>
      <c r="Z2087" s="2">
        <f>'FICHE PRODUIT'!G5487</f>
        <v>0</v>
      </c>
      <c r="AA2087" s="2">
        <f>'FICHE PRODUIT'!H5487</f>
        <v>0</v>
      </c>
    </row>
    <row r="2088" spans="1:27" x14ac:dyDescent="0.2">
      <c r="A2088" s="7" t="str">
        <f>'FICHE PRODUIT'!$A$5454</f>
        <v xml:space="preserve">ARMY ==&gt; RECUPERER INFOS  SUMMER </v>
      </c>
      <c r="B2088" s="2">
        <f>'FICHE PRODUIT'!$H$5454</f>
        <v>0</v>
      </c>
      <c r="C2088" s="2" t="str">
        <f>'FICHE PRODUIT'!$S$5454</f>
        <v>W26-27</v>
      </c>
      <c r="D2088" s="2">
        <f>'FICHE PRODUIT'!$Q$5454</f>
        <v>0</v>
      </c>
      <c r="E2088" s="2" t="str">
        <f>'FICHE PRODUIT'!$S$5456</f>
        <v>IN PRODUCTION</v>
      </c>
      <c r="F2088" s="2" t="str">
        <f>'FICHE PRODUIT'!$E$5458</f>
        <v>Page 142</v>
      </c>
      <c r="G2088" s="2" t="str">
        <f>'FICHE PRODUIT'!$E$5459</f>
        <v xml:space="preserve">TO DO </v>
      </c>
      <c r="H2088" s="122" t="str">
        <f>'FICHE PRODUIT'!$E$5460</f>
        <v>OCEAN SURPLUS</v>
      </c>
      <c r="I2088" s="2" t="b">
        <f>'FICHE PRODUIT'!$E$5462</f>
        <v>0</v>
      </c>
      <c r="J2088" s="2" t="str">
        <f>'FICHE PRODUIT'!$E$5464</f>
        <v>Pièce à manche</v>
      </c>
      <c r="K2088" s="2" t="str">
        <f>'FICHE PRODUIT'!$E$5465</f>
        <v>Veste</v>
      </c>
      <c r="L2088" s="4">
        <f>'FICHE PRODUIT'!$E$5467</f>
        <v>95</v>
      </c>
      <c r="M2088" s="4">
        <f>'FICHE PRODUIT'!$E$5468</f>
        <v>2.5</v>
      </c>
      <c r="N2088" s="4">
        <f>'FICHE PRODUIT'!$E$5470</f>
        <v>97.5</v>
      </c>
      <c r="O2088" s="4">
        <f>'FICHE PRODUIT'!$E$5471</f>
        <v>5.6410256410256414</v>
      </c>
      <c r="P2088" s="4">
        <f>'FICHE PRODUIT'!$E$5473</f>
        <v>550</v>
      </c>
      <c r="Q2088" s="4">
        <f>'FICHE PRODUIT'!$E$5474</f>
        <v>220</v>
      </c>
      <c r="R2088" s="4">
        <f>'FICHE PRODUIT'!$E$5475</f>
        <v>249.99999999999997</v>
      </c>
      <c r="S2088" s="122">
        <f>'FICHE PRODUIT'!$E$5476</f>
        <v>46225</v>
      </c>
      <c r="T2088" s="2">
        <f>'FICHE PRODUIT'!A5488</f>
        <v>0</v>
      </c>
      <c r="U2088" s="2">
        <f>'FICHE PRODUIT'!B5488</f>
        <v>0</v>
      </c>
      <c r="V2088" s="2">
        <f>'FICHE PRODUIT'!C5488</f>
        <v>0</v>
      </c>
      <c r="W2088" s="2">
        <f>'FICHE PRODUIT'!D5488</f>
        <v>0</v>
      </c>
      <c r="X2088" s="2">
        <f>'FICHE PRODUIT'!E5488</f>
        <v>0</v>
      </c>
      <c r="Y2088" s="2">
        <f>'FICHE PRODUIT'!F5488</f>
        <v>0</v>
      </c>
      <c r="Z2088" s="2">
        <f>'FICHE PRODUIT'!G5488</f>
        <v>0</v>
      </c>
      <c r="AA2088" s="2">
        <f>'FICHE PRODUIT'!H5488</f>
        <v>0</v>
      </c>
    </row>
    <row r="2089" spans="1:27" x14ac:dyDescent="0.2">
      <c r="A2089" s="7" t="str">
        <f>'FICHE PRODUIT'!$A$5454</f>
        <v xml:space="preserve">ARMY ==&gt; RECUPERER INFOS  SUMMER </v>
      </c>
      <c r="B2089" s="2">
        <f>'FICHE PRODUIT'!$H$5454</f>
        <v>0</v>
      </c>
      <c r="C2089" s="2" t="str">
        <f>'FICHE PRODUIT'!$S$5454</f>
        <v>W26-27</v>
      </c>
      <c r="D2089" s="2">
        <f>'FICHE PRODUIT'!$Q$5454</f>
        <v>0</v>
      </c>
      <c r="E2089" s="2" t="str">
        <f>'FICHE PRODUIT'!$S$5456</f>
        <v>IN PRODUCTION</v>
      </c>
      <c r="F2089" s="2" t="str">
        <f>'FICHE PRODUIT'!$E$5458</f>
        <v>Page 142</v>
      </c>
      <c r="G2089" s="2" t="str">
        <f>'FICHE PRODUIT'!$E$5459</f>
        <v xml:space="preserve">TO DO </v>
      </c>
      <c r="H2089" s="122" t="str">
        <f>'FICHE PRODUIT'!$E$5460</f>
        <v>OCEAN SURPLUS</v>
      </c>
      <c r="I2089" s="2" t="b">
        <f>'FICHE PRODUIT'!$E$5462</f>
        <v>0</v>
      </c>
      <c r="J2089" s="2" t="str">
        <f>'FICHE PRODUIT'!$E$5464</f>
        <v>Pièce à manche</v>
      </c>
      <c r="K2089" s="2" t="str">
        <f>'FICHE PRODUIT'!$E$5465</f>
        <v>Veste</v>
      </c>
      <c r="L2089" s="4">
        <f>'FICHE PRODUIT'!$E$5467</f>
        <v>95</v>
      </c>
      <c r="M2089" s="4">
        <f>'FICHE PRODUIT'!$E$5468</f>
        <v>2.5</v>
      </c>
      <c r="N2089" s="4">
        <f>'FICHE PRODUIT'!$E$5470</f>
        <v>97.5</v>
      </c>
      <c r="O2089" s="4">
        <f>'FICHE PRODUIT'!$E$5471</f>
        <v>5.6410256410256414</v>
      </c>
      <c r="P2089" s="4">
        <f>'FICHE PRODUIT'!$E$5473</f>
        <v>550</v>
      </c>
      <c r="Q2089" s="4">
        <f>'FICHE PRODUIT'!$E$5474</f>
        <v>220</v>
      </c>
      <c r="R2089" s="4">
        <f>'FICHE PRODUIT'!$E$5475</f>
        <v>249.99999999999997</v>
      </c>
      <c r="S2089" s="122">
        <f>'FICHE PRODUIT'!$E$5476</f>
        <v>46225</v>
      </c>
      <c r="T2089" s="2">
        <f>'FICHE PRODUIT'!A5489</f>
        <v>0</v>
      </c>
      <c r="U2089" s="2">
        <f>'FICHE PRODUIT'!B5489</f>
        <v>0</v>
      </c>
      <c r="V2089" s="2">
        <f>'FICHE PRODUIT'!C5489</f>
        <v>0</v>
      </c>
      <c r="W2089" s="2">
        <f>'FICHE PRODUIT'!D5489</f>
        <v>0</v>
      </c>
      <c r="X2089" s="2">
        <f>'FICHE PRODUIT'!E5489</f>
        <v>0</v>
      </c>
      <c r="Y2089" s="2">
        <f>'FICHE PRODUIT'!F5489</f>
        <v>0</v>
      </c>
      <c r="Z2089" s="2">
        <f>'FICHE PRODUIT'!G5489</f>
        <v>0</v>
      </c>
      <c r="AA2089" s="2">
        <f>'FICHE PRODUIT'!H5489</f>
        <v>0</v>
      </c>
    </row>
    <row r="2090" spans="1:27" x14ac:dyDescent="0.2">
      <c r="A2090" s="7" t="str">
        <f>'FICHE PRODUIT'!$A$5454</f>
        <v xml:space="preserve">ARMY ==&gt; RECUPERER INFOS  SUMMER </v>
      </c>
      <c r="B2090" s="2">
        <f>'FICHE PRODUIT'!$H$5454</f>
        <v>0</v>
      </c>
      <c r="C2090" s="2" t="str">
        <f>'FICHE PRODUIT'!$S$5454</f>
        <v>W26-27</v>
      </c>
      <c r="D2090" s="2">
        <f>'FICHE PRODUIT'!$Q$5454</f>
        <v>0</v>
      </c>
      <c r="E2090" s="2" t="str">
        <f>'FICHE PRODUIT'!$S$5456</f>
        <v>IN PRODUCTION</v>
      </c>
      <c r="F2090" s="2" t="str">
        <f>'FICHE PRODUIT'!$E$5458</f>
        <v>Page 142</v>
      </c>
      <c r="G2090" s="2" t="str">
        <f>'FICHE PRODUIT'!$E$5459</f>
        <v xml:space="preserve">TO DO </v>
      </c>
      <c r="H2090" s="122" t="str">
        <f>'FICHE PRODUIT'!$E$5460</f>
        <v>OCEAN SURPLUS</v>
      </c>
      <c r="I2090" s="2" t="b">
        <f>'FICHE PRODUIT'!$E$5462</f>
        <v>0</v>
      </c>
      <c r="J2090" s="2" t="str">
        <f>'FICHE PRODUIT'!$E$5464</f>
        <v>Pièce à manche</v>
      </c>
      <c r="K2090" s="2" t="str">
        <f>'FICHE PRODUIT'!$E$5465</f>
        <v>Veste</v>
      </c>
      <c r="L2090" s="4">
        <f>'FICHE PRODUIT'!$E$5467</f>
        <v>95</v>
      </c>
      <c r="M2090" s="4">
        <f>'FICHE PRODUIT'!$E$5468</f>
        <v>2.5</v>
      </c>
      <c r="N2090" s="4">
        <f>'FICHE PRODUIT'!$E$5470</f>
        <v>97.5</v>
      </c>
      <c r="O2090" s="4">
        <f>'FICHE PRODUIT'!$E$5471</f>
        <v>5.6410256410256414</v>
      </c>
      <c r="P2090" s="4">
        <f>'FICHE PRODUIT'!$E$5473</f>
        <v>550</v>
      </c>
      <c r="Q2090" s="4">
        <f>'FICHE PRODUIT'!$E$5474</f>
        <v>220</v>
      </c>
      <c r="R2090" s="4">
        <f>'FICHE PRODUIT'!$E$5475</f>
        <v>249.99999999999997</v>
      </c>
      <c r="S2090" s="122">
        <f>'FICHE PRODUIT'!$E$5476</f>
        <v>46225</v>
      </c>
      <c r="T2090" s="2">
        <f>'FICHE PRODUIT'!A5490</f>
        <v>0</v>
      </c>
      <c r="U2090" s="2">
        <f>'FICHE PRODUIT'!B5490</f>
        <v>0</v>
      </c>
      <c r="V2090" s="2">
        <f>'FICHE PRODUIT'!C5490</f>
        <v>0</v>
      </c>
      <c r="W2090" s="2">
        <f>'FICHE PRODUIT'!D5490</f>
        <v>0</v>
      </c>
      <c r="X2090" s="2">
        <f>'FICHE PRODUIT'!E5490</f>
        <v>0</v>
      </c>
      <c r="Y2090" s="2">
        <f>'FICHE PRODUIT'!F5490</f>
        <v>0</v>
      </c>
      <c r="Z2090" s="2">
        <f>'FICHE PRODUIT'!G5490</f>
        <v>0</v>
      </c>
      <c r="AA2090" s="2">
        <f>'FICHE PRODUIT'!H5490</f>
        <v>0</v>
      </c>
    </row>
    <row r="2091" spans="1:27" x14ac:dyDescent="0.2">
      <c r="A2091" s="7" t="str">
        <f>'FICHE PRODUIT'!$A$5454</f>
        <v xml:space="preserve">ARMY ==&gt; RECUPERER INFOS  SUMMER </v>
      </c>
      <c r="B2091" s="2">
        <f>'FICHE PRODUIT'!$H$5454</f>
        <v>0</v>
      </c>
      <c r="C2091" s="2" t="str">
        <f>'FICHE PRODUIT'!$S$5454</f>
        <v>W26-27</v>
      </c>
      <c r="D2091" s="2">
        <f>'FICHE PRODUIT'!$Q$5454</f>
        <v>0</v>
      </c>
      <c r="E2091" s="2" t="str">
        <f>'FICHE PRODUIT'!$S$5456</f>
        <v>IN PRODUCTION</v>
      </c>
      <c r="F2091" s="2" t="str">
        <f>'FICHE PRODUIT'!$E$5458</f>
        <v>Page 142</v>
      </c>
      <c r="G2091" s="2" t="str">
        <f>'FICHE PRODUIT'!$E$5459</f>
        <v xml:space="preserve">TO DO </v>
      </c>
      <c r="H2091" s="122" t="str">
        <f>'FICHE PRODUIT'!$E$5460</f>
        <v>OCEAN SURPLUS</v>
      </c>
      <c r="I2091" s="2" t="b">
        <f>'FICHE PRODUIT'!$E$5462</f>
        <v>0</v>
      </c>
      <c r="J2091" s="2" t="str">
        <f>'FICHE PRODUIT'!$E$5464</f>
        <v>Pièce à manche</v>
      </c>
      <c r="K2091" s="2" t="str">
        <f>'FICHE PRODUIT'!$E$5465</f>
        <v>Veste</v>
      </c>
      <c r="L2091" s="4">
        <f>'FICHE PRODUIT'!$E$5467</f>
        <v>95</v>
      </c>
      <c r="M2091" s="4">
        <f>'FICHE PRODUIT'!$E$5468</f>
        <v>2.5</v>
      </c>
      <c r="N2091" s="4">
        <f>'FICHE PRODUIT'!$E$5470</f>
        <v>97.5</v>
      </c>
      <c r="O2091" s="4">
        <f>'FICHE PRODUIT'!$E$5471</f>
        <v>5.6410256410256414</v>
      </c>
      <c r="P2091" s="4">
        <f>'FICHE PRODUIT'!$E$5473</f>
        <v>550</v>
      </c>
      <c r="Q2091" s="4">
        <f>'FICHE PRODUIT'!$E$5474</f>
        <v>220</v>
      </c>
      <c r="R2091" s="4">
        <f>'FICHE PRODUIT'!$E$5475</f>
        <v>249.99999999999997</v>
      </c>
      <c r="S2091" s="122">
        <f>'FICHE PRODUIT'!$E$5476</f>
        <v>46225</v>
      </c>
      <c r="T2091" s="2">
        <f>'FICHE PRODUIT'!A5491</f>
        <v>0</v>
      </c>
      <c r="U2091" s="2">
        <f>'FICHE PRODUIT'!B5491</f>
        <v>0</v>
      </c>
      <c r="V2091" s="2">
        <f>'FICHE PRODUIT'!C5491</f>
        <v>0</v>
      </c>
      <c r="W2091" s="2">
        <f>'FICHE PRODUIT'!D5491</f>
        <v>0</v>
      </c>
      <c r="X2091" s="2">
        <f>'FICHE PRODUIT'!E5491</f>
        <v>0</v>
      </c>
      <c r="Y2091" s="2">
        <f>'FICHE PRODUIT'!F5491</f>
        <v>0</v>
      </c>
      <c r="Z2091" s="2">
        <f>'FICHE PRODUIT'!G5491</f>
        <v>0</v>
      </c>
      <c r="AA2091" s="2">
        <f>'FICHE PRODUIT'!H5491</f>
        <v>0</v>
      </c>
    </row>
    <row r="2092" spans="1:27" x14ac:dyDescent="0.2">
      <c r="A2092" s="7" t="str">
        <f>'FICHE PRODUIT'!$A$5454</f>
        <v xml:space="preserve">ARMY ==&gt; RECUPERER INFOS  SUMMER </v>
      </c>
      <c r="B2092" s="2">
        <f>'FICHE PRODUIT'!$H$5454</f>
        <v>0</v>
      </c>
      <c r="C2092" s="2" t="str">
        <f>'FICHE PRODUIT'!$S$5454</f>
        <v>W26-27</v>
      </c>
      <c r="D2092" s="2">
        <f>'FICHE PRODUIT'!$Q$5454</f>
        <v>0</v>
      </c>
      <c r="E2092" s="2" t="str">
        <f>'FICHE PRODUIT'!$S$5456</f>
        <v>IN PRODUCTION</v>
      </c>
      <c r="F2092" s="2" t="str">
        <f>'FICHE PRODUIT'!$E$5458</f>
        <v>Page 142</v>
      </c>
      <c r="G2092" s="2" t="str">
        <f>'FICHE PRODUIT'!$E$5459</f>
        <v xml:space="preserve">TO DO </v>
      </c>
      <c r="H2092" s="122" t="str">
        <f>'FICHE PRODUIT'!$E$5460</f>
        <v>OCEAN SURPLUS</v>
      </c>
      <c r="I2092" s="2" t="b">
        <f>'FICHE PRODUIT'!$E$5462</f>
        <v>0</v>
      </c>
      <c r="J2092" s="2" t="str">
        <f>'FICHE PRODUIT'!$E$5464</f>
        <v>Pièce à manche</v>
      </c>
      <c r="K2092" s="2" t="str">
        <f>'FICHE PRODUIT'!$E$5465</f>
        <v>Veste</v>
      </c>
      <c r="L2092" s="4">
        <f>'FICHE PRODUIT'!$E$5467</f>
        <v>95</v>
      </c>
      <c r="M2092" s="4">
        <f>'FICHE PRODUIT'!$E$5468</f>
        <v>2.5</v>
      </c>
      <c r="N2092" s="4">
        <f>'FICHE PRODUIT'!$E$5470</f>
        <v>97.5</v>
      </c>
      <c r="O2092" s="4">
        <f>'FICHE PRODUIT'!$E$5471</f>
        <v>5.6410256410256414</v>
      </c>
      <c r="P2092" s="4">
        <f>'FICHE PRODUIT'!$E$5473</f>
        <v>550</v>
      </c>
      <c r="Q2092" s="4">
        <f>'FICHE PRODUIT'!$E$5474</f>
        <v>220</v>
      </c>
      <c r="R2092" s="4">
        <f>'FICHE PRODUIT'!$E$5475</f>
        <v>249.99999999999997</v>
      </c>
      <c r="S2092" s="122">
        <f>'FICHE PRODUIT'!$E$5476</f>
        <v>46225</v>
      </c>
      <c r="T2092" s="2">
        <f>'FICHE PRODUIT'!A5492</f>
        <v>0</v>
      </c>
      <c r="U2092" s="2">
        <f>'FICHE PRODUIT'!B5492</f>
        <v>0</v>
      </c>
      <c r="V2092" s="2">
        <f>'FICHE PRODUIT'!C5492</f>
        <v>0</v>
      </c>
      <c r="W2092" s="2">
        <f>'FICHE PRODUIT'!D5492</f>
        <v>0</v>
      </c>
      <c r="X2092" s="2">
        <f>'FICHE PRODUIT'!E5492</f>
        <v>0</v>
      </c>
      <c r="Y2092" s="2">
        <f>'FICHE PRODUIT'!F5492</f>
        <v>0</v>
      </c>
      <c r="Z2092" s="2">
        <f>'FICHE PRODUIT'!G5492</f>
        <v>0</v>
      </c>
      <c r="AA2092" s="2">
        <f>'FICHE PRODUIT'!H5492</f>
        <v>0</v>
      </c>
    </row>
    <row r="2093" spans="1:27" x14ac:dyDescent="0.2">
      <c r="A2093" s="7" t="str">
        <f>'FICHE PRODUIT'!$A$5454</f>
        <v xml:space="preserve">ARMY ==&gt; RECUPERER INFOS  SUMMER </v>
      </c>
      <c r="B2093" s="2">
        <f>'FICHE PRODUIT'!$H$5454</f>
        <v>0</v>
      </c>
      <c r="C2093" s="2" t="str">
        <f>'FICHE PRODUIT'!$S$5454</f>
        <v>W26-27</v>
      </c>
      <c r="D2093" s="2">
        <f>'FICHE PRODUIT'!$Q$5454</f>
        <v>0</v>
      </c>
      <c r="E2093" s="2" t="str">
        <f>'FICHE PRODUIT'!$S$5456</f>
        <v>IN PRODUCTION</v>
      </c>
      <c r="F2093" s="2" t="str">
        <f>'FICHE PRODUIT'!$E$5458</f>
        <v>Page 142</v>
      </c>
      <c r="G2093" s="2" t="str">
        <f>'FICHE PRODUIT'!$E$5459</f>
        <v xml:space="preserve">TO DO </v>
      </c>
      <c r="H2093" s="122" t="str">
        <f>'FICHE PRODUIT'!$E$5460</f>
        <v>OCEAN SURPLUS</v>
      </c>
      <c r="I2093" s="2" t="b">
        <f>'FICHE PRODUIT'!$E$5462</f>
        <v>0</v>
      </c>
      <c r="J2093" s="2" t="str">
        <f>'FICHE PRODUIT'!$E$5464</f>
        <v>Pièce à manche</v>
      </c>
      <c r="K2093" s="2" t="str">
        <f>'FICHE PRODUIT'!$E$5465</f>
        <v>Veste</v>
      </c>
      <c r="L2093" s="4">
        <f>'FICHE PRODUIT'!$E$5467</f>
        <v>95</v>
      </c>
      <c r="M2093" s="4">
        <f>'FICHE PRODUIT'!$E$5468</f>
        <v>2.5</v>
      </c>
      <c r="N2093" s="4">
        <f>'FICHE PRODUIT'!$E$5470</f>
        <v>97.5</v>
      </c>
      <c r="O2093" s="4">
        <f>'FICHE PRODUIT'!$E$5471</f>
        <v>5.6410256410256414</v>
      </c>
      <c r="P2093" s="4">
        <f>'FICHE PRODUIT'!$E$5473</f>
        <v>550</v>
      </c>
      <c r="Q2093" s="4">
        <f>'FICHE PRODUIT'!$E$5474</f>
        <v>220</v>
      </c>
      <c r="R2093" s="4">
        <f>'FICHE PRODUIT'!$E$5475</f>
        <v>249.99999999999997</v>
      </c>
      <c r="S2093" s="122">
        <f>'FICHE PRODUIT'!$E$5476</f>
        <v>46225</v>
      </c>
      <c r="T2093" s="2" t="str">
        <f>'FICHE PRODUIT'!A5493</f>
        <v>Frais externe</v>
      </c>
      <c r="U2093" s="2" t="str">
        <f>'FICHE PRODUIT'!B5493</f>
        <v xml:space="preserve">Classwash </v>
      </c>
      <c r="V2093" s="2" t="str">
        <f>'FICHE PRODUIT'!C5493</f>
        <v>Teinture</v>
      </c>
      <c r="W2093" s="2">
        <f>'FICHE PRODUIT'!D5493</f>
        <v>0</v>
      </c>
      <c r="X2093" s="2">
        <f>'FICHE PRODUIT'!E5493</f>
        <v>0</v>
      </c>
      <c r="Y2093" s="2">
        <f>'FICHE PRODUIT'!F5493</f>
        <v>0</v>
      </c>
      <c r="Z2093" s="2">
        <f>'FICHE PRODUIT'!G5493</f>
        <v>0</v>
      </c>
      <c r="AA2093" s="2">
        <f>'FICHE PRODUIT'!H5493</f>
        <v>0</v>
      </c>
    </row>
    <row r="2094" spans="1:27" x14ac:dyDescent="0.2">
      <c r="A2094" s="7" t="str">
        <f>'FICHE PRODUIT'!$A$5454</f>
        <v xml:space="preserve">ARMY ==&gt; RECUPERER INFOS  SUMMER </v>
      </c>
      <c r="B2094" s="2">
        <f>'FICHE PRODUIT'!$H$5454</f>
        <v>0</v>
      </c>
      <c r="C2094" s="2" t="str">
        <f>'FICHE PRODUIT'!$S$5454</f>
        <v>W26-27</v>
      </c>
      <c r="D2094" s="2">
        <f>'FICHE PRODUIT'!$Q$5454</f>
        <v>0</v>
      </c>
      <c r="E2094" s="2" t="str">
        <f>'FICHE PRODUIT'!$S$5456</f>
        <v>IN PRODUCTION</v>
      </c>
      <c r="F2094" s="2" t="str">
        <f>'FICHE PRODUIT'!$E$5458</f>
        <v>Page 142</v>
      </c>
      <c r="G2094" s="2" t="str">
        <f>'FICHE PRODUIT'!$E$5459</f>
        <v xml:space="preserve">TO DO </v>
      </c>
      <c r="H2094" s="122" t="str">
        <f>'FICHE PRODUIT'!$E$5460</f>
        <v>OCEAN SURPLUS</v>
      </c>
      <c r="I2094" s="2" t="b">
        <f>'FICHE PRODUIT'!$E$5462</f>
        <v>0</v>
      </c>
      <c r="J2094" s="2" t="str">
        <f>'FICHE PRODUIT'!$E$5464</f>
        <v>Pièce à manche</v>
      </c>
      <c r="K2094" s="2" t="str">
        <f>'FICHE PRODUIT'!$E$5465</f>
        <v>Veste</v>
      </c>
      <c r="L2094" s="4">
        <f>'FICHE PRODUIT'!$E$5467</f>
        <v>95</v>
      </c>
      <c r="M2094" s="4">
        <f>'FICHE PRODUIT'!$E$5468</f>
        <v>2.5</v>
      </c>
      <c r="N2094" s="4">
        <f>'FICHE PRODUIT'!$E$5470</f>
        <v>97.5</v>
      </c>
      <c r="O2094" s="4">
        <f>'FICHE PRODUIT'!$E$5471</f>
        <v>5.6410256410256414</v>
      </c>
      <c r="P2094" s="4">
        <f>'FICHE PRODUIT'!$E$5473</f>
        <v>550</v>
      </c>
      <c r="Q2094" s="4">
        <f>'FICHE PRODUIT'!$E$5474</f>
        <v>220</v>
      </c>
      <c r="R2094" s="4">
        <f>'FICHE PRODUIT'!$E$5475</f>
        <v>249.99999999999997</v>
      </c>
      <c r="S2094" s="122">
        <f>'FICHE PRODUIT'!$E$5476</f>
        <v>46225</v>
      </c>
      <c r="T2094" s="2" t="str">
        <f>'FICHE PRODUIT'!A5494</f>
        <v>Frais externe</v>
      </c>
      <c r="U2094" s="2" t="str">
        <f>'FICHE PRODUIT'!B5494</f>
        <v>Transport</v>
      </c>
      <c r="V2094" s="2" t="str">
        <f>'FICHE PRODUIT'!C5494</f>
        <v xml:space="preserve">Européen </v>
      </c>
      <c r="W2094" s="2">
        <f>'FICHE PRODUIT'!D5494</f>
        <v>1</v>
      </c>
      <c r="X2094" s="2">
        <f>'FICHE PRODUIT'!E5494</f>
        <v>115</v>
      </c>
      <c r="Y2094" s="2">
        <f>'FICHE PRODUIT'!F5494</f>
        <v>2</v>
      </c>
      <c r="Z2094" s="2">
        <f>'FICHE PRODUIT'!G5494</f>
        <v>2</v>
      </c>
      <c r="AA2094" s="2">
        <f>'FICHE PRODUIT'!H5494</f>
        <v>230</v>
      </c>
    </row>
    <row r="2095" spans="1:27" x14ac:dyDescent="0.2">
      <c r="A2095" s="7" t="str">
        <f>'FICHE PRODUIT'!$A$5454</f>
        <v xml:space="preserve">ARMY ==&gt; RECUPERER INFOS  SUMMER </v>
      </c>
      <c r="B2095" s="2">
        <f>'FICHE PRODUIT'!$H$5454</f>
        <v>0</v>
      </c>
      <c r="C2095" s="2" t="str">
        <f>'FICHE PRODUIT'!$S$5454</f>
        <v>W26-27</v>
      </c>
      <c r="D2095" s="2">
        <f>'FICHE PRODUIT'!$Q$5454</f>
        <v>0</v>
      </c>
      <c r="E2095" s="2" t="str">
        <f>'FICHE PRODUIT'!$S$5456</f>
        <v>IN PRODUCTION</v>
      </c>
      <c r="F2095" s="2" t="str">
        <f>'FICHE PRODUIT'!$E$5458</f>
        <v>Page 142</v>
      </c>
      <c r="G2095" s="2" t="str">
        <f>'FICHE PRODUIT'!$E$5459</f>
        <v xml:space="preserve">TO DO </v>
      </c>
      <c r="H2095" s="122" t="str">
        <f>'FICHE PRODUIT'!$E$5460</f>
        <v>OCEAN SURPLUS</v>
      </c>
      <c r="I2095" s="2" t="b">
        <f>'FICHE PRODUIT'!$E$5462</f>
        <v>0</v>
      </c>
      <c r="J2095" s="2" t="str">
        <f>'FICHE PRODUIT'!$E$5464</f>
        <v>Pièce à manche</v>
      </c>
      <c r="K2095" s="2" t="str">
        <f>'FICHE PRODUIT'!$E$5465</f>
        <v>Veste</v>
      </c>
      <c r="L2095" s="4">
        <f>'FICHE PRODUIT'!$E$5467</f>
        <v>95</v>
      </c>
      <c r="M2095" s="4">
        <f>'FICHE PRODUIT'!$E$5468</f>
        <v>2.5</v>
      </c>
      <c r="N2095" s="4">
        <f>'FICHE PRODUIT'!$E$5470</f>
        <v>97.5</v>
      </c>
      <c r="O2095" s="4">
        <f>'FICHE PRODUIT'!$E$5471</f>
        <v>5.6410256410256414</v>
      </c>
      <c r="P2095" s="4">
        <f>'FICHE PRODUIT'!$E$5473</f>
        <v>550</v>
      </c>
      <c r="Q2095" s="4">
        <f>'FICHE PRODUIT'!$E$5474</f>
        <v>220</v>
      </c>
      <c r="R2095" s="4">
        <f>'FICHE PRODUIT'!$E$5475</f>
        <v>249.99999999999997</v>
      </c>
      <c r="S2095" s="122">
        <f>'FICHE PRODUIT'!$E$5476</f>
        <v>46225</v>
      </c>
      <c r="T2095" s="2" t="str">
        <f>'FICHE PRODUIT'!A5495</f>
        <v>Frais externe</v>
      </c>
      <c r="U2095" s="2" t="str">
        <f>'FICHE PRODUIT'!B5495</f>
        <v>Communication</v>
      </c>
      <c r="V2095" s="2" t="str">
        <f>'FICHE PRODUIT'!C5495</f>
        <v>Marketing</v>
      </c>
      <c r="W2095" s="2">
        <f>'FICHE PRODUIT'!D5495</f>
        <v>1</v>
      </c>
      <c r="X2095" s="2">
        <f>'FICHE PRODUIT'!E5495</f>
        <v>115</v>
      </c>
      <c r="Y2095" s="2">
        <f>'FICHE PRODUIT'!F5495</f>
        <v>0.5</v>
      </c>
      <c r="Z2095" s="2">
        <f>'FICHE PRODUIT'!G5495</f>
        <v>0.5</v>
      </c>
      <c r="AA2095" s="2">
        <f>'FICHE PRODUIT'!H5495</f>
        <v>57.5</v>
      </c>
    </row>
    <row r="2096" spans="1:27" x14ac:dyDescent="0.2">
      <c r="A2096" s="7" t="str">
        <f>'FICHE PRODUIT'!$A$5497</f>
        <v>WOOD SWW0072</v>
      </c>
      <c r="B2096" s="2" t="str">
        <f>'FICHE PRODUIT'!$H$5497</f>
        <v>Kaki</v>
      </c>
      <c r="C2096" s="2" t="str">
        <f>'FICHE PRODUIT'!$S$5497</f>
        <v>W26-27</v>
      </c>
      <c r="D2096" s="2">
        <f>'FICHE PRODUIT'!$Q$5497</f>
        <v>0</v>
      </c>
      <c r="E2096" s="2" t="str">
        <f>'FICHE PRODUIT'!$S$5499</f>
        <v>IN PRODUCTION</v>
      </c>
      <c r="F2096" s="2" t="str">
        <f>'FICHE PRODUIT'!$E$5501</f>
        <v>Page 154</v>
      </c>
      <c r="G2096" s="2" t="str">
        <f>'FICHE PRODUIT'!$E$5502</f>
        <v xml:space="preserve">Not need </v>
      </c>
      <c r="H2096" s="122" t="str">
        <f>'FICHE PRODUIT'!$E$5503</f>
        <v>OCEAN SURPLUS</v>
      </c>
      <c r="I2096" s="2" t="b">
        <f>'FICHE PRODUIT'!$E$5505</f>
        <v>0</v>
      </c>
      <c r="J2096" s="2" t="str">
        <f>'FICHE PRODUIT'!$E$5507</f>
        <v>Pièce à manche</v>
      </c>
      <c r="K2096" s="2" t="str">
        <f>'FICHE PRODUIT'!$E$5508</f>
        <v>Veste</v>
      </c>
      <c r="L2096" s="4">
        <f>'FICHE PRODUIT'!$E$5510</f>
        <v>79</v>
      </c>
      <c r="M2096" s="4">
        <f>'FICHE PRODUIT'!$E$5511</f>
        <v>41.043999999999997</v>
      </c>
      <c r="N2096" s="4">
        <f>'FICHE PRODUIT'!$E$5513</f>
        <v>120.044</v>
      </c>
      <c r="O2096" s="4">
        <f>'FICHE PRODUIT'!$E$5514</f>
        <v>4.1234880543800605</v>
      </c>
      <c r="P2096" s="4">
        <f>'FICHE PRODUIT'!$E$5516</f>
        <v>495</v>
      </c>
      <c r="Q2096" s="4">
        <f>'FICHE PRODUIT'!$E$5517</f>
        <v>198</v>
      </c>
      <c r="R2096" s="4">
        <f>'FICHE PRODUIT'!$E$5518</f>
        <v>224.99999999999997</v>
      </c>
      <c r="S2096" s="122">
        <f>'FICHE PRODUIT'!$E$5519</f>
        <v>0</v>
      </c>
      <c r="T2096" s="2" t="str">
        <f>'FICHE PRODUIT'!A5524</f>
        <v>FABRIC</v>
      </c>
      <c r="U2096" s="2" t="str">
        <f>'FICHE PRODUIT'!B5524</f>
        <v>ALBANO MORGADO</v>
      </c>
      <c r="V2096" s="2" t="str">
        <f>'FICHE PRODUIT'!C5524</f>
        <v>15 12987 I 022</v>
      </c>
      <c r="W2096" s="2">
        <f>'FICHE PRODUIT'!D5524</f>
        <v>1.66</v>
      </c>
      <c r="X2096" s="2">
        <f>'FICHE PRODUIT'!E5524</f>
        <v>4.9799999999999995</v>
      </c>
      <c r="Y2096" s="2">
        <f>'FICHE PRODUIT'!F5524</f>
        <v>13.4</v>
      </c>
      <c r="Z2096" s="2">
        <f>'FICHE PRODUIT'!G5524</f>
        <v>22.244</v>
      </c>
      <c r="AA2096" s="2">
        <f>'FICHE PRODUIT'!H5524</f>
        <v>66.731999999999999</v>
      </c>
    </row>
    <row r="2097" spans="1:27" x14ac:dyDescent="0.2">
      <c r="A2097" s="7" t="str">
        <f>'FICHE PRODUIT'!$A$5497</f>
        <v>WOOD SWW0072</v>
      </c>
      <c r="B2097" s="2" t="str">
        <f>'FICHE PRODUIT'!$H$5497</f>
        <v>Kaki</v>
      </c>
      <c r="C2097" s="2" t="str">
        <f>'FICHE PRODUIT'!$S$5497</f>
        <v>W26-27</v>
      </c>
      <c r="D2097" s="2">
        <f>'FICHE PRODUIT'!$Q$5497</f>
        <v>0</v>
      </c>
      <c r="E2097" s="2" t="str">
        <f>'FICHE PRODUIT'!$S$5499</f>
        <v>IN PRODUCTION</v>
      </c>
      <c r="F2097" s="2" t="str">
        <f>'FICHE PRODUIT'!$E$5501</f>
        <v>Page 154</v>
      </c>
      <c r="G2097" s="2" t="str">
        <f>'FICHE PRODUIT'!$E$5502</f>
        <v xml:space="preserve">Not need </v>
      </c>
      <c r="H2097" s="122" t="str">
        <f>'FICHE PRODUIT'!$E$5503</f>
        <v>OCEAN SURPLUS</v>
      </c>
      <c r="I2097" s="2" t="b">
        <f>'FICHE PRODUIT'!$E$5505</f>
        <v>0</v>
      </c>
      <c r="J2097" s="2" t="str">
        <f>'FICHE PRODUIT'!$E$5507</f>
        <v>Pièce à manche</v>
      </c>
      <c r="K2097" s="2" t="str">
        <f>'FICHE PRODUIT'!$E$5508</f>
        <v>Veste</v>
      </c>
      <c r="L2097" s="4">
        <f>'FICHE PRODUIT'!$E$5510</f>
        <v>79</v>
      </c>
      <c r="M2097" s="4">
        <f>'FICHE PRODUIT'!$E$5511</f>
        <v>41.043999999999997</v>
      </c>
      <c r="N2097" s="4">
        <f>'FICHE PRODUIT'!$E$5513</f>
        <v>120.044</v>
      </c>
      <c r="O2097" s="4">
        <f>'FICHE PRODUIT'!$E$5514</f>
        <v>4.1234880543800605</v>
      </c>
      <c r="P2097" s="4">
        <f>'FICHE PRODUIT'!$E$5516</f>
        <v>495</v>
      </c>
      <c r="Q2097" s="4">
        <f>'FICHE PRODUIT'!$E$5517</f>
        <v>198</v>
      </c>
      <c r="R2097" s="4">
        <f>'FICHE PRODUIT'!$E$5518</f>
        <v>224.99999999999997</v>
      </c>
      <c r="S2097" s="122">
        <f>'FICHE PRODUIT'!$E$5519</f>
        <v>0</v>
      </c>
      <c r="T2097" s="2" t="str">
        <f>'FICHE PRODUIT'!A5525</f>
        <v>BOUTONS</v>
      </c>
      <c r="U2097" s="2" t="str">
        <f>'FICHE PRODUIT'!B5525</f>
        <v>LOUROPEL</v>
      </c>
      <c r="V2097" s="2" t="str">
        <f>'FICHE PRODUIT'!C5525</f>
        <v>BT2</v>
      </c>
      <c r="W2097" s="2">
        <f>'FICHE PRODUIT'!D5525</f>
        <v>10</v>
      </c>
      <c r="X2097" s="2">
        <f>'FICHE PRODUIT'!E5525</f>
        <v>30</v>
      </c>
      <c r="Y2097" s="2">
        <f>'FICHE PRODUIT'!F5525</f>
        <v>0.13</v>
      </c>
      <c r="Z2097" s="2">
        <f>'FICHE PRODUIT'!G5525</f>
        <v>1.3</v>
      </c>
      <c r="AA2097" s="2">
        <f>'FICHE PRODUIT'!H5525</f>
        <v>3.9000000000000004</v>
      </c>
    </row>
    <row r="2098" spans="1:27" x14ac:dyDescent="0.2">
      <c r="A2098" s="7" t="str">
        <f>'FICHE PRODUIT'!$A$5497</f>
        <v>WOOD SWW0072</v>
      </c>
      <c r="B2098" s="2" t="str">
        <f>'FICHE PRODUIT'!$H$5497</f>
        <v>Kaki</v>
      </c>
      <c r="C2098" s="2" t="str">
        <f>'FICHE PRODUIT'!$S$5497</f>
        <v>W26-27</v>
      </c>
      <c r="D2098" s="2">
        <f>'FICHE PRODUIT'!$Q$5497</f>
        <v>0</v>
      </c>
      <c r="E2098" s="2" t="str">
        <f>'FICHE PRODUIT'!$S$5499</f>
        <v>IN PRODUCTION</v>
      </c>
      <c r="F2098" s="2" t="str">
        <f>'FICHE PRODUIT'!$E$5501</f>
        <v>Page 154</v>
      </c>
      <c r="G2098" s="2" t="str">
        <f>'FICHE PRODUIT'!$E$5502</f>
        <v xml:space="preserve">Not need </v>
      </c>
      <c r="H2098" s="122" t="str">
        <f>'FICHE PRODUIT'!$E$5503</f>
        <v>OCEAN SURPLUS</v>
      </c>
      <c r="I2098" s="2" t="b">
        <f>'FICHE PRODUIT'!$E$5505</f>
        <v>0</v>
      </c>
      <c r="J2098" s="2" t="str">
        <f>'FICHE PRODUIT'!$E$5507</f>
        <v>Pièce à manche</v>
      </c>
      <c r="K2098" s="2" t="str">
        <f>'FICHE PRODUIT'!$E$5508</f>
        <v>Veste</v>
      </c>
      <c r="L2098" s="4">
        <f>'FICHE PRODUIT'!$E$5510</f>
        <v>79</v>
      </c>
      <c r="M2098" s="4">
        <f>'FICHE PRODUIT'!$E$5511</f>
        <v>41.043999999999997</v>
      </c>
      <c r="N2098" s="4">
        <f>'FICHE PRODUIT'!$E$5513</f>
        <v>120.044</v>
      </c>
      <c r="O2098" s="4">
        <f>'FICHE PRODUIT'!$E$5514</f>
        <v>4.1234880543800605</v>
      </c>
      <c r="P2098" s="4">
        <f>'FICHE PRODUIT'!$E$5516</f>
        <v>495</v>
      </c>
      <c r="Q2098" s="4">
        <f>'FICHE PRODUIT'!$E$5517</f>
        <v>198</v>
      </c>
      <c r="R2098" s="4">
        <f>'FICHE PRODUIT'!$E$5518</f>
        <v>224.99999999999997</v>
      </c>
      <c r="S2098" s="122">
        <f>'FICHE PRODUIT'!$E$5519</f>
        <v>0</v>
      </c>
      <c r="T2098" s="2">
        <f>'FICHE PRODUIT'!A5526</f>
        <v>0</v>
      </c>
      <c r="U2098" s="2">
        <f>'FICHE PRODUIT'!B5526</f>
        <v>0</v>
      </c>
      <c r="V2098" s="2">
        <f>'FICHE PRODUIT'!C5526</f>
        <v>0</v>
      </c>
      <c r="W2098" s="2">
        <f>'FICHE PRODUIT'!D5526</f>
        <v>0</v>
      </c>
      <c r="X2098" s="2">
        <f>'FICHE PRODUIT'!E5526</f>
        <v>0</v>
      </c>
      <c r="Y2098" s="2">
        <f>'FICHE PRODUIT'!F5526</f>
        <v>0</v>
      </c>
      <c r="Z2098" s="2">
        <f>'FICHE PRODUIT'!G5526</f>
        <v>0</v>
      </c>
      <c r="AA2098" s="2">
        <f>'FICHE PRODUIT'!H5526</f>
        <v>0</v>
      </c>
    </row>
    <row r="2099" spans="1:27" x14ac:dyDescent="0.2">
      <c r="A2099" s="7" t="str">
        <f>'FICHE PRODUIT'!$A$5497</f>
        <v>WOOD SWW0072</v>
      </c>
      <c r="B2099" s="2" t="str">
        <f>'FICHE PRODUIT'!$H$5497</f>
        <v>Kaki</v>
      </c>
      <c r="C2099" s="2" t="str">
        <f>'FICHE PRODUIT'!$S$5497</f>
        <v>W26-27</v>
      </c>
      <c r="D2099" s="2">
        <f>'FICHE PRODUIT'!$Q$5497</f>
        <v>0</v>
      </c>
      <c r="E2099" s="2" t="str">
        <f>'FICHE PRODUIT'!$S$5499</f>
        <v>IN PRODUCTION</v>
      </c>
      <c r="F2099" s="2" t="str">
        <f>'FICHE PRODUIT'!$E$5501</f>
        <v>Page 154</v>
      </c>
      <c r="G2099" s="2" t="str">
        <f>'FICHE PRODUIT'!$E$5502</f>
        <v xml:space="preserve">Not need </v>
      </c>
      <c r="H2099" s="122" t="str">
        <f>'FICHE PRODUIT'!$E$5503</f>
        <v>OCEAN SURPLUS</v>
      </c>
      <c r="I2099" s="2" t="b">
        <f>'FICHE PRODUIT'!$E$5505</f>
        <v>0</v>
      </c>
      <c r="J2099" s="2" t="str">
        <f>'FICHE PRODUIT'!$E$5507</f>
        <v>Pièce à manche</v>
      </c>
      <c r="K2099" s="2" t="str">
        <f>'FICHE PRODUIT'!$E$5508</f>
        <v>Veste</v>
      </c>
      <c r="L2099" s="4">
        <f>'FICHE PRODUIT'!$E$5510</f>
        <v>79</v>
      </c>
      <c r="M2099" s="4">
        <f>'FICHE PRODUIT'!$E$5511</f>
        <v>41.043999999999997</v>
      </c>
      <c r="N2099" s="4">
        <f>'FICHE PRODUIT'!$E$5513</f>
        <v>120.044</v>
      </c>
      <c r="O2099" s="4">
        <f>'FICHE PRODUIT'!$E$5514</f>
        <v>4.1234880543800605</v>
      </c>
      <c r="P2099" s="4">
        <f>'FICHE PRODUIT'!$E$5516</f>
        <v>495</v>
      </c>
      <c r="Q2099" s="4">
        <f>'FICHE PRODUIT'!$E$5517</f>
        <v>198</v>
      </c>
      <c r="R2099" s="4">
        <f>'FICHE PRODUIT'!$E$5518</f>
        <v>224.99999999999997</v>
      </c>
      <c r="S2099" s="122">
        <f>'FICHE PRODUIT'!$E$5519</f>
        <v>0</v>
      </c>
      <c r="T2099" s="2">
        <f>'FICHE PRODUIT'!A5527</f>
        <v>0</v>
      </c>
      <c r="U2099" s="2">
        <f>'FICHE PRODUIT'!B5527</f>
        <v>0</v>
      </c>
      <c r="V2099" s="2">
        <f>'FICHE PRODUIT'!C5527</f>
        <v>0</v>
      </c>
      <c r="W2099" s="2">
        <f>'FICHE PRODUIT'!D5527</f>
        <v>0</v>
      </c>
      <c r="X2099" s="2">
        <f>'FICHE PRODUIT'!E5527</f>
        <v>0</v>
      </c>
      <c r="Y2099" s="2">
        <f>'FICHE PRODUIT'!F5527</f>
        <v>0</v>
      </c>
      <c r="Z2099" s="2">
        <f>'FICHE PRODUIT'!G5527</f>
        <v>0</v>
      </c>
      <c r="AA2099" s="2">
        <f>'FICHE PRODUIT'!H5527</f>
        <v>0</v>
      </c>
    </row>
    <row r="2100" spans="1:27" x14ac:dyDescent="0.2">
      <c r="A2100" s="7" t="str">
        <f>'FICHE PRODUIT'!$A$5497</f>
        <v>WOOD SWW0072</v>
      </c>
      <c r="B2100" s="2" t="str">
        <f>'FICHE PRODUIT'!$H$5497</f>
        <v>Kaki</v>
      </c>
      <c r="C2100" s="2" t="str">
        <f>'FICHE PRODUIT'!$S$5497</f>
        <v>W26-27</v>
      </c>
      <c r="D2100" s="2">
        <f>'FICHE PRODUIT'!$Q$5497</f>
        <v>0</v>
      </c>
      <c r="E2100" s="2" t="str">
        <f>'FICHE PRODUIT'!$S$5499</f>
        <v>IN PRODUCTION</v>
      </c>
      <c r="F2100" s="2" t="str">
        <f>'FICHE PRODUIT'!$E$5501</f>
        <v>Page 154</v>
      </c>
      <c r="G2100" s="2" t="str">
        <f>'FICHE PRODUIT'!$E$5502</f>
        <v xml:space="preserve">Not need </v>
      </c>
      <c r="H2100" s="122" t="str">
        <f>'FICHE PRODUIT'!$E$5503</f>
        <v>OCEAN SURPLUS</v>
      </c>
      <c r="I2100" s="2" t="b">
        <f>'FICHE PRODUIT'!$E$5505</f>
        <v>0</v>
      </c>
      <c r="J2100" s="2" t="str">
        <f>'FICHE PRODUIT'!$E$5507</f>
        <v>Pièce à manche</v>
      </c>
      <c r="K2100" s="2" t="str">
        <f>'FICHE PRODUIT'!$E$5508</f>
        <v>Veste</v>
      </c>
      <c r="L2100" s="4">
        <f>'FICHE PRODUIT'!$E$5510</f>
        <v>79</v>
      </c>
      <c r="M2100" s="4">
        <f>'FICHE PRODUIT'!$E$5511</f>
        <v>41.043999999999997</v>
      </c>
      <c r="N2100" s="4">
        <f>'FICHE PRODUIT'!$E$5513</f>
        <v>120.044</v>
      </c>
      <c r="O2100" s="4">
        <f>'FICHE PRODUIT'!$E$5514</f>
        <v>4.1234880543800605</v>
      </c>
      <c r="P2100" s="4">
        <f>'FICHE PRODUIT'!$E$5516</f>
        <v>495</v>
      </c>
      <c r="Q2100" s="4">
        <f>'FICHE PRODUIT'!$E$5517</f>
        <v>198</v>
      </c>
      <c r="R2100" s="4">
        <f>'FICHE PRODUIT'!$E$5518</f>
        <v>224.99999999999997</v>
      </c>
      <c r="S2100" s="122">
        <f>'FICHE PRODUIT'!$E$5519</f>
        <v>0</v>
      </c>
      <c r="T2100" s="2">
        <f>'FICHE PRODUIT'!A5528</f>
        <v>0</v>
      </c>
      <c r="U2100" s="2">
        <f>'FICHE PRODUIT'!B5528</f>
        <v>0</v>
      </c>
      <c r="V2100" s="2">
        <f>'FICHE PRODUIT'!C5528</f>
        <v>0</v>
      </c>
      <c r="W2100" s="2">
        <f>'FICHE PRODUIT'!D5528</f>
        <v>0</v>
      </c>
      <c r="X2100" s="2">
        <f>'FICHE PRODUIT'!E5528</f>
        <v>0</v>
      </c>
      <c r="Y2100" s="2">
        <f>'FICHE PRODUIT'!F5528</f>
        <v>0</v>
      </c>
      <c r="Z2100" s="2">
        <f>'FICHE PRODUIT'!G5528</f>
        <v>0</v>
      </c>
      <c r="AA2100" s="2">
        <f>'FICHE PRODUIT'!H5528</f>
        <v>0</v>
      </c>
    </row>
    <row r="2101" spans="1:27" x14ac:dyDescent="0.2">
      <c r="A2101" s="7" t="str">
        <f>'FICHE PRODUIT'!$A$5497</f>
        <v>WOOD SWW0072</v>
      </c>
      <c r="B2101" s="2" t="str">
        <f>'FICHE PRODUIT'!$H$5497</f>
        <v>Kaki</v>
      </c>
      <c r="C2101" s="2" t="str">
        <f>'FICHE PRODUIT'!$S$5497</f>
        <v>W26-27</v>
      </c>
      <c r="D2101" s="2">
        <f>'FICHE PRODUIT'!$Q$5497</f>
        <v>0</v>
      </c>
      <c r="E2101" s="2" t="str">
        <f>'FICHE PRODUIT'!$S$5499</f>
        <v>IN PRODUCTION</v>
      </c>
      <c r="F2101" s="2" t="str">
        <f>'FICHE PRODUIT'!$E$5501</f>
        <v>Page 154</v>
      </c>
      <c r="G2101" s="2" t="str">
        <f>'FICHE PRODUIT'!$E$5502</f>
        <v xml:space="preserve">Not need </v>
      </c>
      <c r="H2101" s="122" t="str">
        <f>'FICHE PRODUIT'!$E$5503</f>
        <v>OCEAN SURPLUS</v>
      </c>
      <c r="I2101" s="2" t="b">
        <f>'FICHE PRODUIT'!$E$5505</f>
        <v>0</v>
      </c>
      <c r="J2101" s="2" t="str">
        <f>'FICHE PRODUIT'!$E$5507</f>
        <v>Pièce à manche</v>
      </c>
      <c r="K2101" s="2" t="str">
        <f>'FICHE PRODUIT'!$E$5508</f>
        <v>Veste</v>
      </c>
      <c r="L2101" s="4">
        <f>'FICHE PRODUIT'!$E$5510</f>
        <v>79</v>
      </c>
      <c r="M2101" s="4">
        <f>'FICHE PRODUIT'!$E$5511</f>
        <v>41.043999999999997</v>
      </c>
      <c r="N2101" s="4">
        <f>'FICHE PRODUIT'!$E$5513</f>
        <v>120.044</v>
      </c>
      <c r="O2101" s="4">
        <f>'FICHE PRODUIT'!$E$5514</f>
        <v>4.1234880543800605</v>
      </c>
      <c r="P2101" s="4">
        <f>'FICHE PRODUIT'!$E$5516</f>
        <v>495</v>
      </c>
      <c r="Q2101" s="4">
        <f>'FICHE PRODUIT'!$E$5517</f>
        <v>198</v>
      </c>
      <c r="R2101" s="4">
        <f>'FICHE PRODUIT'!$E$5518</f>
        <v>224.99999999999997</v>
      </c>
      <c r="S2101" s="122">
        <f>'FICHE PRODUIT'!$E$5519</f>
        <v>0</v>
      </c>
      <c r="T2101" s="2">
        <f>'FICHE PRODUIT'!A5529</f>
        <v>0</v>
      </c>
      <c r="U2101" s="2">
        <f>'FICHE PRODUIT'!B5529</f>
        <v>0</v>
      </c>
      <c r="V2101" s="2">
        <f>'FICHE PRODUIT'!C5529</f>
        <v>0</v>
      </c>
      <c r="W2101" s="2">
        <f>'FICHE PRODUIT'!D5529</f>
        <v>0</v>
      </c>
      <c r="X2101" s="2">
        <f>'FICHE PRODUIT'!E5529</f>
        <v>0</v>
      </c>
      <c r="Y2101" s="2">
        <f>'FICHE PRODUIT'!F5529</f>
        <v>0</v>
      </c>
      <c r="Z2101" s="2">
        <f>'FICHE PRODUIT'!G5529</f>
        <v>0</v>
      </c>
      <c r="AA2101" s="2">
        <f>'FICHE PRODUIT'!H5529</f>
        <v>0</v>
      </c>
    </row>
    <row r="2102" spans="1:27" x14ac:dyDescent="0.2">
      <c r="A2102" s="7" t="str">
        <f>'FICHE PRODUIT'!$A$5497</f>
        <v>WOOD SWW0072</v>
      </c>
      <c r="B2102" s="2" t="str">
        <f>'FICHE PRODUIT'!$H$5497</f>
        <v>Kaki</v>
      </c>
      <c r="C2102" s="2" t="str">
        <f>'FICHE PRODUIT'!$S$5497</f>
        <v>W26-27</v>
      </c>
      <c r="D2102" s="2">
        <f>'FICHE PRODUIT'!$Q$5497</f>
        <v>0</v>
      </c>
      <c r="E2102" s="2" t="str">
        <f>'FICHE PRODUIT'!$S$5499</f>
        <v>IN PRODUCTION</v>
      </c>
      <c r="F2102" s="2" t="str">
        <f>'FICHE PRODUIT'!$E$5501</f>
        <v>Page 154</v>
      </c>
      <c r="G2102" s="2" t="str">
        <f>'FICHE PRODUIT'!$E$5502</f>
        <v xml:space="preserve">Not need </v>
      </c>
      <c r="H2102" s="122" t="str">
        <f>'FICHE PRODUIT'!$E$5503</f>
        <v>OCEAN SURPLUS</v>
      </c>
      <c r="I2102" s="2" t="b">
        <f>'FICHE PRODUIT'!$E$5505</f>
        <v>0</v>
      </c>
      <c r="J2102" s="2" t="str">
        <f>'FICHE PRODUIT'!$E$5507</f>
        <v>Pièce à manche</v>
      </c>
      <c r="K2102" s="2" t="str">
        <f>'FICHE PRODUIT'!$E$5508</f>
        <v>Veste</v>
      </c>
      <c r="L2102" s="4">
        <f>'FICHE PRODUIT'!$E$5510</f>
        <v>79</v>
      </c>
      <c r="M2102" s="4">
        <f>'FICHE PRODUIT'!$E$5511</f>
        <v>41.043999999999997</v>
      </c>
      <c r="N2102" s="4">
        <f>'FICHE PRODUIT'!$E$5513</f>
        <v>120.044</v>
      </c>
      <c r="O2102" s="4">
        <f>'FICHE PRODUIT'!$E$5514</f>
        <v>4.1234880543800605</v>
      </c>
      <c r="P2102" s="4">
        <f>'FICHE PRODUIT'!$E$5516</f>
        <v>495</v>
      </c>
      <c r="Q2102" s="4">
        <f>'FICHE PRODUIT'!$E$5517</f>
        <v>198</v>
      </c>
      <c r="R2102" s="4">
        <f>'FICHE PRODUIT'!$E$5518</f>
        <v>224.99999999999997</v>
      </c>
      <c r="S2102" s="122">
        <f>'FICHE PRODUIT'!$E$5519</f>
        <v>0</v>
      </c>
      <c r="T2102" s="2">
        <f>'FICHE PRODUIT'!A5530</f>
        <v>0</v>
      </c>
      <c r="U2102" s="2">
        <f>'FICHE PRODUIT'!B5530</f>
        <v>0</v>
      </c>
      <c r="V2102" s="2">
        <f>'FICHE PRODUIT'!C5530</f>
        <v>0</v>
      </c>
      <c r="W2102" s="2">
        <f>'FICHE PRODUIT'!D5530</f>
        <v>0</v>
      </c>
      <c r="X2102" s="2">
        <f>'FICHE PRODUIT'!E5530</f>
        <v>0</v>
      </c>
      <c r="Y2102" s="2">
        <f>'FICHE PRODUIT'!F5530</f>
        <v>0</v>
      </c>
      <c r="Z2102" s="2">
        <f>'FICHE PRODUIT'!G5530</f>
        <v>0</v>
      </c>
      <c r="AA2102" s="2">
        <f>'FICHE PRODUIT'!H5530</f>
        <v>0</v>
      </c>
    </row>
    <row r="2103" spans="1:27" x14ac:dyDescent="0.2">
      <c r="A2103" s="7" t="str">
        <f>'FICHE PRODUIT'!$A$5497</f>
        <v>WOOD SWW0072</v>
      </c>
      <c r="B2103" s="2" t="str">
        <f>'FICHE PRODUIT'!$H$5497</f>
        <v>Kaki</v>
      </c>
      <c r="C2103" s="2" t="str">
        <f>'FICHE PRODUIT'!$S$5497</f>
        <v>W26-27</v>
      </c>
      <c r="D2103" s="2">
        <f>'FICHE PRODUIT'!$Q$5497</f>
        <v>0</v>
      </c>
      <c r="E2103" s="2" t="str">
        <f>'FICHE PRODUIT'!$S$5499</f>
        <v>IN PRODUCTION</v>
      </c>
      <c r="F2103" s="2" t="str">
        <f>'FICHE PRODUIT'!$E$5501</f>
        <v>Page 154</v>
      </c>
      <c r="G2103" s="2" t="str">
        <f>'FICHE PRODUIT'!$E$5502</f>
        <v xml:space="preserve">Not need </v>
      </c>
      <c r="H2103" s="122" t="str">
        <f>'FICHE PRODUIT'!$E$5503</f>
        <v>OCEAN SURPLUS</v>
      </c>
      <c r="I2103" s="2" t="b">
        <f>'FICHE PRODUIT'!$E$5505</f>
        <v>0</v>
      </c>
      <c r="J2103" s="2" t="str">
        <f>'FICHE PRODUIT'!$E$5507</f>
        <v>Pièce à manche</v>
      </c>
      <c r="K2103" s="2" t="str">
        <f>'FICHE PRODUIT'!$E$5508</f>
        <v>Veste</v>
      </c>
      <c r="L2103" s="4">
        <f>'FICHE PRODUIT'!$E$5510</f>
        <v>79</v>
      </c>
      <c r="M2103" s="4">
        <f>'FICHE PRODUIT'!$E$5511</f>
        <v>41.043999999999997</v>
      </c>
      <c r="N2103" s="4">
        <f>'FICHE PRODUIT'!$E$5513</f>
        <v>120.044</v>
      </c>
      <c r="O2103" s="4">
        <f>'FICHE PRODUIT'!$E$5514</f>
        <v>4.1234880543800605</v>
      </c>
      <c r="P2103" s="4">
        <f>'FICHE PRODUIT'!$E$5516</f>
        <v>495</v>
      </c>
      <c r="Q2103" s="4">
        <f>'FICHE PRODUIT'!$E$5517</f>
        <v>198</v>
      </c>
      <c r="R2103" s="4">
        <f>'FICHE PRODUIT'!$E$5518</f>
        <v>224.99999999999997</v>
      </c>
      <c r="S2103" s="122">
        <f>'FICHE PRODUIT'!$E$5519</f>
        <v>0</v>
      </c>
      <c r="T2103" s="2">
        <f>'FICHE PRODUIT'!A5531</f>
        <v>0</v>
      </c>
      <c r="U2103" s="2">
        <f>'FICHE PRODUIT'!B5531</f>
        <v>0</v>
      </c>
      <c r="V2103" s="2">
        <f>'FICHE PRODUIT'!C5531</f>
        <v>0</v>
      </c>
      <c r="W2103" s="2">
        <f>'FICHE PRODUIT'!D5531</f>
        <v>0</v>
      </c>
      <c r="X2103" s="2">
        <f>'FICHE PRODUIT'!E5531</f>
        <v>0</v>
      </c>
      <c r="Y2103" s="2">
        <f>'FICHE PRODUIT'!F5531</f>
        <v>0</v>
      </c>
      <c r="Z2103" s="2">
        <f>'FICHE PRODUIT'!G5531</f>
        <v>0</v>
      </c>
      <c r="AA2103" s="2">
        <f>'FICHE PRODUIT'!H5531</f>
        <v>0</v>
      </c>
    </row>
    <row r="2104" spans="1:27" x14ac:dyDescent="0.2">
      <c r="A2104" s="7" t="str">
        <f>'FICHE PRODUIT'!$A$5497</f>
        <v>WOOD SWW0072</v>
      </c>
      <c r="B2104" s="2" t="str">
        <f>'FICHE PRODUIT'!$H$5497</f>
        <v>Kaki</v>
      </c>
      <c r="C2104" s="2" t="str">
        <f>'FICHE PRODUIT'!$S$5497</f>
        <v>W26-27</v>
      </c>
      <c r="D2104" s="2">
        <f>'FICHE PRODUIT'!$Q$5497</f>
        <v>0</v>
      </c>
      <c r="E2104" s="2" t="str">
        <f>'FICHE PRODUIT'!$S$5499</f>
        <v>IN PRODUCTION</v>
      </c>
      <c r="F2104" s="2" t="str">
        <f>'FICHE PRODUIT'!$E$5501</f>
        <v>Page 154</v>
      </c>
      <c r="G2104" s="2" t="str">
        <f>'FICHE PRODUIT'!$E$5502</f>
        <v xml:space="preserve">Not need </v>
      </c>
      <c r="H2104" s="122" t="str">
        <f>'FICHE PRODUIT'!$E$5503</f>
        <v>OCEAN SURPLUS</v>
      </c>
      <c r="I2104" s="2" t="b">
        <f>'FICHE PRODUIT'!$E$5505</f>
        <v>0</v>
      </c>
      <c r="J2104" s="2" t="str">
        <f>'FICHE PRODUIT'!$E$5507</f>
        <v>Pièce à manche</v>
      </c>
      <c r="K2104" s="2" t="str">
        <f>'FICHE PRODUIT'!$E$5508</f>
        <v>Veste</v>
      </c>
      <c r="L2104" s="4">
        <f>'FICHE PRODUIT'!$E$5510</f>
        <v>79</v>
      </c>
      <c r="M2104" s="4">
        <f>'FICHE PRODUIT'!$E$5511</f>
        <v>41.043999999999997</v>
      </c>
      <c r="N2104" s="4">
        <f>'FICHE PRODUIT'!$E$5513</f>
        <v>120.044</v>
      </c>
      <c r="O2104" s="4">
        <f>'FICHE PRODUIT'!$E$5514</f>
        <v>4.1234880543800605</v>
      </c>
      <c r="P2104" s="4">
        <f>'FICHE PRODUIT'!$E$5516</f>
        <v>495</v>
      </c>
      <c r="Q2104" s="4">
        <f>'FICHE PRODUIT'!$E$5517</f>
        <v>198</v>
      </c>
      <c r="R2104" s="4">
        <f>'FICHE PRODUIT'!$E$5518</f>
        <v>224.99999999999997</v>
      </c>
      <c r="S2104" s="122">
        <f>'FICHE PRODUIT'!$E$5519</f>
        <v>0</v>
      </c>
      <c r="T2104" s="2">
        <f>'FICHE PRODUIT'!A5532</f>
        <v>0</v>
      </c>
      <c r="U2104" s="2">
        <f>'FICHE PRODUIT'!B5532</f>
        <v>0</v>
      </c>
      <c r="V2104" s="2">
        <f>'FICHE PRODUIT'!C5532</f>
        <v>0</v>
      </c>
      <c r="W2104" s="2">
        <f>'FICHE PRODUIT'!D5532</f>
        <v>0</v>
      </c>
      <c r="X2104" s="2">
        <f>'FICHE PRODUIT'!E5532</f>
        <v>0</v>
      </c>
      <c r="Y2104" s="2">
        <f>'FICHE PRODUIT'!F5532</f>
        <v>0</v>
      </c>
      <c r="Z2104" s="2">
        <f>'FICHE PRODUIT'!G5532</f>
        <v>0</v>
      </c>
      <c r="AA2104" s="2">
        <f>'FICHE PRODUIT'!H5532</f>
        <v>0</v>
      </c>
    </row>
    <row r="2105" spans="1:27" x14ac:dyDescent="0.2">
      <c r="A2105" s="7" t="str">
        <f>'FICHE PRODUIT'!$A$5497</f>
        <v>WOOD SWW0072</v>
      </c>
      <c r="B2105" s="2" t="str">
        <f>'FICHE PRODUIT'!$H$5497</f>
        <v>Kaki</v>
      </c>
      <c r="C2105" s="2" t="str">
        <f>'FICHE PRODUIT'!$S$5497</f>
        <v>W26-27</v>
      </c>
      <c r="D2105" s="2">
        <f>'FICHE PRODUIT'!$Q$5497</f>
        <v>0</v>
      </c>
      <c r="E2105" s="2" t="str">
        <f>'FICHE PRODUIT'!$S$5499</f>
        <v>IN PRODUCTION</v>
      </c>
      <c r="F2105" s="2" t="str">
        <f>'FICHE PRODUIT'!$E$5501</f>
        <v>Page 154</v>
      </c>
      <c r="G2105" s="2" t="str">
        <f>'FICHE PRODUIT'!$E$5502</f>
        <v xml:space="preserve">Not need </v>
      </c>
      <c r="H2105" s="122" t="str">
        <f>'FICHE PRODUIT'!$E$5503</f>
        <v>OCEAN SURPLUS</v>
      </c>
      <c r="I2105" s="2" t="b">
        <f>'FICHE PRODUIT'!$E$5505</f>
        <v>0</v>
      </c>
      <c r="J2105" s="2" t="str">
        <f>'FICHE PRODUIT'!$E$5507</f>
        <v>Pièce à manche</v>
      </c>
      <c r="K2105" s="2" t="str">
        <f>'FICHE PRODUIT'!$E$5508</f>
        <v>Veste</v>
      </c>
      <c r="L2105" s="4">
        <f>'FICHE PRODUIT'!$E$5510</f>
        <v>79</v>
      </c>
      <c r="M2105" s="4">
        <f>'FICHE PRODUIT'!$E$5511</f>
        <v>41.043999999999997</v>
      </c>
      <c r="N2105" s="4">
        <f>'FICHE PRODUIT'!$E$5513</f>
        <v>120.044</v>
      </c>
      <c r="O2105" s="4">
        <f>'FICHE PRODUIT'!$E$5514</f>
        <v>4.1234880543800605</v>
      </c>
      <c r="P2105" s="4">
        <f>'FICHE PRODUIT'!$E$5516</f>
        <v>495</v>
      </c>
      <c r="Q2105" s="4">
        <f>'FICHE PRODUIT'!$E$5517</f>
        <v>198</v>
      </c>
      <c r="R2105" s="4">
        <f>'FICHE PRODUIT'!$E$5518</f>
        <v>224.99999999999997</v>
      </c>
      <c r="S2105" s="122">
        <f>'FICHE PRODUIT'!$E$5519</f>
        <v>0</v>
      </c>
      <c r="T2105" s="2">
        <f>'FICHE PRODUIT'!A5533</f>
        <v>0</v>
      </c>
      <c r="U2105" s="2">
        <f>'FICHE PRODUIT'!B5533</f>
        <v>0</v>
      </c>
      <c r="V2105" s="2">
        <f>'FICHE PRODUIT'!C5533</f>
        <v>0</v>
      </c>
      <c r="W2105" s="2">
        <f>'FICHE PRODUIT'!D5533</f>
        <v>0</v>
      </c>
      <c r="X2105" s="2">
        <f>'FICHE PRODUIT'!E5533</f>
        <v>0</v>
      </c>
      <c r="Y2105" s="2">
        <f>'FICHE PRODUIT'!F5533</f>
        <v>0</v>
      </c>
      <c r="Z2105" s="2">
        <f>'FICHE PRODUIT'!G5533</f>
        <v>0</v>
      </c>
      <c r="AA2105" s="2">
        <f>'FICHE PRODUIT'!H5533</f>
        <v>0</v>
      </c>
    </row>
    <row r="2106" spans="1:27" x14ac:dyDescent="0.2">
      <c r="A2106" s="7" t="str">
        <f>'FICHE PRODUIT'!$A$5497</f>
        <v>WOOD SWW0072</v>
      </c>
      <c r="B2106" s="2" t="str">
        <f>'FICHE PRODUIT'!$H$5497</f>
        <v>Kaki</v>
      </c>
      <c r="C2106" s="2" t="str">
        <f>'FICHE PRODUIT'!$S$5497</f>
        <v>W26-27</v>
      </c>
      <c r="D2106" s="2">
        <f>'FICHE PRODUIT'!$Q$5497</f>
        <v>0</v>
      </c>
      <c r="E2106" s="2" t="str">
        <f>'FICHE PRODUIT'!$S$5499</f>
        <v>IN PRODUCTION</v>
      </c>
      <c r="F2106" s="2" t="str">
        <f>'FICHE PRODUIT'!$E$5501</f>
        <v>Page 154</v>
      </c>
      <c r="G2106" s="2" t="str">
        <f>'FICHE PRODUIT'!$E$5502</f>
        <v xml:space="preserve">Not need </v>
      </c>
      <c r="H2106" s="122" t="str">
        <f>'FICHE PRODUIT'!$E$5503</f>
        <v>OCEAN SURPLUS</v>
      </c>
      <c r="I2106" s="2" t="b">
        <f>'FICHE PRODUIT'!$E$5505</f>
        <v>0</v>
      </c>
      <c r="J2106" s="2" t="str">
        <f>'FICHE PRODUIT'!$E$5507</f>
        <v>Pièce à manche</v>
      </c>
      <c r="K2106" s="2" t="str">
        <f>'FICHE PRODUIT'!$E$5508</f>
        <v>Veste</v>
      </c>
      <c r="L2106" s="4">
        <f>'FICHE PRODUIT'!$E$5510</f>
        <v>79</v>
      </c>
      <c r="M2106" s="4">
        <f>'FICHE PRODUIT'!$E$5511</f>
        <v>41.043999999999997</v>
      </c>
      <c r="N2106" s="4">
        <f>'FICHE PRODUIT'!$E$5513</f>
        <v>120.044</v>
      </c>
      <c r="O2106" s="4">
        <f>'FICHE PRODUIT'!$E$5514</f>
        <v>4.1234880543800605</v>
      </c>
      <c r="P2106" s="4">
        <f>'FICHE PRODUIT'!$E$5516</f>
        <v>495</v>
      </c>
      <c r="Q2106" s="4">
        <f>'FICHE PRODUIT'!$E$5517</f>
        <v>198</v>
      </c>
      <c r="R2106" s="4">
        <f>'FICHE PRODUIT'!$E$5518</f>
        <v>224.99999999999997</v>
      </c>
      <c r="S2106" s="122">
        <f>'FICHE PRODUIT'!$E$5519</f>
        <v>0</v>
      </c>
      <c r="T2106" s="2">
        <f>'FICHE PRODUIT'!A5534</f>
        <v>0</v>
      </c>
      <c r="U2106" s="2">
        <f>'FICHE PRODUIT'!B5534</f>
        <v>0</v>
      </c>
      <c r="V2106" s="2">
        <f>'FICHE PRODUIT'!C5534</f>
        <v>0</v>
      </c>
      <c r="W2106" s="2">
        <f>'FICHE PRODUIT'!D5534</f>
        <v>0</v>
      </c>
      <c r="X2106" s="2">
        <f>'FICHE PRODUIT'!E5534</f>
        <v>0</v>
      </c>
      <c r="Y2106" s="2">
        <f>'FICHE PRODUIT'!F5534</f>
        <v>0</v>
      </c>
      <c r="Z2106" s="2">
        <f>'FICHE PRODUIT'!G5534</f>
        <v>0</v>
      </c>
      <c r="AA2106" s="2">
        <f>'FICHE PRODUIT'!H5534</f>
        <v>0</v>
      </c>
    </row>
    <row r="2107" spans="1:27" x14ac:dyDescent="0.2">
      <c r="A2107" s="7" t="str">
        <f>'FICHE PRODUIT'!$A$5497</f>
        <v>WOOD SWW0072</v>
      </c>
      <c r="B2107" s="2" t="str">
        <f>'FICHE PRODUIT'!$H$5497</f>
        <v>Kaki</v>
      </c>
      <c r="C2107" s="2" t="str">
        <f>'FICHE PRODUIT'!$S$5497</f>
        <v>W26-27</v>
      </c>
      <c r="D2107" s="2">
        <f>'FICHE PRODUIT'!$Q$5497</f>
        <v>0</v>
      </c>
      <c r="E2107" s="2" t="str">
        <f>'FICHE PRODUIT'!$S$5499</f>
        <v>IN PRODUCTION</v>
      </c>
      <c r="F2107" s="2" t="str">
        <f>'FICHE PRODUIT'!$E$5501</f>
        <v>Page 154</v>
      </c>
      <c r="G2107" s="2" t="str">
        <f>'FICHE PRODUIT'!$E$5502</f>
        <v xml:space="preserve">Not need </v>
      </c>
      <c r="H2107" s="122" t="str">
        <f>'FICHE PRODUIT'!$E$5503</f>
        <v>OCEAN SURPLUS</v>
      </c>
      <c r="I2107" s="2" t="b">
        <f>'FICHE PRODUIT'!$E$5505</f>
        <v>0</v>
      </c>
      <c r="J2107" s="2" t="str">
        <f>'FICHE PRODUIT'!$E$5507</f>
        <v>Pièce à manche</v>
      </c>
      <c r="K2107" s="2" t="str">
        <f>'FICHE PRODUIT'!$E$5508</f>
        <v>Veste</v>
      </c>
      <c r="L2107" s="4">
        <f>'FICHE PRODUIT'!$E$5510</f>
        <v>79</v>
      </c>
      <c r="M2107" s="4">
        <f>'FICHE PRODUIT'!$E$5511</f>
        <v>41.043999999999997</v>
      </c>
      <c r="N2107" s="4">
        <f>'FICHE PRODUIT'!$E$5513</f>
        <v>120.044</v>
      </c>
      <c r="O2107" s="4">
        <f>'FICHE PRODUIT'!$E$5514</f>
        <v>4.1234880543800605</v>
      </c>
      <c r="P2107" s="4">
        <f>'FICHE PRODUIT'!$E$5516</f>
        <v>495</v>
      </c>
      <c r="Q2107" s="4">
        <f>'FICHE PRODUIT'!$E$5517</f>
        <v>198</v>
      </c>
      <c r="R2107" s="4">
        <f>'FICHE PRODUIT'!$E$5518</f>
        <v>224.99999999999997</v>
      </c>
      <c r="S2107" s="122">
        <f>'FICHE PRODUIT'!$E$5519</f>
        <v>0</v>
      </c>
      <c r="T2107" s="2">
        <f>'FICHE PRODUIT'!A5535</f>
        <v>0</v>
      </c>
      <c r="U2107" s="2">
        <f>'FICHE PRODUIT'!B5535</f>
        <v>0</v>
      </c>
      <c r="V2107" s="2">
        <f>'FICHE PRODUIT'!C5535</f>
        <v>0</v>
      </c>
      <c r="W2107" s="2">
        <f>'FICHE PRODUIT'!D5535</f>
        <v>0</v>
      </c>
      <c r="X2107" s="2">
        <f>'FICHE PRODUIT'!E5535</f>
        <v>0</v>
      </c>
      <c r="Y2107" s="2">
        <f>'FICHE PRODUIT'!F5535</f>
        <v>0</v>
      </c>
      <c r="Z2107" s="2">
        <f>'FICHE PRODUIT'!G5535</f>
        <v>0</v>
      </c>
      <c r="AA2107" s="2">
        <f>'FICHE PRODUIT'!H5535</f>
        <v>0</v>
      </c>
    </row>
    <row r="2108" spans="1:27" x14ac:dyDescent="0.2">
      <c r="A2108" s="7" t="str">
        <f>'FICHE PRODUIT'!$A$5497</f>
        <v>WOOD SWW0072</v>
      </c>
      <c r="B2108" s="2" t="str">
        <f>'FICHE PRODUIT'!$H$5497</f>
        <v>Kaki</v>
      </c>
      <c r="C2108" s="2" t="str">
        <f>'FICHE PRODUIT'!$S$5497</f>
        <v>W26-27</v>
      </c>
      <c r="D2108" s="2">
        <f>'FICHE PRODUIT'!$Q$5497</f>
        <v>0</v>
      </c>
      <c r="E2108" s="2" t="str">
        <f>'FICHE PRODUIT'!$S$5499</f>
        <v>IN PRODUCTION</v>
      </c>
      <c r="F2108" s="2" t="str">
        <f>'FICHE PRODUIT'!$E$5501</f>
        <v>Page 154</v>
      </c>
      <c r="G2108" s="2" t="str">
        <f>'FICHE PRODUIT'!$E$5502</f>
        <v xml:space="preserve">Not need </v>
      </c>
      <c r="H2108" s="122" t="str">
        <f>'FICHE PRODUIT'!$E$5503</f>
        <v>OCEAN SURPLUS</v>
      </c>
      <c r="I2108" s="2" t="b">
        <f>'FICHE PRODUIT'!$E$5505</f>
        <v>0</v>
      </c>
      <c r="J2108" s="2" t="str">
        <f>'FICHE PRODUIT'!$E$5507</f>
        <v>Pièce à manche</v>
      </c>
      <c r="K2108" s="2" t="str">
        <f>'FICHE PRODUIT'!$E$5508</f>
        <v>Veste</v>
      </c>
      <c r="L2108" s="4">
        <f>'FICHE PRODUIT'!$E$5510</f>
        <v>79</v>
      </c>
      <c r="M2108" s="4">
        <f>'FICHE PRODUIT'!$E$5511</f>
        <v>41.043999999999997</v>
      </c>
      <c r="N2108" s="4">
        <f>'FICHE PRODUIT'!$E$5513</f>
        <v>120.044</v>
      </c>
      <c r="O2108" s="4">
        <f>'FICHE PRODUIT'!$E$5514</f>
        <v>4.1234880543800605</v>
      </c>
      <c r="P2108" s="4">
        <f>'FICHE PRODUIT'!$E$5516</f>
        <v>495</v>
      </c>
      <c r="Q2108" s="4">
        <f>'FICHE PRODUIT'!$E$5517</f>
        <v>198</v>
      </c>
      <c r="R2108" s="4">
        <f>'FICHE PRODUIT'!$E$5518</f>
        <v>224.99999999999997</v>
      </c>
      <c r="S2108" s="122">
        <f>'FICHE PRODUIT'!$E$5519</f>
        <v>0</v>
      </c>
      <c r="T2108" s="2">
        <f>'FICHE PRODUIT'!A5536</f>
        <v>0</v>
      </c>
      <c r="U2108" s="2">
        <f>'FICHE PRODUIT'!B5536</f>
        <v>0</v>
      </c>
      <c r="V2108" s="2">
        <f>'FICHE PRODUIT'!C5536</f>
        <v>0</v>
      </c>
      <c r="W2108" s="2">
        <f>'FICHE PRODUIT'!D5536</f>
        <v>1</v>
      </c>
      <c r="X2108" s="2">
        <f>'FICHE PRODUIT'!E5536</f>
        <v>0</v>
      </c>
      <c r="Y2108" s="2">
        <f>'FICHE PRODUIT'!F5536</f>
        <v>15</v>
      </c>
      <c r="Z2108" s="2">
        <f>'FICHE PRODUIT'!G5536</f>
        <v>15</v>
      </c>
      <c r="AA2108" s="2">
        <f>'FICHE PRODUIT'!H5536</f>
        <v>0</v>
      </c>
    </row>
    <row r="2109" spans="1:27" x14ac:dyDescent="0.2">
      <c r="A2109" s="7" t="str">
        <f>'FICHE PRODUIT'!$A$5497</f>
        <v>WOOD SWW0072</v>
      </c>
      <c r="B2109" s="2" t="str">
        <f>'FICHE PRODUIT'!$H$5497</f>
        <v>Kaki</v>
      </c>
      <c r="C2109" s="2" t="str">
        <f>'FICHE PRODUIT'!$S$5497</f>
        <v>W26-27</v>
      </c>
      <c r="D2109" s="2">
        <f>'FICHE PRODUIT'!$Q$5497</f>
        <v>0</v>
      </c>
      <c r="E2109" s="2" t="str">
        <f>'FICHE PRODUIT'!$S$5499</f>
        <v>IN PRODUCTION</v>
      </c>
      <c r="F2109" s="2" t="str">
        <f>'FICHE PRODUIT'!$E$5501</f>
        <v>Page 154</v>
      </c>
      <c r="G2109" s="2" t="str">
        <f>'FICHE PRODUIT'!$E$5502</f>
        <v xml:space="preserve">Not need </v>
      </c>
      <c r="H2109" s="122" t="str">
        <f>'FICHE PRODUIT'!$E$5503</f>
        <v>OCEAN SURPLUS</v>
      </c>
      <c r="I2109" s="2" t="b">
        <f>'FICHE PRODUIT'!$E$5505</f>
        <v>0</v>
      </c>
      <c r="J2109" s="2" t="str">
        <f>'FICHE PRODUIT'!$E$5507</f>
        <v>Pièce à manche</v>
      </c>
      <c r="K2109" s="2" t="str">
        <f>'FICHE PRODUIT'!$E$5508</f>
        <v>Veste</v>
      </c>
      <c r="L2109" s="4">
        <f>'FICHE PRODUIT'!$E$5510</f>
        <v>79</v>
      </c>
      <c r="M2109" s="4">
        <f>'FICHE PRODUIT'!$E$5511</f>
        <v>41.043999999999997</v>
      </c>
      <c r="N2109" s="4">
        <f>'FICHE PRODUIT'!$E$5513</f>
        <v>120.044</v>
      </c>
      <c r="O2109" s="4">
        <f>'FICHE PRODUIT'!$E$5514</f>
        <v>4.1234880543800605</v>
      </c>
      <c r="P2109" s="4">
        <f>'FICHE PRODUIT'!$E$5516</f>
        <v>495</v>
      </c>
      <c r="Q2109" s="4">
        <f>'FICHE PRODUIT'!$E$5517</f>
        <v>198</v>
      </c>
      <c r="R2109" s="4">
        <f>'FICHE PRODUIT'!$E$5518</f>
        <v>224.99999999999997</v>
      </c>
      <c r="S2109" s="122">
        <f>'FICHE PRODUIT'!$E$5519</f>
        <v>0</v>
      </c>
      <c r="T2109" s="2" t="str">
        <f>'FICHE PRODUIT'!A5537</f>
        <v>Frais externe</v>
      </c>
      <c r="U2109" s="2" t="str">
        <f>'FICHE PRODUIT'!B5537</f>
        <v>Transport</v>
      </c>
      <c r="V2109" s="2" t="str">
        <f>'FICHE PRODUIT'!C5537</f>
        <v xml:space="preserve">Européen </v>
      </c>
      <c r="W2109" s="2">
        <f>'FICHE PRODUIT'!D5537</f>
        <v>1</v>
      </c>
      <c r="X2109" s="2">
        <f>'FICHE PRODUIT'!E5537</f>
        <v>3</v>
      </c>
      <c r="Y2109" s="2">
        <f>'FICHE PRODUIT'!F5537</f>
        <v>2</v>
      </c>
      <c r="Z2109" s="2">
        <f>'FICHE PRODUIT'!G5537</f>
        <v>2</v>
      </c>
      <c r="AA2109" s="2">
        <f>'FICHE PRODUIT'!H5537</f>
        <v>6</v>
      </c>
    </row>
    <row r="2110" spans="1:27" x14ac:dyDescent="0.2">
      <c r="A2110" s="7" t="str">
        <f>'FICHE PRODUIT'!$A$5497</f>
        <v>WOOD SWW0072</v>
      </c>
      <c r="B2110" s="2" t="str">
        <f>'FICHE PRODUIT'!$H$5497</f>
        <v>Kaki</v>
      </c>
      <c r="C2110" s="2" t="str">
        <f>'FICHE PRODUIT'!$S$5497</f>
        <v>W26-27</v>
      </c>
      <c r="D2110" s="2">
        <f>'FICHE PRODUIT'!$Q$5497</f>
        <v>0</v>
      </c>
      <c r="E2110" s="2" t="str">
        <f>'FICHE PRODUIT'!$S$5499</f>
        <v>IN PRODUCTION</v>
      </c>
      <c r="F2110" s="2" t="str">
        <f>'FICHE PRODUIT'!$E$5501</f>
        <v>Page 154</v>
      </c>
      <c r="G2110" s="2" t="str">
        <f>'FICHE PRODUIT'!$E$5502</f>
        <v xml:space="preserve">Not need </v>
      </c>
      <c r="H2110" s="122" t="str">
        <f>'FICHE PRODUIT'!$E$5503</f>
        <v>OCEAN SURPLUS</v>
      </c>
      <c r="I2110" s="2" t="b">
        <f>'FICHE PRODUIT'!$E$5505</f>
        <v>0</v>
      </c>
      <c r="J2110" s="2" t="str">
        <f>'FICHE PRODUIT'!$E$5507</f>
        <v>Pièce à manche</v>
      </c>
      <c r="K2110" s="2" t="str">
        <f>'FICHE PRODUIT'!$E$5508</f>
        <v>Veste</v>
      </c>
      <c r="L2110" s="4">
        <f>'FICHE PRODUIT'!$E$5510</f>
        <v>79</v>
      </c>
      <c r="M2110" s="4">
        <f>'FICHE PRODUIT'!$E$5511</f>
        <v>41.043999999999997</v>
      </c>
      <c r="N2110" s="4">
        <f>'FICHE PRODUIT'!$E$5513</f>
        <v>120.044</v>
      </c>
      <c r="O2110" s="4">
        <f>'FICHE PRODUIT'!$E$5514</f>
        <v>4.1234880543800605</v>
      </c>
      <c r="P2110" s="4">
        <f>'FICHE PRODUIT'!$E$5516</f>
        <v>495</v>
      </c>
      <c r="Q2110" s="4">
        <f>'FICHE PRODUIT'!$E$5517</f>
        <v>198</v>
      </c>
      <c r="R2110" s="4">
        <f>'FICHE PRODUIT'!$E$5518</f>
        <v>224.99999999999997</v>
      </c>
      <c r="S2110" s="122">
        <f>'FICHE PRODUIT'!$E$5519</f>
        <v>0</v>
      </c>
      <c r="T2110" s="2" t="str">
        <f>'FICHE PRODUIT'!A5538</f>
        <v>Frais externe</v>
      </c>
      <c r="U2110" s="2" t="str">
        <f>'FICHE PRODUIT'!B5538</f>
        <v>Communication</v>
      </c>
      <c r="V2110" s="2" t="str">
        <f>'FICHE PRODUIT'!C5538</f>
        <v>Marketing</v>
      </c>
      <c r="W2110" s="2">
        <f>'FICHE PRODUIT'!D5538</f>
        <v>1</v>
      </c>
      <c r="X2110" s="2">
        <f>'FICHE PRODUIT'!E5538</f>
        <v>3</v>
      </c>
      <c r="Y2110" s="2">
        <f>'FICHE PRODUIT'!F5538</f>
        <v>0.5</v>
      </c>
      <c r="Z2110" s="2">
        <f>'FICHE PRODUIT'!G5538</f>
        <v>0.5</v>
      </c>
      <c r="AA2110" s="2">
        <f>'FICHE PRODUIT'!H5538</f>
        <v>1.5</v>
      </c>
    </row>
    <row r="2111" spans="1:27" x14ac:dyDescent="0.2">
      <c r="A2111" s="7" t="str">
        <f>'FICHE PRODUIT'!$A$5540</f>
        <v>WOOD SWW0072</v>
      </c>
      <c r="B2111" s="2" t="str">
        <f>'FICHE PRODUIT'!$H$5540</f>
        <v>Beige</v>
      </c>
      <c r="C2111" s="2" t="str">
        <f>'FICHE PRODUIT'!$S$5540</f>
        <v>W26-27</v>
      </c>
      <c r="D2111" s="2">
        <f>'FICHE PRODUIT'!$Q$5540</f>
        <v>0</v>
      </c>
      <c r="E2111" s="2" t="str">
        <f>'FICHE PRODUIT'!$S$5542</f>
        <v>PROTO</v>
      </c>
      <c r="F2111" s="2" t="str">
        <f>'FICHE PRODUIT'!$E$5544</f>
        <v>Page155</v>
      </c>
      <c r="G2111" s="2" t="str">
        <f>'FICHE PRODUIT'!$E$5545</f>
        <v xml:space="preserve">TO DO </v>
      </c>
      <c r="H2111" s="122" t="str">
        <f>'FICHE PRODUIT'!$E$5546</f>
        <v>OCEAN SURPLUS</v>
      </c>
      <c r="I2111" s="2" t="b">
        <f>'FICHE PRODUIT'!$E$5548</f>
        <v>0</v>
      </c>
      <c r="J2111" s="2" t="str">
        <f>'FICHE PRODUIT'!$E$5550</f>
        <v>Pièce à manche</v>
      </c>
      <c r="K2111" s="2" t="str">
        <f>'FICHE PRODUIT'!$E$5551</f>
        <v>Veste</v>
      </c>
      <c r="L2111" s="4">
        <f>'FICHE PRODUIT'!$E$5553</f>
        <v>79</v>
      </c>
      <c r="M2111" s="4">
        <f>'FICHE PRODUIT'!$E$5554</f>
        <v>50.651999999999994</v>
      </c>
      <c r="N2111" s="4">
        <f>'FICHE PRODUIT'!$E$5556</f>
        <v>129.65199999999999</v>
      </c>
      <c r="O2111" s="4">
        <f>'FICHE PRODUIT'!$E$5557</f>
        <v>3.8179125659457629</v>
      </c>
      <c r="P2111" s="4">
        <f>'FICHE PRODUIT'!$E$5559</f>
        <v>495</v>
      </c>
      <c r="Q2111" s="4">
        <f>'FICHE PRODUIT'!$E$5560</f>
        <v>198</v>
      </c>
      <c r="R2111" s="4">
        <f>'FICHE PRODUIT'!$E$5561</f>
        <v>224.99999999999997</v>
      </c>
      <c r="S2111" s="122">
        <f>'FICHE PRODUIT'!$E$5562</f>
        <v>0</v>
      </c>
      <c r="T2111" s="2" t="str">
        <f>'FICHE PRODUIT'!A5567</f>
        <v>FABRIC</v>
      </c>
      <c r="U2111" s="2" t="str">
        <f>'FICHE PRODUIT'!B5567</f>
        <v>MOON</v>
      </c>
      <c r="V2111" s="2" t="str">
        <f>'FICHE PRODUIT'!C5567</f>
        <v xml:space="preserve">HERITAGE 1116 /  F05 CAMEL </v>
      </c>
      <c r="W2111" s="2">
        <f>'FICHE PRODUIT'!D5567</f>
        <v>1.66</v>
      </c>
      <c r="X2111" s="2">
        <f>'FICHE PRODUIT'!E5567</f>
        <v>0</v>
      </c>
      <c r="Y2111" s="2">
        <f>'FICHE PRODUIT'!F5567</f>
        <v>22.2</v>
      </c>
      <c r="Z2111" s="2">
        <f>'FICHE PRODUIT'!G5567</f>
        <v>36.851999999999997</v>
      </c>
      <c r="AA2111" s="2">
        <f>'FICHE PRODUIT'!H5567</f>
        <v>0</v>
      </c>
    </row>
    <row r="2112" spans="1:27" x14ac:dyDescent="0.2">
      <c r="A2112" s="7" t="str">
        <f>'FICHE PRODUIT'!$A$5540</f>
        <v>WOOD SWW0072</v>
      </c>
      <c r="B2112" s="2" t="str">
        <f>'FICHE PRODUIT'!$H$5540</f>
        <v>Beige</v>
      </c>
      <c r="C2112" s="2" t="str">
        <f>'FICHE PRODUIT'!$S$5540</f>
        <v>W26-27</v>
      </c>
      <c r="D2112" s="2">
        <f>'FICHE PRODUIT'!$Q$5540</f>
        <v>0</v>
      </c>
      <c r="E2112" s="2" t="str">
        <f>'FICHE PRODUIT'!$S$5542</f>
        <v>PROTO</v>
      </c>
      <c r="F2112" s="2" t="str">
        <f>'FICHE PRODUIT'!$E$5544</f>
        <v>Page155</v>
      </c>
      <c r="G2112" s="2" t="str">
        <f>'FICHE PRODUIT'!$E$5545</f>
        <v xml:space="preserve">TO DO </v>
      </c>
      <c r="H2112" s="122" t="str">
        <f>'FICHE PRODUIT'!$E$5546</f>
        <v>OCEAN SURPLUS</v>
      </c>
      <c r="I2112" s="2" t="b">
        <f>'FICHE PRODUIT'!$E$5548</f>
        <v>0</v>
      </c>
      <c r="J2112" s="2" t="str">
        <f>'FICHE PRODUIT'!$E$5550</f>
        <v>Pièce à manche</v>
      </c>
      <c r="K2112" s="2" t="str">
        <f>'FICHE PRODUIT'!$E$5551</f>
        <v>Veste</v>
      </c>
      <c r="L2112" s="4">
        <f>'FICHE PRODUIT'!$E$5553</f>
        <v>79</v>
      </c>
      <c r="M2112" s="4">
        <f>'FICHE PRODUIT'!$E$5554</f>
        <v>50.651999999999994</v>
      </c>
      <c r="N2112" s="4">
        <f>'FICHE PRODUIT'!$E$5556</f>
        <v>129.65199999999999</v>
      </c>
      <c r="O2112" s="4">
        <f>'FICHE PRODUIT'!$E$5557</f>
        <v>3.8179125659457629</v>
      </c>
      <c r="P2112" s="4">
        <f>'FICHE PRODUIT'!$E$5559</f>
        <v>495</v>
      </c>
      <c r="Q2112" s="4">
        <f>'FICHE PRODUIT'!$E$5560</f>
        <v>198</v>
      </c>
      <c r="R2112" s="4">
        <f>'FICHE PRODUIT'!$E$5561</f>
        <v>224.99999999999997</v>
      </c>
      <c r="S2112" s="122">
        <f>'FICHE PRODUIT'!$E$5562</f>
        <v>0</v>
      </c>
      <c r="T2112" s="2" t="str">
        <f>'FICHE PRODUIT'!A5568</f>
        <v>BOUTONS</v>
      </c>
      <c r="U2112" s="2" t="str">
        <f>'FICHE PRODUIT'!B5568</f>
        <v>LOUROPEL</v>
      </c>
      <c r="V2112" s="2" t="str">
        <f>'FICHE PRODUIT'!C5568</f>
        <v>BT2</v>
      </c>
      <c r="W2112" s="2">
        <f>'FICHE PRODUIT'!D5568</f>
        <v>10</v>
      </c>
      <c r="X2112" s="2">
        <f>'FICHE PRODUIT'!E5568</f>
        <v>0</v>
      </c>
      <c r="Y2112" s="2">
        <f>'FICHE PRODUIT'!F5568</f>
        <v>0.13</v>
      </c>
      <c r="Z2112" s="2">
        <f>'FICHE PRODUIT'!G5568</f>
        <v>1.3</v>
      </c>
      <c r="AA2112" s="2">
        <f>'FICHE PRODUIT'!H5568</f>
        <v>0</v>
      </c>
    </row>
    <row r="2113" spans="1:27" x14ac:dyDescent="0.2">
      <c r="A2113" s="7" t="str">
        <f>'FICHE PRODUIT'!$A$5540</f>
        <v>WOOD SWW0072</v>
      </c>
      <c r="B2113" s="2" t="str">
        <f>'FICHE PRODUIT'!$H$5540</f>
        <v>Beige</v>
      </c>
      <c r="C2113" s="2" t="str">
        <f>'FICHE PRODUIT'!$S$5540</f>
        <v>W26-27</v>
      </c>
      <c r="D2113" s="2">
        <f>'FICHE PRODUIT'!$Q$5540</f>
        <v>0</v>
      </c>
      <c r="E2113" s="2" t="str">
        <f>'FICHE PRODUIT'!$S$5542</f>
        <v>PROTO</v>
      </c>
      <c r="F2113" s="2" t="str">
        <f>'FICHE PRODUIT'!$E$5544</f>
        <v>Page155</v>
      </c>
      <c r="G2113" s="2" t="str">
        <f>'FICHE PRODUIT'!$E$5545</f>
        <v xml:space="preserve">TO DO </v>
      </c>
      <c r="H2113" s="122" t="str">
        <f>'FICHE PRODUIT'!$E$5546</f>
        <v>OCEAN SURPLUS</v>
      </c>
      <c r="I2113" s="2" t="b">
        <f>'FICHE PRODUIT'!$E$5548</f>
        <v>0</v>
      </c>
      <c r="J2113" s="2" t="str">
        <f>'FICHE PRODUIT'!$E$5550</f>
        <v>Pièce à manche</v>
      </c>
      <c r="K2113" s="2" t="str">
        <f>'FICHE PRODUIT'!$E$5551</f>
        <v>Veste</v>
      </c>
      <c r="L2113" s="4">
        <f>'FICHE PRODUIT'!$E$5553</f>
        <v>79</v>
      </c>
      <c r="M2113" s="4">
        <f>'FICHE PRODUIT'!$E$5554</f>
        <v>50.651999999999994</v>
      </c>
      <c r="N2113" s="4">
        <f>'FICHE PRODUIT'!$E$5556</f>
        <v>129.65199999999999</v>
      </c>
      <c r="O2113" s="4">
        <f>'FICHE PRODUIT'!$E$5557</f>
        <v>3.8179125659457629</v>
      </c>
      <c r="P2113" s="4">
        <f>'FICHE PRODUIT'!$E$5559</f>
        <v>495</v>
      </c>
      <c r="Q2113" s="4">
        <f>'FICHE PRODUIT'!$E$5560</f>
        <v>198</v>
      </c>
      <c r="R2113" s="4">
        <f>'FICHE PRODUIT'!$E$5561</f>
        <v>224.99999999999997</v>
      </c>
      <c r="S2113" s="122">
        <f>'FICHE PRODUIT'!$E$5562</f>
        <v>0</v>
      </c>
      <c r="T2113" s="2">
        <f>'FICHE PRODUIT'!A5569</f>
        <v>0</v>
      </c>
      <c r="U2113" s="2">
        <f>'FICHE PRODUIT'!B5569</f>
        <v>0</v>
      </c>
      <c r="V2113" s="2">
        <f>'FICHE PRODUIT'!C5569</f>
        <v>0</v>
      </c>
      <c r="W2113" s="2">
        <f>'FICHE PRODUIT'!D5569</f>
        <v>0</v>
      </c>
      <c r="X2113" s="2">
        <f>'FICHE PRODUIT'!E5569</f>
        <v>0</v>
      </c>
      <c r="Y2113" s="2">
        <f>'FICHE PRODUIT'!F5569</f>
        <v>0</v>
      </c>
      <c r="Z2113" s="2">
        <f>'FICHE PRODUIT'!G5569</f>
        <v>0</v>
      </c>
      <c r="AA2113" s="2">
        <f>'FICHE PRODUIT'!H5569</f>
        <v>0</v>
      </c>
    </row>
    <row r="2114" spans="1:27" x14ac:dyDescent="0.2">
      <c r="A2114" s="7" t="str">
        <f>'FICHE PRODUIT'!$A$5540</f>
        <v>WOOD SWW0072</v>
      </c>
      <c r="B2114" s="2" t="str">
        <f>'FICHE PRODUIT'!$H$5540</f>
        <v>Beige</v>
      </c>
      <c r="C2114" s="2" t="str">
        <f>'FICHE PRODUIT'!$S$5540</f>
        <v>W26-27</v>
      </c>
      <c r="D2114" s="2">
        <f>'FICHE PRODUIT'!$Q$5540</f>
        <v>0</v>
      </c>
      <c r="E2114" s="2" t="str">
        <f>'FICHE PRODUIT'!$S$5542</f>
        <v>PROTO</v>
      </c>
      <c r="F2114" s="2" t="str">
        <f>'FICHE PRODUIT'!$E$5544</f>
        <v>Page155</v>
      </c>
      <c r="G2114" s="2" t="str">
        <f>'FICHE PRODUIT'!$E$5545</f>
        <v xml:space="preserve">TO DO </v>
      </c>
      <c r="H2114" s="122" t="str">
        <f>'FICHE PRODUIT'!$E$5546</f>
        <v>OCEAN SURPLUS</v>
      </c>
      <c r="I2114" s="2" t="b">
        <f>'FICHE PRODUIT'!$E$5548</f>
        <v>0</v>
      </c>
      <c r="J2114" s="2" t="str">
        <f>'FICHE PRODUIT'!$E$5550</f>
        <v>Pièce à manche</v>
      </c>
      <c r="K2114" s="2" t="str">
        <f>'FICHE PRODUIT'!$E$5551</f>
        <v>Veste</v>
      </c>
      <c r="L2114" s="4">
        <f>'FICHE PRODUIT'!$E$5553</f>
        <v>79</v>
      </c>
      <c r="M2114" s="4">
        <f>'FICHE PRODUIT'!$E$5554</f>
        <v>50.651999999999994</v>
      </c>
      <c r="N2114" s="4">
        <f>'FICHE PRODUIT'!$E$5556</f>
        <v>129.65199999999999</v>
      </c>
      <c r="O2114" s="4">
        <f>'FICHE PRODUIT'!$E$5557</f>
        <v>3.8179125659457629</v>
      </c>
      <c r="P2114" s="4">
        <f>'FICHE PRODUIT'!$E$5559</f>
        <v>495</v>
      </c>
      <c r="Q2114" s="4">
        <f>'FICHE PRODUIT'!$E$5560</f>
        <v>198</v>
      </c>
      <c r="R2114" s="4">
        <f>'FICHE PRODUIT'!$E$5561</f>
        <v>224.99999999999997</v>
      </c>
      <c r="S2114" s="122">
        <f>'FICHE PRODUIT'!$E$5562</f>
        <v>0</v>
      </c>
      <c r="T2114" s="2">
        <f>'FICHE PRODUIT'!A5570</f>
        <v>0</v>
      </c>
      <c r="U2114" s="2">
        <f>'FICHE PRODUIT'!B5570</f>
        <v>0</v>
      </c>
      <c r="V2114" s="2">
        <f>'FICHE PRODUIT'!C5570</f>
        <v>0</v>
      </c>
      <c r="W2114" s="2">
        <f>'FICHE PRODUIT'!D5570</f>
        <v>0</v>
      </c>
      <c r="X2114" s="2">
        <f>'FICHE PRODUIT'!E5570</f>
        <v>0</v>
      </c>
      <c r="Y2114" s="2">
        <f>'FICHE PRODUIT'!F5570</f>
        <v>0</v>
      </c>
      <c r="Z2114" s="2">
        <f>'FICHE PRODUIT'!G5570</f>
        <v>0</v>
      </c>
      <c r="AA2114" s="2">
        <f>'FICHE PRODUIT'!H5570</f>
        <v>0</v>
      </c>
    </row>
    <row r="2115" spans="1:27" x14ac:dyDescent="0.2">
      <c r="A2115" s="7" t="str">
        <f>'FICHE PRODUIT'!$A$5540</f>
        <v>WOOD SWW0072</v>
      </c>
      <c r="B2115" s="2" t="str">
        <f>'FICHE PRODUIT'!$H$5540</f>
        <v>Beige</v>
      </c>
      <c r="C2115" s="2" t="str">
        <f>'FICHE PRODUIT'!$S$5540</f>
        <v>W26-27</v>
      </c>
      <c r="D2115" s="2">
        <f>'FICHE PRODUIT'!$Q$5540</f>
        <v>0</v>
      </c>
      <c r="E2115" s="2" t="str">
        <f>'FICHE PRODUIT'!$S$5542</f>
        <v>PROTO</v>
      </c>
      <c r="F2115" s="2" t="str">
        <f>'FICHE PRODUIT'!$E$5544</f>
        <v>Page155</v>
      </c>
      <c r="G2115" s="2" t="str">
        <f>'FICHE PRODUIT'!$E$5545</f>
        <v xml:space="preserve">TO DO </v>
      </c>
      <c r="H2115" s="122" t="str">
        <f>'FICHE PRODUIT'!$E$5546</f>
        <v>OCEAN SURPLUS</v>
      </c>
      <c r="I2115" s="2" t="b">
        <f>'FICHE PRODUIT'!$E$5548</f>
        <v>0</v>
      </c>
      <c r="J2115" s="2" t="str">
        <f>'FICHE PRODUIT'!$E$5550</f>
        <v>Pièce à manche</v>
      </c>
      <c r="K2115" s="2" t="str">
        <f>'FICHE PRODUIT'!$E$5551</f>
        <v>Veste</v>
      </c>
      <c r="L2115" s="4">
        <f>'FICHE PRODUIT'!$E$5553</f>
        <v>79</v>
      </c>
      <c r="M2115" s="4">
        <f>'FICHE PRODUIT'!$E$5554</f>
        <v>50.651999999999994</v>
      </c>
      <c r="N2115" s="4">
        <f>'FICHE PRODUIT'!$E$5556</f>
        <v>129.65199999999999</v>
      </c>
      <c r="O2115" s="4">
        <f>'FICHE PRODUIT'!$E$5557</f>
        <v>3.8179125659457629</v>
      </c>
      <c r="P2115" s="4">
        <f>'FICHE PRODUIT'!$E$5559</f>
        <v>495</v>
      </c>
      <c r="Q2115" s="4">
        <f>'FICHE PRODUIT'!$E$5560</f>
        <v>198</v>
      </c>
      <c r="R2115" s="4">
        <f>'FICHE PRODUIT'!$E$5561</f>
        <v>224.99999999999997</v>
      </c>
      <c r="S2115" s="122">
        <f>'FICHE PRODUIT'!$E$5562</f>
        <v>0</v>
      </c>
      <c r="T2115" s="2">
        <f>'FICHE PRODUIT'!A5571</f>
        <v>0</v>
      </c>
      <c r="U2115" s="2">
        <f>'FICHE PRODUIT'!B5571</f>
        <v>0</v>
      </c>
      <c r="V2115" s="2">
        <f>'FICHE PRODUIT'!C5571</f>
        <v>0</v>
      </c>
      <c r="W2115" s="2">
        <f>'FICHE PRODUIT'!D5571</f>
        <v>0</v>
      </c>
      <c r="X2115" s="2">
        <f>'FICHE PRODUIT'!E5571</f>
        <v>0</v>
      </c>
      <c r="Y2115" s="2">
        <f>'FICHE PRODUIT'!F5571</f>
        <v>0</v>
      </c>
      <c r="Z2115" s="2">
        <f>'FICHE PRODUIT'!G5571</f>
        <v>0</v>
      </c>
      <c r="AA2115" s="2">
        <f>'FICHE PRODUIT'!H5571</f>
        <v>0</v>
      </c>
    </row>
    <row r="2116" spans="1:27" x14ac:dyDescent="0.2">
      <c r="A2116" s="7" t="str">
        <f>'FICHE PRODUIT'!$A$5540</f>
        <v>WOOD SWW0072</v>
      </c>
      <c r="B2116" s="2" t="str">
        <f>'FICHE PRODUIT'!$H$5540</f>
        <v>Beige</v>
      </c>
      <c r="C2116" s="2" t="str">
        <f>'FICHE PRODUIT'!$S$5540</f>
        <v>W26-27</v>
      </c>
      <c r="D2116" s="2">
        <f>'FICHE PRODUIT'!$Q$5540</f>
        <v>0</v>
      </c>
      <c r="E2116" s="2" t="str">
        <f>'FICHE PRODUIT'!$S$5542</f>
        <v>PROTO</v>
      </c>
      <c r="F2116" s="2" t="str">
        <f>'FICHE PRODUIT'!$E$5544</f>
        <v>Page155</v>
      </c>
      <c r="G2116" s="2" t="str">
        <f>'FICHE PRODUIT'!$E$5545</f>
        <v xml:space="preserve">TO DO </v>
      </c>
      <c r="H2116" s="122" t="str">
        <f>'FICHE PRODUIT'!$E$5546</f>
        <v>OCEAN SURPLUS</v>
      </c>
      <c r="I2116" s="2" t="b">
        <f>'FICHE PRODUIT'!$E$5548</f>
        <v>0</v>
      </c>
      <c r="J2116" s="2" t="str">
        <f>'FICHE PRODUIT'!$E$5550</f>
        <v>Pièce à manche</v>
      </c>
      <c r="K2116" s="2" t="str">
        <f>'FICHE PRODUIT'!$E$5551</f>
        <v>Veste</v>
      </c>
      <c r="L2116" s="4">
        <f>'FICHE PRODUIT'!$E$5553</f>
        <v>79</v>
      </c>
      <c r="M2116" s="4">
        <f>'FICHE PRODUIT'!$E$5554</f>
        <v>50.651999999999994</v>
      </c>
      <c r="N2116" s="4">
        <f>'FICHE PRODUIT'!$E$5556</f>
        <v>129.65199999999999</v>
      </c>
      <c r="O2116" s="4">
        <f>'FICHE PRODUIT'!$E$5557</f>
        <v>3.8179125659457629</v>
      </c>
      <c r="P2116" s="4">
        <f>'FICHE PRODUIT'!$E$5559</f>
        <v>495</v>
      </c>
      <c r="Q2116" s="4">
        <f>'FICHE PRODUIT'!$E$5560</f>
        <v>198</v>
      </c>
      <c r="R2116" s="4">
        <f>'FICHE PRODUIT'!$E$5561</f>
        <v>224.99999999999997</v>
      </c>
      <c r="S2116" s="122">
        <f>'FICHE PRODUIT'!$E$5562</f>
        <v>0</v>
      </c>
      <c r="T2116" s="2">
        <f>'FICHE PRODUIT'!A5572</f>
        <v>0</v>
      </c>
      <c r="U2116" s="2">
        <f>'FICHE PRODUIT'!B5572</f>
        <v>0</v>
      </c>
      <c r="V2116" s="2">
        <f>'FICHE PRODUIT'!C5572</f>
        <v>0</v>
      </c>
      <c r="W2116" s="2">
        <f>'FICHE PRODUIT'!D5572</f>
        <v>0</v>
      </c>
      <c r="X2116" s="2">
        <f>'FICHE PRODUIT'!E5572</f>
        <v>0</v>
      </c>
      <c r="Y2116" s="2">
        <f>'FICHE PRODUIT'!F5572</f>
        <v>0</v>
      </c>
      <c r="Z2116" s="2">
        <f>'FICHE PRODUIT'!G5572</f>
        <v>0</v>
      </c>
      <c r="AA2116" s="2">
        <f>'FICHE PRODUIT'!H5572</f>
        <v>0</v>
      </c>
    </row>
    <row r="2117" spans="1:27" x14ac:dyDescent="0.2">
      <c r="A2117" s="7" t="str">
        <f>'FICHE PRODUIT'!$A$5540</f>
        <v>WOOD SWW0072</v>
      </c>
      <c r="B2117" s="2" t="str">
        <f>'FICHE PRODUIT'!$H$5540</f>
        <v>Beige</v>
      </c>
      <c r="C2117" s="2" t="str">
        <f>'FICHE PRODUIT'!$S$5540</f>
        <v>W26-27</v>
      </c>
      <c r="D2117" s="2">
        <f>'FICHE PRODUIT'!$Q$5540</f>
        <v>0</v>
      </c>
      <c r="E2117" s="2" t="str">
        <f>'FICHE PRODUIT'!$S$5542</f>
        <v>PROTO</v>
      </c>
      <c r="F2117" s="2" t="str">
        <f>'FICHE PRODUIT'!$E$5544</f>
        <v>Page155</v>
      </c>
      <c r="G2117" s="2" t="str">
        <f>'FICHE PRODUIT'!$E$5545</f>
        <v xml:space="preserve">TO DO </v>
      </c>
      <c r="H2117" s="122" t="str">
        <f>'FICHE PRODUIT'!$E$5546</f>
        <v>OCEAN SURPLUS</v>
      </c>
      <c r="I2117" s="2" t="b">
        <f>'FICHE PRODUIT'!$E$5548</f>
        <v>0</v>
      </c>
      <c r="J2117" s="2" t="str">
        <f>'FICHE PRODUIT'!$E$5550</f>
        <v>Pièce à manche</v>
      </c>
      <c r="K2117" s="2" t="str">
        <f>'FICHE PRODUIT'!$E$5551</f>
        <v>Veste</v>
      </c>
      <c r="L2117" s="4">
        <f>'FICHE PRODUIT'!$E$5553</f>
        <v>79</v>
      </c>
      <c r="M2117" s="4">
        <f>'FICHE PRODUIT'!$E$5554</f>
        <v>50.651999999999994</v>
      </c>
      <c r="N2117" s="4">
        <f>'FICHE PRODUIT'!$E$5556</f>
        <v>129.65199999999999</v>
      </c>
      <c r="O2117" s="4">
        <f>'FICHE PRODUIT'!$E$5557</f>
        <v>3.8179125659457629</v>
      </c>
      <c r="P2117" s="4">
        <f>'FICHE PRODUIT'!$E$5559</f>
        <v>495</v>
      </c>
      <c r="Q2117" s="4">
        <f>'FICHE PRODUIT'!$E$5560</f>
        <v>198</v>
      </c>
      <c r="R2117" s="4">
        <f>'FICHE PRODUIT'!$E$5561</f>
        <v>224.99999999999997</v>
      </c>
      <c r="S2117" s="122">
        <f>'FICHE PRODUIT'!$E$5562</f>
        <v>0</v>
      </c>
      <c r="T2117" s="2">
        <f>'FICHE PRODUIT'!A5573</f>
        <v>0</v>
      </c>
      <c r="U2117" s="2">
        <f>'FICHE PRODUIT'!B5573</f>
        <v>0</v>
      </c>
      <c r="V2117" s="2">
        <f>'FICHE PRODUIT'!C5573</f>
        <v>0</v>
      </c>
      <c r="W2117" s="2">
        <f>'FICHE PRODUIT'!D5573</f>
        <v>0</v>
      </c>
      <c r="X2117" s="2">
        <f>'FICHE PRODUIT'!E5573</f>
        <v>0</v>
      </c>
      <c r="Y2117" s="2">
        <f>'FICHE PRODUIT'!F5573</f>
        <v>0</v>
      </c>
      <c r="Z2117" s="2">
        <f>'FICHE PRODUIT'!G5573</f>
        <v>0</v>
      </c>
      <c r="AA2117" s="2">
        <f>'FICHE PRODUIT'!H5573</f>
        <v>0</v>
      </c>
    </row>
    <row r="2118" spans="1:27" x14ac:dyDescent="0.2">
      <c r="A2118" s="7" t="str">
        <f>'FICHE PRODUIT'!$A$5540</f>
        <v>WOOD SWW0072</v>
      </c>
      <c r="B2118" s="2" t="str">
        <f>'FICHE PRODUIT'!$H$5540</f>
        <v>Beige</v>
      </c>
      <c r="C2118" s="2" t="str">
        <f>'FICHE PRODUIT'!$S$5540</f>
        <v>W26-27</v>
      </c>
      <c r="D2118" s="2">
        <f>'FICHE PRODUIT'!$Q$5540</f>
        <v>0</v>
      </c>
      <c r="E2118" s="2" t="str">
        <f>'FICHE PRODUIT'!$S$5542</f>
        <v>PROTO</v>
      </c>
      <c r="F2118" s="2" t="str">
        <f>'FICHE PRODUIT'!$E$5544</f>
        <v>Page155</v>
      </c>
      <c r="G2118" s="2" t="str">
        <f>'FICHE PRODUIT'!$E$5545</f>
        <v xml:space="preserve">TO DO </v>
      </c>
      <c r="H2118" s="122" t="str">
        <f>'FICHE PRODUIT'!$E$5546</f>
        <v>OCEAN SURPLUS</v>
      </c>
      <c r="I2118" s="2" t="b">
        <f>'FICHE PRODUIT'!$E$5548</f>
        <v>0</v>
      </c>
      <c r="J2118" s="2" t="str">
        <f>'FICHE PRODUIT'!$E$5550</f>
        <v>Pièce à manche</v>
      </c>
      <c r="K2118" s="2" t="str">
        <f>'FICHE PRODUIT'!$E$5551</f>
        <v>Veste</v>
      </c>
      <c r="L2118" s="4">
        <f>'FICHE PRODUIT'!$E$5553</f>
        <v>79</v>
      </c>
      <c r="M2118" s="4">
        <f>'FICHE PRODUIT'!$E$5554</f>
        <v>50.651999999999994</v>
      </c>
      <c r="N2118" s="4">
        <f>'FICHE PRODUIT'!$E$5556</f>
        <v>129.65199999999999</v>
      </c>
      <c r="O2118" s="4">
        <f>'FICHE PRODUIT'!$E$5557</f>
        <v>3.8179125659457629</v>
      </c>
      <c r="P2118" s="4">
        <f>'FICHE PRODUIT'!$E$5559</f>
        <v>495</v>
      </c>
      <c r="Q2118" s="4">
        <f>'FICHE PRODUIT'!$E$5560</f>
        <v>198</v>
      </c>
      <c r="R2118" s="4">
        <f>'FICHE PRODUIT'!$E$5561</f>
        <v>224.99999999999997</v>
      </c>
      <c r="S2118" s="122">
        <f>'FICHE PRODUIT'!$E$5562</f>
        <v>0</v>
      </c>
      <c r="T2118" s="2">
        <f>'FICHE PRODUIT'!A5574</f>
        <v>0</v>
      </c>
      <c r="U2118" s="2">
        <f>'FICHE PRODUIT'!B5574</f>
        <v>0</v>
      </c>
      <c r="V2118" s="2">
        <f>'FICHE PRODUIT'!C5574</f>
        <v>0</v>
      </c>
      <c r="W2118" s="2">
        <f>'FICHE PRODUIT'!D5574</f>
        <v>0</v>
      </c>
      <c r="X2118" s="2">
        <f>'FICHE PRODUIT'!E5574</f>
        <v>0</v>
      </c>
      <c r="Y2118" s="2">
        <f>'FICHE PRODUIT'!F5574</f>
        <v>0</v>
      </c>
      <c r="Z2118" s="2">
        <f>'FICHE PRODUIT'!G5574</f>
        <v>0</v>
      </c>
      <c r="AA2118" s="2">
        <f>'FICHE PRODUIT'!H5574</f>
        <v>0</v>
      </c>
    </row>
    <row r="2119" spans="1:27" x14ac:dyDescent="0.2">
      <c r="A2119" s="7" t="str">
        <f>'FICHE PRODUIT'!$A$5540</f>
        <v>WOOD SWW0072</v>
      </c>
      <c r="B2119" s="2" t="str">
        <f>'FICHE PRODUIT'!$H$5540</f>
        <v>Beige</v>
      </c>
      <c r="C2119" s="2" t="str">
        <f>'FICHE PRODUIT'!$S$5540</f>
        <v>W26-27</v>
      </c>
      <c r="D2119" s="2">
        <f>'FICHE PRODUIT'!$Q$5540</f>
        <v>0</v>
      </c>
      <c r="E2119" s="2" t="str">
        <f>'FICHE PRODUIT'!$S$5542</f>
        <v>PROTO</v>
      </c>
      <c r="F2119" s="2" t="str">
        <f>'FICHE PRODUIT'!$E$5544</f>
        <v>Page155</v>
      </c>
      <c r="G2119" s="2" t="str">
        <f>'FICHE PRODUIT'!$E$5545</f>
        <v xml:space="preserve">TO DO </v>
      </c>
      <c r="H2119" s="122" t="str">
        <f>'FICHE PRODUIT'!$E$5546</f>
        <v>OCEAN SURPLUS</v>
      </c>
      <c r="I2119" s="2" t="b">
        <f>'FICHE PRODUIT'!$E$5548</f>
        <v>0</v>
      </c>
      <c r="J2119" s="2" t="str">
        <f>'FICHE PRODUIT'!$E$5550</f>
        <v>Pièce à manche</v>
      </c>
      <c r="K2119" s="2" t="str">
        <f>'FICHE PRODUIT'!$E$5551</f>
        <v>Veste</v>
      </c>
      <c r="L2119" s="4">
        <f>'FICHE PRODUIT'!$E$5553</f>
        <v>79</v>
      </c>
      <c r="M2119" s="4">
        <f>'FICHE PRODUIT'!$E$5554</f>
        <v>50.651999999999994</v>
      </c>
      <c r="N2119" s="4">
        <f>'FICHE PRODUIT'!$E$5556</f>
        <v>129.65199999999999</v>
      </c>
      <c r="O2119" s="4">
        <f>'FICHE PRODUIT'!$E$5557</f>
        <v>3.8179125659457629</v>
      </c>
      <c r="P2119" s="4">
        <f>'FICHE PRODUIT'!$E$5559</f>
        <v>495</v>
      </c>
      <c r="Q2119" s="4">
        <f>'FICHE PRODUIT'!$E$5560</f>
        <v>198</v>
      </c>
      <c r="R2119" s="4">
        <f>'FICHE PRODUIT'!$E$5561</f>
        <v>224.99999999999997</v>
      </c>
      <c r="S2119" s="122">
        <f>'FICHE PRODUIT'!$E$5562</f>
        <v>0</v>
      </c>
      <c r="T2119" s="2">
        <f>'FICHE PRODUIT'!A5575</f>
        <v>0</v>
      </c>
      <c r="U2119" s="2">
        <f>'FICHE PRODUIT'!B5575</f>
        <v>0</v>
      </c>
      <c r="V2119" s="2">
        <f>'FICHE PRODUIT'!C5575</f>
        <v>0</v>
      </c>
      <c r="W2119" s="2">
        <f>'FICHE PRODUIT'!D5575</f>
        <v>0</v>
      </c>
      <c r="X2119" s="2">
        <f>'FICHE PRODUIT'!E5575</f>
        <v>0</v>
      </c>
      <c r="Y2119" s="2">
        <f>'FICHE PRODUIT'!F5575</f>
        <v>0</v>
      </c>
      <c r="Z2119" s="2">
        <f>'FICHE PRODUIT'!G5575</f>
        <v>0</v>
      </c>
      <c r="AA2119" s="2">
        <f>'FICHE PRODUIT'!H5575</f>
        <v>0</v>
      </c>
    </row>
    <row r="2120" spans="1:27" x14ac:dyDescent="0.2">
      <c r="A2120" s="7" t="str">
        <f>'FICHE PRODUIT'!$A$5540</f>
        <v>WOOD SWW0072</v>
      </c>
      <c r="B2120" s="2" t="str">
        <f>'FICHE PRODUIT'!$H$5540</f>
        <v>Beige</v>
      </c>
      <c r="C2120" s="2" t="str">
        <f>'FICHE PRODUIT'!$S$5540</f>
        <v>W26-27</v>
      </c>
      <c r="D2120" s="2">
        <f>'FICHE PRODUIT'!$Q$5540</f>
        <v>0</v>
      </c>
      <c r="E2120" s="2" t="str">
        <f>'FICHE PRODUIT'!$S$5542</f>
        <v>PROTO</v>
      </c>
      <c r="F2120" s="2" t="str">
        <f>'FICHE PRODUIT'!$E$5544</f>
        <v>Page155</v>
      </c>
      <c r="G2120" s="2" t="str">
        <f>'FICHE PRODUIT'!$E$5545</f>
        <v xml:space="preserve">TO DO </v>
      </c>
      <c r="H2120" s="122" t="str">
        <f>'FICHE PRODUIT'!$E$5546</f>
        <v>OCEAN SURPLUS</v>
      </c>
      <c r="I2120" s="2" t="b">
        <f>'FICHE PRODUIT'!$E$5548</f>
        <v>0</v>
      </c>
      <c r="J2120" s="2" t="str">
        <f>'FICHE PRODUIT'!$E$5550</f>
        <v>Pièce à manche</v>
      </c>
      <c r="K2120" s="2" t="str">
        <f>'FICHE PRODUIT'!$E$5551</f>
        <v>Veste</v>
      </c>
      <c r="L2120" s="4">
        <f>'FICHE PRODUIT'!$E$5553</f>
        <v>79</v>
      </c>
      <c r="M2120" s="4">
        <f>'FICHE PRODUIT'!$E$5554</f>
        <v>50.651999999999994</v>
      </c>
      <c r="N2120" s="4">
        <f>'FICHE PRODUIT'!$E$5556</f>
        <v>129.65199999999999</v>
      </c>
      <c r="O2120" s="4">
        <f>'FICHE PRODUIT'!$E$5557</f>
        <v>3.8179125659457629</v>
      </c>
      <c r="P2120" s="4">
        <f>'FICHE PRODUIT'!$E$5559</f>
        <v>495</v>
      </c>
      <c r="Q2120" s="4">
        <f>'FICHE PRODUIT'!$E$5560</f>
        <v>198</v>
      </c>
      <c r="R2120" s="4">
        <f>'FICHE PRODUIT'!$E$5561</f>
        <v>224.99999999999997</v>
      </c>
      <c r="S2120" s="122">
        <f>'FICHE PRODUIT'!$E$5562</f>
        <v>0</v>
      </c>
      <c r="T2120" s="2">
        <f>'FICHE PRODUIT'!A5576</f>
        <v>0</v>
      </c>
      <c r="U2120" s="2">
        <f>'FICHE PRODUIT'!B5576</f>
        <v>0</v>
      </c>
      <c r="V2120" s="2">
        <f>'FICHE PRODUIT'!C5576</f>
        <v>0</v>
      </c>
      <c r="W2120" s="2">
        <f>'FICHE PRODUIT'!D5576</f>
        <v>0</v>
      </c>
      <c r="X2120" s="2">
        <f>'FICHE PRODUIT'!E5576</f>
        <v>0</v>
      </c>
      <c r="Y2120" s="2">
        <f>'FICHE PRODUIT'!F5576</f>
        <v>0</v>
      </c>
      <c r="Z2120" s="2">
        <f>'FICHE PRODUIT'!G5576</f>
        <v>0</v>
      </c>
      <c r="AA2120" s="2">
        <f>'FICHE PRODUIT'!H5576</f>
        <v>0</v>
      </c>
    </row>
    <row r="2121" spans="1:27" x14ac:dyDescent="0.2">
      <c r="A2121" s="7" t="str">
        <f>'FICHE PRODUIT'!$A$5540</f>
        <v>WOOD SWW0072</v>
      </c>
      <c r="B2121" s="2" t="str">
        <f>'FICHE PRODUIT'!$H$5540</f>
        <v>Beige</v>
      </c>
      <c r="C2121" s="2" t="str">
        <f>'FICHE PRODUIT'!$S$5540</f>
        <v>W26-27</v>
      </c>
      <c r="D2121" s="2">
        <f>'FICHE PRODUIT'!$Q$5540</f>
        <v>0</v>
      </c>
      <c r="E2121" s="2" t="str">
        <f>'FICHE PRODUIT'!$S$5542</f>
        <v>PROTO</v>
      </c>
      <c r="F2121" s="2" t="str">
        <f>'FICHE PRODUIT'!$E$5544</f>
        <v>Page155</v>
      </c>
      <c r="G2121" s="2" t="str">
        <f>'FICHE PRODUIT'!$E$5545</f>
        <v xml:space="preserve">TO DO </v>
      </c>
      <c r="H2121" s="122" t="str">
        <f>'FICHE PRODUIT'!$E$5546</f>
        <v>OCEAN SURPLUS</v>
      </c>
      <c r="I2121" s="2" t="b">
        <f>'FICHE PRODUIT'!$E$5548</f>
        <v>0</v>
      </c>
      <c r="J2121" s="2" t="str">
        <f>'FICHE PRODUIT'!$E$5550</f>
        <v>Pièce à manche</v>
      </c>
      <c r="K2121" s="2" t="str">
        <f>'FICHE PRODUIT'!$E$5551</f>
        <v>Veste</v>
      </c>
      <c r="L2121" s="4">
        <f>'FICHE PRODUIT'!$E$5553</f>
        <v>79</v>
      </c>
      <c r="M2121" s="4">
        <f>'FICHE PRODUIT'!$E$5554</f>
        <v>50.651999999999994</v>
      </c>
      <c r="N2121" s="4">
        <f>'FICHE PRODUIT'!$E$5556</f>
        <v>129.65199999999999</v>
      </c>
      <c r="O2121" s="4">
        <f>'FICHE PRODUIT'!$E$5557</f>
        <v>3.8179125659457629</v>
      </c>
      <c r="P2121" s="4">
        <f>'FICHE PRODUIT'!$E$5559</f>
        <v>495</v>
      </c>
      <c r="Q2121" s="4">
        <f>'FICHE PRODUIT'!$E$5560</f>
        <v>198</v>
      </c>
      <c r="R2121" s="4">
        <f>'FICHE PRODUIT'!$E$5561</f>
        <v>224.99999999999997</v>
      </c>
      <c r="S2121" s="122">
        <f>'FICHE PRODUIT'!$E$5562</f>
        <v>0</v>
      </c>
      <c r="T2121" s="2">
        <f>'FICHE PRODUIT'!A5577</f>
        <v>0</v>
      </c>
      <c r="U2121" s="2">
        <f>'FICHE PRODUIT'!B5577</f>
        <v>0</v>
      </c>
      <c r="V2121" s="2">
        <f>'FICHE PRODUIT'!C5577</f>
        <v>0</v>
      </c>
      <c r="W2121" s="2">
        <f>'FICHE PRODUIT'!D5577</f>
        <v>0</v>
      </c>
      <c r="X2121" s="2">
        <f>'FICHE PRODUIT'!E5577</f>
        <v>0</v>
      </c>
      <c r="Y2121" s="2">
        <f>'FICHE PRODUIT'!F5577</f>
        <v>0</v>
      </c>
      <c r="Z2121" s="2">
        <f>'FICHE PRODUIT'!G5577</f>
        <v>0</v>
      </c>
      <c r="AA2121" s="2">
        <f>'FICHE PRODUIT'!H5577</f>
        <v>0</v>
      </c>
    </row>
    <row r="2122" spans="1:27" x14ac:dyDescent="0.2">
      <c r="A2122" s="7" t="str">
        <f>'FICHE PRODUIT'!$A$5540</f>
        <v>WOOD SWW0072</v>
      </c>
      <c r="B2122" s="2" t="str">
        <f>'FICHE PRODUIT'!$H$5540</f>
        <v>Beige</v>
      </c>
      <c r="C2122" s="2" t="str">
        <f>'FICHE PRODUIT'!$S$5540</f>
        <v>W26-27</v>
      </c>
      <c r="D2122" s="2">
        <f>'FICHE PRODUIT'!$Q$5540</f>
        <v>0</v>
      </c>
      <c r="E2122" s="2" t="str">
        <f>'FICHE PRODUIT'!$S$5542</f>
        <v>PROTO</v>
      </c>
      <c r="F2122" s="2" t="str">
        <f>'FICHE PRODUIT'!$E$5544</f>
        <v>Page155</v>
      </c>
      <c r="G2122" s="2" t="str">
        <f>'FICHE PRODUIT'!$E$5545</f>
        <v xml:space="preserve">TO DO </v>
      </c>
      <c r="H2122" s="122" t="str">
        <f>'FICHE PRODUIT'!$E$5546</f>
        <v>OCEAN SURPLUS</v>
      </c>
      <c r="I2122" s="2" t="b">
        <f>'FICHE PRODUIT'!$E$5548</f>
        <v>0</v>
      </c>
      <c r="J2122" s="2" t="str">
        <f>'FICHE PRODUIT'!$E$5550</f>
        <v>Pièce à manche</v>
      </c>
      <c r="K2122" s="2" t="str">
        <f>'FICHE PRODUIT'!$E$5551</f>
        <v>Veste</v>
      </c>
      <c r="L2122" s="4">
        <f>'FICHE PRODUIT'!$E$5553</f>
        <v>79</v>
      </c>
      <c r="M2122" s="4">
        <f>'FICHE PRODUIT'!$E$5554</f>
        <v>50.651999999999994</v>
      </c>
      <c r="N2122" s="4">
        <f>'FICHE PRODUIT'!$E$5556</f>
        <v>129.65199999999999</v>
      </c>
      <c r="O2122" s="4">
        <f>'FICHE PRODUIT'!$E$5557</f>
        <v>3.8179125659457629</v>
      </c>
      <c r="P2122" s="4">
        <f>'FICHE PRODUIT'!$E$5559</f>
        <v>495</v>
      </c>
      <c r="Q2122" s="4">
        <f>'FICHE PRODUIT'!$E$5560</f>
        <v>198</v>
      </c>
      <c r="R2122" s="4">
        <f>'FICHE PRODUIT'!$E$5561</f>
        <v>224.99999999999997</v>
      </c>
      <c r="S2122" s="122">
        <f>'FICHE PRODUIT'!$E$5562</f>
        <v>0</v>
      </c>
      <c r="T2122" s="2">
        <f>'FICHE PRODUIT'!A5578</f>
        <v>0</v>
      </c>
      <c r="U2122" s="2">
        <f>'FICHE PRODUIT'!B5578</f>
        <v>0</v>
      </c>
      <c r="V2122" s="2">
        <f>'FICHE PRODUIT'!C5578</f>
        <v>0</v>
      </c>
      <c r="W2122" s="2">
        <f>'FICHE PRODUIT'!D5578</f>
        <v>0</v>
      </c>
      <c r="X2122" s="2">
        <f>'FICHE PRODUIT'!E5578</f>
        <v>0</v>
      </c>
      <c r="Y2122" s="2">
        <f>'FICHE PRODUIT'!F5578</f>
        <v>0</v>
      </c>
      <c r="Z2122" s="2">
        <f>'FICHE PRODUIT'!G5578</f>
        <v>0</v>
      </c>
      <c r="AA2122" s="2">
        <f>'FICHE PRODUIT'!H5578</f>
        <v>0</v>
      </c>
    </row>
    <row r="2123" spans="1:27" x14ac:dyDescent="0.2">
      <c r="A2123" s="7" t="str">
        <f>'FICHE PRODUIT'!$A$5540</f>
        <v>WOOD SWW0072</v>
      </c>
      <c r="B2123" s="2" t="str">
        <f>'FICHE PRODUIT'!$H$5540</f>
        <v>Beige</v>
      </c>
      <c r="C2123" s="2" t="str">
        <f>'FICHE PRODUIT'!$S$5540</f>
        <v>W26-27</v>
      </c>
      <c r="D2123" s="2">
        <f>'FICHE PRODUIT'!$Q$5540</f>
        <v>0</v>
      </c>
      <c r="E2123" s="2" t="str">
        <f>'FICHE PRODUIT'!$S$5542</f>
        <v>PROTO</v>
      </c>
      <c r="F2123" s="2" t="str">
        <f>'FICHE PRODUIT'!$E$5544</f>
        <v>Page155</v>
      </c>
      <c r="G2123" s="2" t="str">
        <f>'FICHE PRODUIT'!$E$5545</f>
        <v xml:space="preserve">TO DO </v>
      </c>
      <c r="H2123" s="122" t="str">
        <f>'FICHE PRODUIT'!$E$5546</f>
        <v>OCEAN SURPLUS</v>
      </c>
      <c r="I2123" s="2" t="b">
        <f>'FICHE PRODUIT'!$E$5548</f>
        <v>0</v>
      </c>
      <c r="J2123" s="2" t="str">
        <f>'FICHE PRODUIT'!$E$5550</f>
        <v>Pièce à manche</v>
      </c>
      <c r="K2123" s="2" t="str">
        <f>'FICHE PRODUIT'!$E$5551</f>
        <v>Veste</v>
      </c>
      <c r="L2123" s="4">
        <f>'FICHE PRODUIT'!$E$5553</f>
        <v>79</v>
      </c>
      <c r="M2123" s="4">
        <f>'FICHE PRODUIT'!$E$5554</f>
        <v>50.651999999999994</v>
      </c>
      <c r="N2123" s="4">
        <f>'FICHE PRODUIT'!$E$5556</f>
        <v>129.65199999999999</v>
      </c>
      <c r="O2123" s="4">
        <f>'FICHE PRODUIT'!$E$5557</f>
        <v>3.8179125659457629</v>
      </c>
      <c r="P2123" s="4">
        <f>'FICHE PRODUIT'!$E$5559</f>
        <v>495</v>
      </c>
      <c r="Q2123" s="4">
        <f>'FICHE PRODUIT'!$E$5560</f>
        <v>198</v>
      </c>
      <c r="R2123" s="4">
        <f>'FICHE PRODUIT'!$E$5561</f>
        <v>224.99999999999997</v>
      </c>
      <c r="S2123" s="122">
        <f>'FICHE PRODUIT'!$E$5562</f>
        <v>0</v>
      </c>
      <c r="T2123" s="2">
        <f>'FICHE PRODUIT'!A5579</f>
        <v>0</v>
      </c>
      <c r="U2123" s="2">
        <f>'FICHE PRODUIT'!B5579</f>
        <v>0</v>
      </c>
      <c r="V2123" s="2">
        <f>'FICHE PRODUIT'!C5579</f>
        <v>0</v>
      </c>
      <c r="W2123" s="2">
        <f>'FICHE PRODUIT'!D5579</f>
        <v>1</v>
      </c>
      <c r="X2123" s="2">
        <f>'FICHE PRODUIT'!E5579</f>
        <v>0</v>
      </c>
      <c r="Y2123" s="2">
        <f>'FICHE PRODUIT'!F5579</f>
        <v>10</v>
      </c>
      <c r="Z2123" s="2">
        <f>'FICHE PRODUIT'!G5579</f>
        <v>10</v>
      </c>
      <c r="AA2123" s="2">
        <f>'FICHE PRODUIT'!H5579</f>
        <v>0</v>
      </c>
    </row>
    <row r="2124" spans="1:27" x14ac:dyDescent="0.2">
      <c r="A2124" s="7" t="str">
        <f>'FICHE PRODUIT'!$A$5540</f>
        <v>WOOD SWW0072</v>
      </c>
      <c r="B2124" s="2" t="str">
        <f>'FICHE PRODUIT'!$H$5540</f>
        <v>Beige</v>
      </c>
      <c r="C2124" s="2" t="str">
        <f>'FICHE PRODUIT'!$S$5540</f>
        <v>W26-27</v>
      </c>
      <c r="D2124" s="2">
        <f>'FICHE PRODUIT'!$Q$5540</f>
        <v>0</v>
      </c>
      <c r="E2124" s="2" t="str">
        <f>'FICHE PRODUIT'!$S$5542</f>
        <v>PROTO</v>
      </c>
      <c r="F2124" s="2" t="str">
        <f>'FICHE PRODUIT'!$E$5544</f>
        <v>Page155</v>
      </c>
      <c r="G2124" s="2" t="str">
        <f>'FICHE PRODUIT'!$E$5545</f>
        <v xml:space="preserve">TO DO </v>
      </c>
      <c r="H2124" s="122" t="str">
        <f>'FICHE PRODUIT'!$E$5546</f>
        <v>OCEAN SURPLUS</v>
      </c>
      <c r="I2124" s="2" t="b">
        <f>'FICHE PRODUIT'!$E$5548</f>
        <v>0</v>
      </c>
      <c r="J2124" s="2" t="str">
        <f>'FICHE PRODUIT'!$E$5550</f>
        <v>Pièce à manche</v>
      </c>
      <c r="K2124" s="2" t="str">
        <f>'FICHE PRODUIT'!$E$5551</f>
        <v>Veste</v>
      </c>
      <c r="L2124" s="4">
        <f>'FICHE PRODUIT'!$E$5553</f>
        <v>79</v>
      </c>
      <c r="M2124" s="4">
        <f>'FICHE PRODUIT'!$E$5554</f>
        <v>50.651999999999994</v>
      </c>
      <c r="N2124" s="4">
        <f>'FICHE PRODUIT'!$E$5556</f>
        <v>129.65199999999999</v>
      </c>
      <c r="O2124" s="4">
        <f>'FICHE PRODUIT'!$E$5557</f>
        <v>3.8179125659457629</v>
      </c>
      <c r="P2124" s="4">
        <f>'FICHE PRODUIT'!$E$5559</f>
        <v>495</v>
      </c>
      <c r="Q2124" s="4">
        <f>'FICHE PRODUIT'!$E$5560</f>
        <v>198</v>
      </c>
      <c r="R2124" s="4">
        <f>'FICHE PRODUIT'!$E$5561</f>
        <v>224.99999999999997</v>
      </c>
      <c r="S2124" s="122">
        <f>'FICHE PRODUIT'!$E$5562</f>
        <v>0</v>
      </c>
      <c r="T2124" s="2" t="str">
        <f>'FICHE PRODUIT'!A5580</f>
        <v>Frais externe</v>
      </c>
      <c r="U2124" s="2" t="str">
        <f>'FICHE PRODUIT'!B5580</f>
        <v>Transport</v>
      </c>
      <c r="V2124" s="2" t="str">
        <f>'FICHE PRODUIT'!C5580</f>
        <v xml:space="preserve">Européen </v>
      </c>
      <c r="W2124" s="2">
        <f>'FICHE PRODUIT'!D5580</f>
        <v>1</v>
      </c>
      <c r="X2124" s="2">
        <f>'FICHE PRODUIT'!E5580</f>
        <v>0</v>
      </c>
      <c r="Y2124" s="2">
        <f>'FICHE PRODUIT'!F5580</f>
        <v>2</v>
      </c>
      <c r="Z2124" s="2">
        <f>'FICHE PRODUIT'!G5580</f>
        <v>2</v>
      </c>
      <c r="AA2124" s="2">
        <f>'FICHE PRODUIT'!H5580</f>
        <v>0</v>
      </c>
    </row>
    <row r="2125" spans="1:27" x14ac:dyDescent="0.2">
      <c r="A2125" s="7" t="str">
        <f>'FICHE PRODUIT'!$A$5540</f>
        <v>WOOD SWW0072</v>
      </c>
      <c r="B2125" s="2" t="str">
        <f>'FICHE PRODUIT'!$H$5540</f>
        <v>Beige</v>
      </c>
      <c r="C2125" s="2" t="str">
        <f>'FICHE PRODUIT'!$S$5540</f>
        <v>W26-27</v>
      </c>
      <c r="D2125" s="2">
        <f>'FICHE PRODUIT'!$Q$5540</f>
        <v>0</v>
      </c>
      <c r="E2125" s="2" t="str">
        <f>'FICHE PRODUIT'!$S$5542</f>
        <v>PROTO</v>
      </c>
      <c r="F2125" s="2" t="str">
        <f>'FICHE PRODUIT'!$E$5544</f>
        <v>Page155</v>
      </c>
      <c r="G2125" s="2" t="str">
        <f>'FICHE PRODUIT'!$E$5545</f>
        <v xml:space="preserve">TO DO </v>
      </c>
      <c r="H2125" s="122" t="str">
        <f>'FICHE PRODUIT'!$E$5546</f>
        <v>OCEAN SURPLUS</v>
      </c>
      <c r="I2125" s="2" t="b">
        <f>'FICHE PRODUIT'!$E$5548</f>
        <v>0</v>
      </c>
      <c r="J2125" s="2" t="str">
        <f>'FICHE PRODUIT'!$E$5550</f>
        <v>Pièce à manche</v>
      </c>
      <c r="K2125" s="2" t="str">
        <f>'FICHE PRODUIT'!$E$5551</f>
        <v>Veste</v>
      </c>
      <c r="L2125" s="4">
        <f>'FICHE PRODUIT'!$E$5553</f>
        <v>79</v>
      </c>
      <c r="M2125" s="4">
        <f>'FICHE PRODUIT'!$E$5554</f>
        <v>50.651999999999994</v>
      </c>
      <c r="N2125" s="4">
        <f>'FICHE PRODUIT'!$E$5556</f>
        <v>129.65199999999999</v>
      </c>
      <c r="O2125" s="4">
        <f>'FICHE PRODUIT'!$E$5557</f>
        <v>3.8179125659457629</v>
      </c>
      <c r="P2125" s="4">
        <f>'FICHE PRODUIT'!$E$5559</f>
        <v>495</v>
      </c>
      <c r="Q2125" s="4">
        <f>'FICHE PRODUIT'!$E$5560</f>
        <v>198</v>
      </c>
      <c r="R2125" s="4">
        <f>'FICHE PRODUIT'!$E$5561</f>
        <v>224.99999999999997</v>
      </c>
      <c r="S2125" s="122">
        <f>'FICHE PRODUIT'!$E$5562</f>
        <v>0</v>
      </c>
      <c r="T2125" s="2" t="str">
        <f>'FICHE PRODUIT'!A5581</f>
        <v>Frais externe</v>
      </c>
      <c r="U2125" s="2" t="str">
        <f>'FICHE PRODUIT'!B5581</f>
        <v>Communication</v>
      </c>
      <c r="V2125" s="2" t="str">
        <f>'FICHE PRODUIT'!C5581</f>
        <v>Marketing</v>
      </c>
      <c r="W2125" s="2">
        <f>'FICHE PRODUIT'!D5581</f>
        <v>1</v>
      </c>
      <c r="X2125" s="2">
        <f>'FICHE PRODUIT'!E5581</f>
        <v>0</v>
      </c>
      <c r="Y2125" s="2">
        <f>'FICHE PRODUIT'!F5581</f>
        <v>0.5</v>
      </c>
      <c r="Z2125" s="2">
        <f>'FICHE PRODUIT'!G5581</f>
        <v>0.5</v>
      </c>
      <c r="AA2125" s="2">
        <f>'FICHE PRODUIT'!H5581</f>
        <v>0</v>
      </c>
    </row>
    <row r="2126" spans="1:27" x14ac:dyDescent="0.2">
      <c r="A2126" s="7" t="str">
        <f>'FICHE PRODUIT'!$A$5583</f>
        <v>WOOD SWW0074</v>
      </c>
      <c r="B2126" s="2" t="str">
        <f>'FICHE PRODUIT'!$H$5583</f>
        <v>Denim</v>
      </c>
      <c r="C2126" s="2" t="str">
        <f>'FICHE PRODUIT'!$S$5583</f>
        <v>W26-27</v>
      </c>
      <c r="D2126" s="2">
        <f>'FICHE PRODUIT'!$Q$5583</f>
        <v>0</v>
      </c>
      <c r="E2126" s="2" t="str">
        <f>'FICHE PRODUIT'!$S$5585</f>
        <v>PROTO</v>
      </c>
      <c r="F2126" s="2" t="str">
        <f>'FICHE PRODUIT'!$E$5587</f>
        <v>Page 156</v>
      </c>
      <c r="G2126" s="2" t="str">
        <f>'FICHE PRODUIT'!$E$5588</f>
        <v xml:space="preserve">TO DO </v>
      </c>
      <c r="H2126" s="122" t="str">
        <f>'FICHE PRODUIT'!$E$5589</f>
        <v>OCEAN SURPLUS</v>
      </c>
      <c r="I2126" s="2" t="b">
        <f>'FICHE PRODUIT'!$E$5591</f>
        <v>0</v>
      </c>
      <c r="J2126" s="2" t="str">
        <f>'FICHE PRODUIT'!$E$5593</f>
        <v>Pièce à manche</v>
      </c>
      <c r="K2126" s="2" t="str">
        <f>'FICHE PRODUIT'!$E$5594</f>
        <v>Veste</v>
      </c>
      <c r="L2126" s="4">
        <f>'FICHE PRODUIT'!$E$5596</f>
        <v>79</v>
      </c>
      <c r="M2126" s="4">
        <f>'FICHE PRODUIT'!$E$5597</f>
        <v>13.8</v>
      </c>
      <c r="N2126" s="4">
        <f>'FICHE PRODUIT'!$E$5599</f>
        <v>92.8</v>
      </c>
      <c r="O2126" s="4">
        <f>'FICHE PRODUIT'!$E$5600</f>
        <v>5.3340517241379315</v>
      </c>
      <c r="P2126" s="4">
        <f>'FICHE PRODUIT'!$E$5602</f>
        <v>495</v>
      </c>
      <c r="Q2126" s="4">
        <f>'FICHE PRODUIT'!$E$5603</f>
        <v>198</v>
      </c>
      <c r="R2126" s="4">
        <f>'FICHE PRODUIT'!$E$5604</f>
        <v>224.99999999999997</v>
      </c>
      <c r="S2126" s="122">
        <f>'FICHE PRODUIT'!$E$5605</f>
        <v>0</v>
      </c>
      <c r="T2126" s="2" t="str">
        <f>'FICHE PRODUIT'!A5610</f>
        <v>FABRIC</v>
      </c>
      <c r="U2126" s="2" t="str">
        <f>'FICHE PRODUIT'!B5610</f>
        <v>MOON</v>
      </c>
      <c r="V2126" s="2" t="str">
        <f>'FICHE PRODUIT'!C5610</f>
        <v xml:space="preserve">PEACOAT NAVY BLUE PCOAT 6301N DX 52 </v>
      </c>
      <c r="W2126" s="2">
        <f>'FICHE PRODUIT'!D5610</f>
        <v>1.66</v>
      </c>
      <c r="X2126" s="2">
        <f>'FICHE PRODUIT'!E5610</f>
        <v>0</v>
      </c>
      <c r="Y2126" s="2">
        <f>'FICHE PRODUIT'!F5610</f>
        <v>0</v>
      </c>
      <c r="Z2126" s="2">
        <f>'FICHE PRODUIT'!G5610</f>
        <v>0</v>
      </c>
      <c r="AA2126" s="2">
        <f>'FICHE PRODUIT'!H5610</f>
        <v>0</v>
      </c>
    </row>
    <row r="2127" spans="1:27" x14ac:dyDescent="0.2">
      <c r="A2127" s="7" t="str">
        <f>'FICHE PRODUIT'!$A$5583</f>
        <v>WOOD SWW0074</v>
      </c>
      <c r="B2127" s="2" t="str">
        <f>'FICHE PRODUIT'!$H$5583</f>
        <v>Denim</v>
      </c>
      <c r="C2127" s="2" t="str">
        <f>'FICHE PRODUIT'!$S$5583</f>
        <v>W26-27</v>
      </c>
      <c r="D2127" s="2">
        <f>'FICHE PRODUIT'!$Q$5583</f>
        <v>0</v>
      </c>
      <c r="E2127" s="2" t="str">
        <f>'FICHE PRODUIT'!$S$5585</f>
        <v>PROTO</v>
      </c>
      <c r="F2127" s="2" t="str">
        <f>'FICHE PRODUIT'!$E$5587</f>
        <v>Page 156</v>
      </c>
      <c r="G2127" s="2" t="str">
        <f>'FICHE PRODUIT'!$E$5588</f>
        <v xml:space="preserve">TO DO </v>
      </c>
      <c r="H2127" s="122" t="str">
        <f>'FICHE PRODUIT'!$E$5589</f>
        <v>OCEAN SURPLUS</v>
      </c>
      <c r="I2127" s="2" t="b">
        <f>'FICHE PRODUIT'!$E$5591</f>
        <v>0</v>
      </c>
      <c r="J2127" s="2" t="str">
        <f>'FICHE PRODUIT'!$E$5593</f>
        <v>Pièce à manche</v>
      </c>
      <c r="K2127" s="2" t="str">
        <f>'FICHE PRODUIT'!$E$5594</f>
        <v>Veste</v>
      </c>
      <c r="L2127" s="4">
        <f>'FICHE PRODUIT'!$E$5596</f>
        <v>79</v>
      </c>
      <c r="M2127" s="4">
        <f>'FICHE PRODUIT'!$E$5597</f>
        <v>13.8</v>
      </c>
      <c r="N2127" s="4">
        <f>'FICHE PRODUIT'!$E$5599</f>
        <v>92.8</v>
      </c>
      <c r="O2127" s="4">
        <f>'FICHE PRODUIT'!$E$5600</f>
        <v>5.3340517241379315</v>
      </c>
      <c r="P2127" s="4">
        <f>'FICHE PRODUIT'!$E$5602</f>
        <v>495</v>
      </c>
      <c r="Q2127" s="4">
        <f>'FICHE PRODUIT'!$E$5603</f>
        <v>198</v>
      </c>
      <c r="R2127" s="4">
        <f>'FICHE PRODUIT'!$E$5604</f>
        <v>224.99999999999997</v>
      </c>
      <c r="S2127" s="122">
        <f>'FICHE PRODUIT'!$E$5605</f>
        <v>0</v>
      </c>
      <c r="T2127" s="2" t="str">
        <f>'FICHE PRODUIT'!A5611</f>
        <v>BOUTONS</v>
      </c>
      <c r="U2127" s="2" t="str">
        <f>'FICHE PRODUIT'!B5611</f>
        <v>LOUROPEL</v>
      </c>
      <c r="V2127" s="2" t="str">
        <f>'FICHE PRODUIT'!C5611</f>
        <v>BT2</v>
      </c>
      <c r="W2127" s="2">
        <f>'FICHE PRODUIT'!D5611</f>
        <v>10</v>
      </c>
      <c r="X2127" s="2">
        <f>'FICHE PRODUIT'!E5611</f>
        <v>0</v>
      </c>
      <c r="Y2127" s="2">
        <f>'FICHE PRODUIT'!F5611</f>
        <v>0.13</v>
      </c>
      <c r="Z2127" s="2">
        <f>'FICHE PRODUIT'!G5611</f>
        <v>1.3</v>
      </c>
      <c r="AA2127" s="2">
        <f>'FICHE PRODUIT'!H5611</f>
        <v>0</v>
      </c>
    </row>
    <row r="2128" spans="1:27" x14ac:dyDescent="0.2">
      <c r="A2128" s="7" t="str">
        <f>'FICHE PRODUIT'!$A$5583</f>
        <v>WOOD SWW0074</v>
      </c>
      <c r="B2128" s="2" t="str">
        <f>'FICHE PRODUIT'!$H$5583</f>
        <v>Denim</v>
      </c>
      <c r="C2128" s="2" t="str">
        <f>'FICHE PRODUIT'!$S$5583</f>
        <v>W26-27</v>
      </c>
      <c r="D2128" s="2">
        <f>'FICHE PRODUIT'!$Q$5583</f>
        <v>0</v>
      </c>
      <c r="E2128" s="2" t="str">
        <f>'FICHE PRODUIT'!$S$5585</f>
        <v>PROTO</v>
      </c>
      <c r="F2128" s="2" t="str">
        <f>'FICHE PRODUIT'!$E$5587</f>
        <v>Page 156</v>
      </c>
      <c r="G2128" s="2" t="str">
        <f>'FICHE PRODUIT'!$E$5588</f>
        <v xml:space="preserve">TO DO </v>
      </c>
      <c r="H2128" s="122" t="str">
        <f>'FICHE PRODUIT'!$E$5589</f>
        <v>OCEAN SURPLUS</v>
      </c>
      <c r="I2128" s="2" t="b">
        <f>'FICHE PRODUIT'!$E$5591</f>
        <v>0</v>
      </c>
      <c r="J2128" s="2" t="str">
        <f>'FICHE PRODUIT'!$E$5593</f>
        <v>Pièce à manche</v>
      </c>
      <c r="K2128" s="2" t="str">
        <f>'FICHE PRODUIT'!$E$5594</f>
        <v>Veste</v>
      </c>
      <c r="L2128" s="4">
        <f>'FICHE PRODUIT'!$E$5596</f>
        <v>79</v>
      </c>
      <c r="M2128" s="4">
        <f>'FICHE PRODUIT'!$E$5597</f>
        <v>13.8</v>
      </c>
      <c r="N2128" s="4">
        <f>'FICHE PRODUIT'!$E$5599</f>
        <v>92.8</v>
      </c>
      <c r="O2128" s="4">
        <f>'FICHE PRODUIT'!$E$5600</f>
        <v>5.3340517241379315</v>
      </c>
      <c r="P2128" s="4">
        <f>'FICHE PRODUIT'!$E$5602</f>
        <v>495</v>
      </c>
      <c r="Q2128" s="4">
        <f>'FICHE PRODUIT'!$E$5603</f>
        <v>198</v>
      </c>
      <c r="R2128" s="4">
        <f>'FICHE PRODUIT'!$E$5604</f>
        <v>224.99999999999997</v>
      </c>
      <c r="S2128" s="122">
        <f>'FICHE PRODUIT'!$E$5605</f>
        <v>0</v>
      </c>
      <c r="T2128" s="2">
        <f>'FICHE PRODUIT'!A5612</f>
        <v>0</v>
      </c>
      <c r="U2128" s="2">
        <f>'FICHE PRODUIT'!B5612</f>
        <v>0</v>
      </c>
      <c r="V2128" s="2">
        <f>'FICHE PRODUIT'!C5612</f>
        <v>0</v>
      </c>
      <c r="W2128" s="2">
        <f>'FICHE PRODUIT'!D5612</f>
        <v>0</v>
      </c>
      <c r="X2128" s="2">
        <f>'FICHE PRODUIT'!E5612</f>
        <v>0</v>
      </c>
      <c r="Y2128" s="2">
        <f>'FICHE PRODUIT'!F5612</f>
        <v>0</v>
      </c>
      <c r="Z2128" s="2">
        <f>'FICHE PRODUIT'!G5612</f>
        <v>0</v>
      </c>
      <c r="AA2128" s="2">
        <f>'FICHE PRODUIT'!H5612</f>
        <v>0</v>
      </c>
    </row>
    <row r="2129" spans="1:27" x14ac:dyDescent="0.2">
      <c r="A2129" s="7" t="str">
        <f>'FICHE PRODUIT'!$A$5583</f>
        <v>WOOD SWW0074</v>
      </c>
      <c r="B2129" s="2" t="str">
        <f>'FICHE PRODUIT'!$H$5583</f>
        <v>Denim</v>
      </c>
      <c r="C2129" s="2" t="str">
        <f>'FICHE PRODUIT'!$S$5583</f>
        <v>W26-27</v>
      </c>
      <c r="D2129" s="2">
        <f>'FICHE PRODUIT'!$Q$5583</f>
        <v>0</v>
      </c>
      <c r="E2129" s="2" t="str">
        <f>'FICHE PRODUIT'!$S$5585</f>
        <v>PROTO</v>
      </c>
      <c r="F2129" s="2" t="str">
        <f>'FICHE PRODUIT'!$E$5587</f>
        <v>Page 156</v>
      </c>
      <c r="G2129" s="2" t="str">
        <f>'FICHE PRODUIT'!$E$5588</f>
        <v xml:space="preserve">TO DO </v>
      </c>
      <c r="H2129" s="122" t="str">
        <f>'FICHE PRODUIT'!$E$5589</f>
        <v>OCEAN SURPLUS</v>
      </c>
      <c r="I2129" s="2" t="b">
        <f>'FICHE PRODUIT'!$E$5591</f>
        <v>0</v>
      </c>
      <c r="J2129" s="2" t="str">
        <f>'FICHE PRODUIT'!$E$5593</f>
        <v>Pièce à manche</v>
      </c>
      <c r="K2129" s="2" t="str">
        <f>'FICHE PRODUIT'!$E$5594</f>
        <v>Veste</v>
      </c>
      <c r="L2129" s="4">
        <f>'FICHE PRODUIT'!$E$5596</f>
        <v>79</v>
      </c>
      <c r="M2129" s="4">
        <f>'FICHE PRODUIT'!$E$5597</f>
        <v>13.8</v>
      </c>
      <c r="N2129" s="4">
        <f>'FICHE PRODUIT'!$E$5599</f>
        <v>92.8</v>
      </c>
      <c r="O2129" s="4">
        <f>'FICHE PRODUIT'!$E$5600</f>
        <v>5.3340517241379315</v>
      </c>
      <c r="P2129" s="4">
        <f>'FICHE PRODUIT'!$E$5602</f>
        <v>495</v>
      </c>
      <c r="Q2129" s="4">
        <f>'FICHE PRODUIT'!$E$5603</f>
        <v>198</v>
      </c>
      <c r="R2129" s="4">
        <f>'FICHE PRODUIT'!$E$5604</f>
        <v>224.99999999999997</v>
      </c>
      <c r="S2129" s="122">
        <f>'FICHE PRODUIT'!$E$5605</f>
        <v>0</v>
      </c>
      <c r="T2129" s="2">
        <f>'FICHE PRODUIT'!A5613</f>
        <v>0</v>
      </c>
      <c r="U2129" s="2">
        <f>'FICHE PRODUIT'!B5613</f>
        <v>0</v>
      </c>
      <c r="V2129" s="2">
        <f>'FICHE PRODUIT'!C5613</f>
        <v>0</v>
      </c>
      <c r="W2129" s="2">
        <f>'FICHE PRODUIT'!D5613</f>
        <v>0</v>
      </c>
      <c r="X2129" s="2">
        <f>'FICHE PRODUIT'!E5613</f>
        <v>0</v>
      </c>
      <c r="Y2129" s="2">
        <f>'FICHE PRODUIT'!F5613</f>
        <v>0</v>
      </c>
      <c r="Z2129" s="2">
        <f>'FICHE PRODUIT'!G5613</f>
        <v>0</v>
      </c>
      <c r="AA2129" s="2">
        <f>'FICHE PRODUIT'!H5613</f>
        <v>0</v>
      </c>
    </row>
    <row r="2130" spans="1:27" x14ac:dyDescent="0.2">
      <c r="A2130" s="7" t="str">
        <f>'FICHE PRODUIT'!$A$5583</f>
        <v>WOOD SWW0074</v>
      </c>
      <c r="B2130" s="2" t="str">
        <f>'FICHE PRODUIT'!$H$5583</f>
        <v>Denim</v>
      </c>
      <c r="C2130" s="2" t="str">
        <f>'FICHE PRODUIT'!$S$5583</f>
        <v>W26-27</v>
      </c>
      <c r="D2130" s="2">
        <f>'FICHE PRODUIT'!$Q$5583</f>
        <v>0</v>
      </c>
      <c r="E2130" s="2" t="str">
        <f>'FICHE PRODUIT'!$S$5585</f>
        <v>PROTO</v>
      </c>
      <c r="F2130" s="2" t="str">
        <f>'FICHE PRODUIT'!$E$5587</f>
        <v>Page 156</v>
      </c>
      <c r="G2130" s="2" t="str">
        <f>'FICHE PRODUIT'!$E$5588</f>
        <v xml:space="preserve">TO DO </v>
      </c>
      <c r="H2130" s="122" t="str">
        <f>'FICHE PRODUIT'!$E$5589</f>
        <v>OCEAN SURPLUS</v>
      </c>
      <c r="I2130" s="2" t="b">
        <f>'FICHE PRODUIT'!$E$5591</f>
        <v>0</v>
      </c>
      <c r="J2130" s="2" t="str">
        <f>'FICHE PRODUIT'!$E$5593</f>
        <v>Pièce à manche</v>
      </c>
      <c r="K2130" s="2" t="str">
        <f>'FICHE PRODUIT'!$E$5594</f>
        <v>Veste</v>
      </c>
      <c r="L2130" s="4">
        <f>'FICHE PRODUIT'!$E$5596</f>
        <v>79</v>
      </c>
      <c r="M2130" s="4">
        <f>'FICHE PRODUIT'!$E$5597</f>
        <v>13.8</v>
      </c>
      <c r="N2130" s="4">
        <f>'FICHE PRODUIT'!$E$5599</f>
        <v>92.8</v>
      </c>
      <c r="O2130" s="4">
        <f>'FICHE PRODUIT'!$E$5600</f>
        <v>5.3340517241379315</v>
      </c>
      <c r="P2130" s="4">
        <f>'FICHE PRODUIT'!$E$5602</f>
        <v>495</v>
      </c>
      <c r="Q2130" s="4">
        <f>'FICHE PRODUIT'!$E$5603</f>
        <v>198</v>
      </c>
      <c r="R2130" s="4">
        <f>'FICHE PRODUIT'!$E$5604</f>
        <v>224.99999999999997</v>
      </c>
      <c r="S2130" s="122">
        <f>'FICHE PRODUIT'!$E$5605</f>
        <v>0</v>
      </c>
      <c r="T2130" s="2">
        <f>'FICHE PRODUIT'!A5614</f>
        <v>0</v>
      </c>
      <c r="U2130" s="2">
        <f>'FICHE PRODUIT'!B5614</f>
        <v>0</v>
      </c>
      <c r="V2130" s="2">
        <f>'FICHE PRODUIT'!C5614</f>
        <v>0</v>
      </c>
      <c r="W2130" s="2">
        <f>'FICHE PRODUIT'!D5614</f>
        <v>0</v>
      </c>
      <c r="X2130" s="2">
        <f>'FICHE PRODUIT'!E5614</f>
        <v>0</v>
      </c>
      <c r="Y2130" s="2">
        <f>'FICHE PRODUIT'!F5614</f>
        <v>0</v>
      </c>
      <c r="Z2130" s="2">
        <f>'FICHE PRODUIT'!G5614</f>
        <v>0</v>
      </c>
      <c r="AA2130" s="2">
        <f>'FICHE PRODUIT'!H5614</f>
        <v>0</v>
      </c>
    </row>
    <row r="2131" spans="1:27" x14ac:dyDescent="0.2">
      <c r="A2131" s="7" t="str">
        <f>'FICHE PRODUIT'!$A$5583</f>
        <v>WOOD SWW0074</v>
      </c>
      <c r="B2131" s="2" t="str">
        <f>'FICHE PRODUIT'!$H$5583</f>
        <v>Denim</v>
      </c>
      <c r="C2131" s="2" t="str">
        <f>'FICHE PRODUIT'!$S$5583</f>
        <v>W26-27</v>
      </c>
      <c r="D2131" s="2">
        <f>'FICHE PRODUIT'!$Q$5583</f>
        <v>0</v>
      </c>
      <c r="E2131" s="2" t="str">
        <f>'FICHE PRODUIT'!$S$5585</f>
        <v>PROTO</v>
      </c>
      <c r="F2131" s="2" t="str">
        <f>'FICHE PRODUIT'!$E$5587</f>
        <v>Page 156</v>
      </c>
      <c r="G2131" s="2" t="str">
        <f>'FICHE PRODUIT'!$E$5588</f>
        <v xml:space="preserve">TO DO </v>
      </c>
      <c r="H2131" s="122" t="str">
        <f>'FICHE PRODUIT'!$E$5589</f>
        <v>OCEAN SURPLUS</v>
      </c>
      <c r="I2131" s="2" t="b">
        <f>'FICHE PRODUIT'!$E$5591</f>
        <v>0</v>
      </c>
      <c r="J2131" s="2" t="str">
        <f>'FICHE PRODUIT'!$E$5593</f>
        <v>Pièce à manche</v>
      </c>
      <c r="K2131" s="2" t="str">
        <f>'FICHE PRODUIT'!$E$5594</f>
        <v>Veste</v>
      </c>
      <c r="L2131" s="4">
        <f>'FICHE PRODUIT'!$E$5596</f>
        <v>79</v>
      </c>
      <c r="M2131" s="4">
        <f>'FICHE PRODUIT'!$E$5597</f>
        <v>13.8</v>
      </c>
      <c r="N2131" s="4">
        <f>'FICHE PRODUIT'!$E$5599</f>
        <v>92.8</v>
      </c>
      <c r="O2131" s="4">
        <f>'FICHE PRODUIT'!$E$5600</f>
        <v>5.3340517241379315</v>
      </c>
      <c r="P2131" s="4">
        <f>'FICHE PRODUIT'!$E$5602</f>
        <v>495</v>
      </c>
      <c r="Q2131" s="4">
        <f>'FICHE PRODUIT'!$E$5603</f>
        <v>198</v>
      </c>
      <c r="R2131" s="4">
        <f>'FICHE PRODUIT'!$E$5604</f>
        <v>224.99999999999997</v>
      </c>
      <c r="S2131" s="122">
        <f>'FICHE PRODUIT'!$E$5605</f>
        <v>0</v>
      </c>
      <c r="T2131" s="2">
        <f>'FICHE PRODUIT'!A5615</f>
        <v>0</v>
      </c>
      <c r="U2131" s="2">
        <f>'FICHE PRODUIT'!B5615</f>
        <v>0</v>
      </c>
      <c r="V2131" s="2">
        <f>'FICHE PRODUIT'!C5615</f>
        <v>0</v>
      </c>
      <c r="W2131" s="2">
        <f>'FICHE PRODUIT'!D5615</f>
        <v>0</v>
      </c>
      <c r="X2131" s="2">
        <f>'FICHE PRODUIT'!E5615</f>
        <v>0</v>
      </c>
      <c r="Y2131" s="2">
        <f>'FICHE PRODUIT'!F5615</f>
        <v>0</v>
      </c>
      <c r="Z2131" s="2">
        <f>'FICHE PRODUIT'!G5615</f>
        <v>0</v>
      </c>
      <c r="AA2131" s="2">
        <f>'FICHE PRODUIT'!H5615</f>
        <v>0</v>
      </c>
    </row>
    <row r="2132" spans="1:27" x14ac:dyDescent="0.2">
      <c r="A2132" s="7" t="str">
        <f>'FICHE PRODUIT'!$A$5583</f>
        <v>WOOD SWW0074</v>
      </c>
      <c r="B2132" s="2" t="str">
        <f>'FICHE PRODUIT'!$H$5583</f>
        <v>Denim</v>
      </c>
      <c r="C2132" s="2" t="str">
        <f>'FICHE PRODUIT'!$S$5583</f>
        <v>W26-27</v>
      </c>
      <c r="D2132" s="2">
        <f>'FICHE PRODUIT'!$Q$5583</f>
        <v>0</v>
      </c>
      <c r="E2132" s="2" t="str">
        <f>'FICHE PRODUIT'!$S$5585</f>
        <v>PROTO</v>
      </c>
      <c r="F2132" s="2" t="str">
        <f>'FICHE PRODUIT'!$E$5587</f>
        <v>Page 156</v>
      </c>
      <c r="G2132" s="2" t="str">
        <f>'FICHE PRODUIT'!$E$5588</f>
        <v xml:space="preserve">TO DO </v>
      </c>
      <c r="H2132" s="122" t="str">
        <f>'FICHE PRODUIT'!$E$5589</f>
        <v>OCEAN SURPLUS</v>
      </c>
      <c r="I2132" s="2" t="b">
        <f>'FICHE PRODUIT'!$E$5591</f>
        <v>0</v>
      </c>
      <c r="J2132" s="2" t="str">
        <f>'FICHE PRODUIT'!$E$5593</f>
        <v>Pièce à manche</v>
      </c>
      <c r="K2132" s="2" t="str">
        <f>'FICHE PRODUIT'!$E$5594</f>
        <v>Veste</v>
      </c>
      <c r="L2132" s="4">
        <f>'FICHE PRODUIT'!$E$5596</f>
        <v>79</v>
      </c>
      <c r="M2132" s="4">
        <f>'FICHE PRODUIT'!$E$5597</f>
        <v>13.8</v>
      </c>
      <c r="N2132" s="4">
        <f>'FICHE PRODUIT'!$E$5599</f>
        <v>92.8</v>
      </c>
      <c r="O2132" s="4">
        <f>'FICHE PRODUIT'!$E$5600</f>
        <v>5.3340517241379315</v>
      </c>
      <c r="P2132" s="4">
        <f>'FICHE PRODUIT'!$E$5602</f>
        <v>495</v>
      </c>
      <c r="Q2132" s="4">
        <f>'FICHE PRODUIT'!$E$5603</f>
        <v>198</v>
      </c>
      <c r="R2132" s="4">
        <f>'FICHE PRODUIT'!$E$5604</f>
        <v>224.99999999999997</v>
      </c>
      <c r="S2132" s="122">
        <f>'FICHE PRODUIT'!$E$5605</f>
        <v>0</v>
      </c>
      <c r="T2132" s="2">
        <f>'FICHE PRODUIT'!A5616</f>
        <v>0</v>
      </c>
      <c r="U2132" s="2">
        <f>'FICHE PRODUIT'!B5616</f>
        <v>0</v>
      </c>
      <c r="V2132" s="2">
        <f>'FICHE PRODUIT'!C5616</f>
        <v>0</v>
      </c>
      <c r="W2132" s="2">
        <f>'FICHE PRODUIT'!D5616</f>
        <v>0</v>
      </c>
      <c r="X2132" s="2">
        <f>'FICHE PRODUIT'!E5616</f>
        <v>0</v>
      </c>
      <c r="Y2132" s="2">
        <f>'FICHE PRODUIT'!F5616</f>
        <v>0</v>
      </c>
      <c r="Z2132" s="2">
        <f>'FICHE PRODUIT'!G5616</f>
        <v>0</v>
      </c>
      <c r="AA2132" s="2">
        <f>'FICHE PRODUIT'!H5616</f>
        <v>0</v>
      </c>
    </row>
    <row r="2133" spans="1:27" x14ac:dyDescent="0.2">
      <c r="A2133" s="7" t="str">
        <f>'FICHE PRODUIT'!$A$5583</f>
        <v>WOOD SWW0074</v>
      </c>
      <c r="B2133" s="2" t="str">
        <f>'FICHE PRODUIT'!$H$5583</f>
        <v>Denim</v>
      </c>
      <c r="C2133" s="2" t="str">
        <f>'FICHE PRODUIT'!$S$5583</f>
        <v>W26-27</v>
      </c>
      <c r="D2133" s="2">
        <f>'FICHE PRODUIT'!$Q$5583</f>
        <v>0</v>
      </c>
      <c r="E2133" s="2" t="str">
        <f>'FICHE PRODUIT'!$S$5585</f>
        <v>PROTO</v>
      </c>
      <c r="F2133" s="2" t="str">
        <f>'FICHE PRODUIT'!$E$5587</f>
        <v>Page 156</v>
      </c>
      <c r="G2133" s="2" t="str">
        <f>'FICHE PRODUIT'!$E$5588</f>
        <v xml:space="preserve">TO DO </v>
      </c>
      <c r="H2133" s="122" t="str">
        <f>'FICHE PRODUIT'!$E$5589</f>
        <v>OCEAN SURPLUS</v>
      </c>
      <c r="I2133" s="2" t="b">
        <f>'FICHE PRODUIT'!$E$5591</f>
        <v>0</v>
      </c>
      <c r="J2133" s="2" t="str">
        <f>'FICHE PRODUIT'!$E$5593</f>
        <v>Pièce à manche</v>
      </c>
      <c r="K2133" s="2" t="str">
        <f>'FICHE PRODUIT'!$E$5594</f>
        <v>Veste</v>
      </c>
      <c r="L2133" s="4">
        <f>'FICHE PRODUIT'!$E$5596</f>
        <v>79</v>
      </c>
      <c r="M2133" s="4">
        <f>'FICHE PRODUIT'!$E$5597</f>
        <v>13.8</v>
      </c>
      <c r="N2133" s="4">
        <f>'FICHE PRODUIT'!$E$5599</f>
        <v>92.8</v>
      </c>
      <c r="O2133" s="4">
        <f>'FICHE PRODUIT'!$E$5600</f>
        <v>5.3340517241379315</v>
      </c>
      <c r="P2133" s="4">
        <f>'FICHE PRODUIT'!$E$5602</f>
        <v>495</v>
      </c>
      <c r="Q2133" s="4">
        <f>'FICHE PRODUIT'!$E$5603</f>
        <v>198</v>
      </c>
      <c r="R2133" s="4">
        <f>'FICHE PRODUIT'!$E$5604</f>
        <v>224.99999999999997</v>
      </c>
      <c r="S2133" s="122">
        <f>'FICHE PRODUIT'!$E$5605</f>
        <v>0</v>
      </c>
      <c r="T2133" s="2">
        <f>'FICHE PRODUIT'!A5617</f>
        <v>0</v>
      </c>
      <c r="U2133" s="2">
        <f>'FICHE PRODUIT'!B5617</f>
        <v>0</v>
      </c>
      <c r="V2133" s="2">
        <f>'FICHE PRODUIT'!C5617</f>
        <v>0</v>
      </c>
      <c r="W2133" s="2">
        <f>'FICHE PRODUIT'!D5617</f>
        <v>0</v>
      </c>
      <c r="X2133" s="2">
        <f>'FICHE PRODUIT'!E5617</f>
        <v>0</v>
      </c>
      <c r="Y2133" s="2">
        <f>'FICHE PRODUIT'!F5617</f>
        <v>0</v>
      </c>
      <c r="Z2133" s="2">
        <f>'FICHE PRODUIT'!G5617</f>
        <v>0</v>
      </c>
      <c r="AA2133" s="2">
        <f>'FICHE PRODUIT'!H5617</f>
        <v>0</v>
      </c>
    </row>
    <row r="2134" spans="1:27" x14ac:dyDescent="0.2">
      <c r="A2134" s="7" t="str">
        <f>'FICHE PRODUIT'!$A$5583</f>
        <v>WOOD SWW0074</v>
      </c>
      <c r="B2134" s="2" t="str">
        <f>'FICHE PRODUIT'!$H$5583</f>
        <v>Denim</v>
      </c>
      <c r="C2134" s="2" t="str">
        <f>'FICHE PRODUIT'!$S$5583</f>
        <v>W26-27</v>
      </c>
      <c r="D2134" s="2">
        <f>'FICHE PRODUIT'!$Q$5583</f>
        <v>0</v>
      </c>
      <c r="E2134" s="2" t="str">
        <f>'FICHE PRODUIT'!$S$5585</f>
        <v>PROTO</v>
      </c>
      <c r="F2134" s="2" t="str">
        <f>'FICHE PRODUIT'!$E$5587</f>
        <v>Page 156</v>
      </c>
      <c r="G2134" s="2" t="str">
        <f>'FICHE PRODUIT'!$E$5588</f>
        <v xml:space="preserve">TO DO </v>
      </c>
      <c r="H2134" s="122" t="str">
        <f>'FICHE PRODUIT'!$E$5589</f>
        <v>OCEAN SURPLUS</v>
      </c>
      <c r="I2134" s="2" t="b">
        <f>'FICHE PRODUIT'!$E$5591</f>
        <v>0</v>
      </c>
      <c r="J2134" s="2" t="str">
        <f>'FICHE PRODUIT'!$E$5593</f>
        <v>Pièce à manche</v>
      </c>
      <c r="K2134" s="2" t="str">
        <f>'FICHE PRODUIT'!$E$5594</f>
        <v>Veste</v>
      </c>
      <c r="L2134" s="4">
        <f>'FICHE PRODUIT'!$E$5596</f>
        <v>79</v>
      </c>
      <c r="M2134" s="4">
        <f>'FICHE PRODUIT'!$E$5597</f>
        <v>13.8</v>
      </c>
      <c r="N2134" s="4">
        <f>'FICHE PRODUIT'!$E$5599</f>
        <v>92.8</v>
      </c>
      <c r="O2134" s="4">
        <f>'FICHE PRODUIT'!$E$5600</f>
        <v>5.3340517241379315</v>
      </c>
      <c r="P2134" s="4">
        <f>'FICHE PRODUIT'!$E$5602</f>
        <v>495</v>
      </c>
      <c r="Q2134" s="4">
        <f>'FICHE PRODUIT'!$E$5603</f>
        <v>198</v>
      </c>
      <c r="R2134" s="4">
        <f>'FICHE PRODUIT'!$E$5604</f>
        <v>224.99999999999997</v>
      </c>
      <c r="S2134" s="122">
        <f>'FICHE PRODUIT'!$E$5605</f>
        <v>0</v>
      </c>
      <c r="T2134" s="2">
        <f>'FICHE PRODUIT'!A5618</f>
        <v>0</v>
      </c>
      <c r="U2134" s="2">
        <f>'FICHE PRODUIT'!B5618</f>
        <v>0</v>
      </c>
      <c r="V2134" s="2">
        <f>'FICHE PRODUIT'!C5618</f>
        <v>0</v>
      </c>
      <c r="W2134" s="2">
        <f>'FICHE PRODUIT'!D5618</f>
        <v>0</v>
      </c>
      <c r="X2134" s="2">
        <f>'FICHE PRODUIT'!E5618</f>
        <v>0</v>
      </c>
      <c r="Y2134" s="2">
        <f>'FICHE PRODUIT'!F5618</f>
        <v>0</v>
      </c>
      <c r="Z2134" s="2">
        <f>'FICHE PRODUIT'!G5618</f>
        <v>0</v>
      </c>
      <c r="AA2134" s="2">
        <f>'FICHE PRODUIT'!H5618</f>
        <v>0</v>
      </c>
    </row>
    <row r="2135" spans="1:27" x14ac:dyDescent="0.2">
      <c r="A2135" s="7" t="str">
        <f>'FICHE PRODUIT'!$A$5583</f>
        <v>WOOD SWW0074</v>
      </c>
      <c r="B2135" s="2" t="str">
        <f>'FICHE PRODUIT'!$H$5583</f>
        <v>Denim</v>
      </c>
      <c r="C2135" s="2" t="str">
        <f>'FICHE PRODUIT'!$S$5583</f>
        <v>W26-27</v>
      </c>
      <c r="D2135" s="2">
        <f>'FICHE PRODUIT'!$Q$5583</f>
        <v>0</v>
      </c>
      <c r="E2135" s="2" t="str">
        <f>'FICHE PRODUIT'!$S$5585</f>
        <v>PROTO</v>
      </c>
      <c r="F2135" s="2" t="str">
        <f>'FICHE PRODUIT'!$E$5587</f>
        <v>Page 156</v>
      </c>
      <c r="G2135" s="2" t="str">
        <f>'FICHE PRODUIT'!$E$5588</f>
        <v xml:space="preserve">TO DO </v>
      </c>
      <c r="H2135" s="122" t="str">
        <f>'FICHE PRODUIT'!$E$5589</f>
        <v>OCEAN SURPLUS</v>
      </c>
      <c r="I2135" s="2" t="b">
        <f>'FICHE PRODUIT'!$E$5591</f>
        <v>0</v>
      </c>
      <c r="J2135" s="2" t="str">
        <f>'FICHE PRODUIT'!$E$5593</f>
        <v>Pièce à manche</v>
      </c>
      <c r="K2135" s="2" t="str">
        <f>'FICHE PRODUIT'!$E$5594</f>
        <v>Veste</v>
      </c>
      <c r="L2135" s="4">
        <f>'FICHE PRODUIT'!$E$5596</f>
        <v>79</v>
      </c>
      <c r="M2135" s="4">
        <f>'FICHE PRODUIT'!$E$5597</f>
        <v>13.8</v>
      </c>
      <c r="N2135" s="4">
        <f>'FICHE PRODUIT'!$E$5599</f>
        <v>92.8</v>
      </c>
      <c r="O2135" s="4">
        <f>'FICHE PRODUIT'!$E$5600</f>
        <v>5.3340517241379315</v>
      </c>
      <c r="P2135" s="4">
        <f>'FICHE PRODUIT'!$E$5602</f>
        <v>495</v>
      </c>
      <c r="Q2135" s="4">
        <f>'FICHE PRODUIT'!$E$5603</f>
        <v>198</v>
      </c>
      <c r="R2135" s="4">
        <f>'FICHE PRODUIT'!$E$5604</f>
        <v>224.99999999999997</v>
      </c>
      <c r="S2135" s="122">
        <f>'FICHE PRODUIT'!$E$5605</f>
        <v>0</v>
      </c>
      <c r="T2135" s="2">
        <f>'FICHE PRODUIT'!A5619</f>
        <v>0</v>
      </c>
      <c r="U2135" s="2">
        <f>'FICHE PRODUIT'!B5619</f>
        <v>0</v>
      </c>
      <c r="V2135" s="2">
        <f>'FICHE PRODUIT'!C5619</f>
        <v>0</v>
      </c>
      <c r="W2135" s="2">
        <f>'FICHE PRODUIT'!D5619</f>
        <v>0</v>
      </c>
      <c r="X2135" s="2">
        <f>'FICHE PRODUIT'!E5619</f>
        <v>0</v>
      </c>
      <c r="Y2135" s="2">
        <f>'FICHE PRODUIT'!F5619</f>
        <v>0</v>
      </c>
      <c r="Z2135" s="2">
        <f>'FICHE PRODUIT'!G5619</f>
        <v>0</v>
      </c>
      <c r="AA2135" s="2">
        <f>'FICHE PRODUIT'!H5619</f>
        <v>0</v>
      </c>
    </row>
    <row r="2136" spans="1:27" x14ac:dyDescent="0.2">
      <c r="A2136" s="7" t="str">
        <f>'FICHE PRODUIT'!$A$5583</f>
        <v>WOOD SWW0074</v>
      </c>
      <c r="B2136" s="2" t="str">
        <f>'FICHE PRODUIT'!$H$5583</f>
        <v>Denim</v>
      </c>
      <c r="C2136" s="2" t="str">
        <f>'FICHE PRODUIT'!$S$5583</f>
        <v>W26-27</v>
      </c>
      <c r="D2136" s="2">
        <f>'FICHE PRODUIT'!$Q$5583</f>
        <v>0</v>
      </c>
      <c r="E2136" s="2" t="str">
        <f>'FICHE PRODUIT'!$S$5585</f>
        <v>PROTO</v>
      </c>
      <c r="F2136" s="2" t="str">
        <f>'FICHE PRODUIT'!$E$5587</f>
        <v>Page 156</v>
      </c>
      <c r="G2136" s="2" t="str">
        <f>'FICHE PRODUIT'!$E$5588</f>
        <v xml:space="preserve">TO DO </v>
      </c>
      <c r="H2136" s="122" t="str">
        <f>'FICHE PRODUIT'!$E$5589</f>
        <v>OCEAN SURPLUS</v>
      </c>
      <c r="I2136" s="2" t="b">
        <f>'FICHE PRODUIT'!$E$5591</f>
        <v>0</v>
      </c>
      <c r="J2136" s="2" t="str">
        <f>'FICHE PRODUIT'!$E$5593</f>
        <v>Pièce à manche</v>
      </c>
      <c r="K2136" s="2" t="str">
        <f>'FICHE PRODUIT'!$E$5594</f>
        <v>Veste</v>
      </c>
      <c r="L2136" s="4">
        <f>'FICHE PRODUIT'!$E$5596</f>
        <v>79</v>
      </c>
      <c r="M2136" s="4">
        <f>'FICHE PRODUIT'!$E$5597</f>
        <v>13.8</v>
      </c>
      <c r="N2136" s="4">
        <f>'FICHE PRODUIT'!$E$5599</f>
        <v>92.8</v>
      </c>
      <c r="O2136" s="4">
        <f>'FICHE PRODUIT'!$E$5600</f>
        <v>5.3340517241379315</v>
      </c>
      <c r="P2136" s="4">
        <f>'FICHE PRODUIT'!$E$5602</f>
        <v>495</v>
      </c>
      <c r="Q2136" s="4">
        <f>'FICHE PRODUIT'!$E$5603</f>
        <v>198</v>
      </c>
      <c r="R2136" s="4">
        <f>'FICHE PRODUIT'!$E$5604</f>
        <v>224.99999999999997</v>
      </c>
      <c r="S2136" s="122">
        <f>'FICHE PRODUIT'!$E$5605</f>
        <v>0</v>
      </c>
      <c r="T2136" s="2">
        <f>'FICHE PRODUIT'!A5620</f>
        <v>0</v>
      </c>
      <c r="U2136" s="2">
        <f>'FICHE PRODUIT'!B5620</f>
        <v>0</v>
      </c>
      <c r="V2136" s="2">
        <f>'FICHE PRODUIT'!C5620</f>
        <v>0</v>
      </c>
      <c r="W2136" s="2">
        <f>'FICHE PRODUIT'!D5620</f>
        <v>0</v>
      </c>
      <c r="X2136" s="2">
        <f>'FICHE PRODUIT'!E5620</f>
        <v>0</v>
      </c>
      <c r="Y2136" s="2">
        <f>'FICHE PRODUIT'!F5620</f>
        <v>0</v>
      </c>
      <c r="Z2136" s="2">
        <f>'FICHE PRODUIT'!G5620</f>
        <v>0</v>
      </c>
      <c r="AA2136" s="2">
        <f>'FICHE PRODUIT'!H5620</f>
        <v>0</v>
      </c>
    </row>
    <row r="2137" spans="1:27" x14ac:dyDescent="0.2">
      <c r="A2137" s="7" t="str">
        <f>'FICHE PRODUIT'!$A$5583</f>
        <v>WOOD SWW0074</v>
      </c>
      <c r="B2137" s="2" t="str">
        <f>'FICHE PRODUIT'!$H$5583</f>
        <v>Denim</v>
      </c>
      <c r="C2137" s="2" t="str">
        <f>'FICHE PRODUIT'!$S$5583</f>
        <v>W26-27</v>
      </c>
      <c r="D2137" s="2">
        <f>'FICHE PRODUIT'!$Q$5583</f>
        <v>0</v>
      </c>
      <c r="E2137" s="2" t="str">
        <f>'FICHE PRODUIT'!$S$5585</f>
        <v>PROTO</v>
      </c>
      <c r="F2137" s="2" t="str">
        <f>'FICHE PRODUIT'!$E$5587</f>
        <v>Page 156</v>
      </c>
      <c r="G2137" s="2" t="str">
        <f>'FICHE PRODUIT'!$E$5588</f>
        <v xml:space="preserve">TO DO </v>
      </c>
      <c r="H2137" s="122" t="str">
        <f>'FICHE PRODUIT'!$E$5589</f>
        <v>OCEAN SURPLUS</v>
      </c>
      <c r="I2137" s="2" t="b">
        <f>'FICHE PRODUIT'!$E$5591</f>
        <v>0</v>
      </c>
      <c r="J2137" s="2" t="str">
        <f>'FICHE PRODUIT'!$E$5593</f>
        <v>Pièce à manche</v>
      </c>
      <c r="K2137" s="2" t="str">
        <f>'FICHE PRODUIT'!$E$5594</f>
        <v>Veste</v>
      </c>
      <c r="L2137" s="4">
        <f>'FICHE PRODUIT'!$E$5596</f>
        <v>79</v>
      </c>
      <c r="M2137" s="4">
        <f>'FICHE PRODUIT'!$E$5597</f>
        <v>13.8</v>
      </c>
      <c r="N2137" s="4">
        <f>'FICHE PRODUIT'!$E$5599</f>
        <v>92.8</v>
      </c>
      <c r="O2137" s="4">
        <f>'FICHE PRODUIT'!$E$5600</f>
        <v>5.3340517241379315</v>
      </c>
      <c r="P2137" s="4">
        <f>'FICHE PRODUIT'!$E$5602</f>
        <v>495</v>
      </c>
      <c r="Q2137" s="4">
        <f>'FICHE PRODUIT'!$E$5603</f>
        <v>198</v>
      </c>
      <c r="R2137" s="4">
        <f>'FICHE PRODUIT'!$E$5604</f>
        <v>224.99999999999997</v>
      </c>
      <c r="S2137" s="122">
        <f>'FICHE PRODUIT'!$E$5605</f>
        <v>0</v>
      </c>
      <c r="T2137" s="2">
        <f>'FICHE PRODUIT'!A5621</f>
        <v>0</v>
      </c>
      <c r="U2137" s="2">
        <f>'FICHE PRODUIT'!B5621</f>
        <v>0</v>
      </c>
      <c r="V2137" s="2">
        <f>'FICHE PRODUIT'!C5621</f>
        <v>0</v>
      </c>
      <c r="W2137" s="2">
        <f>'FICHE PRODUIT'!D5621</f>
        <v>0</v>
      </c>
      <c r="X2137" s="2">
        <f>'FICHE PRODUIT'!E5621</f>
        <v>0</v>
      </c>
      <c r="Y2137" s="2">
        <f>'FICHE PRODUIT'!F5621</f>
        <v>0</v>
      </c>
      <c r="Z2137" s="2">
        <f>'FICHE PRODUIT'!G5621</f>
        <v>0</v>
      </c>
      <c r="AA2137" s="2">
        <f>'FICHE PRODUIT'!H5621</f>
        <v>0</v>
      </c>
    </row>
    <row r="2138" spans="1:27" x14ac:dyDescent="0.2">
      <c r="A2138" s="7" t="str">
        <f>'FICHE PRODUIT'!$A$5583</f>
        <v>WOOD SWW0074</v>
      </c>
      <c r="B2138" s="2" t="str">
        <f>'FICHE PRODUIT'!$H$5583</f>
        <v>Denim</v>
      </c>
      <c r="C2138" s="2" t="str">
        <f>'FICHE PRODUIT'!$S$5583</f>
        <v>W26-27</v>
      </c>
      <c r="D2138" s="2">
        <f>'FICHE PRODUIT'!$Q$5583</f>
        <v>0</v>
      </c>
      <c r="E2138" s="2" t="str">
        <f>'FICHE PRODUIT'!$S$5585</f>
        <v>PROTO</v>
      </c>
      <c r="F2138" s="2" t="str">
        <f>'FICHE PRODUIT'!$E$5587</f>
        <v>Page 156</v>
      </c>
      <c r="G2138" s="2" t="str">
        <f>'FICHE PRODUIT'!$E$5588</f>
        <v xml:space="preserve">TO DO </v>
      </c>
      <c r="H2138" s="122" t="str">
        <f>'FICHE PRODUIT'!$E$5589</f>
        <v>OCEAN SURPLUS</v>
      </c>
      <c r="I2138" s="2" t="b">
        <f>'FICHE PRODUIT'!$E$5591</f>
        <v>0</v>
      </c>
      <c r="J2138" s="2" t="str">
        <f>'FICHE PRODUIT'!$E$5593</f>
        <v>Pièce à manche</v>
      </c>
      <c r="K2138" s="2" t="str">
        <f>'FICHE PRODUIT'!$E$5594</f>
        <v>Veste</v>
      </c>
      <c r="L2138" s="4">
        <f>'FICHE PRODUIT'!$E$5596</f>
        <v>79</v>
      </c>
      <c r="M2138" s="4">
        <f>'FICHE PRODUIT'!$E$5597</f>
        <v>13.8</v>
      </c>
      <c r="N2138" s="4">
        <f>'FICHE PRODUIT'!$E$5599</f>
        <v>92.8</v>
      </c>
      <c r="O2138" s="4">
        <f>'FICHE PRODUIT'!$E$5600</f>
        <v>5.3340517241379315</v>
      </c>
      <c r="P2138" s="4">
        <f>'FICHE PRODUIT'!$E$5602</f>
        <v>495</v>
      </c>
      <c r="Q2138" s="4">
        <f>'FICHE PRODUIT'!$E$5603</f>
        <v>198</v>
      </c>
      <c r="R2138" s="4">
        <f>'FICHE PRODUIT'!$E$5604</f>
        <v>224.99999999999997</v>
      </c>
      <c r="S2138" s="122">
        <f>'FICHE PRODUIT'!$E$5605</f>
        <v>0</v>
      </c>
      <c r="T2138" s="2">
        <f>'FICHE PRODUIT'!A5622</f>
        <v>0</v>
      </c>
      <c r="U2138" s="2">
        <f>'FICHE PRODUIT'!B5622</f>
        <v>0</v>
      </c>
      <c r="V2138" s="2">
        <f>'FICHE PRODUIT'!C5622</f>
        <v>0</v>
      </c>
      <c r="W2138" s="2">
        <f>'FICHE PRODUIT'!D5622</f>
        <v>1</v>
      </c>
      <c r="X2138" s="2">
        <f>'FICHE PRODUIT'!E5622</f>
        <v>0</v>
      </c>
      <c r="Y2138" s="2">
        <f>'FICHE PRODUIT'!F5622</f>
        <v>10</v>
      </c>
      <c r="Z2138" s="2">
        <f>'FICHE PRODUIT'!G5622</f>
        <v>10</v>
      </c>
      <c r="AA2138" s="2">
        <f>'FICHE PRODUIT'!H5622</f>
        <v>0</v>
      </c>
    </row>
    <row r="2139" spans="1:27" x14ac:dyDescent="0.2">
      <c r="A2139" s="7" t="str">
        <f>'FICHE PRODUIT'!$A$5583</f>
        <v>WOOD SWW0074</v>
      </c>
      <c r="B2139" s="2" t="str">
        <f>'FICHE PRODUIT'!$H$5583</f>
        <v>Denim</v>
      </c>
      <c r="C2139" s="2" t="str">
        <f>'FICHE PRODUIT'!$S$5583</f>
        <v>W26-27</v>
      </c>
      <c r="D2139" s="2">
        <f>'FICHE PRODUIT'!$Q$5583</f>
        <v>0</v>
      </c>
      <c r="E2139" s="2" t="str">
        <f>'FICHE PRODUIT'!$S$5585</f>
        <v>PROTO</v>
      </c>
      <c r="F2139" s="2" t="str">
        <f>'FICHE PRODUIT'!$E$5587</f>
        <v>Page 156</v>
      </c>
      <c r="G2139" s="2" t="str">
        <f>'FICHE PRODUIT'!$E$5588</f>
        <v xml:space="preserve">TO DO </v>
      </c>
      <c r="H2139" s="122" t="str">
        <f>'FICHE PRODUIT'!$E$5589</f>
        <v>OCEAN SURPLUS</v>
      </c>
      <c r="I2139" s="2" t="b">
        <f>'FICHE PRODUIT'!$E$5591</f>
        <v>0</v>
      </c>
      <c r="J2139" s="2" t="str">
        <f>'FICHE PRODUIT'!$E$5593</f>
        <v>Pièce à manche</v>
      </c>
      <c r="K2139" s="2" t="str">
        <f>'FICHE PRODUIT'!$E$5594</f>
        <v>Veste</v>
      </c>
      <c r="L2139" s="4">
        <f>'FICHE PRODUIT'!$E$5596</f>
        <v>79</v>
      </c>
      <c r="M2139" s="4">
        <f>'FICHE PRODUIT'!$E$5597</f>
        <v>13.8</v>
      </c>
      <c r="N2139" s="4">
        <f>'FICHE PRODUIT'!$E$5599</f>
        <v>92.8</v>
      </c>
      <c r="O2139" s="4">
        <f>'FICHE PRODUIT'!$E$5600</f>
        <v>5.3340517241379315</v>
      </c>
      <c r="P2139" s="4">
        <f>'FICHE PRODUIT'!$E$5602</f>
        <v>495</v>
      </c>
      <c r="Q2139" s="4">
        <f>'FICHE PRODUIT'!$E$5603</f>
        <v>198</v>
      </c>
      <c r="R2139" s="4">
        <f>'FICHE PRODUIT'!$E$5604</f>
        <v>224.99999999999997</v>
      </c>
      <c r="S2139" s="122">
        <f>'FICHE PRODUIT'!$E$5605</f>
        <v>0</v>
      </c>
      <c r="T2139" s="2" t="str">
        <f>'FICHE PRODUIT'!A5623</f>
        <v>Frais externe</v>
      </c>
      <c r="U2139" s="2" t="str">
        <f>'FICHE PRODUIT'!B5623</f>
        <v>Transport</v>
      </c>
      <c r="V2139" s="2" t="str">
        <f>'FICHE PRODUIT'!C5623</f>
        <v xml:space="preserve">Européen </v>
      </c>
      <c r="W2139" s="2">
        <f>'FICHE PRODUIT'!D5623</f>
        <v>1</v>
      </c>
      <c r="X2139" s="2">
        <f>'FICHE PRODUIT'!E5623</f>
        <v>0</v>
      </c>
      <c r="Y2139" s="2">
        <f>'FICHE PRODUIT'!F5623</f>
        <v>2</v>
      </c>
      <c r="Z2139" s="2">
        <f>'FICHE PRODUIT'!G5623</f>
        <v>2</v>
      </c>
      <c r="AA2139" s="2">
        <f>'FICHE PRODUIT'!H5623</f>
        <v>0</v>
      </c>
    </row>
    <row r="2140" spans="1:27" x14ac:dyDescent="0.2">
      <c r="A2140" s="7" t="str">
        <f>'FICHE PRODUIT'!$A$5583</f>
        <v>WOOD SWW0074</v>
      </c>
      <c r="B2140" s="2" t="str">
        <f>'FICHE PRODUIT'!$H$5583</f>
        <v>Denim</v>
      </c>
      <c r="C2140" s="2" t="str">
        <f>'FICHE PRODUIT'!$S$5583</f>
        <v>W26-27</v>
      </c>
      <c r="D2140" s="2">
        <f>'FICHE PRODUIT'!$Q$5583</f>
        <v>0</v>
      </c>
      <c r="E2140" s="2" t="str">
        <f>'FICHE PRODUIT'!$S$5585</f>
        <v>PROTO</v>
      </c>
      <c r="F2140" s="2" t="str">
        <f>'FICHE PRODUIT'!$E$5587</f>
        <v>Page 156</v>
      </c>
      <c r="G2140" s="2" t="str">
        <f>'FICHE PRODUIT'!$E$5588</f>
        <v xml:space="preserve">TO DO </v>
      </c>
      <c r="H2140" s="122" t="str">
        <f>'FICHE PRODUIT'!$E$5589</f>
        <v>OCEAN SURPLUS</v>
      </c>
      <c r="I2140" s="2" t="b">
        <f>'FICHE PRODUIT'!$E$5591</f>
        <v>0</v>
      </c>
      <c r="J2140" s="2" t="str">
        <f>'FICHE PRODUIT'!$E$5593</f>
        <v>Pièce à manche</v>
      </c>
      <c r="K2140" s="2" t="str">
        <f>'FICHE PRODUIT'!$E$5594</f>
        <v>Veste</v>
      </c>
      <c r="L2140" s="4">
        <f>'FICHE PRODUIT'!$E$5596</f>
        <v>79</v>
      </c>
      <c r="M2140" s="4">
        <f>'FICHE PRODUIT'!$E$5597</f>
        <v>13.8</v>
      </c>
      <c r="N2140" s="4">
        <f>'FICHE PRODUIT'!$E$5599</f>
        <v>92.8</v>
      </c>
      <c r="O2140" s="4">
        <f>'FICHE PRODUIT'!$E$5600</f>
        <v>5.3340517241379315</v>
      </c>
      <c r="P2140" s="4">
        <f>'FICHE PRODUIT'!$E$5602</f>
        <v>495</v>
      </c>
      <c r="Q2140" s="4">
        <f>'FICHE PRODUIT'!$E$5603</f>
        <v>198</v>
      </c>
      <c r="R2140" s="4">
        <f>'FICHE PRODUIT'!$E$5604</f>
        <v>224.99999999999997</v>
      </c>
      <c r="S2140" s="122">
        <f>'FICHE PRODUIT'!$E$5605</f>
        <v>0</v>
      </c>
      <c r="T2140" s="2" t="str">
        <f>'FICHE PRODUIT'!A5624</f>
        <v>Frais externe</v>
      </c>
      <c r="U2140" s="2" t="str">
        <f>'FICHE PRODUIT'!B5624</f>
        <v>Communication</v>
      </c>
      <c r="V2140" s="2" t="str">
        <f>'FICHE PRODUIT'!C5624</f>
        <v>Marketing</v>
      </c>
      <c r="W2140" s="2">
        <f>'FICHE PRODUIT'!D5624</f>
        <v>1</v>
      </c>
      <c r="X2140" s="2">
        <f>'FICHE PRODUIT'!E5624</f>
        <v>0</v>
      </c>
      <c r="Y2140" s="2">
        <f>'FICHE PRODUIT'!F5624</f>
        <v>0.5</v>
      </c>
      <c r="Z2140" s="2">
        <f>'FICHE PRODUIT'!G5624</f>
        <v>0.5</v>
      </c>
      <c r="AA2140" s="2">
        <f>'FICHE PRODUIT'!H5624</f>
        <v>0</v>
      </c>
    </row>
    <row r="2141" spans="1:27" x14ac:dyDescent="0.2">
      <c r="A2141" s="7" t="str">
        <f>'FICHE PRODUIT'!$A$5626</f>
        <v>WOOD VELOURS</v>
      </c>
      <c r="B2141" s="2" t="str">
        <f>'FICHE PRODUIT'!$H$5626</f>
        <v xml:space="preserve">Caramel </v>
      </c>
      <c r="C2141" s="2" t="str">
        <f>'FICHE PRODUIT'!$S$5626</f>
        <v>W26-27</v>
      </c>
      <c r="D2141" s="2">
        <f>'FICHE PRODUIT'!$Q$5626</f>
        <v>0</v>
      </c>
      <c r="E2141" s="2" t="str">
        <f>'FICHE PRODUIT'!$S$5628</f>
        <v>WAIT QUANTITY</v>
      </c>
      <c r="F2141" s="2" t="str">
        <f>'FICHE PRODUIT'!$E$5630</f>
        <v>Page 157</v>
      </c>
      <c r="G2141" s="2" t="str">
        <f>'FICHE PRODUIT'!$E$5631</f>
        <v xml:space="preserve">Not need </v>
      </c>
      <c r="H2141" s="122" t="str">
        <f>'FICHE PRODUIT'!$E$5632</f>
        <v>OCEAN SURPLUS</v>
      </c>
      <c r="I2141" s="2" t="b">
        <f>'FICHE PRODUIT'!$E$5634</f>
        <v>0</v>
      </c>
      <c r="J2141" s="2" t="str">
        <f>'FICHE PRODUIT'!$E$5636</f>
        <v>Pièce à manche</v>
      </c>
      <c r="K2141" s="2" t="str">
        <f>'FICHE PRODUIT'!$E$5637</f>
        <v>Veste</v>
      </c>
      <c r="L2141" s="4">
        <f>'FICHE PRODUIT'!$E$5639</f>
        <v>80</v>
      </c>
      <c r="M2141" s="4">
        <f>'FICHE PRODUIT'!$E$5640</f>
        <v>39.558</v>
      </c>
      <c r="N2141" s="4">
        <f>'FICHE PRODUIT'!$E$5642</f>
        <v>119.55799999999999</v>
      </c>
      <c r="O2141" s="4">
        <f>'FICHE PRODUIT'!$E$5643</f>
        <v>4.1402499205406587</v>
      </c>
      <c r="P2141" s="4">
        <f>'FICHE PRODUIT'!$E$5645</f>
        <v>495</v>
      </c>
      <c r="Q2141" s="4">
        <f>'FICHE PRODUIT'!$E$5646</f>
        <v>198</v>
      </c>
      <c r="R2141" s="4">
        <f>'FICHE PRODUIT'!$E$5647</f>
        <v>224.99999999999997</v>
      </c>
      <c r="S2141" s="122">
        <f>'FICHE PRODUIT'!$E$5648</f>
        <v>0</v>
      </c>
      <c r="T2141" s="2" t="str">
        <f>'FICHE PRODUIT'!A5653</f>
        <v>FABRIC</v>
      </c>
      <c r="U2141" s="2" t="str">
        <f>'FICHE PRODUIT'!B5653</f>
        <v xml:space="preserve">DUCA VISCONTI </v>
      </c>
      <c r="V2141" s="2" t="str">
        <f>'FICHE PRODUIT'!C5653</f>
        <v>QUATTROCORD FIT PPTC</v>
      </c>
      <c r="W2141" s="2">
        <f>'FICHE PRODUIT'!D5653</f>
        <v>1.66</v>
      </c>
      <c r="X2141" s="2">
        <f>'FICHE PRODUIT'!E5653</f>
        <v>0</v>
      </c>
      <c r="Y2141" s="2">
        <f>'FICHE PRODUIT'!F5653</f>
        <v>11.3</v>
      </c>
      <c r="Z2141" s="2">
        <f>'FICHE PRODUIT'!G5653</f>
        <v>18.757999999999999</v>
      </c>
      <c r="AA2141" s="2">
        <f>'FICHE PRODUIT'!H5653</f>
        <v>0</v>
      </c>
    </row>
    <row r="2142" spans="1:27" x14ac:dyDescent="0.2">
      <c r="A2142" s="7" t="str">
        <f>'FICHE PRODUIT'!$A$5626</f>
        <v>WOOD VELOURS</v>
      </c>
      <c r="B2142" s="2" t="str">
        <f>'FICHE PRODUIT'!$H$5626</f>
        <v xml:space="preserve">Caramel </v>
      </c>
      <c r="C2142" s="2" t="str">
        <f>'FICHE PRODUIT'!$S$5626</f>
        <v>W26-27</v>
      </c>
      <c r="D2142" s="2">
        <f>'FICHE PRODUIT'!$Q$5626</f>
        <v>0</v>
      </c>
      <c r="E2142" s="2" t="str">
        <f>'FICHE PRODUIT'!$S$5628</f>
        <v>WAIT QUANTITY</v>
      </c>
      <c r="F2142" s="2" t="str">
        <f>'FICHE PRODUIT'!$E$5630</f>
        <v>Page 157</v>
      </c>
      <c r="G2142" s="2" t="str">
        <f>'FICHE PRODUIT'!$E$5631</f>
        <v xml:space="preserve">Not need </v>
      </c>
      <c r="H2142" s="122" t="str">
        <f>'FICHE PRODUIT'!$E$5632</f>
        <v>OCEAN SURPLUS</v>
      </c>
      <c r="I2142" s="2" t="b">
        <f>'FICHE PRODUIT'!$E$5634</f>
        <v>0</v>
      </c>
      <c r="J2142" s="2" t="str">
        <f>'FICHE PRODUIT'!$E$5636</f>
        <v>Pièce à manche</v>
      </c>
      <c r="K2142" s="2" t="str">
        <f>'FICHE PRODUIT'!$E$5637</f>
        <v>Veste</v>
      </c>
      <c r="L2142" s="4">
        <f>'FICHE PRODUIT'!$E$5639</f>
        <v>80</v>
      </c>
      <c r="M2142" s="4">
        <f>'FICHE PRODUIT'!$E$5640</f>
        <v>39.558</v>
      </c>
      <c r="N2142" s="4">
        <f>'FICHE PRODUIT'!$E$5642</f>
        <v>119.55799999999999</v>
      </c>
      <c r="O2142" s="4">
        <f>'FICHE PRODUIT'!$E$5643</f>
        <v>4.1402499205406587</v>
      </c>
      <c r="P2142" s="4">
        <f>'FICHE PRODUIT'!$E$5645</f>
        <v>495</v>
      </c>
      <c r="Q2142" s="4">
        <f>'FICHE PRODUIT'!$E$5646</f>
        <v>198</v>
      </c>
      <c r="R2142" s="4">
        <f>'FICHE PRODUIT'!$E$5647</f>
        <v>224.99999999999997</v>
      </c>
      <c r="S2142" s="122">
        <f>'FICHE PRODUIT'!$E$5648</f>
        <v>0</v>
      </c>
      <c r="T2142" s="2" t="str">
        <f>'FICHE PRODUIT'!A5654</f>
        <v>BOUTONS</v>
      </c>
      <c r="U2142" s="2" t="str">
        <f>'FICHE PRODUIT'!B5654</f>
        <v>LOUROPEL</v>
      </c>
      <c r="V2142" s="2" t="str">
        <f>'FICHE PRODUIT'!C5654</f>
        <v>BT2</v>
      </c>
      <c r="W2142" s="2">
        <f>'FICHE PRODUIT'!D5654</f>
        <v>10</v>
      </c>
      <c r="X2142" s="2">
        <f>'FICHE PRODUIT'!E5654</f>
        <v>0</v>
      </c>
      <c r="Y2142" s="2">
        <f>'FICHE PRODUIT'!F5654</f>
        <v>0.13</v>
      </c>
      <c r="Z2142" s="2">
        <f>'FICHE PRODUIT'!G5654</f>
        <v>1.3</v>
      </c>
      <c r="AA2142" s="2">
        <f>'FICHE PRODUIT'!H5654</f>
        <v>0</v>
      </c>
    </row>
    <row r="2143" spans="1:27" x14ac:dyDescent="0.2">
      <c r="A2143" s="7" t="str">
        <f>'FICHE PRODUIT'!$A$5626</f>
        <v>WOOD VELOURS</v>
      </c>
      <c r="B2143" s="2" t="str">
        <f>'FICHE PRODUIT'!$H$5626</f>
        <v xml:space="preserve">Caramel </v>
      </c>
      <c r="C2143" s="2" t="str">
        <f>'FICHE PRODUIT'!$S$5626</f>
        <v>W26-27</v>
      </c>
      <c r="D2143" s="2">
        <f>'FICHE PRODUIT'!$Q$5626</f>
        <v>0</v>
      </c>
      <c r="E2143" s="2" t="str">
        <f>'FICHE PRODUIT'!$S$5628</f>
        <v>WAIT QUANTITY</v>
      </c>
      <c r="F2143" s="2" t="str">
        <f>'FICHE PRODUIT'!$E$5630</f>
        <v>Page 157</v>
      </c>
      <c r="G2143" s="2" t="str">
        <f>'FICHE PRODUIT'!$E$5631</f>
        <v xml:space="preserve">Not need </v>
      </c>
      <c r="H2143" s="122" t="str">
        <f>'FICHE PRODUIT'!$E$5632</f>
        <v>OCEAN SURPLUS</v>
      </c>
      <c r="I2143" s="2" t="b">
        <f>'FICHE PRODUIT'!$E$5634</f>
        <v>0</v>
      </c>
      <c r="J2143" s="2" t="str">
        <f>'FICHE PRODUIT'!$E$5636</f>
        <v>Pièce à manche</v>
      </c>
      <c r="K2143" s="2" t="str">
        <f>'FICHE PRODUIT'!$E$5637</f>
        <v>Veste</v>
      </c>
      <c r="L2143" s="4">
        <f>'FICHE PRODUIT'!$E$5639</f>
        <v>80</v>
      </c>
      <c r="M2143" s="4">
        <f>'FICHE PRODUIT'!$E$5640</f>
        <v>39.558</v>
      </c>
      <c r="N2143" s="4">
        <f>'FICHE PRODUIT'!$E$5642</f>
        <v>119.55799999999999</v>
      </c>
      <c r="O2143" s="4">
        <f>'FICHE PRODUIT'!$E$5643</f>
        <v>4.1402499205406587</v>
      </c>
      <c r="P2143" s="4">
        <f>'FICHE PRODUIT'!$E$5645</f>
        <v>495</v>
      </c>
      <c r="Q2143" s="4">
        <f>'FICHE PRODUIT'!$E$5646</f>
        <v>198</v>
      </c>
      <c r="R2143" s="4">
        <f>'FICHE PRODUIT'!$E$5647</f>
        <v>224.99999999999997</v>
      </c>
      <c r="S2143" s="122">
        <f>'FICHE PRODUIT'!$E$5648</f>
        <v>0</v>
      </c>
      <c r="T2143" s="2">
        <f>'FICHE PRODUIT'!A5655</f>
        <v>0</v>
      </c>
      <c r="U2143" s="2">
        <f>'FICHE PRODUIT'!B5655</f>
        <v>0</v>
      </c>
      <c r="V2143" s="2">
        <f>'FICHE PRODUIT'!C5655</f>
        <v>0</v>
      </c>
      <c r="W2143" s="2">
        <f>'FICHE PRODUIT'!D5655</f>
        <v>0</v>
      </c>
      <c r="X2143" s="2">
        <f>'FICHE PRODUIT'!E5655</f>
        <v>0</v>
      </c>
      <c r="Y2143" s="2">
        <f>'FICHE PRODUIT'!F5655</f>
        <v>0</v>
      </c>
      <c r="Z2143" s="2">
        <f>'FICHE PRODUIT'!G5655</f>
        <v>0</v>
      </c>
      <c r="AA2143" s="2">
        <f>'FICHE PRODUIT'!H5655</f>
        <v>0</v>
      </c>
    </row>
    <row r="2144" spans="1:27" x14ac:dyDescent="0.2">
      <c r="A2144" s="7" t="str">
        <f>'FICHE PRODUIT'!$A$5626</f>
        <v>WOOD VELOURS</v>
      </c>
      <c r="B2144" s="2" t="str">
        <f>'FICHE PRODUIT'!$H$5626</f>
        <v xml:space="preserve">Caramel </v>
      </c>
      <c r="C2144" s="2" t="str">
        <f>'FICHE PRODUIT'!$S$5626</f>
        <v>W26-27</v>
      </c>
      <c r="D2144" s="2">
        <f>'FICHE PRODUIT'!$Q$5626</f>
        <v>0</v>
      </c>
      <c r="E2144" s="2" t="str">
        <f>'FICHE PRODUIT'!$S$5628</f>
        <v>WAIT QUANTITY</v>
      </c>
      <c r="F2144" s="2" t="str">
        <f>'FICHE PRODUIT'!$E$5630</f>
        <v>Page 157</v>
      </c>
      <c r="G2144" s="2" t="str">
        <f>'FICHE PRODUIT'!$E$5631</f>
        <v xml:space="preserve">Not need </v>
      </c>
      <c r="H2144" s="122" t="str">
        <f>'FICHE PRODUIT'!$E$5632</f>
        <v>OCEAN SURPLUS</v>
      </c>
      <c r="I2144" s="2" t="b">
        <f>'FICHE PRODUIT'!$E$5634</f>
        <v>0</v>
      </c>
      <c r="J2144" s="2" t="str">
        <f>'FICHE PRODUIT'!$E$5636</f>
        <v>Pièce à manche</v>
      </c>
      <c r="K2144" s="2" t="str">
        <f>'FICHE PRODUIT'!$E$5637</f>
        <v>Veste</v>
      </c>
      <c r="L2144" s="4">
        <f>'FICHE PRODUIT'!$E$5639</f>
        <v>80</v>
      </c>
      <c r="M2144" s="4">
        <f>'FICHE PRODUIT'!$E$5640</f>
        <v>39.558</v>
      </c>
      <c r="N2144" s="4">
        <f>'FICHE PRODUIT'!$E$5642</f>
        <v>119.55799999999999</v>
      </c>
      <c r="O2144" s="4">
        <f>'FICHE PRODUIT'!$E$5643</f>
        <v>4.1402499205406587</v>
      </c>
      <c r="P2144" s="4">
        <f>'FICHE PRODUIT'!$E$5645</f>
        <v>495</v>
      </c>
      <c r="Q2144" s="4">
        <f>'FICHE PRODUIT'!$E$5646</f>
        <v>198</v>
      </c>
      <c r="R2144" s="4">
        <f>'FICHE PRODUIT'!$E$5647</f>
        <v>224.99999999999997</v>
      </c>
      <c r="S2144" s="122">
        <f>'FICHE PRODUIT'!$E$5648</f>
        <v>0</v>
      </c>
      <c r="T2144" s="2">
        <f>'FICHE PRODUIT'!A5656</f>
        <v>0</v>
      </c>
      <c r="U2144" s="2">
        <f>'FICHE PRODUIT'!B5656</f>
        <v>0</v>
      </c>
      <c r="V2144" s="2">
        <f>'FICHE PRODUIT'!C5656</f>
        <v>0</v>
      </c>
      <c r="W2144" s="2">
        <f>'FICHE PRODUIT'!D5656</f>
        <v>0</v>
      </c>
      <c r="X2144" s="2">
        <f>'FICHE PRODUIT'!E5656</f>
        <v>0</v>
      </c>
      <c r="Y2144" s="2">
        <f>'FICHE PRODUIT'!F5656</f>
        <v>0</v>
      </c>
      <c r="Z2144" s="2">
        <f>'FICHE PRODUIT'!G5656</f>
        <v>0</v>
      </c>
      <c r="AA2144" s="2">
        <f>'FICHE PRODUIT'!H5656</f>
        <v>0</v>
      </c>
    </row>
    <row r="2145" spans="1:27" x14ac:dyDescent="0.2">
      <c r="A2145" s="7" t="str">
        <f>'FICHE PRODUIT'!$A$5626</f>
        <v>WOOD VELOURS</v>
      </c>
      <c r="B2145" s="2" t="str">
        <f>'FICHE PRODUIT'!$H$5626</f>
        <v xml:space="preserve">Caramel </v>
      </c>
      <c r="C2145" s="2" t="str">
        <f>'FICHE PRODUIT'!$S$5626</f>
        <v>W26-27</v>
      </c>
      <c r="D2145" s="2">
        <f>'FICHE PRODUIT'!$Q$5626</f>
        <v>0</v>
      </c>
      <c r="E2145" s="2" t="str">
        <f>'FICHE PRODUIT'!$S$5628</f>
        <v>WAIT QUANTITY</v>
      </c>
      <c r="F2145" s="2" t="str">
        <f>'FICHE PRODUIT'!$E$5630</f>
        <v>Page 157</v>
      </c>
      <c r="G2145" s="2" t="str">
        <f>'FICHE PRODUIT'!$E$5631</f>
        <v xml:space="preserve">Not need </v>
      </c>
      <c r="H2145" s="122" t="str">
        <f>'FICHE PRODUIT'!$E$5632</f>
        <v>OCEAN SURPLUS</v>
      </c>
      <c r="I2145" s="2" t="b">
        <f>'FICHE PRODUIT'!$E$5634</f>
        <v>0</v>
      </c>
      <c r="J2145" s="2" t="str">
        <f>'FICHE PRODUIT'!$E$5636</f>
        <v>Pièce à manche</v>
      </c>
      <c r="K2145" s="2" t="str">
        <f>'FICHE PRODUIT'!$E$5637</f>
        <v>Veste</v>
      </c>
      <c r="L2145" s="4">
        <f>'FICHE PRODUIT'!$E$5639</f>
        <v>80</v>
      </c>
      <c r="M2145" s="4">
        <f>'FICHE PRODUIT'!$E$5640</f>
        <v>39.558</v>
      </c>
      <c r="N2145" s="4">
        <f>'FICHE PRODUIT'!$E$5642</f>
        <v>119.55799999999999</v>
      </c>
      <c r="O2145" s="4">
        <f>'FICHE PRODUIT'!$E$5643</f>
        <v>4.1402499205406587</v>
      </c>
      <c r="P2145" s="4">
        <f>'FICHE PRODUIT'!$E$5645</f>
        <v>495</v>
      </c>
      <c r="Q2145" s="4">
        <f>'FICHE PRODUIT'!$E$5646</f>
        <v>198</v>
      </c>
      <c r="R2145" s="4">
        <f>'FICHE PRODUIT'!$E$5647</f>
        <v>224.99999999999997</v>
      </c>
      <c r="S2145" s="122">
        <f>'FICHE PRODUIT'!$E$5648</f>
        <v>0</v>
      </c>
      <c r="T2145" s="2">
        <f>'FICHE PRODUIT'!A5657</f>
        <v>0</v>
      </c>
      <c r="U2145" s="2">
        <f>'FICHE PRODUIT'!B5657</f>
        <v>0</v>
      </c>
      <c r="V2145" s="2">
        <f>'FICHE PRODUIT'!C5657</f>
        <v>0</v>
      </c>
      <c r="W2145" s="2">
        <f>'FICHE PRODUIT'!D5657</f>
        <v>0</v>
      </c>
      <c r="X2145" s="2">
        <f>'FICHE PRODUIT'!E5657</f>
        <v>0</v>
      </c>
      <c r="Y2145" s="2">
        <f>'FICHE PRODUIT'!F5657</f>
        <v>0</v>
      </c>
      <c r="Z2145" s="2">
        <f>'FICHE PRODUIT'!G5657</f>
        <v>0</v>
      </c>
      <c r="AA2145" s="2">
        <f>'FICHE PRODUIT'!H5657</f>
        <v>0</v>
      </c>
    </row>
    <row r="2146" spans="1:27" x14ac:dyDescent="0.2">
      <c r="A2146" s="7" t="str">
        <f>'FICHE PRODUIT'!$A$5626</f>
        <v>WOOD VELOURS</v>
      </c>
      <c r="B2146" s="2" t="str">
        <f>'FICHE PRODUIT'!$H$5626</f>
        <v xml:space="preserve">Caramel </v>
      </c>
      <c r="C2146" s="2" t="str">
        <f>'FICHE PRODUIT'!$S$5626</f>
        <v>W26-27</v>
      </c>
      <c r="D2146" s="2">
        <f>'FICHE PRODUIT'!$Q$5626</f>
        <v>0</v>
      </c>
      <c r="E2146" s="2" t="str">
        <f>'FICHE PRODUIT'!$S$5628</f>
        <v>WAIT QUANTITY</v>
      </c>
      <c r="F2146" s="2" t="str">
        <f>'FICHE PRODUIT'!$E$5630</f>
        <v>Page 157</v>
      </c>
      <c r="G2146" s="2" t="str">
        <f>'FICHE PRODUIT'!$E$5631</f>
        <v xml:space="preserve">Not need </v>
      </c>
      <c r="H2146" s="122" t="str">
        <f>'FICHE PRODUIT'!$E$5632</f>
        <v>OCEAN SURPLUS</v>
      </c>
      <c r="I2146" s="2" t="b">
        <f>'FICHE PRODUIT'!$E$5634</f>
        <v>0</v>
      </c>
      <c r="J2146" s="2" t="str">
        <f>'FICHE PRODUIT'!$E$5636</f>
        <v>Pièce à manche</v>
      </c>
      <c r="K2146" s="2" t="str">
        <f>'FICHE PRODUIT'!$E$5637</f>
        <v>Veste</v>
      </c>
      <c r="L2146" s="4">
        <f>'FICHE PRODUIT'!$E$5639</f>
        <v>80</v>
      </c>
      <c r="M2146" s="4">
        <f>'FICHE PRODUIT'!$E$5640</f>
        <v>39.558</v>
      </c>
      <c r="N2146" s="4">
        <f>'FICHE PRODUIT'!$E$5642</f>
        <v>119.55799999999999</v>
      </c>
      <c r="O2146" s="4">
        <f>'FICHE PRODUIT'!$E$5643</f>
        <v>4.1402499205406587</v>
      </c>
      <c r="P2146" s="4">
        <f>'FICHE PRODUIT'!$E$5645</f>
        <v>495</v>
      </c>
      <c r="Q2146" s="4">
        <f>'FICHE PRODUIT'!$E$5646</f>
        <v>198</v>
      </c>
      <c r="R2146" s="4">
        <f>'FICHE PRODUIT'!$E$5647</f>
        <v>224.99999999999997</v>
      </c>
      <c r="S2146" s="122">
        <f>'FICHE PRODUIT'!$E$5648</f>
        <v>0</v>
      </c>
      <c r="T2146" s="2">
        <f>'FICHE PRODUIT'!A5658</f>
        <v>0</v>
      </c>
      <c r="U2146" s="2">
        <f>'FICHE PRODUIT'!B5658</f>
        <v>0</v>
      </c>
      <c r="V2146" s="2">
        <f>'FICHE PRODUIT'!C5658</f>
        <v>0</v>
      </c>
      <c r="W2146" s="2">
        <f>'FICHE PRODUIT'!D5658</f>
        <v>0</v>
      </c>
      <c r="X2146" s="2">
        <f>'FICHE PRODUIT'!E5658</f>
        <v>0</v>
      </c>
      <c r="Y2146" s="2">
        <f>'FICHE PRODUIT'!F5658</f>
        <v>0</v>
      </c>
      <c r="Z2146" s="2">
        <f>'FICHE PRODUIT'!G5658</f>
        <v>0</v>
      </c>
      <c r="AA2146" s="2">
        <f>'FICHE PRODUIT'!H5658</f>
        <v>0</v>
      </c>
    </row>
    <row r="2147" spans="1:27" x14ac:dyDescent="0.2">
      <c r="A2147" s="7" t="str">
        <f>'FICHE PRODUIT'!$A$5626</f>
        <v>WOOD VELOURS</v>
      </c>
      <c r="B2147" s="2" t="str">
        <f>'FICHE PRODUIT'!$H$5626</f>
        <v xml:space="preserve">Caramel </v>
      </c>
      <c r="C2147" s="2" t="str">
        <f>'FICHE PRODUIT'!$S$5626</f>
        <v>W26-27</v>
      </c>
      <c r="D2147" s="2">
        <f>'FICHE PRODUIT'!$Q$5626</f>
        <v>0</v>
      </c>
      <c r="E2147" s="2" t="str">
        <f>'FICHE PRODUIT'!$S$5628</f>
        <v>WAIT QUANTITY</v>
      </c>
      <c r="F2147" s="2" t="str">
        <f>'FICHE PRODUIT'!$E$5630</f>
        <v>Page 157</v>
      </c>
      <c r="G2147" s="2" t="str">
        <f>'FICHE PRODUIT'!$E$5631</f>
        <v xml:space="preserve">Not need </v>
      </c>
      <c r="H2147" s="122" t="str">
        <f>'FICHE PRODUIT'!$E$5632</f>
        <v>OCEAN SURPLUS</v>
      </c>
      <c r="I2147" s="2" t="b">
        <f>'FICHE PRODUIT'!$E$5634</f>
        <v>0</v>
      </c>
      <c r="J2147" s="2" t="str">
        <f>'FICHE PRODUIT'!$E$5636</f>
        <v>Pièce à manche</v>
      </c>
      <c r="K2147" s="2" t="str">
        <f>'FICHE PRODUIT'!$E$5637</f>
        <v>Veste</v>
      </c>
      <c r="L2147" s="4">
        <f>'FICHE PRODUIT'!$E$5639</f>
        <v>80</v>
      </c>
      <c r="M2147" s="4">
        <f>'FICHE PRODUIT'!$E$5640</f>
        <v>39.558</v>
      </c>
      <c r="N2147" s="4">
        <f>'FICHE PRODUIT'!$E$5642</f>
        <v>119.55799999999999</v>
      </c>
      <c r="O2147" s="4">
        <f>'FICHE PRODUIT'!$E$5643</f>
        <v>4.1402499205406587</v>
      </c>
      <c r="P2147" s="4">
        <f>'FICHE PRODUIT'!$E$5645</f>
        <v>495</v>
      </c>
      <c r="Q2147" s="4">
        <f>'FICHE PRODUIT'!$E$5646</f>
        <v>198</v>
      </c>
      <c r="R2147" s="4">
        <f>'FICHE PRODUIT'!$E$5647</f>
        <v>224.99999999999997</v>
      </c>
      <c r="S2147" s="122">
        <f>'FICHE PRODUIT'!$E$5648</f>
        <v>0</v>
      </c>
      <c r="T2147" s="2">
        <f>'FICHE PRODUIT'!A5659</f>
        <v>0</v>
      </c>
      <c r="U2147" s="2">
        <f>'FICHE PRODUIT'!B5659</f>
        <v>0</v>
      </c>
      <c r="V2147" s="2">
        <f>'FICHE PRODUIT'!C5659</f>
        <v>0</v>
      </c>
      <c r="W2147" s="2">
        <f>'FICHE PRODUIT'!D5659</f>
        <v>0</v>
      </c>
      <c r="X2147" s="2">
        <f>'FICHE PRODUIT'!E5659</f>
        <v>0</v>
      </c>
      <c r="Y2147" s="2">
        <f>'FICHE PRODUIT'!F5659</f>
        <v>0</v>
      </c>
      <c r="Z2147" s="2">
        <f>'FICHE PRODUIT'!G5659</f>
        <v>0</v>
      </c>
      <c r="AA2147" s="2">
        <f>'FICHE PRODUIT'!H5659</f>
        <v>0</v>
      </c>
    </row>
    <row r="2148" spans="1:27" x14ac:dyDescent="0.2">
      <c r="A2148" s="7" t="str">
        <f>'FICHE PRODUIT'!$A$5626</f>
        <v>WOOD VELOURS</v>
      </c>
      <c r="B2148" s="2" t="str">
        <f>'FICHE PRODUIT'!$H$5626</f>
        <v xml:space="preserve">Caramel </v>
      </c>
      <c r="C2148" s="2" t="str">
        <f>'FICHE PRODUIT'!$S$5626</f>
        <v>W26-27</v>
      </c>
      <c r="D2148" s="2">
        <f>'FICHE PRODUIT'!$Q$5626</f>
        <v>0</v>
      </c>
      <c r="E2148" s="2" t="str">
        <f>'FICHE PRODUIT'!$S$5628</f>
        <v>WAIT QUANTITY</v>
      </c>
      <c r="F2148" s="2" t="str">
        <f>'FICHE PRODUIT'!$E$5630</f>
        <v>Page 157</v>
      </c>
      <c r="G2148" s="2" t="str">
        <f>'FICHE PRODUIT'!$E$5631</f>
        <v xml:space="preserve">Not need </v>
      </c>
      <c r="H2148" s="122" t="str">
        <f>'FICHE PRODUIT'!$E$5632</f>
        <v>OCEAN SURPLUS</v>
      </c>
      <c r="I2148" s="2" t="b">
        <f>'FICHE PRODUIT'!$E$5634</f>
        <v>0</v>
      </c>
      <c r="J2148" s="2" t="str">
        <f>'FICHE PRODUIT'!$E$5636</f>
        <v>Pièce à manche</v>
      </c>
      <c r="K2148" s="2" t="str">
        <f>'FICHE PRODUIT'!$E$5637</f>
        <v>Veste</v>
      </c>
      <c r="L2148" s="4">
        <f>'FICHE PRODUIT'!$E$5639</f>
        <v>80</v>
      </c>
      <c r="M2148" s="4">
        <f>'FICHE PRODUIT'!$E$5640</f>
        <v>39.558</v>
      </c>
      <c r="N2148" s="4">
        <f>'FICHE PRODUIT'!$E$5642</f>
        <v>119.55799999999999</v>
      </c>
      <c r="O2148" s="4">
        <f>'FICHE PRODUIT'!$E$5643</f>
        <v>4.1402499205406587</v>
      </c>
      <c r="P2148" s="4">
        <f>'FICHE PRODUIT'!$E$5645</f>
        <v>495</v>
      </c>
      <c r="Q2148" s="4">
        <f>'FICHE PRODUIT'!$E$5646</f>
        <v>198</v>
      </c>
      <c r="R2148" s="4">
        <f>'FICHE PRODUIT'!$E$5647</f>
        <v>224.99999999999997</v>
      </c>
      <c r="S2148" s="122">
        <f>'FICHE PRODUIT'!$E$5648</f>
        <v>0</v>
      </c>
      <c r="T2148" s="2">
        <f>'FICHE PRODUIT'!A5660</f>
        <v>0</v>
      </c>
      <c r="U2148" s="2">
        <f>'FICHE PRODUIT'!B5660</f>
        <v>0</v>
      </c>
      <c r="V2148" s="2">
        <f>'FICHE PRODUIT'!C5660</f>
        <v>0</v>
      </c>
      <c r="W2148" s="2">
        <f>'FICHE PRODUIT'!D5660</f>
        <v>0</v>
      </c>
      <c r="X2148" s="2">
        <f>'FICHE PRODUIT'!E5660</f>
        <v>0</v>
      </c>
      <c r="Y2148" s="2">
        <f>'FICHE PRODUIT'!F5660</f>
        <v>0</v>
      </c>
      <c r="Z2148" s="2">
        <f>'FICHE PRODUIT'!G5660</f>
        <v>0</v>
      </c>
      <c r="AA2148" s="2">
        <f>'FICHE PRODUIT'!H5660</f>
        <v>0</v>
      </c>
    </row>
    <row r="2149" spans="1:27" x14ac:dyDescent="0.2">
      <c r="A2149" s="7" t="str">
        <f>'FICHE PRODUIT'!$A$5626</f>
        <v>WOOD VELOURS</v>
      </c>
      <c r="B2149" s="2" t="str">
        <f>'FICHE PRODUIT'!$H$5626</f>
        <v xml:space="preserve">Caramel </v>
      </c>
      <c r="C2149" s="2" t="str">
        <f>'FICHE PRODUIT'!$S$5626</f>
        <v>W26-27</v>
      </c>
      <c r="D2149" s="2">
        <f>'FICHE PRODUIT'!$Q$5626</f>
        <v>0</v>
      </c>
      <c r="E2149" s="2" t="str">
        <f>'FICHE PRODUIT'!$S$5628</f>
        <v>WAIT QUANTITY</v>
      </c>
      <c r="F2149" s="2" t="str">
        <f>'FICHE PRODUIT'!$E$5630</f>
        <v>Page 157</v>
      </c>
      <c r="G2149" s="2" t="str">
        <f>'FICHE PRODUIT'!$E$5631</f>
        <v xml:space="preserve">Not need </v>
      </c>
      <c r="H2149" s="122" t="str">
        <f>'FICHE PRODUIT'!$E$5632</f>
        <v>OCEAN SURPLUS</v>
      </c>
      <c r="I2149" s="2" t="b">
        <f>'FICHE PRODUIT'!$E$5634</f>
        <v>0</v>
      </c>
      <c r="J2149" s="2" t="str">
        <f>'FICHE PRODUIT'!$E$5636</f>
        <v>Pièce à manche</v>
      </c>
      <c r="K2149" s="2" t="str">
        <f>'FICHE PRODUIT'!$E$5637</f>
        <v>Veste</v>
      </c>
      <c r="L2149" s="4">
        <f>'FICHE PRODUIT'!$E$5639</f>
        <v>80</v>
      </c>
      <c r="M2149" s="4">
        <f>'FICHE PRODUIT'!$E$5640</f>
        <v>39.558</v>
      </c>
      <c r="N2149" s="4">
        <f>'FICHE PRODUIT'!$E$5642</f>
        <v>119.55799999999999</v>
      </c>
      <c r="O2149" s="4">
        <f>'FICHE PRODUIT'!$E$5643</f>
        <v>4.1402499205406587</v>
      </c>
      <c r="P2149" s="4">
        <f>'FICHE PRODUIT'!$E$5645</f>
        <v>495</v>
      </c>
      <c r="Q2149" s="4">
        <f>'FICHE PRODUIT'!$E$5646</f>
        <v>198</v>
      </c>
      <c r="R2149" s="4">
        <f>'FICHE PRODUIT'!$E$5647</f>
        <v>224.99999999999997</v>
      </c>
      <c r="S2149" s="122">
        <f>'FICHE PRODUIT'!$E$5648</f>
        <v>0</v>
      </c>
      <c r="T2149" s="2">
        <f>'FICHE PRODUIT'!A5661</f>
        <v>0</v>
      </c>
      <c r="U2149" s="2">
        <f>'FICHE PRODUIT'!B5661</f>
        <v>0</v>
      </c>
      <c r="V2149" s="2">
        <f>'FICHE PRODUIT'!C5661</f>
        <v>0</v>
      </c>
      <c r="W2149" s="2">
        <f>'FICHE PRODUIT'!D5661</f>
        <v>0</v>
      </c>
      <c r="X2149" s="2">
        <f>'FICHE PRODUIT'!E5661</f>
        <v>0</v>
      </c>
      <c r="Y2149" s="2">
        <f>'FICHE PRODUIT'!F5661</f>
        <v>0</v>
      </c>
      <c r="Z2149" s="2">
        <f>'FICHE PRODUIT'!G5661</f>
        <v>0</v>
      </c>
      <c r="AA2149" s="2">
        <f>'FICHE PRODUIT'!H5661</f>
        <v>0</v>
      </c>
    </row>
    <row r="2150" spans="1:27" x14ac:dyDescent="0.2">
      <c r="A2150" s="7" t="str">
        <f>'FICHE PRODUIT'!$A$5626</f>
        <v>WOOD VELOURS</v>
      </c>
      <c r="B2150" s="2" t="str">
        <f>'FICHE PRODUIT'!$H$5626</f>
        <v xml:space="preserve">Caramel </v>
      </c>
      <c r="C2150" s="2" t="str">
        <f>'FICHE PRODUIT'!$S$5626</f>
        <v>W26-27</v>
      </c>
      <c r="D2150" s="2">
        <f>'FICHE PRODUIT'!$Q$5626</f>
        <v>0</v>
      </c>
      <c r="E2150" s="2" t="str">
        <f>'FICHE PRODUIT'!$S$5628</f>
        <v>WAIT QUANTITY</v>
      </c>
      <c r="F2150" s="2" t="str">
        <f>'FICHE PRODUIT'!$E$5630</f>
        <v>Page 157</v>
      </c>
      <c r="G2150" s="2" t="str">
        <f>'FICHE PRODUIT'!$E$5631</f>
        <v xml:space="preserve">Not need </v>
      </c>
      <c r="H2150" s="122" t="str">
        <f>'FICHE PRODUIT'!$E$5632</f>
        <v>OCEAN SURPLUS</v>
      </c>
      <c r="I2150" s="2" t="b">
        <f>'FICHE PRODUIT'!$E$5634</f>
        <v>0</v>
      </c>
      <c r="J2150" s="2" t="str">
        <f>'FICHE PRODUIT'!$E$5636</f>
        <v>Pièce à manche</v>
      </c>
      <c r="K2150" s="2" t="str">
        <f>'FICHE PRODUIT'!$E$5637</f>
        <v>Veste</v>
      </c>
      <c r="L2150" s="4">
        <f>'FICHE PRODUIT'!$E$5639</f>
        <v>80</v>
      </c>
      <c r="M2150" s="4">
        <f>'FICHE PRODUIT'!$E$5640</f>
        <v>39.558</v>
      </c>
      <c r="N2150" s="4">
        <f>'FICHE PRODUIT'!$E$5642</f>
        <v>119.55799999999999</v>
      </c>
      <c r="O2150" s="4">
        <f>'FICHE PRODUIT'!$E$5643</f>
        <v>4.1402499205406587</v>
      </c>
      <c r="P2150" s="4">
        <f>'FICHE PRODUIT'!$E$5645</f>
        <v>495</v>
      </c>
      <c r="Q2150" s="4">
        <f>'FICHE PRODUIT'!$E$5646</f>
        <v>198</v>
      </c>
      <c r="R2150" s="4">
        <f>'FICHE PRODUIT'!$E$5647</f>
        <v>224.99999999999997</v>
      </c>
      <c r="S2150" s="122">
        <f>'FICHE PRODUIT'!$E$5648</f>
        <v>0</v>
      </c>
      <c r="T2150" s="2">
        <f>'FICHE PRODUIT'!A5662</f>
        <v>0</v>
      </c>
      <c r="U2150" s="2">
        <f>'FICHE PRODUIT'!B5662</f>
        <v>0</v>
      </c>
      <c r="V2150" s="2">
        <f>'FICHE PRODUIT'!C5662</f>
        <v>0</v>
      </c>
      <c r="W2150" s="2">
        <f>'FICHE PRODUIT'!D5662</f>
        <v>0</v>
      </c>
      <c r="X2150" s="2">
        <f>'FICHE PRODUIT'!E5662</f>
        <v>0</v>
      </c>
      <c r="Y2150" s="2">
        <f>'FICHE PRODUIT'!F5662</f>
        <v>0</v>
      </c>
      <c r="Z2150" s="2">
        <f>'FICHE PRODUIT'!G5662</f>
        <v>0</v>
      </c>
      <c r="AA2150" s="2">
        <f>'FICHE PRODUIT'!H5662</f>
        <v>0</v>
      </c>
    </row>
    <row r="2151" spans="1:27" x14ac:dyDescent="0.2">
      <c r="A2151" s="7" t="str">
        <f>'FICHE PRODUIT'!$A$5626</f>
        <v>WOOD VELOURS</v>
      </c>
      <c r="B2151" s="2" t="str">
        <f>'FICHE PRODUIT'!$H$5626</f>
        <v xml:space="preserve">Caramel </v>
      </c>
      <c r="C2151" s="2" t="str">
        <f>'FICHE PRODUIT'!$S$5626</f>
        <v>W26-27</v>
      </c>
      <c r="D2151" s="2">
        <f>'FICHE PRODUIT'!$Q$5626</f>
        <v>0</v>
      </c>
      <c r="E2151" s="2" t="str">
        <f>'FICHE PRODUIT'!$S$5628</f>
        <v>WAIT QUANTITY</v>
      </c>
      <c r="F2151" s="2" t="str">
        <f>'FICHE PRODUIT'!$E$5630</f>
        <v>Page 157</v>
      </c>
      <c r="G2151" s="2" t="str">
        <f>'FICHE PRODUIT'!$E$5631</f>
        <v xml:space="preserve">Not need </v>
      </c>
      <c r="H2151" s="122" t="str">
        <f>'FICHE PRODUIT'!$E$5632</f>
        <v>OCEAN SURPLUS</v>
      </c>
      <c r="I2151" s="2" t="b">
        <f>'FICHE PRODUIT'!$E$5634</f>
        <v>0</v>
      </c>
      <c r="J2151" s="2" t="str">
        <f>'FICHE PRODUIT'!$E$5636</f>
        <v>Pièce à manche</v>
      </c>
      <c r="K2151" s="2" t="str">
        <f>'FICHE PRODUIT'!$E$5637</f>
        <v>Veste</v>
      </c>
      <c r="L2151" s="4">
        <f>'FICHE PRODUIT'!$E$5639</f>
        <v>80</v>
      </c>
      <c r="M2151" s="4">
        <f>'FICHE PRODUIT'!$E$5640</f>
        <v>39.558</v>
      </c>
      <c r="N2151" s="4">
        <f>'FICHE PRODUIT'!$E$5642</f>
        <v>119.55799999999999</v>
      </c>
      <c r="O2151" s="4">
        <f>'FICHE PRODUIT'!$E$5643</f>
        <v>4.1402499205406587</v>
      </c>
      <c r="P2151" s="4">
        <f>'FICHE PRODUIT'!$E$5645</f>
        <v>495</v>
      </c>
      <c r="Q2151" s="4">
        <f>'FICHE PRODUIT'!$E$5646</f>
        <v>198</v>
      </c>
      <c r="R2151" s="4">
        <f>'FICHE PRODUIT'!$E$5647</f>
        <v>224.99999999999997</v>
      </c>
      <c r="S2151" s="122">
        <f>'FICHE PRODUIT'!$E$5648</f>
        <v>0</v>
      </c>
      <c r="T2151" s="2">
        <f>'FICHE PRODUIT'!A5663</f>
        <v>0</v>
      </c>
      <c r="U2151" s="2">
        <f>'FICHE PRODUIT'!B5663</f>
        <v>0</v>
      </c>
      <c r="V2151" s="2">
        <f>'FICHE PRODUIT'!C5663</f>
        <v>0</v>
      </c>
      <c r="W2151" s="2">
        <f>'FICHE PRODUIT'!D5663</f>
        <v>0</v>
      </c>
      <c r="X2151" s="2">
        <f>'FICHE PRODUIT'!E5663</f>
        <v>0</v>
      </c>
      <c r="Y2151" s="2">
        <f>'FICHE PRODUIT'!F5663</f>
        <v>0</v>
      </c>
      <c r="Z2151" s="2">
        <f>'FICHE PRODUIT'!G5663</f>
        <v>0</v>
      </c>
      <c r="AA2151" s="2">
        <f>'FICHE PRODUIT'!H5663</f>
        <v>0</v>
      </c>
    </row>
    <row r="2152" spans="1:27" x14ac:dyDescent="0.2">
      <c r="A2152" s="7" t="str">
        <f>'FICHE PRODUIT'!$A$5626</f>
        <v>WOOD VELOURS</v>
      </c>
      <c r="B2152" s="2" t="str">
        <f>'FICHE PRODUIT'!$H$5626</f>
        <v xml:space="preserve">Caramel </v>
      </c>
      <c r="C2152" s="2" t="str">
        <f>'FICHE PRODUIT'!$S$5626</f>
        <v>W26-27</v>
      </c>
      <c r="D2152" s="2">
        <f>'FICHE PRODUIT'!$Q$5626</f>
        <v>0</v>
      </c>
      <c r="E2152" s="2" t="str">
        <f>'FICHE PRODUIT'!$S$5628</f>
        <v>WAIT QUANTITY</v>
      </c>
      <c r="F2152" s="2" t="str">
        <f>'FICHE PRODUIT'!$E$5630</f>
        <v>Page 157</v>
      </c>
      <c r="G2152" s="2" t="str">
        <f>'FICHE PRODUIT'!$E$5631</f>
        <v xml:space="preserve">Not need </v>
      </c>
      <c r="H2152" s="122" t="str">
        <f>'FICHE PRODUIT'!$E$5632</f>
        <v>OCEAN SURPLUS</v>
      </c>
      <c r="I2152" s="2" t="b">
        <f>'FICHE PRODUIT'!$E$5634</f>
        <v>0</v>
      </c>
      <c r="J2152" s="2" t="str">
        <f>'FICHE PRODUIT'!$E$5636</f>
        <v>Pièce à manche</v>
      </c>
      <c r="K2152" s="2" t="str">
        <f>'FICHE PRODUIT'!$E$5637</f>
        <v>Veste</v>
      </c>
      <c r="L2152" s="4">
        <f>'FICHE PRODUIT'!$E$5639</f>
        <v>80</v>
      </c>
      <c r="M2152" s="4">
        <f>'FICHE PRODUIT'!$E$5640</f>
        <v>39.558</v>
      </c>
      <c r="N2152" s="4">
        <f>'FICHE PRODUIT'!$E$5642</f>
        <v>119.55799999999999</v>
      </c>
      <c r="O2152" s="4">
        <f>'FICHE PRODUIT'!$E$5643</f>
        <v>4.1402499205406587</v>
      </c>
      <c r="P2152" s="4">
        <f>'FICHE PRODUIT'!$E$5645</f>
        <v>495</v>
      </c>
      <c r="Q2152" s="4">
        <f>'FICHE PRODUIT'!$E$5646</f>
        <v>198</v>
      </c>
      <c r="R2152" s="4">
        <f>'FICHE PRODUIT'!$E$5647</f>
        <v>224.99999999999997</v>
      </c>
      <c r="S2152" s="122">
        <f>'FICHE PRODUIT'!$E$5648</f>
        <v>0</v>
      </c>
      <c r="T2152" s="2">
        <f>'FICHE PRODUIT'!A5664</f>
        <v>0</v>
      </c>
      <c r="U2152" s="2">
        <f>'FICHE PRODUIT'!B5664</f>
        <v>0</v>
      </c>
      <c r="V2152" s="2">
        <f>'FICHE PRODUIT'!C5664</f>
        <v>0</v>
      </c>
      <c r="W2152" s="2">
        <f>'FICHE PRODUIT'!D5664</f>
        <v>1</v>
      </c>
      <c r="X2152" s="2">
        <f>'FICHE PRODUIT'!E5664</f>
        <v>0</v>
      </c>
      <c r="Y2152" s="2">
        <f>'FICHE PRODUIT'!F5664</f>
        <v>15</v>
      </c>
      <c r="Z2152" s="2">
        <f>'FICHE PRODUIT'!G5664</f>
        <v>15</v>
      </c>
      <c r="AA2152" s="2">
        <f>'FICHE PRODUIT'!H5664</f>
        <v>0</v>
      </c>
    </row>
    <row r="2153" spans="1:27" x14ac:dyDescent="0.2">
      <c r="A2153" s="7" t="str">
        <f>'FICHE PRODUIT'!$A$5626</f>
        <v>WOOD VELOURS</v>
      </c>
      <c r="B2153" s="2" t="str">
        <f>'FICHE PRODUIT'!$H$5626</f>
        <v xml:space="preserve">Caramel </v>
      </c>
      <c r="C2153" s="2" t="str">
        <f>'FICHE PRODUIT'!$S$5626</f>
        <v>W26-27</v>
      </c>
      <c r="D2153" s="2">
        <f>'FICHE PRODUIT'!$Q$5626</f>
        <v>0</v>
      </c>
      <c r="E2153" s="2" t="str">
        <f>'FICHE PRODUIT'!$S$5628</f>
        <v>WAIT QUANTITY</v>
      </c>
      <c r="F2153" s="2" t="str">
        <f>'FICHE PRODUIT'!$E$5630</f>
        <v>Page 157</v>
      </c>
      <c r="G2153" s="2" t="str">
        <f>'FICHE PRODUIT'!$E$5631</f>
        <v xml:space="preserve">Not need </v>
      </c>
      <c r="H2153" s="122" t="str">
        <f>'FICHE PRODUIT'!$E$5632</f>
        <v>OCEAN SURPLUS</v>
      </c>
      <c r="I2153" s="2" t="b">
        <f>'FICHE PRODUIT'!$E$5634</f>
        <v>0</v>
      </c>
      <c r="J2153" s="2" t="str">
        <f>'FICHE PRODUIT'!$E$5636</f>
        <v>Pièce à manche</v>
      </c>
      <c r="K2153" s="2" t="str">
        <f>'FICHE PRODUIT'!$E$5637</f>
        <v>Veste</v>
      </c>
      <c r="L2153" s="4">
        <f>'FICHE PRODUIT'!$E$5639</f>
        <v>80</v>
      </c>
      <c r="M2153" s="4">
        <f>'FICHE PRODUIT'!$E$5640</f>
        <v>39.558</v>
      </c>
      <c r="N2153" s="4">
        <f>'FICHE PRODUIT'!$E$5642</f>
        <v>119.55799999999999</v>
      </c>
      <c r="O2153" s="4">
        <f>'FICHE PRODUIT'!$E$5643</f>
        <v>4.1402499205406587</v>
      </c>
      <c r="P2153" s="4">
        <f>'FICHE PRODUIT'!$E$5645</f>
        <v>495</v>
      </c>
      <c r="Q2153" s="4">
        <f>'FICHE PRODUIT'!$E$5646</f>
        <v>198</v>
      </c>
      <c r="R2153" s="4">
        <f>'FICHE PRODUIT'!$E$5647</f>
        <v>224.99999999999997</v>
      </c>
      <c r="S2153" s="122">
        <f>'FICHE PRODUIT'!$E$5648</f>
        <v>0</v>
      </c>
      <c r="T2153" s="2" t="str">
        <f>'FICHE PRODUIT'!A5665</f>
        <v>Frais externe</v>
      </c>
      <c r="U2153" s="2" t="str">
        <f>'FICHE PRODUIT'!B5665</f>
        <v xml:space="preserve">Classwash </v>
      </c>
      <c r="V2153" s="2" t="str">
        <f>'FICHE PRODUIT'!C5665</f>
        <v>Teinture</v>
      </c>
      <c r="W2153" s="2">
        <f>'FICHE PRODUIT'!D5665</f>
        <v>1</v>
      </c>
      <c r="X2153" s="2">
        <f>'FICHE PRODUIT'!E5665</f>
        <v>0</v>
      </c>
      <c r="Y2153" s="2">
        <f>'FICHE PRODUIT'!F5665</f>
        <v>2</v>
      </c>
      <c r="Z2153" s="2">
        <f>'FICHE PRODUIT'!G5665</f>
        <v>2</v>
      </c>
      <c r="AA2153" s="2">
        <f>'FICHE PRODUIT'!H5665</f>
        <v>0</v>
      </c>
    </row>
    <row r="2154" spans="1:27" x14ac:dyDescent="0.2">
      <c r="A2154" s="7" t="str">
        <f>'FICHE PRODUIT'!$A$5626</f>
        <v>WOOD VELOURS</v>
      </c>
      <c r="B2154" s="2" t="str">
        <f>'FICHE PRODUIT'!$H$5626</f>
        <v xml:space="preserve">Caramel </v>
      </c>
      <c r="C2154" s="2" t="str">
        <f>'FICHE PRODUIT'!$S$5626</f>
        <v>W26-27</v>
      </c>
      <c r="D2154" s="2">
        <f>'FICHE PRODUIT'!$Q$5626</f>
        <v>0</v>
      </c>
      <c r="E2154" s="2" t="str">
        <f>'FICHE PRODUIT'!$S$5628</f>
        <v>WAIT QUANTITY</v>
      </c>
      <c r="F2154" s="2" t="str">
        <f>'FICHE PRODUIT'!$E$5630</f>
        <v>Page 157</v>
      </c>
      <c r="G2154" s="2" t="str">
        <f>'FICHE PRODUIT'!$E$5631</f>
        <v xml:space="preserve">Not need </v>
      </c>
      <c r="H2154" s="122" t="str">
        <f>'FICHE PRODUIT'!$E$5632</f>
        <v>OCEAN SURPLUS</v>
      </c>
      <c r="I2154" s="2" t="b">
        <f>'FICHE PRODUIT'!$E$5634</f>
        <v>0</v>
      </c>
      <c r="J2154" s="2" t="str">
        <f>'FICHE PRODUIT'!$E$5636</f>
        <v>Pièce à manche</v>
      </c>
      <c r="K2154" s="2" t="str">
        <f>'FICHE PRODUIT'!$E$5637</f>
        <v>Veste</v>
      </c>
      <c r="L2154" s="4">
        <f>'FICHE PRODUIT'!$E$5639</f>
        <v>80</v>
      </c>
      <c r="M2154" s="4">
        <f>'FICHE PRODUIT'!$E$5640</f>
        <v>39.558</v>
      </c>
      <c r="N2154" s="4">
        <f>'FICHE PRODUIT'!$E$5642</f>
        <v>119.55799999999999</v>
      </c>
      <c r="O2154" s="4">
        <f>'FICHE PRODUIT'!$E$5643</f>
        <v>4.1402499205406587</v>
      </c>
      <c r="P2154" s="4">
        <f>'FICHE PRODUIT'!$E$5645</f>
        <v>495</v>
      </c>
      <c r="Q2154" s="4">
        <f>'FICHE PRODUIT'!$E$5646</f>
        <v>198</v>
      </c>
      <c r="R2154" s="4">
        <f>'FICHE PRODUIT'!$E$5647</f>
        <v>224.99999999999997</v>
      </c>
      <c r="S2154" s="122">
        <f>'FICHE PRODUIT'!$E$5648</f>
        <v>0</v>
      </c>
      <c r="T2154" s="2" t="str">
        <f>'FICHE PRODUIT'!A5666</f>
        <v>Frais externe</v>
      </c>
      <c r="U2154" s="2" t="str">
        <f>'FICHE PRODUIT'!B5666</f>
        <v>Transport</v>
      </c>
      <c r="V2154" s="2" t="str">
        <f>'FICHE PRODUIT'!C5666</f>
        <v xml:space="preserve">Européen </v>
      </c>
      <c r="W2154" s="2">
        <f>'FICHE PRODUIT'!D5666</f>
        <v>1</v>
      </c>
      <c r="X2154" s="2">
        <f>'FICHE PRODUIT'!E5666</f>
        <v>0</v>
      </c>
      <c r="Y2154" s="2">
        <f>'FICHE PRODUIT'!F5666</f>
        <v>2</v>
      </c>
      <c r="Z2154" s="2">
        <f>'FICHE PRODUIT'!G5666</f>
        <v>2</v>
      </c>
      <c r="AA2154" s="2">
        <f>'FICHE PRODUIT'!H5666</f>
        <v>0</v>
      </c>
    </row>
    <row r="2155" spans="1:27" x14ac:dyDescent="0.2">
      <c r="A2155" s="7" t="str">
        <f>'FICHE PRODUIT'!$A$5626</f>
        <v>WOOD VELOURS</v>
      </c>
      <c r="B2155" s="2" t="str">
        <f>'FICHE PRODUIT'!$H$5626</f>
        <v xml:space="preserve">Caramel </v>
      </c>
      <c r="C2155" s="2" t="str">
        <f>'FICHE PRODUIT'!$S$5626</f>
        <v>W26-27</v>
      </c>
      <c r="D2155" s="2">
        <f>'FICHE PRODUIT'!$Q$5626</f>
        <v>0</v>
      </c>
      <c r="E2155" s="2" t="str">
        <f>'FICHE PRODUIT'!$S$5628</f>
        <v>WAIT QUANTITY</v>
      </c>
      <c r="F2155" s="2" t="str">
        <f>'FICHE PRODUIT'!$E$5630</f>
        <v>Page 157</v>
      </c>
      <c r="G2155" s="2" t="str">
        <f>'FICHE PRODUIT'!$E$5631</f>
        <v xml:space="preserve">Not need </v>
      </c>
      <c r="H2155" s="122" t="str">
        <f>'FICHE PRODUIT'!$E$5632</f>
        <v>OCEAN SURPLUS</v>
      </c>
      <c r="I2155" s="2" t="b">
        <f>'FICHE PRODUIT'!$E$5634</f>
        <v>0</v>
      </c>
      <c r="J2155" s="2" t="str">
        <f>'FICHE PRODUIT'!$E$5636</f>
        <v>Pièce à manche</v>
      </c>
      <c r="K2155" s="2" t="str">
        <f>'FICHE PRODUIT'!$E$5637</f>
        <v>Veste</v>
      </c>
      <c r="L2155" s="4">
        <f>'FICHE PRODUIT'!$E$5639</f>
        <v>80</v>
      </c>
      <c r="M2155" s="4">
        <f>'FICHE PRODUIT'!$E$5640</f>
        <v>39.558</v>
      </c>
      <c r="N2155" s="4">
        <f>'FICHE PRODUIT'!$E$5642</f>
        <v>119.55799999999999</v>
      </c>
      <c r="O2155" s="4">
        <f>'FICHE PRODUIT'!$E$5643</f>
        <v>4.1402499205406587</v>
      </c>
      <c r="P2155" s="4">
        <f>'FICHE PRODUIT'!$E$5645</f>
        <v>495</v>
      </c>
      <c r="Q2155" s="4">
        <f>'FICHE PRODUIT'!$E$5646</f>
        <v>198</v>
      </c>
      <c r="R2155" s="4">
        <f>'FICHE PRODUIT'!$E$5647</f>
        <v>224.99999999999997</v>
      </c>
      <c r="S2155" s="122">
        <f>'FICHE PRODUIT'!$E$5648</f>
        <v>0</v>
      </c>
      <c r="T2155" s="2" t="str">
        <f>'FICHE PRODUIT'!A5667</f>
        <v>Frais externe</v>
      </c>
      <c r="U2155" s="2" t="str">
        <f>'FICHE PRODUIT'!B5667</f>
        <v>Communication</v>
      </c>
      <c r="V2155" s="2" t="str">
        <f>'FICHE PRODUIT'!C5667</f>
        <v>Marketing</v>
      </c>
      <c r="W2155" s="2">
        <f>'FICHE PRODUIT'!D5667</f>
        <v>1</v>
      </c>
      <c r="X2155" s="2">
        <f>'FICHE PRODUIT'!E5667</f>
        <v>0</v>
      </c>
      <c r="Y2155" s="2">
        <f>'FICHE PRODUIT'!F5667</f>
        <v>0.5</v>
      </c>
      <c r="Z2155" s="2">
        <f>'FICHE PRODUIT'!G5667</f>
        <v>0.5</v>
      </c>
      <c r="AA2155" s="2">
        <f>'FICHE PRODUIT'!H5667</f>
        <v>0</v>
      </c>
    </row>
    <row r="2156" spans="1:27" x14ac:dyDescent="0.2">
      <c r="A2156" s="7" t="str">
        <f>'FICHE PRODUIT'!$A$5669</f>
        <v>WOOD VELOURS</v>
      </c>
      <c r="B2156" s="2" t="str">
        <f>'FICHE PRODUIT'!$H$5669</f>
        <v>Sky</v>
      </c>
      <c r="C2156" s="2" t="str">
        <f>'FICHE PRODUIT'!$S$5669</f>
        <v>W26-27</v>
      </c>
      <c r="D2156" s="2">
        <f>'FICHE PRODUIT'!$Q$5669</f>
        <v>0</v>
      </c>
      <c r="E2156" s="2" t="str">
        <f>'FICHE PRODUIT'!$S$5671</f>
        <v xml:space="preserve">REPORT / CANCEL </v>
      </c>
      <c r="F2156" s="2" t="str">
        <f>'FICHE PRODUIT'!$E$5673</f>
        <v>Page 158</v>
      </c>
      <c r="G2156" s="2" t="str">
        <f>'FICHE PRODUIT'!$E$5674</f>
        <v xml:space="preserve">Not need </v>
      </c>
      <c r="H2156" s="122" t="str">
        <f>'FICHE PRODUIT'!$E$5675</f>
        <v>OCEAN SURPLUS</v>
      </c>
      <c r="I2156" s="2" t="b">
        <f>'FICHE PRODUIT'!$E$5677</f>
        <v>0</v>
      </c>
      <c r="J2156" s="2" t="str">
        <f>'FICHE PRODUIT'!$E$5679</f>
        <v>Pièce à manche</v>
      </c>
      <c r="K2156" s="2" t="str">
        <f>'FICHE PRODUIT'!$E$5680</f>
        <v>Veste</v>
      </c>
      <c r="L2156" s="4">
        <f>'FICHE PRODUIT'!$E$5682</f>
        <v>79</v>
      </c>
      <c r="M2156" s="4">
        <f>'FICHE PRODUIT'!$E$5683</f>
        <v>34.558</v>
      </c>
      <c r="N2156" s="4">
        <f>'FICHE PRODUIT'!$E$5685</f>
        <v>113.55799999999999</v>
      </c>
      <c r="O2156" s="4">
        <f>'FICHE PRODUIT'!$E$5686</f>
        <v>4.359005970517269</v>
      </c>
      <c r="P2156" s="4">
        <f>'FICHE PRODUIT'!$E$5688</f>
        <v>495</v>
      </c>
      <c r="Q2156" s="4">
        <f>'FICHE PRODUIT'!$E$5689</f>
        <v>198</v>
      </c>
      <c r="R2156" s="4">
        <f>'FICHE PRODUIT'!$E$5690</f>
        <v>224.99999999999997</v>
      </c>
      <c r="S2156" s="122">
        <f>'FICHE PRODUIT'!$E$5691</f>
        <v>0</v>
      </c>
      <c r="T2156" s="2" t="str">
        <f>'FICHE PRODUIT'!A5696</f>
        <v>FABRIC</v>
      </c>
      <c r="U2156" s="2" t="str">
        <f>'FICHE PRODUIT'!B5696</f>
        <v xml:space="preserve">DUCA VISCONTI </v>
      </c>
      <c r="V2156" s="2" t="str">
        <f>'FICHE PRODUIT'!C5696</f>
        <v>QUATTROCORD FIT PPTC</v>
      </c>
      <c r="W2156" s="2">
        <f>'FICHE PRODUIT'!D5696</f>
        <v>1.66</v>
      </c>
      <c r="X2156" s="2">
        <f>'FICHE PRODUIT'!E5696</f>
        <v>0</v>
      </c>
      <c r="Y2156" s="2">
        <f>'FICHE PRODUIT'!F5696</f>
        <v>11.3</v>
      </c>
      <c r="Z2156" s="2">
        <f>'FICHE PRODUIT'!G5696</f>
        <v>18.757999999999999</v>
      </c>
      <c r="AA2156" s="2">
        <f>'FICHE PRODUIT'!H5696</f>
        <v>0</v>
      </c>
    </row>
    <row r="2157" spans="1:27" x14ac:dyDescent="0.2">
      <c r="A2157" s="7" t="str">
        <f>'FICHE PRODUIT'!$A$5669</f>
        <v>WOOD VELOURS</v>
      </c>
      <c r="B2157" s="2" t="str">
        <f>'FICHE PRODUIT'!$H$5669</f>
        <v>Sky</v>
      </c>
      <c r="C2157" s="2" t="str">
        <f>'FICHE PRODUIT'!$S$5669</f>
        <v>W26-27</v>
      </c>
      <c r="D2157" s="2">
        <f>'FICHE PRODUIT'!$Q$5669</f>
        <v>0</v>
      </c>
      <c r="E2157" s="2" t="str">
        <f>'FICHE PRODUIT'!$S$5671</f>
        <v xml:space="preserve">REPORT / CANCEL </v>
      </c>
      <c r="F2157" s="2" t="str">
        <f>'FICHE PRODUIT'!$E$5673</f>
        <v>Page 158</v>
      </c>
      <c r="G2157" s="2" t="str">
        <f>'FICHE PRODUIT'!$E$5674</f>
        <v xml:space="preserve">Not need </v>
      </c>
      <c r="H2157" s="122" t="str">
        <f>'FICHE PRODUIT'!$E$5675</f>
        <v>OCEAN SURPLUS</v>
      </c>
      <c r="I2157" s="2" t="b">
        <f>'FICHE PRODUIT'!$E$5677</f>
        <v>0</v>
      </c>
      <c r="J2157" s="2" t="str">
        <f>'FICHE PRODUIT'!$E$5679</f>
        <v>Pièce à manche</v>
      </c>
      <c r="K2157" s="2" t="str">
        <f>'FICHE PRODUIT'!$E$5680</f>
        <v>Veste</v>
      </c>
      <c r="L2157" s="4">
        <f>'FICHE PRODUIT'!$E$5682</f>
        <v>79</v>
      </c>
      <c r="M2157" s="4">
        <f>'FICHE PRODUIT'!$E$5683</f>
        <v>34.558</v>
      </c>
      <c r="N2157" s="4">
        <f>'FICHE PRODUIT'!$E$5685</f>
        <v>113.55799999999999</v>
      </c>
      <c r="O2157" s="4">
        <f>'FICHE PRODUIT'!$E$5686</f>
        <v>4.359005970517269</v>
      </c>
      <c r="P2157" s="4">
        <f>'FICHE PRODUIT'!$E$5688</f>
        <v>495</v>
      </c>
      <c r="Q2157" s="4">
        <f>'FICHE PRODUIT'!$E$5689</f>
        <v>198</v>
      </c>
      <c r="R2157" s="4">
        <f>'FICHE PRODUIT'!$E$5690</f>
        <v>224.99999999999997</v>
      </c>
      <c r="S2157" s="122">
        <f>'FICHE PRODUIT'!$E$5691</f>
        <v>0</v>
      </c>
      <c r="T2157" s="2" t="str">
        <f>'FICHE PRODUIT'!A5697</f>
        <v>BOUTONS</v>
      </c>
      <c r="U2157" s="2" t="str">
        <f>'FICHE PRODUIT'!B5697</f>
        <v>LOUROPEL</v>
      </c>
      <c r="V2157" s="2" t="str">
        <f>'FICHE PRODUIT'!C5697</f>
        <v>BT2</v>
      </c>
      <c r="W2157" s="2">
        <f>'FICHE PRODUIT'!D5697</f>
        <v>10</v>
      </c>
      <c r="X2157" s="2">
        <f>'FICHE PRODUIT'!E5697</f>
        <v>0</v>
      </c>
      <c r="Y2157" s="2">
        <f>'FICHE PRODUIT'!F5697</f>
        <v>0.13</v>
      </c>
      <c r="Z2157" s="2">
        <f>'FICHE PRODUIT'!G5697</f>
        <v>1.3</v>
      </c>
      <c r="AA2157" s="2">
        <f>'FICHE PRODUIT'!H5697</f>
        <v>0</v>
      </c>
    </row>
    <row r="2158" spans="1:27" x14ac:dyDescent="0.2">
      <c r="A2158" s="7" t="str">
        <f>'FICHE PRODUIT'!$A$5669</f>
        <v>WOOD VELOURS</v>
      </c>
      <c r="B2158" s="2" t="str">
        <f>'FICHE PRODUIT'!$H$5669</f>
        <v>Sky</v>
      </c>
      <c r="C2158" s="2" t="str">
        <f>'FICHE PRODUIT'!$S$5669</f>
        <v>W26-27</v>
      </c>
      <c r="D2158" s="2">
        <f>'FICHE PRODUIT'!$Q$5669</f>
        <v>0</v>
      </c>
      <c r="E2158" s="2" t="str">
        <f>'FICHE PRODUIT'!$S$5671</f>
        <v xml:space="preserve">REPORT / CANCEL </v>
      </c>
      <c r="F2158" s="2" t="str">
        <f>'FICHE PRODUIT'!$E$5673</f>
        <v>Page 158</v>
      </c>
      <c r="G2158" s="2" t="str">
        <f>'FICHE PRODUIT'!$E$5674</f>
        <v xml:space="preserve">Not need </v>
      </c>
      <c r="H2158" s="122" t="str">
        <f>'FICHE PRODUIT'!$E$5675</f>
        <v>OCEAN SURPLUS</v>
      </c>
      <c r="I2158" s="2" t="b">
        <f>'FICHE PRODUIT'!$E$5677</f>
        <v>0</v>
      </c>
      <c r="J2158" s="2" t="str">
        <f>'FICHE PRODUIT'!$E$5679</f>
        <v>Pièce à manche</v>
      </c>
      <c r="K2158" s="2" t="str">
        <f>'FICHE PRODUIT'!$E$5680</f>
        <v>Veste</v>
      </c>
      <c r="L2158" s="4">
        <f>'FICHE PRODUIT'!$E$5682</f>
        <v>79</v>
      </c>
      <c r="M2158" s="4">
        <f>'FICHE PRODUIT'!$E$5683</f>
        <v>34.558</v>
      </c>
      <c r="N2158" s="4">
        <f>'FICHE PRODUIT'!$E$5685</f>
        <v>113.55799999999999</v>
      </c>
      <c r="O2158" s="4">
        <f>'FICHE PRODUIT'!$E$5686</f>
        <v>4.359005970517269</v>
      </c>
      <c r="P2158" s="4">
        <f>'FICHE PRODUIT'!$E$5688</f>
        <v>495</v>
      </c>
      <c r="Q2158" s="4">
        <f>'FICHE PRODUIT'!$E$5689</f>
        <v>198</v>
      </c>
      <c r="R2158" s="4">
        <f>'FICHE PRODUIT'!$E$5690</f>
        <v>224.99999999999997</v>
      </c>
      <c r="S2158" s="122">
        <f>'FICHE PRODUIT'!$E$5691</f>
        <v>0</v>
      </c>
      <c r="T2158" s="2">
        <f>'FICHE PRODUIT'!A5698</f>
        <v>0</v>
      </c>
      <c r="U2158" s="2">
        <f>'FICHE PRODUIT'!B5698</f>
        <v>0</v>
      </c>
      <c r="V2158" s="2">
        <f>'FICHE PRODUIT'!C5698</f>
        <v>0</v>
      </c>
      <c r="W2158" s="2">
        <f>'FICHE PRODUIT'!D5698</f>
        <v>0</v>
      </c>
      <c r="X2158" s="2">
        <f>'FICHE PRODUIT'!E5698</f>
        <v>0</v>
      </c>
      <c r="Y2158" s="2">
        <f>'FICHE PRODUIT'!F5698</f>
        <v>0</v>
      </c>
      <c r="Z2158" s="2">
        <f>'FICHE PRODUIT'!G5698</f>
        <v>0</v>
      </c>
      <c r="AA2158" s="2">
        <f>'FICHE PRODUIT'!H5698</f>
        <v>0</v>
      </c>
    </row>
    <row r="2159" spans="1:27" x14ac:dyDescent="0.2">
      <c r="A2159" s="7" t="str">
        <f>'FICHE PRODUIT'!$A$5669</f>
        <v>WOOD VELOURS</v>
      </c>
      <c r="B2159" s="2" t="str">
        <f>'FICHE PRODUIT'!$H$5669</f>
        <v>Sky</v>
      </c>
      <c r="C2159" s="2" t="str">
        <f>'FICHE PRODUIT'!$S$5669</f>
        <v>W26-27</v>
      </c>
      <c r="D2159" s="2">
        <f>'FICHE PRODUIT'!$Q$5669</f>
        <v>0</v>
      </c>
      <c r="E2159" s="2" t="str">
        <f>'FICHE PRODUIT'!$S$5671</f>
        <v xml:space="preserve">REPORT / CANCEL </v>
      </c>
      <c r="F2159" s="2" t="str">
        <f>'FICHE PRODUIT'!$E$5673</f>
        <v>Page 158</v>
      </c>
      <c r="G2159" s="2" t="str">
        <f>'FICHE PRODUIT'!$E$5674</f>
        <v xml:space="preserve">Not need </v>
      </c>
      <c r="H2159" s="122" t="str">
        <f>'FICHE PRODUIT'!$E$5675</f>
        <v>OCEAN SURPLUS</v>
      </c>
      <c r="I2159" s="2" t="b">
        <f>'FICHE PRODUIT'!$E$5677</f>
        <v>0</v>
      </c>
      <c r="J2159" s="2" t="str">
        <f>'FICHE PRODUIT'!$E$5679</f>
        <v>Pièce à manche</v>
      </c>
      <c r="K2159" s="2" t="str">
        <f>'FICHE PRODUIT'!$E$5680</f>
        <v>Veste</v>
      </c>
      <c r="L2159" s="4">
        <f>'FICHE PRODUIT'!$E$5682</f>
        <v>79</v>
      </c>
      <c r="M2159" s="4">
        <f>'FICHE PRODUIT'!$E$5683</f>
        <v>34.558</v>
      </c>
      <c r="N2159" s="4">
        <f>'FICHE PRODUIT'!$E$5685</f>
        <v>113.55799999999999</v>
      </c>
      <c r="O2159" s="4">
        <f>'FICHE PRODUIT'!$E$5686</f>
        <v>4.359005970517269</v>
      </c>
      <c r="P2159" s="4">
        <f>'FICHE PRODUIT'!$E$5688</f>
        <v>495</v>
      </c>
      <c r="Q2159" s="4">
        <f>'FICHE PRODUIT'!$E$5689</f>
        <v>198</v>
      </c>
      <c r="R2159" s="4">
        <f>'FICHE PRODUIT'!$E$5690</f>
        <v>224.99999999999997</v>
      </c>
      <c r="S2159" s="122">
        <f>'FICHE PRODUIT'!$E$5691</f>
        <v>0</v>
      </c>
      <c r="T2159" s="2">
        <f>'FICHE PRODUIT'!A5699</f>
        <v>0</v>
      </c>
      <c r="U2159" s="2">
        <f>'FICHE PRODUIT'!B5699</f>
        <v>0</v>
      </c>
      <c r="V2159" s="2">
        <f>'FICHE PRODUIT'!C5699</f>
        <v>0</v>
      </c>
      <c r="W2159" s="2">
        <f>'FICHE PRODUIT'!D5699</f>
        <v>0</v>
      </c>
      <c r="X2159" s="2">
        <f>'FICHE PRODUIT'!E5699</f>
        <v>0</v>
      </c>
      <c r="Y2159" s="2">
        <f>'FICHE PRODUIT'!F5699</f>
        <v>0</v>
      </c>
      <c r="Z2159" s="2">
        <f>'FICHE PRODUIT'!G5699</f>
        <v>0</v>
      </c>
      <c r="AA2159" s="2">
        <f>'FICHE PRODUIT'!H5699</f>
        <v>0</v>
      </c>
    </row>
    <row r="2160" spans="1:27" x14ac:dyDescent="0.2">
      <c r="A2160" s="7" t="str">
        <f>'FICHE PRODUIT'!$A$5669</f>
        <v>WOOD VELOURS</v>
      </c>
      <c r="B2160" s="2" t="str">
        <f>'FICHE PRODUIT'!$H$5669</f>
        <v>Sky</v>
      </c>
      <c r="C2160" s="2" t="str">
        <f>'FICHE PRODUIT'!$S$5669</f>
        <v>W26-27</v>
      </c>
      <c r="D2160" s="2">
        <f>'FICHE PRODUIT'!$Q$5669</f>
        <v>0</v>
      </c>
      <c r="E2160" s="2" t="str">
        <f>'FICHE PRODUIT'!$S$5671</f>
        <v xml:space="preserve">REPORT / CANCEL </v>
      </c>
      <c r="F2160" s="2" t="str">
        <f>'FICHE PRODUIT'!$E$5673</f>
        <v>Page 158</v>
      </c>
      <c r="G2160" s="2" t="str">
        <f>'FICHE PRODUIT'!$E$5674</f>
        <v xml:space="preserve">Not need </v>
      </c>
      <c r="H2160" s="122" t="str">
        <f>'FICHE PRODUIT'!$E$5675</f>
        <v>OCEAN SURPLUS</v>
      </c>
      <c r="I2160" s="2" t="b">
        <f>'FICHE PRODUIT'!$E$5677</f>
        <v>0</v>
      </c>
      <c r="J2160" s="2" t="str">
        <f>'FICHE PRODUIT'!$E$5679</f>
        <v>Pièce à manche</v>
      </c>
      <c r="K2160" s="2" t="str">
        <f>'FICHE PRODUIT'!$E$5680</f>
        <v>Veste</v>
      </c>
      <c r="L2160" s="4">
        <f>'FICHE PRODUIT'!$E$5682</f>
        <v>79</v>
      </c>
      <c r="M2160" s="4">
        <f>'FICHE PRODUIT'!$E$5683</f>
        <v>34.558</v>
      </c>
      <c r="N2160" s="4">
        <f>'FICHE PRODUIT'!$E$5685</f>
        <v>113.55799999999999</v>
      </c>
      <c r="O2160" s="4">
        <f>'FICHE PRODUIT'!$E$5686</f>
        <v>4.359005970517269</v>
      </c>
      <c r="P2160" s="4">
        <f>'FICHE PRODUIT'!$E$5688</f>
        <v>495</v>
      </c>
      <c r="Q2160" s="4">
        <f>'FICHE PRODUIT'!$E$5689</f>
        <v>198</v>
      </c>
      <c r="R2160" s="4">
        <f>'FICHE PRODUIT'!$E$5690</f>
        <v>224.99999999999997</v>
      </c>
      <c r="S2160" s="122">
        <f>'FICHE PRODUIT'!$E$5691</f>
        <v>0</v>
      </c>
      <c r="T2160" s="2">
        <f>'FICHE PRODUIT'!A5700</f>
        <v>0</v>
      </c>
      <c r="U2160" s="2">
        <f>'FICHE PRODUIT'!B5700</f>
        <v>0</v>
      </c>
      <c r="V2160" s="2">
        <f>'FICHE PRODUIT'!C5700</f>
        <v>0</v>
      </c>
      <c r="W2160" s="2">
        <f>'FICHE PRODUIT'!D5700</f>
        <v>0</v>
      </c>
      <c r="X2160" s="2">
        <f>'FICHE PRODUIT'!E5700</f>
        <v>0</v>
      </c>
      <c r="Y2160" s="2">
        <f>'FICHE PRODUIT'!F5700</f>
        <v>0</v>
      </c>
      <c r="Z2160" s="2">
        <f>'FICHE PRODUIT'!G5700</f>
        <v>0</v>
      </c>
      <c r="AA2160" s="2">
        <f>'FICHE PRODUIT'!H5700</f>
        <v>0</v>
      </c>
    </row>
    <row r="2161" spans="1:27" x14ac:dyDescent="0.2">
      <c r="A2161" s="7" t="str">
        <f>'FICHE PRODUIT'!$A$5669</f>
        <v>WOOD VELOURS</v>
      </c>
      <c r="B2161" s="2" t="str">
        <f>'FICHE PRODUIT'!$H$5669</f>
        <v>Sky</v>
      </c>
      <c r="C2161" s="2" t="str">
        <f>'FICHE PRODUIT'!$S$5669</f>
        <v>W26-27</v>
      </c>
      <c r="D2161" s="2">
        <f>'FICHE PRODUIT'!$Q$5669</f>
        <v>0</v>
      </c>
      <c r="E2161" s="2" t="str">
        <f>'FICHE PRODUIT'!$S$5671</f>
        <v xml:space="preserve">REPORT / CANCEL </v>
      </c>
      <c r="F2161" s="2" t="str">
        <f>'FICHE PRODUIT'!$E$5673</f>
        <v>Page 158</v>
      </c>
      <c r="G2161" s="2" t="str">
        <f>'FICHE PRODUIT'!$E$5674</f>
        <v xml:space="preserve">Not need </v>
      </c>
      <c r="H2161" s="122" t="str">
        <f>'FICHE PRODUIT'!$E$5675</f>
        <v>OCEAN SURPLUS</v>
      </c>
      <c r="I2161" s="2" t="b">
        <f>'FICHE PRODUIT'!$E$5677</f>
        <v>0</v>
      </c>
      <c r="J2161" s="2" t="str">
        <f>'FICHE PRODUIT'!$E$5679</f>
        <v>Pièce à manche</v>
      </c>
      <c r="K2161" s="2" t="str">
        <f>'FICHE PRODUIT'!$E$5680</f>
        <v>Veste</v>
      </c>
      <c r="L2161" s="4">
        <f>'FICHE PRODUIT'!$E$5682</f>
        <v>79</v>
      </c>
      <c r="M2161" s="4">
        <f>'FICHE PRODUIT'!$E$5683</f>
        <v>34.558</v>
      </c>
      <c r="N2161" s="4">
        <f>'FICHE PRODUIT'!$E$5685</f>
        <v>113.55799999999999</v>
      </c>
      <c r="O2161" s="4">
        <f>'FICHE PRODUIT'!$E$5686</f>
        <v>4.359005970517269</v>
      </c>
      <c r="P2161" s="4">
        <f>'FICHE PRODUIT'!$E$5688</f>
        <v>495</v>
      </c>
      <c r="Q2161" s="4">
        <f>'FICHE PRODUIT'!$E$5689</f>
        <v>198</v>
      </c>
      <c r="R2161" s="4">
        <f>'FICHE PRODUIT'!$E$5690</f>
        <v>224.99999999999997</v>
      </c>
      <c r="S2161" s="122">
        <f>'FICHE PRODUIT'!$E$5691</f>
        <v>0</v>
      </c>
      <c r="T2161" s="2">
        <f>'FICHE PRODUIT'!A5701</f>
        <v>0</v>
      </c>
      <c r="U2161" s="2">
        <f>'FICHE PRODUIT'!B5701</f>
        <v>0</v>
      </c>
      <c r="V2161" s="2">
        <f>'FICHE PRODUIT'!C5701</f>
        <v>0</v>
      </c>
      <c r="W2161" s="2">
        <f>'FICHE PRODUIT'!D5701</f>
        <v>0</v>
      </c>
      <c r="X2161" s="2">
        <f>'FICHE PRODUIT'!E5701</f>
        <v>0</v>
      </c>
      <c r="Y2161" s="2">
        <f>'FICHE PRODUIT'!F5701</f>
        <v>0</v>
      </c>
      <c r="Z2161" s="2">
        <f>'FICHE PRODUIT'!G5701</f>
        <v>0</v>
      </c>
      <c r="AA2161" s="2">
        <f>'FICHE PRODUIT'!H5701</f>
        <v>0</v>
      </c>
    </row>
    <row r="2162" spans="1:27" x14ac:dyDescent="0.2">
      <c r="A2162" s="7" t="str">
        <f>'FICHE PRODUIT'!$A$5669</f>
        <v>WOOD VELOURS</v>
      </c>
      <c r="B2162" s="2" t="str">
        <f>'FICHE PRODUIT'!$H$5669</f>
        <v>Sky</v>
      </c>
      <c r="C2162" s="2" t="str">
        <f>'FICHE PRODUIT'!$S$5669</f>
        <v>W26-27</v>
      </c>
      <c r="D2162" s="2">
        <f>'FICHE PRODUIT'!$Q$5669</f>
        <v>0</v>
      </c>
      <c r="E2162" s="2" t="str">
        <f>'FICHE PRODUIT'!$S$5671</f>
        <v xml:space="preserve">REPORT / CANCEL </v>
      </c>
      <c r="F2162" s="2" t="str">
        <f>'FICHE PRODUIT'!$E$5673</f>
        <v>Page 158</v>
      </c>
      <c r="G2162" s="2" t="str">
        <f>'FICHE PRODUIT'!$E$5674</f>
        <v xml:space="preserve">Not need </v>
      </c>
      <c r="H2162" s="122" t="str">
        <f>'FICHE PRODUIT'!$E$5675</f>
        <v>OCEAN SURPLUS</v>
      </c>
      <c r="I2162" s="2" t="b">
        <f>'FICHE PRODUIT'!$E$5677</f>
        <v>0</v>
      </c>
      <c r="J2162" s="2" t="str">
        <f>'FICHE PRODUIT'!$E$5679</f>
        <v>Pièce à manche</v>
      </c>
      <c r="K2162" s="2" t="str">
        <f>'FICHE PRODUIT'!$E$5680</f>
        <v>Veste</v>
      </c>
      <c r="L2162" s="4">
        <f>'FICHE PRODUIT'!$E$5682</f>
        <v>79</v>
      </c>
      <c r="M2162" s="4">
        <f>'FICHE PRODUIT'!$E$5683</f>
        <v>34.558</v>
      </c>
      <c r="N2162" s="4">
        <f>'FICHE PRODUIT'!$E$5685</f>
        <v>113.55799999999999</v>
      </c>
      <c r="O2162" s="4">
        <f>'FICHE PRODUIT'!$E$5686</f>
        <v>4.359005970517269</v>
      </c>
      <c r="P2162" s="4">
        <f>'FICHE PRODUIT'!$E$5688</f>
        <v>495</v>
      </c>
      <c r="Q2162" s="4">
        <f>'FICHE PRODUIT'!$E$5689</f>
        <v>198</v>
      </c>
      <c r="R2162" s="4">
        <f>'FICHE PRODUIT'!$E$5690</f>
        <v>224.99999999999997</v>
      </c>
      <c r="S2162" s="122">
        <f>'FICHE PRODUIT'!$E$5691</f>
        <v>0</v>
      </c>
      <c r="T2162" s="2">
        <f>'FICHE PRODUIT'!A5702</f>
        <v>0</v>
      </c>
      <c r="U2162" s="2">
        <f>'FICHE PRODUIT'!B5702</f>
        <v>0</v>
      </c>
      <c r="V2162" s="2">
        <f>'FICHE PRODUIT'!C5702</f>
        <v>0</v>
      </c>
      <c r="W2162" s="2">
        <f>'FICHE PRODUIT'!D5702</f>
        <v>0</v>
      </c>
      <c r="X2162" s="2">
        <f>'FICHE PRODUIT'!E5702</f>
        <v>0</v>
      </c>
      <c r="Y2162" s="2">
        <f>'FICHE PRODUIT'!F5702</f>
        <v>0</v>
      </c>
      <c r="Z2162" s="2">
        <f>'FICHE PRODUIT'!G5702</f>
        <v>0</v>
      </c>
      <c r="AA2162" s="2">
        <f>'FICHE PRODUIT'!H5702</f>
        <v>0</v>
      </c>
    </row>
    <row r="2163" spans="1:27" x14ac:dyDescent="0.2">
      <c r="A2163" s="7" t="str">
        <f>'FICHE PRODUIT'!$A$5669</f>
        <v>WOOD VELOURS</v>
      </c>
      <c r="B2163" s="2" t="str">
        <f>'FICHE PRODUIT'!$H$5669</f>
        <v>Sky</v>
      </c>
      <c r="C2163" s="2" t="str">
        <f>'FICHE PRODUIT'!$S$5669</f>
        <v>W26-27</v>
      </c>
      <c r="D2163" s="2">
        <f>'FICHE PRODUIT'!$Q$5669</f>
        <v>0</v>
      </c>
      <c r="E2163" s="2" t="str">
        <f>'FICHE PRODUIT'!$S$5671</f>
        <v xml:space="preserve">REPORT / CANCEL </v>
      </c>
      <c r="F2163" s="2" t="str">
        <f>'FICHE PRODUIT'!$E$5673</f>
        <v>Page 158</v>
      </c>
      <c r="G2163" s="2" t="str">
        <f>'FICHE PRODUIT'!$E$5674</f>
        <v xml:space="preserve">Not need </v>
      </c>
      <c r="H2163" s="122" t="str">
        <f>'FICHE PRODUIT'!$E$5675</f>
        <v>OCEAN SURPLUS</v>
      </c>
      <c r="I2163" s="2" t="b">
        <f>'FICHE PRODUIT'!$E$5677</f>
        <v>0</v>
      </c>
      <c r="J2163" s="2" t="str">
        <f>'FICHE PRODUIT'!$E$5679</f>
        <v>Pièce à manche</v>
      </c>
      <c r="K2163" s="2" t="str">
        <f>'FICHE PRODUIT'!$E$5680</f>
        <v>Veste</v>
      </c>
      <c r="L2163" s="4">
        <f>'FICHE PRODUIT'!$E$5682</f>
        <v>79</v>
      </c>
      <c r="M2163" s="4">
        <f>'FICHE PRODUIT'!$E$5683</f>
        <v>34.558</v>
      </c>
      <c r="N2163" s="4">
        <f>'FICHE PRODUIT'!$E$5685</f>
        <v>113.55799999999999</v>
      </c>
      <c r="O2163" s="4">
        <f>'FICHE PRODUIT'!$E$5686</f>
        <v>4.359005970517269</v>
      </c>
      <c r="P2163" s="4">
        <f>'FICHE PRODUIT'!$E$5688</f>
        <v>495</v>
      </c>
      <c r="Q2163" s="4">
        <f>'FICHE PRODUIT'!$E$5689</f>
        <v>198</v>
      </c>
      <c r="R2163" s="4">
        <f>'FICHE PRODUIT'!$E$5690</f>
        <v>224.99999999999997</v>
      </c>
      <c r="S2163" s="122">
        <f>'FICHE PRODUIT'!$E$5691</f>
        <v>0</v>
      </c>
      <c r="T2163" s="2">
        <f>'FICHE PRODUIT'!A5703</f>
        <v>0</v>
      </c>
      <c r="U2163" s="2">
        <f>'FICHE PRODUIT'!B5703</f>
        <v>0</v>
      </c>
      <c r="V2163" s="2">
        <f>'FICHE PRODUIT'!C5703</f>
        <v>0</v>
      </c>
      <c r="W2163" s="2">
        <f>'FICHE PRODUIT'!D5703</f>
        <v>0</v>
      </c>
      <c r="X2163" s="2">
        <f>'FICHE PRODUIT'!E5703</f>
        <v>0</v>
      </c>
      <c r="Y2163" s="2">
        <f>'FICHE PRODUIT'!F5703</f>
        <v>0</v>
      </c>
      <c r="Z2163" s="2">
        <f>'FICHE PRODUIT'!G5703</f>
        <v>0</v>
      </c>
      <c r="AA2163" s="2">
        <f>'FICHE PRODUIT'!H5703</f>
        <v>0</v>
      </c>
    </row>
    <row r="2164" spans="1:27" x14ac:dyDescent="0.2">
      <c r="A2164" s="7" t="str">
        <f>'FICHE PRODUIT'!$A$5669</f>
        <v>WOOD VELOURS</v>
      </c>
      <c r="B2164" s="2" t="str">
        <f>'FICHE PRODUIT'!$H$5669</f>
        <v>Sky</v>
      </c>
      <c r="C2164" s="2" t="str">
        <f>'FICHE PRODUIT'!$S$5669</f>
        <v>W26-27</v>
      </c>
      <c r="D2164" s="2">
        <f>'FICHE PRODUIT'!$Q$5669</f>
        <v>0</v>
      </c>
      <c r="E2164" s="2" t="str">
        <f>'FICHE PRODUIT'!$S$5671</f>
        <v xml:space="preserve">REPORT / CANCEL </v>
      </c>
      <c r="F2164" s="2" t="str">
        <f>'FICHE PRODUIT'!$E$5673</f>
        <v>Page 158</v>
      </c>
      <c r="G2164" s="2" t="str">
        <f>'FICHE PRODUIT'!$E$5674</f>
        <v xml:space="preserve">Not need </v>
      </c>
      <c r="H2164" s="122" t="str">
        <f>'FICHE PRODUIT'!$E$5675</f>
        <v>OCEAN SURPLUS</v>
      </c>
      <c r="I2164" s="2" t="b">
        <f>'FICHE PRODUIT'!$E$5677</f>
        <v>0</v>
      </c>
      <c r="J2164" s="2" t="str">
        <f>'FICHE PRODUIT'!$E$5679</f>
        <v>Pièce à manche</v>
      </c>
      <c r="K2164" s="2" t="str">
        <f>'FICHE PRODUIT'!$E$5680</f>
        <v>Veste</v>
      </c>
      <c r="L2164" s="4">
        <f>'FICHE PRODUIT'!$E$5682</f>
        <v>79</v>
      </c>
      <c r="M2164" s="4">
        <f>'FICHE PRODUIT'!$E$5683</f>
        <v>34.558</v>
      </c>
      <c r="N2164" s="4">
        <f>'FICHE PRODUIT'!$E$5685</f>
        <v>113.55799999999999</v>
      </c>
      <c r="O2164" s="4">
        <f>'FICHE PRODUIT'!$E$5686</f>
        <v>4.359005970517269</v>
      </c>
      <c r="P2164" s="4">
        <f>'FICHE PRODUIT'!$E$5688</f>
        <v>495</v>
      </c>
      <c r="Q2164" s="4">
        <f>'FICHE PRODUIT'!$E$5689</f>
        <v>198</v>
      </c>
      <c r="R2164" s="4">
        <f>'FICHE PRODUIT'!$E$5690</f>
        <v>224.99999999999997</v>
      </c>
      <c r="S2164" s="122">
        <f>'FICHE PRODUIT'!$E$5691</f>
        <v>0</v>
      </c>
      <c r="T2164" s="2">
        <f>'FICHE PRODUIT'!A5704</f>
        <v>0</v>
      </c>
      <c r="U2164" s="2">
        <f>'FICHE PRODUIT'!B5704</f>
        <v>0</v>
      </c>
      <c r="V2164" s="2">
        <f>'FICHE PRODUIT'!C5704</f>
        <v>0</v>
      </c>
      <c r="W2164" s="2">
        <f>'FICHE PRODUIT'!D5704</f>
        <v>0</v>
      </c>
      <c r="X2164" s="2">
        <f>'FICHE PRODUIT'!E5704</f>
        <v>0</v>
      </c>
      <c r="Y2164" s="2">
        <f>'FICHE PRODUIT'!F5704</f>
        <v>0</v>
      </c>
      <c r="Z2164" s="2">
        <f>'FICHE PRODUIT'!G5704</f>
        <v>0</v>
      </c>
      <c r="AA2164" s="2">
        <f>'FICHE PRODUIT'!H5704</f>
        <v>0</v>
      </c>
    </row>
    <row r="2165" spans="1:27" x14ac:dyDescent="0.2">
      <c r="A2165" s="7" t="str">
        <f>'FICHE PRODUIT'!$A$5669</f>
        <v>WOOD VELOURS</v>
      </c>
      <c r="B2165" s="2" t="str">
        <f>'FICHE PRODUIT'!$H$5669</f>
        <v>Sky</v>
      </c>
      <c r="C2165" s="2" t="str">
        <f>'FICHE PRODUIT'!$S$5669</f>
        <v>W26-27</v>
      </c>
      <c r="D2165" s="2">
        <f>'FICHE PRODUIT'!$Q$5669</f>
        <v>0</v>
      </c>
      <c r="E2165" s="2" t="str">
        <f>'FICHE PRODUIT'!$S$5671</f>
        <v xml:space="preserve">REPORT / CANCEL </v>
      </c>
      <c r="F2165" s="2" t="str">
        <f>'FICHE PRODUIT'!$E$5673</f>
        <v>Page 158</v>
      </c>
      <c r="G2165" s="2" t="str">
        <f>'FICHE PRODUIT'!$E$5674</f>
        <v xml:space="preserve">Not need </v>
      </c>
      <c r="H2165" s="122" t="str">
        <f>'FICHE PRODUIT'!$E$5675</f>
        <v>OCEAN SURPLUS</v>
      </c>
      <c r="I2165" s="2" t="b">
        <f>'FICHE PRODUIT'!$E$5677</f>
        <v>0</v>
      </c>
      <c r="J2165" s="2" t="str">
        <f>'FICHE PRODUIT'!$E$5679</f>
        <v>Pièce à manche</v>
      </c>
      <c r="K2165" s="2" t="str">
        <f>'FICHE PRODUIT'!$E$5680</f>
        <v>Veste</v>
      </c>
      <c r="L2165" s="4">
        <f>'FICHE PRODUIT'!$E$5682</f>
        <v>79</v>
      </c>
      <c r="M2165" s="4">
        <f>'FICHE PRODUIT'!$E$5683</f>
        <v>34.558</v>
      </c>
      <c r="N2165" s="4">
        <f>'FICHE PRODUIT'!$E$5685</f>
        <v>113.55799999999999</v>
      </c>
      <c r="O2165" s="4">
        <f>'FICHE PRODUIT'!$E$5686</f>
        <v>4.359005970517269</v>
      </c>
      <c r="P2165" s="4">
        <f>'FICHE PRODUIT'!$E$5688</f>
        <v>495</v>
      </c>
      <c r="Q2165" s="4">
        <f>'FICHE PRODUIT'!$E$5689</f>
        <v>198</v>
      </c>
      <c r="R2165" s="4">
        <f>'FICHE PRODUIT'!$E$5690</f>
        <v>224.99999999999997</v>
      </c>
      <c r="S2165" s="122">
        <f>'FICHE PRODUIT'!$E$5691</f>
        <v>0</v>
      </c>
      <c r="T2165" s="2">
        <f>'FICHE PRODUIT'!A5705</f>
        <v>0</v>
      </c>
      <c r="U2165" s="2">
        <f>'FICHE PRODUIT'!B5705</f>
        <v>0</v>
      </c>
      <c r="V2165" s="2">
        <f>'FICHE PRODUIT'!C5705</f>
        <v>0</v>
      </c>
      <c r="W2165" s="2">
        <f>'FICHE PRODUIT'!D5705</f>
        <v>0</v>
      </c>
      <c r="X2165" s="2">
        <f>'FICHE PRODUIT'!E5705</f>
        <v>0</v>
      </c>
      <c r="Y2165" s="2">
        <f>'FICHE PRODUIT'!F5705</f>
        <v>0</v>
      </c>
      <c r="Z2165" s="2">
        <f>'FICHE PRODUIT'!G5705</f>
        <v>0</v>
      </c>
      <c r="AA2165" s="2">
        <f>'FICHE PRODUIT'!H5705</f>
        <v>0</v>
      </c>
    </row>
    <row r="2166" spans="1:27" x14ac:dyDescent="0.2">
      <c r="A2166" s="7" t="str">
        <f>'FICHE PRODUIT'!$A$5669</f>
        <v>WOOD VELOURS</v>
      </c>
      <c r="B2166" s="2" t="str">
        <f>'FICHE PRODUIT'!$H$5669</f>
        <v>Sky</v>
      </c>
      <c r="C2166" s="2" t="str">
        <f>'FICHE PRODUIT'!$S$5669</f>
        <v>W26-27</v>
      </c>
      <c r="D2166" s="2">
        <f>'FICHE PRODUIT'!$Q$5669</f>
        <v>0</v>
      </c>
      <c r="E2166" s="2" t="str">
        <f>'FICHE PRODUIT'!$S$5671</f>
        <v xml:space="preserve">REPORT / CANCEL </v>
      </c>
      <c r="F2166" s="2" t="str">
        <f>'FICHE PRODUIT'!$E$5673</f>
        <v>Page 158</v>
      </c>
      <c r="G2166" s="2" t="str">
        <f>'FICHE PRODUIT'!$E$5674</f>
        <v xml:space="preserve">Not need </v>
      </c>
      <c r="H2166" s="122" t="str">
        <f>'FICHE PRODUIT'!$E$5675</f>
        <v>OCEAN SURPLUS</v>
      </c>
      <c r="I2166" s="2" t="b">
        <f>'FICHE PRODUIT'!$E$5677</f>
        <v>0</v>
      </c>
      <c r="J2166" s="2" t="str">
        <f>'FICHE PRODUIT'!$E$5679</f>
        <v>Pièce à manche</v>
      </c>
      <c r="K2166" s="2" t="str">
        <f>'FICHE PRODUIT'!$E$5680</f>
        <v>Veste</v>
      </c>
      <c r="L2166" s="4">
        <f>'FICHE PRODUIT'!$E$5682</f>
        <v>79</v>
      </c>
      <c r="M2166" s="4">
        <f>'FICHE PRODUIT'!$E$5683</f>
        <v>34.558</v>
      </c>
      <c r="N2166" s="4">
        <f>'FICHE PRODUIT'!$E$5685</f>
        <v>113.55799999999999</v>
      </c>
      <c r="O2166" s="4">
        <f>'FICHE PRODUIT'!$E$5686</f>
        <v>4.359005970517269</v>
      </c>
      <c r="P2166" s="4">
        <f>'FICHE PRODUIT'!$E$5688</f>
        <v>495</v>
      </c>
      <c r="Q2166" s="4">
        <f>'FICHE PRODUIT'!$E$5689</f>
        <v>198</v>
      </c>
      <c r="R2166" s="4">
        <f>'FICHE PRODUIT'!$E$5690</f>
        <v>224.99999999999997</v>
      </c>
      <c r="S2166" s="122">
        <f>'FICHE PRODUIT'!$E$5691</f>
        <v>0</v>
      </c>
      <c r="T2166" s="2">
        <f>'FICHE PRODUIT'!A5706</f>
        <v>0</v>
      </c>
      <c r="U2166" s="2">
        <f>'FICHE PRODUIT'!B5706</f>
        <v>0</v>
      </c>
      <c r="V2166" s="2">
        <f>'FICHE PRODUIT'!C5706</f>
        <v>0</v>
      </c>
      <c r="W2166" s="2">
        <f>'FICHE PRODUIT'!D5706</f>
        <v>0</v>
      </c>
      <c r="X2166" s="2">
        <f>'FICHE PRODUIT'!E5706</f>
        <v>0</v>
      </c>
      <c r="Y2166" s="2">
        <f>'FICHE PRODUIT'!F5706</f>
        <v>0</v>
      </c>
      <c r="Z2166" s="2">
        <f>'FICHE PRODUIT'!G5706</f>
        <v>0</v>
      </c>
      <c r="AA2166" s="2">
        <f>'FICHE PRODUIT'!H5706</f>
        <v>0</v>
      </c>
    </row>
    <row r="2167" spans="1:27" x14ac:dyDescent="0.2">
      <c r="A2167" s="7" t="str">
        <f>'FICHE PRODUIT'!$A$5669</f>
        <v>WOOD VELOURS</v>
      </c>
      <c r="B2167" s="2" t="str">
        <f>'FICHE PRODUIT'!$H$5669</f>
        <v>Sky</v>
      </c>
      <c r="C2167" s="2" t="str">
        <f>'FICHE PRODUIT'!$S$5669</f>
        <v>W26-27</v>
      </c>
      <c r="D2167" s="2">
        <f>'FICHE PRODUIT'!$Q$5669</f>
        <v>0</v>
      </c>
      <c r="E2167" s="2" t="str">
        <f>'FICHE PRODUIT'!$S$5671</f>
        <v xml:space="preserve">REPORT / CANCEL </v>
      </c>
      <c r="F2167" s="2" t="str">
        <f>'FICHE PRODUIT'!$E$5673</f>
        <v>Page 158</v>
      </c>
      <c r="G2167" s="2" t="str">
        <f>'FICHE PRODUIT'!$E$5674</f>
        <v xml:space="preserve">Not need </v>
      </c>
      <c r="H2167" s="122" t="str">
        <f>'FICHE PRODUIT'!$E$5675</f>
        <v>OCEAN SURPLUS</v>
      </c>
      <c r="I2167" s="2" t="b">
        <f>'FICHE PRODUIT'!$E$5677</f>
        <v>0</v>
      </c>
      <c r="J2167" s="2" t="str">
        <f>'FICHE PRODUIT'!$E$5679</f>
        <v>Pièce à manche</v>
      </c>
      <c r="K2167" s="2" t="str">
        <f>'FICHE PRODUIT'!$E$5680</f>
        <v>Veste</v>
      </c>
      <c r="L2167" s="4">
        <f>'FICHE PRODUIT'!$E$5682</f>
        <v>79</v>
      </c>
      <c r="M2167" s="4">
        <f>'FICHE PRODUIT'!$E$5683</f>
        <v>34.558</v>
      </c>
      <c r="N2167" s="4">
        <f>'FICHE PRODUIT'!$E$5685</f>
        <v>113.55799999999999</v>
      </c>
      <c r="O2167" s="4">
        <f>'FICHE PRODUIT'!$E$5686</f>
        <v>4.359005970517269</v>
      </c>
      <c r="P2167" s="4">
        <f>'FICHE PRODUIT'!$E$5688</f>
        <v>495</v>
      </c>
      <c r="Q2167" s="4">
        <f>'FICHE PRODUIT'!$E$5689</f>
        <v>198</v>
      </c>
      <c r="R2167" s="4">
        <f>'FICHE PRODUIT'!$E$5690</f>
        <v>224.99999999999997</v>
      </c>
      <c r="S2167" s="122">
        <f>'FICHE PRODUIT'!$E$5691</f>
        <v>0</v>
      </c>
      <c r="T2167" s="2">
        <f>'FICHE PRODUIT'!A5707</f>
        <v>0</v>
      </c>
      <c r="U2167" s="2">
        <f>'FICHE PRODUIT'!B5707</f>
        <v>0</v>
      </c>
      <c r="V2167" s="2">
        <f>'FICHE PRODUIT'!C5707</f>
        <v>0</v>
      </c>
      <c r="W2167" s="2">
        <f>'FICHE PRODUIT'!D5707</f>
        <v>1</v>
      </c>
      <c r="X2167" s="2">
        <f>'FICHE PRODUIT'!E5707</f>
        <v>0</v>
      </c>
      <c r="Y2167" s="2">
        <f>'FICHE PRODUIT'!F5707</f>
        <v>10</v>
      </c>
      <c r="Z2167" s="2">
        <f>'FICHE PRODUIT'!G5707</f>
        <v>10</v>
      </c>
      <c r="AA2167" s="2">
        <f>'FICHE PRODUIT'!H5707</f>
        <v>0</v>
      </c>
    </row>
    <row r="2168" spans="1:27" x14ac:dyDescent="0.2">
      <c r="A2168" s="7" t="str">
        <f>'FICHE PRODUIT'!$A$5669</f>
        <v>WOOD VELOURS</v>
      </c>
      <c r="B2168" s="2" t="str">
        <f>'FICHE PRODUIT'!$H$5669</f>
        <v>Sky</v>
      </c>
      <c r="C2168" s="2" t="str">
        <f>'FICHE PRODUIT'!$S$5669</f>
        <v>W26-27</v>
      </c>
      <c r="D2168" s="2">
        <f>'FICHE PRODUIT'!$Q$5669</f>
        <v>0</v>
      </c>
      <c r="E2168" s="2" t="str">
        <f>'FICHE PRODUIT'!$S$5671</f>
        <v xml:space="preserve">REPORT / CANCEL </v>
      </c>
      <c r="F2168" s="2" t="str">
        <f>'FICHE PRODUIT'!$E$5673</f>
        <v>Page 158</v>
      </c>
      <c r="G2168" s="2" t="str">
        <f>'FICHE PRODUIT'!$E$5674</f>
        <v xml:space="preserve">Not need </v>
      </c>
      <c r="H2168" s="122" t="str">
        <f>'FICHE PRODUIT'!$E$5675</f>
        <v>OCEAN SURPLUS</v>
      </c>
      <c r="I2168" s="2" t="b">
        <f>'FICHE PRODUIT'!$E$5677</f>
        <v>0</v>
      </c>
      <c r="J2168" s="2" t="str">
        <f>'FICHE PRODUIT'!$E$5679</f>
        <v>Pièce à manche</v>
      </c>
      <c r="K2168" s="2" t="str">
        <f>'FICHE PRODUIT'!$E$5680</f>
        <v>Veste</v>
      </c>
      <c r="L2168" s="4">
        <f>'FICHE PRODUIT'!$E$5682</f>
        <v>79</v>
      </c>
      <c r="M2168" s="4">
        <f>'FICHE PRODUIT'!$E$5683</f>
        <v>34.558</v>
      </c>
      <c r="N2168" s="4">
        <f>'FICHE PRODUIT'!$E$5685</f>
        <v>113.55799999999999</v>
      </c>
      <c r="O2168" s="4">
        <f>'FICHE PRODUIT'!$E$5686</f>
        <v>4.359005970517269</v>
      </c>
      <c r="P2168" s="4">
        <f>'FICHE PRODUIT'!$E$5688</f>
        <v>495</v>
      </c>
      <c r="Q2168" s="4">
        <f>'FICHE PRODUIT'!$E$5689</f>
        <v>198</v>
      </c>
      <c r="R2168" s="4">
        <f>'FICHE PRODUIT'!$E$5690</f>
        <v>224.99999999999997</v>
      </c>
      <c r="S2168" s="122">
        <f>'FICHE PRODUIT'!$E$5691</f>
        <v>0</v>
      </c>
      <c r="T2168" s="2" t="str">
        <f>'FICHE PRODUIT'!A5708</f>
        <v>Frais externe</v>
      </c>
      <c r="U2168" s="2" t="str">
        <f>'FICHE PRODUIT'!B5708</f>
        <v xml:space="preserve">Classwash </v>
      </c>
      <c r="V2168" s="2" t="str">
        <f>'FICHE PRODUIT'!C5708</f>
        <v>Teinture</v>
      </c>
      <c r="W2168" s="2">
        <f>'FICHE PRODUIT'!D5708</f>
        <v>1</v>
      </c>
      <c r="X2168" s="2">
        <f>'FICHE PRODUIT'!E5708</f>
        <v>0</v>
      </c>
      <c r="Y2168" s="2">
        <f>'FICHE PRODUIT'!F5708</f>
        <v>2</v>
      </c>
      <c r="Z2168" s="2">
        <f>'FICHE PRODUIT'!G5708</f>
        <v>2</v>
      </c>
      <c r="AA2168" s="2">
        <f>'FICHE PRODUIT'!H5708</f>
        <v>0</v>
      </c>
    </row>
    <row r="2169" spans="1:27" x14ac:dyDescent="0.2">
      <c r="A2169" s="7" t="str">
        <f>'FICHE PRODUIT'!$A$5669</f>
        <v>WOOD VELOURS</v>
      </c>
      <c r="B2169" s="2" t="str">
        <f>'FICHE PRODUIT'!$H$5669</f>
        <v>Sky</v>
      </c>
      <c r="C2169" s="2" t="str">
        <f>'FICHE PRODUIT'!$S$5669</f>
        <v>W26-27</v>
      </c>
      <c r="D2169" s="2">
        <f>'FICHE PRODUIT'!$Q$5669</f>
        <v>0</v>
      </c>
      <c r="E2169" s="2" t="str">
        <f>'FICHE PRODUIT'!$S$5671</f>
        <v xml:space="preserve">REPORT / CANCEL </v>
      </c>
      <c r="F2169" s="2" t="str">
        <f>'FICHE PRODUIT'!$E$5673</f>
        <v>Page 158</v>
      </c>
      <c r="G2169" s="2" t="str">
        <f>'FICHE PRODUIT'!$E$5674</f>
        <v xml:space="preserve">Not need </v>
      </c>
      <c r="H2169" s="122" t="str">
        <f>'FICHE PRODUIT'!$E$5675</f>
        <v>OCEAN SURPLUS</v>
      </c>
      <c r="I2169" s="2" t="b">
        <f>'FICHE PRODUIT'!$E$5677</f>
        <v>0</v>
      </c>
      <c r="J2169" s="2" t="str">
        <f>'FICHE PRODUIT'!$E$5679</f>
        <v>Pièce à manche</v>
      </c>
      <c r="K2169" s="2" t="str">
        <f>'FICHE PRODUIT'!$E$5680</f>
        <v>Veste</v>
      </c>
      <c r="L2169" s="4">
        <f>'FICHE PRODUIT'!$E$5682</f>
        <v>79</v>
      </c>
      <c r="M2169" s="4">
        <f>'FICHE PRODUIT'!$E$5683</f>
        <v>34.558</v>
      </c>
      <c r="N2169" s="4">
        <f>'FICHE PRODUIT'!$E$5685</f>
        <v>113.55799999999999</v>
      </c>
      <c r="O2169" s="4">
        <f>'FICHE PRODUIT'!$E$5686</f>
        <v>4.359005970517269</v>
      </c>
      <c r="P2169" s="4">
        <f>'FICHE PRODUIT'!$E$5688</f>
        <v>495</v>
      </c>
      <c r="Q2169" s="4">
        <f>'FICHE PRODUIT'!$E$5689</f>
        <v>198</v>
      </c>
      <c r="R2169" s="4">
        <f>'FICHE PRODUIT'!$E$5690</f>
        <v>224.99999999999997</v>
      </c>
      <c r="S2169" s="122">
        <f>'FICHE PRODUIT'!$E$5691</f>
        <v>0</v>
      </c>
      <c r="T2169" s="2" t="str">
        <f>'FICHE PRODUIT'!A5709</f>
        <v>Frais externe</v>
      </c>
      <c r="U2169" s="2" t="str">
        <f>'FICHE PRODUIT'!B5709</f>
        <v>Transport</v>
      </c>
      <c r="V2169" s="2" t="str">
        <f>'FICHE PRODUIT'!C5709</f>
        <v xml:space="preserve">Européen </v>
      </c>
      <c r="W2169" s="2">
        <f>'FICHE PRODUIT'!D5709</f>
        <v>1</v>
      </c>
      <c r="X2169" s="2">
        <f>'FICHE PRODUIT'!E5709</f>
        <v>0</v>
      </c>
      <c r="Y2169" s="2">
        <f>'FICHE PRODUIT'!F5709</f>
        <v>2</v>
      </c>
      <c r="Z2169" s="2">
        <f>'FICHE PRODUIT'!G5709</f>
        <v>2</v>
      </c>
      <c r="AA2169" s="2">
        <f>'FICHE PRODUIT'!H5709</f>
        <v>0</v>
      </c>
    </row>
    <row r="2170" spans="1:27" x14ac:dyDescent="0.2">
      <c r="A2170" s="7" t="str">
        <f>'FICHE PRODUIT'!$A$5669</f>
        <v>WOOD VELOURS</v>
      </c>
      <c r="B2170" s="2" t="str">
        <f>'FICHE PRODUIT'!$H$5669</f>
        <v>Sky</v>
      </c>
      <c r="C2170" s="2" t="str">
        <f>'FICHE PRODUIT'!$S$5669</f>
        <v>W26-27</v>
      </c>
      <c r="D2170" s="2">
        <f>'FICHE PRODUIT'!$Q$5669</f>
        <v>0</v>
      </c>
      <c r="E2170" s="2" t="str">
        <f>'FICHE PRODUIT'!$S$5671</f>
        <v xml:space="preserve">REPORT / CANCEL </v>
      </c>
      <c r="F2170" s="2" t="str">
        <f>'FICHE PRODUIT'!$E$5673</f>
        <v>Page 158</v>
      </c>
      <c r="G2170" s="2" t="str">
        <f>'FICHE PRODUIT'!$E$5674</f>
        <v xml:space="preserve">Not need </v>
      </c>
      <c r="H2170" s="122" t="str">
        <f>'FICHE PRODUIT'!$E$5675</f>
        <v>OCEAN SURPLUS</v>
      </c>
      <c r="I2170" s="2" t="b">
        <f>'FICHE PRODUIT'!$E$5677</f>
        <v>0</v>
      </c>
      <c r="J2170" s="2" t="str">
        <f>'FICHE PRODUIT'!$E$5679</f>
        <v>Pièce à manche</v>
      </c>
      <c r="K2170" s="2" t="str">
        <f>'FICHE PRODUIT'!$E$5680</f>
        <v>Veste</v>
      </c>
      <c r="L2170" s="4">
        <f>'FICHE PRODUIT'!$E$5682</f>
        <v>79</v>
      </c>
      <c r="M2170" s="4">
        <f>'FICHE PRODUIT'!$E$5683</f>
        <v>34.558</v>
      </c>
      <c r="N2170" s="4">
        <f>'FICHE PRODUIT'!$E$5685</f>
        <v>113.55799999999999</v>
      </c>
      <c r="O2170" s="4">
        <f>'FICHE PRODUIT'!$E$5686</f>
        <v>4.359005970517269</v>
      </c>
      <c r="P2170" s="4">
        <f>'FICHE PRODUIT'!$E$5688</f>
        <v>495</v>
      </c>
      <c r="Q2170" s="4">
        <f>'FICHE PRODUIT'!$E$5689</f>
        <v>198</v>
      </c>
      <c r="R2170" s="4">
        <f>'FICHE PRODUIT'!$E$5690</f>
        <v>224.99999999999997</v>
      </c>
      <c r="S2170" s="122">
        <f>'FICHE PRODUIT'!$E$5691</f>
        <v>0</v>
      </c>
      <c r="T2170" s="2" t="str">
        <f>'FICHE PRODUIT'!A5710</f>
        <v>Frais externe</v>
      </c>
      <c r="U2170" s="2" t="str">
        <f>'FICHE PRODUIT'!B5710</f>
        <v>Communication</v>
      </c>
      <c r="V2170" s="2" t="str">
        <f>'FICHE PRODUIT'!C5710</f>
        <v>Marketing</v>
      </c>
      <c r="W2170" s="2">
        <f>'FICHE PRODUIT'!D5710</f>
        <v>1</v>
      </c>
      <c r="X2170" s="2">
        <f>'FICHE PRODUIT'!E5710</f>
        <v>0</v>
      </c>
      <c r="Y2170" s="2">
        <f>'FICHE PRODUIT'!F5710</f>
        <v>0.5</v>
      </c>
      <c r="Z2170" s="2">
        <f>'FICHE PRODUIT'!G5710</f>
        <v>0.5</v>
      </c>
      <c r="AA2170" s="2">
        <f>'FICHE PRODUIT'!H5710</f>
        <v>0</v>
      </c>
    </row>
    <row r="2171" spans="1:27" x14ac:dyDescent="0.2">
      <c r="A2171" s="7" t="str">
        <f>'FICHE PRODUIT'!$A$5712</f>
        <v>WOOD VELOURS</v>
      </c>
      <c r="B2171" s="2" t="str">
        <f>'FICHE PRODUIT'!$H$5712</f>
        <v>Kaki</v>
      </c>
      <c r="C2171" s="2" t="str">
        <f>'FICHE PRODUIT'!$S$5712</f>
        <v>W26-27</v>
      </c>
      <c r="D2171" s="2">
        <f>'FICHE PRODUIT'!$Q$5712</f>
        <v>0</v>
      </c>
      <c r="E2171" s="2" t="str">
        <f>'FICHE PRODUIT'!$S$5714</f>
        <v>IN PRODUCTION</v>
      </c>
      <c r="F2171" s="2" t="str">
        <f>'FICHE PRODUIT'!$E$5716</f>
        <v>Page 159</v>
      </c>
      <c r="G2171" s="2" t="str">
        <f>'FICHE PRODUIT'!$E$5717</f>
        <v xml:space="preserve">Not need </v>
      </c>
      <c r="H2171" s="122" t="str">
        <f>'FICHE PRODUIT'!$E$5718</f>
        <v>OCEAN SURPLUS</v>
      </c>
      <c r="I2171" s="2" t="b">
        <f>'FICHE PRODUIT'!$E$5720</f>
        <v>0</v>
      </c>
      <c r="J2171" s="2" t="str">
        <f>'FICHE PRODUIT'!$E$5722</f>
        <v>Pièce à manche</v>
      </c>
      <c r="K2171" s="2" t="str">
        <f>'FICHE PRODUIT'!$E$5723</f>
        <v>Veste</v>
      </c>
      <c r="L2171" s="4">
        <f>'FICHE PRODUIT'!$E$5725</f>
        <v>80</v>
      </c>
      <c r="M2171" s="4">
        <f>'FICHE PRODUIT'!$E$5726</f>
        <v>39.558</v>
      </c>
      <c r="N2171" s="4">
        <f>'FICHE PRODUIT'!$E$5728</f>
        <v>119.55799999999999</v>
      </c>
      <c r="O2171" s="4">
        <f>'FICHE PRODUIT'!$E$5729</f>
        <v>4.1402499205406587</v>
      </c>
      <c r="P2171" s="4">
        <f>'FICHE PRODUIT'!$E$5731</f>
        <v>495</v>
      </c>
      <c r="Q2171" s="4">
        <f>'FICHE PRODUIT'!$E$5732</f>
        <v>198</v>
      </c>
      <c r="R2171" s="4">
        <f>'FICHE PRODUIT'!$E$5733</f>
        <v>224.99999999999997</v>
      </c>
      <c r="S2171" s="122">
        <f>'FICHE PRODUIT'!$E$5734</f>
        <v>0</v>
      </c>
      <c r="T2171" s="2" t="str">
        <f>'FICHE PRODUIT'!A5739</f>
        <v>FABRIC</v>
      </c>
      <c r="U2171" s="2" t="str">
        <f>'FICHE PRODUIT'!B5739</f>
        <v xml:space="preserve">DUCA VISCONTI </v>
      </c>
      <c r="V2171" s="2" t="str">
        <f>'FICHE PRODUIT'!C5739</f>
        <v>QUATTROCORD FIT PPTC</v>
      </c>
      <c r="W2171" s="2">
        <f>'FICHE PRODUIT'!D5739</f>
        <v>1.66</v>
      </c>
      <c r="X2171" s="2">
        <f>'FICHE PRODUIT'!E5739</f>
        <v>39.839999999999996</v>
      </c>
      <c r="Y2171" s="2">
        <f>'FICHE PRODUIT'!F5739</f>
        <v>11.3</v>
      </c>
      <c r="Z2171" s="2">
        <f>'FICHE PRODUIT'!G5739</f>
        <v>18.757999999999999</v>
      </c>
      <c r="AA2171" s="2">
        <f>'FICHE PRODUIT'!H5739</f>
        <v>450.19200000000001</v>
      </c>
    </row>
    <row r="2172" spans="1:27" x14ac:dyDescent="0.2">
      <c r="A2172" s="7" t="str">
        <f>'FICHE PRODUIT'!$A$5712</f>
        <v>WOOD VELOURS</v>
      </c>
      <c r="B2172" s="2" t="str">
        <f>'FICHE PRODUIT'!$H$5712</f>
        <v>Kaki</v>
      </c>
      <c r="C2172" s="2" t="str">
        <f>'FICHE PRODUIT'!$S$5712</f>
        <v>W26-27</v>
      </c>
      <c r="D2172" s="2">
        <f>'FICHE PRODUIT'!$Q$5712</f>
        <v>0</v>
      </c>
      <c r="E2172" s="2" t="str">
        <f>'FICHE PRODUIT'!$S$5714</f>
        <v>IN PRODUCTION</v>
      </c>
      <c r="F2172" s="2" t="str">
        <f>'FICHE PRODUIT'!$E$5716</f>
        <v>Page 159</v>
      </c>
      <c r="G2172" s="2" t="str">
        <f>'FICHE PRODUIT'!$E$5717</f>
        <v xml:space="preserve">Not need </v>
      </c>
      <c r="H2172" s="122" t="str">
        <f>'FICHE PRODUIT'!$E$5718</f>
        <v>OCEAN SURPLUS</v>
      </c>
      <c r="I2172" s="2" t="b">
        <f>'FICHE PRODUIT'!$E$5720</f>
        <v>0</v>
      </c>
      <c r="J2172" s="2" t="str">
        <f>'FICHE PRODUIT'!$E$5722</f>
        <v>Pièce à manche</v>
      </c>
      <c r="K2172" s="2" t="str">
        <f>'FICHE PRODUIT'!$E$5723</f>
        <v>Veste</v>
      </c>
      <c r="L2172" s="4">
        <f>'FICHE PRODUIT'!$E$5725</f>
        <v>80</v>
      </c>
      <c r="M2172" s="4">
        <f>'FICHE PRODUIT'!$E$5726</f>
        <v>39.558</v>
      </c>
      <c r="N2172" s="4">
        <f>'FICHE PRODUIT'!$E$5728</f>
        <v>119.55799999999999</v>
      </c>
      <c r="O2172" s="4">
        <f>'FICHE PRODUIT'!$E$5729</f>
        <v>4.1402499205406587</v>
      </c>
      <c r="P2172" s="4">
        <f>'FICHE PRODUIT'!$E$5731</f>
        <v>495</v>
      </c>
      <c r="Q2172" s="4">
        <f>'FICHE PRODUIT'!$E$5732</f>
        <v>198</v>
      </c>
      <c r="R2172" s="4">
        <f>'FICHE PRODUIT'!$E$5733</f>
        <v>224.99999999999997</v>
      </c>
      <c r="S2172" s="122">
        <f>'FICHE PRODUIT'!$E$5734</f>
        <v>0</v>
      </c>
      <c r="T2172" s="2" t="str">
        <f>'FICHE PRODUIT'!A5740</f>
        <v>BOUTONS</v>
      </c>
      <c r="U2172" s="2" t="str">
        <f>'FICHE PRODUIT'!B5740</f>
        <v>LOUROPEL</v>
      </c>
      <c r="V2172" s="2" t="str">
        <f>'FICHE PRODUIT'!C5740</f>
        <v>BT2</v>
      </c>
      <c r="W2172" s="2">
        <f>'FICHE PRODUIT'!D5740</f>
        <v>10</v>
      </c>
      <c r="X2172" s="2">
        <f>'FICHE PRODUIT'!E5740</f>
        <v>240</v>
      </c>
      <c r="Y2172" s="2">
        <f>'FICHE PRODUIT'!F5740</f>
        <v>0.13</v>
      </c>
      <c r="Z2172" s="2">
        <f>'FICHE PRODUIT'!G5740</f>
        <v>1.3</v>
      </c>
      <c r="AA2172" s="2">
        <f>'FICHE PRODUIT'!H5740</f>
        <v>31.200000000000003</v>
      </c>
    </row>
    <row r="2173" spans="1:27" x14ac:dyDescent="0.2">
      <c r="A2173" s="7" t="str">
        <f>'FICHE PRODUIT'!$A$5712</f>
        <v>WOOD VELOURS</v>
      </c>
      <c r="B2173" s="2" t="str">
        <f>'FICHE PRODUIT'!$H$5712</f>
        <v>Kaki</v>
      </c>
      <c r="C2173" s="2" t="str">
        <f>'FICHE PRODUIT'!$S$5712</f>
        <v>W26-27</v>
      </c>
      <c r="D2173" s="2">
        <f>'FICHE PRODUIT'!$Q$5712</f>
        <v>0</v>
      </c>
      <c r="E2173" s="2" t="str">
        <f>'FICHE PRODUIT'!$S$5714</f>
        <v>IN PRODUCTION</v>
      </c>
      <c r="F2173" s="2" t="str">
        <f>'FICHE PRODUIT'!$E$5716</f>
        <v>Page 159</v>
      </c>
      <c r="G2173" s="2" t="str">
        <f>'FICHE PRODUIT'!$E$5717</f>
        <v xml:space="preserve">Not need </v>
      </c>
      <c r="H2173" s="122" t="str">
        <f>'FICHE PRODUIT'!$E$5718</f>
        <v>OCEAN SURPLUS</v>
      </c>
      <c r="I2173" s="2" t="b">
        <f>'FICHE PRODUIT'!$E$5720</f>
        <v>0</v>
      </c>
      <c r="J2173" s="2" t="str">
        <f>'FICHE PRODUIT'!$E$5722</f>
        <v>Pièce à manche</v>
      </c>
      <c r="K2173" s="2" t="str">
        <f>'FICHE PRODUIT'!$E$5723</f>
        <v>Veste</v>
      </c>
      <c r="L2173" s="4">
        <f>'FICHE PRODUIT'!$E$5725</f>
        <v>80</v>
      </c>
      <c r="M2173" s="4">
        <f>'FICHE PRODUIT'!$E$5726</f>
        <v>39.558</v>
      </c>
      <c r="N2173" s="4">
        <f>'FICHE PRODUIT'!$E$5728</f>
        <v>119.55799999999999</v>
      </c>
      <c r="O2173" s="4">
        <f>'FICHE PRODUIT'!$E$5729</f>
        <v>4.1402499205406587</v>
      </c>
      <c r="P2173" s="4">
        <f>'FICHE PRODUIT'!$E$5731</f>
        <v>495</v>
      </c>
      <c r="Q2173" s="4">
        <f>'FICHE PRODUIT'!$E$5732</f>
        <v>198</v>
      </c>
      <c r="R2173" s="4">
        <f>'FICHE PRODUIT'!$E$5733</f>
        <v>224.99999999999997</v>
      </c>
      <c r="S2173" s="122">
        <f>'FICHE PRODUIT'!$E$5734</f>
        <v>0</v>
      </c>
      <c r="T2173" s="2">
        <f>'FICHE PRODUIT'!A5741</f>
        <v>0</v>
      </c>
      <c r="U2173" s="2">
        <f>'FICHE PRODUIT'!B5741</f>
        <v>0</v>
      </c>
      <c r="V2173" s="2">
        <f>'FICHE PRODUIT'!C5741</f>
        <v>0</v>
      </c>
      <c r="W2173" s="2">
        <f>'FICHE PRODUIT'!D5741</f>
        <v>0</v>
      </c>
      <c r="X2173" s="2">
        <f>'FICHE PRODUIT'!E5741</f>
        <v>0</v>
      </c>
      <c r="Y2173" s="2">
        <f>'FICHE PRODUIT'!F5741</f>
        <v>0</v>
      </c>
      <c r="Z2173" s="2">
        <f>'FICHE PRODUIT'!G5741</f>
        <v>0</v>
      </c>
      <c r="AA2173" s="2">
        <f>'FICHE PRODUIT'!H5741</f>
        <v>0</v>
      </c>
    </row>
    <row r="2174" spans="1:27" x14ac:dyDescent="0.2">
      <c r="A2174" s="7" t="str">
        <f>'FICHE PRODUIT'!$A$5712</f>
        <v>WOOD VELOURS</v>
      </c>
      <c r="B2174" s="2" t="str">
        <f>'FICHE PRODUIT'!$H$5712</f>
        <v>Kaki</v>
      </c>
      <c r="C2174" s="2" t="str">
        <f>'FICHE PRODUIT'!$S$5712</f>
        <v>W26-27</v>
      </c>
      <c r="D2174" s="2">
        <f>'FICHE PRODUIT'!$Q$5712</f>
        <v>0</v>
      </c>
      <c r="E2174" s="2" t="str">
        <f>'FICHE PRODUIT'!$S$5714</f>
        <v>IN PRODUCTION</v>
      </c>
      <c r="F2174" s="2" t="str">
        <f>'FICHE PRODUIT'!$E$5716</f>
        <v>Page 159</v>
      </c>
      <c r="G2174" s="2" t="str">
        <f>'FICHE PRODUIT'!$E$5717</f>
        <v xml:space="preserve">Not need </v>
      </c>
      <c r="H2174" s="122" t="str">
        <f>'FICHE PRODUIT'!$E$5718</f>
        <v>OCEAN SURPLUS</v>
      </c>
      <c r="I2174" s="2" t="b">
        <f>'FICHE PRODUIT'!$E$5720</f>
        <v>0</v>
      </c>
      <c r="J2174" s="2" t="str">
        <f>'FICHE PRODUIT'!$E$5722</f>
        <v>Pièce à manche</v>
      </c>
      <c r="K2174" s="2" t="str">
        <f>'FICHE PRODUIT'!$E$5723</f>
        <v>Veste</v>
      </c>
      <c r="L2174" s="4">
        <f>'FICHE PRODUIT'!$E$5725</f>
        <v>80</v>
      </c>
      <c r="M2174" s="4">
        <f>'FICHE PRODUIT'!$E$5726</f>
        <v>39.558</v>
      </c>
      <c r="N2174" s="4">
        <f>'FICHE PRODUIT'!$E$5728</f>
        <v>119.55799999999999</v>
      </c>
      <c r="O2174" s="4">
        <f>'FICHE PRODUIT'!$E$5729</f>
        <v>4.1402499205406587</v>
      </c>
      <c r="P2174" s="4">
        <f>'FICHE PRODUIT'!$E$5731</f>
        <v>495</v>
      </c>
      <c r="Q2174" s="4">
        <f>'FICHE PRODUIT'!$E$5732</f>
        <v>198</v>
      </c>
      <c r="R2174" s="4">
        <f>'FICHE PRODUIT'!$E$5733</f>
        <v>224.99999999999997</v>
      </c>
      <c r="S2174" s="122">
        <f>'FICHE PRODUIT'!$E$5734</f>
        <v>0</v>
      </c>
      <c r="T2174" s="2">
        <f>'FICHE PRODUIT'!A5742</f>
        <v>0</v>
      </c>
      <c r="U2174" s="2">
        <f>'FICHE PRODUIT'!B5742</f>
        <v>0</v>
      </c>
      <c r="V2174" s="2">
        <f>'FICHE PRODUIT'!C5742</f>
        <v>0</v>
      </c>
      <c r="W2174" s="2">
        <f>'FICHE PRODUIT'!D5742</f>
        <v>0</v>
      </c>
      <c r="X2174" s="2">
        <f>'FICHE PRODUIT'!E5742</f>
        <v>0</v>
      </c>
      <c r="Y2174" s="2">
        <f>'FICHE PRODUIT'!F5742</f>
        <v>0</v>
      </c>
      <c r="Z2174" s="2">
        <f>'FICHE PRODUIT'!G5742</f>
        <v>0</v>
      </c>
      <c r="AA2174" s="2">
        <f>'FICHE PRODUIT'!H5742</f>
        <v>0</v>
      </c>
    </row>
    <row r="2175" spans="1:27" x14ac:dyDescent="0.2">
      <c r="A2175" s="7" t="str">
        <f>'FICHE PRODUIT'!$A$5712</f>
        <v>WOOD VELOURS</v>
      </c>
      <c r="B2175" s="2" t="str">
        <f>'FICHE PRODUIT'!$H$5712</f>
        <v>Kaki</v>
      </c>
      <c r="C2175" s="2" t="str">
        <f>'FICHE PRODUIT'!$S$5712</f>
        <v>W26-27</v>
      </c>
      <c r="D2175" s="2">
        <f>'FICHE PRODUIT'!$Q$5712</f>
        <v>0</v>
      </c>
      <c r="E2175" s="2" t="str">
        <f>'FICHE PRODUIT'!$S$5714</f>
        <v>IN PRODUCTION</v>
      </c>
      <c r="F2175" s="2" t="str">
        <f>'FICHE PRODUIT'!$E$5716</f>
        <v>Page 159</v>
      </c>
      <c r="G2175" s="2" t="str">
        <f>'FICHE PRODUIT'!$E$5717</f>
        <v xml:space="preserve">Not need </v>
      </c>
      <c r="H2175" s="122" t="str">
        <f>'FICHE PRODUIT'!$E$5718</f>
        <v>OCEAN SURPLUS</v>
      </c>
      <c r="I2175" s="2" t="b">
        <f>'FICHE PRODUIT'!$E$5720</f>
        <v>0</v>
      </c>
      <c r="J2175" s="2" t="str">
        <f>'FICHE PRODUIT'!$E$5722</f>
        <v>Pièce à manche</v>
      </c>
      <c r="K2175" s="2" t="str">
        <f>'FICHE PRODUIT'!$E$5723</f>
        <v>Veste</v>
      </c>
      <c r="L2175" s="4">
        <f>'FICHE PRODUIT'!$E$5725</f>
        <v>80</v>
      </c>
      <c r="M2175" s="4">
        <f>'FICHE PRODUIT'!$E$5726</f>
        <v>39.558</v>
      </c>
      <c r="N2175" s="4">
        <f>'FICHE PRODUIT'!$E$5728</f>
        <v>119.55799999999999</v>
      </c>
      <c r="O2175" s="4">
        <f>'FICHE PRODUIT'!$E$5729</f>
        <v>4.1402499205406587</v>
      </c>
      <c r="P2175" s="4">
        <f>'FICHE PRODUIT'!$E$5731</f>
        <v>495</v>
      </c>
      <c r="Q2175" s="4">
        <f>'FICHE PRODUIT'!$E$5732</f>
        <v>198</v>
      </c>
      <c r="R2175" s="4">
        <f>'FICHE PRODUIT'!$E$5733</f>
        <v>224.99999999999997</v>
      </c>
      <c r="S2175" s="122">
        <f>'FICHE PRODUIT'!$E$5734</f>
        <v>0</v>
      </c>
      <c r="T2175" s="2">
        <f>'FICHE PRODUIT'!A5743</f>
        <v>0</v>
      </c>
      <c r="U2175" s="2">
        <f>'FICHE PRODUIT'!B5743</f>
        <v>0</v>
      </c>
      <c r="V2175" s="2">
        <f>'FICHE PRODUIT'!C5743</f>
        <v>0</v>
      </c>
      <c r="W2175" s="2">
        <f>'FICHE PRODUIT'!D5743</f>
        <v>0</v>
      </c>
      <c r="X2175" s="2">
        <f>'FICHE PRODUIT'!E5743</f>
        <v>0</v>
      </c>
      <c r="Y2175" s="2">
        <f>'FICHE PRODUIT'!F5743</f>
        <v>0</v>
      </c>
      <c r="Z2175" s="2">
        <f>'FICHE PRODUIT'!G5743</f>
        <v>0</v>
      </c>
      <c r="AA2175" s="2">
        <f>'FICHE PRODUIT'!H5743</f>
        <v>0</v>
      </c>
    </row>
    <row r="2176" spans="1:27" x14ac:dyDescent="0.2">
      <c r="A2176" s="7" t="str">
        <f>'FICHE PRODUIT'!$A$5712</f>
        <v>WOOD VELOURS</v>
      </c>
      <c r="B2176" s="2" t="str">
        <f>'FICHE PRODUIT'!$H$5712</f>
        <v>Kaki</v>
      </c>
      <c r="C2176" s="2" t="str">
        <f>'FICHE PRODUIT'!$S$5712</f>
        <v>W26-27</v>
      </c>
      <c r="D2176" s="2">
        <f>'FICHE PRODUIT'!$Q$5712</f>
        <v>0</v>
      </c>
      <c r="E2176" s="2" t="str">
        <f>'FICHE PRODUIT'!$S$5714</f>
        <v>IN PRODUCTION</v>
      </c>
      <c r="F2176" s="2" t="str">
        <f>'FICHE PRODUIT'!$E$5716</f>
        <v>Page 159</v>
      </c>
      <c r="G2176" s="2" t="str">
        <f>'FICHE PRODUIT'!$E$5717</f>
        <v xml:space="preserve">Not need </v>
      </c>
      <c r="H2176" s="122" t="str">
        <f>'FICHE PRODUIT'!$E$5718</f>
        <v>OCEAN SURPLUS</v>
      </c>
      <c r="I2176" s="2" t="b">
        <f>'FICHE PRODUIT'!$E$5720</f>
        <v>0</v>
      </c>
      <c r="J2176" s="2" t="str">
        <f>'FICHE PRODUIT'!$E$5722</f>
        <v>Pièce à manche</v>
      </c>
      <c r="K2176" s="2" t="str">
        <f>'FICHE PRODUIT'!$E$5723</f>
        <v>Veste</v>
      </c>
      <c r="L2176" s="4">
        <f>'FICHE PRODUIT'!$E$5725</f>
        <v>80</v>
      </c>
      <c r="M2176" s="4">
        <f>'FICHE PRODUIT'!$E$5726</f>
        <v>39.558</v>
      </c>
      <c r="N2176" s="4">
        <f>'FICHE PRODUIT'!$E$5728</f>
        <v>119.55799999999999</v>
      </c>
      <c r="O2176" s="4">
        <f>'FICHE PRODUIT'!$E$5729</f>
        <v>4.1402499205406587</v>
      </c>
      <c r="P2176" s="4">
        <f>'FICHE PRODUIT'!$E$5731</f>
        <v>495</v>
      </c>
      <c r="Q2176" s="4">
        <f>'FICHE PRODUIT'!$E$5732</f>
        <v>198</v>
      </c>
      <c r="R2176" s="4">
        <f>'FICHE PRODUIT'!$E$5733</f>
        <v>224.99999999999997</v>
      </c>
      <c r="S2176" s="122">
        <f>'FICHE PRODUIT'!$E$5734</f>
        <v>0</v>
      </c>
      <c r="T2176" s="2">
        <f>'FICHE PRODUIT'!A5744</f>
        <v>0</v>
      </c>
      <c r="U2176" s="2">
        <f>'FICHE PRODUIT'!B5744</f>
        <v>0</v>
      </c>
      <c r="V2176" s="2">
        <f>'FICHE PRODUIT'!C5744</f>
        <v>0</v>
      </c>
      <c r="W2176" s="2">
        <f>'FICHE PRODUIT'!D5744</f>
        <v>0</v>
      </c>
      <c r="X2176" s="2">
        <f>'FICHE PRODUIT'!E5744</f>
        <v>0</v>
      </c>
      <c r="Y2176" s="2">
        <f>'FICHE PRODUIT'!F5744</f>
        <v>0</v>
      </c>
      <c r="Z2176" s="2">
        <f>'FICHE PRODUIT'!G5744</f>
        <v>0</v>
      </c>
      <c r="AA2176" s="2">
        <f>'FICHE PRODUIT'!H5744</f>
        <v>0</v>
      </c>
    </row>
    <row r="2177" spans="1:27" x14ac:dyDescent="0.2">
      <c r="A2177" s="7" t="str">
        <f>'FICHE PRODUIT'!$A$5712</f>
        <v>WOOD VELOURS</v>
      </c>
      <c r="B2177" s="2" t="str">
        <f>'FICHE PRODUIT'!$H$5712</f>
        <v>Kaki</v>
      </c>
      <c r="C2177" s="2" t="str">
        <f>'FICHE PRODUIT'!$S$5712</f>
        <v>W26-27</v>
      </c>
      <c r="D2177" s="2">
        <f>'FICHE PRODUIT'!$Q$5712</f>
        <v>0</v>
      </c>
      <c r="E2177" s="2" t="str">
        <f>'FICHE PRODUIT'!$S$5714</f>
        <v>IN PRODUCTION</v>
      </c>
      <c r="F2177" s="2" t="str">
        <f>'FICHE PRODUIT'!$E$5716</f>
        <v>Page 159</v>
      </c>
      <c r="G2177" s="2" t="str">
        <f>'FICHE PRODUIT'!$E$5717</f>
        <v xml:space="preserve">Not need </v>
      </c>
      <c r="H2177" s="122" t="str">
        <f>'FICHE PRODUIT'!$E$5718</f>
        <v>OCEAN SURPLUS</v>
      </c>
      <c r="I2177" s="2" t="b">
        <f>'FICHE PRODUIT'!$E$5720</f>
        <v>0</v>
      </c>
      <c r="J2177" s="2" t="str">
        <f>'FICHE PRODUIT'!$E$5722</f>
        <v>Pièce à manche</v>
      </c>
      <c r="K2177" s="2" t="str">
        <f>'FICHE PRODUIT'!$E$5723</f>
        <v>Veste</v>
      </c>
      <c r="L2177" s="4">
        <f>'FICHE PRODUIT'!$E$5725</f>
        <v>80</v>
      </c>
      <c r="M2177" s="4">
        <f>'FICHE PRODUIT'!$E$5726</f>
        <v>39.558</v>
      </c>
      <c r="N2177" s="4">
        <f>'FICHE PRODUIT'!$E$5728</f>
        <v>119.55799999999999</v>
      </c>
      <c r="O2177" s="4">
        <f>'FICHE PRODUIT'!$E$5729</f>
        <v>4.1402499205406587</v>
      </c>
      <c r="P2177" s="4">
        <f>'FICHE PRODUIT'!$E$5731</f>
        <v>495</v>
      </c>
      <c r="Q2177" s="4">
        <f>'FICHE PRODUIT'!$E$5732</f>
        <v>198</v>
      </c>
      <c r="R2177" s="4">
        <f>'FICHE PRODUIT'!$E$5733</f>
        <v>224.99999999999997</v>
      </c>
      <c r="S2177" s="122">
        <f>'FICHE PRODUIT'!$E$5734</f>
        <v>0</v>
      </c>
      <c r="T2177" s="2">
        <f>'FICHE PRODUIT'!A5745</f>
        <v>0</v>
      </c>
      <c r="U2177" s="2">
        <f>'FICHE PRODUIT'!B5745</f>
        <v>0</v>
      </c>
      <c r="V2177" s="2">
        <f>'FICHE PRODUIT'!C5745</f>
        <v>0</v>
      </c>
      <c r="W2177" s="2">
        <f>'FICHE PRODUIT'!D5745</f>
        <v>0</v>
      </c>
      <c r="X2177" s="2">
        <f>'FICHE PRODUIT'!E5745</f>
        <v>0</v>
      </c>
      <c r="Y2177" s="2">
        <f>'FICHE PRODUIT'!F5745</f>
        <v>0</v>
      </c>
      <c r="Z2177" s="2">
        <f>'FICHE PRODUIT'!G5745</f>
        <v>0</v>
      </c>
      <c r="AA2177" s="2">
        <f>'FICHE PRODUIT'!H5745</f>
        <v>0</v>
      </c>
    </row>
    <row r="2178" spans="1:27" x14ac:dyDescent="0.2">
      <c r="A2178" s="7" t="str">
        <f>'FICHE PRODUIT'!$A$5712</f>
        <v>WOOD VELOURS</v>
      </c>
      <c r="B2178" s="2" t="str">
        <f>'FICHE PRODUIT'!$H$5712</f>
        <v>Kaki</v>
      </c>
      <c r="C2178" s="2" t="str">
        <f>'FICHE PRODUIT'!$S$5712</f>
        <v>W26-27</v>
      </c>
      <c r="D2178" s="2">
        <f>'FICHE PRODUIT'!$Q$5712</f>
        <v>0</v>
      </c>
      <c r="E2178" s="2" t="str">
        <f>'FICHE PRODUIT'!$S$5714</f>
        <v>IN PRODUCTION</v>
      </c>
      <c r="F2178" s="2" t="str">
        <f>'FICHE PRODUIT'!$E$5716</f>
        <v>Page 159</v>
      </c>
      <c r="G2178" s="2" t="str">
        <f>'FICHE PRODUIT'!$E$5717</f>
        <v xml:space="preserve">Not need </v>
      </c>
      <c r="H2178" s="122" t="str">
        <f>'FICHE PRODUIT'!$E$5718</f>
        <v>OCEAN SURPLUS</v>
      </c>
      <c r="I2178" s="2" t="b">
        <f>'FICHE PRODUIT'!$E$5720</f>
        <v>0</v>
      </c>
      <c r="J2178" s="2" t="str">
        <f>'FICHE PRODUIT'!$E$5722</f>
        <v>Pièce à manche</v>
      </c>
      <c r="K2178" s="2" t="str">
        <f>'FICHE PRODUIT'!$E$5723</f>
        <v>Veste</v>
      </c>
      <c r="L2178" s="4">
        <f>'FICHE PRODUIT'!$E$5725</f>
        <v>80</v>
      </c>
      <c r="M2178" s="4">
        <f>'FICHE PRODUIT'!$E$5726</f>
        <v>39.558</v>
      </c>
      <c r="N2178" s="4">
        <f>'FICHE PRODUIT'!$E$5728</f>
        <v>119.55799999999999</v>
      </c>
      <c r="O2178" s="4">
        <f>'FICHE PRODUIT'!$E$5729</f>
        <v>4.1402499205406587</v>
      </c>
      <c r="P2178" s="4">
        <f>'FICHE PRODUIT'!$E$5731</f>
        <v>495</v>
      </c>
      <c r="Q2178" s="4">
        <f>'FICHE PRODUIT'!$E$5732</f>
        <v>198</v>
      </c>
      <c r="R2178" s="4">
        <f>'FICHE PRODUIT'!$E$5733</f>
        <v>224.99999999999997</v>
      </c>
      <c r="S2178" s="122">
        <f>'FICHE PRODUIT'!$E$5734</f>
        <v>0</v>
      </c>
      <c r="T2178" s="2">
        <f>'FICHE PRODUIT'!A5746</f>
        <v>0</v>
      </c>
      <c r="U2178" s="2">
        <f>'FICHE PRODUIT'!B5746</f>
        <v>0</v>
      </c>
      <c r="V2178" s="2">
        <f>'FICHE PRODUIT'!C5746</f>
        <v>0</v>
      </c>
      <c r="W2178" s="2">
        <f>'FICHE PRODUIT'!D5746</f>
        <v>0</v>
      </c>
      <c r="X2178" s="2">
        <f>'FICHE PRODUIT'!E5746</f>
        <v>0</v>
      </c>
      <c r="Y2178" s="2">
        <f>'FICHE PRODUIT'!F5746</f>
        <v>0</v>
      </c>
      <c r="Z2178" s="2">
        <f>'FICHE PRODUIT'!G5746</f>
        <v>0</v>
      </c>
      <c r="AA2178" s="2">
        <f>'FICHE PRODUIT'!H5746</f>
        <v>0</v>
      </c>
    </row>
    <row r="2179" spans="1:27" x14ac:dyDescent="0.2">
      <c r="A2179" s="7" t="str">
        <f>'FICHE PRODUIT'!$A$5712</f>
        <v>WOOD VELOURS</v>
      </c>
      <c r="B2179" s="2" t="str">
        <f>'FICHE PRODUIT'!$H$5712</f>
        <v>Kaki</v>
      </c>
      <c r="C2179" s="2" t="str">
        <f>'FICHE PRODUIT'!$S$5712</f>
        <v>W26-27</v>
      </c>
      <c r="D2179" s="2">
        <f>'FICHE PRODUIT'!$Q$5712</f>
        <v>0</v>
      </c>
      <c r="E2179" s="2" t="str">
        <f>'FICHE PRODUIT'!$S$5714</f>
        <v>IN PRODUCTION</v>
      </c>
      <c r="F2179" s="2" t="str">
        <f>'FICHE PRODUIT'!$E$5716</f>
        <v>Page 159</v>
      </c>
      <c r="G2179" s="2" t="str">
        <f>'FICHE PRODUIT'!$E$5717</f>
        <v xml:space="preserve">Not need </v>
      </c>
      <c r="H2179" s="122" t="str">
        <f>'FICHE PRODUIT'!$E$5718</f>
        <v>OCEAN SURPLUS</v>
      </c>
      <c r="I2179" s="2" t="b">
        <f>'FICHE PRODUIT'!$E$5720</f>
        <v>0</v>
      </c>
      <c r="J2179" s="2" t="str">
        <f>'FICHE PRODUIT'!$E$5722</f>
        <v>Pièce à manche</v>
      </c>
      <c r="K2179" s="2" t="str">
        <f>'FICHE PRODUIT'!$E$5723</f>
        <v>Veste</v>
      </c>
      <c r="L2179" s="4">
        <f>'FICHE PRODUIT'!$E$5725</f>
        <v>80</v>
      </c>
      <c r="M2179" s="4">
        <f>'FICHE PRODUIT'!$E$5726</f>
        <v>39.558</v>
      </c>
      <c r="N2179" s="4">
        <f>'FICHE PRODUIT'!$E$5728</f>
        <v>119.55799999999999</v>
      </c>
      <c r="O2179" s="4">
        <f>'FICHE PRODUIT'!$E$5729</f>
        <v>4.1402499205406587</v>
      </c>
      <c r="P2179" s="4">
        <f>'FICHE PRODUIT'!$E$5731</f>
        <v>495</v>
      </c>
      <c r="Q2179" s="4">
        <f>'FICHE PRODUIT'!$E$5732</f>
        <v>198</v>
      </c>
      <c r="R2179" s="4">
        <f>'FICHE PRODUIT'!$E$5733</f>
        <v>224.99999999999997</v>
      </c>
      <c r="S2179" s="122">
        <f>'FICHE PRODUIT'!$E$5734</f>
        <v>0</v>
      </c>
      <c r="T2179" s="2">
        <f>'FICHE PRODUIT'!A5747</f>
        <v>0</v>
      </c>
      <c r="U2179" s="2">
        <f>'FICHE PRODUIT'!B5747</f>
        <v>0</v>
      </c>
      <c r="V2179" s="2">
        <f>'FICHE PRODUIT'!C5747</f>
        <v>0</v>
      </c>
      <c r="W2179" s="2">
        <f>'FICHE PRODUIT'!D5747</f>
        <v>0</v>
      </c>
      <c r="X2179" s="2">
        <f>'FICHE PRODUIT'!E5747</f>
        <v>0</v>
      </c>
      <c r="Y2179" s="2">
        <f>'FICHE PRODUIT'!F5747</f>
        <v>0</v>
      </c>
      <c r="Z2179" s="2">
        <f>'FICHE PRODUIT'!G5747</f>
        <v>0</v>
      </c>
      <c r="AA2179" s="2">
        <f>'FICHE PRODUIT'!H5747</f>
        <v>0</v>
      </c>
    </row>
    <row r="2180" spans="1:27" x14ac:dyDescent="0.2">
      <c r="A2180" s="7" t="str">
        <f>'FICHE PRODUIT'!$A$5712</f>
        <v>WOOD VELOURS</v>
      </c>
      <c r="B2180" s="2" t="str">
        <f>'FICHE PRODUIT'!$H$5712</f>
        <v>Kaki</v>
      </c>
      <c r="C2180" s="2" t="str">
        <f>'FICHE PRODUIT'!$S$5712</f>
        <v>W26-27</v>
      </c>
      <c r="D2180" s="2">
        <f>'FICHE PRODUIT'!$Q$5712</f>
        <v>0</v>
      </c>
      <c r="E2180" s="2" t="str">
        <f>'FICHE PRODUIT'!$S$5714</f>
        <v>IN PRODUCTION</v>
      </c>
      <c r="F2180" s="2" t="str">
        <f>'FICHE PRODUIT'!$E$5716</f>
        <v>Page 159</v>
      </c>
      <c r="G2180" s="2" t="str">
        <f>'FICHE PRODUIT'!$E$5717</f>
        <v xml:space="preserve">Not need </v>
      </c>
      <c r="H2180" s="122" t="str">
        <f>'FICHE PRODUIT'!$E$5718</f>
        <v>OCEAN SURPLUS</v>
      </c>
      <c r="I2180" s="2" t="b">
        <f>'FICHE PRODUIT'!$E$5720</f>
        <v>0</v>
      </c>
      <c r="J2180" s="2" t="str">
        <f>'FICHE PRODUIT'!$E$5722</f>
        <v>Pièce à manche</v>
      </c>
      <c r="K2180" s="2" t="str">
        <f>'FICHE PRODUIT'!$E$5723</f>
        <v>Veste</v>
      </c>
      <c r="L2180" s="4">
        <f>'FICHE PRODUIT'!$E$5725</f>
        <v>80</v>
      </c>
      <c r="M2180" s="4">
        <f>'FICHE PRODUIT'!$E$5726</f>
        <v>39.558</v>
      </c>
      <c r="N2180" s="4">
        <f>'FICHE PRODUIT'!$E$5728</f>
        <v>119.55799999999999</v>
      </c>
      <c r="O2180" s="4">
        <f>'FICHE PRODUIT'!$E$5729</f>
        <v>4.1402499205406587</v>
      </c>
      <c r="P2180" s="4">
        <f>'FICHE PRODUIT'!$E$5731</f>
        <v>495</v>
      </c>
      <c r="Q2180" s="4">
        <f>'FICHE PRODUIT'!$E$5732</f>
        <v>198</v>
      </c>
      <c r="R2180" s="4">
        <f>'FICHE PRODUIT'!$E$5733</f>
        <v>224.99999999999997</v>
      </c>
      <c r="S2180" s="122">
        <f>'FICHE PRODUIT'!$E$5734</f>
        <v>0</v>
      </c>
      <c r="T2180" s="2">
        <f>'FICHE PRODUIT'!A5748</f>
        <v>0</v>
      </c>
      <c r="U2180" s="2">
        <f>'FICHE PRODUIT'!B5748</f>
        <v>0</v>
      </c>
      <c r="V2180" s="2">
        <f>'FICHE PRODUIT'!C5748</f>
        <v>0</v>
      </c>
      <c r="W2180" s="2">
        <f>'FICHE PRODUIT'!D5748</f>
        <v>0</v>
      </c>
      <c r="X2180" s="2">
        <f>'FICHE PRODUIT'!E5748</f>
        <v>0</v>
      </c>
      <c r="Y2180" s="2">
        <f>'FICHE PRODUIT'!F5748</f>
        <v>0</v>
      </c>
      <c r="Z2180" s="2">
        <f>'FICHE PRODUIT'!G5748</f>
        <v>0</v>
      </c>
      <c r="AA2180" s="2">
        <f>'FICHE PRODUIT'!H5748</f>
        <v>0</v>
      </c>
    </row>
    <row r="2181" spans="1:27" x14ac:dyDescent="0.2">
      <c r="A2181" s="7" t="str">
        <f>'FICHE PRODUIT'!$A$5712</f>
        <v>WOOD VELOURS</v>
      </c>
      <c r="B2181" s="2" t="str">
        <f>'FICHE PRODUIT'!$H$5712</f>
        <v>Kaki</v>
      </c>
      <c r="C2181" s="2" t="str">
        <f>'FICHE PRODUIT'!$S$5712</f>
        <v>W26-27</v>
      </c>
      <c r="D2181" s="2">
        <f>'FICHE PRODUIT'!$Q$5712</f>
        <v>0</v>
      </c>
      <c r="E2181" s="2" t="str">
        <f>'FICHE PRODUIT'!$S$5714</f>
        <v>IN PRODUCTION</v>
      </c>
      <c r="F2181" s="2" t="str">
        <f>'FICHE PRODUIT'!$E$5716</f>
        <v>Page 159</v>
      </c>
      <c r="G2181" s="2" t="str">
        <f>'FICHE PRODUIT'!$E$5717</f>
        <v xml:space="preserve">Not need </v>
      </c>
      <c r="H2181" s="122" t="str">
        <f>'FICHE PRODUIT'!$E$5718</f>
        <v>OCEAN SURPLUS</v>
      </c>
      <c r="I2181" s="2" t="b">
        <f>'FICHE PRODUIT'!$E$5720</f>
        <v>0</v>
      </c>
      <c r="J2181" s="2" t="str">
        <f>'FICHE PRODUIT'!$E$5722</f>
        <v>Pièce à manche</v>
      </c>
      <c r="K2181" s="2" t="str">
        <f>'FICHE PRODUIT'!$E$5723</f>
        <v>Veste</v>
      </c>
      <c r="L2181" s="4">
        <f>'FICHE PRODUIT'!$E$5725</f>
        <v>80</v>
      </c>
      <c r="M2181" s="4">
        <f>'FICHE PRODUIT'!$E$5726</f>
        <v>39.558</v>
      </c>
      <c r="N2181" s="4">
        <f>'FICHE PRODUIT'!$E$5728</f>
        <v>119.55799999999999</v>
      </c>
      <c r="O2181" s="4">
        <f>'FICHE PRODUIT'!$E$5729</f>
        <v>4.1402499205406587</v>
      </c>
      <c r="P2181" s="4">
        <f>'FICHE PRODUIT'!$E$5731</f>
        <v>495</v>
      </c>
      <c r="Q2181" s="4">
        <f>'FICHE PRODUIT'!$E$5732</f>
        <v>198</v>
      </c>
      <c r="R2181" s="4">
        <f>'FICHE PRODUIT'!$E$5733</f>
        <v>224.99999999999997</v>
      </c>
      <c r="S2181" s="122">
        <f>'FICHE PRODUIT'!$E$5734</f>
        <v>0</v>
      </c>
      <c r="T2181" s="2">
        <f>'FICHE PRODUIT'!A5749</f>
        <v>0</v>
      </c>
      <c r="U2181" s="2">
        <f>'FICHE PRODUIT'!B5749</f>
        <v>0</v>
      </c>
      <c r="V2181" s="2">
        <f>'FICHE PRODUIT'!C5749</f>
        <v>0</v>
      </c>
      <c r="W2181" s="2">
        <f>'FICHE PRODUIT'!D5749</f>
        <v>0</v>
      </c>
      <c r="X2181" s="2">
        <f>'FICHE PRODUIT'!E5749</f>
        <v>0</v>
      </c>
      <c r="Y2181" s="2">
        <f>'FICHE PRODUIT'!F5749</f>
        <v>0</v>
      </c>
      <c r="Z2181" s="2">
        <f>'FICHE PRODUIT'!G5749</f>
        <v>0</v>
      </c>
      <c r="AA2181" s="2">
        <f>'FICHE PRODUIT'!H5749</f>
        <v>0</v>
      </c>
    </row>
    <row r="2182" spans="1:27" x14ac:dyDescent="0.2">
      <c r="A2182" s="7" t="str">
        <f>'FICHE PRODUIT'!$A$5712</f>
        <v>WOOD VELOURS</v>
      </c>
      <c r="B2182" s="2" t="str">
        <f>'FICHE PRODUIT'!$H$5712</f>
        <v>Kaki</v>
      </c>
      <c r="C2182" s="2" t="str">
        <f>'FICHE PRODUIT'!$S$5712</f>
        <v>W26-27</v>
      </c>
      <c r="D2182" s="2">
        <f>'FICHE PRODUIT'!$Q$5712</f>
        <v>0</v>
      </c>
      <c r="E2182" s="2" t="str">
        <f>'FICHE PRODUIT'!$S$5714</f>
        <v>IN PRODUCTION</v>
      </c>
      <c r="F2182" s="2" t="str">
        <f>'FICHE PRODUIT'!$E$5716</f>
        <v>Page 159</v>
      </c>
      <c r="G2182" s="2" t="str">
        <f>'FICHE PRODUIT'!$E$5717</f>
        <v xml:space="preserve">Not need </v>
      </c>
      <c r="H2182" s="122" t="str">
        <f>'FICHE PRODUIT'!$E$5718</f>
        <v>OCEAN SURPLUS</v>
      </c>
      <c r="I2182" s="2" t="b">
        <f>'FICHE PRODUIT'!$E$5720</f>
        <v>0</v>
      </c>
      <c r="J2182" s="2" t="str">
        <f>'FICHE PRODUIT'!$E$5722</f>
        <v>Pièce à manche</v>
      </c>
      <c r="K2182" s="2" t="str">
        <f>'FICHE PRODUIT'!$E$5723</f>
        <v>Veste</v>
      </c>
      <c r="L2182" s="4">
        <f>'FICHE PRODUIT'!$E$5725</f>
        <v>80</v>
      </c>
      <c r="M2182" s="4">
        <f>'FICHE PRODUIT'!$E$5726</f>
        <v>39.558</v>
      </c>
      <c r="N2182" s="4">
        <f>'FICHE PRODUIT'!$E$5728</f>
        <v>119.55799999999999</v>
      </c>
      <c r="O2182" s="4">
        <f>'FICHE PRODUIT'!$E$5729</f>
        <v>4.1402499205406587</v>
      </c>
      <c r="P2182" s="4">
        <f>'FICHE PRODUIT'!$E$5731</f>
        <v>495</v>
      </c>
      <c r="Q2182" s="4">
        <f>'FICHE PRODUIT'!$E$5732</f>
        <v>198</v>
      </c>
      <c r="R2182" s="4">
        <f>'FICHE PRODUIT'!$E$5733</f>
        <v>224.99999999999997</v>
      </c>
      <c r="S2182" s="122">
        <f>'FICHE PRODUIT'!$E$5734</f>
        <v>0</v>
      </c>
      <c r="T2182" s="2">
        <f>'FICHE PRODUIT'!A5750</f>
        <v>0</v>
      </c>
      <c r="U2182" s="2">
        <f>'FICHE PRODUIT'!B5750</f>
        <v>0</v>
      </c>
      <c r="V2182" s="2">
        <f>'FICHE PRODUIT'!C5750</f>
        <v>0</v>
      </c>
      <c r="W2182" s="2">
        <f>'FICHE PRODUIT'!D5750</f>
        <v>1</v>
      </c>
      <c r="X2182" s="2">
        <f>'FICHE PRODUIT'!E5750</f>
        <v>24</v>
      </c>
      <c r="Y2182" s="2">
        <f>'FICHE PRODUIT'!F5750</f>
        <v>15</v>
      </c>
      <c r="Z2182" s="2">
        <f>'FICHE PRODUIT'!G5750</f>
        <v>15</v>
      </c>
      <c r="AA2182" s="2">
        <f>'FICHE PRODUIT'!H5750</f>
        <v>360</v>
      </c>
    </row>
    <row r="2183" spans="1:27" x14ac:dyDescent="0.2">
      <c r="A2183" s="7" t="str">
        <f>'FICHE PRODUIT'!$A$5712</f>
        <v>WOOD VELOURS</v>
      </c>
      <c r="B2183" s="2" t="str">
        <f>'FICHE PRODUIT'!$H$5712</f>
        <v>Kaki</v>
      </c>
      <c r="C2183" s="2" t="str">
        <f>'FICHE PRODUIT'!$S$5712</f>
        <v>W26-27</v>
      </c>
      <c r="D2183" s="2">
        <f>'FICHE PRODUIT'!$Q$5712</f>
        <v>0</v>
      </c>
      <c r="E2183" s="2" t="str">
        <f>'FICHE PRODUIT'!$S$5714</f>
        <v>IN PRODUCTION</v>
      </c>
      <c r="F2183" s="2" t="str">
        <f>'FICHE PRODUIT'!$E$5716</f>
        <v>Page 159</v>
      </c>
      <c r="G2183" s="2" t="str">
        <f>'FICHE PRODUIT'!$E$5717</f>
        <v xml:space="preserve">Not need </v>
      </c>
      <c r="H2183" s="122" t="str">
        <f>'FICHE PRODUIT'!$E$5718</f>
        <v>OCEAN SURPLUS</v>
      </c>
      <c r="I2183" s="2" t="b">
        <f>'FICHE PRODUIT'!$E$5720</f>
        <v>0</v>
      </c>
      <c r="J2183" s="2" t="str">
        <f>'FICHE PRODUIT'!$E$5722</f>
        <v>Pièce à manche</v>
      </c>
      <c r="K2183" s="2" t="str">
        <f>'FICHE PRODUIT'!$E$5723</f>
        <v>Veste</v>
      </c>
      <c r="L2183" s="4">
        <f>'FICHE PRODUIT'!$E$5725</f>
        <v>80</v>
      </c>
      <c r="M2183" s="4">
        <f>'FICHE PRODUIT'!$E$5726</f>
        <v>39.558</v>
      </c>
      <c r="N2183" s="4">
        <f>'FICHE PRODUIT'!$E$5728</f>
        <v>119.55799999999999</v>
      </c>
      <c r="O2183" s="4">
        <f>'FICHE PRODUIT'!$E$5729</f>
        <v>4.1402499205406587</v>
      </c>
      <c r="P2183" s="4">
        <f>'FICHE PRODUIT'!$E$5731</f>
        <v>495</v>
      </c>
      <c r="Q2183" s="4">
        <f>'FICHE PRODUIT'!$E$5732</f>
        <v>198</v>
      </c>
      <c r="R2183" s="4">
        <f>'FICHE PRODUIT'!$E$5733</f>
        <v>224.99999999999997</v>
      </c>
      <c r="S2183" s="122">
        <f>'FICHE PRODUIT'!$E$5734</f>
        <v>0</v>
      </c>
      <c r="T2183" s="2" t="str">
        <f>'FICHE PRODUIT'!A5751</f>
        <v>Frais externe</v>
      </c>
      <c r="U2183" s="2" t="str">
        <f>'FICHE PRODUIT'!B5751</f>
        <v xml:space="preserve">Classwash </v>
      </c>
      <c r="V2183" s="2" t="str">
        <f>'FICHE PRODUIT'!C5751</f>
        <v>Teinture</v>
      </c>
      <c r="W2183" s="2">
        <f>'FICHE PRODUIT'!D5751</f>
        <v>1</v>
      </c>
      <c r="X2183" s="2">
        <f>'FICHE PRODUIT'!E5751</f>
        <v>24</v>
      </c>
      <c r="Y2183" s="2">
        <f>'FICHE PRODUIT'!F5751</f>
        <v>2</v>
      </c>
      <c r="Z2183" s="2">
        <f>'FICHE PRODUIT'!G5751</f>
        <v>2</v>
      </c>
      <c r="AA2183" s="2">
        <f>'FICHE PRODUIT'!H5751</f>
        <v>48</v>
      </c>
    </row>
    <row r="2184" spans="1:27" x14ac:dyDescent="0.2">
      <c r="A2184" s="7" t="str">
        <f>'FICHE PRODUIT'!$A$5712</f>
        <v>WOOD VELOURS</v>
      </c>
      <c r="B2184" s="2" t="str">
        <f>'FICHE PRODUIT'!$H$5712</f>
        <v>Kaki</v>
      </c>
      <c r="C2184" s="2" t="str">
        <f>'FICHE PRODUIT'!$S$5712</f>
        <v>W26-27</v>
      </c>
      <c r="D2184" s="2">
        <f>'FICHE PRODUIT'!$Q$5712</f>
        <v>0</v>
      </c>
      <c r="E2184" s="2" t="str">
        <f>'FICHE PRODUIT'!$S$5714</f>
        <v>IN PRODUCTION</v>
      </c>
      <c r="F2184" s="2" t="str">
        <f>'FICHE PRODUIT'!$E$5716</f>
        <v>Page 159</v>
      </c>
      <c r="G2184" s="2" t="str">
        <f>'FICHE PRODUIT'!$E$5717</f>
        <v xml:space="preserve">Not need </v>
      </c>
      <c r="H2184" s="122" t="str">
        <f>'FICHE PRODUIT'!$E$5718</f>
        <v>OCEAN SURPLUS</v>
      </c>
      <c r="I2184" s="2" t="b">
        <f>'FICHE PRODUIT'!$E$5720</f>
        <v>0</v>
      </c>
      <c r="J2184" s="2" t="str">
        <f>'FICHE PRODUIT'!$E$5722</f>
        <v>Pièce à manche</v>
      </c>
      <c r="K2184" s="2" t="str">
        <f>'FICHE PRODUIT'!$E$5723</f>
        <v>Veste</v>
      </c>
      <c r="L2184" s="4">
        <f>'FICHE PRODUIT'!$E$5725</f>
        <v>80</v>
      </c>
      <c r="M2184" s="4">
        <f>'FICHE PRODUIT'!$E$5726</f>
        <v>39.558</v>
      </c>
      <c r="N2184" s="4">
        <f>'FICHE PRODUIT'!$E$5728</f>
        <v>119.55799999999999</v>
      </c>
      <c r="O2184" s="4">
        <f>'FICHE PRODUIT'!$E$5729</f>
        <v>4.1402499205406587</v>
      </c>
      <c r="P2184" s="4">
        <f>'FICHE PRODUIT'!$E$5731</f>
        <v>495</v>
      </c>
      <c r="Q2184" s="4">
        <f>'FICHE PRODUIT'!$E$5732</f>
        <v>198</v>
      </c>
      <c r="R2184" s="4">
        <f>'FICHE PRODUIT'!$E$5733</f>
        <v>224.99999999999997</v>
      </c>
      <c r="S2184" s="122">
        <f>'FICHE PRODUIT'!$E$5734</f>
        <v>0</v>
      </c>
      <c r="T2184" s="2" t="str">
        <f>'FICHE PRODUIT'!A5752</f>
        <v>Frais externe</v>
      </c>
      <c r="U2184" s="2" t="str">
        <f>'FICHE PRODUIT'!B5752</f>
        <v>Transport</v>
      </c>
      <c r="V2184" s="2" t="str">
        <f>'FICHE PRODUIT'!C5752</f>
        <v xml:space="preserve">Européen </v>
      </c>
      <c r="W2184" s="2">
        <f>'FICHE PRODUIT'!D5752</f>
        <v>1</v>
      </c>
      <c r="X2184" s="2">
        <f>'FICHE PRODUIT'!E5752</f>
        <v>24</v>
      </c>
      <c r="Y2184" s="2">
        <f>'FICHE PRODUIT'!F5752</f>
        <v>2</v>
      </c>
      <c r="Z2184" s="2">
        <f>'FICHE PRODUIT'!G5752</f>
        <v>2</v>
      </c>
      <c r="AA2184" s="2">
        <f>'FICHE PRODUIT'!H5752</f>
        <v>48</v>
      </c>
    </row>
    <row r="2185" spans="1:27" x14ac:dyDescent="0.2">
      <c r="A2185" s="7" t="str">
        <f>'FICHE PRODUIT'!$A$5712</f>
        <v>WOOD VELOURS</v>
      </c>
      <c r="B2185" s="2" t="str">
        <f>'FICHE PRODUIT'!$H$5712</f>
        <v>Kaki</v>
      </c>
      <c r="C2185" s="2" t="str">
        <f>'FICHE PRODUIT'!$S$5712</f>
        <v>W26-27</v>
      </c>
      <c r="D2185" s="2">
        <f>'FICHE PRODUIT'!$Q$5712</f>
        <v>0</v>
      </c>
      <c r="E2185" s="2" t="str">
        <f>'FICHE PRODUIT'!$S$5714</f>
        <v>IN PRODUCTION</v>
      </c>
      <c r="F2185" s="2" t="str">
        <f>'FICHE PRODUIT'!$E$5716</f>
        <v>Page 159</v>
      </c>
      <c r="G2185" s="2" t="str">
        <f>'FICHE PRODUIT'!$E$5717</f>
        <v xml:space="preserve">Not need </v>
      </c>
      <c r="H2185" s="122" t="str">
        <f>'FICHE PRODUIT'!$E$5718</f>
        <v>OCEAN SURPLUS</v>
      </c>
      <c r="I2185" s="2" t="b">
        <f>'FICHE PRODUIT'!$E$5720</f>
        <v>0</v>
      </c>
      <c r="J2185" s="2" t="str">
        <f>'FICHE PRODUIT'!$E$5722</f>
        <v>Pièce à manche</v>
      </c>
      <c r="K2185" s="2" t="str">
        <f>'FICHE PRODUIT'!$E$5723</f>
        <v>Veste</v>
      </c>
      <c r="L2185" s="4">
        <f>'FICHE PRODUIT'!$E$5725</f>
        <v>80</v>
      </c>
      <c r="M2185" s="4">
        <f>'FICHE PRODUIT'!$E$5726</f>
        <v>39.558</v>
      </c>
      <c r="N2185" s="4">
        <f>'FICHE PRODUIT'!$E$5728</f>
        <v>119.55799999999999</v>
      </c>
      <c r="O2185" s="4">
        <f>'FICHE PRODUIT'!$E$5729</f>
        <v>4.1402499205406587</v>
      </c>
      <c r="P2185" s="4">
        <f>'FICHE PRODUIT'!$E$5731</f>
        <v>495</v>
      </c>
      <c r="Q2185" s="4">
        <f>'FICHE PRODUIT'!$E$5732</f>
        <v>198</v>
      </c>
      <c r="R2185" s="4">
        <f>'FICHE PRODUIT'!$E$5733</f>
        <v>224.99999999999997</v>
      </c>
      <c r="S2185" s="122">
        <f>'FICHE PRODUIT'!$E$5734</f>
        <v>0</v>
      </c>
      <c r="T2185" s="2" t="str">
        <f>'FICHE PRODUIT'!A5753</f>
        <v>Frais externe</v>
      </c>
      <c r="U2185" s="2" t="str">
        <f>'FICHE PRODUIT'!B5753</f>
        <v>Communication</v>
      </c>
      <c r="V2185" s="2" t="str">
        <f>'FICHE PRODUIT'!C5753</f>
        <v>Marketing</v>
      </c>
      <c r="W2185" s="2">
        <f>'FICHE PRODUIT'!D5753</f>
        <v>1</v>
      </c>
      <c r="X2185" s="2">
        <f>'FICHE PRODUIT'!E5753</f>
        <v>24</v>
      </c>
      <c r="Y2185" s="2">
        <f>'FICHE PRODUIT'!F5753</f>
        <v>0.5</v>
      </c>
      <c r="Z2185" s="2">
        <f>'FICHE PRODUIT'!G5753</f>
        <v>0.5</v>
      </c>
      <c r="AA2185" s="2">
        <f>'FICHE PRODUIT'!H5753</f>
        <v>12</v>
      </c>
    </row>
    <row r="2186" spans="1:27" x14ac:dyDescent="0.2">
      <c r="A2186" s="7" t="str">
        <f>'FICHE PRODUIT'!$A$5755</f>
        <v>WOOD SWW0075</v>
      </c>
      <c r="B2186" s="2" t="str">
        <f>'FICHE PRODUIT'!$H$5755</f>
        <v>Marron</v>
      </c>
      <c r="C2186" s="2" t="str">
        <f>'FICHE PRODUIT'!$S$5755</f>
        <v>W26-27</v>
      </c>
      <c r="D2186" s="2">
        <f>'FICHE PRODUIT'!$Q$5755</f>
        <v>0</v>
      </c>
      <c r="E2186" s="2" t="str">
        <f>'FICHE PRODUIT'!$S$5757</f>
        <v xml:space="preserve">REPORT / CANCEL </v>
      </c>
      <c r="F2186" s="2" t="str">
        <f>'FICHE PRODUIT'!$E$5759</f>
        <v>Page 160</v>
      </c>
      <c r="G2186" s="2" t="str">
        <f>'FICHE PRODUIT'!$E$5760</f>
        <v xml:space="preserve">Not need </v>
      </c>
      <c r="H2186" s="122" t="str">
        <f>'FICHE PRODUIT'!$E$5761</f>
        <v>OCEAN SURPLUS</v>
      </c>
      <c r="I2186" s="2" t="b">
        <f>'FICHE PRODUIT'!$E$5763</f>
        <v>0</v>
      </c>
      <c r="J2186" s="2" t="str">
        <f>'FICHE PRODUIT'!$E$5765</f>
        <v>Pièce à manche</v>
      </c>
      <c r="K2186" s="2" t="str">
        <f>'FICHE PRODUIT'!$E$5766</f>
        <v>Veste</v>
      </c>
      <c r="L2186" s="4">
        <f>'FICHE PRODUIT'!$E$5768</f>
        <v>79</v>
      </c>
      <c r="M2186" s="4">
        <f>'FICHE PRODUIT'!$E$5769</f>
        <v>44.620999999999995</v>
      </c>
      <c r="N2186" s="4">
        <f>'FICHE PRODUIT'!$E$5771</f>
        <v>123.621</v>
      </c>
      <c r="O2186" s="4">
        <f>'FICHE PRODUIT'!$E$5772</f>
        <v>4.0041740480986245</v>
      </c>
      <c r="P2186" s="4">
        <f>'FICHE PRODUIT'!$E$5774</f>
        <v>495</v>
      </c>
      <c r="Q2186" s="4">
        <f>'FICHE PRODUIT'!$E$5775</f>
        <v>198</v>
      </c>
      <c r="R2186" s="4">
        <f>'FICHE PRODUIT'!$E$5776</f>
        <v>224.99999999999997</v>
      </c>
      <c r="S2186" s="122">
        <f>'FICHE PRODUIT'!$E$5777</f>
        <v>0</v>
      </c>
      <c r="T2186" s="2" t="str">
        <f>'FICHE PRODUIT'!A5782</f>
        <v>FABRIC</v>
      </c>
      <c r="U2186" s="2" t="str">
        <f>'FICHE PRODUIT'!B5782</f>
        <v>ALBANO MORGADO</v>
      </c>
      <c r="V2186" s="2" t="str">
        <f>'FICHE PRODUIT'!C5782</f>
        <v>35 16673 I 001</v>
      </c>
      <c r="W2186" s="2">
        <f>'FICHE PRODUIT'!D5782</f>
        <v>1.66</v>
      </c>
      <c r="X2186" s="2">
        <f>'FICHE PRODUIT'!E5782</f>
        <v>0</v>
      </c>
      <c r="Y2186" s="2">
        <f>'FICHE PRODUIT'!F5782</f>
        <v>14.35</v>
      </c>
      <c r="Z2186" s="2">
        <f>'FICHE PRODUIT'!G5782</f>
        <v>23.820999999999998</v>
      </c>
      <c r="AA2186" s="2">
        <f>'FICHE PRODUIT'!H5782</f>
        <v>0</v>
      </c>
    </row>
    <row r="2187" spans="1:27" x14ac:dyDescent="0.2">
      <c r="A2187" s="7" t="str">
        <f>'FICHE PRODUIT'!$A$5755</f>
        <v>WOOD SWW0075</v>
      </c>
      <c r="B2187" s="2" t="str">
        <f>'FICHE PRODUIT'!$H$5755</f>
        <v>Marron</v>
      </c>
      <c r="C2187" s="2" t="str">
        <f>'FICHE PRODUIT'!$S$5755</f>
        <v>W26-27</v>
      </c>
      <c r="D2187" s="2">
        <f>'FICHE PRODUIT'!$Q$5755</f>
        <v>0</v>
      </c>
      <c r="E2187" s="2" t="str">
        <f>'FICHE PRODUIT'!$S$5757</f>
        <v xml:space="preserve">REPORT / CANCEL </v>
      </c>
      <c r="F2187" s="2" t="str">
        <f>'FICHE PRODUIT'!$E$5759</f>
        <v>Page 160</v>
      </c>
      <c r="G2187" s="2" t="str">
        <f>'FICHE PRODUIT'!$E$5760</f>
        <v xml:space="preserve">Not need </v>
      </c>
      <c r="H2187" s="122" t="str">
        <f>'FICHE PRODUIT'!$E$5761</f>
        <v>OCEAN SURPLUS</v>
      </c>
      <c r="I2187" s="2" t="b">
        <f>'FICHE PRODUIT'!$E$5763</f>
        <v>0</v>
      </c>
      <c r="J2187" s="2" t="str">
        <f>'FICHE PRODUIT'!$E$5765</f>
        <v>Pièce à manche</v>
      </c>
      <c r="K2187" s="2" t="str">
        <f>'FICHE PRODUIT'!$E$5766</f>
        <v>Veste</v>
      </c>
      <c r="L2187" s="4">
        <f>'FICHE PRODUIT'!$E$5768</f>
        <v>79</v>
      </c>
      <c r="M2187" s="4">
        <f>'FICHE PRODUIT'!$E$5769</f>
        <v>44.620999999999995</v>
      </c>
      <c r="N2187" s="4">
        <f>'FICHE PRODUIT'!$E$5771</f>
        <v>123.621</v>
      </c>
      <c r="O2187" s="4">
        <f>'FICHE PRODUIT'!$E$5772</f>
        <v>4.0041740480986245</v>
      </c>
      <c r="P2187" s="4">
        <f>'FICHE PRODUIT'!$E$5774</f>
        <v>495</v>
      </c>
      <c r="Q2187" s="4">
        <f>'FICHE PRODUIT'!$E$5775</f>
        <v>198</v>
      </c>
      <c r="R2187" s="4">
        <f>'FICHE PRODUIT'!$E$5776</f>
        <v>224.99999999999997</v>
      </c>
      <c r="S2187" s="122">
        <f>'FICHE PRODUIT'!$E$5777</f>
        <v>0</v>
      </c>
      <c r="T2187" s="2" t="str">
        <f>'FICHE PRODUIT'!A5783</f>
        <v>BOUTONS</v>
      </c>
      <c r="U2187" s="2" t="str">
        <f>'FICHE PRODUIT'!B5783</f>
        <v>LOUROPEL</v>
      </c>
      <c r="V2187" s="2" t="str">
        <f>'FICHE PRODUIT'!C5783</f>
        <v>BT2</v>
      </c>
      <c r="W2187" s="2">
        <f>'FICHE PRODUIT'!D5783</f>
        <v>10</v>
      </c>
      <c r="X2187" s="2">
        <f>'FICHE PRODUIT'!E5783</f>
        <v>0</v>
      </c>
      <c r="Y2187" s="2">
        <f>'FICHE PRODUIT'!F5783</f>
        <v>0.13</v>
      </c>
      <c r="Z2187" s="2">
        <f>'FICHE PRODUIT'!G5783</f>
        <v>1.3</v>
      </c>
      <c r="AA2187" s="2">
        <f>'FICHE PRODUIT'!H5783</f>
        <v>0</v>
      </c>
    </row>
    <row r="2188" spans="1:27" x14ac:dyDescent="0.2">
      <c r="A2188" s="7" t="str">
        <f>'FICHE PRODUIT'!$A$5755</f>
        <v>WOOD SWW0075</v>
      </c>
      <c r="B2188" s="2" t="str">
        <f>'FICHE PRODUIT'!$H$5755</f>
        <v>Marron</v>
      </c>
      <c r="C2188" s="2" t="str">
        <f>'FICHE PRODUIT'!$S$5755</f>
        <v>W26-27</v>
      </c>
      <c r="D2188" s="2">
        <f>'FICHE PRODUIT'!$Q$5755</f>
        <v>0</v>
      </c>
      <c r="E2188" s="2" t="str">
        <f>'FICHE PRODUIT'!$S$5757</f>
        <v xml:space="preserve">REPORT / CANCEL </v>
      </c>
      <c r="F2188" s="2" t="str">
        <f>'FICHE PRODUIT'!$E$5759</f>
        <v>Page 160</v>
      </c>
      <c r="G2188" s="2" t="str">
        <f>'FICHE PRODUIT'!$E$5760</f>
        <v xml:space="preserve">Not need </v>
      </c>
      <c r="H2188" s="122" t="str">
        <f>'FICHE PRODUIT'!$E$5761</f>
        <v>OCEAN SURPLUS</v>
      </c>
      <c r="I2188" s="2" t="b">
        <f>'FICHE PRODUIT'!$E$5763</f>
        <v>0</v>
      </c>
      <c r="J2188" s="2" t="str">
        <f>'FICHE PRODUIT'!$E$5765</f>
        <v>Pièce à manche</v>
      </c>
      <c r="K2188" s="2" t="str">
        <f>'FICHE PRODUIT'!$E$5766</f>
        <v>Veste</v>
      </c>
      <c r="L2188" s="4">
        <f>'FICHE PRODUIT'!$E$5768</f>
        <v>79</v>
      </c>
      <c r="M2188" s="4">
        <f>'FICHE PRODUIT'!$E$5769</f>
        <v>44.620999999999995</v>
      </c>
      <c r="N2188" s="4">
        <f>'FICHE PRODUIT'!$E$5771</f>
        <v>123.621</v>
      </c>
      <c r="O2188" s="4">
        <f>'FICHE PRODUIT'!$E$5772</f>
        <v>4.0041740480986245</v>
      </c>
      <c r="P2188" s="4">
        <f>'FICHE PRODUIT'!$E$5774</f>
        <v>495</v>
      </c>
      <c r="Q2188" s="4">
        <f>'FICHE PRODUIT'!$E$5775</f>
        <v>198</v>
      </c>
      <c r="R2188" s="4">
        <f>'FICHE PRODUIT'!$E$5776</f>
        <v>224.99999999999997</v>
      </c>
      <c r="S2188" s="122">
        <f>'FICHE PRODUIT'!$E$5777</f>
        <v>0</v>
      </c>
      <c r="T2188" s="2">
        <f>'FICHE PRODUIT'!A5784</f>
        <v>0</v>
      </c>
      <c r="U2188" s="2">
        <f>'FICHE PRODUIT'!B5784</f>
        <v>0</v>
      </c>
      <c r="V2188" s="2">
        <f>'FICHE PRODUIT'!C5784</f>
        <v>0</v>
      </c>
      <c r="W2188" s="2">
        <f>'FICHE PRODUIT'!D5784</f>
        <v>0</v>
      </c>
      <c r="X2188" s="2">
        <f>'FICHE PRODUIT'!E5784</f>
        <v>0</v>
      </c>
      <c r="Y2188" s="2">
        <f>'FICHE PRODUIT'!F5784</f>
        <v>0</v>
      </c>
      <c r="Z2188" s="2">
        <f>'FICHE PRODUIT'!G5784</f>
        <v>0</v>
      </c>
      <c r="AA2188" s="2">
        <f>'FICHE PRODUIT'!H5784</f>
        <v>0</v>
      </c>
    </row>
    <row r="2189" spans="1:27" x14ac:dyDescent="0.2">
      <c r="A2189" s="7" t="str">
        <f>'FICHE PRODUIT'!$A$5755</f>
        <v>WOOD SWW0075</v>
      </c>
      <c r="B2189" s="2" t="str">
        <f>'FICHE PRODUIT'!$H$5755</f>
        <v>Marron</v>
      </c>
      <c r="C2189" s="2" t="str">
        <f>'FICHE PRODUIT'!$S$5755</f>
        <v>W26-27</v>
      </c>
      <c r="D2189" s="2">
        <f>'FICHE PRODUIT'!$Q$5755</f>
        <v>0</v>
      </c>
      <c r="E2189" s="2" t="str">
        <f>'FICHE PRODUIT'!$S$5757</f>
        <v xml:space="preserve">REPORT / CANCEL </v>
      </c>
      <c r="F2189" s="2" t="str">
        <f>'FICHE PRODUIT'!$E$5759</f>
        <v>Page 160</v>
      </c>
      <c r="G2189" s="2" t="str">
        <f>'FICHE PRODUIT'!$E$5760</f>
        <v xml:space="preserve">Not need </v>
      </c>
      <c r="H2189" s="122" t="str">
        <f>'FICHE PRODUIT'!$E$5761</f>
        <v>OCEAN SURPLUS</v>
      </c>
      <c r="I2189" s="2" t="b">
        <f>'FICHE PRODUIT'!$E$5763</f>
        <v>0</v>
      </c>
      <c r="J2189" s="2" t="str">
        <f>'FICHE PRODUIT'!$E$5765</f>
        <v>Pièce à manche</v>
      </c>
      <c r="K2189" s="2" t="str">
        <f>'FICHE PRODUIT'!$E$5766</f>
        <v>Veste</v>
      </c>
      <c r="L2189" s="4">
        <f>'FICHE PRODUIT'!$E$5768</f>
        <v>79</v>
      </c>
      <c r="M2189" s="4">
        <f>'FICHE PRODUIT'!$E$5769</f>
        <v>44.620999999999995</v>
      </c>
      <c r="N2189" s="4">
        <f>'FICHE PRODUIT'!$E$5771</f>
        <v>123.621</v>
      </c>
      <c r="O2189" s="4">
        <f>'FICHE PRODUIT'!$E$5772</f>
        <v>4.0041740480986245</v>
      </c>
      <c r="P2189" s="4">
        <f>'FICHE PRODUIT'!$E$5774</f>
        <v>495</v>
      </c>
      <c r="Q2189" s="4">
        <f>'FICHE PRODUIT'!$E$5775</f>
        <v>198</v>
      </c>
      <c r="R2189" s="4">
        <f>'FICHE PRODUIT'!$E$5776</f>
        <v>224.99999999999997</v>
      </c>
      <c r="S2189" s="122">
        <f>'FICHE PRODUIT'!$E$5777</f>
        <v>0</v>
      </c>
      <c r="T2189" s="2">
        <f>'FICHE PRODUIT'!A5785</f>
        <v>0</v>
      </c>
      <c r="U2189" s="2">
        <f>'FICHE PRODUIT'!B5785</f>
        <v>0</v>
      </c>
      <c r="V2189" s="2">
        <f>'FICHE PRODUIT'!C5785</f>
        <v>0</v>
      </c>
      <c r="W2189" s="2">
        <f>'FICHE PRODUIT'!D5785</f>
        <v>0</v>
      </c>
      <c r="X2189" s="2">
        <f>'FICHE PRODUIT'!E5785</f>
        <v>0</v>
      </c>
      <c r="Y2189" s="2">
        <f>'FICHE PRODUIT'!F5785</f>
        <v>0</v>
      </c>
      <c r="Z2189" s="2">
        <f>'FICHE PRODUIT'!G5785</f>
        <v>0</v>
      </c>
      <c r="AA2189" s="2">
        <f>'FICHE PRODUIT'!H5785</f>
        <v>0</v>
      </c>
    </row>
    <row r="2190" spans="1:27" x14ac:dyDescent="0.2">
      <c r="A2190" s="7" t="str">
        <f>'FICHE PRODUIT'!$A$5755</f>
        <v>WOOD SWW0075</v>
      </c>
      <c r="B2190" s="2" t="str">
        <f>'FICHE PRODUIT'!$H$5755</f>
        <v>Marron</v>
      </c>
      <c r="C2190" s="2" t="str">
        <f>'FICHE PRODUIT'!$S$5755</f>
        <v>W26-27</v>
      </c>
      <c r="D2190" s="2">
        <f>'FICHE PRODUIT'!$Q$5755</f>
        <v>0</v>
      </c>
      <c r="E2190" s="2" t="str">
        <f>'FICHE PRODUIT'!$S$5757</f>
        <v xml:space="preserve">REPORT / CANCEL </v>
      </c>
      <c r="F2190" s="2" t="str">
        <f>'FICHE PRODUIT'!$E$5759</f>
        <v>Page 160</v>
      </c>
      <c r="G2190" s="2" t="str">
        <f>'FICHE PRODUIT'!$E$5760</f>
        <v xml:space="preserve">Not need </v>
      </c>
      <c r="H2190" s="122" t="str">
        <f>'FICHE PRODUIT'!$E$5761</f>
        <v>OCEAN SURPLUS</v>
      </c>
      <c r="I2190" s="2" t="b">
        <f>'FICHE PRODUIT'!$E$5763</f>
        <v>0</v>
      </c>
      <c r="J2190" s="2" t="str">
        <f>'FICHE PRODUIT'!$E$5765</f>
        <v>Pièce à manche</v>
      </c>
      <c r="K2190" s="2" t="str">
        <f>'FICHE PRODUIT'!$E$5766</f>
        <v>Veste</v>
      </c>
      <c r="L2190" s="4">
        <f>'FICHE PRODUIT'!$E$5768</f>
        <v>79</v>
      </c>
      <c r="M2190" s="4">
        <f>'FICHE PRODUIT'!$E$5769</f>
        <v>44.620999999999995</v>
      </c>
      <c r="N2190" s="4">
        <f>'FICHE PRODUIT'!$E$5771</f>
        <v>123.621</v>
      </c>
      <c r="O2190" s="4">
        <f>'FICHE PRODUIT'!$E$5772</f>
        <v>4.0041740480986245</v>
      </c>
      <c r="P2190" s="4">
        <f>'FICHE PRODUIT'!$E$5774</f>
        <v>495</v>
      </c>
      <c r="Q2190" s="4">
        <f>'FICHE PRODUIT'!$E$5775</f>
        <v>198</v>
      </c>
      <c r="R2190" s="4">
        <f>'FICHE PRODUIT'!$E$5776</f>
        <v>224.99999999999997</v>
      </c>
      <c r="S2190" s="122">
        <f>'FICHE PRODUIT'!$E$5777</f>
        <v>0</v>
      </c>
      <c r="T2190" s="2">
        <f>'FICHE PRODUIT'!A5786</f>
        <v>0</v>
      </c>
      <c r="U2190" s="2">
        <f>'FICHE PRODUIT'!B5786</f>
        <v>0</v>
      </c>
      <c r="V2190" s="2">
        <f>'FICHE PRODUIT'!C5786</f>
        <v>0</v>
      </c>
      <c r="W2190" s="2">
        <f>'FICHE PRODUIT'!D5786</f>
        <v>0</v>
      </c>
      <c r="X2190" s="2">
        <f>'FICHE PRODUIT'!E5786</f>
        <v>0</v>
      </c>
      <c r="Y2190" s="2">
        <f>'FICHE PRODUIT'!F5786</f>
        <v>0</v>
      </c>
      <c r="Z2190" s="2">
        <f>'FICHE PRODUIT'!G5786</f>
        <v>0</v>
      </c>
      <c r="AA2190" s="2">
        <f>'FICHE PRODUIT'!H5786</f>
        <v>0</v>
      </c>
    </row>
    <row r="2191" spans="1:27" x14ac:dyDescent="0.2">
      <c r="A2191" s="7" t="str">
        <f>'FICHE PRODUIT'!$A$5755</f>
        <v>WOOD SWW0075</v>
      </c>
      <c r="B2191" s="2" t="str">
        <f>'FICHE PRODUIT'!$H$5755</f>
        <v>Marron</v>
      </c>
      <c r="C2191" s="2" t="str">
        <f>'FICHE PRODUIT'!$S$5755</f>
        <v>W26-27</v>
      </c>
      <c r="D2191" s="2">
        <f>'FICHE PRODUIT'!$Q$5755</f>
        <v>0</v>
      </c>
      <c r="E2191" s="2" t="str">
        <f>'FICHE PRODUIT'!$S$5757</f>
        <v xml:space="preserve">REPORT / CANCEL </v>
      </c>
      <c r="F2191" s="2" t="str">
        <f>'FICHE PRODUIT'!$E$5759</f>
        <v>Page 160</v>
      </c>
      <c r="G2191" s="2" t="str">
        <f>'FICHE PRODUIT'!$E$5760</f>
        <v xml:space="preserve">Not need </v>
      </c>
      <c r="H2191" s="122" t="str">
        <f>'FICHE PRODUIT'!$E$5761</f>
        <v>OCEAN SURPLUS</v>
      </c>
      <c r="I2191" s="2" t="b">
        <f>'FICHE PRODUIT'!$E$5763</f>
        <v>0</v>
      </c>
      <c r="J2191" s="2" t="str">
        <f>'FICHE PRODUIT'!$E$5765</f>
        <v>Pièce à manche</v>
      </c>
      <c r="K2191" s="2" t="str">
        <f>'FICHE PRODUIT'!$E$5766</f>
        <v>Veste</v>
      </c>
      <c r="L2191" s="4">
        <f>'FICHE PRODUIT'!$E$5768</f>
        <v>79</v>
      </c>
      <c r="M2191" s="4">
        <f>'FICHE PRODUIT'!$E$5769</f>
        <v>44.620999999999995</v>
      </c>
      <c r="N2191" s="4">
        <f>'FICHE PRODUIT'!$E$5771</f>
        <v>123.621</v>
      </c>
      <c r="O2191" s="4">
        <f>'FICHE PRODUIT'!$E$5772</f>
        <v>4.0041740480986245</v>
      </c>
      <c r="P2191" s="4">
        <f>'FICHE PRODUIT'!$E$5774</f>
        <v>495</v>
      </c>
      <c r="Q2191" s="4">
        <f>'FICHE PRODUIT'!$E$5775</f>
        <v>198</v>
      </c>
      <c r="R2191" s="4">
        <f>'FICHE PRODUIT'!$E$5776</f>
        <v>224.99999999999997</v>
      </c>
      <c r="S2191" s="122">
        <f>'FICHE PRODUIT'!$E$5777</f>
        <v>0</v>
      </c>
      <c r="T2191" s="2">
        <f>'FICHE PRODUIT'!A5787</f>
        <v>0</v>
      </c>
      <c r="U2191" s="2">
        <f>'FICHE PRODUIT'!B5787</f>
        <v>0</v>
      </c>
      <c r="V2191" s="2">
        <f>'FICHE PRODUIT'!C5787</f>
        <v>0</v>
      </c>
      <c r="W2191" s="2">
        <f>'FICHE PRODUIT'!D5787</f>
        <v>0</v>
      </c>
      <c r="X2191" s="2">
        <f>'FICHE PRODUIT'!E5787</f>
        <v>0</v>
      </c>
      <c r="Y2191" s="2">
        <f>'FICHE PRODUIT'!F5787</f>
        <v>0</v>
      </c>
      <c r="Z2191" s="2">
        <f>'FICHE PRODUIT'!G5787</f>
        <v>0</v>
      </c>
      <c r="AA2191" s="2">
        <f>'FICHE PRODUIT'!H5787</f>
        <v>0</v>
      </c>
    </row>
    <row r="2192" spans="1:27" x14ac:dyDescent="0.2">
      <c r="A2192" s="7" t="str">
        <f>'FICHE PRODUIT'!$A$5755</f>
        <v>WOOD SWW0075</v>
      </c>
      <c r="B2192" s="2" t="str">
        <f>'FICHE PRODUIT'!$H$5755</f>
        <v>Marron</v>
      </c>
      <c r="C2192" s="2" t="str">
        <f>'FICHE PRODUIT'!$S$5755</f>
        <v>W26-27</v>
      </c>
      <c r="D2192" s="2">
        <f>'FICHE PRODUIT'!$Q$5755</f>
        <v>0</v>
      </c>
      <c r="E2192" s="2" t="str">
        <f>'FICHE PRODUIT'!$S$5757</f>
        <v xml:space="preserve">REPORT / CANCEL </v>
      </c>
      <c r="F2192" s="2" t="str">
        <f>'FICHE PRODUIT'!$E$5759</f>
        <v>Page 160</v>
      </c>
      <c r="G2192" s="2" t="str">
        <f>'FICHE PRODUIT'!$E$5760</f>
        <v xml:space="preserve">Not need </v>
      </c>
      <c r="H2192" s="122" t="str">
        <f>'FICHE PRODUIT'!$E$5761</f>
        <v>OCEAN SURPLUS</v>
      </c>
      <c r="I2192" s="2" t="b">
        <f>'FICHE PRODUIT'!$E$5763</f>
        <v>0</v>
      </c>
      <c r="J2192" s="2" t="str">
        <f>'FICHE PRODUIT'!$E$5765</f>
        <v>Pièce à manche</v>
      </c>
      <c r="K2192" s="2" t="str">
        <f>'FICHE PRODUIT'!$E$5766</f>
        <v>Veste</v>
      </c>
      <c r="L2192" s="4">
        <f>'FICHE PRODUIT'!$E$5768</f>
        <v>79</v>
      </c>
      <c r="M2192" s="4">
        <f>'FICHE PRODUIT'!$E$5769</f>
        <v>44.620999999999995</v>
      </c>
      <c r="N2192" s="4">
        <f>'FICHE PRODUIT'!$E$5771</f>
        <v>123.621</v>
      </c>
      <c r="O2192" s="4">
        <f>'FICHE PRODUIT'!$E$5772</f>
        <v>4.0041740480986245</v>
      </c>
      <c r="P2192" s="4">
        <f>'FICHE PRODUIT'!$E$5774</f>
        <v>495</v>
      </c>
      <c r="Q2192" s="4">
        <f>'FICHE PRODUIT'!$E$5775</f>
        <v>198</v>
      </c>
      <c r="R2192" s="4">
        <f>'FICHE PRODUIT'!$E$5776</f>
        <v>224.99999999999997</v>
      </c>
      <c r="S2192" s="122">
        <f>'FICHE PRODUIT'!$E$5777</f>
        <v>0</v>
      </c>
      <c r="T2192" s="2">
        <f>'FICHE PRODUIT'!A5788</f>
        <v>0</v>
      </c>
      <c r="U2192" s="2">
        <f>'FICHE PRODUIT'!B5788</f>
        <v>0</v>
      </c>
      <c r="V2192" s="2">
        <f>'FICHE PRODUIT'!C5788</f>
        <v>0</v>
      </c>
      <c r="W2192" s="2">
        <f>'FICHE PRODUIT'!D5788</f>
        <v>0</v>
      </c>
      <c r="X2192" s="2">
        <f>'FICHE PRODUIT'!E5788</f>
        <v>0</v>
      </c>
      <c r="Y2192" s="2">
        <f>'FICHE PRODUIT'!F5788</f>
        <v>0</v>
      </c>
      <c r="Z2192" s="2">
        <f>'FICHE PRODUIT'!G5788</f>
        <v>0</v>
      </c>
      <c r="AA2192" s="2">
        <f>'FICHE PRODUIT'!H5788</f>
        <v>0</v>
      </c>
    </row>
    <row r="2193" spans="1:27" x14ac:dyDescent="0.2">
      <c r="A2193" s="7" t="str">
        <f>'FICHE PRODUIT'!$A$5755</f>
        <v>WOOD SWW0075</v>
      </c>
      <c r="B2193" s="2" t="str">
        <f>'FICHE PRODUIT'!$H$5755</f>
        <v>Marron</v>
      </c>
      <c r="C2193" s="2" t="str">
        <f>'FICHE PRODUIT'!$S$5755</f>
        <v>W26-27</v>
      </c>
      <c r="D2193" s="2">
        <f>'FICHE PRODUIT'!$Q$5755</f>
        <v>0</v>
      </c>
      <c r="E2193" s="2" t="str">
        <f>'FICHE PRODUIT'!$S$5757</f>
        <v xml:space="preserve">REPORT / CANCEL </v>
      </c>
      <c r="F2193" s="2" t="str">
        <f>'FICHE PRODUIT'!$E$5759</f>
        <v>Page 160</v>
      </c>
      <c r="G2193" s="2" t="str">
        <f>'FICHE PRODUIT'!$E$5760</f>
        <v xml:space="preserve">Not need </v>
      </c>
      <c r="H2193" s="122" t="str">
        <f>'FICHE PRODUIT'!$E$5761</f>
        <v>OCEAN SURPLUS</v>
      </c>
      <c r="I2193" s="2" t="b">
        <f>'FICHE PRODUIT'!$E$5763</f>
        <v>0</v>
      </c>
      <c r="J2193" s="2" t="str">
        <f>'FICHE PRODUIT'!$E$5765</f>
        <v>Pièce à manche</v>
      </c>
      <c r="K2193" s="2" t="str">
        <f>'FICHE PRODUIT'!$E$5766</f>
        <v>Veste</v>
      </c>
      <c r="L2193" s="4">
        <f>'FICHE PRODUIT'!$E$5768</f>
        <v>79</v>
      </c>
      <c r="M2193" s="4">
        <f>'FICHE PRODUIT'!$E$5769</f>
        <v>44.620999999999995</v>
      </c>
      <c r="N2193" s="4">
        <f>'FICHE PRODUIT'!$E$5771</f>
        <v>123.621</v>
      </c>
      <c r="O2193" s="4">
        <f>'FICHE PRODUIT'!$E$5772</f>
        <v>4.0041740480986245</v>
      </c>
      <c r="P2193" s="4">
        <f>'FICHE PRODUIT'!$E$5774</f>
        <v>495</v>
      </c>
      <c r="Q2193" s="4">
        <f>'FICHE PRODUIT'!$E$5775</f>
        <v>198</v>
      </c>
      <c r="R2193" s="4">
        <f>'FICHE PRODUIT'!$E$5776</f>
        <v>224.99999999999997</v>
      </c>
      <c r="S2193" s="122">
        <f>'FICHE PRODUIT'!$E$5777</f>
        <v>0</v>
      </c>
      <c r="T2193" s="2">
        <f>'FICHE PRODUIT'!A5789</f>
        <v>0</v>
      </c>
      <c r="U2193" s="2">
        <f>'FICHE PRODUIT'!B5789</f>
        <v>0</v>
      </c>
      <c r="V2193" s="2">
        <f>'FICHE PRODUIT'!C5789</f>
        <v>0</v>
      </c>
      <c r="W2193" s="2">
        <f>'FICHE PRODUIT'!D5789</f>
        <v>0</v>
      </c>
      <c r="X2193" s="2">
        <f>'FICHE PRODUIT'!E5789</f>
        <v>0</v>
      </c>
      <c r="Y2193" s="2">
        <f>'FICHE PRODUIT'!F5789</f>
        <v>0</v>
      </c>
      <c r="Z2193" s="2">
        <f>'FICHE PRODUIT'!G5789</f>
        <v>0</v>
      </c>
      <c r="AA2193" s="2">
        <f>'FICHE PRODUIT'!H5789</f>
        <v>0</v>
      </c>
    </row>
    <row r="2194" spans="1:27" x14ac:dyDescent="0.2">
      <c r="A2194" s="7" t="str">
        <f>'FICHE PRODUIT'!$A$5755</f>
        <v>WOOD SWW0075</v>
      </c>
      <c r="B2194" s="2" t="str">
        <f>'FICHE PRODUIT'!$H$5755</f>
        <v>Marron</v>
      </c>
      <c r="C2194" s="2" t="str">
        <f>'FICHE PRODUIT'!$S$5755</f>
        <v>W26-27</v>
      </c>
      <c r="D2194" s="2">
        <f>'FICHE PRODUIT'!$Q$5755</f>
        <v>0</v>
      </c>
      <c r="E2194" s="2" t="str">
        <f>'FICHE PRODUIT'!$S$5757</f>
        <v xml:space="preserve">REPORT / CANCEL </v>
      </c>
      <c r="F2194" s="2" t="str">
        <f>'FICHE PRODUIT'!$E$5759</f>
        <v>Page 160</v>
      </c>
      <c r="G2194" s="2" t="str">
        <f>'FICHE PRODUIT'!$E$5760</f>
        <v xml:space="preserve">Not need </v>
      </c>
      <c r="H2194" s="122" t="str">
        <f>'FICHE PRODUIT'!$E$5761</f>
        <v>OCEAN SURPLUS</v>
      </c>
      <c r="I2194" s="2" t="b">
        <f>'FICHE PRODUIT'!$E$5763</f>
        <v>0</v>
      </c>
      <c r="J2194" s="2" t="str">
        <f>'FICHE PRODUIT'!$E$5765</f>
        <v>Pièce à manche</v>
      </c>
      <c r="K2194" s="2" t="str">
        <f>'FICHE PRODUIT'!$E$5766</f>
        <v>Veste</v>
      </c>
      <c r="L2194" s="4">
        <f>'FICHE PRODUIT'!$E$5768</f>
        <v>79</v>
      </c>
      <c r="M2194" s="4">
        <f>'FICHE PRODUIT'!$E$5769</f>
        <v>44.620999999999995</v>
      </c>
      <c r="N2194" s="4">
        <f>'FICHE PRODUIT'!$E$5771</f>
        <v>123.621</v>
      </c>
      <c r="O2194" s="4">
        <f>'FICHE PRODUIT'!$E$5772</f>
        <v>4.0041740480986245</v>
      </c>
      <c r="P2194" s="4">
        <f>'FICHE PRODUIT'!$E$5774</f>
        <v>495</v>
      </c>
      <c r="Q2194" s="4">
        <f>'FICHE PRODUIT'!$E$5775</f>
        <v>198</v>
      </c>
      <c r="R2194" s="4">
        <f>'FICHE PRODUIT'!$E$5776</f>
        <v>224.99999999999997</v>
      </c>
      <c r="S2194" s="122">
        <f>'FICHE PRODUIT'!$E$5777</f>
        <v>0</v>
      </c>
      <c r="T2194" s="2">
        <f>'FICHE PRODUIT'!A5790</f>
        <v>0</v>
      </c>
      <c r="U2194" s="2">
        <f>'FICHE PRODUIT'!B5790</f>
        <v>0</v>
      </c>
      <c r="V2194" s="2">
        <f>'FICHE PRODUIT'!C5790</f>
        <v>0</v>
      </c>
      <c r="W2194" s="2">
        <f>'FICHE PRODUIT'!D5790</f>
        <v>0</v>
      </c>
      <c r="X2194" s="2">
        <f>'FICHE PRODUIT'!E5790</f>
        <v>0</v>
      </c>
      <c r="Y2194" s="2">
        <f>'FICHE PRODUIT'!F5790</f>
        <v>0</v>
      </c>
      <c r="Z2194" s="2">
        <f>'FICHE PRODUIT'!G5790</f>
        <v>0</v>
      </c>
      <c r="AA2194" s="2">
        <f>'FICHE PRODUIT'!H5790</f>
        <v>0</v>
      </c>
    </row>
    <row r="2195" spans="1:27" x14ac:dyDescent="0.2">
      <c r="A2195" s="7" t="str">
        <f>'FICHE PRODUIT'!$A$5755</f>
        <v>WOOD SWW0075</v>
      </c>
      <c r="B2195" s="2" t="str">
        <f>'FICHE PRODUIT'!$H$5755</f>
        <v>Marron</v>
      </c>
      <c r="C2195" s="2" t="str">
        <f>'FICHE PRODUIT'!$S$5755</f>
        <v>W26-27</v>
      </c>
      <c r="D2195" s="2">
        <f>'FICHE PRODUIT'!$Q$5755</f>
        <v>0</v>
      </c>
      <c r="E2195" s="2" t="str">
        <f>'FICHE PRODUIT'!$S$5757</f>
        <v xml:space="preserve">REPORT / CANCEL </v>
      </c>
      <c r="F2195" s="2" t="str">
        <f>'FICHE PRODUIT'!$E$5759</f>
        <v>Page 160</v>
      </c>
      <c r="G2195" s="2" t="str">
        <f>'FICHE PRODUIT'!$E$5760</f>
        <v xml:space="preserve">Not need </v>
      </c>
      <c r="H2195" s="122" t="str">
        <f>'FICHE PRODUIT'!$E$5761</f>
        <v>OCEAN SURPLUS</v>
      </c>
      <c r="I2195" s="2" t="b">
        <f>'FICHE PRODUIT'!$E$5763</f>
        <v>0</v>
      </c>
      <c r="J2195" s="2" t="str">
        <f>'FICHE PRODUIT'!$E$5765</f>
        <v>Pièce à manche</v>
      </c>
      <c r="K2195" s="2" t="str">
        <f>'FICHE PRODUIT'!$E$5766</f>
        <v>Veste</v>
      </c>
      <c r="L2195" s="4">
        <f>'FICHE PRODUIT'!$E$5768</f>
        <v>79</v>
      </c>
      <c r="M2195" s="4">
        <f>'FICHE PRODUIT'!$E$5769</f>
        <v>44.620999999999995</v>
      </c>
      <c r="N2195" s="4">
        <f>'FICHE PRODUIT'!$E$5771</f>
        <v>123.621</v>
      </c>
      <c r="O2195" s="4">
        <f>'FICHE PRODUIT'!$E$5772</f>
        <v>4.0041740480986245</v>
      </c>
      <c r="P2195" s="4">
        <f>'FICHE PRODUIT'!$E$5774</f>
        <v>495</v>
      </c>
      <c r="Q2195" s="4">
        <f>'FICHE PRODUIT'!$E$5775</f>
        <v>198</v>
      </c>
      <c r="R2195" s="4">
        <f>'FICHE PRODUIT'!$E$5776</f>
        <v>224.99999999999997</v>
      </c>
      <c r="S2195" s="122">
        <f>'FICHE PRODUIT'!$E$5777</f>
        <v>0</v>
      </c>
      <c r="T2195" s="2">
        <f>'FICHE PRODUIT'!A5791</f>
        <v>0</v>
      </c>
      <c r="U2195" s="2">
        <f>'FICHE PRODUIT'!B5791</f>
        <v>0</v>
      </c>
      <c r="V2195" s="2">
        <f>'FICHE PRODUIT'!C5791</f>
        <v>0</v>
      </c>
      <c r="W2195" s="2">
        <f>'FICHE PRODUIT'!D5791</f>
        <v>0</v>
      </c>
      <c r="X2195" s="2">
        <f>'FICHE PRODUIT'!E5791</f>
        <v>0</v>
      </c>
      <c r="Y2195" s="2">
        <f>'FICHE PRODUIT'!F5791</f>
        <v>0</v>
      </c>
      <c r="Z2195" s="2">
        <f>'FICHE PRODUIT'!G5791</f>
        <v>0</v>
      </c>
      <c r="AA2195" s="2">
        <f>'FICHE PRODUIT'!H5791</f>
        <v>0</v>
      </c>
    </row>
    <row r="2196" spans="1:27" x14ac:dyDescent="0.2">
      <c r="A2196" s="7" t="str">
        <f>'FICHE PRODUIT'!$A$5755</f>
        <v>WOOD SWW0075</v>
      </c>
      <c r="B2196" s="2" t="str">
        <f>'FICHE PRODUIT'!$H$5755</f>
        <v>Marron</v>
      </c>
      <c r="C2196" s="2" t="str">
        <f>'FICHE PRODUIT'!$S$5755</f>
        <v>W26-27</v>
      </c>
      <c r="D2196" s="2">
        <f>'FICHE PRODUIT'!$Q$5755</f>
        <v>0</v>
      </c>
      <c r="E2196" s="2" t="str">
        <f>'FICHE PRODUIT'!$S$5757</f>
        <v xml:space="preserve">REPORT / CANCEL </v>
      </c>
      <c r="F2196" s="2" t="str">
        <f>'FICHE PRODUIT'!$E$5759</f>
        <v>Page 160</v>
      </c>
      <c r="G2196" s="2" t="str">
        <f>'FICHE PRODUIT'!$E$5760</f>
        <v xml:space="preserve">Not need </v>
      </c>
      <c r="H2196" s="122" t="str">
        <f>'FICHE PRODUIT'!$E$5761</f>
        <v>OCEAN SURPLUS</v>
      </c>
      <c r="I2196" s="2" t="b">
        <f>'FICHE PRODUIT'!$E$5763</f>
        <v>0</v>
      </c>
      <c r="J2196" s="2" t="str">
        <f>'FICHE PRODUIT'!$E$5765</f>
        <v>Pièce à manche</v>
      </c>
      <c r="K2196" s="2" t="str">
        <f>'FICHE PRODUIT'!$E$5766</f>
        <v>Veste</v>
      </c>
      <c r="L2196" s="4">
        <f>'FICHE PRODUIT'!$E$5768</f>
        <v>79</v>
      </c>
      <c r="M2196" s="4">
        <f>'FICHE PRODUIT'!$E$5769</f>
        <v>44.620999999999995</v>
      </c>
      <c r="N2196" s="4">
        <f>'FICHE PRODUIT'!$E$5771</f>
        <v>123.621</v>
      </c>
      <c r="O2196" s="4">
        <f>'FICHE PRODUIT'!$E$5772</f>
        <v>4.0041740480986245</v>
      </c>
      <c r="P2196" s="4">
        <f>'FICHE PRODUIT'!$E$5774</f>
        <v>495</v>
      </c>
      <c r="Q2196" s="4">
        <f>'FICHE PRODUIT'!$E$5775</f>
        <v>198</v>
      </c>
      <c r="R2196" s="4">
        <f>'FICHE PRODUIT'!$E$5776</f>
        <v>224.99999999999997</v>
      </c>
      <c r="S2196" s="122">
        <f>'FICHE PRODUIT'!$E$5777</f>
        <v>0</v>
      </c>
      <c r="T2196" s="2">
        <f>'FICHE PRODUIT'!A5792</f>
        <v>0</v>
      </c>
      <c r="U2196" s="2">
        <f>'FICHE PRODUIT'!B5792</f>
        <v>0</v>
      </c>
      <c r="V2196" s="2">
        <f>'FICHE PRODUIT'!C5792</f>
        <v>0</v>
      </c>
      <c r="W2196" s="2">
        <f>'FICHE PRODUIT'!D5792</f>
        <v>0</v>
      </c>
      <c r="X2196" s="2">
        <f>'FICHE PRODUIT'!E5792</f>
        <v>0</v>
      </c>
      <c r="Y2196" s="2">
        <f>'FICHE PRODUIT'!F5792</f>
        <v>0</v>
      </c>
      <c r="Z2196" s="2">
        <f>'FICHE PRODUIT'!G5792</f>
        <v>0</v>
      </c>
      <c r="AA2196" s="2">
        <f>'FICHE PRODUIT'!H5792</f>
        <v>0</v>
      </c>
    </row>
    <row r="2197" spans="1:27" x14ac:dyDescent="0.2">
      <c r="A2197" s="7" t="str">
        <f>'FICHE PRODUIT'!$A$5755</f>
        <v>WOOD SWW0075</v>
      </c>
      <c r="B2197" s="2" t="str">
        <f>'FICHE PRODUIT'!$H$5755</f>
        <v>Marron</v>
      </c>
      <c r="C2197" s="2" t="str">
        <f>'FICHE PRODUIT'!$S$5755</f>
        <v>W26-27</v>
      </c>
      <c r="D2197" s="2">
        <f>'FICHE PRODUIT'!$Q$5755</f>
        <v>0</v>
      </c>
      <c r="E2197" s="2" t="str">
        <f>'FICHE PRODUIT'!$S$5757</f>
        <v xml:space="preserve">REPORT / CANCEL </v>
      </c>
      <c r="F2197" s="2" t="str">
        <f>'FICHE PRODUIT'!$E$5759</f>
        <v>Page 160</v>
      </c>
      <c r="G2197" s="2" t="str">
        <f>'FICHE PRODUIT'!$E$5760</f>
        <v xml:space="preserve">Not need </v>
      </c>
      <c r="H2197" s="122" t="str">
        <f>'FICHE PRODUIT'!$E$5761</f>
        <v>OCEAN SURPLUS</v>
      </c>
      <c r="I2197" s="2" t="b">
        <f>'FICHE PRODUIT'!$E$5763</f>
        <v>0</v>
      </c>
      <c r="J2197" s="2" t="str">
        <f>'FICHE PRODUIT'!$E$5765</f>
        <v>Pièce à manche</v>
      </c>
      <c r="K2197" s="2" t="str">
        <f>'FICHE PRODUIT'!$E$5766</f>
        <v>Veste</v>
      </c>
      <c r="L2197" s="4">
        <f>'FICHE PRODUIT'!$E$5768</f>
        <v>79</v>
      </c>
      <c r="M2197" s="4">
        <f>'FICHE PRODUIT'!$E$5769</f>
        <v>44.620999999999995</v>
      </c>
      <c r="N2197" s="4">
        <f>'FICHE PRODUIT'!$E$5771</f>
        <v>123.621</v>
      </c>
      <c r="O2197" s="4">
        <f>'FICHE PRODUIT'!$E$5772</f>
        <v>4.0041740480986245</v>
      </c>
      <c r="P2197" s="4">
        <f>'FICHE PRODUIT'!$E$5774</f>
        <v>495</v>
      </c>
      <c r="Q2197" s="4">
        <f>'FICHE PRODUIT'!$E$5775</f>
        <v>198</v>
      </c>
      <c r="R2197" s="4">
        <f>'FICHE PRODUIT'!$E$5776</f>
        <v>224.99999999999997</v>
      </c>
      <c r="S2197" s="122">
        <f>'FICHE PRODUIT'!$E$5777</f>
        <v>0</v>
      </c>
      <c r="T2197" s="2">
        <f>'FICHE PRODUIT'!A5793</f>
        <v>0</v>
      </c>
      <c r="U2197" s="2">
        <f>'FICHE PRODUIT'!B5793</f>
        <v>0</v>
      </c>
      <c r="V2197" s="2">
        <f>'FICHE PRODUIT'!C5793</f>
        <v>0</v>
      </c>
      <c r="W2197" s="2">
        <f>'FICHE PRODUIT'!D5793</f>
        <v>1</v>
      </c>
      <c r="X2197" s="2">
        <f>'FICHE PRODUIT'!E5793</f>
        <v>0</v>
      </c>
      <c r="Y2197" s="2">
        <f>'FICHE PRODUIT'!F5793</f>
        <v>15</v>
      </c>
      <c r="Z2197" s="2">
        <f>'FICHE PRODUIT'!G5793</f>
        <v>15</v>
      </c>
      <c r="AA2197" s="2">
        <f>'FICHE PRODUIT'!H5793</f>
        <v>0</v>
      </c>
    </row>
    <row r="2198" spans="1:27" x14ac:dyDescent="0.2">
      <c r="A2198" s="7" t="str">
        <f>'FICHE PRODUIT'!$A$5755</f>
        <v>WOOD SWW0075</v>
      </c>
      <c r="B2198" s="2" t="str">
        <f>'FICHE PRODUIT'!$H$5755</f>
        <v>Marron</v>
      </c>
      <c r="C2198" s="2" t="str">
        <f>'FICHE PRODUIT'!$S$5755</f>
        <v>W26-27</v>
      </c>
      <c r="D2198" s="2">
        <f>'FICHE PRODUIT'!$Q$5755</f>
        <v>0</v>
      </c>
      <c r="E2198" s="2" t="str">
        <f>'FICHE PRODUIT'!$S$5757</f>
        <v xml:space="preserve">REPORT / CANCEL </v>
      </c>
      <c r="F2198" s="2" t="str">
        <f>'FICHE PRODUIT'!$E$5759</f>
        <v>Page 160</v>
      </c>
      <c r="G2198" s="2" t="str">
        <f>'FICHE PRODUIT'!$E$5760</f>
        <v xml:space="preserve">Not need </v>
      </c>
      <c r="H2198" s="122" t="str">
        <f>'FICHE PRODUIT'!$E$5761</f>
        <v>OCEAN SURPLUS</v>
      </c>
      <c r="I2198" s="2" t="b">
        <f>'FICHE PRODUIT'!$E$5763</f>
        <v>0</v>
      </c>
      <c r="J2198" s="2" t="str">
        <f>'FICHE PRODUIT'!$E$5765</f>
        <v>Pièce à manche</v>
      </c>
      <c r="K2198" s="2" t="str">
        <f>'FICHE PRODUIT'!$E$5766</f>
        <v>Veste</v>
      </c>
      <c r="L2198" s="4">
        <f>'FICHE PRODUIT'!$E$5768</f>
        <v>79</v>
      </c>
      <c r="M2198" s="4">
        <f>'FICHE PRODUIT'!$E$5769</f>
        <v>44.620999999999995</v>
      </c>
      <c r="N2198" s="4">
        <f>'FICHE PRODUIT'!$E$5771</f>
        <v>123.621</v>
      </c>
      <c r="O2198" s="4">
        <f>'FICHE PRODUIT'!$E$5772</f>
        <v>4.0041740480986245</v>
      </c>
      <c r="P2198" s="4">
        <f>'FICHE PRODUIT'!$E$5774</f>
        <v>495</v>
      </c>
      <c r="Q2198" s="4">
        <f>'FICHE PRODUIT'!$E$5775</f>
        <v>198</v>
      </c>
      <c r="R2198" s="4">
        <f>'FICHE PRODUIT'!$E$5776</f>
        <v>224.99999999999997</v>
      </c>
      <c r="S2198" s="122">
        <f>'FICHE PRODUIT'!$E$5777</f>
        <v>0</v>
      </c>
      <c r="T2198" s="2" t="str">
        <f>'FICHE PRODUIT'!A5794</f>
        <v>Frais externe</v>
      </c>
      <c r="U2198" s="2" t="str">
        <f>'FICHE PRODUIT'!B5794</f>
        <v xml:space="preserve">Classwash </v>
      </c>
      <c r="V2198" s="2" t="str">
        <f>'FICHE PRODUIT'!C5794</f>
        <v>Teinture</v>
      </c>
      <c r="W2198" s="2">
        <f>'FICHE PRODUIT'!D5794</f>
        <v>1</v>
      </c>
      <c r="X2198" s="2">
        <f>'FICHE PRODUIT'!E5794</f>
        <v>0</v>
      </c>
      <c r="Y2198" s="2">
        <f>'FICHE PRODUIT'!F5794</f>
        <v>2</v>
      </c>
      <c r="Z2198" s="2">
        <f>'FICHE PRODUIT'!G5794</f>
        <v>2</v>
      </c>
      <c r="AA2198" s="2">
        <f>'FICHE PRODUIT'!H5794</f>
        <v>0</v>
      </c>
    </row>
    <row r="2199" spans="1:27" x14ac:dyDescent="0.2">
      <c r="A2199" s="7" t="str">
        <f>'FICHE PRODUIT'!$A$5755</f>
        <v>WOOD SWW0075</v>
      </c>
      <c r="B2199" s="2" t="str">
        <f>'FICHE PRODUIT'!$H$5755</f>
        <v>Marron</v>
      </c>
      <c r="C2199" s="2" t="str">
        <f>'FICHE PRODUIT'!$S$5755</f>
        <v>W26-27</v>
      </c>
      <c r="D2199" s="2">
        <f>'FICHE PRODUIT'!$Q$5755</f>
        <v>0</v>
      </c>
      <c r="E2199" s="2" t="str">
        <f>'FICHE PRODUIT'!$S$5757</f>
        <v xml:space="preserve">REPORT / CANCEL </v>
      </c>
      <c r="F2199" s="2" t="str">
        <f>'FICHE PRODUIT'!$E$5759</f>
        <v>Page 160</v>
      </c>
      <c r="G2199" s="2" t="str">
        <f>'FICHE PRODUIT'!$E$5760</f>
        <v xml:space="preserve">Not need </v>
      </c>
      <c r="H2199" s="122" t="str">
        <f>'FICHE PRODUIT'!$E$5761</f>
        <v>OCEAN SURPLUS</v>
      </c>
      <c r="I2199" s="2" t="b">
        <f>'FICHE PRODUIT'!$E$5763</f>
        <v>0</v>
      </c>
      <c r="J2199" s="2" t="str">
        <f>'FICHE PRODUIT'!$E$5765</f>
        <v>Pièce à manche</v>
      </c>
      <c r="K2199" s="2" t="str">
        <f>'FICHE PRODUIT'!$E$5766</f>
        <v>Veste</v>
      </c>
      <c r="L2199" s="4">
        <f>'FICHE PRODUIT'!$E$5768</f>
        <v>79</v>
      </c>
      <c r="M2199" s="4">
        <f>'FICHE PRODUIT'!$E$5769</f>
        <v>44.620999999999995</v>
      </c>
      <c r="N2199" s="4">
        <f>'FICHE PRODUIT'!$E$5771</f>
        <v>123.621</v>
      </c>
      <c r="O2199" s="4">
        <f>'FICHE PRODUIT'!$E$5772</f>
        <v>4.0041740480986245</v>
      </c>
      <c r="P2199" s="4">
        <f>'FICHE PRODUIT'!$E$5774</f>
        <v>495</v>
      </c>
      <c r="Q2199" s="4">
        <f>'FICHE PRODUIT'!$E$5775</f>
        <v>198</v>
      </c>
      <c r="R2199" s="4">
        <f>'FICHE PRODUIT'!$E$5776</f>
        <v>224.99999999999997</v>
      </c>
      <c r="S2199" s="122">
        <f>'FICHE PRODUIT'!$E$5777</f>
        <v>0</v>
      </c>
      <c r="T2199" s="2" t="str">
        <f>'FICHE PRODUIT'!A5795</f>
        <v>Frais externe</v>
      </c>
      <c r="U2199" s="2" t="str">
        <f>'FICHE PRODUIT'!B5795</f>
        <v>Transport</v>
      </c>
      <c r="V2199" s="2" t="str">
        <f>'FICHE PRODUIT'!C5795</f>
        <v xml:space="preserve">Européen </v>
      </c>
      <c r="W2199" s="2">
        <f>'FICHE PRODUIT'!D5795</f>
        <v>1</v>
      </c>
      <c r="X2199" s="2">
        <f>'FICHE PRODUIT'!E5795</f>
        <v>0</v>
      </c>
      <c r="Y2199" s="2">
        <f>'FICHE PRODUIT'!F5795</f>
        <v>2</v>
      </c>
      <c r="Z2199" s="2">
        <f>'FICHE PRODUIT'!G5795</f>
        <v>2</v>
      </c>
      <c r="AA2199" s="2">
        <f>'FICHE PRODUIT'!H5795</f>
        <v>0</v>
      </c>
    </row>
    <row r="2200" spans="1:27" x14ac:dyDescent="0.2">
      <c r="A2200" s="7" t="str">
        <f>'FICHE PRODUIT'!$A$5755</f>
        <v>WOOD SWW0075</v>
      </c>
      <c r="B2200" s="2" t="str">
        <f>'FICHE PRODUIT'!$H$5755</f>
        <v>Marron</v>
      </c>
      <c r="C2200" s="2" t="str">
        <f>'FICHE PRODUIT'!$S$5755</f>
        <v>W26-27</v>
      </c>
      <c r="D2200" s="2">
        <f>'FICHE PRODUIT'!$Q$5755</f>
        <v>0</v>
      </c>
      <c r="E2200" s="2" t="str">
        <f>'FICHE PRODUIT'!$S$5757</f>
        <v xml:space="preserve">REPORT / CANCEL </v>
      </c>
      <c r="F2200" s="2" t="str">
        <f>'FICHE PRODUIT'!$E$5759</f>
        <v>Page 160</v>
      </c>
      <c r="G2200" s="2" t="str">
        <f>'FICHE PRODUIT'!$E$5760</f>
        <v xml:space="preserve">Not need </v>
      </c>
      <c r="H2200" s="122" t="str">
        <f>'FICHE PRODUIT'!$E$5761</f>
        <v>OCEAN SURPLUS</v>
      </c>
      <c r="I2200" s="2" t="b">
        <f>'FICHE PRODUIT'!$E$5763</f>
        <v>0</v>
      </c>
      <c r="J2200" s="2" t="str">
        <f>'FICHE PRODUIT'!$E$5765</f>
        <v>Pièce à manche</v>
      </c>
      <c r="K2200" s="2" t="str">
        <f>'FICHE PRODUIT'!$E$5766</f>
        <v>Veste</v>
      </c>
      <c r="L2200" s="4">
        <f>'FICHE PRODUIT'!$E$5768</f>
        <v>79</v>
      </c>
      <c r="M2200" s="4">
        <f>'FICHE PRODUIT'!$E$5769</f>
        <v>44.620999999999995</v>
      </c>
      <c r="N2200" s="4">
        <f>'FICHE PRODUIT'!$E$5771</f>
        <v>123.621</v>
      </c>
      <c r="O2200" s="4">
        <f>'FICHE PRODUIT'!$E$5772</f>
        <v>4.0041740480986245</v>
      </c>
      <c r="P2200" s="4">
        <f>'FICHE PRODUIT'!$E$5774</f>
        <v>495</v>
      </c>
      <c r="Q2200" s="4">
        <f>'FICHE PRODUIT'!$E$5775</f>
        <v>198</v>
      </c>
      <c r="R2200" s="4">
        <f>'FICHE PRODUIT'!$E$5776</f>
        <v>224.99999999999997</v>
      </c>
      <c r="S2200" s="122">
        <f>'FICHE PRODUIT'!$E$5777</f>
        <v>0</v>
      </c>
      <c r="T2200" s="2" t="str">
        <f>'FICHE PRODUIT'!A5796</f>
        <v>Frais externe</v>
      </c>
      <c r="U2200" s="2" t="str">
        <f>'FICHE PRODUIT'!B5796</f>
        <v>Communication</v>
      </c>
      <c r="V2200" s="2" t="str">
        <f>'FICHE PRODUIT'!C5796</f>
        <v>Marketing</v>
      </c>
      <c r="W2200" s="2">
        <f>'FICHE PRODUIT'!D5796</f>
        <v>1</v>
      </c>
      <c r="X2200" s="2">
        <f>'FICHE PRODUIT'!E5796</f>
        <v>0</v>
      </c>
      <c r="Y2200" s="2">
        <f>'FICHE PRODUIT'!F5796</f>
        <v>0.5</v>
      </c>
      <c r="Z2200" s="2">
        <f>'FICHE PRODUIT'!G5796</f>
        <v>0.5</v>
      </c>
      <c r="AA2200" s="2">
        <f>'FICHE PRODUIT'!H5796</f>
        <v>0</v>
      </c>
    </row>
    <row r="2201" spans="1:27" x14ac:dyDescent="0.2">
      <c r="A2201" s="7" t="str">
        <f>'FICHE PRODUIT'!$A$5798</f>
        <v>WOOD W PDG</v>
      </c>
      <c r="B2201" s="2" t="str">
        <f>'FICHE PRODUIT'!$H$5798</f>
        <v>Multi</v>
      </c>
      <c r="C2201" s="2" t="str">
        <f>'FICHE PRODUIT'!$S$5798</f>
        <v>W26-27</v>
      </c>
      <c r="D2201" s="2">
        <f>'FICHE PRODUIT'!$Q$5798</f>
        <v>0</v>
      </c>
      <c r="E2201" s="2" t="str">
        <f>'FICHE PRODUIT'!$S$5800</f>
        <v>IN PRODUCTION</v>
      </c>
      <c r="F2201" s="2" t="str">
        <f>'FICHE PRODUIT'!$E$5802</f>
        <v>Page 161</v>
      </c>
      <c r="G2201" s="2" t="str">
        <f>'FICHE PRODUIT'!$E$5803</f>
        <v>Done</v>
      </c>
      <c r="H2201" s="122" t="str">
        <f>'FICHE PRODUIT'!$E$5804</f>
        <v>OCEAN SURPLUS</v>
      </c>
      <c r="I2201" s="2" t="b">
        <f>'FICHE PRODUIT'!$E$5806</f>
        <v>0</v>
      </c>
      <c r="J2201" s="2" t="str">
        <f>'FICHE PRODUIT'!$E$5808</f>
        <v>Pièce à manche</v>
      </c>
      <c r="K2201" s="2" t="str">
        <f>'FICHE PRODUIT'!$E$5809</f>
        <v>Veste</v>
      </c>
      <c r="L2201" s="4">
        <f>'FICHE PRODUIT'!$E$5811</f>
        <v>80</v>
      </c>
      <c r="M2201" s="4">
        <f>'FICHE PRODUIT'!$E$5812</f>
        <v>43.036000000000001</v>
      </c>
      <c r="N2201" s="4">
        <f>'FICHE PRODUIT'!$E$5814</f>
        <v>123.036</v>
      </c>
      <c r="O2201" s="4">
        <f>'FICHE PRODUIT'!$E$5815</f>
        <v>4.0232127182288107</v>
      </c>
      <c r="P2201" s="4">
        <f>'FICHE PRODUIT'!$E$5817</f>
        <v>495</v>
      </c>
      <c r="Q2201" s="4">
        <f>'FICHE PRODUIT'!$E$5818</f>
        <v>198</v>
      </c>
      <c r="R2201" s="4">
        <f>'FICHE PRODUIT'!$E$5819</f>
        <v>224.99999999999997</v>
      </c>
      <c r="S2201" s="122">
        <f>'FICHE PRODUIT'!$E$5820</f>
        <v>0</v>
      </c>
      <c r="T2201" s="2" t="str">
        <f>'FICHE PRODUIT'!A5825</f>
        <v>FABRIC</v>
      </c>
      <c r="U2201" s="2" t="str">
        <f>'FICHE PRODUIT'!B5825</f>
        <v>ALBANO MORGADO</v>
      </c>
      <c r="V2201" s="2" t="str">
        <f>'FICHE PRODUIT'!C5825</f>
        <v>35 16983 X 002</v>
      </c>
      <c r="W2201" s="2">
        <f>'FICHE PRODUIT'!D5825</f>
        <v>1.66</v>
      </c>
      <c r="X2201" s="2">
        <f>'FICHE PRODUIT'!E5825</f>
        <v>83</v>
      </c>
      <c r="Y2201" s="2">
        <f>'FICHE PRODUIT'!F5825</f>
        <v>14.6</v>
      </c>
      <c r="Z2201" s="2">
        <f>'FICHE PRODUIT'!G5825</f>
        <v>24.235999999999997</v>
      </c>
      <c r="AA2201" s="2">
        <f>'FICHE PRODUIT'!H5825</f>
        <v>1211.8</v>
      </c>
    </row>
    <row r="2202" spans="1:27" x14ac:dyDescent="0.2">
      <c r="A2202" s="7" t="str">
        <f>'FICHE PRODUIT'!$A$5798</f>
        <v>WOOD W PDG</v>
      </c>
      <c r="B2202" s="2" t="str">
        <f>'FICHE PRODUIT'!$H$5798</f>
        <v>Multi</v>
      </c>
      <c r="C2202" s="2" t="str">
        <f>'FICHE PRODUIT'!$S$5798</f>
        <v>W26-27</v>
      </c>
      <c r="D2202" s="2">
        <f>'FICHE PRODUIT'!$Q$5798</f>
        <v>0</v>
      </c>
      <c r="E2202" s="2" t="str">
        <f>'FICHE PRODUIT'!$S$5800</f>
        <v>IN PRODUCTION</v>
      </c>
      <c r="F2202" s="2" t="str">
        <f>'FICHE PRODUIT'!$E$5802</f>
        <v>Page 161</v>
      </c>
      <c r="G2202" s="2" t="str">
        <f>'FICHE PRODUIT'!$E$5803</f>
        <v>Done</v>
      </c>
      <c r="H2202" s="122" t="str">
        <f>'FICHE PRODUIT'!$E$5804</f>
        <v>OCEAN SURPLUS</v>
      </c>
      <c r="I2202" s="2" t="b">
        <f>'FICHE PRODUIT'!$E$5806</f>
        <v>0</v>
      </c>
      <c r="J2202" s="2" t="str">
        <f>'FICHE PRODUIT'!$E$5808</f>
        <v>Pièce à manche</v>
      </c>
      <c r="K2202" s="2" t="str">
        <f>'FICHE PRODUIT'!$E$5809</f>
        <v>Veste</v>
      </c>
      <c r="L2202" s="4">
        <f>'FICHE PRODUIT'!$E$5811</f>
        <v>80</v>
      </c>
      <c r="M2202" s="4">
        <f>'FICHE PRODUIT'!$E$5812</f>
        <v>43.036000000000001</v>
      </c>
      <c r="N2202" s="4">
        <f>'FICHE PRODUIT'!$E$5814</f>
        <v>123.036</v>
      </c>
      <c r="O2202" s="4">
        <f>'FICHE PRODUIT'!$E$5815</f>
        <v>4.0232127182288107</v>
      </c>
      <c r="P2202" s="4">
        <f>'FICHE PRODUIT'!$E$5817</f>
        <v>495</v>
      </c>
      <c r="Q2202" s="4">
        <f>'FICHE PRODUIT'!$E$5818</f>
        <v>198</v>
      </c>
      <c r="R2202" s="4">
        <f>'FICHE PRODUIT'!$E$5819</f>
        <v>224.99999999999997</v>
      </c>
      <c r="S2202" s="122">
        <f>'FICHE PRODUIT'!$E$5820</f>
        <v>0</v>
      </c>
      <c r="T2202" s="2" t="str">
        <f>'FICHE PRODUIT'!A5826</f>
        <v>BOUTONS</v>
      </c>
      <c r="U2202" s="2" t="str">
        <f>'FICHE PRODUIT'!B5826</f>
        <v>LOUROPEL</v>
      </c>
      <c r="V2202" s="2" t="str">
        <f>'FICHE PRODUIT'!C5826</f>
        <v>BT2</v>
      </c>
      <c r="W2202" s="2">
        <f>'FICHE PRODUIT'!D5826</f>
        <v>10</v>
      </c>
      <c r="X2202" s="2">
        <f>'FICHE PRODUIT'!E5826</f>
        <v>500</v>
      </c>
      <c r="Y2202" s="2">
        <f>'FICHE PRODUIT'!F5826</f>
        <v>0.13</v>
      </c>
      <c r="Z2202" s="2">
        <f>'FICHE PRODUIT'!G5826</f>
        <v>1.3</v>
      </c>
      <c r="AA2202" s="2">
        <f>'FICHE PRODUIT'!H5826</f>
        <v>65</v>
      </c>
    </row>
    <row r="2203" spans="1:27" x14ac:dyDescent="0.2">
      <c r="A2203" s="7" t="str">
        <f>'FICHE PRODUIT'!$A$5798</f>
        <v>WOOD W PDG</v>
      </c>
      <c r="B2203" s="2" t="str">
        <f>'FICHE PRODUIT'!$H$5798</f>
        <v>Multi</v>
      </c>
      <c r="C2203" s="2" t="str">
        <f>'FICHE PRODUIT'!$S$5798</f>
        <v>W26-27</v>
      </c>
      <c r="D2203" s="2">
        <f>'FICHE PRODUIT'!$Q$5798</f>
        <v>0</v>
      </c>
      <c r="E2203" s="2" t="str">
        <f>'FICHE PRODUIT'!$S$5800</f>
        <v>IN PRODUCTION</v>
      </c>
      <c r="F2203" s="2" t="str">
        <f>'FICHE PRODUIT'!$E$5802</f>
        <v>Page 161</v>
      </c>
      <c r="G2203" s="2" t="str">
        <f>'FICHE PRODUIT'!$E$5803</f>
        <v>Done</v>
      </c>
      <c r="H2203" s="122" t="str">
        <f>'FICHE PRODUIT'!$E$5804</f>
        <v>OCEAN SURPLUS</v>
      </c>
      <c r="I2203" s="2" t="b">
        <f>'FICHE PRODUIT'!$E$5806</f>
        <v>0</v>
      </c>
      <c r="J2203" s="2" t="str">
        <f>'FICHE PRODUIT'!$E$5808</f>
        <v>Pièce à manche</v>
      </c>
      <c r="K2203" s="2" t="str">
        <f>'FICHE PRODUIT'!$E$5809</f>
        <v>Veste</v>
      </c>
      <c r="L2203" s="4">
        <f>'FICHE PRODUIT'!$E$5811</f>
        <v>80</v>
      </c>
      <c r="M2203" s="4">
        <f>'FICHE PRODUIT'!$E$5812</f>
        <v>43.036000000000001</v>
      </c>
      <c r="N2203" s="4">
        <f>'FICHE PRODUIT'!$E$5814</f>
        <v>123.036</v>
      </c>
      <c r="O2203" s="4">
        <f>'FICHE PRODUIT'!$E$5815</f>
        <v>4.0232127182288107</v>
      </c>
      <c r="P2203" s="4">
        <f>'FICHE PRODUIT'!$E$5817</f>
        <v>495</v>
      </c>
      <c r="Q2203" s="4">
        <f>'FICHE PRODUIT'!$E$5818</f>
        <v>198</v>
      </c>
      <c r="R2203" s="4">
        <f>'FICHE PRODUIT'!$E$5819</f>
        <v>224.99999999999997</v>
      </c>
      <c r="S2203" s="122">
        <f>'FICHE PRODUIT'!$E$5820</f>
        <v>0</v>
      </c>
      <c r="T2203" s="2">
        <f>'FICHE PRODUIT'!A5827</f>
        <v>0</v>
      </c>
      <c r="U2203" s="2">
        <f>'FICHE PRODUIT'!B5827</f>
        <v>0</v>
      </c>
      <c r="V2203" s="2">
        <f>'FICHE PRODUIT'!C5827</f>
        <v>0</v>
      </c>
      <c r="W2203" s="2">
        <f>'FICHE PRODUIT'!D5827</f>
        <v>0</v>
      </c>
      <c r="X2203" s="2">
        <f>'FICHE PRODUIT'!E5827</f>
        <v>0</v>
      </c>
      <c r="Y2203" s="2">
        <f>'FICHE PRODUIT'!F5827</f>
        <v>0</v>
      </c>
      <c r="Z2203" s="2">
        <f>'FICHE PRODUIT'!G5827</f>
        <v>0</v>
      </c>
      <c r="AA2203" s="2">
        <f>'FICHE PRODUIT'!H5827</f>
        <v>0</v>
      </c>
    </row>
    <row r="2204" spans="1:27" x14ac:dyDescent="0.2">
      <c r="A2204" s="7" t="str">
        <f>'FICHE PRODUIT'!$A$5798</f>
        <v>WOOD W PDG</v>
      </c>
      <c r="B2204" s="2" t="str">
        <f>'FICHE PRODUIT'!$H$5798</f>
        <v>Multi</v>
      </c>
      <c r="C2204" s="2" t="str">
        <f>'FICHE PRODUIT'!$S$5798</f>
        <v>W26-27</v>
      </c>
      <c r="D2204" s="2">
        <f>'FICHE PRODUIT'!$Q$5798</f>
        <v>0</v>
      </c>
      <c r="E2204" s="2" t="str">
        <f>'FICHE PRODUIT'!$S$5800</f>
        <v>IN PRODUCTION</v>
      </c>
      <c r="F2204" s="2" t="str">
        <f>'FICHE PRODUIT'!$E$5802</f>
        <v>Page 161</v>
      </c>
      <c r="G2204" s="2" t="str">
        <f>'FICHE PRODUIT'!$E$5803</f>
        <v>Done</v>
      </c>
      <c r="H2204" s="122" t="str">
        <f>'FICHE PRODUIT'!$E$5804</f>
        <v>OCEAN SURPLUS</v>
      </c>
      <c r="I2204" s="2" t="b">
        <f>'FICHE PRODUIT'!$E$5806</f>
        <v>0</v>
      </c>
      <c r="J2204" s="2" t="str">
        <f>'FICHE PRODUIT'!$E$5808</f>
        <v>Pièce à manche</v>
      </c>
      <c r="K2204" s="2" t="str">
        <f>'FICHE PRODUIT'!$E$5809</f>
        <v>Veste</v>
      </c>
      <c r="L2204" s="4">
        <f>'FICHE PRODUIT'!$E$5811</f>
        <v>80</v>
      </c>
      <c r="M2204" s="4">
        <f>'FICHE PRODUIT'!$E$5812</f>
        <v>43.036000000000001</v>
      </c>
      <c r="N2204" s="4">
        <f>'FICHE PRODUIT'!$E$5814</f>
        <v>123.036</v>
      </c>
      <c r="O2204" s="4">
        <f>'FICHE PRODUIT'!$E$5815</f>
        <v>4.0232127182288107</v>
      </c>
      <c r="P2204" s="4">
        <f>'FICHE PRODUIT'!$E$5817</f>
        <v>495</v>
      </c>
      <c r="Q2204" s="4">
        <f>'FICHE PRODUIT'!$E$5818</f>
        <v>198</v>
      </c>
      <c r="R2204" s="4">
        <f>'FICHE PRODUIT'!$E$5819</f>
        <v>224.99999999999997</v>
      </c>
      <c r="S2204" s="122">
        <f>'FICHE PRODUIT'!$E$5820</f>
        <v>0</v>
      </c>
      <c r="T2204" s="2">
        <f>'FICHE PRODUIT'!A5828</f>
        <v>0</v>
      </c>
      <c r="U2204" s="2">
        <f>'FICHE PRODUIT'!B5828</f>
        <v>0</v>
      </c>
      <c r="V2204" s="2">
        <f>'FICHE PRODUIT'!C5828</f>
        <v>0</v>
      </c>
      <c r="W2204" s="2">
        <f>'FICHE PRODUIT'!D5828</f>
        <v>0</v>
      </c>
      <c r="X2204" s="2">
        <f>'FICHE PRODUIT'!E5828</f>
        <v>0</v>
      </c>
      <c r="Y2204" s="2">
        <f>'FICHE PRODUIT'!F5828</f>
        <v>0</v>
      </c>
      <c r="Z2204" s="2">
        <f>'FICHE PRODUIT'!G5828</f>
        <v>0</v>
      </c>
      <c r="AA2204" s="2">
        <f>'FICHE PRODUIT'!H5828</f>
        <v>0</v>
      </c>
    </row>
    <row r="2205" spans="1:27" x14ac:dyDescent="0.2">
      <c r="A2205" s="7" t="str">
        <f>'FICHE PRODUIT'!$A$5798</f>
        <v>WOOD W PDG</v>
      </c>
      <c r="B2205" s="2" t="str">
        <f>'FICHE PRODUIT'!$H$5798</f>
        <v>Multi</v>
      </c>
      <c r="C2205" s="2" t="str">
        <f>'FICHE PRODUIT'!$S$5798</f>
        <v>W26-27</v>
      </c>
      <c r="D2205" s="2">
        <f>'FICHE PRODUIT'!$Q$5798</f>
        <v>0</v>
      </c>
      <c r="E2205" s="2" t="str">
        <f>'FICHE PRODUIT'!$S$5800</f>
        <v>IN PRODUCTION</v>
      </c>
      <c r="F2205" s="2" t="str">
        <f>'FICHE PRODUIT'!$E$5802</f>
        <v>Page 161</v>
      </c>
      <c r="G2205" s="2" t="str">
        <f>'FICHE PRODUIT'!$E$5803</f>
        <v>Done</v>
      </c>
      <c r="H2205" s="122" t="str">
        <f>'FICHE PRODUIT'!$E$5804</f>
        <v>OCEAN SURPLUS</v>
      </c>
      <c r="I2205" s="2" t="b">
        <f>'FICHE PRODUIT'!$E$5806</f>
        <v>0</v>
      </c>
      <c r="J2205" s="2" t="str">
        <f>'FICHE PRODUIT'!$E$5808</f>
        <v>Pièce à manche</v>
      </c>
      <c r="K2205" s="2" t="str">
        <f>'FICHE PRODUIT'!$E$5809</f>
        <v>Veste</v>
      </c>
      <c r="L2205" s="4">
        <f>'FICHE PRODUIT'!$E$5811</f>
        <v>80</v>
      </c>
      <c r="M2205" s="4">
        <f>'FICHE PRODUIT'!$E$5812</f>
        <v>43.036000000000001</v>
      </c>
      <c r="N2205" s="4">
        <f>'FICHE PRODUIT'!$E$5814</f>
        <v>123.036</v>
      </c>
      <c r="O2205" s="4">
        <f>'FICHE PRODUIT'!$E$5815</f>
        <v>4.0232127182288107</v>
      </c>
      <c r="P2205" s="4">
        <f>'FICHE PRODUIT'!$E$5817</f>
        <v>495</v>
      </c>
      <c r="Q2205" s="4">
        <f>'FICHE PRODUIT'!$E$5818</f>
        <v>198</v>
      </c>
      <c r="R2205" s="4">
        <f>'FICHE PRODUIT'!$E$5819</f>
        <v>224.99999999999997</v>
      </c>
      <c r="S2205" s="122">
        <f>'FICHE PRODUIT'!$E$5820</f>
        <v>0</v>
      </c>
      <c r="T2205" s="2">
        <f>'FICHE PRODUIT'!A5829</f>
        <v>0</v>
      </c>
      <c r="U2205" s="2">
        <f>'FICHE PRODUIT'!B5829</f>
        <v>0</v>
      </c>
      <c r="V2205" s="2">
        <f>'FICHE PRODUIT'!C5829</f>
        <v>0</v>
      </c>
      <c r="W2205" s="2">
        <f>'FICHE PRODUIT'!D5829</f>
        <v>0</v>
      </c>
      <c r="X2205" s="2">
        <f>'FICHE PRODUIT'!E5829</f>
        <v>0</v>
      </c>
      <c r="Y2205" s="2">
        <f>'FICHE PRODUIT'!F5829</f>
        <v>0</v>
      </c>
      <c r="Z2205" s="2">
        <f>'FICHE PRODUIT'!G5829</f>
        <v>0</v>
      </c>
      <c r="AA2205" s="2">
        <f>'FICHE PRODUIT'!H5829</f>
        <v>0</v>
      </c>
    </row>
    <row r="2206" spans="1:27" x14ac:dyDescent="0.2">
      <c r="A2206" s="7" t="str">
        <f>'FICHE PRODUIT'!$A$5798</f>
        <v>WOOD W PDG</v>
      </c>
      <c r="B2206" s="2" t="str">
        <f>'FICHE PRODUIT'!$H$5798</f>
        <v>Multi</v>
      </c>
      <c r="C2206" s="2" t="str">
        <f>'FICHE PRODUIT'!$S$5798</f>
        <v>W26-27</v>
      </c>
      <c r="D2206" s="2">
        <f>'FICHE PRODUIT'!$Q$5798</f>
        <v>0</v>
      </c>
      <c r="E2206" s="2" t="str">
        <f>'FICHE PRODUIT'!$S$5800</f>
        <v>IN PRODUCTION</v>
      </c>
      <c r="F2206" s="2" t="str">
        <f>'FICHE PRODUIT'!$E$5802</f>
        <v>Page 161</v>
      </c>
      <c r="G2206" s="2" t="str">
        <f>'FICHE PRODUIT'!$E$5803</f>
        <v>Done</v>
      </c>
      <c r="H2206" s="122" t="str">
        <f>'FICHE PRODUIT'!$E$5804</f>
        <v>OCEAN SURPLUS</v>
      </c>
      <c r="I2206" s="2" t="b">
        <f>'FICHE PRODUIT'!$E$5806</f>
        <v>0</v>
      </c>
      <c r="J2206" s="2" t="str">
        <f>'FICHE PRODUIT'!$E$5808</f>
        <v>Pièce à manche</v>
      </c>
      <c r="K2206" s="2" t="str">
        <f>'FICHE PRODUIT'!$E$5809</f>
        <v>Veste</v>
      </c>
      <c r="L2206" s="4">
        <f>'FICHE PRODUIT'!$E$5811</f>
        <v>80</v>
      </c>
      <c r="M2206" s="4">
        <f>'FICHE PRODUIT'!$E$5812</f>
        <v>43.036000000000001</v>
      </c>
      <c r="N2206" s="4">
        <f>'FICHE PRODUIT'!$E$5814</f>
        <v>123.036</v>
      </c>
      <c r="O2206" s="4">
        <f>'FICHE PRODUIT'!$E$5815</f>
        <v>4.0232127182288107</v>
      </c>
      <c r="P2206" s="4">
        <f>'FICHE PRODUIT'!$E$5817</f>
        <v>495</v>
      </c>
      <c r="Q2206" s="4">
        <f>'FICHE PRODUIT'!$E$5818</f>
        <v>198</v>
      </c>
      <c r="R2206" s="4">
        <f>'FICHE PRODUIT'!$E$5819</f>
        <v>224.99999999999997</v>
      </c>
      <c r="S2206" s="122">
        <f>'FICHE PRODUIT'!$E$5820</f>
        <v>0</v>
      </c>
      <c r="T2206" s="2">
        <f>'FICHE PRODUIT'!A5830</f>
        <v>0</v>
      </c>
      <c r="U2206" s="2">
        <f>'FICHE PRODUIT'!B5830</f>
        <v>0</v>
      </c>
      <c r="V2206" s="2">
        <f>'FICHE PRODUIT'!C5830</f>
        <v>0</v>
      </c>
      <c r="W2206" s="2">
        <f>'FICHE PRODUIT'!D5830</f>
        <v>0</v>
      </c>
      <c r="X2206" s="2">
        <f>'FICHE PRODUIT'!E5830</f>
        <v>0</v>
      </c>
      <c r="Y2206" s="2">
        <f>'FICHE PRODUIT'!F5830</f>
        <v>0</v>
      </c>
      <c r="Z2206" s="2">
        <f>'FICHE PRODUIT'!G5830</f>
        <v>0</v>
      </c>
      <c r="AA2206" s="2">
        <f>'FICHE PRODUIT'!H5830</f>
        <v>0</v>
      </c>
    </row>
    <row r="2207" spans="1:27" x14ac:dyDescent="0.2">
      <c r="A2207" s="7" t="str">
        <f>'FICHE PRODUIT'!$A$5798</f>
        <v>WOOD W PDG</v>
      </c>
      <c r="B2207" s="2" t="str">
        <f>'FICHE PRODUIT'!$H$5798</f>
        <v>Multi</v>
      </c>
      <c r="C2207" s="2" t="str">
        <f>'FICHE PRODUIT'!$S$5798</f>
        <v>W26-27</v>
      </c>
      <c r="D2207" s="2">
        <f>'FICHE PRODUIT'!$Q$5798</f>
        <v>0</v>
      </c>
      <c r="E2207" s="2" t="str">
        <f>'FICHE PRODUIT'!$S$5800</f>
        <v>IN PRODUCTION</v>
      </c>
      <c r="F2207" s="2" t="str">
        <f>'FICHE PRODUIT'!$E$5802</f>
        <v>Page 161</v>
      </c>
      <c r="G2207" s="2" t="str">
        <f>'FICHE PRODUIT'!$E$5803</f>
        <v>Done</v>
      </c>
      <c r="H2207" s="122" t="str">
        <f>'FICHE PRODUIT'!$E$5804</f>
        <v>OCEAN SURPLUS</v>
      </c>
      <c r="I2207" s="2" t="b">
        <f>'FICHE PRODUIT'!$E$5806</f>
        <v>0</v>
      </c>
      <c r="J2207" s="2" t="str">
        <f>'FICHE PRODUIT'!$E$5808</f>
        <v>Pièce à manche</v>
      </c>
      <c r="K2207" s="2" t="str">
        <f>'FICHE PRODUIT'!$E$5809</f>
        <v>Veste</v>
      </c>
      <c r="L2207" s="4">
        <f>'FICHE PRODUIT'!$E$5811</f>
        <v>80</v>
      </c>
      <c r="M2207" s="4">
        <f>'FICHE PRODUIT'!$E$5812</f>
        <v>43.036000000000001</v>
      </c>
      <c r="N2207" s="4">
        <f>'FICHE PRODUIT'!$E$5814</f>
        <v>123.036</v>
      </c>
      <c r="O2207" s="4">
        <f>'FICHE PRODUIT'!$E$5815</f>
        <v>4.0232127182288107</v>
      </c>
      <c r="P2207" s="4">
        <f>'FICHE PRODUIT'!$E$5817</f>
        <v>495</v>
      </c>
      <c r="Q2207" s="4">
        <f>'FICHE PRODUIT'!$E$5818</f>
        <v>198</v>
      </c>
      <c r="R2207" s="4">
        <f>'FICHE PRODUIT'!$E$5819</f>
        <v>224.99999999999997</v>
      </c>
      <c r="S2207" s="122">
        <f>'FICHE PRODUIT'!$E$5820</f>
        <v>0</v>
      </c>
      <c r="T2207" s="2">
        <f>'FICHE PRODUIT'!A5831</f>
        <v>0</v>
      </c>
      <c r="U2207" s="2">
        <f>'FICHE PRODUIT'!B5831</f>
        <v>0</v>
      </c>
      <c r="V2207" s="2">
        <f>'FICHE PRODUIT'!C5831</f>
        <v>0</v>
      </c>
      <c r="W2207" s="2">
        <f>'FICHE PRODUIT'!D5831</f>
        <v>0</v>
      </c>
      <c r="X2207" s="2">
        <f>'FICHE PRODUIT'!E5831</f>
        <v>0</v>
      </c>
      <c r="Y2207" s="2">
        <f>'FICHE PRODUIT'!F5831</f>
        <v>0</v>
      </c>
      <c r="Z2207" s="2">
        <f>'FICHE PRODUIT'!G5831</f>
        <v>0</v>
      </c>
      <c r="AA2207" s="2">
        <f>'FICHE PRODUIT'!H5831</f>
        <v>0</v>
      </c>
    </row>
    <row r="2208" spans="1:27" x14ac:dyDescent="0.2">
      <c r="A2208" s="7" t="str">
        <f>'FICHE PRODUIT'!$A$5798</f>
        <v>WOOD W PDG</v>
      </c>
      <c r="B2208" s="2" t="str">
        <f>'FICHE PRODUIT'!$H$5798</f>
        <v>Multi</v>
      </c>
      <c r="C2208" s="2" t="str">
        <f>'FICHE PRODUIT'!$S$5798</f>
        <v>W26-27</v>
      </c>
      <c r="D2208" s="2">
        <f>'FICHE PRODUIT'!$Q$5798</f>
        <v>0</v>
      </c>
      <c r="E2208" s="2" t="str">
        <f>'FICHE PRODUIT'!$S$5800</f>
        <v>IN PRODUCTION</v>
      </c>
      <c r="F2208" s="2" t="str">
        <f>'FICHE PRODUIT'!$E$5802</f>
        <v>Page 161</v>
      </c>
      <c r="G2208" s="2" t="str">
        <f>'FICHE PRODUIT'!$E$5803</f>
        <v>Done</v>
      </c>
      <c r="H2208" s="122" t="str">
        <f>'FICHE PRODUIT'!$E$5804</f>
        <v>OCEAN SURPLUS</v>
      </c>
      <c r="I2208" s="2" t="b">
        <f>'FICHE PRODUIT'!$E$5806</f>
        <v>0</v>
      </c>
      <c r="J2208" s="2" t="str">
        <f>'FICHE PRODUIT'!$E$5808</f>
        <v>Pièce à manche</v>
      </c>
      <c r="K2208" s="2" t="str">
        <f>'FICHE PRODUIT'!$E$5809</f>
        <v>Veste</v>
      </c>
      <c r="L2208" s="4">
        <f>'FICHE PRODUIT'!$E$5811</f>
        <v>80</v>
      </c>
      <c r="M2208" s="4">
        <f>'FICHE PRODUIT'!$E$5812</f>
        <v>43.036000000000001</v>
      </c>
      <c r="N2208" s="4">
        <f>'FICHE PRODUIT'!$E$5814</f>
        <v>123.036</v>
      </c>
      <c r="O2208" s="4">
        <f>'FICHE PRODUIT'!$E$5815</f>
        <v>4.0232127182288107</v>
      </c>
      <c r="P2208" s="4">
        <f>'FICHE PRODUIT'!$E$5817</f>
        <v>495</v>
      </c>
      <c r="Q2208" s="4">
        <f>'FICHE PRODUIT'!$E$5818</f>
        <v>198</v>
      </c>
      <c r="R2208" s="4">
        <f>'FICHE PRODUIT'!$E$5819</f>
        <v>224.99999999999997</v>
      </c>
      <c r="S2208" s="122">
        <f>'FICHE PRODUIT'!$E$5820</f>
        <v>0</v>
      </c>
      <c r="T2208" s="2">
        <f>'FICHE PRODUIT'!A5832</f>
        <v>0</v>
      </c>
      <c r="U2208" s="2">
        <f>'FICHE PRODUIT'!B5832</f>
        <v>0</v>
      </c>
      <c r="V2208" s="2">
        <f>'FICHE PRODUIT'!C5832</f>
        <v>0</v>
      </c>
      <c r="W2208" s="2">
        <f>'FICHE PRODUIT'!D5832</f>
        <v>0</v>
      </c>
      <c r="X2208" s="2">
        <f>'FICHE PRODUIT'!E5832</f>
        <v>0</v>
      </c>
      <c r="Y2208" s="2">
        <f>'FICHE PRODUIT'!F5832</f>
        <v>0</v>
      </c>
      <c r="Z2208" s="2">
        <f>'FICHE PRODUIT'!G5832</f>
        <v>0</v>
      </c>
      <c r="AA2208" s="2">
        <f>'FICHE PRODUIT'!H5832</f>
        <v>0</v>
      </c>
    </row>
    <row r="2209" spans="1:27" x14ac:dyDescent="0.2">
      <c r="A2209" s="7" t="str">
        <f>'FICHE PRODUIT'!$A$5798</f>
        <v>WOOD W PDG</v>
      </c>
      <c r="B2209" s="2" t="str">
        <f>'FICHE PRODUIT'!$H$5798</f>
        <v>Multi</v>
      </c>
      <c r="C2209" s="2" t="str">
        <f>'FICHE PRODUIT'!$S$5798</f>
        <v>W26-27</v>
      </c>
      <c r="D2209" s="2">
        <f>'FICHE PRODUIT'!$Q$5798</f>
        <v>0</v>
      </c>
      <c r="E2209" s="2" t="str">
        <f>'FICHE PRODUIT'!$S$5800</f>
        <v>IN PRODUCTION</v>
      </c>
      <c r="F2209" s="2" t="str">
        <f>'FICHE PRODUIT'!$E$5802</f>
        <v>Page 161</v>
      </c>
      <c r="G2209" s="2" t="str">
        <f>'FICHE PRODUIT'!$E$5803</f>
        <v>Done</v>
      </c>
      <c r="H2209" s="122" t="str">
        <f>'FICHE PRODUIT'!$E$5804</f>
        <v>OCEAN SURPLUS</v>
      </c>
      <c r="I2209" s="2" t="b">
        <f>'FICHE PRODUIT'!$E$5806</f>
        <v>0</v>
      </c>
      <c r="J2209" s="2" t="str">
        <f>'FICHE PRODUIT'!$E$5808</f>
        <v>Pièce à manche</v>
      </c>
      <c r="K2209" s="2" t="str">
        <f>'FICHE PRODUIT'!$E$5809</f>
        <v>Veste</v>
      </c>
      <c r="L2209" s="4">
        <f>'FICHE PRODUIT'!$E$5811</f>
        <v>80</v>
      </c>
      <c r="M2209" s="4">
        <f>'FICHE PRODUIT'!$E$5812</f>
        <v>43.036000000000001</v>
      </c>
      <c r="N2209" s="4">
        <f>'FICHE PRODUIT'!$E$5814</f>
        <v>123.036</v>
      </c>
      <c r="O2209" s="4">
        <f>'FICHE PRODUIT'!$E$5815</f>
        <v>4.0232127182288107</v>
      </c>
      <c r="P2209" s="4">
        <f>'FICHE PRODUIT'!$E$5817</f>
        <v>495</v>
      </c>
      <c r="Q2209" s="4">
        <f>'FICHE PRODUIT'!$E$5818</f>
        <v>198</v>
      </c>
      <c r="R2209" s="4">
        <f>'FICHE PRODUIT'!$E$5819</f>
        <v>224.99999999999997</v>
      </c>
      <c r="S2209" s="122">
        <f>'FICHE PRODUIT'!$E$5820</f>
        <v>0</v>
      </c>
      <c r="T2209" s="2">
        <f>'FICHE PRODUIT'!A5833</f>
        <v>0</v>
      </c>
      <c r="U2209" s="2">
        <f>'FICHE PRODUIT'!B5833</f>
        <v>0</v>
      </c>
      <c r="V2209" s="2">
        <f>'FICHE PRODUIT'!C5833</f>
        <v>0</v>
      </c>
      <c r="W2209" s="2">
        <f>'FICHE PRODUIT'!D5833</f>
        <v>0</v>
      </c>
      <c r="X2209" s="2">
        <f>'FICHE PRODUIT'!E5833</f>
        <v>0</v>
      </c>
      <c r="Y2209" s="2">
        <f>'FICHE PRODUIT'!F5833</f>
        <v>0</v>
      </c>
      <c r="Z2209" s="2">
        <f>'FICHE PRODUIT'!G5833</f>
        <v>0</v>
      </c>
      <c r="AA2209" s="2">
        <f>'FICHE PRODUIT'!H5833</f>
        <v>0</v>
      </c>
    </row>
    <row r="2210" spans="1:27" x14ac:dyDescent="0.2">
      <c r="A2210" s="7" t="str">
        <f>'FICHE PRODUIT'!$A$5798</f>
        <v>WOOD W PDG</v>
      </c>
      <c r="B2210" s="2" t="str">
        <f>'FICHE PRODUIT'!$H$5798</f>
        <v>Multi</v>
      </c>
      <c r="C2210" s="2" t="str">
        <f>'FICHE PRODUIT'!$S$5798</f>
        <v>W26-27</v>
      </c>
      <c r="D2210" s="2">
        <f>'FICHE PRODUIT'!$Q$5798</f>
        <v>0</v>
      </c>
      <c r="E2210" s="2" t="str">
        <f>'FICHE PRODUIT'!$S$5800</f>
        <v>IN PRODUCTION</v>
      </c>
      <c r="F2210" s="2" t="str">
        <f>'FICHE PRODUIT'!$E$5802</f>
        <v>Page 161</v>
      </c>
      <c r="G2210" s="2" t="str">
        <f>'FICHE PRODUIT'!$E$5803</f>
        <v>Done</v>
      </c>
      <c r="H2210" s="122" t="str">
        <f>'FICHE PRODUIT'!$E$5804</f>
        <v>OCEAN SURPLUS</v>
      </c>
      <c r="I2210" s="2" t="b">
        <f>'FICHE PRODUIT'!$E$5806</f>
        <v>0</v>
      </c>
      <c r="J2210" s="2" t="str">
        <f>'FICHE PRODUIT'!$E$5808</f>
        <v>Pièce à manche</v>
      </c>
      <c r="K2210" s="2" t="str">
        <f>'FICHE PRODUIT'!$E$5809</f>
        <v>Veste</v>
      </c>
      <c r="L2210" s="4">
        <f>'FICHE PRODUIT'!$E$5811</f>
        <v>80</v>
      </c>
      <c r="M2210" s="4">
        <f>'FICHE PRODUIT'!$E$5812</f>
        <v>43.036000000000001</v>
      </c>
      <c r="N2210" s="4">
        <f>'FICHE PRODUIT'!$E$5814</f>
        <v>123.036</v>
      </c>
      <c r="O2210" s="4">
        <f>'FICHE PRODUIT'!$E$5815</f>
        <v>4.0232127182288107</v>
      </c>
      <c r="P2210" s="4">
        <f>'FICHE PRODUIT'!$E$5817</f>
        <v>495</v>
      </c>
      <c r="Q2210" s="4">
        <f>'FICHE PRODUIT'!$E$5818</f>
        <v>198</v>
      </c>
      <c r="R2210" s="4">
        <f>'FICHE PRODUIT'!$E$5819</f>
        <v>224.99999999999997</v>
      </c>
      <c r="S2210" s="122">
        <f>'FICHE PRODUIT'!$E$5820</f>
        <v>0</v>
      </c>
      <c r="T2210" s="2">
        <f>'FICHE PRODUIT'!A5834</f>
        <v>0</v>
      </c>
      <c r="U2210" s="2">
        <f>'FICHE PRODUIT'!B5834</f>
        <v>0</v>
      </c>
      <c r="V2210" s="2">
        <f>'FICHE PRODUIT'!C5834</f>
        <v>0</v>
      </c>
      <c r="W2210" s="2">
        <f>'FICHE PRODUIT'!D5834</f>
        <v>0</v>
      </c>
      <c r="X2210" s="2">
        <f>'FICHE PRODUIT'!E5834</f>
        <v>0</v>
      </c>
      <c r="Y2210" s="2">
        <f>'FICHE PRODUIT'!F5834</f>
        <v>0</v>
      </c>
      <c r="Z2210" s="2">
        <f>'FICHE PRODUIT'!G5834</f>
        <v>0</v>
      </c>
      <c r="AA2210" s="2">
        <f>'FICHE PRODUIT'!H5834</f>
        <v>0</v>
      </c>
    </row>
    <row r="2211" spans="1:27" x14ac:dyDescent="0.2">
      <c r="A2211" s="7" t="str">
        <f>'FICHE PRODUIT'!$A$5798</f>
        <v>WOOD W PDG</v>
      </c>
      <c r="B2211" s="2" t="str">
        <f>'FICHE PRODUIT'!$H$5798</f>
        <v>Multi</v>
      </c>
      <c r="C2211" s="2" t="str">
        <f>'FICHE PRODUIT'!$S$5798</f>
        <v>W26-27</v>
      </c>
      <c r="D2211" s="2">
        <f>'FICHE PRODUIT'!$Q$5798</f>
        <v>0</v>
      </c>
      <c r="E2211" s="2" t="str">
        <f>'FICHE PRODUIT'!$S$5800</f>
        <v>IN PRODUCTION</v>
      </c>
      <c r="F2211" s="2" t="str">
        <f>'FICHE PRODUIT'!$E$5802</f>
        <v>Page 161</v>
      </c>
      <c r="G2211" s="2" t="str">
        <f>'FICHE PRODUIT'!$E$5803</f>
        <v>Done</v>
      </c>
      <c r="H2211" s="122" t="str">
        <f>'FICHE PRODUIT'!$E$5804</f>
        <v>OCEAN SURPLUS</v>
      </c>
      <c r="I2211" s="2" t="b">
        <f>'FICHE PRODUIT'!$E$5806</f>
        <v>0</v>
      </c>
      <c r="J2211" s="2" t="str">
        <f>'FICHE PRODUIT'!$E$5808</f>
        <v>Pièce à manche</v>
      </c>
      <c r="K2211" s="2" t="str">
        <f>'FICHE PRODUIT'!$E$5809</f>
        <v>Veste</v>
      </c>
      <c r="L2211" s="4">
        <f>'FICHE PRODUIT'!$E$5811</f>
        <v>80</v>
      </c>
      <c r="M2211" s="4">
        <f>'FICHE PRODUIT'!$E$5812</f>
        <v>43.036000000000001</v>
      </c>
      <c r="N2211" s="4">
        <f>'FICHE PRODUIT'!$E$5814</f>
        <v>123.036</v>
      </c>
      <c r="O2211" s="4">
        <f>'FICHE PRODUIT'!$E$5815</f>
        <v>4.0232127182288107</v>
      </c>
      <c r="P2211" s="4">
        <f>'FICHE PRODUIT'!$E$5817</f>
        <v>495</v>
      </c>
      <c r="Q2211" s="4">
        <f>'FICHE PRODUIT'!$E$5818</f>
        <v>198</v>
      </c>
      <c r="R2211" s="4">
        <f>'FICHE PRODUIT'!$E$5819</f>
        <v>224.99999999999997</v>
      </c>
      <c r="S2211" s="122">
        <f>'FICHE PRODUIT'!$E$5820</f>
        <v>0</v>
      </c>
      <c r="T2211" s="2">
        <f>'FICHE PRODUIT'!A5835</f>
        <v>0</v>
      </c>
      <c r="U2211" s="2">
        <f>'FICHE PRODUIT'!B5835</f>
        <v>0</v>
      </c>
      <c r="V2211" s="2">
        <f>'FICHE PRODUIT'!C5835</f>
        <v>0</v>
      </c>
      <c r="W2211" s="2">
        <f>'FICHE PRODUIT'!D5835</f>
        <v>0</v>
      </c>
      <c r="X2211" s="2">
        <f>'FICHE PRODUIT'!E5835</f>
        <v>0</v>
      </c>
      <c r="Y2211" s="2">
        <f>'FICHE PRODUIT'!F5835</f>
        <v>0</v>
      </c>
      <c r="Z2211" s="2">
        <f>'FICHE PRODUIT'!G5835</f>
        <v>0</v>
      </c>
      <c r="AA2211" s="2">
        <f>'FICHE PRODUIT'!H5835</f>
        <v>0</v>
      </c>
    </row>
    <row r="2212" spans="1:27" x14ac:dyDescent="0.2">
      <c r="A2212" s="7" t="str">
        <f>'FICHE PRODUIT'!$A$5798</f>
        <v>WOOD W PDG</v>
      </c>
      <c r="B2212" s="2" t="str">
        <f>'FICHE PRODUIT'!$H$5798</f>
        <v>Multi</v>
      </c>
      <c r="C2212" s="2" t="str">
        <f>'FICHE PRODUIT'!$S$5798</f>
        <v>W26-27</v>
      </c>
      <c r="D2212" s="2">
        <f>'FICHE PRODUIT'!$Q$5798</f>
        <v>0</v>
      </c>
      <c r="E2212" s="2" t="str">
        <f>'FICHE PRODUIT'!$S$5800</f>
        <v>IN PRODUCTION</v>
      </c>
      <c r="F2212" s="2" t="str">
        <f>'FICHE PRODUIT'!$E$5802</f>
        <v>Page 161</v>
      </c>
      <c r="G2212" s="2" t="str">
        <f>'FICHE PRODUIT'!$E$5803</f>
        <v>Done</v>
      </c>
      <c r="H2212" s="122" t="str">
        <f>'FICHE PRODUIT'!$E$5804</f>
        <v>OCEAN SURPLUS</v>
      </c>
      <c r="I2212" s="2" t="b">
        <f>'FICHE PRODUIT'!$E$5806</f>
        <v>0</v>
      </c>
      <c r="J2212" s="2" t="str">
        <f>'FICHE PRODUIT'!$E$5808</f>
        <v>Pièce à manche</v>
      </c>
      <c r="K2212" s="2" t="str">
        <f>'FICHE PRODUIT'!$E$5809</f>
        <v>Veste</v>
      </c>
      <c r="L2212" s="4">
        <f>'FICHE PRODUIT'!$E$5811</f>
        <v>80</v>
      </c>
      <c r="M2212" s="4">
        <f>'FICHE PRODUIT'!$E$5812</f>
        <v>43.036000000000001</v>
      </c>
      <c r="N2212" s="4">
        <f>'FICHE PRODUIT'!$E$5814</f>
        <v>123.036</v>
      </c>
      <c r="O2212" s="4">
        <f>'FICHE PRODUIT'!$E$5815</f>
        <v>4.0232127182288107</v>
      </c>
      <c r="P2212" s="4">
        <f>'FICHE PRODUIT'!$E$5817</f>
        <v>495</v>
      </c>
      <c r="Q2212" s="4">
        <f>'FICHE PRODUIT'!$E$5818</f>
        <v>198</v>
      </c>
      <c r="R2212" s="4">
        <f>'FICHE PRODUIT'!$E$5819</f>
        <v>224.99999999999997</v>
      </c>
      <c r="S2212" s="122">
        <f>'FICHE PRODUIT'!$E$5820</f>
        <v>0</v>
      </c>
      <c r="T2212" s="2">
        <f>'FICHE PRODUIT'!A5836</f>
        <v>0</v>
      </c>
      <c r="U2212" s="2">
        <f>'FICHE PRODUIT'!B5836</f>
        <v>0</v>
      </c>
      <c r="V2212" s="2">
        <f>'FICHE PRODUIT'!C5836</f>
        <v>0</v>
      </c>
      <c r="W2212" s="2">
        <f>'FICHE PRODUIT'!D5836</f>
        <v>0</v>
      </c>
      <c r="X2212" s="2">
        <f>'FICHE PRODUIT'!E5836</f>
        <v>0</v>
      </c>
      <c r="Y2212" s="2">
        <f>'FICHE PRODUIT'!F5836</f>
        <v>0</v>
      </c>
      <c r="Z2212" s="2">
        <f>'FICHE PRODUIT'!G5836</f>
        <v>0</v>
      </c>
      <c r="AA2212" s="2">
        <f>'FICHE PRODUIT'!H5836</f>
        <v>0</v>
      </c>
    </row>
    <row r="2213" spans="1:27" x14ac:dyDescent="0.2">
      <c r="A2213" s="7" t="str">
        <f>'FICHE PRODUIT'!$A$5798</f>
        <v>WOOD W PDG</v>
      </c>
      <c r="B2213" s="2" t="str">
        <f>'FICHE PRODUIT'!$H$5798</f>
        <v>Multi</v>
      </c>
      <c r="C2213" s="2" t="str">
        <f>'FICHE PRODUIT'!$S$5798</f>
        <v>W26-27</v>
      </c>
      <c r="D2213" s="2">
        <f>'FICHE PRODUIT'!$Q$5798</f>
        <v>0</v>
      </c>
      <c r="E2213" s="2" t="str">
        <f>'FICHE PRODUIT'!$S$5800</f>
        <v>IN PRODUCTION</v>
      </c>
      <c r="F2213" s="2" t="str">
        <f>'FICHE PRODUIT'!$E$5802</f>
        <v>Page 161</v>
      </c>
      <c r="G2213" s="2" t="str">
        <f>'FICHE PRODUIT'!$E$5803</f>
        <v>Done</v>
      </c>
      <c r="H2213" s="122" t="str">
        <f>'FICHE PRODUIT'!$E$5804</f>
        <v>OCEAN SURPLUS</v>
      </c>
      <c r="I2213" s="2" t="b">
        <f>'FICHE PRODUIT'!$E$5806</f>
        <v>0</v>
      </c>
      <c r="J2213" s="2" t="str">
        <f>'FICHE PRODUIT'!$E$5808</f>
        <v>Pièce à manche</v>
      </c>
      <c r="K2213" s="2" t="str">
        <f>'FICHE PRODUIT'!$E$5809</f>
        <v>Veste</v>
      </c>
      <c r="L2213" s="4">
        <f>'FICHE PRODUIT'!$E$5811</f>
        <v>80</v>
      </c>
      <c r="M2213" s="4">
        <f>'FICHE PRODUIT'!$E$5812</f>
        <v>43.036000000000001</v>
      </c>
      <c r="N2213" s="4">
        <f>'FICHE PRODUIT'!$E$5814</f>
        <v>123.036</v>
      </c>
      <c r="O2213" s="4">
        <f>'FICHE PRODUIT'!$E$5815</f>
        <v>4.0232127182288107</v>
      </c>
      <c r="P2213" s="4">
        <f>'FICHE PRODUIT'!$E$5817</f>
        <v>495</v>
      </c>
      <c r="Q2213" s="4">
        <f>'FICHE PRODUIT'!$E$5818</f>
        <v>198</v>
      </c>
      <c r="R2213" s="4">
        <f>'FICHE PRODUIT'!$E$5819</f>
        <v>224.99999999999997</v>
      </c>
      <c r="S2213" s="122">
        <f>'FICHE PRODUIT'!$E$5820</f>
        <v>0</v>
      </c>
      <c r="T2213" s="2">
        <f>'FICHE PRODUIT'!A5837</f>
        <v>0</v>
      </c>
      <c r="U2213" s="2">
        <f>'FICHE PRODUIT'!B5837</f>
        <v>0</v>
      </c>
      <c r="V2213" s="2">
        <f>'FICHE PRODUIT'!C5837</f>
        <v>0</v>
      </c>
      <c r="W2213" s="2">
        <f>'FICHE PRODUIT'!D5837</f>
        <v>1</v>
      </c>
      <c r="X2213" s="2">
        <f>'FICHE PRODUIT'!E5837</f>
        <v>50</v>
      </c>
      <c r="Y2213" s="2">
        <f>'FICHE PRODUIT'!F5837</f>
        <v>15</v>
      </c>
      <c r="Z2213" s="2">
        <f>'FICHE PRODUIT'!G5837</f>
        <v>15</v>
      </c>
      <c r="AA2213" s="2">
        <f>'FICHE PRODUIT'!H5837</f>
        <v>750</v>
      </c>
    </row>
    <row r="2214" spans="1:27" x14ac:dyDescent="0.2">
      <c r="A2214" s="7" t="str">
        <f>'FICHE PRODUIT'!$A$5798</f>
        <v>WOOD W PDG</v>
      </c>
      <c r="B2214" s="2" t="str">
        <f>'FICHE PRODUIT'!$H$5798</f>
        <v>Multi</v>
      </c>
      <c r="C2214" s="2" t="str">
        <f>'FICHE PRODUIT'!$S$5798</f>
        <v>W26-27</v>
      </c>
      <c r="D2214" s="2">
        <f>'FICHE PRODUIT'!$Q$5798</f>
        <v>0</v>
      </c>
      <c r="E2214" s="2" t="str">
        <f>'FICHE PRODUIT'!$S$5800</f>
        <v>IN PRODUCTION</v>
      </c>
      <c r="F2214" s="2" t="str">
        <f>'FICHE PRODUIT'!$E$5802</f>
        <v>Page 161</v>
      </c>
      <c r="G2214" s="2" t="str">
        <f>'FICHE PRODUIT'!$E$5803</f>
        <v>Done</v>
      </c>
      <c r="H2214" s="122" t="str">
        <f>'FICHE PRODUIT'!$E$5804</f>
        <v>OCEAN SURPLUS</v>
      </c>
      <c r="I2214" s="2" t="b">
        <f>'FICHE PRODUIT'!$E$5806</f>
        <v>0</v>
      </c>
      <c r="J2214" s="2" t="str">
        <f>'FICHE PRODUIT'!$E$5808</f>
        <v>Pièce à manche</v>
      </c>
      <c r="K2214" s="2" t="str">
        <f>'FICHE PRODUIT'!$E$5809</f>
        <v>Veste</v>
      </c>
      <c r="L2214" s="4">
        <f>'FICHE PRODUIT'!$E$5811</f>
        <v>80</v>
      </c>
      <c r="M2214" s="4">
        <f>'FICHE PRODUIT'!$E$5812</f>
        <v>43.036000000000001</v>
      </c>
      <c r="N2214" s="4">
        <f>'FICHE PRODUIT'!$E$5814</f>
        <v>123.036</v>
      </c>
      <c r="O2214" s="4">
        <f>'FICHE PRODUIT'!$E$5815</f>
        <v>4.0232127182288107</v>
      </c>
      <c r="P2214" s="4">
        <f>'FICHE PRODUIT'!$E$5817</f>
        <v>495</v>
      </c>
      <c r="Q2214" s="4">
        <f>'FICHE PRODUIT'!$E$5818</f>
        <v>198</v>
      </c>
      <c r="R2214" s="4">
        <f>'FICHE PRODUIT'!$E$5819</f>
        <v>224.99999999999997</v>
      </c>
      <c r="S2214" s="122">
        <f>'FICHE PRODUIT'!$E$5820</f>
        <v>0</v>
      </c>
      <c r="T2214" s="2" t="str">
        <f>'FICHE PRODUIT'!A5838</f>
        <v>Frais externe</v>
      </c>
      <c r="U2214" s="2" t="str">
        <f>'FICHE PRODUIT'!B5838</f>
        <v>Transport</v>
      </c>
      <c r="V2214" s="2" t="str">
        <f>'FICHE PRODUIT'!C5838</f>
        <v xml:space="preserve">Européen </v>
      </c>
      <c r="W2214" s="2">
        <f>'FICHE PRODUIT'!D5838</f>
        <v>1</v>
      </c>
      <c r="X2214" s="2">
        <f>'FICHE PRODUIT'!E5838</f>
        <v>50</v>
      </c>
      <c r="Y2214" s="2">
        <f>'FICHE PRODUIT'!F5838</f>
        <v>2</v>
      </c>
      <c r="Z2214" s="2">
        <f>'FICHE PRODUIT'!G5838</f>
        <v>2</v>
      </c>
      <c r="AA2214" s="2">
        <f>'FICHE PRODUIT'!H5838</f>
        <v>100</v>
      </c>
    </row>
    <row r="2215" spans="1:27" x14ac:dyDescent="0.2">
      <c r="A2215" s="7" t="str">
        <f>'FICHE PRODUIT'!$A$5798</f>
        <v>WOOD W PDG</v>
      </c>
      <c r="B2215" s="2" t="str">
        <f>'FICHE PRODUIT'!$H$5798</f>
        <v>Multi</v>
      </c>
      <c r="C2215" s="2" t="str">
        <f>'FICHE PRODUIT'!$S$5798</f>
        <v>W26-27</v>
      </c>
      <c r="D2215" s="2">
        <f>'FICHE PRODUIT'!$Q$5798</f>
        <v>0</v>
      </c>
      <c r="E2215" s="2" t="str">
        <f>'FICHE PRODUIT'!$S$5800</f>
        <v>IN PRODUCTION</v>
      </c>
      <c r="F2215" s="2" t="str">
        <f>'FICHE PRODUIT'!$E$5802</f>
        <v>Page 161</v>
      </c>
      <c r="G2215" s="2" t="str">
        <f>'FICHE PRODUIT'!$E$5803</f>
        <v>Done</v>
      </c>
      <c r="H2215" s="122" t="str">
        <f>'FICHE PRODUIT'!$E$5804</f>
        <v>OCEAN SURPLUS</v>
      </c>
      <c r="I2215" s="2" t="b">
        <f>'FICHE PRODUIT'!$E$5806</f>
        <v>0</v>
      </c>
      <c r="J2215" s="2" t="str">
        <f>'FICHE PRODUIT'!$E$5808</f>
        <v>Pièce à manche</v>
      </c>
      <c r="K2215" s="2" t="str">
        <f>'FICHE PRODUIT'!$E$5809</f>
        <v>Veste</v>
      </c>
      <c r="L2215" s="4">
        <f>'FICHE PRODUIT'!$E$5811</f>
        <v>80</v>
      </c>
      <c r="M2215" s="4">
        <f>'FICHE PRODUIT'!$E$5812</f>
        <v>43.036000000000001</v>
      </c>
      <c r="N2215" s="4">
        <f>'FICHE PRODUIT'!$E$5814</f>
        <v>123.036</v>
      </c>
      <c r="O2215" s="4">
        <f>'FICHE PRODUIT'!$E$5815</f>
        <v>4.0232127182288107</v>
      </c>
      <c r="P2215" s="4">
        <f>'FICHE PRODUIT'!$E$5817</f>
        <v>495</v>
      </c>
      <c r="Q2215" s="4">
        <f>'FICHE PRODUIT'!$E$5818</f>
        <v>198</v>
      </c>
      <c r="R2215" s="4">
        <f>'FICHE PRODUIT'!$E$5819</f>
        <v>224.99999999999997</v>
      </c>
      <c r="S2215" s="122">
        <f>'FICHE PRODUIT'!$E$5820</f>
        <v>0</v>
      </c>
      <c r="T2215" s="2" t="str">
        <f>'FICHE PRODUIT'!A5839</f>
        <v>Frais externe</v>
      </c>
      <c r="U2215" s="2" t="str">
        <f>'FICHE PRODUIT'!B5839</f>
        <v>Communication</v>
      </c>
      <c r="V2215" s="2" t="str">
        <f>'FICHE PRODUIT'!C5839</f>
        <v>Marketing</v>
      </c>
      <c r="W2215" s="2">
        <f>'FICHE PRODUIT'!D5839</f>
        <v>1</v>
      </c>
      <c r="X2215" s="2">
        <f>'FICHE PRODUIT'!E5839</f>
        <v>50</v>
      </c>
      <c r="Y2215" s="2">
        <f>'FICHE PRODUIT'!F5839</f>
        <v>0.5</v>
      </c>
      <c r="Z2215" s="2">
        <f>'FICHE PRODUIT'!G5839</f>
        <v>0.5</v>
      </c>
      <c r="AA2215" s="2">
        <f>'FICHE PRODUIT'!H5839</f>
        <v>25</v>
      </c>
    </row>
    <row r="2216" spans="1:27" x14ac:dyDescent="0.2">
      <c r="A2216" s="7" t="str">
        <f>'FICHE PRODUIT'!$A$5841</f>
        <v>PILOT</v>
      </c>
      <c r="B2216" s="2" t="str">
        <f>'FICHE PRODUIT'!$H$5841</f>
        <v>Navy</v>
      </c>
      <c r="C2216" s="2" t="str">
        <f>'FICHE PRODUIT'!$S$5841</f>
        <v>W26-27</v>
      </c>
      <c r="D2216" s="2">
        <f>'FICHE PRODUIT'!$Q$5841</f>
        <v>0</v>
      </c>
      <c r="E2216" s="2" t="str">
        <f>'FICHE PRODUIT'!$S$5843</f>
        <v>In development</v>
      </c>
      <c r="F2216" s="2" t="str">
        <f>'FICHE PRODUIT'!$E$5845</f>
        <v>Page 162</v>
      </c>
      <c r="G2216" s="2" t="str">
        <f>'FICHE PRODUIT'!$E$5846</f>
        <v xml:space="preserve">TO DO </v>
      </c>
      <c r="H2216" s="122" t="str">
        <f>'FICHE PRODUIT'!$E$5847</f>
        <v>OCEAN SURPLUS</v>
      </c>
      <c r="I2216" s="2" t="b">
        <f>'FICHE PRODUIT'!$E$5849</f>
        <v>0</v>
      </c>
      <c r="J2216" s="2" t="str">
        <f>'FICHE PRODUIT'!$E$5851</f>
        <v>Pièce à manche</v>
      </c>
      <c r="K2216" s="2" t="str">
        <f>'FICHE PRODUIT'!$E$5852</f>
        <v>Veste</v>
      </c>
      <c r="L2216" s="4">
        <f>'FICHE PRODUIT'!$E$5854</f>
        <v>107</v>
      </c>
      <c r="M2216" s="4">
        <f>'FICHE PRODUIT'!$E$5855</f>
        <v>12.5</v>
      </c>
      <c r="N2216" s="4">
        <f>'FICHE PRODUIT'!$E$5857</f>
        <v>119.5</v>
      </c>
      <c r="O2216" s="4">
        <f>'FICHE PRODUIT'!$E$5858</f>
        <v>0</v>
      </c>
      <c r="P2216" s="4">
        <f>'FICHE PRODUIT'!$E$5860</f>
        <v>0</v>
      </c>
      <c r="Q2216" s="4">
        <f>'FICHE PRODUIT'!$E$5861</f>
        <v>0</v>
      </c>
      <c r="R2216" s="4">
        <f>'FICHE PRODUIT'!$E$5862</f>
        <v>0</v>
      </c>
      <c r="S2216" s="122">
        <f>'FICHE PRODUIT'!$E$5863</f>
        <v>0</v>
      </c>
      <c r="T2216" s="2" t="str">
        <f>'FICHE PRODUIT'!A5868</f>
        <v>FABRIC</v>
      </c>
      <c r="U2216" s="2" t="str">
        <f>'FICHE PRODUIT'!B5868</f>
        <v>MOON</v>
      </c>
      <c r="V2216" s="2" t="str">
        <f>'FICHE PRODUIT'!C5868</f>
        <v xml:space="preserve">PEACOAT NAVY BLUE PCOAT 6301N DX 52 </v>
      </c>
      <c r="W2216" s="2">
        <f>'FICHE PRODUIT'!D5868</f>
        <v>0</v>
      </c>
      <c r="X2216" s="2">
        <f>'FICHE PRODUIT'!E5868</f>
        <v>0</v>
      </c>
      <c r="Y2216" s="2">
        <f>'FICHE PRODUIT'!F5868</f>
        <v>0</v>
      </c>
      <c r="Z2216" s="2">
        <f>'FICHE PRODUIT'!G5868</f>
        <v>0</v>
      </c>
      <c r="AA2216" s="2">
        <f>'FICHE PRODUIT'!H5868</f>
        <v>0</v>
      </c>
    </row>
    <row r="2217" spans="1:27" x14ac:dyDescent="0.2">
      <c r="A2217" s="7" t="str">
        <f>'FICHE PRODUIT'!$A$5841</f>
        <v>PILOT</v>
      </c>
      <c r="B2217" s="2" t="str">
        <f>'FICHE PRODUIT'!$H$5841</f>
        <v>Navy</v>
      </c>
      <c r="C2217" s="2" t="str">
        <f>'FICHE PRODUIT'!$S$5841</f>
        <v>W26-27</v>
      </c>
      <c r="D2217" s="2">
        <f>'FICHE PRODUIT'!$Q$5841</f>
        <v>0</v>
      </c>
      <c r="E2217" s="2" t="str">
        <f>'FICHE PRODUIT'!$S$5843</f>
        <v>In development</v>
      </c>
      <c r="F2217" s="2" t="str">
        <f>'FICHE PRODUIT'!$E$5845</f>
        <v>Page 162</v>
      </c>
      <c r="G2217" s="2" t="str">
        <f>'FICHE PRODUIT'!$E$5846</f>
        <v xml:space="preserve">TO DO </v>
      </c>
      <c r="H2217" s="122" t="str">
        <f>'FICHE PRODUIT'!$E$5847</f>
        <v>OCEAN SURPLUS</v>
      </c>
      <c r="I2217" s="2" t="b">
        <f>'FICHE PRODUIT'!$E$5849</f>
        <v>0</v>
      </c>
      <c r="J2217" s="2" t="str">
        <f>'FICHE PRODUIT'!$E$5851</f>
        <v>Pièce à manche</v>
      </c>
      <c r="K2217" s="2" t="str">
        <f>'FICHE PRODUIT'!$E$5852</f>
        <v>Veste</v>
      </c>
      <c r="L2217" s="4">
        <f>'FICHE PRODUIT'!$E$5854</f>
        <v>107</v>
      </c>
      <c r="M2217" s="4">
        <f>'FICHE PRODUIT'!$E$5855</f>
        <v>12.5</v>
      </c>
      <c r="N2217" s="4">
        <f>'FICHE PRODUIT'!$E$5857</f>
        <v>119.5</v>
      </c>
      <c r="O2217" s="4">
        <f>'FICHE PRODUIT'!$E$5858</f>
        <v>0</v>
      </c>
      <c r="P2217" s="4">
        <f>'FICHE PRODUIT'!$E$5860</f>
        <v>0</v>
      </c>
      <c r="Q2217" s="4">
        <f>'FICHE PRODUIT'!$E$5861</f>
        <v>0</v>
      </c>
      <c r="R2217" s="4">
        <f>'FICHE PRODUIT'!$E$5862</f>
        <v>0</v>
      </c>
      <c r="S2217" s="122">
        <f>'FICHE PRODUIT'!$E$5863</f>
        <v>0</v>
      </c>
      <c r="T2217" s="2">
        <f>'FICHE PRODUIT'!A5869</f>
        <v>0</v>
      </c>
      <c r="U2217" s="2">
        <f>'FICHE PRODUIT'!B5869</f>
        <v>0</v>
      </c>
      <c r="V2217" s="2">
        <f>'FICHE PRODUIT'!C5869</f>
        <v>0</v>
      </c>
      <c r="W2217" s="2">
        <f>'FICHE PRODUIT'!D5869</f>
        <v>0</v>
      </c>
      <c r="X2217" s="2">
        <f>'FICHE PRODUIT'!E5869</f>
        <v>0</v>
      </c>
      <c r="Y2217" s="2">
        <f>'FICHE PRODUIT'!F5869</f>
        <v>0</v>
      </c>
      <c r="Z2217" s="2">
        <f>'FICHE PRODUIT'!G5869</f>
        <v>0</v>
      </c>
      <c r="AA2217" s="2">
        <f>'FICHE PRODUIT'!H5869</f>
        <v>0</v>
      </c>
    </row>
    <row r="2218" spans="1:27" x14ac:dyDescent="0.2">
      <c r="A2218" s="7" t="str">
        <f>'FICHE PRODUIT'!$A$5841</f>
        <v>PILOT</v>
      </c>
      <c r="B2218" s="2" t="str">
        <f>'FICHE PRODUIT'!$H$5841</f>
        <v>Navy</v>
      </c>
      <c r="C2218" s="2" t="str">
        <f>'FICHE PRODUIT'!$S$5841</f>
        <v>W26-27</v>
      </c>
      <c r="D2218" s="2">
        <f>'FICHE PRODUIT'!$Q$5841</f>
        <v>0</v>
      </c>
      <c r="E2218" s="2" t="str">
        <f>'FICHE PRODUIT'!$S$5843</f>
        <v>In development</v>
      </c>
      <c r="F2218" s="2" t="str">
        <f>'FICHE PRODUIT'!$E$5845</f>
        <v>Page 162</v>
      </c>
      <c r="G2218" s="2" t="str">
        <f>'FICHE PRODUIT'!$E$5846</f>
        <v xml:space="preserve">TO DO </v>
      </c>
      <c r="H2218" s="122" t="str">
        <f>'FICHE PRODUIT'!$E$5847</f>
        <v>OCEAN SURPLUS</v>
      </c>
      <c r="I2218" s="2" t="b">
        <f>'FICHE PRODUIT'!$E$5849</f>
        <v>0</v>
      </c>
      <c r="J2218" s="2" t="str">
        <f>'FICHE PRODUIT'!$E$5851</f>
        <v>Pièce à manche</v>
      </c>
      <c r="K2218" s="2" t="str">
        <f>'FICHE PRODUIT'!$E$5852</f>
        <v>Veste</v>
      </c>
      <c r="L2218" s="4">
        <f>'FICHE PRODUIT'!$E$5854</f>
        <v>107</v>
      </c>
      <c r="M2218" s="4">
        <f>'FICHE PRODUIT'!$E$5855</f>
        <v>12.5</v>
      </c>
      <c r="N2218" s="4">
        <f>'FICHE PRODUIT'!$E$5857</f>
        <v>119.5</v>
      </c>
      <c r="O2218" s="4">
        <f>'FICHE PRODUIT'!$E$5858</f>
        <v>0</v>
      </c>
      <c r="P2218" s="4">
        <f>'FICHE PRODUIT'!$E$5860</f>
        <v>0</v>
      </c>
      <c r="Q2218" s="4">
        <f>'FICHE PRODUIT'!$E$5861</f>
        <v>0</v>
      </c>
      <c r="R2218" s="4">
        <f>'FICHE PRODUIT'!$E$5862</f>
        <v>0</v>
      </c>
      <c r="S2218" s="122">
        <f>'FICHE PRODUIT'!$E$5863</f>
        <v>0</v>
      </c>
      <c r="T2218" s="2">
        <f>'FICHE PRODUIT'!A5870</f>
        <v>0</v>
      </c>
      <c r="U2218" s="2">
        <f>'FICHE PRODUIT'!B5870</f>
        <v>0</v>
      </c>
      <c r="V2218" s="2">
        <f>'FICHE PRODUIT'!C5870</f>
        <v>0</v>
      </c>
      <c r="W2218" s="2">
        <f>'FICHE PRODUIT'!D5870</f>
        <v>0</v>
      </c>
      <c r="X2218" s="2">
        <f>'FICHE PRODUIT'!E5870</f>
        <v>0</v>
      </c>
      <c r="Y2218" s="2">
        <f>'FICHE PRODUIT'!F5870</f>
        <v>0</v>
      </c>
      <c r="Z2218" s="2">
        <f>'FICHE PRODUIT'!G5870</f>
        <v>0</v>
      </c>
      <c r="AA2218" s="2">
        <f>'FICHE PRODUIT'!H5870</f>
        <v>0</v>
      </c>
    </row>
    <row r="2219" spans="1:27" x14ac:dyDescent="0.2">
      <c r="A2219" s="7" t="str">
        <f>'FICHE PRODUIT'!$A$5841</f>
        <v>PILOT</v>
      </c>
      <c r="B2219" s="2" t="str">
        <f>'FICHE PRODUIT'!$H$5841</f>
        <v>Navy</v>
      </c>
      <c r="C2219" s="2" t="str">
        <f>'FICHE PRODUIT'!$S$5841</f>
        <v>W26-27</v>
      </c>
      <c r="D2219" s="2">
        <f>'FICHE PRODUIT'!$Q$5841</f>
        <v>0</v>
      </c>
      <c r="E2219" s="2" t="str">
        <f>'FICHE PRODUIT'!$S$5843</f>
        <v>In development</v>
      </c>
      <c r="F2219" s="2" t="str">
        <f>'FICHE PRODUIT'!$E$5845</f>
        <v>Page 162</v>
      </c>
      <c r="G2219" s="2" t="str">
        <f>'FICHE PRODUIT'!$E$5846</f>
        <v xml:space="preserve">TO DO </v>
      </c>
      <c r="H2219" s="122" t="str">
        <f>'FICHE PRODUIT'!$E$5847</f>
        <v>OCEAN SURPLUS</v>
      </c>
      <c r="I2219" s="2" t="b">
        <f>'FICHE PRODUIT'!$E$5849</f>
        <v>0</v>
      </c>
      <c r="J2219" s="2" t="str">
        <f>'FICHE PRODUIT'!$E$5851</f>
        <v>Pièce à manche</v>
      </c>
      <c r="K2219" s="2" t="str">
        <f>'FICHE PRODUIT'!$E$5852</f>
        <v>Veste</v>
      </c>
      <c r="L2219" s="4">
        <f>'FICHE PRODUIT'!$E$5854</f>
        <v>107</v>
      </c>
      <c r="M2219" s="4">
        <f>'FICHE PRODUIT'!$E$5855</f>
        <v>12.5</v>
      </c>
      <c r="N2219" s="4">
        <f>'FICHE PRODUIT'!$E$5857</f>
        <v>119.5</v>
      </c>
      <c r="O2219" s="4">
        <f>'FICHE PRODUIT'!$E$5858</f>
        <v>0</v>
      </c>
      <c r="P2219" s="4">
        <f>'FICHE PRODUIT'!$E$5860</f>
        <v>0</v>
      </c>
      <c r="Q2219" s="4">
        <f>'FICHE PRODUIT'!$E$5861</f>
        <v>0</v>
      </c>
      <c r="R2219" s="4">
        <f>'FICHE PRODUIT'!$E$5862</f>
        <v>0</v>
      </c>
      <c r="S2219" s="122">
        <f>'FICHE PRODUIT'!$E$5863</f>
        <v>0</v>
      </c>
      <c r="T2219" s="2">
        <f>'FICHE PRODUIT'!A5871</f>
        <v>0</v>
      </c>
      <c r="U2219" s="2">
        <f>'FICHE PRODUIT'!B5871</f>
        <v>0</v>
      </c>
      <c r="V2219" s="2">
        <f>'FICHE PRODUIT'!C5871</f>
        <v>0</v>
      </c>
      <c r="W2219" s="2">
        <f>'FICHE PRODUIT'!D5871</f>
        <v>0</v>
      </c>
      <c r="X2219" s="2">
        <f>'FICHE PRODUIT'!E5871</f>
        <v>0</v>
      </c>
      <c r="Y2219" s="2">
        <f>'FICHE PRODUIT'!F5871</f>
        <v>0</v>
      </c>
      <c r="Z2219" s="2">
        <f>'FICHE PRODUIT'!G5871</f>
        <v>0</v>
      </c>
      <c r="AA2219" s="2">
        <f>'FICHE PRODUIT'!H5871</f>
        <v>0</v>
      </c>
    </row>
    <row r="2220" spans="1:27" x14ac:dyDescent="0.2">
      <c r="A2220" s="7" t="str">
        <f>'FICHE PRODUIT'!$A$5841</f>
        <v>PILOT</v>
      </c>
      <c r="B2220" s="2" t="str">
        <f>'FICHE PRODUIT'!$H$5841</f>
        <v>Navy</v>
      </c>
      <c r="C2220" s="2" t="str">
        <f>'FICHE PRODUIT'!$S$5841</f>
        <v>W26-27</v>
      </c>
      <c r="D2220" s="2">
        <f>'FICHE PRODUIT'!$Q$5841</f>
        <v>0</v>
      </c>
      <c r="E2220" s="2" t="str">
        <f>'FICHE PRODUIT'!$S$5843</f>
        <v>In development</v>
      </c>
      <c r="F2220" s="2" t="str">
        <f>'FICHE PRODUIT'!$E$5845</f>
        <v>Page 162</v>
      </c>
      <c r="G2220" s="2" t="str">
        <f>'FICHE PRODUIT'!$E$5846</f>
        <v xml:space="preserve">TO DO </v>
      </c>
      <c r="H2220" s="122" t="str">
        <f>'FICHE PRODUIT'!$E$5847</f>
        <v>OCEAN SURPLUS</v>
      </c>
      <c r="I2220" s="2" t="b">
        <f>'FICHE PRODUIT'!$E$5849</f>
        <v>0</v>
      </c>
      <c r="J2220" s="2" t="str">
        <f>'FICHE PRODUIT'!$E$5851</f>
        <v>Pièce à manche</v>
      </c>
      <c r="K2220" s="2" t="str">
        <f>'FICHE PRODUIT'!$E$5852</f>
        <v>Veste</v>
      </c>
      <c r="L2220" s="4">
        <f>'FICHE PRODUIT'!$E$5854</f>
        <v>107</v>
      </c>
      <c r="M2220" s="4">
        <f>'FICHE PRODUIT'!$E$5855</f>
        <v>12.5</v>
      </c>
      <c r="N2220" s="4">
        <f>'FICHE PRODUIT'!$E$5857</f>
        <v>119.5</v>
      </c>
      <c r="O2220" s="4">
        <f>'FICHE PRODUIT'!$E$5858</f>
        <v>0</v>
      </c>
      <c r="P2220" s="4">
        <f>'FICHE PRODUIT'!$E$5860</f>
        <v>0</v>
      </c>
      <c r="Q2220" s="4">
        <f>'FICHE PRODUIT'!$E$5861</f>
        <v>0</v>
      </c>
      <c r="R2220" s="4">
        <f>'FICHE PRODUIT'!$E$5862</f>
        <v>0</v>
      </c>
      <c r="S2220" s="122">
        <f>'FICHE PRODUIT'!$E$5863</f>
        <v>0</v>
      </c>
      <c r="T2220" s="2">
        <f>'FICHE PRODUIT'!A5872</f>
        <v>0</v>
      </c>
      <c r="U2220" s="2">
        <f>'FICHE PRODUIT'!B5872</f>
        <v>0</v>
      </c>
      <c r="V2220" s="2">
        <f>'FICHE PRODUIT'!C5872</f>
        <v>0</v>
      </c>
      <c r="W2220" s="2">
        <f>'FICHE PRODUIT'!D5872</f>
        <v>0</v>
      </c>
      <c r="X2220" s="2">
        <f>'FICHE PRODUIT'!E5872</f>
        <v>0</v>
      </c>
      <c r="Y2220" s="2">
        <f>'FICHE PRODUIT'!F5872</f>
        <v>0</v>
      </c>
      <c r="Z2220" s="2">
        <f>'FICHE PRODUIT'!G5872</f>
        <v>0</v>
      </c>
      <c r="AA2220" s="2">
        <f>'FICHE PRODUIT'!H5872</f>
        <v>0</v>
      </c>
    </row>
    <row r="2221" spans="1:27" x14ac:dyDescent="0.2">
      <c r="A2221" s="7" t="str">
        <f>'FICHE PRODUIT'!$A$5841</f>
        <v>PILOT</v>
      </c>
      <c r="B2221" s="2" t="str">
        <f>'FICHE PRODUIT'!$H$5841</f>
        <v>Navy</v>
      </c>
      <c r="C2221" s="2" t="str">
        <f>'FICHE PRODUIT'!$S$5841</f>
        <v>W26-27</v>
      </c>
      <c r="D2221" s="2">
        <f>'FICHE PRODUIT'!$Q$5841</f>
        <v>0</v>
      </c>
      <c r="E2221" s="2" t="str">
        <f>'FICHE PRODUIT'!$S$5843</f>
        <v>In development</v>
      </c>
      <c r="F2221" s="2" t="str">
        <f>'FICHE PRODUIT'!$E$5845</f>
        <v>Page 162</v>
      </c>
      <c r="G2221" s="2" t="str">
        <f>'FICHE PRODUIT'!$E$5846</f>
        <v xml:space="preserve">TO DO </v>
      </c>
      <c r="H2221" s="122" t="str">
        <f>'FICHE PRODUIT'!$E$5847</f>
        <v>OCEAN SURPLUS</v>
      </c>
      <c r="I2221" s="2" t="b">
        <f>'FICHE PRODUIT'!$E$5849</f>
        <v>0</v>
      </c>
      <c r="J2221" s="2" t="str">
        <f>'FICHE PRODUIT'!$E$5851</f>
        <v>Pièce à manche</v>
      </c>
      <c r="K2221" s="2" t="str">
        <f>'FICHE PRODUIT'!$E$5852</f>
        <v>Veste</v>
      </c>
      <c r="L2221" s="4">
        <f>'FICHE PRODUIT'!$E$5854</f>
        <v>107</v>
      </c>
      <c r="M2221" s="4">
        <f>'FICHE PRODUIT'!$E$5855</f>
        <v>12.5</v>
      </c>
      <c r="N2221" s="4">
        <f>'FICHE PRODUIT'!$E$5857</f>
        <v>119.5</v>
      </c>
      <c r="O2221" s="4">
        <f>'FICHE PRODUIT'!$E$5858</f>
        <v>0</v>
      </c>
      <c r="P2221" s="4">
        <f>'FICHE PRODUIT'!$E$5860</f>
        <v>0</v>
      </c>
      <c r="Q2221" s="4">
        <f>'FICHE PRODUIT'!$E$5861</f>
        <v>0</v>
      </c>
      <c r="R2221" s="4">
        <f>'FICHE PRODUIT'!$E$5862</f>
        <v>0</v>
      </c>
      <c r="S2221" s="122">
        <f>'FICHE PRODUIT'!$E$5863</f>
        <v>0</v>
      </c>
      <c r="T2221" s="2">
        <f>'FICHE PRODUIT'!A5873</f>
        <v>0</v>
      </c>
      <c r="U2221" s="2">
        <f>'FICHE PRODUIT'!B5873</f>
        <v>0</v>
      </c>
      <c r="V2221" s="2">
        <f>'FICHE PRODUIT'!C5873</f>
        <v>0</v>
      </c>
      <c r="W2221" s="2">
        <f>'FICHE PRODUIT'!D5873</f>
        <v>0</v>
      </c>
      <c r="X2221" s="2">
        <f>'FICHE PRODUIT'!E5873</f>
        <v>0</v>
      </c>
      <c r="Y2221" s="2">
        <f>'FICHE PRODUIT'!F5873</f>
        <v>0</v>
      </c>
      <c r="Z2221" s="2">
        <f>'FICHE PRODUIT'!G5873</f>
        <v>0</v>
      </c>
      <c r="AA2221" s="2">
        <f>'FICHE PRODUIT'!H5873</f>
        <v>0</v>
      </c>
    </row>
    <row r="2222" spans="1:27" x14ac:dyDescent="0.2">
      <c r="A2222" s="7" t="str">
        <f>'FICHE PRODUIT'!$A$5841</f>
        <v>PILOT</v>
      </c>
      <c r="B2222" s="2" t="str">
        <f>'FICHE PRODUIT'!$H$5841</f>
        <v>Navy</v>
      </c>
      <c r="C2222" s="2" t="str">
        <f>'FICHE PRODUIT'!$S$5841</f>
        <v>W26-27</v>
      </c>
      <c r="D2222" s="2">
        <f>'FICHE PRODUIT'!$Q$5841</f>
        <v>0</v>
      </c>
      <c r="E2222" s="2" t="str">
        <f>'FICHE PRODUIT'!$S$5843</f>
        <v>In development</v>
      </c>
      <c r="F2222" s="2" t="str">
        <f>'FICHE PRODUIT'!$E$5845</f>
        <v>Page 162</v>
      </c>
      <c r="G2222" s="2" t="str">
        <f>'FICHE PRODUIT'!$E$5846</f>
        <v xml:space="preserve">TO DO </v>
      </c>
      <c r="H2222" s="122" t="str">
        <f>'FICHE PRODUIT'!$E$5847</f>
        <v>OCEAN SURPLUS</v>
      </c>
      <c r="I2222" s="2" t="b">
        <f>'FICHE PRODUIT'!$E$5849</f>
        <v>0</v>
      </c>
      <c r="J2222" s="2" t="str">
        <f>'FICHE PRODUIT'!$E$5851</f>
        <v>Pièce à manche</v>
      </c>
      <c r="K2222" s="2" t="str">
        <f>'FICHE PRODUIT'!$E$5852</f>
        <v>Veste</v>
      </c>
      <c r="L2222" s="4">
        <f>'FICHE PRODUIT'!$E$5854</f>
        <v>107</v>
      </c>
      <c r="M2222" s="4">
        <f>'FICHE PRODUIT'!$E$5855</f>
        <v>12.5</v>
      </c>
      <c r="N2222" s="4">
        <f>'FICHE PRODUIT'!$E$5857</f>
        <v>119.5</v>
      </c>
      <c r="O2222" s="4">
        <f>'FICHE PRODUIT'!$E$5858</f>
        <v>0</v>
      </c>
      <c r="P2222" s="4">
        <f>'FICHE PRODUIT'!$E$5860</f>
        <v>0</v>
      </c>
      <c r="Q2222" s="4">
        <f>'FICHE PRODUIT'!$E$5861</f>
        <v>0</v>
      </c>
      <c r="R2222" s="4">
        <f>'FICHE PRODUIT'!$E$5862</f>
        <v>0</v>
      </c>
      <c r="S2222" s="122">
        <f>'FICHE PRODUIT'!$E$5863</f>
        <v>0</v>
      </c>
      <c r="T2222" s="2">
        <f>'FICHE PRODUIT'!A5874</f>
        <v>0</v>
      </c>
      <c r="U2222" s="2">
        <f>'FICHE PRODUIT'!B5874</f>
        <v>0</v>
      </c>
      <c r="V2222" s="2">
        <f>'FICHE PRODUIT'!C5874</f>
        <v>0</v>
      </c>
      <c r="W2222" s="2">
        <f>'FICHE PRODUIT'!D5874</f>
        <v>0</v>
      </c>
      <c r="X2222" s="2">
        <f>'FICHE PRODUIT'!E5874</f>
        <v>0</v>
      </c>
      <c r="Y2222" s="2">
        <f>'FICHE PRODUIT'!F5874</f>
        <v>0</v>
      </c>
      <c r="Z2222" s="2">
        <f>'FICHE PRODUIT'!G5874</f>
        <v>0</v>
      </c>
      <c r="AA2222" s="2">
        <f>'FICHE PRODUIT'!H5874</f>
        <v>0</v>
      </c>
    </row>
    <row r="2223" spans="1:27" x14ac:dyDescent="0.2">
      <c r="A2223" s="7" t="str">
        <f>'FICHE PRODUIT'!$A$5841</f>
        <v>PILOT</v>
      </c>
      <c r="B2223" s="2" t="str">
        <f>'FICHE PRODUIT'!$H$5841</f>
        <v>Navy</v>
      </c>
      <c r="C2223" s="2" t="str">
        <f>'FICHE PRODUIT'!$S$5841</f>
        <v>W26-27</v>
      </c>
      <c r="D2223" s="2">
        <f>'FICHE PRODUIT'!$Q$5841</f>
        <v>0</v>
      </c>
      <c r="E2223" s="2" t="str">
        <f>'FICHE PRODUIT'!$S$5843</f>
        <v>In development</v>
      </c>
      <c r="F2223" s="2" t="str">
        <f>'FICHE PRODUIT'!$E$5845</f>
        <v>Page 162</v>
      </c>
      <c r="G2223" s="2" t="str">
        <f>'FICHE PRODUIT'!$E$5846</f>
        <v xml:space="preserve">TO DO </v>
      </c>
      <c r="H2223" s="122" t="str">
        <f>'FICHE PRODUIT'!$E$5847</f>
        <v>OCEAN SURPLUS</v>
      </c>
      <c r="I2223" s="2" t="b">
        <f>'FICHE PRODUIT'!$E$5849</f>
        <v>0</v>
      </c>
      <c r="J2223" s="2" t="str">
        <f>'FICHE PRODUIT'!$E$5851</f>
        <v>Pièce à manche</v>
      </c>
      <c r="K2223" s="2" t="str">
        <f>'FICHE PRODUIT'!$E$5852</f>
        <v>Veste</v>
      </c>
      <c r="L2223" s="4">
        <f>'FICHE PRODUIT'!$E$5854</f>
        <v>107</v>
      </c>
      <c r="M2223" s="4">
        <f>'FICHE PRODUIT'!$E$5855</f>
        <v>12.5</v>
      </c>
      <c r="N2223" s="4">
        <f>'FICHE PRODUIT'!$E$5857</f>
        <v>119.5</v>
      </c>
      <c r="O2223" s="4">
        <f>'FICHE PRODUIT'!$E$5858</f>
        <v>0</v>
      </c>
      <c r="P2223" s="4">
        <f>'FICHE PRODUIT'!$E$5860</f>
        <v>0</v>
      </c>
      <c r="Q2223" s="4">
        <f>'FICHE PRODUIT'!$E$5861</f>
        <v>0</v>
      </c>
      <c r="R2223" s="4">
        <f>'FICHE PRODUIT'!$E$5862</f>
        <v>0</v>
      </c>
      <c r="S2223" s="122">
        <f>'FICHE PRODUIT'!$E$5863</f>
        <v>0</v>
      </c>
      <c r="T2223" s="2">
        <f>'FICHE PRODUIT'!A5875</f>
        <v>0</v>
      </c>
      <c r="U2223" s="2">
        <f>'FICHE PRODUIT'!B5875</f>
        <v>0</v>
      </c>
      <c r="V2223" s="2">
        <f>'FICHE PRODUIT'!C5875</f>
        <v>0</v>
      </c>
      <c r="W2223" s="2">
        <f>'FICHE PRODUIT'!D5875</f>
        <v>0</v>
      </c>
      <c r="X2223" s="2">
        <f>'FICHE PRODUIT'!E5875</f>
        <v>0</v>
      </c>
      <c r="Y2223" s="2">
        <f>'FICHE PRODUIT'!F5875</f>
        <v>0</v>
      </c>
      <c r="Z2223" s="2">
        <f>'FICHE PRODUIT'!G5875</f>
        <v>0</v>
      </c>
      <c r="AA2223" s="2">
        <f>'FICHE PRODUIT'!H5875</f>
        <v>0</v>
      </c>
    </row>
    <row r="2224" spans="1:27" x14ac:dyDescent="0.2">
      <c r="A2224" s="7" t="str">
        <f>'FICHE PRODUIT'!$A$5841</f>
        <v>PILOT</v>
      </c>
      <c r="B2224" s="2" t="str">
        <f>'FICHE PRODUIT'!$H$5841</f>
        <v>Navy</v>
      </c>
      <c r="C2224" s="2" t="str">
        <f>'FICHE PRODUIT'!$S$5841</f>
        <v>W26-27</v>
      </c>
      <c r="D2224" s="2">
        <f>'FICHE PRODUIT'!$Q$5841</f>
        <v>0</v>
      </c>
      <c r="E2224" s="2" t="str">
        <f>'FICHE PRODUIT'!$S$5843</f>
        <v>In development</v>
      </c>
      <c r="F2224" s="2" t="str">
        <f>'FICHE PRODUIT'!$E$5845</f>
        <v>Page 162</v>
      </c>
      <c r="G2224" s="2" t="str">
        <f>'FICHE PRODUIT'!$E$5846</f>
        <v xml:space="preserve">TO DO </v>
      </c>
      <c r="H2224" s="122" t="str">
        <f>'FICHE PRODUIT'!$E$5847</f>
        <v>OCEAN SURPLUS</v>
      </c>
      <c r="I2224" s="2" t="b">
        <f>'FICHE PRODUIT'!$E$5849</f>
        <v>0</v>
      </c>
      <c r="J2224" s="2" t="str">
        <f>'FICHE PRODUIT'!$E$5851</f>
        <v>Pièce à manche</v>
      </c>
      <c r="K2224" s="2" t="str">
        <f>'FICHE PRODUIT'!$E$5852</f>
        <v>Veste</v>
      </c>
      <c r="L2224" s="4">
        <f>'FICHE PRODUIT'!$E$5854</f>
        <v>107</v>
      </c>
      <c r="M2224" s="4">
        <f>'FICHE PRODUIT'!$E$5855</f>
        <v>12.5</v>
      </c>
      <c r="N2224" s="4">
        <f>'FICHE PRODUIT'!$E$5857</f>
        <v>119.5</v>
      </c>
      <c r="O2224" s="4">
        <f>'FICHE PRODUIT'!$E$5858</f>
        <v>0</v>
      </c>
      <c r="P2224" s="4">
        <f>'FICHE PRODUIT'!$E$5860</f>
        <v>0</v>
      </c>
      <c r="Q2224" s="4">
        <f>'FICHE PRODUIT'!$E$5861</f>
        <v>0</v>
      </c>
      <c r="R2224" s="4">
        <f>'FICHE PRODUIT'!$E$5862</f>
        <v>0</v>
      </c>
      <c r="S2224" s="122">
        <f>'FICHE PRODUIT'!$E$5863</f>
        <v>0</v>
      </c>
      <c r="T2224" s="2">
        <f>'FICHE PRODUIT'!A5876</f>
        <v>0</v>
      </c>
      <c r="U2224" s="2">
        <f>'FICHE PRODUIT'!B5876</f>
        <v>0</v>
      </c>
      <c r="V2224" s="2">
        <f>'FICHE PRODUIT'!C5876</f>
        <v>0</v>
      </c>
      <c r="W2224" s="2">
        <f>'FICHE PRODUIT'!D5876</f>
        <v>0</v>
      </c>
      <c r="X2224" s="2">
        <f>'FICHE PRODUIT'!E5876</f>
        <v>0</v>
      </c>
      <c r="Y2224" s="2">
        <f>'FICHE PRODUIT'!F5876</f>
        <v>0</v>
      </c>
      <c r="Z2224" s="2">
        <f>'FICHE PRODUIT'!G5876</f>
        <v>0</v>
      </c>
      <c r="AA2224" s="2">
        <f>'FICHE PRODUIT'!H5876</f>
        <v>0</v>
      </c>
    </row>
    <row r="2225" spans="1:27" x14ac:dyDescent="0.2">
      <c r="A2225" s="7" t="str">
        <f>'FICHE PRODUIT'!$A$5841</f>
        <v>PILOT</v>
      </c>
      <c r="B2225" s="2" t="str">
        <f>'FICHE PRODUIT'!$H$5841</f>
        <v>Navy</v>
      </c>
      <c r="C2225" s="2" t="str">
        <f>'FICHE PRODUIT'!$S$5841</f>
        <v>W26-27</v>
      </c>
      <c r="D2225" s="2">
        <f>'FICHE PRODUIT'!$Q$5841</f>
        <v>0</v>
      </c>
      <c r="E2225" s="2" t="str">
        <f>'FICHE PRODUIT'!$S$5843</f>
        <v>In development</v>
      </c>
      <c r="F2225" s="2" t="str">
        <f>'FICHE PRODUIT'!$E$5845</f>
        <v>Page 162</v>
      </c>
      <c r="G2225" s="2" t="str">
        <f>'FICHE PRODUIT'!$E$5846</f>
        <v xml:space="preserve">TO DO </v>
      </c>
      <c r="H2225" s="122" t="str">
        <f>'FICHE PRODUIT'!$E$5847</f>
        <v>OCEAN SURPLUS</v>
      </c>
      <c r="I2225" s="2" t="b">
        <f>'FICHE PRODUIT'!$E$5849</f>
        <v>0</v>
      </c>
      <c r="J2225" s="2" t="str">
        <f>'FICHE PRODUIT'!$E$5851</f>
        <v>Pièce à manche</v>
      </c>
      <c r="K2225" s="2" t="str">
        <f>'FICHE PRODUIT'!$E$5852</f>
        <v>Veste</v>
      </c>
      <c r="L2225" s="4">
        <f>'FICHE PRODUIT'!$E$5854</f>
        <v>107</v>
      </c>
      <c r="M2225" s="4">
        <f>'FICHE PRODUIT'!$E$5855</f>
        <v>12.5</v>
      </c>
      <c r="N2225" s="4">
        <f>'FICHE PRODUIT'!$E$5857</f>
        <v>119.5</v>
      </c>
      <c r="O2225" s="4">
        <f>'FICHE PRODUIT'!$E$5858</f>
        <v>0</v>
      </c>
      <c r="P2225" s="4">
        <f>'FICHE PRODUIT'!$E$5860</f>
        <v>0</v>
      </c>
      <c r="Q2225" s="4">
        <f>'FICHE PRODUIT'!$E$5861</f>
        <v>0</v>
      </c>
      <c r="R2225" s="4">
        <f>'FICHE PRODUIT'!$E$5862</f>
        <v>0</v>
      </c>
      <c r="S2225" s="122">
        <f>'FICHE PRODUIT'!$E$5863</f>
        <v>0</v>
      </c>
      <c r="T2225" s="2">
        <f>'FICHE PRODUIT'!A5877</f>
        <v>0</v>
      </c>
      <c r="U2225" s="2">
        <f>'FICHE PRODUIT'!B5877</f>
        <v>0</v>
      </c>
      <c r="V2225" s="2">
        <f>'FICHE PRODUIT'!C5877</f>
        <v>0</v>
      </c>
      <c r="W2225" s="2">
        <f>'FICHE PRODUIT'!D5877</f>
        <v>0</v>
      </c>
      <c r="X2225" s="2">
        <f>'FICHE PRODUIT'!E5877</f>
        <v>0</v>
      </c>
      <c r="Y2225" s="2">
        <f>'FICHE PRODUIT'!F5877</f>
        <v>0</v>
      </c>
      <c r="Z2225" s="2">
        <f>'FICHE PRODUIT'!G5877</f>
        <v>0</v>
      </c>
      <c r="AA2225" s="2">
        <f>'FICHE PRODUIT'!H5877</f>
        <v>0</v>
      </c>
    </row>
    <row r="2226" spans="1:27" x14ac:dyDescent="0.2">
      <c r="A2226" s="7" t="str">
        <f>'FICHE PRODUIT'!$A$5841</f>
        <v>PILOT</v>
      </c>
      <c r="B2226" s="2" t="str">
        <f>'FICHE PRODUIT'!$H$5841</f>
        <v>Navy</v>
      </c>
      <c r="C2226" s="2" t="str">
        <f>'FICHE PRODUIT'!$S$5841</f>
        <v>W26-27</v>
      </c>
      <c r="D2226" s="2">
        <f>'FICHE PRODUIT'!$Q$5841</f>
        <v>0</v>
      </c>
      <c r="E2226" s="2" t="str">
        <f>'FICHE PRODUIT'!$S$5843</f>
        <v>In development</v>
      </c>
      <c r="F2226" s="2" t="str">
        <f>'FICHE PRODUIT'!$E$5845</f>
        <v>Page 162</v>
      </c>
      <c r="G2226" s="2" t="str">
        <f>'FICHE PRODUIT'!$E$5846</f>
        <v xml:space="preserve">TO DO </v>
      </c>
      <c r="H2226" s="122" t="str">
        <f>'FICHE PRODUIT'!$E$5847</f>
        <v>OCEAN SURPLUS</v>
      </c>
      <c r="I2226" s="2" t="b">
        <f>'FICHE PRODUIT'!$E$5849</f>
        <v>0</v>
      </c>
      <c r="J2226" s="2" t="str">
        <f>'FICHE PRODUIT'!$E$5851</f>
        <v>Pièce à manche</v>
      </c>
      <c r="K2226" s="2" t="str">
        <f>'FICHE PRODUIT'!$E$5852</f>
        <v>Veste</v>
      </c>
      <c r="L2226" s="4">
        <f>'FICHE PRODUIT'!$E$5854</f>
        <v>107</v>
      </c>
      <c r="M2226" s="4">
        <f>'FICHE PRODUIT'!$E$5855</f>
        <v>12.5</v>
      </c>
      <c r="N2226" s="4">
        <f>'FICHE PRODUIT'!$E$5857</f>
        <v>119.5</v>
      </c>
      <c r="O2226" s="4">
        <f>'FICHE PRODUIT'!$E$5858</f>
        <v>0</v>
      </c>
      <c r="P2226" s="4">
        <f>'FICHE PRODUIT'!$E$5860</f>
        <v>0</v>
      </c>
      <c r="Q2226" s="4">
        <f>'FICHE PRODUIT'!$E$5861</f>
        <v>0</v>
      </c>
      <c r="R2226" s="4">
        <f>'FICHE PRODUIT'!$E$5862</f>
        <v>0</v>
      </c>
      <c r="S2226" s="122">
        <f>'FICHE PRODUIT'!$E$5863</f>
        <v>0</v>
      </c>
      <c r="T2226" s="2">
        <f>'FICHE PRODUIT'!A5878</f>
        <v>0</v>
      </c>
      <c r="U2226" s="2">
        <f>'FICHE PRODUIT'!B5878</f>
        <v>0</v>
      </c>
      <c r="V2226" s="2">
        <f>'FICHE PRODUIT'!C5878</f>
        <v>0</v>
      </c>
      <c r="W2226" s="2">
        <f>'FICHE PRODUIT'!D5878</f>
        <v>0</v>
      </c>
      <c r="X2226" s="2">
        <f>'FICHE PRODUIT'!E5878</f>
        <v>0</v>
      </c>
      <c r="Y2226" s="2">
        <f>'FICHE PRODUIT'!F5878</f>
        <v>0</v>
      </c>
      <c r="Z2226" s="2">
        <f>'FICHE PRODUIT'!G5878</f>
        <v>0</v>
      </c>
      <c r="AA2226" s="2">
        <f>'FICHE PRODUIT'!H5878</f>
        <v>0</v>
      </c>
    </row>
    <row r="2227" spans="1:27" x14ac:dyDescent="0.2">
      <c r="A2227" s="7" t="str">
        <f>'FICHE PRODUIT'!$A$5841</f>
        <v>PILOT</v>
      </c>
      <c r="B2227" s="2" t="str">
        <f>'FICHE PRODUIT'!$H$5841</f>
        <v>Navy</v>
      </c>
      <c r="C2227" s="2" t="str">
        <f>'FICHE PRODUIT'!$S$5841</f>
        <v>W26-27</v>
      </c>
      <c r="D2227" s="2">
        <f>'FICHE PRODUIT'!$Q$5841</f>
        <v>0</v>
      </c>
      <c r="E2227" s="2" t="str">
        <f>'FICHE PRODUIT'!$S$5843</f>
        <v>In development</v>
      </c>
      <c r="F2227" s="2" t="str">
        <f>'FICHE PRODUIT'!$E$5845</f>
        <v>Page 162</v>
      </c>
      <c r="G2227" s="2" t="str">
        <f>'FICHE PRODUIT'!$E$5846</f>
        <v xml:space="preserve">TO DO </v>
      </c>
      <c r="H2227" s="122" t="str">
        <f>'FICHE PRODUIT'!$E$5847</f>
        <v>OCEAN SURPLUS</v>
      </c>
      <c r="I2227" s="2" t="b">
        <f>'FICHE PRODUIT'!$E$5849</f>
        <v>0</v>
      </c>
      <c r="J2227" s="2" t="str">
        <f>'FICHE PRODUIT'!$E$5851</f>
        <v>Pièce à manche</v>
      </c>
      <c r="K2227" s="2" t="str">
        <f>'FICHE PRODUIT'!$E$5852</f>
        <v>Veste</v>
      </c>
      <c r="L2227" s="4">
        <f>'FICHE PRODUIT'!$E$5854</f>
        <v>107</v>
      </c>
      <c r="M2227" s="4">
        <f>'FICHE PRODUIT'!$E$5855</f>
        <v>12.5</v>
      </c>
      <c r="N2227" s="4">
        <f>'FICHE PRODUIT'!$E$5857</f>
        <v>119.5</v>
      </c>
      <c r="O2227" s="4">
        <f>'FICHE PRODUIT'!$E$5858</f>
        <v>0</v>
      </c>
      <c r="P2227" s="4">
        <f>'FICHE PRODUIT'!$E$5860</f>
        <v>0</v>
      </c>
      <c r="Q2227" s="4">
        <f>'FICHE PRODUIT'!$E$5861</f>
        <v>0</v>
      </c>
      <c r="R2227" s="4">
        <f>'FICHE PRODUIT'!$E$5862</f>
        <v>0</v>
      </c>
      <c r="S2227" s="122">
        <f>'FICHE PRODUIT'!$E$5863</f>
        <v>0</v>
      </c>
      <c r="T2227" s="2">
        <f>'FICHE PRODUIT'!A5879</f>
        <v>0</v>
      </c>
      <c r="U2227" s="2">
        <f>'FICHE PRODUIT'!B5879</f>
        <v>0</v>
      </c>
      <c r="V2227" s="2">
        <f>'FICHE PRODUIT'!C5879</f>
        <v>0</v>
      </c>
      <c r="W2227" s="2">
        <f>'FICHE PRODUIT'!D5879</f>
        <v>0</v>
      </c>
      <c r="X2227" s="2">
        <f>'FICHE PRODUIT'!E5879</f>
        <v>0</v>
      </c>
      <c r="Y2227" s="2">
        <f>'FICHE PRODUIT'!F5879</f>
        <v>0</v>
      </c>
      <c r="Z2227" s="2">
        <f>'FICHE PRODUIT'!G5879</f>
        <v>0</v>
      </c>
      <c r="AA2227" s="2">
        <f>'FICHE PRODUIT'!H5879</f>
        <v>0</v>
      </c>
    </row>
    <row r="2228" spans="1:27" x14ac:dyDescent="0.2">
      <c r="A2228" s="7" t="str">
        <f>'FICHE PRODUIT'!$A$5841</f>
        <v>PILOT</v>
      </c>
      <c r="B2228" s="2" t="str">
        <f>'FICHE PRODUIT'!$H$5841</f>
        <v>Navy</v>
      </c>
      <c r="C2228" s="2" t="str">
        <f>'FICHE PRODUIT'!$S$5841</f>
        <v>W26-27</v>
      </c>
      <c r="D2228" s="2">
        <f>'FICHE PRODUIT'!$Q$5841</f>
        <v>0</v>
      </c>
      <c r="E2228" s="2" t="str">
        <f>'FICHE PRODUIT'!$S$5843</f>
        <v>In development</v>
      </c>
      <c r="F2228" s="2" t="str">
        <f>'FICHE PRODUIT'!$E$5845</f>
        <v>Page 162</v>
      </c>
      <c r="G2228" s="2" t="str">
        <f>'FICHE PRODUIT'!$E$5846</f>
        <v xml:space="preserve">TO DO </v>
      </c>
      <c r="H2228" s="122" t="str">
        <f>'FICHE PRODUIT'!$E$5847</f>
        <v>OCEAN SURPLUS</v>
      </c>
      <c r="I2228" s="2" t="b">
        <f>'FICHE PRODUIT'!$E$5849</f>
        <v>0</v>
      </c>
      <c r="J2228" s="2" t="str">
        <f>'FICHE PRODUIT'!$E$5851</f>
        <v>Pièce à manche</v>
      </c>
      <c r="K2228" s="2" t="str">
        <f>'FICHE PRODUIT'!$E$5852</f>
        <v>Veste</v>
      </c>
      <c r="L2228" s="4">
        <f>'FICHE PRODUIT'!$E$5854</f>
        <v>107</v>
      </c>
      <c r="M2228" s="4">
        <f>'FICHE PRODUIT'!$E$5855</f>
        <v>12.5</v>
      </c>
      <c r="N2228" s="4">
        <f>'FICHE PRODUIT'!$E$5857</f>
        <v>119.5</v>
      </c>
      <c r="O2228" s="4">
        <f>'FICHE PRODUIT'!$E$5858</f>
        <v>0</v>
      </c>
      <c r="P2228" s="4">
        <f>'FICHE PRODUIT'!$E$5860</f>
        <v>0</v>
      </c>
      <c r="Q2228" s="4">
        <f>'FICHE PRODUIT'!$E$5861</f>
        <v>0</v>
      </c>
      <c r="R2228" s="4">
        <f>'FICHE PRODUIT'!$E$5862</f>
        <v>0</v>
      </c>
      <c r="S2228" s="122">
        <f>'FICHE PRODUIT'!$E$5863</f>
        <v>0</v>
      </c>
      <c r="T2228" s="2">
        <f>'FICHE PRODUIT'!A5880</f>
        <v>0</v>
      </c>
      <c r="U2228" s="2">
        <f>'FICHE PRODUIT'!B5880</f>
        <v>0</v>
      </c>
      <c r="V2228" s="2">
        <f>'FICHE PRODUIT'!C5880</f>
        <v>0</v>
      </c>
      <c r="W2228" s="2">
        <f>'FICHE PRODUIT'!D5880</f>
        <v>1</v>
      </c>
      <c r="X2228" s="2">
        <f>'FICHE PRODUIT'!E5880</f>
        <v>0</v>
      </c>
      <c r="Y2228" s="2">
        <f>'FICHE PRODUIT'!F5880</f>
        <v>10</v>
      </c>
      <c r="Z2228" s="2">
        <f>'FICHE PRODUIT'!G5880</f>
        <v>10</v>
      </c>
      <c r="AA2228" s="2">
        <f>'FICHE PRODUIT'!H5880</f>
        <v>0</v>
      </c>
    </row>
    <row r="2229" spans="1:27" x14ac:dyDescent="0.2">
      <c r="A2229" s="7" t="str">
        <f>'FICHE PRODUIT'!$A$5841</f>
        <v>PILOT</v>
      </c>
      <c r="B2229" s="2" t="str">
        <f>'FICHE PRODUIT'!$H$5841</f>
        <v>Navy</v>
      </c>
      <c r="C2229" s="2" t="str">
        <f>'FICHE PRODUIT'!$S$5841</f>
        <v>W26-27</v>
      </c>
      <c r="D2229" s="2">
        <f>'FICHE PRODUIT'!$Q$5841</f>
        <v>0</v>
      </c>
      <c r="E2229" s="2" t="str">
        <f>'FICHE PRODUIT'!$S$5843</f>
        <v>In development</v>
      </c>
      <c r="F2229" s="2" t="str">
        <f>'FICHE PRODUIT'!$E$5845</f>
        <v>Page 162</v>
      </c>
      <c r="G2229" s="2" t="str">
        <f>'FICHE PRODUIT'!$E$5846</f>
        <v xml:space="preserve">TO DO </v>
      </c>
      <c r="H2229" s="122" t="str">
        <f>'FICHE PRODUIT'!$E$5847</f>
        <v>OCEAN SURPLUS</v>
      </c>
      <c r="I2229" s="2" t="b">
        <f>'FICHE PRODUIT'!$E$5849</f>
        <v>0</v>
      </c>
      <c r="J2229" s="2" t="str">
        <f>'FICHE PRODUIT'!$E$5851</f>
        <v>Pièce à manche</v>
      </c>
      <c r="K2229" s="2" t="str">
        <f>'FICHE PRODUIT'!$E$5852</f>
        <v>Veste</v>
      </c>
      <c r="L2229" s="4">
        <f>'FICHE PRODUIT'!$E$5854</f>
        <v>107</v>
      </c>
      <c r="M2229" s="4">
        <f>'FICHE PRODUIT'!$E$5855</f>
        <v>12.5</v>
      </c>
      <c r="N2229" s="4">
        <f>'FICHE PRODUIT'!$E$5857</f>
        <v>119.5</v>
      </c>
      <c r="O2229" s="4">
        <f>'FICHE PRODUIT'!$E$5858</f>
        <v>0</v>
      </c>
      <c r="P2229" s="4">
        <f>'FICHE PRODUIT'!$E$5860</f>
        <v>0</v>
      </c>
      <c r="Q2229" s="4">
        <f>'FICHE PRODUIT'!$E$5861</f>
        <v>0</v>
      </c>
      <c r="R2229" s="4">
        <f>'FICHE PRODUIT'!$E$5862</f>
        <v>0</v>
      </c>
      <c r="S2229" s="122">
        <f>'FICHE PRODUIT'!$E$5863</f>
        <v>0</v>
      </c>
      <c r="T2229" s="2" t="str">
        <f>'FICHE PRODUIT'!A5881</f>
        <v>Frais externe</v>
      </c>
      <c r="U2229" s="2" t="str">
        <f>'FICHE PRODUIT'!B5881</f>
        <v>Transport</v>
      </c>
      <c r="V2229" s="2" t="str">
        <f>'FICHE PRODUIT'!C5881</f>
        <v xml:space="preserve">Européen </v>
      </c>
      <c r="W2229" s="2">
        <f>'FICHE PRODUIT'!D5881</f>
        <v>1</v>
      </c>
      <c r="X2229" s="2">
        <f>'FICHE PRODUIT'!E5881</f>
        <v>0</v>
      </c>
      <c r="Y2229" s="2">
        <f>'FICHE PRODUIT'!F5881</f>
        <v>2</v>
      </c>
      <c r="Z2229" s="2">
        <f>'FICHE PRODUIT'!G5881</f>
        <v>2</v>
      </c>
      <c r="AA2229" s="2">
        <f>'FICHE PRODUIT'!H5881</f>
        <v>0</v>
      </c>
    </row>
    <row r="2230" spans="1:27" x14ac:dyDescent="0.2">
      <c r="A2230" s="7" t="str">
        <f>'FICHE PRODUIT'!$A$5841</f>
        <v>PILOT</v>
      </c>
      <c r="B2230" s="2" t="str">
        <f>'FICHE PRODUIT'!$H$5841</f>
        <v>Navy</v>
      </c>
      <c r="C2230" s="2" t="str">
        <f>'FICHE PRODUIT'!$S$5841</f>
        <v>W26-27</v>
      </c>
      <c r="D2230" s="2">
        <f>'FICHE PRODUIT'!$Q$5841</f>
        <v>0</v>
      </c>
      <c r="E2230" s="2" t="str">
        <f>'FICHE PRODUIT'!$S$5843</f>
        <v>In development</v>
      </c>
      <c r="F2230" s="2" t="str">
        <f>'FICHE PRODUIT'!$E$5845</f>
        <v>Page 162</v>
      </c>
      <c r="G2230" s="2" t="str">
        <f>'FICHE PRODUIT'!$E$5846</f>
        <v xml:space="preserve">TO DO </v>
      </c>
      <c r="H2230" s="122" t="str">
        <f>'FICHE PRODUIT'!$E$5847</f>
        <v>OCEAN SURPLUS</v>
      </c>
      <c r="I2230" s="2" t="b">
        <f>'FICHE PRODUIT'!$E$5849</f>
        <v>0</v>
      </c>
      <c r="J2230" s="2" t="str">
        <f>'FICHE PRODUIT'!$E$5851</f>
        <v>Pièce à manche</v>
      </c>
      <c r="K2230" s="2" t="str">
        <f>'FICHE PRODUIT'!$E$5852</f>
        <v>Veste</v>
      </c>
      <c r="L2230" s="4">
        <f>'FICHE PRODUIT'!$E$5854</f>
        <v>107</v>
      </c>
      <c r="M2230" s="4">
        <f>'FICHE PRODUIT'!$E$5855</f>
        <v>12.5</v>
      </c>
      <c r="N2230" s="4">
        <f>'FICHE PRODUIT'!$E$5857</f>
        <v>119.5</v>
      </c>
      <c r="O2230" s="4">
        <f>'FICHE PRODUIT'!$E$5858</f>
        <v>0</v>
      </c>
      <c r="P2230" s="4">
        <f>'FICHE PRODUIT'!$E$5860</f>
        <v>0</v>
      </c>
      <c r="Q2230" s="4">
        <f>'FICHE PRODUIT'!$E$5861</f>
        <v>0</v>
      </c>
      <c r="R2230" s="4">
        <f>'FICHE PRODUIT'!$E$5862</f>
        <v>0</v>
      </c>
      <c r="S2230" s="122">
        <f>'FICHE PRODUIT'!$E$5863</f>
        <v>0</v>
      </c>
      <c r="T2230" s="2" t="str">
        <f>'FICHE PRODUIT'!A5882</f>
        <v>Frais externe</v>
      </c>
      <c r="U2230" s="2" t="str">
        <f>'FICHE PRODUIT'!B5882</f>
        <v>Communication</v>
      </c>
      <c r="V2230" s="2" t="str">
        <f>'FICHE PRODUIT'!C5882</f>
        <v>Marketing</v>
      </c>
      <c r="W2230" s="2">
        <f>'FICHE PRODUIT'!D5882</f>
        <v>1</v>
      </c>
      <c r="X2230" s="2">
        <f>'FICHE PRODUIT'!E5882</f>
        <v>0</v>
      </c>
      <c r="Y2230" s="2">
        <f>'FICHE PRODUIT'!F5882</f>
        <v>0.5</v>
      </c>
      <c r="Z2230" s="2">
        <f>'FICHE PRODUIT'!G5882</f>
        <v>0.5</v>
      </c>
      <c r="AA2230" s="2">
        <f>'FICHE PRODUIT'!H5882</f>
        <v>0</v>
      </c>
    </row>
    <row r="2231" spans="1:27" x14ac:dyDescent="0.2">
      <c r="A2231" s="7" t="str">
        <f>'FICHE PRODUIT'!$A$5884</f>
        <v>PILOT</v>
      </c>
      <c r="B2231" s="2" t="str">
        <f>'FICHE PRODUIT'!$H$5884</f>
        <v xml:space="preserve">Camel </v>
      </c>
      <c r="C2231" s="2" t="str">
        <f>'FICHE PRODUIT'!$S$5884</f>
        <v>W26-27</v>
      </c>
      <c r="D2231" s="2">
        <f>'FICHE PRODUIT'!$Q$5884</f>
        <v>0</v>
      </c>
      <c r="E2231" s="2" t="str">
        <f>'FICHE PRODUIT'!$S$5886</f>
        <v>In development</v>
      </c>
      <c r="F2231" s="2" t="str">
        <f>'FICHE PRODUIT'!$E$5888</f>
        <v>Page 162</v>
      </c>
      <c r="G2231" s="2" t="str">
        <f>'FICHE PRODUIT'!$E$5889</f>
        <v xml:space="preserve">TO DO </v>
      </c>
      <c r="H2231" s="122" t="str">
        <f>'FICHE PRODUIT'!$E$5890</f>
        <v>OCEAN SURPLUS</v>
      </c>
      <c r="I2231" s="2" t="b">
        <f>'FICHE PRODUIT'!$E$5892</f>
        <v>0</v>
      </c>
      <c r="J2231" s="2" t="str">
        <f>'FICHE PRODUIT'!$E$5894</f>
        <v>Pièce à manche</v>
      </c>
      <c r="K2231" s="2" t="str">
        <f>'FICHE PRODUIT'!$E$5895</f>
        <v>Veste</v>
      </c>
      <c r="L2231" s="4">
        <f>'FICHE PRODUIT'!$E$5897</f>
        <v>107</v>
      </c>
      <c r="M2231" s="4">
        <f>'FICHE PRODUIT'!$E$5898</f>
        <v>12.5</v>
      </c>
      <c r="N2231" s="4">
        <f>'FICHE PRODUIT'!$E$5900</f>
        <v>119.5</v>
      </c>
      <c r="O2231" s="4">
        <f>'FICHE PRODUIT'!$E$5901</f>
        <v>0</v>
      </c>
      <c r="P2231" s="4">
        <f>'FICHE PRODUIT'!$E$5903</f>
        <v>0</v>
      </c>
      <c r="Q2231" s="4">
        <f>'FICHE PRODUIT'!$E$5904</f>
        <v>0</v>
      </c>
      <c r="R2231" s="4">
        <f>'FICHE PRODUIT'!$E$5905</f>
        <v>0</v>
      </c>
      <c r="S2231" s="122">
        <f>'FICHE PRODUIT'!$E$5906</f>
        <v>0</v>
      </c>
      <c r="T2231" s="2" t="str">
        <f>'FICHE PRODUIT'!A5911</f>
        <v>FABRIC</v>
      </c>
      <c r="U2231" s="2" t="str">
        <f>'FICHE PRODUIT'!B5911</f>
        <v>MOON</v>
      </c>
      <c r="V2231" s="2" t="str">
        <f>'FICHE PRODUIT'!C5911</f>
        <v xml:space="preserve">HERITAGE 1116 /  F05 CAMEL </v>
      </c>
      <c r="W2231" s="2">
        <f>'FICHE PRODUIT'!D5911</f>
        <v>0</v>
      </c>
      <c r="X2231" s="2">
        <f>'FICHE PRODUIT'!E5911</f>
        <v>0</v>
      </c>
      <c r="Y2231" s="2">
        <f>'FICHE PRODUIT'!F5911</f>
        <v>22.2</v>
      </c>
      <c r="Z2231" s="2">
        <f>'FICHE PRODUIT'!G5911</f>
        <v>0</v>
      </c>
      <c r="AA2231" s="2">
        <f>'FICHE PRODUIT'!H5911</f>
        <v>0</v>
      </c>
    </row>
    <row r="2232" spans="1:27" x14ac:dyDescent="0.2">
      <c r="A2232" s="7" t="str">
        <f>'FICHE PRODUIT'!$A$5884</f>
        <v>PILOT</v>
      </c>
      <c r="B2232" s="2" t="str">
        <f>'FICHE PRODUIT'!$H$5884</f>
        <v xml:space="preserve">Camel </v>
      </c>
      <c r="C2232" s="2" t="str">
        <f>'FICHE PRODUIT'!$S$5884</f>
        <v>W26-27</v>
      </c>
      <c r="D2232" s="2">
        <f>'FICHE PRODUIT'!$Q$5884</f>
        <v>0</v>
      </c>
      <c r="E2232" s="2" t="str">
        <f>'FICHE PRODUIT'!$S$5886</f>
        <v>In development</v>
      </c>
      <c r="F2232" s="2" t="str">
        <f>'FICHE PRODUIT'!$E$5888</f>
        <v>Page 162</v>
      </c>
      <c r="G2232" s="2" t="str">
        <f>'FICHE PRODUIT'!$E$5889</f>
        <v xml:space="preserve">TO DO </v>
      </c>
      <c r="H2232" s="122" t="str">
        <f>'FICHE PRODUIT'!$E$5890</f>
        <v>OCEAN SURPLUS</v>
      </c>
      <c r="I2232" s="2" t="b">
        <f>'FICHE PRODUIT'!$E$5892</f>
        <v>0</v>
      </c>
      <c r="J2232" s="2" t="str">
        <f>'FICHE PRODUIT'!$E$5894</f>
        <v>Pièce à manche</v>
      </c>
      <c r="K2232" s="2" t="str">
        <f>'FICHE PRODUIT'!$E$5895</f>
        <v>Veste</v>
      </c>
      <c r="L2232" s="4">
        <f>'FICHE PRODUIT'!$E$5897</f>
        <v>107</v>
      </c>
      <c r="M2232" s="4">
        <f>'FICHE PRODUIT'!$E$5898</f>
        <v>12.5</v>
      </c>
      <c r="N2232" s="4">
        <f>'FICHE PRODUIT'!$E$5900</f>
        <v>119.5</v>
      </c>
      <c r="O2232" s="4">
        <f>'FICHE PRODUIT'!$E$5901</f>
        <v>0</v>
      </c>
      <c r="P2232" s="4">
        <f>'FICHE PRODUIT'!$E$5903</f>
        <v>0</v>
      </c>
      <c r="Q2232" s="4">
        <f>'FICHE PRODUIT'!$E$5904</f>
        <v>0</v>
      </c>
      <c r="R2232" s="4">
        <f>'FICHE PRODUIT'!$E$5905</f>
        <v>0</v>
      </c>
      <c r="S2232" s="122">
        <f>'FICHE PRODUIT'!$E$5906</f>
        <v>0</v>
      </c>
      <c r="T2232" s="2">
        <f>'FICHE PRODUIT'!A5912</f>
        <v>0</v>
      </c>
      <c r="U2232" s="2">
        <f>'FICHE PRODUIT'!B5912</f>
        <v>0</v>
      </c>
      <c r="V2232" s="2">
        <f>'FICHE PRODUIT'!C5912</f>
        <v>0</v>
      </c>
      <c r="W2232" s="2">
        <f>'FICHE PRODUIT'!D5912</f>
        <v>0</v>
      </c>
      <c r="X2232" s="2">
        <f>'FICHE PRODUIT'!E5912</f>
        <v>0</v>
      </c>
      <c r="Y2232" s="2">
        <f>'FICHE PRODUIT'!F5912</f>
        <v>0</v>
      </c>
      <c r="Z2232" s="2">
        <f>'FICHE PRODUIT'!G5912</f>
        <v>0</v>
      </c>
      <c r="AA2232" s="2">
        <f>'FICHE PRODUIT'!H5912</f>
        <v>0</v>
      </c>
    </row>
    <row r="2233" spans="1:27" x14ac:dyDescent="0.2">
      <c r="A2233" s="7" t="str">
        <f>'FICHE PRODUIT'!$A$5884</f>
        <v>PILOT</v>
      </c>
      <c r="B2233" s="2" t="str">
        <f>'FICHE PRODUIT'!$H$5884</f>
        <v xml:space="preserve">Camel </v>
      </c>
      <c r="C2233" s="2" t="str">
        <f>'FICHE PRODUIT'!$S$5884</f>
        <v>W26-27</v>
      </c>
      <c r="D2233" s="2">
        <f>'FICHE PRODUIT'!$Q$5884</f>
        <v>0</v>
      </c>
      <c r="E2233" s="2" t="str">
        <f>'FICHE PRODUIT'!$S$5886</f>
        <v>In development</v>
      </c>
      <c r="F2233" s="2" t="str">
        <f>'FICHE PRODUIT'!$E$5888</f>
        <v>Page 162</v>
      </c>
      <c r="G2233" s="2" t="str">
        <f>'FICHE PRODUIT'!$E$5889</f>
        <v xml:space="preserve">TO DO </v>
      </c>
      <c r="H2233" s="122" t="str">
        <f>'FICHE PRODUIT'!$E$5890</f>
        <v>OCEAN SURPLUS</v>
      </c>
      <c r="I2233" s="2" t="b">
        <f>'FICHE PRODUIT'!$E$5892</f>
        <v>0</v>
      </c>
      <c r="J2233" s="2" t="str">
        <f>'FICHE PRODUIT'!$E$5894</f>
        <v>Pièce à manche</v>
      </c>
      <c r="K2233" s="2" t="str">
        <f>'FICHE PRODUIT'!$E$5895</f>
        <v>Veste</v>
      </c>
      <c r="L2233" s="4">
        <f>'FICHE PRODUIT'!$E$5897</f>
        <v>107</v>
      </c>
      <c r="M2233" s="4">
        <f>'FICHE PRODUIT'!$E$5898</f>
        <v>12.5</v>
      </c>
      <c r="N2233" s="4">
        <f>'FICHE PRODUIT'!$E$5900</f>
        <v>119.5</v>
      </c>
      <c r="O2233" s="4">
        <f>'FICHE PRODUIT'!$E$5901</f>
        <v>0</v>
      </c>
      <c r="P2233" s="4">
        <f>'FICHE PRODUIT'!$E$5903</f>
        <v>0</v>
      </c>
      <c r="Q2233" s="4">
        <f>'FICHE PRODUIT'!$E$5904</f>
        <v>0</v>
      </c>
      <c r="R2233" s="4">
        <f>'FICHE PRODUIT'!$E$5905</f>
        <v>0</v>
      </c>
      <c r="S2233" s="122">
        <f>'FICHE PRODUIT'!$E$5906</f>
        <v>0</v>
      </c>
      <c r="T2233" s="2">
        <f>'FICHE PRODUIT'!A5913</f>
        <v>0</v>
      </c>
      <c r="U2233" s="2">
        <f>'FICHE PRODUIT'!B5913</f>
        <v>0</v>
      </c>
      <c r="V2233" s="2">
        <f>'FICHE PRODUIT'!C5913</f>
        <v>0</v>
      </c>
      <c r="W2233" s="2">
        <f>'FICHE PRODUIT'!D5913</f>
        <v>0</v>
      </c>
      <c r="X2233" s="2">
        <f>'FICHE PRODUIT'!E5913</f>
        <v>0</v>
      </c>
      <c r="Y2233" s="2">
        <f>'FICHE PRODUIT'!F5913</f>
        <v>0</v>
      </c>
      <c r="Z2233" s="2">
        <f>'FICHE PRODUIT'!G5913</f>
        <v>0</v>
      </c>
      <c r="AA2233" s="2">
        <f>'FICHE PRODUIT'!H5913</f>
        <v>0</v>
      </c>
    </row>
    <row r="2234" spans="1:27" x14ac:dyDescent="0.2">
      <c r="A2234" s="7" t="str">
        <f>'FICHE PRODUIT'!$A$5884</f>
        <v>PILOT</v>
      </c>
      <c r="B2234" s="2" t="str">
        <f>'FICHE PRODUIT'!$H$5884</f>
        <v xml:space="preserve">Camel </v>
      </c>
      <c r="C2234" s="2" t="str">
        <f>'FICHE PRODUIT'!$S$5884</f>
        <v>W26-27</v>
      </c>
      <c r="D2234" s="2">
        <f>'FICHE PRODUIT'!$Q$5884</f>
        <v>0</v>
      </c>
      <c r="E2234" s="2" t="str">
        <f>'FICHE PRODUIT'!$S$5886</f>
        <v>In development</v>
      </c>
      <c r="F2234" s="2" t="str">
        <f>'FICHE PRODUIT'!$E$5888</f>
        <v>Page 162</v>
      </c>
      <c r="G2234" s="2" t="str">
        <f>'FICHE PRODUIT'!$E$5889</f>
        <v xml:space="preserve">TO DO </v>
      </c>
      <c r="H2234" s="122" t="str">
        <f>'FICHE PRODUIT'!$E$5890</f>
        <v>OCEAN SURPLUS</v>
      </c>
      <c r="I2234" s="2" t="b">
        <f>'FICHE PRODUIT'!$E$5892</f>
        <v>0</v>
      </c>
      <c r="J2234" s="2" t="str">
        <f>'FICHE PRODUIT'!$E$5894</f>
        <v>Pièce à manche</v>
      </c>
      <c r="K2234" s="2" t="str">
        <f>'FICHE PRODUIT'!$E$5895</f>
        <v>Veste</v>
      </c>
      <c r="L2234" s="4">
        <f>'FICHE PRODUIT'!$E$5897</f>
        <v>107</v>
      </c>
      <c r="M2234" s="4">
        <f>'FICHE PRODUIT'!$E$5898</f>
        <v>12.5</v>
      </c>
      <c r="N2234" s="4">
        <f>'FICHE PRODUIT'!$E$5900</f>
        <v>119.5</v>
      </c>
      <c r="O2234" s="4">
        <f>'FICHE PRODUIT'!$E$5901</f>
        <v>0</v>
      </c>
      <c r="P2234" s="4">
        <f>'FICHE PRODUIT'!$E$5903</f>
        <v>0</v>
      </c>
      <c r="Q2234" s="4">
        <f>'FICHE PRODUIT'!$E$5904</f>
        <v>0</v>
      </c>
      <c r="R2234" s="4">
        <f>'FICHE PRODUIT'!$E$5905</f>
        <v>0</v>
      </c>
      <c r="S2234" s="122">
        <f>'FICHE PRODUIT'!$E$5906</f>
        <v>0</v>
      </c>
      <c r="T2234" s="2">
        <f>'FICHE PRODUIT'!A5914</f>
        <v>0</v>
      </c>
      <c r="U2234" s="2">
        <f>'FICHE PRODUIT'!B5914</f>
        <v>0</v>
      </c>
      <c r="V2234" s="2">
        <f>'FICHE PRODUIT'!C5914</f>
        <v>0</v>
      </c>
      <c r="W2234" s="2">
        <f>'FICHE PRODUIT'!D5914</f>
        <v>0</v>
      </c>
      <c r="X2234" s="2">
        <f>'FICHE PRODUIT'!E5914</f>
        <v>0</v>
      </c>
      <c r="Y2234" s="2">
        <f>'FICHE PRODUIT'!F5914</f>
        <v>0</v>
      </c>
      <c r="Z2234" s="2">
        <f>'FICHE PRODUIT'!G5914</f>
        <v>0</v>
      </c>
      <c r="AA2234" s="2">
        <f>'FICHE PRODUIT'!H5914</f>
        <v>0</v>
      </c>
    </row>
    <row r="2235" spans="1:27" x14ac:dyDescent="0.2">
      <c r="A2235" s="7" t="str">
        <f>'FICHE PRODUIT'!$A$5884</f>
        <v>PILOT</v>
      </c>
      <c r="B2235" s="2" t="str">
        <f>'FICHE PRODUIT'!$H$5884</f>
        <v xml:space="preserve">Camel </v>
      </c>
      <c r="C2235" s="2" t="str">
        <f>'FICHE PRODUIT'!$S$5884</f>
        <v>W26-27</v>
      </c>
      <c r="D2235" s="2">
        <f>'FICHE PRODUIT'!$Q$5884</f>
        <v>0</v>
      </c>
      <c r="E2235" s="2" t="str">
        <f>'FICHE PRODUIT'!$S$5886</f>
        <v>In development</v>
      </c>
      <c r="F2235" s="2" t="str">
        <f>'FICHE PRODUIT'!$E$5888</f>
        <v>Page 162</v>
      </c>
      <c r="G2235" s="2" t="str">
        <f>'FICHE PRODUIT'!$E$5889</f>
        <v xml:space="preserve">TO DO </v>
      </c>
      <c r="H2235" s="122" t="str">
        <f>'FICHE PRODUIT'!$E$5890</f>
        <v>OCEAN SURPLUS</v>
      </c>
      <c r="I2235" s="2" t="b">
        <f>'FICHE PRODUIT'!$E$5892</f>
        <v>0</v>
      </c>
      <c r="J2235" s="2" t="str">
        <f>'FICHE PRODUIT'!$E$5894</f>
        <v>Pièce à manche</v>
      </c>
      <c r="K2235" s="2" t="str">
        <f>'FICHE PRODUIT'!$E$5895</f>
        <v>Veste</v>
      </c>
      <c r="L2235" s="4">
        <f>'FICHE PRODUIT'!$E$5897</f>
        <v>107</v>
      </c>
      <c r="M2235" s="4">
        <f>'FICHE PRODUIT'!$E$5898</f>
        <v>12.5</v>
      </c>
      <c r="N2235" s="4">
        <f>'FICHE PRODUIT'!$E$5900</f>
        <v>119.5</v>
      </c>
      <c r="O2235" s="4">
        <f>'FICHE PRODUIT'!$E$5901</f>
        <v>0</v>
      </c>
      <c r="P2235" s="4">
        <f>'FICHE PRODUIT'!$E$5903</f>
        <v>0</v>
      </c>
      <c r="Q2235" s="4">
        <f>'FICHE PRODUIT'!$E$5904</f>
        <v>0</v>
      </c>
      <c r="R2235" s="4">
        <f>'FICHE PRODUIT'!$E$5905</f>
        <v>0</v>
      </c>
      <c r="S2235" s="122">
        <f>'FICHE PRODUIT'!$E$5906</f>
        <v>0</v>
      </c>
      <c r="T2235" s="2">
        <f>'FICHE PRODUIT'!A5915</f>
        <v>0</v>
      </c>
      <c r="U2235" s="2">
        <f>'FICHE PRODUIT'!B5915</f>
        <v>0</v>
      </c>
      <c r="V2235" s="2">
        <f>'FICHE PRODUIT'!C5915</f>
        <v>0</v>
      </c>
      <c r="W2235" s="2">
        <f>'FICHE PRODUIT'!D5915</f>
        <v>0</v>
      </c>
      <c r="X2235" s="2">
        <f>'FICHE PRODUIT'!E5915</f>
        <v>0</v>
      </c>
      <c r="Y2235" s="2">
        <f>'FICHE PRODUIT'!F5915</f>
        <v>0</v>
      </c>
      <c r="Z2235" s="2">
        <f>'FICHE PRODUIT'!G5915</f>
        <v>0</v>
      </c>
      <c r="AA2235" s="2">
        <f>'FICHE PRODUIT'!H5915</f>
        <v>0</v>
      </c>
    </row>
    <row r="2236" spans="1:27" x14ac:dyDescent="0.2">
      <c r="A2236" s="7" t="str">
        <f>'FICHE PRODUIT'!$A$5884</f>
        <v>PILOT</v>
      </c>
      <c r="B2236" s="2" t="str">
        <f>'FICHE PRODUIT'!$H$5884</f>
        <v xml:space="preserve">Camel </v>
      </c>
      <c r="C2236" s="2" t="str">
        <f>'FICHE PRODUIT'!$S$5884</f>
        <v>W26-27</v>
      </c>
      <c r="D2236" s="2">
        <f>'FICHE PRODUIT'!$Q$5884</f>
        <v>0</v>
      </c>
      <c r="E2236" s="2" t="str">
        <f>'FICHE PRODUIT'!$S$5886</f>
        <v>In development</v>
      </c>
      <c r="F2236" s="2" t="str">
        <f>'FICHE PRODUIT'!$E$5888</f>
        <v>Page 162</v>
      </c>
      <c r="G2236" s="2" t="str">
        <f>'FICHE PRODUIT'!$E$5889</f>
        <v xml:space="preserve">TO DO </v>
      </c>
      <c r="H2236" s="122" t="str">
        <f>'FICHE PRODUIT'!$E$5890</f>
        <v>OCEAN SURPLUS</v>
      </c>
      <c r="I2236" s="2" t="b">
        <f>'FICHE PRODUIT'!$E$5892</f>
        <v>0</v>
      </c>
      <c r="J2236" s="2" t="str">
        <f>'FICHE PRODUIT'!$E$5894</f>
        <v>Pièce à manche</v>
      </c>
      <c r="K2236" s="2" t="str">
        <f>'FICHE PRODUIT'!$E$5895</f>
        <v>Veste</v>
      </c>
      <c r="L2236" s="4">
        <f>'FICHE PRODUIT'!$E$5897</f>
        <v>107</v>
      </c>
      <c r="M2236" s="4">
        <f>'FICHE PRODUIT'!$E$5898</f>
        <v>12.5</v>
      </c>
      <c r="N2236" s="4">
        <f>'FICHE PRODUIT'!$E$5900</f>
        <v>119.5</v>
      </c>
      <c r="O2236" s="4">
        <f>'FICHE PRODUIT'!$E$5901</f>
        <v>0</v>
      </c>
      <c r="P2236" s="4">
        <f>'FICHE PRODUIT'!$E$5903</f>
        <v>0</v>
      </c>
      <c r="Q2236" s="4">
        <f>'FICHE PRODUIT'!$E$5904</f>
        <v>0</v>
      </c>
      <c r="R2236" s="4">
        <f>'FICHE PRODUIT'!$E$5905</f>
        <v>0</v>
      </c>
      <c r="S2236" s="122">
        <f>'FICHE PRODUIT'!$E$5906</f>
        <v>0</v>
      </c>
      <c r="T2236" s="2">
        <f>'FICHE PRODUIT'!A5916</f>
        <v>0</v>
      </c>
      <c r="U2236" s="2">
        <f>'FICHE PRODUIT'!B5916</f>
        <v>0</v>
      </c>
      <c r="V2236" s="2">
        <f>'FICHE PRODUIT'!C5916</f>
        <v>0</v>
      </c>
      <c r="W2236" s="2">
        <f>'FICHE PRODUIT'!D5916</f>
        <v>0</v>
      </c>
      <c r="X2236" s="2">
        <f>'FICHE PRODUIT'!E5916</f>
        <v>0</v>
      </c>
      <c r="Y2236" s="2">
        <f>'FICHE PRODUIT'!F5916</f>
        <v>0</v>
      </c>
      <c r="Z2236" s="2">
        <f>'FICHE PRODUIT'!G5916</f>
        <v>0</v>
      </c>
      <c r="AA2236" s="2">
        <f>'FICHE PRODUIT'!H5916</f>
        <v>0</v>
      </c>
    </row>
    <row r="2237" spans="1:27" x14ac:dyDescent="0.2">
      <c r="A2237" s="7" t="str">
        <f>'FICHE PRODUIT'!$A$5884</f>
        <v>PILOT</v>
      </c>
      <c r="B2237" s="2" t="str">
        <f>'FICHE PRODUIT'!$H$5884</f>
        <v xml:space="preserve">Camel </v>
      </c>
      <c r="C2237" s="2" t="str">
        <f>'FICHE PRODUIT'!$S$5884</f>
        <v>W26-27</v>
      </c>
      <c r="D2237" s="2">
        <f>'FICHE PRODUIT'!$Q$5884</f>
        <v>0</v>
      </c>
      <c r="E2237" s="2" t="str">
        <f>'FICHE PRODUIT'!$S$5886</f>
        <v>In development</v>
      </c>
      <c r="F2237" s="2" t="str">
        <f>'FICHE PRODUIT'!$E$5888</f>
        <v>Page 162</v>
      </c>
      <c r="G2237" s="2" t="str">
        <f>'FICHE PRODUIT'!$E$5889</f>
        <v xml:space="preserve">TO DO </v>
      </c>
      <c r="H2237" s="122" t="str">
        <f>'FICHE PRODUIT'!$E$5890</f>
        <v>OCEAN SURPLUS</v>
      </c>
      <c r="I2237" s="2" t="b">
        <f>'FICHE PRODUIT'!$E$5892</f>
        <v>0</v>
      </c>
      <c r="J2237" s="2" t="str">
        <f>'FICHE PRODUIT'!$E$5894</f>
        <v>Pièce à manche</v>
      </c>
      <c r="K2237" s="2" t="str">
        <f>'FICHE PRODUIT'!$E$5895</f>
        <v>Veste</v>
      </c>
      <c r="L2237" s="4">
        <f>'FICHE PRODUIT'!$E$5897</f>
        <v>107</v>
      </c>
      <c r="M2237" s="4">
        <f>'FICHE PRODUIT'!$E$5898</f>
        <v>12.5</v>
      </c>
      <c r="N2237" s="4">
        <f>'FICHE PRODUIT'!$E$5900</f>
        <v>119.5</v>
      </c>
      <c r="O2237" s="4">
        <f>'FICHE PRODUIT'!$E$5901</f>
        <v>0</v>
      </c>
      <c r="P2237" s="4">
        <f>'FICHE PRODUIT'!$E$5903</f>
        <v>0</v>
      </c>
      <c r="Q2237" s="4">
        <f>'FICHE PRODUIT'!$E$5904</f>
        <v>0</v>
      </c>
      <c r="R2237" s="4">
        <f>'FICHE PRODUIT'!$E$5905</f>
        <v>0</v>
      </c>
      <c r="S2237" s="122">
        <f>'FICHE PRODUIT'!$E$5906</f>
        <v>0</v>
      </c>
      <c r="T2237" s="2">
        <f>'FICHE PRODUIT'!A5917</f>
        <v>0</v>
      </c>
      <c r="U2237" s="2">
        <f>'FICHE PRODUIT'!B5917</f>
        <v>0</v>
      </c>
      <c r="V2237" s="2">
        <f>'FICHE PRODUIT'!C5917</f>
        <v>0</v>
      </c>
      <c r="W2237" s="2">
        <f>'FICHE PRODUIT'!D5917</f>
        <v>0</v>
      </c>
      <c r="X2237" s="2">
        <f>'FICHE PRODUIT'!E5917</f>
        <v>0</v>
      </c>
      <c r="Y2237" s="2">
        <f>'FICHE PRODUIT'!F5917</f>
        <v>0</v>
      </c>
      <c r="Z2237" s="2">
        <f>'FICHE PRODUIT'!G5917</f>
        <v>0</v>
      </c>
      <c r="AA2237" s="2">
        <f>'FICHE PRODUIT'!H5917</f>
        <v>0</v>
      </c>
    </row>
    <row r="2238" spans="1:27" x14ac:dyDescent="0.2">
      <c r="A2238" s="7" t="str">
        <f>'FICHE PRODUIT'!$A$5884</f>
        <v>PILOT</v>
      </c>
      <c r="B2238" s="2" t="str">
        <f>'FICHE PRODUIT'!$H$5884</f>
        <v xml:space="preserve">Camel </v>
      </c>
      <c r="C2238" s="2" t="str">
        <f>'FICHE PRODUIT'!$S$5884</f>
        <v>W26-27</v>
      </c>
      <c r="D2238" s="2">
        <f>'FICHE PRODUIT'!$Q$5884</f>
        <v>0</v>
      </c>
      <c r="E2238" s="2" t="str">
        <f>'FICHE PRODUIT'!$S$5886</f>
        <v>In development</v>
      </c>
      <c r="F2238" s="2" t="str">
        <f>'FICHE PRODUIT'!$E$5888</f>
        <v>Page 162</v>
      </c>
      <c r="G2238" s="2" t="str">
        <f>'FICHE PRODUIT'!$E$5889</f>
        <v xml:space="preserve">TO DO </v>
      </c>
      <c r="H2238" s="122" t="str">
        <f>'FICHE PRODUIT'!$E$5890</f>
        <v>OCEAN SURPLUS</v>
      </c>
      <c r="I2238" s="2" t="b">
        <f>'FICHE PRODUIT'!$E$5892</f>
        <v>0</v>
      </c>
      <c r="J2238" s="2" t="str">
        <f>'FICHE PRODUIT'!$E$5894</f>
        <v>Pièce à manche</v>
      </c>
      <c r="K2238" s="2" t="str">
        <f>'FICHE PRODUIT'!$E$5895</f>
        <v>Veste</v>
      </c>
      <c r="L2238" s="4">
        <f>'FICHE PRODUIT'!$E$5897</f>
        <v>107</v>
      </c>
      <c r="M2238" s="4">
        <f>'FICHE PRODUIT'!$E$5898</f>
        <v>12.5</v>
      </c>
      <c r="N2238" s="4">
        <f>'FICHE PRODUIT'!$E$5900</f>
        <v>119.5</v>
      </c>
      <c r="O2238" s="4">
        <f>'FICHE PRODUIT'!$E$5901</f>
        <v>0</v>
      </c>
      <c r="P2238" s="4">
        <f>'FICHE PRODUIT'!$E$5903</f>
        <v>0</v>
      </c>
      <c r="Q2238" s="4">
        <f>'FICHE PRODUIT'!$E$5904</f>
        <v>0</v>
      </c>
      <c r="R2238" s="4">
        <f>'FICHE PRODUIT'!$E$5905</f>
        <v>0</v>
      </c>
      <c r="S2238" s="122">
        <f>'FICHE PRODUIT'!$E$5906</f>
        <v>0</v>
      </c>
      <c r="T2238" s="2">
        <f>'FICHE PRODUIT'!A5918</f>
        <v>0</v>
      </c>
      <c r="U2238" s="2">
        <f>'FICHE PRODUIT'!B5918</f>
        <v>0</v>
      </c>
      <c r="V2238" s="2">
        <f>'FICHE PRODUIT'!C5918</f>
        <v>0</v>
      </c>
      <c r="W2238" s="2">
        <f>'FICHE PRODUIT'!D5918</f>
        <v>0</v>
      </c>
      <c r="X2238" s="2">
        <f>'FICHE PRODUIT'!E5918</f>
        <v>0</v>
      </c>
      <c r="Y2238" s="2">
        <f>'FICHE PRODUIT'!F5918</f>
        <v>0</v>
      </c>
      <c r="Z2238" s="2">
        <f>'FICHE PRODUIT'!G5918</f>
        <v>0</v>
      </c>
      <c r="AA2238" s="2">
        <f>'FICHE PRODUIT'!H5918</f>
        <v>0</v>
      </c>
    </row>
    <row r="2239" spans="1:27" x14ac:dyDescent="0.2">
      <c r="A2239" s="7" t="str">
        <f>'FICHE PRODUIT'!$A$5884</f>
        <v>PILOT</v>
      </c>
      <c r="B2239" s="2" t="str">
        <f>'FICHE PRODUIT'!$H$5884</f>
        <v xml:space="preserve">Camel </v>
      </c>
      <c r="C2239" s="2" t="str">
        <f>'FICHE PRODUIT'!$S$5884</f>
        <v>W26-27</v>
      </c>
      <c r="D2239" s="2">
        <f>'FICHE PRODUIT'!$Q$5884</f>
        <v>0</v>
      </c>
      <c r="E2239" s="2" t="str">
        <f>'FICHE PRODUIT'!$S$5886</f>
        <v>In development</v>
      </c>
      <c r="F2239" s="2" t="str">
        <f>'FICHE PRODUIT'!$E$5888</f>
        <v>Page 162</v>
      </c>
      <c r="G2239" s="2" t="str">
        <f>'FICHE PRODUIT'!$E$5889</f>
        <v xml:space="preserve">TO DO </v>
      </c>
      <c r="H2239" s="122" t="str">
        <f>'FICHE PRODUIT'!$E$5890</f>
        <v>OCEAN SURPLUS</v>
      </c>
      <c r="I2239" s="2" t="b">
        <f>'FICHE PRODUIT'!$E$5892</f>
        <v>0</v>
      </c>
      <c r="J2239" s="2" t="str">
        <f>'FICHE PRODUIT'!$E$5894</f>
        <v>Pièce à manche</v>
      </c>
      <c r="K2239" s="2" t="str">
        <f>'FICHE PRODUIT'!$E$5895</f>
        <v>Veste</v>
      </c>
      <c r="L2239" s="4">
        <f>'FICHE PRODUIT'!$E$5897</f>
        <v>107</v>
      </c>
      <c r="M2239" s="4">
        <f>'FICHE PRODUIT'!$E$5898</f>
        <v>12.5</v>
      </c>
      <c r="N2239" s="4">
        <f>'FICHE PRODUIT'!$E$5900</f>
        <v>119.5</v>
      </c>
      <c r="O2239" s="4">
        <f>'FICHE PRODUIT'!$E$5901</f>
        <v>0</v>
      </c>
      <c r="P2239" s="4">
        <f>'FICHE PRODUIT'!$E$5903</f>
        <v>0</v>
      </c>
      <c r="Q2239" s="4">
        <f>'FICHE PRODUIT'!$E$5904</f>
        <v>0</v>
      </c>
      <c r="R2239" s="4">
        <f>'FICHE PRODUIT'!$E$5905</f>
        <v>0</v>
      </c>
      <c r="S2239" s="122">
        <f>'FICHE PRODUIT'!$E$5906</f>
        <v>0</v>
      </c>
      <c r="T2239" s="2">
        <f>'FICHE PRODUIT'!A5919</f>
        <v>0</v>
      </c>
      <c r="U2239" s="2">
        <f>'FICHE PRODUIT'!B5919</f>
        <v>0</v>
      </c>
      <c r="V2239" s="2">
        <f>'FICHE PRODUIT'!C5919</f>
        <v>0</v>
      </c>
      <c r="W2239" s="2">
        <f>'FICHE PRODUIT'!D5919</f>
        <v>0</v>
      </c>
      <c r="X2239" s="2">
        <f>'FICHE PRODUIT'!E5919</f>
        <v>0</v>
      </c>
      <c r="Y2239" s="2">
        <f>'FICHE PRODUIT'!F5919</f>
        <v>0</v>
      </c>
      <c r="Z2239" s="2">
        <f>'FICHE PRODUIT'!G5919</f>
        <v>0</v>
      </c>
      <c r="AA2239" s="2">
        <f>'FICHE PRODUIT'!H5919</f>
        <v>0</v>
      </c>
    </row>
    <row r="2240" spans="1:27" x14ac:dyDescent="0.2">
      <c r="A2240" s="7" t="str">
        <f>'FICHE PRODUIT'!$A$5884</f>
        <v>PILOT</v>
      </c>
      <c r="B2240" s="2" t="str">
        <f>'FICHE PRODUIT'!$H$5884</f>
        <v xml:space="preserve">Camel </v>
      </c>
      <c r="C2240" s="2" t="str">
        <f>'FICHE PRODUIT'!$S$5884</f>
        <v>W26-27</v>
      </c>
      <c r="D2240" s="2">
        <f>'FICHE PRODUIT'!$Q$5884</f>
        <v>0</v>
      </c>
      <c r="E2240" s="2" t="str">
        <f>'FICHE PRODUIT'!$S$5886</f>
        <v>In development</v>
      </c>
      <c r="F2240" s="2" t="str">
        <f>'FICHE PRODUIT'!$E$5888</f>
        <v>Page 162</v>
      </c>
      <c r="G2240" s="2" t="str">
        <f>'FICHE PRODUIT'!$E$5889</f>
        <v xml:space="preserve">TO DO </v>
      </c>
      <c r="H2240" s="122" t="str">
        <f>'FICHE PRODUIT'!$E$5890</f>
        <v>OCEAN SURPLUS</v>
      </c>
      <c r="I2240" s="2" t="b">
        <f>'FICHE PRODUIT'!$E$5892</f>
        <v>0</v>
      </c>
      <c r="J2240" s="2" t="str">
        <f>'FICHE PRODUIT'!$E$5894</f>
        <v>Pièce à manche</v>
      </c>
      <c r="K2240" s="2" t="str">
        <f>'FICHE PRODUIT'!$E$5895</f>
        <v>Veste</v>
      </c>
      <c r="L2240" s="4">
        <f>'FICHE PRODUIT'!$E$5897</f>
        <v>107</v>
      </c>
      <c r="M2240" s="4">
        <f>'FICHE PRODUIT'!$E$5898</f>
        <v>12.5</v>
      </c>
      <c r="N2240" s="4">
        <f>'FICHE PRODUIT'!$E$5900</f>
        <v>119.5</v>
      </c>
      <c r="O2240" s="4">
        <f>'FICHE PRODUIT'!$E$5901</f>
        <v>0</v>
      </c>
      <c r="P2240" s="4">
        <f>'FICHE PRODUIT'!$E$5903</f>
        <v>0</v>
      </c>
      <c r="Q2240" s="4">
        <f>'FICHE PRODUIT'!$E$5904</f>
        <v>0</v>
      </c>
      <c r="R2240" s="4">
        <f>'FICHE PRODUIT'!$E$5905</f>
        <v>0</v>
      </c>
      <c r="S2240" s="122">
        <f>'FICHE PRODUIT'!$E$5906</f>
        <v>0</v>
      </c>
      <c r="T2240" s="2">
        <f>'FICHE PRODUIT'!A5920</f>
        <v>0</v>
      </c>
      <c r="U2240" s="2">
        <f>'FICHE PRODUIT'!B5920</f>
        <v>0</v>
      </c>
      <c r="V2240" s="2">
        <f>'FICHE PRODUIT'!C5920</f>
        <v>0</v>
      </c>
      <c r="W2240" s="2">
        <f>'FICHE PRODUIT'!D5920</f>
        <v>0</v>
      </c>
      <c r="X2240" s="2">
        <f>'FICHE PRODUIT'!E5920</f>
        <v>0</v>
      </c>
      <c r="Y2240" s="2">
        <f>'FICHE PRODUIT'!F5920</f>
        <v>0</v>
      </c>
      <c r="Z2240" s="2">
        <f>'FICHE PRODUIT'!G5920</f>
        <v>0</v>
      </c>
      <c r="AA2240" s="2">
        <f>'FICHE PRODUIT'!H5920</f>
        <v>0</v>
      </c>
    </row>
    <row r="2241" spans="1:27" x14ac:dyDescent="0.2">
      <c r="A2241" s="7" t="str">
        <f>'FICHE PRODUIT'!$A$5884</f>
        <v>PILOT</v>
      </c>
      <c r="B2241" s="2" t="str">
        <f>'FICHE PRODUIT'!$H$5884</f>
        <v xml:space="preserve">Camel </v>
      </c>
      <c r="C2241" s="2" t="str">
        <f>'FICHE PRODUIT'!$S$5884</f>
        <v>W26-27</v>
      </c>
      <c r="D2241" s="2">
        <f>'FICHE PRODUIT'!$Q$5884</f>
        <v>0</v>
      </c>
      <c r="E2241" s="2" t="str">
        <f>'FICHE PRODUIT'!$S$5886</f>
        <v>In development</v>
      </c>
      <c r="F2241" s="2" t="str">
        <f>'FICHE PRODUIT'!$E$5888</f>
        <v>Page 162</v>
      </c>
      <c r="G2241" s="2" t="str">
        <f>'FICHE PRODUIT'!$E$5889</f>
        <v xml:space="preserve">TO DO </v>
      </c>
      <c r="H2241" s="122" t="str">
        <f>'FICHE PRODUIT'!$E$5890</f>
        <v>OCEAN SURPLUS</v>
      </c>
      <c r="I2241" s="2" t="b">
        <f>'FICHE PRODUIT'!$E$5892</f>
        <v>0</v>
      </c>
      <c r="J2241" s="2" t="str">
        <f>'FICHE PRODUIT'!$E$5894</f>
        <v>Pièce à manche</v>
      </c>
      <c r="K2241" s="2" t="str">
        <f>'FICHE PRODUIT'!$E$5895</f>
        <v>Veste</v>
      </c>
      <c r="L2241" s="4">
        <f>'FICHE PRODUIT'!$E$5897</f>
        <v>107</v>
      </c>
      <c r="M2241" s="4">
        <f>'FICHE PRODUIT'!$E$5898</f>
        <v>12.5</v>
      </c>
      <c r="N2241" s="4">
        <f>'FICHE PRODUIT'!$E$5900</f>
        <v>119.5</v>
      </c>
      <c r="O2241" s="4">
        <f>'FICHE PRODUIT'!$E$5901</f>
        <v>0</v>
      </c>
      <c r="P2241" s="4">
        <f>'FICHE PRODUIT'!$E$5903</f>
        <v>0</v>
      </c>
      <c r="Q2241" s="4">
        <f>'FICHE PRODUIT'!$E$5904</f>
        <v>0</v>
      </c>
      <c r="R2241" s="4">
        <f>'FICHE PRODUIT'!$E$5905</f>
        <v>0</v>
      </c>
      <c r="S2241" s="122">
        <f>'FICHE PRODUIT'!$E$5906</f>
        <v>0</v>
      </c>
      <c r="T2241" s="2">
        <f>'FICHE PRODUIT'!A5921</f>
        <v>0</v>
      </c>
      <c r="U2241" s="2">
        <f>'FICHE PRODUIT'!B5921</f>
        <v>0</v>
      </c>
      <c r="V2241" s="2">
        <f>'FICHE PRODUIT'!C5921</f>
        <v>0</v>
      </c>
      <c r="W2241" s="2">
        <f>'FICHE PRODUIT'!D5921</f>
        <v>0</v>
      </c>
      <c r="X2241" s="2">
        <f>'FICHE PRODUIT'!E5921</f>
        <v>0</v>
      </c>
      <c r="Y2241" s="2">
        <f>'FICHE PRODUIT'!F5921</f>
        <v>0</v>
      </c>
      <c r="Z2241" s="2">
        <f>'FICHE PRODUIT'!G5921</f>
        <v>0</v>
      </c>
      <c r="AA2241" s="2">
        <f>'FICHE PRODUIT'!H5921</f>
        <v>0</v>
      </c>
    </row>
    <row r="2242" spans="1:27" x14ac:dyDescent="0.2">
      <c r="A2242" s="7" t="str">
        <f>'FICHE PRODUIT'!$A$5884</f>
        <v>PILOT</v>
      </c>
      <c r="B2242" s="2" t="str">
        <f>'FICHE PRODUIT'!$H$5884</f>
        <v xml:space="preserve">Camel </v>
      </c>
      <c r="C2242" s="2" t="str">
        <f>'FICHE PRODUIT'!$S$5884</f>
        <v>W26-27</v>
      </c>
      <c r="D2242" s="2">
        <f>'FICHE PRODUIT'!$Q$5884</f>
        <v>0</v>
      </c>
      <c r="E2242" s="2" t="str">
        <f>'FICHE PRODUIT'!$S$5886</f>
        <v>In development</v>
      </c>
      <c r="F2242" s="2" t="str">
        <f>'FICHE PRODUIT'!$E$5888</f>
        <v>Page 162</v>
      </c>
      <c r="G2242" s="2" t="str">
        <f>'FICHE PRODUIT'!$E$5889</f>
        <v xml:space="preserve">TO DO </v>
      </c>
      <c r="H2242" s="122" t="str">
        <f>'FICHE PRODUIT'!$E$5890</f>
        <v>OCEAN SURPLUS</v>
      </c>
      <c r="I2242" s="2" t="b">
        <f>'FICHE PRODUIT'!$E$5892</f>
        <v>0</v>
      </c>
      <c r="J2242" s="2" t="str">
        <f>'FICHE PRODUIT'!$E$5894</f>
        <v>Pièce à manche</v>
      </c>
      <c r="K2242" s="2" t="str">
        <f>'FICHE PRODUIT'!$E$5895</f>
        <v>Veste</v>
      </c>
      <c r="L2242" s="4">
        <f>'FICHE PRODUIT'!$E$5897</f>
        <v>107</v>
      </c>
      <c r="M2242" s="4">
        <f>'FICHE PRODUIT'!$E$5898</f>
        <v>12.5</v>
      </c>
      <c r="N2242" s="4">
        <f>'FICHE PRODUIT'!$E$5900</f>
        <v>119.5</v>
      </c>
      <c r="O2242" s="4">
        <f>'FICHE PRODUIT'!$E$5901</f>
        <v>0</v>
      </c>
      <c r="P2242" s="4">
        <f>'FICHE PRODUIT'!$E$5903</f>
        <v>0</v>
      </c>
      <c r="Q2242" s="4">
        <f>'FICHE PRODUIT'!$E$5904</f>
        <v>0</v>
      </c>
      <c r="R2242" s="4">
        <f>'FICHE PRODUIT'!$E$5905</f>
        <v>0</v>
      </c>
      <c r="S2242" s="122">
        <f>'FICHE PRODUIT'!$E$5906</f>
        <v>0</v>
      </c>
      <c r="T2242" s="2">
        <f>'FICHE PRODUIT'!A5922</f>
        <v>0</v>
      </c>
      <c r="U2242" s="2">
        <f>'FICHE PRODUIT'!B5922</f>
        <v>0</v>
      </c>
      <c r="V2242" s="2">
        <f>'FICHE PRODUIT'!C5922</f>
        <v>0</v>
      </c>
      <c r="W2242" s="2">
        <f>'FICHE PRODUIT'!D5922</f>
        <v>0</v>
      </c>
      <c r="X2242" s="2">
        <f>'FICHE PRODUIT'!E5922</f>
        <v>0</v>
      </c>
      <c r="Y2242" s="2">
        <f>'FICHE PRODUIT'!F5922</f>
        <v>0</v>
      </c>
      <c r="Z2242" s="2">
        <f>'FICHE PRODUIT'!G5922</f>
        <v>0</v>
      </c>
      <c r="AA2242" s="2">
        <f>'FICHE PRODUIT'!H5922</f>
        <v>0</v>
      </c>
    </row>
    <row r="2243" spans="1:27" x14ac:dyDescent="0.2">
      <c r="A2243" s="7" t="str">
        <f>'FICHE PRODUIT'!$A$5884</f>
        <v>PILOT</v>
      </c>
      <c r="B2243" s="2" t="str">
        <f>'FICHE PRODUIT'!$H$5884</f>
        <v xml:space="preserve">Camel </v>
      </c>
      <c r="C2243" s="2" t="str">
        <f>'FICHE PRODUIT'!$S$5884</f>
        <v>W26-27</v>
      </c>
      <c r="D2243" s="2">
        <f>'FICHE PRODUIT'!$Q$5884</f>
        <v>0</v>
      </c>
      <c r="E2243" s="2" t="str">
        <f>'FICHE PRODUIT'!$S$5886</f>
        <v>In development</v>
      </c>
      <c r="F2243" s="2" t="str">
        <f>'FICHE PRODUIT'!$E$5888</f>
        <v>Page 162</v>
      </c>
      <c r="G2243" s="2" t="str">
        <f>'FICHE PRODUIT'!$E$5889</f>
        <v xml:space="preserve">TO DO </v>
      </c>
      <c r="H2243" s="122" t="str">
        <f>'FICHE PRODUIT'!$E$5890</f>
        <v>OCEAN SURPLUS</v>
      </c>
      <c r="I2243" s="2" t="b">
        <f>'FICHE PRODUIT'!$E$5892</f>
        <v>0</v>
      </c>
      <c r="J2243" s="2" t="str">
        <f>'FICHE PRODUIT'!$E$5894</f>
        <v>Pièce à manche</v>
      </c>
      <c r="K2243" s="2" t="str">
        <f>'FICHE PRODUIT'!$E$5895</f>
        <v>Veste</v>
      </c>
      <c r="L2243" s="4">
        <f>'FICHE PRODUIT'!$E$5897</f>
        <v>107</v>
      </c>
      <c r="M2243" s="4">
        <f>'FICHE PRODUIT'!$E$5898</f>
        <v>12.5</v>
      </c>
      <c r="N2243" s="4">
        <f>'FICHE PRODUIT'!$E$5900</f>
        <v>119.5</v>
      </c>
      <c r="O2243" s="4">
        <f>'FICHE PRODUIT'!$E$5901</f>
        <v>0</v>
      </c>
      <c r="P2243" s="4">
        <f>'FICHE PRODUIT'!$E$5903</f>
        <v>0</v>
      </c>
      <c r="Q2243" s="4">
        <f>'FICHE PRODUIT'!$E$5904</f>
        <v>0</v>
      </c>
      <c r="R2243" s="4">
        <f>'FICHE PRODUIT'!$E$5905</f>
        <v>0</v>
      </c>
      <c r="S2243" s="122">
        <f>'FICHE PRODUIT'!$E$5906</f>
        <v>0</v>
      </c>
      <c r="T2243" s="2">
        <f>'FICHE PRODUIT'!A5923</f>
        <v>0</v>
      </c>
      <c r="U2243" s="2">
        <f>'FICHE PRODUIT'!B5923</f>
        <v>0</v>
      </c>
      <c r="V2243" s="2">
        <f>'FICHE PRODUIT'!C5923</f>
        <v>0</v>
      </c>
      <c r="W2243" s="2">
        <f>'FICHE PRODUIT'!D5923</f>
        <v>1</v>
      </c>
      <c r="X2243" s="2">
        <f>'FICHE PRODUIT'!E5923</f>
        <v>0</v>
      </c>
      <c r="Y2243" s="2">
        <f>'FICHE PRODUIT'!F5923</f>
        <v>10</v>
      </c>
      <c r="Z2243" s="2">
        <f>'FICHE PRODUIT'!G5923</f>
        <v>10</v>
      </c>
      <c r="AA2243" s="2">
        <f>'FICHE PRODUIT'!H5923</f>
        <v>0</v>
      </c>
    </row>
    <row r="2244" spans="1:27" x14ac:dyDescent="0.2">
      <c r="A2244" s="7" t="str">
        <f>'FICHE PRODUIT'!$A$5884</f>
        <v>PILOT</v>
      </c>
      <c r="B2244" s="2" t="str">
        <f>'FICHE PRODUIT'!$H$5884</f>
        <v xml:space="preserve">Camel </v>
      </c>
      <c r="C2244" s="2" t="str">
        <f>'FICHE PRODUIT'!$S$5884</f>
        <v>W26-27</v>
      </c>
      <c r="D2244" s="2">
        <f>'FICHE PRODUIT'!$Q$5884</f>
        <v>0</v>
      </c>
      <c r="E2244" s="2" t="str">
        <f>'FICHE PRODUIT'!$S$5886</f>
        <v>In development</v>
      </c>
      <c r="F2244" s="2" t="str">
        <f>'FICHE PRODUIT'!$E$5888</f>
        <v>Page 162</v>
      </c>
      <c r="G2244" s="2" t="str">
        <f>'FICHE PRODUIT'!$E$5889</f>
        <v xml:space="preserve">TO DO </v>
      </c>
      <c r="H2244" s="122" t="str">
        <f>'FICHE PRODUIT'!$E$5890</f>
        <v>OCEAN SURPLUS</v>
      </c>
      <c r="I2244" s="2" t="b">
        <f>'FICHE PRODUIT'!$E$5892</f>
        <v>0</v>
      </c>
      <c r="J2244" s="2" t="str">
        <f>'FICHE PRODUIT'!$E$5894</f>
        <v>Pièce à manche</v>
      </c>
      <c r="K2244" s="2" t="str">
        <f>'FICHE PRODUIT'!$E$5895</f>
        <v>Veste</v>
      </c>
      <c r="L2244" s="4">
        <f>'FICHE PRODUIT'!$E$5897</f>
        <v>107</v>
      </c>
      <c r="M2244" s="4">
        <f>'FICHE PRODUIT'!$E$5898</f>
        <v>12.5</v>
      </c>
      <c r="N2244" s="4">
        <f>'FICHE PRODUIT'!$E$5900</f>
        <v>119.5</v>
      </c>
      <c r="O2244" s="4">
        <f>'FICHE PRODUIT'!$E$5901</f>
        <v>0</v>
      </c>
      <c r="P2244" s="4">
        <f>'FICHE PRODUIT'!$E$5903</f>
        <v>0</v>
      </c>
      <c r="Q2244" s="4">
        <f>'FICHE PRODUIT'!$E$5904</f>
        <v>0</v>
      </c>
      <c r="R2244" s="4">
        <f>'FICHE PRODUIT'!$E$5905</f>
        <v>0</v>
      </c>
      <c r="S2244" s="122">
        <f>'FICHE PRODUIT'!$E$5906</f>
        <v>0</v>
      </c>
      <c r="T2244" s="2" t="str">
        <f>'FICHE PRODUIT'!A5924</f>
        <v>Frais externe</v>
      </c>
      <c r="U2244" s="2" t="str">
        <f>'FICHE PRODUIT'!B5924</f>
        <v>Transport</v>
      </c>
      <c r="V2244" s="2" t="str">
        <f>'FICHE PRODUIT'!C5924</f>
        <v xml:space="preserve">Européen </v>
      </c>
      <c r="W2244" s="2">
        <f>'FICHE PRODUIT'!D5924</f>
        <v>1</v>
      </c>
      <c r="X2244" s="2">
        <f>'FICHE PRODUIT'!E5924</f>
        <v>0</v>
      </c>
      <c r="Y2244" s="2">
        <f>'FICHE PRODUIT'!F5924</f>
        <v>2</v>
      </c>
      <c r="Z2244" s="2">
        <f>'FICHE PRODUIT'!G5924</f>
        <v>2</v>
      </c>
      <c r="AA2244" s="2">
        <f>'FICHE PRODUIT'!H5924</f>
        <v>0</v>
      </c>
    </row>
    <row r="2245" spans="1:27" x14ac:dyDescent="0.2">
      <c r="A2245" s="7" t="str">
        <f>'FICHE PRODUIT'!$A$5884</f>
        <v>PILOT</v>
      </c>
      <c r="B2245" s="2" t="str">
        <f>'FICHE PRODUIT'!$H$5884</f>
        <v xml:space="preserve">Camel </v>
      </c>
      <c r="C2245" s="2" t="str">
        <f>'FICHE PRODUIT'!$S$5884</f>
        <v>W26-27</v>
      </c>
      <c r="D2245" s="2">
        <f>'FICHE PRODUIT'!$Q$5884</f>
        <v>0</v>
      </c>
      <c r="E2245" s="2" t="str">
        <f>'FICHE PRODUIT'!$S$5886</f>
        <v>In development</v>
      </c>
      <c r="F2245" s="2" t="str">
        <f>'FICHE PRODUIT'!$E$5888</f>
        <v>Page 162</v>
      </c>
      <c r="G2245" s="2" t="str">
        <f>'FICHE PRODUIT'!$E$5889</f>
        <v xml:space="preserve">TO DO </v>
      </c>
      <c r="H2245" s="122" t="str">
        <f>'FICHE PRODUIT'!$E$5890</f>
        <v>OCEAN SURPLUS</v>
      </c>
      <c r="I2245" s="2" t="b">
        <f>'FICHE PRODUIT'!$E$5892</f>
        <v>0</v>
      </c>
      <c r="J2245" s="2" t="str">
        <f>'FICHE PRODUIT'!$E$5894</f>
        <v>Pièce à manche</v>
      </c>
      <c r="K2245" s="2" t="str">
        <f>'FICHE PRODUIT'!$E$5895</f>
        <v>Veste</v>
      </c>
      <c r="L2245" s="4">
        <f>'FICHE PRODUIT'!$E$5897</f>
        <v>107</v>
      </c>
      <c r="M2245" s="4">
        <f>'FICHE PRODUIT'!$E$5898</f>
        <v>12.5</v>
      </c>
      <c r="N2245" s="4">
        <f>'FICHE PRODUIT'!$E$5900</f>
        <v>119.5</v>
      </c>
      <c r="O2245" s="4">
        <f>'FICHE PRODUIT'!$E$5901</f>
        <v>0</v>
      </c>
      <c r="P2245" s="4">
        <f>'FICHE PRODUIT'!$E$5903</f>
        <v>0</v>
      </c>
      <c r="Q2245" s="4">
        <f>'FICHE PRODUIT'!$E$5904</f>
        <v>0</v>
      </c>
      <c r="R2245" s="4">
        <f>'FICHE PRODUIT'!$E$5905</f>
        <v>0</v>
      </c>
      <c r="S2245" s="122">
        <f>'FICHE PRODUIT'!$E$5906</f>
        <v>0</v>
      </c>
      <c r="T2245" s="2" t="str">
        <f>'FICHE PRODUIT'!A5925</f>
        <v>Frais externe</v>
      </c>
      <c r="U2245" s="2" t="str">
        <f>'FICHE PRODUIT'!B5925</f>
        <v>Communication</v>
      </c>
      <c r="V2245" s="2" t="str">
        <f>'FICHE PRODUIT'!C5925</f>
        <v>Marketing</v>
      </c>
      <c r="W2245" s="2">
        <f>'FICHE PRODUIT'!D5925</f>
        <v>1</v>
      </c>
      <c r="X2245" s="2">
        <f>'FICHE PRODUIT'!E5925</f>
        <v>0</v>
      </c>
      <c r="Y2245" s="2">
        <f>'FICHE PRODUIT'!F5925</f>
        <v>0.5</v>
      </c>
      <c r="Z2245" s="2">
        <f>'FICHE PRODUIT'!G5925</f>
        <v>0.5</v>
      </c>
      <c r="AA2245" s="2">
        <f>'FICHE PRODUIT'!H5925</f>
        <v>0</v>
      </c>
    </row>
    <row r="2246" spans="1:27" x14ac:dyDescent="0.2">
      <c r="A2246" s="7" t="str">
        <f>'FICHE PRODUIT'!$A$5927</f>
        <v xml:space="preserve">PILOT - col 3 </v>
      </c>
      <c r="B2246" s="2">
        <f>'FICHE PRODUIT'!$H$5927</f>
        <v>0</v>
      </c>
      <c r="C2246" s="2" t="str">
        <f>'FICHE PRODUIT'!$S$5927</f>
        <v>W26-27</v>
      </c>
      <c r="D2246" s="2">
        <f>'FICHE PRODUIT'!$Q$5927</f>
        <v>0</v>
      </c>
      <c r="E2246" s="2" t="str">
        <f>'FICHE PRODUIT'!$S$5929</f>
        <v xml:space="preserve">REPORT / CANCEL </v>
      </c>
      <c r="F2246" s="2" t="str">
        <f>'FICHE PRODUIT'!$E$5931</f>
        <v>Page 162</v>
      </c>
      <c r="G2246" s="2" t="str">
        <f>'FICHE PRODUIT'!$E$5932</f>
        <v xml:space="preserve">TO DO </v>
      </c>
      <c r="H2246" s="122" t="str">
        <f>'FICHE PRODUIT'!$E$5933</f>
        <v>OCEAN SURPLUS</v>
      </c>
      <c r="I2246" s="2" t="b">
        <f>'FICHE PRODUIT'!$E$5935</f>
        <v>0</v>
      </c>
      <c r="J2246" s="2" t="str">
        <f>'FICHE PRODUIT'!$E$5937</f>
        <v>Pièce à manche</v>
      </c>
      <c r="K2246" s="2" t="str">
        <f>'FICHE PRODUIT'!$E$5938</f>
        <v>Veste</v>
      </c>
      <c r="L2246" s="4">
        <f>'FICHE PRODUIT'!$E$5940</f>
        <v>0</v>
      </c>
      <c r="M2246" s="4">
        <f>'FICHE PRODUIT'!$E$5941</f>
        <v>2.5</v>
      </c>
      <c r="N2246" s="4">
        <f>'FICHE PRODUIT'!$E$5943</f>
        <v>2.5</v>
      </c>
      <c r="O2246" s="4">
        <f>'FICHE PRODUIT'!$E$5944</f>
        <v>0</v>
      </c>
      <c r="P2246" s="4">
        <f>'FICHE PRODUIT'!$E$5946</f>
        <v>0</v>
      </c>
      <c r="Q2246" s="4">
        <f>'FICHE PRODUIT'!$E$5947</f>
        <v>0</v>
      </c>
      <c r="R2246" s="4">
        <f>'FICHE PRODUIT'!$E$5948</f>
        <v>0</v>
      </c>
      <c r="S2246" s="122">
        <f>'FICHE PRODUIT'!$E$5949</f>
        <v>0</v>
      </c>
      <c r="T2246" s="2">
        <f>'FICHE PRODUIT'!A5954</f>
        <v>0</v>
      </c>
      <c r="U2246" s="2">
        <f>'FICHE PRODUIT'!B5954</f>
        <v>0</v>
      </c>
      <c r="V2246" s="2">
        <f>'FICHE PRODUIT'!C5954</f>
        <v>0</v>
      </c>
      <c r="W2246" s="2">
        <f>'FICHE PRODUIT'!D5954</f>
        <v>0</v>
      </c>
      <c r="X2246" s="2">
        <f>'FICHE PRODUIT'!E5954</f>
        <v>0</v>
      </c>
      <c r="Y2246" s="2">
        <f>'FICHE PRODUIT'!F5954</f>
        <v>0</v>
      </c>
      <c r="Z2246" s="2">
        <f>'FICHE PRODUIT'!G5954</f>
        <v>0</v>
      </c>
      <c r="AA2246" s="2">
        <f>'FICHE PRODUIT'!H5954</f>
        <v>0</v>
      </c>
    </row>
    <row r="2247" spans="1:27" x14ac:dyDescent="0.2">
      <c r="A2247" s="7" t="str">
        <f>'FICHE PRODUIT'!$A$5927</f>
        <v xml:space="preserve">PILOT - col 3 </v>
      </c>
      <c r="B2247" s="2">
        <f>'FICHE PRODUIT'!$H$5927</f>
        <v>0</v>
      </c>
      <c r="C2247" s="2" t="str">
        <f>'FICHE PRODUIT'!$S$5927</f>
        <v>W26-27</v>
      </c>
      <c r="D2247" s="2">
        <f>'FICHE PRODUIT'!$Q$5927</f>
        <v>0</v>
      </c>
      <c r="E2247" s="2" t="str">
        <f>'FICHE PRODUIT'!$S$5929</f>
        <v xml:space="preserve">REPORT / CANCEL </v>
      </c>
      <c r="F2247" s="2" t="str">
        <f>'FICHE PRODUIT'!$E$5931</f>
        <v>Page 162</v>
      </c>
      <c r="G2247" s="2" t="str">
        <f>'FICHE PRODUIT'!$E$5932</f>
        <v xml:space="preserve">TO DO </v>
      </c>
      <c r="H2247" s="122" t="str">
        <f>'FICHE PRODUIT'!$E$5933</f>
        <v>OCEAN SURPLUS</v>
      </c>
      <c r="I2247" s="2" t="b">
        <f>'FICHE PRODUIT'!$E$5935</f>
        <v>0</v>
      </c>
      <c r="J2247" s="2" t="str">
        <f>'FICHE PRODUIT'!$E$5937</f>
        <v>Pièce à manche</v>
      </c>
      <c r="K2247" s="2" t="str">
        <f>'FICHE PRODUIT'!$E$5938</f>
        <v>Veste</v>
      </c>
      <c r="L2247" s="4">
        <f>'FICHE PRODUIT'!$E$5940</f>
        <v>0</v>
      </c>
      <c r="M2247" s="4">
        <f>'FICHE PRODUIT'!$E$5941</f>
        <v>2.5</v>
      </c>
      <c r="N2247" s="4">
        <f>'FICHE PRODUIT'!$E$5943</f>
        <v>2.5</v>
      </c>
      <c r="O2247" s="4">
        <f>'FICHE PRODUIT'!$E$5944</f>
        <v>0</v>
      </c>
      <c r="P2247" s="4">
        <f>'FICHE PRODUIT'!$E$5946</f>
        <v>0</v>
      </c>
      <c r="Q2247" s="4">
        <f>'FICHE PRODUIT'!$E$5947</f>
        <v>0</v>
      </c>
      <c r="R2247" s="4">
        <f>'FICHE PRODUIT'!$E$5948</f>
        <v>0</v>
      </c>
      <c r="S2247" s="122">
        <f>'FICHE PRODUIT'!$E$5949</f>
        <v>0</v>
      </c>
      <c r="T2247" s="2">
        <f>'FICHE PRODUIT'!A5955</f>
        <v>0</v>
      </c>
      <c r="U2247" s="2">
        <f>'FICHE PRODUIT'!B5955</f>
        <v>0</v>
      </c>
      <c r="V2247" s="2">
        <f>'FICHE PRODUIT'!C5955</f>
        <v>0</v>
      </c>
      <c r="W2247" s="2">
        <f>'FICHE PRODUIT'!D5955</f>
        <v>0</v>
      </c>
      <c r="X2247" s="2">
        <f>'FICHE PRODUIT'!E5955</f>
        <v>0</v>
      </c>
      <c r="Y2247" s="2">
        <f>'FICHE PRODUIT'!F5955</f>
        <v>0</v>
      </c>
      <c r="Z2247" s="2">
        <f>'FICHE PRODUIT'!G5955</f>
        <v>0</v>
      </c>
      <c r="AA2247" s="2">
        <f>'FICHE PRODUIT'!H5955</f>
        <v>0</v>
      </c>
    </row>
    <row r="2248" spans="1:27" x14ac:dyDescent="0.2">
      <c r="A2248" s="7" t="str">
        <f>'FICHE PRODUIT'!$A$5927</f>
        <v xml:space="preserve">PILOT - col 3 </v>
      </c>
      <c r="B2248" s="2">
        <f>'FICHE PRODUIT'!$H$5927</f>
        <v>0</v>
      </c>
      <c r="C2248" s="2" t="str">
        <f>'FICHE PRODUIT'!$S$5927</f>
        <v>W26-27</v>
      </c>
      <c r="D2248" s="2">
        <f>'FICHE PRODUIT'!$Q$5927</f>
        <v>0</v>
      </c>
      <c r="E2248" s="2" t="str">
        <f>'FICHE PRODUIT'!$S$5929</f>
        <v xml:space="preserve">REPORT / CANCEL </v>
      </c>
      <c r="F2248" s="2" t="str">
        <f>'FICHE PRODUIT'!$E$5931</f>
        <v>Page 162</v>
      </c>
      <c r="G2248" s="2" t="str">
        <f>'FICHE PRODUIT'!$E$5932</f>
        <v xml:space="preserve">TO DO </v>
      </c>
      <c r="H2248" s="122" t="str">
        <f>'FICHE PRODUIT'!$E$5933</f>
        <v>OCEAN SURPLUS</v>
      </c>
      <c r="I2248" s="2" t="b">
        <f>'FICHE PRODUIT'!$E$5935</f>
        <v>0</v>
      </c>
      <c r="J2248" s="2" t="str">
        <f>'FICHE PRODUIT'!$E$5937</f>
        <v>Pièce à manche</v>
      </c>
      <c r="K2248" s="2" t="str">
        <f>'FICHE PRODUIT'!$E$5938</f>
        <v>Veste</v>
      </c>
      <c r="L2248" s="4">
        <f>'FICHE PRODUIT'!$E$5940</f>
        <v>0</v>
      </c>
      <c r="M2248" s="4">
        <f>'FICHE PRODUIT'!$E$5941</f>
        <v>2.5</v>
      </c>
      <c r="N2248" s="4">
        <f>'FICHE PRODUIT'!$E$5943</f>
        <v>2.5</v>
      </c>
      <c r="O2248" s="4">
        <f>'FICHE PRODUIT'!$E$5944</f>
        <v>0</v>
      </c>
      <c r="P2248" s="4">
        <f>'FICHE PRODUIT'!$E$5946</f>
        <v>0</v>
      </c>
      <c r="Q2248" s="4">
        <f>'FICHE PRODUIT'!$E$5947</f>
        <v>0</v>
      </c>
      <c r="R2248" s="4">
        <f>'FICHE PRODUIT'!$E$5948</f>
        <v>0</v>
      </c>
      <c r="S2248" s="122">
        <f>'FICHE PRODUIT'!$E$5949</f>
        <v>0</v>
      </c>
      <c r="T2248" s="2">
        <f>'FICHE PRODUIT'!A5956</f>
        <v>0</v>
      </c>
      <c r="U2248" s="2">
        <f>'FICHE PRODUIT'!B5956</f>
        <v>0</v>
      </c>
      <c r="V2248" s="2">
        <f>'FICHE PRODUIT'!C5956</f>
        <v>0</v>
      </c>
      <c r="W2248" s="2">
        <f>'FICHE PRODUIT'!D5956</f>
        <v>0</v>
      </c>
      <c r="X2248" s="2">
        <f>'FICHE PRODUIT'!E5956</f>
        <v>0</v>
      </c>
      <c r="Y2248" s="2">
        <f>'FICHE PRODUIT'!F5956</f>
        <v>0</v>
      </c>
      <c r="Z2248" s="2">
        <f>'FICHE PRODUIT'!G5956</f>
        <v>0</v>
      </c>
      <c r="AA2248" s="2">
        <f>'FICHE PRODUIT'!H5956</f>
        <v>0</v>
      </c>
    </row>
    <row r="2249" spans="1:27" x14ac:dyDescent="0.2">
      <c r="A2249" s="7" t="str">
        <f>'FICHE PRODUIT'!$A$5927</f>
        <v xml:space="preserve">PILOT - col 3 </v>
      </c>
      <c r="B2249" s="2">
        <f>'FICHE PRODUIT'!$H$5927</f>
        <v>0</v>
      </c>
      <c r="C2249" s="2" t="str">
        <f>'FICHE PRODUIT'!$S$5927</f>
        <v>W26-27</v>
      </c>
      <c r="D2249" s="2">
        <f>'FICHE PRODUIT'!$Q$5927</f>
        <v>0</v>
      </c>
      <c r="E2249" s="2" t="str">
        <f>'FICHE PRODUIT'!$S$5929</f>
        <v xml:space="preserve">REPORT / CANCEL </v>
      </c>
      <c r="F2249" s="2" t="str">
        <f>'FICHE PRODUIT'!$E$5931</f>
        <v>Page 162</v>
      </c>
      <c r="G2249" s="2" t="str">
        <f>'FICHE PRODUIT'!$E$5932</f>
        <v xml:space="preserve">TO DO </v>
      </c>
      <c r="H2249" s="122" t="str">
        <f>'FICHE PRODUIT'!$E$5933</f>
        <v>OCEAN SURPLUS</v>
      </c>
      <c r="I2249" s="2" t="b">
        <f>'FICHE PRODUIT'!$E$5935</f>
        <v>0</v>
      </c>
      <c r="J2249" s="2" t="str">
        <f>'FICHE PRODUIT'!$E$5937</f>
        <v>Pièce à manche</v>
      </c>
      <c r="K2249" s="2" t="str">
        <f>'FICHE PRODUIT'!$E$5938</f>
        <v>Veste</v>
      </c>
      <c r="L2249" s="4">
        <f>'FICHE PRODUIT'!$E$5940</f>
        <v>0</v>
      </c>
      <c r="M2249" s="4">
        <f>'FICHE PRODUIT'!$E$5941</f>
        <v>2.5</v>
      </c>
      <c r="N2249" s="4">
        <f>'FICHE PRODUIT'!$E$5943</f>
        <v>2.5</v>
      </c>
      <c r="O2249" s="4">
        <f>'FICHE PRODUIT'!$E$5944</f>
        <v>0</v>
      </c>
      <c r="P2249" s="4">
        <f>'FICHE PRODUIT'!$E$5946</f>
        <v>0</v>
      </c>
      <c r="Q2249" s="4">
        <f>'FICHE PRODUIT'!$E$5947</f>
        <v>0</v>
      </c>
      <c r="R2249" s="4">
        <f>'FICHE PRODUIT'!$E$5948</f>
        <v>0</v>
      </c>
      <c r="S2249" s="122">
        <f>'FICHE PRODUIT'!$E$5949</f>
        <v>0</v>
      </c>
      <c r="T2249" s="2">
        <f>'FICHE PRODUIT'!A5957</f>
        <v>0</v>
      </c>
      <c r="U2249" s="2">
        <f>'FICHE PRODUIT'!B5957</f>
        <v>0</v>
      </c>
      <c r="V2249" s="2">
        <f>'FICHE PRODUIT'!C5957</f>
        <v>0</v>
      </c>
      <c r="W2249" s="2">
        <f>'FICHE PRODUIT'!D5957</f>
        <v>0</v>
      </c>
      <c r="X2249" s="2">
        <f>'FICHE PRODUIT'!E5957</f>
        <v>0</v>
      </c>
      <c r="Y2249" s="2">
        <f>'FICHE PRODUIT'!F5957</f>
        <v>0</v>
      </c>
      <c r="Z2249" s="2">
        <f>'FICHE PRODUIT'!G5957</f>
        <v>0</v>
      </c>
      <c r="AA2249" s="2">
        <f>'FICHE PRODUIT'!H5957</f>
        <v>0</v>
      </c>
    </row>
    <row r="2250" spans="1:27" x14ac:dyDescent="0.2">
      <c r="A2250" s="7" t="str">
        <f>'FICHE PRODUIT'!$A$5927</f>
        <v xml:space="preserve">PILOT - col 3 </v>
      </c>
      <c r="B2250" s="2">
        <f>'FICHE PRODUIT'!$H$5927</f>
        <v>0</v>
      </c>
      <c r="C2250" s="2" t="str">
        <f>'FICHE PRODUIT'!$S$5927</f>
        <v>W26-27</v>
      </c>
      <c r="D2250" s="2">
        <f>'FICHE PRODUIT'!$Q$5927</f>
        <v>0</v>
      </c>
      <c r="E2250" s="2" t="str">
        <f>'FICHE PRODUIT'!$S$5929</f>
        <v xml:space="preserve">REPORT / CANCEL </v>
      </c>
      <c r="F2250" s="2" t="str">
        <f>'FICHE PRODUIT'!$E$5931</f>
        <v>Page 162</v>
      </c>
      <c r="G2250" s="2" t="str">
        <f>'FICHE PRODUIT'!$E$5932</f>
        <v xml:space="preserve">TO DO </v>
      </c>
      <c r="H2250" s="122" t="str">
        <f>'FICHE PRODUIT'!$E$5933</f>
        <v>OCEAN SURPLUS</v>
      </c>
      <c r="I2250" s="2" t="b">
        <f>'FICHE PRODUIT'!$E$5935</f>
        <v>0</v>
      </c>
      <c r="J2250" s="2" t="str">
        <f>'FICHE PRODUIT'!$E$5937</f>
        <v>Pièce à manche</v>
      </c>
      <c r="K2250" s="2" t="str">
        <f>'FICHE PRODUIT'!$E$5938</f>
        <v>Veste</v>
      </c>
      <c r="L2250" s="4">
        <f>'FICHE PRODUIT'!$E$5940</f>
        <v>0</v>
      </c>
      <c r="M2250" s="4">
        <f>'FICHE PRODUIT'!$E$5941</f>
        <v>2.5</v>
      </c>
      <c r="N2250" s="4">
        <f>'FICHE PRODUIT'!$E$5943</f>
        <v>2.5</v>
      </c>
      <c r="O2250" s="4">
        <f>'FICHE PRODUIT'!$E$5944</f>
        <v>0</v>
      </c>
      <c r="P2250" s="4">
        <f>'FICHE PRODUIT'!$E$5946</f>
        <v>0</v>
      </c>
      <c r="Q2250" s="4">
        <f>'FICHE PRODUIT'!$E$5947</f>
        <v>0</v>
      </c>
      <c r="R2250" s="4">
        <f>'FICHE PRODUIT'!$E$5948</f>
        <v>0</v>
      </c>
      <c r="S2250" s="122">
        <f>'FICHE PRODUIT'!$E$5949</f>
        <v>0</v>
      </c>
      <c r="T2250" s="2">
        <f>'FICHE PRODUIT'!A5958</f>
        <v>0</v>
      </c>
      <c r="U2250" s="2">
        <f>'FICHE PRODUIT'!B5958</f>
        <v>0</v>
      </c>
      <c r="V2250" s="2">
        <f>'FICHE PRODUIT'!C5958</f>
        <v>0</v>
      </c>
      <c r="W2250" s="2">
        <f>'FICHE PRODUIT'!D5958</f>
        <v>0</v>
      </c>
      <c r="X2250" s="2">
        <f>'FICHE PRODUIT'!E5958</f>
        <v>0</v>
      </c>
      <c r="Y2250" s="2">
        <f>'FICHE PRODUIT'!F5958</f>
        <v>0</v>
      </c>
      <c r="Z2250" s="2">
        <f>'FICHE PRODUIT'!G5958</f>
        <v>0</v>
      </c>
      <c r="AA2250" s="2">
        <f>'FICHE PRODUIT'!H5958</f>
        <v>0</v>
      </c>
    </row>
    <row r="2251" spans="1:27" x14ac:dyDescent="0.2">
      <c r="A2251" s="7" t="str">
        <f>'FICHE PRODUIT'!$A$5927</f>
        <v xml:space="preserve">PILOT - col 3 </v>
      </c>
      <c r="B2251" s="2">
        <f>'FICHE PRODUIT'!$H$5927</f>
        <v>0</v>
      </c>
      <c r="C2251" s="2" t="str">
        <f>'FICHE PRODUIT'!$S$5927</f>
        <v>W26-27</v>
      </c>
      <c r="D2251" s="2">
        <f>'FICHE PRODUIT'!$Q$5927</f>
        <v>0</v>
      </c>
      <c r="E2251" s="2" t="str">
        <f>'FICHE PRODUIT'!$S$5929</f>
        <v xml:space="preserve">REPORT / CANCEL </v>
      </c>
      <c r="F2251" s="2" t="str">
        <f>'FICHE PRODUIT'!$E$5931</f>
        <v>Page 162</v>
      </c>
      <c r="G2251" s="2" t="str">
        <f>'FICHE PRODUIT'!$E$5932</f>
        <v xml:space="preserve">TO DO </v>
      </c>
      <c r="H2251" s="122" t="str">
        <f>'FICHE PRODUIT'!$E$5933</f>
        <v>OCEAN SURPLUS</v>
      </c>
      <c r="I2251" s="2" t="b">
        <f>'FICHE PRODUIT'!$E$5935</f>
        <v>0</v>
      </c>
      <c r="J2251" s="2" t="str">
        <f>'FICHE PRODUIT'!$E$5937</f>
        <v>Pièce à manche</v>
      </c>
      <c r="K2251" s="2" t="str">
        <f>'FICHE PRODUIT'!$E$5938</f>
        <v>Veste</v>
      </c>
      <c r="L2251" s="4">
        <f>'FICHE PRODUIT'!$E$5940</f>
        <v>0</v>
      </c>
      <c r="M2251" s="4">
        <f>'FICHE PRODUIT'!$E$5941</f>
        <v>2.5</v>
      </c>
      <c r="N2251" s="4">
        <f>'FICHE PRODUIT'!$E$5943</f>
        <v>2.5</v>
      </c>
      <c r="O2251" s="4">
        <f>'FICHE PRODUIT'!$E$5944</f>
        <v>0</v>
      </c>
      <c r="P2251" s="4">
        <f>'FICHE PRODUIT'!$E$5946</f>
        <v>0</v>
      </c>
      <c r="Q2251" s="4">
        <f>'FICHE PRODUIT'!$E$5947</f>
        <v>0</v>
      </c>
      <c r="R2251" s="4">
        <f>'FICHE PRODUIT'!$E$5948</f>
        <v>0</v>
      </c>
      <c r="S2251" s="122">
        <f>'FICHE PRODUIT'!$E$5949</f>
        <v>0</v>
      </c>
      <c r="T2251" s="2">
        <f>'FICHE PRODUIT'!A5959</f>
        <v>0</v>
      </c>
      <c r="U2251" s="2">
        <f>'FICHE PRODUIT'!B5959</f>
        <v>0</v>
      </c>
      <c r="V2251" s="2">
        <f>'FICHE PRODUIT'!C5959</f>
        <v>0</v>
      </c>
      <c r="W2251" s="2">
        <f>'FICHE PRODUIT'!D5959</f>
        <v>0</v>
      </c>
      <c r="X2251" s="2">
        <f>'FICHE PRODUIT'!E5959</f>
        <v>0</v>
      </c>
      <c r="Y2251" s="2">
        <f>'FICHE PRODUIT'!F5959</f>
        <v>0</v>
      </c>
      <c r="Z2251" s="2">
        <f>'FICHE PRODUIT'!G5959</f>
        <v>0</v>
      </c>
      <c r="AA2251" s="2">
        <f>'FICHE PRODUIT'!H5959</f>
        <v>0</v>
      </c>
    </row>
    <row r="2252" spans="1:27" x14ac:dyDescent="0.2">
      <c r="A2252" s="7" t="str">
        <f>'FICHE PRODUIT'!$A$5927</f>
        <v xml:space="preserve">PILOT - col 3 </v>
      </c>
      <c r="B2252" s="2">
        <f>'FICHE PRODUIT'!$H$5927</f>
        <v>0</v>
      </c>
      <c r="C2252" s="2" t="str">
        <f>'FICHE PRODUIT'!$S$5927</f>
        <v>W26-27</v>
      </c>
      <c r="D2252" s="2">
        <f>'FICHE PRODUIT'!$Q$5927</f>
        <v>0</v>
      </c>
      <c r="E2252" s="2" t="str">
        <f>'FICHE PRODUIT'!$S$5929</f>
        <v xml:space="preserve">REPORT / CANCEL </v>
      </c>
      <c r="F2252" s="2" t="str">
        <f>'FICHE PRODUIT'!$E$5931</f>
        <v>Page 162</v>
      </c>
      <c r="G2252" s="2" t="str">
        <f>'FICHE PRODUIT'!$E$5932</f>
        <v xml:space="preserve">TO DO </v>
      </c>
      <c r="H2252" s="122" t="str">
        <f>'FICHE PRODUIT'!$E$5933</f>
        <v>OCEAN SURPLUS</v>
      </c>
      <c r="I2252" s="2" t="b">
        <f>'FICHE PRODUIT'!$E$5935</f>
        <v>0</v>
      </c>
      <c r="J2252" s="2" t="str">
        <f>'FICHE PRODUIT'!$E$5937</f>
        <v>Pièce à manche</v>
      </c>
      <c r="K2252" s="2" t="str">
        <f>'FICHE PRODUIT'!$E$5938</f>
        <v>Veste</v>
      </c>
      <c r="L2252" s="4">
        <f>'FICHE PRODUIT'!$E$5940</f>
        <v>0</v>
      </c>
      <c r="M2252" s="4">
        <f>'FICHE PRODUIT'!$E$5941</f>
        <v>2.5</v>
      </c>
      <c r="N2252" s="4">
        <f>'FICHE PRODUIT'!$E$5943</f>
        <v>2.5</v>
      </c>
      <c r="O2252" s="4">
        <f>'FICHE PRODUIT'!$E$5944</f>
        <v>0</v>
      </c>
      <c r="P2252" s="4">
        <f>'FICHE PRODUIT'!$E$5946</f>
        <v>0</v>
      </c>
      <c r="Q2252" s="4">
        <f>'FICHE PRODUIT'!$E$5947</f>
        <v>0</v>
      </c>
      <c r="R2252" s="4">
        <f>'FICHE PRODUIT'!$E$5948</f>
        <v>0</v>
      </c>
      <c r="S2252" s="122">
        <f>'FICHE PRODUIT'!$E$5949</f>
        <v>0</v>
      </c>
      <c r="T2252" s="2">
        <f>'FICHE PRODUIT'!A5960</f>
        <v>0</v>
      </c>
      <c r="U2252" s="2">
        <f>'FICHE PRODUIT'!B5960</f>
        <v>0</v>
      </c>
      <c r="V2252" s="2">
        <f>'FICHE PRODUIT'!C5960</f>
        <v>0</v>
      </c>
      <c r="W2252" s="2">
        <f>'FICHE PRODUIT'!D5960</f>
        <v>0</v>
      </c>
      <c r="X2252" s="2">
        <f>'FICHE PRODUIT'!E5960</f>
        <v>0</v>
      </c>
      <c r="Y2252" s="2">
        <f>'FICHE PRODUIT'!F5960</f>
        <v>0</v>
      </c>
      <c r="Z2252" s="2">
        <f>'FICHE PRODUIT'!G5960</f>
        <v>0</v>
      </c>
      <c r="AA2252" s="2">
        <f>'FICHE PRODUIT'!H5960</f>
        <v>0</v>
      </c>
    </row>
    <row r="2253" spans="1:27" x14ac:dyDescent="0.2">
      <c r="A2253" s="7" t="str">
        <f>'FICHE PRODUIT'!$A$5927</f>
        <v xml:space="preserve">PILOT - col 3 </v>
      </c>
      <c r="B2253" s="2">
        <f>'FICHE PRODUIT'!$H$5927</f>
        <v>0</v>
      </c>
      <c r="C2253" s="2" t="str">
        <f>'FICHE PRODUIT'!$S$5927</f>
        <v>W26-27</v>
      </c>
      <c r="D2253" s="2">
        <f>'FICHE PRODUIT'!$Q$5927</f>
        <v>0</v>
      </c>
      <c r="E2253" s="2" t="str">
        <f>'FICHE PRODUIT'!$S$5929</f>
        <v xml:space="preserve">REPORT / CANCEL </v>
      </c>
      <c r="F2253" s="2" t="str">
        <f>'FICHE PRODUIT'!$E$5931</f>
        <v>Page 162</v>
      </c>
      <c r="G2253" s="2" t="str">
        <f>'FICHE PRODUIT'!$E$5932</f>
        <v xml:space="preserve">TO DO </v>
      </c>
      <c r="H2253" s="122" t="str">
        <f>'FICHE PRODUIT'!$E$5933</f>
        <v>OCEAN SURPLUS</v>
      </c>
      <c r="I2253" s="2" t="b">
        <f>'FICHE PRODUIT'!$E$5935</f>
        <v>0</v>
      </c>
      <c r="J2253" s="2" t="str">
        <f>'FICHE PRODUIT'!$E$5937</f>
        <v>Pièce à manche</v>
      </c>
      <c r="K2253" s="2" t="str">
        <f>'FICHE PRODUIT'!$E$5938</f>
        <v>Veste</v>
      </c>
      <c r="L2253" s="4">
        <f>'FICHE PRODUIT'!$E$5940</f>
        <v>0</v>
      </c>
      <c r="M2253" s="4">
        <f>'FICHE PRODUIT'!$E$5941</f>
        <v>2.5</v>
      </c>
      <c r="N2253" s="4">
        <f>'FICHE PRODUIT'!$E$5943</f>
        <v>2.5</v>
      </c>
      <c r="O2253" s="4">
        <f>'FICHE PRODUIT'!$E$5944</f>
        <v>0</v>
      </c>
      <c r="P2253" s="4">
        <f>'FICHE PRODUIT'!$E$5946</f>
        <v>0</v>
      </c>
      <c r="Q2253" s="4">
        <f>'FICHE PRODUIT'!$E$5947</f>
        <v>0</v>
      </c>
      <c r="R2253" s="4">
        <f>'FICHE PRODUIT'!$E$5948</f>
        <v>0</v>
      </c>
      <c r="S2253" s="122">
        <f>'FICHE PRODUIT'!$E$5949</f>
        <v>0</v>
      </c>
      <c r="T2253" s="2">
        <f>'FICHE PRODUIT'!A5961</f>
        <v>0</v>
      </c>
      <c r="U2253" s="2">
        <f>'FICHE PRODUIT'!B5961</f>
        <v>0</v>
      </c>
      <c r="V2253" s="2">
        <f>'FICHE PRODUIT'!C5961</f>
        <v>0</v>
      </c>
      <c r="W2253" s="2">
        <f>'FICHE PRODUIT'!D5961</f>
        <v>0</v>
      </c>
      <c r="X2253" s="2">
        <f>'FICHE PRODUIT'!E5961</f>
        <v>0</v>
      </c>
      <c r="Y2253" s="2">
        <f>'FICHE PRODUIT'!F5961</f>
        <v>0</v>
      </c>
      <c r="Z2253" s="2">
        <f>'FICHE PRODUIT'!G5961</f>
        <v>0</v>
      </c>
      <c r="AA2253" s="2">
        <f>'FICHE PRODUIT'!H5961</f>
        <v>0</v>
      </c>
    </row>
    <row r="2254" spans="1:27" x14ac:dyDescent="0.2">
      <c r="A2254" s="7" t="str">
        <f>'FICHE PRODUIT'!$A$5927</f>
        <v xml:space="preserve">PILOT - col 3 </v>
      </c>
      <c r="B2254" s="2">
        <f>'FICHE PRODUIT'!$H$5927</f>
        <v>0</v>
      </c>
      <c r="C2254" s="2" t="str">
        <f>'FICHE PRODUIT'!$S$5927</f>
        <v>W26-27</v>
      </c>
      <c r="D2254" s="2">
        <f>'FICHE PRODUIT'!$Q$5927</f>
        <v>0</v>
      </c>
      <c r="E2254" s="2" t="str">
        <f>'FICHE PRODUIT'!$S$5929</f>
        <v xml:space="preserve">REPORT / CANCEL </v>
      </c>
      <c r="F2254" s="2" t="str">
        <f>'FICHE PRODUIT'!$E$5931</f>
        <v>Page 162</v>
      </c>
      <c r="G2254" s="2" t="str">
        <f>'FICHE PRODUIT'!$E$5932</f>
        <v xml:space="preserve">TO DO </v>
      </c>
      <c r="H2254" s="122" t="str">
        <f>'FICHE PRODUIT'!$E$5933</f>
        <v>OCEAN SURPLUS</v>
      </c>
      <c r="I2254" s="2" t="b">
        <f>'FICHE PRODUIT'!$E$5935</f>
        <v>0</v>
      </c>
      <c r="J2254" s="2" t="str">
        <f>'FICHE PRODUIT'!$E$5937</f>
        <v>Pièce à manche</v>
      </c>
      <c r="K2254" s="2" t="str">
        <f>'FICHE PRODUIT'!$E$5938</f>
        <v>Veste</v>
      </c>
      <c r="L2254" s="4">
        <f>'FICHE PRODUIT'!$E$5940</f>
        <v>0</v>
      </c>
      <c r="M2254" s="4">
        <f>'FICHE PRODUIT'!$E$5941</f>
        <v>2.5</v>
      </c>
      <c r="N2254" s="4">
        <f>'FICHE PRODUIT'!$E$5943</f>
        <v>2.5</v>
      </c>
      <c r="O2254" s="4">
        <f>'FICHE PRODUIT'!$E$5944</f>
        <v>0</v>
      </c>
      <c r="P2254" s="4">
        <f>'FICHE PRODUIT'!$E$5946</f>
        <v>0</v>
      </c>
      <c r="Q2254" s="4">
        <f>'FICHE PRODUIT'!$E$5947</f>
        <v>0</v>
      </c>
      <c r="R2254" s="4">
        <f>'FICHE PRODUIT'!$E$5948</f>
        <v>0</v>
      </c>
      <c r="S2254" s="122">
        <f>'FICHE PRODUIT'!$E$5949</f>
        <v>0</v>
      </c>
      <c r="T2254" s="2">
        <f>'FICHE PRODUIT'!A5962</f>
        <v>0</v>
      </c>
      <c r="U2254" s="2">
        <f>'FICHE PRODUIT'!B5962</f>
        <v>0</v>
      </c>
      <c r="V2254" s="2">
        <f>'FICHE PRODUIT'!C5962</f>
        <v>0</v>
      </c>
      <c r="W2254" s="2">
        <f>'FICHE PRODUIT'!D5962</f>
        <v>0</v>
      </c>
      <c r="X2254" s="2">
        <f>'FICHE PRODUIT'!E5962</f>
        <v>0</v>
      </c>
      <c r="Y2254" s="2">
        <f>'FICHE PRODUIT'!F5962</f>
        <v>0</v>
      </c>
      <c r="Z2254" s="2">
        <f>'FICHE PRODUIT'!G5962</f>
        <v>0</v>
      </c>
      <c r="AA2254" s="2">
        <f>'FICHE PRODUIT'!H5962</f>
        <v>0</v>
      </c>
    </row>
    <row r="2255" spans="1:27" x14ac:dyDescent="0.2">
      <c r="A2255" s="7" t="str">
        <f>'FICHE PRODUIT'!$A$5927</f>
        <v xml:space="preserve">PILOT - col 3 </v>
      </c>
      <c r="B2255" s="2">
        <f>'FICHE PRODUIT'!$H$5927</f>
        <v>0</v>
      </c>
      <c r="C2255" s="2" t="str">
        <f>'FICHE PRODUIT'!$S$5927</f>
        <v>W26-27</v>
      </c>
      <c r="D2255" s="2">
        <f>'FICHE PRODUIT'!$Q$5927</f>
        <v>0</v>
      </c>
      <c r="E2255" s="2" t="str">
        <f>'FICHE PRODUIT'!$S$5929</f>
        <v xml:space="preserve">REPORT / CANCEL </v>
      </c>
      <c r="F2255" s="2" t="str">
        <f>'FICHE PRODUIT'!$E$5931</f>
        <v>Page 162</v>
      </c>
      <c r="G2255" s="2" t="str">
        <f>'FICHE PRODUIT'!$E$5932</f>
        <v xml:space="preserve">TO DO </v>
      </c>
      <c r="H2255" s="122" t="str">
        <f>'FICHE PRODUIT'!$E$5933</f>
        <v>OCEAN SURPLUS</v>
      </c>
      <c r="I2255" s="2" t="b">
        <f>'FICHE PRODUIT'!$E$5935</f>
        <v>0</v>
      </c>
      <c r="J2255" s="2" t="str">
        <f>'FICHE PRODUIT'!$E$5937</f>
        <v>Pièce à manche</v>
      </c>
      <c r="K2255" s="2" t="str">
        <f>'FICHE PRODUIT'!$E$5938</f>
        <v>Veste</v>
      </c>
      <c r="L2255" s="4">
        <f>'FICHE PRODUIT'!$E$5940</f>
        <v>0</v>
      </c>
      <c r="M2255" s="4">
        <f>'FICHE PRODUIT'!$E$5941</f>
        <v>2.5</v>
      </c>
      <c r="N2255" s="4">
        <f>'FICHE PRODUIT'!$E$5943</f>
        <v>2.5</v>
      </c>
      <c r="O2255" s="4">
        <f>'FICHE PRODUIT'!$E$5944</f>
        <v>0</v>
      </c>
      <c r="P2255" s="4">
        <f>'FICHE PRODUIT'!$E$5946</f>
        <v>0</v>
      </c>
      <c r="Q2255" s="4">
        <f>'FICHE PRODUIT'!$E$5947</f>
        <v>0</v>
      </c>
      <c r="R2255" s="4">
        <f>'FICHE PRODUIT'!$E$5948</f>
        <v>0</v>
      </c>
      <c r="S2255" s="122">
        <f>'FICHE PRODUIT'!$E$5949</f>
        <v>0</v>
      </c>
      <c r="T2255" s="2">
        <f>'FICHE PRODUIT'!A5963</f>
        <v>0</v>
      </c>
      <c r="U2255" s="2">
        <f>'FICHE PRODUIT'!B5963</f>
        <v>0</v>
      </c>
      <c r="V2255" s="2">
        <f>'FICHE PRODUIT'!C5963</f>
        <v>0</v>
      </c>
      <c r="W2255" s="2">
        <f>'FICHE PRODUIT'!D5963</f>
        <v>0</v>
      </c>
      <c r="X2255" s="2">
        <f>'FICHE PRODUIT'!E5963</f>
        <v>0</v>
      </c>
      <c r="Y2255" s="2">
        <f>'FICHE PRODUIT'!F5963</f>
        <v>0</v>
      </c>
      <c r="Z2255" s="2">
        <f>'FICHE PRODUIT'!G5963</f>
        <v>0</v>
      </c>
      <c r="AA2255" s="2">
        <f>'FICHE PRODUIT'!H5963</f>
        <v>0</v>
      </c>
    </row>
    <row r="2256" spans="1:27" x14ac:dyDescent="0.2">
      <c r="A2256" s="7" t="str">
        <f>'FICHE PRODUIT'!$A$5927</f>
        <v xml:space="preserve">PILOT - col 3 </v>
      </c>
      <c r="B2256" s="2">
        <f>'FICHE PRODUIT'!$H$5927</f>
        <v>0</v>
      </c>
      <c r="C2256" s="2" t="str">
        <f>'FICHE PRODUIT'!$S$5927</f>
        <v>W26-27</v>
      </c>
      <c r="D2256" s="2">
        <f>'FICHE PRODUIT'!$Q$5927</f>
        <v>0</v>
      </c>
      <c r="E2256" s="2" t="str">
        <f>'FICHE PRODUIT'!$S$5929</f>
        <v xml:space="preserve">REPORT / CANCEL </v>
      </c>
      <c r="F2256" s="2" t="str">
        <f>'FICHE PRODUIT'!$E$5931</f>
        <v>Page 162</v>
      </c>
      <c r="G2256" s="2" t="str">
        <f>'FICHE PRODUIT'!$E$5932</f>
        <v xml:space="preserve">TO DO </v>
      </c>
      <c r="H2256" s="122" t="str">
        <f>'FICHE PRODUIT'!$E$5933</f>
        <v>OCEAN SURPLUS</v>
      </c>
      <c r="I2256" s="2" t="b">
        <f>'FICHE PRODUIT'!$E$5935</f>
        <v>0</v>
      </c>
      <c r="J2256" s="2" t="str">
        <f>'FICHE PRODUIT'!$E$5937</f>
        <v>Pièce à manche</v>
      </c>
      <c r="K2256" s="2" t="str">
        <f>'FICHE PRODUIT'!$E$5938</f>
        <v>Veste</v>
      </c>
      <c r="L2256" s="4">
        <f>'FICHE PRODUIT'!$E$5940</f>
        <v>0</v>
      </c>
      <c r="M2256" s="4">
        <f>'FICHE PRODUIT'!$E$5941</f>
        <v>2.5</v>
      </c>
      <c r="N2256" s="4">
        <f>'FICHE PRODUIT'!$E$5943</f>
        <v>2.5</v>
      </c>
      <c r="O2256" s="4">
        <f>'FICHE PRODUIT'!$E$5944</f>
        <v>0</v>
      </c>
      <c r="P2256" s="4">
        <f>'FICHE PRODUIT'!$E$5946</f>
        <v>0</v>
      </c>
      <c r="Q2256" s="4">
        <f>'FICHE PRODUIT'!$E$5947</f>
        <v>0</v>
      </c>
      <c r="R2256" s="4">
        <f>'FICHE PRODUIT'!$E$5948</f>
        <v>0</v>
      </c>
      <c r="S2256" s="122">
        <f>'FICHE PRODUIT'!$E$5949</f>
        <v>0</v>
      </c>
      <c r="T2256" s="2">
        <f>'FICHE PRODUIT'!A5964</f>
        <v>0</v>
      </c>
      <c r="U2256" s="2">
        <f>'FICHE PRODUIT'!B5964</f>
        <v>0</v>
      </c>
      <c r="V2256" s="2">
        <f>'FICHE PRODUIT'!C5964</f>
        <v>0</v>
      </c>
      <c r="W2256" s="2">
        <f>'FICHE PRODUIT'!D5964</f>
        <v>0</v>
      </c>
      <c r="X2256" s="2">
        <f>'FICHE PRODUIT'!E5964</f>
        <v>0</v>
      </c>
      <c r="Y2256" s="2">
        <f>'FICHE PRODUIT'!F5964</f>
        <v>0</v>
      </c>
      <c r="Z2256" s="2">
        <f>'FICHE PRODUIT'!G5964</f>
        <v>0</v>
      </c>
      <c r="AA2256" s="2">
        <f>'FICHE PRODUIT'!H5964</f>
        <v>0</v>
      </c>
    </row>
    <row r="2257" spans="1:27" x14ac:dyDescent="0.2">
      <c r="A2257" s="7" t="str">
        <f>'FICHE PRODUIT'!$A$5927</f>
        <v xml:space="preserve">PILOT - col 3 </v>
      </c>
      <c r="B2257" s="2">
        <f>'FICHE PRODUIT'!$H$5927</f>
        <v>0</v>
      </c>
      <c r="C2257" s="2" t="str">
        <f>'FICHE PRODUIT'!$S$5927</f>
        <v>W26-27</v>
      </c>
      <c r="D2257" s="2">
        <f>'FICHE PRODUIT'!$Q$5927</f>
        <v>0</v>
      </c>
      <c r="E2257" s="2" t="str">
        <f>'FICHE PRODUIT'!$S$5929</f>
        <v xml:space="preserve">REPORT / CANCEL </v>
      </c>
      <c r="F2257" s="2" t="str">
        <f>'FICHE PRODUIT'!$E$5931</f>
        <v>Page 162</v>
      </c>
      <c r="G2257" s="2" t="str">
        <f>'FICHE PRODUIT'!$E$5932</f>
        <v xml:space="preserve">TO DO </v>
      </c>
      <c r="H2257" s="122" t="str">
        <f>'FICHE PRODUIT'!$E$5933</f>
        <v>OCEAN SURPLUS</v>
      </c>
      <c r="I2257" s="2" t="b">
        <f>'FICHE PRODUIT'!$E$5935</f>
        <v>0</v>
      </c>
      <c r="J2257" s="2" t="str">
        <f>'FICHE PRODUIT'!$E$5937</f>
        <v>Pièce à manche</v>
      </c>
      <c r="K2257" s="2" t="str">
        <f>'FICHE PRODUIT'!$E$5938</f>
        <v>Veste</v>
      </c>
      <c r="L2257" s="4">
        <f>'FICHE PRODUIT'!$E$5940</f>
        <v>0</v>
      </c>
      <c r="M2257" s="4">
        <f>'FICHE PRODUIT'!$E$5941</f>
        <v>2.5</v>
      </c>
      <c r="N2257" s="4">
        <f>'FICHE PRODUIT'!$E$5943</f>
        <v>2.5</v>
      </c>
      <c r="O2257" s="4">
        <f>'FICHE PRODUIT'!$E$5944</f>
        <v>0</v>
      </c>
      <c r="P2257" s="4">
        <f>'FICHE PRODUIT'!$E$5946</f>
        <v>0</v>
      </c>
      <c r="Q2257" s="4">
        <f>'FICHE PRODUIT'!$E$5947</f>
        <v>0</v>
      </c>
      <c r="R2257" s="4">
        <f>'FICHE PRODUIT'!$E$5948</f>
        <v>0</v>
      </c>
      <c r="S2257" s="122">
        <f>'FICHE PRODUIT'!$E$5949</f>
        <v>0</v>
      </c>
      <c r="T2257" s="2">
        <f>'FICHE PRODUIT'!A5965</f>
        <v>0</v>
      </c>
      <c r="U2257" s="2">
        <f>'FICHE PRODUIT'!B5965</f>
        <v>0</v>
      </c>
      <c r="V2257" s="2">
        <f>'FICHE PRODUIT'!C5965</f>
        <v>0</v>
      </c>
      <c r="W2257" s="2">
        <f>'FICHE PRODUIT'!D5965</f>
        <v>0</v>
      </c>
      <c r="X2257" s="2">
        <f>'FICHE PRODUIT'!E5965</f>
        <v>0</v>
      </c>
      <c r="Y2257" s="2">
        <f>'FICHE PRODUIT'!F5965</f>
        <v>0</v>
      </c>
      <c r="Z2257" s="2">
        <f>'FICHE PRODUIT'!G5965</f>
        <v>0</v>
      </c>
      <c r="AA2257" s="2">
        <f>'FICHE PRODUIT'!H5965</f>
        <v>0</v>
      </c>
    </row>
    <row r="2258" spans="1:27" x14ac:dyDescent="0.2">
      <c r="A2258" s="7" t="str">
        <f>'FICHE PRODUIT'!$A$5927</f>
        <v xml:space="preserve">PILOT - col 3 </v>
      </c>
      <c r="B2258" s="2">
        <f>'FICHE PRODUIT'!$H$5927</f>
        <v>0</v>
      </c>
      <c r="C2258" s="2" t="str">
        <f>'FICHE PRODUIT'!$S$5927</f>
        <v>W26-27</v>
      </c>
      <c r="D2258" s="2">
        <f>'FICHE PRODUIT'!$Q$5927</f>
        <v>0</v>
      </c>
      <c r="E2258" s="2" t="str">
        <f>'FICHE PRODUIT'!$S$5929</f>
        <v xml:space="preserve">REPORT / CANCEL </v>
      </c>
      <c r="F2258" s="2" t="str">
        <f>'FICHE PRODUIT'!$E$5931</f>
        <v>Page 162</v>
      </c>
      <c r="G2258" s="2" t="str">
        <f>'FICHE PRODUIT'!$E$5932</f>
        <v xml:space="preserve">TO DO </v>
      </c>
      <c r="H2258" s="122" t="str">
        <f>'FICHE PRODUIT'!$E$5933</f>
        <v>OCEAN SURPLUS</v>
      </c>
      <c r="I2258" s="2" t="b">
        <f>'FICHE PRODUIT'!$E$5935</f>
        <v>0</v>
      </c>
      <c r="J2258" s="2" t="str">
        <f>'FICHE PRODUIT'!$E$5937</f>
        <v>Pièce à manche</v>
      </c>
      <c r="K2258" s="2" t="str">
        <f>'FICHE PRODUIT'!$E$5938</f>
        <v>Veste</v>
      </c>
      <c r="L2258" s="4">
        <f>'FICHE PRODUIT'!$E$5940</f>
        <v>0</v>
      </c>
      <c r="M2258" s="4">
        <f>'FICHE PRODUIT'!$E$5941</f>
        <v>2.5</v>
      </c>
      <c r="N2258" s="4">
        <f>'FICHE PRODUIT'!$E$5943</f>
        <v>2.5</v>
      </c>
      <c r="O2258" s="4">
        <f>'FICHE PRODUIT'!$E$5944</f>
        <v>0</v>
      </c>
      <c r="P2258" s="4">
        <f>'FICHE PRODUIT'!$E$5946</f>
        <v>0</v>
      </c>
      <c r="Q2258" s="4">
        <f>'FICHE PRODUIT'!$E$5947</f>
        <v>0</v>
      </c>
      <c r="R2258" s="4">
        <f>'FICHE PRODUIT'!$E$5948</f>
        <v>0</v>
      </c>
      <c r="S2258" s="122">
        <f>'FICHE PRODUIT'!$E$5949</f>
        <v>0</v>
      </c>
      <c r="T2258" s="2" t="str">
        <f>'FICHE PRODUIT'!A5966</f>
        <v>Frais externe</v>
      </c>
      <c r="U2258" s="2" t="str">
        <f>'FICHE PRODUIT'!B5966</f>
        <v xml:space="preserve">Classwash </v>
      </c>
      <c r="V2258" s="2" t="str">
        <f>'FICHE PRODUIT'!C5966</f>
        <v>Teinture</v>
      </c>
      <c r="W2258" s="2">
        <f>'FICHE PRODUIT'!D5966</f>
        <v>0</v>
      </c>
      <c r="X2258" s="2">
        <f>'FICHE PRODUIT'!E5966</f>
        <v>0</v>
      </c>
      <c r="Y2258" s="2">
        <f>'FICHE PRODUIT'!F5966</f>
        <v>0</v>
      </c>
      <c r="Z2258" s="2">
        <f>'FICHE PRODUIT'!G5966</f>
        <v>0</v>
      </c>
      <c r="AA2258" s="2">
        <f>'FICHE PRODUIT'!H5966</f>
        <v>0</v>
      </c>
    </row>
    <row r="2259" spans="1:27" x14ac:dyDescent="0.2">
      <c r="A2259" s="7" t="str">
        <f>'FICHE PRODUIT'!$A$5927</f>
        <v xml:space="preserve">PILOT - col 3 </v>
      </c>
      <c r="B2259" s="2">
        <f>'FICHE PRODUIT'!$H$5927</f>
        <v>0</v>
      </c>
      <c r="C2259" s="2" t="str">
        <f>'FICHE PRODUIT'!$S$5927</f>
        <v>W26-27</v>
      </c>
      <c r="D2259" s="2">
        <f>'FICHE PRODUIT'!$Q$5927</f>
        <v>0</v>
      </c>
      <c r="E2259" s="2" t="str">
        <f>'FICHE PRODUIT'!$S$5929</f>
        <v xml:space="preserve">REPORT / CANCEL </v>
      </c>
      <c r="F2259" s="2" t="str">
        <f>'FICHE PRODUIT'!$E$5931</f>
        <v>Page 162</v>
      </c>
      <c r="G2259" s="2" t="str">
        <f>'FICHE PRODUIT'!$E$5932</f>
        <v xml:space="preserve">TO DO </v>
      </c>
      <c r="H2259" s="122" t="str">
        <f>'FICHE PRODUIT'!$E$5933</f>
        <v>OCEAN SURPLUS</v>
      </c>
      <c r="I2259" s="2" t="b">
        <f>'FICHE PRODUIT'!$E$5935</f>
        <v>0</v>
      </c>
      <c r="J2259" s="2" t="str">
        <f>'FICHE PRODUIT'!$E$5937</f>
        <v>Pièce à manche</v>
      </c>
      <c r="K2259" s="2" t="str">
        <f>'FICHE PRODUIT'!$E$5938</f>
        <v>Veste</v>
      </c>
      <c r="L2259" s="4">
        <f>'FICHE PRODUIT'!$E$5940</f>
        <v>0</v>
      </c>
      <c r="M2259" s="4">
        <f>'FICHE PRODUIT'!$E$5941</f>
        <v>2.5</v>
      </c>
      <c r="N2259" s="4">
        <f>'FICHE PRODUIT'!$E$5943</f>
        <v>2.5</v>
      </c>
      <c r="O2259" s="4">
        <f>'FICHE PRODUIT'!$E$5944</f>
        <v>0</v>
      </c>
      <c r="P2259" s="4">
        <f>'FICHE PRODUIT'!$E$5946</f>
        <v>0</v>
      </c>
      <c r="Q2259" s="4">
        <f>'FICHE PRODUIT'!$E$5947</f>
        <v>0</v>
      </c>
      <c r="R2259" s="4">
        <f>'FICHE PRODUIT'!$E$5948</f>
        <v>0</v>
      </c>
      <c r="S2259" s="122">
        <f>'FICHE PRODUIT'!$E$5949</f>
        <v>0</v>
      </c>
      <c r="T2259" s="2" t="str">
        <f>'FICHE PRODUIT'!A5967</f>
        <v>Frais externe</v>
      </c>
      <c r="U2259" s="2" t="str">
        <f>'FICHE PRODUIT'!B5967</f>
        <v>Transport</v>
      </c>
      <c r="V2259" s="2" t="str">
        <f>'FICHE PRODUIT'!C5967</f>
        <v xml:space="preserve">Européen </v>
      </c>
      <c r="W2259" s="2">
        <f>'FICHE PRODUIT'!D5967</f>
        <v>1</v>
      </c>
      <c r="X2259" s="2">
        <f>'FICHE PRODUIT'!E5967</f>
        <v>0</v>
      </c>
      <c r="Y2259" s="2">
        <f>'FICHE PRODUIT'!F5967</f>
        <v>2</v>
      </c>
      <c r="Z2259" s="2">
        <f>'FICHE PRODUIT'!G5967</f>
        <v>2</v>
      </c>
      <c r="AA2259" s="2">
        <f>'FICHE PRODUIT'!H5967</f>
        <v>0</v>
      </c>
    </row>
    <row r="2260" spans="1:27" x14ac:dyDescent="0.2">
      <c r="A2260" s="7" t="str">
        <f>'FICHE PRODUIT'!$A$5927</f>
        <v xml:space="preserve">PILOT - col 3 </v>
      </c>
      <c r="B2260" s="2">
        <f>'FICHE PRODUIT'!$H$5927</f>
        <v>0</v>
      </c>
      <c r="C2260" s="2" t="str">
        <f>'FICHE PRODUIT'!$S$5927</f>
        <v>W26-27</v>
      </c>
      <c r="D2260" s="2">
        <f>'FICHE PRODUIT'!$Q$5927</f>
        <v>0</v>
      </c>
      <c r="E2260" s="2" t="str">
        <f>'FICHE PRODUIT'!$S$5929</f>
        <v xml:space="preserve">REPORT / CANCEL </v>
      </c>
      <c r="F2260" s="2" t="str">
        <f>'FICHE PRODUIT'!$E$5931</f>
        <v>Page 162</v>
      </c>
      <c r="G2260" s="2" t="str">
        <f>'FICHE PRODUIT'!$E$5932</f>
        <v xml:space="preserve">TO DO </v>
      </c>
      <c r="H2260" s="122" t="str">
        <f>'FICHE PRODUIT'!$E$5933</f>
        <v>OCEAN SURPLUS</v>
      </c>
      <c r="I2260" s="2" t="b">
        <f>'FICHE PRODUIT'!$E$5935</f>
        <v>0</v>
      </c>
      <c r="J2260" s="2" t="str">
        <f>'FICHE PRODUIT'!$E$5937</f>
        <v>Pièce à manche</v>
      </c>
      <c r="K2260" s="2" t="str">
        <f>'FICHE PRODUIT'!$E$5938</f>
        <v>Veste</v>
      </c>
      <c r="L2260" s="4">
        <f>'FICHE PRODUIT'!$E$5940</f>
        <v>0</v>
      </c>
      <c r="M2260" s="4">
        <f>'FICHE PRODUIT'!$E$5941</f>
        <v>2.5</v>
      </c>
      <c r="N2260" s="4">
        <f>'FICHE PRODUIT'!$E$5943</f>
        <v>2.5</v>
      </c>
      <c r="O2260" s="4">
        <f>'FICHE PRODUIT'!$E$5944</f>
        <v>0</v>
      </c>
      <c r="P2260" s="4">
        <f>'FICHE PRODUIT'!$E$5946</f>
        <v>0</v>
      </c>
      <c r="Q2260" s="4">
        <f>'FICHE PRODUIT'!$E$5947</f>
        <v>0</v>
      </c>
      <c r="R2260" s="4">
        <f>'FICHE PRODUIT'!$E$5948</f>
        <v>0</v>
      </c>
      <c r="S2260" s="122">
        <f>'FICHE PRODUIT'!$E$5949</f>
        <v>0</v>
      </c>
      <c r="T2260" s="2" t="str">
        <f>'FICHE PRODUIT'!A5968</f>
        <v>Frais externe</v>
      </c>
      <c r="U2260" s="2" t="str">
        <f>'FICHE PRODUIT'!B5968</f>
        <v>Communication</v>
      </c>
      <c r="V2260" s="2" t="str">
        <f>'FICHE PRODUIT'!C5968</f>
        <v>Marketing</v>
      </c>
      <c r="W2260" s="2">
        <f>'FICHE PRODUIT'!D5968</f>
        <v>1</v>
      </c>
      <c r="X2260" s="2">
        <f>'FICHE PRODUIT'!E5968</f>
        <v>0</v>
      </c>
      <c r="Y2260" s="2">
        <f>'FICHE PRODUIT'!F5968</f>
        <v>0.5</v>
      </c>
      <c r="Z2260" s="2">
        <f>'FICHE PRODUIT'!G5968</f>
        <v>0.5</v>
      </c>
      <c r="AA2260" s="2">
        <f>'FICHE PRODUIT'!H5968</f>
        <v>0</v>
      </c>
    </row>
    <row r="2261" spans="1:27" x14ac:dyDescent="0.2">
      <c r="A2261" s="7" t="str">
        <f>'FICHE PRODUIT'!$A$5970</f>
        <v>INDOCHINE</v>
      </c>
      <c r="B2261" s="2" t="str">
        <f>'FICHE PRODUIT'!$H$5970</f>
        <v xml:space="preserve">Caramel </v>
      </c>
      <c r="C2261" s="2" t="str">
        <f>'FICHE PRODUIT'!$S$5970</f>
        <v>W26-27</v>
      </c>
      <c r="D2261" s="2">
        <f>'FICHE PRODUIT'!$Q$5970</f>
        <v>0</v>
      </c>
      <c r="E2261" s="2" t="str">
        <f>'FICHE PRODUIT'!$S$5972</f>
        <v>PROTO</v>
      </c>
      <c r="F2261" s="2" t="str">
        <f>'FICHE PRODUIT'!$E$5974</f>
        <v>Page 169</v>
      </c>
      <c r="G2261" s="2" t="str">
        <f>'FICHE PRODUIT'!$E$5975</f>
        <v xml:space="preserve">TO DO </v>
      </c>
      <c r="H2261" s="122" t="str">
        <f>'FICHE PRODUIT'!$E$5976</f>
        <v>OCEAN SURPLUS</v>
      </c>
      <c r="I2261" s="2" t="b">
        <f>'FICHE PRODUIT'!$E$5978</f>
        <v>0</v>
      </c>
      <c r="J2261" s="2" t="str">
        <f>'FICHE PRODUIT'!$E$5980</f>
        <v>Pièce à manche</v>
      </c>
      <c r="K2261" s="2" t="str">
        <f>'FICHE PRODUIT'!$E$5981</f>
        <v>Veste</v>
      </c>
      <c r="L2261" s="4">
        <f>'FICHE PRODUIT'!$E$5983</f>
        <v>107</v>
      </c>
      <c r="M2261" s="4">
        <f>'FICHE PRODUIT'!$E$5984</f>
        <v>2.5</v>
      </c>
      <c r="N2261" s="4">
        <f>'FICHE PRODUIT'!$E$5986</f>
        <v>109.5</v>
      </c>
      <c r="O2261" s="4">
        <f>'FICHE PRODUIT'!$E$5987</f>
        <v>0</v>
      </c>
      <c r="P2261" s="4">
        <f>'FICHE PRODUIT'!$E$5989</f>
        <v>0</v>
      </c>
      <c r="Q2261" s="4">
        <f>'FICHE PRODUIT'!$E$5990</f>
        <v>0</v>
      </c>
      <c r="R2261" s="4">
        <f>'FICHE PRODUIT'!$E$5991</f>
        <v>0</v>
      </c>
      <c r="S2261" s="122">
        <f>'FICHE PRODUIT'!$E$5992</f>
        <v>0</v>
      </c>
      <c r="T2261" s="2" t="str">
        <f>'FICHE PRODUIT'!A5997</f>
        <v>FABRIC</v>
      </c>
      <c r="U2261" s="2" t="str">
        <f>'FICHE PRODUIT'!B5997</f>
        <v>PONTEX</v>
      </c>
      <c r="V2261" s="2" t="str">
        <f>'FICHE PRODUIT'!C5997</f>
        <v>1603/K51VALLON PXT RESINA DOM 1+1</v>
      </c>
      <c r="W2261" s="2">
        <f>'FICHE PRODUIT'!D5997</f>
        <v>0</v>
      </c>
      <c r="X2261" s="2">
        <f>'FICHE PRODUIT'!E5997</f>
        <v>0</v>
      </c>
      <c r="Y2261" s="2">
        <f>'FICHE PRODUIT'!F5997</f>
        <v>15.45</v>
      </c>
      <c r="Z2261" s="2">
        <f>'FICHE PRODUIT'!G5997</f>
        <v>0</v>
      </c>
      <c r="AA2261" s="2">
        <f>'FICHE PRODUIT'!H5997</f>
        <v>0</v>
      </c>
    </row>
    <row r="2262" spans="1:27" x14ac:dyDescent="0.2">
      <c r="A2262" s="7" t="str">
        <f>'FICHE PRODUIT'!$A$5970</f>
        <v>INDOCHINE</v>
      </c>
      <c r="B2262" s="2" t="str">
        <f>'FICHE PRODUIT'!$H$5970</f>
        <v xml:space="preserve">Caramel </v>
      </c>
      <c r="C2262" s="2" t="str">
        <f>'FICHE PRODUIT'!$S$5970</f>
        <v>W26-27</v>
      </c>
      <c r="D2262" s="2">
        <f>'FICHE PRODUIT'!$Q$5970</f>
        <v>0</v>
      </c>
      <c r="E2262" s="2" t="str">
        <f>'FICHE PRODUIT'!$S$5972</f>
        <v>PROTO</v>
      </c>
      <c r="F2262" s="2" t="str">
        <f>'FICHE PRODUIT'!$E$5974</f>
        <v>Page 169</v>
      </c>
      <c r="G2262" s="2" t="str">
        <f>'FICHE PRODUIT'!$E$5975</f>
        <v xml:space="preserve">TO DO </v>
      </c>
      <c r="H2262" s="122" t="str">
        <f>'FICHE PRODUIT'!$E$5976</f>
        <v>OCEAN SURPLUS</v>
      </c>
      <c r="I2262" s="2" t="b">
        <f>'FICHE PRODUIT'!$E$5978</f>
        <v>0</v>
      </c>
      <c r="J2262" s="2" t="str">
        <f>'FICHE PRODUIT'!$E$5980</f>
        <v>Pièce à manche</v>
      </c>
      <c r="K2262" s="2" t="str">
        <f>'FICHE PRODUIT'!$E$5981</f>
        <v>Veste</v>
      </c>
      <c r="L2262" s="4">
        <f>'FICHE PRODUIT'!$E$5983</f>
        <v>107</v>
      </c>
      <c r="M2262" s="4">
        <f>'FICHE PRODUIT'!$E$5984</f>
        <v>2.5</v>
      </c>
      <c r="N2262" s="4">
        <f>'FICHE PRODUIT'!$E$5986</f>
        <v>109.5</v>
      </c>
      <c r="O2262" s="4">
        <f>'FICHE PRODUIT'!$E$5987</f>
        <v>0</v>
      </c>
      <c r="P2262" s="4">
        <f>'FICHE PRODUIT'!$E$5989</f>
        <v>0</v>
      </c>
      <c r="Q2262" s="4">
        <f>'FICHE PRODUIT'!$E$5990</f>
        <v>0</v>
      </c>
      <c r="R2262" s="4">
        <f>'FICHE PRODUIT'!$E$5991</f>
        <v>0</v>
      </c>
      <c r="S2262" s="122">
        <f>'FICHE PRODUIT'!$E$5992</f>
        <v>0</v>
      </c>
      <c r="T2262" s="2">
        <f>'FICHE PRODUIT'!A5998</f>
        <v>0</v>
      </c>
      <c r="U2262" s="2">
        <f>'FICHE PRODUIT'!B5998</f>
        <v>0</v>
      </c>
      <c r="V2262" s="2">
        <f>'FICHE PRODUIT'!C5998</f>
        <v>0</v>
      </c>
      <c r="W2262" s="2">
        <f>'FICHE PRODUIT'!D5998</f>
        <v>0</v>
      </c>
      <c r="X2262" s="2">
        <f>'FICHE PRODUIT'!E5998</f>
        <v>0</v>
      </c>
      <c r="Y2262" s="2">
        <f>'FICHE PRODUIT'!F5998</f>
        <v>0</v>
      </c>
      <c r="Z2262" s="2">
        <f>'FICHE PRODUIT'!G5998</f>
        <v>0</v>
      </c>
      <c r="AA2262" s="2">
        <f>'FICHE PRODUIT'!H5998</f>
        <v>0</v>
      </c>
    </row>
    <row r="2263" spans="1:27" x14ac:dyDescent="0.2">
      <c r="A2263" s="7" t="str">
        <f>'FICHE PRODUIT'!$A$5970</f>
        <v>INDOCHINE</v>
      </c>
      <c r="B2263" s="2" t="str">
        <f>'FICHE PRODUIT'!$H$5970</f>
        <v xml:space="preserve">Caramel </v>
      </c>
      <c r="C2263" s="2" t="str">
        <f>'FICHE PRODUIT'!$S$5970</f>
        <v>W26-27</v>
      </c>
      <c r="D2263" s="2">
        <f>'FICHE PRODUIT'!$Q$5970</f>
        <v>0</v>
      </c>
      <c r="E2263" s="2" t="str">
        <f>'FICHE PRODUIT'!$S$5972</f>
        <v>PROTO</v>
      </c>
      <c r="F2263" s="2" t="str">
        <f>'FICHE PRODUIT'!$E$5974</f>
        <v>Page 169</v>
      </c>
      <c r="G2263" s="2" t="str">
        <f>'FICHE PRODUIT'!$E$5975</f>
        <v xml:space="preserve">TO DO </v>
      </c>
      <c r="H2263" s="122" t="str">
        <f>'FICHE PRODUIT'!$E$5976</f>
        <v>OCEAN SURPLUS</v>
      </c>
      <c r="I2263" s="2" t="b">
        <f>'FICHE PRODUIT'!$E$5978</f>
        <v>0</v>
      </c>
      <c r="J2263" s="2" t="str">
        <f>'FICHE PRODUIT'!$E$5980</f>
        <v>Pièce à manche</v>
      </c>
      <c r="K2263" s="2" t="str">
        <f>'FICHE PRODUIT'!$E$5981</f>
        <v>Veste</v>
      </c>
      <c r="L2263" s="4">
        <f>'FICHE PRODUIT'!$E$5983</f>
        <v>107</v>
      </c>
      <c r="M2263" s="4">
        <f>'FICHE PRODUIT'!$E$5984</f>
        <v>2.5</v>
      </c>
      <c r="N2263" s="4">
        <f>'FICHE PRODUIT'!$E$5986</f>
        <v>109.5</v>
      </c>
      <c r="O2263" s="4">
        <f>'FICHE PRODUIT'!$E$5987</f>
        <v>0</v>
      </c>
      <c r="P2263" s="4">
        <f>'FICHE PRODUIT'!$E$5989</f>
        <v>0</v>
      </c>
      <c r="Q2263" s="4">
        <f>'FICHE PRODUIT'!$E$5990</f>
        <v>0</v>
      </c>
      <c r="R2263" s="4">
        <f>'FICHE PRODUIT'!$E$5991</f>
        <v>0</v>
      </c>
      <c r="S2263" s="122">
        <f>'FICHE PRODUIT'!$E$5992</f>
        <v>0</v>
      </c>
      <c r="T2263" s="2">
        <f>'FICHE PRODUIT'!A5999</f>
        <v>0</v>
      </c>
      <c r="U2263" s="2">
        <f>'FICHE PRODUIT'!B5999</f>
        <v>0</v>
      </c>
      <c r="V2263" s="2">
        <f>'FICHE PRODUIT'!C5999</f>
        <v>0</v>
      </c>
      <c r="W2263" s="2">
        <f>'FICHE PRODUIT'!D5999</f>
        <v>0</v>
      </c>
      <c r="X2263" s="2">
        <f>'FICHE PRODUIT'!E5999</f>
        <v>0</v>
      </c>
      <c r="Y2263" s="2">
        <f>'FICHE PRODUIT'!F5999</f>
        <v>0</v>
      </c>
      <c r="Z2263" s="2">
        <f>'FICHE PRODUIT'!G5999</f>
        <v>0</v>
      </c>
      <c r="AA2263" s="2">
        <f>'FICHE PRODUIT'!H5999</f>
        <v>0</v>
      </c>
    </row>
    <row r="2264" spans="1:27" x14ac:dyDescent="0.2">
      <c r="A2264" s="7" t="str">
        <f>'FICHE PRODUIT'!$A$5970</f>
        <v>INDOCHINE</v>
      </c>
      <c r="B2264" s="2" t="str">
        <f>'FICHE PRODUIT'!$H$5970</f>
        <v xml:space="preserve">Caramel </v>
      </c>
      <c r="C2264" s="2" t="str">
        <f>'FICHE PRODUIT'!$S$5970</f>
        <v>W26-27</v>
      </c>
      <c r="D2264" s="2">
        <f>'FICHE PRODUIT'!$Q$5970</f>
        <v>0</v>
      </c>
      <c r="E2264" s="2" t="str">
        <f>'FICHE PRODUIT'!$S$5972</f>
        <v>PROTO</v>
      </c>
      <c r="F2264" s="2" t="str">
        <f>'FICHE PRODUIT'!$E$5974</f>
        <v>Page 169</v>
      </c>
      <c r="G2264" s="2" t="str">
        <f>'FICHE PRODUIT'!$E$5975</f>
        <v xml:space="preserve">TO DO </v>
      </c>
      <c r="H2264" s="122" t="str">
        <f>'FICHE PRODUIT'!$E$5976</f>
        <v>OCEAN SURPLUS</v>
      </c>
      <c r="I2264" s="2" t="b">
        <f>'FICHE PRODUIT'!$E$5978</f>
        <v>0</v>
      </c>
      <c r="J2264" s="2" t="str">
        <f>'FICHE PRODUIT'!$E$5980</f>
        <v>Pièce à manche</v>
      </c>
      <c r="K2264" s="2" t="str">
        <f>'FICHE PRODUIT'!$E$5981</f>
        <v>Veste</v>
      </c>
      <c r="L2264" s="4">
        <f>'FICHE PRODUIT'!$E$5983</f>
        <v>107</v>
      </c>
      <c r="M2264" s="4">
        <f>'FICHE PRODUIT'!$E$5984</f>
        <v>2.5</v>
      </c>
      <c r="N2264" s="4">
        <f>'FICHE PRODUIT'!$E$5986</f>
        <v>109.5</v>
      </c>
      <c r="O2264" s="4">
        <f>'FICHE PRODUIT'!$E$5987</f>
        <v>0</v>
      </c>
      <c r="P2264" s="4">
        <f>'FICHE PRODUIT'!$E$5989</f>
        <v>0</v>
      </c>
      <c r="Q2264" s="4">
        <f>'FICHE PRODUIT'!$E$5990</f>
        <v>0</v>
      </c>
      <c r="R2264" s="4">
        <f>'FICHE PRODUIT'!$E$5991</f>
        <v>0</v>
      </c>
      <c r="S2264" s="122">
        <f>'FICHE PRODUIT'!$E$5992</f>
        <v>0</v>
      </c>
      <c r="T2264" s="2">
        <f>'FICHE PRODUIT'!A6000</f>
        <v>0</v>
      </c>
      <c r="U2264" s="2">
        <f>'FICHE PRODUIT'!B6000</f>
        <v>0</v>
      </c>
      <c r="V2264" s="2">
        <f>'FICHE PRODUIT'!C6000</f>
        <v>0</v>
      </c>
      <c r="W2264" s="2">
        <f>'FICHE PRODUIT'!D6000</f>
        <v>0</v>
      </c>
      <c r="X2264" s="2">
        <f>'FICHE PRODUIT'!E6000</f>
        <v>0</v>
      </c>
      <c r="Y2264" s="2">
        <f>'FICHE PRODUIT'!F6000</f>
        <v>0</v>
      </c>
      <c r="Z2264" s="2">
        <f>'FICHE PRODUIT'!G6000</f>
        <v>0</v>
      </c>
      <c r="AA2264" s="2">
        <f>'FICHE PRODUIT'!H6000</f>
        <v>0</v>
      </c>
    </row>
    <row r="2265" spans="1:27" x14ac:dyDescent="0.2">
      <c r="A2265" s="7" t="str">
        <f>'FICHE PRODUIT'!$A$5970</f>
        <v>INDOCHINE</v>
      </c>
      <c r="B2265" s="2" t="str">
        <f>'FICHE PRODUIT'!$H$5970</f>
        <v xml:space="preserve">Caramel </v>
      </c>
      <c r="C2265" s="2" t="str">
        <f>'FICHE PRODUIT'!$S$5970</f>
        <v>W26-27</v>
      </c>
      <c r="D2265" s="2">
        <f>'FICHE PRODUIT'!$Q$5970</f>
        <v>0</v>
      </c>
      <c r="E2265" s="2" t="str">
        <f>'FICHE PRODUIT'!$S$5972</f>
        <v>PROTO</v>
      </c>
      <c r="F2265" s="2" t="str">
        <f>'FICHE PRODUIT'!$E$5974</f>
        <v>Page 169</v>
      </c>
      <c r="G2265" s="2" t="str">
        <f>'FICHE PRODUIT'!$E$5975</f>
        <v xml:space="preserve">TO DO </v>
      </c>
      <c r="H2265" s="122" t="str">
        <f>'FICHE PRODUIT'!$E$5976</f>
        <v>OCEAN SURPLUS</v>
      </c>
      <c r="I2265" s="2" t="b">
        <f>'FICHE PRODUIT'!$E$5978</f>
        <v>0</v>
      </c>
      <c r="J2265" s="2" t="str">
        <f>'FICHE PRODUIT'!$E$5980</f>
        <v>Pièce à manche</v>
      </c>
      <c r="K2265" s="2" t="str">
        <f>'FICHE PRODUIT'!$E$5981</f>
        <v>Veste</v>
      </c>
      <c r="L2265" s="4">
        <f>'FICHE PRODUIT'!$E$5983</f>
        <v>107</v>
      </c>
      <c r="M2265" s="4">
        <f>'FICHE PRODUIT'!$E$5984</f>
        <v>2.5</v>
      </c>
      <c r="N2265" s="4">
        <f>'FICHE PRODUIT'!$E$5986</f>
        <v>109.5</v>
      </c>
      <c r="O2265" s="4">
        <f>'FICHE PRODUIT'!$E$5987</f>
        <v>0</v>
      </c>
      <c r="P2265" s="4">
        <f>'FICHE PRODUIT'!$E$5989</f>
        <v>0</v>
      </c>
      <c r="Q2265" s="4">
        <f>'FICHE PRODUIT'!$E$5990</f>
        <v>0</v>
      </c>
      <c r="R2265" s="4">
        <f>'FICHE PRODUIT'!$E$5991</f>
        <v>0</v>
      </c>
      <c r="S2265" s="122">
        <f>'FICHE PRODUIT'!$E$5992</f>
        <v>0</v>
      </c>
      <c r="T2265" s="2">
        <f>'FICHE PRODUIT'!A6001</f>
        <v>0</v>
      </c>
      <c r="U2265" s="2">
        <f>'FICHE PRODUIT'!B6001</f>
        <v>0</v>
      </c>
      <c r="V2265" s="2">
        <f>'FICHE PRODUIT'!C6001</f>
        <v>0</v>
      </c>
      <c r="W2265" s="2">
        <f>'FICHE PRODUIT'!D6001</f>
        <v>0</v>
      </c>
      <c r="X2265" s="2">
        <f>'FICHE PRODUIT'!E6001</f>
        <v>0</v>
      </c>
      <c r="Y2265" s="2">
        <f>'FICHE PRODUIT'!F6001</f>
        <v>0</v>
      </c>
      <c r="Z2265" s="2">
        <f>'FICHE PRODUIT'!G6001</f>
        <v>0</v>
      </c>
      <c r="AA2265" s="2">
        <f>'FICHE PRODUIT'!H6001</f>
        <v>0</v>
      </c>
    </row>
    <row r="2266" spans="1:27" x14ac:dyDescent="0.2">
      <c r="A2266" s="7" t="str">
        <f>'FICHE PRODUIT'!$A$5970</f>
        <v>INDOCHINE</v>
      </c>
      <c r="B2266" s="2" t="str">
        <f>'FICHE PRODUIT'!$H$5970</f>
        <v xml:space="preserve">Caramel </v>
      </c>
      <c r="C2266" s="2" t="str">
        <f>'FICHE PRODUIT'!$S$5970</f>
        <v>W26-27</v>
      </c>
      <c r="D2266" s="2">
        <f>'FICHE PRODUIT'!$Q$5970</f>
        <v>0</v>
      </c>
      <c r="E2266" s="2" t="str">
        <f>'FICHE PRODUIT'!$S$5972</f>
        <v>PROTO</v>
      </c>
      <c r="F2266" s="2" t="str">
        <f>'FICHE PRODUIT'!$E$5974</f>
        <v>Page 169</v>
      </c>
      <c r="G2266" s="2" t="str">
        <f>'FICHE PRODUIT'!$E$5975</f>
        <v xml:space="preserve">TO DO </v>
      </c>
      <c r="H2266" s="122" t="str">
        <f>'FICHE PRODUIT'!$E$5976</f>
        <v>OCEAN SURPLUS</v>
      </c>
      <c r="I2266" s="2" t="b">
        <f>'FICHE PRODUIT'!$E$5978</f>
        <v>0</v>
      </c>
      <c r="J2266" s="2" t="str">
        <f>'FICHE PRODUIT'!$E$5980</f>
        <v>Pièce à manche</v>
      </c>
      <c r="K2266" s="2" t="str">
        <f>'FICHE PRODUIT'!$E$5981</f>
        <v>Veste</v>
      </c>
      <c r="L2266" s="4">
        <f>'FICHE PRODUIT'!$E$5983</f>
        <v>107</v>
      </c>
      <c r="M2266" s="4">
        <f>'FICHE PRODUIT'!$E$5984</f>
        <v>2.5</v>
      </c>
      <c r="N2266" s="4">
        <f>'FICHE PRODUIT'!$E$5986</f>
        <v>109.5</v>
      </c>
      <c r="O2266" s="4">
        <f>'FICHE PRODUIT'!$E$5987</f>
        <v>0</v>
      </c>
      <c r="P2266" s="4">
        <f>'FICHE PRODUIT'!$E$5989</f>
        <v>0</v>
      </c>
      <c r="Q2266" s="4">
        <f>'FICHE PRODUIT'!$E$5990</f>
        <v>0</v>
      </c>
      <c r="R2266" s="4">
        <f>'FICHE PRODUIT'!$E$5991</f>
        <v>0</v>
      </c>
      <c r="S2266" s="122">
        <f>'FICHE PRODUIT'!$E$5992</f>
        <v>0</v>
      </c>
      <c r="T2266" s="2">
        <f>'FICHE PRODUIT'!A6002</f>
        <v>0</v>
      </c>
      <c r="U2266" s="2">
        <f>'FICHE PRODUIT'!B6002</f>
        <v>0</v>
      </c>
      <c r="V2266" s="2">
        <f>'FICHE PRODUIT'!C6002</f>
        <v>0</v>
      </c>
      <c r="W2266" s="2">
        <f>'FICHE PRODUIT'!D6002</f>
        <v>0</v>
      </c>
      <c r="X2266" s="2">
        <f>'FICHE PRODUIT'!E6002</f>
        <v>0</v>
      </c>
      <c r="Y2266" s="2">
        <f>'FICHE PRODUIT'!F6002</f>
        <v>0</v>
      </c>
      <c r="Z2266" s="2">
        <f>'FICHE PRODUIT'!G6002</f>
        <v>0</v>
      </c>
      <c r="AA2266" s="2">
        <f>'FICHE PRODUIT'!H6002</f>
        <v>0</v>
      </c>
    </row>
    <row r="2267" spans="1:27" x14ac:dyDescent="0.2">
      <c r="A2267" s="7" t="str">
        <f>'FICHE PRODUIT'!$A$5970</f>
        <v>INDOCHINE</v>
      </c>
      <c r="B2267" s="2" t="str">
        <f>'FICHE PRODUIT'!$H$5970</f>
        <v xml:space="preserve">Caramel </v>
      </c>
      <c r="C2267" s="2" t="str">
        <f>'FICHE PRODUIT'!$S$5970</f>
        <v>W26-27</v>
      </c>
      <c r="D2267" s="2">
        <f>'FICHE PRODUIT'!$Q$5970</f>
        <v>0</v>
      </c>
      <c r="E2267" s="2" t="str">
        <f>'FICHE PRODUIT'!$S$5972</f>
        <v>PROTO</v>
      </c>
      <c r="F2267" s="2" t="str">
        <f>'FICHE PRODUIT'!$E$5974</f>
        <v>Page 169</v>
      </c>
      <c r="G2267" s="2" t="str">
        <f>'FICHE PRODUIT'!$E$5975</f>
        <v xml:space="preserve">TO DO </v>
      </c>
      <c r="H2267" s="122" t="str">
        <f>'FICHE PRODUIT'!$E$5976</f>
        <v>OCEAN SURPLUS</v>
      </c>
      <c r="I2267" s="2" t="b">
        <f>'FICHE PRODUIT'!$E$5978</f>
        <v>0</v>
      </c>
      <c r="J2267" s="2" t="str">
        <f>'FICHE PRODUIT'!$E$5980</f>
        <v>Pièce à manche</v>
      </c>
      <c r="K2267" s="2" t="str">
        <f>'FICHE PRODUIT'!$E$5981</f>
        <v>Veste</v>
      </c>
      <c r="L2267" s="4">
        <f>'FICHE PRODUIT'!$E$5983</f>
        <v>107</v>
      </c>
      <c r="M2267" s="4">
        <f>'FICHE PRODUIT'!$E$5984</f>
        <v>2.5</v>
      </c>
      <c r="N2267" s="4">
        <f>'FICHE PRODUIT'!$E$5986</f>
        <v>109.5</v>
      </c>
      <c r="O2267" s="4">
        <f>'FICHE PRODUIT'!$E$5987</f>
        <v>0</v>
      </c>
      <c r="P2267" s="4">
        <f>'FICHE PRODUIT'!$E$5989</f>
        <v>0</v>
      </c>
      <c r="Q2267" s="4">
        <f>'FICHE PRODUIT'!$E$5990</f>
        <v>0</v>
      </c>
      <c r="R2267" s="4">
        <f>'FICHE PRODUIT'!$E$5991</f>
        <v>0</v>
      </c>
      <c r="S2267" s="122">
        <f>'FICHE PRODUIT'!$E$5992</f>
        <v>0</v>
      </c>
      <c r="T2267" s="2">
        <f>'FICHE PRODUIT'!A6003</f>
        <v>0</v>
      </c>
      <c r="U2267" s="2">
        <f>'FICHE PRODUIT'!B6003</f>
        <v>0</v>
      </c>
      <c r="V2267" s="2">
        <f>'FICHE PRODUIT'!C6003</f>
        <v>0</v>
      </c>
      <c r="W2267" s="2">
        <f>'FICHE PRODUIT'!D6003</f>
        <v>0</v>
      </c>
      <c r="X2267" s="2">
        <f>'FICHE PRODUIT'!E6003</f>
        <v>0</v>
      </c>
      <c r="Y2267" s="2">
        <f>'FICHE PRODUIT'!F6003</f>
        <v>0</v>
      </c>
      <c r="Z2267" s="2">
        <f>'FICHE PRODUIT'!G6003</f>
        <v>0</v>
      </c>
      <c r="AA2267" s="2">
        <f>'FICHE PRODUIT'!H6003</f>
        <v>0</v>
      </c>
    </row>
    <row r="2268" spans="1:27" x14ac:dyDescent="0.2">
      <c r="A2268" s="7" t="str">
        <f>'FICHE PRODUIT'!$A$5970</f>
        <v>INDOCHINE</v>
      </c>
      <c r="B2268" s="2" t="str">
        <f>'FICHE PRODUIT'!$H$5970</f>
        <v xml:space="preserve">Caramel </v>
      </c>
      <c r="C2268" s="2" t="str">
        <f>'FICHE PRODUIT'!$S$5970</f>
        <v>W26-27</v>
      </c>
      <c r="D2268" s="2">
        <f>'FICHE PRODUIT'!$Q$5970</f>
        <v>0</v>
      </c>
      <c r="E2268" s="2" t="str">
        <f>'FICHE PRODUIT'!$S$5972</f>
        <v>PROTO</v>
      </c>
      <c r="F2268" s="2" t="str">
        <f>'FICHE PRODUIT'!$E$5974</f>
        <v>Page 169</v>
      </c>
      <c r="G2268" s="2" t="str">
        <f>'FICHE PRODUIT'!$E$5975</f>
        <v xml:space="preserve">TO DO </v>
      </c>
      <c r="H2268" s="122" t="str">
        <f>'FICHE PRODUIT'!$E$5976</f>
        <v>OCEAN SURPLUS</v>
      </c>
      <c r="I2268" s="2" t="b">
        <f>'FICHE PRODUIT'!$E$5978</f>
        <v>0</v>
      </c>
      <c r="J2268" s="2" t="str">
        <f>'FICHE PRODUIT'!$E$5980</f>
        <v>Pièce à manche</v>
      </c>
      <c r="K2268" s="2" t="str">
        <f>'FICHE PRODUIT'!$E$5981</f>
        <v>Veste</v>
      </c>
      <c r="L2268" s="4">
        <f>'FICHE PRODUIT'!$E$5983</f>
        <v>107</v>
      </c>
      <c r="M2268" s="4">
        <f>'FICHE PRODUIT'!$E$5984</f>
        <v>2.5</v>
      </c>
      <c r="N2268" s="4">
        <f>'FICHE PRODUIT'!$E$5986</f>
        <v>109.5</v>
      </c>
      <c r="O2268" s="4">
        <f>'FICHE PRODUIT'!$E$5987</f>
        <v>0</v>
      </c>
      <c r="P2268" s="4">
        <f>'FICHE PRODUIT'!$E$5989</f>
        <v>0</v>
      </c>
      <c r="Q2268" s="4">
        <f>'FICHE PRODUIT'!$E$5990</f>
        <v>0</v>
      </c>
      <c r="R2268" s="4">
        <f>'FICHE PRODUIT'!$E$5991</f>
        <v>0</v>
      </c>
      <c r="S2268" s="122">
        <f>'FICHE PRODUIT'!$E$5992</f>
        <v>0</v>
      </c>
      <c r="T2268" s="2">
        <f>'FICHE PRODUIT'!A6004</f>
        <v>0</v>
      </c>
      <c r="U2268" s="2">
        <f>'FICHE PRODUIT'!B6004</f>
        <v>0</v>
      </c>
      <c r="V2268" s="2">
        <f>'FICHE PRODUIT'!C6004</f>
        <v>0</v>
      </c>
      <c r="W2268" s="2">
        <f>'FICHE PRODUIT'!D6004</f>
        <v>0</v>
      </c>
      <c r="X2268" s="2">
        <f>'FICHE PRODUIT'!E6004</f>
        <v>0</v>
      </c>
      <c r="Y2268" s="2">
        <f>'FICHE PRODUIT'!F6004</f>
        <v>0</v>
      </c>
      <c r="Z2268" s="2">
        <f>'FICHE PRODUIT'!G6004</f>
        <v>0</v>
      </c>
      <c r="AA2268" s="2">
        <f>'FICHE PRODUIT'!H6004</f>
        <v>0</v>
      </c>
    </row>
    <row r="2269" spans="1:27" x14ac:dyDescent="0.2">
      <c r="A2269" s="7" t="str">
        <f>'FICHE PRODUIT'!$A$5970</f>
        <v>INDOCHINE</v>
      </c>
      <c r="B2269" s="2" t="str">
        <f>'FICHE PRODUIT'!$H$5970</f>
        <v xml:space="preserve">Caramel </v>
      </c>
      <c r="C2269" s="2" t="str">
        <f>'FICHE PRODUIT'!$S$5970</f>
        <v>W26-27</v>
      </c>
      <c r="D2269" s="2">
        <f>'FICHE PRODUIT'!$Q$5970</f>
        <v>0</v>
      </c>
      <c r="E2269" s="2" t="str">
        <f>'FICHE PRODUIT'!$S$5972</f>
        <v>PROTO</v>
      </c>
      <c r="F2269" s="2" t="str">
        <f>'FICHE PRODUIT'!$E$5974</f>
        <v>Page 169</v>
      </c>
      <c r="G2269" s="2" t="str">
        <f>'FICHE PRODUIT'!$E$5975</f>
        <v xml:space="preserve">TO DO </v>
      </c>
      <c r="H2269" s="122" t="str">
        <f>'FICHE PRODUIT'!$E$5976</f>
        <v>OCEAN SURPLUS</v>
      </c>
      <c r="I2269" s="2" t="b">
        <f>'FICHE PRODUIT'!$E$5978</f>
        <v>0</v>
      </c>
      <c r="J2269" s="2" t="str">
        <f>'FICHE PRODUIT'!$E$5980</f>
        <v>Pièce à manche</v>
      </c>
      <c r="K2269" s="2" t="str">
        <f>'FICHE PRODUIT'!$E$5981</f>
        <v>Veste</v>
      </c>
      <c r="L2269" s="4">
        <f>'FICHE PRODUIT'!$E$5983</f>
        <v>107</v>
      </c>
      <c r="M2269" s="4">
        <f>'FICHE PRODUIT'!$E$5984</f>
        <v>2.5</v>
      </c>
      <c r="N2269" s="4">
        <f>'FICHE PRODUIT'!$E$5986</f>
        <v>109.5</v>
      </c>
      <c r="O2269" s="4">
        <f>'FICHE PRODUIT'!$E$5987</f>
        <v>0</v>
      </c>
      <c r="P2269" s="4">
        <f>'FICHE PRODUIT'!$E$5989</f>
        <v>0</v>
      </c>
      <c r="Q2269" s="4">
        <f>'FICHE PRODUIT'!$E$5990</f>
        <v>0</v>
      </c>
      <c r="R2269" s="4">
        <f>'FICHE PRODUIT'!$E$5991</f>
        <v>0</v>
      </c>
      <c r="S2269" s="122">
        <f>'FICHE PRODUIT'!$E$5992</f>
        <v>0</v>
      </c>
      <c r="T2269" s="2">
        <f>'FICHE PRODUIT'!A6005</f>
        <v>0</v>
      </c>
      <c r="U2269" s="2">
        <f>'FICHE PRODUIT'!B6005</f>
        <v>0</v>
      </c>
      <c r="V2269" s="2">
        <f>'FICHE PRODUIT'!C6005</f>
        <v>0</v>
      </c>
      <c r="W2269" s="2">
        <f>'FICHE PRODUIT'!D6005</f>
        <v>0</v>
      </c>
      <c r="X2269" s="2">
        <f>'FICHE PRODUIT'!E6005</f>
        <v>0</v>
      </c>
      <c r="Y2269" s="2">
        <f>'FICHE PRODUIT'!F6005</f>
        <v>0</v>
      </c>
      <c r="Z2269" s="2">
        <f>'FICHE PRODUIT'!G6005</f>
        <v>0</v>
      </c>
      <c r="AA2269" s="2">
        <f>'FICHE PRODUIT'!H6005</f>
        <v>0</v>
      </c>
    </row>
    <row r="2270" spans="1:27" x14ac:dyDescent="0.2">
      <c r="A2270" s="7" t="str">
        <f>'FICHE PRODUIT'!$A$5970</f>
        <v>INDOCHINE</v>
      </c>
      <c r="B2270" s="2" t="str">
        <f>'FICHE PRODUIT'!$H$5970</f>
        <v xml:space="preserve">Caramel </v>
      </c>
      <c r="C2270" s="2" t="str">
        <f>'FICHE PRODUIT'!$S$5970</f>
        <v>W26-27</v>
      </c>
      <c r="D2270" s="2">
        <f>'FICHE PRODUIT'!$Q$5970</f>
        <v>0</v>
      </c>
      <c r="E2270" s="2" t="str">
        <f>'FICHE PRODUIT'!$S$5972</f>
        <v>PROTO</v>
      </c>
      <c r="F2270" s="2" t="str">
        <f>'FICHE PRODUIT'!$E$5974</f>
        <v>Page 169</v>
      </c>
      <c r="G2270" s="2" t="str">
        <f>'FICHE PRODUIT'!$E$5975</f>
        <v xml:space="preserve">TO DO </v>
      </c>
      <c r="H2270" s="122" t="str">
        <f>'FICHE PRODUIT'!$E$5976</f>
        <v>OCEAN SURPLUS</v>
      </c>
      <c r="I2270" s="2" t="b">
        <f>'FICHE PRODUIT'!$E$5978</f>
        <v>0</v>
      </c>
      <c r="J2270" s="2" t="str">
        <f>'FICHE PRODUIT'!$E$5980</f>
        <v>Pièce à manche</v>
      </c>
      <c r="K2270" s="2" t="str">
        <f>'FICHE PRODUIT'!$E$5981</f>
        <v>Veste</v>
      </c>
      <c r="L2270" s="4">
        <f>'FICHE PRODUIT'!$E$5983</f>
        <v>107</v>
      </c>
      <c r="M2270" s="4">
        <f>'FICHE PRODUIT'!$E$5984</f>
        <v>2.5</v>
      </c>
      <c r="N2270" s="4">
        <f>'FICHE PRODUIT'!$E$5986</f>
        <v>109.5</v>
      </c>
      <c r="O2270" s="4">
        <f>'FICHE PRODUIT'!$E$5987</f>
        <v>0</v>
      </c>
      <c r="P2270" s="4">
        <f>'FICHE PRODUIT'!$E$5989</f>
        <v>0</v>
      </c>
      <c r="Q2270" s="4">
        <f>'FICHE PRODUIT'!$E$5990</f>
        <v>0</v>
      </c>
      <c r="R2270" s="4">
        <f>'FICHE PRODUIT'!$E$5991</f>
        <v>0</v>
      </c>
      <c r="S2270" s="122">
        <f>'FICHE PRODUIT'!$E$5992</f>
        <v>0</v>
      </c>
      <c r="T2270" s="2">
        <f>'FICHE PRODUIT'!A6006</f>
        <v>0</v>
      </c>
      <c r="U2270" s="2">
        <f>'FICHE PRODUIT'!B6006</f>
        <v>0</v>
      </c>
      <c r="V2270" s="2">
        <f>'FICHE PRODUIT'!C6006</f>
        <v>0</v>
      </c>
      <c r="W2270" s="2">
        <f>'FICHE PRODUIT'!D6006</f>
        <v>0</v>
      </c>
      <c r="X2270" s="2">
        <f>'FICHE PRODUIT'!E6006</f>
        <v>0</v>
      </c>
      <c r="Y2270" s="2">
        <f>'FICHE PRODUIT'!F6006</f>
        <v>0</v>
      </c>
      <c r="Z2270" s="2">
        <f>'FICHE PRODUIT'!G6006</f>
        <v>0</v>
      </c>
      <c r="AA2270" s="2">
        <f>'FICHE PRODUIT'!H6006</f>
        <v>0</v>
      </c>
    </row>
    <row r="2271" spans="1:27" x14ac:dyDescent="0.2">
      <c r="A2271" s="7" t="str">
        <f>'FICHE PRODUIT'!$A$5970</f>
        <v>INDOCHINE</v>
      </c>
      <c r="B2271" s="2" t="str">
        <f>'FICHE PRODUIT'!$H$5970</f>
        <v xml:space="preserve">Caramel </v>
      </c>
      <c r="C2271" s="2" t="str">
        <f>'FICHE PRODUIT'!$S$5970</f>
        <v>W26-27</v>
      </c>
      <c r="D2271" s="2">
        <f>'FICHE PRODUIT'!$Q$5970</f>
        <v>0</v>
      </c>
      <c r="E2271" s="2" t="str">
        <f>'FICHE PRODUIT'!$S$5972</f>
        <v>PROTO</v>
      </c>
      <c r="F2271" s="2" t="str">
        <f>'FICHE PRODUIT'!$E$5974</f>
        <v>Page 169</v>
      </c>
      <c r="G2271" s="2" t="str">
        <f>'FICHE PRODUIT'!$E$5975</f>
        <v xml:space="preserve">TO DO </v>
      </c>
      <c r="H2271" s="122" t="str">
        <f>'FICHE PRODUIT'!$E$5976</f>
        <v>OCEAN SURPLUS</v>
      </c>
      <c r="I2271" s="2" t="b">
        <f>'FICHE PRODUIT'!$E$5978</f>
        <v>0</v>
      </c>
      <c r="J2271" s="2" t="str">
        <f>'FICHE PRODUIT'!$E$5980</f>
        <v>Pièce à manche</v>
      </c>
      <c r="K2271" s="2" t="str">
        <f>'FICHE PRODUIT'!$E$5981</f>
        <v>Veste</v>
      </c>
      <c r="L2271" s="4">
        <f>'FICHE PRODUIT'!$E$5983</f>
        <v>107</v>
      </c>
      <c r="M2271" s="4">
        <f>'FICHE PRODUIT'!$E$5984</f>
        <v>2.5</v>
      </c>
      <c r="N2271" s="4">
        <f>'FICHE PRODUIT'!$E$5986</f>
        <v>109.5</v>
      </c>
      <c r="O2271" s="4">
        <f>'FICHE PRODUIT'!$E$5987</f>
        <v>0</v>
      </c>
      <c r="P2271" s="4">
        <f>'FICHE PRODUIT'!$E$5989</f>
        <v>0</v>
      </c>
      <c r="Q2271" s="4">
        <f>'FICHE PRODUIT'!$E$5990</f>
        <v>0</v>
      </c>
      <c r="R2271" s="4">
        <f>'FICHE PRODUIT'!$E$5991</f>
        <v>0</v>
      </c>
      <c r="S2271" s="122">
        <f>'FICHE PRODUIT'!$E$5992</f>
        <v>0</v>
      </c>
      <c r="T2271" s="2">
        <f>'FICHE PRODUIT'!A6007</f>
        <v>0</v>
      </c>
      <c r="U2271" s="2">
        <f>'FICHE PRODUIT'!B6007</f>
        <v>0</v>
      </c>
      <c r="V2271" s="2">
        <f>'FICHE PRODUIT'!C6007</f>
        <v>0</v>
      </c>
      <c r="W2271" s="2">
        <f>'FICHE PRODUIT'!D6007</f>
        <v>0</v>
      </c>
      <c r="X2271" s="2">
        <f>'FICHE PRODUIT'!E6007</f>
        <v>0</v>
      </c>
      <c r="Y2271" s="2">
        <f>'FICHE PRODUIT'!F6007</f>
        <v>0</v>
      </c>
      <c r="Z2271" s="2">
        <f>'FICHE PRODUIT'!G6007</f>
        <v>0</v>
      </c>
      <c r="AA2271" s="2">
        <f>'FICHE PRODUIT'!H6007</f>
        <v>0</v>
      </c>
    </row>
    <row r="2272" spans="1:27" x14ac:dyDescent="0.2">
      <c r="A2272" s="7" t="str">
        <f>'FICHE PRODUIT'!$A$5970</f>
        <v>INDOCHINE</v>
      </c>
      <c r="B2272" s="2" t="str">
        <f>'FICHE PRODUIT'!$H$5970</f>
        <v xml:space="preserve">Caramel </v>
      </c>
      <c r="C2272" s="2" t="str">
        <f>'FICHE PRODUIT'!$S$5970</f>
        <v>W26-27</v>
      </c>
      <c r="D2272" s="2">
        <f>'FICHE PRODUIT'!$Q$5970</f>
        <v>0</v>
      </c>
      <c r="E2272" s="2" t="str">
        <f>'FICHE PRODUIT'!$S$5972</f>
        <v>PROTO</v>
      </c>
      <c r="F2272" s="2" t="str">
        <f>'FICHE PRODUIT'!$E$5974</f>
        <v>Page 169</v>
      </c>
      <c r="G2272" s="2" t="str">
        <f>'FICHE PRODUIT'!$E$5975</f>
        <v xml:space="preserve">TO DO </v>
      </c>
      <c r="H2272" s="122" t="str">
        <f>'FICHE PRODUIT'!$E$5976</f>
        <v>OCEAN SURPLUS</v>
      </c>
      <c r="I2272" s="2" t="b">
        <f>'FICHE PRODUIT'!$E$5978</f>
        <v>0</v>
      </c>
      <c r="J2272" s="2" t="str">
        <f>'FICHE PRODUIT'!$E$5980</f>
        <v>Pièce à manche</v>
      </c>
      <c r="K2272" s="2" t="str">
        <f>'FICHE PRODUIT'!$E$5981</f>
        <v>Veste</v>
      </c>
      <c r="L2272" s="4">
        <f>'FICHE PRODUIT'!$E$5983</f>
        <v>107</v>
      </c>
      <c r="M2272" s="4">
        <f>'FICHE PRODUIT'!$E$5984</f>
        <v>2.5</v>
      </c>
      <c r="N2272" s="4">
        <f>'FICHE PRODUIT'!$E$5986</f>
        <v>109.5</v>
      </c>
      <c r="O2272" s="4">
        <f>'FICHE PRODUIT'!$E$5987</f>
        <v>0</v>
      </c>
      <c r="P2272" s="4">
        <f>'FICHE PRODUIT'!$E$5989</f>
        <v>0</v>
      </c>
      <c r="Q2272" s="4">
        <f>'FICHE PRODUIT'!$E$5990</f>
        <v>0</v>
      </c>
      <c r="R2272" s="4">
        <f>'FICHE PRODUIT'!$E$5991</f>
        <v>0</v>
      </c>
      <c r="S2272" s="122">
        <f>'FICHE PRODUIT'!$E$5992</f>
        <v>0</v>
      </c>
      <c r="T2272" s="2">
        <f>'FICHE PRODUIT'!A6008</f>
        <v>0</v>
      </c>
      <c r="U2272" s="2">
        <f>'FICHE PRODUIT'!B6008</f>
        <v>0</v>
      </c>
      <c r="V2272" s="2">
        <f>'FICHE PRODUIT'!C6008</f>
        <v>0</v>
      </c>
      <c r="W2272" s="2">
        <f>'FICHE PRODUIT'!D6008</f>
        <v>0</v>
      </c>
      <c r="X2272" s="2">
        <f>'FICHE PRODUIT'!E6008</f>
        <v>0</v>
      </c>
      <c r="Y2272" s="2">
        <f>'FICHE PRODUIT'!F6008</f>
        <v>0</v>
      </c>
      <c r="Z2272" s="2">
        <f>'FICHE PRODUIT'!G6008</f>
        <v>0</v>
      </c>
      <c r="AA2272" s="2">
        <f>'FICHE PRODUIT'!H6008</f>
        <v>0</v>
      </c>
    </row>
    <row r="2273" spans="1:27" x14ac:dyDescent="0.2">
      <c r="A2273" s="7" t="str">
        <f>'FICHE PRODUIT'!$A$5970</f>
        <v>INDOCHINE</v>
      </c>
      <c r="B2273" s="2" t="str">
        <f>'FICHE PRODUIT'!$H$5970</f>
        <v xml:space="preserve">Caramel </v>
      </c>
      <c r="C2273" s="2" t="str">
        <f>'FICHE PRODUIT'!$S$5970</f>
        <v>W26-27</v>
      </c>
      <c r="D2273" s="2">
        <f>'FICHE PRODUIT'!$Q$5970</f>
        <v>0</v>
      </c>
      <c r="E2273" s="2" t="str">
        <f>'FICHE PRODUIT'!$S$5972</f>
        <v>PROTO</v>
      </c>
      <c r="F2273" s="2" t="str">
        <f>'FICHE PRODUIT'!$E$5974</f>
        <v>Page 169</v>
      </c>
      <c r="G2273" s="2" t="str">
        <f>'FICHE PRODUIT'!$E$5975</f>
        <v xml:space="preserve">TO DO </v>
      </c>
      <c r="H2273" s="122" t="str">
        <f>'FICHE PRODUIT'!$E$5976</f>
        <v>OCEAN SURPLUS</v>
      </c>
      <c r="I2273" s="2" t="b">
        <f>'FICHE PRODUIT'!$E$5978</f>
        <v>0</v>
      </c>
      <c r="J2273" s="2" t="str">
        <f>'FICHE PRODUIT'!$E$5980</f>
        <v>Pièce à manche</v>
      </c>
      <c r="K2273" s="2" t="str">
        <f>'FICHE PRODUIT'!$E$5981</f>
        <v>Veste</v>
      </c>
      <c r="L2273" s="4">
        <f>'FICHE PRODUIT'!$E$5983</f>
        <v>107</v>
      </c>
      <c r="M2273" s="4">
        <f>'FICHE PRODUIT'!$E$5984</f>
        <v>2.5</v>
      </c>
      <c r="N2273" s="4">
        <f>'FICHE PRODUIT'!$E$5986</f>
        <v>109.5</v>
      </c>
      <c r="O2273" s="4">
        <f>'FICHE PRODUIT'!$E$5987</f>
        <v>0</v>
      </c>
      <c r="P2273" s="4">
        <f>'FICHE PRODUIT'!$E$5989</f>
        <v>0</v>
      </c>
      <c r="Q2273" s="4">
        <f>'FICHE PRODUIT'!$E$5990</f>
        <v>0</v>
      </c>
      <c r="R2273" s="4">
        <f>'FICHE PRODUIT'!$E$5991</f>
        <v>0</v>
      </c>
      <c r="S2273" s="122">
        <f>'FICHE PRODUIT'!$E$5992</f>
        <v>0</v>
      </c>
      <c r="T2273" s="2" t="str">
        <f>'FICHE PRODUIT'!A6009</f>
        <v>Frais externe</v>
      </c>
      <c r="U2273" s="2" t="str">
        <f>'FICHE PRODUIT'!B6009</f>
        <v xml:space="preserve">Classwash </v>
      </c>
      <c r="V2273" s="2" t="str">
        <f>'FICHE PRODUIT'!C6009</f>
        <v>Teinture</v>
      </c>
      <c r="W2273" s="2">
        <f>'FICHE PRODUIT'!D6009</f>
        <v>0</v>
      </c>
      <c r="X2273" s="2">
        <f>'FICHE PRODUIT'!E6009</f>
        <v>0</v>
      </c>
      <c r="Y2273" s="2">
        <f>'FICHE PRODUIT'!F6009</f>
        <v>0</v>
      </c>
      <c r="Z2273" s="2">
        <f>'FICHE PRODUIT'!G6009</f>
        <v>0</v>
      </c>
      <c r="AA2273" s="2">
        <f>'FICHE PRODUIT'!H6009</f>
        <v>0</v>
      </c>
    </row>
    <row r="2274" spans="1:27" x14ac:dyDescent="0.2">
      <c r="A2274" s="7" t="str">
        <f>'FICHE PRODUIT'!$A$5970</f>
        <v>INDOCHINE</v>
      </c>
      <c r="B2274" s="2" t="str">
        <f>'FICHE PRODUIT'!$H$5970</f>
        <v xml:space="preserve">Caramel </v>
      </c>
      <c r="C2274" s="2" t="str">
        <f>'FICHE PRODUIT'!$S$5970</f>
        <v>W26-27</v>
      </c>
      <c r="D2274" s="2">
        <f>'FICHE PRODUIT'!$Q$5970</f>
        <v>0</v>
      </c>
      <c r="E2274" s="2" t="str">
        <f>'FICHE PRODUIT'!$S$5972</f>
        <v>PROTO</v>
      </c>
      <c r="F2274" s="2" t="str">
        <f>'FICHE PRODUIT'!$E$5974</f>
        <v>Page 169</v>
      </c>
      <c r="G2274" s="2" t="str">
        <f>'FICHE PRODUIT'!$E$5975</f>
        <v xml:space="preserve">TO DO </v>
      </c>
      <c r="H2274" s="122" t="str">
        <f>'FICHE PRODUIT'!$E$5976</f>
        <v>OCEAN SURPLUS</v>
      </c>
      <c r="I2274" s="2" t="b">
        <f>'FICHE PRODUIT'!$E$5978</f>
        <v>0</v>
      </c>
      <c r="J2274" s="2" t="str">
        <f>'FICHE PRODUIT'!$E$5980</f>
        <v>Pièce à manche</v>
      </c>
      <c r="K2274" s="2" t="str">
        <f>'FICHE PRODUIT'!$E$5981</f>
        <v>Veste</v>
      </c>
      <c r="L2274" s="4">
        <f>'FICHE PRODUIT'!$E$5983</f>
        <v>107</v>
      </c>
      <c r="M2274" s="4">
        <f>'FICHE PRODUIT'!$E$5984</f>
        <v>2.5</v>
      </c>
      <c r="N2274" s="4">
        <f>'FICHE PRODUIT'!$E$5986</f>
        <v>109.5</v>
      </c>
      <c r="O2274" s="4">
        <f>'FICHE PRODUIT'!$E$5987</f>
        <v>0</v>
      </c>
      <c r="P2274" s="4">
        <f>'FICHE PRODUIT'!$E$5989</f>
        <v>0</v>
      </c>
      <c r="Q2274" s="4">
        <f>'FICHE PRODUIT'!$E$5990</f>
        <v>0</v>
      </c>
      <c r="R2274" s="4">
        <f>'FICHE PRODUIT'!$E$5991</f>
        <v>0</v>
      </c>
      <c r="S2274" s="122">
        <f>'FICHE PRODUIT'!$E$5992</f>
        <v>0</v>
      </c>
      <c r="T2274" s="2" t="str">
        <f>'FICHE PRODUIT'!A6010</f>
        <v>Frais externe</v>
      </c>
      <c r="U2274" s="2" t="str">
        <f>'FICHE PRODUIT'!B6010</f>
        <v>Transport</v>
      </c>
      <c r="V2274" s="2" t="str">
        <f>'FICHE PRODUIT'!C6010</f>
        <v xml:space="preserve">Européen </v>
      </c>
      <c r="W2274" s="2">
        <f>'FICHE PRODUIT'!D6010</f>
        <v>1</v>
      </c>
      <c r="X2274" s="2">
        <f>'FICHE PRODUIT'!E6010</f>
        <v>0</v>
      </c>
      <c r="Y2274" s="2">
        <f>'FICHE PRODUIT'!F6010</f>
        <v>2</v>
      </c>
      <c r="Z2274" s="2">
        <f>'FICHE PRODUIT'!G6010</f>
        <v>2</v>
      </c>
      <c r="AA2274" s="2">
        <f>'FICHE PRODUIT'!H6010</f>
        <v>0</v>
      </c>
    </row>
    <row r="2275" spans="1:27" x14ac:dyDescent="0.2">
      <c r="A2275" s="7" t="str">
        <f>'FICHE PRODUIT'!$A$5970</f>
        <v>INDOCHINE</v>
      </c>
      <c r="B2275" s="2" t="str">
        <f>'FICHE PRODUIT'!$H$5970</f>
        <v xml:space="preserve">Caramel </v>
      </c>
      <c r="C2275" s="2" t="str">
        <f>'FICHE PRODUIT'!$S$5970</f>
        <v>W26-27</v>
      </c>
      <c r="D2275" s="2">
        <f>'FICHE PRODUIT'!$Q$5970</f>
        <v>0</v>
      </c>
      <c r="E2275" s="2" t="str">
        <f>'FICHE PRODUIT'!$S$5972</f>
        <v>PROTO</v>
      </c>
      <c r="F2275" s="2" t="str">
        <f>'FICHE PRODUIT'!$E$5974</f>
        <v>Page 169</v>
      </c>
      <c r="G2275" s="2" t="str">
        <f>'FICHE PRODUIT'!$E$5975</f>
        <v xml:space="preserve">TO DO </v>
      </c>
      <c r="H2275" s="122" t="str">
        <f>'FICHE PRODUIT'!$E$5976</f>
        <v>OCEAN SURPLUS</v>
      </c>
      <c r="I2275" s="2" t="b">
        <f>'FICHE PRODUIT'!$E$5978</f>
        <v>0</v>
      </c>
      <c r="J2275" s="2" t="str">
        <f>'FICHE PRODUIT'!$E$5980</f>
        <v>Pièce à manche</v>
      </c>
      <c r="K2275" s="2" t="str">
        <f>'FICHE PRODUIT'!$E$5981</f>
        <v>Veste</v>
      </c>
      <c r="L2275" s="4">
        <f>'FICHE PRODUIT'!$E$5983</f>
        <v>107</v>
      </c>
      <c r="M2275" s="4">
        <f>'FICHE PRODUIT'!$E$5984</f>
        <v>2.5</v>
      </c>
      <c r="N2275" s="4">
        <f>'FICHE PRODUIT'!$E$5986</f>
        <v>109.5</v>
      </c>
      <c r="O2275" s="4">
        <f>'FICHE PRODUIT'!$E$5987</f>
        <v>0</v>
      </c>
      <c r="P2275" s="4">
        <f>'FICHE PRODUIT'!$E$5989</f>
        <v>0</v>
      </c>
      <c r="Q2275" s="4">
        <f>'FICHE PRODUIT'!$E$5990</f>
        <v>0</v>
      </c>
      <c r="R2275" s="4">
        <f>'FICHE PRODUIT'!$E$5991</f>
        <v>0</v>
      </c>
      <c r="S2275" s="122">
        <f>'FICHE PRODUIT'!$E$5992</f>
        <v>0</v>
      </c>
      <c r="T2275" s="2" t="str">
        <f>'FICHE PRODUIT'!A6011</f>
        <v>Frais externe</v>
      </c>
      <c r="U2275" s="2" t="str">
        <f>'FICHE PRODUIT'!B6011</f>
        <v>Communication</v>
      </c>
      <c r="V2275" s="2" t="str">
        <f>'FICHE PRODUIT'!C6011</f>
        <v>Marketing</v>
      </c>
      <c r="W2275" s="2">
        <f>'FICHE PRODUIT'!D6011</f>
        <v>1</v>
      </c>
      <c r="X2275" s="2">
        <f>'FICHE PRODUIT'!E6011</f>
        <v>0</v>
      </c>
      <c r="Y2275" s="2">
        <f>'FICHE PRODUIT'!F6011</f>
        <v>0.5</v>
      </c>
      <c r="Z2275" s="2">
        <f>'FICHE PRODUIT'!G6011</f>
        <v>0.5</v>
      </c>
      <c r="AA2275" s="2">
        <f>'FICHE PRODUIT'!H6011</f>
        <v>0</v>
      </c>
    </row>
    <row r="2276" spans="1:27" x14ac:dyDescent="0.2">
      <c r="A2276" s="7" t="str">
        <f>'FICHE PRODUIT'!$A$6013</f>
        <v xml:space="preserve">INDOCHINE </v>
      </c>
      <c r="B2276" s="2" t="str">
        <f>'FICHE PRODUIT'!$H$6013</f>
        <v>Kaki</v>
      </c>
      <c r="C2276" s="2" t="str">
        <f>'FICHE PRODUIT'!$S$6013</f>
        <v>W26-27</v>
      </c>
      <c r="D2276" s="2">
        <f>'FICHE PRODUIT'!$Q$6013</f>
        <v>0</v>
      </c>
      <c r="E2276" s="2" t="str">
        <f>'FICHE PRODUIT'!$S$6015</f>
        <v>PROTO</v>
      </c>
      <c r="F2276" s="2" t="str">
        <f>'FICHE PRODUIT'!$E$6017</f>
        <v>Page 170</v>
      </c>
      <c r="G2276" s="2" t="str">
        <f>'FICHE PRODUIT'!$E$6018</f>
        <v xml:space="preserve">TO DO </v>
      </c>
      <c r="H2276" s="122" t="str">
        <f>'FICHE PRODUIT'!$E$6019</f>
        <v>OCEAN SURPLUS</v>
      </c>
      <c r="I2276" s="2" t="b">
        <f>'FICHE PRODUIT'!$E$6021</f>
        <v>0</v>
      </c>
      <c r="J2276" s="2" t="str">
        <f>'FICHE PRODUIT'!$E$6023</f>
        <v>Pièce à manche</v>
      </c>
      <c r="K2276" s="2" t="str">
        <f>'FICHE PRODUIT'!$E$6024</f>
        <v>Veste</v>
      </c>
      <c r="L2276" s="4">
        <f>'FICHE PRODUIT'!$E$6026</f>
        <v>107</v>
      </c>
      <c r="M2276" s="4">
        <f>'FICHE PRODUIT'!$E$6027</f>
        <v>2.5</v>
      </c>
      <c r="N2276" s="4">
        <f>'FICHE PRODUIT'!$E$6029</f>
        <v>109.5</v>
      </c>
      <c r="O2276" s="4">
        <f>'FICHE PRODUIT'!$E$6030</f>
        <v>0</v>
      </c>
      <c r="P2276" s="4">
        <f>'FICHE PRODUIT'!$E$6032</f>
        <v>0</v>
      </c>
      <c r="Q2276" s="4">
        <f>'FICHE PRODUIT'!$E$6033</f>
        <v>0</v>
      </c>
      <c r="R2276" s="4">
        <f>'FICHE PRODUIT'!$E$6034</f>
        <v>0</v>
      </c>
      <c r="S2276" s="122">
        <f>'FICHE PRODUIT'!$E$6035</f>
        <v>0</v>
      </c>
      <c r="T2276" s="2" t="str">
        <f>'FICHE PRODUIT'!A6040</f>
        <v>FABRIC</v>
      </c>
      <c r="U2276" s="2" t="str">
        <f>'FICHE PRODUIT'!B6040</f>
        <v>PONTEX</v>
      </c>
      <c r="V2276" s="2" t="str">
        <f>'FICHE PRODUIT'!C6040</f>
        <v>1603/K51VALLON PXT RESINA DOM 1+1</v>
      </c>
      <c r="W2276" s="2">
        <f>'FICHE PRODUIT'!D6040</f>
        <v>0</v>
      </c>
      <c r="X2276" s="2">
        <f>'FICHE PRODUIT'!E6040</f>
        <v>0</v>
      </c>
      <c r="Y2276" s="2">
        <f>'FICHE PRODUIT'!F6040</f>
        <v>15.45</v>
      </c>
      <c r="Z2276" s="2">
        <f>'FICHE PRODUIT'!G6040</f>
        <v>0</v>
      </c>
      <c r="AA2276" s="2">
        <f>'FICHE PRODUIT'!H6040</f>
        <v>0</v>
      </c>
    </row>
    <row r="2277" spans="1:27" x14ac:dyDescent="0.2">
      <c r="A2277" s="7" t="str">
        <f>'FICHE PRODUIT'!$A$6013</f>
        <v xml:space="preserve">INDOCHINE </v>
      </c>
      <c r="B2277" s="2" t="str">
        <f>'FICHE PRODUIT'!$H$6013</f>
        <v>Kaki</v>
      </c>
      <c r="C2277" s="2" t="str">
        <f>'FICHE PRODUIT'!$S$6013</f>
        <v>W26-27</v>
      </c>
      <c r="D2277" s="2">
        <f>'FICHE PRODUIT'!$Q$6013</f>
        <v>0</v>
      </c>
      <c r="E2277" s="2" t="str">
        <f>'FICHE PRODUIT'!$S$6015</f>
        <v>PROTO</v>
      </c>
      <c r="F2277" s="2" t="str">
        <f>'FICHE PRODUIT'!$E$6017</f>
        <v>Page 170</v>
      </c>
      <c r="G2277" s="2" t="str">
        <f>'FICHE PRODUIT'!$E$6018</f>
        <v xml:space="preserve">TO DO </v>
      </c>
      <c r="H2277" s="122" t="str">
        <f>'FICHE PRODUIT'!$E$6019</f>
        <v>OCEAN SURPLUS</v>
      </c>
      <c r="I2277" s="2" t="b">
        <f>'FICHE PRODUIT'!$E$6021</f>
        <v>0</v>
      </c>
      <c r="J2277" s="2" t="str">
        <f>'FICHE PRODUIT'!$E$6023</f>
        <v>Pièce à manche</v>
      </c>
      <c r="K2277" s="2" t="str">
        <f>'FICHE PRODUIT'!$E$6024</f>
        <v>Veste</v>
      </c>
      <c r="L2277" s="4">
        <f>'FICHE PRODUIT'!$E$6026</f>
        <v>107</v>
      </c>
      <c r="M2277" s="4">
        <f>'FICHE PRODUIT'!$E$6027</f>
        <v>2.5</v>
      </c>
      <c r="N2277" s="4">
        <f>'FICHE PRODUIT'!$E$6029</f>
        <v>109.5</v>
      </c>
      <c r="O2277" s="4">
        <f>'FICHE PRODUIT'!$E$6030</f>
        <v>0</v>
      </c>
      <c r="P2277" s="4">
        <f>'FICHE PRODUIT'!$E$6032</f>
        <v>0</v>
      </c>
      <c r="Q2277" s="4">
        <f>'FICHE PRODUIT'!$E$6033</f>
        <v>0</v>
      </c>
      <c r="R2277" s="4">
        <f>'FICHE PRODUIT'!$E$6034</f>
        <v>0</v>
      </c>
      <c r="S2277" s="122">
        <f>'FICHE PRODUIT'!$E$6035</f>
        <v>0</v>
      </c>
      <c r="T2277" s="2">
        <f>'FICHE PRODUIT'!A6041</f>
        <v>0</v>
      </c>
      <c r="U2277" s="2">
        <f>'FICHE PRODUIT'!B6041</f>
        <v>0</v>
      </c>
      <c r="V2277" s="2">
        <f>'FICHE PRODUIT'!C6041</f>
        <v>0</v>
      </c>
      <c r="W2277" s="2">
        <f>'FICHE PRODUIT'!D6041</f>
        <v>0</v>
      </c>
      <c r="X2277" s="2">
        <f>'FICHE PRODUIT'!E6041</f>
        <v>0</v>
      </c>
      <c r="Y2277" s="2">
        <f>'FICHE PRODUIT'!F6041</f>
        <v>0</v>
      </c>
      <c r="Z2277" s="2">
        <f>'FICHE PRODUIT'!G6041</f>
        <v>0</v>
      </c>
      <c r="AA2277" s="2">
        <f>'FICHE PRODUIT'!H6041</f>
        <v>0</v>
      </c>
    </row>
    <row r="2278" spans="1:27" x14ac:dyDescent="0.2">
      <c r="A2278" s="7" t="str">
        <f>'FICHE PRODUIT'!$A$6013</f>
        <v xml:space="preserve">INDOCHINE </v>
      </c>
      <c r="B2278" s="2" t="str">
        <f>'FICHE PRODUIT'!$H$6013</f>
        <v>Kaki</v>
      </c>
      <c r="C2278" s="2" t="str">
        <f>'FICHE PRODUIT'!$S$6013</f>
        <v>W26-27</v>
      </c>
      <c r="D2278" s="2">
        <f>'FICHE PRODUIT'!$Q$6013</f>
        <v>0</v>
      </c>
      <c r="E2278" s="2" t="str">
        <f>'FICHE PRODUIT'!$S$6015</f>
        <v>PROTO</v>
      </c>
      <c r="F2278" s="2" t="str">
        <f>'FICHE PRODUIT'!$E$6017</f>
        <v>Page 170</v>
      </c>
      <c r="G2278" s="2" t="str">
        <f>'FICHE PRODUIT'!$E$6018</f>
        <v xml:space="preserve">TO DO </v>
      </c>
      <c r="H2278" s="122" t="str">
        <f>'FICHE PRODUIT'!$E$6019</f>
        <v>OCEAN SURPLUS</v>
      </c>
      <c r="I2278" s="2" t="b">
        <f>'FICHE PRODUIT'!$E$6021</f>
        <v>0</v>
      </c>
      <c r="J2278" s="2" t="str">
        <f>'FICHE PRODUIT'!$E$6023</f>
        <v>Pièce à manche</v>
      </c>
      <c r="K2278" s="2" t="str">
        <f>'FICHE PRODUIT'!$E$6024</f>
        <v>Veste</v>
      </c>
      <c r="L2278" s="4">
        <f>'FICHE PRODUIT'!$E$6026</f>
        <v>107</v>
      </c>
      <c r="M2278" s="4">
        <f>'FICHE PRODUIT'!$E$6027</f>
        <v>2.5</v>
      </c>
      <c r="N2278" s="4">
        <f>'FICHE PRODUIT'!$E$6029</f>
        <v>109.5</v>
      </c>
      <c r="O2278" s="4">
        <f>'FICHE PRODUIT'!$E$6030</f>
        <v>0</v>
      </c>
      <c r="P2278" s="4">
        <f>'FICHE PRODUIT'!$E$6032</f>
        <v>0</v>
      </c>
      <c r="Q2278" s="4">
        <f>'FICHE PRODUIT'!$E$6033</f>
        <v>0</v>
      </c>
      <c r="R2278" s="4">
        <f>'FICHE PRODUIT'!$E$6034</f>
        <v>0</v>
      </c>
      <c r="S2278" s="122">
        <f>'FICHE PRODUIT'!$E$6035</f>
        <v>0</v>
      </c>
      <c r="T2278" s="2">
        <f>'FICHE PRODUIT'!A6042</f>
        <v>0</v>
      </c>
      <c r="U2278" s="2">
        <f>'FICHE PRODUIT'!B6042</f>
        <v>0</v>
      </c>
      <c r="V2278" s="2">
        <f>'FICHE PRODUIT'!C6042</f>
        <v>0</v>
      </c>
      <c r="W2278" s="2">
        <f>'FICHE PRODUIT'!D6042</f>
        <v>0</v>
      </c>
      <c r="X2278" s="2">
        <f>'FICHE PRODUIT'!E6042</f>
        <v>0</v>
      </c>
      <c r="Y2278" s="2">
        <f>'FICHE PRODUIT'!F6042</f>
        <v>0</v>
      </c>
      <c r="Z2278" s="2">
        <f>'FICHE PRODUIT'!G6042</f>
        <v>0</v>
      </c>
      <c r="AA2278" s="2">
        <f>'FICHE PRODUIT'!H6042</f>
        <v>0</v>
      </c>
    </row>
    <row r="2279" spans="1:27" x14ac:dyDescent="0.2">
      <c r="A2279" s="7" t="str">
        <f>'FICHE PRODUIT'!$A$6013</f>
        <v xml:space="preserve">INDOCHINE </v>
      </c>
      <c r="B2279" s="2" t="str">
        <f>'FICHE PRODUIT'!$H$6013</f>
        <v>Kaki</v>
      </c>
      <c r="C2279" s="2" t="str">
        <f>'FICHE PRODUIT'!$S$6013</f>
        <v>W26-27</v>
      </c>
      <c r="D2279" s="2">
        <f>'FICHE PRODUIT'!$Q$6013</f>
        <v>0</v>
      </c>
      <c r="E2279" s="2" t="str">
        <f>'FICHE PRODUIT'!$S$6015</f>
        <v>PROTO</v>
      </c>
      <c r="F2279" s="2" t="str">
        <f>'FICHE PRODUIT'!$E$6017</f>
        <v>Page 170</v>
      </c>
      <c r="G2279" s="2" t="str">
        <f>'FICHE PRODUIT'!$E$6018</f>
        <v xml:space="preserve">TO DO </v>
      </c>
      <c r="H2279" s="122" t="str">
        <f>'FICHE PRODUIT'!$E$6019</f>
        <v>OCEAN SURPLUS</v>
      </c>
      <c r="I2279" s="2" t="b">
        <f>'FICHE PRODUIT'!$E$6021</f>
        <v>0</v>
      </c>
      <c r="J2279" s="2" t="str">
        <f>'FICHE PRODUIT'!$E$6023</f>
        <v>Pièce à manche</v>
      </c>
      <c r="K2279" s="2" t="str">
        <f>'FICHE PRODUIT'!$E$6024</f>
        <v>Veste</v>
      </c>
      <c r="L2279" s="4">
        <f>'FICHE PRODUIT'!$E$6026</f>
        <v>107</v>
      </c>
      <c r="M2279" s="4">
        <f>'FICHE PRODUIT'!$E$6027</f>
        <v>2.5</v>
      </c>
      <c r="N2279" s="4">
        <f>'FICHE PRODUIT'!$E$6029</f>
        <v>109.5</v>
      </c>
      <c r="O2279" s="4">
        <f>'FICHE PRODUIT'!$E$6030</f>
        <v>0</v>
      </c>
      <c r="P2279" s="4">
        <f>'FICHE PRODUIT'!$E$6032</f>
        <v>0</v>
      </c>
      <c r="Q2279" s="4">
        <f>'FICHE PRODUIT'!$E$6033</f>
        <v>0</v>
      </c>
      <c r="R2279" s="4">
        <f>'FICHE PRODUIT'!$E$6034</f>
        <v>0</v>
      </c>
      <c r="S2279" s="122">
        <f>'FICHE PRODUIT'!$E$6035</f>
        <v>0</v>
      </c>
      <c r="T2279" s="2">
        <f>'FICHE PRODUIT'!A6043</f>
        <v>0</v>
      </c>
      <c r="U2279" s="2">
        <f>'FICHE PRODUIT'!B6043</f>
        <v>0</v>
      </c>
      <c r="V2279" s="2">
        <f>'FICHE PRODUIT'!C6043</f>
        <v>0</v>
      </c>
      <c r="W2279" s="2">
        <f>'FICHE PRODUIT'!D6043</f>
        <v>0</v>
      </c>
      <c r="X2279" s="2">
        <f>'FICHE PRODUIT'!E6043</f>
        <v>0</v>
      </c>
      <c r="Y2279" s="2">
        <f>'FICHE PRODUIT'!F6043</f>
        <v>0</v>
      </c>
      <c r="Z2279" s="2">
        <f>'FICHE PRODUIT'!G6043</f>
        <v>0</v>
      </c>
      <c r="AA2279" s="2">
        <f>'FICHE PRODUIT'!H6043</f>
        <v>0</v>
      </c>
    </row>
    <row r="2280" spans="1:27" x14ac:dyDescent="0.2">
      <c r="A2280" s="7" t="str">
        <f>'FICHE PRODUIT'!$A$6013</f>
        <v xml:space="preserve">INDOCHINE </v>
      </c>
      <c r="B2280" s="2" t="str">
        <f>'FICHE PRODUIT'!$H$6013</f>
        <v>Kaki</v>
      </c>
      <c r="C2280" s="2" t="str">
        <f>'FICHE PRODUIT'!$S$6013</f>
        <v>W26-27</v>
      </c>
      <c r="D2280" s="2">
        <f>'FICHE PRODUIT'!$Q$6013</f>
        <v>0</v>
      </c>
      <c r="E2280" s="2" t="str">
        <f>'FICHE PRODUIT'!$S$6015</f>
        <v>PROTO</v>
      </c>
      <c r="F2280" s="2" t="str">
        <f>'FICHE PRODUIT'!$E$6017</f>
        <v>Page 170</v>
      </c>
      <c r="G2280" s="2" t="str">
        <f>'FICHE PRODUIT'!$E$6018</f>
        <v xml:space="preserve">TO DO </v>
      </c>
      <c r="H2280" s="122" t="str">
        <f>'FICHE PRODUIT'!$E$6019</f>
        <v>OCEAN SURPLUS</v>
      </c>
      <c r="I2280" s="2" t="b">
        <f>'FICHE PRODUIT'!$E$6021</f>
        <v>0</v>
      </c>
      <c r="J2280" s="2" t="str">
        <f>'FICHE PRODUIT'!$E$6023</f>
        <v>Pièce à manche</v>
      </c>
      <c r="K2280" s="2" t="str">
        <f>'FICHE PRODUIT'!$E$6024</f>
        <v>Veste</v>
      </c>
      <c r="L2280" s="4">
        <f>'FICHE PRODUIT'!$E$6026</f>
        <v>107</v>
      </c>
      <c r="M2280" s="4">
        <f>'FICHE PRODUIT'!$E$6027</f>
        <v>2.5</v>
      </c>
      <c r="N2280" s="4">
        <f>'FICHE PRODUIT'!$E$6029</f>
        <v>109.5</v>
      </c>
      <c r="O2280" s="4">
        <f>'FICHE PRODUIT'!$E$6030</f>
        <v>0</v>
      </c>
      <c r="P2280" s="4">
        <f>'FICHE PRODUIT'!$E$6032</f>
        <v>0</v>
      </c>
      <c r="Q2280" s="4">
        <f>'FICHE PRODUIT'!$E$6033</f>
        <v>0</v>
      </c>
      <c r="R2280" s="4">
        <f>'FICHE PRODUIT'!$E$6034</f>
        <v>0</v>
      </c>
      <c r="S2280" s="122">
        <f>'FICHE PRODUIT'!$E$6035</f>
        <v>0</v>
      </c>
      <c r="T2280" s="2">
        <f>'FICHE PRODUIT'!A6044</f>
        <v>0</v>
      </c>
      <c r="U2280" s="2">
        <f>'FICHE PRODUIT'!B6044</f>
        <v>0</v>
      </c>
      <c r="V2280" s="2">
        <f>'FICHE PRODUIT'!C6044</f>
        <v>0</v>
      </c>
      <c r="W2280" s="2">
        <f>'FICHE PRODUIT'!D6044</f>
        <v>0</v>
      </c>
      <c r="X2280" s="2">
        <f>'FICHE PRODUIT'!E6044</f>
        <v>0</v>
      </c>
      <c r="Y2280" s="2">
        <f>'FICHE PRODUIT'!F6044</f>
        <v>0</v>
      </c>
      <c r="Z2280" s="2">
        <f>'FICHE PRODUIT'!G6044</f>
        <v>0</v>
      </c>
      <c r="AA2280" s="2">
        <f>'FICHE PRODUIT'!H6044</f>
        <v>0</v>
      </c>
    </row>
    <row r="2281" spans="1:27" x14ac:dyDescent="0.2">
      <c r="A2281" s="7" t="str">
        <f>'FICHE PRODUIT'!$A$6013</f>
        <v xml:space="preserve">INDOCHINE </v>
      </c>
      <c r="B2281" s="2" t="str">
        <f>'FICHE PRODUIT'!$H$6013</f>
        <v>Kaki</v>
      </c>
      <c r="C2281" s="2" t="str">
        <f>'FICHE PRODUIT'!$S$6013</f>
        <v>W26-27</v>
      </c>
      <c r="D2281" s="2">
        <f>'FICHE PRODUIT'!$Q$6013</f>
        <v>0</v>
      </c>
      <c r="E2281" s="2" t="str">
        <f>'FICHE PRODUIT'!$S$6015</f>
        <v>PROTO</v>
      </c>
      <c r="F2281" s="2" t="str">
        <f>'FICHE PRODUIT'!$E$6017</f>
        <v>Page 170</v>
      </c>
      <c r="G2281" s="2" t="str">
        <f>'FICHE PRODUIT'!$E$6018</f>
        <v xml:space="preserve">TO DO </v>
      </c>
      <c r="H2281" s="122" t="str">
        <f>'FICHE PRODUIT'!$E$6019</f>
        <v>OCEAN SURPLUS</v>
      </c>
      <c r="I2281" s="2" t="b">
        <f>'FICHE PRODUIT'!$E$6021</f>
        <v>0</v>
      </c>
      <c r="J2281" s="2" t="str">
        <f>'FICHE PRODUIT'!$E$6023</f>
        <v>Pièce à manche</v>
      </c>
      <c r="K2281" s="2" t="str">
        <f>'FICHE PRODUIT'!$E$6024</f>
        <v>Veste</v>
      </c>
      <c r="L2281" s="4">
        <f>'FICHE PRODUIT'!$E$6026</f>
        <v>107</v>
      </c>
      <c r="M2281" s="4">
        <f>'FICHE PRODUIT'!$E$6027</f>
        <v>2.5</v>
      </c>
      <c r="N2281" s="4">
        <f>'FICHE PRODUIT'!$E$6029</f>
        <v>109.5</v>
      </c>
      <c r="O2281" s="4">
        <f>'FICHE PRODUIT'!$E$6030</f>
        <v>0</v>
      </c>
      <c r="P2281" s="4">
        <f>'FICHE PRODUIT'!$E$6032</f>
        <v>0</v>
      </c>
      <c r="Q2281" s="4">
        <f>'FICHE PRODUIT'!$E$6033</f>
        <v>0</v>
      </c>
      <c r="R2281" s="4">
        <f>'FICHE PRODUIT'!$E$6034</f>
        <v>0</v>
      </c>
      <c r="S2281" s="122">
        <f>'FICHE PRODUIT'!$E$6035</f>
        <v>0</v>
      </c>
      <c r="T2281" s="2">
        <f>'FICHE PRODUIT'!A6045</f>
        <v>0</v>
      </c>
      <c r="U2281" s="2">
        <f>'FICHE PRODUIT'!B6045</f>
        <v>0</v>
      </c>
      <c r="V2281" s="2">
        <f>'FICHE PRODUIT'!C6045</f>
        <v>0</v>
      </c>
      <c r="W2281" s="2">
        <f>'FICHE PRODUIT'!D6045</f>
        <v>0</v>
      </c>
      <c r="X2281" s="2">
        <f>'FICHE PRODUIT'!E6045</f>
        <v>0</v>
      </c>
      <c r="Y2281" s="2">
        <f>'FICHE PRODUIT'!F6045</f>
        <v>0</v>
      </c>
      <c r="Z2281" s="2">
        <f>'FICHE PRODUIT'!G6045</f>
        <v>0</v>
      </c>
      <c r="AA2281" s="2">
        <f>'FICHE PRODUIT'!H6045</f>
        <v>0</v>
      </c>
    </row>
    <row r="2282" spans="1:27" x14ac:dyDescent="0.2">
      <c r="A2282" s="7" t="str">
        <f>'FICHE PRODUIT'!$A$6013</f>
        <v xml:space="preserve">INDOCHINE </v>
      </c>
      <c r="B2282" s="2" t="str">
        <f>'FICHE PRODUIT'!$H$6013</f>
        <v>Kaki</v>
      </c>
      <c r="C2282" s="2" t="str">
        <f>'FICHE PRODUIT'!$S$6013</f>
        <v>W26-27</v>
      </c>
      <c r="D2282" s="2">
        <f>'FICHE PRODUIT'!$Q$6013</f>
        <v>0</v>
      </c>
      <c r="E2282" s="2" t="str">
        <f>'FICHE PRODUIT'!$S$6015</f>
        <v>PROTO</v>
      </c>
      <c r="F2282" s="2" t="str">
        <f>'FICHE PRODUIT'!$E$6017</f>
        <v>Page 170</v>
      </c>
      <c r="G2282" s="2" t="str">
        <f>'FICHE PRODUIT'!$E$6018</f>
        <v xml:space="preserve">TO DO </v>
      </c>
      <c r="H2282" s="122" t="str">
        <f>'FICHE PRODUIT'!$E$6019</f>
        <v>OCEAN SURPLUS</v>
      </c>
      <c r="I2282" s="2" t="b">
        <f>'FICHE PRODUIT'!$E$6021</f>
        <v>0</v>
      </c>
      <c r="J2282" s="2" t="str">
        <f>'FICHE PRODUIT'!$E$6023</f>
        <v>Pièce à manche</v>
      </c>
      <c r="K2282" s="2" t="str">
        <f>'FICHE PRODUIT'!$E$6024</f>
        <v>Veste</v>
      </c>
      <c r="L2282" s="4">
        <f>'FICHE PRODUIT'!$E$6026</f>
        <v>107</v>
      </c>
      <c r="M2282" s="4">
        <f>'FICHE PRODUIT'!$E$6027</f>
        <v>2.5</v>
      </c>
      <c r="N2282" s="4">
        <f>'FICHE PRODUIT'!$E$6029</f>
        <v>109.5</v>
      </c>
      <c r="O2282" s="4">
        <f>'FICHE PRODUIT'!$E$6030</f>
        <v>0</v>
      </c>
      <c r="P2282" s="4">
        <f>'FICHE PRODUIT'!$E$6032</f>
        <v>0</v>
      </c>
      <c r="Q2282" s="4">
        <f>'FICHE PRODUIT'!$E$6033</f>
        <v>0</v>
      </c>
      <c r="R2282" s="4">
        <f>'FICHE PRODUIT'!$E$6034</f>
        <v>0</v>
      </c>
      <c r="S2282" s="122">
        <f>'FICHE PRODUIT'!$E$6035</f>
        <v>0</v>
      </c>
      <c r="T2282" s="2">
        <f>'FICHE PRODUIT'!A6046</f>
        <v>0</v>
      </c>
      <c r="U2282" s="2">
        <f>'FICHE PRODUIT'!B6046</f>
        <v>0</v>
      </c>
      <c r="V2282" s="2">
        <f>'FICHE PRODUIT'!C6046</f>
        <v>0</v>
      </c>
      <c r="W2282" s="2">
        <f>'FICHE PRODUIT'!D6046</f>
        <v>0</v>
      </c>
      <c r="X2282" s="2">
        <f>'FICHE PRODUIT'!E6046</f>
        <v>0</v>
      </c>
      <c r="Y2282" s="2">
        <f>'FICHE PRODUIT'!F6046</f>
        <v>0</v>
      </c>
      <c r="Z2282" s="2">
        <f>'FICHE PRODUIT'!G6046</f>
        <v>0</v>
      </c>
      <c r="AA2282" s="2">
        <f>'FICHE PRODUIT'!H6046</f>
        <v>0</v>
      </c>
    </row>
    <row r="2283" spans="1:27" x14ac:dyDescent="0.2">
      <c r="A2283" s="7" t="str">
        <f>'FICHE PRODUIT'!$A$6013</f>
        <v xml:space="preserve">INDOCHINE </v>
      </c>
      <c r="B2283" s="2" t="str">
        <f>'FICHE PRODUIT'!$H$6013</f>
        <v>Kaki</v>
      </c>
      <c r="C2283" s="2" t="str">
        <f>'FICHE PRODUIT'!$S$6013</f>
        <v>W26-27</v>
      </c>
      <c r="D2283" s="2">
        <f>'FICHE PRODUIT'!$Q$6013</f>
        <v>0</v>
      </c>
      <c r="E2283" s="2" t="str">
        <f>'FICHE PRODUIT'!$S$6015</f>
        <v>PROTO</v>
      </c>
      <c r="F2283" s="2" t="str">
        <f>'FICHE PRODUIT'!$E$6017</f>
        <v>Page 170</v>
      </c>
      <c r="G2283" s="2" t="str">
        <f>'FICHE PRODUIT'!$E$6018</f>
        <v xml:space="preserve">TO DO </v>
      </c>
      <c r="H2283" s="122" t="str">
        <f>'FICHE PRODUIT'!$E$6019</f>
        <v>OCEAN SURPLUS</v>
      </c>
      <c r="I2283" s="2" t="b">
        <f>'FICHE PRODUIT'!$E$6021</f>
        <v>0</v>
      </c>
      <c r="J2283" s="2" t="str">
        <f>'FICHE PRODUIT'!$E$6023</f>
        <v>Pièce à manche</v>
      </c>
      <c r="K2283" s="2" t="str">
        <f>'FICHE PRODUIT'!$E$6024</f>
        <v>Veste</v>
      </c>
      <c r="L2283" s="4">
        <f>'FICHE PRODUIT'!$E$6026</f>
        <v>107</v>
      </c>
      <c r="M2283" s="4">
        <f>'FICHE PRODUIT'!$E$6027</f>
        <v>2.5</v>
      </c>
      <c r="N2283" s="4">
        <f>'FICHE PRODUIT'!$E$6029</f>
        <v>109.5</v>
      </c>
      <c r="O2283" s="4">
        <f>'FICHE PRODUIT'!$E$6030</f>
        <v>0</v>
      </c>
      <c r="P2283" s="4">
        <f>'FICHE PRODUIT'!$E$6032</f>
        <v>0</v>
      </c>
      <c r="Q2283" s="4">
        <f>'FICHE PRODUIT'!$E$6033</f>
        <v>0</v>
      </c>
      <c r="R2283" s="4">
        <f>'FICHE PRODUIT'!$E$6034</f>
        <v>0</v>
      </c>
      <c r="S2283" s="122">
        <f>'FICHE PRODUIT'!$E$6035</f>
        <v>0</v>
      </c>
      <c r="T2283" s="2">
        <f>'FICHE PRODUIT'!A6047</f>
        <v>0</v>
      </c>
      <c r="U2283" s="2">
        <f>'FICHE PRODUIT'!B6047</f>
        <v>0</v>
      </c>
      <c r="V2283" s="2">
        <f>'FICHE PRODUIT'!C6047</f>
        <v>0</v>
      </c>
      <c r="W2283" s="2">
        <f>'FICHE PRODUIT'!D6047</f>
        <v>0</v>
      </c>
      <c r="X2283" s="2">
        <f>'FICHE PRODUIT'!E6047</f>
        <v>0</v>
      </c>
      <c r="Y2283" s="2">
        <f>'FICHE PRODUIT'!F6047</f>
        <v>0</v>
      </c>
      <c r="Z2283" s="2">
        <f>'FICHE PRODUIT'!G6047</f>
        <v>0</v>
      </c>
      <c r="AA2283" s="2">
        <f>'FICHE PRODUIT'!H6047</f>
        <v>0</v>
      </c>
    </row>
    <row r="2284" spans="1:27" x14ac:dyDescent="0.2">
      <c r="A2284" s="7" t="str">
        <f>'FICHE PRODUIT'!$A$6013</f>
        <v xml:space="preserve">INDOCHINE </v>
      </c>
      <c r="B2284" s="2" t="str">
        <f>'FICHE PRODUIT'!$H$6013</f>
        <v>Kaki</v>
      </c>
      <c r="C2284" s="2" t="str">
        <f>'FICHE PRODUIT'!$S$6013</f>
        <v>W26-27</v>
      </c>
      <c r="D2284" s="2">
        <f>'FICHE PRODUIT'!$Q$6013</f>
        <v>0</v>
      </c>
      <c r="E2284" s="2" t="str">
        <f>'FICHE PRODUIT'!$S$6015</f>
        <v>PROTO</v>
      </c>
      <c r="F2284" s="2" t="str">
        <f>'FICHE PRODUIT'!$E$6017</f>
        <v>Page 170</v>
      </c>
      <c r="G2284" s="2" t="str">
        <f>'FICHE PRODUIT'!$E$6018</f>
        <v xml:space="preserve">TO DO </v>
      </c>
      <c r="H2284" s="122" t="str">
        <f>'FICHE PRODUIT'!$E$6019</f>
        <v>OCEAN SURPLUS</v>
      </c>
      <c r="I2284" s="2" t="b">
        <f>'FICHE PRODUIT'!$E$6021</f>
        <v>0</v>
      </c>
      <c r="J2284" s="2" t="str">
        <f>'FICHE PRODUIT'!$E$6023</f>
        <v>Pièce à manche</v>
      </c>
      <c r="K2284" s="2" t="str">
        <f>'FICHE PRODUIT'!$E$6024</f>
        <v>Veste</v>
      </c>
      <c r="L2284" s="4">
        <f>'FICHE PRODUIT'!$E$6026</f>
        <v>107</v>
      </c>
      <c r="M2284" s="4">
        <f>'FICHE PRODUIT'!$E$6027</f>
        <v>2.5</v>
      </c>
      <c r="N2284" s="4">
        <f>'FICHE PRODUIT'!$E$6029</f>
        <v>109.5</v>
      </c>
      <c r="O2284" s="4">
        <f>'FICHE PRODUIT'!$E$6030</f>
        <v>0</v>
      </c>
      <c r="P2284" s="4">
        <f>'FICHE PRODUIT'!$E$6032</f>
        <v>0</v>
      </c>
      <c r="Q2284" s="4">
        <f>'FICHE PRODUIT'!$E$6033</f>
        <v>0</v>
      </c>
      <c r="R2284" s="4">
        <f>'FICHE PRODUIT'!$E$6034</f>
        <v>0</v>
      </c>
      <c r="S2284" s="122">
        <f>'FICHE PRODUIT'!$E$6035</f>
        <v>0</v>
      </c>
      <c r="T2284" s="2">
        <f>'FICHE PRODUIT'!A6048</f>
        <v>0</v>
      </c>
      <c r="U2284" s="2">
        <f>'FICHE PRODUIT'!B6048</f>
        <v>0</v>
      </c>
      <c r="V2284" s="2">
        <f>'FICHE PRODUIT'!C6048</f>
        <v>0</v>
      </c>
      <c r="W2284" s="2">
        <f>'FICHE PRODUIT'!D6048</f>
        <v>0</v>
      </c>
      <c r="X2284" s="2">
        <f>'FICHE PRODUIT'!E6048</f>
        <v>0</v>
      </c>
      <c r="Y2284" s="2">
        <f>'FICHE PRODUIT'!F6048</f>
        <v>0</v>
      </c>
      <c r="Z2284" s="2">
        <f>'FICHE PRODUIT'!G6048</f>
        <v>0</v>
      </c>
      <c r="AA2284" s="2">
        <f>'FICHE PRODUIT'!H6048</f>
        <v>0</v>
      </c>
    </row>
    <row r="2285" spans="1:27" x14ac:dyDescent="0.2">
      <c r="A2285" s="7" t="str">
        <f>'FICHE PRODUIT'!$A$6013</f>
        <v xml:space="preserve">INDOCHINE </v>
      </c>
      <c r="B2285" s="2" t="str">
        <f>'FICHE PRODUIT'!$H$6013</f>
        <v>Kaki</v>
      </c>
      <c r="C2285" s="2" t="str">
        <f>'FICHE PRODUIT'!$S$6013</f>
        <v>W26-27</v>
      </c>
      <c r="D2285" s="2">
        <f>'FICHE PRODUIT'!$Q$6013</f>
        <v>0</v>
      </c>
      <c r="E2285" s="2" t="str">
        <f>'FICHE PRODUIT'!$S$6015</f>
        <v>PROTO</v>
      </c>
      <c r="F2285" s="2" t="str">
        <f>'FICHE PRODUIT'!$E$6017</f>
        <v>Page 170</v>
      </c>
      <c r="G2285" s="2" t="str">
        <f>'FICHE PRODUIT'!$E$6018</f>
        <v xml:space="preserve">TO DO </v>
      </c>
      <c r="H2285" s="122" t="str">
        <f>'FICHE PRODUIT'!$E$6019</f>
        <v>OCEAN SURPLUS</v>
      </c>
      <c r="I2285" s="2" t="b">
        <f>'FICHE PRODUIT'!$E$6021</f>
        <v>0</v>
      </c>
      <c r="J2285" s="2" t="str">
        <f>'FICHE PRODUIT'!$E$6023</f>
        <v>Pièce à manche</v>
      </c>
      <c r="K2285" s="2" t="str">
        <f>'FICHE PRODUIT'!$E$6024</f>
        <v>Veste</v>
      </c>
      <c r="L2285" s="4">
        <f>'FICHE PRODUIT'!$E$6026</f>
        <v>107</v>
      </c>
      <c r="M2285" s="4">
        <f>'FICHE PRODUIT'!$E$6027</f>
        <v>2.5</v>
      </c>
      <c r="N2285" s="4">
        <f>'FICHE PRODUIT'!$E$6029</f>
        <v>109.5</v>
      </c>
      <c r="O2285" s="4">
        <f>'FICHE PRODUIT'!$E$6030</f>
        <v>0</v>
      </c>
      <c r="P2285" s="4">
        <f>'FICHE PRODUIT'!$E$6032</f>
        <v>0</v>
      </c>
      <c r="Q2285" s="4">
        <f>'FICHE PRODUIT'!$E$6033</f>
        <v>0</v>
      </c>
      <c r="R2285" s="4">
        <f>'FICHE PRODUIT'!$E$6034</f>
        <v>0</v>
      </c>
      <c r="S2285" s="122">
        <f>'FICHE PRODUIT'!$E$6035</f>
        <v>0</v>
      </c>
      <c r="T2285" s="2">
        <f>'FICHE PRODUIT'!A6049</f>
        <v>0</v>
      </c>
      <c r="U2285" s="2">
        <f>'FICHE PRODUIT'!B6049</f>
        <v>0</v>
      </c>
      <c r="V2285" s="2">
        <f>'FICHE PRODUIT'!C6049</f>
        <v>0</v>
      </c>
      <c r="W2285" s="2">
        <f>'FICHE PRODUIT'!D6049</f>
        <v>0</v>
      </c>
      <c r="X2285" s="2">
        <f>'FICHE PRODUIT'!E6049</f>
        <v>0</v>
      </c>
      <c r="Y2285" s="2">
        <f>'FICHE PRODUIT'!F6049</f>
        <v>0</v>
      </c>
      <c r="Z2285" s="2">
        <f>'FICHE PRODUIT'!G6049</f>
        <v>0</v>
      </c>
      <c r="AA2285" s="2">
        <f>'FICHE PRODUIT'!H6049</f>
        <v>0</v>
      </c>
    </row>
    <row r="2286" spans="1:27" x14ac:dyDescent="0.2">
      <c r="A2286" s="7" t="str">
        <f>'FICHE PRODUIT'!$A$6013</f>
        <v xml:space="preserve">INDOCHINE </v>
      </c>
      <c r="B2286" s="2" t="str">
        <f>'FICHE PRODUIT'!$H$6013</f>
        <v>Kaki</v>
      </c>
      <c r="C2286" s="2" t="str">
        <f>'FICHE PRODUIT'!$S$6013</f>
        <v>W26-27</v>
      </c>
      <c r="D2286" s="2">
        <f>'FICHE PRODUIT'!$Q$6013</f>
        <v>0</v>
      </c>
      <c r="E2286" s="2" t="str">
        <f>'FICHE PRODUIT'!$S$6015</f>
        <v>PROTO</v>
      </c>
      <c r="F2286" s="2" t="str">
        <f>'FICHE PRODUIT'!$E$6017</f>
        <v>Page 170</v>
      </c>
      <c r="G2286" s="2" t="str">
        <f>'FICHE PRODUIT'!$E$6018</f>
        <v xml:space="preserve">TO DO </v>
      </c>
      <c r="H2286" s="122" t="str">
        <f>'FICHE PRODUIT'!$E$6019</f>
        <v>OCEAN SURPLUS</v>
      </c>
      <c r="I2286" s="2" t="b">
        <f>'FICHE PRODUIT'!$E$6021</f>
        <v>0</v>
      </c>
      <c r="J2286" s="2" t="str">
        <f>'FICHE PRODUIT'!$E$6023</f>
        <v>Pièce à manche</v>
      </c>
      <c r="K2286" s="2" t="str">
        <f>'FICHE PRODUIT'!$E$6024</f>
        <v>Veste</v>
      </c>
      <c r="L2286" s="4">
        <f>'FICHE PRODUIT'!$E$6026</f>
        <v>107</v>
      </c>
      <c r="M2286" s="4">
        <f>'FICHE PRODUIT'!$E$6027</f>
        <v>2.5</v>
      </c>
      <c r="N2286" s="4">
        <f>'FICHE PRODUIT'!$E$6029</f>
        <v>109.5</v>
      </c>
      <c r="O2286" s="4">
        <f>'FICHE PRODUIT'!$E$6030</f>
        <v>0</v>
      </c>
      <c r="P2286" s="4">
        <f>'FICHE PRODUIT'!$E$6032</f>
        <v>0</v>
      </c>
      <c r="Q2286" s="4">
        <f>'FICHE PRODUIT'!$E$6033</f>
        <v>0</v>
      </c>
      <c r="R2286" s="4">
        <f>'FICHE PRODUIT'!$E$6034</f>
        <v>0</v>
      </c>
      <c r="S2286" s="122">
        <f>'FICHE PRODUIT'!$E$6035</f>
        <v>0</v>
      </c>
      <c r="T2286" s="2">
        <f>'FICHE PRODUIT'!A6050</f>
        <v>0</v>
      </c>
      <c r="U2286" s="2">
        <f>'FICHE PRODUIT'!B6050</f>
        <v>0</v>
      </c>
      <c r="V2286" s="2">
        <f>'FICHE PRODUIT'!C6050</f>
        <v>0</v>
      </c>
      <c r="W2286" s="2">
        <f>'FICHE PRODUIT'!D6050</f>
        <v>0</v>
      </c>
      <c r="X2286" s="2">
        <f>'FICHE PRODUIT'!E6050</f>
        <v>0</v>
      </c>
      <c r="Y2286" s="2">
        <f>'FICHE PRODUIT'!F6050</f>
        <v>0</v>
      </c>
      <c r="Z2286" s="2">
        <f>'FICHE PRODUIT'!G6050</f>
        <v>0</v>
      </c>
      <c r="AA2286" s="2">
        <f>'FICHE PRODUIT'!H6050</f>
        <v>0</v>
      </c>
    </row>
    <row r="2287" spans="1:27" x14ac:dyDescent="0.2">
      <c r="A2287" s="7" t="str">
        <f>'FICHE PRODUIT'!$A$6013</f>
        <v xml:space="preserve">INDOCHINE </v>
      </c>
      <c r="B2287" s="2" t="str">
        <f>'FICHE PRODUIT'!$H$6013</f>
        <v>Kaki</v>
      </c>
      <c r="C2287" s="2" t="str">
        <f>'FICHE PRODUIT'!$S$6013</f>
        <v>W26-27</v>
      </c>
      <c r="D2287" s="2">
        <f>'FICHE PRODUIT'!$Q$6013</f>
        <v>0</v>
      </c>
      <c r="E2287" s="2" t="str">
        <f>'FICHE PRODUIT'!$S$6015</f>
        <v>PROTO</v>
      </c>
      <c r="F2287" s="2" t="str">
        <f>'FICHE PRODUIT'!$E$6017</f>
        <v>Page 170</v>
      </c>
      <c r="G2287" s="2" t="str">
        <f>'FICHE PRODUIT'!$E$6018</f>
        <v xml:space="preserve">TO DO </v>
      </c>
      <c r="H2287" s="122" t="str">
        <f>'FICHE PRODUIT'!$E$6019</f>
        <v>OCEAN SURPLUS</v>
      </c>
      <c r="I2287" s="2" t="b">
        <f>'FICHE PRODUIT'!$E$6021</f>
        <v>0</v>
      </c>
      <c r="J2287" s="2" t="str">
        <f>'FICHE PRODUIT'!$E$6023</f>
        <v>Pièce à manche</v>
      </c>
      <c r="K2287" s="2" t="str">
        <f>'FICHE PRODUIT'!$E$6024</f>
        <v>Veste</v>
      </c>
      <c r="L2287" s="4">
        <f>'FICHE PRODUIT'!$E$6026</f>
        <v>107</v>
      </c>
      <c r="M2287" s="4">
        <f>'FICHE PRODUIT'!$E$6027</f>
        <v>2.5</v>
      </c>
      <c r="N2287" s="4">
        <f>'FICHE PRODUIT'!$E$6029</f>
        <v>109.5</v>
      </c>
      <c r="O2287" s="4">
        <f>'FICHE PRODUIT'!$E$6030</f>
        <v>0</v>
      </c>
      <c r="P2287" s="4">
        <f>'FICHE PRODUIT'!$E$6032</f>
        <v>0</v>
      </c>
      <c r="Q2287" s="4">
        <f>'FICHE PRODUIT'!$E$6033</f>
        <v>0</v>
      </c>
      <c r="R2287" s="4">
        <f>'FICHE PRODUIT'!$E$6034</f>
        <v>0</v>
      </c>
      <c r="S2287" s="122">
        <f>'FICHE PRODUIT'!$E$6035</f>
        <v>0</v>
      </c>
      <c r="T2287" s="2">
        <f>'FICHE PRODUIT'!A6051</f>
        <v>0</v>
      </c>
      <c r="U2287" s="2">
        <f>'FICHE PRODUIT'!B6051</f>
        <v>0</v>
      </c>
      <c r="V2287" s="2">
        <f>'FICHE PRODUIT'!C6051</f>
        <v>0</v>
      </c>
      <c r="W2287" s="2">
        <f>'FICHE PRODUIT'!D6051</f>
        <v>0</v>
      </c>
      <c r="X2287" s="2">
        <f>'FICHE PRODUIT'!E6051</f>
        <v>0</v>
      </c>
      <c r="Y2287" s="2">
        <f>'FICHE PRODUIT'!F6051</f>
        <v>0</v>
      </c>
      <c r="Z2287" s="2">
        <f>'FICHE PRODUIT'!G6051</f>
        <v>0</v>
      </c>
      <c r="AA2287" s="2">
        <f>'FICHE PRODUIT'!H6051</f>
        <v>0</v>
      </c>
    </row>
    <row r="2288" spans="1:27" x14ac:dyDescent="0.2">
      <c r="A2288" s="7" t="str">
        <f>'FICHE PRODUIT'!$A$6013</f>
        <v xml:space="preserve">INDOCHINE </v>
      </c>
      <c r="B2288" s="2" t="str">
        <f>'FICHE PRODUIT'!$H$6013</f>
        <v>Kaki</v>
      </c>
      <c r="C2288" s="2" t="str">
        <f>'FICHE PRODUIT'!$S$6013</f>
        <v>W26-27</v>
      </c>
      <c r="D2288" s="2">
        <f>'FICHE PRODUIT'!$Q$6013</f>
        <v>0</v>
      </c>
      <c r="E2288" s="2" t="str">
        <f>'FICHE PRODUIT'!$S$6015</f>
        <v>PROTO</v>
      </c>
      <c r="F2288" s="2" t="str">
        <f>'FICHE PRODUIT'!$E$6017</f>
        <v>Page 170</v>
      </c>
      <c r="G2288" s="2" t="str">
        <f>'FICHE PRODUIT'!$E$6018</f>
        <v xml:space="preserve">TO DO </v>
      </c>
      <c r="H2288" s="122" t="str">
        <f>'FICHE PRODUIT'!$E$6019</f>
        <v>OCEAN SURPLUS</v>
      </c>
      <c r="I2288" s="2" t="b">
        <f>'FICHE PRODUIT'!$E$6021</f>
        <v>0</v>
      </c>
      <c r="J2288" s="2" t="str">
        <f>'FICHE PRODUIT'!$E$6023</f>
        <v>Pièce à manche</v>
      </c>
      <c r="K2288" s="2" t="str">
        <f>'FICHE PRODUIT'!$E$6024</f>
        <v>Veste</v>
      </c>
      <c r="L2288" s="4">
        <f>'FICHE PRODUIT'!$E$6026</f>
        <v>107</v>
      </c>
      <c r="M2288" s="4">
        <f>'FICHE PRODUIT'!$E$6027</f>
        <v>2.5</v>
      </c>
      <c r="N2288" s="4">
        <f>'FICHE PRODUIT'!$E$6029</f>
        <v>109.5</v>
      </c>
      <c r="O2288" s="4">
        <f>'FICHE PRODUIT'!$E$6030</f>
        <v>0</v>
      </c>
      <c r="P2288" s="4">
        <f>'FICHE PRODUIT'!$E$6032</f>
        <v>0</v>
      </c>
      <c r="Q2288" s="4">
        <f>'FICHE PRODUIT'!$E$6033</f>
        <v>0</v>
      </c>
      <c r="R2288" s="4">
        <f>'FICHE PRODUIT'!$E$6034</f>
        <v>0</v>
      </c>
      <c r="S2288" s="122">
        <f>'FICHE PRODUIT'!$E$6035</f>
        <v>0</v>
      </c>
      <c r="T2288" s="2" t="str">
        <f>'FICHE PRODUIT'!A6052</f>
        <v>Frais externe</v>
      </c>
      <c r="U2288" s="2" t="str">
        <f>'FICHE PRODUIT'!B6052</f>
        <v xml:space="preserve">Classwash </v>
      </c>
      <c r="V2288" s="2" t="str">
        <f>'FICHE PRODUIT'!C6052</f>
        <v>Teinture</v>
      </c>
      <c r="W2288" s="2">
        <f>'FICHE PRODUIT'!D6052</f>
        <v>0</v>
      </c>
      <c r="X2288" s="2">
        <f>'FICHE PRODUIT'!E6052</f>
        <v>0</v>
      </c>
      <c r="Y2288" s="2">
        <f>'FICHE PRODUIT'!F6052</f>
        <v>0</v>
      </c>
      <c r="Z2288" s="2">
        <f>'FICHE PRODUIT'!G6052</f>
        <v>0</v>
      </c>
      <c r="AA2288" s="2">
        <f>'FICHE PRODUIT'!H6052</f>
        <v>0</v>
      </c>
    </row>
    <row r="2289" spans="1:27" x14ac:dyDescent="0.2">
      <c r="A2289" s="7" t="str">
        <f>'FICHE PRODUIT'!$A$6013</f>
        <v xml:space="preserve">INDOCHINE </v>
      </c>
      <c r="B2289" s="2" t="str">
        <f>'FICHE PRODUIT'!$H$6013</f>
        <v>Kaki</v>
      </c>
      <c r="C2289" s="2" t="str">
        <f>'FICHE PRODUIT'!$S$6013</f>
        <v>W26-27</v>
      </c>
      <c r="D2289" s="2">
        <f>'FICHE PRODUIT'!$Q$6013</f>
        <v>0</v>
      </c>
      <c r="E2289" s="2" t="str">
        <f>'FICHE PRODUIT'!$S$6015</f>
        <v>PROTO</v>
      </c>
      <c r="F2289" s="2" t="str">
        <f>'FICHE PRODUIT'!$E$6017</f>
        <v>Page 170</v>
      </c>
      <c r="G2289" s="2" t="str">
        <f>'FICHE PRODUIT'!$E$6018</f>
        <v xml:space="preserve">TO DO </v>
      </c>
      <c r="H2289" s="122" t="str">
        <f>'FICHE PRODUIT'!$E$6019</f>
        <v>OCEAN SURPLUS</v>
      </c>
      <c r="I2289" s="2" t="b">
        <f>'FICHE PRODUIT'!$E$6021</f>
        <v>0</v>
      </c>
      <c r="J2289" s="2" t="str">
        <f>'FICHE PRODUIT'!$E$6023</f>
        <v>Pièce à manche</v>
      </c>
      <c r="K2289" s="2" t="str">
        <f>'FICHE PRODUIT'!$E$6024</f>
        <v>Veste</v>
      </c>
      <c r="L2289" s="4">
        <f>'FICHE PRODUIT'!$E$6026</f>
        <v>107</v>
      </c>
      <c r="M2289" s="4">
        <f>'FICHE PRODUIT'!$E$6027</f>
        <v>2.5</v>
      </c>
      <c r="N2289" s="4">
        <f>'FICHE PRODUIT'!$E$6029</f>
        <v>109.5</v>
      </c>
      <c r="O2289" s="4">
        <f>'FICHE PRODUIT'!$E$6030</f>
        <v>0</v>
      </c>
      <c r="P2289" s="4">
        <f>'FICHE PRODUIT'!$E$6032</f>
        <v>0</v>
      </c>
      <c r="Q2289" s="4">
        <f>'FICHE PRODUIT'!$E$6033</f>
        <v>0</v>
      </c>
      <c r="R2289" s="4">
        <f>'FICHE PRODUIT'!$E$6034</f>
        <v>0</v>
      </c>
      <c r="S2289" s="122">
        <f>'FICHE PRODUIT'!$E$6035</f>
        <v>0</v>
      </c>
      <c r="T2289" s="2" t="str">
        <f>'FICHE PRODUIT'!A6053</f>
        <v>Frais externe</v>
      </c>
      <c r="U2289" s="2" t="str">
        <f>'FICHE PRODUIT'!B6053</f>
        <v>Transport</v>
      </c>
      <c r="V2289" s="2" t="str">
        <f>'FICHE PRODUIT'!C6053</f>
        <v xml:space="preserve">Européen </v>
      </c>
      <c r="W2289" s="2">
        <f>'FICHE PRODUIT'!D6053</f>
        <v>1</v>
      </c>
      <c r="X2289" s="2">
        <f>'FICHE PRODUIT'!E6053</f>
        <v>0</v>
      </c>
      <c r="Y2289" s="2">
        <f>'FICHE PRODUIT'!F6053</f>
        <v>2</v>
      </c>
      <c r="Z2289" s="2">
        <f>'FICHE PRODUIT'!G6053</f>
        <v>2</v>
      </c>
      <c r="AA2289" s="2">
        <f>'FICHE PRODUIT'!H6053</f>
        <v>0</v>
      </c>
    </row>
    <row r="2290" spans="1:27" x14ac:dyDescent="0.2">
      <c r="A2290" s="7" t="str">
        <f>'FICHE PRODUIT'!$A$6013</f>
        <v xml:space="preserve">INDOCHINE </v>
      </c>
      <c r="B2290" s="2" t="str">
        <f>'FICHE PRODUIT'!$H$6013</f>
        <v>Kaki</v>
      </c>
      <c r="C2290" s="2" t="str">
        <f>'FICHE PRODUIT'!$S$6013</f>
        <v>W26-27</v>
      </c>
      <c r="D2290" s="2">
        <f>'FICHE PRODUIT'!$Q$6013</f>
        <v>0</v>
      </c>
      <c r="E2290" s="2" t="str">
        <f>'FICHE PRODUIT'!$S$6015</f>
        <v>PROTO</v>
      </c>
      <c r="F2290" s="2" t="str">
        <f>'FICHE PRODUIT'!$E$6017</f>
        <v>Page 170</v>
      </c>
      <c r="G2290" s="2" t="str">
        <f>'FICHE PRODUIT'!$E$6018</f>
        <v xml:space="preserve">TO DO </v>
      </c>
      <c r="H2290" s="122" t="str">
        <f>'FICHE PRODUIT'!$E$6019</f>
        <v>OCEAN SURPLUS</v>
      </c>
      <c r="I2290" s="2" t="b">
        <f>'FICHE PRODUIT'!$E$6021</f>
        <v>0</v>
      </c>
      <c r="J2290" s="2" t="str">
        <f>'FICHE PRODUIT'!$E$6023</f>
        <v>Pièce à manche</v>
      </c>
      <c r="K2290" s="2" t="str">
        <f>'FICHE PRODUIT'!$E$6024</f>
        <v>Veste</v>
      </c>
      <c r="L2290" s="4">
        <f>'FICHE PRODUIT'!$E$6026</f>
        <v>107</v>
      </c>
      <c r="M2290" s="4">
        <f>'FICHE PRODUIT'!$E$6027</f>
        <v>2.5</v>
      </c>
      <c r="N2290" s="4">
        <f>'FICHE PRODUIT'!$E$6029</f>
        <v>109.5</v>
      </c>
      <c r="O2290" s="4">
        <f>'FICHE PRODUIT'!$E$6030</f>
        <v>0</v>
      </c>
      <c r="P2290" s="4">
        <f>'FICHE PRODUIT'!$E$6032</f>
        <v>0</v>
      </c>
      <c r="Q2290" s="4">
        <f>'FICHE PRODUIT'!$E$6033</f>
        <v>0</v>
      </c>
      <c r="R2290" s="4">
        <f>'FICHE PRODUIT'!$E$6034</f>
        <v>0</v>
      </c>
      <c r="S2290" s="122">
        <f>'FICHE PRODUIT'!$E$6035</f>
        <v>0</v>
      </c>
      <c r="T2290" s="2" t="str">
        <f>'FICHE PRODUIT'!A6054</f>
        <v>Frais externe</v>
      </c>
      <c r="U2290" s="2" t="str">
        <f>'FICHE PRODUIT'!B6054</f>
        <v>Communication</v>
      </c>
      <c r="V2290" s="2" t="str">
        <f>'FICHE PRODUIT'!C6054</f>
        <v>Marketing</v>
      </c>
      <c r="W2290" s="2">
        <f>'FICHE PRODUIT'!D6054</f>
        <v>1</v>
      </c>
      <c r="X2290" s="2">
        <f>'FICHE PRODUIT'!E6054</f>
        <v>0</v>
      </c>
      <c r="Y2290" s="2">
        <f>'FICHE PRODUIT'!F6054</f>
        <v>0.5</v>
      </c>
      <c r="Z2290" s="2">
        <f>'FICHE PRODUIT'!G6054</f>
        <v>0.5</v>
      </c>
      <c r="AA2290" s="2">
        <f>'FICHE PRODUIT'!H6054</f>
        <v>0</v>
      </c>
    </row>
    <row r="2291" spans="1:27" x14ac:dyDescent="0.2">
      <c r="A2291" s="7" t="str">
        <f>'FICHE PRODUIT'!$A$6056</f>
        <v>LOUISIANE DENIM</v>
      </c>
      <c r="B2291" s="2" t="str">
        <f>'FICHE PRODUIT'!$H$6056</f>
        <v>Brut</v>
      </c>
      <c r="C2291" s="2" t="str">
        <f>'FICHE PRODUIT'!$S$6056</f>
        <v>W26-27</v>
      </c>
      <c r="D2291" s="2">
        <f>'FICHE PRODUIT'!$Q$6056</f>
        <v>0</v>
      </c>
      <c r="E2291" s="2" t="str">
        <f>'FICHE PRODUIT'!$S$6058</f>
        <v>WAIT QUANTITY</v>
      </c>
      <c r="F2291" s="2" t="str">
        <f>'FICHE PRODUIT'!$E$6060</f>
        <v>Page 172</v>
      </c>
      <c r="G2291" s="2" t="str">
        <f>'FICHE PRODUIT'!$E$6061</f>
        <v xml:space="preserve">Not need </v>
      </c>
      <c r="H2291" s="122" t="str">
        <f>'FICHE PRODUIT'!$E$6062</f>
        <v>OCEAN SURPLUS</v>
      </c>
      <c r="I2291" s="2" t="b">
        <f>'FICHE PRODUIT'!$E$6064</f>
        <v>0</v>
      </c>
      <c r="J2291" s="2" t="str">
        <f>'FICHE PRODUIT'!$E$6066</f>
        <v>Pantalon</v>
      </c>
      <c r="K2291" s="2" t="str">
        <f>'FICHE PRODUIT'!$E$6067</f>
        <v>Cool pants - Louisiane</v>
      </c>
      <c r="L2291" s="4">
        <f>'FICHE PRODUIT'!$E$6069</f>
        <v>47</v>
      </c>
      <c r="M2291" s="4">
        <f>'FICHE PRODUIT'!$E$6070</f>
        <v>25.5822</v>
      </c>
      <c r="N2291" s="4">
        <f>'FICHE PRODUIT'!$E$6072</f>
        <v>72.5822</v>
      </c>
      <c r="O2291" s="4">
        <f>'FICHE PRODUIT'!$E$6073</f>
        <v>4.0643573768775267</v>
      </c>
      <c r="P2291" s="4">
        <f>'FICHE PRODUIT'!$E$6075</f>
        <v>295</v>
      </c>
      <c r="Q2291" s="4">
        <f>'FICHE PRODUIT'!$E$6076</f>
        <v>118</v>
      </c>
      <c r="R2291" s="4">
        <f>'FICHE PRODUIT'!$E$6077</f>
        <v>134.09090909090909</v>
      </c>
      <c r="S2291" s="122">
        <f>'FICHE PRODUIT'!$E$6078</f>
        <v>0</v>
      </c>
      <c r="T2291" s="2" t="str">
        <f>'FICHE PRODUIT'!A6083</f>
        <v>FABRIC</v>
      </c>
      <c r="U2291" s="2" t="str">
        <f>'FICHE PRODUIT'!B6083</f>
        <v>TROFICOLOR</v>
      </c>
      <c r="V2291" s="2" t="str">
        <f>'FICHE PRODUIT'!C6083</f>
        <v>S1(A113-100)</v>
      </c>
      <c r="W2291" s="2">
        <f>'FICHE PRODUIT'!D6083</f>
        <v>3.08</v>
      </c>
      <c r="X2291" s="2">
        <f>'FICHE PRODUIT'!E6083</f>
        <v>0</v>
      </c>
      <c r="Y2291" s="2">
        <f>'FICHE PRODUIT'!F6083</f>
        <v>6.44</v>
      </c>
      <c r="Z2291" s="2">
        <f>'FICHE PRODUIT'!G6083</f>
        <v>19.8352</v>
      </c>
      <c r="AA2291" s="2">
        <f>'FICHE PRODUIT'!H6083</f>
        <v>0</v>
      </c>
    </row>
    <row r="2292" spans="1:27" x14ac:dyDescent="0.2">
      <c r="A2292" s="7" t="str">
        <f>'FICHE PRODUIT'!$A$6056</f>
        <v>LOUISIANE DENIM</v>
      </c>
      <c r="B2292" s="2" t="str">
        <f>'FICHE PRODUIT'!$H$6056</f>
        <v>Brut</v>
      </c>
      <c r="C2292" s="2" t="str">
        <f>'FICHE PRODUIT'!$S$6056</f>
        <v>W26-27</v>
      </c>
      <c r="D2292" s="2">
        <f>'FICHE PRODUIT'!$Q$6056</f>
        <v>0</v>
      </c>
      <c r="E2292" s="2" t="str">
        <f>'FICHE PRODUIT'!$S$6058</f>
        <v>WAIT QUANTITY</v>
      </c>
      <c r="F2292" s="2" t="str">
        <f>'FICHE PRODUIT'!$E$6060</f>
        <v>Page 172</v>
      </c>
      <c r="G2292" s="2" t="str">
        <f>'FICHE PRODUIT'!$E$6061</f>
        <v xml:space="preserve">Not need </v>
      </c>
      <c r="H2292" s="122" t="str">
        <f>'FICHE PRODUIT'!$E$6062</f>
        <v>OCEAN SURPLUS</v>
      </c>
      <c r="I2292" s="2" t="b">
        <f>'FICHE PRODUIT'!$E$6064</f>
        <v>0</v>
      </c>
      <c r="J2292" s="2" t="str">
        <f>'FICHE PRODUIT'!$E$6066</f>
        <v>Pantalon</v>
      </c>
      <c r="K2292" s="2" t="str">
        <f>'FICHE PRODUIT'!$E$6067</f>
        <v>Cool pants - Louisiane</v>
      </c>
      <c r="L2292" s="4">
        <f>'FICHE PRODUIT'!$E$6069</f>
        <v>47</v>
      </c>
      <c r="M2292" s="4">
        <f>'FICHE PRODUIT'!$E$6070</f>
        <v>25.5822</v>
      </c>
      <c r="N2292" s="4">
        <f>'FICHE PRODUIT'!$E$6072</f>
        <v>72.5822</v>
      </c>
      <c r="O2292" s="4">
        <f>'FICHE PRODUIT'!$E$6073</f>
        <v>4.0643573768775267</v>
      </c>
      <c r="P2292" s="4">
        <f>'FICHE PRODUIT'!$E$6075</f>
        <v>295</v>
      </c>
      <c r="Q2292" s="4">
        <f>'FICHE PRODUIT'!$E$6076</f>
        <v>118</v>
      </c>
      <c r="R2292" s="4">
        <f>'FICHE PRODUIT'!$E$6077</f>
        <v>134.09090909090909</v>
      </c>
      <c r="S2292" s="122">
        <f>'FICHE PRODUIT'!$E$6078</f>
        <v>0</v>
      </c>
      <c r="T2292" s="2" t="str">
        <f>'FICHE PRODUIT'!A6084</f>
        <v>LINNING</v>
      </c>
      <c r="U2292" s="2" t="str">
        <f>'FICHE PRODUIT'!B6084</f>
        <v>MDA</v>
      </c>
      <c r="V2292" s="2" t="str">
        <f>'FICHE PRODUIT'!C6084</f>
        <v>K23 AZUL-BRANCO</v>
      </c>
      <c r="W2292" s="2">
        <f>'FICHE PRODUIT'!D6084</f>
        <v>0.4</v>
      </c>
      <c r="X2292" s="2">
        <f>'FICHE PRODUIT'!E6084</f>
        <v>0</v>
      </c>
      <c r="Y2292" s="2">
        <f>'FICHE PRODUIT'!F6084</f>
        <v>5.5</v>
      </c>
      <c r="Z2292" s="2">
        <f>'FICHE PRODUIT'!G6084</f>
        <v>2.2000000000000002</v>
      </c>
      <c r="AA2292" s="2">
        <f>'FICHE PRODUIT'!H6084</f>
        <v>0</v>
      </c>
    </row>
    <row r="2293" spans="1:27" x14ac:dyDescent="0.2">
      <c r="A2293" s="7" t="str">
        <f>'FICHE PRODUIT'!$A$6056</f>
        <v>LOUISIANE DENIM</v>
      </c>
      <c r="B2293" s="2" t="str">
        <f>'FICHE PRODUIT'!$H$6056</f>
        <v>Brut</v>
      </c>
      <c r="C2293" s="2" t="str">
        <f>'FICHE PRODUIT'!$S$6056</f>
        <v>W26-27</v>
      </c>
      <c r="D2293" s="2">
        <f>'FICHE PRODUIT'!$Q$6056</f>
        <v>0</v>
      </c>
      <c r="E2293" s="2" t="str">
        <f>'FICHE PRODUIT'!$S$6058</f>
        <v>WAIT QUANTITY</v>
      </c>
      <c r="F2293" s="2" t="str">
        <f>'FICHE PRODUIT'!$E$6060</f>
        <v>Page 172</v>
      </c>
      <c r="G2293" s="2" t="str">
        <f>'FICHE PRODUIT'!$E$6061</f>
        <v xml:space="preserve">Not need </v>
      </c>
      <c r="H2293" s="122" t="str">
        <f>'FICHE PRODUIT'!$E$6062</f>
        <v>OCEAN SURPLUS</v>
      </c>
      <c r="I2293" s="2" t="b">
        <f>'FICHE PRODUIT'!$E$6064</f>
        <v>0</v>
      </c>
      <c r="J2293" s="2" t="str">
        <f>'FICHE PRODUIT'!$E$6066</f>
        <v>Pantalon</v>
      </c>
      <c r="K2293" s="2" t="str">
        <f>'FICHE PRODUIT'!$E$6067</f>
        <v>Cool pants - Louisiane</v>
      </c>
      <c r="L2293" s="4">
        <f>'FICHE PRODUIT'!$E$6069</f>
        <v>47</v>
      </c>
      <c r="M2293" s="4">
        <f>'FICHE PRODUIT'!$E$6070</f>
        <v>25.5822</v>
      </c>
      <c r="N2293" s="4">
        <f>'FICHE PRODUIT'!$E$6072</f>
        <v>72.5822</v>
      </c>
      <c r="O2293" s="4">
        <f>'FICHE PRODUIT'!$E$6073</f>
        <v>4.0643573768775267</v>
      </c>
      <c r="P2293" s="4">
        <f>'FICHE PRODUIT'!$E$6075</f>
        <v>295</v>
      </c>
      <c r="Q2293" s="4">
        <f>'FICHE PRODUIT'!$E$6076</f>
        <v>118</v>
      </c>
      <c r="R2293" s="4">
        <f>'FICHE PRODUIT'!$E$6077</f>
        <v>134.09090909090909</v>
      </c>
      <c r="S2293" s="122">
        <f>'FICHE PRODUIT'!$E$6078</f>
        <v>0</v>
      </c>
      <c r="T2293" s="2" t="str">
        <f>'FICHE PRODUIT'!A6085</f>
        <v>ZIP</v>
      </c>
      <c r="U2293" s="2" t="str">
        <f>'FICHE PRODUIT'!B6085</f>
        <v>MYZIP</v>
      </c>
      <c r="V2293" s="2" t="str">
        <f>'FICHE PRODUIT'!C6085</f>
        <v>ART 03VV1B130000 COL 631 (18CM)</v>
      </c>
      <c r="W2293" s="2">
        <f>'FICHE PRODUIT'!D6085</f>
        <v>1</v>
      </c>
      <c r="X2293" s="2">
        <f>'FICHE PRODUIT'!E6085</f>
        <v>0</v>
      </c>
      <c r="Y2293" s="2">
        <f>'FICHE PRODUIT'!F6085</f>
        <v>0</v>
      </c>
      <c r="Z2293" s="2">
        <f>'FICHE PRODUIT'!G6085</f>
        <v>0</v>
      </c>
      <c r="AA2293" s="2">
        <f>'FICHE PRODUIT'!H6085</f>
        <v>0</v>
      </c>
    </row>
    <row r="2294" spans="1:27" x14ac:dyDescent="0.2">
      <c r="A2294" s="7" t="str">
        <f>'FICHE PRODUIT'!$A$6056</f>
        <v>LOUISIANE DENIM</v>
      </c>
      <c r="B2294" s="2" t="str">
        <f>'FICHE PRODUIT'!$H$6056</f>
        <v>Brut</v>
      </c>
      <c r="C2294" s="2" t="str">
        <f>'FICHE PRODUIT'!$S$6056</f>
        <v>W26-27</v>
      </c>
      <c r="D2294" s="2">
        <f>'FICHE PRODUIT'!$Q$6056</f>
        <v>0</v>
      </c>
      <c r="E2294" s="2" t="str">
        <f>'FICHE PRODUIT'!$S$6058</f>
        <v>WAIT QUANTITY</v>
      </c>
      <c r="F2294" s="2" t="str">
        <f>'FICHE PRODUIT'!$E$6060</f>
        <v>Page 172</v>
      </c>
      <c r="G2294" s="2" t="str">
        <f>'FICHE PRODUIT'!$E$6061</f>
        <v xml:space="preserve">Not need </v>
      </c>
      <c r="H2294" s="122" t="str">
        <f>'FICHE PRODUIT'!$E$6062</f>
        <v>OCEAN SURPLUS</v>
      </c>
      <c r="I2294" s="2" t="b">
        <f>'FICHE PRODUIT'!$E$6064</f>
        <v>0</v>
      </c>
      <c r="J2294" s="2" t="str">
        <f>'FICHE PRODUIT'!$E$6066</f>
        <v>Pantalon</v>
      </c>
      <c r="K2294" s="2" t="str">
        <f>'FICHE PRODUIT'!$E$6067</f>
        <v>Cool pants - Louisiane</v>
      </c>
      <c r="L2294" s="4">
        <f>'FICHE PRODUIT'!$E$6069</f>
        <v>47</v>
      </c>
      <c r="M2294" s="4">
        <f>'FICHE PRODUIT'!$E$6070</f>
        <v>25.5822</v>
      </c>
      <c r="N2294" s="4">
        <f>'FICHE PRODUIT'!$E$6072</f>
        <v>72.5822</v>
      </c>
      <c r="O2294" s="4">
        <f>'FICHE PRODUIT'!$E$6073</f>
        <v>4.0643573768775267</v>
      </c>
      <c r="P2294" s="4">
        <f>'FICHE PRODUIT'!$E$6075</f>
        <v>295</v>
      </c>
      <c r="Q2294" s="4">
        <f>'FICHE PRODUIT'!$E$6076</f>
        <v>118</v>
      </c>
      <c r="R2294" s="4">
        <f>'FICHE PRODUIT'!$E$6077</f>
        <v>134.09090909090909</v>
      </c>
      <c r="S2294" s="122">
        <f>'FICHE PRODUIT'!$E$6078</f>
        <v>0</v>
      </c>
      <c r="T2294" s="2" t="str">
        <f>'FICHE PRODUIT'!A6086</f>
        <v>BOUTONS</v>
      </c>
      <c r="U2294" s="2" t="str">
        <f>'FICHE PRODUIT'!B6086</f>
        <v>LOUROPEL</v>
      </c>
      <c r="V2294" s="2" t="str">
        <f>'FICHE PRODUIT'!C6086</f>
        <v>BT4 - 387 SIZE 14 COL 51</v>
      </c>
      <c r="W2294" s="2">
        <f>'FICHE PRODUIT'!D6086</f>
        <v>1</v>
      </c>
      <c r="X2294" s="2">
        <f>'FICHE PRODUIT'!E6086</f>
        <v>0</v>
      </c>
      <c r="Y2294" s="2">
        <f>'FICHE PRODUIT'!F6086</f>
        <v>0.22800000000000001</v>
      </c>
      <c r="Z2294" s="2">
        <f>'FICHE PRODUIT'!G6086</f>
        <v>0.22800000000000001</v>
      </c>
      <c r="AA2294" s="2">
        <f>'FICHE PRODUIT'!H6086</f>
        <v>0</v>
      </c>
    </row>
    <row r="2295" spans="1:27" x14ac:dyDescent="0.2">
      <c r="A2295" s="7" t="str">
        <f>'FICHE PRODUIT'!$A$6056</f>
        <v>LOUISIANE DENIM</v>
      </c>
      <c r="B2295" s="2" t="str">
        <f>'FICHE PRODUIT'!$H$6056</f>
        <v>Brut</v>
      </c>
      <c r="C2295" s="2" t="str">
        <f>'FICHE PRODUIT'!$S$6056</f>
        <v>W26-27</v>
      </c>
      <c r="D2295" s="2">
        <f>'FICHE PRODUIT'!$Q$6056</f>
        <v>0</v>
      </c>
      <c r="E2295" s="2" t="str">
        <f>'FICHE PRODUIT'!$S$6058</f>
        <v>WAIT QUANTITY</v>
      </c>
      <c r="F2295" s="2" t="str">
        <f>'FICHE PRODUIT'!$E$6060</f>
        <v>Page 172</v>
      </c>
      <c r="G2295" s="2" t="str">
        <f>'FICHE PRODUIT'!$E$6061</f>
        <v xml:space="preserve">Not need </v>
      </c>
      <c r="H2295" s="122" t="str">
        <f>'FICHE PRODUIT'!$E$6062</f>
        <v>OCEAN SURPLUS</v>
      </c>
      <c r="I2295" s="2" t="b">
        <f>'FICHE PRODUIT'!$E$6064</f>
        <v>0</v>
      </c>
      <c r="J2295" s="2" t="str">
        <f>'FICHE PRODUIT'!$E$6066</f>
        <v>Pantalon</v>
      </c>
      <c r="K2295" s="2" t="str">
        <f>'FICHE PRODUIT'!$E$6067</f>
        <v>Cool pants - Louisiane</v>
      </c>
      <c r="L2295" s="4">
        <f>'FICHE PRODUIT'!$E$6069</f>
        <v>47</v>
      </c>
      <c r="M2295" s="4">
        <f>'FICHE PRODUIT'!$E$6070</f>
        <v>25.5822</v>
      </c>
      <c r="N2295" s="4">
        <f>'FICHE PRODUIT'!$E$6072</f>
        <v>72.5822</v>
      </c>
      <c r="O2295" s="4">
        <f>'FICHE PRODUIT'!$E$6073</f>
        <v>4.0643573768775267</v>
      </c>
      <c r="P2295" s="4">
        <f>'FICHE PRODUIT'!$E$6075</f>
        <v>295</v>
      </c>
      <c r="Q2295" s="4">
        <f>'FICHE PRODUIT'!$E$6076</f>
        <v>118</v>
      </c>
      <c r="R2295" s="4">
        <f>'FICHE PRODUIT'!$E$6077</f>
        <v>134.09090909090909</v>
      </c>
      <c r="S2295" s="122">
        <f>'FICHE PRODUIT'!$E$6078</f>
        <v>0</v>
      </c>
      <c r="T2295" s="2" t="str">
        <f>'FICHE PRODUIT'!A6087</f>
        <v>BOUTONS</v>
      </c>
      <c r="U2295" s="2" t="str">
        <f>'FICHE PRODUIT'!B6087</f>
        <v>LOUROPEL</v>
      </c>
      <c r="V2295" s="2" t="str">
        <f>'FICHE PRODUIT'!C6087</f>
        <v>ESPIGAO 1 - 387SIZE 9 COL 5 ESPIGÃO</v>
      </c>
      <c r="W2295" s="2">
        <f>'FICHE PRODUIT'!D6087</f>
        <v>1</v>
      </c>
      <c r="X2295" s="2">
        <f>'FICHE PRODUIT'!E6087</f>
        <v>0</v>
      </c>
      <c r="Y2295" s="2">
        <f>'FICHE PRODUIT'!F6087</f>
        <v>7.9000000000000001E-2</v>
      </c>
      <c r="Z2295" s="2">
        <f>'FICHE PRODUIT'!G6087</f>
        <v>7.9000000000000001E-2</v>
      </c>
      <c r="AA2295" s="2">
        <f>'FICHE PRODUIT'!H6087</f>
        <v>0</v>
      </c>
    </row>
    <row r="2296" spans="1:27" x14ac:dyDescent="0.2">
      <c r="A2296" s="7" t="str">
        <f>'FICHE PRODUIT'!$A$6056</f>
        <v>LOUISIANE DENIM</v>
      </c>
      <c r="B2296" s="2" t="str">
        <f>'FICHE PRODUIT'!$H$6056</f>
        <v>Brut</v>
      </c>
      <c r="C2296" s="2" t="str">
        <f>'FICHE PRODUIT'!$S$6056</f>
        <v>W26-27</v>
      </c>
      <c r="D2296" s="2">
        <f>'FICHE PRODUIT'!$Q$6056</f>
        <v>0</v>
      </c>
      <c r="E2296" s="2" t="str">
        <f>'FICHE PRODUIT'!$S$6058</f>
        <v>WAIT QUANTITY</v>
      </c>
      <c r="F2296" s="2" t="str">
        <f>'FICHE PRODUIT'!$E$6060</f>
        <v>Page 172</v>
      </c>
      <c r="G2296" s="2" t="str">
        <f>'FICHE PRODUIT'!$E$6061</f>
        <v xml:space="preserve">Not need </v>
      </c>
      <c r="H2296" s="122" t="str">
        <f>'FICHE PRODUIT'!$E$6062</f>
        <v>OCEAN SURPLUS</v>
      </c>
      <c r="I2296" s="2" t="b">
        <f>'FICHE PRODUIT'!$E$6064</f>
        <v>0</v>
      </c>
      <c r="J2296" s="2" t="str">
        <f>'FICHE PRODUIT'!$E$6066</f>
        <v>Pantalon</v>
      </c>
      <c r="K2296" s="2" t="str">
        <f>'FICHE PRODUIT'!$E$6067</f>
        <v>Cool pants - Louisiane</v>
      </c>
      <c r="L2296" s="4">
        <f>'FICHE PRODUIT'!$E$6069</f>
        <v>47</v>
      </c>
      <c r="M2296" s="4">
        <f>'FICHE PRODUIT'!$E$6070</f>
        <v>25.5822</v>
      </c>
      <c r="N2296" s="4">
        <f>'FICHE PRODUIT'!$E$6072</f>
        <v>72.5822</v>
      </c>
      <c r="O2296" s="4">
        <f>'FICHE PRODUIT'!$E$6073</f>
        <v>4.0643573768775267</v>
      </c>
      <c r="P2296" s="4">
        <f>'FICHE PRODUIT'!$E$6075</f>
        <v>295</v>
      </c>
      <c r="Q2296" s="4">
        <f>'FICHE PRODUIT'!$E$6076</f>
        <v>118</v>
      </c>
      <c r="R2296" s="4">
        <f>'FICHE PRODUIT'!$E$6077</f>
        <v>134.09090909090909</v>
      </c>
      <c r="S2296" s="122">
        <f>'FICHE PRODUIT'!$E$6078</f>
        <v>0</v>
      </c>
      <c r="T2296" s="2" t="str">
        <f>'FICHE PRODUIT'!A6088</f>
        <v>ETIQUETTES</v>
      </c>
      <c r="U2296" s="2" t="str">
        <f>'FICHE PRODUIT'!B6088</f>
        <v>CADICA</v>
      </c>
      <c r="V2296" s="2" t="str">
        <f>'FICHE PRODUIT'!C6088</f>
        <v>A2</v>
      </c>
      <c r="W2296" s="2">
        <f>'FICHE PRODUIT'!D6088</f>
        <v>1</v>
      </c>
      <c r="X2296" s="2">
        <f>'FICHE PRODUIT'!E6088</f>
        <v>0</v>
      </c>
      <c r="Y2296" s="2">
        <f>'FICHE PRODUIT'!F6088</f>
        <v>0.38</v>
      </c>
      <c r="Z2296" s="2">
        <f>'FICHE PRODUIT'!G6088</f>
        <v>0.38</v>
      </c>
      <c r="AA2296" s="2">
        <f>'FICHE PRODUIT'!H6088</f>
        <v>0</v>
      </c>
    </row>
    <row r="2297" spans="1:27" x14ac:dyDescent="0.2">
      <c r="A2297" s="7" t="str">
        <f>'FICHE PRODUIT'!$A$6056</f>
        <v>LOUISIANE DENIM</v>
      </c>
      <c r="B2297" s="2" t="str">
        <f>'FICHE PRODUIT'!$H$6056</f>
        <v>Brut</v>
      </c>
      <c r="C2297" s="2" t="str">
        <f>'FICHE PRODUIT'!$S$6056</f>
        <v>W26-27</v>
      </c>
      <c r="D2297" s="2">
        <f>'FICHE PRODUIT'!$Q$6056</f>
        <v>0</v>
      </c>
      <c r="E2297" s="2" t="str">
        <f>'FICHE PRODUIT'!$S$6058</f>
        <v>WAIT QUANTITY</v>
      </c>
      <c r="F2297" s="2" t="str">
        <f>'FICHE PRODUIT'!$E$6060</f>
        <v>Page 172</v>
      </c>
      <c r="G2297" s="2" t="str">
        <f>'FICHE PRODUIT'!$E$6061</f>
        <v xml:space="preserve">Not need </v>
      </c>
      <c r="H2297" s="122" t="str">
        <f>'FICHE PRODUIT'!$E$6062</f>
        <v>OCEAN SURPLUS</v>
      </c>
      <c r="I2297" s="2" t="b">
        <f>'FICHE PRODUIT'!$E$6064</f>
        <v>0</v>
      </c>
      <c r="J2297" s="2" t="str">
        <f>'FICHE PRODUIT'!$E$6066</f>
        <v>Pantalon</v>
      </c>
      <c r="K2297" s="2" t="str">
        <f>'FICHE PRODUIT'!$E$6067</f>
        <v>Cool pants - Louisiane</v>
      </c>
      <c r="L2297" s="4">
        <f>'FICHE PRODUIT'!$E$6069</f>
        <v>47</v>
      </c>
      <c r="M2297" s="4">
        <f>'FICHE PRODUIT'!$E$6070</f>
        <v>25.5822</v>
      </c>
      <c r="N2297" s="4">
        <f>'FICHE PRODUIT'!$E$6072</f>
        <v>72.5822</v>
      </c>
      <c r="O2297" s="4">
        <f>'FICHE PRODUIT'!$E$6073</f>
        <v>4.0643573768775267</v>
      </c>
      <c r="P2297" s="4">
        <f>'FICHE PRODUIT'!$E$6075</f>
        <v>295</v>
      </c>
      <c r="Q2297" s="4">
        <f>'FICHE PRODUIT'!$E$6076</f>
        <v>118</v>
      </c>
      <c r="R2297" s="4">
        <f>'FICHE PRODUIT'!$E$6077</f>
        <v>134.09090909090909</v>
      </c>
      <c r="S2297" s="122">
        <f>'FICHE PRODUIT'!$E$6078</f>
        <v>0</v>
      </c>
      <c r="T2297" s="2" t="str">
        <f>'FICHE PRODUIT'!A6089</f>
        <v>ETIQUETTES</v>
      </c>
      <c r="U2297" s="2" t="str">
        <f>'FICHE PRODUIT'!B6089</f>
        <v>CADICA</v>
      </c>
      <c r="V2297" s="2" t="str">
        <f>'FICHE PRODUIT'!C6089</f>
        <v>4/2 - EA0134704</v>
      </c>
      <c r="W2297" s="2">
        <f>'FICHE PRODUIT'!D6089</f>
        <v>1</v>
      </c>
      <c r="X2297" s="2">
        <f>'FICHE PRODUIT'!E6089</f>
        <v>0</v>
      </c>
      <c r="Y2297" s="2">
        <f>'FICHE PRODUIT'!F6089</f>
        <v>0.11</v>
      </c>
      <c r="Z2297" s="2">
        <f>'FICHE PRODUIT'!G6089</f>
        <v>0.11</v>
      </c>
      <c r="AA2297" s="2">
        <f>'FICHE PRODUIT'!H6089</f>
        <v>0</v>
      </c>
    </row>
    <row r="2298" spans="1:27" x14ac:dyDescent="0.2">
      <c r="A2298" s="7" t="str">
        <f>'FICHE PRODUIT'!$A$6056</f>
        <v>LOUISIANE DENIM</v>
      </c>
      <c r="B2298" s="2" t="str">
        <f>'FICHE PRODUIT'!$H$6056</f>
        <v>Brut</v>
      </c>
      <c r="C2298" s="2" t="str">
        <f>'FICHE PRODUIT'!$S$6056</f>
        <v>W26-27</v>
      </c>
      <c r="D2298" s="2">
        <f>'FICHE PRODUIT'!$Q$6056</f>
        <v>0</v>
      </c>
      <c r="E2298" s="2" t="str">
        <f>'FICHE PRODUIT'!$S$6058</f>
        <v>WAIT QUANTITY</v>
      </c>
      <c r="F2298" s="2" t="str">
        <f>'FICHE PRODUIT'!$E$6060</f>
        <v>Page 172</v>
      </c>
      <c r="G2298" s="2" t="str">
        <f>'FICHE PRODUIT'!$E$6061</f>
        <v xml:space="preserve">Not need </v>
      </c>
      <c r="H2298" s="122" t="str">
        <f>'FICHE PRODUIT'!$E$6062</f>
        <v>OCEAN SURPLUS</v>
      </c>
      <c r="I2298" s="2" t="b">
        <f>'FICHE PRODUIT'!$E$6064</f>
        <v>0</v>
      </c>
      <c r="J2298" s="2" t="str">
        <f>'FICHE PRODUIT'!$E$6066</f>
        <v>Pantalon</v>
      </c>
      <c r="K2298" s="2" t="str">
        <f>'FICHE PRODUIT'!$E$6067</f>
        <v>Cool pants - Louisiane</v>
      </c>
      <c r="L2298" s="4">
        <f>'FICHE PRODUIT'!$E$6069</f>
        <v>47</v>
      </c>
      <c r="M2298" s="4">
        <f>'FICHE PRODUIT'!$E$6070</f>
        <v>25.5822</v>
      </c>
      <c r="N2298" s="4">
        <f>'FICHE PRODUIT'!$E$6072</f>
        <v>72.5822</v>
      </c>
      <c r="O2298" s="4">
        <f>'FICHE PRODUIT'!$E$6073</f>
        <v>4.0643573768775267</v>
      </c>
      <c r="P2298" s="4">
        <f>'FICHE PRODUIT'!$E$6075</f>
        <v>295</v>
      </c>
      <c r="Q2298" s="4">
        <f>'FICHE PRODUIT'!$E$6076</f>
        <v>118</v>
      </c>
      <c r="R2298" s="4">
        <f>'FICHE PRODUIT'!$E$6077</f>
        <v>134.09090909090909</v>
      </c>
      <c r="S2298" s="122">
        <f>'FICHE PRODUIT'!$E$6078</f>
        <v>0</v>
      </c>
      <c r="T2298" s="2" t="str">
        <f>'FICHE PRODUIT'!A6090</f>
        <v>HANGTAG</v>
      </c>
      <c r="U2298" s="2" t="str">
        <f>'FICHE PRODUIT'!B6090</f>
        <v>CADICA</v>
      </c>
      <c r="V2298" s="2" t="str">
        <f>'FICHE PRODUIT'!C6090</f>
        <v>XD2</v>
      </c>
      <c r="W2298" s="2">
        <f>'FICHE PRODUIT'!D6090</f>
        <v>1</v>
      </c>
      <c r="X2298" s="2">
        <f>'FICHE PRODUIT'!E6090</f>
        <v>0</v>
      </c>
      <c r="Y2298" s="2">
        <f>'FICHE PRODUIT'!F6090</f>
        <v>0.25</v>
      </c>
      <c r="Z2298" s="2">
        <f>'FICHE PRODUIT'!G6090</f>
        <v>0.25</v>
      </c>
      <c r="AA2298" s="2">
        <f>'FICHE PRODUIT'!H6090</f>
        <v>0</v>
      </c>
    </row>
    <row r="2299" spans="1:27" x14ac:dyDescent="0.2">
      <c r="A2299" s="7" t="str">
        <f>'FICHE PRODUIT'!$A$6056</f>
        <v>LOUISIANE DENIM</v>
      </c>
      <c r="B2299" s="2" t="str">
        <f>'FICHE PRODUIT'!$H$6056</f>
        <v>Brut</v>
      </c>
      <c r="C2299" s="2" t="str">
        <f>'FICHE PRODUIT'!$S$6056</f>
        <v>W26-27</v>
      </c>
      <c r="D2299" s="2">
        <f>'FICHE PRODUIT'!$Q$6056</f>
        <v>0</v>
      </c>
      <c r="E2299" s="2" t="str">
        <f>'FICHE PRODUIT'!$S$6058</f>
        <v>WAIT QUANTITY</v>
      </c>
      <c r="F2299" s="2" t="str">
        <f>'FICHE PRODUIT'!$E$6060</f>
        <v>Page 172</v>
      </c>
      <c r="G2299" s="2" t="str">
        <f>'FICHE PRODUIT'!$E$6061</f>
        <v xml:space="preserve">Not need </v>
      </c>
      <c r="H2299" s="122" t="str">
        <f>'FICHE PRODUIT'!$E$6062</f>
        <v>OCEAN SURPLUS</v>
      </c>
      <c r="I2299" s="2" t="b">
        <f>'FICHE PRODUIT'!$E$6064</f>
        <v>0</v>
      </c>
      <c r="J2299" s="2" t="str">
        <f>'FICHE PRODUIT'!$E$6066</f>
        <v>Pantalon</v>
      </c>
      <c r="K2299" s="2" t="str">
        <f>'FICHE PRODUIT'!$E$6067</f>
        <v>Cool pants - Louisiane</v>
      </c>
      <c r="L2299" s="4">
        <f>'FICHE PRODUIT'!$E$6069</f>
        <v>47</v>
      </c>
      <c r="M2299" s="4">
        <f>'FICHE PRODUIT'!$E$6070</f>
        <v>25.5822</v>
      </c>
      <c r="N2299" s="4">
        <f>'FICHE PRODUIT'!$E$6072</f>
        <v>72.5822</v>
      </c>
      <c r="O2299" s="4">
        <f>'FICHE PRODUIT'!$E$6073</f>
        <v>4.0643573768775267</v>
      </c>
      <c r="P2299" s="4">
        <f>'FICHE PRODUIT'!$E$6075</f>
        <v>295</v>
      </c>
      <c r="Q2299" s="4">
        <f>'FICHE PRODUIT'!$E$6076</f>
        <v>118</v>
      </c>
      <c r="R2299" s="4">
        <f>'FICHE PRODUIT'!$E$6077</f>
        <v>134.09090909090909</v>
      </c>
      <c r="S2299" s="122">
        <f>'FICHE PRODUIT'!$E$6078</f>
        <v>0</v>
      </c>
      <c r="T2299" s="2">
        <f>'FICHE PRODUIT'!A6091</f>
        <v>0</v>
      </c>
      <c r="U2299" s="2">
        <f>'FICHE PRODUIT'!B6091</f>
        <v>0</v>
      </c>
      <c r="V2299" s="2">
        <f>'FICHE PRODUIT'!C6091</f>
        <v>0</v>
      </c>
      <c r="W2299" s="2">
        <f>'FICHE PRODUIT'!D6091</f>
        <v>0</v>
      </c>
      <c r="X2299" s="2">
        <f>'FICHE PRODUIT'!E6091</f>
        <v>0</v>
      </c>
      <c r="Y2299" s="2">
        <f>'FICHE PRODUIT'!F6091</f>
        <v>0</v>
      </c>
      <c r="Z2299" s="2">
        <f>'FICHE PRODUIT'!G6091</f>
        <v>0</v>
      </c>
      <c r="AA2299" s="2">
        <f>'FICHE PRODUIT'!H6091</f>
        <v>0</v>
      </c>
    </row>
    <row r="2300" spans="1:27" x14ac:dyDescent="0.2">
      <c r="A2300" s="7" t="str">
        <f>'FICHE PRODUIT'!$A$6056</f>
        <v>LOUISIANE DENIM</v>
      </c>
      <c r="B2300" s="2" t="str">
        <f>'FICHE PRODUIT'!$H$6056</f>
        <v>Brut</v>
      </c>
      <c r="C2300" s="2" t="str">
        <f>'FICHE PRODUIT'!$S$6056</f>
        <v>W26-27</v>
      </c>
      <c r="D2300" s="2">
        <f>'FICHE PRODUIT'!$Q$6056</f>
        <v>0</v>
      </c>
      <c r="E2300" s="2" t="str">
        <f>'FICHE PRODUIT'!$S$6058</f>
        <v>WAIT QUANTITY</v>
      </c>
      <c r="F2300" s="2" t="str">
        <f>'FICHE PRODUIT'!$E$6060</f>
        <v>Page 172</v>
      </c>
      <c r="G2300" s="2" t="str">
        <f>'FICHE PRODUIT'!$E$6061</f>
        <v xml:space="preserve">Not need </v>
      </c>
      <c r="H2300" s="122" t="str">
        <f>'FICHE PRODUIT'!$E$6062</f>
        <v>OCEAN SURPLUS</v>
      </c>
      <c r="I2300" s="2" t="b">
        <f>'FICHE PRODUIT'!$E$6064</f>
        <v>0</v>
      </c>
      <c r="J2300" s="2" t="str">
        <f>'FICHE PRODUIT'!$E$6066</f>
        <v>Pantalon</v>
      </c>
      <c r="K2300" s="2" t="str">
        <f>'FICHE PRODUIT'!$E$6067</f>
        <v>Cool pants - Louisiane</v>
      </c>
      <c r="L2300" s="4">
        <f>'FICHE PRODUIT'!$E$6069</f>
        <v>47</v>
      </c>
      <c r="M2300" s="4">
        <f>'FICHE PRODUIT'!$E$6070</f>
        <v>25.5822</v>
      </c>
      <c r="N2300" s="4">
        <f>'FICHE PRODUIT'!$E$6072</f>
        <v>72.5822</v>
      </c>
      <c r="O2300" s="4">
        <f>'FICHE PRODUIT'!$E$6073</f>
        <v>4.0643573768775267</v>
      </c>
      <c r="P2300" s="4">
        <f>'FICHE PRODUIT'!$E$6075</f>
        <v>295</v>
      </c>
      <c r="Q2300" s="4">
        <f>'FICHE PRODUIT'!$E$6076</f>
        <v>118</v>
      </c>
      <c r="R2300" s="4">
        <f>'FICHE PRODUIT'!$E$6077</f>
        <v>134.09090909090909</v>
      </c>
      <c r="S2300" s="122">
        <f>'FICHE PRODUIT'!$E$6078</f>
        <v>0</v>
      </c>
      <c r="T2300" s="2">
        <f>'FICHE PRODUIT'!A6092</f>
        <v>0</v>
      </c>
      <c r="U2300" s="2">
        <f>'FICHE PRODUIT'!B6092</f>
        <v>0</v>
      </c>
      <c r="V2300" s="2">
        <f>'FICHE PRODUIT'!C6092</f>
        <v>0</v>
      </c>
      <c r="W2300" s="2">
        <f>'FICHE PRODUIT'!D6092</f>
        <v>0</v>
      </c>
      <c r="X2300" s="2">
        <f>'FICHE PRODUIT'!E6092</f>
        <v>0</v>
      </c>
      <c r="Y2300" s="2">
        <f>'FICHE PRODUIT'!F6092</f>
        <v>0</v>
      </c>
      <c r="Z2300" s="2">
        <f>'FICHE PRODUIT'!G6092</f>
        <v>0</v>
      </c>
      <c r="AA2300" s="2">
        <f>'FICHE PRODUIT'!H6092</f>
        <v>0</v>
      </c>
    </row>
    <row r="2301" spans="1:27" x14ac:dyDescent="0.2">
      <c r="A2301" s="7" t="str">
        <f>'FICHE PRODUIT'!$A$6056</f>
        <v>LOUISIANE DENIM</v>
      </c>
      <c r="B2301" s="2" t="str">
        <f>'FICHE PRODUIT'!$H$6056</f>
        <v>Brut</v>
      </c>
      <c r="C2301" s="2" t="str">
        <f>'FICHE PRODUIT'!$S$6056</f>
        <v>W26-27</v>
      </c>
      <c r="D2301" s="2">
        <f>'FICHE PRODUIT'!$Q$6056</f>
        <v>0</v>
      </c>
      <c r="E2301" s="2" t="str">
        <f>'FICHE PRODUIT'!$S$6058</f>
        <v>WAIT QUANTITY</v>
      </c>
      <c r="F2301" s="2" t="str">
        <f>'FICHE PRODUIT'!$E$6060</f>
        <v>Page 172</v>
      </c>
      <c r="G2301" s="2" t="str">
        <f>'FICHE PRODUIT'!$E$6061</f>
        <v xml:space="preserve">Not need </v>
      </c>
      <c r="H2301" s="122" t="str">
        <f>'FICHE PRODUIT'!$E$6062</f>
        <v>OCEAN SURPLUS</v>
      </c>
      <c r="I2301" s="2" t="b">
        <f>'FICHE PRODUIT'!$E$6064</f>
        <v>0</v>
      </c>
      <c r="J2301" s="2" t="str">
        <f>'FICHE PRODUIT'!$E$6066</f>
        <v>Pantalon</v>
      </c>
      <c r="K2301" s="2" t="str">
        <f>'FICHE PRODUIT'!$E$6067</f>
        <v>Cool pants - Louisiane</v>
      </c>
      <c r="L2301" s="4">
        <f>'FICHE PRODUIT'!$E$6069</f>
        <v>47</v>
      </c>
      <c r="M2301" s="4">
        <f>'FICHE PRODUIT'!$E$6070</f>
        <v>25.5822</v>
      </c>
      <c r="N2301" s="4">
        <f>'FICHE PRODUIT'!$E$6072</f>
        <v>72.5822</v>
      </c>
      <c r="O2301" s="4">
        <f>'FICHE PRODUIT'!$E$6073</f>
        <v>4.0643573768775267</v>
      </c>
      <c r="P2301" s="4">
        <f>'FICHE PRODUIT'!$E$6075</f>
        <v>295</v>
      </c>
      <c r="Q2301" s="4">
        <f>'FICHE PRODUIT'!$E$6076</f>
        <v>118</v>
      </c>
      <c r="R2301" s="4">
        <f>'FICHE PRODUIT'!$E$6077</f>
        <v>134.09090909090909</v>
      </c>
      <c r="S2301" s="122">
        <f>'FICHE PRODUIT'!$E$6078</f>
        <v>0</v>
      </c>
      <c r="T2301" s="2">
        <f>'FICHE PRODUIT'!A6093</f>
        <v>0</v>
      </c>
      <c r="U2301" s="2">
        <f>'FICHE PRODUIT'!B6093</f>
        <v>0</v>
      </c>
      <c r="V2301" s="2">
        <f>'FICHE PRODUIT'!C6093</f>
        <v>0</v>
      </c>
      <c r="W2301" s="2">
        <f>'FICHE PRODUIT'!D6093</f>
        <v>0</v>
      </c>
      <c r="X2301" s="2">
        <f>'FICHE PRODUIT'!E6093</f>
        <v>0</v>
      </c>
      <c r="Y2301" s="2">
        <f>'FICHE PRODUIT'!F6093</f>
        <v>0</v>
      </c>
      <c r="Z2301" s="2">
        <f>'FICHE PRODUIT'!G6093</f>
        <v>0</v>
      </c>
      <c r="AA2301" s="2">
        <f>'FICHE PRODUIT'!H6093</f>
        <v>0</v>
      </c>
    </row>
    <row r="2302" spans="1:27" x14ac:dyDescent="0.2">
      <c r="A2302" s="7" t="str">
        <f>'FICHE PRODUIT'!$A$6056</f>
        <v>LOUISIANE DENIM</v>
      </c>
      <c r="B2302" s="2" t="str">
        <f>'FICHE PRODUIT'!$H$6056</f>
        <v>Brut</v>
      </c>
      <c r="C2302" s="2" t="str">
        <f>'FICHE PRODUIT'!$S$6056</f>
        <v>W26-27</v>
      </c>
      <c r="D2302" s="2">
        <f>'FICHE PRODUIT'!$Q$6056</f>
        <v>0</v>
      </c>
      <c r="E2302" s="2" t="str">
        <f>'FICHE PRODUIT'!$S$6058</f>
        <v>WAIT QUANTITY</v>
      </c>
      <c r="F2302" s="2" t="str">
        <f>'FICHE PRODUIT'!$E$6060</f>
        <v>Page 172</v>
      </c>
      <c r="G2302" s="2" t="str">
        <f>'FICHE PRODUIT'!$E$6061</f>
        <v xml:space="preserve">Not need </v>
      </c>
      <c r="H2302" s="122" t="str">
        <f>'FICHE PRODUIT'!$E$6062</f>
        <v>OCEAN SURPLUS</v>
      </c>
      <c r="I2302" s="2" t="b">
        <f>'FICHE PRODUIT'!$E$6064</f>
        <v>0</v>
      </c>
      <c r="J2302" s="2" t="str">
        <f>'FICHE PRODUIT'!$E$6066</f>
        <v>Pantalon</v>
      </c>
      <c r="K2302" s="2" t="str">
        <f>'FICHE PRODUIT'!$E$6067</f>
        <v>Cool pants - Louisiane</v>
      </c>
      <c r="L2302" s="4">
        <f>'FICHE PRODUIT'!$E$6069</f>
        <v>47</v>
      </c>
      <c r="M2302" s="4">
        <f>'FICHE PRODUIT'!$E$6070</f>
        <v>25.5822</v>
      </c>
      <c r="N2302" s="4">
        <f>'FICHE PRODUIT'!$E$6072</f>
        <v>72.5822</v>
      </c>
      <c r="O2302" s="4">
        <f>'FICHE PRODUIT'!$E$6073</f>
        <v>4.0643573768775267</v>
      </c>
      <c r="P2302" s="4">
        <f>'FICHE PRODUIT'!$E$6075</f>
        <v>295</v>
      </c>
      <c r="Q2302" s="4">
        <f>'FICHE PRODUIT'!$E$6076</f>
        <v>118</v>
      </c>
      <c r="R2302" s="4">
        <f>'FICHE PRODUIT'!$E$6077</f>
        <v>134.09090909090909</v>
      </c>
      <c r="S2302" s="122">
        <f>'FICHE PRODUIT'!$E$6078</f>
        <v>0</v>
      </c>
      <c r="T2302" s="2">
        <f>'FICHE PRODUIT'!A6094</f>
        <v>0</v>
      </c>
      <c r="U2302" s="2">
        <f>'FICHE PRODUIT'!B6094</f>
        <v>0</v>
      </c>
      <c r="V2302" s="2">
        <f>'FICHE PRODUIT'!C6094</f>
        <v>0</v>
      </c>
      <c r="W2302" s="2">
        <f>'FICHE PRODUIT'!D6094</f>
        <v>0</v>
      </c>
      <c r="X2302" s="2">
        <f>'FICHE PRODUIT'!E6094</f>
        <v>0</v>
      </c>
      <c r="Y2302" s="2">
        <f>'FICHE PRODUIT'!F6094</f>
        <v>0</v>
      </c>
      <c r="Z2302" s="2">
        <f>'FICHE PRODUIT'!G6094</f>
        <v>0</v>
      </c>
      <c r="AA2302" s="2">
        <f>'FICHE PRODUIT'!H6094</f>
        <v>0</v>
      </c>
    </row>
    <row r="2303" spans="1:27" x14ac:dyDescent="0.2">
      <c r="A2303" s="7" t="str">
        <f>'FICHE PRODUIT'!$A$6056</f>
        <v>LOUISIANE DENIM</v>
      </c>
      <c r="B2303" s="2" t="str">
        <f>'FICHE PRODUIT'!$H$6056</f>
        <v>Brut</v>
      </c>
      <c r="C2303" s="2" t="str">
        <f>'FICHE PRODUIT'!$S$6056</f>
        <v>W26-27</v>
      </c>
      <c r="D2303" s="2">
        <f>'FICHE PRODUIT'!$Q$6056</f>
        <v>0</v>
      </c>
      <c r="E2303" s="2" t="str">
        <f>'FICHE PRODUIT'!$S$6058</f>
        <v>WAIT QUANTITY</v>
      </c>
      <c r="F2303" s="2" t="str">
        <f>'FICHE PRODUIT'!$E$6060</f>
        <v>Page 172</v>
      </c>
      <c r="G2303" s="2" t="str">
        <f>'FICHE PRODUIT'!$E$6061</f>
        <v xml:space="preserve">Not need </v>
      </c>
      <c r="H2303" s="122" t="str">
        <f>'FICHE PRODUIT'!$E$6062</f>
        <v>OCEAN SURPLUS</v>
      </c>
      <c r="I2303" s="2" t="b">
        <f>'FICHE PRODUIT'!$E$6064</f>
        <v>0</v>
      </c>
      <c r="J2303" s="2" t="str">
        <f>'FICHE PRODUIT'!$E$6066</f>
        <v>Pantalon</v>
      </c>
      <c r="K2303" s="2" t="str">
        <f>'FICHE PRODUIT'!$E$6067</f>
        <v>Cool pants - Louisiane</v>
      </c>
      <c r="L2303" s="4">
        <f>'FICHE PRODUIT'!$E$6069</f>
        <v>47</v>
      </c>
      <c r="M2303" s="4">
        <f>'FICHE PRODUIT'!$E$6070</f>
        <v>25.5822</v>
      </c>
      <c r="N2303" s="4">
        <f>'FICHE PRODUIT'!$E$6072</f>
        <v>72.5822</v>
      </c>
      <c r="O2303" s="4">
        <f>'FICHE PRODUIT'!$E$6073</f>
        <v>4.0643573768775267</v>
      </c>
      <c r="P2303" s="4">
        <f>'FICHE PRODUIT'!$E$6075</f>
        <v>295</v>
      </c>
      <c r="Q2303" s="4">
        <f>'FICHE PRODUIT'!$E$6076</f>
        <v>118</v>
      </c>
      <c r="R2303" s="4">
        <f>'FICHE PRODUIT'!$E$6077</f>
        <v>134.09090909090909</v>
      </c>
      <c r="S2303" s="122">
        <f>'FICHE PRODUIT'!$E$6078</f>
        <v>0</v>
      </c>
      <c r="T2303" s="2">
        <f>'FICHE PRODUIT'!A6095</f>
        <v>0</v>
      </c>
      <c r="U2303" s="2">
        <f>'FICHE PRODUIT'!B6095</f>
        <v>0</v>
      </c>
      <c r="V2303" s="2">
        <f>'FICHE PRODUIT'!C6095</f>
        <v>0</v>
      </c>
      <c r="W2303" s="2">
        <f>'FICHE PRODUIT'!D6095</f>
        <v>0</v>
      </c>
      <c r="X2303" s="2">
        <f>'FICHE PRODUIT'!E6095</f>
        <v>0</v>
      </c>
      <c r="Y2303" s="2">
        <f>'FICHE PRODUIT'!F6095</f>
        <v>0</v>
      </c>
      <c r="Z2303" s="2">
        <f>'FICHE PRODUIT'!G6095</f>
        <v>0</v>
      </c>
      <c r="AA2303" s="2">
        <f>'FICHE PRODUIT'!H6095</f>
        <v>0</v>
      </c>
    </row>
    <row r="2304" spans="1:27" x14ac:dyDescent="0.2">
      <c r="A2304" s="7" t="str">
        <f>'FICHE PRODUIT'!$A$6056</f>
        <v>LOUISIANE DENIM</v>
      </c>
      <c r="B2304" s="2" t="str">
        <f>'FICHE PRODUIT'!$H$6056</f>
        <v>Brut</v>
      </c>
      <c r="C2304" s="2" t="str">
        <f>'FICHE PRODUIT'!$S$6056</f>
        <v>W26-27</v>
      </c>
      <c r="D2304" s="2">
        <f>'FICHE PRODUIT'!$Q$6056</f>
        <v>0</v>
      </c>
      <c r="E2304" s="2" t="str">
        <f>'FICHE PRODUIT'!$S$6058</f>
        <v>WAIT QUANTITY</v>
      </c>
      <c r="F2304" s="2" t="str">
        <f>'FICHE PRODUIT'!$E$6060</f>
        <v>Page 172</v>
      </c>
      <c r="G2304" s="2" t="str">
        <f>'FICHE PRODUIT'!$E$6061</f>
        <v xml:space="preserve">Not need </v>
      </c>
      <c r="H2304" s="122" t="str">
        <f>'FICHE PRODUIT'!$E$6062</f>
        <v>OCEAN SURPLUS</v>
      </c>
      <c r="I2304" s="2" t="b">
        <f>'FICHE PRODUIT'!$E$6064</f>
        <v>0</v>
      </c>
      <c r="J2304" s="2" t="str">
        <f>'FICHE PRODUIT'!$E$6066</f>
        <v>Pantalon</v>
      </c>
      <c r="K2304" s="2" t="str">
        <f>'FICHE PRODUIT'!$E$6067</f>
        <v>Cool pants - Louisiane</v>
      </c>
      <c r="L2304" s="4">
        <f>'FICHE PRODUIT'!$E$6069</f>
        <v>47</v>
      </c>
      <c r="M2304" s="4">
        <f>'FICHE PRODUIT'!$E$6070</f>
        <v>25.5822</v>
      </c>
      <c r="N2304" s="4">
        <f>'FICHE PRODUIT'!$E$6072</f>
        <v>72.5822</v>
      </c>
      <c r="O2304" s="4">
        <f>'FICHE PRODUIT'!$E$6073</f>
        <v>4.0643573768775267</v>
      </c>
      <c r="P2304" s="4">
        <f>'FICHE PRODUIT'!$E$6075</f>
        <v>295</v>
      </c>
      <c r="Q2304" s="4">
        <f>'FICHE PRODUIT'!$E$6076</f>
        <v>118</v>
      </c>
      <c r="R2304" s="4">
        <f>'FICHE PRODUIT'!$E$6077</f>
        <v>134.09090909090909</v>
      </c>
      <c r="S2304" s="122">
        <f>'FICHE PRODUIT'!$E$6078</f>
        <v>0</v>
      </c>
      <c r="T2304" s="2" t="str">
        <f>'FICHE PRODUIT'!A6096</f>
        <v>Frais externe</v>
      </c>
      <c r="U2304" s="2" t="str">
        <f>'FICHE PRODUIT'!B6096</f>
        <v>Transport</v>
      </c>
      <c r="V2304" s="2" t="str">
        <f>'FICHE PRODUIT'!C6096</f>
        <v xml:space="preserve">Européen </v>
      </c>
      <c r="W2304" s="2">
        <f>'FICHE PRODUIT'!D6096</f>
        <v>1</v>
      </c>
      <c r="X2304" s="2">
        <f>'FICHE PRODUIT'!E6096</f>
        <v>0</v>
      </c>
      <c r="Y2304" s="2">
        <f>'FICHE PRODUIT'!F6096</f>
        <v>2</v>
      </c>
      <c r="Z2304" s="2">
        <f>'FICHE PRODUIT'!G6096</f>
        <v>2</v>
      </c>
      <c r="AA2304" s="2">
        <f>'FICHE PRODUIT'!H6096</f>
        <v>0</v>
      </c>
    </row>
    <row r="2305" spans="1:27" x14ac:dyDescent="0.2">
      <c r="A2305" s="7" t="str">
        <f>'FICHE PRODUIT'!$A$6056</f>
        <v>LOUISIANE DENIM</v>
      </c>
      <c r="B2305" s="2" t="str">
        <f>'FICHE PRODUIT'!$H$6056</f>
        <v>Brut</v>
      </c>
      <c r="C2305" s="2" t="str">
        <f>'FICHE PRODUIT'!$S$6056</f>
        <v>W26-27</v>
      </c>
      <c r="D2305" s="2">
        <f>'FICHE PRODUIT'!$Q$6056</f>
        <v>0</v>
      </c>
      <c r="E2305" s="2" t="str">
        <f>'FICHE PRODUIT'!$S$6058</f>
        <v>WAIT QUANTITY</v>
      </c>
      <c r="F2305" s="2" t="str">
        <f>'FICHE PRODUIT'!$E$6060</f>
        <v>Page 172</v>
      </c>
      <c r="G2305" s="2" t="str">
        <f>'FICHE PRODUIT'!$E$6061</f>
        <v xml:space="preserve">Not need </v>
      </c>
      <c r="H2305" s="122" t="str">
        <f>'FICHE PRODUIT'!$E$6062</f>
        <v>OCEAN SURPLUS</v>
      </c>
      <c r="I2305" s="2" t="b">
        <f>'FICHE PRODUIT'!$E$6064</f>
        <v>0</v>
      </c>
      <c r="J2305" s="2" t="str">
        <f>'FICHE PRODUIT'!$E$6066</f>
        <v>Pantalon</v>
      </c>
      <c r="K2305" s="2" t="str">
        <f>'FICHE PRODUIT'!$E$6067</f>
        <v>Cool pants - Louisiane</v>
      </c>
      <c r="L2305" s="4">
        <f>'FICHE PRODUIT'!$E$6069</f>
        <v>47</v>
      </c>
      <c r="M2305" s="4">
        <f>'FICHE PRODUIT'!$E$6070</f>
        <v>25.5822</v>
      </c>
      <c r="N2305" s="4">
        <f>'FICHE PRODUIT'!$E$6072</f>
        <v>72.5822</v>
      </c>
      <c r="O2305" s="4">
        <f>'FICHE PRODUIT'!$E$6073</f>
        <v>4.0643573768775267</v>
      </c>
      <c r="P2305" s="4">
        <f>'FICHE PRODUIT'!$E$6075</f>
        <v>295</v>
      </c>
      <c r="Q2305" s="4">
        <f>'FICHE PRODUIT'!$E$6076</f>
        <v>118</v>
      </c>
      <c r="R2305" s="4">
        <f>'FICHE PRODUIT'!$E$6077</f>
        <v>134.09090909090909</v>
      </c>
      <c r="S2305" s="122">
        <f>'FICHE PRODUIT'!$E$6078</f>
        <v>0</v>
      </c>
      <c r="T2305" s="2" t="str">
        <f>'FICHE PRODUIT'!A6097</f>
        <v>Frais externe</v>
      </c>
      <c r="U2305" s="2" t="str">
        <f>'FICHE PRODUIT'!B6097</f>
        <v>Communication</v>
      </c>
      <c r="V2305" s="2" t="str">
        <f>'FICHE PRODUIT'!C6097</f>
        <v>Marketing</v>
      </c>
      <c r="W2305" s="2">
        <f>'FICHE PRODUIT'!D6097</f>
        <v>1</v>
      </c>
      <c r="X2305" s="2">
        <f>'FICHE PRODUIT'!E6097</f>
        <v>0</v>
      </c>
      <c r="Y2305" s="2">
        <f>'FICHE PRODUIT'!F6097</f>
        <v>0.5</v>
      </c>
      <c r="Z2305" s="2">
        <f>'FICHE PRODUIT'!G6097</f>
        <v>0.5</v>
      </c>
      <c r="AA2305" s="2">
        <f>'FICHE PRODUIT'!H6097</f>
        <v>0</v>
      </c>
    </row>
    <row r="2306" spans="1:27" x14ac:dyDescent="0.2">
      <c r="A2306" s="7" t="str">
        <f>'FICHE PRODUIT'!$A$6099</f>
        <v>COOL PANTS 2 W</v>
      </c>
      <c r="B2306" s="2" t="str">
        <f>'FICHE PRODUIT'!$H$6099</f>
        <v>Shetland</v>
      </c>
      <c r="C2306" s="2" t="str">
        <f>'FICHE PRODUIT'!$S$6099</f>
        <v>W26-27</v>
      </c>
      <c r="D2306" s="2">
        <f>'FICHE PRODUIT'!$Q$6099</f>
        <v>0</v>
      </c>
      <c r="E2306" s="2" t="str">
        <f>'FICHE PRODUIT'!$S$6101</f>
        <v>IN PRODUCTION</v>
      </c>
      <c r="F2306" s="2" t="str">
        <f>'FICHE PRODUIT'!$E$6103</f>
        <v>Page 173</v>
      </c>
      <c r="G2306" s="2" t="str">
        <f>'FICHE PRODUIT'!$E$6104</f>
        <v xml:space="preserve">Not need </v>
      </c>
      <c r="H2306" s="122" t="str">
        <f>'FICHE PRODUIT'!$E$6105</f>
        <v>OCEAN SURPLUS</v>
      </c>
      <c r="I2306" s="2" t="b">
        <f>'FICHE PRODUIT'!$E$6107</f>
        <v>0</v>
      </c>
      <c r="J2306" s="2" t="str">
        <f>'FICHE PRODUIT'!$E$6109</f>
        <v>Pantalon</v>
      </c>
      <c r="K2306" s="2" t="str">
        <f>'FICHE PRODUIT'!$E$6110</f>
        <v>Cool pants - Louisiane</v>
      </c>
      <c r="L2306" s="4">
        <f>'FICHE PRODUIT'!$E$6112</f>
        <v>47</v>
      </c>
      <c r="M2306" s="4">
        <f>'FICHE PRODUIT'!$E$6113</f>
        <v>45.924000000000007</v>
      </c>
      <c r="N2306" s="4">
        <f>'FICHE PRODUIT'!$E$6115</f>
        <v>92.924000000000007</v>
      </c>
      <c r="O2306" s="4">
        <f>'FICHE PRODUIT'!$E$6116</f>
        <v>3.0024536180104171</v>
      </c>
      <c r="P2306" s="4">
        <f>'FICHE PRODUIT'!$E$6118</f>
        <v>279</v>
      </c>
      <c r="Q2306" s="4">
        <f>'FICHE PRODUIT'!$E$6119</f>
        <v>111.6</v>
      </c>
      <c r="R2306" s="4">
        <f>'FICHE PRODUIT'!$E$6120</f>
        <v>126.81818181818181</v>
      </c>
      <c r="S2306" s="122">
        <f>'FICHE PRODUIT'!$E$6121</f>
        <v>0</v>
      </c>
      <c r="T2306" s="2" t="str">
        <f>'FICHE PRODUIT'!A6126</f>
        <v>FABRIC</v>
      </c>
      <c r="U2306" s="2" t="str">
        <f>'FICHE PRODUIT'!B6126</f>
        <v>ALBANO MORGADO</v>
      </c>
      <c r="V2306" s="2" t="str">
        <f>'FICHE PRODUIT'!C6126</f>
        <v xml:space="preserve">35 16100 I 028 </v>
      </c>
      <c r="W2306" s="2">
        <f>'FICHE PRODUIT'!D6126</f>
        <v>3.08</v>
      </c>
      <c r="X2306" s="2">
        <f>'FICHE PRODUIT'!E6126</f>
        <v>101.64</v>
      </c>
      <c r="Y2306" s="2">
        <f>'FICHE PRODUIT'!F6126</f>
        <v>12.8</v>
      </c>
      <c r="Z2306" s="2">
        <f>'FICHE PRODUIT'!G6126</f>
        <v>39.424000000000007</v>
      </c>
      <c r="AA2306" s="2">
        <f>'FICHE PRODUIT'!H6126</f>
        <v>1300.9920000000002</v>
      </c>
    </row>
    <row r="2307" spans="1:27" x14ac:dyDescent="0.2">
      <c r="A2307" s="7" t="str">
        <f>'FICHE PRODUIT'!$A$6099</f>
        <v>COOL PANTS 2 W</v>
      </c>
      <c r="B2307" s="2" t="str">
        <f>'FICHE PRODUIT'!$H$6099</f>
        <v>Shetland</v>
      </c>
      <c r="C2307" s="2" t="str">
        <f>'FICHE PRODUIT'!$S$6099</f>
        <v>W26-27</v>
      </c>
      <c r="D2307" s="2">
        <f>'FICHE PRODUIT'!$Q$6099</f>
        <v>0</v>
      </c>
      <c r="E2307" s="2" t="str">
        <f>'FICHE PRODUIT'!$S$6101</f>
        <v>IN PRODUCTION</v>
      </c>
      <c r="F2307" s="2" t="str">
        <f>'FICHE PRODUIT'!$E$6103</f>
        <v>Page 173</v>
      </c>
      <c r="G2307" s="2" t="str">
        <f>'FICHE PRODUIT'!$E$6104</f>
        <v xml:space="preserve">Not need </v>
      </c>
      <c r="H2307" s="122" t="str">
        <f>'FICHE PRODUIT'!$E$6105</f>
        <v>OCEAN SURPLUS</v>
      </c>
      <c r="I2307" s="2" t="b">
        <f>'FICHE PRODUIT'!$E$6107</f>
        <v>0</v>
      </c>
      <c r="J2307" s="2" t="str">
        <f>'FICHE PRODUIT'!$E$6109</f>
        <v>Pantalon</v>
      </c>
      <c r="K2307" s="2" t="str">
        <f>'FICHE PRODUIT'!$E$6110</f>
        <v>Cool pants - Louisiane</v>
      </c>
      <c r="L2307" s="4">
        <f>'FICHE PRODUIT'!$E$6112</f>
        <v>47</v>
      </c>
      <c r="M2307" s="4">
        <f>'FICHE PRODUIT'!$E$6113</f>
        <v>45.924000000000007</v>
      </c>
      <c r="N2307" s="4">
        <f>'FICHE PRODUIT'!$E$6115</f>
        <v>92.924000000000007</v>
      </c>
      <c r="O2307" s="4">
        <f>'FICHE PRODUIT'!$E$6116</f>
        <v>3.0024536180104171</v>
      </c>
      <c r="P2307" s="4">
        <f>'FICHE PRODUIT'!$E$6118</f>
        <v>279</v>
      </c>
      <c r="Q2307" s="4">
        <f>'FICHE PRODUIT'!$E$6119</f>
        <v>111.6</v>
      </c>
      <c r="R2307" s="4">
        <f>'FICHE PRODUIT'!$E$6120</f>
        <v>126.81818181818181</v>
      </c>
      <c r="S2307" s="122">
        <f>'FICHE PRODUIT'!$E$6121</f>
        <v>0</v>
      </c>
      <c r="T2307" s="2">
        <f>'FICHE PRODUIT'!A6127</f>
        <v>0</v>
      </c>
      <c r="U2307" s="2">
        <f>'FICHE PRODUIT'!B6127</f>
        <v>0</v>
      </c>
      <c r="V2307" s="2">
        <f>'FICHE PRODUIT'!C6127</f>
        <v>0</v>
      </c>
      <c r="W2307" s="2">
        <f>'FICHE PRODUIT'!D6127</f>
        <v>0</v>
      </c>
      <c r="X2307" s="2">
        <f>'FICHE PRODUIT'!E6127</f>
        <v>0</v>
      </c>
      <c r="Y2307" s="2">
        <f>'FICHE PRODUIT'!F6127</f>
        <v>0</v>
      </c>
      <c r="Z2307" s="2">
        <f>'FICHE PRODUIT'!G6127</f>
        <v>0</v>
      </c>
      <c r="AA2307" s="2">
        <f>'FICHE PRODUIT'!H6127</f>
        <v>0</v>
      </c>
    </row>
    <row r="2308" spans="1:27" x14ac:dyDescent="0.2">
      <c r="A2308" s="7" t="str">
        <f>'FICHE PRODUIT'!$A$6099</f>
        <v>COOL PANTS 2 W</v>
      </c>
      <c r="B2308" s="2" t="str">
        <f>'FICHE PRODUIT'!$H$6099</f>
        <v>Shetland</v>
      </c>
      <c r="C2308" s="2" t="str">
        <f>'FICHE PRODUIT'!$S$6099</f>
        <v>W26-27</v>
      </c>
      <c r="D2308" s="2">
        <f>'FICHE PRODUIT'!$Q$6099</f>
        <v>0</v>
      </c>
      <c r="E2308" s="2" t="str">
        <f>'FICHE PRODUIT'!$S$6101</f>
        <v>IN PRODUCTION</v>
      </c>
      <c r="F2308" s="2" t="str">
        <f>'FICHE PRODUIT'!$E$6103</f>
        <v>Page 173</v>
      </c>
      <c r="G2308" s="2" t="str">
        <f>'FICHE PRODUIT'!$E$6104</f>
        <v xml:space="preserve">Not need </v>
      </c>
      <c r="H2308" s="122" t="str">
        <f>'FICHE PRODUIT'!$E$6105</f>
        <v>OCEAN SURPLUS</v>
      </c>
      <c r="I2308" s="2" t="b">
        <f>'FICHE PRODUIT'!$E$6107</f>
        <v>0</v>
      </c>
      <c r="J2308" s="2" t="str">
        <f>'FICHE PRODUIT'!$E$6109</f>
        <v>Pantalon</v>
      </c>
      <c r="K2308" s="2" t="str">
        <f>'FICHE PRODUIT'!$E$6110</f>
        <v>Cool pants - Louisiane</v>
      </c>
      <c r="L2308" s="4">
        <f>'FICHE PRODUIT'!$E$6112</f>
        <v>47</v>
      </c>
      <c r="M2308" s="4">
        <f>'FICHE PRODUIT'!$E$6113</f>
        <v>45.924000000000007</v>
      </c>
      <c r="N2308" s="4">
        <f>'FICHE PRODUIT'!$E$6115</f>
        <v>92.924000000000007</v>
      </c>
      <c r="O2308" s="4">
        <f>'FICHE PRODUIT'!$E$6116</f>
        <v>3.0024536180104171</v>
      </c>
      <c r="P2308" s="4">
        <f>'FICHE PRODUIT'!$E$6118</f>
        <v>279</v>
      </c>
      <c r="Q2308" s="4">
        <f>'FICHE PRODUIT'!$E$6119</f>
        <v>111.6</v>
      </c>
      <c r="R2308" s="4">
        <f>'FICHE PRODUIT'!$E$6120</f>
        <v>126.81818181818181</v>
      </c>
      <c r="S2308" s="122">
        <f>'FICHE PRODUIT'!$E$6121</f>
        <v>0</v>
      </c>
      <c r="T2308" s="2" t="str">
        <f>'FICHE PRODUIT'!A6128</f>
        <v>ZIP</v>
      </c>
      <c r="U2308" s="2" t="str">
        <f>'FICHE PRODUIT'!B6128</f>
        <v>MYZIP</v>
      </c>
      <c r="V2308" s="2" t="str">
        <f>'FICHE PRODUIT'!C6128</f>
        <v>ART 03VV1B130000 COL 631 (18CM)</v>
      </c>
      <c r="W2308" s="2">
        <f>'FICHE PRODUIT'!D6128</f>
        <v>1</v>
      </c>
      <c r="X2308" s="2">
        <f>'FICHE PRODUIT'!E6128</f>
        <v>33</v>
      </c>
      <c r="Y2308" s="2">
        <f>'FICHE PRODUIT'!F6128</f>
        <v>0</v>
      </c>
      <c r="Z2308" s="2">
        <f>'FICHE PRODUIT'!G6128</f>
        <v>0</v>
      </c>
      <c r="AA2308" s="2">
        <f>'FICHE PRODUIT'!H6128</f>
        <v>0</v>
      </c>
    </row>
    <row r="2309" spans="1:27" x14ac:dyDescent="0.2">
      <c r="A2309" s="7" t="str">
        <f>'FICHE PRODUIT'!$A$6099</f>
        <v>COOL PANTS 2 W</v>
      </c>
      <c r="B2309" s="2" t="str">
        <f>'FICHE PRODUIT'!$H$6099</f>
        <v>Shetland</v>
      </c>
      <c r="C2309" s="2" t="str">
        <f>'FICHE PRODUIT'!$S$6099</f>
        <v>W26-27</v>
      </c>
      <c r="D2309" s="2">
        <f>'FICHE PRODUIT'!$Q$6099</f>
        <v>0</v>
      </c>
      <c r="E2309" s="2" t="str">
        <f>'FICHE PRODUIT'!$S$6101</f>
        <v>IN PRODUCTION</v>
      </c>
      <c r="F2309" s="2" t="str">
        <f>'FICHE PRODUIT'!$E$6103</f>
        <v>Page 173</v>
      </c>
      <c r="G2309" s="2" t="str">
        <f>'FICHE PRODUIT'!$E$6104</f>
        <v xml:space="preserve">Not need </v>
      </c>
      <c r="H2309" s="122" t="str">
        <f>'FICHE PRODUIT'!$E$6105</f>
        <v>OCEAN SURPLUS</v>
      </c>
      <c r="I2309" s="2" t="b">
        <f>'FICHE PRODUIT'!$E$6107</f>
        <v>0</v>
      </c>
      <c r="J2309" s="2" t="str">
        <f>'FICHE PRODUIT'!$E$6109</f>
        <v>Pantalon</v>
      </c>
      <c r="K2309" s="2" t="str">
        <f>'FICHE PRODUIT'!$E$6110</f>
        <v>Cool pants - Louisiane</v>
      </c>
      <c r="L2309" s="4">
        <f>'FICHE PRODUIT'!$E$6112</f>
        <v>47</v>
      </c>
      <c r="M2309" s="4">
        <f>'FICHE PRODUIT'!$E$6113</f>
        <v>45.924000000000007</v>
      </c>
      <c r="N2309" s="4">
        <f>'FICHE PRODUIT'!$E$6115</f>
        <v>92.924000000000007</v>
      </c>
      <c r="O2309" s="4">
        <f>'FICHE PRODUIT'!$E$6116</f>
        <v>3.0024536180104171</v>
      </c>
      <c r="P2309" s="4">
        <f>'FICHE PRODUIT'!$E$6118</f>
        <v>279</v>
      </c>
      <c r="Q2309" s="4">
        <f>'FICHE PRODUIT'!$E$6119</f>
        <v>111.6</v>
      </c>
      <c r="R2309" s="4">
        <f>'FICHE PRODUIT'!$E$6120</f>
        <v>126.81818181818181</v>
      </c>
      <c r="S2309" s="122">
        <f>'FICHE PRODUIT'!$E$6121</f>
        <v>0</v>
      </c>
      <c r="T2309" s="2">
        <f>'FICHE PRODUIT'!A6129</f>
        <v>0</v>
      </c>
      <c r="U2309" s="2">
        <f>'FICHE PRODUIT'!B6129</f>
        <v>0</v>
      </c>
      <c r="V2309" s="2">
        <f>'FICHE PRODUIT'!C6129</f>
        <v>0</v>
      </c>
      <c r="W2309" s="2">
        <f>'FICHE PRODUIT'!D6129</f>
        <v>0</v>
      </c>
      <c r="X2309" s="2">
        <f>'FICHE PRODUIT'!E6129</f>
        <v>0</v>
      </c>
      <c r="Y2309" s="2">
        <f>'FICHE PRODUIT'!F6129</f>
        <v>0</v>
      </c>
      <c r="Z2309" s="2">
        <f>'FICHE PRODUIT'!G6129</f>
        <v>0</v>
      </c>
      <c r="AA2309" s="2">
        <f>'FICHE PRODUIT'!H6129</f>
        <v>0</v>
      </c>
    </row>
    <row r="2310" spans="1:27" x14ac:dyDescent="0.2">
      <c r="A2310" s="7" t="str">
        <f>'FICHE PRODUIT'!$A$6099</f>
        <v>COOL PANTS 2 W</v>
      </c>
      <c r="B2310" s="2" t="str">
        <f>'FICHE PRODUIT'!$H$6099</f>
        <v>Shetland</v>
      </c>
      <c r="C2310" s="2" t="str">
        <f>'FICHE PRODUIT'!$S$6099</f>
        <v>W26-27</v>
      </c>
      <c r="D2310" s="2">
        <f>'FICHE PRODUIT'!$Q$6099</f>
        <v>0</v>
      </c>
      <c r="E2310" s="2" t="str">
        <f>'FICHE PRODUIT'!$S$6101</f>
        <v>IN PRODUCTION</v>
      </c>
      <c r="F2310" s="2" t="str">
        <f>'FICHE PRODUIT'!$E$6103</f>
        <v>Page 173</v>
      </c>
      <c r="G2310" s="2" t="str">
        <f>'FICHE PRODUIT'!$E$6104</f>
        <v xml:space="preserve">Not need </v>
      </c>
      <c r="H2310" s="122" t="str">
        <f>'FICHE PRODUIT'!$E$6105</f>
        <v>OCEAN SURPLUS</v>
      </c>
      <c r="I2310" s="2" t="b">
        <f>'FICHE PRODUIT'!$E$6107</f>
        <v>0</v>
      </c>
      <c r="J2310" s="2" t="str">
        <f>'FICHE PRODUIT'!$E$6109</f>
        <v>Pantalon</v>
      </c>
      <c r="K2310" s="2" t="str">
        <f>'FICHE PRODUIT'!$E$6110</f>
        <v>Cool pants - Louisiane</v>
      </c>
      <c r="L2310" s="4">
        <f>'FICHE PRODUIT'!$E$6112</f>
        <v>47</v>
      </c>
      <c r="M2310" s="4">
        <f>'FICHE PRODUIT'!$E$6113</f>
        <v>45.924000000000007</v>
      </c>
      <c r="N2310" s="4">
        <f>'FICHE PRODUIT'!$E$6115</f>
        <v>92.924000000000007</v>
      </c>
      <c r="O2310" s="4">
        <f>'FICHE PRODUIT'!$E$6116</f>
        <v>3.0024536180104171</v>
      </c>
      <c r="P2310" s="4">
        <f>'FICHE PRODUIT'!$E$6118</f>
        <v>279</v>
      </c>
      <c r="Q2310" s="4">
        <f>'FICHE PRODUIT'!$E$6119</f>
        <v>111.6</v>
      </c>
      <c r="R2310" s="4">
        <f>'FICHE PRODUIT'!$E$6120</f>
        <v>126.81818181818181</v>
      </c>
      <c r="S2310" s="122">
        <f>'FICHE PRODUIT'!$E$6121</f>
        <v>0</v>
      </c>
      <c r="T2310" s="2">
        <f>'FICHE PRODUIT'!A6130</f>
        <v>0</v>
      </c>
      <c r="U2310" s="2">
        <f>'FICHE PRODUIT'!B6130</f>
        <v>0</v>
      </c>
      <c r="V2310" s="2">
        <f>'FICHE PRODUIT'!C6130</f>
        <v>0</v>
      </c>
      <c r="W2310" s="2">
        <f>'FICHE PRODUIT'!D6130</f>
        <v>0</v>
      </c>
      <c r="X2310" s="2">
        <f>'FICHE PRODUIT'!E6130</f>
        <v>0</v>
      </c>
      <c r="Y2310" s="2">
        <f>'FICHE PRODUIT'!F6130</f>
        <v>0</v>
      </c>
      <c r="Z2310" s="2">
        <f>'FICHE PRODUIT'!G6130</f>
        <v>0</v>
      </c>
      <c r="AA2310" s="2">
        <f>'FICHE PRODUIT'!H6130</f>
        <v>0</v>
      </c>
    </row>
    <row r="2311" spans="1:27" x14ac:dyDescent="0.2">
      <c r="A2311" s="7" t="str">
        <f>'FICHE PRODUIT'!$A$6099</f>
        <v>COOL PANTS 2 W</v>
      </c>
      <c r="B2311" s="2" t="str">
        <f>'FICHE PRODUIT'!$H$6099</f>
        <v>Shetland</v>
      </c>
      <c r="C2311" s="2" t="str">
        <f>'FICHE PRODUIT'!$S$6099</f>
        <v>W26-27</v>
      </c>
      <c r="D2311" s="2">
        <f>'FICHE PRODUIT'!$Q$6099</f>
        <v>0</v>
      </c>
      <c r="E2311" s="2" t="str">
        <f>'FICHE PRODUIT'!$S$6101</f>
        <v>IN PRODUCTION</v>
      </c>
      <c r="F2311" s="2" t="str">
        <f>'FICHE PRODUIT'!$E$6103</f>
        <v>Page 173</v>
      </c>
      <c r="G2311" s="2" t="str">
        <f>'FICHE PRODUIT'!$E$6104</f>
        <v xml:space="preserve">Not need </v>
      </c>
      <c r="H2311" s="122" t="str">
        <f>'FICHE PRODUIT'!$E$6105</f>
        <v>OCEAN SURPLUS</v>
      </c>
      <c r="I2311" s="2" t="b">
        <f>'FICHE PRODUIT'!$E$6107</f>
        <v>0</v>
      </c>
      <c r="J2311" s="2" t="str">
        <f>'FICHE PRODUIT'!$E$6109</f>
        <v>Pantalon</v>
      </c>
      <c r="K2311" s="2" t="str">
        <f>'FICHE PRODUIT'!$E$6110</f>
        <v>Cool pants - Louisiane</v>
      </c>
      <c r="L2311" s="4">
        <f>'FICHE PRODUIT'!$E$6112</f>
        <v>47</v>
      </c>
      <c r="M2311" s="4">
        <f>'FICHE PRODUIT'!$E$6113</f>
        <v>45.924000000000007</v>
      </c>
      <c r="N2311" s="4">
        <f>'FICHE PRODUIT'!$E$6115</f>
        <v>92.924000000000007</v>
      </c>
      <c r="O2311" s="4">
        <f>'FICHE PRODUIT'!$E$6116</f>
        <v>3.0024536180104171</v>
      </c>
      <c r="P2311" s="4">
        <f>'FICHE PRODUIT'!$E$6118</f>
        <v>279</v>
      </c>
      <c r="Q2311" s="4">
        <f>'FICHE PRODUIT'!$E$6119</f>
        <v>111.6</v>
      </c>
      <c r="R2311" s="4">
        <f>'FICHE PRODUIT'!$E$6120</f>
        <v>126.81818181818181</v>
      </c>
      <c r="S2311" s="122">
        <f>'FICHE PRODUIT'!$E$6121</f>
        <v>0</v>
      </c>
      <c r="T2311" s="2">
        <f>'FICHE PRODUIT'!A6131</f>
        <v>0</v>
      </c>
      <c r="U2311" s="2">
        <f>'FICHE PRODUIT'!B6131</f>
        <v>0</v>
      </c>
      <c r="V2311" s="2">
        <f>'FICHE PRODUIT'!C6131</f>
        <v>0</v>
      </c>
      <c r="W2311" s="2">
        <f>'FICHE PRODUIT'!D6131</f>
        <v>0</v>
      </c>
      <c r="X2311" s="2">
        <f>'FICHE PRODUIT'!E6131</f>
        <v>0</v>
      </c>
      <c r="Y2311" s="2">
        <f>'FICHE PRODUIT'!F6131</f>
        <v>0</v>
      </c>
      <c r="Z2311" s="2">
        <f>'FICHE PRODUIT'!G6131</f>
        <v>0</v>
      </c>
      <c r="AA2311" s="2">
        <f>'FICHE PRODUIT'!H6131</f>
        <v>0</v>
      </c>
    </row>
    <row r="2312" spans="1:27" x14ac:dyDescent="0.2">
      <c r="A2312" s="7" t="str">
        <f>'FICHE PRODUIT'!$A$6099</f>
        <v>COOL PANTS 2 W</v>
      </c>
      <c r="B2312" s="2" t="str">
        <f>'FICHE PRODUIT'!$H$6099</f>
        <v>Shetland</v>
      </c>
      <c r="C2312" s="2" t="str">
        <f>'FICHE PRODUIT'!$S$6099</f>
        <v>W26-27</v>
      </c>
      <c r="D2312" s="2">
        <f>'FICHE PRODUIT'!$Q$6099</f>
        <v>0</v>
      </c>
      <c r="E2312" s="2" t="str">
        <f>'FICHE PRODUIT'!$S$6101</f>
        <v>IN PRODUCTION</v>
      </c>
      <c r="F2312" s="2" t="str">
        <f>'FICHE PRODUIT'!$E$6103</f>
        <v>Page 173</v>
      </c>
      <c r="G2312" s="2" t="str">
        <f>'FICHE PRODUIT'!$E$6104</f>
        <v xml:space="preserve">Not need </v>
      </c>
      <c r="H2312" s="122" t="str">
        <f>'FICHE PRODUIT'!$E$6105</f>
        <v>OCEAN SURPLUS</v>
      </c>
      <c r="I2312" s="2" t="b">
        <f>'FICHE PRODUIT'!$E$6107</f>
        <v>0</v>
      </c>
      <c r="J2312" s="2" t="str">
        <f>'FICHE PRODUIT'!$E$6109</f>
        <v>Pantalon</v>
      </c>
      <c r="K2312" s="2" t="str">
        <f>'FICHE PRODUIT'!$E$6110</f>
        <v>Cool pants - Louisiane</v>
      </c>
      <c r="L2312" s="4">
        <f>'FICHE PRODUIT'!$E$6112</f>
        <v>47</v>
      </c>
      <c r="M2312" s="4">
        <f>'FICHE PRODUIT'!$E$6113</f>
        <v>45.924000000000007</v>
      </c>
      <c r="N2312" s="4">
        <f>'FICHE PRODUIT'!$E$6115</f>
        <v>92.924000000000007</v>
      </c>
      <c r="O2312" s="4">
        <f>'FICHE PRODUIT'!$E$6116</f>
        <v>3.0024536180104171</v>
      </c>
      <c r="P2312" s="4">
        <f>'FICHE PRODUIT'!$E$6118</f>
        <v>279</v>
      </c>
      <c r="Q2312" s="4">
        <f>'FICHE PRODUIT'!$E$6119</f>
        <v>111.6</v>
      </c>
      <c r="R2312" s="4">
        <f>'FICHE PRODUIT'!$E$6120</f>
        <v>126.81818181818181</v>
      </c>
      <c r="S2312" s="122">
        <f>'FICHE PRODUIT'!$E$6121</f>
        <v>0</v>
      </c>
      <c r="T2312" s="2">
        <f>'FICHE PRODUIT'!A6132</f>
        <v>0</v>
      </c>
      <c r="U2312" s="2">
        <f>'FICHE PRODUIT'!B6132</f>
        <v>0</v>
      </c>
      <c r="V2312" s="2">
        <f>'FICHE PRODUIT'!C6132</f>
        <v>0</v>
      </c>
      <c r="W2312" s="2">
        <f>'FICHE PRODUIT'!D6132</f>
        <v>0</v>
      </c>
      <c r="X2312" s="2">
        <f>'FICHE PRODUIT'!E6132</f>
        <v>0</v>
      </c>
      <c r="Y2312" s="2">
        <f>'FICHE PRODUIT'!F6132</f>
        <v>0</v>
      </c>
      <c r="Z2312" s="2">
        <f>'FICHE PRODUIT'!G6132</f>
        <v>0</v>
      </c>
      <c r="AA2312" s="2">
        <f>'FICHE PRODUIT'!H6132</f>
        <v>0</v>
      </c>
    </row>
    <row r="2313" spans="1:27" x14ac:dyDescent="0.2">
      <c r="A2313" s="7" t="str">
        <f>'FICHE PRODUIT'!$A$6099</f>
        <v>COOL PANTS 2 W</v>
      </c>
      <c r="B2313" s="2" t="str">
        <f>'FICHE PRODUIT'!$H$6099</f>
        <v>Shetland</v>
      </c>
      <c r="C2313" s="2" t="str">
        <f>'FICHE PRODUIT'!$S$6099</f>
        <v>W26-27</v>
      </c>
      <c r="D2313" s="2">
        <f>'FICHE PRODUIT'!$Q$6099</f>
        <v>0</v>
      </c>
      <c r="E2313" s="2" t="str">
        <f>'FICHE PRODUIT'!$S$6101</f>
        <v>IN PRODUCTION</v>
      </c>
      <c r="F2313" s="2" t="str">
        <f>'FICHE PRODUIT'!$E$6103</f>
        <v>Page 173</v>
      </c>
      <c r="G2313" s="2" t="str">
        <f>'FICHE PRODUIT'!$E$6104</f>
        <v xml:space="preserve">Not need </v>
      </c>
      <c r="H2313" s="122" t="str">
        <f>'FICHE PRODUIT'!$E$6105</f>
        <v>OCEAN SURPLUS</v>
      </c>
      <c r="I2313" s="2" t="b">
        <f>'FICHE PRODUIT'!$E$6107</f>
        <v>0</v>
      </c>
      <c r="J2313" s="2" t="str">
        <f>'FICHE PRODUIT'!$E$6109</f>
        <v>Pantalon</v>
      </c>
      <c r="K2313" s="2" t="str">
        <f>'FICHE PRODUIT'!$E$6110</f>
        <v>Cool pants - Louisiane</v>
      </c>
      <c r="L2313" s="4">
        <f>'FICHE PRODUIT'!$E$6112</f>
        <v>47</v>
      </c>
      <c r="M2313" s="4">
        <f>'FICHE PRODUIT'!$E$6113</f>
        <v>45.924000000000007</v>
      </c>
      <c r="N2313" s="4">
        <f>'FICHE PRODUIT'!$E$6115</f>
        <v>92.924000000000007</v>
      </c>
      <c r="O2313" s="4">
        <f>'FICHE PRODUIT'!$E$6116</f>
        <v>3.0024536180104171</v>
      </c>
      <c r="P2313" s="4">
        <f>'FICHE PRODUIT'!$E$6118</f>
        <v>279</v>
      </c>
      <c r="Q2313" s="4">
        <f>'FICHE PRODUIT'!$E$6119</f>
        <v>111.6</v>
      </c>
      <c r="R2313" s="4">
        <f>'FICHE PRODUIT'!$E$6120</f>
        <v>126.81818181818181</v>
      </c>
      <c r="S2313" s="122">
        <f>'FICHE PRODUIT'!$E$6121</f>
        <v>0</v>
      </c>
      <c r="T2313" s="2">
        <f>'FICHE PRODUIT'!A6133</f>
        <v>0</v>
      </c>
      <c r="U2313" s="2">
        <f>'FICHE PRODUIT'!B6133</f>
        <v>0</v>
      </c>
      <c r="V2313" s="2">
        <f>'FICHE PRODUIT'!C6133</f>
        <v>0</v>
      </c>
      <c r="W2313" s="2">
        <f>'FICHE PRODUIT'!D6133</f>
        <v>0</v>
      </c>
      <c r="X2313" s="2">
        <f>'FICHE PRODUIT'!E6133</f>
        <v>0</v>
      </c>
      <c r="Y2313" s="2">
        <f>'FICHE PRODUIT'!F6133</f>
        <v>0</v>
      </c>
      <c r="Z2313" s="2">
        <f>'FICHE PRODUIT'!G6133</f>
        <v>0</v>
      </c>
      <c r="AA2313" s="2">
        <f>'FICHE PRODUIT'!H6133</f>
        <v>0</v>
      </c>
    </row>
    <row r="2314" spans="1:27" x14ac:dyDescent="0.2">
      <c r="A2314" s="7" t="str">
        <f>'FICHE PRODUIT'!$A$6099</f>
        <v>COOL PANTS 2 W</v>
      </c>
      <c r="B2314" s="2" t="str">
        <f>'FICHE PRODUIT'!$H$6099</f>
        <v>Shetland</v>
      </c>
      <c r="C2314" s="2" t="str">
        <f>'FICHE PRODUIT'!$S$6099</f>
        <v>W26-27</v>
      </c>
      <c r="D2314" s="2">
        <f>'FICHE PRODUIT'!$Q$6099</f>
        <v>0</v>
      </c>
      <c r="E2314" s="2" t="str">
        <f>'FICHE PRODUIT'!$S$6101</f>
        <v>IN PRODUCTION</v>
      </c>
      <c r="F2314" s="2" t="str">
        <f>'FICHE PRODUIT'!$E$6103</f>
        <v>Page 173</v>
      </c>
      <c r="G2314" s="2" t="str">
        <f>'FICHE PRODUIT'!$E$6104</f>
        <v xml:space="preserve">Not need </v>
      </c>
      <c r="H2314" s="122" t="str">
        <f>'FICHE PRODUIT'!$E$6105</f>
        <v>OCEAN SURPLUS</v>
      </c>
      <c r="I2314" s="2" t="b">
        <f>'FICHE PRODUIT'!$E$6107</f>
        <v>0</v>
      </c>
      <c r="J2314" s="2" t="str">
        <f>'FICHE PRODUIT'!$E$6109</f>
        <v>Pantalon</v>
      </c>
      <c r="K2314" s="2" t="str">
        <f>'FICHE PRODUIT'!$E$6110</f>
        <v>Cool pants - Louisiane</v>
      </c>
      <c r="L2314" s="4">
        <f>'FICHE PRODUIT'!$E$6112</f>
        <v>47</v>
      </c>
      <c r="M2314" s="4">
        <f>'FICHE PRODUIT'!$E$6113</f>
        <v>45.924000000000007</v>
      </c>
      <c r="N2314" s="4">
        <f>'FICHE PRODUIT'!$E$6115</f>
        <v>92.924000000000007</v>
      </c>
      <c r="O2314" s="4">
        <f>'FICHE PRODUIT'!$E$6116</f>
        <v>3.0024536180104171</v>
      </c>
      <c r="P2314" s="4">
        <f>'FICHE PRODUIT'!$E$6118</f>
        <v>279</v>
      </c>
      <c r="Q2314" s="4">
        <f>'FICHE PRODUIT'!$E$6119</f>
        <v>111.6</v>
      </c>
      <c r="R2314" s="4">
        <f>'FICHE PRODUIT'!$E$6120</f>
        <v>126.81818181818181</v>
      </c>
      <c r="S2314" s="122">
        <f>'FICHE PRODUIT'!$E$6121</f>
        <v>0</v>
      </c>
      <c r="T2314" s="2">
        <f>'FICHE PRODUIT'!A6134</f>
        <v>0</v>
      </c>
      <c r="U2314" s="2">
        <f>'FICHE PRODUIT'!B6134</f>
        <v>0</v>
      </c>
      <c r="V2314" s="2">
        <f>'FICHE PRODUIT'!C6134</f>
        <v>0</v>
      </c>
      <c r="W2314" s="2">
        <f>'FICHE PRODUIT'!D6134</f>
        <v>0</v>
      </c>
      <c r="X2314" s="2">
        <f>'FICHE PRODUIT'!E6134</f>
        <v>0</v>
      </c>
      <c r="Y2314" s="2">
        <f>'FICHE PRODUIT'!F6134</f>
        <v>0</v>
      </c>
      <c r="Z2314" s="2">
        <f>'FICHE PRODUIT'!G6134</f>
        <v>0</v>
      </c>
      <c r="AA2314" s="2">
        <f>'FICHE PRODUIT'!H6134</f>
        <v>0</v>
      </c>
    </row>
    <row r="2315" spans="1:27" x14ac:dyDescent="0.2">
      <c r="A2315" s="7" t="str">
        <f>'FICHE PRODUIT'!$A$6099</f>
        <v>COOL PANTS 2 W</v>
      </c>
      <c r="B2315" s="2" t="str">
        <f>'FICHE PRODUIT'!$H$6099</f>
        <v>Shetland</v>
      </c>
      <c r="C2315" s="2" t="str">
        <f>'FICHE PRODUIT'!$S$6099</f>
        <v>W26-27</v>
      </c>
      <c r="D2315" s="2">
        <f>'FICHE PRODUIT'!$Q$6099</f>
        <v>0</v>
      </c>
      <c r="E2315" s="2" t="str">
        <f>'FICHE PRODUIT'!$S$6101</f>
        <v>IN PRODUCTION</v>
      </c>
      <c r="F2315" s="2" t="str">
        <f>'FICHE PRODUIT'!$E$6103</f>
        <v>Page 173</v>
      </c>
      <c r="G2315" s="2" t="str">
        <f>'FICHE PRODUIT'!$E$6104</f>
        <v xml:space="preserve">Not need </v>
      </c>
      <c r="H2315" s="122" t="str">
        <f>'FICHE PRODUIT'!$E$6105</f>
        <v>OCEAN SURPLUS</v>
      </c>
      <c r="I2315" s="2" t="b">
        <f>'FICHE PRODUIT'!$E$6107</f>
        <v>0</v>
      </c>
      <c r="J2315" s="2" t="str">
        <f>'FICHE PRODUIT'!$E$6109</f>
        <v>Pantalon</v>
      </c>
      <c r="K2315" s="2" t="str">
        <f>'FICHE PRODUIT'!$E$6110</f>
        <v>Cool pants - Louisiane</v>
      </c>
      <c r="L2315" s="4">
        <f>'FICHE PRODUIT'!$E$6112</f>
        <v>47</v>
      </c>
      <c r="M2315" s="4">
        <f>'FICHE PRODUIT'!$E$6113</f>
        <v>45.924000000000007</v>
      </c>
      <c r="N2315" s="4">
        <f>'FICHE PRODUIT'!$E$6115</f>
        <v>92.924000000000007</v>
      </c>
      <c r="O2315" s="4">
        <f>'FICHE PRODUIT'!$E$6116</f>
        <v>3.0024536180104171</v>
      </c>
      <c r="P2315" s="4">
        <f>'FICHE PRODUIT'!$E$6118</f>
        <v>279</v>
      </c>
      <c r="Q2315" s="4">
        <f>'FICHE PRODUIT'!$E$6119</f>
        <v>111.6</v>
      </c>
      <c r="R2315" s="4">
        <f>'FICHE PRODUIT'!$E$6120</f>
        <v>126.81818181818181</v>
      </c>
      <c r="S2315" s="122">
        <f>'FICHE PRODUIT'!$E$6121</f>
        <v>0</v>
      </c>
      <c r="T2315" s="2">
        <f>'FICHE PRODUIT'!A6135</f>
        <v>0</v>
      </c>
      <c r="U2315" s="2">
        <f>'FICHE PRODUIT'!B6135</f>
        <v>0</v>
      </c>
      <c r="V2315" s="2">
        <f>'FICHE PRODUIT'!C6135</f>
        <v>0</v>
      </c>
      <c r="W2315" s="2">
        <f>'FICHE PRODUIT'!D6135</f>
        <v>0</v>
      </c>
      <c r="X2315" s="2">
        <f>'FICHE PRODUIT'!E6135</f>
        <v>0</v>
      </c>
      <c r="Y2315" s="2">
        <f>'FICHE PRODUIT'!F6135</f>
        <v>0</v>
      </c>
      <c r="Z2315" s="2">
        <f>'FICHE PRODUIT'!G6135</f>
        <v>0</v>
      </c>
      <c r="AA2315" s="2">
        <f>'FICHE PRODUIT'!H6135</f>
        <v>0</v>
      </c>
    </row>
    <row r="2316" spans="1:27" x14ac:dyDescent="0.2">
      <c r="A2316" s="7" t="str">
        <f>'FICHE PRODUIT'!$A$6099</f>
        <v>COOL PANTS 2 W</v>
      </c>
      <c r="B2316" s="2" t="str">
        <f>'FICHE PRODUIT'!$H$6099</f>
        <v>Shetland</v>
      </c>
      <c r="C2316" s="2" t="str">
        <f>'FICHE PRODUIT'!$S$6099</f>
        <v>W26-27</v>
      </c>
      <c r="D2316" s="2">
        <f>'FICHE PRODUIT'!$Q$6099</f>
        <v>0</v>
      </c>
      <c r="E2316" s="2" t="str">
        <f>'FICHE PRODUIT'!$S$6101</f>
        <v>IN PRODUCTION</v>
      </c>
      <c r="F2316" s="2" t="str">
        <f>'FICHE PRODUIT'!$E$6103</f>
        <v>Page 173</v>
      </c>
      <c r="G2316" s="2" t="str">
        <f>'FICHE PRODUIT'!$E$6104</f>
        <v xml:space="preserve">Not need </v>
      </c>
      <c r="H2316" s="122" t="str">
        <f>'FICHE PRODUIT'!$E$6105</f>
        <v>OCEAN SURPLUS</v>
      </c>
      <c r="I2316" s="2" t="b">
        <f>'FICHE PRODUIT'!$E$6107</f>
        <v>0</v>
      </c>
      <c r="J2316" s="2" t="str">
        <f>'FICHE PRODUIT'!$E$6109</f>
        <v>Pantalon</v>
      </c>
      <c r="K2316" s="2" t="str">
        <f>'FICHE PRODUIT'!$E$6110</f>
        <v>Cool pants - Louisiane</v>
      </c>
      <c r="L2316" s="4">
        <f>'FICHE PRODUIT'!$E$6112</f>
        <v>47</v>
      </c>
      <c r="M2316" s="4">
        <f>'FICHE PRODUIT'!$E$6113</f>
        <v>45.924000000000007</v>
      </c>
      <c r="N2316" s="4">
        <f>'FICHE PRODUIT'!$E$6115</f>
        <v>92.924000000000007</v>
      </c>
      <c r="O2316" s="4">
        <f>'FICHE PRODUIT'!$E$6116</f>
        <v>3.0024536180104171</v>
      </c>
      <c r="P2316" s="4">
        <f>'FICHE PRODUIT'!$E$6118</f>
        <v>279</v>
      </c>
      <c r="Q2316" s="4">
        <f>'FICHE PRODUIT'!$E$6119</f>
        <v>111.6</v>
      </c>
      <c r="R2316" s="4">
        <f>'FICHE PRODUIT'!$E$6120</f>
        <v>126.81818181818181</v>
      </c>
      <c r="S2316" s="122">
        <f>'FICHE PRODUIT'!$E$6121</f>
        <v>0</v>
      </c>
      <c r="T2316" s="2">
        <f>'FICHE PRODUIT'!A6136</f>
        <v>0</v>
      </c>
      <c r="U2316" s="2">
        <f>'FICHE PRODUIT'!B6136</f>
        <v>0</v>
      </c>
      <c r="V2316" s="2">
        <f>'FICHE PRODUIT'!C6136</f>
        <v>0</v>
      </c>
      <c r="W2316" s="2">
        <f>'FICHE PRODUIT'!D6136</f>
        <v>0</v>
      </c>
      <c r="X2316" s="2">
        <f>'FICHE PRODUIT'!E6136</f>
        <v>0</v>
      </c>
      <c r="Y2316" s="2">
        <f>'FICHE PRODUIT'!F6136</f>
        <v>0</v>
      </c>
      <c r="Z2316" s="2">
        <f>'FICHE PRODUIT'!G6136</f>
        <v>0</v>
      </c>
      <c r="AA2316" s="2">
        <f>'FICHE PRODUIT'!H6136</f>
        <v>0</v>
      </c>
    </row>
    <row r="2317" spans="1:27" x14ac:dyDescent="0.2">
      <c r="A2317" s="7" t="str">
        <f>'FICHE PRODUIT'!$A$6099</f>
        <v>COOL PANTS 2 W</v>
      </c>
      <c r="B2317" s="2" t="str">
        <f>'FICHE PRODUIT'!$H$6099</f>
        <v>Shetland</v>
      </c>
      <c r="C2317" s="2" t="str">
        <f>'FICHE PRODUIT'!$S$6099</f>
        <v>W26-27</v>
      </c>
      <c r="D2317" s="2">
        <f>'FICHE PRODUIT'!$Q$6099</f>
        <v>0</v>
      </c>
      <c r="E2317" s="2" t="str">
        <f>'FICHE PRODUIT'!$S$6101</f>
        <v>IN PRODUCTION</v>
      </c>
      <c r="F2317" s="2" t="str">
        <f>'FICHE PRODUIT'!$E$6103</f>
        <v>Page 173</v>
      </c>
      <c r="G2317" s="2" t="str">
        <f>'FICHE PRODUIT'!$E$6104</f>
        <v xml:space="preserve">Not need </v>
      </c>
      <c r="H2317" s="122" t="str">
        <f>'FICHE PRODUIT'!$E$6105</f>
        <v>OCEAN SURPLUS</v>
      </c>
      <c r="I2317" s="2" t="b">
        <f>'FICHE PRODUIT'!$E$6107</f>
        <v>0</v>
      </c>
      <c r="J2317" s="2" t="str">
        <f>'FICHE PRODUIT'!$E$6109</f>
        <v>Pantalon</v>
      </c>
      <c r="K2317" s="2" t="str">
        <f>'FICHE PRODUIT'!$E$6110</f>
        <v>Cool pants - Louisiane</v>
      </c>
      <c r="L2317" s="4">
        <f>'FICHE PRODUIT'!$E$6112</f>
        <v>47</v>
      </c>
      <c r="M2317" s="4">
        <f>'FICHE PRODUIT'!$E$6113</f>
        <v>45.924000000000007</v>
      </c>
      <c r="N2317" s="4">
        <f>'FICHE PRODUIT'!$E$6115</f>
        <v>92.924000000000007</v>
      </c>
      <c r="O2317" s="4">
        <f>'FICHE PRODUIT'!$E$6116</f>
        <v>3.0024536180104171</v>
      </c>
      <c r="P2317" s="4">
        <f>'FICHE PRODUIT'!$E$6118</f>
        <v>279</v>
      </c>
      <c r="Q2317" s="4">
        <f>'FICHE PRODUIT'!$E$6119</f>
        <v>111.6</v>
      </c>
      <c r="R2317" s="4">
        <f>'FICHE PRODUIT'!$E$6120</f>
        <v>126.81818181818181</v>
      </c>
      <c r="S2317" s="122">
        <f>'FICHE PRODUIT'!$E$6121</f>
        <v>0</v>
      </c>
      <c r="T2317" s="2">
        <f>'FICHE PRODUIT'!A6137</f>
        <v>0</v>
      </c>
      <c r="U2317" s="2">
        <f>'FICHE PRODUIT'!B6137</f>
        <v>0</v>
      </c>
      <c r="V2317" s="2">
        <f>'FICHE PRODUIT'!C6137</f>
        <v>0</v>
      </c>
      <c r="W2317" s="2">
        <f>'FICHE PRODUIT'!D6137</f>
        <v>0</v>
      </c>
      <c r="X2317" s="2">
        <f>'FICHE PRODUIT'!E6137</f>
        <v>0</v>
      </c>
      <c r="Y2317" s="2">
        <f>'FICHE PRODUIT'!F6137</f>
        <v>0</v>
      </c>
      <c r="Z2317" s="2">
        <f>'FICHE PRODUIT'!G6137</f>
        <v>0</v>
      </c>
      <c r="AA2317" s="2">
        <f>'FICHE PRODUIT'!H6137</f>
        <v>0</v>
      </c>
    </row>
    <row r="2318" spans="1:27" x14ac:dyDescent="0.2">
      <c r="A2318" s="7" t="str">
        <f>'FICHE PRODUIT'!$A$6099</f>
        <v>COOL PANTS 2 W</v>
      </c>
      <c r="B2318" s="2" t="str">
        <f>'FICHE PRODUIT'!$H$6099</f>
        <v>Shetland</v>
      </c>
      <c r="C2318" s="2" t="str">
        <f>'FICHE PRODUIT'!$S$6099</f>
        <v>W26-27</v>
      </c>
      <c r="D2318" s="2">
        <f>'FICHE PRODUIT'!$Q$6099</f>
        <v>0</v>
      </c>
      <c r="E2318" s="2" t="str">
        <f>'FICHE PRODUIT'!$S$6101</f>
        <v>IN PRODUCTION</v>
      </c>
      <c r="F2318" s="2" t="str">
        <f>'FICHE PRODUIT'!$E$6103</f>
        <v>Page 173</v>
      </c>
      <c r="G2318" s="2" t="str">
        <f>'FICHE PRODUIT'!$E$6104</f>
        <v xml:space="preserve">Not need </v>
      </c>
      <c r="H2318" s="122" t="str">
        <f>'FICHE PRODUIT'!$E$6105</f>
        <v>OCEAN SURPLUS</v>
      </c>
      <c r="I2318" s="2" t="b">
        <f>'FICHE PRODUIT'!$E$6107</f>
        <v>0</v>
      </c>
      <c r="J2318" s="2" t="str">
        <f>'FICHE PRODUIT'!$E$6109</f>
        <v>Pantalon</v>
      </c>
      <c r="K2318" s="2" t="str">
        <f>'FICHE PRODUIT'!$E$6110</f>
        <v>Cool pants - Louisiane</v>
      </c>
      <c r="L2318" s="4">
        <f>'FICHE PRODUIT'!$E$6112</f>
        <v>47</v>
      </c>
      <c r="M2318" s="4">
        <f>'FICHE PRODUIT'!$E$6113</f>
        <v>45.924000000000007</v>
      </c>
      <c r="N2318" s="4">
        <f>'FICHE PRODUIT'!$E$6115</f>
        <v>92.924000000000007</v>
      </c>
      <c r="O2318" s="4">
        <f>'FICHE PRODUIT'!$E$6116</f>
        <v>3.0024536180104171</v>
      </c>
      <c r="P2318" s="4">
        <f>'FICHE PRODUIT'!$E$6118</f>
        <v>279</v>
      </c>
      <c r="Q2318" s="4">
        <f>'FICHE PRODUIT'!$E$6119</f>
        <v>111.6</v>
      </c>
      <c r="R2318" s="4">
        <f>'FICHE PRODUIT'!$E$6120</f>
        <v>126.81818181818181</v>
      </c>
      <c r="S2318" s="122">
        <f>'FICHE PRODUIT'!$E$6121</f>
        <v>0</v>
      </c>
      <c r="T2318" s="2">
        <f>'FICHE PRODUIT'!A6138</f>
        <v>0</v>
      </c>
      <c r="U2318" s="2">
        <f>'FICHE PRODUIT'!B6138</f>
        <v>0</v>
      </c>
      <c r="V2318" s="2">
        <f>'FICHE PRODUIT'!C6138</f>
        <v>0</v>
      </c>
      <c r="W2318" s="2">
        <f>'FICHE PRODUIT'!D6138</f>
        <v>1</v>
      </c>
      <c r="X2318" s="2">
        <f>'FICHE PRODUIT'!E6138</f>
        <v>33</v>
      </c>
      <c r="Y2318" s="2">
        <f>'FICHE PRODUIT'!F6138</f>
        <v>4</v>
      </c>
      <c r="Z2318" s="2">
        <f>'FICHE PRODUIT'!G6138</f>
        <v>4</v>
      </c>
      <c r="AA2318" s="2">
        <f>'FICHE PRODUIT'!H6138</f>
        <v>132</v>
      </c>
    </row>
    <row r="2319" spans="1:27" x14ac:dyDescent="0.2">
      <c r="A2319" s="7" t="str">
        <f>'FICHE PRODUIT'!$A$6099</f>
        <v>COOL PANTS 2 W</v>
      </c>
      <c r="B2319" s="2" t="str">
        <f>'FICHE PRODUIT'!$H$6099</f>
        <v>Shetland</v>
      </c>
      <c r="C2319" s="2" t="str">
        <f>'FICHE PRODUIT'!$S$6099</f>
        <v>W26-27</v>
      </c>
      <c r="D2319" s="2">
        <f>'FICHE PRODUIT'!$Q$6099</f>
        <v>0</v>
      </c>
      <c r="E2319" s="2" t="str">
        <f>'FICHE PRODUIT'!$S$6101</f>
        <v>IN PRODUCTION</v>
      </c>
      <c r="F2319" s="2" t="str">
        <f>'FICHE PRODUIT'!$E$6103</f>
        <v>Page 173</v>
      </c>
      <c r="G2319" s="2" t="str">
        <f>'FICHE PRODUIT'!$E$6104</f>
        <v xml:space="preserve">Not need </v>
      </c>
      <c r="H2319" s="122" t="str">
        <f>'FICHE PRODUIT'!$E$6105</f>
        <v>OCEAN SURPLUS</v>
      </c>
      <c r="I2319" s="2" t="b">
        <f>'FICHE PRODUIT'!$E$6107</f>
        <v>0</v>
      </c>
      <c r="J2319" s="2" t="str">
        <f>'FICHE PRODUIT'!$E$6109</f>
        <v>Pantalon</v>
      </c>
      <c r="K2319" s="2" t="str">
        <f>'FICHE PRODUIT'!$E$6110</f>
        <v>Cool pants - Louisiane</v>
      </c>
      <c r="L2319" s="4">
        <f>'FICHE PRODUIT'!$E$6112</f>
        <v>47</v>
      </c>
      <c r="M2319" s="4">
        <f>'FICHE PRODUIT'!$E$6113</f>
        <v>45.924000000000007</v>
      </c>
      <c r="N2319" s="4">
        <f>'FICHE PRODUIT'!$E$6115</f>
        <v>92.924000000000007</v>
      </c>
      <c r="O2319" s="4">
        <f>'FICHE PRODUIT'!$E$6116</f>
        <v>3.0024536180104171</v>
      </c>
      <c r="P2319" s="4">
        <f>'FICHE PRODUIT'!$E$6118</f>
        <v>279</v>
      </c>
      <c r="Q2319" s="4">
        <f>'FICHE PRODUIT'!$E$6119</f>
        <v>111.6</v>
      </c>
      <c r="R2319" s="4">
        <f>'FICHE PRODUIT'!$E$6120</f>
        <v>126.81818181818181</v>
      </c>
      <c r="S2319" s="122">
        <f>'FICHE PRODUIT'!$E$6121</f>
        <v>0</v>
      </c>
      <c r="T2319" s="2" t="str">
        <f>'FICHE PRODUIT'!A6139</f>
        <v>Frais externe</v>
      </c>
      <c r="U2319" s="2" t="str">
        <f>'FICHE PRODUIT'!B6139</f>
        <v>Transport</v>
      </c>
      <c r="V2319" s="2" t="str">
        <f>'FICHE PRODUIT'!C6139</f>
        <v xml:space="preserve">Européen </v>
      </c>
      <c r="W2319" s="2">
        <f>'FICHE PRODUIT'!D6139</f>
        <v>1</v>
      </c>
      <c r="X2319" s="2">
        <f>'FICHE PRODUIT'!E6139</f>
        <v>33</v>
      </c>
      <c r="Y2319" s="2">
        <f>'FICHE PRODUIT'!F6139</f>
        <v>2</v>
      </c>
      <c r="Z2319" s="2">
        <f>'FICHE PRODUIT'!G6139</f>
        <v>2</v>
      </c>
      <c r="AA2319" s="2">
        <f>'FICHE PRODUIT'!H6139</f>
        <v>66</v>
      </c>
    </row>
    <row r="2320" spans="1:27" x14ac:dyDescent="0.2">
      <c r="A2320" s="7" t="str">
        <f>'FICHE PRODUIT'!$A$6099</f>
        <v>COOL PANTS 2 W</v>
      </c>
      <c r="B2320" s="2" t="str">
        <f>'FICHE PRODUIT'!$H$6099</f>
        <v>Shetland</v>
      </c>
      <c r="C2320" s="2" t="str">
        <f>'FICHE PRODUIT'!$S$6099</f>
        <v>W26-27</v>
      </c>
      <c r="D2320" s="2">
        <f>'FICHE PRODUIT'!$Q$6099</f>
        <v>0</v>
      </c>
      <c r="E2320" s="2" t="str">
        <f>'FICHE PRODUIT'!$S$6101</f>
        <v>IN PRODUCTION</v>
      </c>
      <c r="F2320" s="2" t="str">
        <f>'FICHE PRODUIT'!$E$6103</f>
        <v>Page 173</v>
      </c>
      <c r="G2320" s="2" t="str">
        <f>'FICHE PRODUIT'!$E$6104</f>
        <v xml:space="preserve">Not need </v>
      </c>
      <c r="H2320" s="122" t="str">
        <f>'FICHE PRODUIT'!$E$6105</f>
        <v>OCEAN SURPLUS</v>
      </c>
      <c r="I2320" s="2" t="b">
        <f>'FICHE PRODUIT'!$E$6107</f>
        <v>0</v>
      </c>
      <c r="J2320" s="2" t="str">
        <f>'FICHE PRODUIT'!$E$6109</f>
        <v>Pantalon</v>
      </c>
      <c r="K2320" s="2" t="str">
        <f>'FICHE PRODUIT'!$E$6110</f>
        <v>Cool pants - Louisiane</v>
      </c>
      <c r="L2320" s="4">
        <f>'FICHE PRODUIT'!$E$6112</f>
        <v>47</v>
      </c>
      <c r="M2320" s="4">
        <f>'FICHE PRODUIT'!$E$6113</f>
        <v>45.924000000000007</v>
      </c>
      <c r="N2320" s="4">
        <f>'FICHE PRODUIT'!$E$6115</f>
        <v>92.924000000000007</v>
      </c>
      <c r="O2320" s="4">
        <f>'FICHE PRODUIT'!$E$6116</f>
        <v>3.0024536180104171</v>
      </c>
      <c r="P2320" s="4">
        <f>'FICHE PRODUIT'!$E$6118</f>
        <v>279</v>
      </c>
      <c r="Q2320" s="4">
        <f>'FICHE PRODUIT'!$E$6119</f>
        <v>111.6</v>
      </c>
      <c r="R2320" s="4">
        <f>'FICHE PRODUIT'!$E$6120</f>
        <v>126.81818181818181</v>
      </c>
      <c r="S2320" s="122">
        <f>'FICHE PRODUIT'!$E$6121</f>
        <v>0</v>
      </c>
      <c r="T2320" s="2" t="str">
        <f>'FICHE PRODUIT'!A6140</f>
        <v>Frais externe</v>
      </c>
      <c r="U2320" s="2" t="str">
        <f>'FICHE PRODUIT'!B6140</f>
        <v>Communication</v>
      </c>
      <c r="V2320" s="2" t="str">
        <f>'FICHE PRODUIT'!C6140</f>
        <v>Marketing</v>
      </c>
      <c r="W2320" s="2">
        <f>'FICHE PRODUIT'!D6140</f>
        <v>1</v>
      </c>
      <c r="X2320" s="2">
        <f>'FICHE PRODUIT'!E6140</f>
        <v>33</v>
      </c>
      <c r="Y2320" s="2">
        <f>'FICHE PRODUIT'!F6140</f>
        <v>0.5</v>
      </c>
      <c r="Z2320" s="2">
        <f>'FICHE PRODUIT'!G6140</f>
        <v>0.5</v>
      </c>
      <c r="AA2320" s="2">
        <f>'FICHE PRODUIT'!H6140</f>
        <v>16.5</v>
      </c>
    </row>
    <row r="2321" spans="1:27" x14ac:dyDescent="0.2">
      <c r="A2321" s="7" t="str">
        <f>'FICHE PRODUIT'!$A$6142</f>
        <v>COOL PANTS 2 W</v>
      </c>
      <c r="B2321" s="2" t="str">
        <f>'FICHE PRODUIT'!$H$6142</f>
        <v>Gris</v>
      </c>
      <c r="C2321" s="2" t="str">
        <f>'FICHE PRODUIT'!$S$6142</f>
        <v>W26-27</v>
      </c>
      <c r="D2321" s="2">
        <f>'FICHE PRODUIT'!$Q$6142</f>
        <v>0</v>
      </c>
      <c r="E2321" s="2" t="str">
        <f>'FICHE PRODUIT'!$S$6144</f>
        <v>WAIT QUANTITY</v>
      </c>
      <c r="F2321" s="2" t="str">
        <f>'FICHE PRODUIT'!$E$6146</f>
        <v>Page 174</v>
      </c>
      <c r="G2321" s="2" t="str">
        <f>'FICHE PRODUIT'!$E$6147</f>
        <v xml:space="preserve">Not need </v>
      </c>
      <c r="H2321" s="122" t="str">
        <f>'FICHE PRODUIT'!$E$6148</f>
        <v>OCEAN SURPLUS</v>
      </c>
      <c r="I2321" s="2" t="b">
        <f>'FICHE PRODUIT'!$E$6150</f>
        <v>0</v>
      </c>
      <c r="J2321" s="2" t="str">
        <f>'FICHE PRODUIT'!$E$6152</f>
        <v>Pantalon</v>
      </c>
      <c r="K2321" s="2" t="str">
        <f>'FICHE PRODUIT'!$E$6153</f>
        <v>Cool pants - Louisiane</v>
      </c>
      <c r="L2321" s="4">
        <f>'FICHE PRODUIT'!$E$6155</f>
        <v>47</v>
      </c>
      <c r="M2321" s="4">
        <f>'FICHE PRODUIT'!$E$6156</f>
        <v>47.772000000000006</v>
      </c>
      <c r="N2321" s="4">
        <f>'FICHE PRODUIT'!$E$6158</f>
        <v>94.772000000000006</v>
      </c>
      <c r="O2321" s="4">
        <f>'FICHE PRODUIT'!$E$6159</f>
        <v>2.9439074832228926</v>
      </c>
      <c r="P2321" s="4">
        <f>'FICHE PRODUIT'!$E$6161</f>
        <v>279</v>
      </c>
      <c r="Q2321" s="4">
        <f>'FICHE PRODUIT'!$E$6162</f>
        <v>111.6</v>
      </c>
      <c r="R2321" s="4">
        <f>'FICHE PRODUIT'!$E$6163</f>
        <v>126.81818181818181</v>
      </c>
      <c r="S2321" s="122">
        <f>'FICHE PRODUIT'!$E$6164</f>
        <v>0</v>
      </c>
      <c r="T2321" s="2" t="str">
        <f>'FICHE PRODUIT'!A6169</f>
        <v>FABRIC</v>
      </c>
      <c r="U2321" s="2" t="str">
        <f>'FICHE PRODUIT'!B6169</f>
        <v>ALBANO MORGADO</v>
      </c>
      <c r="V2321" s="2" t="str">
        <f>'FICHE PRODUIT'!C6169</f>
        <v>35 13200 I 001</v>
      </c>
      <c r="W2321" s="2">
        <f>'FICHE PRODUIT'!D6169</f>
        <v>3.08</v>
      </c>
      <c r="X2321" s="2">
        <f>'FICHE PRODUIT'!E6169</f>
        <v>0</v>
      </c>
      <c r="Y2321" s="2">
        <f>'FICHE PRODUIT'!F6169</f>
        <v>13.4</v>
      </c>
      <c r="Z2321" s="2">
        <f>'FICHE PRODUIT'!G6169</f>
        <v>41.272000000000006</v>
      </c>
      <c r="AA2321" s="2">
        <f>'FICHE PRODUIT'!H6169</f>
        <v>0</v>
      </c>
    </row>
    <row r="2322" spans="1:27" x14ac:dyDescent="0.2">
      <c r="A2322" s="7" t="str">
        <f>'FICHE PRODUIT'!$A$6142</f>
        <v>COOL PANTS 2 W</v>
      </c>
      <c r="B2322" s="2" t="str">
        <f>'FICHE PRODUIT'!$H$6142</f>
        <v>Gris</v>
      </c>
      <c r="C2322" s="2" t="str">
        <f>'FICHE PRODUIT'!$S$6142</f>
        <v>W26-27</v>
      </c>
      <c r="D2322" s="2">
        <f>'FICHE PRODUIT'!$Q$6142</f>
        <v>0</v>
      </c>
      <c r="E2322" s="2" t="str">
        <f>'FICHE PRODUIT'!$S$6144</f>
        <v>WAIT QUANTITY</v>
      </c>
      <c r="F2322" s="2" t="str">
        <f>'FICHE PRODUIT'!$E$6146</f>
        <v>Page 174</v>
      </c>
      <c r="G2322" s="2" t="str">
        <f>'FICHE PRODUIT'!$E$6147</f>
        <v xml:space="preserve">Not need </v>
      </c>
      <c r="H2322" s="122" t="str">
        <f>'FICHE PRODUIT'!$E$6148</f>
        <v>OCEAN SURPLUS</v>
      </c>
      <c r="I2322" s="2" t="b">
        <f>'FICHE PRODUIT'!$E$6150</f>
        <v>0</v>
      </c>
      <c r="J2322" s="2" t="str">
        <f>'FICHE PRODUIT'!$E$6152</f>
        <v>Pantalon</v>
      </c>
      <c r="K2322" s="2" t="str">
        <f>'FICHE PRODUIT'!$E$6153</f>
        <v>Cool pants - Louisiane</v>
      </c>
      <c r="L2322" s="4">
        <f>'FICHE PRODUIT'!$E$6155</f>
        <v>47</v>
      </c>
      <c r="M2322" s="4">
        <f>'FICHE PRODUIT'!$E$6156</f>
        <v>47.772000000000006</v>
      </c>
      <c r="N2322" s="4">
        <f>'FICHE PRODUIT'!$E$6158</f>
        <v>94.772000000000006</v>
      </c>
      <c r="O2322" s="4">
        <f>'FICHE PRODUIT'!$E$6159</f>
        <v>2.9439074832228926</v>
      </c>
      <c r="P2322" s="4">
        <f>'FICHE PRODUIT'!$E$6161</f>
        <v>279</v>
      </c>
      <c r="Q2322" s="4">
        <f>'FICHE PRODUIT'!$E$6162</f>
        <v>111.6</v>
      </c>
      <c r="R2322" s="4">
        <f>'FICHE PRODUIT'!$E$6163</f>
        <v>126.81818181818181</v>
      </c>
      <c r="S2322" s="122">
        <f>'FICHE PRODUIT'!$E$6164</f>
        <v>0</v>
      </c>
      <c r="T2322" s="2">
        <f>'FICHE PRODUIT'!A6170</f>
        <v>0</v>
      </c>
      <c r="U2322" s="2">
        <f>'FICHE PRODUIT'!B6170</f>
        <v>0</v>
      </c>
      <c r="V2322" s="2">
        <f>'FICHE PRODUIT'!C6170</f>
        <v>0</v>
      </c>
      <c r="W2322" s="2">
        <f>'FICHE PRODUIT'!D6170</f>
        <v>0</v>
      </c>
      <c r="X2322" s="2">
        <f>'FICHE PRODUIT'!E6170</f>
        <v>0</v>
      </c>
      <c r="Y2322" s="2">
        <f>'FICHE PRODUIT'!F6170</f>
        <v>0</v>
      </c>
      <c r="Z2322" s="2">
        <f>'FICHE PRODUIT'!G6170</f>
        <v>0</v>
      </c>
      <c r="AA2322" s="2">
        <f>'FICHE PRODUIT'!H6170</f>
        <v>0</v>
      </c>
    </row>
    <row r="2323" spans="1:27" x14ac:dyDescent="0.2">
      <c r="A2323" s="7" t="str">
        <f>'FICHE PRODUIT'!$A$6142</f>
        <v>COOL PANTS 2 W</v>
      </c>
      <c r="B2323" s="2" t="str">
        <f>'FICHE PRODUIT'!$H$6142</f>
        <v>Gris</v>
      </c>
      <c r="C2323" s="2" t="str">
        <f>'FICHE PRODUIT'!$S$6142</f>
        <v>W26-27</v>
      </c>
      <c r="D2323" s="2">
        <f>'FICHE PRODUIT'!$Q$6142</f>
        <v>0</v>
      </c>
      <c r="E2323" s="2" t="str">
        <f>'FICHE PRODUIT'!$S$6144</f>
        <v>WAIT QUANTITY</v>
      </c>
      <c r="F2323" s="2" t="str">
        <f>'FICHE PRODUIT'!$E$6146</f>
        <v>Page 174</v>
      </c>
      <c r="G2323" s="2" t="str">
        <f>'FICHE PRODUIT'!$E$6147</f>
        <v xml:space="preserve">Not need </v>
      </c>
      <c r="H2323" s="122" t="str">
        <f>'FICHE PRODUIT'!$E$6148</f>
        <v>OCEAN SURPLUS</v>
      </c>
      <c r="I2323" s="2" t="b">
        <f>'FICHE PRODUIT'!$E$6150</f>
        <v>0</v>
      </c>
      <c r="J2323" s="2" t="str">
        <f>'FICHE PRODUIT'!$E$6152</f>
        <v>Pantalon</v>
      </c>
      <c r="K2323" s="2" t="str">
        <f>'FICHE PRODUIT'!$E$6153</f>
        <v>Cool pants - Louisiane</v>
      </c>
      <c r="L2323" s="4">
        <f>'FICHE PRODUIT'!$E$6155</f>
        <v>47</v>
      </c>
      <c r="M2323" s="4">
        <f>'FICHE PRODUIT'!$E$6156</f>
        <v>47.772000000000006</v>
      </c>
      <c r="N2323" s="4">
        <f>'FICHE PRODUIT'!$E$6158</f>
        <v>94.772000000000006</v>
      </c>
      <c r="O2323" s="4">
        <f>'FICHE PRODUIT'!$E$6159</f>
        <v>2.9439074832228926</v>
      </c>
      <c r="P2323" s="4">
        <f>'FICHE PRODUIT'!$E$6161</f>
        <v>279</v>
      </c>
      <c r="Q2323" s="4">
        <f>'FICHE PRODUIT'!$E$6162</f>
        <v>111.6</v>
      </c>
      <c r="R2323" s="4">
        <f>'FICHE PRODUIT'!$E$6163</f>
        <v>126.81818181818181</v>
      </c>
      <c r="S2323" s="122">
        <f>'FICHE PRODUIT'!$E$6164</f>
        <v>0</v>
      </c>
      <c r="T2323" s="2" t="str">
        <f>'FICHE PRODUIT'!A6171</f>
        <v>ZIP</v>
      </c>
      <c r="U2323" s="2" t="str">
        <f>'FICHE PRODUIT'!B6171</f>
        <v>MYZIP</v>
      </c>
      <c r="V2323" s="2" t="str">
        <f>'FICHE PRODUIT'!C6171</f>
        <v>ART 03VV1B130000 COL 631 (18CM)</v>
      </c>
      <c r="W2323" s="2">
        <f>'FICHE PRODUIT'!D6171</f>
        <v>1</v>
      </c>
      <c r="X2323" s="2">
        <f>'FICHE PRODUIT'!E6171</f>
        <v>0</v>
      </c>
      <c r="Y2323" s="2">
        <f>'FICHE PRODUIT'!F6171</f>
        <v>0</v>
      </c>
      <c r="Z2323" s="2">
        <f>'FICHE PRODUIT'!G6171</f>
        <v>0</v>
      </c>
      <c r="AA2323" s="2">
        <f>'FICHE PRODUIT'!H6171</f>
        <v>0</v>
      </c>
    </row>
    <row r="2324" spans="1:27" x14ac:dyDescent="0.2">
      <c r="A2324" s="7" t="str">
        <f>'FICHE PRODUIT'!$A$6142</f>
        <v>COOL PANTS 2 W</v>
      </c>
      <c r="B2324" s="2" t="str">
        <f>'FICHE PRODUIT'!$H$6142</f>
        <v>Gris</v>
      </c>
      <c r="C2324" s="2" t="str">
        <f>'FICHE PRODUIT'!$S$6142</f>
        <v>W26-27</v>
      </c>
      <c r="D2324" s="2">
        <f>'FICHE PRODUIT'!$Q$6142</f>
        <v>0</v>
      </c>
      <c r="E2324" s="2" t="str">
        <f>'FICHE PRODUIT'!$S$6144</f>
        <v>WAIT QUANTITY</v>
      </c>
      <c r="F2324" s="2" t="str">
        <f>'FICHE PRODUIT'!$E$6146</f>
        <v>Page 174</v>
      </c>
      <c r="G2324" s="2" t="str">
        <f>'FICHE PRODUIT'!$E$6147</f>
        <v xml:space="preserve">Not need </v>
      </c>
      <c r="H2324" s="122" t="str">
        <f>'FICHE PRODUIT'!$E$6148</f>
        <v>OCEAN SURPLUS</v>
      </c>
      <c r="I2324" s="2" t="b">
        <f>'FICHE PRODUIT'!$E$6150</f>
        <v>0</v>
      </c>
      <c r="J2324" s="2" t="str">
        <f>'FICHE PRODUIT'!$E$6152</f>
        <v>Pantalon</v>
      </c>
      <c r="K2324" s="2" t="str">
        <f>'FICHE PRODUIT'!$E$6153</f>
        <v>Cool pants - Louisiane</v>
      </c>
      <c r="L2324" s="4">
        <f>'FICHE PRODUIT'!$E$6155</f>
        <v>47</v>
      </c>
      <c r="M2324" s="4">
        <f>'FICHE PRODUIT'!$E$6156</f>
        <v>47.772000000000006</v>
      </c>
      <c r="N2324" s="4">
        <f>'FICHE PRODUIT'!$E$6158</f>
        <v>94.772000000000006</v>
      </c>
      <c r="O2324" s="4">
        <f>'FICHE PRODUIT'!$E$6159</f>
        <v>2.9439074832228926</v>
      </c>
      <c r="P2324" s="4">
        <f>'FICHE PRODUIT'!$E$6161</f>
        <v>279</v>
      </c>
      <c r="Q2324" s="4">
        <f>'FICHE PRODUIT'!$E$6162</f>
        <v>111.6</v>
      </c>
      <c r="R2324" s="4">
        <f>'FICHE PRODUIT'!$E$6163</f>
        <v>126.81818181818181</v>
      </c>
      <c r="S2324" s="122">
        <f>'FICHE PRODUIT'!$E$6164</f>
        <v>0</v>
      </c>
      <c r="T2324" s="2">
        <f>'FICHE PRODUIT'!A6172</f>
        <v>0</v>
      </c>
      <c r="U2324" s="2">
        <f>'FICHE PRODUIT'!B6172</f>
        <v>0</v>
      </c>
      <c r="V2324" s="2">
        <f>'FICHE PRODUIT'!C6172</f>
        <v>0</v>
      </c>
      <c r="W2324" s="2">
        <f>'FICHE PRODUIT'!D6172</f>
        <v>0</v>
      </c>
      <c r="X2324" s="2">
        <f>'FICHE PRODUIT'!E6172</f>
        <v>0</v>
      </c>
      <c r="Y2324" s="2">
        <f>'FICHE PRODUIT'!F6172</f>
        <v>0</v>
      </c>
      <c r="Z2324" s="2">
        <f>'FICHE PRODUIT'!G6172</f>
        <v>0</v>
      </c>
      <c r="AA2324" s="2">
        <f>'FICHE PRODUIT'!H6172</f>
        <v>0</v>
      </c>
    </row>
    <row r="2325" spans="1:27" x14ac:dyDescent="0.2">
      <c r="A2325" s="7" t="str">
        <f>'FICHE PRODUIT'!$A$6142</f>
        <v>COOL PANTS 2 W</v>
      </c>
      <c r="B2325" s="2" t="str">
        <f>'FICHE PRODUIT'!$H$6142</f>
        <v>Gris</v>
      </c>
      <c r="C2325" s="2" t="str">
        <f>'FICHE PRODUIT'!$S$6142</f>
        <v>W26-27</v>
      </c>
      <c r="D2325" s="2">
        <f>'FICHE PRODUIT'!$Q$6142</f>
        <v>0</v>
      </c>
      <c r="E2325" s="2" t="str">
        <f>'FICHE PRODUIT'!$S$6144</f>
        <v>WAIT QUANTITY</v>
      </c>
      <c r="F2325" s="2" t="str">
        <f>'FICHE PRODUIT'!$E$6146</f>
        <v>Page 174</v>
      </c>
      <c r="G2325" s="2" t="str">
        <f>'FICHE PRODUIT'!$E$6147</f>
        <v xml:space="preserve">Not need </v>
      </c>
      <c r="H2325" s="122" t="str">
        <f>'FICHE PRODUIT'!$E$6148</f>
        <v>OCEAN SURPLUS</v>
      </c>
      <c r="I2325" s="2" t="b">
        <f>'FICHE PRODUIT'!$E$6150</f>
        <v>0</v>
      </c>
      <c r="J2325" s="2" t="str">
        <f>'FICHE PRODUIT'!$E$6152</f>
        <v>Pantalon</v>
      </c>
      <c r="K2325" s="2" t="str">
        <f>'FICHE PRODUIT'!$E$6153</f>
        <v>Cool pants - Louisiane</v>
      </c>
      <c r="L2325" s="4">
        <f>'FICHE PRODUIT'!$E$6155</f>
        <v>47</v>
      </c>
      <c r="M2325" s="4">
        <f>'FICHE PRODUIT'!$E$6156</f>
        <v>47.772000000000006</v>
      </c>
      <c r="N2325" s="4">
        <f>'FICHE PRODUIT'!$E$6158</f>
        <v>94.772000000000006</v>
      </c>
      <c r="O2325" s="4">
        <f>'FICHE PRODUIT'!$E$6159</f>
        <v>2.9439074832228926</v>
      </c>
      <c r="P2325" s="4">
        <f>'FICHE PRODUIT'!$E$6161</f>
        <v>279</v>
      </c>
      <c r="Q2325" s="4">
        <f>'FICHE PRODUIT'!$E$6162</f>
        <v>111.6</v>
      </c>
      <c r="R2325" s="4">
        <f>'FICHE PRODUIT'!$E$6163</f>
        <v>126.81818181818181</v>
      </c>
      <c r="S2325" s="122">
        <f>'FICHE PRODUIT'!$E$6164</f>
        <v>0</v>
      </c>
      <c r="T2325" s="2">
        <f>'FICHE PRODUIT'!A6173</f>
        <v>0</v>
      </c>
      <c r="U2325" s="2">
        <f>'FICHE PRODUIT'!B6173</f>
        <v>0</v>
      </c>
      <c r="V2325" s="2">
        <f>'FICHE PRODUIT'!C6173</f>
        <v>0</v>
      </c>
      <c r="W2325" s="2">
        <f>'FICHE PRODUIT'!D6173</f>
        <v>0</v>
      </c>
      <c r="X2325" s="2">
        <f>'FICHE PRODUIT'!E6173</f>
        <v>0</v>
      </c>
      <c r="Y2325" s="2">
        <f>'FICHE PRODUIT'!F6173</f>
        <v>0</v>
      </c>
      <c r="Z2325" s="2">
        <f>'FICHE PRODUIT'!G6173</f>
        <v>0</v>
      </c>
      <c r="AA2325" s="2">
        <f>'FICHE PRODUIT'!H6173</f>
        <v>0</v>
      </c>
    </row>
    <row r="2326" spans="1:27" x14ac:dyDescent="0.2">
      <c r="A2326" s="7" t="str">
        <f>'FICHE PRODUIT'!$A$6142</f>
        <v>COOL PANTS 2 W</v>
      </c>
      <c r="B2326" s="2" t="str">
        <f>'FICHE PRODUIT'!$H$6142</f>
        <v>Gris</v>
      </c>
      <c r="C2326" s="2" t="str">
        <f>'FICHE PRODUIT'!$S$6142</f>
        <v>W26-27</v>
      </c>
      <c r="D2326" s="2">
        <f>'FICHE PRODUIT'!$Q$6142</f>
        <v>0</v>
      </c>
      <c r="E2326" s="2" t="str">
        <f>'FICHE PRODUIT'!$S$6144</f>
        <v>WAIT QUANTITY</v>
      </c>
      <c r="F2326" s="2" t="str">
        <f>'FICHE PRODUIT'!$E$6146</f>
        <v>Page 174</v>
      </c>
      <c r="G2326" s="2" t="str">
        <f>'FICHE PRODUIT'!$E$6147</f>
        <v xml:space="preserve">Not need </v>
      </c>
      <c r="H2326" s="122" t="str">
        <f>'FICHE PRODUIT'!$E$6148</f>
        <v>OCEAN SURPLUS</v>
      </c>
      <c r="I2326" s="2" t="b">
        <f>'FICHE PRODUIT'!$E$6150</f>
        <v>0</v>
      </c>
      <c r="J2326" s="2" t="str">
        <f>'FICHE PRODUIT'!$E$6152</f>
        <v>Pantalon</v>
      </c>
      <c r="K2326" s="2" t="str">
        <f>'FICHE PRODUIT'!$E$6153</f>
        <v>Cool pants - Louisiane</v>
      </c>
      <c r="L2326" s="4">
        <f>'FICHE PRODUIT'!$E$6155</f>
        <v>47</v>
      </c>
      <c r="M2326" s="4">
        <f>'FICHE PRODUIT'!$E$6156</f>
        <v>47.772000000000006</v>
      </c>
      <c r="N2326" s="4">
        <f>'FICHE PRODUIT'!$E$6158</f>
        <v>94.772000000000006</v>
      </c>
      <c r="O2326" s="4">
        <f>'FICHE PRODUIT'!$E$6159</f>
        <v>2.9439074832228926</v>
      </c>
      <c r="P2326" s="4">
        <f>'FICHE PRODUIT'!$E$6161</f>
        <v>279</v>
      </c>
      <c r="Q2326" s="4">
        <f>'FICHE PRODUIT'!$E$6162</f>
        <v>111.6</v>
      </c>
      <c r="R2326" s="4">
        <f>'FICHE PRODUIT'!$E$6163</f>
        <v>126.81818181818181</v>
      </c>
      <c r="S2326" s="122">
        <f>'FICHE PRODUIT'!$E$6164</f>
        <v>0</v>
      </c>
      <c r="T2326" s="2">
        <f>'FICHE PRODUIT'!A6174</f>
        <v>0</v>
      </c>
      <c r="U2326" s="2">
        <f>'FICHE PRODUIT'!B6174</f>
        <v>0</v>
      </c>
      <c r="V2326" s="2">
        <f>'FICHE PRODUIT'!C6174</f>
        <v>0</v>
      </c>
      <c r="W2326" s="2">
        <f>'FICHE PRODUIT'!D6174</f>
        <v>0</v>
      </c>
      <c r="X2326" s="2">
        <f>'FICHE PRODUIT'!E6174</f>
        <v>0</v>
      </c>
      <c r="Y2326" s="2">
        <f>'FICHE PRODUIT'!F6174</f>
        <v>0</v>
      </c>
      <c r="Z2326" s="2">
        <f>'FICHE PRODUIT'!G6174</f>
        <v>0</v>
      </c>
      <c r="AA2326" s="2">
        <f>'FICHE PRODUIT'!H6174</f>
        <v>0</v>
      </c>
    </row>
    <row r="2327" spans="1:27" x14ac:dyDescent="0.2">
      <c r="A2327" s="7" t="str">
        <f>'FICHE PRODUIT'!$A$6142</f>
        <v>COOL PANTS 2 W</v>
      </c>
      <c r="B2327" s="2" t="str">
        <f>'FICHE PRODUIT'!$H$6142</f>
        <v>Gris</v>
      </c>
      <c r="C2327" s="2" t="str">
        <f>'FICHE PRODUIT'!$S$6142</f>
        <v>W26-27</v>
      </c>
      <c r="D2327" s="2">
        <f>'FICHE PRODUIT'!$Q$6142</f>
        <v>0</v>
      </c>
      <c r="E2327" s="2" t="str">
        <f>'FICHE PRODUIT'!$S$6144</f>
        <v>WAIT QUANTITY</v>
      </c>
      <c r="F2327" s="2" t="str">
        <f>'FICHE PRODUIT'!$E$6146</f>
        <v>Page 174</v>
      </c>
      <c r="G2327" s="2" t="str">
        <f>'FICHE PRODUIT'!$E$6147</f>
        <v xml:space="preserve">Not need </v>
      </c>
      <c r="H2327" s="122" t="str">
        <f>'FICHE PRODUIT'!$E$6148</f>
        <v>OCEAN SURPLUS</v>
      </c>
      <c r="I2327" s="2" t="b">
        <f>'FICHE PRODUIT'!$E$6150</f>
        <v>0</v>
      </c>
      <c r="J2327" s="2" t="str">
        <f>'FICHE PRODUIT'!$E$6152</f>
        <v>Pantalon</v>
      </c>
      <c r="K2327" s="2" t="str">
        <f>'FICHE PRODUIT'!$E$6153</f>
        <v>Cool pants - Louisiane</v>
      </c>
      <c r="L2327" s="4">
        <f>'FICHE PRODUIT'!$E$6155</f>
        <v>47</v>
      </c>
      <c r="M2327" s="4">
        <f>'FICHE PRODUIT'!$E$6156</f>
        <v>47.772000000000006</v>
      </c>
      <c r="N2327" s="4">
        <f>'FICHE PRODUIT'!$E$6158</f>
        <v>94.772000000000006</v>
      </c>
      <c r="O2327" s="4">
        <f>'FICHE PRODUIT'!$E$6159</f>
        <v>2.9439074832228926</v>
      </c>
      <c r="P2327" s="4">
        <f>'FICHE PRODUIT'!$E$6161</f>
        <v>279</v>
      </c>
      <c r="Q2327" s="4">
        <f>'FICHE PRODUIT'!$E$6162</f>
        <v>111.6</v>
      </c>
      <c r="R2327" s="4">
        <f>'FICHE PRODUIT'!$E$6163</f>
        <v>126.81818181818181</v>
      </c>
      <c r="S2327" s="122">
        <f>'FICHE PRODUIT'!$E$6164</f>
        <v>0</v>
      </c>
      <c r="T2327" s="2">
        <f>'FICHE PRODUIT'!A6175</f>
        <v>0</v>
      </c>
      <c r="U2327" s="2">
        <f>'FICHE PRODUIT'!B6175</f>
        <v>0</v>
      </c>
      <c r="V2327" s="2">
        <f>'FICHE PRODUIT'!C6175</f>
        <v>0</v>
      </c>
      <c r="W2327" s="2">
        <f>'FICHE PRODUIT'!D6175</f>
        <v>0</v>
      </c>
      <c r="X2327" s="2">
        <f>'FICHE PRODUIT'!E6175</f>
        <v>0</v>
      </c>
      <c r="Y2327" s="2">
        <f>'FICHE PRODUIT'!F6175</f>
        <v>0</v>
      </c>
      <c r="Z2327" s="2">
        <f>'FICHE PRODUIT'!G6175</f>
        <v>0</v>
      </c>
      <c r="AA2327" s="2">
        <f>'FICHE PRODUIT'!H6175</f>
        <v>0</v>
      </c>
    </row>
    <row r="2328" spans="1:27" x14ac:dyDescent="0.2">
      <c r="A2328" s="7" t="str">
        <f>'FICHE PRODUIT'!$A$6142</f>
        <v>COOL PANTS 2 W</v>
      </c>
      <c r="B2328" s="2" t="str">
        <f>'FICHE PRODUIT'!$H$6142</f>
        <v>Gris</v>
      </c>
      <c r="C2328" s="2" t="str">
        <f>'FICHE PRODUIT'!$S$6142</f>
        <v>W26-27</v>
      </c>
      <c r="D2328" s="2">
        <f>'FICHE PRODUIT'!$Q$6142</f>
        <v>0</v>
      </c>
      <c r="E2328" s="2" t="str">
        <f>'FICHE PRODUIT'!$S$6144</f>
        <v>WAIT QUANTITY</v>
      </c>
      <c r="F2328" s="2" t="str">
        <f>'FICHE PRODUIT'!$E$6146</f>
        <v>Page 174</v>
      </c>
      <c r="G2328" s="2" t="str">
        <f>'FICHE PRODUIT'!$E$6147</f>
        <v xml:space="preserve">Not need </v>
      </c>
      <c r="H2328" s="122" t="str">
        <f>'FICHE PRODUIT'!$E$6148</f>
        <v>OCEAN SURPLUS</v>
      </c>
      <c r="I2328" s="2" t="b">
        <f>'FICHE PRODUIT'!$E$6150</f>
        <v>0</v>
      </c>
      <c r="J2328" s="2" t="str">
        <f>'FICHE PRODUIT'!$E$6152</f>
        <v>Pantalon</v>
      </c>
      <c r="K2328" s="2" t="str">
        <f>'FICHE PRODUIT'!$E$6153</f>
        <v>Cool pants - Louisiane</v>
      </c>
      <c r="L2328" s="4">
        <f>'FICHE PRODUIT'!$E$6155</f>
        <v>47</v>
      </c>
      <c r="M2328" s="4">
        <f>'FICHE PRODUIT'!$E$6156</f>
        <v>47.772000000000006</v>
      </c>
      <c r="N2328" s="4">
        <f>'FICHE PRODUIT'!$E$6158</f>
        <v>94.772000000000006</v>
      </c>
      <c r="O2328" s="4">
        <f>'FICHE PRODUIT'!$E$6159</f>
        <v>2.9439074832228926</v>
      </c>
      <c r="P2328" s="4">
        <f>'FICHE PRODUIT'!$E$6161</f>
        <v>279</v>
      </c>
      <c r="Q2328" s="4">
        <f>'FICHE PRODUIT'!$E$6162</f>
        <v>111.6</v>
      </c>
      <c r="R2328" s="4">
        <f>'FICHE PRODUIT'!$E$6163</f>
        <v>126.81818181818181</v>
      </c>
      <c r="S2328" s="122">
        <f>'FICHE PRODUIT'!$E$6164</f>
        <v>0</v>
      </c>
      <c r="T2328" s="2">
        <f>'FICHE PRODUIT'!A6176</f>
        <v>0</v>
      </c>
      <c r="U2328" s="2">
        <f>'FICHE PRODUIT'!B6176</f>
        <v>0</v>
      </c>
      <c r="V2328" s="2">
        <f>'FICHE PRODUIT'!C6176</f>
        <v>0</v>
      </c>
      <c r="W2328" s="2">
        <f>'FICHE PRODUIT'!D6176</f>
        <v>0</v>
      </c>
      <c r="X2328" s="2">
        <f>'FICHE PRODUIT'!E6176</f>
        <v>0</v>
      </c>
      <c r="Y2328" s="2">
        <f>'FICHE PRODUIT'!F6176</f>
        <v>0</v>
      </c>
      <c r="Z2328" s="2">
        <f>'FICHE PRODUIT'!G6176</f>
        <v>0</v>
      </c>
      <c r="AA2328" s="2">
        <f>'FICHE PRODUIT'!H6176</f>
        <v>0</v>
      </c>
    </row>
    <row r="2329" spans="1:27" x14ac:dyDescent="0.2">
      <c r="A2329" s="7" t="str">
        <f>'FICHE PRODUIT'!$A$6142</f>
        <v>COOL PANTS 2 W</v>
      </c>
      <c r="B2329" s="2" t="str">
        <f>'FICHE PRODUIT'!$H$6142</f>
        <v>Gris</v>
      </c>
      <c r="C2329" s="2" t="str">
        <f>'FICHE PRODUIT'!$S$6142</f>
        <v>W26-27</v>
      </c>
      <c r="D2329" s="2">
        <f>'FICHE PRODUIT'!$Q$6142</f>
        <v>0</v>
      </c>
      <c r="E2329" s="2" t="str">
        <f>'FICHE PRODUIT'!$S$6144</f>
        <v>WAIT QUANTITY</v>
      </c>
      <c r="F2329" s="2" t="str">
        <f>'FICHE PRODUIT'!$E$6146</f>
        <v>Page 174</v>
      </c>
      <c r="G2329" s="2" t="str">
        <f>'FICHE PRODUIT'!$E$6147</f>
        <v xml:space="preserve">Not need </v>
      </c>
      <c r="H2329" s="122" t="str">
        <f>'FICHE PRODUIT'!$E$6148</f>
        <v>OCEAN SURPLUS</v>
      </c>
      <c r="I2329" s="2" t="b">
        <f>'FICHE PRODUIT'!$E$6150</f>
        <v>0</v>
      </c>
      <c r="J2329" s="2" t="str">
        <f>'FICHE PRODUIT'!$E$6152</f>
        <v>Pantalon</v>
      </c>
      <c r="K2329" s="2" t="str">
        <f>'FICHE PRODUIT'!$E$6153</f>
        <v>Cool pants - Louisiane</v>
      </c>
      <c r="L2329" s="4">
        <f>'FICHE PRODUIT'!$E$6155</f>
        <v>47</v>
      </c>
      <c r="M2329" s="4">
        <f>'FICHE PRODUIT'!$E$6156</f>
        <v>47.772000000000006</v>
      </c>
      <c r="N2329" s="4">
        <f>'FICHE PRODUIT'!$E$6158</f>
        <v>94.772000000000006</v>
      </c>
      <c r="O2329" s="4">
        <f>'FICHE PRODUIT'!$E$6159</f>
        <v>2.9439074832228926</v>
      </c>
      <c r="P2329" s="4">
        <f>'FICHE PRODUIT'!$E$6161</f>
        <v>279</v>
      </c>
      <c r="Q2329" s="4">
        <f>'FICHE PRODUIT'!$E$6162</f>
        <v>111.6</v>
      </c>
      <c r="R2329" s="4">
        <f>'FICHE PRODUIT'!$E$6163</f>
        <v>126.81818181818181</v>
      </c>
      <c r="S2329" s="122">
        <f>'FICHE PRODUIT'!$E$6164</f>
        <v>0</v>
      </c>
      <c r="T2329" s="2">
        <f>'FICHE PRODUIT'!A6177</f>
        <v>0</v>
      </c>
      <c r="U2329" s="2">
        <f>'FICHE PRODUIT'!B6177</f>
        <v>0</v>
      </c>
      <c r="V2329" s="2">
        <f>'FICHE PRODUIT'!C6177</f>
        <v>0</v>
      </c>
      <c r="W2329" s="2">
        <f>'FICHE PRODUIT'!D6177</f>
        <v>0</v>
      </c>
      <c r="X2329" s="2">
        <f>'FICHE PRODUIT'!E6177</f>
        <v>0</v>
      </c>
      <c r="Y2329" s="2">
        <f>'FICHE PRODUIT'!F6177</f>
        <v>0</v>
      </c>
      <c r="Z2329" s="2">
        <f>'FICHE PRODUIT'!G6177</f>
        <v>0</v>
      </c>
      <c r="AA2329" s="2">
        <f>'FICHE PRODUIT'!H6177</f>
        <v>0</v>
      </c>
    </row>
    <row r="2330" spans="1:27" x14ac:dyDescent="0.2">
      <c r="A2330" s="7" t="str">
        <f>'FICHE PRODUIT'!$A$6142</f>
        <v>COOL PANTS 2 W</v>
      </c>
      <c r="B2330" s="2" t="str">
        <f>'FICHE PRODUIT'!$H$6142</f>
        <v>Gris</v>
      </c>
      <c r="C2330" s="2" t="str">
        <f>'FICHE PRODUIT'!$S$6142</f>
        <v>W26-27</v>
      </c>
      <c r="D2330" s="2">
        <f>'FICHE PRODUIT'!$Q$6142</f>
        <v>0</v>
      </c>
      <c r="E2330" s="2" t="str">
        <f>'FICHE PRODUIT'!$S$6144</f>
        <v>WAIT QUANTITY</v>
      </c>
      <c r="F2330" s="2" t="str">
        <f>'FICHE PRODUIT'!$E$6146</f>
        <v>Page 174</v>
      </c>
      <c r="G2330" s="2" t="str">
        <f>'FICHE PRODUIT'!$E$6147</f>
        <v xml:space="preserve">Not need </v>
      </c>
      <c r="H2330" s="122" t="str">
        <f>'FICHE PRODUIT'!$E$6148</f>
        <v>OCEAN SURPLUS</v>
      </c>
      <c r="I2330" s="2" t="b">
        <f>'FICHE PRODUIT'!$E$6150</f>
        <v>0</v>
      </c>
      <c r="J2330" s="2" t="str">
        <f>'FICHE PRODUIT'!$E$6152</f>
        <v>Pantalon</v>
      </c>
      <c r="K2330" s="2" t="str">
        <f>'FICHE PRODUIT'!$E$6153</f>
        <v>Cool pants - Louisiane</v>
      </c>
      <c r="L2330" s="4">
        <f>'FICHE PRODUIT'!$E$6155</f>
        <v>47</v>
      </c>
      <c r="M2330" s="4">
        <f>'FICHE PRODUIT'!$E$6156</f>
        <v>47.772000000000006</v>
      </c>
      <c r="N2330" s="4">
        <f>'FICHE PRODUIT'!$E$6158</f>
        <v>94.772000000000006</v>
      </c>
      <c r="O2330" s="4">
        <f>'FICHE PRODUIT'!$E$6159</f>
        <v>2.9439074832228926</v>
      </c>
      <c r="P2330" s="4">
        <f>'FICHE PRODUIT'!$E$6161</f>
        <v>279</v>
      </c>
      <c r="Q2330" s="4">
        <f>'FICHE PRODUIT'!$E$6162</f>
        <v>111.6</v>
      </c>
      <c r="R2330" s="4">
        <f>'FICHE PRODUIT'!$E$6163</f>
        <v>126.81818181818181</v>
      </c>
      <c r="S2330" s="122">
        <f>'FICHE PRODUIT'!$E$6164</f>
        <v>0</v>
      </c>
      <c r="T2330" s="2">
        <f>'FICHE PRODUIT'!A6178</f>
        <v>0</v>
      </c>
      <c r="U2330" s="2">
        <f>'FICHE PRODUIT'!B6178</f>
        <v>0</v>
      </c>
      <c r="V2330" s="2">
        <f>'FICHE PRODUIT'!C6178</f>
        <v>0</v>
      </c>
      <c r="W2330" s="2">
        <f>'FICHE PRODUIT'!D6178</f>
        <v>0</v>
      </c>
      <c r="X2330" s="2">
        <f>'FICHE PRODUIT'!E6178</f>
        <v>0</v>
      </c>
      <c r="Y2330" s="2">
        <f>'FICHE PRODUIT'!F6178</f>
        <v>0</v>
      </c>
      <c r="Z2330" s="2">
        <f>'FICHE PRODUIT'!G6178</f>
        <v>0</v>
      </c>
      <c r="AA2330" s="2">
        <f>'FICHE PRODUIT'!H6178</f>
        <v>0</v>
      </c>
    </row>
    <row r="2331" spans="1:27" x14ac:dyDescent="0.2">
      <c r="A2331" s="7" t="str">
        <f>'FICHE PRODUIT'!$A$6142</f>
        <v>COOL PANTS 2 W</v>
      </c>
      <c r="B2331" s="2" t="str">
        <f>'FICHE PRODUIT'!$H$6142</f>
        <v>Gris</v>
      </c>
      <c r="C2331" s="2" t="str">
        <f>'FICHE PRODUIT'!$S$6142</f>
        <v>W26-27</v>
      </c>
      <c r="D2331" s="2">
        <f>'FICHE PRODUIT'!$Q$6142</f>
        <v>0</v>
      </c>
      <c r="E2331" s="2" t="str">
        <f>'FICHE PRODUIT'!$S$6144</f>
        <v>WAIT QUANTITY</v>
      </c>
      <c r="F2331" s="2" t="str">
        <f>'FICHE PRODUIT'!$E$6146</f>
        <v>Page 174</v>
      </c>
      <c r="G2331" s="2" t="str">
        <f>'FICHE PRODUIT'!$E$6147</f>
        <v xml:space="preserve">Not need </v>
      </c>
      <c r="H2331" s="122" t="str">
        <f>'FICHE PRODUIT'!$E$6148</f>
        <v>OCEAN SURPLUS</v>
      </c>
      <c r="I2331" s="2" t="b">
        <f>'FICHE PRODUIT'!$E$6150</f>
        <v>0</v>
      </c>
      <c r="J2331" s="2" t="str">
        <f>'FICHE PRODUIT'!$E$6152</f>
        <v>Pantalon</v>
      </c>
      <c r="K2331" s="2" t="str">
        <f>'FICHE PRODUIT'!$E$6153</f>
        <v>Cool pants - Louisiane</v>
      </c>
      <c r="L2331" s="4">
        <f>'FICHE PRODUIT'!$E$6155</f>
        <v>47</v>
      </c>
      <c r="M2331" s="4">
        <f>'FICHE PRODUIT'!$E$6156</f>
        <v>47.772000000000006</v>
      </c>
      <c r="N2331" s="4">
        <f>'FICHE PRODUIT'!$E$6158</f>
        <v>94.772000000000006</v>
      </c>
      <c r="O2331" s="4">
        <f>'FICHE PRODUIT'!$E$6159</f>
        <v>2.9439074832228926</v>
      </c>
      <c r="P2331" s="4">
        <f>'FICHE PRODUIT'!$E$6161</f>
        <v>279</v>
      </c>
      <c r="Q2331" s="4">
        <f>'FICHE PRODUIT'!$E$6162</f>
        <v>111.6</v>
      </c>
      <c r="R2331" s="4">
        <f>'FICHE PRODUIT'!$E$6163</f>
        <v>126.81818181818181</v>
      </c>
      <c r="S2331" s="122">
        <f>'FICHE PRODUIT'!$E$6164</f>
        <v>0</v>
      </c>
      <c r="T2331" s="2">
        <f>'FICHE PRODUIT'!A6179</f>
        <v>0</v>
      </c>
      <c r="U2331" s="2">
        <f>'FICHE PRODUIT'!B6179</f>
        <v>0</v>
      </c>
      <c r="V2331" s="2">
        <f>'FICHE PRODUIT'!C6179</f>
        <v>0</v>
      </c>
      <c r="W2331" s="2">
        <f>'FICHE PRODUIT'!D6179</f>
        <v>0</v>
      </c>
      <c r="X2331" s="2">
        <f>'FICHE PRODUIT'!E6179</f>
        <v>0</v>
      </c>
      <c r="Y2331" s="2">
        <f>'FICHE PRODUIT'!F6179</f>
        <v>0</v>
      </c>
      <c r="Z2331" s="2">
        <f>'FICHE PRODUIT'!G6179</f>
        <v>0</v>
      </c>
      <c r="AA2331" s="2">
        <f>'FICHE PRODUIT'!H6179</f>
        <v>0</v>
      </c>
    </row>
    <row r="2332" spans="1:27" x14ac:dyDescent="0.2">
      <c r="A2332" s="7" t="str">
        <f>'FICHE PRODUIT'!$A$6142</f>
        <v>COOL PANTS 2 W</v>
      </c>
      <c r="B2332" s="2" t="str">
        <f>'FICHE PRODUIT'!$H$6142</f>
        <v>Gris</v>
      </c>
      <c r="C2332" s="2" t="str">
        <f>'FICHE PRODUIT'!$S$6142</f>
        <v>W26-27</v>
      </c>
      <c r="D2332" s="2">
        <f>'FICHE PRODUIT'!$Q$6142</f>
        <v>0</v>
      </c>
      <c r="E2332" s="2" t="str">
        <f>'FICHE PRODUIT'!$S$6144</f>
        <v>WAIT QUANTITY</v>
      </c>
      <c r="F2332" s="2" t="str">
        <f>'FICHE PRODUIT'!$E$6146</f>
        <v>Page 174</v>
      </c>
      <c r="G2332" s="2" t="str">
        <f>'FICHE PRODUIT'!$E$6147</f>
        <v xml:space="preserve">Not need </v>
      </c>
      <c r="H2332" s="122" t="str">
        <f>'FICHE PRODUIT'!$E$6148</f>
        <v>OCEAN SURPLUS</v>
      </c>
      <c r="I2332" s="2" t="b">
        <f>'FICHE PRODUIT'!$E$6150</f>
        <v>0</v>
      </c>
      <c r="J2332" s="2" t="str">
        <f>'FICHE PRODUIT'!$E$6152</f>
        <v>Pantalon</v>
      </c>
      <c r="K2332" s="2" t="str">
        <f>'FICHE PRODUIT'!$E$6153</f>
        <v>Cool pants - Louisiane</v>
      </c>
      <c r="L2332" s="4">
        <f>'FICHE PRODUIT'!$E$6155</f>
        <v>47</v>
      </c>
      <c r="M2332" s="4">
        <f>'FICHE PRODUIT'!$E$6156</f>
        <v>47.772000000000006</v>
      </c>
      <c r="N2332" s="4">
        <f>'FICHE PRODUIT'!$E$6158</f>
        <v>94.772000000000006</v>
      </c>
      <c r="O2332" s="4">
        <f>'FICHE PRODUIT'!$E$6159</f>
        <v>2.9439074832228926</v>
      </c>
      <c r="P2332" s="4">
        <f>'FICHE PRODUIT'!$E$6161</f>
        <v>279</v>
      </c>
      <c r="Q2332" s="4">
        <f>'FICHE PRODUIT'!$E$6162</f>
        <v>111.6</v>
      </c>
      <c r="R2332" s="4">
        <f>'FICHE PRODUIT'!$E$6163</f>
        <v>126.81818181818181</v>
      </c>
      <c r="S2332" s="122">
        <f>'FICHE PRODUIT'!$E$6164</f>
        <v>0</v>
      </c>
      <c r="T2332" s="2">
        <f>'FICHE PRODUIT'!A6180</f>
        <v>0</v>
      </c>
      <c r="U2332" s="2">
        <f>'FICHE PRODUIT'!B6180</f>
        <v>0</v>
      </c>
      <c r="V2332" s="2">
        <f>'FICHE PRODUIT'!C6180</f>
        <v>0</v>
      </c>
      <c r="W2332" s="2">
        <f>'FICHE PRODUIT'!D6180</f>
        <v>0</v>
      </c>
      <c r="X2332" s="2">
        <f>'FICHE PRODUIT'!E6180</f>
        <v>0</v>
      </c>
      <c r="Y2332" s="2">
        <f>'FICHE PRODUIT'!F6180</f>
        <v>0</v>
      </c>
      <c r="Z2332" s="2">
        <f>'FICHE PRODUIT'!G6180</f>
        <v>0</v>
      </c>
      <c r="AA2332" s="2">
        <f>'FICHE PRODUIT'!H6180</f>
        <v>0</v>
      </c>
    </row>
    <row r="2333" spans="1:27" x14ac:dyDescent="0.2">
      <c r="A2333" s="7" t="str">
        <f>'FICHE PRODUIT'!$A$6142</f>
        <v>COOL PANTS 2 W</v>
      </c>
      <c r="B2333" s="2" t="str">
        <f>'FICHE PRODUIT'!$H$6142</f>
        <v>Gris</v>
      </c>
      <c r="C2333" s="2" t="str">
        <f>'FICHE PRODUIT'!$S$6142</f>
        <v>W26-27</v>
      </c>
      <c r="D2333" s="2">
        <f>'FICHE PRODUIT'!$Q$6142</f>
        <v>0</v>
      </c>
      <c r="E2333" s="2" t="str">
        <f>'FICHE PRODUIT'!$S$6144</f>
        <v>WAIT QUANTITY</v>
      </c>
      <c r="F2333" s="2" t="str">
        <f>'FICHE PRODUIT'!$E$6146</f>
        <v>Page 174</v>
      </c>
      <c r="G2333" s="2" t="str">
        <f>'FICHE PRODUIT'!$E$6147</f>
        <v xml:space="preserve">Not need </v>
      </c>
      <c r="H2333" s="122" t="str">
        <f>'FICHE PRODUIT'!$E$6148</f>
        <v>OCEAN SURPLUS</v>
      </c>
      <c r="I2333" s="2" t="b">
        <f>'FICHE PRODUIT'!$E$6150</f>
        <v>0</v>
      </c>
      <c r="J2333" s="2" t="str">
        <f>'FICHE PRODUIT'!$E$6152</f>
        <v>Pantalon</v>
      </c>
      <c r="K2333" s="2" t="str">
        <f>'FICHE PRODUIT'!$E$6153</f>
        <v>Cool pants - Louisiane</v>
      </c>
      <c r="L2333" s="4">
        <f>'FICHE PRODUIT'!$E$6155</f>
        <v>47</v>
      </c>
      <c r="M2333" s="4">
        <f>'FICHE PRODUIT'!$E$6156</f>
        <v>47.772000000000006</v>
      </c>
      <c r="N2333" s="4">
        <f>'FICHE PRODUIT'!$E$6158</f>
        <v>94.772000000000006</v>
      </c>
      <c r="O2333" s="4">
        <f>'FICHE PRODUIT'!$E$6159</f>
        <v>2.9439074832228926</v>
      </c>
      <c r="P2333" s="4">
        <f>'FICHE PRODUIT'!$E$6161</f>
        <v>279</v>
      </c>
      <c r="Q2333" s="4">
        <f>'FICHE PRODUIT'!$E$6162</f>
        <v>111.6</v>
      </c>
      <c r="R2333" s="4">
        <f>'FICHE PRODUIT'!$E$6163</f>
        <v>126.81818181818181</v>
      </c>
      <c r="S2333" s="122">
        <f>'FICHE PRODUIT'!$E$6164</f>
        <v>0</v>
      </c>
      <c r="T2333" s="2">
        <f>'FICHE PRODUIT'!A6181</f>
        <v>0</v>
      </c>
      <c r="U2333" s="2">
        <f>'FICHE PRODUIT'!B6181</f>
        <v>0</v>
      </c>
      <c r="V2333" s="2">
        <f>'FICHE PRODUIT'!C6181</f>
        <v>0</v>
      </c>
      <c r="W2333" s="2">
        <f>'FICHE PRODUIT'!D6181</f>
        <v>1</v>
      </c>
      <c r="X2333" s="2">
        <f>'FICHE PRODUIT'!E6181</f>
        <v>0</v>
      </c>
      <c r="Y2333" s="2">
        <f>'FICHE PRODUIT'!F6181</f>
        <v>4</v>
      </c>
      <c r="Z2333" s="2">
        <f>'FICHE PRODUIT'!G6181</f>
        <v>4</v>
      </c>
      <c r="AA2333" s="2">
        <f>'FICHE PRODUIT'!H6181</f>
        <v>0</v>
      </c>
    </row>
    <row r="2334" spans="1:27" x14ac:dyDescent="0.2">
      <c r="A2334" s="7" t="str">
        <f>'FICHE PRODUIT'!$A$6142</f>
        <v>COOL PANTS 2 W</v>
      </c>
      <c r="B2334" s="2" t="str">
        <f>'FICHE PRODUIT'!$H$6142</f>
        <v>Gris</v>
      </c>
      <c r="C2334" s="2" t="str">
        <f>'FICHE PRODUIT'!$S$6142</f>
        <v>W26-27</v>
      </c>
      <c r="D2334" s="2">
        <f>'FICHE PRODUIT'!$Q$6142</f>
        <v>0</v>
      </c>
      <c r="E2334" s="2" t="str">
        <f>'FICHE PRODUIT'!$S$6144</f>
        <v>WAIT QUANTITY</v>
      </c>
      <c r="F2334" s="2" t="str">
        <f>'FICHE PRODUIT'!$E$6146</f>
        <v>Page 174</v>
      </c>
      <c r="G2334" s="2" t="str">
        <f>'FICHE PRODUIT'!$E$6147</f>
        <v xml:space="preserve">Not need </v>
      </c>
      <c r="H2334" s="122" t="str">
        <f>'FICHE PRODUIT'!$E$6148</f>
        <v>OCEAN SURPLUS</v>
      </c>
      <c r="I2334" s="2" t="b">
        <f>'FICHE PRODUIT'!$E$6150</f>
        <v>0</v>
      </c>
      <c r="J2334" s="2" t="str">
        <f>'FICHE PRODUIT'!$E$6152</f>
        <v>Pantalon</v>
      </c>
      <c r="K2334" s="2" t="str">
        <f>'FICHE PRODUIT'!$E$6153</f>
        <v>Cool pants - Louisiane</v>
      </c>
      <c r="L2334" s="4">
        <f>'FICHE PRODUIT'!$E$6155</f>
        <v>47</v>
      </c>
      <c r="M2334" s="4">
        <f>'FICHE PRODUIT'!$E$6156</f>
        <v>47.772000000000006</v>
      </c>
      <c r="N2334" s="4">
        <f>'FICHE PRODUIT'!$E$6158</f>
        <v>94.772000000000006</v>
      </c>
      <c r="O2334" s="4">
        <f>'FICHE PRODUIT'!$E$6159</f>
        <v>2.9439074832228926</v>
      </c>
      <c r="P2334" s="4">
        <f>'FICHE PRODUIT'!$E$6161</f>
        <v>279</v>
      </c>
      <c r="Q2334" s="4">
        <f>'FICHE PRODUIT'!$E$6162</f>
        <v>111.6</v>
      </c>
      <c r="R2334" s="4">
        <f>'FICHE PRODUIT'!$E$6163</f>
        <v>126.81818181818181</v>
      </c>
      <c r="S2334" s="122">
        <f>'FICHE PRODUIT'!$E$6164</f>
        <v>0</v>
      </c>
      <c r="T2334" s="2" t="str">
        <f>'FICHE PRODUIT'!A6182</f>
        <v>Frais externe</v>
      </c>
      <c r="U2334" s="2" t="str">
        <f>'FICHE PRODUIT'!B6182</f>
        <v>Transport</v>
      </c>
      <c r="V2334" s="2" t="str">
        <f>'FICHE PRODUIT'!C6182</f>
        <v xml:space="preserve">Européen </v>
      </c>
      <c r="W2334" s="2">
        <f>'FICHE PRODUIT'!D6182</f>
        <v>1</v>
      </c>
      <c r="X2334" s="2">
        <f>'FICHE PRODUIT'!E6182</f>
        <v>0</v>
      </c>
      <c r="Y2334" s="2">
        <f>'FICHE PRODUIT'!F6182</f>
        <v>2</v>
      </c>
      <c r="Z2334" s="2">
        <f>'FICHE PRODUIT'!G6182</f>
        <v>2</v>
      </c>
      <c r="AA2334" s="2">
        <f>'FICHE PRODUIT'!H6182</f>
        <v>0</v>
      </c>
    </row>
    <row r="2335" spans="1:27" x14ac:dyDescent="0.2">
      <c r="A2335" s="7" t="str">
        <f>'FICHE PRODUIT'!$A$6142</f>
        <v>COOL PANTS 2 W</v>
      </c>
      <c r="B2335" s="2" t="str">
        <f>'FICHE PRODUIT'!$H$6142</f>
        <v>Gris</v>
      </c>
      <c r="C2335" s="2" t="str">
        <f>'FICHE PRODUIT'!$S$6142</f>
        <v>W26-27</v>
      </c>
      <c r="D2335" s="2">
        <f>'FICHE PRODUIT'!$Q$6142</f>
        <v>0</v>
      </c>
      <c r="E2335" s="2" t="str">
        <f>'FICHE PRODUIT'!$S$6144</f>
        <v>WAIT QUANTITY</v>
      </c>
      <c r="F2335" s="2" t="str">
        <f>'FICHE PRODUIT'!$E$6146</f>
        <v>Page 174</v>
      </c>
      <c r="G2335" s="2" t="str">
        <f>'FICHE PRODUIT'!$E$6147</f>
        <v xml:space="preserve">Not need </v>
      </c>
      <c r="H2335" s="122" t="str">
        <f>'FICHE PRODUIT'!$E$6148</f>
        <v>OCEAN SURPLUS</v>
      </c>
      <c r="I2335" s="2" t="b">
        <f>'FICHE PRODUIT'!$E$6150</f>
        <v>0</v>
      </c>
      <c r="J2335" s="2" t="str">
        <f>'FICHE PRODUIT'!$E$6152</f>
        <v>Pantalon</v>
      </c>
      <c r="K2335" s="2" t="str">
        <f>'FICHE PRODUIT'!$E$6153</f>
        <v>Cool pants - Louisiane</v>
      </c>
      <c r="L2335" s="4">
        <f>'FICHE PRODUIT'!$E$6155</f>
        <v>47</v>
      </c>
      <c r="M2335" s="4">
        <f>'FICHE PRODUIT'!$E$6156</f>
        <v>47.772000000000006</v>
      </c>
      <c r="N2335" s="4">
        <f>'FICHE PRODUIT'!$E$6158</f>
        <v>94.772000000000006</v>
      </c>
      <c r="O2335" s="4">
        <f>'FICHE PRODUIT'!$E$6159</f>
        <v>2.9439074832228926</v>
      </c>
      <c r="P2335" s="4">
        <f>'FICHE PRODUIT'!$E$6161</f>
        <v>279</v>
      </c>
      <c r="Q2335" s="4">
        <f>'FICHE PRODUIT'!$E$6162</f>
        <v>111.6</v>
      </c>
      <c r="R2335" s="4">
        <f>'FICHE PRODUIT'!$E$6163</f>
        <v>126.81818181818181</v>
      </c>
      <c r="S2335" s="122">
        <f>'FICHE PRODUIT'!$E$6164</f>
        <v>0</v>
      </c>
      <c r="T2335" s="2" t="str">
        <f>'FICHE PRODUIT'!A6183</f>
        <v>Frais externe</v>
      </c>
      <c r="U2335" s="2" t="str">
        <f>'FICHE PRODUIT'!B6183</f>
        <v>Communication</v>
      </c>
      <c r="V2335" s="2" t="str">
        <f>'FICHE PRODUIT'!C6183</f>
        <v>Marketing</v>
      </c>
      <c r="W2335" s="2">
        <f>'FICHE PRODUIT'!D6183</f>
        <v>1</v>
      </c>
      <c r="X2335" s="2">
        <f>'FICHE PRODUIT'!E6183</f>
        <v>0</v>
      </c>
      <c r="Y2335" s="2">
        <f>'FICHE PRODUIT'!F6183</f>
        <v>0.5</v>
      </c>
      <c r="Z2335" s="2">
        <f>'FICHE PRODUIT'!G6183</f>
        <v>0.5</v>
      </c>
      <c r="AA2335" s="2">
        <f>'FICHE PRODUIT'!H6183</f>
        <v>0</v>
      </c>
    </row>
    <row r="2336" spans="1:27" x14ac:dyDescent="0.2">
      <c r="A2336" s="7" t="str">
        <f>'FICHE PRODUIT'!$A$6185</f>
        <v>LOUISIANE FLANELLE</v>
      </c>
      <c r="B2336" s="2" t="str">
        <f>'FICHE PRODUIT'!$H$6185</f>
        <v>Gris foncé</v>
      </c>
      <c r="C2336" s="2" t="str">
        <f>'FICHE PRODUIT'!$S$6185</f>
        <v>W26-27</v>
      </c>
      <c r="D2336" s="2">
        <f>'FICHE PRODUIT'!$Q$6185</f>
        <v>0</v>
      </c>
      <c r="E2336" s="2" t="str">
        <f>'FICHE PRODUIT'!$S$6187</f>
        <v>IN PRODUCTION</v>
      </c>
      <c r="F2336" s="2" t="str">
        <f>'FICHE PRODUIT'!$E$6189</f>
        <v>Page 175</v>
      </c>
      <c r="G2336" s="2" t="str">
        <f>'FICHE PRODUIT'!$E$6190</f>
        <v xml:space="preserve">Not need </v>
      </c>
      <c r="H2336" s="122" t="str">
        <f>'FICHE PRODUIT'!$E$6191</f>
        <v>OCEAN SURPLUS</v>
      </c>
      <c r="I2336" s="2" t="b">
        <f>'FICHE PRODUIT'!$E$6193</f>
        <v>0</v>
      </c>
      <c r="J2336" s="2" t="str">
        <f>'FICHE PRODUIT'!$E$6195</f>
        <v>Pantalon</v>
      </c>
      <c r="K2336" s="2" t="str">
        <f>'FICHE PRODUIT'!$E$6196</f>
        <v>Cool pants - Louisiane</v>
      </c>
      <c r="L2336" s="4">
        <f>'FICHE PRODUIT'!$E$6198</f>
        <v>47</v>
      </c>
      <c r="M2336" s="4">
        <f>'FICHE PRODUIT'!$E$6199</f>
        <v>45.54</v>
      </c>
      <c r="N2336" s="4">
        <f>'FICHE PRODUIT'!$E$6201</f>
        <v>92.539999999999992</v>
      </c>
      <c r="O2336" s="4">
        <f>'FICHE PRODUIT'!$E$6202</f>
        <v>3.187810676464232</v>
      </c>
      <c r="P2336" s="4">
        <f>'FICHE PRODUIT'!$E$6204</f>
        <v>295</v>
      </c>
      <c r="Q2336" s="4">
        <f>'FICHE PRODUIT'!$E$6205</f>
        <v>118</v>
      </c>
      <c r="R2336" s="4">
        <f>'FICHE PRODUIT'!$E$6206</f>
        <v>134.09090909090909</v>
      </c>
      <c r="S2336" s="122">
        <f>'FICHE PRODUIT'!$E$6207</f>
        <v>0</v>
      </c>
      <c r="T2336" s="2" t="str">
        <f>'FICHE PRODUIT'!A6212</f>
        <v>FABRIC</v>
      </c>
      <c r="U2336" s="2" t="str">
        <f>'FICHE PRODUIT'!B6212</f>
        <v xml:space="preserve">VITALE BARBERIS  </v>
      </c>
      <c r="V2336" s="2" t="str">
        <f>'FICHE PRODUIT'!C6212</f>
        <v>504 801 COL 3</v>
      </c>
      <c r="W2336" s="2">
        <f>'FICHE PRODUIT'!D6212</f>
        <v>1.6</v>
      </c>
      <c r="X2336" s="2">
        <f>'FICHE PRODUIT'!E6212</f>
        <v>33.6</v>
      </c>
      <c r="Y2336" s="2">
        <f>'FICHE PRODUIT'!F6212</f>
        <v>24.4</v>
      </c>
      <c r="Z2336" s="2">
        <f>'FICHE PRODUIT'!G6212</f>
        <v>39.04</v>
      </c>
      <c r="AA2336" s="2">
        <f>'FICHE PRODUIT'!H6212</f>
        <v>819.84</v>
      </c>
    </row>
    <row r="2337" spans="1:27" x14ac:dyDescent="0.2">
      <c r="A2337" s="7" t="str">
        <f>'FICHE PRODUIT'!$A$6185</f>
        <v>LOUISIANE FLANELLE</v>
      </c>
      <c r="B2337" s="2" t="str">
        <f>'FICHE PRODUIT'!$H$6185</f>
        <v>Gris foncé</v>
      </c>
      <c r="C2337" s="2" t="str">
        <f>'FICHE PRODUIT'!$S$6185</f>
        <v>W26-27</v>
      </c>
      <c r="D2337" s="2">
        <f>'FICHE PRODUIT'!$Q$6185</f>
        <v>0</v>
      </c>
      <c r="E2337" s="2" t="str">
        <f>'FICHE PRODUIT'!$S$6187</f>
        <v>IN PRODUCTION</v>
      </c>
      <c r="F2337" s="2" t="str">
        <f>'FICHE PRODUIT'!$E$6189</f>
        <v>Page 175</v>
      </c>
      <c r="G2337" s="2" t="str">
        <f>'FICHE PRODUIT'!$E$6190</f>
        <v xml:space="preserve">Not need </v>
      </c>
      <c r="H2337" s="122" t="str">
        <f>'FICHE PRODUIT'!$E$6191</f>
        <v>OCEAN SURPLUS</v>
      </c>
      <c r="I2337" s="2" t="b">
        <f>'FICHE PRODUIT'!$E$6193</f>
        <v>0</v>
      </c>
      <c r="J2337" s="2" t="str">
        <f>'FICHE PRODUIT'!$E$6195</f>
        <v>Pantalon</v>
      </c>
      <c r="K2337" s="2" t="str">
        <f>'FICHE PRODUIT'!$E$6196</f>
        <v>Cool pants - Louisiane</v>
      </c>
      <c r="L2337" s="4">
        <f>'FICHE PRODUIT'!$E$6198</f>
        <v>47</v>
      </c>
      <c r="M2337" s="4">
        <f>'FICHE PRODUIT'!$E$6199</f>
        <v>45.54</v>
      </c>
      <c r="N2337" s="4">
        <f>'FICHE PRODUIT'!$E$6201</f>
        <v>92.539999999999992</v>
      </c>
      <c r="O2337" s="4">
        <f>'FICHE PRODUIT'!$E$6202</f>
        <v>3.187810676464232</v>
      </c>
      <c r="P2337" s="4">
        <f>'FICHE PRODUIT'!$E$6204</f>
        <v>295</v>
      </c>
      <c r="Q2337" s="4">
        <f>'FICHE PRODUIT'!$E$6205</f>
        <v>118</v>
      </c>
      <c r="R2337" s="4">
        <f>'FICHE PRODUIT'!$E$6206</f>
        <v>134.09090909090909</v>
      </c>
      <c r="S2337" s="122">
        <f>'FICHE PRODUIT'!$E$6207</f>
        <v>0</v>
      </c>
      <c r="T2337" s="2">
        <f>'FICHE PRODUIT'!A6213</f>
        <v>0</v>
      </c>
      <c r="U2337" s="2">
        <f>'FICHE PRODUIT'!B6213</f>
        <v>0</v>
      </c>
      <c r="V2337" s="2">
        <f>'FICHE PRODUIT'!C6213</f>
        <v>0</v>
      </c>
      <c r="W2337" s="2">
        <f>'FICHE PRODUIT'!D6213</f>
        <v>0</v>
      </c>
      <c r="X2337" s="2">
        <f>'FICHE PRODUIT'!E6213</f>
        <v>0</v>
      </c>
      <c r="Y2337" s="2">
        <f>'FICHE PRODUIT'!F6213</f>
        <v>0</v>
      </c>
      <c r="Z2337" s="2">
        <f>'FICHE PRODUIT'!G6213</f>
        <v>0</v>
      </c>
      <c r="AA2337" s="2">
        <f>'FICHE PRODUIT'!H6213</f>
        <v>0</v>
      </c>
    </row>
    <row r="2338" spans="1:27" x14ac:dyDescent="0.2">
      <c r="A2338" s="7" t="str">
        <f>'FICHE PRODUIT'!$A$6185</f>
        <v>LOUISIANE FLANELLE</v>
      </c>
      <c r="B2338" s="2" t="str">
        <f>'FICHE PRODUIT'!$H$6185</f>
        <v>Gris foncé</v>
      </c>
      <c r="C2338" s="2" t="str">
        <f>'FICHE PRODUIT'!$S$6185</f>
        <v>W26-27</v>
      </c>
      <c r="D2338" s="2">
        <f>'FICHE PRODUIT'!$Q$6185</f>
        <v>0</v>
      </c>
      <c r="E2338" s="2" t="str">
        <f>'FICHE PRODUIT'!$S$6187</f>
        <v>IN PRODUCTION</v>
      </c>
      <c r="F2338" s="2" t="str">
        <f>'FICHE PRODUIT'!$E$6189</f>
        <v>Page 175</v>
      </c>
      <c r="G2338" s="2" t="str">
        <f>'FICHE PRODUIT'!$E$6190</f>
        <v xml:space="preserve">Not need </v>
      </c>
      <c r="H2338" s="122" t="str">
        <f>'FICHE PRODUIT'!$E$6191</f>
        <v>OCEAN SURPLUS</v>
      </c>
      <c r="I2338" s="2" t="b">
        <f>'FICHE PRODUIT'!$E$6193</f>
        <v>0</v>
      </c>
      <c r="J2338" s="2" t="str">
        <f>'FICHE PRODUIT'!$E$6195</f>
        <v>Pantalon</v>
      </c>
      <c r="K2338" s="2" t="str">
        <f>'FICHE PRODUIT'!$E$6196</f>
        <v>Cool pants - Louisiane</v>
      </c>
      <c r="L2338" s="4">
        <f>'FICHE PRODUIT'!$E$6198</f>
        <v>47</v>
      </c>
      <c r="M2338" s="4">
        <f>'FICHE PRODUIT'!$E$6199</f>
        <v>45.54</v>
      </c>
      <c r="N2338" s="4">
        <f>'FICHE PRODUIT'!$E$6201</f>
        <v>92.539999999999992</v>
      </c>
      <c r="O2338" s="4">
        <f>'FICHE PRODUIT'!$E$6202</f>
        <v>3.187810676464232</v>
      </c>
      <c r="P2338" s="4">
        <f>'FICHE PRODUIT'!$E$6204</f>
        <v>295</v>
      </c>
      <c r="Q2338" s="4">
        <f>'FICHE PRODUIT'!$E$6205</f>
        <v>118</v>
      </c>
      <c r="R2338" s="4">
        <f>'FICHE PRODUIT'!$E$6206</f>
        <v>134.09090909090909</v>
      </c>
      <c r="S2338" s="122">
        <f>'FICHE PRODUIT'!$E$6207</f>
        <v>0</v>
      </c>
      <c r="T2338" s="2" t="str">
        <f>'FICHE PRODUIT'!A6214</f>
        <v>ZIP</v>
      </c>
      <c r="U2338" s="2" t="str">
        <f>'FICHE PRODUIT'!B6214</f>
        <v>MYZIP</v>
      </c>
      <c r="V2338" s="2" t="str">
        <f>'FICHE PRODUIT'!C6214</f>
        <v>ART 03VV1B130000 COL 631 (18CM)</v>
      </c>
      <c r="W2338" s="2">
        <f>'FICHE PRODUIT'!D6214</f>
        <v>1</v>
      </c>
      <c r="X2338" s="2">
        <f>'FICHE PRODUIT'!E6214</f>
        <v>21</v>
      </c>
      <c r="Y2338" s="2">
        <f>'FICHE PRODUIT'!F6214</f>
        <v>0</v>
      </c>
      <c r="Z2338" s="2">
        <f>'FICHE PRODUIT'!G6214</f>
        <v>0</v>
      </c>
      <c r="AA2338" s="2">
        <f>'FICHE PRODUIT'!H6214</f>
        <v>0</v>
      </c>
    </row>
    <row r="2339" spans="1:27" x14ac:dyDescent="0.2">
      <c r="A2339" s="7" t="str">
        <f>'FICHE PRODUIT'!$A$6185</f>
        <v>LOUISIANE FLANELLE</v>
      </c>
      <c r="B2339" s="2" t="str">
        <f>'FICHE PRODUIT'!$H$6185</f>
        <v>Gris foncé</v>
      </c>
      <c r="C2339" s="2" t="str">
        <f>'FICHE PRODUIT'!$S$6185</f>
        <v>W26-27</v>
      </c>
      <c r="D2339" s="2">
        <f>'FICHE PRODUIT'!$Q$6185</f>
        <v>0</v>
      </c>
      <c r="E2339" s="2" t="str">
        <f>'FICHE PRODUIT'!$S$6187</f>
        <v>IN PRODUCTION</v>
      </c>
      <c r="F2339" s="2" t="str">
        <f>'FICHE PRODUIT'!$E$6189</f>
        <v>Page 175</v>
      </c>
      <c r="G2339" s="2" t="str">
        <f>'FICHE PRODUIT'!$E$6190</f>
        <v xml:space="preserve">Not need </v>
      </c>
      <c r="H2339" s="122" t="str">
        <f>'FICHE PRODUIT'!$E$6191</f>
        <v>OCEAN SURPLUS</v>
      </c>
      <c r="I2339" s="2" t="b">
        <f>'FICHE PRODUIT'!$E$6193</f>
        <v>0</v>
      </c>
      <c r="J2339" s="2" t="str">
        <f>'FICHE PRODUIT'!$E$6195</f>
        <v>Pantalon</v>
      </c>
      <c r="K2339" s="2" t="str">
        <f>'FICHE PRODUIT'!$E$6196</f>
        <v>Cool pants - Louisiane</v>
      </c>
      <c r="L2339" s="4">
        <f>'FICHE PRODUIT'!$E$6198</f>
        <v>47</v>
      </c>
      <c r="M2339" s="4">
        <f>'FICHE PRODUIT'!$E$6199</f>
        <v>45.54</v>
      </c>
      <c r="N2339" s="4">
        <f>'FICHE PRODUIT'!$E$6201</f>
        <v>92.539999999999992</v>
      </c>
      <c r="O2339" s="4">
        <f>'FICHE PRODUIT'!$E$6202</f>
        <v>3.187810676464232</v>
      </c>
      <c r="P2339" s="4">
        <f>'FICHE PRODUIT'!$E$6204</f>
        <v>295</v>
      </c>
      <c r="Q2339" s="4">
        <f>'FICHE PRODUIT'!$E$6205</f>
        <v>118</v>
      </c>
      <c r="R2339" s="4">
        <f>'FICHE PRODUIT'!$E$6206</f>
        <v>134.09090909090909</v>
      </c>
      <c r="S2339" s="122">
        <f>'FICHE PRODUIT'!$E$6207</f>
        <v>0</v>
      </c>
      <c r="T2339" s="2">
        <f>'FICHE PRODUIT'!A6215</f>
        <v>0</v>
      </c>
      <c r="U2339" s="2">
        <f>'FICHE PRODUIT'!B6215</f>
        <v>0</v>
      </c>
      <c r="V2339" s="2">
        <f>'FICHE PRODUIT'!C6215</f>
        <v>0</v>
      </c>
      <c r="W2339" s="2">
        <f>'FICHE PRODUIT'!D6215</f>
        <v>0</v>
      </c>
      <c r="X2339" s="2">
        <f>'FICHE PRODUIT'!E6215</f>
        <v>0</v>
      </c>
      <c r="Y2339" s="2">
        <f>'FICHE PRODUIT'!F6215</f>
        <v>0</v>
      </c>
      <c r="Z2339" s="2">
        <f>'FICHE PRODUIT'!G6215</f>
        <v>0</v>
      </c>
      <c r="AA2339" s="2">
        <f>'FICHE PRODUIT'!H6215</f>
        <v>0</v>
      </c>
    </row>
    <row r="2340" spans="1:27" x14ac:dyDescent="0.2">
      <c r="A2340" s="7" t="str">
        <f>'FICHE PRODUIT'!$A$6185</f>
        <v>LOUISIANE FLANELLE</v>
      </c>
      <c r="B2340" s="2" t="str">
        <f>'FICHE PRODUIT'!$H$6185</f>
        <v>Gris foncé</v>
      </c>
      <c r="C2340" s="2" t="str">
        <f>'FICHE PRODUIT'!$S$6185</f>
        <v>W26-27</v>
      </c>
      <c r="D2340" s="2">
        <f>'FICHE PRODUIT'!$Q$6185</f>
        <v>0</v>
      </c>
      <c r="E2340" s="2" t="str">
        <f>'FICHE PRODUIT'!$S$6187</f>
        <v>IN PRODUCTION</v>
      </c>
      <c r="F2340" s="2" t="str">
        <f>'FICHE PRODUIT'!$E$6189</f>
        <v>Page 175</v>
      </c>
      <c r="G2340" s="2" t="str">
        <f>'FICHE PRODUIT'!$E$6190</f>
        <v xml:space="preserve">Not need </v>
      </c>
      <c r="H2340" s="122" t="str">
        <f>'FICHE PRODUIT'!$E$6191</f>
        <v>OCEAN SURPLUS</v>
      </c>
      <c r="I2340" s="2" t="b">
        <f>'FICHE PRODUIT'!$E$6193</f>
        <v>0</v>
      </c>
      <c r="J2340" s="2" t="str">
        <f>'FICHE PRODUIT'!$E$6195</f>
        <v>Pantalon</v>
      </c>
      <c r="K2340" s="2" t="str">
        <f>'FICHE PRODUIT'!$E$6196</f>
        <v>Cool pants - Louisiane</v>
      </c>
      <c r="L2340" s="4">
        <f>'FICHE PRODUIT'!$E$6198</f>
        <v>47</v>
      </c>
      <c r="M2340" s="4">
        <f>'FICHE PRODUIT'!$E$6199</f>
        <v>45.54</v>
      </c>
      <c r="N2340" s="4">
        <f>'FICHE PRODUIT'!$E$6201</f>
        <v>92.539999999999992</v>
      </c>
      <c r="O2340" s="4">
        <f>'FICHE PRODUIT'!$E$6202</f>
        <v>3.187810676464232</v>
      </c>
      <c r="P2340" s="4">
        <f>'FICHE PRODUIT'!$E$6204</f>
        <v>295</v>
      </c>
      <c r="Q2340" s="4">
        <f>'FICHE PRODUIT'!$E$6205</f>
        <v>118</v>
      </c>
      <c r="R2340" s="4">
        <f>'FICHE PRODUIT'!$E$6206</f>
        <v>134.09090909090909</v>
      </c>
      <c r="S2340" s="122">
        <f>'FICHE PRODUIT'!$E$6207</f>
        <v>0</v>
      </c>
      <c r="T2340" s="2">
        <f>'FICHE PRODUIT'!A6216</f>
        <v>0</v>
      </c>
      <c r="U2340" s="2">
        <f>'FICHE PRODUIT'!B6216</f>
        <v>0</v>
      </c>
      <c r="V2340" s="2">
        <f>'FICHE PRODUIT'!C6216</f>
        <v>0</v>
      </c>
      <c r="W2340" s="2">
        <f>'FICHE PRODUIT'!D6216</f>
        <v>0</v>
      </c>
      <c r="X2340" s="2">
        <f>'FICHE PRODUIT'!E6216</f>
        <v>0</v>
      </c>
      <c r="Y2340" s="2">
        <f>'FICHE PRODUIT'!F6216</f>
        <v>0</v>
      </c>
      <c r="Z2340" s="2">
        <f>'FICHE PRODUIT'!G6216</f>
        <v>0</v>
      </c>
      <c r="AA2340" s="2">
        <f>'FICHE PRODUIT'!H6216</f>
        <v>0</v>
      </c>
    </row>
    <row r="2341" spans="1:27" x14ac:dyDescent="0.2">
      <c r="A2341" s="7" t="str">
        <f>'FICHE PRODUIT'!$A$6185</f>
        <v>LOUISIANE FLANELLE</v>
      </c>
      <c r="B2341" s="2" t="str">
        <f>'FICHE PRODUIT'!$H$6185</f>
        <v>Gris foncé</v>
      </c>
      <c r="C2341" s="2" t="str">
        <f>'FICHE PRODUIT'!$S$6185</f>
        <v>W26-27</v>
      </c>
      <c r="D2341" s="2">
        <f>'FICHE PRODUIT'!$Q$6185</f>
        <v>0</v>
      </c>
      <c r="E2341" s="2" t="str">
        <f>'FICHE PRODUIT'!$S$6187</f>
        <v>IN PRODUCTION</v>
      </c>
      <c r="F2341" s="2" t="str">
        <f>'FICHE PRODUIT'!$E$6189</f>
        <v>Page 175</v>
      </c>
      <c r="G2341" s="2" t="str">
        <f>'FICHE PRODUIT'!$E$6190</f>
        <v xml:space="preserve">Not need </v>
      </c>
      <c r="H2341" s="122" t="str">
        <f>'FICHE PRODUIT'!$E$6191</f>
        <v>OCEAN SURPLUS</v>
      </c>
      <c r="I2341" s="2" t="b">
        <f>'FICHE PRODUIT'!$E$6193</f>
        <v>0</v>
      </c>
      <c r="J2341" s="2" t="str">
        <f>'FICHE PRODUIT'!$E$6195</f>
        <v>Pantalon</v>
      </c>
      <c r="K2341" s="2" t="str">
        <f>'FICHE PRODUIT'!$E$6196</f>
        <v>Cool pants - Louisiane</v>
      </c>
      <c r="L2341" s="4">
        <f>'FICHE PRODUIT'!$E$6198</f>
        <v>47</v>
      </c>
      <c r="M2341" s="4">
        <f>'FICHE PRODUIT'!$E$6199</f>
        <v>45.54</v>
      </c>
      <c r="N2341" s="4">
        <f>'FICHE PRODUIT'!$E$6201</f>
        <v>92.539999999999992</v>
      </c>
      <c r="O2341" s="4">
        <f>'FICHE PRODUIT'!$E$6202</f>
        <v>3.187810676464232</v>
      </c>
      <c r="P2341" s="4">
        <f>'FICHE PRODUIT'!$E$6204</f>
        <v>295</v>
      </c>
      <c r="Q2341" s="4">
        <f>'FICHE PRODUIT'!$E$6205</f>
        <v>118</v>
      </c>
      <c r="R2341" s="4">
        <f>'FICHE PRODUIT'!$E$6206</f>
        <v>134.09090909090909</v>
      </c>
      <c r="S2341" s="122">
        <f>'FICHE PRODUIT'!$E$6207</f>
        <v>0</v>
      </c>
      <c r="T2341" s="2">
        <f>'FICHE PRODUIT'!A6217</f>
        <v>0</v>
      </c>
      <c r="U2341" s="2">
        <f>'FICHE PRODUIT'!B6217</f>
        <v>0</v>
      </c>
      <c r="V2341" s="2">
        <f>'FICHE PRODUIT'!C6217</f>
        <v>0</v>
      </c>
      <c r="W2341" s="2">
        <f>'FICHE PRODUIT'!D6217</f>
        <v>0</v>
      </c>
      <c r="X2341" s="2">
        <f>'FICHE PRODUIT'!E6217</f>
        <v>0</v>
      </c>
      <c r="Y2341" s="2">
        <f>'FICHE PRODUIT'!F6217</f>
        <v>0</v>
      </c>
      <c r="Z2341" s="2">
        <f>'FICHE PRODUIT'!G6217</f>
        <v>0</v>
      </c>
      <c r="AA2341" s="2">
        <f>'FICHE PRODUIT'!H6217</f>
        <v>0</v>
      </c>
    </row>
    <row r="2342" spans="1:27" x14ac:dyDescent="0.2">
      <c r="A2342" s="7" t="str">
        <f>'FICHE PRODUIT'!$A$6185</f>
        <v>LOUISIANE FLANELLE</v>
      </c>
      <c r="B2342" s="2" t="str">
        <f>'FICHE PRODUIT'!$H$6185</f>
        <v>Gris foncé</v>
      </c>
      <c r="C2342" s="2" t="str">
        <f>'FICHE PRODUIT'!$S$6185</f>
        <v>W26-27</v>
      </c>
      <c r="D2342" s="2">
        <f>'FICHE PRODUIT'!$Q$6185</f>
        <v>0</v>
      </c>
      <c r="E2342" s="2" t="str">
        <f>'FICHE PRODUIT'!$S$6187</f>
        <v>IN PRODUCTION</v>
      </c>
      <c r="F2342" s="2" t="str">
        <f>'FICHE PRODUIT'!$E$6189</f>
        <v>Page 175</v>
      </c>
      <c r="G2342" s="2" t="str">
        <f>'FICHE PRODUIT'!$E$6190</f>
        <v xml:space="preserve">Not need </v>
      </c>
      <c r="H2342" s="122" t="str">
        <f>'FICHE PRODUIT'!$E$6191</f>
        <v>OCEAN SURPLUS</v>
      </c>
      <c r="I2342" s="2" t="b">
        <f>'FICHE PRODUIT'!$E$6193</f>
        <v>0</v>
      </c>
      <c r="J2342" s="2" t="str">
        <f>'FICHE PRODUIT'!$E$6195</f>
        <v>Pantalon</v>
      </c>
      <c r="K2342" s="2" t="str">
        <f>'FICHE PRODUIT'!$E$6196</f>
        <v>Cool pants - Louisiane</v>
      </c>
      <c r="L2342" s="4">
        <f>'FICHE PRODUIT'!$E$6198</f>
        <v>47</v>
      </c>
      <c r="M2342" s="4">
        <f>'FICHE PRODUIT'!$E$6199</f>
        <v>45.54</v>
      </c>
      <c r="N2342" s="4">
        <f>'FICHE PRODUIT'!$E$6201</f>
        <v>92.539999999999992</v>
      </c>
      <c r="O2342" s="4">
        <f>'FICHE PRODUIT'!$E$6202</f>
        <v>3.187810676464232</v>
      </c>
      <c r="P2342" s="4">
        <f>'FICHE PRODUIT'!$E$6204</f>
        <v>295</v>
      </c>
      <c r="Q2342" s="4">
        <f>'FICHE PRODUIT'!$E$6205</f>
        <v>118</v>
      </c>
      <c r="R2342" s="4">
        <f>'FICHE PRODUIT'!$E$6206</f>
        <v>134.09090909090909</v>
      </c>
      <c r="S2342" s="122">
        <f>'FICHE PRODUIT'!$E$6207</f>
        <v>0</v>
      </c>
      <c r="T2342" s="2">
        <f>'FICHE PRODUIT'!A6218</f>
        <v>0</v>
      </c>
      <c r="U2342" s="2">
        <f>'FICHE PRODUIT'!B6218</f>
        <v>0</v>
      </c>
      <c r="V2342" s="2">
        <f>'FICHE PRODUIT'!C6218</f>
        <v>0</v>
      </c>
      <c r="W2342" s="2">
        <f>'FICHE PRODUIT'!D6218</f>
        <v>0</v>
      </c>
      <c r="X2342" s="2">
        <f>'FICHE PRODUIT'!E6218</f>
        <v>0</v>
      </c>
      <c r="Y2342" s="2">
        <f>'FICHE PRODUIT'!F6218</f>
        <v>0</v>
      </c>
      <c r="Z2342" s="2">
        <f>'FICHE PRODUIT'!G6218</f>
        <v>0</v>
      </c>
      <c r="AA2342" s="2">
        <f>'FICHE PRODUIT'!H6218</f>
        <v>0</v>
      </c>
    </row>
    <row r="2343" spans="1:27" x14ac:dyDescent="0.2">
      <c r="A2343" s="7" t="str">
        <f>'FICHE PRODUIT'!$A$6185</f>
        <v>LOUISIANE FLANELLE</v>
      </c>
      <c r="B2343" s="2" t="str">
        <f>'FICHE PRODUIT'!$H$6185</f>
        <v>Gris foncé</v>
      </c>
      <c r="C2343" s="2" t="str">
        <f>'FICHE PRODUIT'!$S$6185</f>
        <v>W26-27</v>
      </c>
      <c r="D2343" s="2">
        <f>'FICHE PRODUIT'!$Q$6185</f>
        <v>0</v>
      </c>
      <c r="E2343" s="2" t="str">
        <f>'FICHE PRODUIT'!$S$6187</f>
        <v>IN PRODUCTION</v>
      </c>
      <c r="F2343" s="2" t="str">
        <f>'FICHE PRODUIT'!$E$6189</f>
        <v>Page 175</v>
      </c>
      <c r="G2343" s="2" t="str">
        <f>'FICHE PRODUIT'!$E$6190</f>
        <v xml:space="preserve">Not need </v>
      </c>
      <c r="H2343" s="122" t="str">
        <f>'FICHE PRODUIT'!$E$6191</f>
        <v>OCEAN SURPLUS</v>
      </c>
      <c r="I2343" s="2" t="b">
        <f>'FICHE PRODUIT'!$E$6193</f>
        <v>0</v>
      </c>
      <c r="J2343" s="2" t="str">
        <f>'FICHE PRODUIT'!$E$6195</f>
        <v>Pantalon</v>
      </c>
      <c r="K2343" s="2" t="str">
        <f>'FICHE PRODUIT'!$E$6196</f>
        <v>Cool pants - Louisiane</v>
      </c>
      <c r="L2343" s="4">
        <f>'FICHE PRODUIT'!$E$6198</f>
        <v>47</v>
      </c>
      <c r="M2343" s="4">
        <f>'FICHE PRODUIT'!$E$6199</f>
        <v>45.54</v>
      </c>
      <c r="N2343" s="4">
        <f>'FICHE PRODUIT'!$E$6201</f>
        <v>92.539999999999992</v>
      </c>
      <c r="O2343" s="4">
        <f>'FICHE PRODUIT'!$E$6202</f>
        <v>3.187810676464232</v>
      </c>
      <c r="P2343" s="4">
        <f>'FICHE PRODUIT'!$E$6204</f>
        <v>295</v>
      </c>
      <c r="Q2343" s="4">
        <f>'FICHE PRODUIT'!$E$6205</f>
        <v>118</v>
      </c>
      <c r="R2343" s="4">
        <f>'FICHE PRODUIT'!$E$6206</f>
        <v>134.09090909090909</v>
      </c>
      <c r="S2343" s="122">
        <f>'FICHE PRODUIT'!$E$6207</f>
        <v>0</v>
      </c>
      <c r="T2343" s="2">
        <f>'FICHE PRODUIT'!A6219</f>
        <v>0</v>
      </c>
      <c r="U2343" s="2">
        <f>'FICHE PRODUIT'!B6219</f>
        <v>0</v>
      </c>
      <c r="V2343" s="2">
        <f>'FICHE PRODUIT'!C6219</f>
        <v>0</v>
      </c>
      <c r="W2343" s="2">
        <f>'FICHE PRODUIT'!D6219</f>
        <v>0</v>
      </c>
      <c r="X2343" s="2">
        <f>'FICHE PRODUIT'!E6219</f>
        <v>0</v>
      </c>
      <c r="Y2343" s="2">
        <f>'FICHE PRODUIT'!F6219</f>
        <v>0</v>
      </c>
      <c r="Z2343" s="2">
        <f>'FICHE PRODUIT'!G6219</f>
        <v>0</v>
      </c>
      <c r="AA2343" s="2">
        <f>'FICHE PRODUIT'!H6219</f>
        <v>0</v>
      </c>
    </row>
    <row r="2344" spans="1:27" x14ac:dyDescent="0.2">
      <c r="A2344" s="7" t="str">
        <f>'FICHE PRODUIT'!$A$6185</f>
        <v>LOUISIANE FLANELLE</v>
      </c>
      <c r="B2344" s="2" t="str">
        <f>'FICHE PRODUIT'!$H$6185</f>
        <v>Gris foncé</v>
      </c>
      <c r="C2344" s="2" t="str">
        <f>'FICHE PRODUIT'!$S$6185</f>
        <v>W26-27</v>
      </c>
      <c r="D2344" s="2">
        <f>'FICHE PRODUIT'!$Q$6185</f>
        <v>0</v>
      </c>
      <c r="E2344" s="2" t="str">
        <f>'FICHE PRODUIT'!$S$6187</f>
        <v>IN PRODUCTION</v>
      </c>
      <c r="F2344" s="2" t="str">
        <f>'FICHE PRODUIT'!$E$6189</f>
        <v>Page 175</v>
      </c>
      <c r="G2344" s="2" t="str">
        <f>'FICHE PRODUIT'!$E$6190</f>
        <v xml:space="preserve">Not need </v>
      </c>
      <c r="H2344" s="122" t="str">
        <f>'FICHE PRODUIT'!$E$6191</f>
        <v>OCEAN SURPLUS</v>
      </c>
      <c r="I2344" s="2" t="b">
        <f>'FICHE PRODUIT'!$E$6193</f>
        <v>0</v>
      </c>
      <c r="J2344" s="2" t="str">
        <f>'FICHE PRODUIT'!$E$6195</f>
        <v>Pantalon</v>
      </c>
      <c r="K2344" s="2" t="str">
        <f>'FICHE PRODUIT'!$E$6196</f>
        <v>Cool pants - Louisiane</v>
      </c>
      <c r="L2344" s="4">
        <f>'FICHE PRODUIT'!$E$6198</f>
        <v>47</v>
      </c>
      <c r="M2344" s="4">
        <f>'FICHE PRODUIT'!$E$6199</f>
        <v>45.54</v>
      </c>
      <c r="N2344" s="4">
        <f>'FICHE PRODUIT'!$E$6201</f>
        <v>92.539999999999992</v>
      </c>
      <c r="O2344" s="4">
        <f>'FICHE PRODUIT'!$E$6202</f>
        <v>3.187810676464232</v>
      </c>
      <c r="P2344" s="4">
        <f>'FICHE PRODUIT'!$E$6204</f>
        <v>295</v>
      </c>
      <c r="Q2344" s="4">
        <f>'FICHE PRODUIT'!$E$6205</f>
        <v>118</v>
      </c>
      <c r="R2344" s="4">
        <f>'FICHE PRODUIT'!$E$6206</f>
        <v>134.09090909090909</v>
      </c>
      <c r="S2344" s="122">
        <f>'FICHE PRODUIT'!$E$6207</f>
        <v>0</v>
      </c>
      <c r="T2344" s="2">
        <f>'FICHE PRODUIT'!A6220</f>
        <v>0</v>
      </c>
      <c r="U2344" s="2">
        <f>'FICHE PRODUIT'!B6220</f>
        <v>0</v>
      </c>
      <c r="V2344" s="2">
        <f>'FICHE PRODUIT'!C6220</f>
        <v>0</v>
      </c>
      <c r="W2344" s="2">
        <f>'FICHE PRODUIT'!D6220</f>
        <v>0</v>
      </c>
      <c r="X2344" s="2">
        <f>'FICHE PRODUIT'!E6220</f>
        <v>0</v>
      </c>
      <c r="Y2344" s="2">
        <f>'FICHE PRODUIT'!F6220</f>
        <v>0</v>
      </c>
      <c r="Z2344" s="2">
        <f>'FICHE PRODUIT'!G6220</f>
        <v>0</v>
      </c>
      <c r="AA2344" s="2">
        <f>'FICHE PRODUIT'!H6220</f>
        <v>0</v>
      </c>
    </row>
    <row r="2345" spans="1:27" x14ac:dyDescent="0.2">
      <c r="A2345" s="7" t="str">
        <f>'FICHE PRODUIT'!$A$6185</f>
        <v>LOUISIANE FLANELLE</v>
      </c>
      <c r="B2345" s="2" t="str">
        <f>'FICHE PRODUIT'!$H$6185</f>
        <v>Gris foncé</v>
      </c>
      <c r="C2345" s="2" t="str">
        <f>'FICHE PRODUIT'!$S$6185</f>
        <v>W26-27</v>
      </c>
      <c r="D2345" s="2">
        <f>'FICHE PRODUIT'!$Q$6185</f>
        <v>0</v>
      </c>
      <c r="E2345" s="2" t="str">
        <f>'FICHE PRODUIT'!$S$6187</f>
        <v>IN PRODUCTION</v>
      </c>
      <c r="F2345" s="2" t="str">
        <f>'FICHE PRODUIT'!$E$6189</f>
        <v>Page 175</v>
      </c>
      <c r="G2345" s="2" t="str">
        <f>'FICHE PRODUIT'!$E$6190</f>
        <v xml:space="preserve">Not need </v>
      </c>
      <c r="H2345" s="122" t="str">
        <f>'FICHE PRODUIT'!$E$6191</f>
        <v>OCEAN SURPLUS</v>
      </c>
      <c r="I2345" s="2" t="b">
        <f>'FICHE PRODUIT'!$E$6193</f>
        <v>0</v>
      </c>
      <c r="J2345" s="2" t="str">
        <f>'FICHE PRODUIT'!$E$6195</f>
        <v>Pantalon</v>
      </c>
      <c r="K2345" s="2" t="str">
        <f>'FICHE PRODUIT'!$E$6196</f>
        <v>Cool pants - Louisiane</v>
      </c>
      <c r="L2345" s="4">
        <f>'FICHE PRODUIT'!$E$6198</f>
        <v>47</v>
      </c>
      <c r="M2345" s="4">
        <f>'FICHE PRODUIT'!$E$6199</f>
        <v>45.54</v>
      </c>
      <c r="N2345" s="4">
        <f>'FICHE PRODUIT'!$E$6201</f>
        <v>92.539999999999992</v>
      </c>
      <c r="O2345" s="4">
        <f>'FICHE PRODUIT'!$E$6202</f>
        <v>3.187810676464232</v>
      </c>
      <c r="P2345" s="4">
        <f>'FICHE PRODUIT'!$E$6204</f>
        <v>295</v>
      </c>
      <c r="Q2345" s="4">
        <f>'FICHE PRODUIT'!$E$6205</f>
        <v>118</v>
      </c>
      <c r="R2345" s="4">
        <f>'FICHE PRODUIT'!$E$6206</f>
        <v>134.09090909090909</v>
      </c>
      <c r="S2345" s="122">
        <f>'FICHE PRODUIT'!$E$6207</f>
        <v>0</v>
      </c>
      <c r="T2345" s="2">
        <f>'FICHE PRODUIT'!A6221</f>
        <v>0</v>
      </c>
      <c r="U2345" s="2">
        <f>'FICHE PRODUIT'!B6221</f>
        <v>0</v>
      </c>
      <c r="V2345" s="2">
        <f>'FICHE PRODUIT'!C6221</f>
        <v>0</v>
      </c>
      <c r="W2345" s="2">
        <f>'FICHE PRODUIT'!D6221</f>
        <v>0</v>
      </c>
      <c r="X2345" s="2">
        <f>'FICHE PRODUIT'!E6221</f>
        <v>0</v>
      </c>
      <c r="Y2345" s="2">
        <f>'FICHE PRODUIT'!F6221</f>
        <v>0</v>
      </c>
      <c r="Z2345" s="2">
        <f>'FICHE PRODUIT'!G6221</f>
        <v>0</v>
      </c>
      <c r="AA2345" s="2">
        <f>'FICHE PRODUIT'!H6221</f>
        <v>0</v>
      </c>
    </row>
    <row r="2346" spans="1:27" x14ac:dyDescent="0.2">
      <c r="A2346" s="7" t="str">
        <f>'FICHE PRODUIT'!$A$6185</f>
        <v>LOUISIANE FLANELLE</v>
      </c>
      <c r="B2346" s="2" t="str">
        <f>'FICHE PRODUIT'!$H$6185</f>
        <v>Gris foncé</v>
      </c>
      <c r="C2346" s="2" t="str">
        <f>'FICHE PRODUIT'!$S$6185</f>
        <v>W26-27</v>
      </c>
      <c r="D2346" s="2">
        <f>'FICHE PRODUIT'!$Q$6185</f>
        <v>0</v>
      </c>
      <c r="E2346" s="2" t="str">
        <f>'FICHE PRODUIT'!$S$6187</f>
        <v>IN PRODUCTION</v>
      </c>
      <c r="F2346" s="2" t="str">
        <f>'FICHE PRODUIT'!$E$6189</f>
        <v>Page 175</v>
      </c>
      <c r="G2346" s="2" t="str">
        <f>'FICHE PRODUIT'!$E$6190</f>
        <v xml:space="preserve">Not need </v>
      </c>
      <c r="H2346" s="122" t="str">
        <f>'FICHE PRODUIT'!$E$6191</f>
        <v>OCEAN SURPLUS</v>
      </c>
      <c r="I2346" s="2" t="b">
        <f>'FICHE PRODUIT'!$E$6193</f>
        <v>0</v>
      </c>
      <c r="J2346" s="2" t="str">
        <f>'FICHE PRODUIT'!$E$6195</f>
        <v>Pantalon</v>
      </c>
      <c r="K2346" s="2" t="str">
        <f>'FICHE PRODUIT'!$E$6196</f>
        <v>Cool pants - Louisiane</v>
      </c>
      <c r="L2346" s="4">
        <f>'FICHE PRODUIT'!$E$6198</f>
        <v>47</v>
      </c>
      <c r="M2346" s="4">
        <f>'FICHE PRODUIT'!$E$6199</f>
        <v>45.54</v>
      </c>
      <c r="N2346" s="4">
        <f>'FICHE PRODUIT'!$E$6201</f>
        <v>92.539999999999992</v>
      </c>
      <c r="O2346" s="4">
        <f>'FICHE PRODUIT'!$E$6202</f>
        <v>3.187810676464232</v>
      </c>
      <c r="P2346" s="4">
        <f>'FICHE PRODUIT'!$E$6204</f>
        <v>295</v>
      </c>
      <c r="Q2346" s="4">
        <f>'FICHE PRODUIT'!$E$6205</f>
        <v>118</v>
      </c>
      <c r="R2346" s="4">
        <f>'FICHE PRODUIT'!$E$6206</f>
        <v>134.09090909090909</v>
      </c>
      <c r="S2346" s="122">
        <f>'FICHE PRODUIT'!$E$6207</f>
        <v>0</v>
      </c>
      <c r="T2346" s="2">
        <f>'FICHE PRODUIT'!A6222</f>
        <v>0</v>
      </c>
      <c r="U2346" s="2">
        <f>'FICHE PRODUIT'!B6222</f>
        <v>0</v>
      </c>
      <c r="V2346" s="2">
        <f>'FICHE PRODUIT'!C6222</f>
        <v>0</v>
      </c>
      <c r="W2346" s="2">
        <f>'FICHE PRODUIT'!D6222</f>
        <v>0</v>
      </c>
      <c r="X2346" s="2">
        <f>'FICHE PRODUIT'!E6222</f>
        <v>0</v>
      </c>
      <c r="Y2346" s="2">
        <f>'FICHE PRODUIT'!F6222</f>
        <v>0</v>
      </c>
      <c r="Z2346" s="2">
        <f>'FICHE PRODUIT'!G6222</f>
        <v>0</v>
      </c>
      <c r="AA2346" s="2">
        <f>'FICHE PRODUIT'!H6222</f>
        <v>0</v>
      </c>
    </row>
    <row r="2347" spans="1:27" x14ac:dyDescent="0.2">
      <c r="A2347" s="7" t="str">
        <f>'FICHE PRODUIT'!$A$6185</f>
        <v>LOUISIANE FLANELLE</v>
      </c>
      <c r="B2347" s="2" t="str">
        <f>'FICHE PRODUIT'!$H$6185</f>
        <v>Gris foncé</v>
      </c>
      <c r="C2347" s="2" t="str">
        <f>'FICHE PRODUIT'!$S$6185</f>
        <v>W26-27</v>
      </c>
      <c r="D2347" s="2">
        <f>'FICHE PRODUIT'!$Q$6185</f>
        <v>0</v>
      </c>
      <c r="E2347" s="2" t="str">
        <f>'FICHE PRODUIT'!$S$6187</f>
        <v>IN PRODUCTION</v>
      </c>
      <c r="F2347" s="2" t="str">
        <f>'FICHE PRODUIT'!$E$6189</f>
        <v>Page 175</v>
      </c>
      <c r="G2347" s="2" t="str">
        <f>'FICHE PRODUIT'!$E$6190</f>
        <v xml:space="preserve">Not need </v>
      </c>
      <c r="H2347" s="122" t="str">
        <f>'FICHE PRODUIT'!$E$6191</f>
        <v>OCEAN SURPLUS</v>
      </c>
      <c r="I2347" s="2" t="b">
        <f>'FICHE PRODUIT'!$E$6193</f>
        <v>0</v>
      </c>
      <c r="J2347" s="2" t="str">
        <f>'FICHE PRODUIT'!$E$6195</f>
        <v>Pantalon</v>
      </c>
      <c r="K2347" s="2" t="str">
        <f>'FICHE PRODUIT'!$E$6196</f>
        <v>Cool pants - Louisiane</v>
      </c>
      <c r="L2347" s="4">
        <f>'FICHE PRODUIT'!$E$6198</f>
        <v>47</v>
      </c>
      <c r="M2347" s="4">
        <f>'FICHE PRODUIT'!$E$6199</f>
        <v>45.54</v>
      </c>
      <c r="N2347" s="4">
        <f>'FICHE PRODUIT'!$E$6201</f>
        <v>92.539999999999992</v>
      </c>
      <c r="O2347" s="4">
        <f>'FICHE PRODUIT'!$E$6202</f>
        <v>3.187810676464232</v>
      </c>
      <c r="P2347" s="4">
        <f>'FICHE PRODUIT'!$E$6204</f>
        <v>295</v>
      </c>
      <c r="Q2347" s="4">
        <f>'FICHE PRODUIT'!$E$6205</f>
        <v>118</v>
      </c>
      <c r="R2347" s="4">
        <f>'FICHE PRODUIT'!$E$6206</f>
        <v>134.09090909090909</v>
      </c>
      <c r="S2347" s="122">
        <f>'FICHE PRODUIT'!$E$6207</f>
        <v>0</v>
      </c>
      <c r="T2347" s="2">
        <f>'FICHE PRODUIT'!A6223</f>
        <v>0</v>
      </c>
      <c r="U2347" s="2">
        <f>'FICHE PRODUIT'!B6223</f>
        <v>0</v>
      </c>
      <c r="V2347" s="2">
        <f>'FICHE PRODUIT'!C6223</f>
        <v>0</v>
      </c>
      <c r="W2347" s="2">
        <f>'FICHE PRODUIT'!D6223</f>
        <v>0</v>
      </c>
      <c r="X2347" s="2">
        <f>'FICHE PRODUIT'!E6223</f>
        <v>0</v>
      </c>
      <c r="Y2347" s="2">
        <f>'FICHE PRODUIT'!F6223</f>
        <v>0</v>
      </c>
      <c r="Z2347" s="2">
        <f>'FICHE PRODUIT'!G6223</f>
        <v>0</v>
      </c>
      <c r="AA2347" s="2">
        <f>'FICHE PRODUIT'!H6223</f>
        <v>0</v>
      </c>
    </row>
    <row r="2348" spans="1:27" x14ac:dyDescent="0.2">
      <c r="A2348" s="7" t="str">
        <f>'FICHE PRODUIT'!$A$6185</f>
        <v>LOUISIANE FLANELLE</v>
      </c>
      <c r="B2348" s="2" t="str">
        <f>'FICHE PRODUIT'!$H$6185</f>
        <v>Gris foncé</v>
      </c>
      <c r="C2348" s="2" t="str">
        <f>'FICHE PRODUIT'!$S$6185</f>
        <v>W26-27</v>
      </c>
      <c r="D2348" s="2">
        <f>'FICHE PRODUIT'!$Q$6185</f>
        <v>0</v>
      </c>
      <c r="E2348" s="2" t="str">
        <f>'FICHE PRODUIT'!$S$6187</f>
        <v>IN PRODUCTION</v>
      </c>
      <c r="F2348" s="2" t="str">
        <f>'FICHE PRODUIT'!$E$6189</f>
        <v>Page 175</v>
      </c>
      <c r="G2348" s="2" t="str">
        <f>'FICHE PRODUIT'!$E$6190</f>
        <v xml:space="preserve">Not need </v>
      </c>
      <c r="H2348" s="122" t="str">
        <f>'FICHE PRODUIT'!$E$6191</f>
        <v>OCEAN SURPLUS</v>
      </c>
      <c r="I2348" s="2" t="b">
        <f>'FICHE PRODUIT'!$E$6193</f>
        <v>0</v>
      </c>
      <c r="J2348" s="2" t="str">
        <f>'FICHE PRODUIT'!$E$6195</f>
        <v>Pantalon</v>
      </c>
      <c r="K2348" s="2" t="str">
        <f>'FICHE PRODUIT'!$E$6196</f>
        <v>Cool pants - Louisiane</v>
      </c>
      <c r="L2348" s="4">
        <f>'FICHE PRODUIT'!$E$6198</f>
        <v>47</v>
      </c>
      <c r="M2348" s="4">
        <f>'FICHE PRODUIT'!$E$6199</f>
        <v>45.54</v>
      </c>
      <c r="N2348" s="4">
        <f>'FICHE PRODUIT'!$E$6201</f>
        <v>92.539999999999992</v>
      </c>
      <c r="O2348" s="4">
        <f>'FICHE PRODUIT'!$E$6202</f>
        <v>3.187810676464232</v>
      </c>
      <c r="P2348" s="4">
        <f>'FICHE PRODUIT'!$E$6204</f>
        <v>295</v>
      </c>
      <c r="Q2348" s="4">
        <f>'FICHE PRODUIT'!$E$6205</f>
        <v>118</v>
      </c>
      <c r="R2348" s="4">
        <f>'FICHE PRODUIT'!$E$6206</f>
        <v>134.09090909090909</v>
      </c>
      <c r="S2348" s="122">
        <f>'FICHE PRODUIT'!$E$6207</f>
        <v>0</v>
      </c>
      <c r="T2348" s="2">
        <f>'FICHE PRODUIT'!A6224</f>
        <v>0</v>
      </c>
      <c r="U2348" s="2">
        <f>'FICHE PRODUIT'!B6224</f>
        <v>0</v>
      </c>
      <c r="V2348" s="2">
        <f>'FICHE PRODUIT'!C6224</f>
        <v>0</v>
      </c>
      <c r="W2348" s="2">
        <f>'FICHE PRODUIT'!D6224</f>
        <v>1</v>
      </c>
      <c r="X2348" s="2">
        <f>'FICHE PRODUIT'!E6224</f>
        <v>21</v>
      </c>
      <c r="Y2348" s="2">
        <f>'FICHE PRODUIT'!F6224</f>
        <v>4</v>
      </c>
      <c r="Z2348" s="2">
        <f>'FICHE PRODUIT'!G6224</f>
        <v>4</v>
      </c>
      <c r="AA2348" s="2">
        <f>'FICHE PRODUIT'!H6224</f>
        <v>84</v>
      </c>
    </row>
    <row r="2349" spans="1:27" x14ac:dyDescent="0.2">
      <c r="A2349" s="7" t="str">
        <f>'FICHE PRODUIT'!$A$6185</f>
        <v>LOUISIANE FLANELLE</v>
      </c>
      <c r="B2349" s="2" t="str">
        <f>'FICHE PRODUIT'!$H$6185</f>
        <v>Gris foncé</v>
      </c>
      <c r="C2349" s="2" t="str">
        <f>'FICHE PRODUIT'!$S$6185</f>
        <v>W26-27</v>
      </c>
      <c r="D2349" s="2">
        <f>'FICHE PRODUIT'!$Q$6185</f>
        <v>0</v>
      </c>
      <c r="E2349" s="2" t="str">
        <f>'FICHE PRODUIT'!$S$6187</f>
        <v>IN PRODUCTION</v>
      </c>
      <c r="F2349" s="2" t="str">
        <f>'FICHE PRODUIT'!$E$6189</f>
        <v>Page 175</v>
      </c>
      <c r="G2349" s="2" t="str">
        <f>'FICHE PRODUIT'!$E$6190</f>
        <v xml:space="preserve">Not need </v>
      </c>
      <c r="H2349" s="122" t="str">
        <f>'FICHE PRODUIT'!$E$6191</f>
        <v>OCEAN SURPLUS</v>
      </c>
      <c r="I2349" s="2" t="b">
        <f>'FICHE PRODUIT'!$E$6193</f>
        <v>0</v>
      </c>
      <c r="J2349" s="2" t="str">
        <f>'FICHE PRODUIT'!$E$6195</f>
        <v>Pantalon</v>
      </c>
      <c r="K2349" s="2" t="str">
        <f>'FICHE PRODUIT'!$E$6196</f>
        <v>Cool pants - Louisiane</v>
      </c>
      <c r="L2349" s="4">
        <f>'FICHE PRODUIT'!$E$6198</f>
        <v>47</v>
      </c>
      <c r="M2349" s="4">
        <f>'FICHE PRODUIT'!$E$6199</f>
        <v>45.54</v>
      </c>
      <c r="N2349" s="4">
        <f>'FICHE PRODUIT'!$E$6201</f>
        <v>92.539999999999992</v>
      </c>
      <c r="O2349" s="4">
        <f>'FICHE PRODUIT'!$E$6202</f>
        <v>3.187810676464232</v>
      </c>
      <c r="P2349" s="4">
        <f>'FICHE PRODUIT'!$E$6204</f>
        <v>295</v>
      </c>
      <c r="Q2349" s="4">
        <f>'FICHE PRODUIT'!$E$6205</f>
        <v>118</v>
      </c>
      <c r="R2349" s="4">
        <f>'FICHE PRODUIT'!$E$6206</f>
        <v>134.09090909090909</v>
      </c>
      <c r="S2349" s="122">
        <f>'FICHE PRODUIT'!$E$6207</f>
        <v>0</v>
      </c>
      <c r="T2349" s="2" t="str">
        <f>'FICHE PRODUIT'!A6225</f>
        <v>Frais externe</v>
      </c>
      <c r="U2349" s="2" t="str">
        <f>'FICHE PRODUIT'!B6225</f>
        <v>Transport</v>
      </c>
      <c r="V2349" s="2" t="str">
        <f>'FICHE PRODUIT'!C6225</f>
        <v xml:space="preserve">Européen </v>
      </c>
      <c r="W2349" s="2">
        <f>'FICHE PRODUIT'!D6225</f>
        <v>1</v>
      </c>
      <c r="X2349" s="2">
        <f>'FICHE PRODUIT'!E6225</f>
        <v>21</v>
      </c>
      <c r="Y2349" s="2">
        <f>'FICHE PRODUIT'!F6225</f>
        <v>2</v>
      </c>
      <c r="Z2349" s="2">
        <f>'FICHE PRODUIT'!G6225</f>
        <v>2</v>
      </c>
      <c r="AA2349" s="2">
        <f>'FICHE PRODUIT'!H6225</f>
        <v>42</v>
      </c>
    </row>
    <row r="2350" spans="1:27" x14ac:dyDescent="0.2">
      <c r="A2350" s="7" t="str">
        <f>'FICHE PRODUIT'!$A$6185</f>
        <v>LOUISIANE FLANELLE</v>
      </c>
      <c r="B2350" s="2" t="str">
        <f>'FICHE PRODUIT'!$H$6185</f>
        <v>Gris foncé</v>
      </c>
      <c r="C2350" s="2" t="str">
        <f>'FICHE PRODUIT'!$S$6185</f>
        <v>W26-27</v>
      </c>
      <c r="D2350" s="2">
        <f>'FICHE PRODUIT'!$Q$6185</f>
        <v>0</v>
      </c>
      <c r="E2350" s="2" t="str">
        <f>'FICHE PRODUIT'!$S$6187</f>
        <v>IN PRODUCTION</v>
      </c>
      <c r="F2350" s="2" t="str">
        <f>'FICHE PRODUIT'!$E$6189</f>
        <v>Page 175</v>
      </c>
      <c r="G2350" s="2" t="str">
        <f>'FICHE PRODUIT'!$E$6190</f>
        <v xml:space="preserve">Not need </v>
      </c>
      <c r="H2350" s="122" t="str">
        <f>'FICHE PRODUIT'!$E$6191</f>
        <v>OCEAN SURPLUS</v>
      </c>
      <c r="I2350" s="2" t="b">
        <f>'FICHE PRODUIT'!$E$6193</f>
        <v>0</v>
      </c>
      <c r="J2350" s="2" t="str">
        <f>'FICHE PRODUIT'!$E$6195</f>
        <v>Pantalon</v>
      </c>
      <c r="K2350" s="2" t="str">
        <f>'FICHE PRODUIT'!$E$6196</f>
        <v>Cool pants - Louisiane</v>
      </c>
      <c r="L2350" s="4">
        <f>'FICHE PRODUIT'!$E$6198</f>
        <v>47</v>
      </c>
      <c r="M2350" s="4">
        <f>'FICHE PRODUIT'!$E$6199</f>
        <v>45.54</v>
      </c>
      <c r="N2350" s="4">
        <f>'FICHE PRODUIT'!$E$6201</f>
        <v>92.539999999999992</v>
      </c>
      <c r="O2350" s="4">
        <f>'FICHE PRODUIT'!$E$6202</f>
        <v>3.187810676464232</v>
      </c>
      <c r="P2350" s="4">
        <f>'FICHE PRODUIT'!$E$6204</f>
        <v>295</v>
      </c>
      <c r="Q2350" s="4">
        <f>'FICHE PRODUIT'!$E$6205</f>
        <v>118</v>
      </c>
      <c r="R2350" s="4">
        <f>'FICHE PRODUIT'!$E$6206</f>
        <v>134.09090909090909</v>
      </c>
      <c r="S2350" s="122">
        <f>'FICHE PRODUIT'!$E$6207</f>
        <v>0</v>
      </c>
      <c r="T2350" s="2" t="str">
        <f>'FICHE PRODUIT'!A6226</f>
        <v>Frais externe</v>
      </c>
      <c r="U2350" s="2" t="str">
        <f>'FICHE PRODUIT'!B6226</f>
        <v>Communication</v>
      </c>
      <c r="V2350" s="2" t="str">
        <f>'FICHE PRODUIT'!C6226</f>
        <v>Marketing</v>
      </c>
      <c r="W2350" s="2">
        <f>'FICHE PRODUIT'!D6226</f>
        <v>1</v>
      </c>
      <c r="X2350" s="2">
        <f>'FICHE PRODUIT'!E6226</f>
        <v>21</v>
      </c>
      <c r="Y2350" s="2">
        <f>'FICHE PRODUIT'!F6226</f>
        <v>0.5</v>
      </c>
      <c r="Z2350" s="2">
        <f>'FICHE PRODUIT'!G6226</f>
        <v>0.5</v>
      </c>
      <c r="AA2350" s="2">
        <f>'FICHE PRODUIT'!H6226</f>
        <v>10.5</v>
      </c>
    </row>
    <row r="2351" spans="1:27" x14ac:dyDescent="0.2">
      <c r="A2351" s="7" t="str">
        <f>'FICHE PRODUIT'!$A$6228</f>
        <v>LOUISIANE FLANELLE</v>
      </c>
      <c r="B2351" s="2" t="str">
        <f>'FICHE PRODUIT'!$H$6228</f>
        <v>Gris clair</v>
      </c>
      <c r="C2351" s="2" t="str">
        <f>'FICHE PRODUIT'!$S$6228</f>
        <v>W26-27</v>
      </c>
      <c r="D2351" s="2">
        <f>'FICHE PRODUIT'!$Q$6228</f>
        <v>0</v>
      </c>
      <c r="E2351" s="2" t="str">
        <f>'FICHE PRODUIT'!$S$6230</f>
        <v>IN PRODUCTION</v>
      </c>
      <c r="F2351" s="2" t="str">
        <f>'FICHE PRODUIT'!$E$6232</f>
        <v>Page 175</v>
      </c>
      <c r="G2351" s="2" t="str">
        <f>'FICHE PRODUIT'!$E$6233</f>
        <v xml:space="preserve">Not need </v>
      </c>
      <c r="H2351" s="122" t="str">
        <f>'FICHE PRODUIT'!$E$6234</f>
        <v>OCEAN SURPLUS</v>
      </c>
      <c r="I2351" s="2" t="b">
        <f>'FICHE PRODUIT'!$E$6236</f>
        <v>0</v>
      </c>
      <c r="J2351" s="2" t="str">
        <f>'FICHE PRODUIT'!$E$6238</f>
        <v>Pantalon</v>
      </c>
      <c r="K2351" s="2" t="str">
        <f>'FICHE PRODUIT'!$E$6239</f>
        <v>Cool pants - Louisiane</v>
      </c>
      <c r="L2351" s="4">
        <f>'FICHE PRODUIT'!$E$6241</f>
        <v>47</v>
      </c>
      <c r="M2351" s="4">
        <f>'FICHE PRODUIT'!$E$6242</f>
        <v>45.54</v>
      </c>
      <c r="N2351" s="4">
        <f>'FICHE PRODUIT'!$E$6244</f>
        <v>92.539999999999992</v>
      </c>
      <c r="O2351" s="4">
        <f>'FICHE PRODUIT'!$E$6245</f>
        <v>3.187810676464232</v>
      </c>
      <c r="P2351" s="4">
        <f>'FICHE PRODUIT'!$E$6247</f>
        <v>295</v>
      </c>
      <c r="Q2351" s="4">
        <f>'FICHE PRODUIT'!$E$6248</f>
        <v>118</v>
      </c>
      <c r="R2351" s="4">
        <f>'FICHE PRODUIT'!$E$6249</f>
        <v>134.09090909090909</v>
      </c>
      <c r="S2351" s="122">
        <f>'FICHE PRODUIT'!$E$6250</f>
        <v>0</v>
      </c>
      <c r="T2351" s="2" t="str">
        <f>'FICHE PRODUIT'!A6255</f>
        <v>FABRIC</v>
      </c>
      <c r="U2351" s="2" t="str">
        <f>'FICHE PRODUIT'!B6255</f>
        <v xml:space="preserve">VITALE BARBERIS  </v>
      </c>
      <c r="V2351" s="2" t="str">
        <f>'FICHE PRODUIT'!C6255</f>
        <v>504 801 COL 1</v>
      </c>
      <c r="W2351" s="2">
        <f>'FICHE PRODUIT'!D6255</f>
        <v>1.6</v>
      </c>
      <c r="X2351" s="2">
        <f>'FICHE PRODUIT'!E6255</f>
        <v>8</v>
      </c>
      <c r="Y2351" s="2">
        <f>'FICHE PRODUIT'!F6255</f>
        <v>24.4</v>
      </c>
      <c r="Z2351" s="2">
        <f>'FICHE PRODUIT'!G6255</f>
        <v>39.04</v>
      </c>
      <c r="AA2351" s="2">
        <f>'FICHE PRODUIT'!H6255</f>
        <v>195.2</v>
      </c>
    </row>
    <row r="2352" spans="1:27" x14ac:dyDescent="0.2">
      <c r="A2352" s="7" t="str">
        <f>'FICHE PRODUIT'!$A$6228</f>
        <v>LOUISIANE FLANELLE</v>
      </c>
      <c r="B2352" s="2" t="str">
        <f>'FICHE PRODUIT'!$H$6228</f>
        <v>Gris clair</v>
      </c>
      <c r="C2352" s="2" t="str">
        <f>'FICHE PRODUIT'!$S$6228</f>
        <v>W26-27</v>
      </c>
      <c r="D2352" s="2">
        <f>'FICHE PRODUIT'!$Q$6228</f>
        <v>0</v>
      </c>
      <c r="E2352" s="2" t="str">
        <f>'FICHE PRODUIT'!$S$6230</f>
        <v>IN PRODUCTION</v>
      </c>
      <c r="F2352" s="2" t="str">
        <f>'FICHE PRODUIT'!$E$6232</f>
        <v>Page 175</v>
      </c>
      <c r="G2352" s="2" t="str">
        <f>'FICHE PRODUIT'!$E$6233</f>
        <v xml:space="preserve">Not need </v>
      </c>
      <c r="H2352" s="122" t="str">
        <f>'FICHE PRODUIT'!$E$6234</f>
        <v>OCEAN SURPLUS</v>
      </c>
      <c r="I2352" s="2" t="b">
        <f>'FICHE PRODUIT'!$E$6236</f>
        <v>0</v>
      </c>
      <c r="J2352" s="2" t="str">
        <f>'FICHE PRODUIT'!$E$6238</f>
        <v>Pantalon</v>
      </c>
      <c r="K2352" s="2" t="str">
        <f>'FICHE PRODUIT'!$E$6239</f>
        <v>Cool pants - Louisiane</v>
      </c>
      <c r="L2352" s="4">
        <f>'FICHE PRODUIT'!$E$6241</f>
        <v>47</v>
      </c>
      <c r="M2352" s="4">
        <f>'FICHE PRODUIT'!$E$6242</f>
        <v>45.54</v>
      </c>
      <c r="N2352" s="4">
        <f>'FICHE PRODUIT'!$E$6244</f>
        <v>92.539999999999992</v>
      </c>
      <c r="O2352" s="4">
        <f>'FICHE PRODUIT'!$E$6245</f>
        <v>3.187810676464232</v>
      </c>
      <c r="P2352" s="4">
        <f>'FICHE PRODUIT'!$E$6247</f>
        <v>295</v>
      </c>
      <c r="Q2352" s="4">
        <f>'FICHE PRODUIT'!$E$6248</f>
        <v>118</v>
      </c>
      <c r="R2352" s="4">
        <f>'FICHE PRODUIT'!$E$6249</f>
        <v>134.09090909090909</v>
      </c>
      <c r="S2352" s="122">
        <f>'FICHE PRODUIT'!$E$6250</f>
        <v>0</v>
      </c>
      <c r="T2352" s="2">
        <f>'FICHE PRODUIT'!A6256</f>
        <v>0</v>
      </c>
      <c r="U2352" s="2">
        <f>'FICHE PRODUIT'!B6256</f>
        <v>0</v>
      </c>
      <c r="V2352" s="2">
        <f>'FICHE PRODUIT'!C6256</f>
        <v>0</v>
      </c>
      <c r="W2352" s="2">
        <f>'FICHE PRODUIT'!D6256</f>
        <v>0</v>
      </c>
      <c r="X2352" s="2">
        <f>'FICHE PRODUIT'!E6256</f>
        <v>0</v>
      </c>
      <c r="Y2352" s="2">
        <f>'FICHE PRODUIT'!F6256</f>
        <v>0</v>
      </c>
      <c r="Z2352" s="2">
        <f>'FICHE PRODUIT'!G6256</f>
        <v>0</v>
      </c>
      <c r="AA2352" s="2">
        <f>'FICHE PRODUIT'!H6256</f>
        <v>0</v>
      </c>
    </row>
    <row r="2353" spans="1:27" x14ac:dyDescent="0.2">
      <c r="A2353" s="7" t="str">
        <f>'FICHE PRODUIT'!$A$6228</f>
        <v>LOUISIANE FLANELLE</v>
      </c>
      <c r="B2353" s="2" t="str">
        <f>'FICHE PRODUIT'!$H$6228</f>
        <v>Gris clair</v>
      </c>
      <c r="C2353" s="2" t="str">
        <f>'FICHE PRODUIT'!$S$6228</f>
        <v>W26-27</v>
      </c>
      <c r="D2353" s="2">
        <f>'FICHE PRODUIT'!$Q$6228</f>
        <v>0</v>
      </c>
      <c r="E2353" s="2" t="str">
        <f>'FICHE PRODUIT'!$S$6230</f>
        <v>IN PRODUCTION</v>
      </c>
      <c r="F2353" s="2" t="str">
        <f>'FICHE PRODUIT'!$E$6232</f>
        <v>Page 175</v>
      </c>
      <c r="G2353" s="2" t="str">
        <f>'FICHE PRODUIT'!$E$6233</f>
        <v xml:space="preserve">Not need </v>
      </c>
      <c r="H2353" s="122" t="str">
        <f>'FICHE PRODUIT'!$E$6234</f>
        <v>OCEAN SURPLUS</v>
      </c>
      <c r="I2353" s="2" t="b">
        <f>'FICHE PRODUIT'!$E$6236</f>
        <v>0</v>
      </c>
      <c r="J2353" s="2" t="str">
        <f>'FICHE PRODUIT'!$E$6238</f>
        <v>Pantalon</v>
      </c>
      <c r="K2353" s="2" t="str">
        <f>'FICHE PRODUIT'!$E$6239</f>
        <v>Cool pants - Louisiane</v>
      </c>
      <c r="L2353" s="4">
        <f>'FICHE PRODUIT'!$E$6241</f>
        <v>47</v>
      </c>
      <c r="M2353" s="4">
        <f>'FICHE PRODUIT'!$E$6242</f>
        <v>45.54</v>
      </c>
      <c r="N2353" s="4">
        <f>'FICHE PRODUIT'!$E$6244</f>
        <v>92.539999999999992</v>
      </c>
      <c r="O2353" s="4">
        <f>'FICHE PRODUIT'!$E$6245</f>
        <v>3.187810676464232</v>
      </c>
      <c r="P2353" s="4">
        <f>'FICHE PRODUIT'!$E$6247</f>
        <v>295</v>
      </c>
      <c r="Q2353" s="4">
        <f>'FICHE PRODUIT'!$E$6248</f>
        <v>118</v>
      </c>
      <c r="R2353" s="4">
        <f>'FICHE PRODUIT'!$E$6249</f>
        <v>134.09090909090909</v>
      </c>
      <c r="S2353" s="122">
        <f>'FICHE PRODUIT'!$E$6250</f>
        <v>0</v>
      </c>
      <c r="T2353" s="2" t="str">
        <f>'FICHE PRODUIT'!A6257</f>
        <v>ZIP</v>
      </c>
      <c r="U2353" s="2" t="str">
        <f>'FICHE PRODUIT'!B6257</f>
        <v>MYZIP</v>
      </c>
      <c r="V2353" s="2" t="str">
        <f>'FICHE PRODUIT'!C6257</f>
        <v>ART 03VV1B130000 COL 631 (18CM)</v>
      </c>
      <c r="W2353" s="2">
        <f>'FICHE PRODUIT'!D6257</f>
        <v>1</v>
      </c>
      <c r="X2353" s="2">
        <f>'FICHE PRODUIT'!E6257</f>
        <v>5</v>
      </c>
      <c r="Y2353" s="2">
        <f>'FICHE PRODUIT'!F6257</f>
        <v>0</v>
      </c>
      <c r="Z2353" s="2">
        <f>'FICHE PRODUIT'!G6257</f>
        <v>0</v>
      </c>
      <c r="AA2353" s="2">
        <f>'FICHE PRODUIT'!H6257</f>
        <v>0</v>
      </c>
    </row>
    <row r="2354" spans="1:27" x14ac:dyDescent="0.2">
      <c r="A2354" s="7" t="str">
        <f>'FICHE PRODUIT'!$A$6228</f>
        <v>LOUISIANE FLANELLE</v>
      </c>
      <c r="B2354" s="2" t="str">
        <f>'FICHE PRODUIT'!$H$6228</f>
        <v>Gris clair</v>
      </c>
      <c r="C2354" s="2" t="str">
        <f>'FICHE PRODUIT'!$S$6228</f>
        <v>W26-27</v>
      </c>
      <c r="D2354" s="2">
        <f>'FICHE PRODUIT'!$Q$6228</f>
        <v>0</v>
      </c>
      <c r="E2354" s="2" t="str">
        <f>'FICHE PRODUIT'!$S$6230</f>
        <v>IN PRODUCTION</v>
      </c>
      <c r="F2354" s="2" t="str">
        <f>'FICHE PRODUIT'!$E$6232</f>
        <v>Page 175</v>
      </c>
      <c r="G2354" s="2" t="str">
        <f>'FICHE PRODUIT'!$E$6233</f>
        <v xml:space="preserve">Not need </v>
      </c>
      <c r="H2354" s="122" t="str">
        <f>'FICHE PRODUIT'!$E$6234</f>
        <v>OCEAN SURPLUS</v>
      </c>
      <c r="I2354" s="2" t="b">
        <f>'FICHE PRODUIT'!$E$6236</f>
        <v>0</v>
      </c>
      <c r="J2354" s="2" t="str">
        <f>'FICHE PRODUIT'!$E$6238</f>
        <v>Pantalon</v>
      </c>
      <c r="K2354" s="2" t="str">
        <f>'FICHE PRODUIT'!$E$6239</f>
        <v>Cool pants - Louisiane</v>
      </c>
      <c r="L2354" s="4">
        <f>'FICHE PRODUIT'!$E$6241</f>
        <v>47</v>
      </c>
      <c r="M2354" s="4">
        <f>'FICHE PRODUIT'!$E$6242</f>
        <v>45.54</v>
      </c>
      <c r="N2354" s="4">
        <f>'FICHE PRODUIT'!$E$6244</f>
        <v>92.539999999999992</v>
      </c>
      <c r="O2354" s="4">
        <f>'FICHE PRODUIT'!$E$6245</f>
        <v>3.187810676464232</v>
      </c>
      <c r="P2354" s="4">
        <f>'FICHE PRODUIT'!$E$6247</f>
        <v>295</v>
      </c>
      <c r="Q2354" s="4">
        <f>'FICHE PRODUIT'!$E$6248</f>
        <v>118</v>
      </c>
      <c r="R2354" s="4">
        <f>'FICHE PRODUIT'!$E$6249</f>
        <v>134.09090909090909</v>
      </c>
      <c r="S2354" s="122">
        <f>'FICHE PRODUIT'!$E$6250</f>
        <v>0</v>
      </c>
      <c r="T2354" s="2">
        <f>'FICHE PRODUIT'!A6258</f>
        <v>0</v>
      </c>
      <c r="U2354" s="2">
        <f>'FICHE PRODUIT'!B6258</f>
        <v>0</v>
      </c>
      <c r="V2354" s="2">
        <f>'FICHE PRODUIT'!C6258</f>
        <v>0</v>
      </c>
      <c r="W2354" s="2">
        <f>'FICHE PRODUIT'!D6258</f>
        <v>0</v>
      </c>
      <c r="X2354" s="2">
        <f>'FICHE PRODUIT'!E6258</f>
        <v>0</v>
      </c>
      <c r="Y2354" s="2">
        <f>'FICHE PRODUIT'!F6258</f>
        <v>0</v>
      </c>
      <c r="Z2354" s="2">
        <f>'FICHE PRODUIT'!G6258</f>
        <v>0</v>
      </c>
      <c r="AA2354" s="2">
        <f>'FICHE PRODUIT'!H6258</f>
        <v>0</v>
      </c>
    </row>
    <row r="2355" spans="1:27" x14ac:dyDescent="0.2">
      <c r="A2355" s="7" t="str">
        <f>'FICHE PRODUIT'!$A$6228</f>
        <v>LOUISIANE FLANELLE</v>
      </c>
      <c r="B2355" s="2" t="str">
        <f>'FICHE PRODUIT'!$H$6228</f>
        <v>Gris clair</v>
      </c>
      <c r="C2355" s="2" t="str">
        <f>'FICHE PRODUIT'!$S$6228</f>
        <v>W26-27</v>
      </c>
      <c r="D2355" s="2">
        <f>'FICHE PRODUIT'!$Q$6228</f>
        <v>0</v>
      </c>
      <c r="E2355" s="2" t="str">
        <f>'FICHE PRODUIT'!$S$6230</f>
        <v>IN PRODUCTION</v>
      </c>
      <c r="F2355" s="2" t="str">
        <f>'FICHE PRODUIT'!$E$6232</f>
        <v>Page 175</v>
      </c>
      <c r="G2355" s="2" t="str">
        <f>'FICHE PRODUIT'!$E$6233</f>
        <v xml:space="preserve">Not need </v>
      </c>
      <c r="H2355" s="122" t="str">
        <f>'FICHE PRODUIT'!$E$6234</f>
        <v>OCEAN SURPLUS</v>
      </c>
      <c r="I2355" s="2" t="b">
        <f>'FICHE PRODUIT'!$E$6236</f>
        <v>0</v>
      </c>
      <c r="J2355" s="2" t="str">
        <f>'FICHE PRODUIT'!$E$6238</f>
        <v>Pantalon</v>
      </c>
      <c r="K2355" s="2" t="str">
        <f>'FICHE PRODUIT'!$E$6239</f>
        <v>Cool pants - Louisiane</v>
      </c>
      <c r="L2355" s="4">
        <f>'FICHE PRODUIT'!$E$6241</f>
        <v>47</v>
      </c>
      <c r="M2355" s="4">
        <f>'FICHE PRODUIT'!$E$6242</f>
        <v>45.54</v>
      </c>
      <c r="N2355" s="4">
        <f>'FICHE PRODUIT'!$E$6244</f>
        <v>92.539999999999992</v>
      </c>
      <c r="O2355" s="4">
        <f>'FICHE PRODUIT'!$E$6245</f>
        <v>3.187810676464232</v>
      </c>
      <c r="P2355" s="4">
        <f>'FICHE PRODUIT'!$E$6247</f>
        <v>295</v>
      </c>
      <c r="Q2355" s="4">
        <f>'FICHE PRODUIT'!$E$6248</f>
        <v>118</v>
      </c>
      <c r="R2355" s="4">
        <f>'FICHE PRODUIT'!$E$6249</f>
        <v>134.09090909090909</v>
      </c>
      <c r="S2355" s="122">
        <f>'FICHE PRODUIT'!$E$6250</f>
        <v>0</v>
      </c>
      <c r="T2355" s="2">
        <f>'FICHE PRODUIT'!A6259</f>
        <v>0</v>
      </c>
      <c r="U2355" s="2">
        <f>'FICHE PRODUIT'!B6259</f>
        <v>0</v>
      </c>
      <c r="V2355" s="2">
        <f>'FICHE PRODUIT'!C6259</f>
        <v>0</v>
      </c>
      <c r="W2355" s="2">
        <f>'FICHE PRODUIT'!D6259</f>
        <v>0</v>
      </c>
      <c r="X2355" s="2">
        <f>'FICHE PRODUIT'!E6259</f>
        <v>0</v>
      </c>
      <c r="Y2355" s="2">
        <f>'FICHE PRODUIT'!F6259</f>
        <v>0</v>
      </c>
      <c r="Z2355" s="2">
        <f>'FICHE PRODUIT'!G6259</f>
        <v>0</v>
      </c>
      <c r="AA2355" s="2">
        <f>'FICHE PRODUIT'!H6259</f>
        <v>0</v>
      </c>
    </row>
    <row r="2356" spans="1:27" x14ac:dyDescent="0.2">
      <c r="A2356" s="7" t="str">
        <f>'FICHE PRODUIT'!$A$6228</f>
        <v>LOUISIANE FLANELLE</v>
      </c>
      <c r="B2356" s="2" t="str">
        <f>'FICHE PRODUIT'!$H$6228</f>
        <v>Gris clair</v>
      </c>
      <c r="C2356" s="2" t="str">
        <f>'FICHE PRODUIT'!$S$6228</f>
        <v>W26-27</v>
      </c>
      <c r="D2356" s="2">
        <f>'FICHE PRODUIT'!$Q$6228</f>
        <v>0</v>
      </c>
      <c r="E2356" s="2" t="str">
        <f>'FICHE PRODUIT'!$S$6230</f>
        <v>IN PRODUCTION</v>
      </c>
      <c r="F2356" s="2" t="str">
        <f>'FICHE PRODUIT'!$E$6232</f>
        <v>Page 175</v>
      </c>
      <c r="G2356" s="2" t="str">
        <f>'FICHE PRODUIT'!$E$6233</f>
        <v xml:space="preserve">Not need </v>
      </c>
      <c r="H2356" s="122" t="str">
        <f>'FICHE PRODUIT'!$E$6234</f>
        <v>OCEAN SURPLUS</v>
      </c>
      <c r="I2356" s="2" t="b">
        <f>'FICHE PRODUIT'!$E$6236</f>
        <v>0</v>
      </c>
      <c r="J2356" s="2" t="str">
        <f>'FICHE PRODUIT'!$E$6238</f>
        <v>Pantalon</v>
      </c>
      <c r="K2356" s="2" t="str">
        <f>'FICHE PRODUIT'!$E$6239</f>
        <v>Cool pants - Louisiane</v>
      </c>
      <c r="L2356" s="4">
        <f>'FICHE PRODUIT'!$E$6241</f>
        <v>47</v>
      </c>
      <c r="M2356" s="4">
        <f>'FICHE PRODUIT'!$E$6242</f>
        <v>45.54</v>
      </c>
      <c r="N2356" s="4">
        <f>'FICHE PRODUIT'!$E$6244</f>
        <v>92.539999999999992</v>
      </c>
      <c r="O2356" s="4">
        <f>'FICHE PRODUIT'!$E$6245</f>
        <v>3.187810676464232</v>
      </c>
      <c r="P2356" s="4">
        <f>'FICHE PRODUIT'!$E$6247</f>
        <v>295</v>
      </c>
      <c r="Q2356" s="4">
        <f>'FICHE PRODUIT'!$E$6248</f>
        <v>118</v>
      </c>
      <c r="R2356" s="4">
        <f>'FICHE PRODUIT'!$E$6249</f>
        <v>134.09090909090909</v>
      </c>
      <c r="S2356" s="122">
        <f>'FICHE PRODUIT'!$E$6250</f>
        <v>0</v>
      </c>
      <c r="T2356" s="2">
        <f>'FICHE PRODUIT'!A6260</f>
        <v>0</v>
      </c>
      <c r="U2356" s="2">
        <f>'FICHE PRODUIT'!B6260</f>
        <v>0</v>
      </c>
      <c r="V2356" s="2">
        <f>'FICHE PRODUIT'!C6260</f>
        <v>0</v>
      </c>
      <c r="W2356" s="2">
        <f>'FICHE PRODUIT'!D6260</f>
        <v>0</v>
      </c>
      <c r="X2356" s="2">
        <f>'FICHE PRODUIT'!E6260</f>
        <v>0</v>
      </c>
      <c r="Y2356" s="2">
        <f>'FICHE PRODUIT'!F6260</f>
        <v>0</v>
      </c>
      <c r="Z2356" s="2">
        <f>'FICHE PRODUIT'!G6260</f>
        <v>0</v>
      </c>
      <c r="AA2356" s="2">
        <f>'FICHE PRODUIT'!H6260</f>
        <v>0</v>
      </c>
    </row>
    <row r="2357" spans="1:27" x14ac:dyDescent="0.2">
      <c r="A2357" s="7" t="str">
        <f>'FICHE PRODUIT'!$A$6228</f>
        <v>LOUISIANE FLANELLE</v>
      </c>
      <c r="B2357" s="2" t="str">
        <f>'FICHE PRODUIT'!$H$6228</f>
        <v>Gris clair</v>
      </c>
      <c r="C2357" s="2" t="str">
        <f>'FICHE PRODUIT'!$S$6228</f>
        <v>W26-27</v>
      </c>
      <c r="D2357" s="2">
        <f>'FICHE PRODUIT'!$Q$6228</f>
        <v>0</v>
      </c>
      <c r="E2357" s="2" t="str">
        <f>'FICHE PRODUIT'!$S$6230</f>
        <v>IN PRODUCTION</v>
      </c>
      <c r="F2357" s="2" t="str">
        <f>'FICHE PRODUIT'!$E$6232</f>
        <v>Page 175</v>
      </c>
      <c r="G2357" s="2" t="str">
        <f>'FICHE PRODUIT'!$E$6233</f>
        <v xml:space="preserve">Not need </v>
      </c>
      <c r="H2357" s="122" t="str">
        <f>'FICHE PRODUIT'!$E$6234</f>
        <v>OCEAN SURPLUS</v>
      </c>
      <c r="I2357" s="2" t="b">
        <f>'FICHE PRODUIT'!$E$6236</f>
        <v>0</v>
      </c>
      <c r="J2357" s="2" t="str">
        <f>'FICHE PRODUIT'!$E$6238</f>
        <v>Pantalon</v>
      </c>
      <c r="K2357" s="2" t="str">
        <f>'FICHE PRODUIT'!$E$6239</f>
        <v>Cool pants - Louisiane</v>
      </c>
      <c r="L2357" s="4">
        <f>'FICHE PRODUIT'!$E$6241</f>
        <v>47</v>
      </c>
      <c r="M2357" s="4">
        <f>'FICHE PRODUIT'!$E$6242</f>
        <v>45.54</v>
      </c>
      <c r="N2357" s="4">
        <f>'FICHE PRODUIT'!$E$6244</f>
        <v>92.539999999999992</v>
      </c>
      <c r="O2357" s="4">
        <f>'FICHE PRODUIT'!$E$6245</f>
        <v>3.187810676464232</v>
      </c>
      <c r="P2357" s="4">
        <f>'FICHE PRODUIT'!$E$6247</f>
        <v>295</v>
      </c>
      <c r="Q2357" s="4">
        <f>'FICHE PRODUIT'!$E$6248</f>
        <v>118</v>
      </c>
      <c r="R2357" s="4">
        <f>'FICHE PRODUIT'!$E$6249</f>
        <v>134.09090909090909</v>
      </c>
      <c r="S2357" s="122">
        <f>'FICHE PRODUIT'!$E$6250</f>
        <v>0</v>
      </c>
      <c r="T2357" s="2">
        <f>'FICHE PRODUIT'!A6261</f>
        <v>0</v>
      </c>
      <c r="U2357" s="2">
        <f>'FICHE PRODUIT'!B6261</f>
        <v>0</v>
      </c>
      <c r="V2357" s="2">
        <f>'FICHE PRODUIT'!C6261</f>
        <v>0</v>
      </c>
      <c r="W2357" s="2">
        <f>'FICHE PRODUIT'!D6261</f>
        <v>0</v>
      </c>
      <c r="X2357" s="2">
        <f>'FICHE PRODUIT'!E6261</f>
        <v>0</v>
      </c>
      <c r="Y2357" s="2">
        <f>'FICHE PRODUIT'!F6261</f>
        <v>0</v>
      </c>
      <c r="Z2357" s="2">
        <f>'FICHE PRODUIT'!G6261</f>
        <v>0</v>
      </c>
      <c r="AA2357" s="2">
        <f>'FICHE PRODUIT'!H6261</f>
        <v>0</v>
      </c>
    </row>
    <row r="2358" spans="1:27" x14ac:dyDescent="0.2">
      <c r="A2358" s="7" t="str">
        <f>'FICHE PRODUIT'!$A$6228</f>
        <v>LOUISIANE FLANELLE</v>
      </c>
      <c r="B2358" s="2" t="str">
        <f>'FICHE PRODUIT'!$H$6228</f>
        <v>Gris clair</v>
      </c>
      <c r="C2358" s="2" t="str">
        <f>'FICHE PRODUIT'!$S$6228</f>
        <v>W26-27</v>
      </c>
      <c r="D2358" s="2">
        <f>'FICHE PRODUIT'!$Q$6228</f>
        <v>0</v>
      </c>
      <c r="E2358" s="2" t="str">
        <f>'FICHE PRODUIT'!$S$6230</f>
        <v>IN PRODUCTION</v>
      </c>
      <c r="F2358" s="2" t="str">
        <f>'FICHE PRODUIT'!$E$6232</f>
        <v>Page 175</v>
      </c>
      <c r="G2358" s="2" t="str">
        <f>'FICHE PRODUIT'!$E$6233</f>
        <v xml:space="preserve">Not need </v>
      </c>
      <c r="H2358" s="122" t="str">
        <f>'FICHE PRODUIT'!$E$6234</f>
        <v>OCEAN SURPLUS</v>
      </c>
      <c r="I2358" s="2" t="b">
        <f>'FICHE PRODUIT'!$E$6236</f>
        <v>0</v>
      </c>
      <c r="J2358" s="2" t="str">
        <f>'FICHE PRODUIT'!$E$6238</f>
        <v>Pantalon</v>
      </c>
      <c r="K2358" s="2" t="str">
        <f>'FICHE PRODUIT'!$E$6239</f>
        <v>Cool pants - Louisiane</v>
      </c>
      <c r="L2358" s="4">
        <f>'FICHE PRODUIT'!$E$6241</f>
        <v>47</v>
      </c>
      <c r="M2358" s="4">
        <f>'FICHE PRODUIT'!$E$6242</f>
        <v>45.54</v>
      </c>
      <c r="N2358" s="4">
        <f>'FICHE PRODUIT'!$E$6244</f>
        <v>92.539999999999992</v>
      </c>
      <c r="O2358" s="4">
        <f>'FICHE PRODUIT'!$E$6245</f>
        <v>3.187810676464232</v>
      </c>
      <c r="P2358" s="4">
        <f>'FICHE PRODUIT'!$E$6247</f>
        <v>295</v>
      </c>
      <c r="Q2358" s="4">
        <f>'FICHE PRODUIT'!$E$6248</f>
        <v>118</v>
      </c>
      <c r="R2358" s="4">
        <f>'FICHE PRODUIT'!$E$6249</f>
        <v>134.09090909090909</v>
      </c>
      <c r="S2358" s="122">
        <f>'FICHE PRODUIT'!$E$6250</f>
        <v>0</v>
      </c>
      <c r="T2358" s="2">
        <f>'FICHE PRODUIT'!A6262</f>
        <v>0</v>
      </c>
      <c r="U2358" s="2">
        <f>'FICHE PRODUIT'!B6262</f>
        <v>0</v>
      </c>
      <c r="V2358" s="2">
        <f>'FICHE PRODUIT'!C6262</f>
        <v>0</v>
      </c>
      <c r="W2358" s="2">
        <f>'FICHE PRODUIT'!D6262</f>
        <v>0</v>
      </c>
      <c r="X2358" s="2">
        <f>'FICHE PRODUIT'!E6262</f>
        <v>0</v>
      </c>
      <c r="Y2358" s="2">
        <f>'FICHE PRODUIT'!F6262</f>
        <v>0</v>
      </c>
      <c r="Z2358" s="2">
        <f>'FICHE PRODUIT'!G6262</f>
        <v>0</v>
      </c>
      <c r="AA2358" s="2">
        <f>'FICHE PRODUIT'!H6262</f>
        <v>0</v>
      </c>
    </row>
    <row r="2359" spans="1:27" x14ac:dyDescent="0.2">
      <c r="A2359" s="7" t="str">
        <f>'FICHE PRODUIT'!$A$6228</f>
        <v>LOUISIANE FLANELLE</v>
      </c>
      <c r="B2359" s="2" t="str">
        <f>'FICHE PRODUIT'!$H$6228</f>
        <v>Gris clair</v>
      </c>
      <c r="C2359" s="2" t="str">
        <f>'FICHE PRODUIT'!$S$6228</f>
        <v>W26-27</v>
      </c>
      <c r="D2359" s="2">
        <f>'FICHE PRODUIT'!$Q$6228</f>
        <v>0</v>
      </c>
      <c r="E2359" s="2" t="str">
        <f>'FICHE PRODUIT'!$S$6230</f>
        <v>IN PRODUCTION</v>
      </c>
      <c r="F2359" s="2" t="str">
        <f>'FICHE PRODUIT'!$E$6232</f>
        <v>Page 175</v>
      </c>
      <c r="G2359" s="2" t="str">
        <f>'FICHE PRODUIT'!$E$6233</f>
        <v xml:space="preserve">Not need </v>
      </c>
      <c r="H2359" s="122" t="str">
        <f>'FICHE PRODUIT'!$E$6234</f>
        <v>OCEAN SURPLUS</v>
      </c>
      <c r="I2359" s="2" t="b">
        <f>'FICHE PRODUIT'!$E$6236</f>
        <v>0</v>
      </c>
      <c r="J2359" s="2" t="str">
        <f>'FICHE PRODUIT'!$E$6238</f>
        <v>Pantalon</v>
      </c>
      <c r="K2359" s="2" t="str">
        <f>'FICHE PRODUIT'!$E$6239</f>
        <v>Cool pants - Louisiane</v>
      </c>
      <c r="L2359" s="4">
        <f>'FICHE PRODUIT'!$E$6241</f>
        <v>47</v>
      </c>
      <c r="M2359" s="4">
        <f>'FICHE PRODUIT'!$E$6242</f>
        <v>45.54</v>
      </c>
      <c r="N2359" s="4">
        <f>'FICHE PRODUIT'!$E$6244</f>
        <v>92.539999999999992</v>
      </c>
      <c r="O2359" s="4">
        <f>'FICHE PRODUIT'!$E$6245</f>
        <v>3.187810676464232</v>
      </c>
      <c r="P2359" s="4">
        <f>'FICHE PRODUIT'!$E$6247</f>
        <v>295</v>
      </c>
      <c r="Q2359" s="4">
        <f>'FICHE PRODUIT'!$E$6248</f>
        <v>118</v>
      </c>
      <c r="R2359" s="4">
        <f>'FICHE PRODUIT'!$E$6249</f>
        <v>134.09090909090909</v>
      </c>
      <c r="S2359" s="122">
        <f>'FICHE PRODUIT'!$E$6250</f>
        <v>0</v>
      </c>
      <c r="T2359" s="2">
        <f>'FICHE PRODUIT'!A6263</f>
        <v>0</v>
      </c>
      <c r="U2359" s="2">
        <f>'FICHE PRODUIT'!B6263</f>
        <v>0</v>
      </c>
      <c r="V2359" s="2">
        <f>'FICHE PRODUIT'!C6263</f>
        <v>0</v>
      </c>
      <c r="W2359" s="2">
        <f>'FICHE PRODUIT'!D6263</f>
        <v>0</v>
      </c>
      <c r="X2359" s="2">
        <f>'FICHE PRODUIT'!E6263</f>
        <v>0</v>
      </c>
      <c r="Y2359" s="2">
        <f>'FICHE PRODUIT'!F6263</f>
        <v>0</v>
      </c>
      <c r="Z2359" s="2">
        <f>'FICHE PRODUIT'!G6263</f>
        <v>0</v>
      </c>
      <c r="AA2359" s="2">
        <f>'FICHE PRODUIT'!H6263</f>
        <v>0</v>
      </c>
    </row>
    <row r="2360" spans="1:27" x14ac:dyDescent="0.2">
      <c r="A2360" s="7" t="str">
        <f>'FICHE PRODUIT'!$A$6228</f>
        <v>LOUISIANE FLANELLE</v>
      </c>
      <c r="B2360" s="2" t="str">
        <f>'FICHE PRODUIT'!$H$6228</f>
        <v>Gris clair</v>
      </c>
      <c r="C2360" s="2" t="str">
        <f>'FICHE PRODUIT'!$S$6228</f>
        <v>W26-27</v>
      </c>
      <c r="D2360" s="2">
        <f>'FICHE PRODUIT'!$Q$6228</f>
        <v>0</v>
      </c>
      <c r="E2360" s="2" t="str">
        <f>'FICHE PRODUIT'!$S$6230</f>
        <v>IN PRODUCTION</v>
      </c>
      <c r="F2360" s="2" t="str">
        <f>'FICHE PRODUIT'!$E$6232</f>
        <v>Page 175</v>
      </c>
      <c r="G2360" s="2" t="str">
        <f>'FICHE PRODUIT'!$E$6233</f>
        <v xml:space="preserve">Not need </v>
      </c>
      <c r="H2360" s="122" t="str">
        <f>'FICHE PRODUIT'!$E$6234</f>
        <v>OCEAN SURPLUS</v>
      </c>
      <c r="I2360" s="2" t="b">
        <f>'FICHE PRODUIT'!$E$6236</f>
        <v>0</v>
      </c>
      <c r="J2360" s="2" t="str">
        <f>'FICHE PRODUIT'!$E$6238</f>
        <v>Pantalon</v>
      </c>
      <c r="K2360" s="2" t="str">
        <f>'FICHE PRODUIT'!$E$6239</f>
        <v>Cool pants - Louisiane</v>
      </c>
      <c r="L2360" s="4">
        <f>'FICHE PRODUIT'!$E$6241</f>
        <v>47</v>
      </c>
      <c r="M2360" s="4">
        <f>'FICHE PRODUIT'!$E$6242</f>
        <v>45.54</v>
      </c>
      <c r="N2360" s="4">
        <f>'FICHE PRODUIT'!$E$6244</f>
        <v>92.539999999999992</v>
      </c>
      <c r="O2360" s="4">
        <f>'FICHE PRODUIT'!$E$6245</f>
        <v>3.187810676464232</v>
      </c>
      <c r="P2360" s="4">
        <f>'FICHE PRODUIT'!$E$6247</f>
        <v>295</v>
      </c>
      <c r="Q2360" s="4">
        <f>'FICHE PRODUIT'!$E$6248</f>
        <v>118</v>
      </c>
      <c r="R2360" s="4">
        <f>'FICHE PRODUIT'!$E$6249</f>
        <v>134.09090909090909</v>
      </c>
      <c r="S2360" s="122">
        <f>'FICHE PRODUIT'!$E$6250</f>
        <v>0</v>
      </c>
      <c r="T2360" s="2">
        <f>'FICHE PRODUIT'!A6264</f>
        <v>0</v>
      </c>
      <c r="U2360" s="2">
        <f>'FICHE PRODUIT'!B6264</f>
        <v>0</v>
      </c>
      <c r="V2360" s="2">
        <f>'FICHE PRODUIT'!C6264</f>
        <v>0</v>
      </c>
      <c r="W2360" s="2">
        <f>'FICHE PRODUIT'!D6264</f>
        <v>0</v>
      </c>
      <c r="X2360" s="2">
        <f>'FICHE PRODUIT'!E6264</f>
        <v>0</v>
      </c>
      <c r="Y2360" s="2">
        <f>'FICHE PRODUIT'!F6264</f>
        <v>0</v>
      </c>
      <c r="Z2360" s="2">
        <f>'FICHE PRODUIT'!G6264</f>
        <v>0</v>
      </c>
      <c r="AA2360" s="2">
        <f>'FICHE PRODUIT'!H6264</f>
        <v>0</v>
      </c>
    </row>
    <row r="2361" spans="1:27" x14ac:dyDescent="0.2">
      <c r="A2361" s="7" t="str">
        <f>'FICHE PRODUIT'!$A$6228</f>
        <v>LOUISIANE FLANELLE</v>
      </c>
      <c r="B2361" s="2" t="str">
        <f>'FICHE PRODUIT'!$H$6228</f>
        <v>Gris clair</v>
      </c>
      <c r="C2361" s="2" t="str">
        <f>'FICHE PRODUIT'!$S$6228</f>
        <v>W26-27</v>
      </c>
      <c r="D2361" s="2">
        <f>'FICHE PRODUIT'!$Q$6228</f>
        <v>0</v>
      </c>
      <c r="E2361" s="2" t="str">
        <f>'FICHE PRODUIT'!$S$6230</f>
        <v>IN PRODUCTION</v>
      </c>
      <c r="F2361" s="2" t="str">
        <f>'FICHE PRODUIT'!$E$6232</f>
        <v>Page 175</v>
      </c>
      <c r="G2361" s="2" t="str">
        <f>'FICHE PRODUIT'!$E$6233</f>
        <v xml:space="preserve">Not need </v>
      </c>
      <c r="H2361" s="122" t="str">
        <f>'FICHE PRODUIT'!$E$6234</f>
        <v>OCEAN SURPLUS</v>
      </c>
      <c r="I2361" s="2" t="b">
        <f>'FICHE PRODUIT'!$E$6236</f>
        <v>0</v>
      </c>
      <c r="J2361" s="2" t="str">
        <f>'FICHE PRODUIT'!$E$6238</f>
        <v>Pantalon</v>
      </c>
      <c r="K2361" s="2" t="str">
        <f>'FICHE PRODUIT'!$E$6239</f>
        <v>Cool pants - Louisiane</v>
      </c>
      <c r="L2361" s="4">
        <f>'FICHE PRODUIT'!$E$6241</f>
        <v>47</v>
      </c>
      <c r="M2361" s="4">
        <f>'FICHE PRODUIT'!$E$6242</f>
        <v>45.54</v>
      </c>
      <c r="N2361" s="4">
        <f>'FICHE PRODUIT'!$E$6244</f>
        <v>92.539999999999992</v>
      </c>
      <c r="O2361" s="4">
        <f>'FICHE PRODUIT'!$E$6245</f>
        <v>3.187810676464232</v>
      </c>
      <c r="P2361" s="4">
        <f>'FICHE PRODUIT'!$E$6247</f>
        <v>295</v>
      </c>
      <c r="Q2361" s="4">
        <f>'FICHE PRODUIT'!$E$6248</f>
        <v>118</v>
      </c>
      <c r="R2361" s="4">
        <f>'FICHE PRODUIT'!$E$6249</f>
        <v>134.09090909090909</v>
      </c>
      <c r="S2361" s="122">
        <f>'FICHE PRODUIT'!$E$6250</f>
        <v>0</v>
      </c>
      <c r="T2361" s="2">
        <f>'FICHE PRODUIT'!A6265</f>
        <v>0</v>
      </c>
      <c r="U2361" s="2">
        <f>'FICHE PRODUIT'!B6265</f>
        <v>0</v>
      </c>
      <c r="V2361" s="2">
        <f>'FICHE PRODUIT'!C6265</f>
        <v>0</v>
      </c>
      <c r="W2361" s="2">
        <f>'FICHE PRODUIT'!D6265</f>
        <v>0</v>
      </c>
      <c r="X2361" s="2">
        <f>'FICHE PRODUIT'!E6265</f>
        <v>0</v>
      </c>
      <c r="Y2361" s="2">
        <f>'FICHE PRODUIT'!F6265</f>
        <v>0</v>
      </c>
      <c r="Z2361" s="2">
        <f>'FICHE PRODUIT'!G6265</f>
        <v>0</v>
      </c>
      <c r="AA2361" s="2">
        <f>'FICHE PRODUIT'!H6265</f>
        <v>0</v>
      </c>
    </row>
    <row r="2362" spans="1:27" x14ac:dyDescent="0.2">
      <c r="A2362" s="7" t="str">
        <f>'FICHE PRODUIT'!$A$6228</f>
        <v>LOUISIANE FLANELLE</v>
      </c>
      <c r="B2362" s="2" t="str">
        <f>'FICHE PRODUIT'!$H$6228</f>
        <v>Gris clair</v>
      </c>
      <c r="C2362" s="2" t="str">
        <f>'FICHE PRODUIT'!$S$6228</f>
        <v>W26-27</v>
      </c>
      <c r="D2362" s="2">
        <f>'FICHE PRODUIT'!$Q$6228</f>
        <v>0</v>
      </c>
      <c r="E2362" s="2" t="str">
        <f>'FICHE PRODUIT'!$S$6230</f>
        <v>IN PRODUCTION</v>
      </c>
      <c r="F2362" s="2" t="str">
        <f>'FICHE PRODUIT'!$E$6232</f>
        <v>Page 175</v>
      </c>
      <c r="G2362" s="2" t="str">
        <f>'FICHE PRODUIT'!$E$6233</f>
        <v xml:space="preserve">Not need </v>
      </c>
      <c r="H2362" s="122" t="str">
        <f>'FICHE PRODUIT'!$E$6234</f>
        <v>OCEAN SURPLUS</v>
      </c>
      <c r="I2362" s="2" t="b">
        <f>'FICHE PRODUIT'!$E$6236</f>
        <v>0</v>
      </c>
      <c r="J2362" s="2" t="str">
        <f>'FICHE PRODUIT'!$E$6238</f>
        <v>Pantalon</v>
      </c>
      <c r="K2362" s="2" t="str">
        <f>'FICHE PRODUIT'!$E$6239</f>
        <v>Cool pants - Louisiane</v>
      </c>
      <c r="L2362" s="4">
        <f>'FICHE PRODUIT'!$E$6241</f>
        <v>47</v>
      </c>
      <c r="M2362" s="4">
        <f>'FICHE PRODUIT'!$E$6242</f>
        <v>45.54</v>
      </c>
      <c r="N2362" s="4">
        <f>'FICHE PRODUIT'!$E$6244</f>
        <v>92.539999999999992</v>
      </c>
      <c r="O2362" s="4">
        <f>'FICHE PRODUIT'!$E$6245</f>
        <v>3.187810676464232</v>
      </c>
      <c r="P2362" s="4">
        <f>'FICHE PRODUIT'!$E$6247</f>
        <v>295</v>
      </c>
      <c r="Q2362" s="4">
        <f>'FICHE PRODUIT'!$E$6248</f>
        <v>118</v>
      </c>
      <c r="R2362" s="4">
        <f>'FICHE PRODUIT'!$E$6249</f>
        <v>134.09090909090909</v>
      </c>
      <c r="S2362" s="122">
        <f>'FICHE PRODUIT'!$E$6250</f>
        <v>0</v>
      </c>
      <c r="T2362" s="2">
        <f>'FICHE PRODUIT'!A6266</f>
        <v>0</v>
      </c>
      <c r="U2362" s="2">
        <f>'FICHE PRODUIT'!B6266</f>
        <v>0</v>
      </c>
      <c r="V2362" s="2">
        <f>'FICHE PRODUIT'!C6266</f>
        <v>0</v>
      </c>
      <c r="W2362" s="2">
        <f>'FICHE PRODUIT'!D6266</f>
        <v>0</v>
      </c>
      <c r="X2362" s="2">
        <f>'FICHE PRODUIT'!E6266</f>
        <v>0</v>
      </c>
      <c r="Y2362" s="2">
        <f>'FICHE PRODUIT'!F6266</f>
        <v>0</v>
      </c>
      <c r="Z2362" s="2">
        <f>'FICHE PRODUIT'!G6266</f>
        <v>0</v>
      </c>
      <c r="AA2362" s="2">
        <f>'FICHE PRODUIT'!H6266</f>
        <v>0</v>
      </c>
    </row>
    <row r="2363" spans="1:27" x14ac:dyDescent="0.2">
      <c r="A2363" s="7" t="str">
        <f>'FICHE PRODUIT'!$A$6228</f>
        <v>LOUISIANE FLANELLE</v>
      </c>
      <c r="B2363" s="2" t="str">
        <f>'FICHE PRODUIT'!$H$6228</f>
        <v>Gris clair</v>
      </c>
      <c r="C2363" s="2" t="str">
        <f>'FICHE PRODUIT'!$S$6228</f>
        <v>W26-27</v>
      </c>
      <c r="D2363" s="2">
        <f>'FICHE PRODUIT'!$Q$6228</f>
        <v>0</v>
      </c>
      <c r="E2363" s="2" t="str">
        <f>'FICHE PRODUIT'!$S$6230</f>
        <v>IN PRODUCTION</v>
      </c>
      <c r="F2363" s="2" t="str">
        <f>'FICHE PRODUIT'!$E$6232</f>
        <v>Page 175</v>
      </c>
      <c r="G2363" s="2" t="str">
        <f>'FICHE PRODUIT'!$E$6233</f>
        <v xml:space="preserve">Not need </v>
      </c>
      <c r="H2363" s="122" t="str">
        <f>'FICHE PRODUIT'!$E$6234</f>
        <v>OCEAN SURPLUS</v>
      </c>
      <c r="I2363" s="2" t="b">
        <f>'FICHE PRODUIT'!$E$6236</f>
        <v>0</v>
      </c>
      <c r="J2363" s="2" t="str">
        <f>'FICHE PRODUIT'!$E$6238</f>
        <v>Pantalon</v>
      </c>
      <c r="K2363" s="2" t="str">
        <f>'FICHE PRODUIT'!$E$6239</f>
        <v>Cool pants - Louisiane</v>
      </c>
      <c r="L2363" s="4">
        <f>'FICHE PRODUIT'!$E$6241</f>
        <v>47</v>
      </c>
      <c r="M2363" s="4">
        <f>'FICHE PRODUIT'!$E$6242</f>
        <v>45.54</v>
      </c>
      <c r="N2363" s="4">
        <f>'FICHE PRODUIT'!$E$6244</f>
        <v>92.539999999999992</v>
      </c>
      <c r="O2363" s="4">
        <f>'FICHE PRODUIT'!$E$6245</f>
        <v>3.187810676464232</v>
      </c>
      <c r="P2363" s="4">
        <f>'FICHE PRODUIT'!$E$6247</f>
        <v>295</v>
      </c>
      <c r="Q2363" s="4">
        <f>'FICHE PRODUIT'!$E$6248</f>
        <v>118</v>
      </c>
      <c r="R2363" s="4">
        <f>'FICHE PRODUIT'!$E$6249</f>
        <v>134.09090909090909</v>
      </c>
      <c r="S2363" s="122">
        <f>'FICHE PRODUIT'!$E$6250</f>
        <v>0</v>
      </c>
      <c r="T2363" s="2">
        <f>'FICHE PRODUIT'!A6267</f>
        <v>0</v>
      </c>
      <c r="U2363" s="2">
        <f>'FICHE PRODUIT'!B6267</f>
        <v>0</v>
      </c>
      <c r="V2363" s="2">
        <f>'FICHE PRODUIT'!C6267</f>
        <v>0</v>
      </c>
      <c r="W2363" s="2">
        <f>'FICHE PRODUIT'!D6267</f>
        <v>1</v>
      </c>
      <c r="X2363" s="2">
        <f>'FICHE PRODUIT'!E6267</f>
        <v>5</v>
      </c>
      <c r="Y2363" s="2">
        <f>'FICHE PRODUIT'!F6267</f>
        <v>4</v>
      </c>
      <c r="Z2363" s="2">
        <f>'FICHE PRODUIT'!G6267</f>
        <v>4</v>
      </c>
      <c r="AA2363" s="2">
        <f>'FICHE PRODUIT'!H6267</f>
        <v>20</v>
      </c>
    </row>
    <row r="2364" spans="1:27" x14ac:dyDescent="0.2">
      <c r="A2364" s="7" t="str">
        <f>'FICHE PRODUIT'!$A$6228</f>
        <v>LOUISIANE FLANELLE</v>
      </c>
      <c r="B2364" s="2" t="str">
        <f>'FICHE PRODUIT'!$H$6228</f>
        <v>Gris clair</v>
      </c>
      <c r="C2364" s="2" t="str">
        <f>'FICHE PRODUIT'!$S$6228</f>
        <v>W26-27</v>
      </c>
      <c r="D2364" s="2">
        <f>'FICHE PRODUIT'!$Q$6228</f>
        <v>0</v>
      </c>
      <c r="E2364" s="2" t="str">
        <f>'FICHE PRODUIT'!$S$6230</f>
        <v>IN PRODUCTION</v>
      </c>
      <c r="F2364" s="2" t="str">
        <f>'FICHE PRODUIT'!$E$6232</f>
        <v>Page 175</v>
      </c>
      <c r="G2364" s="2" t="str">
        <f>'FICHE PRODUIT'!$E$6233</f>
        <v xml:space="preserve">Not need </v>
      </c>
      <c r="H2364" s="122" t="str">
        <f>'FICHE PRODUIT'!$E$6234</f>
        <v>OCEAN SURPLUS</v>
      </c>
      <c r="I2364" s="2" t="b">
        <f>'FICHE PRODUIT'!$E$6236</f>
        <v>0</v>
      </c>
      <c r="J2364" s="2" t="str">
        <f>'FICHE PRODUIT'!$E$6238</f>
        <v>Pantalon</v>
      </c>
      <c r="K2364" s="2" t="str">
        <f>'FICHE PRODUIT'!$E$6239</f>
        <v>Cool pants - Louisiane</v>
      </c>
      <c r="L2364" s="4">
        <f>'FICHE PRODUIT'!$E$6241</f>
        <v>47</v>
      </c>
      <c r="M2364" s="4">
        <f>'FICHE PRODUIT'!$E$6242</f>
        <v>45.54</v>
      </c>
      <c r="N2364" s="4">
        <f>'FICHE PRODUIT'!$E$6244</f>
        <v>92.539999999999992</v>
      </c>
      <c r="O2364" s="4">
        <f>'FICHE PRODUIT'!$E$6245</f>
        <v>3.187810676464232</v>
      </c>
      <c r="P2364" s="4">
        <f>'FICHE PRODUIT'!$E$6247</f>
        <v>295</v>
      </c>
      <c r="Q2364" s="4">
        <f>'FICHE PRODUIT'!$E$6248</f>
        <v>118</v>
      </c>
      <c r="R2364" s="4">
        <f>'FICHE PRODUIT'!$E$6249</f>
        <v>134.09090909090909</v>
      </c>
      <c r="S2364" s="122">
        <f>'FICHE PRODUIT'!$E$6250</f>
        <v>0</v>
      </c>
      <c r="T2364" s="2" t="str">
        <f>'FICHE PRODUIT'!A6268</f>
        <v>Frais externe</v>
      </c>
      <c r="U2364" s="2" t="str">
        <f>'FICHE PRODUIT'!B6268</f>
        <v>Transport</v>
      </c>
      <c r="V2364" s="2" t="str">
        <f>'FICHE PRODUIT'!C6268</f>
        <v xml:space="preserve">Européen </v>
      </c>
      <c r="W2364" s="2">
        <f>'FICHE PRODUIT'!D6268</f>
        <v>1</v>
      </c>
      <c r="X2364" s="2">
        <f>'FICHE PRODUIT'!E6268</f>
        <v>5</v>
      </c>
      <c r="Y2364" s="2">
        <f>'FICHE PRODUIT'!F6268</f>
        <v>2</v>
      </c>
      <c r="Z2364" s="2">
        <f>'FICHE PRODUIT'!G6268</f>
        <v>2</v>
      </c>
      <c r="AA2364" s="2">
        <f>'FICHE PRODUIT'!H6268</f>
        <v>10</v>
      </c>
    </row>
    <row r="2365" spans="1:27" x14ac:dyDescent="0.2">
      <c r="A2365" s="7" t="str">
        <f>'FICHE PRODUIT'!$A$6228</f>
        <v>LOUISIANE FLANELLE</v>
      </c>
      <c r="B2365" s="2" t="str">
        <f>'FICHE PRODUIT'!$H$6228</f>
        <v>Gris clair</v>
      </c>
      <c r="C2365" s="2" t="str">
        <f>'FICHE PRODUIT'!$S$6228</f>
        <v>W26-27</v>
      </c>
      <c r="D2365" s="2">
        <f>'FICHE PRODUIT'!$Q$6228</f>
        <v>0</v>
      </c>
      <c r="E2365" s="2" t="str">
        <f>'FICHE PRODUIT'!$S$6230</f>
        <v>IN PRODUCTION</v>
      </c>
      <c r="F2365" s="2" t="str">
        <f>'FICHE PRODUIT'!$E$6232</f>
        <v>Page 175</v>
      </c>
      <c r="G2365" s="2" t="str">
        <f>'FICHE PRODUIT'!$E$6233</f>
        <v xml:space="preserve">Not need </v>
      </c>
      <c r="H2365" s="122" t="str">
        <f>'FICHE PRODUIT'!$E$6234</f>
        <v>OCEAN SURPLUS</v>
      </c>
      <c r="I2365" s="2" t="b">
        <f>'FICHE PRODUIT'!$E$6236</f>
        <v>0</v>
      </c>
      <c r="J2365" s="2" t="str">
        <f>'FICHE PRODUIT'!$E$6238</f>
        <v>Pantalon</v>
      </c>
      <c r="K2365" s="2" t="str">
        <f>'FICHE PRODUIT'!$E$6239</f>
        <v>Cool pants - Louisiane</v>
      </c>
      <c r="L2365" s="4">
        <f>'FICHE PRODUIT'!$E$6241</f>
        <v>47</v>
      </c>
      <c r="M2365" s="4">
        <f>'FICHE PRODUIT'!$E$6242</f>
        <v>45.54</v>
      </c>
      <c r="N2365" s="4">
        <f>'FICHE PRODUIT'!$E$6244</f>
        <v>92.539999999999992</v>
      </c>
      <c r="O2365" s="4">
        <f>'FICHE PRODUIT'!$E$6245</f>
        <v>3.187810676464232</v>
      </c>
      <c r="P2365" s="4">
        <f>'FICHE PRODUIT'!$E$6247</f>
        <v>295</v>
      </c>
      <c r="Q2365" s="4">
        <f>'FICHE PRODUIT'!$E$6248</f>
        <v>118</v>
      </c>
      <c r="R2365" s="4">
        <f>'FICHE PRODUIT'!$E$6249</f>
        <v>134.09090909090909</v>
      </c>
      <c r="S2365" s="122">
        <f>'FICHE PRODUIT'!$E$6250</f>
        <v>0</v>
      </c>
      <c r="T2365" s="2" t="str">
        <f>'FICHE PRODUIT'!A6269</f>
        <v>Frais externe</v>
      </c>
      <c r="U2365" s="2" t="str">
        <f>'FICHE PRODUIT'!B6269</f>
        <v>Communication</v>
      </c>
      <c r="V2365" s="2" t="str">
        <f>'FICHE PRODUIT'!C6269</f>
        <v>Marketing</v>
      </c>
      <c r="W2365" s="2">
        <f>'FICHE PRODUIT'!D6269</f>
        <v>1</v>
      </c>
      <c r="X2365" s="2">
        <f>'FICHE PRODUIT'!E6269</f>
        <v>5</v>
      </c>
      <c r="Y2365" s="2">
        <f>'FICHE PRODUIT'!F6269</f>
        <v>0.5</v>
      </c>
      <c r="Z2365" s="2">
        <f>'FICHE PRODUIT'!G6269</f>
        <v>0.5</v>
      </c>
      <c r="AA2365" s="2">
        <f>'FICHE PRODUIT'!H6269</f>
        <v>2.5</v>
      </c>
    </row>
    <row r="2366" spans="1:27" x14ac:dyDescent="0.2">
      <c r="A2366" s="7" t="str">
        <f>'FICHE PRODUIT'!$A$6271</f>
        <v>COOL PANTS 2 ECRU</v>
      </c>
      <c r="B2366" s="2" t="str">
        <f>'FICHE PRODUIT'!$H$6271</f>
        <v>Ecru</v>
      </c>
      <c r="C2366" s="2" t="str">
        <f>'FICHE PRODUIT'!$S$6271</f>
        <v>W26-27</v>
      </c>
      <c r="D2366" s="2">
        <f>'FICHE PRODUIT'!$Q$6271</f>
        <v>0</v>
      </c>
      <c r="E2366" s="2" t="str">
        <f>'FICHE PRODUIT'!$S$6273</f>
        <v>WAIT QUANTITY</v>
      </c>
      <c r="F2366" s="2" t="str">
        <f>'FICHE PRODUIT'!$E$6275</f>
        <v>Page 177</v>
      </c>
      <c r="G2366" s="2" t="str">
        <f>'FICHE PRODUIT'!$E$6276</f>
        <v xml:space="preserve">Not need </v>
      </c>
      <c r="H2366" s="122" t="str">
        <f>'FICHE PRODUIT'!$E$6277</f>
        <v>OCEAN SURPLUS</v>
      </c>
      <c r="I2366" s="2" t="b">
        <f>'FICHE PRODUIT'!$E$6279</f>
        <v>0</v>
      </c>
      <c r="J2366" s="2" t="str">
        <f>'FICHE PRODUIT'!$E$6281</f>
        <v>Pantalon</v>
      </c>
      <c r="K2366" s="2" t="str">
        <f>'FICHE PRODUIT'!$E$6282</f>
        <v>Cool pants - Louisiane</v>
      </c>
      <c r="L2366" s="4">
        <f>'FICHE PRODUIT'!$E$6284</f>
        <v>47</v>
      </c>
      <c r="M2366" s="4">
        <f>'FICHE PRODUIT'!$E$6285</f>
        <v>15.38</v>
      </c>
      <c r="N2366" s="4">
        <f>'FICHE PRODUIT'!$E$6287</f>
        <v>62.38</v>
      </c>
      <c r="O2366" s="4">
        <f>'FICHE PRODUIT'!$E$6288</f>
        <v>3.7672330875280537</v>
      </c>
      <c r="P2366" s="4">
        <f>'FICHE PRODUIT'!$E$6290</f>
        <v>235</v>
      </c>
      <c r="Q2366" s="4">
        <f>'FICHE PRODUIT'!$E$6291</f>
        <v>94</v>
      </c>
      <c r="R2366" s="4">
        <f>'FICHE PRODUIT'!$E$6292</f>
        <v>106.81818181818181</v>
      </c>
      <c r="S2366" s="122">
        <f>'FICHE PRODUIT'!$E$6293</f>
        <v>0</v>
      </c>
      <c r="T2366" s="2" t="str">
        <f>'FICHE PRODUIT'!A6298</f>
        <v>FABRIC</v>
      </c>
      <c r="U2366" s="2" t="str">
        <f>'FICHE PRODUIT'!B6298</f>
        <v>TROFICOLOR</v>
      </c>
      <c r="V2366" s="2" t="str">
        <f>'FICHE PRODUIT'!C6298</f>
        <v>F11 NAPLES</v>
      </c>
      <c r="W2366" s="2">
        <f>'FICHE PRODUIT'!D6298</f>
        <v>1.35</v>
      </c>
      <c r="X2366" s="2">
        <f>'FICHE PRODUIT'!E6298</f>
        <v>0</v>
      </c>
      <c r="Y2366" s="2">
        <f>'FICHE PRODUIT'!F6298</f>
        <v>5.98</v>
      </c>
      <c r="Z2366" s="2">
        <f>'FICHE PRODUIT'!G6298</f>
        <v>8.0730000000000004</v>
      </c>
      <c r="AA2366" s="2">
        <f>'FICHE PRODUIT'!H6298</f>
        <v>0</v>
      </c>
    </row>
    <row r="2367" spans="1:27" x14ac:dyDescent="0.2">
      <c r="A2367" s="7" t="str">
        <f>'FICHE PRODUIT'!$A$6271</f>
        <v>COOL PANTS 2 ECRU</v>
      </c>
      <c r="B2367" s="2" t="str">
        <f>'FICHE PRODUIT'!$H$6271</f>
        <v>Ecru</v>
      </c>
      <c r="C2367" s="2" t="str">
        <f>'FICHE PRODUIT'!$S$6271</f>
        <v>W26-27</v>
      </c>
      <c r="D2367" s="2">
        <f>'FICHE PRODUIT'!$Q$6271</f>
        <v>0</v>
      </c>
      <c r="E2367" s="2" t="str">
        <f>'FICHE PRODUIT'!$S$6273</f>
        <v>WAIT QUANTITY</v>
      </c>
      <c r="F2367" s="2" t="str">
        <f>'FICHE PRODUIT'!$E$6275</f>
        <v>Page 177</v>
      </c>
      <c r="G2367" s="2" t="str">
        <f>'FICHE PRODUIT'!$E$6276</f>
        <v xml:space="preserve">Not need </v>
      </c>
      <c r="H2367" s="122" t="str">
        <f>'FICHE PRODUIT'!$E$6277</f>
        <v>OCEAN SURPLUS</v>
      </c>
      <c r="I2367" s="2" t="b">
        <f>'FICHE PRODUIT'!$E$6279</f>
        <v>0</v>
      </c>
      <c r="J2367" s="2" t="str">
        <f>'FICHE PRODUIT'!$E$6281</f>
        <v>Pantalon</v>
      </c>
      <c r="K2367" s="2" t="str">
        <f>'FICHE PRODUIT'!$E$6282</f>
        <v>Cool pants - Louisiane</v>
      </c>
      <c r="L2367" s="4">
        <f>'FICHE PRODUIT'!$E$6284</f>
        <v>47</v>
      </c>
      <c r="M2367" s="4">
        <f>'FICHE PRODUIT'!$E$6285</f>
        <v>15.38</v>
      </c>
      <c r="N2367" s="4">
        <f>'FICHE PRODUIT'!$E$6287</f>
        <v>62.38</v>
      </c>
      <c r="O2367" s="4">
        <f>'FICHE PRODUIT'!$E$6288</f>
        <v>3.7672330875280537</v>
      </c>
      <c r="P2367" s="4">
        <f>'FICHE PRODUIT'!$E$6290</f>
        <v>235</v>
      </c>
      <c r="Q2367" s="4">
        <f>'FICHE PRODUIT'!$E$6291</f>
        <v>94</v>
      </c>
      <c r="R2367" s="4">
        <f>'FICHE PRODUIT'!$E$6292</f>
        <v>106.81818181818181</v>
      </c>
      <c r="S2367" s="122">
        <f>'FICHE PRODUIT'!$E$6293</f>
        <v>0</v>
      </c>
      <c r="T2367" s="2" t="str">
        <f>'FICHE PRODUIT'!A6299</f>
        <v>LINNING</v>
      </c>
      <c r="U2367" s="2" t="str">
        <f>'FICHE PRODUIT'!B6299</f>
        <v>MDA</v>
      </c>
      <c r="V2367" s="2" t="str">
        <f>'FICHE PRODUIT'!C6299</f>
        <v>K23 AZUL-BRANCO</v>
      </c>
      <c r="W2367" s="2">
        <f>'FICHE PRODUIT'!D6299</f>
        <v>0.4</v>
      </c>
      <c r="X2367" s="2">
        <f>'FICHE PRODUIT'!E6299</f>
        <v>0</v>
      </c>
      <c r="Y2367" s="2">
        <f>'FICHE PRODUIT'!F6299</f>
        <v>5.5</v>
      </c>
      <c r="Z2367" s="2">
        <f>'FICHE PRODUIT'!G6299</f>
        <v>2.2000000000000002</v>
      </c>
      <c r="AA2367" s="2">
        <f>'FICHE PRODUIT'!H6299</f>
        <v>0</v>
      </c>
    </row>
    <row r="2368" spans="1:27" x14ac:dyDescent="0.2">
      <c r="A2368" s="7" t="str">
        <f>'FICHE PRODUIT'!$A$6271</f>
        <v>COOL PANTS 2 ECRU</v>
      </c>
      <c r="B2368" s="2" t="str">
        <f>'FICHE PRODUIT'!$H$6271</f>
        <v>Ecru</v>
      </c>
      <c r="C2368" s="2" t="str">
        <f>'FICHE PRODUIT'!$S$6271</f>
        <v>W26-27</v>
      </c>
      <c r="D2368" s="2">
        <f>'FICHE PRODUIT'!$Q$6271</f>
        <v>0</v>
      </c>
      <c r="E2368" s="2" t="str">
        <f>'FICHE PRODUIT'!$S$6273</f>
        <v>WAIT QUANTITY</v>
      </c>
      <c r="F2368" s="2" t="str">
        <f>'FICHE PRODUIT'!$E$6275</f>
        <v>Page 177</v>
      </c>
      <c r="G2368" s="2" t="str">
        <f>'FICHE PRODUIT'!$E$6276</f>
        <v xml:space="preserve">Not need </v>
      </c>
      <c r="H2368" s="122" t="str">
        <f>'FICHE PRODUIT'!$E$6277</f>
        <v>OCEAN SURPLUS</v>
      </c>
      <c r="I2368" s="2" t="b">
        <f>'FICHE PRODUIT'!$E$6279</f>
        <v>0</v>
      </c>
      <c r="J2368" s="2" t="str">
        <f>'FICHE PRODUIT'!$E$6281</f>
        <v>Pantalon</v>
      </c>
      <c r="K2368" s="2" t="str">
        <f>'FICHE PRODUIT'!$E$6282</f>
        <v>Cool pants - Louisiane</v>
      </c>
      <c r="L2368" s="4">
        <f>'FICHE PRODUIT'!$E$6284</f>
        <v>47</v>
      </c>
      <c r="M2368" s="4">
        <f>'FICHE PRODUIT'!$E$6285</f>
        <v>15.38</v>
      </c>
      <c r="N2368" s="4">
        <f>'FICHE PRODUIT'!$E$6287</f>
        <v>62.38</v>
      </c>
      <c r="O2368" s="4">
        <f>'FICHE PRODUIT'!$E$6288</f>
        <v>3.7672330875280537</v>
      </c>
      <c r="P2368" s="4">
        <f>'FICHE PRODUIT'!$E$6290</f>
        <v>235</v>
      </c>
      <c r="Q2368" s="4">
        <f>'FICHE PRODUIT'!$E$6291</f>
        <v>94</v>
      </c>
      <c r="R2368" s="4">
        <f>'FICHE PRODUIT'!$E$6292</f>
        <v>106.81818181818181</v>
      </c>
      <c r="S2368" s="122">
        <f>'FICHE PRODUIT'!$E$6293</f>
        <v>0</v>
      </c>
      <c r="T2368" s="2" t="str">
        <f>'FICHE PRODUIT'!A6300</f>
        <v>ZIP</v>
      </c>
      <c r="U2368" s="2" t="str">
        <f>'FICHE PRODUIT'!B6300</f>
        <v>MYZIP</v>
      </c>
      <c r="V2368" s="2" t="str">
        <f>'FICHE PRODUIT'!C6300</f>
        <v>ART 03VV1B130000 COL 631 (18CM)</v>
      </c>
      <c r="W2368" s="2">
        <f>'FICHE PRODUIT'!D6300</f>
        <v>1</v>
      </c>
      <c r="X2368" s="2">
        <f>'FICHE PRODUIT'!E6300</f>
        <v>0</v>
      </c>
      <c r="Y2368" s="2">
        <f>'FICHE PRODUIT'!F6300</f>
        <v>0</v>
      </c>
      <c r="Z2368" s="2">
        <f>'FICHE PRODUIT'!G6300</f>
        <v>0</v>
      </c>
      <c r="AA2368" s="2">
        <f>'FICHE PRODUIT'!H6300</f>
        <v>0</v>
      </c>
    </row>
    <row r="2369" spans="1:27" x14ac:dyDescent="0.2">
      <c r="A2369" s="7" t="str">
        <f>'FICHE PRODUIT'!$A$6271</f>
        <v>COOL PANTS 2 ECRU</v>
      </c>
      <c r="B2369" s="2" t="str">
        <f>'FICHE PRODUIT'!$H$6271</f>
        <v>Ecru</v>
      </c>
      <c r="C2369" s="2" t="str">
        <f>'FICHE PRODUIT'!$S$6271</f>
        <v>W26-27</v>
      </c>
      <c r="D2369" s="2">
        <f>'FICHE PRODUIT'!$Q$6271</f>
        <v>0</v>
      </c>
      <c r="E2369" s="2" t="str">
        <f>'FICHE PRODUIT'!$S$6273</f>
        <v>WAIT QUANTITY</v>
      </c>
      <c r="F2369" s="2" t="str">
        <f>'FICHE PRODUIT'!$E$6275</f>
        <v>Page 177</v>
      </c>
      <c r="G2369" s="2" t="str">
        <f>'FICHE PRODUIT'!$E$6276</f>
        <v xml:space="preserve">Not need </v>
      </c>
      <c r="H2369" s="122" t="str">
        <f>'FICHE PRODUIT'!$E$6277</f>
        <v>OCEAN SURPLUS</v>
      </c>
      <c r="I2369" s="2" t="b">
        <f>'FICHE PRODUIT'!$E$6279</f>
        <v>0</v>
      </c>
      <c r="J2369" s="2" t="str">
        <f>'FICHE PRODUIT'!$E$6281</f>
        <v>Pantalon</v>
      </c>
      <c r="K2369" s="2" t="str">
        <f>'FICHE PRODUIT'!$E$6282</f>
        <v>Cool pants - Louisiane</v>
      </c>
      <c r="L2369" s="4">
        <f>'FICHE PRODUIT'!$E$6284</f>
        <v>47</v>
      </c>
      <c r="M2369" s="4">
        <f>'FICHE PRODUIT'!$E$6285</f>
        <v>15.38</v>
      </c>
      <c r="N2369" s="4">
        <f>'FICHE PRODUIT'!$E$6287</f>
        <v>62.38</v>
      </c>
      <c r="O2369" s="4">
        <f>'FICHE PRODUIT'!$E$6288</f>
        <v>3.7672330875280537</v>
      </c>
      <c r="P2369" s="4">
        <f>'FICHE PRODUIT'!$E$6290</f>
        <v>235</v>
      </c>
      <c r="Q2369" s="4">
        <f>'FICHE PRODUIT'!$E$6291</f>
        <v>94</v>
      </c>
      <c r="R2369" s="4">
        <f>'FICHE PRODUIT'!$E$6292</f>
        <v>106.81818181818181</v>
      </c>
      <c r="S2369" s="122">
        <f>'FICHE PRODUIT'!$E$6293</f>
        <v>0</v>
      </c>
      <c r="T2369" s="2" t="str">
        <f>'FICHE PRODUIT'!A6301</f>
        <v>INTERLINING</v>
      </c>
      <c r="U2369" s="2" t="str">
        <f>'FICHE PRODUIT'!B6301</f>
        <v>CHARGEUR</v>
      </c>
      <c r="V2369" s="2" t="str">
        <f>'FICHE PRODUIT'!C6301</f>
        <v>711048/A NATURAL</v>
      </c>
      <c r="W2369" s="2">
        <f>'FICHE PRODUIT'!D6301</f>
        <v>0.1</v>
      </c>
      <c r="X2369" s="2">
        <f>'FICHE PRODUIT'!E6301</f>
        <v>0</v>
      </c>
      <c r="Y2369" s="2">
        <f>'FICHE PRODUIT'!F6301</f>
        <v>0</v>
      </c>
      <c r="Z2369" s="2">
        <f>'FICHE PRODUIT'!G6301</f>
        <v>0</v>
      </c>
      <c r="AA2369" s="2">
        <f>'FICHE PRODUIT'!H6301</f>
        <v>0</v>
      </c>
    </row>
    <row r="2370" spans="1:27" x14ac:dyDescent="0.2">
      <c r="A2370" s="7" t="str">
        <f>'FICHE PRODUIT'!$A$6271</f>
        <v>COOL PANTS 2 ECRU</v>
      </c>
      <c r="B2370" s="2" t="str">
        <f>'FICHE PRODUIT'!$H$6271</f>
        <v>Ecru</v>
      </c>
      <c r="C2370" s="2" t="str">
        <f>'FICHE PRODUIT'!$S$6271</f>
        <v>W26-27</v>
      </c>
      <c r="D2370" s="2">
        <f>'FICHE PRODUIT'!$Q$6271</f>
        <v>0</v>
      </c>
      <c r="E2370" s="2" t="str">
        <f>'FICHE PRODUIT'!$S$6273</f>
        <v>WAIT QUANTITY</v>
      </c>
      <c r="F2370" s="2" t="str">
        <f>'FICHE PRODUIT'!$E$6275</f>
        <v>Page 177</v>
      </c>
      <c r="G2370" s="2" t="str">
        <f>'FICHE PRODUIT'!$E$6276</f>
        <v xml:space="preserve">Not need </v>
      </c>
      <c r="H2370" s="122" t="str">
        <f>'FICHE PRODUIT'!$E$6277</f>
        <v>OCEAN SURPLUS</v>
      </c>
      <c r="I2370" s="2" t="b">
        <f>'FICHE PRODUIT'!$E$6279</f>
        <v>0</v>
      </c>
      <c r="J2370" s="2" t="str">
        <f>'FICHE PRODUIT'!$E$6281</f>
        <v>Pantalon</v>
      </c>
      <c r="K2370" s="2" t="str">
        <f>'FICHE PRODUIT'!$E$6282</f>
        <v>Cool pants - Louisiane</v>
      </c>
      <c r="L2370" s="4">
        <f>'FICHE PRODUIT'!$E$6284</f>
        <v>47</v>
      </c>
      <c r="M2370" s="4">
        <f>'FICHE PRODUIT'!$E$6285</f>
        <v>15.38</v>
      </c>
      <c r="N2370" s="4">
        <f>'FICHE PRODUIT'!$E$6287</f>
        <v>62.38</v>
      </c>
      <c r="O2370" s="4">
        <f>'FICHE PRODUIT'!$E$6288</f>
        <v>3.7672330875280537</v>
      </c>
      <c r="P2370" s="4">
        <f>'FICHE PRODUIT'!$E$6290</f>
        <v>235</v>
      </c>
      <c r="Q2370" s="4">
        <f>'FICHE PRODUIT'!$E$6291</f>
        <v>94</v>
      </c>
      <c r="R2370" s="4">
        <f>'FICHE PRODUIT'!$E$6292</f>
        <v>106.81818181818181</v>
      </c>
      <c r="S2370" s="122">
        <f>'FICHE PRODUIT'!$E$6293</f>
        <v>0</v>
      </c>
      <c r="T2370" s="2" t="str">
        <f>'FICHE PRODUIT'!A6302</f>
        <v>ETIQUETTES</v>
      </c>
      <c r="U2370" s="2" t="str">
        <f>'FICHE PRODUIT'!B6302</f>
        <v>CADICA</v>
      </c>
      <c r="V2370" s="2" t="str">
        <f>'FICHE PRODUIT'!C6302</f>
        <v>A2</v>
      </c>
      <c r="W2370" s="2">
        <f>'FICHE PRODUIT'!D6302</f>
        <v>1</v>
      </c>
      <c r="X2370" s="2">
        <f>'FICHE PRODUIT'!E6302</f>
        <v>0</v>
      </c>
      <c r="Y2370" s="2">
        <f>'FICHE PRODUIT'!F6302</f>
        <v>0.38</v>
      </c>
      <c r="Z2370" s="2">
        <f>'FICHE PRODUIT'!G6302</f>
        <v>0.38</v>
      </c>
      <c r="AA2370" s="2">
        <f>'FICHE PRODUIT'!H6302</f>
        <v>0</v>
      </c>
    </row>
    <row r="2371" spans="1:27" x14ac:dyDescent="0.2">
      <c r="A2371" s="7" t="str">
        <f>'FICHE PRODUIT'!$A$6271</f>
        <v>COOL PANTS 2 ECRU</v>
      </c>
      <c r="B2371" s="2" t="str">
        <f>'FICHE PRODUIT'!$H$6271</f>
        <v>Ecru</v>
      </c>
      <c r="C2371" s="2" t="str">
        <f>'FICHE PRODUIT'!$S$6271</f>
        <v>W26-27</v>
      </c>
      <c r="D2371" s="2">
        <f>'FICHE PRODUIT'!$Q$6271</f>
        <v>0</v>
      </c>
      <c r="E2371" s="2" t="str">
        <f>'FICHE PRODUIT'!$S$6273</f>
        <v>WAIT QUANTITY</v>
      </c>
      <c r="F2371" s="2" t="str">
        <f>'FICHE PRODUIT'!$E$6275</f>
        <v>Page 177</v>
      </c>
      <c r="G2371" s="2" t="str">
        <f>'FICHE PRODUIT'!$E$6276</f>
        <v xml:space="preserve">Not need </v>
      </c>
      <c r="H2371" s="122" t="str">
        <f>'FICHE PRODUIT'!$E$6277</f>
        <v>OCEAN SURPLUS</v>
      </c>
      <c r="I2371" s="2" t="b">
        <f>'FICHE PRODUIT'!$E$6279</f>
        <v>0</v>
      </c>
      <c r="J2371" s="2" t="str">
        <f>'FICHE PRODUIT'!$E$6281</f>
        <v>Pantalon</v>
      </c>
      <c r="K2371" s="2" t="str">
        <f>'FICHE PRODUIT'!$E$6282</f>
        <v>Cool pants - Louisiane</v>
      </c>
      <c r="L2371" s="4">
        <f>'FICHE PRODUIT'!$E$6284</f>
        <v>47</v>
      </c>
      <c r="M2371" s="4">
        <f>'FICHE PRODUIT'!$E$6285</f>
        <v>15.38</v>
      </c>
      <c r="N2371" s="4">
        <f>'FICHE PRODUIT'!$E$6287</f>
        <v>62.38</v>
      </c>
      <c r="O2371" s="4">
        <f>'FICHE PRODUIT'!$E$6288</f>
        <v>3.7672330875280537</v>
      </c>
      <c r="P2371" s="4">
        <f>'FICHE PRODUIT'!$E$6290</f>
        <v>235</v>
      </c>
      <c r="Q2371" s="4">
        <f>'FICHE PRODUIT'!$E$6291</f>
        <v>94</v>
      </c>
      <c r="R2371" s="4">
        <f>'FICHE PRODUIT'!$E$6292</f>
        <v>106.81818181818181</v>
      </c>
      <c r="S2371" s="122">
        <f>'FICHE PRODUIT'!$E$6293</f>
        <v>0</v>
      </c>
      <c r="T2371" s="2" t="str">
        <f>'FICHE PRODUIT'!A6303</f>
        <v>BOUTONS</v>
      </c>
      <c r="U2371" s="2" t="str">
        <f>'FICHE PRODUIT'!B6303</f>
        <v>LOUROPEL</v>
      </c>
      <c r="V2371" s="2" t="str">
        <f>'FICHE PRODUIT'!C6303</f>
        <v>BT White 2 - CZL0092 SIZE 24</v>
      </c>
      <c r="W2371" s="2">
        <f>'FICHE PRODUIT'!D6303</f>
        <v>1</v>
      </c>
      <c r="X2371" s="2">
        <f>'FICHE PRODUIT'!E6303</f>
        <v>0</v>
      </c>
      <c r="Y2371" s="2">
        <f>'FICHE PRODUIT'!F6303</f>
        <v>0.09</v>
      </c>
      <c r="Z2371" s="2">
        <f>'FICHE PRODUIT'!G6303</f>
        <v>0.09</v>
      </c>
      <c r="AA2371" s="2">
        <f>'FICHE PRODUIT'!H6303</f>
        <v>0</v>
      </c>
    </row>
    <row r="2372" spans="1:27" x14ac:dyDescent="0.2">
      <c r="A2372" s="7" t="str">
        <f>'FICHE PRODUIT'!$A$6271</f>
        <v>COOL PANTS 2 ECRU</v>
      </c>
      <c r="B2372" s="2" t="str">
        <f>'FICHE PRODUIT'!$H$6271</f>
        <v>Ecru</v>
      </c>
      <c r="C2372" s="2" t="str">
        <f>'FICHE PRODUIT'!$S$6271</f>
        <v>W26-27</v>
      </c>
      <c r="D2372" s="2">
        <f>'FICHE PRODUIT'!$Q$6271</f>
        <v>0</v>
      </c>
      <c r="E2372" s="2" t="str">
        <f>'FICHE PRODUIT'!$S$6273</f>
        <v>WAIT QUANTITY</v>
      </c>
      <c r="F2372" s="2" t="str">
        <f>'FICHE PRODUIT'!$E$6275</f>
        <v>Page 177</v>
      </c>
      <c r="G2372" s="2" t="str">
        <f>'FICHE PRODUIT'!$E$6276</f>
        <v xml:space="preserve">Not need </v>
      </c>
      <c r="H2372" s="122" t="str">
        <f>'FICHE PRODUIT'!$E$6277</f>
        <v>OCEAN SURPLUS</v>
      </c>
      <c r="I2372" s="2" t="b">
        <f>'FICHE PRODUIT'!$E$6279</f>
        <v>0</v>
      </c>
      <c r="J2372" s="2" t="str">
        <f>'FICHE PRODUIT'!$E$6281</f>
        <v>Pantalon</v>
      </c>
      <c r="K2372" s="2" t="str">
        <f>'FICHE PRODUIT'!$E$6282</f>
        <v>Cool pants - Louisiane</v>
      </c>
      <c r="L2372" s="4">
        <f>'FICHE PRODUIT'!$E$6284</f>
        <v>47</v>
      </c>
      <c r="M2372" s="4">
        <f>'FICHE PRODUIT'!$E$6285</f>
        <v>15.38</v>
      </c>
      <c r="N2372" s="4">
        <f>'FICHE PRODUIT'!$E$6287</f>
        <v>62.38</v>
      </c>
      <c r="O2372" s="4">
        <f>'FICHE PRODUIT'!$E$6288</f>
        <v>3.7672330875280537</v>
      </c>
      <c r="P2372" s="4">
        <f>'FICHE PRODUIT'!$E$6290</f>
        <v>235</v>
      </c>
      <c r="Q2372" s="4">
        <f>'FICHE PRODUIT'!$E$6291</f>
        <v>94</v>
      </c>
      <c r="R2372" s="4">
        <f>'FICHE PRODUIT'!$E$6292</f>
        <v>106.81818181818181</v>
      </c>
      <c r="S2372" s="122">
        <f>'FICHE PRODUIT'!$E$6293</f>
        <v>0</v>
      </c>
      <c r="T2372" s="2" t="str">
        <f>'FICHE PRODUIT'!A6304</f>
        <v>ETIQUETTES</v>
      </c>
      <c r="U2372" s="2" t="str">
        <f>'FICHE PRODUIT'!B6304</f>
        <v>CADICA</v>
      </c>
      <c r="V2372" s="2" t="str">
        <f>'FICHE PRODUIT'!C6304</f>
        <v>EV3 - EA0135834</v>
      </c>
      <c r="W2372" s="2">
        <f>'FICHE PRODUIT'!D6304</f>
        <v>1</v>
      </c>
      <c r="X2372" s="2">
        <f>'FICHE PRODUIT'!E6304</f>
        <v>0</v>
      </c>
      <c r="Y2372" s="2">
        <f>'FICHE PRODUIT'!F6304</f>
        <v>0.13700000000000001</v>
      </c>
      <c r="Z2372" s="2">
        <f>'FICHE PRODUIT'!G6304</f>
        <v>0.13700000000000001</v>
      </c>
      <c r="AA2372" s="2">
        <f>'FICHE PRODUIT'!H6304</f>
        <v>0</v>
      </c>
    </row>
    <row r="2373" spans="1:27" x14ac:dyDescent="0.2">
      <c r="A2373" s="7" t="str">
        <f>'FICHE PRODUIT'!$A$6271</f>
        <v>COOL PANTS 2 ECRU</v>
      </c>
      <c r="B2373" s="2" t="str">
        <f>'FICHE PRODUIT'!$H$6271</f>
        <v>Ecru</v>
      </c>
      <c r="C2373" s="2" t="str">
        <f>'FICHE PRODUIT'!$S$6271</f>
        <v>W26-27</v>
      </c>
      <c r="D2373" s="2">
        <f>'FICHE PRODUIT'!$Q$6271</f>
        <v>0</v>
      </c>
      <c r="E2373" s="2" t="str">
        <f>'FICHE PRODUIT'!$S$6273</f>
        <v>WAIT QUANTITY</v>
      </c>
      <c r="F2373" s="2" t="str">
        <f>'FICHE PRODUIT'!$E$6275</f>
        <v>Page 177</v>
      </c>
      <c r="G2373" s="2" t="str">
        <f>'FICHE PRODUIT'!$E$6276</f>
        <v xml:space="preserve">Not need </v>
      </c>
      <c r="H2373" s="122" t="str">
        <f>'FICHE PRODUIT'!$E$6277</f>
        <v>OCEAN SURPLUS</v>
      </c>
      <c r="I2373" s="2" t="b">
        <f>'FICHE PRODUIT'!$E$6279</f>
        <v>0</v>
      </c>
      <c r="J2373" s="2" t="str">
        <f>'FICHE PRODUIT'!$E$6281</f>
        <v>Pantalon</v>
      </c>
      <c r="K2373" s="2" t="str">
        <f>'FICHE PRODUIT'!$E$6282</f>
        <v>Cool pants - Louisiane</v>
      </c>
      <c r="L2373" s="4">
        <f>'FICHE PRODUIT'!$E$6284</f>
        <v>47</v>
      </c>
      <c r="M2373" s="4">
        <f>'FICHE PRODUIT'!$E$6285</f>
        <v>15.38</v>
      </c>
      <c r="N2373" s="4">
        <f>'FICHE PRODUIT'!$E$6287</f>
        <v>62.38</v>
      </c>
      <c r="O2373" s="4">
        <f>'FICHE PRODUIT'!$E$6288</f>
        <v>3.7672330875280537</v>
      </c>
      <c r="P2373" s="4">
        <f>'FICHE PRODUIT'!$E$6290</f>
        <v>235</v>
      </c>
      <c r="Q2373" s="4">
        <f>'FICHE PRODUIT'!$E$6291</f>
        <v>94</v>
      </c>
      <c r="R2373" s="4">
        <f>'FICHE PRODUIT'!$E$6292</f>
        <v>106.81818181818181</v>
      </c>
      <c r="S2373" s="122">
        <f>'FICHE PRODUIT'!$E$6293</f>
        <v>0</v>
      </c>
      <c r="T2373" s="2">
        <f>'FICHE PRODUIT'!A6305</f>
        <v>0</v>
      </c>
      <c r="U2373" s="2">
        <f>'FICHE PRODUIT'!B6305</f>
        <v>0</v>
      </c>
      <c r="V2373" s="2">
        <f>'FICHE PRODUIT'!C6305</f>
        <v>0</v>
      </c>
      <c r="W2373" s="2">
        <f>'FICHE PRODUIT'!D6305</f>
        <v>0</v>
      </c>
      <c r="X2373" s="2">
        <f>'FICHE PRODUIT'!E6305</f>
        <v>0</v>
      </c>
      <c r="Y2373" s="2">
        <f>'FICHE PRODUIT'!F6305</f>
        <v>0</v>
      </c>
      <c r="Z2373" s="2">
        <f>'FICHE PRODUIT'!G6305</f>
        <v>0</v>
      </c>
      <c r="AA2373" s="2">
        <f>'FICHE PRODUIT'!H6305</f>
        <v>0</v>
      </c>
    </row>
    <row r="2374" spans="1:27" x14ac:dyDescent="0.2">
      <c r="A2374" s="7" t="str">
        <f>'FICHE PRODUIT'!$A$6271</f>
        <v>COOL PANTS 2 ECRU</v>
      </c>
      <c r="B2374" s="2" t="str">
        <f>'FICHE PRODUIT'!$H$6271</f>
        <v>Ecru</v>
      </c>
      <c r="C2374" s="2" t="str">
        <f>'FICHE PRODUIT'!$S$6271</f>
        <v>W26-27</v>
      </c>
      <c r="D2374" s="2">
        <f>'FICHE PRODUIT'!$Q$6271</f>
        <v>0</v>
      </c>
      <c r="E2374" s="2" t="str">
        <f>'FICHE PRODUIT'!$S$6273</f>
        <v>WAIT QUANTITY</v>
      </c>
      <c r="F2374" s="2" t="str">
        <f>'FICHE PRODUIT'!$E$6275</f>
        <v>Page 177</v>
      </c>
      <c r="G2374" s="2" t="str">
        <f>'FICHE PRODUIT'!$E$6276</f>
        <v xml:space="preserve">Not need </v>
      </c>
      <c r="H2374" s="122" t="str">
        <f>'FICHE PRODUIT'!$E$6277</f>
        <v>OCEAN SURPLUS</v>
      </c>
      <c r="I2374" s="2" t="b">
        <f>'FICHE PRODUIT'!$E$6279</f>
        <v>0</v>
      </c>
      <c r="J2374" s="2" t="str">
        <f>'FICHE PRODUIT'!$E$6281</f>
        <v>Pantalon</v>
      </c>
      <c r="K2374" s="2" t="str">
        <f>'FICHE PRODUIT'!$E$6282</f>
        <v>Cool pants - Louisiane</v>
      </c>
      <c r="L2374" s="4">
        <f>'FICHE PRODUIT'!$E$6284</f>
        <v>47</v>
      </c>
      <c r="M2374" s="4">
        <f>'FICHE PRODUIT'!$E$6285</f>
        <v>15.38</v>
      </c>
      <c r="N2374" s="4">
        <f>'FICHE PRODUIT'!$E$6287</f>
        <v>62.38</v>
      </c>
      <c r="O2374" s="4">
        <f>'FICHE PRODUIT'!$E$6288</f>
        <v>3.7672330875280537</v>
      </c>
      <c r="P2374" s="4">
        <f>'FICHE PRODUIT'!$E$6290</f>
        <v>235</v>
      </c>
      <c r="Q2374" s="4">
        <f>'FICHE PRODUIT'!$E$6291</f>
        <v>94</v>
      </c>
      <c r="R2374" s="4">
        <f>'FICHE PRODUIT'!$E$6292</f>
        <v>106.81818181818181</v>
      </c>
      <c r="S2374" s="122">
        <f>'FICHE PRODUIT'!$E$6293</f>
        <v>0</v>
      </c>
      <c r="T2374" s="2">
        <f>'FICHE PRODUIT'!A6306</f>
        <v>0</v>
      </c>
      <c r="U2374" s="2">
        <f>'FICHE PRODUIT'!B6306</f>
        <v>0</v>
      </c>
      <c r="V2374" s="2">
        <f>'FICHE PRODUIT'!C6306</f>
        <v>0</v>
      </c>
      <c r="W2374" s="2">
        <f>'FICHE PRODUIT'!D6306</f>
        <v>0</v>
      </c>
      <c r="X2374" s="2">
        <f>'FICHE PRODUIT'!E6306</f>
        <v>0</v>
      </c>
      <c r="Y2374" s="2">
        <f>'FICHE PRODUIT'!F6306</f>
        <v>0</v>
      </c>
      <c r="Z2374" s="2">
        <f>'FICHE PRODUIT'!G6306</f>
        <v>0</v>
      </c>
      <c r="AA2374" s="2">
        <f>'FICHE PRODUIT'!H6306</f>
        <v>0</v>
      </c>
    </row>
    <row r="2375" spans="1:27" x14ac:dyDescent="0.2">
      <c r="A2375" s="7" t="str">
        <f>'FICHE PRODUIT'!$A$6271</f>
        <v>COOL PANTS 2 ECRU</v>
      </c>
      <c r="B2375" s="2" t="str">
        <f>'FICHE PRODUIT'!$H$6271</f>
        <v>Ecru</v>
      </c>
      <c r="C2375" s="2" t="str">
        <f>'FICHE PRODUIT'!$S$6271</f>
        <v>W26-27</v>
      </c>
      <c r="D2375" s="2">
        <f>'FICHE PRODUIT'!$Q$6271</f>
        <v>0</v>
      </c>
      <c r="E2375" s="2" t="str">
        <f>'FICHE PRODUIT'!$S$6273</f>
        <v>WAIT QUANTITY</v>
      </c>
      <c r="F2375" s="2" t="str">
        <f>'FICHE PRODUIT'!$E$6275</f>
        <v>Page 177</v>
      </c>
      <c r="G2375" s="2" t="str">
        <f>'FICHE PRODUIT'!$E$6276</f>
        <v xml:space="preserve">Not need </v>
      </c>
      <c r="H2375" s="122" t="str">
        <f>'FICHE PRODUIT'!$E$6277</f>
        <v>OCEAN SURPLUS</v>
      </c>
      <c r="I2375" s="2" t="b">
        <f>'FICHE PRODUIT'!$E$6279</f>
        <v>0</v>
      </c>
      <c r="J2375" s="2" t="str">
        <f>'FICHE PRODUIT'!$E$6281</f>
        <v>Pantalon</v>
      </c>
      <c r="K2375" s="2" t="str">
        <f>'FICHE PRODUIT'!$E$6282</f>
        <v>Cool pants - Louisiane</v>
      </c>
      <c r="L2375" s="4">
        <f>'FICHE PRODUIT'!$E$6284</f>
        <v>47</v>
      </c>
      <c r="M2375" s="4">
        <f>'FICHE PRODUIT'!$E$6285</f>
        <v>15.38</v>
      </c>
      <c r="N2375" s="4">
        <f>'FICHE PRODUIT'!$E$6287</f>
        <v>62.38</v>
      </c>
      <c r="O2375" s="4">
        <f>'FICHE PRODUIT'!$E$6288</f>
        <v>3.7672330875280537</v>
      </c>
      <c r="P2375" s="4">
        <f>'FICHE PRODUIT'!$E$6290</f>
        <v>235</v>
      </c>
      <c r="Q2375" s="4">
        <f>'FICHE PRODUIT'!$E$6291</f>
        <v>94</v>
      </c>
      <c r="R2375" s="4">
        <f>'FICHE PRODUIT'!$E$6292</f>
        <v>106.81818181818181</v>
      </c>
      <c r="S2375" s="122">
        <f>'FICHE PRODUIT'!$E$6293</f>
        <v>0</v>
      </c>
      <c r="T2375" s="2">
        <f>'FICHE PRODUIT'!A6307</f>
        <v>0</v>
      </c>
      <c r="U2375" s="2">
        <f>'FICHE PRODUIT'!B6307</f>
        <v>0</v>
      </c>
      <c r="V2375" s="2">
        <f>'FICHE PRODUIT'!C6307</f>
        <v>0</v>
      </c>
      <c r="W2375" s="2">
        <f>'FICHE PRODUIT'!D6307</f>
        <v>0</v>
      </c>
      <c r="X2375" s="2">
        <f>'FICHE PRODUIT'!E6307</f>
        <v>0</v>
      </c>
      <c r="Y2375" s="2">
        <f>'FICHE PRODUIT'!F6307</f>
        <v>0</v>
      </c>
      <c r="Z2375" s="2">
        <f>'FICHE PRODUIT'!G6307</f>
        <v>0</v>
      </c>
      <c r="AA2375" s="2">
        <f>'FICHE PRODUIT'!H6307</f>
        <v>0</v>
      </c>
    </row>
    <row r="2376" spans="1:27" x14ac:dyDescent="0.2">
      <c r="A2376" s="7" t="str">
        <f>'FICHE PRODUIT'!$A$6271</f>
        <v>COOL PANTS 2 ECRU</v>
      </c>
      <c r="B2376" s="2" t="str">
        <f>'FICHE PRODUIT'!$H$6271</f>
        <v>Ecru</v>
      </c>
      <c r="C2376" s="2" t="str">
        <f>'FICHE PRODUIT'!$S$6271</f>
        <v>W26-27</v>
      </c>
      <c r="D2376" s="2">
        <f>'FICHE PRODUIT'!$Q$6271</f>
        <v>0</v>
      </c>
      <c r="E2376" s="2" t="str">
        <f>'FICHE PRODUIT'!$S$6273</f>
        <v>WAIT QUANTITY</v>
      </c>
      <c r="F2376" s="2" t="str">
        <f>'FICHE PRODUIT'!$E$6275</f>
        <v>Page 177</v>
      </c>
      <c r="G2376" s="2" t="str">
        <f>'FICHE PRODUIT'!$E$6276</f>
        <v xml:space="preserve">Not need </v>
      </c>
      <c r="H2376" s="122" t="str">
        <f>'FICHE PRODUIT'!$E$6277</f>
        <v>OCEAN SURPLUS</v>
      </c>
      <c r="I2376" s="2" t="b">
        <f>'FICHE PRODUIT'!$E$6279</f>
        <v>0</v>
      </c>
      <c r="J2376" s="2" t="str">
        <f>'FICHE PRODUIT'!$E$6281</f>
        <v>Pantalon</v>
      </c>
      <c r="K2376" s="2" t="str">
        <f>'FICHE PRODUIT'!$E$6282</f>
        <v>Cool pants - Louisiane</v>
      </c>
      <c r="L2376" s="4">
        <f>'FICHE PRODUIT'!$E$6284</f>
        <v>47</v>
      </c>
      <c r="M2376" s="4">
        <f>'FICHE PRODUIT'!$E$6285</f>
        <v>15.38</v>
      </c>
      <c r="N2376" s="4">
        <f>'FICHE PRODUIT'!$E$6287</f>
        <v>62.38</v>
      </c>
      <c r="O2376" s="4">
        <f>'FICHE PRODUIT'!$E$6288</f>
        <v>3.7672330875280537</v>
      </c>
      <c r="P2376" s="4">
        <f>'FICHE PRODUIT'!$E$6290</f>
        <v>235</v>
      </c>
      <c r="Q2376" s="4">
        <f>'FICHE PRODUIT'!$E$6291</f>
        <v>94</v>
      </c>
      <c r="R2376" s="4">
        <f>'FICHE PRODUIT'!$E$6292</f>
        <v>106.81818181818181</v>
      </c>
      <c r="S2376" s="122">
        <f>'FICHE PRODUIT'!$E$6293</f>
        <v>0</v>
      </c>
      <c r="T2376" s="2">
        <f>'FICHE PRODUIT'!A6308</f>
        <v>0</v>
      </c>
      <c r="U2376" s="2">
        <f>'FICHE PRODUIT'!B6308</f>
        <v>0</v>
      </c>
      <c r="V2376" s="2">
        <f>'FICHE PRODUIT'!C6308</f>
        <v>0</v>
      </c>
      <c r="W2376" s="2">
        <f>'FICHE PRODUIT'!D6308</f>
        <v>0</v>
      </c>
      <c r="X2376" s="2">
        <f>'FICHE PRODUIT'!E6308</f>
        <v>0</v>
      </c>
      <c r="Y2376" s="2">
        <f>'FICHE PRODUIT'!F6308</f>
        <v>0</v>
      </c>
      <c r="Z2376" s="2">
        <f>'FICHE PRODUIT'!G6308</f>
        <v>0</v>
      </c>
      <c r="AA2376" s="2">
        <f>'FICHE PRODUIT'!H6308</f>
        <v>0</v>
      </c>
    </row>
    <row r="2377" spans="1:27" x14ac:dyDescent="0.2">
      <c r="A2377" s="7" t="str">
        <f>'FICHE PRODUIT'!$A$6271</f>
        <v>COOL PANTS 2 ECRU</v>
      </c>
      <c r="B2377" s="2" t="str">
        <f>'FICHE PRODUIT'!$H$6271</f>
        <v>Ecru</v>
      </c>
      <c r="C2377" s="2" t="str">
        <f>'FICHE PRODUIT'!$S$6271</f>
        <v>W26-27</v>
      </c>
      <c r="D2377" s="2">
        <f>'FICHE PRODUIT'!$Q$6271</f>
        <v>0</v>
      </c>
      <c r="E2377" s="2" t="str">
        <f>'FICHE PRODUIT'!$S$6273</f>
        <v>WAIT QUANTITY</v>
      </c>
      <c r="F2377" s="2" t="str">
        <f>'FICHE PRODUIT'!$E$6275</f>
        <v>Page 177</v>
      </c>
      <c r="G2377" s="2" t="str">
        <f>'FICHE PRODUIT'!$E$6276</f>
        <v xml:space="preserve">Not need </v>
      </c>
      <c r="H2377" s="122" t="str">
        <f>'FICHE PRODUIT'!$E$6277</f>
        <v>OCEAN SURPLUS</v>
      </c>
      <c r="I2377" s="2" t="b">
        <f>'FICHE PRODUIT'!$E$6279</f>
        <v>0</v>
      </c>
      <c r="J2377" s="2" t="str">
        <f>'FICHE PRODUIT'!$E$6281</f>
        <v>Pantalon</v>
      </c>
      <c r="K2377" s="2" t="str">
        <f>'FICHE PRODUIT'!$E$6282</f>
        <v>Cool pants - Louisiane</v>
      </c>
      <c r="L2377" s="4">
        <f>'FICHE PRODUIT'!$E$6284</f>
        <v>47</v>
      </c>
      <c r="M2377" s="4">
        <f>'FICHE PRODUIT'!$E$6285</f>
        <v>15.38</v>
      </c>
      <c r="N2377" s="4">
        <f>'FICHE PRODUIT'!$E$6287</f>
        <v>62.38</v>
      </c>
      <c r="O2377" s="4">
        <f>'FICHE PRODUIT'!$E$6288</f>
        <v>3.7672330875280537</v>
      </c>
      <c r="P2377" s="4">
        <f>'FICHE PRODUIT'!$E$6290</f>
        <v>235</v>
      </c>
      <c r="Q2377" s="4">
        <f>'FICHE PRODUIT'!$E$6291</f>
        <v>94</v>
      </c>
      <c r="R2377" s="4">
        <f>'FICHE PRODUIT'!$E$6292</f>
        <v>106.81818181818181</v>
      </c>
      <c r="S2377" s="122">
        <f>'FICHE PRODUIT'!$E$6293</f>
        <v>0</v>
      </c>
      <c r="T2377" s="2">
        <f>'FICHE PRODUIT'!A6309</f>
        <v>0</v>
      </c>
      <c r="U2377" s="2">
        <f>'FICHE PRODUIT'!B6309</f>
        <v>0</v>
      </c>
      <c r="V2377" s="2">
        <f>'FICHE PRODUIT'!C6309</f>
        <v>0</v>
      </c>
      <c r="W2377" s="2">
        <f>'FICHE PRODUIT'!D6309</f>
        <v>0</v>
      </c>
      <c r="X2377" s="2">
        <f>'FICHE PRODUIT'!E6309</f>
        <v>0</v>
      </c>
      <c r="Y2377" s="2">
        <f>'FICHE PRODUIT'!F6309</f>
        <v>0</v>
      </c>
      <c r="Z2377" s="2">
        <f>'FICHE PRODUIT'!G6309</f>
        <v>0</v>
      </c>
      <c r="AA2377" s="2">
        <f>'FICHE PRODUIT'!H6309</f>
        <v>0</v>
      </c>
    </row>
    <row r="2378" spans="1:27" x14ac:dyDescent="0.2">
      <c r="A2378" s="7" t="str">
        <f>'FICHE PRODUIT'!$A$6271</f>
        <v>COOL PANTS 2 ECRU</v>
      </c>
      <c r="B2378" s="2" t="str">
        <f>'FICHE PRODUIT'!$H$6271</f>
        <v>Ecru</v>
      </c>
      <c r="C2378" s="2" t="str">
        <f>'FICHE PRODUIT'!$S$6271</f>
        <v>W26-27</v>
      </c>
      <c r="D2378" s="2">
        <f>'FICHE PRODUIT'!$Q$6271</f>
        <v>0</v>
      </c>
      <c r="E2378" s="2" t="str">
        <f>'FICHE PRODUIT'!$S$6273</f>
        <v>WAIT QUANTITY</v>
      </c>
      <c r="F2378" s="2" t="str">
        <f>'FICHE PRODUIT'!$E$6275</f>
        <v>Page 177</v>
      </c>
      <c r="G2378" s="2" t="str">
        <f>'FICHE PRODUIT'!$E$6276</f>
        <v xml:space="preserve">Not need </v>
      </c>
      <c r="H2378" s="122" t="str">
        <f>'FICHE PRODUIT'!$E$6277</f>
        <v>OCEAN SURPLUS</v>
      </c>
      <c r="I2378" s="2" t="b">
        <f>'FICHE PRODUIT'!$E$6279</f>
        <v>0</v>
      </c>
      <c r="J2378" s="2" t="str">
        <f>'FICHE PRODUIT'!$E$6281</f>
        <v>Pantalon</v>
      </c>
      <c r="K2378" s="2" t="str">
        <f>'FICHE PRODUIT'!$E$6282</f>
        <v>Cool pants - Louisiane</v>
      </c>
      <c r="L2378" s="4">
        <f>'FICHE PRODUIT'!$E$6284</f>
        <v>47</v>
      </c>
      <c r="M2378" s="4">
        <f>'FICHE PRODUIT'!$E$6285</f>
        <v>15.38</v>
      </c>
      <c r="N2378" s="4">
        <f>'FICHE PRODUIT'!$E$6287</f>
        <v>62.38</v>
      </c>
      <c r="O2378" s="4">
        <f>'FICHE PRODUIT'!$E$6288</f>
        <v>3.7672330875280537</v>
      </c>
      <c r="P2378" s="4">
        <f>'FICHE PRODUIT'!$E$6290</f>
        <v>235</v>
      </c>
      <c r="Q2378" s="4">
        <f>'FICHE PRODUIT'!$E$6291</f>
        <v>94</v>
      </c>
      <c r="R2378" s="4">
        <f>'FICHE PRODUIT'!$E$6292</f>
        <v>106.81818181818181</v>
      </c>
      <c r="S2378" s="122">
        <f>'FICHE PRODUIT'!$E$6293</f>
        <v>0</v>
      </c>
      <c r="T2378" s="2" t="str">
        <f>'FICHE PRODUIT'!A6310</f>
        <v>Frais externe</v>
      </c>
      <c r="U2378" s="2" t="str">
        <f>'FICHE PRODUIT'!B6310</f>
        <v xml:space="preserve">Classwash </v>
      </c>
      <c r="V2378" s="2" t="str">
        <f>'FICHE PRODUIT'!C6310</f>
        <v>Teinture</v>
      </c>
      <c r="W2378" s="2">
        <f>'FICHE PRODUIT'!D6310</f>
        <v>1</v>
      </c>
      <c r="X2378" s="2">
        <f>'FICHE PRODUIT'!E6310</f>
        <v>0</v>
      </c>
      <c r="Y2378" s="2">
        <f>'FICHE PRODUIT'!F6310</f>
        <v>2</v>
      </c>
      <c r="Z2378" s="2">
        <f>'FICHE PRODUIT'!G6310</f>
        <v>2</v>
      </c>
      <c r="AA2378" s="2">
        <f>'FICHE PRODUIT'!H6310</f>
        <v>0</v>
      </c>
    </row>
    <row r="2379" spans="1:27" x14ac:dyDescent="0.2">
      <c r="A2379" s="7" t="str">
        <f>'FICHE PRODUIT'!$A$6271</f>
        <v>COOL PANTS 2 ECRU</v>
      </c>
      <c r="B2379" s="2" t="str">
        <f>'FICHE PRODUIT'!$H$6271</f>
        <v>Ecru</v>
      </c>
      <c r="C2379" s="2" t="str">
        <f>'FICHE PRODUIT'!$S$6271</f>
        <v>W26-27</v>
      </c>
      <c r="D2379" s="2">
        <f>'FICHE PRODUIT'!$Q$6271</f>
        <v>0</v>
      </c>
      <c r="E2379" s="2" t="str">
        <f>'FICHE PRODUIT'!$S$6273</f>
        <v>WAIT QUANTITY</v>
      </c>
      <c r="F2379" s="2" t="str">
        <f>'FICHE PRODUIT'!$E$6275</f>
        <v>Page 177</v>
      </c>
      <c r="G2379" s="2" t="str">
        <f>'FICHE PRODUIT'!$E$6276</f>
        <v xml:space="preserve">Not need </v>
      </c>
      <c r="H2379" s="122" t="str">
        <f>'FICHE PRODUIT'!$E$6277</f>
        <v>OCEAN SURPLUS</v>
      </c>
      <c r="I2379" s="2" t="b">
        <f>'FICHE PRODUIT'!$E$6279</f>
        <v>0</v>
      </c>
      <c r="J2379" s="2" t="str">
        <f>'FICHE PRODUIT'!$E$6281</f>
        <v>Pantalon</v>
      </c>
      <c r="K2379" s="2" t="str">
        <f>'FICHE PRODUIT'!$E$6282</f>
        <v>Cool pants - Louisiane</v>
      </c>
      <c r="L2379" s="4">
        <f>'FICHE PRODUIT'!$E$6284</f>
        <v>47</v>
      </c>
      <c r="M2379" s="4">
        <f>'FICHE PRODUIT'!$E$6285</f>
        <v>15.38</v>
      </c>
      <c r="N2379" s="4">
        <f>'FICHE PRODUIT'!$E$6287</f>
        <v>62.38</v>
      </c>
      <c r="O2379" s="4">
        <f>'FICHE PRODUIT'!$E$6288</f>
        <v>3.7672330875280537</v>
      </c>
      <c r="P2379" s="4">
        <f>'FICHE PRODUIT'!$E$6290</f>
        <v>235</v>
      </c>
      <c r="Q2379" s="4">
        <f>'FICHE PRODUIT'!$E$6291</f>
        <v>94</v>
      </c>
      <c r="R2379" s="4">
        <f>'FICHE PRODUIT'!$E$6292</f>
        <v>106.81818181818181</v>
      </c>
      <c r="S2379" s="122">
        <f>'FICHE PRODUIT'!$E$6293</f>
        <v>0</v>
      </c>
      <c r="T2379" s="2" t="str">
        <f>'FICHE PRODUIT'!A6311</f>
        <v>Frais externe</v>
      </c>
      <c r="U2379" s="2" t="str">
        <f>'FICHE PRODUIT'!B6311</f>
        <v>Transport</v>
      </c>
      <c r="V2379" s="2" t="str">
        <f>'FICHE PRODUIT'!C6311</f>
        <v xml:space="preserve">Européen </v>
      </c>
      <c r="W2379" s="2">
        <f>'FICHE PRODUIT'!D6311</f>
        <v>1</v>
      </c>
      <c r="X2379" s="2">
        <f>'FICHE PRODUIT'!E6311</f>
        <v>0</v>
      </c>
      <c r="Y2379" s="2">
        <f>'FICHE PRODUIT'!F6311</f>
        <v>2</v>
      </c>
      <c r="Z2379" s="2">
        <f>'FICHE PRODUIT'!G6311</f>
        <v>2</v>
      </c>
      <c r="AA2379" s="2">
        <f>'FICHE PRODUIT'!H6311</f>
        <v>0</v>
      </c>
    </row>
    <row r="2380" spans="1:27" x14ac:dyDescent="0.2">
      <c r="A2380" s="7" t="str">
        <f>'FICHE PRODUIT'!$A$6271</f>
        <v>COOL PANTS 2 ECRU</v>
      </c>
      <c r="B2380" s="2" t="str">
        <f>'FICHE PRODUIT'!$H$6271</f>
        <v>Ecru</v>
      </c>
      <c r="C2380" s="2" t="str">
        <f>'FICHE PRODUIT'!$S$6271</f>
        <v>W26-27</v>
      </c>
      <c r="D2380" s="2">
        <f>'FICHE PRODUIT'!$Q$6271</f>
        <v>0</v>
      </c>
      <c r="E2380" s="2" t="str">
        <f>'FICHE PRODUIT'!$S$6273</f>
        <v>WAIT QUANTITY</v>
      </c>
      <c r="F2380" s="2" t="str">
        <f>'FICHE PRODUIT'!$E$6275</f>
        <v>Page 177</v>
      </c>
      <c r="G2380" s="2" t="str">
        <f>'FICHE PRODUIT'!$E$6276</f>
        <v xml:space="preserve">Not need </v>
      </c>
      <c r="H2380" s="122" t="str">
        <f>'FICHE PRODUIT'!$E$6277</f>
        <v>OCEAN SURPLUS</v>
      </c>
      <c r="I2380" s="2" t="b">
        <f>'FICHE PRODUIT'!$E$6279</f>
        <v>0</v>
      </c>
      <c r="J2380" s="2" t="str">
        <f>'FICHE PRODUIT'!$E$6281</f>
        <v>Pantalon</v>
      </c>
      <c r="K2380" s="2" t="str">
        <f>'FICHE PRODUIT'!$E$6282</f>
        <v>Cool pants - Louisiane</v>
      </c>
      <c r="L2380" s="4">
        <f>'FICHE PRODUIT'!$E$6284</f>
        <v>47</v>
      </c>
      <c r="M2380" s="4">
        <f>'FICHE PRODUIT'!$E$6285</f>
        <v>15.38</v>
      </c>
      <c r="N2380" s="4">
        <f>'FICHE PRODUIT'!$E$6287</f>
        <v>62.38</v>
      </c>
      <c r="O2380" s="4">
        <f>'FICHE PRODUIT'!$E$6288</f>
        <v>3.7672330875280537</v>
      </c>
      <c r="P2380" s="4">
        <f>'FICHE PRODUIT'!$E$6290</f>
        <v>235</v>
      </c>
      <c r="Q2380" s="4">
        <f>'FICHE PRODUIT'!$E$6291</f>
        <v>94</v>
      </c>
      <c r="R2380" s="4">
        <f>'FICHE PRODUIT'!$E$6292</f>
        <v>106.81818181818181</v>
      </c>
      <c r="S2380" s="122">
        <f>'FICHE PRODUIT'!$E$6293</f>
        <v>0</v>
      </c>
      <c r="T2380" s="2" t="str">
        <f>'FICHE PRODUIT'!A6312</f>
        <v>Frais externe</v>
      </c>
      <c r="U2380" s="2" t="str">
        <f>'FICHE PRODUIT'!B6312</f>
        <v>Communication</v>
      </c>
      <c r="V2380" s="2" t="str">
        <f>'FICHE PRODUIT'!C6312</f>
        <v>Marketing</v>
      </c>
      <c r="W2380" s="2">
        <f>'FICHE PRODUIT'!D6312</f>
        <v>1</v>
      </c>
      <c r="X2380" s="2">
        <f>'FICHE PRODUIT'!E6312</f>
        <v>0</v>
      </c>
      <c r="Y2380" s="2">
        <f>'FICHE PRODUIT'!F6312</f>
        <v>0.5</v>
      </c>
      <c r="Z2380" s="2">
        <f>'FICHE PRODUIT'!G6312</f>
        <v>0.5</v>
      </c>
      <c r="AA2380" s="2">
        <f>'FICHE PRODUIT'!H6312</f>
        <v>0</v>
      </c>
    </row>
    <row r="2381" spans="1:27" x14ac:dyDescent="0.2">
      <c r="A2381" s="7" t="str">
        <f>'FICHE PRODUIT'!$A$6314</f>
        <v>COOL PANTS VELOURS</v>
      </c>
      <c r="B2381" s="2" t="str">
        <f>'FICHE PRODUIT'!$H$6314</f>
        <v>Off White</v>
      </c>
      <c r="C2381" s="2" t="str">
        <f>'FICHE PRODUIT'!$S$6314</f>
        <v>W26-27</v>
      </c>
      <c r="D2381" s="2">
        <f>'FICHE PRODUIT'!$Q$6314</f>
        <v>0</v>
      </c>
      <c r="E2381" s="2" t="str">
        <f>'FICHE PRODUIT'!$S$6316</f>
        <v>WAIT QUANTITY</v>
      </c>
      <c r="F2381" s="2" t="str">
        <f>'FICHE PRODUIT'!$E$6318</f>
        <v>Page 178 (1/6)</v>
      </c>
      <c r="G2381" s="2" t="str">
        <f>'FICHE PRODUIT'!$E$6319</f>
        <v xml:space="preserve">Not need </v>
      </c>
      <c r="H2381" s="122" t="str">
        <f>'FICHE PRODUIT'!$E$6320</f>
        <v>OCEAN SURPLUS</v>
      </c>
      <c r="I2381" s="2" t="b">
        <f>'FICHE PRODUIT'!$E$6322</f>
        <v>0</v>
      </c>
      <c r="J2381" s="2" t="str">
        <f>'FICHE PRODUIT'!$E$6324</f>
        <v>Pantalon</v>
      </c>
      <c r="K2381" s="2" t="str">
        <f>'FICHE PRODUIT'!$E$6325</f>
        <v>Cool pants - Louisiane</v>
      </c>
      <c r="L2381" s="4">
        <f>'FICHE PRODUIT'!$E$6327</f>
        <v>47</v>
      </c>
      <c r="M2381" s="4">
        <f>'FICHE PRODUIT'!$E$6328</f>
        <v>21.060000000000002</v>
      </c>
      <c r="N2381" s="4">
        <f>'FICHE PRODUIT'!$E$6330</f>
        <v>68.06</v>
      </c>
      <c r="O2381" s="4">
        <f>'FICHE PRODUIT'!$E$6331</f>
        <v>3.9523949456362031</v>
      </c>
      <c r="P2381" s="4">
        <f>'FICHE PRODUIT'!$E$6333</f>
        <v>269</v>
      </c>
      <c r="Q2381" s="4">
        <f>'FICHE PRODUIT'!$E$6334</f>
        <v>107.6</v>
      </c>
      <c r="R2381" s="4">
        <f>'FICHE PRODUIT'!$E$6335</f>
        <v>122.27272727272727</v>
      </c>
      <c r="S2381" s="122">
        <f>'FICHE PRODUIT'!$E$6336</f>
        <v>0</v>
      </c>
      <c r="T2381" s="2" t="str">
        <f>'FICHE PRODUIT'!A6341</f>
        <v>FABRIC</v>
      </c>
      <c r="U2381" s="2" t="str">
        <f>'FICHE PRODUIT'!B6341</f>
        <v xml:space="preserve">DUCA VISCONTI </v>
      </c>
      <c r="V2381" s="2" t="str">
        <f>'FICHE PRODUIT'!C6341</f>
        <v>QUATTROCORD FIT PPTC</v>
      </c>
      <c r="W2381" s="2">
        <f>'FICHE PRODUIT'!D6341</f>
        <v>1.6</v>
      </c>
      <c r="X2381" s="2">
        <f>'FICHE PRODUIT'!E6341</f>
        <v>32</v>
      </c>
      <c r="Y2381" s="2">
        <f>'FICHE PRODUIT'!F6341</f>
        <v>11.3</v>
      </c>
      <c r="Z2381" s="2">
        <f>'FICHE PRODUIT'!G6341</f>
        <v>18.080000000000002</v>
      </c>
      <c r="AA2381" s="2">
        <f>'FICHE PRODUIT'!H6341</f>
        <v>361.6</v>
      </c>
    </row>
    <row r="2382" spans="1:27" x14ac:dyDescent="0.2">
      <c r="A2382" s="7" t="str">
        <f>'FICHE PRODUIT'!$A$6314</f>
        <v>COOL PANTS VELOURS</v>
      </c>
      <c r="B2382" s="2" t="str">
        <f>'FICHE PRODUIT'!$H$6314</f>
        <v>Off White</v>
      </c>
      <c r="C2382" s="2" t="str">
        <f>'FICHE PRODUIT'!$S$6314</f>
        <v>W26-27</v>
      </c>
      <c r="D2382" s="2">
        <f>'FICHE PRODUIT'!$Q$6314</f>
        <v>0</v>
      </c>
      <c r="E2382" s="2" t="str">
        <f>'FICHE PRODUIT'!$S$6316</f>
        <v>WAIT QUANTITY</v>
      </c>
      <c r="F2382" s="2" t="str">
        <f>'FICHE PRODUIT'!$E$6318</f>
        <v>Page 178 (1/6)</v>
      </c>
      <c r="G2382" s="2" t="str">
        <f>'FICHE PRODUIT'!$E$6319</f>
        <v xml:space="preserve">Not need </v>
      </c>
      <c r="H2382" s="122" t="str">
        <f>'FICHE PRODUIT'!$E$6320</f>
        <v>OCEAN SURPLUS</v>
      </c>
      <c r="I2382" s="2" t="b">
        <f>'FICHE PRODUIT'!$E$6322</f>
        <v>0</v>
      </c>
      <c r="J2382" s="2" t="str">
        <f>'FICHE PRODUIT'!$E$6324</f>
        <v>Pantalon</v>
      </c>
      <c r="K2382" s="2" t="str">
        <f>'FICHE PRODUIT'!$E$6325</f>
        <v>Cool pants - Louisiane</v>
      </c>
      <c r="L2382" s="4">
        <f>'FICHE PRODUIT'!$E$6327</f>
        <v>47</v>
      </c>
      <c r="M2382" s="4">
        <f>'FICHE PRODUIT'!$E$6328</f>
        <v>21.060000000000002</v>
      </c>
      <c r="N2382" s="4">
        <f>'FICHE PRODUIT'!$E$6330</f>
        <v>68.06</v>
      </c>
      <c r="O2382" s="4">
        <f>'FICHE PRODUIT'!$E$6331</f>
        <v>3.9523949456362031</v>
      </c>
      <c r="P2382" s="4">
        <f>'FICHE PRODUIT'!$E$6333</f>
        <v>269</v>
      </c>
      <c r="Q2382" s="4">
        <f>'FICHE PRODUIT'!$E$6334</f>
        <v>107.6</v>
      </c>
      <c r="R2382" s="4">
        <f>'FICHE PRODUIT'!$E$6335</f>
        <v>122.27272727272727</v>
      </c>
      <c r="S2382" s="122">
        <f>'FICHE PRODUIT'!$E$6336</f>
        <v>0</v>
      </c>
      <c r="T2382" s="2" t="str">
        <f>'FICHE PRODUIT'!A6342</f>
        <v>ETIQUETTES</v>
      </c>
      <c r="U2382" s="2" t="str">
        <f>'FICHE PRODUIT'!B6342</f>
        <v>CADICA</v>
      </c>
      <c r="V2382" s="2" t="str">
        <f>'FICHE PRODUIT'!C6342</f>
        <v>DM1</v>
      </c>
      <c r="W2382" s="2">
        <f>'FICHE PRODUIT'!D6342</f>
        <v>1</v>
      </c>
      <c r="X2382" s="2">
        <f>'FICHE PRODUIT'!E6342</f>
        <v>20</v>
      </c>
      <c r="Y2382" s="2">
        <f>'FICHE PRODUIT'!F6342</f>
        <v>0.27</v>
      </c>
      <c r="Z2382" s="2">
        <f>'FICHE PRODUIT'!G6342</f>
        <v>0.27</v>
      </c>
      <c r="AA2382" s="2">
        <f>'FICHE PRODUIT'!H6342</f>
        <v>5.4</v>
      </c>
    </row>
    <row r="2383" spans="1:27" x14ac:dyDescent="0.2">
      <c r="A2383" s="7" t="str">
        <f>'FICHE PRODUIT'!$A$6314</f>
        <v>COOL PANTS VELOURS</v>
      </c>
      <c r="B2383" s="2" t="str">
        <f>'FICHE PRODUIT'!$H$6314</f>
        <v>Off White</v>
      </c>
      <c r="C2383" s="2" t="str">
        <f>'FICHE PRODUIT'!$S$6314</f>
        <v>W26-27</v>
      </c>
      <c r="D2383" s="2">
        <f>'FICHE PRODUIT'!$Q$6314</f>
        <v>0</v>
      </c>
      <c r="E2383" s="2" t="str">
        <f>'FICHE PRODUIT'!$S$6316</f>
        <v>WAIT QUANTITY</v>
      </c>
      <c r="F2383" s="2" t="str">
        <f>'FICHE PRODUIT'!$E$6318</f>
        <v>Page 178 (1/6)</v>
      </c>
      <c r="G2383" s="2" t="str">
        <f>'FICHE PRODUIT'!$E$6319</f>
        <v xml:space="preserve">Not need </v>
      </c>
      <c r="H2383" s="122" t="str">
        <f>'FICHE PRODUIT'!$E$6320</f>
        <v>OCEAN SURPLUS</v>
      </c>
      <c r="I2383" s="2" t="b">
        <f>'FICHE PRODUIT'!$E$6322</f>
        <v>0</v>
      </c>
      <c r="J2383" s="2" t="str">
        <f>'FICHE PRODUIT'!$E$6324</f>
        <v>Pantalon</v>
      </c>
      <c r="K2383" s="2" t="str">
        <f>'FICHE PRODUIT'!$E$6325</f>
        <v>Cool pants - Louisiane</v>
      </c>
      <c r="L2383" s="4">
        <f>'FICHE PRODUIT'!$E$6327</f>
        <v>47</v>
      </c>
      <c r="M2383" s="4">
        <f>'FICHE PRODUIT'!$E$6328</f>
        <v>21.060000000000002</v>
      </c>
      <c r="N2383" s="4">
        <f>'FICHE PRODUIT'!$E$6330</f>
        <v>68.06</v>
      </c>
      <c r="O2383" s="4">
        <f>'FICHE PRODUIT'!$E$6331</f>
        <v>3.9523949456362031</v>
      </c>
      <c r="P2383" s="4">
        <f>'FICHE PRODUIT'!$E$6333</f>
        <v>269</v>
      </c>
      <c r="Q2383" s="4">
        <f>'FICHE PRODUIT'!$E$6334</f>
        <v>107.6</v>
      </c>
      <c r="R2383" s="4">
        <f>'FICHE PRODUIT'!$E$6335</f>
        <v>122.27272727272727</v>
      </c>
      <c r="S2383" s="122">
        <f>'FICHE PRODUIT'!$E$6336</f>
        <v>0</v>
      </c>
      <c r="T2383" s="2" t="str">
        <f>'FICHE PRODUIT'!A6343</f>
        <v>HANGTAG</v>
      </c>
      <c r="U2383" s="2" t="str">
        <f>'FICHE PRODUIT'!B6343</f>
        <v>CADICA</v>
      </c>
      <c r="V2383" s="2" t="str">
        <f>'FICHE PRODUIT'!C6343</f>
        <v>Y</v>
      </c>
      <c r="W2383" s="2">
        <f>'FICHE PRODUIT'!D6343</f>
        <v>1</v>
      </c>
      <c r="X2383" s="2">
        <f>'FICHE PRODUIT'!E6343</f>
        <v>20</v>
      </c>
      <c r="Y2383" s="2">
        <f>'FICHE PRODUIT'!F6343</f>
        <v>0.21</v>
      </c>
      <c r="Z2383" s="2">
        <f>'FICHE PRODUIT'!G6343</f>
        <v>0.21</v>
      </c>
      <c r="AA2383" s="2">
        <f>'FICHE PRODUIT'!H6343</f>
        <v>4.2</v>
      </c>
    </row>
    <row r="2384" spans="1:27" x14ac:dyDescent="0.2">
      <c r="A2384" s="7" t="str">
        <f>'FICHE PRODUIT'!$A$6314</f>
        <v>COOL PANTS VELOURS</v>
      </c>
      <c r="B2384" s="2" t="str">
        <f>'FICHE PRODUIT'!$H$6314</f>
        <v>Off White</v>
      </c>
      <c r="C2384" s="2" t="str">
        <f>'FICHE PRODUIT'!$S$6314</f>
        <v>W26-27</v>
      </c>
      <c r="D2384" s="2">
        <f>'FICHE PRODUIT'!$Q$6314</f>
        <v>0</v>
      </c>
      <c r="E2384" s="2" t="str">
        <f>'FICHE PRODUIT'!$S$6316</f>
        <v>WAIT QUANTITY</v>
      </c>
      <c r="F2384" s="2" t="str">
        <f>'FICHE PRODUIT'!$E$6318</f>
        <v>Page 178 (1/6)</v>
      </c>
      <c r="G2384" s="2" t="str">
        <f>'FICHE PRODUIT'!$E$6319</f>
        <v xml:space="preserve">Not need </v>
      </c>
      <c r="H2384" s="122" t="str">
        <f>'FICHE PRODUIT'!$E$6320</f>
        <v>OCEAN SURPLUS</v>
      </c>
      <c r="I2384" s="2" t="b">
        <f>'FICHE PRODUIT'!$E$6322</f>
        <v>0</v>
      </c>
      <c r="J2384" s="2" t="str">
        <f>'FICHE PRODUIT'!$E$6324</f>
        <v>Pantalon</v>
      </c>
      <c r="K2384" s="2" t="str">
        <f>'FICHE PRODUIT'!$E$6325</f>
        <v>Cool pants - Louisiane</v>
      </c>
      <c r="L2384" s="4">
        <f>'FICHE PRODUIT'!$E$6327</f>
        <v>47</v>
      </c>
      <c r="M2384" s="4">
        <f>'FICHE PRODUIT'!$E$6328</f>
        <v>21.060000000000002</v>
      </c>
      <c r="N2384" s="4">
        <f>'FICHE PRODUIT'!$E$6330</f>
        <v>68.06</v>
      </c>
      <c r="O2384" s="4">
        <f>'FICHE PRODUIT'!$E$6331</f>
        <v>3.9523949456362031</v>
      </c>
      <c r="P2384" s="4">
        <f>'FICHE PRODUIT'!$E$6333</f>
        <v>269</v>
      </c>
      <c r="Q2384" s="4">
        <f>'FICHE PRODUIT'!$E$6334</f>
        <v>107.6</v>
      </c>
      <c r="R2384" s="4">
        <f>'FICHE PRODUIT'!$E$6335</f>
        <v>122.27272727272727</v>
      </c>
      <c r="S2384" s="122">
        <f>'FICHE PRODUIT'!$E$6336</f>
        <v>0</v>
      </c>
      <c r="T2384" s="2" t="str">
        <f>'FICHE PRODUIT'!A6344</f>
        <v>ZIP</v>
      </c>
      <c r="U2384" s="2" t="str">
        <f>'FICHE PRODUIT'!B6344</f>
        <v>MYZIP</v>
      </c>
      <c r="V2384" s="2" t="str">
        <f>'FICHE PRODUIT'!C6344</f>
        <v>ART 03VV1B130000 COL 631 (18CM)</v>
      </c>
      <c r="W2384" s="2">
        <f>'FICHE PRODUIT'!D6344</f>
        <v>1</v>
      </c>
      <c r="X2384" s="2">
        <f>'FICHE PRODUIT'!E6344</f>
        <v>20</v>
      </c>
      <c r="Y2384" s="2">
        <f>'FICHE PRODUIT'!F6344</f>
        <v>0</v>
      </c>
      <c r="Z2384" s="2">
        <f>'FICHE PRODUIT'!G6344</f>
        <v>0</v>
      </c>
      <c r="AA2384" s="2">
        <f>'FICHE PRODUIT'!H6344</f>
        <v>0</v>
      </c>
    </row>
    <row r="2385" spans="1:27" x14ac:dyDescent="0.2">
      <c r="A2385" s="7" t="str">
        <f>'FICHE PRODUIT'!$A$6314</f>
        <v>COOL PANTS VELOURS</v>
      </c>
      <c r="B2385" s="2" t="str">
        <f>'FICHE PRODUIT'!$H$6314</f>
        <v>Off White</v>
      </c>
      <c r="C2385" s="2" t="str">
        <f>'FICHE PRODUIT'!$S$6314</f>
        <v>W26-27</v>
      </c>
      <c r="D2385" s="2">
        <f>'FICHE PRODUIT'!$Q$6314</f>
        <v>0</v>
      </c>
      <c r="E2385" s="2" t="str">
        <f>'FICHE PRODUIT'!$S$6316</f>
        <v>WAIT QUANTITY</v>
      </c>
      <c r="F2385" s="2" t="str">
        <f>'FICHE PRODUIT'!$E$6318</f>
        <v>Page 178 (1/6)</v>
      </c>
      <c r="G2385" s="2" t="str">
        <f>'FICHE PRODUIT'!$E$6319</f>
        <v xml:space="preserve">Not need </v>
      </c>
      <c r="H2385" s="122" t="str">
        <f>'FICHE PRODUIT'!$E$6320</f>
        <v>OCEAN SURPLUS</v>
      </c>
      <c r="I2385" s="2" t="b">
        <f>'FICHE PRODUIT'!$E$6322</f>
        <v>0</v>
      </c>
      <c r="J2385" s="2" t="str">
        <f>'FICHE PRODUIT'!$E$6324</f>
        <v>Pantalon</v>
      </c>
      <c r="K2385" s="2" t="str">
        <f>'FICHE PRODUIT'!$E$6325</f>
        <v>Cool pants - Louisiane</v>
      </c>
      <c r="L2385" s="4">
        <f>'FICHE PRODUIT'!$E$6327</f>
        <v>47</v>
      </c>
      <c r="M2385" s="4">
        <f>'FICHE PRODUIT'!$E$6328</f>
        <v>21.060000000000002</v>
      </c>
      <c r="N2385" s="4">
        <f>'FICHE PRODUIT'!$E$6330</f>
        <v>68.06</v>
      </c>
      <c r="O2385" s="4">
        <f>'FICHE PRODUIT'!$E$6331</f>
        <v>3.9523949456362031</v>
      </c>
      <c r="P2385" s="4">
        <f>'FICHE PRODUIT'!$E$6333</f>
        <v>269</v>
      </c>
      <c r="Q2385" s="4">
        <f>'FICHE PRODUIT'!$E$6334</f>
        <v>107.6</v>
      </c>
      <c r="R2385" s="4">
        <f>'FICHE PRODUIT'!$E$6335</f>
        <v>122.27272727272727</v>
      </c>
      <c r="S2385" s="122">
        <f>'FICHE PRODUIT'!$E$6336</f>
        <v>0</v>
      </c>
      <c r="T2385" s="2">
        <f>'FICHE PRODUIT'!A6345</f>
        <v>0</v>
      </c>
      <c r="U2385" s="2">
        <f>'FICHE PRODUIT'!B6345</f>
        <v>0</v>
      </c>
      <c r="V2385" s="2">
        <f>'FICHE PRODUIT'!C6345</f>
        <v>0</v>
      </c>
      <c r="W2385" s="2">
        <f>'FICHE PRODUIT'!D6345</f>
        <v>0</v>
      </c>
      <c r="X2385" s="2">
        <f>'FICHE PRODUIT'!E6345</f>
        <v>0</v>
      </c>
      <c r="Y2385" s="2">
        <f>'FICHE PRODUIT'!F6345</f>
        <v>0</v>
      </c>
      <c r="Z2385" s="2">
        <f>'FICHE PRODUIT'!G6345</f>
        <v>0</v>
      </c>
      <c r="AA2385" s="2">
        <f>'FICHE PRODUIT'!H6345</f>
        <v>0</v>
      </c>
    </row>
    <row r="2386" spans="1:27" x14ac:dyDescent="0.2">
      <c r="A2386" s="7" t="str">
        <f>'FICHE PRODUIT'!$A$6314</f>
        <v>COOL PANTS VELOURS</v>
      </c>
      <c r="B2386" s="2" t="str">
        <f>'FICHE PRODUIT'!$H$6314</f>
        <v>Off White</v>
      </c>
      <c r="C2386" s="2" t="str">
        <f>'FICHE PRODUIT'!$S$6314</f>
        <v>W26-27</v>
      </c>
      <c r="D2386" s="2">
        <f>'FICHE PRODUIT'!$Q$6314</f>
        <v>0</v>
      </c>
      <c r="E2386" s="2" t="str">
        <f>'FICHE PRODUIT'!$S$6316</f>
        <v>WAIT QUANTITY</v>
      </c>
      <c r="F2386" s="2" t="str">
        <f>'FICHE PRODUIT'!$E$6318</f>
        <v>Page 178 (1/6)</v>
      </c>
      <c r="G2386" s="2" t="str">
        <f>'FICHE PRODUIT'!$E$6319</f>
        <v xml:space="preserve">Not need </v>
      </c>
      <c r="H2386" s="122" t="str">
        <f>'FICHE PRODUIT'!$E$6320</f>
        <v>OCEAN SURPLUS</v>
      </c>
      <c r="I2386" s="2" t="b">
        <f>'FICHE PRODUIT'!$E$6322</f>
        <v>0</v>
      </c>
      <c r="J2386" s="2" t="str">
        <f>'FICHE PRODUIT'!$E$6324</f>
        <v>Pantalon</v>
      </c>
      <c r="K2386" s="2" t="str">
        <f>'FICHE PRODUIT'!$E$6325</f>
        <v>Cool pants - Louisiane</v>
      </c>
      <c r="L2386" s="4">
        <f>'FICHE PRODUIT'!$E$6327</f>
        <v>47</v>
      </c>
      <c r="M2386" s="4">
        <f>'FICHE PRODUIT'!$E$6328</f>
        <v>21.060000000000002</v>
      </c>
      <c r="N2386" s="4">
        <f>'FICHE PRODUIT'!$E$6330</f>
        <v>68.06</v>
      </c>
      <c r="O2386" s="4">
        <f>'FICHE PRODUIT'!$E$6331</f>
        <v>3.9523949456362031</v>
      </c>
      <c r="P2386" s="4">
        <f>'FICHE PRODUIT'!$E$6333</f>
        <v>269</v>
      </c>
      <c r="Q2386" s="4">
        <f>'FICHE PRODUIT'!$E$6334</f>
        <v>107.6</v>
      </c>
      <c r="R2386" s="4">
        <f>'FICHE PRODUIT'!$E$6335</f>
        <v>122.27272727272727</v>
      </c>
      <c r="S2386" s="122">
        <f>'FICHE PRODUIT'!$E$6336</f>
        <v>0</v>
      </c>
      <c r="T2386" s="2">
        <f>'FICHE PRODUIT'!A6346</f>
        <v>0</v>
      </c>
      <c r="U2386" s="2">
        <f>'FICHE PRODUIT'!B6346</f>
        <v>0</v>
      </c>
      <c r="V2386" s="2">
        <f>'FICHE PRODUIT'!C6346</f>
        <v>0</v>
      </c>
      <c r="W2386" s="2">
        <f>'FICHE PRODUIT'!D6346</f>
        <v>0</v>
      </c>
      <c r="X2386" s="2">
        <f>'FICHE PRODUIT'!E6346</f>
        <v>0</v>
      </c>
      <c r="Y2386" s="2">
        <f>'FICHE PRODUIT'!F6346</f>
        <v>0</v>
      </c>
      <c r="Z2386" s="2">
        <f>'FICHE PRODUIT'!G6346</f>
        <v>0</v>
      </c>
      <c r="AA2386" s="2">
        <f>'FICHE PRODUIT'!H6346</f>
        <v>0</v>
      </c>
    </row>
    <row r="2387" spans="1:27" x14ac:dyDescent="0.2">
      <c r="A2387" s="7" t="str">
        <f>'FICHE PRODUIT'!$A$6314</f>
        <v>COOL PANTS VELOURS</v>
      </c>
      <c r="B2387" s="2" t="str">
        <f>'FICHE PRODUIT'!$H$6314</f>
        <v>Off White</v>
      </c>
      <c r="C2387" s="2" t="str">
        <f>'FICHE PRODUIT'!$S$6314</f>
        <v>W26-27</v>
      </c>
      <c r="D2387" s="2">
        <f>'FICHE PRODUIT'!$Q$6314</f>
        <v>0</v>
      </c>
      <c r="E2387" s="2" t="str">
        <f>'FICHE PRODUIT'!$S$6316</f>
        <v>WAIT QUANTITY</v>
      </c>
      <c r="F2387" s="2" t="str">
        <f>'FICHE PRODUIT'!$E$6318</f>
        <v>Page 178 (1/6)</v>
      </c>
      <c r="G2387" s="2" t="str">
        <f>'FICHE PRODUIT'!$E$6319</f>
        <v xml:space="preserve">Not need </v>
      </c>
      <c r="H2387" s="122" t="str">
        <f>'FICHE PRODUIT'!$E$6320</f>
        <v>OCEAN SURPLUS</v>
      </c>
      <c r="I2387" s="2" t="b">
        <f>'FICHE PRODUIT'!$E$6322</f>
        <v>0</v>
      </c>
      <c r="J2387" s="2" t="str">
        <f>'FICHE PRODUIT'!$E$6324</f>
        <v>Pantalon</v>
      </c>
      <c r="K2387" s="2" t="str">
        <f>'FICHE PRODUIT'!$E$6325</f>
        <v>Cool pants - Louisiane</v>
      </c>
      <c r="L2387" s="4">
        <f>'FICHE PRODUIT'!$E$6327</f>
        <v>47</v>
      </c>
      <c r="M2387" s="4">
        <f>'FICHE PRODUIT'!$E$6328</f>
        <v>21.060000000000002</v>
      </c>
      <c r="N2387" s="4">
        <f>'FICHE PRODUIT'!$E$6330</f>
        <v>68.06</v>
      </c>
      <c r="O2387" s="4">
        <f>'FICHE PRODUIT'!$E$6331</f>
        <v>3.9523949456362031</v>
      </c>
      <c r="P2387" s="4">
        <f>'FICHE PRODUIT'!$E$6333</f>
        <v>269</v>
      </c>
      <c r="Q2387" s="4">
        <f>'FICHE PRODUIT'!$E$6334</f>
        <v>107.6</v>
      </c>
      <c r="R2387" s="4">
        <f>'FICHE PRODUIT'!$E$6335</f>
        <v>122.27272727272727</v>
      </c>
      <c r="S2387" s="122">
        <f>'FICHE PRODUIT'!$E$6336</f>
        <v>0</v>
      </c>
      <c r="T2387" s="2">
        <f>'FICHE PRODUIT'!A6347</f>
        <v>0</v>
      </c>
      <c r="U2387" s="2">
        <f>'FICHE PRODUIT'!B6347</f>
        <v>0</v>
      </c>
      <c r="V2387" s="2">
        <f>'FICHE PRODUIT'!C6347</f>
        <v>0</v>
      </c>
      <c r="W2387" s="2">
        <f>'FICHE PRODUIT'!D6347</f>
        <v>0</v>
      </c>
      <c r="X2387" s="2">
        <f>'FICHE PRODUIT'!E6347</f>
        <v>0</v>
      </c>
      <c r="Y2387" s="2">
        <f>'FICHE PRODUIT'!F6347</f>
        <v>0</v>
      </c>
      <c r="Z2387" s="2">
        <f>'FICHE PRODUIT'!G6347</f>
        <v>0</v>
      </c>
      <c r="AA2387" s="2">
        <f>'FICHE PRODUIT'!H6347</f>
        <v>0</v>
      </c>
    </row>
    <row r="2388" spans="1:27" x14ac:dyDescent="0.2">
      <c r="A2388" s="7" t="str">
        <f>'FICHE PRODUIT'!$A$6314</f>
        <v>COOL PANTS VELOURS</v>
      </c>
      <c r="B2388" s="2" t="str">
        <f>'FICHE PRODUIT'!$H$6314</f>
        <v>Off White</v>
      </c>
      <c r="C2388" s="2" t="str">
        <f>'FICHE PRODUIT'!$S$6314</f>
        <v>W26-27</v>
      </c>
      <c r="D2388" s="2">
        <f>'FICHE PRODUIT'!$Q$6314</f>
        <v>0</v>
      </c>
      <c r="E2388" s="2" t="str">
        <f>'FICHE PRODUIT'!$S$6316</f>
        <v>WAIT QUANTITY</v>
      </c>
      <c r="F2388" s="2" t="str">
        <f>'FICHE PRODUIT'!$E$6318</f>
        <v>Page 178 (1/6)</v>
      </c>
      <c r="G2388" s="2" t="str">
        <f>'FICHE PRODUIT'!$E$6319</f>
        <v xml:space="preserve">Not need </v>
      </c>
      <c r="H2388" s="122" t="str">
        <f>'FICHE PRODUIT'!$E$6320</f>
        <v>OCEAN SURPLUS</v>
      </c>
      <c r="I2388" s="2" t="b">
        <f>'FICHE PRODUIT'!$E$6322</f>
        <v>0</v>
      </c>
      <c r="J2388" s="2" t="str">
        <f>'FICHE PRODUIT'!$E$6324</f>
        <v>Pantalon</v>
      </c>
      <c r="K2388" s="2" t="str">
        <f>'FICHE PRODUIT'!$E$6325</f>
        <v>Cool pants - Louisiane</v>
      </c>
      <c r="L2388" s="4">
        <f>'FICHE PRODUIT'!$E$6327</f>
        <v>47</v>
      </c>
      <c r="M2388" s="4">
        <f>'FICHE PRODUIT'!$E$6328</f>
        <v>21.060000000000002</v>
      </c>
      <c r="N2388" s="4">
        <f>'FICHE PRODUIT'!$E$6330</f>
        <v>68.06</v>
      </c>
      <c r="O2388" s="4">
        <f>'FICHE PRODUIT'!$E$6331</f>
        <v>3.9523949456362031</v>
      </c>
      <c r="P2388" s="4">
        <f>'FICHE PRODUIT'!$E$6333</f>
        <v>269</v>
      </c>
      <c r="Q2388" s="4">
        <f>'FICHE PRODUIT'!$E$6334</f>
        <v>107.6</v>
      </c>
      <c r="R2388" s="4">
        <f>'FICHE PRODUIT'!$E$6335</f>
        <v>122.27272727272727</v>
      </c>
      <c r="S2388" s="122">
        <f>'FICHE PRODUIT'!$E$6336</f>
        <v>0</v>
      </c>
      <c r="T2388" s="2">
        <f>'FICHE PRODUIT'!A6348</f>
        <v>0</v>
      </c>
      <c r="U2388" s="2">
        <f>'FICHE PRODUIT'!B6348</f>
        <v>0</v>
      </c>
      <c r="V2388" s="2">
        <f>'FICHE PRODUIT'!C6348</f>
        <v>0</v>
      </c>
      <c r="W2388" s="2">
        <f>'FICHE PRODUIT'!D6348</f>
        <v>0</v>
      </c>
      <c r="X2388" s="2">
        <f>'FICHE PRODUIT'!E6348</f>
        <v>0</v>
      </c>
      <c r="Y2388" s="2">
        <f>'FICHE PRODUIT'!F6348</f>
        <v>0</v>
      </c>
      <c r="Z2388" s="2">
        <f>'FICHE PRODUIT'!G6348</f>
        <v>0</v>
      </c>
      <c r="AA2388" s="2">
        <f>'FICHE PRODUIT'!H6348</f>
        <v>0</v>
      </c>
    </row>
    <row r="2389" spans="1:27" x14ac:dyDescent="0.2">
      <c r="A2389" s="7" t="str">
        <f>'FICHE PRODUIT'!$A$6314</f>
        <v>COOL PANTS VELOURS</v>
      </c>
      <c r="B2389" s="2" t="str">
        <f>'FICHE PRODUIT'!$H$6314</f>
        <v>Off White</v>
      </c>
      <c r="C2389" s="2" t="str">
        <f>'FICHE PRODUIT'!$S$6314</f>
        <v>W26-27</v>
      </c>
      <c r="D2389" s="2">
        <f>'FICHE PRODUIT'!$Q$6314</f>
        <v>0</v>
      </c>
      <c r="E2389" s="2" t="str">
        <f>'FICHE PRODUIT'!$S$6316</f>
        <v>WAIT QUANTITY</v>
      </c>
      <c r="F2389" s="2" t="str">
        <f>'FICHE PRODUIT'!$E$6318</f>
        <v>Page 178 (1/6)</v>
      </c>
      <c r="G2389" s="2" t="str">
        <f>'FICHE PRODUIT'!$E$6319</f>
        <v xml:space="preserve">Not need </v>
      </c>
      <c r="H2389" s="122" t="str">
        <f>'FICHE PRODUIT'!$E$6320</f>
        <v>OCEAN SURPLUS</v>
      </c>
      <c r="I2389" s="2" t="b">
        <f>'FICHE PRODUIT'!$E$6322</f>
        <v>0</v>
      </c>
      <c r="J2389" s="2" t="str">
        <f>'FICHE PRODUIT'!$E$6324</f>
        <v>Pantalon</v>
      </c>
      <c r="K2389" s="2" t="str">
        <f>'FICHE PRODUIT'!$E$6325</f>
        <v>Cool pants - Louisiane</v>
      </c>
      <c r="L2389" s="4">
        <f>'FICHE PRODUIT'!$E$6327</f>
        <v>47</v>
      </c>
      <c r="M2389" s="4">
        <f>'FICHE PRODUIT'!$E$6328</f>
        <v>21.060000000000002</v>
      </c>
      <c r="N2389" s="4">
        <f>'FICHE PRODUIT'!$E$6330</f>
        <v>68.06</v>
      </c>
      <c r="O2389" s="4">
        <f>'FICHE PRODUIT'!$E$6331</f>
        <v>3.9523949456362031</v>
      </c>
      <c r="P2389" s="4">
        <f>'FICHE PRODUIT'!$E$6333</f>
        <v>269</v>
      </c>
      <c r="Q2389" s="4">
        <f>'FICHE PRODUIT'!$E$6334</f>
        <v>107.6</v>
      </c>
      <c r="R2389" s="4">
        <f>'FICHE PRODUIT'!$E$6335</f>
        <v>122.27272727272727</v>
      </c>
      <c r="S2389" s="122">
        <f>'FICHE PRODUIT'!$E$6336</f>
        <v>0</v>
      </c>
      <c r="T2389" s="2">
        <f>'FICHE PRODUIT'!A6349</f>
        <v>0</v>
      </c>
      <c r="U2389" s="2">
        <f>'FICHE PRODUIT'!B6349</f>
        <v>0</v>
      </c>
      <c r="V2389" s="2">
        <f>'FICHE PRODUIT'!C6349</f>
        <v>0</v>
      </c>
      <c r="W2389" s="2">
        <f>'FICHE PRODUIT'!D6349</f>
        <v>0</v>
      </c>
      <c r="X2389" s="2">
        <f>'FICHE PRODUIT'!E6349</f>
        <v>0</v>
      </c>
      <c r="Y2389" s="2">
        <f>'FICHE PRODUIT'!F6349</f>
        <v>0</v>
      </c>
      <c r="Z2389" s="2">
        <f>'FICHE PRODUIT'!G6349</f>
        <v>0</v>
      </c>
      <c r="AA2389" s="2">
        <f>'FICHE PRODUIT'!H6349</f>
        <v>0</v>
      </c>
    </row>
    <row r="2390" spans="1:27" x14ac:dyDescent="0.2">
      <c r="A2390" s="7" t="str">
        <f>'FICHE PRODUIT'!$A$6314</f>
        <v>COOL PANTS VELOURS</v>
      </c>
      <c r="B2390" s="2" t="str">
        <f>'FICHE PRODUIT'!$H$6314</f>
        <v>Off White</v>
      </c>
      <c r="C2390" s="2" t="str">
        <f>'FICHE PRODUIT'!$S$6314</f>
        <v>W26-27</v>
      </c>
      <c r="D2390" s="2">
        <f>'FICHE PRODUIT'!$Q$6314</f>
        <v>0</v>
      </c>
      <c r="E2390" s="2" t="str">
        <f>'FICHE PRODUIT'!$S$6316</f>
        <v>WAIT QUANTITY</v>
      </c>
      <c r="F2390" s="2" t="str">
        <f>'FICHE PRODUIT'!$E$6318</f>
        <v>Page 178 (1/6)</v>
      </c>
      <c r="G2390" s="2" t="str">
        <f>'FICHE PRODUIT'!$E$6319</f>
        <v xml:space="preserve">Not need </v>
      </c>
      <c r="H2390" s="122" t="str">
        <f>'FICHE PRODUIT'!$E$6320</f>
        <v>OCEAN SURPLUS</v>
      </c>
      <c r="I2390" s="2" t="b">
        <f>'FICHE PRODUIT'!$E$6322</f>
        <v>0</v>
      </c>
      <c r="J2390" s="2" t="str">
        <f>'FICHE PRODUIT'!$E$6324</f>
        <v>Pantalon</v>
      </c>
      <c r="K2390" s="2" t="str">
        <f>'FICHE PRODUIT'!$E$6325</f>
        <v>Cool pants - Louisiane</v>
      </c>
      <c r="L2390" s="4">
        <f>'FICHE PRODUIT'!$E$6327</f>
        <v>47</v>
      </c>
      <c r="M2390" s="4">
        <f>'FICHE PRODUIT'!$E$6328</f>
        <v>21.060000000000002</v>
      </c>
      <c r="N2390" s="4">
        <f>'FICHE PRODUIT'!$E$6330</f>
        <v>68.06</v>
      </c>
      <c r="O2390" s="4">
        <f>'FICHE PRODUIT'!$E$6331</f>
        <v>3.9523949456362031</v>
      </c>
      <c r="P2390" s="4">
        <f>'FICHE PRODUIT'!$E$6333</f>
        <v>269</v>
      </c>
      <c r="Q2390" s="4">
        <f>'FICHE PRODUIT'!$E$6334</f>
        <v>107.6</v>
      </c>
      <c r="R2390" s="4">
        <f>'FICHE PRODUIT'!$E$6335</f>
        <v>122.27272727272727</v>
      </c>
      <c r="S2390" s="122">
        <f>'FICHE PRODUIT'!$E$6336</f>
        <v>0</v>
      </c>
      <c r="T2390" s="2">
        <f>'FICHE PRODUIT'!A6350</f>
        <v>0</v>
      </c>
      <c r="U2390" s="2">
        <f>'FICHE PRODUIT'!B6350</f>
        <v>0</v>
      </c>
      <c r="V2390" s="2">
        <f>'FICHE PRODUIT'!C6350</f>
        <v>0</v>
      </c>
      <c r="W2390" s="2">
        <f>'FICHE PRODUIT'!D6350</f>
        <v>0</v>
      </c>
      <c r="X2390" s="2">
        <f>'FICHE PRODUIT'!E6350</f>
        <v>0</v>
      </c>
      <c r="Y2390" s="2">
        <f>'FICHE PRODUIT'!F6350</f>
        <v>0</v>
      </c>
      <c r="Z2390" s="2">
        <f>'FICHE PRODUIT'!G6350</f>
        <v>0</v>
      </c>
      <c r="AA2390" s="2">
        <f>'FICHE PRODUIT'!H6350</f>
        <v>0</v>
      </c>
    </row>
    <row r="2391" spans="1:27" x14ac:dyDescent="0.2">
      <c r="A2391" s="7" t="str">
        <f>'FICHE PRODUIT'!$A$6314</f>
        <v>COOL PANTS VELOURS</v>
      </c>
      <c r="B2391" s="2" t="str">
        <f>'FICHE PRODUIT'!$H$6314</f>
        <v>Off White</v>
      </c>
      <c r="C2391" s="2" t="str">
        <f>'FICHE PRODUIT'!$S$6314</f>
        <v>W26-27</v>
      </c>
      <c r="D2391" s="2">
        <f>'FICHE PRODUIT'!$Q$6314</f>
        <v>0</v>
      </c>
      <c r="E2391" s="2" t="str">
        <f>'FICHE PRODUIT'!$S$6316</f>
        <v>WAIT QUANTITY</v>
      </c>
      <c r="F2391" s="2" t="str">
        <f>'FICHE PRODUIT'!$E$6318</f>
        <v>Page 178 (1/6)</v>
      </c>
      <c r="G2391" s="2" t="str">
        <f>'FICHE PRODUIT'!$E$6319</f>
        <v xml:space="preserve">Not need </v>
      </c>
      <c r="H2391" s="122" t="str">
        <f>'FICHE PRODUIT'!$E$6320</f>
        <v>OCEAN SURPLUS</v>
      </c>
      <c r="I2391" s="2" t="b">
        <f>'FICHE PRODUIT'!$E$6322</f>
        <v>0</v>
      </c>
      <c r="J2391" s="2" t="str">
        <f>'FICHE PRODUIT'!$E$6324</f>
        <v>Pantalon</v>
      </c>
      <c r="K2391" s="2" t="str">
        <f>'FICHE PRODUIT'!$E$6325</f>
        <v>Cool pants - Louisiane</v>
      </c>
      <c r="L2391" s="4">
        <f>'FICHE PRODUIT'!$E$6327</f>
        <v>47</v>
      </c>
      <c r="M2391" s="4">
        <f>'FICHE PRODUIT'!$E$6328</f>
        <v>21.060000000000002</v>
      </c>
      <c r="N2391" s="4">
        <f>'FICHE PRODUIT'!$E$6330</f>
        <v>68.06</v>
      </c>
      <c r="O2391" s="4">
        <f>'FICHE PRODUIT'!$E$6331</f>
        <v>3.9523949456362031</v>
      </c>
      <c r="P2391" s="4">
        <f>'FICHE PRODUIT'!$E$6333</f>
        <v>269</v>
      </c>
      <c r="Q2391" s="4">
        <f>'FICHE PRODUIT'!$E$6334</f>
        <v>107.6</v>
      </c>
      <c r="R2391" s="4">
        <f>'FICHE PRODUIT'!$E$6335</f>
        <v>122.27272727272727</v>
      </c>
      <c r="S2391" s="122">
        <f>'FICHE PRODUIT'!$E$6336</f>
        <v>0</v>
      </c>
      <c r="T2391" s="2">
        <f>'FICHE PRODUIT'!A6351</f>
        <v>0</v>
      </c>
      <c r="U2391" s="2">
        <f>'FICHE PRODUIT'!B6351</f>
        <v>0</v>
      </c>
      <c r="V2391" s="2">
        <f>'FICHE PRODUIT'!C6351</f>
        <v>0</v>
      </c>
      <c r="W2391" s="2">
        <f>'FICHE PRODUIT'!D6351</f>
        <v>0</v>
      </c>
      <c r="X2391" s="2">
        <f>'FICHE PRODUIT'!E6351</f>
        <v>0</v>
      </c>
      <c r="Y2391" s="2">
        <f>'FICHE PRODUIT'!F6351</f>
        <v>0</v>
      </c>
      <c r="Z2391" s="2">
        <f>'FICHE PRODUIT'!G6351</f>
        <v>0</v>
      </c>
      <c r="AA2391" s="2">
        <f>'FICHE PRODUIT'!H6351</f>
        <v>0</v>
      </c>
    </row>
    <row r="2392" spans="1:27" x14ac:dyDescent="0.2">
      <c r="A2392" s="7" t="str">
        <f>'FICHE PRODUIT'!$A$6314</f>
        <v>COOL PANTS VELOURS</v>
      </c>
      <c r="B2392" s="2" t="str">
        <f>'FICHE PRODUIT'!$H$6314</f>
        <v>Off White</v>
      </c>
      <c r="C2392" s="2" t="str">
        <f>'FICHE PRODUIT'!$S$6314</f>
        <v>W26-27</v>
      </c>
      <c r="D2392" s="2">
        <f>'FICHE PRODUIT'!$Q$6314</f>
        <v>0</v>
      </c>
      <c r="E2392" s="2" t="str">
        <f>'FICHE PRODUIT'!$S$6316</f>
        <v>WAIT QUANTITY</v>
      </c>
      <c r="F2392" s="2" t="str">
        <f>'FICHE PRODUIT'!$E$6318</f>
        <v>Page 178 (1/6)</v>
      </c>
      <c r="G2392" s="2" t="str">
        <f>'FICHE PRODUIT'!$E$6319</f>
        <v xml:space="preserve">Not need </v>
      </c>
      <c r="H2392" s="122" t="str">
        <f>'FICHE PRODUIT'!$E$6320</f>
        <v>OCEAN SURPLUS</v>
      </c>
      <c r="I2392" s="2" t="b">
        <f>'FICHE PRODUIT'!$E$6322</f>
        <v>0</v>
      </c>
      <c r="J2392" s="2" t="str">
        <f>'FICHE PRODUIT'!$E$6324</f>
        <v>Pantalon</v>
      </c>
      <c r="K2392" s="2" t="str">
        <f>'FICHE PRODUIT'!$E$6325</f>
        <v>Cool pants - Louisiane</v>
      </c>
      <c r="L2392" s="4">
        <f>'FICHE PRODUIT'!$E$6327</f>
        <v>47</v>
      </c>
      <c r="M2392" s="4">
        <f>'FICHE PRODUIT'!$E$6328</f>
        <v>21.060000000000002</v>
      </c>
      <c r="N2392" s="4">
        <f>'FICHE PRODUIT'!$E$6330</f>
        <v>68.06</v>
      </c>
      <c r="O2392" s="4">
        <f>'FICHE PRODUIT'!$E$6331</f>
        <v>3.9523949456362031</v>
      </c>
      <c r="P2392" s="4">
        <f>'FICHE PRODUIT'!$E$6333</f>
        <v>269</v>
      </c>
      <c r="Q2392" s="4">
        <f>'FICHE PRODUIT'!$E$6334</f>
        <v>107.6</v>
      </c>
      <c r="R2392" s="4">
        <f>'FICHE PRODUIT'!$E$6335</f>
        <v>122.27272727272727</v>
      </c>
      <c r="S2392" s="122">
        <f>'FICHE PRODUIT'!$E$6336</f>
        <v>0</v>
      </c>
      <c r="T2392" s="2">
        <f>'FICHE PRODUIT'!A6352</f>
        <v>0</v>
      </c>
      <c r="U2392" s="2">
        <f>'FICHE PRODUIT'!B6352</f>
        <v>0</v>
      </c>
      <c r="V2392" s="2">
        <f>'FICHE PRODUIT'!C6352</f>
        <v>0</v>
      </c>
      <c r="W2392" s="2">
        <f>'FICHE PRODUIT'!D6352</f>
        <v>0</v>
      </c>
      <c r="X2392" s="2">
        <f>'FICHE PRODUIT'!E6352</f>
        <v>0</v>
      </c>
      <c r="Y2392" s="2">
        <f>'FICHE PRODUIT'!F6352</f>
        <v>0</v>
      </c>
      <c r="Z2392" s="2">
        <f>'FICHE PRODUIT'!G6352</f>
        <v>0</v>
      </c>
      <c r="AA2392" s="2">
        <f>'FICHE PRODUIT'!H6352</f>
        <v>0</v>
      </c>
    </row>
    <row r="2393" spans="1:27" x14ac:dyDescent="0.2">
      <c r="A2393" s="7" t="str">
        <f>'FICHE PRODUIT'!$A$6314</f>
        <v>COOL PANTS VELOURS</v>
      </c>
      <c r="B2393" s="2" t="str">
        <f>'FICHE PRODUIT'!$H$6314</f>
        <v>Off White</v>
      </c>
      <c r="C2393" s="2" t="str">
        <f>'FICHE PRODUIT'!$S$6314</f>
        <v>W26-27</v>
      </c>
      <c r="D2393" s="2">
        <f>'FICHE PRODUIT'!$Q$6314</f>
        <v>0</v>
      </c>
      <c r="E2393" s="2" t="str">
        <f>'FICHE PRODUIT'!$S$6316</f>
        <v>WAIT QUANTITY</v>
      </c>
      <c r="F2393" s="2" t="str">
        <f>'FICHE PRODUIT'!$E$6318</f>
        <v>Page 178 (1/6)</v>
      </c>
      <c r="G2393" s="2" t="str">
        <f>'FICHE PRODUIT'!$E$6319</f>
        <v xml:space="preserve">Not need </v>
      </c>
      <c r="H2393" s="122" t="str">
        <f>'FICHE PRODUIT'!$E$6320</f>
        <v>OCEAN SURPLUS</v>
      </c>
      <c r="I2393" s="2" t="b">
        <f>'FICHE PRODUIT'!$E$6322</f>
        <v>0</v>
      </c>
      <c r="J2393" s="2" t="str">
        <f>'FICHE PRODUIT'!$E$6324</f>
        <v>Pantalon</v>
      </c>
      <c r="K2393" s="2" t="str">
        <f>'FICHE PRODUIT'!$E$6325</f>
        <v>Cool pants - Louisiane</v>
      </c>
      <c r="L2393" s="4">
        <f>'FICHE PRODUIT'!$E$6327</f>
        <v>47</v>
      </c>
      <c r="M2393" s="4">
        <f>'FICHE PRODUIT'!$E$6328</f>
        <v>21.060000000000002</v>
      </c>
      <c r="N2393" s="4">
        <f>'FICHE PRODUIT'!$E$6330</f>
        <v>68.06</v>
      </c>
      <c r="O2393" s="4">
        <f>'FICHE PRODUIT'!$E$6331</f>
        <v>3.9523949456362031</v>
      </c>
      <c r="P2393" s="4">
        <f>'FICHE PRODUIT'!$E$6333</f>
        <v>269</v>
      </c>
      <c r="Q2393" s="4">
        <f>'FICHE PRODUIT'!$E$6334</f>
        <v>107.6</v>
      </c>
      <c r="R2393" s="4">
        <f>'FICHE PRODUIT'!$E$6335</f>
        <v>122.27272727272727</v>
      </c>
      <c r="S2393" s="122">
        <f>'FICHE PRODUIT'!$E$6336</f>
        <v>0</v>
      </c>
      <c r="T2393" s="2" t="str">
        <f>'FICHE PRODUIT'!A6353</f>
        <v>Frais externe</v>
      </c>
      <c r="U2393" s="2" t="str">
        <f>'FICHE PRODUIT'!B6353</f>
        <v xml:space="preserve">Classwash </v>
      </c>
      <c r="V2393" s="2" t="str">
        <f>'FICHE PRODUIT'!C6353</f>
        <v>Teinture</v>
      </c>
      <c r="W2393" s="2">
        <f>'FICHE PRODUIT'!D6353</f>
        <v>1</v>
      </c>
      <c r="X2393" s="2">
        <f>'FICHE PRODUIT'!E6353</f>
        <v>20</v>
      </c>
      <c r="Y2393" s="2">
        <f>'FICHE PRODUIT'!F6353</f>
        <v>0</v>
      </c>
      <c r="Z2393" s="2">
        <f>'FICHE PRODUIT'!G6353</f>
        <v>0</v>
      </c>
      <c r="AA2393" s="2">
        <f>'FICHE PRODUIT'!H6353</f>
        <v>0</v>
      </c>
    </row>
    <row r="2394" spans="1:27" x14ac:dyDescent="0.2">
      <c r="A2394" s="7" t="str">
        <f>'FICHE PRODUIT'!$A$6314</f>
        <v>COOL PANTS VELOURS</v>
      </c>
      <c r="B2394" s="2" t="str">
        <f>'FICHE PRODUIT'!$H$6314</f>
        <v>Off White</v>
      </c>
      <c r="C2394" s="2" t="str">
        <f>'FICHE PRODUIT'!$S$6314</f>
        <v>W26-27</v>
      </c>
      <c r="D2394" s="2">
        <f>'FICHE PRODUIT'!$Q$6314</f>
        <v>0</v>
      </c>
      <c r="E2394" s="2" t="str">
        <f>'FICHE PRODUIT'!$S$6316</f>
        <v>WAIT QUANTITY</v>
      </c>
      <c r="F2394" s="2" t="str">
        <f>'FICHE PRODUIT'!$E$6318</f>
        <v>Page 178 (1/6)</v>
      </c>
      <c r="G2394" s="2" t="str">
        <f>'FICHE PRODUIT'!$E$6319</f>
        <v xml:space="preserve">Not need </v>
      </c>
      <c r="H2394" s="122" t="str">
        <f>'FICHE PRODUIT'!$E$6320</f>
        <v>OCEAN SURPLUS</v>
      </c>
      <c r="I2394" s="2" t="b">
        <f>'FICHE PRODUIT'!$E$6322</f>
        <v>0</v>
      </c>
      <c r="J2394" s="2" t="str">
        <f>'FICHE PRODUIT'!$E$6324</f>
        <v>Pantalon</v>
      </c>
      <c r="K2394" s="2" t="str">
        <f>'FICHE PRODUIT'!$E$6325</f>
        <v>Cool pants - Louisiane</v>
      </c>
      <c r="L2394" s="4">
        <f>'FICHE PRODUIT'!$E$6327</f>
        <v>47</v>
      </c>
      <c r="M2394" s="4">
        <f>'FICHE PRODUIT'!$E$6328</f>
        <v>21.060000000000002</v>
      </c>
      <c r="N2394" s="4">
        <f>'FICHE PRODUIT'!$E$6330</f>
        <v>68.06</v>
      </c>
      <c r="O2394" s="4">
        <f>'FICHE PRODUIT'!$E$6331</f>
        <v>3.9523949456362031</v>
      </c>
      <c r="P2394" s="4">
        <f>'FICHE PRODUIT'!$E$6333</f>
        <v>269</v>
      </c>
      <c r="Q2394" s="4">
        <f>'FICHE PRODUIT'!$E$6334</f>
        <v>107.6</v>
      </c>
      <c r="R2394" s="4">
        <f>'FICHE PRODUIT'!$E$6335</f>
        <v>122.27272727272727</v>
      </c>
      <c r="S2394" s="122">
        <f>'FICHE PRODUIT'!$E$6336</f>
        <v>0</v>
      </c>
      <c r="T2394" s="2" t="str">
        <f>'FICHE PRODUIT'!A6354</f>
        <v>Frais externe</v>
      </c>
      <c r="U2394" s="2" t="str">
        <f>'FICHE PRODUIT'!B6354</f>
        <v>Transport</v>
      </c>
      <c r="V2394" s="2" t="str">
        <f>'FICHE PRODUIT'!C6354</f>
        <v xml:space="preserve">Européen </v>
      </c>
      <c r="W2394" s="2">
        <f>'FICHE PRODUIT'!D6354</f>
        <v>1</v>
      </c>
      <c r="X2394" s="2">
        <f>'FICHE PRODUIT'!E6354</f>
        <v>20</v>
      </c>
      <c r="Y2394" s="2">
        <f>'FICHE PRODUIT'!F6354</f>
        <v>2</v>
      </c>
      <c r="Z2394" s="2">
        <f>'FICHE PRODUIT'!G6354</f>
        <v>2</v>
      </c>
      <c r="AA2394" s="2">
        <f>'FICHE PRODUIT'!H6354</f>
        <v>40</v>
      </c>
    </row>
    <row r="2395" spans="1:27" x14ac:dyDescent="0.2">
      <c r="A2395" s="7" t="str">
        <f>'FICHE PRODUIT'!$A$6314</f>
        <v>COOL PANTS VELOURS</v>
      </c>
      <c r="B2395" s="2" t="str">
        <f>'FICHE PRODUIT'!$H$6314</f>
        <v>Off White</v>
      </c>
      <c r="C2395" s="2" t="str">
        <f>'FICHE PRODUIT'!$S$6314</f>
        <v>W26-27</v>
      </c>
      <c r="D2395" s="2">
        <f>'FICHE PRODUIT'!$Q$6314</f>
        <v>0</v>
      </c>
      <c r="E2395" s="2" t="str">
        <f>'FICHE PRODUIT'!$S$6316</f>
        <v>WAIT QUANTITY</v>
      </c>
      <c r="F2395" s="2" t="str">
        <f>'FICHE PRODUIT'!$E$6318</f>
        <v>Page 178 (1/6)</v>
      </c>
      <c r="G2395" s="2" t="str">
        <f>'FICHE PRODUIT'!$E$6319</f>
        <v xml:space="preserve">Not need </v>
      </c>
      <c r="H2395" s="122" t="str">
        <f>'FICHE PRODUIT'!$E$6320</f>
        <v>OCEAN SURPLUS</v>
      </c>
      <c r="I2395" s="2" t="b">
        <f>'FICHE PRODUIT'!$E$6322</f>
        <v>0</v>
      </c>
      <c r="J2395" s="2" t="str">
        <f>'FICHE PRODUIT'!$E$6324</f>
        <v>Pantalon</v>
      </c>
      <c r="K2395" s="2" t="str">
        <f>'FICHE PRODUIT'!$E$6325</f>
        <v>Cool pants - Louisiane</v>
      </c>
      <c r="L2395" s="4">
        <f>'FICHE PRODUIT'!$E$6327</f>
        <v>47</v>
      </c>
      <c r="M2395" s="4">
        <f>'FICHE PRODUIT'!$E$6328</f>
        <v>21.060000000000002</v>
      </c>
      <c r="N2395" s="4">
        <f>'FICHE PRODUIT'!$E$6330</f>
        <v>68.06</v>
      </c>
      <c r="O2395" s="4">
        <f>'FICHE PRODUIT'!$E$6331</f>
        <v>3.9523949456362031</v>
      </c>
      <c r="P2395" s="4">
        <f>'FICHE PRODUIT'!$E$6333</f>
        <v>269</v>
      </c>
      <c r="Q2395" s="4">
        <f>'FICHE PRODUIT'!$E$6334</f>
        <v>107.6</v>
      </c>
      <c r="R2395" s="4">
        <f>'FICHE PRODUIT'!$E$6335</f>
        <v>122.27272727272727</v>
      </c>
      <c r="S2395" s="122">
        <f>'FICHE PRODUIT'!$E$6336</f>
        <v>0</v>
      </c>
      <c r="T2395" s="2" t="str">
        <f>'FICHE PRODUIT'!A6355</f>
        <v>Frais externe</v>
      </c>
      <c r="U2395" s="2" t="str">
        <f>'FICHE PRODUIT'!B6355</f>
        <v>Communication</v>
      </c>
      <c r="V2395" s="2" t="str">
        <f>'FICHE PRODUIT'!C6355</f>
        <v>Marketing</v>
      </c>
      <c r="W2395" s="2">
        <f>'FICHE PRODUIT'!D6355</f>
        <v>1</v>
      </c>
      <c r="X2395" s="2">
        <f>'FICHE PRODUIT'!E6355</f>
        <v>20</v>
      </c>
      <c r="Y2395" s="2">
        <f>'FICHE PRODUIT'!F6355</f>
        <v>0.5</v>
      </c>
      <c r="Z2395" s="2">
        <f>'FICHE PRODUIT'!G6355</f>
        <v>0.5</v>
      </c>
      <c r="AA2395" s="2">
        <f>'FICHE PRODUIT'!H6355</f>
        <v>10</v>
      </c>
    </row>
    <row r="2396" spans="1:27" x14ac:dyDescent="0.2">
      <c r="A2396" s="7" t="str">
        <f>'FICHE PRODUIT'!$A$6357</f>
        <v>COOL PANTS VELOURS</v>
      </c>
      <c r="B2396" s="2" t="str">
        <f>'FICHE PRODUIT'!$H$6357</f>
        <v>New red</v>
      </c>
      <c r="C2396" s="2" t="str">
        <f>'FICHE PRODUIT'!$S$6357</f>
        <v>W26-27</v>
      </c>
      <c r="D2396" s="2">
        <f>'FICHE PRODUIT'!$Q$6357</f>
        <v>0</v>
      </c>
      <c r="E2396" s="2" t="str">
        <f>'FICHE PRODUIT'!$S$6359</f>
        <v>WAIT QUANTITY</v>
      </c>
      <c r="F2396" s="2" t="str">
        <f>'FICHE PRODUIT'!$E$6361</f>
        <v>Page 178 (2/6)</v>
      </c>
      <c r="G2396" s="2" t="str">
        <f>'FICHE PRODUIT'!$E$6362</f>
        <v xml:space="preserve">Not need </v>
      </c>
      <c r="H2396" s="122" t="str">
        <f>'FICHE PRODUIT'!$E$6363</f>
        <v>OCEAN SURPLUS</v>
      </c>
      <c r="I2396" s="2" t="b">
        <f>'FICHE PRODUIT'!$E$6365</f>
        <v>0</v>
      </c>
      <c r="J2396" s="2" t="str">
        <f>'FICHE PRODUIT'!$E$6367</f>
        <v>Pantalon</v>
      </c>
      <c r="K2396" s="2" t="str">
        <f>'FICHE PRODUIT'!$E$6368</f>
        <v>Cool pants - Louisiane</v>
      </c>
      <c r="L2396" s="4">
        <f>'FICHE PRODUIT'!$E$6370</f>
        <v>47</v>
      </c>
      <c r="M2396" s="4">
        <f>'FICHE PRODUIT'!$E$6371</f>
        <v>21.060000000000002</v>
      </c>
      <c r="N2396" s="4">
        <f>'FICHE PRODUIT'!$E$6373</f>
        <v>68.06</v>
      </c>
      <c r="O2396" s="4">
        <f>'FICHE PRODUIT'!$E$6374</f>
        <v>3.9523949456362031</v>
      </c>
      <c r="P2396" s="4">
        <f>'FICHE PRODUIT'!$E$6376</f>
        <v>269</v>
      </c>
      <c r="Q2396" s="4">
        <f>'FICHE PRODUIT'!$E$6377</f>
        <v>107.6</v>
      </c>
      <c r="R2396" s="4">
        <f>'FICHE PRODUIT'!$E$6378</f>
        <v>122.27272727272727</v>
      </c>
      <c r="S2396" s="122">
        <f>'FICHE PRODUIT'!$E$6379</f>
        <v>0</v>
      </c>
      <c r="T2396" s="2" t="str">
        <f>'FICHE PRODUIT'!A6384</f>
        <v>FABRIC</v>
      </c>
      <c r="U2396" s="2" t="str">
        <f>'FICHE PRODUIT'!B6384</f>
        <v xml:space="preserve">DUCA VISCONTI </v>
      </c>
      <c r="V2396" s="2" t="str">
        <f>'FICHE PRODUIT'!C6384</f>
        <v>QUATTROCORD FIT PPTC</v>
      </c>
      <c r="W2396" s="2">
        <f>'FICHE PRODUIT'!D6384</f>
        <v>1.6</v>
      </c>
      <c r="X2396" s="2">
        <f>'FICHE PRODUIT'!E6384</f>
        <v>32</v>
      </c>
      <c r="Y2396" s="2">
        <f>'FICHE PRODUIT'!F6384</f>
        <v>11.3</v>
      </c>
      <c r="Z2396" s="2">
        <f>'FICHE PRODUIT'!G6384</f>
        <v>18.080000000000002</v>
      </c>
      <c r="AA2396" s="2">
        <f>'FICHE PRODUIT'!H6384</f>
        <v>361.6</v>
      </c>
    </row>
    <row r="2397" spans="1:27" x14ac:dyDescent="0.2">
      <c r="A2397" s="7" t="str">
        <f>'FICHE PRODUIT'!$A$6357</f>
        <v>COOL PANTS VELOURS</v>
      </c>
      <c r="B2397" s="2" t="str">
        <f>'FICHE PRODUIT'!$H$6357</f>
        <v>New red</v>
      </c>
      <c r="C2397" s="2" t="str">
        <f>'FICHE PRODUIT'!$S$6357</f>
        <v>W26-27</v>
      </c>
      <c r="D2397" s="2">
        <f>'FICHE PRODUIT'!$Q$6357</f>
        <v>0</v>
      </c>
      <c r="E2397" s="2" t="str">
        <f>'FICHE PRODUIT'!$S$6359</f>
        <v>WAIT QUANTITY</v>
      </c>
      <c r="F2397" s="2" t="str">
        <f>'FICHE PRODUIT'!$E$6361</f>
        <v>Page 178 (2/6)</v>
      </c>
      <c r="G2397" s="2" t="str">
        <f>'FICHE PRODUIT'!$E$6362</f>
        <v xml:space="preserve">Not need </v>
      </c>
      <c r="H2397" s="122" t="str">
        <f>'FICHE PRODUIT'!$E$6363</f>
        <v>OCEAN SURPLUS</v>
      </c>
      <c r="I2397" s="2" t="b">
        <f>'FICHE PRODUIT'!$E$6365</f>
        <v>0</v>
      </c>
      <c r="J2397" s="2" t="str">
        <f>'FICHE PRODUIT'!$E$6367</f>
        <v>Pantalon</v>
      </c>
      <c r="K2397" s="2" t="str">
        <f>'FICHE PRODUIT'!$E$6368</f>
        <v>Cool pants - Louisiane</v>
      </c>
      <c r="L2397" s="4">
        <f>'FICHE PRODUIT'!$E$6370</f>
        <v>47</v>
      </c>
      <c r="M2397" s="4">
        <f>'FICHE PRODUIT'!$E$6371</f>
        <v>21.060000000000002</v>
      </c>
      <c r="N2397" s="4">
        <f>'FICHE PRODUIT'!$E$6373</f>
        <v>68.06</v>
      </c>
      <c r="O2397" s="4">
        <f>'FICHE PRODUIT'!$E$6374</f>
        <v>3.9523949456362031</v>
      </c>
      <c r="P2397" s="4">
        <f>'FICHE PRODUIT'!$E$6376</f>
        <v>269</v>
      </c>
      <c r="Q2397" s="4">
        <f>'FICHE PRODUIT'!$E$6377</f>
        <v>107.6</v>
      </c>
      <c r="R2397" s="4">
        <f>'FICHE PRODUIT'!$E$6378</f>
        <v>122.27272727272727</v>
      </c>
      <c r="S2397" s="122">
        <f>'FICHE PRODUIT'!$E$6379</f>
        <v>0</v>
      </c>
      <c r="T2397" s="2" t="str">
        <f>'FICHE PRODUIT'!A6385</f>
        <v>ETIQUETTES</v>
      </c>
      <c r="U2397" s="2" t="str">
        <f>'FICHE PRODUIT'!B6385</f>
        <v>CADICA</v>
      </c>
      <c r="V2397" s="2" t="str">
        <f>'FICHE PRODUIT'!C6385</f>
        <v>DM1</v>
      </c>
      <c r="W2397" s="2">
        <f>'FICHE PRODUIT'!D6385</f>
        <v>1</v>
      </c>
      <c r="X2397" s="2">
        <f>'FICHE PRODUIT'!E6385</f>
        <v>20</v>
      </c>
      <c r="Y2397" s="2">
        <f>'FICHE PRODUIT'!F6385</f>
        <v>0.27</v>
      </c>
      <c r="Z2397" s="2">
        <f>'FICHE PRODUIT'!G6385</f>
        <v>0.27</v>
      </c>
      <c r="AA2397" s="2">
        <f>'FICHE PRODUIT'!H6385</f>
        <v>5.4</v>
      </c>
    </row>
    <row r="2398" spans="1:27" x14ac:dyDescent="0.2">
      <c r="A2398" s="7" t="str">
        <f>'FICHE PRODUIT'!$A$6357</f>
        <v>COOL PANTS VELOURS</v>
      </c>
      <c r="B2398" s="2" t="str">
        <f>'FICHE PRODUIT'!$H$6357</f>
        <v>New red</v>
      </c>
      <c r="C2398" s="2" t="str">
        <f>'FICHE PRODUIT'!$S$6357</f>
        <v>W26-27</v>
      </c>
      <c r="D2398" s="2">
        <f>'FICHE PRODUIT'!$Q$6357</f>
        <v>0</v>
      </c>
      <c r="E2398" s="2" t="str">
        <f>'FICHE PRODUIT'!$S$6359</f>
        <v>WAIT QUANTITY</v>
      </c>
      <c r="F2398" s="2" t="str">
        <f>'FICHE PRODUIT'!$E$6361</f>
        <v>Page 178 (2/6)</v>
      </c>
      <c r="G2398" s="2" t="str">
        <f>'FICHE PRODUIT'!$E$6362</f>
        <v xml:space="preserve">Not need </v>
      </c>
      <c r="H2398" s="122" t="str">
        <f>'FICHE PRODUIT'!$E$6363</f>
        <v>OCEAN SURPLUS</v>
      </c>
      <c r="I2398" s="2" t="b">
        <f>'FICHE PRODUIT'!$E$6365</f>
        <v>0</v>
      </c>
      <c r="J2398" s="2" t="str">
        <f>'FICHE PRODUIT'!$E$6367</f>
        <v>Pantalon</v>
      </c>
      <c r="K2398" s="2" t="str">
        <f>'FICHE PRODUIT'!$E$6368</f>
        <v>Cool pants - Louisiane</v>
      </c>
      <c r="L2398" s="4">
        <f>'FICHE PRODUIT'!$E$6370</f>
        <v>47</v>
      </c>
      <c r="M2398" s="4">
        <f>'FICHE PRODUIT'!$E$6371</f>
        <v>21.060000000000002</v>
      </c>
      <c r="N2398" s="4">
        <f>'FICHE PRODUIT'!$E$6373</f>
        <v>68.06</v>
      </c>
      <c r="O2398" s="4">
        <f>'FICHE PRODUIT'!$E$6374</f>
        <v>3.9523949456362031</v>
      </c>
      <c r="P2398" s="4">
        <f>'FICHE PRODUIT'!$E$6376</f>
        <v>269</v>
      </c>
      <c r="Q2398" s="4">
        <f>'FICHE PRODUIT'!$E$6377</f>
        <v>107.6</v>
      </c>
      <c r="R2398" s="4">
        <f>'FICHE PRODUIT'!$E$6378</f>
        <v>122.27272727272727</v>
      </c>
      <c r="S2398" s="122">
        <f>'FICHE PRODUIT'!$E$6379</f>
        <v>0</v>
      </c>
      <c r="T2398" s="2" t="str">
        <f>'FICHE PRODUIT'!A6386</f>
        <v>HANGTAG</v>
      </c>
      <c r="U2398" s="2" t="str">
        <f>'FICHE PRODUIT'!B6386</f>
        <v>CADICA</v>
      </c>
      <c r="V2398" s="2" t="str">
        <f>'FICHE PRODUIT'!C6386</f>
        <v>Y</v>
      </c>
      <c r="W2398" s="2">
        <f>'FICHE PRODUIT'!D6386</f>
        <v>1</v>
      </c>
      <c r="X2398" s="2">
        <f>'FICHE PRODUIT'!E6386</f>
        <v>20</v>
      </c>
      <c r="Y2398" s="2">
        <f>'FICHE PRODUIT'!F6386</f>
        <v>0.21</v>
      </c>
      <c r="Z2398" s="2">
        <f>'FICHE PRODUIT'!G6386</f>
        <v>0.21</v>
      </c>
      <c r="AA2398" s="2">
        <f>'FICHE PRODUIT'!H6386</f>
        <v>4.2</v>
      </c>
    </row>
    <row r="2399" spans="1:27" x14ac:dyDescent="0.2">
      <c r="A2399" s="7" t="str">
        <f>'FICHE PRODUIT'!$A$6357</f>
        <v>COOL PANTS VELOURS</v>
      </c>
      <c r="B2399" s="2" t="str">
        <f>'FICHE PRODUIT'!$H$6357</f>
        <v>New red</v>
      </c>
      <c r="C2399" s="2" t="str">
        <f>'FICHE PRODUIT'!$S$6357</f>
        <v>W26-27</v>
      </c>
      <c r="D2399" s="2">
        <f>'FICHE PRODUIT'!$Q$6357</f>
        <v>0</v>
      </c>
      <c r="E2399" s="2" t="str">
        <f>'FICHE PRODUIT'!$S$6359</f>
        <v>WAIT QUANTITY</v>
      </c>
      <c r="F2399" s="2" t="str">
        <f>'FICHE PRODUIT'!$E$6361</f>
        <v>Page 178 (2/6)</v>
      </c>
      <c r="G2399" s="2" t="str">
        <f>'FICHE PRODUIT'!$E$6362</f>
        <v xml:space="preserve">Not need </v>
      </c>
      <c r="H2399" s="122" t="str">
        <f>'FICHE PRODUIT'!$E$6363</f>
        <v>OCEAN SURPLUS</v>
      </c>
      <c r="I2399" s="2" t="b">
        <f>'FICHE PRODUIT'!$E$6365</f>
        <v>0</v>
      </c>
      <c r="J2399" s="2" t="str">
        <f>'FICHE PRODUIT'!$E$6367</f>
        <v>Pantalon</v>
      </c>
      <c r="K2399" s="2" t="str">
        <f>'FICHE PRODUIT'!$E$6368</f>
        <v>Cool pants - Louisiane</v>
      </c>
      <c r="L2399" s="4">
        <f>'FICHE PRODUIT'!$E$6370</f>
        <v>47</v>
      </c>
      <c r="M2399" s="4">
        <f>'FICHE PRODUIT'!$E$6371</f>
        <v>21.060000000000002</v>
      </c>
      <c r="N2399" s="4">
        <f>'FICHE PRODUIT'!$E$6373</f>
        <v>68.06</v>
      </c>
      <c r="O2399" s="4">
        <f>'FICHE PRODUIT'!$E$6374</f>
        <v>3.9523949456362031</v>
      </c>
      <c r="P2399" s="4">
        <f>'FICHE PRODUIT'!$E$6376</f>
        <v>269</v>
      </c>
      <c r="Q2399" s="4">
        <f>'FICHE PRODUIT'!$E$6377</f>
        <v>107.6</v>
      </c>
      <c r="R2399" s="4">
        <f>'FICHE PRODUIT'!$E$6378</f>
        <v>122.27272727272727</v>
      </c>
      <c r="S2399" s="122">
        <f>'FICHE PRODUIT'!$E$6379</f>
        <v>0</v>
      </c>
      <c r="T2399" s="2" t="str">
        <f>'FICHE PRODUIT'!A6387</f>
        <v>ZIP</v>
      </c>
      <c r="U2399" s="2" t="str">
        <f>'FICHE PRODUIT'!B6387</f>
        <v>MYZIP</v>
      </c>
      <c r="V2399" s="2" t="str">
        <f>'FICHE PRODUIT'!C6387</f>
        <v>ART 03VV1B130000 COL 631 (18CM)</v>
      </c>
      <c r="W2399" s="2">
        <f>'FICHE PRODUIT'!D6387</f>
        <v>1</v>
      </c>
      <c r="X2399" s="2">
        <f>'FICHE PRODUIT'!E6387</f>
        <v>20</v>
      </c>
      <c r="Y2399" s="2">
        <f>'FICHE PRODUIT'!F6387</f>
        <v>0</v>
      </c>
      <c r="Z2399" s="2">
        <f>'FICHE PRODUIT'!G6387</f>
        <v>0</v>
      </c>
      <c r="AA2399" s="2">
        <f>'FICHE PRODUIT'!H6387</f>
        <v>0</v>
      </c>
    </row>
    <row r="2400" spans="1:27" x14ac:dyDescent="0.2">
      <c r="A2400" s="7" t="str">
        <f>'FICHE PRODUIT'!$A$6357</f>
        <v>COOL PANTS VELOURS</v>
      </c>
      <c r="B2400" s="2" t="str">
        <f>'FICHE PRODUIT'!$H$6357</f>
        <v>New red</v>
      </c>
      <c r="C2400" s="2" t="str">
        <f>'FICHE PRODUIT'!$S$6357</f>
        <v>W26-27</v>
      </c>
      <c r="D2400" s="2">
        <f>'FICHE PRODUIT'!$Q$6357</f>
        <v>0</v>
      </c>
      <c r="E2400" s="2" t="str">
        <f>'FICHE PRODUIT'!$S$6359</f>
        <v>WAIT QUANTITY</v>
      </c>
      <c r="F2400" s="2" t="str">
        <f>'FICHE PRODUIT'!$E$6361</f>
        <v>Page 178 (2/6)</v>
      </c>
      <c r="G2400" s="2" t="str">
        <f>'FICHE PRODUIT'!$E$6362</f>
        <v xml:space="preserve">Not need </v>
      </c>
      <c r="H2400" s="122" t="str">
        <f>'FICHE PRODUIT'!$E$6363</f>
        <v>OCEAN SURPLUS</v>
      </c>
      <c r="I2400" s="2" t="b">
        <f>'FICHE PRODUIT'!$E$6365</f>
        <v>0</v>
      </c>
      <c r="J2400" s="2" t="str">
        <f>'FICHE PRODUIT'!$E$6367</f>
        <v>Pantalon</v>
      </c>
      <c r="K2400" s="2" t="str">
        <f>'FICHE PRODUIT'!$E$6368</f>
        <v>Cool pants - Louisiane</v>
      </c>
      <c r="L2400" s="4">
        <f>'FICHE PRODUIT'!$E$6370</f>
        <v>47</v>
      </c>
      <c r="M2400" s="4">
        <f>'FICHE PRODUIT'!$E$6371</f>
        <v>21.060000000000002</v>
      </c>
      <c r="N2400" s="4">
        <f>'FICHE PRODUIT'!$E$6373</f>
        <v>68.06</v>
      </c>
      <c r="O2400" s="4">
        <f>'FICHE PRODUIT'!$E$6374</f>
        <v>3.9523949456362031</v>
      </c>
      <c r="P2400" s="4">
        <f>'FICHE PRODUIT'!$E$6376</f>
        <v>269</v>
      </c>
      <c r="Q2400" s="4">
        <f>'FICHE PRODUIT'!$E$6377</f>
        <v>107.6</v>
      </c>
      <c r="R2400" s="4">
        <f>'FICHE PRODUIT'!$E$6378</f>
        <v>122.27272727272727</v>
      </c>
      <c r="S2400" s="122">
        <f>'FICHE PRODUIT'!$E$6379</f>
        <v>0</v>
      </c>
      <c r="T2400" s="2">
        <f>'FICHE PRODUIT'!A6388</f>
        <v>0</v>
      </c>
      <c r="U2400" s="2">
        <f>'FICHE PRODUIT'!B6388</f>
        <v>0</v>
      </c>
      <c r="V2400" s="2">
        <f>'FICHE PRODUIT'!C6388</f>
        <v>0</v>
      </c>
      <c r="W2400" s="2">
        <f>'FICHE PRODUIT'!D6388</f>
        <v>0</v>
      </c>
      <c r="X2400" s="2">
        <f>'FICHE PRODUIT'!E6388</f>
        <v>0</v>
      </c>
      <c r="Y2400" s="2">
        <f>'FICHE PRODUIT'!F6388</f>
        <v>0</v>
      </c>
      <c r="Z2400" s="2">
        <f>'FICHE PRODUIT'!G6388</f>
        <v>0</v>
      </c>
      <c r="AA2400" s="2">
        <f>'FICHE PRODUIT'!H6388</f>
        <v>0</v>
      </c>
    </row>
    <row r="2401" spans="1:27" x14ac:dyDescent="0.2">
      <c r="A2401" s="7" t="str">
        <f>'FICHE PRODUIT'!$A$6357</f>
        <v>COOL PANTS VELOURS</v>
      </c>
      <c r="B2401" s="2" t="str">
        <f>'FICHE PRODUIT'!$H$6357</f>
        <v>New red</v>
      </c>
      <c r="C2401" s="2" t="str">
        <f>'FICHE PRODUIT'!$S$6357</f>
        <v>W26-27</v>
      </c>
      <c r="D2401" s="2">
        <f>'FICHE PRODUIT'!$Q$6357</f>
        <v>0</v>
      </c>
      <c r="E2401" s="2" t="str">
        <f>'FICHE PRODUIT'!$S$6359</f>
        <v>WAIT QUANTITY</v>
      </c>
      <c r="F2401" s="2" t="str">
        <f>'FICHE PRODUIT'!$E$6361</f>
        <v>Page 178 (2/6)</v>
      </c>
      <c r="G2401" s="2" t="str">
        <f>'FICHE PRODUIT'!$E$6362</f>
        <v xml:space="preserve">Not need </v>
      </c>
      <c r="H2401" s="122" t="str">
        <f>'FICHE PRODUIT'!$E$6363</f>
        <v>OCEAN SURPLUS</v>
      </c>
      <c r="I2401" s="2" t="b">
        <f>'FICHE PRODUIT'!$E$6365</f>
        <v>0</v>
      </c>
      <c r="J2401" s="2" t="str">
        <f>'FICHE PRODUIT'!$E$6367</f>
        <v>Pantalon</v>
      </c>
      <c r="K2401" s="2" t="str">
        <f>'FICHE PRODUIT'!$E$6368</f>
        <v>Cool pants - Louisiane</v>
      </c>
      <c r="L2401" s="4">
        <f>'FICHE PRODUIT'!$E$6370</f>
        <v>47</v>
      </c>
      <c r="M2401" s="4">
        <f>'FICHE PRODUIT'!$E$6371</f>
        <v>21.060000000000002</v>
      </c>
      <c r="N2401" s="4">
        <f>'FICHE PRODUIT'!$E$6373</f>
        <v>68.06</v>
      </c>
      <c r="O2401" s="4">
        <f>'FICHE PRODUIT'!$E$6374</f>
        <v>3.9523949456362031</v>
      </c>
      <c r="P2401" s="4">
        <f>'FICHE PRODUIT'!$E$6376</f>
        <v>269</v>
      </c>
      <c r="Q2401" s="4">
        <f>'FICHE PRODUIT'!$E$6377</f>
        <v>107.6</v>
      </c>
      <c r="R2401" s="4">
        <f>'FICHE PRODUIT'!$E$6378</f>
        <v>122.27272727272727</v>
      </c>
      <c r="S2401" s="122">
        <f>'FICHE PRODUIT'!$E$6379</f>
        <v>0</v>
      </c>
      <c r="T2401" s="2">
        <f>'FICHE PRODUIT'!A6389</f>
        <v>0</v>
      </c>
      <c r="U2401" s="2">
        <f>'FICHE PRODUIT'!B6389</f>
        <v>0</v>
      </c>
      <c r="V2401" s="2">
        <f>'FICHE PRODUIT'!C6389</f>
        <v>0</v>
      </c>
      <c r="W2401" s="2">
        <f>'FICHE PRODUIT'!D6389</f>
        <v>0</v>
      </c>
      <c r="X2401" s="2">
        <f>'FICHE PRODUIT'!E6389</f>
        <v>0</v>
      </c>
      <c r="Y2401" s="2">
        <f>'FICHE PRODUIT'!F6389</f>
        <v>0</v>
      </c>
      <c r="Z2401" s="2">
        <f>'FICHE PRODUIT'!G6389</f>
        <v>0</v>
      </c>
      <c r="AA2401" s="2">
        <f>'FICHE PRODUIT'!H6389</f>
        <v>0</v>
      </c>
    </row>
    <row r="2402" spans="1:27" x14ac:dyDescent="0.2">
      <c r="A2402" s="7" t="str">
        <f>'FICHE PRODUIT'!$A$6357</f>
        <v>COOL PANTS VELOURS</v>
      </c>
      <c r="B2402" s="2" t="str">
        <f>'FICHE PRODUIT'!$H$6357</f>
        <v>New red</v>
      </c>
      <c r="C2402" s="2" t="str">
        <f>'FICHE PRODUIT'!$S$6357</f>
        <v>W26-27</v>
      </c>
      <c r="D2402" s="2">
        <f>'FICHE PRODUIT'!$Q$6357</f>
        <v>0</v>
      </c>
      <c r="E2402" s="2" t="str">
        <f>'FICHE PRODUIT'!$S$6359</f>
        <v>WAIT QUANTITY</v>
      </c>
      <c r="F2402" s="2" t="str">
        <f>'FICHE PRODUIT'!$E$6361</f>
        <v>Page 178 (2/6)</v>
      </c>
      <c r="G2402" s="2" t="str">
        <f>'FICHE PRODUIT'!$E$6362</f>
        <v xml:space="preserve">Not need </v>
      </c>
      <c r="H2402" s="122" t="str">
        <f>'FICHE PRODUIT'!$E$6363</f>
        <v>OCEAN SURPLUS</v>
      </c>
      <c r="I2402" s="2" t="b">
        <f>'FICHE PRODUIT'!$E$6365</f>
        <v>0</v>
      </c>
      <c r="J2402" s="2" t="str">
        <f>'FICHE PRODUIT'!$E$6367</f>
        <v>Pantalon</v>
      </c>
      <c r="K2402" s="2" t="str">
        <f>'FICHE PRODUIT'!$E$6368</f>
        <v>Cool pants - Louisiane</v>
      </c>
      <c r="L2402" s="4">
        <f>'FICHE PRODUIT'!$E$6370</f>
        <v>47</v>
      </c>
      <c r="M2402" s="4">
        <f>'FICHE PRODUIT'!$E$6371</f>
        <v>21.060000000000002</v>
      </c>
      <c r="N2402" s="4">
        <f>'FICHE PRODUIT'!$E$6373</f>
        <v>68.06</v>
      </c>
      <c r="O2402" s="4">
        <f>'FICHE PRODUIT'!$E$6374</f>
        <v>3.9523949456362031</v>
      </c>
      <c r="P2402" s="4">
        <f>'FICHE PRODUIT'!$E$6376</f>
        <v>269</v>
      </c>
      <c r="Q2402" s="4">
        <f>'FICHE PRODUIT'!$E$6377</f>
        <v>107.6</v>
      </c>
      <c r="R2402" s="4">
        <f>'FICHE PRODUIT'!$E$6378</f>
        <v>122.27272727272727</v>
      </c>
      <c r="S2402" s="122">
        <f>'FICHE PRODUIT'!$E$6379</f>
        <v>0</v>
      </c>
      <c r="T2402" s="2">
        <f>'FICHE PRODUIT'!A6390</f>
        <v>0</v>
      </c>
      <c r="U2402" s="2">
        <f>'FICHE PRODUIT'!B6390</f>
        <v>0</v>
      </c>
      <c r="V2402" s="2">
        <f>'FICHE PRODUIT'!C6390</f>
        <v>0</v>
      </c>
      <c r="W2402" s="2">
        <f>'FICHE PRODUIT'!D6390</f>
        <v>0</v>
      </c>
      <c r="X2402" s="2">
        <f>'FICHE PRODUIT'!E6390</f>
        <v>0</v>
      </c>
      <c r="Y2402" s="2">
        <f>'FICHE PRODUIT'!F6390</f>
        <v>0</v>
      </c>
      <c r="Z2402" s="2">
        <f>'FICHE PRODUIT'!G6390</f>
        <v>0</v>
      </c>
      <c r="AA2402" s="2">
        <f>'FICHE PRODUIT'!H6390</f>
        <v>0</v>
      </c>
    </row>
    <row r="2403" spans="1:27" x14ac:dyDescent="0.2">
      <c r="A2403" s="7" t="str">
        <f>'FICHE PRODUIT'!$A$6357</f>
        <v>COOL PANTS VELOURS</v>
      </c>
      <c r="B2403" s="2" t="str">
        <f>'FICHE PRODUIT'!$H$6357</f>
        <v>New red</v>
      </c>
      <c r="C2403" s="2" t="str">
        <f>'FICHE PRODUIT'!$S$6357</f>
        <v>W26-27</v>
      </c>
      <c r="D2403" s="2">
        <f>'FICHE PRODUIT'!$Q$6357</f>
        <v>0</v>
      </c>
      <c r="E2403" s="2" t="str">
        <f>'FICHE PRODUIT'!$S$6359</f>
        <v>WAIT QUANTITY</v>
      </c>
      <c r="F2403" s="2" t="str">
        <f>'FICHE PRODUIT'!$E$6361</f>
        <v>Page 178 (2/6)</v>
      </c>
      <c r="G2403" s="2" t="str">
        <f>'FICHE PRODUIT'!$E$6362</f>
        <v xml:space="preserve">Not need </v>
      </c>
      <c r="H2403" s="122" t="str">
        <f>'FICHE PRODUIT'!$E$6363</f>
        <v>OCEAN SURPLUS</v>
      </c>
      <c r="I2403" s="2" t="b">
        <f>'FICHE PRODUIT'!$E$6365</f>
        <v>0</v>
      </c>
      <c r="J2403" s="2" t="str">
        <f>'FICHE PRODUIT'!$E$6367</f>
        <v>Pantalon</v>
      </c>
      <c r="K2403" s="2" t="str">
        <f>'FICHE PRODUIT'!$E$6368</f>
        <v>Cool pants - Louisiane</v>
      </c>
      <c r="L2403" s="4">
        <f>'FICHE PRODUIT'!$E$6370</f>
        <v>47</v>
      </c>
      <c r="M2403" s="4">
        <f>'FICHE PRODUIT'!$E$6371</f>
        <v>21.060000000000002</v>
      </c>
      <c r="N2403" s="4">
        <f>'FICHE PRODUIT'!$E$6373</f>
        <v>68.06</v>
      </c>
      <c r="O2403" s="4">
        <f>'FICHE PRODUIT'!$E$6374</f>
        <v>3.9523949456362031</v>
      </c>
      <c r="P2403" s="4">
        <f>'FICHE PRODUIT'!$E$6376</f>
        <v>269</v>
      </c>
      <c r="Q2403" s="4">
        <f>'FICHE PRODUIT'!$E$6377</f>
        <v>107.6</v>
      </c>
      <c r="R2403" s="4">
        <f>'FICHE PRODUIT'!$E$6378</f>
        <v>122.27272727272727</v>
      </c>
      <c r="S2403" s="122">
        <f>'FICHE PRODUIT'!$E$6379</f>
        <v>0</v>
      </c>
      <c r="T2403" s="2">
        <f>'FICHE PRODUIT'!A6391</f>
        <v>0</v>
      </c>
      <c r="U2403" s="2">
        <f>'FICHE PRODUIT'!B6391</f>
        <v>0</v>
      </c>
      <c r="V2403" s="2">
        <f>'FICHE PRODUIT'!C6391</f>
        <v>0</v>
      </c>
      <c r="W2403" s="2">
        <f>'FICHE PRODUIT'!D6391</f>
        <v>0</v>
      </c>
      <c r="X2403" s="2">
        <f>'FICHE PRODUIT'!E6391</f>
        <v>0</v>
      </c>
      <c r="Y2403" s="2">
        <f>'FICHE PRODUIT'!F6391</f>
        <v>0</v>
      </c>
      <c r="Z2403" s="2">
        <f>'FICHE PRODUIT'!G6391</f>
        <v>0</v>
      </c>
      <c r="AA2403" s="2">
        <f>'FICHE PRODUIT'!H6391</f>
        <v>0</v>
      </c>
    </row>
    <row r="2404" spans="1:27" x14ac:dyDescent="0.2">
      <c r="A2404" s="7" t="str">
        <f>'FICHE PRODUIT'!$A$6357</f>
        <v>COOL PANTS VELOURS</v>
      </c>
      <c r="B2404" s="2" t="str">
        <f>'FICHE PRODUIT'!$H$6357</f>
        <v>New red</v>
      </c>
      <c r="C2404" s="2" t="str">
        <f>'FICHE PRODUIT'!$S$6357</f>
        <v>W26-27</v>
      </c>
      <c r="D2404" s="2">
        <f>'FICHE PRODUIT'!$Q$6357</f>
        <v>0</v>
      </c>
      <c r="E2404" s="2" t="str">
        <f>'FICHE PRODUIT'!$S$6359</f>
        <v>WAIT QUANTITY</v>
      </c>
      <c r="F2404" s="2" t="str">
        <f>'FICHE PRODUIT'!$E$6361</f>
        <v>Page 178 (2/6)</v>
      </c>
      <c r="G2404" s="2" t="str">
        <f>'FICHE PRODUIT'!$E$6362</f>
        <v xml:space="preserve">Not need </v>
      </c>
      <c r="H2404" s="122" t="str">
        <f>'FICHE PRODUIT'!$E$6363</f>
        <v>OCEAN SURPLUS</v>
      </c>
      <c r="I2404" s="2" t="b">
        <f>'FICHE PRODUIT'!$E$6365</f>
        <v>0</v>
      </c>
      <c r="J2404" s="2" t="str">
        <f>'FICHE PRODUIT'!$E$6367</f>
        <v>Pantalon</v>
      </c>
      <c r="K2404" s="2" t="str">
        <f>'FICHE PRODUIT'!$E$6368</f>
        <v>Cool pants - Louisiane</v>
      </c>
      <c r="L2404" s="4">
        <f>'FICHE PRODUIT'!$E$6370</f>
        <v>47</v>
      </c>
      <c r="M2404" s="4">
        <f>'FICHE PRODUIT'!$E$6371</f>
        <v>21.060000000000002</v>
      </c>
      <c r="N2404" s="4">
        <f>'FICHE PRODUIT'!$E$6373</f>
        <v>68.06</v>
      </c>
      <c r="O2404" s="4">
        <f>'FICHE PRODUIT'!$E$6374</f>
        <v>3.9523949456362031</v>
      </c>
      <c r="P2404" s="4">
        <f>'FICHE PRODUIT'!$E$6376</f>
        <v>269</v>
      </c>
      <c r="Q2404" s="4">
        <f>'FICHE PRODUIT'!$E$6377</f>
        <v>107.6</v>
      </c>
      <c r="R2404" s="4">
        <f>'FICHE PRODUIT'!$E$6378</f>
        <v>122.27272727272727</v>
      </c>
      <c r="S2404" s="122">
        <f>'FICHE PRODUIT'!$E$6379</f>
        <v>0</v>
      </c>
      <c r="T2404" s="2">
        <f>'FICHE PRODUIT'!A6392</f>
        <v>0</v>
      </c>
      <c r="U2404" s="2">
        <f>'FICHE PRODUIT'!B6392</f>
        <v>0</v>
      </c>
      <c r="V2404" s="2">
        <f>'FICHE PRODUIT'!C6392</f>
        <v>0</v>
      </c>
      <c r="W2404" s="2">
        <f>'FICHE PRODUIT'!D6392</f>
        <v>0</v>
      </c>
      <c r="X2404" s="2">
        <f>'FICHE PRODUIT'!E6392</f>
        <v>0</v>
      </c>
      <c r="Y2404" s="2">
        <f>'FICHE PRODUIT'!F6392</f>
        <v>0</v>
      </c>
      <c r="Z2404" s="2">
        <f>'FICHE PRODUIT'!G6392</f>
        <v>0</v>
      </c>
      <c r="AA2404" s="2">
        <f>'FICHE PRODUIT'!H6392</f>
        <v>0</v>
      </c>
    </row>
    <row r="2405" spans="1:27" x14ac:dyDescent="0.2">
      <c r="A2405" s="7" t="str">
        <f>'FICHE PRODUIT'!$A$6357</f>
        <v>COOL PANTS VELOURS</v>
      </c>
      <c r="B2405" s="2" t="str">
        <f>'FICHE PRODUIT'!$H$6357</f>
        <v>New red</v>
      </c>
      <c r="C2405" s="2" t="str">
        <f>'FICHE PRODUIT'!$S$6357</f>
        <v>W26-27</v>
      </c>
      <c r="D2405" s="2">
        <f>'FICHE PRODUIT'!$Q$6357</f>
        <v>0</v>
      </c>
      <c r="E2405" s="2" t="str">
        <f>'FICHE PRODUIT'!$S$6359</f>
        <v>WAIT QUANTITY</v>
      </c>
      <c r="F2405" s="2" t="str">
        <f>'FICHE PRODUIT'!$E$6361</f>
        <v>Page 178 (2/6)</v>
      </c>
      <c r="G2405" s="2" t="str">
        <f>'FICHE PRODUIT'!$E$6362</f>
        <v xml:space="preserve">Not need </v>
      </c>
      <c r="H2405" s="122" t="str">
        <f>'FICHE PRODUIT'!$E$6363</f>
        <v>OCEAN SURPLUS</v>
      </c>
      <c r="I2405" s="2" t="b">
        <f>'FICHE PRODUIT'!$E$6365</f>
        <v>0</v>
      </c>
      <c r="J2405" s="2" t="str">
        <f>'FICHE PRODUIT'!$E$6367</f>
        <v>Pantalon</v>
      </c>
      <c r="K2405" s="2" t="str">
        <f>'FICHE PRODUIT'!$E$6368</f>
        <v>Cool pants - Louisiane</v>
      </c>
      <c r="L2405" s="4">
        <f>'FICHE PRODUIT'!$E$6370</f>
        <v>47</v>
      </c>
      <c r="M2405" s="4">
        <f>'FICHE PRODUIT'!$E$6371</f>
        <v>21.060000000000002</v>
      </c>
      <c r="N2405" s="4">
        <f>'FICHE PRODUIT'!$E$6373</f>
        <v>68.06</v>
      </c>
      <c r="O2405" s="4">
        <f>'FICHE PRODUIT'!$E$6374</f>
        <v>3.9523949456362031</v>
      </c>
      <c r="P2405" s="4">
        <f>'FICHE PRODUIT'!$E$6376</f>
        <v>269</v>
      </c>
      <c r="Q2405" s="4">
        <f>'FICHE PRODUIT'!$E$6377</f>
        <v>107.6</v>
      </c>
      <c r="R2405" s="4">
        <f>'FICHE PRODUIT'!$E$6378</f>
        <v>122.27272727272727</v>
      </c>
      <c r="S2405" s="122">
        <f>'FICHE PRODUIT'!$E$6379</f>
        <v>0</v>
      </c>
      <c r="T2405" s="2">
        <f>'FICHE PRODUIT'!A6393</f>
        <v>0</v>
      </c>
      <c r="U2405" s="2">
        <f>'FICHE PRODUIT'!B6393</f>
        <v>0</v>
      </c>
      <c r="V2405" s="2">
        <f>'FICHE PRODUIT'!C6393</f>
        <v>0</v>
      </c>
      <c r="W2405" s="2">
        <f>'FICHE PRODUIT'!D6393</f>
        <v>0</v>
      </c>
      <c r="X2405" s="2">
        <f>'FICHE PRODUIT'!E6393</f>
        <v>0</v>
      </c>
      <c r="Y2405" s="2">
        <f>'FICHE PRODUIT'!F6393</f>
        <v>0</v>
      </c>
      <c r="Z2405" s="2">
        <f>'FICHE PRODUIT'!G6393</f>
        <v>0</v>
      </c>
      <c r="AA2405" s="2">
        <f>'FICHE PRODUIT'!H6393</f>
        <v>0</v>
      </c>
    </row>
    <row r="2406" spans="1:27" x14ac:dyDescent="0.2">
      <c r="A2406" s="7" t="str">
        <f>'FICHE PRODUIT'!$A$6357</f>
        <v>COOL PANTS VELOURS</v>
      </c>
      <c r="B2406" s="2" t="str">
        <f>'FICHE PRODUIT'!$H$6357</f>
        <v>New red</v>
      </c>
      <c r="C2406" s="2" t="str">
        <f>'FICHE PRODUIT'!$S$6357</f>
        <v>W26-27</v>
      </c>
      <c r="D2406" s="2">
        <f>'FICHE PRODUIT'!$Q$6357</f>
        <v>0</v>
      </c>
      <c r="E2406" s="2" t="str">
        <f>'FICHE PRODUIT'!$S$6359</f>
        <v>WAIT QUANTITY</v>
      </c>
      <c r="F2406" s="2" t="str">
        <f>'FICHE PRODUIT'!$E$6361</f>
        <v>Page 178 (2/6)</v>
      </c>
      <c r="G2406" s="2" t="str">
        <f>'FICHE PRODUIT'!$E$6362</f>
        <v xml:space="preserve">Not need </v>
      </c>
      <c r="H2406" s="122" t="str">
        <f>'FICHE PRODUIT'!$E$6363</f>
        <v>OCEAN SURPLUS</v>
      </c>
      <c r="I2406" s="2" t="b">
        <f>'FICHE PRODUIT'!$E$6365</f>
        <v>0</v>
      </c>
      <c r="J2406" s="2" t="str">
        <f>'FICHE PRODUIT'!$E$6367</f>
        <v>Pantalon</v>
      </c>
      <c r="K2406" s="2" t="str">
        <f>'FICHE PRODUIT'!$E$6368</f>
        <v>Cool pants - Louisiane</v>
      </c>
      <c r="L2406" s="4">
        <f>'FICHE PRODUIT'!$E$6370</f>
        <v>47</v>
      </c>
      <c r="M2406" s="4">
        <f>'FICHE PRODUIT'!$E$6371</f>
        <v>21.060000000000002</v>
      </c>
      <c r="N2406" s="4">
        <f>'FICHE PRODUIT'!$E$6373</f>
        <v>68.06</v>
      </c>
      <c r="O2406" s="4">
        <f>'FICHE PRODUIT'!$E$6374</f>
        <v>3.9523949456362031</v>
      </c>
      <c r="P2406" s="4">
        <f>'FICHE PRODUIT'!$E$6376</f>
        <v>269</v>
      </c>
      <c r="Q2406" s="4">
        <f>'FICHE PRODUIT'!$E$6377</f>
        <v>107.6</v>
      </c>
      <c r="R2406" s="4">
        <f>'FICHE PRODUIT'!$E$6378</f>
        <v>122.27272727272727</v>
      </c>
      <c r="S2406" s="122">
        <f>'FICHE PRODUIT'!$E$6379</f>
        <v>0</v>
      </c>
      <c r="T2406" s="2">
        <f>'FICHE PRODUIT'!A6394</f>
        <v>0</v>
      </c>
      <c r="U2406" s="2">
        <f>'FICHE PRODUIT'!B6394</f>
        <v>0</v>
      </c>
      <c r="V2406" s="2">
        <f>'FICHE PRODUIT'!C6394</f>
        <v>0</v>
      </c>
      <c r="W2406" s="2">
        <f>'FICHE PRODUIT'!D6394</f>
        <v>0</v>
      </c>
      <c r="X2406" s="2">
        <f>'FICHE PRODUIT'!E6394</f>
        <v>0</v>
      </c>
      <c r="Y2406" s="2">
        <f>'FICHE PRODUIT'!F6394</f>
        <v>0</v>
      </c>
      <c r="Z2406" s="2">
        <f>'FICHE PRODUIT'!G6394</f>
        <v>0</v>
      </c>
      <c r="AA2406" s="2">
        <f>'FICHE PRODUIT'!H6394</f>
        <v>0</v>
      </c>
    </row>
    <row r="2407" spans="1:27" x14ac:dyDescent="0.2">
      <c r="A2407" s="7" t="str">
        <f>'FICHE PRODUIT'!$A$6357</f>
        <v>COOL PANTS VELOURS</v>
      </c>
      <c r="B2407" s="2" t="str">
        <f>'FICHE PRODUIT'!$H$6357</f>
        <v>New red</v>
      </c>
      <c r="C2407" s="2" t="str">
        <f>'FICHE PRODUIT'!$S$6357</f>
        <v>W26-27</v>
      </c>
      <c r="D2407" s="2">
        <f>'FICHE PRODUIT'!$Q$6357</f>
        <v>0</v>
      </c>
      <c r="E2407" s="2" t="str">
        <f>'FICHE PRODUIT'!$S$6359</f>
        <v>WAIT QUANTITY</v>
      </c>
      <c r="F2407" s="2" t="str">
        <f>'FICHE PRODUIT'!$E$6361</f>
        <v>Page 178 (2/6)</v>
      </c>
      <c r="G2407" s="2" t="str">
        <f>'FICHE PRODUIT'!$E$6362</f>
        <v xml:space="preserve">Not need </v>
      </c>
      <c r="H2407" s="122" t="str">
        <f>'FICHE PRODUIT'!$E$6363</f>
        <v>OCEAN SURPLUS</v>
      </c>
      <c r="I2407" s="2" t="b">
        <f>'FICHE PRODUIT'!$E$6365</f>
        <v>0</v>
      </c>
      <c r="J2407" s="2" t="str">
        <f>'FICHE PRODUIT'!$E$6367</f>
        <v>Pantalon</v>
      </c>
      <c r="K2407" s="2" t="str">
        <f>'FICHE PRODUIT'!$E$6368</f>
        <v>Cool pants - Louisiane</v>
      </c>
      <c r="L2407" s="4">
        <f>'FICHE PRODUIT'!$E$6370</f>
        <v>47</v>
      </c>
      <c r="M2407" s="4">
        <f>'FICHE PRODUIT'!$E$6371</f>
        <v>21.060000000000002</v>
      </c>
      <c r="N2407" s="4">
        <f>'FICHE PRODUIT'!$E$6373</f>
        <v>68.06</v>
      </c>
      <c r="O2407" s="4">
        <f>'FICHE PRODUIT'!$E$6374</f>
        <v>3.9523949456362031</v>
      </c>
      <c r="P2407" s="4">
        <f>'FICHE PRODUIT'!$E$6376</f>
        <v>269</v>
      </c>
      <c r="Q2407" s="4">
        <f>'FICHE PRODUIT'!$E$6377</f>
        <v>107.6</v>
      </c>
      <c r="R2407" s="4">
        <f>'FICHE PRODUIT'!$E$6378</f>
        <v>122.27272727272727</v>
      </c>
      <c r="S2407" s="122">
        <f>'FICHE PRODUIT'!$E$6379</f>
        <v>0</v>
      </c>
      <c r="T2407" s="2">
        <f>'FICHE PRODUIT'!A6395</f>
        <v>0</v>
      </c>
      <c r="U2407" s="2">
        <f>'FICHE PRODUIT'!B6395</f>
        <v>0</v>
      </c>
      <c r="V2407" s="2">
        <f>'FICHE PRODUIT'!C6395</f>
        <v>0</v>
      </c>
      <c r="W2407" s="2">
        <f>'FICHE PRODUIT'!D6395</f>
        <v>0</v>
      </c>
      <c r="X2407" s="2">
        <f>'FICHE PRODUIT'!E6395</f>
        <v>0</v>
      </c>
      <c r="Y2407" s="2">
        <f>'FICHE PRODUIT'!F6395</f>
        <v>0</v>
      </c>
      <c r="Z2407" s="2">
        <f>'FICHE PRODUIT'!G6395</f>
        <v>0</v>
      </c>
      <c r="AA2407" s="2">
        <f>'FICHE PRODUIT'!H6395</f>
        <v>0</v>
      </c>
    </row>
    <row r="2408" spans="1:27" x14ac:dyDescent="0.2">
      <c r="A2408" s="7" t="str">
        <f>'FICHE PRODUIT'!$A$6357</f>
        <v>COOL PANTS VELOURS</v>
      </c>
      <c r="B2408" s="2" t="str">
        <f>'FICHE PRODUIT'!$H$6357</f>
        <v>New red</v>
      </c>
      <c r="C2408" s="2" t="str">
        <f>'FICHE PRODUIT'!$S$6357</f>
        <v>W26-27</v>
      </c>
      <c r="D2408" s="2">
        <f>'FICHE PRODUIT'!$Q$6357</f>
        <v>0</v>
      </c>
      <c r="E2408" s="2" t="str">
        <f>'FICHE PRODUIT'!$S$6359</f>
        <v>WAIT QUANTITY</v>
      </c>
      <c r="F2408" s="2" t="str">
        <f>'FICHE PRODUIT'!$E$6361</f>
        <v>Page 178 (2/6)</v>
      </c>
      <c r="G2408" s="2" t="str">
        <f>'FICHE PRODUIT'!$E$6362</f>
        <v xml:space="preserve">Not need </v>
      </c>
      <c r="H2408" s="122" t="str">
        <f>'FICHE PRODUIT'!$E$6363</f>
        <v>OCEAN SURPLUS</v>
      </c>
      <c r="I2408" s="2" t="b">
        <f>'FICHE PRODUIT'!$E$6365</f>
        <v>0</v>
      </c>
      <c r="J2408" s="2" t="str">
        <f>'FICHE PRODUIT'!$E$6367</f>
        <v>Pantalon</v>
      </c>
      <c r="K2408" s="2" t="str">
        <f>'FICHE PRODUIT'!$E$6368</f>
        <v>Cool pants - Louisiane</v>
      </c>
      <c r="L2408" s="4">
        <f>'FICHE PRODUIT'!$E$6370</f>
        <v>47</v>
      </c>
      <c r="M2408" s="4">
        <f>'FICHE PRODUIT'!$E$6371</f>
        <v>21.060000000000002</v>
      </c>
      <c r="N2408" s="4">
        <f>'FICHE PRODUIT'!$E$6373</f>
        <v>68.06</v>
      </c>
      <c r="O2408" s="4">
        <f>'FICHE PRODUIT'!$E$6374</f>
        <v>3.9523949456362031</v>
      </c>
      <c r="P2408" s="4">
        <f>'FICHE PRODUIT'!$E$6376</f>
        <v>269</v>
      </c>
      <c r="Q2408" s="4">
        <f>'FICHE PRODUIT'!$E$6377</f>
        <v>107.6</v>
      </c>
      <c r="R2408" s="4">
        <f>'FICHE PRODUIT'!$E$6378</f>
        <v>122.27272727272727</v>
      </c>
      <c r="S2408" s="122">
        <f>'FICHE PRODUIT'!$E$6379</f>
        <v>0</v>
      </c>
      <c r="T2408" s="2" t="str">
        <f>'FICHE PRODUIT'!A6396</f>
        <v>Frais externe</v>
      </c>
      <c r="U2408" s="2" t="str">
        <f>'FICHE PRODUIT'!B6396</f>
        <v xml:space="preserve">Classwash </v>
      </c>
      <c r="V2408" s="2" t="str">
        <f>'FICHE PRODUIT'!C6396</f>
        <v>Teinture</v>
      </c>
      <c r="W2408" s="2">
        <f>'FICHE PRODUIT'!D6396</f>
        <v>1</v>
      </c>
      <c r="X2408" s="2">
        <f>'FICHE PRODUIT'!E6396</f>
        <v>20</v>
      </c>
      <c r="Y2408" s="2">
        <f>'FICHE PRODUIT'!F6396</f>
        <v>0</v>
      </c>
      <c r="Z2408" s="2">
        <f>'FICHE PRODUIT'!G6396</f>
        <v>0</v>
      </c>
      <c r="AA2408" s="2">
        <f>'FICHE PRODUIT'!H6396</f>
        <v>0</v>
      </c>
    </row>
    <row r="2409" spans="1:27" x14ac:dyDescent="0.2">
      <c r="A2409" s="7" t="str">
        <f>'FICHE PRODUIT'!$A$6357</f>
        <v>COOL PANTS VELOURS</v>
      </c>
      <c r="B2409" s="2" t="str">
        <f>'FICHE PRODUIT'!$H$6357</f>
        <v>New red</v>
      </c>
      <c r="C2409" s="2" t="str">
        <f>'FICHE PRODUIT'!$S$6357</f>
        <v>W26-27</v>
      </c>
      <c r="D2409" s="2">
        <f>'FICHE PRODUIT'!$Q$6357</f>
        <v>0</v>
      </c>
      <c r="E2409" s="2" t="str">
        <f>'FICHE PRODUIT'!$S$6359</f>
        <v>WAIT QUANTITY</v>
      </c>
      <c r="F2409" s="2" t="str">
        <f>'FICHE PRODUIT'!$E$6361</f>
        <v>Page 178 (2/6)</v>
      </c>
      <c r="G2409" s="2" t="str">
        <f>'FICHE PRODUIT'!$E$6362</f>
        <v xml:space="preserve">Not need </v>
      </c>
      <c r="H2409" s="122" t="str">
        <f>'FICHE PRODUIT'!$E$6363</f>
        <v>OCEAN SURPLUS</v>
      </c>
      <c r="I2409" s="2" t="b">
        <f>'FICHE PRODUIT'!$E$6365</f>
        <v>0</v>
      </c>
      <c r="J2409" s="2" t="str">
        <f>'FICHE PRODUIT'!$E$6367</f>
        <v>Pantalon</v>
      </c>
      <c r="K2409" s="2" t="str">
        <f>'FICHE PRODUIT'!$E$6368</f>
        <v>Cool pants - Louisiane</v>
      </c>
      <c r="L2409" s="4">
        <f>'FICHE PRODUIT'!$E$6370</f>
        <v>47</v>
      </c>
      <c r="M2409" s="4">
        <f>'FICHE PRODUIT'!$E$6371</f>
        <v>21.060000000000002</v>
      </c>
      <c r="N2409" s="4">
        <f>'FICHE PRODUIT'!$E$6373</f>
        <v>68.06</v>
      </c>
      <c r="O2409" s="4">
        <f>'FICHE PRODUIT'!$E$6374</f>
        <v>3.9523949456362031</v>
      </c>
      <c r="P2409" s="4">
        <f>'FICHE PRODUIT'!$E$6376</f>
        <v>269</v>
      </c>
      <c r="Q2409" s="4">
        <f>'FICHE PRODUIT'!$E$6377</f>
        <v>107.6</v>
      </c>
      <c r="R2409" s="4">
        <f>'FICHE PRODUIT'!$E$6378</f>
        <v>122.27272727272727</v>
      </c>
      <c r="S2409" s="122">
        <f>'FICHE PRODUIT'!$E$6379</f>
        <v>0</v>
      </c>
      <c r="T2409" s="2" t="str">
        <f>'FICHE PRODUIT'!A6397</f>
        <v>Frais externe</v>
      </c>
      <c r="U2409" s="2" t="str">
        <f>'FICHE PRODUIT'!B6397</f>
        <v>Transport</v>
      </c>
      <c r="V2409" s="2" t="str">
        <f>'FICHE PRODUIT'!C6397</f>
        <v xml:space="preserve">Européen </v>
      </c>
      <c r="W2409" s="2">
        <f>'FICHE PRODUIT'!D6397</f>
        <v>1</v>
      </c>
      <c r="X2409" s="2">
        <f>'FICHE PRODUIT'!E6397</f>
        <v>20</v>
      </c>
      <c r="Y2409" s="2">
        <f>'FICHE PRODUIT'!F6397</f>
        <v>2</v>
      </c>
      <c r="Z2409" s="2">
        <f>'FICHE PRODUIT'!G6397</f>
        <v>2</v>
      </c>
      <c r="AA2409" s="2">
        <f>'FICHE PRODUIT'!H6397</f>
        <v>40</v>
      </c>
    </row>
    <row r="2410" spans="1:27" x14ac:dyDescent="0.2">
      <c r="A2410" s="7" t="str">
        <f>'FICHE PRODUIT'!$A$6357</f>
        <v>COOL PANTS VELOURS</v>
      </c>
      <c r="B2410" s="2" t="str">
        <f>'FICHE PRODUIT'!$H$6357</f>
        <v>New red</v>
      </c>
      <c r="C2410" s="2" t="str">
        <f>'FICHE PRODUIT'!$S$6357</f>
        <v>W26-27</v>
      </c>
      <c r="D2410" s="2">
        <f>'FICHE PRODUIT'!$Q$6357</f>
        <v>0</v>
      </c>
      <c r="E2410" s="2" t="str">
        <f>'FICHE PRODUIT'!$S$6359</f>
        <v>WAIT QUANTITY</v>
      </c>
      <c r="F2410" s="2" t="str">
        <f>'FICHE PRODUIT'!$E$6361</f>
        <v>Page 178 (2/6)</v>
      </c>
      <c r="G2410" s="2" t="str">
        <f>'FICHE PRODUIT'!$E$6362</f>
        <v xml:space="preserve">Not need </v>
      </c>
      <c r="H2410" s="122" t="str">
        <f>'FICHE PRODUIT'!$E$6363</f>
        <v>OCEAN SURPLUS</v>
      </c>
      <c r="I2410" s="2" t="b">
        <f>'FICHE PRODUIT'!$E$6365</f>
        <v>0</v>
      </c>
      <c r="J2410" s="2" t="str">
        <f>'FICHE PRODUIT'!$E$6367</f>
        <v>Pantalon</v>
      </c>
      <c r="K2410" s="2" t="str">
        <f>'FICHE PRODUIT'!$E$6368</f>
        <v>Cool pants - Louisiane</v>
      </c>
      <c r="L2410" s="4">
        <f>'FICHE PRODUIT'!$E$6370</f>
        <v>47</v>
      </c>
      <c r="M2410" s="4">
        <f>'FICHE PRODUIT'!$E$6371</f>
        <v>21.060000000000002</v>
      </c>
      <c r="N2410" s="4">
        <f>'FICHE PRODUIT'!$E$6373</f>
        <v>68.06</v>
      </c>
      <c r="O2410" s="4">
        <f>'FICHE PRODUIT'!$E$6374</f>
        <v>3.9523949456362031</v>
      </c>
      <c r="P2410" s="4">
        <f>'FICHE PRODUIT'!$E$6376</f>
        <v>269</v>
      </c>
      <c r="Q2410" s="4">
        <f>'FICHE PRODUIT'!$E$6377</f>
        <v>107.6</v>
      </c>
      <c r="R2410" s="4">
        <f>'FICHE PRODUIT'!$E$6378</f>
        <v>122.27272727272727</v>
      </c>
      <c r="S2410" s="122">
        <f>'FICHE PRODUIT'!$E$6379</f>
        <v>0</v>
      </c>
      <c r="T2410" s="2" t="str">
        <f>'FICHE PRODUIT'!A6398</f>
        <v>Frais externe</v>
      </c>
      <c r="U2410" s="2" t="str">
        <f>'FICHE PRODUIT'!B6398</f>
        <v>Communication</v>
      </c>
      <c r="V2410" s="2" t="str">
        <f>'FICHE PRODUIT'!C6398</f>
        <v>Marketing</v>
      </c>
      <c r="W2410" s="2">
        <f>'FICHE PRODUIT'!D6398</f>
        <v>1</v>
      </c>
      <c r="X2410" s="2">
        <f>'FICHE PRODUIT'!E6398</f>
        <v>20</v>
      </c>
      <c r="Y2410" s="2">
        <f>'FICHE PRODUIT'!F6398</f>
        <v>0.5</v>
      </c>
      <c r="Z2410" s="2">
        <f>'FICHE PRODUIT'!G6398</f>
        <v>0.5</v>
      </c>
      <c r="AA2410" s="2">
        <f>'FICHE PRODUIT'!H6398</f>
        <v>10</v>
      </c>
    </row>
    <row r="2411" spans="1:27" x14ac:dyDescent="0.2">
      <c r="A2411" s="7" t="str">
        <f>'FICHE PRODUIT'!$A$6400</f>
        <v>COOL PANTS VELOURS</v>
      </c>
      <c r="B2411" s="2" t="str">
        <f>'FICHE PRODUIT'!$H$6400</f>
        <v>Light green sauge</v>
      </c>
      <c r="C2411" s="2" t="str">
        <f>'FICHE PRODUIT'!$S$6400</f>
        <v>W26-27</v>
      </c>
      <c r="D2411" s="2">
        <f>'FICHE PRODUIT'!$Q$6400</f>
        <v>0</v>
      </c>
      <c r="E2411" s="2" t="str">
        <f>'FICHE PRODUIT'!$S$6402</f>
        <v>WAIT QUANTITY</v>
      </c>
      <c r="F2411" s="2" t="str">
        <f>'FICHE PRODUIT'!$E$6404</f>
        <v>Page 178 (3/6)</v>
      </c>
      <c r="G2411" s="2" t="str">
        <f>'FICHE PRODUIT'!$E$6405</f>
        <v xml:space="preserve">Not need </v>
      </c>
      <c r="H2411" s="122" t="str">
        <f>'FICHE PRODUIT'!$E$6406</f>
        <v>OCEAN SURPLUS</v>
      </c>
      <c r="I2411" s="2" t="b">
        <f>'FICHE PRODUIT'!$E$6408</f>
        <v>0</v>
      </c>
      <c r="J2411" s="2" t="str">
        <f>'FICHE PRODUIT'!$E$6410</f>
        <v>Pantalon</v>
      </c>
      <c r="K2411" s="2" t="str">
        <f>'FICHE PRODUIT'!$E$6411</f>
        <v>Cool pants - Louisiane</v>
      </c>
      <c r="L2411" s="4">
        <f>'FICHE PRODUIT'!$E$6413</f>
        <v>47</v>
      </c>
      <c r="M2411" s="4">
        <f>'FICHE PRODUIT'!$E$6414</f>
        <v>21.060000000000002</v>
      </c>
      <c r="N2411" s="4">
        <f>'FICHE PRODUIT'!$E$6416</f>
        <v>68.06</v>
      </c>
      <c r="O2411" s="4">
        <f>'FICHE PRODUIT'!$E$6417</f>
        <v>3.9523949456362031</v>
      </c>
      <c r="P2411" s="4">
        <f>'FICHE PRODUIT'!$E$6419</f>
        <v>269</v>
      </c>
      <c r="Q2411" s="4">
        <f>'FICHE PRODUIT'!$E$6420</f>
        <v>107.6</v>
      </c>
      <c r="R2411" s="4">
        <f>'FICHE PRODUIT'!$E$6421</f>
        <v>122.27272727272727</v>
      </c>
      <c r="S2411" s="122">
        <f>'FICHE PRODUIT'!$E$6422</f>
        <v>0</v>
      </c>
      <c r="T2411" s="2" t="str">
        <f>'FICHE PRODUIT'!A6427</f>
        <v>FABRIC</v>
      </c>
      <c r="U2411" s="2" t="str">
        <f>'FICHE PRODUIT'!B6427</f>
        <v xml:space="preserve">DUCA VISCONTI </v>
      </c>
      <c r="V2411" s="2" t="str">
        <f>'FICHE PRODUIT'!C6427</f>
        <v>QUATTROCORD FIT PPTC</v>
      </c>
      <c r="W2411" s="2">
        <f>'FICHE PRODUIT'!D6427</f>
        <v>1.6</v>
      </c>
      <c r="X2411" s="2">
        <f>'FICHE PRODUIT'!E6427</f>
        <v>32</v>
      </c>
      <c r="Y2411" s="2">
        <f>'FICHE PRODUIT'!F6427</f>
        <v>11.3</v>
      </c>
      <c r="Z2411" s="2">
        <f>'FICHE PRODUIT'!G6427</f>
        <v>18.080000000000002</v>
      </c>
      <c r="AA2411" s="2">
        <f>'FICHE PRODUIT'!H6427</f>
        <v>361.6</v>
      </c>
    </row>
    <row r="2412" spans="1:27" x14ac:dyDescent="0.2">
      <c r="A2412" s="7" t="str">
        <f>'FICHE PRODUIT'!$A$6400</f>
        <v>COOL PANTS VELOURS</v>
      </c>
      <c r="B2412" s="2" t="str">
        <f>'FICHE PRODUIT'!$H$6400</f>
        <v>Light green sauge</v>
      </c>
      <c r="C2412" s="2" t="str">
        <f>'FICHE PRODUIT'!$S$6400</f>
        <v>W26-27</v>
      </c>
      <c r="D2412" s="2">
        <f>'FICHE PRODUIT'!$Q$6400</f>
        <v>0</v>
      </c>
      <c r="E2412" s="2" t="str">
        <f>'FICHE PRODUIT'!$S$6402</f>
        <v>WAIT QUANTITY</v>
      </c>
      <c r="F2412" s="2" t="str">
        <f>'FICHE PRODUIT'!$E$6404</f>
        <v>Page 178 (3/6)</v>
      </c>
      <c r="G2412" s="2" t="str">
        <f>'FICHE PRODUIT'!$E$6405</f>
        <v xml:space="preserve">Not need </v>
      </c>
      <c r="H2412" s="122" t="str">
        <f>'FICHE PRODUIT'!$E$6406</f>
        <v>OCEAN SURPLUS</v>
      </c>
      <c r="I2412" s="2" t="b">
        <f>'FICHE PRODUIT'!$E$6408</f>
        <v>0</v>
      </c>
      <c r="J2412" s="2" t="str">
        <f>'FICHE PRODUIT'!$E$6410</f>
        <v>Pantalon</v>
      </c>
      <c r="K2412" s="2" t="str">
        <f>'FICHE PRODUIT'!$E$6411</f>
        <v>Cool pants - Louisiane</v>
      </c>
      <c r="L2412" s="4">
        <f>'FICHE PRODUIT'!$E$6413</f>
        <v>47</v>
      </c>
      <c r="M2412" s="4">
        <f>'FICHE PRODUIT'!$E$6414</f>
        <v>21.060000000000002</v>
      </c>
      <c r="N2412" s="4">
        <f>'FICHE PRODUIT'!$E$6416</f>
        <v>68.06</v>
      </c>
      <c r="O2412" s="4">
        <f>'FICHE PRODUIT'!$E$6417</f>
        <v>3.9523949456362031</v>
      </c>
      <c r="P2412" s="4">
        <f>'FICHE PRODUIT'!$E$6419</f>
        <v>269</v>
      </c>
      <c r="Q2412" s="4">
        <f>'FICHE PRODUIT'!$E$6420</f>
        <v>107.6</v>
      </c>
      <c r="R2412" s="4">
        <f>'FICHE PRODUIT'!$E$6421</f>
        <v>122.27272727272727</v>
      </c>
      <c r="S2412" s="122">
        <f>'FICHE PRODUIT'!$E$6422</f>
        <v>0</v>
      </c>
      <c r="T2412" s="2" t="str">
        <f>'FICHE PRODUIT'!A6428</f>
        <v>ETIQUETTES</v>
      </c>
      <c r="U2412" s="2" t="str">
        <f>'FICHE PRODUIT'!B6428</f>
        <v>CADICA</v>
      </c>
      <c r="V2412" s="2" t="str">
        <f>'FICHE PRODUIT'!C6428</f>
        <v>DM1</v>
      </c>
      <c r="W2412" s="2">
        <f>'FICHE PRODUIT'!D6428</f>
        <v>1</v>
      </c>
      <c r="X2412" s="2">
        <f>'FICHE PRODUIT'!E6428</f>
        <v>20</v>
      </c>
      <c r="Y2412" s="2">
        <f>'FICHE PRODUIT'!F6428</f>
        <v>0.27</v>
      </c>
      <c r="Z2412" s="2">
        <f>'FICHE PRODUIT'!G6428</f>
        <v>0.27</v>
      </c>
      <c r="AA2412" s="2">
        <f>'FICHE PRODUIT'!H6428</f>
        <v>5.4</v>
      </c>
    </row>
    <row r="2413" spans="1:27" x14ac:dyDescent="0.2">
      <c r="A2413" s="7" t="str">
        <f>'FICHE PRODUIT'!$A$6400</f>
        <v>COOL PANTS VELOURS</v>
      </c>
      <c r="B2413" s="2" t="str">
        <f>'FICHE PRODUIT'!$H$6400</f>
        <v>Light green sauge</v>
      </c>
      <c r="C2413" s="2" t="str">
        <f>'FICHE PRODUIT'!$S$6400</f>
        <v>W26-27</v>
      </c>
      <c r="D2413" s="2">
        <f>'FICHE PRODUIT'!$Q$6400</f>
        <v>0</v>
      </c>
      <c r="E2413" s="2" t="str">
        <f>'FICHE PRODUIT'!$S$6402</f>
        <v>WAIT QUANTITY</v>
      </c>
      <c r="F2413" s="2" t="str">
        <f>'FICHE PRODUIT'!$E$6404</f>
        <v>Page 178 (3/6)</v>
      </c>
      <c r="G2413" s="2" t="str">
        <f>'FICHE PRODUIT'!$E$6405</f>
        <v xml:space="preserve">Not need </v>
      </c>
      <c r="H2413" s="122" t="str">
        <f>'FICHE PRODUIT'!$E$6406</f>
        <v>OCEAN SURPLUS</v>
      </c>
      <c r="I2413" s="2" t="b">
        <f>'FICHE PRODUIT'!$E$6408</f>
        <v>0</v>
      </c>
      <c r="J2413" s="2" t="str">
        <f>'FICHE PRODUIT'!$E$6410</f>
        <v>Pantalon</v>
      </c>
      <c r="K2413" s="2" t="str">
        <f>'FICHE PRODUIT'!$E$6411</f>
        <v>Cool pants - Louisiane</v>
      </c>
      <c r="L2413" s="4">
        <f>'FICHE PRODUIT'!$E$6413</f>
        <v>47</v>
      </c>
      <c r="M2413" s="4">
        <f>'FICHE PRODUIT'!$E$6414</f>
        <v>21.060000000000002</v>
      </c>
      <c r="N2413" s="4">
        <f>'FICHE PRODUIT'!$E$6416</f>
        <v>68.06</v>
      </c>
      <c r="O2413" s="4">
        <f>'FICHE PRODUIT'!$E$6417</f>
        <v>3.9523949456362031</v>
      </c>
      <c r="P2413" s="4">
        <f>'FICHE PRODUIT'!$E$6419</f>
        <v>269</v>
      </c>
      <c r="Q2413" s="4">
        <f>'FICHE PRODUIT'!$E$6420</f>
        <v>107.6</v>
      </c>
      <c r="R2413" s="4">
        <f>'FICHE PRODUIT'!$E$6421</f>
        <v>122.27272727272727</v>
      </c>
      <c r="S2413" s="122">
        <f>'FICHE PRODUIT'!$E$6422</f>
        <v>0</v>
      </c>
      <c r="T2413" s="2" t="str">
        <f>'FICHE PRODUIT'!A6429</f>
        <v>HANGTAG</v>
      </c>
      <c r="U2413" s="2" t="str">
        <f>'FICHE PRODUIT'!B6429</f>
        <v>CADICA</v>
      </c>
      <c r="V2413" s="2" t="str">
        <f>'FICHE PRODUIT'!C6429</f>
        <v>Y</v>
      </c>
      <c r="W2413" s="2">
        <f>'FICHE PRODUIT'!D6429</f>
        <v>1</v>
      </c>
      <c r="X2413" s="2">
        <f>'FICHE PRODUIT'!E6429</f>
        <v>20</v>
      </c>
      <c r="Y2413" s="2">
        <f>'FICHE PRODUIT'!F6429</f>
        <v>0.21</v>
      </c>
      <c r="Z2413" s="2">
        <f>'FICHE PRODUIT'!G6429</f>
        <v>0.21</v>
      </c>
      <c r="AA2413" s="2">
        <f>'FICHE PRODUIT'!H6429</f>
        <v>4.2</v>
      </c>
    </row>
    <row r="2414" spans="1:27" x14ac:dyDescent="0.2">
      <c r="A2414" s="7" t="str">
        <f>'FICHE PRODUIT'!$A$6400</f>
        <v>COOL PANTS VELOURS</v>
      </c>
      <c r="B2414" s="2" t="str">
        <f>'FICHE PRODUIT'!$H$6400</f>
        <v>Light green sauge</v>
      </c>
      <c r="C2414" s="2" t="str">
        <f>'FICHE PRODUIT'!$S$6400</f>
        <v>W26-27</v>
      </c>
      <c r="D2414" s="2">
        <f>'FICHE PRODUIT'!$Q$6400</f>
        <v>0</v>
      </c>
      <c r="E2414" s="2" t="str">
        <f>'FICHE PRODUIT'!$S$6402</f>
        <v>WAIT QUANTITY</v>
      </c>
      <c r="F2414" s="2" t="str">
        <f>'FICHE PRODUIT'!$E$6404</f>
        <v>Page 178 (3/6)</v>
      </c>
      <c r="G2414" s="2" t="str">
        <f>'FICHE PRODUIT'!$E$6405</f>
        <v xml:space="preserve">Not need </v>
      </c>
      <c r="H2414" s="122" t="str">
        <f>'FICHE PRODUIT'!$E$6406</f>
        <v>OCEAN SURPLUS</v>
      </c>
      <c r="I2414" s="2" t="b">
        <f>'FICHE PRODUIT'!$E$6408</f>
        <v>0</v>
      </c>
      <c r="J2414" s="2" t="str">
        <f>'FICHE PRODUIT'!$E$6410</f>
        <v>Pantalon</v>
      </c>
      <c r="K2414" s="2" t="str">
        <f>'FICHE PRODUIT'!$E$6411</f>
        <v>Cool pants - Louisiane</v>
      </c>
      <c r="L2414" s="4">
        <f>'FICHE PRODUIT'!$E$6413</f>
        <v>47</v>
      </c>
      <c r="M2414" s="4">
        <f>'FICHE PRODUIT'!$E$6414</f>
        <v>21.060000000000002</v>
      </c>
      <c r="N2414" s="4">
        <f>'FICHE PRODUIT'!$E$6416</f>
        <v>68.06</v>
      </c>
      <c r="O2414" s="4">
        <f>'FICHE PRODUIT'!$E$6417</f>
        <v>3.9523949456362031</v>
      </c>
      <c r="P2414" s="4">
        <f>'FICHE PRODUIT'!$E$6419</f>
        <v>269</v>
      </c>
      <c r="Q2414" s="4">
        <f>'FICHE PRODUIT'!$E$6420</f>
        <v>107.6</v>
      </c>
      <c r="R2414" s="4">
        <f>'FICHE PRODUIT'!$E$6421</f>
        <v>122.27272727272727</v>
      </c>
      <c r="S2414" s="122">
        <f>'FICHE PRODUIT'!$E$6422</f>
        <v>0</v>
      </c>
      <c r="T2414" s="2" t="str">
        <f>'FICHE PRODUIT'!A6430</f>
        <v>ZIP</v>
      </c>
      <c r="U2414" s="2" t="str">
        <f>'FICHE PRODUIT'!B6430</f>
        <v>MYZIP</v>
      </c>
      <c r="V2414" s="2" t="str">
        <f>'FICHE PRODUIT'!C6430</f>
        <v>ART 03VV1B130000 COL 631 (18CM)</v>
      </c>
      <c r="W2414" s="2">
        <f>'FICHE PRODUIT'!D6430</f>
        <v>1</v>
      </c>
      <c r="X2414" s="2">
        <f>'FICHE PRODUIT'!E6430</f>
        <v>20</v>
      </c>
      <c r="Y2414" s="2">
        <f>'FICHE PRODUIT'!F6430</f>
        <v>0</v>
      </c>
      <c r="Z2414" s="2">
        <f>'FICHE PRODUIT'!G6430</f>
        <v>0</v>
      </c>
      <c r="AA2414" s="2">
        <f>'FICHE PRODUIT'!H6430</f>
        <v>0</v>
      </c>
    </row>
    <row r="2415" spans="1:27" x14ac:dyDescent="0.2">
      <c r="A2415" s="7" t="str">
        <f>'FICHE PRODUIT'!$A$6400</f>
        <v>COOL PANTS VELOURS</v>
      </c>
      <c r="B2415" s="2" t="str">
        <f>'FICHE PRODUIT'!$H$6400</f>
        <v>Light green sauge</v>
      </c>
      <c r="C2415" s="2" t="str">
        <f>'FICHE PRODUIT'!$S$6400</f>
        <v>W26-27</v>
      </c>
      <c r="D2415" s="2">
        <f>'FICHE PRODUIT'!$Q$6400</f>
        <v>0</v>
      </c>
      <c r="E2415" s="2" t="str">
        <f>'FICHE PRODUIT'!$S$6402</f>
        <v>WAIT QUANTITY</v>
      </c>
      <c r="F2415" s="2" t="str">
        <f>'FICHE PRODUIT'!$E$6404</f>
        <v>Page 178 (3/6)</v>
      </c>
      <c r="G2415" s="2" t="str">
        <f>'FICHE PRODUIT'!$E$6405</f>
        <v xml:space="preserve">Not need </v>
      </c>
      <c r="H2415" s="122" t="str">
        <f>'FICHE PRODUIT'!$E$6406</f>
        <v>OCEAN SURPLUS</v>
      </c>
      <c r="I2415" s="2" t="b">
        <f>'FICHE PRODUIT'!$E$6408</f>
        <v>0</v>
      </c>
      <c r="J2415" s="2" t="str">
        <f>'FICHE PRODUIT'!$E$6410</f>
        <v>Pantalon</v>
      </c>
      <c r="K2415" s="2" t="str">
        <f>'FICHE PRODUIT'!$E$6411</f>
        <v>Cool pants - Louisiane</v>
      </c>
      <c r="L2415" s="4">
        <f>'FICHE PRODUIT'!$E$6413</f>
        <v>47</v>
      </c>
      <c r="M2415" s="4">
        <f>'FICHE PRODUIT'!$E$6414</f>
        <v>21.060000000000002</v>
      </c>
      <c r="N2415" s="4">
        <f>'FICHE PRODUIT'!$E$6416</f>
        <v>68.06</v>
      </c>
      <c r="O2415" s="4">
        <f>'FICHE PRODUIT'!$E$6417</f>
        <v>3.9523949456362031</v>
      </c>
      <c r="P2415" s="4">
        <f>'FICHE PRODUIT'!$E$6419</f>
        <v>269</v>
      </c>
      <c r="Q2415" s="4">
        <f>'FICHE PRODUIT'!$E$6420</f>
        <v>107.6</v>
      </c>
      <c r="R2415" s="4">
        <f>'FICHE PRODUIT'!$E$6421</f>
        <v>122.27272727272727</v>
      </c>
      <c r="S2415" s="122">
        <f>'FICHE PRODUIT'!$E$6422</f>
        <v>0</v>
      </c>
      <c r="T2415" s="2">
        <f>'FICHE PRODUIT'!A6431</f>
        <v>0</v>
      </c>
      <c r="U2415" s="2">
        <f>'FICHE PRODUIT'!B6431</f>
        <v>0</v>
      </c>
      <c r="V2415" s="2">
        <f>'FICHE PRODUIT'!C6431</f>
        <v>0</v>
      </c>
      <c r="W2415" s="2">
        <f>'FICHE PRODUIT'!D6431</f>
        <v>0</v>
      </c>
      <c r="X2415" s="2">
        <f>'FICHE PRODUIT'!E6431</f>
        <v>0</v>
      </c>
      <c r="Y2415" s="2">
        <f>'FICHE PRODUIT'!F6431</f>
        <v>0</v>
      </c>
      <c r="Z2415" s="2">
        <f>'FICHE PRODUIT'!G6431</f>
        <v>0</v>
      </c>
      <c r="AA2415" s="2">
        <f>'FICHE PRODUIT'!H6431</f>
        <v>0</v>
      </c>
    </row>
    <row r="2416" spans="1:27" x14ac:dyDescent="0.2">
      <c r="A2416" s="7" t="str">
        <f>'FICHE PRODUIT'!$A$6400</f>
        <v>COOL PANTS VELOURS</v>
      </c>
      <c r="B2416" s="2" t="str">
        <f>'FICHE PRODUIT'!$H$6400</f>
        <v>Light green sauge</v>
      </c>
      <c r="C2416" s="2" t="str">
        <f>'FICHE PRODUIT'!$S$6400</f>
        <v>W26-27</v>
      </c>
      <c r="D2416" s="2">
        <f>'FICHE PRODUIT'!$Q$6400</f>
        <v>0</v>
      </c>
      <c r="E2416" s="2" t="str">
        <f>'FICHE PRODUIT'!$S$6402</f>
        <v>WAIT QUANTITY</v>
      </c>
      <c r="F2416" s="2" t="str">
        <f>'FICHE PRODUIT'!$E$6404</f>
        <v>Page 178 (3/6)</v>
      </c>
      <c r="G2416" s="2" t="str">
        <f>'FICHE PRODUIT'!$E$6405</f>
        <v xml:space="preserve">Not need </v>
      </c>
      <c r="H2416" s="122" t="str">
        <f>'FICHE PRODUIT'!$E$6406</f>
        <v>OCEAN SURPLUS</v>
      </c>
      <c r="I2416" s="2" t="b">
        <f>'FICHE PRODUIT'!$E$6408</f>
        <v>0</v>
      </c>
      <c r="J2416" s="2" t="str">
        <f>'FICHE PRODUIT'!$E$6410</f>
        <v>Pantalon</v>
      </c>
      <c r="K2416" s="2" t="str">
        <f>'FICHE PRODUIT'!$E$6411</f>
        <v>Cool pants - Louisiane</v>
      </c>
      <c r="L2416" s="4">
        <f>'FICHE PRODUIT'!$E$6413</f>
        <v>47</v>
      </c>
      <c r="M2416" s="4">
        <f>'FICHE PRODUIT'!$E$6414</f>
        <v>21.060000000000002</v>
      </c>
      <c r="N2416" s="4">
        <f>'FICHE PRODUIT'!$E$6416</f>
        <v>68.06</v>
      </c>
      <c r="O2416" s="4">
        <f>'FICHE PRODUIT'!$E$6417</f>
        <v>3.9523949456362031</v>
      </c>
      <c r="P2416" s="4">
        <f>'FICHE PRODUIT'!$E$6419</f>
        <v>269</v>
      </c>
      <c r="Q2416" s="4">
        <f>'FICHE PRODUIT'!$E$6420</f>
        <v>107.6</v>
      </c>
      <c r="R2416" s="4">
        <f>'FICHE PRODUIT'!$E$6421</f>
        <v>122.27272727272727</v>
      </c>
      <c r="S2416" s="122">
        <f>'FICHE PRODUIT'!$E$6422</f>
        <v>0</v>
      </c>
      <c r="T2416" s="2">
        <f>'FICHE PRODUIT'!A6432</f>
        <v>0</v>
      </c>
      <c r="U2416" s="2">
        <f>'FICHE PRODUIT'!B6432</f>
        <v>0</v>
      </c>
      <c r="V2416" s="2">
        <f>'FICHE PRODUIT'!C6432</f>
        <v>0</v>
      </c>
      <c r="W2416" s="2">
        <f>'FICHE PRODUIT'!D6432</f>
        <v>0</v>
      </c>
      <c r="X2416" s="2">
        <f>'FICHE PRODUIT'!E6432</f>
        <v>0</v>
      </c>
      <c r="Y2416" s="2">
        <f>'FICHE PRODUIT'!F6432</f>
        <v>0</v>
      </c>
      <c r="Z2416" s="2">
        <f>'FICHE PRODUIT'!G6432</f>
        <v>0</v>
      </c>
      <c r="AA2416" s="2">
        <f>'FICHE PRODUIT'!H6432</f>
        <v>0</v>
      </c>
    </row>
    <row r="2417" spans="1:27" x14ac:dyDescent="0.2">
      <c r="A2417" s="7" t="str">
        <f>'FICHE PRODUIT'!$A$6400</f>
        <v>COOL PANTS VELOURS</v>
      </c>
      <c r="B2417" s="2" t="str">
        <f>'FICHE PRODUIT'!$H$6400</f>
        <v>Light green sauge</v>
      </c>
      <c r="C2417" s="2" t="str">
        <f>'FICHE PRODUIT'!$S$6400</f>
        <v>W26-27</v>
      </c>
      <c r="D2417" s="2">
        <f>'FICHE PRODUIT'!$Q$6400</f>
        <v>0</v>
      </c>
      <c r="E2417" s="2" t="str">
        <f>'FICHE PRODUIT'!$S$6402</f>
        <v>WAIT QUANTITY</v>
      </c>
      <c r="F2417" s="2" t="str">
        <f>'FICHE PRODUIT'!$E$6404</f>
        <v>Page 178 (3/6)</v>
      </c>
      <c r="G2417" s="2" t="str">
        <f>'FICHE PRODUIT'!$E$6405</f>
        <v xml:space="preserve">Not need </v>
      </c>
      <c r="H2417" s="122" t="str">
        <f>'FICHE PRODUIT'!$E$6406</f>
        <v>OCEAN SURPLUS</v>
      </c>
      <c r="I2417" s="2" t="b">
        <f>'FICHE PRODUIT'!$E$6408</f>
        <v>0</v>
      </c>
      <c r="J2417" s="2" t="str">
        <f>'FICHE PRODUIT'!$E$6410</f>
        <v>Pantalon</v>
      </c>
      <c r="K2417" s="2" t="str">
        <f>'FICHE PRODUIT'!$E$6411</f>
        <v>Cool pants - Louisiane</v>
      </c>
      <c r="L2417" s="4">
        <f>'FICHE PRODUIT'!$E$6413</f>
        <v>47</v>
      </c>
      <c r="M2417" s="4">
        <f>'FICHE PRODUIT'!$E$6414</f>
        <v>21.060000000000002</v>
      </c>
      <c r="N2417" s="4">
        <f>'FICHE PRODUIT'!$E$6416</f>
        <v>68.06</v>
      </c>
      <c r="O2417" s="4">
        <f>'FICHE PRODUIT'!$E$6417</f>
        <v>3.9523949456362031</v>
      </c>
      <c r="P2417" s="4">
        <f>'FICHE PRODUIT'!$E$6419</f>
        <v>269</v>
      </c>
      <c r="Q2417" s="4">
        <f>'FICHE PRODUIT'!$E$6420</f>
        <v>107.6</v>
      </c>
      <c r="R2417" s="4">
        <f>'FICHE PRODUIT'!$E$6421</f>
        <v>122.27272727272727</v>
      </c>
      <c r="S2417" s="122">
        <f>'FICHE PRODUIT'!$E$6422</f>
        <v>0</v>
      </c>
      <c r="T2417" s="2">
        <f>'FICHE PRODUIT'!A6433</f>
        <v>0</v>
      </c>
      <c r="U2417" s="2">
        <f>'FICHE PRODUIT'!B6433</f>
        <v>0</v>
      </c>
      <c r="V2417" s="2">
        <f>'FICHE PRODUIT'!C6433</f>
        <v>0</v>
      </c>
      <c r="W2417" s="2">
        <f>'FICHE PRODUIT'!D6433</f>
        <v>0</v>
      </c>
      <c r="X2417" s="2">
        <f>'FICHE PRODUIT'!E6433</f>
        <v>0</v>
      </c>
      <c r="Y2417" s="2">
        <f>'FICHE PRODUIT'!F6433</f>
        <v>0</v>
      </c>
      <c r="Z2417" s="2">
        <f>'FICHE PRODUIT'!G6433</f>
        <v>0</v>
      </c>
      <c r="AA2417" s="2">
        <f>'FICHE PRODUIT'!H6433</f>
        <v>0</v>
      </c>
    </row>
    <row r="2418" spans="1:27" x14ac:dyDescent="0.2">
      <c r="A2418" s="7" t="str">
        <f>'FICHE PRODUIT'!$A$6400</f>
        <v>COOL PANTS VELOURS</v>
      </c>
      <c r="B2418" s="2" t="str">
        <f>'FICHE PRODUIT'!$H$6400</f>
        <v>Light green sauge</v>
      </c>
      <c r="C2418" s="2" t="str">
        <f>'FICHE PRODUIT'!$S$6400</f>
        <v>W26-27</v>
      </c>
      <c r="D2418" s="2">
        <f>'FICHE PRODUIT'!$Q$6400</f>
        <v>0</v>
      </c>
      <c r="E2418" s="2" t="str">
        <f>'FICHE PRODUIT'!$S$6402</f>
        <v>WAIT QUANTITY</v>
      </c>
      <c r="F2418" s="2" t="str">
        <f>'FICHE PRODUIT'!$E$6404</f>
        <v>Page 178 (3/6)</v>
      </c>
      <c r="G2418" s="2" t="str">
        <f>'FICHE PRODUIT'!$E$6405</f>
        <v xml:space="preserve">Not need </v>
      </c>
      <c r="H2418" s="122" t="str">
        <f>'FICHE PRODUIT'!$E$6406</f>
        <v>OCEAN SURPLUS</v>
      </c>
      <c r="I2418" s="2" t="b">
        <f>'FICHE PRODUIT'!$E$6408</f>
        <v>0</v>
      </c>
      <c r="J2418" s="2" t="str">
        <f>'FICHE PRODUIT'!$E$6410</f>
        <v>Pantalon</v>
      </c>
      <c r="K2418" s="2" t="str">
        <f>'FICHE PRODUIT'!$E$6411</f>
        <v>Cool pants - Louisiane</v>
      </c>
      <c r="L2418" s="4">
        <f>'FICHE PRODUIT'!$E$6413</f>
        <v>47</v>
      </c>
      <c r="M2418" s="4">
        <f>'FICHE PRODUIT'!$E$6414</f>
        <v>21.060000000000002</v>
      </c>
      <c r="N2418" s="4">
        <f>'FICHE PRODUIT'!$E$6416</f>
        <v>68.06</v>
      </c>
      <c r="O2418" s="4">
        <f>'FICHE PRODUIT'!$E$6417</f>
        <v>3.9523949456362031</v>
      </c>
      <c r="P2418" s="4">
        <f>'FICHE PRODUIT'!$E$6419</f>
        <v>269</v>
      </c>
      <c r="Q2418" s="4">
        <f>'FICHE PRODUIT'!$E$6420</f>
        <v>107.6</v>
      </c>
      <c r="R2418" s="4">
        <f>'FICHE PRODUIT'!$E$6421</f>
        <v>122.27272727272727</v>
      </c>
      <c r="S2418" s="122">
        <f>'FICHE PRODUIT'!$E$6422</f>
        <v>0</v>
      </c>
      <c r="T2418" s="2">
        <f>'FICHE PRODUIT'!A6434</f>
        <v>0</v>
      </c>
      <c r="U2418" s="2">
        <f>'FICHE PRODUIT'!B6434</f>
        <v>0</v>
      </c>
      <c r="V2418" s="2">
        <f>'FICHE PRODUIT'!C6434</f>
        <v>0</v>
      </c>
      <c r="W2418" s="2">
        <f>'FICHE PRODUIT'!D6434</f>
        <v>0</v>
      </c>
      <c r="X2418" s="2">
        <f>'FICHE PRODUIT'!E6434</f>
        <v>0</v>
      </c>
      <c r="Y2418" s="2">
        <f>'FICHE PRODUIT'!F6434</f>
        <v>0</v>
      </c>
      <c r="Z2418" s="2">
        <f>'FICHE PRODUIT'!G6434</f>
        <v>0</v>
      </c>
      <c r="AA2418" s="2">
        <f>'FICHE PRODUIT'!H6434</f>
        <v>0</v>
      </c>
    </row>
    <row r="2419" spans="1:27" x14ac:dyDescent="0.2">
      <c r="A2419" s="7" t="str">
        <f>'FICHE PRODUIT'!$A$6400</f>
        <v>COOL PANTS VELOURS</v>
      </c>
      <c r="B2419" s="2" t="str">
        <f>'FICHE PRODUIT'!$H$6400</f>
        <v>Light green sauge</v>
      </c>
      <c r="C2419" s="2" t="str">
        <f>'FICHE PRODUIT'!$S$6400</f>
        <v>W26-27</v>
      </c>
      <c r="D2419" s="2">
        <f>'FICHE PRODUIT'!$Q$6400</f>
        <v>0</v>
      </c>
      <c r="E2419" s="2" t="str">
        <f>'FICHE PRODUIT'!$S$6402</f>
        <v>WAIT QUANTITY</v>
      </c>
      <c r="F2419" s="2" t="str">
        <f>'FICHE PRODUIT'!$E$6404</f>
        <v>Page 178 (3/6)</v>
      </c>
      <c r="G2419" s="2" t="str">
        <f>'FICHE PRODUIT'!$E$6405</f>
        <v xml:space="preserve">Not need </v>
      </c>
      <c r="H2419" s="122" t="str">
        <f>'FICHE PRODUIT'!$E$6406</f>
        <v>OCEAN SURPLUS</v>
      </c>
      <c r="I2419" s="2" t="b">
        <f>'FICHE PRODUIT'!$E$6408</f>
        <v>0</v>
      </c>
      <c r="J2419" s="2" t="str">
        <f>'FICHE PRODUIT'!$E$6410</f>
        <v>Pantalon</v>
      </c>
      <c r="K2419" s="2" t="str">
        <f>'FICHE PRODUIT'!$E$6411</f>
        <v>Cool pants - Louisiane</v>
      </c>
      <c r="L2419" s="4">
        <f>'FICHE PRODUIT'!$E$6413</f>
        <v>47</v>
      </c>
      <c r="M2419" s="4">
        <f>'FICHE PRODUIT'!$E$6414</f>
        <v>21.060000000000002</v>
      </c>
      <c r="N2419" s="4">
        <f>'FICHE PRODUIT'!$E$6416</f>
        <v>68.06</v>
      </c>
      <c r="O2419" s="4">
        <f>'FICHE PRODUIT'!$E$6417</f>
        <v>3.9523949456362031</v>
      </c>
      <c r="P2419" s="4">
        <f>'FICHE PRODUIT'!$E$6419</f>
        <v>269</v>
      </c>
      <c r="Q2419" s="4">
        <f>'FICHE PRODUIT'!$E$6420</f>
        <v>107.6</v>
      </c>
      <c r="R2419" s="4">
        <f>'FICHE PRODUIT'!$E$6421</f>
        <v>122.27272727272727</v>
      </c>
      <c r="S2419" s="122">
        <f>'FICHE PRODUIT'!$E$6422</f>
        <v>0</v>
      </c>
      <c r="T2419" s="2">
        <f>'FICHE PRODUIT'!A6435</f>
        <v>0</v>
      </c>
      <c r="U2419" s="2">
        <f>'FICHE PRODUIT'!B6435</f>
        <v>0</v>
      </c>
      <c r="V2419" s="2">
        <f>'FICHE PRODUIT'!C6435</f>
        <v>0</v>
      </c>
      <c r="W2419" s="2">
        <f>'FICHE PRODUIT'!D6435</f>
        <v>0</v>
      </c>
      <c r="X2419" s="2">
        <f>'FICHE PRODUIT'!E6435</f>
        <v>0</v>
      </c>
      <c r="Y2419" s="2">
        <f>'FICHE PRODUIT'!F6435</f>
        <v>0</v>
      </c>
      <c r="Z2419" s="2">
        <f>'FICHE PRODUIT'!G6435</f>
        <v>0</v>
      </c>
      <c r="AA2419" s="2">
        <f>'FICHE PRODUIT'!H6435</f>
        <v>0</v>
      </c>
    </row>
    <row r="2420" spans="1:27" x14ac:dyDescent="0.2">
      <c r="A2420" s="7" t="str">
        <f>'FICHE PRODUIT'!$A$6400</f>
        <v>COOL PANTS VELOURS</v>
      </c>
      <c r="B2420" s="2" t="str">
        <f>'FICHE PRODUIT'!$H$6400</f>
        <v>Light green sauge</v>
      </c>
      <c r="C2420" s="2" t="str">
        <f>'FICHE PRODUIT'!$S$6400</f>
        <v>W26-27</v>
      </c>
      <c r="D2420" s="2">
        <f>'FICHE PRODUIT'!$Q$6400</f>
        <v>0</v>
      </c>
      <c r="E2420" s="2" t="str">
        <f>'FICHE PRODUIT'!$S$6402</f>
        <v>WAIT QUANTITY</v>
      </c>
      <c r="F2420" s="2" t="str">
        <f>'FICHE PRODUIT'!$E$6404</f>
        <v>Page 178 (3/6)</v>
      </c>
      <c r="G2420" s="2" t="str">
        <f>'FICHE PRODUIT'!$E$6405</f>
        <v xml:space="preserve">Not need </v>
      </c>
      <c r="H2420" s="122" t="str">
        <f>'FICHE PRODUIT'!$E$6406</f>
        <v>OCEAN SURPLUS</v>
      </c>
      <c r="I2420" s="2" t="b">
        <f>'FICHE PRODUIT'!$E$6408</f>
        <v>0</v>
      </c>
      <c r="J2420" s="2" t="str">
        <f>'FICHE PRODUIT'!$E$6410</f>
        <v>Pantalon</v>
      </c>
      <c r="K2420" s="2" t="str">
        <f>'FICHE PRODUIT'!$E$6411</f>
        <v>Cool pants - Louisiane</v>
      </c>
      <c r="L2420" s="4">
        <f>'FICHE PRODUIT'!$E$6413</f>
        <v>47</v>
      </c>
      <c r="M2420" s="4">
        <f>'FICHE PRODUIT'!$E$6414</f>
        <v>21.060000000000002</v>
      </c>
      <c r="N2420" s="4">
        <f>'FICHE PRODUIT'!$E$6416</f>
        <v>68.06</v>
      </c>
      <c r="O2420" s="4">
        <f>'FICHE PRODUIT'!$E$6417</f>
        <v>3.9523949456362031</v>
      </c>
      <c r="P2420" s="4">
        <f>'FICHE PRODUIT'!$E$6419</f>
        <v>269</v>
      </c>
      <c r="Q2420" s="4">
        <f>'FICHE PRODUIT'!$E$6420</f>
        <v>107.6</v>
      </c>
      <c r="R2420" s="4">
        <f>'FICHE PRODUIT'!$E$6421</f>
        <v>122.27272727272727</v>
      </c>
      <c r="S2420" s="122">
        <f>'FICHE PRODUIT'!$E$6422</f>
        <v>0</v>
      </c>
      <c r="T2420" s="2">
        <f>'FICHE PRODUIT'!A6436</f>
        <v>0</v>
      </c>
      <c r="U2420" s="2">
        <f>'FICHE PRODUIT'!B6436</f>
        <v>0</v>
      </c>
      <c r="V2420" s="2">
        <f>'FICHE PRODUIT'!C6436</f>
        <v>0</v>
      </c>
      <c r="W2420" s="2">
        <f>'FICHE PRODUIT'!D6436</f>
        <v>0</v>
      </c>
      <c r="X2420" s="2">
        <f>'FICHE PRODUIT'!E6436</f>
        <v>0</v>
      </c>
      <c r="Y2420" s="2">
        <f>'FICHE PRODUIT'!F6436</f>
        <v>0</v>
      </c>
      <c r="Z2420" s="2">
        <f>'FICHE PRODUIT'!G6436</f>
        <v>0</v>
      </c>
      <c r="AA2420" s="2">
        <f>'FICHE PRODUIT'!H6436</f>
        <v>0</v>
      </c>
    </row>
    <row r="2421" spans="1:27" x14ac:dyDescent="0.2">
      <c r="A2421" s="7" t="str">
        <f>'FICHE PRODUIT'!$A$6400</f>
        <v>COOL PANTS VELOURS</v>
      </c>
      <c r="B2421" s="2" t="str">
        <f>'FICHE PRODUIT'!$H$6400</f>
        <v>Light green sauge</v>
      </c>
      <c r="C2421" s="2" t="str">
        <f>'FICHE PRODUIT'!$S$6400</f>
        <v>W26-27</v>
      </c>
      <c r="D2421" s="2">
        <f>'FICHE PRODUIT'!$Q$6400</f>
        <v>0</v>
      </c>
      <c r="E2421" s="2" t="str">
        <f>'FICHE PRODUIT'!$S$6402</f>
        <v>WAIT QUANTITY</v>
      </c>
      <c r="F2421" s="2" t="str">
        <f>'FICHE PRODUIT'!$E$6404</f>
        <v>Page 178 (3/6)</v>
      </c>
      <c r="G2421" s="2" t="str">
        <f>'FICHE PRODUIT'!$E$6405</f>
        <v xml:space="preserve">Not need </v>
      </c>
      <c r="H2421" s="122" t="str">
        <f>'FICHE PRODUIT'!$E$6406</f>
        <v>OCEAN SURPLUS</v>
      </c>
      <c r="I2421" s="2" t="b">
        <f>'FICHE PRODUIT'!$E$6408</f>
        <v>0</v>
      </c>
      <c r="J2421" s="2" t="str">
        <f>'FICHE PRODUIT'!$E$6410</f>
        <v>Pantalon</v>
      </c>
      <c r="K2421" s="2" t="str">
        <f>'FICHE PRODUIT'!$E$6411</f>
        <v>Cool pants - Louisiane</v>
      </c>
      <c r="L2421" s="4">
        <f>'FICHE PRODUIT'!$E$6413</f>
        <v>47</v>
      </c>
      <c r="M2421" s="4">
        <f>'FICHE PRODUIT'!$E$6414</f>
        <v>21.060000000000002</v>
      </c>
      <c r="N2421" s="4">
        <f>'FICHE PRODUIT'!$E$6416</f>
        <v>68.06</v>
      </c>
      <c r="O2421" s="4">
        <f>'FICHE PRODUIT'!$E$6417</f>
        <v>3.9523949456362031</v>
      </c>
      <c r="P2421" s="4">
        <f>'FICHE PRODUIT'!$E$6419</f>
        <v>269</v>
      </c>
      <c r="Q2421" s="4">
        <f>'FICHE PRODUIT'!$E$6420</f>
        <v>107.6</v>
      </c>
      <c r="R2421" s="4">
        <f>'FICHE PRODUIT'!$E$6421</f>
        <v>122.27272727272727</v>
      </c>
      <c r="S2421" s="122">
        <f>'FICHE PRODUIT'!$E$6422</f>
        <v>0</v>
      </c>
      <c r="T2421" s="2">
        <f>'FICHE PRODUIT'!A6437</f>
        <v>0</v>
      </c>
      <c r="U2421" s="2">
        <f>'FICHE PRODUIT'!B6437</f>
        <v>0</v>
      </c>
      <c r="V2421" s="2">
        <f>'FICHE PRODUIT'!C6437</f>
        <v>0</v>
      </c>
      <c r="W2421" s="2">
        <f>'FICHE PRODUIT'!D6437</f>
        <v>0</v>
      </c>
      <c r="X2421" s="2">
        <f>'FICHE PRODUIT'!E6437</f>
        <v>0</v>
      </c>
      <c r="Y2421" s="2">
        <f>'FICHE PRODUIT'!F6437</f>
        <v>0</v>
      </c>
      <c r="Z2421" s="2">
        <f>'FICHE PRODUIT'!G6437</f>
        <v>0</v>
      </c>
      <c r="AA2421" s="2">
        <f>'FICHE PRODUIT'!H6437</f>
        <v>0</v>
      </c>
    </row>
    <row r="2422" spans="1:27" x14ac:dyDescent="0.2">
      <c r="A2422" s="7" t="str">
        <f>'FICHE PRODUIT'!$A$6400</f>
        <v>COOL PANTS VELOURS</v>
      </c>
      <c r="B2422" s="2" t="str">
        <f>'FICHE PRODUIT'!$H$6400</f>
        <v>Light green sauge</v>
      </c>
      <c r="C2422" s="2" t="str">
        <f>'FICHE PRODUIT'!$S$6400</f>
        <v>W26-27</v>
      </c>
      <c r="D2422" s="2">
        <f>'FICHE PRODUIT'!$Q$6400</f>
        <v>0</v>
      </c>
      <c r="E2422" s="2" t="str">
        <f>'FICHE PRODUIT'!$S$6402</f>
        <v>WAIT QUANTITY</v>
      </c>
      <c r="F2422" s="2" t="str">
        <f>'FICHE PRODUIT'!$E$6404</f>
        <v>Page 178 (3/6)</v>
      </c>
      <c r="G2422" s="2" t="str">
        <f>'FICHE PRODUIT'!$E$6405</f>
        <v xml:space="preserve">Not need </v>
      </c>
      <c r="H2422" s="122" t="str">
        <f>'FICHE PRODUIT'!$E$6406</f>
        <v>OCEAN SURPLUS</v>
      </c>
      <c r="I2422" s="2" t="b">
        <f>'FICHE PRODUIT'!$E$6408</f>
        <v>0</v>
      </c>
      <c r="J2422" s="2" t="str">
        <f>'FICHE PRODUIT'!$E$6410</f>
        <v>Pantalon</v>
      </c>
      <c r="K2422" s="2" t="str">
        <f>'FICHE PRODUIT'!$E$6411</f>
        <v>Cool pants - Louisiane</v>
      </c>
      <c r="L2422" s="4">
        <f>'FICHE PRODUIT'!$E$6413</f>
        <v>47</v>
      </c>
      <c r="M2422" s="4">
        <f>'FICHE PRODUIT'!$E$6414</f>
        <v>21.060000000000002</v>
      </c>
      <c r="N2422" s="4">
        <f>'FICHE PRODUIT'!$E$6416</f>
        <v>68.06</v>
      </c>
      <c r="O2422" s="4">
        <f>'FICHE PRODUIT'!$E$6417</f>
        <v>3.9523949456362031</v>
      </c>
      <c r="P2422" s="4">
        <f>'FICHE PRODUIT'!$E$6419</f>
        <v>269</v>
      </c>
      <c r="Q2422" s="4">
        <f>'FICHE PRODUIT'!$E$6420</f>
        <v>107.6</v>
      </c>
      <c r="R2422" s="4">
        <f>'FICHE PRODUIT'!$E$6421</f>
        <v>122.27272727272727</v>
      </c>
      <c r="S2422" s="122">
        <f>'FICHE PRODUIT'!$E$6422</f>
        <v>0</v>
      </c>
      <c r="T2422" s="2">
        <f>'FICHE PRODUIT'!A6438</f>
        <v>0</v>
      </c>
      <c r="U2422" s="2">
        <f>'FICHE PRODUIT'!B6438</f>
        <v>0</v>
      </c>
      <c r="V2422" s="2">
        <f>'FICHE PRODUIT'!C6438</f>
        <v>0</v>
      </c>
      <c r="W2422" s="2">
        <f>'FICHE PRODUIT'!D6438</f>
        <v>0</v>
      </c>
      <c r="X2422" s="2">
        <f>'FICHE PRODUIT'!E6438</f>
        <v>0</v>
      </c>
      <c r="Y2422" s="2">
        <f>'FICHE PRODUIT'!F6438</f>
        <v>0</v>
      </c>
      <c r="Z2422" s="2">
        <f>'FICHE PRODUIT'!G6438</f>
        <v>0</v>
      </c>
      <c r="AA2422" s="2">
        <f>'FICHE PRODUIT'!H6438</f>
        <v>0</v>
      </c>
    </row>
    <row r="2423" spans="1:27" x14ac:dyDescent="0.2">
      <c r="A2423" s="7" t="str">
        <f>'FICHE PRODUIT'!$A$6400</f>
        <v>COOL PANTS VELOURS</v>
      </c>
      <c r="B2423" s="2" t="str">
        <f>'FICHE PRODUIT'!$H$6400</f>
        <v>Light green sauge</v>
      </c>
      <c r="C2423" s="2" t="str">
        <f>'FICHE PRODUIT'!$S$6400</f>
        <v>W26-27</v>
      </c>
      <c r="D2423" s="2">
        <f>'FICHE PRODUIT'!$Q$6400</f>
        <v>0</v>
      </c>
      <c r="E2423" s="2" t="str">
        <f>'FICHE PRODUIT'!$S$6402</f>
        <v>WAIT QUANTITY</v>
      </c>
      <c r="F2423" s="2" t="str">
        <f>'FICHE PRODUIT'!$E$6404</f>
        <v>Page 178 (3/6)</v>
      </c>
      <c r="G2423" s="2" t="str">
        <f>'FICHE PRODUIT'!$E$6405</f>
        <v xml:space="preserve">Not need </v>
      </c>
      <c r="H2423" s="122" t="str">
        <f>'FICHE PRODUIT'!$E$6406</f>
        <v>OCEAN SURPLUS</v>
      </c>
      <c r="I2423" s="2" t="b">
        <f>'FICHE PRODUIT'!$E$6408</f>
        <v>0</v>
      </c>
      <c r="J2423" s="2" t="str">
        <f>'FICHE PRODUIT'!$E$6410</f>
        <v>Pantalon</v>
      </c>
      <c r="K2423" s="2" t="str">
        <f>'FICHE PRODUIT'!$E$6411</f>
        <v>Cool pants - Louisiane</v>
      </c>
      <c r="L2423" s="4">
        <f>'FICHE PRODUIT'!$E$6413</f>
        <v>47</v>
      </c>
      <c r="M2423" s="4">
        <f>'FICHE PRODUIT'!$E$6414</f>
        <v>21.060000000000002</v>
      </c>
      <c r="N2423" s="4">
        <f>'FICHE PRODUIT'!$E$6416</f>
        <v>68.06</v>
      </c>
      <c r="O2423" s="4">
        <f>'FICHE PRODUIT'!$E$6417</f>
        <v>3.9523949456362031</v>
      </c>
      <c r="P2423" s="4">
        <f>'FICHE PRODUIT'!$E$6419</f>
        <v>269</v>
      </c>
      <c r="Q2423" s="4">
        <f>'FICHE PRODUIT'!$E$6420</f>
        <v>107.6</v>
      </c>
      <c r="R2423" s="4">
        <f>'FICHE PRODUIT'!$E$6421</f>
        <v>122.27272727272727</v>
      </c>
      <c r="S2423" s="122">
        <f>'FICHE PRODUIT'!$E$6422</f>
        <v>0</v>
      </c>
      <c r="T2423" s="2" t="str">
        <f>'FICHE PRODUIT'!A6439</f>
        <v>Frais externe</v>
      </c>
      <c r="U2423" s="2" t="str">
        <f>'FICHE PRODUIT'!B6439</f>
        <v xml:space="preserve">Classwash </v>
      </c>
      <c r="V2423" s="2" t="str">
        <f>'FICHE PRODUIT'!C6439</f>
        <v>Teinture</v>
      </c>
      <c r="W2423" s="2">
        <f>'FICHE PRODUIT'!D6439</f>
        <v>1</v>
      </c>
      <c r="X2423" s="2">
        <f>'FICHE PRODUIT'!E6439</f>
        <v>20</v>
      </c>
      <c r="Y2423" s="2">
        <f>'FICHE PRODUIT'!F6439</f>
        <v>0</v>
      </c>
      <c r="Z2423" s="2">
        <f>'FICHE PRODUIT'!G6439</f>
        <v>0</v>
      </c>
      <c r="AA2423" s="2">
        <f>'FICHE PRODUIT'!H6439</f>
        <v>0</v>
      </c>
    </row>
    <row r="2424" spans="1:27" x14ac:dyDescent="0.2">
      <c r="A2424" s="7" t="str">
        <f>'FICHE PRODUIT'!$A$6400</f>
        <v>COOL PANTS VELOURS</v>
      </c>
      <c r="B2424" s="2" t="str">
        <f>'FICHE PRODUIT'!$H$6400</f>
        <v>Light green sauge</v>
      </c>
      <c r="C2424" s="2" t="str">
        <f>'FICHE PRODUIT'!$S$6400</f>
        <v>W26-27</v>
      </c>
      <c r="D2424" s="2">
        <f>'FICHE PRODUIT'!$Q$6400</f>
        <v>0</v>
      </c>
      <c r="E2424" s="2" t="str">
        <f>'FICHE PRODUIT'!$S$6402</f>
        <v>WAIT QUANTITY</v>
      </c>
      <c r="F2424" s="2" t="str">
        <f>'FICHE PRODUIT'!$E$6404</f>
        <v>Page 178 (3/6)</v>
      </c>
      <c r="G2424" s="2" t="str">
        <f>'FICHE PRODUIT'!$E$6405</f>
        <v xml:space="preserve">Not need </v>
      </c>
      <c r="H2424" s="122" t="str">
        <f>'FICHE PRODUIT'!$E$6406</f>
        <v>OCEAN SURPLUS</v>
      </c>
      <c r="I2424" s="2" t="b">
        <f>'FICHE PRODUIT'!$E$6408</f>
        <v>0</v>
      </c>
      <c r="J2424" s="2" t="str">
        <f>'FICHE PRODUIT'!$E$6410</f>
        <v>Pantalon</v>
      </c>
      <c r="K2424" s="2" t="str">
        <f>'FICHE PRODUIT'!$E$6411</f>
        <v>Cool pants - Louisiane</v>
      </c>
      <c r="L2424" s="4">
        <f>'FICHE PRODUIT'!$E$6413</f>
        <v>47</v>
      </c>
      <c r="M2424" s="4">
        <f>'FICHE PRODUIT'!$E$6414</f>
        <v>21.060000000000002</v>
      </c>
      <c r="N2424" s="4">
        <f>'FICHE PRODUIT'!$E$6416</f>
        <v>68.06</v>
      </c>
      <c r="O2424" s="4">
        <f>'FICHE PRODUIT'!$E$6417</f>
        <v>3.9523949456362031</v>
      </c>
      <c r="P2424" s="4">
        <f>'FICHE PRODUIT'!$E$6419</f>
        <v>269</v>
      </c>
      <c r="Q2424" s="4">
        <f>'FICHE PRODUIT'!$E$6420</f>
        <v>107.6</v>
      </c>
      <c r="R2424" s="4">
        <f>'FICHE PRODUIT'!$E$6421</f>
        <v>122.27272727272727</v>
      </c>
      <c r="S2424" s="122">
        <f>'FICHE PRODUIT'!$E$6422</f>
        <v>0</v>
      </c>
      <c r="T2424" s="2" t="str">
        <f>'FICHE PRODUIT'!A6440</f>
        <v>Frais externe</v>
      </c>
      <c r="U2424" s="2" t="str">
        <f>'FICHE PRODUIT'!B6440</f>
        <v>Transport</v>
      </c>
      <c r="V2424" s="2" t="str">
        <f>'FICHE PRODUIT'!C6440</f>
        <v xml:space="preserve">Européen </v>
      </c>
      <c r="W2424" s="2">
        <f>'FICHE PRODUIT'!D6440</f>
        <v>1</v>
      </c>
      <c r="X2424" s="2">
        <f>'FICHE PRODUIT'!E6440</f>
        <v>20</v>
      </c>
      <c r="Y2424" s="2">
        <f>'FICHE PRODUIT'!F6440</f>
        <v>2</v>
      </c>
      <c r="Z2424" s="2">
        <f>'FICHE PRODUIT'!G6440</f>
        <v>2</v>
      </c>
      <c r="AA2424" s="2">
        <f>'FICHE PRODUIT'!H6440</f>
        <v>40</v>
      </c>
    </row>
    <row r="2425" spans="1:27" x14ac:dyDescent="0.2">
      <c r="A2425" s="7" t="str">
        <f>'FICHE PRODUIT'!$A$6400</f>
        <v>COOL PANTS VELOURS</v>
      </c>
      <c r="B2425" s="2" t="str">
        <f>'FICHE PRODUIT'!$H$6400</f>
        <v>Light green sauge</v>
      </c>
      <c r="C2425" s="2" t="str">
        <f>'FICHE PRODUIT'!$S$6400</f>
        <v>W26-27</v>
      </c>
      <c r="D2425" s="2">
        <f>'FICHE PRODUIT'!$Q$6400</f>
        <v>0</v>
      </c>
      <c r="E2425" s="2" t="str">
        <f>'FICHE PRODUIT'!$S$6402</f>
        <v>WAIT QUANTITY</v>
      </c>
      <c r="F2425" s="2" t="str">
        <f>'FICHE PRODUIT'!$E$6404</f>
        <v>Page 178 (3/6)</v>
      </c>
      <c r="G2425" s="2" t="str">
        <f>'FICHE PRODUIT'!$E$6405</f>
        <v xml:space="preserve">Not need </v>
      </c>
      <c r="H2425" s="122" t="str">
        <f>'FICHE PRODUIT'!$E$6406</f>
        <v>OCEAN SURPLUS</v>
      </c>
      <c r="I2425" s="2" t="b">
        <f>'FICHE PRODUIT'!$E$6408</f>
        <v>0</v>
      </c>
      <c r="J2425" s="2" t="str">
        <f>'FICHE PRODUIT'!$E$6410</f>
        <v>Pantalon</v>
      </c>
      <c r="K2425" s="2" t="str">
        <f>'FICHE PRODUIT'!$E$6411</f>
        <v>Cool pants - Louisiane</v>
      </c>
      <c r="L2425" s="4">
        <f>'FICHE PRODUIT'!$E$6413</f>
        <v>47</v>
      </c>
      <c r="M2425" s="4">
        <f>'FICHE PRODUIT'!$E$6414</f>
        <v>21.060000000000002</v>
      </c>
      <c r="N2425" s="4">
        <f>'FICHE PRODUIT'!$E$6416</f>
        <v>68.06</v>
      </c>
      <c r="O2425" s="4">
        <f>'FICHE PRODUIT'!$E$6417</f>
        <v>3.9523949456362031</v>
      </c>
      <c r="P2425" s="4">
        <f>'FICHE PRODUIT'!$E$6419</f>
        <v>269</v>
      </c>
      <c r="Q2425" s="4">
        <f>'FICHE PRODUIT'!$E$6420</f>
        <v>107.6</v>
      </c>
      <c r="R2425" s="4">
        <f>'FICHE PRODUIT'!$E$6421</f>
        <v>122.27272727272727</v>
      </c>
      <c r="S2425" s="122">
        <f>'FICHE PRODUIT'!$E$6422</f>
        <v>0</v>
      </c>
      <c r="T2425" s="2" t="str">
        <f>'FICHE PRODUIT'!A6441</f>
        <v>Frais externe</v>
      </c>
      <c r="U2425" s="2" t="str">
        <f>'FICHE PRODUIT'!B6441</f>
        <v>Communication</v>
      </c>
      <c r="V2425" s="2" t="str">
        <f>'FICHE PRODUIT'!C6441</f>
        <v>Marketing</v>
      </c>
      <c r="W2425" s="2">
        <f>'FICHE PRODUIT'!D6441</f>
        <v>1</v>
      </c>
      <c r="X2425" s="2">
        <f>'FICHE PRODUIT'!E6441</f>
        <v>20</v>
      </c>
      <c r="Y2425" s="2">
        <f>'FICHE PRODUIT'!F6441</f>
        <v>0.5</v>
      </c>
      <c r="Z2425" s="2">
        <f>'FICHE PRODUIT'!G6441</f>
        <v>0.5</v>
      </c>
      <c r="AA2425" s="2">
        <f>'FICHE PRODUIT'!H6441</f>
        <v>10</v>
      </c>
    </row>
    <row r="2426" spans="1:27" x14ac:dyDescent="0.2">
      <c r="A2426" s="7" t="str">
        <f>'FICHE PRODUIT'!$A$6443</f>
        <v>COOL PANTS VELOURS</v>
      </c>
      <c r="B2426" s="2" t="str">
        <f>'FICHE PRODUIT'!$H$6443</f>
        <v xml:space="preserve">Caramel </v>
      </c>
      <c r="C2426" s="2" t="str">
        <f>'FICHE PRODUIT'!$S$6443</f>
        <v>W26-27</v>
      </c>
      <c r="D2426" s="2">
        <f>'FICHE PRODUIT'!$Q$6443</f>
        <v>0</v>
      </c>
      <c r="E2426" s="2" t="str">
        <f>'FICHE PRODUIT'!$S$6445</f>
        <v>WAIT QUANTITY</v>
      </c>
      <c r="F2426" s="2" t="str">
        <f>'FICHE PRODUIT'!$E$6447</f>
        <v>Page 178 (4/6)</v>
      </c>
      <c r="G2426" s="2" t="str">
        <f>'FICHE PRODUIT'!$E$6448</f>
        <v xml:space="preserve">Not need </v>
      </c>
      <c r="H2426" s="122" t="str">
        <f>'FICHE PRODUIT'!$E$6449</f>
        <v>OCEAN SURPLUS</v>
      </c>
      <c r="I2426" s="2" t="b">
        <f>'FICHE PRODUIT'!$E$6451</f>
        <v>0</v>
      </c>
      <c r="J2426" s="2" t="str">
        <f>'FICHE PRODUIT'!$E$6453</f>
        <v>Pantalon</v>
      </c>
      <c r="K2426" s="2" t="str">
        <f>'FICHE PRODUIT'!$E$6454</f>
        <v>Cool pants - Louisiane</v>
      </c>
      <c r="L2426" s="4">
        <f>'FICHE PRODUIT'!$E$6456</f>
        <v>47</v>
      </c>
      <c r="M2426" s="4">
        <f>'FICHE PRODUIT'!$E$6457</f>
        <v>21.060000000000002</v>
      </c>
      <c r="N2426" s="4">
        <f>'FICHE PRODUIT'!$E$6459</f>
        <v>68.06</v>
      </c>
      <c r="O2426" s="4">
        <f>'FICHE PRODUIT'!$E$6460</f>
        <v>3.9523949456362031</v>
      </c>
      <c r="P2426" s="4">
        <f>'FICHE PRODUIT'!$E$6462</f>
        <v>269</v>
      </c>
      <c r="Q2426" s="4">
        <f>'FICHE PRODUIT'!$E$6463</f>
        <v>107.6</v>
      </c>
      <c r="R2426" s="4">
        <f>'FICHE PRODUIT'!$E$6464</f>
        <v>122.27272727272727</v>
      </c>
      <c r="S2426" s="122">
        <f>'FICHE PRODUIT'!$E$6465</f>
        <v>0</v>
      </c>
      <c r="T2426" s="2" t="str">
        <f>'FICHE PRODUIT'!A6470</f>
        <v>FABRIC</v>
      </c>
      <c r="U2426" s="2" t="str">
        <f>'FICHE PRODUIT'!B6470</f>
        <v xml:space="preserve">DUCA VISCONTI </v>
      </c>
      <c r="V2426" s="2" t="str">
        <f>'FICHE PRODUIT'!C6470</f>
        <v>QUATTROCORD FIT PPTC</v>
      </c>
      <c r="W2426" s="2">
        <f>'FICHE PRODUIT'!D6470</f>
        <v>1.6</v>
      </c>
      <c r="X2426" s="2">
        <f>'FICHE PRODUIT'!E6470</f>
        <v>32</v>
      </c>
      <c r="Y2426" s="2">
        <f>'FICHE PRODUIT'!F6470</f>
        <v>11.3</v>
      </c>
      <c r="Z2426" s="2">
        <f>'FICHE PRODUIT'!G6470</f>
        <v>18.080000000000002</v>
      </c>
      <c r="AA2426" s="2">
        <f>'FICHE PRODUIT'!H6470</f>
        <v>361.6</v>
      </c>
    </row>
    <row r="2427" spans="1:27" x14ac:dyDescent="0.2">
      <c r="A2427" s="7" t="str">
        <f>'FICHE PRODUIT'!$A$6443</f>
        <v>COOL PANTS VELOURS</v>
      </c>
      <c r="B2427" s="2" t="str">
        <f>'FICHE PRODUIT'!$H$6443</f>
        <v xml:space="preserve">Caramel </v>
      </c>
      <c r="C2427" s="2" t="str">
        <f>'FICHE PRODUIT'!$S$6443</f>
        <v>W26-27</v>
      </c>
      <c r="D2427" s="2">
        <f>'FICHE PRODUIT'!$Q$6443</f>
        <v>0</v>
      </c>
      <c r="E2427" s="2" t="str">
        <f>'FICHE PRODUIT'!$S$6445</f>
        <v>WAIT QUANTITY</v>
      </c>
      <c r="F2427" s="2" t="str">
        <f>'FICHE PRODUIT'!$E$6447</f>
        <v>Page 178 (4/6)</v>
      </c>
      <c r="G2427" s="2" t="str">
        <f>'FICHE PRODUIT'!$E$6448</f>
        <v xml:space="preserve">Not need </v>
      </c>
      <c r="H2427" s="122" t="str">
        <f>'FICHE PRODUIT'!$E$6449</f>
        <v>OCEAN SURPLUS</v>
      </c>
      <c r="I2427" s="2" t="b">
        <f>'FICHE PRODUIT'!$E$6451</f>
        <v>0</v>
      </c>
      <c r="J2427" s="2" t="str">
        <f>'FICHE PRODUIT'!$E$6453</f>
        <v>Pantalon</v>
      </c>
      <c r="K2427" s="2" t="str">
        <f>'FICHE PRODUIT'!$E$6454</f>
        <v>Cool pants - Louisiane</v>
      </c>
      <c r="L2427" s="4">
        <f>'FICHE PRODUIT'!$E$6456</f>
        <v>47</v>
      </c>
      <c r="M2427" s="4">
        <f>'FICHE PRODUIT'!$E$6457</f>
        <v>21.060000000000002</v>
      </c>
      <c r="N2427" s="4">
        <f>'FICHE PRODUIT'!$E$6459</f>
        <v>68.06</v>
      </c>
      <c r="O2427" s="4">
        <f>'FICHE PRODUIT'!$E$6460</f>
        <v>3.9523949456362031</v>
      </c>
      <c r="P2427" s="4">
        <f>'FICHE PRODUIT'!$E$6462</f>
        <v>269</v>
      </c>
      <c r="Q2427" s="4">
        <f>'FICHE PRODUIT'!$E$6463</f>
        <v>107.6</v>
      </c>
      <c r="R2427" s="4">
        <f>'FICHE PRODUIT'!$E$6464</f>
        <v>122.27272727272727</v>
      </c>
      <c r="S2427" s="122">
        <f>'FICHE PRODUIT'!$E$6465</f>
        <v>0</v>
      </c>
      <c r="T2427" s="2" t="str">
        <f>'FICHE PRODUIT'!A6471</f>
        <v>ETIQUETTES</v>
      </c>
      <c r="U2427" s="2" t="str">
        <f>'FICHE PRODUIT'!B6471</f>
        <v>CADICA</v>
      </c>
      <c r="V2427" s="2" t="str">
        <f>'FICHE PRODUIT'!C6471</f>
        <v>DM1</v>
      </c>
      <c r="W2427" s="2">
        <f>'FICHE PRODUIT'!D6471</f>
        <v>1</v>
      </c>
      <c r="X2427" s="2">
        <f>'FICHE PRODUIT'!E6471</f>
        <v>20</v>
      </c>
      <c r="Y2427" s="2">
        <f>'FICHE PRODUIT'!F6471</f>
        <v>0.27</v>
      </c>
      <c r="Z2427" s="2">
        <f>'FICHE PRODUIT'!G6471</f>
        <v>0.27</v>
      </c>
      <c r="AA2427" s="2">
        <f>'FICHE PRODUIT'!H6471</f>
        <v>5.4</v>
      </c>
    </row>
    <row r="2428" spans="1:27" x14ac:dyDescent="0.2">
      <c r="A2428" s="7" t="str">
        <f>'FICHE PRODUIT'!$A$6443</f>
        <v>COOL PANTS VELOURS</v>
      </c>
      <c r="B2428" s="2" t="str">
        <f>'FICHE PRODUIT'!$H$6443</f>
        <v xml:space="preserve">Caramel </v>
      </c>
      <c r="C2428" s="2" t="str">
        <f>'FICHE PRODUIT'!$S$6443</f>
        <v>W26-27</v>
      </c>
      <c r="D2428" s="2">
        <f>'FICHE PRODUIT'!$Q$6443</f>
        <v>0</v>
      </c>
      <c r="E2428" s="2" t="str">
        <f>'FICHE PRODUIT'!$S$6445</f>
        <v>WAIT QUANTITY</v>
      </c>
      <c r="F2428" s="2" t="str">
        <f>'FICHE PRODUIT'!$E$6447</f>
        <v>Page 178 (4/6)</v>
      </c>
      <c r="G2428" s="2" t="str">
        <f>'FICHE PRODUIT'!$E$6448</f>
        <v xml:space="preserve">Not need </v>
      </c>
      <c r="H2428" s="122" t="str">
        <f>'FICHE PRODUIT'!$E$6449</f>
        <v>OCEAN SURPLUS</v>
      </c>
      <c r="I2428" s="2" t="b">
        <f>'FICHE PRODUIT'!$E$6451</f>
        <v>0</v>
      </c>
      <c r="J2428" s="2" t="str">
        <f>'FICHE PRODUIT'!$E$6453</f>
        <v>Pantalon</v>
      </c>
      <c r="K2428" s="2" t="str">
        <f>'FICHE PRODUIT'!$E$6454</f>
        <v>Cool pants - Louisiane</v>
      </c>
      <c r="L2428" s="4">
        <f>'FICHE PRODUIT'!$E$6456</f>
        <v>47</v>
      </c>
      <c r="M2428" s="4">
        <f>'FICHE PRODUIT'!$E$6457</f>
        <v>21.060000000000002</v>
      </c>
      <c r="N2428" s="4">
        <f>'FICHE PRODUIT'!$E$6459</f>
        <v>68.06</v>
      </c>
      <c r="O2428" s="4">
        <f>'FICHE PRODUIT'!$E$6460</f>
        <v>3.9523949456362031</v>
      </c>
      <c r="P2428" s="4">
        <f>'FICHE PRODUIT'!$E$6462</f>
        <v>269</v>
      </c>
      <c r="Q2428" s="4">
        <f>'FICHE PRODUIT'!$E$6463</f>
        <v>107.6</v>
      </c>
      <c r="R2428" s="4">
        <f>'FICHE PRODUIT'!$E$6464</f>
        <v>122.27272727272727</v>
      </c>
      <c r="S2428" s="122">
        <f>'FICHE PRODUIT'!$E$6465</f>
        <v>0</v>
      </c>
      <c r="T2428" s="2" t="str">
        <f>'FICHE PRODUIT'!A6472</f>
        <v>HANGTAG</v>
      </c>
      <c r="U2428" s="2" t="str">
        <f>'FICHE PRODUIT'!B6472</f>
        <v>CADICA</v>
      </c>
      <c r="V2428" s="2" t="str">
        <f>'FICHE PRODUIT'!C6472</f>
        <v>Y</v>
      </c>
      <c r="W2428" s="2">
        <f>'FICHE PRODUIT'!D6472</f>
        <v>1</v>
      </c>
      <c r="X2428" s="2">
        <f>'FICHE PRODUIT'!E6472</f>
        <v>20</v>
      </c>
      <c r="Y2428" s="2">
        <f>'FICHE PRODUIT'!F6472</f>
        <v>0.21</v>
      </c>
      <c r="Z2428" s="2">
        <f>'FICHE PRODUIT'!G6472</f>
        <v>0.21</v>
      </c>
      <c r="AA2428" s="2">
        <f>'FICHE PRODUIT'!H6472</f>
        <v>4.2</v>
      </c>
    </row>
    <row r="2429" spans="1:27" x14ac:dyDescent="0.2">
      <c r="A2429" s="7" t="str">
        <f>'FICHE PRODUIT'!$A$6443</f>
        <v>COOL PANTS VELOURS</v>
      </c>
      <c r="B2429" s="2" t="str">
        <f>'FICHE PRODUIT'!$H$6443</f>
        <v xml:space="preserve">Caramel </v>
      </c>
      <c r="C2429" s="2" t="str">
        <f>'FICHE PRODUIT'!$S$6443</f>
        <v>W26-27</v>
      </c>
      <c r="D2429" s="2">
        <f>'FICHE PRODUIT'!$Q$6443</f>
        <v>0</v>
      </c>
      <c r="E2429" s="2" t="str">
        <f>'FICHE PRODUIT'!$S$6445</f>
        <v>WAIT QUANTITY</v>
      </c>
      <c r="F2429" s="2" t="str">
        <f>'FICHE PRODUIT'!$E$6447</f>
        <v>Page 178 (4/6)</v>
      </c>
      <c r="G2429" s="2" t="str">
        <f>'FICHE PRODUIT'!$E$6448</f>
        <v xml:space="preserve">Not need </v>
      </c>
      <c r="H2429" s="122" t="str">
        <f>'FICHE PRODUIT'!$E$6449</f>
        <v>OCEAN SURPLUS</v>
      </c>
      <c r="I2429" s="2" t="b">
        <f>'FICHE PRODUIT'!$E$6451</f>
        <v>0</v>
      </c>
      <c r="J2429" s="2" t="str">
        <f>'FICHE PRODUIT'!$E$6453</f>
        <v>Pantalon</v>
      </c>
      <c r="K2429" s="2" t="str">
        <f>'FICHE PRODUIT'!$E$6454</f>
        <v>Cool pants - Louisiane</v>
      </c>
      <c r="L2429" s="4">
        <f>'FICHE PRODUIT'!$E$6456</f>
        <v>47</v>
      </c>
      <c r="M2429" s="4">
        <f>'FICHE PRODUIT'!$E$6457</f>
        <v>21.060000000000002</v>
      </c>
      <c r="N2429" s="4">
        <f>'FICHE PRODUIT'!$E$6459</f>
        <v>68.06</v>
      </c>
      <c r="O2429" s="4">
        <f>'FICHE PRODUIT'!$E$6460</f>
        <v>3.9523949456362031</v>
      </c>
      <c r="P2429" s="4">
        <f>'FICHE PRODUIT'!$E$6462</f>
        <v>269</v>
      </c>
      <c r="Q2429" s="4">
        <f>'FICHE PRODUIT'!$E$6463</f>
        <v>107.6</v>
      </c>
      <c r="R2429" s="4">
        <f>'FICHE PRODUIT'!$E$6464</f>
        <v>122.27272727272727</v>
      </c>
      <c r="S2429" s="122">
        <f>'FICHE PRODUIT'!$E$6465</f>
        <v>0</v>
      </c>
      <c r="T2429" s="2" t="str">
        <f>'FICHE PRODUIT'!A6473</f>
        <v>ZIP</v>
      </c>
      <c r="U2429" s="2" t="str">
        <f>'FICHE PRODUIT'!B6473</f>
        <v>MYZIP</v>
      </c>
      <c r="V2429" s="2" t="str">
        <f>'FICHE PRODUIT'!C6473</f>
        <v>ART 03VV1B130000 COL 631 (18CM)</v>
      </c>
      <c r="W2429" s="2">
        <f>'FICHE PRODUIT'!D6473</f>
        <v>1</v>
      </c>
      <c r="X2429" s="2">
        <f>'FICHE PRODUIT'!E6473</f>
        <v>20</v>
      </c>
      <c r="Y2429" s="2">
        <f>'FICHE PRODUIT'!F6473</f>
        <v>0</v>
      </c>
      <c r="Z2429" s="2">
        <f>'FICHE PRODUIT'!G6473</f>
        <v>0</v>
      </c>
      <c r="AA2429" s="2">
        <f>'FICHE PRODUIT'!H6473</f>
        <v>0</v>
      </c>
    </row>
    <row r="2430" spans="1:27" x14ac:dyDescent="0.2">
      <c r="A2430" s="7" t="str">
        <f>'FICHE PRODUIT'!$A$6443</f>
        <v>COOL PANTS VELOURS</v>
      </c>
      <c r="B2430" s="2" t="str">
        <f>'FICHE PRODUIT'!$H$6443</f>
        <v xml:space="preserve">Caramel </v>
      </c>
      <c r="C2430" s="2" t="str">
        <f>'FICHE PRODUIT'!$S$6443</f>
        <v>W26-27</v>
      </c>
      <c r="D2430" s="2">
        <f>'FICHE PRODUIT'!$Q$6443</f>
        <v>0</v>
      </c>
      <c r="E2430" s="2" t="str">
        <f>'FICHE PRODUIT'!$S$6445</f>
        <v>WAIT QUANTITY</v>
      </c>
      <c r="F2430" s="2" t="str">
        <f>'FICHE PRODUIT'!$E$6447</f>
        <v>Page 178 (4/6)</v>
      </c>
      <c r="G2430" s="2" t="str">
        <f>'FICHE PRODUIT'!$E$6448</f>
        <v xml:space="preserve">Not need </v>
      </c>
      <c r="H2430" s="122" t="str">
        <f>'FICHE PRODUIT'!$E$6449</f>
        <v>OCEAN SURPLUS</v>
      </c>
      <c r="I2430" s="2" t="b">
        <f>'FICHE PRODUIT'!$E$6451</f>
        <v>0</v>
      </c>
      <c r="J2430" s="2" t="str">
        <f>'FICHE PRODUIT'!$E$6453</f>
        <v>Pantalon</v>
      </c>
      <c r="K2430" s="2" t="str">
        <f>'FICHE PRODUIT'!$E$6454</f>
        <v>Cool pants - Louisiane</v>
      </c>
      <c r="L2430" s="4">
        <f>'FICHE PRODUIT'!$E$6456</f>
        <v>47</v>
      </c>
      <c r="M2430" s="4">
        <f>'FICHE PRODUIT'!$E$6457</f>
        <v>21.060000000000002</v>
      </c>
      <c r="N2430" s="4">
        <f>'FICHE PRODUIT'!$E$6459</f>
        <v>68.06</v>
      </c>
      <c r="O2430" s="4">
        <f>'FICHE PRODUIT'!$E$6460</f>
        <v>3.9523949456362031</v>
      </c>
      <c r="P2430" s="4">
        <f>'FICHE PRODUIT'!$E$6462</f>
        <v>269</v>
      </c>
      <c r="Q2430" s="4">
        <f>'FICHE PRODUIT'!$E$6463</f>
        <v>107.6</v>
      </c>
      <c r="R2430" s="4">
        <f>'FICHE PRODUIT'!$E$6464</f>
        <v>122.27272727272727</v>
      </c>
      <c r="S2430" s="122">
        <f>'FICHE PRODUIT'!$E$6465</f>
        <v>0</v>
      </c>
      <c r="T2430" s="2">
        <f>'FICHE PRODUIT'!A6474</f>
        <v>0</v>
      </c>
      <c r="U2430" s="2">
        <f>'FICHE PRODUIT'!B6474</f>
        <v>0</v>
      </c>
      <c r="V2430" s="2">
        <f>'FICHE PRODUIT'!C6474</f>
        <v>0</v>
      </c>
      <c r="W2430" s="2">
        <f>'FICHE PRODUIT'!D6474</f>
        <v>0</v>
      </c>
      <c r="X2430" s="2">
        <f>'FICHE PRODUIT'!E6474</f>
        <v>0</v>
      </c>
      <c r="Y2430" s="2">
        <f>'FICHE PRODUIT'!F6474</f>
        <v>0</v>
      </c>
      <c r="Z2430" s="2">
        <f>'FICHE PRODUIT'!G6474</f>
        <v>0</v>
      </c>
      <c r="AA2430" s="2">
        <f>'FICHE PRODUIT'!H6474</f>
        <v>0</v>
      </c>
    </row>
    <row r="2431" spans="1:27" x14ac:dyDescent="0.2">
      <c r="A2431" s="7" t="str">
        <f>'FICHE PRODUIT'!$A$6443</f>
        <v>COOL PANTS VELOURS</v>
      </c>
      <c r="B2431" s="2" t="str">
        <f>'FICHE PRODUIT'!$H$6443</f>
        <v xml:space="preserve">Caramel </v>
      </c>
      <c r="C2431" s="2" t="str">
        <f>'FICHE PRODUIT'!$S$6443</f>
        <v>W26-27</v>
      </c>
      <c r="D2431" s="2">
        <f>'FICHE PRODUIT'!$Q$6443</f>
        <v>0</v>
      </c>
      <c r="E2431" s="2" t="str">
        <f>'FICHE PRODUIT'!$S$6445</f>
        <v>WAIT QUANTITY</v>
      </c>
      <c r="F2431" s="2" t="str">
        <f>'FICHE PRODUIT'!$E$6447</f>
        <v>Page 178 (4/6)</v>
      </c>
      <c r="G2431" s="2" t="str">
        <f>'FICHE PRODUIT'!$E$6448</f>
        <v xml:space="preserve">Not need </v>
      </c>
      <c r="H2431" s="122" t="str">
        <f>'FICHE PRODUIT'!$E$6449</f>
        <v>OCEAN SURPLUS</v>
      </c>
      <c r="I2431" s="2" t="b">
        <f>'FICHE PRODUIT'!$E$6451</f>
        <v>0</v>
      </c>
      <c r="J2431" s="2" t="str">
        <f>'FICHE PRODUIT'!$E$6453</f>
        <v>Pantalon</v>
      </c>
      <c r="K2431" s="2" t="str">
        <f>'FICHE PRODUIT'!$E$6454</f>
        <v>Cool pants - Louisiane</v>
      </c>
      <c r="L2431" s="4">
        <f>'FICHE PRODUIT'!$E$6456</f>
        <v>47</v>
      </c>
      <c r="M2431" s="4">
        <f>'FICHE PRODUIT'!$E$6457</f>
        <v>21.060000000000002</v>
      </c>
      <c r="N2431" s="4">
        <f>'FICHE PRODUIT'!$E$6459</f>
        <v>68.06</v>
      </c>
      <c r="O2431" s="4">
        <f>'FICHE PRODUIT'!$E$6460</f>
        <v>3.9523949456362031</v>
      </c>
      <c r="P2431" s="4">
        <f>'FICHE PRODUIT'!$E$6462</f>
        <v>269</v>
      </c>
      <c r="Q2431" s="4">
        <f>'FICHE PRODUIT'!$E$6463</f>
        <v>107.6</v>
      </c>
      <c r="R2431" s="4">
        <f>'FICHE PRODUIT'!$E$6464</f>
        <v>122.27272727272727</v>
      </c>
      <c r="S2431" s="122">
        <f>'FICHE PRODUIT'!$E$6465</f>
        <v>0</v>
      </c>
      <c r="T2431" s="2">
        <f>'FICHE PRODUIT'!A6475</f>
        <v>0</v>
      </c>
      <c r="U2431" s="2">
        <f>'FICHE PRODUIT'!B6475</f>
        <v>0</v>
      </c>
      <c r="V2431" s="2">
        <f>'FICHE PRODUIT'!C6475</f>
        <v>0</v>
      </c>
      <c r="W2431" s="2">
        <f>'FICHE PRODUIT'!D6475</f>
        <v>0</v>
      </c>
      <c r="X2431" s="2">
        <f>'FICHE PRODUIT'!E6475</f>
        <v>0</v>
      </c>
      <c r="Y2431" s="2">
        <f>'FICHE PRODUIT'!F6475</f>
        <v>0</v>
      </c>
      <c r="Z2431" s="2">
        <f>'FICHE PRODUIT'!G6475</f>
        <v>0</v>
      </c>
      <c r="AA2431" s="2">
        <f>'FICHE PRODUIT'!H6475</f>
        <v>0</v>
      </c>
    </row>
    <row r="2432" spans="1:27" x14ac:dyDescent="0.2">
      <c r="A2432" s="7" t="str">
        <f>'FICHE PRODUIT'!$A$6443</f>
        <v>COOL PANTS VELOURS</v>
      </c>
      <c r="B2432" s="2" t="str">
        <f>'FICHE PRODUIT'!$H$6443</f>
        <v xml:space="preserve">Caramel </v>
      </c>
      <c r="C2432" s="2" t="str">
        <f>'FICHE PRODUIT'!$S$6443</f>
        <v>W26-27</v>
      </c>
      <c r="D2432" s="2">
        <f>'FICHE PRODUIT'!$Q$6443</f>
        <v>0</v>
      </c>
      <c r="E2432" s="2" t="str">
        <f>'FICHE PRODUIT'!$S$6445</f>
        <v>WAIT QUANTITY</v>
      </c>
      <c r="F2432" s="2" t="str">
        <f>'FICHE PRODUIT'!$E$6447</f>
        <v>Page 178 (4/6)</v>
      </c>
      <c r="G2432" s="2" t="str">
        <f>'FICHE PRODUIT'!$E$6448</f>
        <v xml:space="preserve">Not need </v>
      </c>
      <c r="H2432" s="122" t="str">
        <f>'FICHE PRODUIT'!$E$6449</f>
        <v>OCEAN SURPLUS</v>
      </c>
      <c r="I2432" s="2" t="b">
        <f>'FICHE PRODUIT'!$E$6451</f>
        <v>0</v>
      </c>
      <c r="J2432" s="2" t="str">
        <f>'FICHE PRODUIT'!$E$6453</f>
        <v>Pantalon</v>
      </c>
      <c r="K2432" s="2" t="str">
        <f>'FICHE PRODUIT'!$E$6454</f>
        <v>Cool pants - Louisiane</v>
      </c>
      <c r="L2432" s="4">
        <f>'FICHE PRODUIT'!$E$6456</f>
        <v>47</v>
      </c>
      <c r="M2432" s="4">
        <f>'FICHE PRODUIT'!$E$6457</f>
        <v>21.060000000000002</v>
      </c>
      <c r="N2432" s="4">
        <f>'FICHE PRODUIT'!$E$6459</f>
        <v>68.06</v>
      </c>
      <c r="O2432" s="4">
        <f>'FICHE PRODUIT'!$E$6460</f>
        <v>3.9523949456362031</v>
      </c>
      <c r="P2432" s="4">
        <f>'FICHE PRODUIT'!$E$6462</f>
        <v>269</v>
      </c>
      <c r="Q2432" s="4">
        <f>'FICHE PRODUIT'!$E$6463</f>
        <v>107.6</v>
      </c>
      <c r="R2432" s="4">
        <f>'FICHE PRODUIT'!$E$6464</f>
        <v>122.27272727272727</v>
      </c>
      <c r="S2432" s="122">
        <f>'FICHE PRODUIT'!$E$6465</f>
        <v>0</v>
      </c>
      <c r="T2432" s="2">
        <f>'FICHE PRODUIT'!A6476</f>
        <v>0</v>
      </c>
      <c r="U2432" s="2">
        <f>'FICHE PRODUIT'!B6476</f>
        <v>0</v>
      </c>
      <c r="V2432" s="2">
        <f>'FICHE PRODUIT'!C6476</f>
        <v>0</v>
      </c>
      <c r="W2432" s="2">
        <f>'FICHE PRODUIT'!D6476</f>
        <v>0</v>
      </c>
      <c r="X2432" s="2">
        <f>'FICHE PRODUIT'!E6476</f>
        <v>0</v>
      </c>
      <c r="Y2432" s="2">
        <f>'FICHE PRODUIT'!F6476</f>
        <v>0</v>
      </c>
      <c r="Z2432" s="2">
        <f>'FICHE PRODUIT'!G6476</f>
        <v>0</v>
      </c>
      <c r="AA2432" s="2">
        <f>'FICHE PRODUIT'!H6476</f>
        <v>0</v>
      </c>
    </row>
    <row r="2433" spans="1:27" x14ac:dyDescent="0.2">
      <c r="A2433" s="7" t="str">
        <f>'FICHE PRODUIT'!$A$6443</f>
        <v>COOL PANTS VELOURS</v>
      </c>
      <c r="B2433" s="2" t="str">
        <f>'FICHE PRODUIT'!$H$6443</f>
        <v xml:space="preserve">Caramel </v>
      </c>
      <c r="C2433" s="2" t="str">
        <f>'FICHE PRODUIT'!$S$6443</f>
        <v>W26-27</v>
      </c>
      <c r="D2433" s="2">
        <f>'FICHE PRODUIT'!$Q$6443</f>
        <v>0</v>
      </c>
      <c r="E2433" s="2" t="str">
        <f>'FICHE PRODUIT'!$S$6445</f>
        <v>WAIT QUANTITY</v>
      </c>
      <c r="F2433" s="2" t="str">
        <f>'FICHE PRODUIT'!$E$6447</f>
        <v>Page 178 (4/6)</v>
      </c>
      <c r="G2433" s="2" t="str">
        <f>'FICHE PRODUIT'!$E$6448</f>
        <v xml:space="preserve">Not need </v>
      </c>
      <c r="H2433" s="122" t="str">
        <f>'FICHE PRODUIT'!$E$6449</f>
        <v>OCEAN SURPLUS</v>
      </c>
      <c r="I2433" s="2" t="b">
        <f>'FICHE PRODUIT'!$E$6451</f>
        <v>0</v>
      </c>
      <c r="J2433" s="2" t="str">
        <f>'FICHE PRODUIT'!$E$6453</f>
        <v>Pantalon</v>
      </c>
      <c r="K2433" s="2" t="str">
        <f>'FICHE PRODUIT'!$E$6454</f>
        <v>Cool pants - Louisiane</v>
      </c>
      <c r="L2433" s="4">
        <f>'FICHE PRODUIT'!$E$6456</f>
        <v>47</v>
      </c>
      <c r="M2433" s="4">
        <f>'FICHE PRODUIT'!$E$6457</f>
        <v>21.060000000000002</v>
      </c>
      <c r="N2433" s="4">
        <f>'FICHE PRODUIT'!$E$6459</f>
        <v>68.06</v>
      </c>
      <c r="O2433" s="4">
        <f>'FICHE PRODUIT'!$E$6460</f>
        <v>3.9523949456362031</v>
      </c>
      <c r="P2433" s="4">
        <f>'FICHE PRODUIT'!$E$6462</f>
        <v>269</v>
      </c>
      <c r="Q2433" s="4">
        <f>'FICHE PRODUIT'!$E$6463</f>
        <v>107.6</v>
      </c>
      <c r="R2433" s="4">
        <f>'FICHE PRODUIT'!$E$6464</f>
        <v>122.27272727272727</v>
      </c>
      <c r="S2433" s="122">
        <f>'FICHE PRODUIT'!$E$6465</f>
        <v>0</v>
      </c>
      <c r="T2433" s="2">
        <f>'FICHE PRODUIT'!A6477</f>
        <v>0</v>
      </c>
      <c r="U2433" s="2">
        <f>'FICHE PRODUIT'!B6477</f>
        <v>0</v>
      </c>
      <c r="V2433" s="2">
        <f>'FICHE PRODUIT'!C6477</f>
        <v>0</v>
      </c>
      <c r="W2433" s="2">
        <f>'FICHE PRODUIT'!D6477</f>
        <v>0</v>
      </c>
      <c r="X2433" s="2">
        <f>'FICHE PRODUIT'!E6477</f>
        <v>0</v>
      </c>
      <c r="Y2433" s="2">
        <f>'FICHE PRODUIT'!F6477</f>
        <v>0</v>
      </c>
      <c r="Z2433" s="2">
        <f>'FICHE PRODUIT'!G6477</f>
        <v>0</v>
      </c>
      <c r="AA2433" s="2">
        <f>'FICHE PRODUIT'!H6477</f>
        <v>0</v>
      </c>
    </row>
    <row r="2434" spans="1:27" x14ac:dyDescent="0.2">
      <c r="A2434" s="7" t="str">
        <f>'FICHE PRODUIT'!$A$6443</f>
        <v>COOL PANTS VELOURS</v>
      </c>
      <c r="B2434" s="2" t="str">
        <f>'FICHE PRODUIT'!$H$6443</f>
        <v xml:space="preserve">Caramel </v>
      </c>
      <c r="C2434" s="2" t="str">
        <f>'FICHE PRODUIT'!$S$6443</f>
        <v>W26-27</v>
      </c>
      <c r="D2434" s="2">
        <f>'FICHE PRODUIT'!$Q$6443</f>
        <v>0</v>
      </c>
      <c r="E2434" s="2" t="str">
        <f>'FICHE PRODUIT'!$S$6445</f>
        <v>WAIT QUANTITY</v>
      </c>
      <c r="F2434" s="2" t="str">
        <f>'FICHE PRODUIT'!$E$6447</f>
        <v>Page 178 (4/6)</v>
      </c>
      <c r="G2434" s="2" t="str">
        <f>'FICHE PRODUIT'!$E$6448</f>
        <v xml:space="preserve">Not need </v>
      </c>
      <c r="H2434" s="122" t="str">
        <f>'FICHE PRODUIT'!$E$6449</f>
        <v>OCEAN SURPLUS</v>
      </c>
      <c r="I2434" s="2" t="b">
        <f>'FICHE PRODUIT'!$E$6451</f>
        <v>0</v>
      </c>
      <c r="J2434" s="2" t="str">
        <f>'FICHE PRODUIT'!$E$6453</f>
        <v>Pantalon</v>
      </c>
      <c r="K2434" s="2" t="str">
        <f>'FICHE PRODUIT'!$E$6454</f>
        <v>Cool pants - Louisiane</v>
      </c>
      <c r="L2434" s="4">
        <f>'FICHE PRODUIT'!$E$6456</f>
        <v>47</v>
      </c>
      <c r="M2434" s="4">
        <f>'FICHE PRODUIT'!$E$6457</f>
        <v>21.060000000000002</v>
      </c>
      <c r="N2434" s="4">
        <f>'FICHE PRODUIT'!$E$6459</f>
        <v>68.06</v>
      </c>
      <c r="O2434" s="4">
        <f>'FICHE PRODUIT'!$E$6460</f>
        <v>3.9523949456362031</v>
      </c>
      <c r="P2434" s="4">
        <f>'FICHE PRODUIT'!$E$6462</f>
        <v>269</v>
      </c>
      <c r="Q2434" s="4">
        <f>'FICHE PRODUIT'!$E$6463</f>
        <v>107.6</v>
      </c>
      <c r="R2434" s="4">
        <f>'FICHE PRODUIT'!$E$6464</f>
        <v>122.27272727272727</v>
      </c>
      <c r="S2434" s="122">
        <f>'FICHE PRODUIT'!$E$6465</f>
        <v>0</v>
      </c>
      <c r="T2434" s="2">
        <f>'FICHE PRODUIT'!A6478</f>
        <v>0</v>
      </c>
      <c r="U2434" s="2">
        <f>'FICHE PRODUIT'!B6478</f>
        <v>0</v>
      </c>
      <c r="V2434" s="2">
        <f>'FICHE PRODUIT'!C6478</f>
        <v>0</v>
      </c>
      <c r="W2434" s="2">
        <f>'FICHE PRODUIT'!D6478</f>
        <v>0</v>
      </c>
      <c r="X2434" s="2">
        <f>'FICHE PRODUIT'!E6478</f>
        <v>0</v>
      </c>
      <c r="Y2434" s="2">
        <f>'FICHE PRODUIT'!F6478</f>
        <v>0</v>
      </c>
      <c r="Z2434" s="2">
        <f>'FICHE PRODUIT'!G6478</f>
        <v>0</v>
      </c>
      <c r="AA2434" s="2">
        <f>'FICHE PRODUIT'!H6478</f>
        <v>0</v>
      </c>
    </row>
    <row r="2435" spans="1:27" x14ac:dyDescent="0.2">
      <c r="A2435" s="7" t="str">
        <f>'FICHE PRODUIT'!$A$6443</f>
        <v>COOL PANTS VELOURS</v>
      </c>
      <c r="B2435" s="2" t="str">
        <f>'FICHE PRODUIT'!$H$6443</f>
        <v xml:space="preserve">Caramel </v>
      </c>
      <c r="C2435" s="2" t="str">
        <f>'FICHE PRODUIT'!$S$6443</f>
        <v>W26-27</v>
      </c>
      <c r="D2435" s="2">
        <f>'FICHE PRODUIT'!$Q$6443</f>
        <v>0</v>
      </c>
      <c r="E2435" s="2" t="str">
        <f>'FICHE PRODUIT'!$S$6445</f>
        <v>WAIT QUANTITY</v>
      </c>
      <c r="F2435" s="2" t="str">
        <f>'FICHE PRODUIT'!$E$6447</f>
        <v>Page 178 (4/6)</v>
      </c>
      <c r="G2435" s="2" t="str">
        <f>'FICHE PRODUIT'!$E$6448</f>
        <v xml:space="preserve">Not need </v>
      </c>
      <c r="H2435" s="122" t="str">
        <f>'FICHE PRODUIT'!$E$6449</f>
        <v>OCEAN SURPLUS</v>
      </c>
      <c r="I2435" s="2" t="b">
        <f>'FICHE PRODUIT'!$E$6451</f>
        <v>0</v>
      </c>
      <c r="J2435" s="2" t="str">
        <f>'FICHE PRODUIT'!$E$6453</f>
        <v>Pantalon</v>
      </c>
      <c r="K2435" s="2" t="str">
        <f>'FICHE PRODUIT'!$E$6454</f>
        <v>Cool pants - Louisiane</v>
      </c>
      <c r="L2435" s="4">
        <f>'FICHE PRODUIT'!$E$6456</f>
        <v>47</v>
      </c>
      <c r="M2435" s="4">
        <f>'FICHE PRODUIT'!$E$6457</f>
        <v>21.060000000000002</v>
      </c>
      <c r="N2435" s="4">
        <f>'FICHE PRODUIT'!$E$6459</f>
        <v>68.06</v>
      </c>
      <c r="O2435" s="4">
        <f>'FICHE PRODUIT'!$E$6460</f>
        <v>3.9523949456362031</v>
      </c>
      <c r="P2435" s="4">
        <f>'FICHE PRODUIT'!$E$6462</f>
        <v>269</v>
      </c>
      <c r="Q2435" s="4">
        <f>'FICHE PRODUIT'!$E$6463</f>
        <v>107.6</v>
      </c>
      <c r="R2435" s="4">
        <f>'FICHE PRODUIT'!$E$6464</f>
        <v>122.27272727272727</v>
      </c>
      <c r="S2435" s="122">
        <f>'FICHE PRODUIT'!$E$6465</f>
        <v>0</v>
      </c>
      <c r="T2435" s="2">
        <f>'FICHE PRODUIT'!A6479</f>
        <v>0</v>
      </c>
      <c r="U2435" s="2">
        <f>'FICHE PRODUIT'!B6479</f>
        <v>0</v>
      </c>
      <c r="V2435" s="2">
        <f>'FICHE PRODUIT'!C6479</f>
        <v>0</v>
      </c>
      <c r="W2435" s="2">
        <f>'FICHE PRODUIT'!D6479</f>
        <v>0</v>
      </c>
      <c r="X2435" s="2">
        <f>'FICHE PRODUIT'!E6479</f>
        <v>0</v>
      </c>
      <c r="Y2435" s="2">
        <f>'FICHE PRODUIT'!F6479</f>
        <v>0</v>
      </c>
      <c r="Z2435" s="2">
        <f>'FICHE PRODUIT'!G6479</f>
        <v>0</v>
      </c>
      <c r="AA2435" s="2">
        <f>'FICHE PRODUIT'!H6479</f>
        <v>0</v>
      </c>
    </row>
    <row r="2436" spans="1:27" x14ac:dyDescent="0.2">
      <c r="A2436" s="7" t="str">
        <f>'FICHE PRODUIT'!$A$6443</f>
        <v>COOL PANTS VELOURS</v>
      </c>
      <c r="B2436" s="2" t="str">
        <f>'FICHE PRODUIT'!$H$6443</f>
        <v xml:space="preserve">Caramel </v>
      </c>
      <c r="C2436" s="2" t="str">
        <f>'FICHE PRODUIT'!$S$6443</f>
        <v>W26-27</v>
      </c>
      <c r="D2436" s="2">
        <f>'FICHE PRODUIT'!$Q$6443</f>
        <v>0</v>
      </c>
      <c r="E2436" s="2" t="str">
        <f>'FICHE PRODUIT'!$S$6445</f>
        <v>WAIT QUANTITY</v>
      </c>
      <c r="F2436" s="2" t="str">
        <f>'FICHE PRODUIT'!$E$6447</f>
        <v>Page 178 (4/6)</v>
      </c>
      <c r="G2436" s="2" t="str">
        <f>'FICHE PRODUIT'!$E$6448</f>
        <v xml:space="preserve">Not need </v>
      </c>
      <c r="H2436" s="122" t="str">
        <f>'FICHE PRODUIT'!$E$6449</f>
        <v>OCEAN SURPLUS</v>
      </c>
      <c r="I2436" s="2" t="b">
        <f>'FICHE PRODUIT'!$E$6451</f>
        <v>0</v>
      </c>
      <c r="J2436" s="2" t="str">
        <f>'FICHE PRODUIT'!$E$6453</f>
        <v>Pantalon</v>
      </c>
      <c r="K2436" s="2" t="str">
        <f>'FICHE PRODUIT'!$E$6454</f>
        <v>Cool pants - Louisiane</v>
      </c>
      <c r="L2436" s="4">
        <f>'FICHE PRODUIT'!$E$6456</f>
        <v>47</v>
      </c>
      <c r="M2436" s="4">
        <f>'FICHE PRODUIT'!$E$6457</f>
        <v>21.060000000000002</v>
      </c>
      <c r="N2436" s="4">
        <f>'FICHE PRODUIT'!$E$6459</f>
        <v>68.06</v>
      </c>
      <c r="O2436" s="4">
        <f>'FICHE PRODUIT'!$E$6460</f>
        <v>3.9523949456362031</v>
      </c>
      <c r="P2436" s="4">
        <f>'FICHE PRODUIT'!$E$6462</f>
        <v>269</v>
      </c>
      <c r="Q2436" s="4">
        <f>'FICHE PRODUIT'!$E$6463</f>
        <v>107.6</v>
      </c>
      <c r="R2436" s="4">
        <f>'FICHE PRODUIT'!$E$6464</f>
        <v>122.27272727272727</v>
      </c>
      <c r="S2436" s="122">
        <f>'FICHE PRODUIT'!$E$6465</f>
        <v>0</v>
      </c>
      <c r="T2436" s="2">
        <f>'FICHE PRODUIT'!A6480</f>
        <v>0</v>
      </c>
      <c r="U2436" s="2">
        <f>'FICHE PRODUIT'!B6480</f>
        <v>0</v>
      </c>
      <c r="V2436" s="2">
        <f>'FICHE PRODUIT'!C6480</f>
        <v>0</v>
      </c>
      <c r="W2436" s="2">
        <f>'FICHE PRODUIT'!D6480</f>
        <v>0</v>
      </c>
      <c r="X2436" s="2">
        <f>'FICHE PRODUIT'!E6480</f>
        <v>0</v>
      </c>
      <c r="Y2436" s="2">
        <f>'FICHE PRODUIT'!F6480</f>
        <v>0</v>
      </c>
      <c r="Z2436" s="2">
        <f>'FICHE PRODUIT'!G6480</f>
        <v>0</v>
      </c>
      <c r="AA2436" s="2">
        <f>'FICHE PRODUIT'!H6480</f>
        <v>0</v>
      </c>
    </row>
    <row r="2437" spans="1:27" x14ac:dyDescent="0.2">
      <c r="A2437" s="7" t="str">
        <f>'FICHE PRODUIT'!$A$6443</f>
        <v>COOL PANTS VELOURS</v>
      </c>
      <c r="B2437" s="2" t="str">
        <f>'FICHE PRODUIT'!$H$6443</f>
        <v xml:space="preserve">Caramel </v>
      </c>
      <c r="C2437" s="2" t="str">
        <f>'FICHE PRODUIT'!$S$6443</f>
        <v>W26-27</v>
      </c>
      <c r="D2437" s="2">
        <f>'FICHE PRODUIT'!$Q$6443</f>
        <v>0</v>
      </c>
      <c r="E2437" s="2" t="str">
        <f>'FICHE PRODUIT'!$S$6445</f>
        <v>WAIT QUANTITY</v>
      </c>
      <c r="F2437" s="2" t="str">
        <f>'FICHE PRODUIT'!$E$6447</f>
        <v>Page 178 (4/6)</v>
      </c>
      <c r="G2437" s="2" t="str">
        <f>'FICHE PRODUIT'!$E$6448</f>
        <v xml:space="preserve">Not need </v>
      </c>
      <c r="H2437" s="122" t="str">
        <f>'FICHE PRODUIT'!$E$6449</f>
        <v>OCEAN SURPLUS</v>
      </c>
      <c r="I2437" s="2" t="b">
        <f>'FICHE PRODUIT'!$E$6451</f>
        <v>0</v>
      </c>
      <c r="J2437" s="2" t="str">
        <f>'FICHE PRODUIT'!$E$6453</f>
        <v>Pantalon</v>
      </c>
      <c r="K2437" s="2" t="str">
        <f>'FICHE PRODUIT'!$E$6454</f>
        <v>Cool pants - Louisiane</v>
      </c>
      <c r="L2437" s="4">
        <f>'FICHE PRODUIT'!$E$6456</f>
        <v>47</v>
      </c>
      <c r="M2437" s="4">
        <f>'FICHE PRODUIT'!$E$6457</f>
        <v>21.060000000000002</v>
      </c>
      <c r="N2437" s="4">
        <f>'FICHE PRODUIT'!$E$6459</f>
        <v>68.06</v>
      </c>
      <c r="O2437" s="4">
        <f>'FICHE PRODUIT'!$E$6460</f>
        <v>3.9523949456362031</v>
      </c>
      <c r="P2437" s="4">
        <f>'FICHE PRODUIT'!$E$6462</f>
        <v>269</v>
      </c>
      <c r="Q2437" s="4">
        <f>'FICHE PRODUIT'!$E$6463</f>
        <v>107.6</v>
      </c>
      <c r="R2437" s="4">
        <f>'FICHE PRODUIT'!$E$6464</f>
        <v>122.27272727272727</v>
      </c>
      <c r="S2437" s="122">
        <f>'FICHE PRODUIT'!$E$6465</f>
        <v>0</v>
      </c>
      <c r="T2437" s="2">
        <f>'FICHE PRODUIT'!A6481</f>
        <v>0</v>
      </c>
      <c r="U2437" s="2">
        <f>'FICHE PRODUIT'!B6481</f>
        <v>0</v>
      </c>
      <c r="V2437" s="2">
        <f>'FICHE PRODUIT'!C6481</f>
        <v>0</v>
      </c>
      <c r="W2437" s="2">
        <f>'FICHE PRODUIT'!D6481</f>
        <v>0</v>
      </c>
      <c r="X2437" s="2">
        <f>'FICHE PRODUIT'!E6481</f>
        <v>0</v>
      </c>
      <c r="Y2437" s="2">
        <f>'FICHE PRODUIT'!F6481</f>
        <v>0</v>
      </c>
      <c r="Z2437" s="2">
        <f>'FICHE PRODUIT'!G6481</f>
        <v>0</v>
      </c>
      <c r="AA2437" s="2">
        <f>'FICHE PRODUIT'!H6481</f>
        <v>0</v>
      </c>
    </row>
    <row r="2438" spans="1:27" x14ac:dyDescent="0.2">
      <c r="A2438" s="7" t="str">
        <f>'FICHE PRODUIT'!$A$6443</f>
        <v>COOL PANTS VELOURS</v>
      </c>
      <c r="B2438" s="2" t="str">
        <f>'FICHE PRODUIT'!$H$6443</f>
        <v xml:space="preserve">Caramel </v>
      </c>
      <c r="C2438" s="2" t="str">
        <f>'FICHE PRODUIT'!$S$6443</f>
        <v>W26-27</v>
      </c>
      <c r="D2438" s="2">
        <f>'FICHE PRODUIT'!$Q$6443</f>
        <v>0</v>
      </c>
      <c r="E2438" s="2" t="str">
        <f>'FICHE PRODUIT'!$S$6445</f>
        <v>WAIT QUANTITY</v>
      </c>
      <c r="F2438" s="2" t="str">
        <f>'FICHE PRODUIT'!$E$6447</f>
        <v>Page 178 (4/6)</v>
      </c>
      <c r="G2438" s="2" t="str">
        <f>'FICHE PRODUIT'!$E$6448</f>
        <v xml:space="preserve">Not need </v>
      </c>
      <c r="H2438" s="122" t="str">
        <f>'FICHE PRODUIT'!$E$6449</f>
        <v>OCEAN SURPLUS</v>
      </c>
      <c r="I2438" s="2" t="b">
        <f>'FICHE PRODUIT'!$E$6451</f>
        <v>0</v>
      </c>
      <c r="J2438" s="2" t="str">
        <f>'FICHE PRODUIT'!$E$6453</f>
        <v>Pantalon</v>
      </c>
      <c r="K2438" s="2" t="str">
        <f>'FICHE PRODUIT'!$E$6454</f>
        <v>Cool pants - Louisiane</v>
      </c>
      <c r="L2438" s="4">
        <f>'FICHE PRODUIT'!$E$6456</f>
        <v>47</v>
      </c>
      <c r="M2438" s="4">
        <f>'FICHE PRODUIT'!$E$6457</f>
        <v>21.060000000000002</v>
      </c>
      <c r="N2438" s="4">
        <f>'FICHE PRODUIT'!$E$6459</f>
        <v>68.06</v>
      </c>
      <c r="O2438" s="4">
        <f>'FICHE PRODUIT'!$E$6460</f>
        <v>3.9523949456362031</v>
      </c>
      <c r="P2438" s="4">
        <f>'FICHE PRODUIT'!$E$6462</f>
        <v>269</v>
      </c>
      <c r="Q2438" s="4">
        <f>'FICHE PRODUIT'!$E$6463</f>
        <v>107.6</v>
      </c>
      <c r="R2438" s="4">
        <f>'FICHE PRODUIT'!$E$6464</f>
        <v>122.27272727272727</v>
      </c>
      <c r="S2438" s="122">
        <f>'FICHE PRODUIT'!$E$6465</f>
        <v>0</v>
      </c>
      <c r="T2438" s="2" t="str">
        <f>'FICHE PRODUIT'!A6482</f>
        <v>Frais externe</v>
      </c>
      <c r="U2438" s="2" t="str">
        <f>'FICHE PRODUIT'!B6482</f>
        <v xml:space="preserve">Classwash </v>
      </c>
      <c r="V2438" s="2" t="str">
        <f>'FICHE PRODUIT'!C6482</f>
        <v>Teinture</v>
      </c>
      <c r="W2438" s="2">
        <f>'FICHE PRODUIT'!D6482</f>
        <v>1</v>
      </c>
      <c r="X2438" s="2">
        <f>'FICHE PRODUIT'!E6482</f>
        <v>20</v>
      </c>
      <c r="Y2438" s="2">
        <f>'FICHE PRODUIT'!F6482</f>
        <v>0</v>
      </c>
      <c r="Z2438" s="2">
        <f>'FICHE PRODUIT'!G6482</f>
        <v>0</v>
      </c>
      <c r="AA2438" s="2">
        <f>'FICHE PRODUIT'!H6482</f>
        <v>0</v>
      </c>
    </row>
    <row r="2439" spans="1:27" x14ac:dyDescent="0.2">
      <c r="A2439" s="7" t="str">
        <f>'FICHE PRODUIT'!$A$6443</f>
        <v>COOL PANTS VELOURS</v>
      </c>
      <c r="B2439" s="2" t="str">
        <f>'FICHE PRODUIT'!$H$6443</f>
        <v xml:space="preserve">Caramel </v>
      </c>
      <c r="C2439" s="2" t="str">
        <f>'FICHE PRODUIT'!$S$6443</f>
        <v>W26-27</v>
      </c>
      <c r="D2439" s="2">
        <f>'FICHE PRODUIT'!$Q$6443</f>
        <v>0</v>
      </c>
      <c r="E2439" s="2" t="str">
        <f>'FICHE PRODUIT'!$S$6445</f>
        <v>WAIT QUANTITY</v>
      </c>
      <c r="F2439" s="2" t="str">
        <f>'FICHE PRODUIT'!$E$6447</f>
        <v>Page 178 (4/6)</v>
      </c>
      <c r="G2439" s="2" t="str">
        <f>'FICHE PRODUIT'!$E$6448</f>
        <v xml:space="preserve">Not need </v>
      </c>
      <c r="H2439" s="122" t="str">
        <f>'FICHE PRODUIT'!$E$6449</f>
        <v>OCEAN SURPLUS</v>
      </c>
      <c r="I2439" s="2" t="b">
        <f>'FICHE PRODUIT'!$E$6451</f>
        <v>0</v>
      </c>
      <c r="J2439" s="2" t="str">
        <f>'FICHE PRODUIT'!$E$6453</f>
        <v>Pantalon</v>
      </c>
      <c r="K2439" s="2" t="str">
        <f>'FICHE PRODUIT'!$E$6454</f>
        <v>Cool pants - Louisiane</v>
      </c>
      <c r="L2439" s="4">
        <f>'FICHE PRODUIT'!$E$6456</f>
        <v>47</v>
      </c>
      <c r="M2439" s="4">
        <f>'FICHE PRODUIT'!$E$6457</f>
        <v>21.060000000000002</v>
      </c>
      <c r="N2439" s="4">
        <f>'FICHE PRODUIT'!$E$6459</f>
        <v>68.06</v>
      </c>
      <c r="O2439" s="4">
        <f>'FICHE PRODUIT'!$E$6460</f>
        <v>3.9523949456362031</v>
      </c>
      <c r="P2439" s="4">
        <f>'FICHE PRODUIT'!$E$6462</f>
        <v>269</v>
      </c>
      <c r="Q2439" s="4">
        <f>'FICHE PRODUIT'!$E$6463</f>
        <v>107.6</v>
      </c>
      <c r="R2439" s="4">
        <f>'FICHE PRODUIT'!$E$6464</f>
        <v>122.27272727272727</v>
      </c>
      <c r="S2439" s="122">
        <f>'FICHE PRODUIT'!$E$6465</f>
        <v>0</v>
      </c>
      <c r="T2439" s="2" t="str">
        <f>'FICHE PRODUIT'!A6483</f>
        <v>Frais externe</v>
      </c>
      <c r="U2439" s="2" t="str">
        <f>'FICHE PRODUIT'!B6483</f>
        <v>Transport</v>
      </c>
      <c r="V2439" s="2" t="str">
        <f>'FICHE PRODUIT'!C6483</f>
        <v xml:space="preserve">Européen </v>
      </c>
      <c r="W2439" s="2">
        <f>'FICHE PRODUIT'!D6483</f>
        <v>1</v>
      </c>
      <c r="X2439" s="2">
        <f>'FICHE PRODUIT'!E6483</f>
        <v>20</v>
      </c>
      <c r="Y2439" s="2">
        <f>'FICHE PRODUIT'!F6483</f>
        <v>2</v>
      </c>
      <c r="Z2439" s="2">
        <f>'FICHE PRODUIT'!G6483</f>
        <v>2</v>
      </c>
      <c r="AA2439" s="2">
        <f>'FICHE PRODUIT'!H6483</f>
        <v>40</v>
      </c>
    </row>
    <row r="2440" spans="1:27" x14ac:dyDescent="0.2">
      <c r="A2440" s="7" t="str">
        <f>'FICHE PRODUIT'!$A$6443</f>
        <v>COOL PANTS VELOURS</v>
      </c>
      <c r="B2440" s="2" t="str">
        <f>'FICHE PRODUIT'!$H$6443</f>
        <v xml:space="preserve">Caramel </v>
      </c>
      <c r="C2440" s="2" t="str">
        <f>'FICHE PRODUIT'!$S$6443</f>
        <v>W26-27</v>
      </c>
      <c r="D2440" s="2">
        <f>'FICHE PRODUIT'!$Q$6443</f>
        <v>0</v>
      </c>
      <c r="E2440" s="2" t="str">
        <f>'FICHE PRODUIT'!$S$6445</f>
        <v>WAIT QUANTITY</v>
      </c>
      <c r="F2440" s="2" t="str">
        <f>'FICHE PRODUIT'!$E$6447</f>
        <v>Page 178 (4/6)</v>
      </c>
      <c r="G2440" s="2" t="str">
        <f>'FICHE PRODUIT'!$E$6448</f>
        <v xml:space="preserve">Not need </v>
      </c>
      <c r="H2440" s="122" t="str">
        <f>'FICHE PRODUIT'!$E$6449</f>
        <v>OCEAN SURPLUS</v>
      </c>
      <c r="I2440" s="2" t="b">
        <f>'FICHE PRODUIT'!$E$6451</f>
        <v>0</v>
      </c>
      <c r="J2440" s="2" t="str">
        <f>'FICHE PRODUIT'!$E$6453</f>
        <v>Pantalon</v>
      </c>
      <c r="K2440" s="2" t="str">
        <f>'FICHE PRODUIT'!$E$6454</f>
        <v>Cool pants - Louisiane</v>
      </c>
      <c r="L2440" s="4">
        <f>'FICHE PRODUIT'!$E$6456</f>
        <v>47</v>
      </c>
      <c r="M2440" s="4">
        <f>'FICHE PRODUIT'!$E$6457</f>
        <v>21.060000000000002</v>
      </c>
      <c r="N2440" s="4">
        <f>'FICHE PRODUIT'!$E$6459</f>
        <v>68.06</v>
      </c>
      <c r="O2440" s="4">
        <f>'FICHE PRODUIT'!$E$6460</f>
        <v>3.9523949456362031</v>
      </c>
      <c r="P2440" s="4">
        <f>'FICHE PRODUIT'!$E$6462</f>
        <v>269</v>
      </c>
      <c r="Q2440" s="4">
        <f>'FICHE PRODUIT'!$E$6463</f>
        <v>107.6</v>
      </c>
      <c r="R2440" s="4">
        <f>'FICHE PRODUIT'!$E$6464</f>
        <v>122.27272727272727</v>
      </c>
      <c r="S2440" s="122">
        <f>'FICHE PRODUIT'!$E$6465</f>
        <v>0</v>
      </c>
      <c r="T2440" s="2" t="str">
        <f>'FICHE PRODUIT'!A6484</f>
        <v>Frais externe</v>
      </c>
      <c r="U2440" s="2" t="str">
        <f>'FICHE PRODUIT'!B6484</f>
        <v>Communication</v>
      </c>
      <c r="V2440" s="2" t="str">
        <f>'FICHE PRODUIT'!C6484</f>
        <v>Marketing</v>
      </c>
      <c r="W2440" s="2">
        <f>'FICHE PRODUIT'!D6484</f>
        <v>1</v>
      </c>
      <c r="X2440" s="2">
        <f>'FICHE PRODUIT'!E6484</f>
        <v>20</v>
      </c>
      <c r="Y2440" s="2">
        <f>'FICHE PRODUIT'!F6484</f>
        <v>0.5</v>
      </c>
      <c r="Z2440" s="2">
        <f>'FICHE PRODUIT'!G6484</f>
        <v>0.5</v>
      </c>
      <c r="AA2440" s="2">
        <f>'FICHE PRODUIT'!H6484</f>
        <v>10</v>
      </c>
    </row>
    <row r="2441" spans="1:27" x14ac:dyDescent="0.2">
      <c r="A2441" s="7" t="str">
        <f>'FICHE PRODUIT'!$A$6486</f>
        <v>COOL PANTS VELOURS</v>
      </c>
      <c r="B2441" s="2" t="str">
        <f>'FICHE PRODUIT'!$H$6486</f>
        <v>Navy</v>
      </c>
      <c r="C2441" s="2" t="str">
        <f>'FICHE PRODUIT'!$S$6486</f>
        <v>W26-27</v>
      </c>
      <c r="D2441" s="2">
        <f>'FICHE PRODUIT'!$Q$6486</f>
        <v>0</v>
      </c>
      <c r="E2441" s="2" t="str">
        <f>'FICHE PRODUIT'!$S$6488</f>
        <v>WAIT QUANTITY</v>
      </c>
      <c r="F2441" s="2" t="str">
        <f>'FICHE PRODUIT'!$E$6490</f>
        <v>Page 178 (5/6)</v>
      </c>
      <c r="G2441" s="2" t="str">
        <f>'FICHE PRODUIT'!$E$6491</f>
        <v xml:space="preserve">Not need </v>
      </c>
      <c r="H2441" s="122" t="str">
        <f>'FICHE PRODUIT'!$E$6492</f>
        <v>OCEAN SURPLUS</v>
      </c>
      <c r="I2441" s="2" t="b">
        <f>'FICHE PRODUIT'!$E$6494</f>
        <v>0</v>
      </c>
      <c r="J2441" s="2" t="str">
        <f>'FICHE PRODUIT'!$E$6496</f>
        <v>Pantalon</v>
      </c>
      <c r="K2441" s="2" t="str">
        <f>'FICHE PRODUIT'!$E$6497</f>
        <v>Cool pants - Louisiane</v>
      </c>
      <c r="L2441" s="4">
        <f>'FICHE PRODUIT'!$E$6499</f>
        <v>47</v>
      </c>
      <c r="M2441" s="4">
        <f>'FICHE PRODUIT'!$E$6500</f>
        <v>21.060000000000002</v>
      </c>
      <c r="N2441" s="4">
        <f>'FICHE PRODUIT'!$E$6502</f>
        <v>68.06</v>
      </c>
      <c r="O2441" s="4">
        <f>'FICHE PRODUIT'!$E$6503</f>
        <v>3.9523949456362031</v>
      </c>
      <c r="P2441" s="4">
        <f>'FICHE PRODUIT'!$E$6505</f>
        <v>269</v>
      </c>
      <c r="Q2441" s="4">
        <f>'FICHE PRODUIT'!$E$6506</f>
        <v>107.6</v>
      </c>
      <c r="R2441" s="4">
        <f>'FICHE PRODUIT'!$E$6507</f>
        <v>122.27272727272727</v>
      </c>
      <c r="S2441" s="122">
        <f>'FICHE PRODUIT'!$E$6508</f>
        <v>0</v>
      </c>
      <c r="T2441" s="2" t="str">
        <f>'FICHE PRODUIT'!A6513</f>
        <v>FABRIC</v>
      </c>
      <c r="U2441" s="2" t="str">
        <f>'FICHE PRODUIT'!B6513</f>
        <v xml:space="preserve">DUCA VISCONTI </v>
      </c>
      <c r="V2441" s="2" t="str">
        <f>'FICHE PRODUIT'!C6513</f>
        <v>QUATTROCORD FIT PPTC</v>
      </c>
      <c r="W2441" s="2">
        <f>'FICHE PRODUIT'!D6513</f>
        <v>1.6</v>
      </c>
      <c r="X2441" s="2">
        <f>'FICHE PRODUIT'!E6513</f>
        <v>32</v>
      </c>
      <c r="Y2441" s="2">
        <f>'FICHE PRODUIT'!F6513</f>
        <v>11.3</v>
      </c>
      <c r="Z2441" s="2">
        <f>'FICHE PRODUIT'!G6513</f>
        <v>18.080000000000002</v>
      </c>
      <c r="AA2441" s="2">
        <f>'FICHE PRODUIT'!H6513</f>
        <v>361.6</v>
      </c>
    </row>
    <row r="2442" spans="1:27" x14ac:dyDescent="0.2">
      <c r="A2442" s="7" t="str">
        <f>'FICHE PRODUIT'!$A$6486</f>
        <v>COOL PANTS VELOURS</v>
      </c>
      <c r="B2442" s="2" t="str">
        <f>'FICHE PRODUIT'!$H$6486</f>
        <v>Navy</v>
      </c>
      <c r="C2442" s="2" t="str">
        <f>'FICHE PRODUIT'!$S$6486</f>
        <v>W26-27</v>
      </c>
      <c r="D2442" s="2">
        <f>'FICHE PRODUIT'!$Q$6486</f>
        <v>0</v>
      </c>
      <c r="E2442" s="2" t="str">
        <f>'FICHE PRODUIT'!$S$6488</f>
        <v>WAIT QUANTITY</v>
      </c>
      <c r="F2442" s="2" t="str">
        <f>'FICHE PRODUIT'!$E$6490</f>
        <v>Page 178 (5/6)</v>
      </c>
      <c r="G2442" s="2" t="str">
        <f>'FICHE PRODUIT'!$E$6491</f>
        <v xml:space="preserve">Not need </v>
      </c>
      <c r="H2442" s="122" t="str">
        <f>'FICHE PRODUIT'!$E$6492</f>
        <v>OCEAN SURPLUS</v>
      </c>
      <c r="I2442" s="2" t="b">
        <f>'FICHE PRODUIT'!$E$6494</f>
        <v>0</v>
      </c>
      <c r="J2442" s="2" t="str">
        <f>'FICHE PRODUIT'!$E$6496</f>
        <v>Pantalon</v>
      </c>
      <c r="K2442" s="2" t="str">
        <f>'FICHE PRODUIT'!$E$6497</f>
        <v>Cool pants - Louisiane</v>
      </c>
      <c r="L2442" s="4">
        <f>'FICHE PRODUIT'!$E$6499</f>
        <v>47</v>
      </c>
      <c r="M2442" s="4">
        <f>'FICHE PRODUIT'!$E$6500</f>
        <v>21.060000000000002</v>
      </c>
      <c r="N2442" s="4">
        <f>'FICHE PRODUIT'!$E$6502</f>
        <v>68.06</v>
      </c>
      <c r="O2442" s="4">
        <f>'FICHE PRODUIT'!$E$6503</f>
        <v>3.9523949456362031</v>
      </c>
      <c r="P2442" s="4">
        <f>'FICHE PRODUIT'!$E$6505</f>
        <v>269</v>
      </c>
      <c r="Q2442" s="4">
        <f>'FICHE PRODUIT'!$E$6506</f>
        <v>107.6</v>
      </c>
      <c r="R2442" s="4">
        <f>'FICHE PRODUIT'!$E$6507</f>
        <v>122.27272727272727</v>
      </c>
      <c r="S2442" s="122">
        <f>'FICHE PRODUIT'!$E$6508</f>
        <v>0</v>
      </c>
      <c r="T2442" s="2" t="str">
        <f>'FICHE PRODUIT'!A6514</f>
        <v>ETIQUETTES</v>
      </c>
      <c r="U2442" s="2" t="str">
        <f>'FICHE PRODUIT'!B6514</f>
        <v>CADICA</v>
      </c>
      <c r="V2442" s="2" t="str">
        <f>'FICHE PRODUIT'!C6514</f>
        <v>DM1</v>
      </c>
      <c r="W2442" s="2">
        <f>'FICHE PRODUIT'!D6514</f>
        <v>1</v>
      </c>
      <c r="X2442" s="2">
        <f>'FICHE PRODUIT'!E6514</f>
        <v>20</v>
      </c>
      <c r="Y2442" s="2">
        <f>'FICHE PRODUIT'!F6514</f>
        <v>0.27</v>
      </c>
      <c r="Z2442" s="2">
        <f>'FICHE PRODUIT'!G6514</f>
        <v>0.27</v>
      </c>
      <c r="AA2442" s="2">
        <f>'FICHE PRODUIT'!H6514</f>
        <v>5.4</v>
      </c>
    </row>
    <row r="2443" spans="1:27" x14ac:dyDescent="0.2">
      <c r="A2443" s="7" t="str">
        <f>'FICHE PRODUIT'!$A$6486</f>
        <v>COOL PANTS VELOURS</v>
      </c>
      <c r="B2443" s="2" t="str">
        <f>'FICHE PRODUIT'!$H$6486</f>
        <v>Navy</v>
      </c>
      <c r="C2443" s="2" t="str">
        <f>'FICHE PRODUIT'!$S$6486</f>
        <v>W26-27</v>
      </c>
      <c r="D2443" s="2">
        <f>'FICHE PRODUIT'!$Q$6486</f>
        <v>0</v>
      </c>
      <c r="E2443" s="2" t="str">
        <f>'FICHE PRODUIT'!$S$6488</f>
        <v>WAIT QUANTITY</v>
      </c>
      <c r="F2443" s="2" t="str">
        <f>'FICHE PRODUIT'!$E$6490</f>
        <v>Page 178 (5/6)</v>
      </c>
      <c r="G2443" s="2" t="str">
        <f>'FICHE PRODUIT'!$E$6491</f>
        <v xml:space="preserve">Not need </v>
      </c>
      <c r="H2443" s="122" t="str">
        <f>'FICHE PRODUIT'!$E$6492</f>
        <v>OCEAN SURPLUS</v>
      </c>
      <c r="I2443" s="2" t="b">
        <f>'FICHE PRODUIT'!$E$6494</f>
        <v>0</v>
      </c>
      <c r="J2443" s="2" t="str">
        <f>'FICHE PRODUIT'!$E$6496</f>
        <v>Pantalon</v>
      </c>
      <c r="K2443" s="2" t="str">
        <f>'FICHE PRODUIT'!$E$6497</f>
        <v>Cool pants - Louisiane</v>
      </c>
      <c r="L2443" s="4">
        <f>'FICHE PRODUIT'!$E$6499</f>
        <v>47</v>
      </c>
      <c r="M2443" s="4">
        <f>'FICHE PRODUIT'!$E$6500</f>
        <v>21.060000000000002</v>
      </c>
      <c r="N2443" s="4">
        <f>'FICHE PRODUIT'!$E$6502</f>
        <v>68.06</v>
      </c>
      <c r="O2443" s="4">
        <f>'FICHE PRODUIT'!$E$6503</f>
        <v>3.9523949456362031</v>
      </c>
      <c r="P2443" s="4">
        <f>'FICHE PRODUIT'!$E$6505</f>
        <v>269</v>
      </c>
      <c r="Q2443" s="4">
        <f>'FICHE PRODUIT'!$E$6506</f>
        <v>107.6</v>
      </c>
      <c r="R2443" s="4">
        <f>'FICHE PRODUIT'!$E$6507</f>
        <v>122.27272727272727</v>
      </c>
      <c r="S2443" s="122">
        <f>'FICHE PRODUIT'!$E$6508</f>
        <v>0</v>
      </c>
      <c r="T2443" s="2" t="str">
        <f>'FICHE PRODUIT'!A6515</f>
        <v>HANGTAG</v>
      </c>
      <c r="U2443" s="2" t="str">
        <f>'FICHE PRODUIT'!B6515</f>
        <v>CADICA</v>
      </c>
      <c r="V2443" s="2" t="str">
        <f>'FICHE PRODUIT'!C6515</f>
        <v>Y</v>
      </c>
      <c r="W2443" s="2">
        <f>'FICHE PRODUIT'!D6515</f>
        <v>1</v>
      </c>
      <c r="X2443" s="2">
        <f>'FICHE PRODUIT'!E6515</f>
        <v>20</v>
      </c>
      <c r="Y2443" s="2">
        <f>'FICHE PRODUIT'!F6515</f>
        <v>0.21</v>
      </c>
      <c r="Z2443" s="2">
        <f>'FICHE PRODUIT'!G6515</f>
        <v>0.21</v>
      </c>
      <c r="AA2443" s="2">
        <f>'FICHE PRODUIT'!H6515</f>
        <v>4.2</v>
      </c>
    </row>
    <row r="2444" spans="1:27" x14ac:dyDescent="0.2">
      <c r="A2444" s="7" t="str">
        <f>'FICHE PRODUIT'!$A$6486</f>
        <v>COOL PANTS VELOURS</v>
      </c>
      <c r="B2444" s="2" t="str">
        <f>'FICHE PRODUIT'!$H$6486</f>
        <v>Navy</v>
      </c>
      <c r="C2444" s="2" t="str">
        <f>'FICHE PRODUIT'!$S$6486</f>
        <v>W26-27</v>
      </c>
      <c r="D2444" s="2">
        <f>'FICHE PRODUIT'!$Q$6486</f>
        <v>0</v>
      </c>
      <c r="E2444" s="2" t="str">
        <f>'FICHE PRODUIT'!$S$6488</f>
        <v>WAIT QUANTITY</v>
      </c>
      <c r="F2444" s="2" t="str">
        <f>'FICHE PRODUIT'!$E$6490</f>
        <v>Page 178 (5/6)</v>
      </c>
      <c r="G2444" s="2" t="str">
        <f>'FICHE PRODUIT'!$E$6491</f>
        <v xml:space="preserve">Not need </v>
      </c>
      <c r="H2444" s="122" t="str">
        <f>'FICHE PRODUIT'!$E$6492</f>
        <v>OCEAN SURPLUS</v>
      </c>
      <c r="I2444" s="2" t="b">
        <f>'FICHE PRODUIT'!$E$6494</f>
        <v>0</v>
      </c>
      <c r="J2444" s="2" t="str">
        <f>'FICHE PRODUIT'!$E$6496</f>
        <v>Pantalon</v>
      </c>
      <c r="K2444" s="2" t="str">
        <f>'FICHE PRODUIT'!$E$6497</f>
        <v>Cool pants - Louisiane</v>
      </c>
      <c r="L2444" s="4">
        <f>'FICHE PRODUIT'!$E$6499</f>
        <v>47</v>
      </c>
      <c r="M2444" s="4">
        <f>'FICHE PRODUIT'!$E$6500</f>
        <v>21.060000000000002</v>
      </c>
      <c r="N2444" s="4">
        <f>'FICHE PRODUIT'!$E$6502</f>
        <v>68.06</v>
      </c>
      <c r="O2444" s="4">
        <f>'FICHE PRODUIT'!$E$6503</f>
        <v>3.9523949456362031</v>
      </c>
      <c r="P2444" s="4">
        <f>'FICHE PRODUIT'!$E$6505</f>
        <v>269</v>
      </c>
      <c r="Q2444" s="4">
        <f>'FICHE PRODUIT'!$E$6506</f>
        <v>107.6</v>
      </c>
      <c r="R2444" s="4">
        <f>'FICHE PRODUIT'!$E$6507</f>
        <v>122.27272727272727</v>
      </c>
      <c r="S2444" s="122">
        <f>'FICHE PRODUIT'!$E$6508</f>
        <v>0</v>
      </c>
      <c r="T2444" s="2" t="str">
        <f>'FICHE PRODUIT'!A6516</f>
        <v>ZIP</v>
      </c>
      <c r="U2444" s="2" t="str">
        <f>'FICHE PRODUIT'!B6516</f>
        <v>MYZIP</v>
      </c>
      <c r="V2444" s="2" t="str">
        <f>'FICHE PRODUIT'!C6516</f>
        <v>ART 03VV1B130000 COL 631 (18CM)</v>
      </c>
      <c r="W2444" s="2">
        <f>'FICHE PRODUIT'!D6516</f>
        <v>1</v>
      </c>
      <c r="X2444" s="2">
        <f>'FICHE PRODUIT'!E6516</f>
        <v>20</v>
      </c>
      <c r="Y2444" s="2">
        <f>'FICHE PRODUIT'!F6516</f>
        <v>0</v>
      </c>
      <c r="Z2444" s="2">
        <f>'FICHE PRODUIT'!G6516</f>
        <v>0</v>
      </c>
      <c r="AA2444" s="2">
        <f>'FICHE PRODUIT'!H6516</f>
        <v>0</v>
      </c>
    </row>
    <row r="2445" spans="1:27" x14ac:dyDescent="0.2">
      <c r="A2445" s="7" t="str">
        <f>'FICHE PRODUIT'!$A$6486</f>
        <v>COOL PANTS VELOURS</v>
      </c>
      <c r="B2445" s="2" t="str">
        <f>'FICHE PRODUIT'!$H$6486</f>
        <v>Navy</v>
      </c>
      <c r="C2445" s="2" t="str">
        <f>'FICHE PRODUIT'!$S$6486</f>
        <v>W26-27</v>
      </c>
      <c r="D2445" s="2">
        <f>'FICHE PRODUIT'!$Q$6486</f>
        <v>0</v>
      </c>
      <c r="E2445" s="2" t="str">
        <f>'FICHE PRODUIT'!$S$6488</f>
        <v>WAIT QUANTITY</v>
      </c>
      <c r="F2445" s="2" t="str">
        <f>'FICHE PRODUIT'!$E$6490</f>
        <v>Page 178 (5/6)</v>
      </c>
      <c r="G2445" s="2" t="str">
        <f>'FICHE PRODUIT'!$E$6491</f>
        <v xml:space="preserve">Not need </v>
      </c>
      <c r="H2445" s="122" t="str">
        <f>'FICHE PRODUIT'!$E$6492</f>
        <v>OCEAN SURPLUS</v>
      </c>
      <c r="I2445" s="2" t="b">
        <f>'FICHE PRODUIT'!$E$6494</f>
        <v>0</v>
      </c>
      <c r="J2445" s="2" t="str">
        <f>'FICHE PRODUIT'!$E$6496</f>
        <v>Pantalon</v>
      </c>
      <c r="K2445" s="2" t="str">
        <f>'FICHE PRODUIT'!$E$6497</f>
        <v>Cool pants - Louisiane</v>
      </c>
      <c r="L2445" s="4">
        <f>'FICHE PRODUIT'!$E$6499</f>
        <v>47</v>
      </c>
      <c r="M2445" s="4">
        <f>'FICHE PRODUIT'!$E$6500</f>
        <v>21.060000000000002</v>
      </c>
      <c r="N2445" s="4">
        <f>'FICHE PRODUIT'!$E$6502</f>
        <v>68.06</v>
      </c>
      <c r="O2445" s="4">
        <f>'FICHE PRODUIT'!$E$6503</f>
        <v>3.9523949456362031</v>
      </c>
      <c r="P2445" s="4">
        <f>'FICHE PRODUIT'!$E$6505</f>
        <v>269</v>
      </c>
      <c r="Q2445" s="4">
        <f>'FICHE PRODUIT'!$E$6506</f>
        <v>107.6</v>
      </c>
      <c r="R2445" s="4">
        <f>'FICHE PRODUIT'!$E$6507</f>
        <v>122.27272727272727</v>
      </c>
      <c r="S2445" s="122">
        <f>'FICHE PRODUIT'!$E$6508</f>
        <v>0</v>
      </c>
      <c r="T2445" s="2">
        <f>'FICHE PRODUIT'!A6517</f>
        <v>0</v>
      </c>
      <c r="U2445" s="2">
        <f>'FICHE PRODUIT'!B6517</f>
        <v>0</v>
      </c>
      <c r="V2445" s="2">
        <f>'FICHE PRODUIT'!C6517</f>
        <v>0</v>
      </c>
      <c r="W2445" s="2">
        <f>'FICHE PRODUIT'!D6517</f>
        <v>0</v>
      </c>
      <c r="X2445" s="2">
        <f>'FICHE PRODUIT'!E6517</f>
        <v>0</v>
      </c>
      <c r="Y2445" s="2">
        <f>'FICHE PRODUIT'!F6517</f>
        <v>0</v>
      </c>
      <c r="Z2445" s="2">
        <f>'FICHE PRODUIT'!G6517</f>
        <v>0</v>
      </c>
      <c r="AA2445" s="2">
        <f>'FICHE PRODUIT'!H6517</f>
        <v>0</v>
      </c>
    </row>
    <row r="2446" spans="1:27" x14ac:dyDescent="0.2">
      <c r="A2446" s="7" t="str">
        <f>'FICHE PRODUIT'!$A$6486</f>
        <v>COOL PANTS VELOURS</v>
      </c>
      <c r="B2446" s="2" t="str">
        <f>'FICHE PRODUIT'!$H$6486</f>
        <v>Navy</v>
      </c>
      <c r="C2446" s="2" t="str">
        <f>'FICHE PRODUIT'!$S$6486</f>
        <v>W26-27</v>
      </c>
      <c r="D2446" s="2">
        <f>'FICHE PRODUIT'!$Q$6486</f>
        <v>0</v>
      </c>
      <c r="E2446" s="2" t="str">
        <f>'FICHE PRODUIT'!$S$6488</f>
        <v>WAIT QUANTITY</v>
      </c>
      <c r="F2446" s="2" t="str">
        <f>'FICHE PRODUIT'!$E$6490</f>
        <v>Page 178 (5/6)</v>
      </c>
      <c r="G2446" s="2" t="str">
        <f>'FICHE PRODUIT'!$E$6491</f>
        <v xml:space="preserve">Not need </v>
      </c>
      <c r="H2446" s="122" t="str">
        <f>'FICHE PRODUIT'!$E$6492</f>
        <v>OCEAN SURPLUS</v>
      </c>
      <c r="I2446" s="2" t="b">
        <f>'FICHE PRODUIT'!$E$6494</f>
        <v>0</v>
      </c>
      <c r="J2446" s="2" t="str">
        <f>'FICHE PRODUIT'!$E$6496</f>
        <v>Pantalon</v>
      </c>
      <c r="K2446" s="2" t="str">
        <f>'FICHE PRODUIT'!$E$6497</f>
        <v>Cool pants - Louisiane</v>
      </c>
      <c r="L2446" s="4">
        <f>'FICHE PRODUIT'!$E$6499</f>
        <v>47</v>
      </c>
      <c r="M2446" s="4">
        <f>'FICHE PRODUIT'!$E$6500</f>
        <v>21.060000000000002</v>
      </c>
      <c r="N2446" s="4">
        <f>'FICHE PRODUIT'!$E$6502</f>
        <v>68.06</v>
      </c>
      <c r="O2446" s="4">
        <f>'FICHE PRODUIT'!$E$6503</f>
        <v>3.9523949456362031</v>
      </c>
      <c r="P2446" s="4">
        <f>'FICHE PRODUIT'!$E$6505</f>
        <v>269</v>
      </c>
      <c r="Q2446" s="4">
        <f>'FICHE PRODUIT'!$E$6506</f>
        <v>107.6</v>
      </c>
      <c r="R2446" s="4">
        <f>'FICHE PRODUIT'!$E$6507</f>
        <v>122.27272727272727</v>
      </c>
      <c r="S2446" s="122">
        <f>'FICHE PRODUIT'!$E$6508</f>
        <v>0</v>
      </c>
      <c r="T2446" s="2">
        <f>'FICHE PRODUIT'!A6518</f>
        <v>0</v>
      </c>
      <c r="U2446" s="2">
        <f>'FICHE PRODUIT'!B6518</f>
        <v>0</v>
      </c>
      <c r="V2446" s="2">
        <f>'FICHE PRODUIT'!C6518</f>
        <v>0</v>
      </c>
      <c r="W2446" s="2">
        <f>'FICHE PRODUIT'!D6518</f>
        <v>0</v>
      </c>
      <c r="X2446" s="2">
        <f>'FICHE PRODUIT'!E6518</f>
        <v>0</v>
      </c>
      <c r="Y2446" s="2">
        <f>'FICHE PRODUIT'!F6518</f>
        <v>0</v>
      </c>
      <c r="Z2446" s="2">
        <f>'FICHE PRODUIT'!G6518</f>
        <v>0</v>
      </c>
      <c r="AA2446" s="2">
        <f>'FICHE PRODUIT'!H6518</f>
        <v>0</v>
      </c>
    </row>
    <row r="2447" spans="1:27" x14ac:dyDescent="0.2">
      <c r="A2447" s="7" t="str">
        <f>'FICHE PRODUIT'!$A$6486</f>
        <v>COOL PANTS VELOURS</v>
      </c>
      <c r="B2447" s="2" t="str">
        <f>'FICHE PRODUIT'!$H$6486</f>
        <v>Navy</v>
      </c>
      <c r="C2447" s="2" t="str">
        <f>'FICHE PRODUIT'!$S$6486</f>
        <v>W26-27</v>
      </c>
      <c r="D2447" s="2">
        <f>'FICHE PRODUIT'!$Q$6486</f>
        <v>0</v>
      </c>
      <c r="E2447" s="2" t="str">
        <f>'FICHE PRODUIT'!$S$6488</f>
        <v>WAIT QUANTITY</v>
      </c>
      <c r="F2447" s="2" t="str">
        <f>'FICHE PRODUIT'!$E$6490</f>
        <v>Page 178 (5/6)</v>
      </c>
      <c r="G2447" s="2" t="str">
        <f>'FICHE PRODUIT'!$E$6491</f>
        <v xml:space="preserve">Not need </v>
      </c>
      <c r="H2447" s="122" t="str">
        <f>'FICHE PRODUIT'!$E$6492</f>
        <v>OCEAN SURPLUS</v>
      </c>
      <c r="I2447" s="2" t="b">
        <f>'FICHE PRODUIT'!$E$6494</f>
        <v>0</v>
      </c>
      <c r="J2447" s="2" t="str">
        <f>'FICHE PRODUIT'!$E$6496</f>
        <v>Pantalon</v>
      </c>
      <c r="K2447" s="2" t="str">
        <f>'FICHE PRODUIT'!$E$6497</f>
        <v>Cool pants - Louisiane</v>
      </c>
      <c r="L2447" s="4">
        <f>'FICHE PRODUIT'!$E$6499</f>
        <v>47</v>
      </c>
      <c r="M2447" s="4">
        <f>'FICHE PRODUIT'!$E$6500</f>
        <v>21.060000000000002</v>
      </c>
      <c r="N2447" s="4">
        <f>'FICHE PRODUIT'!$E$6502</f>
        <v>68.06</v>
      </c>
      <c r="O2447" s="4">
        <f>'FICHE PRODUIT'!$E$6503</f>
        <v>3.9523949456362031</v>
      </c>
      <c r="P2447" s="4">
        <f>'FICHE PRODUIT'!$E$6505</f>
        <v>269</v>
      </c>
      <c r="Q2447" s="4">
        <f>'FICHE PRODUIT'!$E$6506</f>
        <v>107.6</v>
      </c>
      <c r="R2447" s="4">
        <f>'FICHE PRODUIT'!$E$6507</f>
        <v>122.27272727272727</v>
      </c>
      <c r="S2447" s="122">
        <f>'FICHE PRODUIT'!$E$6508</f>
        <v>0</v>
      </c>
      <c r="T2447" s="2">
        <f>'FICHE PRODUIT'!A6519</f>
        <v>0</v>
      </c>
      <c r="U2447" s="2">
        <f>'FICHE PRODUIT'!B6519</f>
        <v>0</v>
      </c>
      <c r="V2447" s="2">
        <f>'FICHE PRODUIT'!C6519</f>
        <v>0</v>
      </c>
      <c r="W2447" s="2">
        <f>'FICHE PRODUIT'!D6519</f>
        <v>0</v>
      </c>
      <c r="X2447" s="2">
        <f>'FICHE PRODUIT'!E6519</f>
        <v>0</v>
      </c>
      <c r="Y2447" s="2">
        <f>'FICHE PRODUIT'!F6519</f>
        <v>0</v>
      </c>
      <c r="Z2447" s="2">
        <f>'FICHE PRODUIT'!G6519</f>
        <v>0</v>
      </c>
      <c r="AA2447" s="2">
        <f>'FICHE PRODUIT'!H6519</f>
        <v>0</v>
      </c>
    </row>
    <row r="2448" spans="1:27" x14ac:dyDescent="0.2">
      <c r="A2448" s="7" t="str">
        <f>'FICHE PRODUIT'!$A$6486</f>
        <v>COOL PANTS VELOURS</v>
      </c>
      <c r="B2448" s="2" t="str">
        <f>'FICHE PRODUIT'!$H$6486</f>
        <v>Navy</v>
      </c>
      <c r="C2448" s="2" t="str">
        <f>'FICHE PRODUIT'!$S$6486</f>
        <v>W26-27</v>
      </c>
      <c r="D2448" s="2">
        <f>'FICHE PRODUIT'!$Q$6486</f>
        <v>0</v>
      </c>
      <c r="E2448" s="2" t="str">
        <f>'FICHE PRODUIT'!$S$6488</f>
        <v>WAIT QUANTITY</v>
      </c>
      <c r="F2448" s="2" t="str">
        <f>'FICHE PRODUIT'!$E$6490</f>
        <v>Page 178 (5/6)</v>
      </c>
      <c r="G2448" s="2" t="str">
        <f>'FICHE PRODUIT'!$E$6491</f>
        <v xml:space="preserve">Not need </v>
      </c>
      <c r="H2448" s="122" t="str">
        <f>'FICHE PRODUIT'!$E$6492</f>
        <v>OCEAN SURPLUS</v>
      </c>
      <c r="I2448" s="2" t="b">
        <f>'FICHE PRODUIT'!$E$6494</f>
        <v>0</v>
      </c>
      <c r="J2448" s="2" t="str">
        <f>'FICHE PRODUIT'!$E$6496</f>
        <v>Pantalon</v>
      </c>
      <c r="K2448" s="2" t="str">
        <f>'FICHE PRODUIT'!$E$6497</f>
        <v>Cool pants - Louisiane</v>
      </c>
      <c r="L2448" s="4">
        <f>'FICHE PRODUIT'!$E$6499</f>
        <v>47</v>
      </c>
      <c r="M2448" s="4">
        <f>'FICHE PRODUIT'!$E$6500</f>
        <v>21.060000000000002</v>
      </c>
      <c r="N2448" s="4">
        <f>'FICHE PRODUIT'!$E$6502</f>
        <v>68.06</v>
      </c>
      <c r="O2448" s="4">
        <f>'FICHE PRODUIT'!$E$6503</f>
        <v>3.9523949456362031</v>
      </c>
      <c r="P2448" s="4">
        <f>'FICHE PRODUIT'!$E$6505</f>
        <v>269</v>
      </c>
      <c r="Q2448" s="4">
        <f>'FICHE PRODUIT'!$E$6506</f>
        <v>107.6</v>
      </c>
      <c r="R2448" s="4">
        <f>'FICHE PRODUIT'!$E$6507</f>
        <v>122.27272727272727</v>
      </c>
      <c r="S2448" s="122">
        <f>'FICHE PRODUIT'!$E$6508</f>
        <v>0</v>
      </c>
      <c r="T2448" s="2">
        <f>'FICHE PRODUIT'!A6520</f>
        <v>0</v>
      </c>
      <c r="U2448" s="2">
        <f>'FICHE PRODUIT'!B6520</f>
        <v>0</v>
      </c>
      <c r="V2448" s="2">
        <f>'FICHE PRODUIT'!C6520</f>
        <v>0</v>
      </c>
      <c r="W2448" s="2">
        <f>'FICHE PRODUIT'!D6520</f>
        <v>0</v>
      </c>
      <c r="X2448" s="2">
        <f>'FICHE PRODUIT'!E6520</f>
        <v>0</v>
      </c>
      <c r="Y2448" s="2">
        <f>'FICHE PRODUIT'!F6520</f>
        <v>0</v>
      </c>
      <c r="Z2448" s="2">
        <f>'FICHE PRODUIT'!G6520</f>
        <v>0</v>
      </c>
      <c r="AA2448" s="2">
        <f>'FICHE PRODUIT'!H6520</f>
        <v>0</v>
      </c>
    </row>
    <row r="2449" spans="1:27" x14ac:dyDescent="0.2">
      <c r="A2449" s="7" t="str">
        <f>'FICHE PRODUIT'!$A$6486</f>
        <v>COOL PANTS VELOURS</v>
      </c>
      <c r="B2449" s="2" t="str">
        <f>'FICHE PRODUIT'!$H$6486</f>
        <v>Navy</v>
      </c>
      <c r="C2449" s="2" t="str">
        <f>'FICHE PRODUIT'!$S$6486</f>
        <v>W26-27</v>
      </c>
      <c r="D2449" s="2">
        <f>'FICHE PRODUIT'!$Q$6486</f>
        <v>0</v>
      </c>
      <c r="E2449" s="2" t="str">
        <f>'FICHE PRODUIT'!$S$6488</f>
        <v>WAIT QUANTITY</v>
      </c>
      <c r="F2449" s="2" t="str">
        <f>'FICHE PRODUIT'!$E$6490</f>
        <v>Page 178 (5/6)</v>
      </c>
      <c r="G2449" s="2" t="str">
        <f>'FICHE PRODUIT'!$E$6491</f>
        <v xml:space="preserve">Not need </v>
      </c>
      <c r="H2449" s="122" t="str">
        <f>'FICHE PRODUIT'!$E$6492</f>
        <v>OCEAN SURPLUS</v>
      </c>
      <c r="I2449" s="2" t="b">
        <f>'FICHE PRODUIT'!$E$6494</f>
        <v>0</v>
      </c>
      <c r="J2449" s="2" t="str">
        <f>'FICHE PRODUIT'!$E$6496</f>
        <v>Pantalon</v>
      </c>
      <c r="K2449" s="2" t="str">
        <f>'FICHE PRODUIT'!$E$6497</f>
        <v>Cool pants - Louisiane</v>
      </c>
      <c r="L2449" s="4">
        <f>'FICHE PRODUIT'!$E$6499</f>
        <v>47</v>
      </c>
      <c r="M2449" s="4">
        <f>'FICHE PRODUIT'!$E$6500</f>
        <v>21.060000000000002</v>
      </c>
      <c r="N2449" s="4">
        <f>'FICHE PRODUIT'!$E$6502</f>
        <v>68.06</v>
      </c>
      <c r="O2449" s="4">
        <f>'FICHE PRODUIT'!$E$6503</f>
        <v>3.9523949456362031</v>
      </c>
      <c r="P2449" s="4">
        <f>'FICHE PRODUIT'!$E$6505</f>
        <v>269</v>
      </c>
      <c r="Q2449" s="4">
        <f>'FICHE PRODUIT'!$E$6506</f>
        <v>107.6</v>
      </c>
      <c r="R2449" s="4">
        <f>'FICHE PRODUIT'!$E$6507</f>
        <v>122.27272727272727</v>
      </c>
      <c r="S2449" s="122">
        <f>'FICHE PRODUIT'!$E$6508</f>
        <v>0</v>
      </c>
      <c r="T2449" s="2">
        <f>'FICHE PRODUIT'!A6521</f>
        <v>0</v>
      </c>
      <c r="U2449" s="2">
        <f>'FICHE PRODUIT'!B6521</f>
        <v>0</v>
      </c>
      <c r="V2449" s="2">
        <f>'FICHE PRODUIT'!C6521</f>
        <v>0</v>
      </c>
      <c r="W2449" s="2">
        <f>'FICHE PRODUIT'!D6521</f>
        <v>0</v>
      </c>
      <c r="X2449" s="2">
        <f>'FICHE PRODUIT'!E6521</f>
        <v>0</v>
      </c>
      <c r="Y2449" s="2">
        <f>'FICHE PRODUIT'!F6521</f>
        <v>0</v>
      </c>
      <c r="Z2449" s="2">
        <f>'FICHE PRODUIT'!G6521</f>
        <v>0</v>
      </c>
      <c r="AA2449" s="2">
        <f>'FICHE PRODUIT'!H6521</f>
        <v>0</v>
      </c>
    </row>
    <row r="2450" spans="1:27" x14ac:dyDescent="0.2">
      <c r="A2450" s="7" t="str">
        <f>'FICHE PRODUIT'!$A$6486</f>
        <v>COOL PANTS VELOURS</v>
      </c>
      <c r="B2450" s="2" t="str">
        <f>'FICHE PRODUIT'!$H$6486</f>
        <v>Navy</v>
      </c>
      <c r="C2450" s="2" t="str">
        <f>'FICHE PRODUIT'!$S$6486</f>
        <v>W26-27</v>
      </c>
      <c r="D2450" s="2">
        <f>'FICHE PRODUIT'!$Q$6486</f>
        <v>0</v>
      </c>
      <c r="E2450" s="2" t="str">
        <f>'FICHE PRODUIT'!$S$6488</f>
        <v>WAIT QUANTITY</v>
      </c>
      <c r="F2450" s="2" t="str">
        <f>'FICHE PRODUIT'!$E$6490</f>
        <v>Page 178 (5/6)</v>
      </c>
      <c r="G2450" s="2" t="str">
        <f>'FICHE PRODUIT'!$E$6491</f>
        <v xml:space="preserve">Not need </v>
      </c>
      <c r="H2450" s="122" t="str">
        <f>'FICHE PRODUIT'!$E$6492</f>
        <v>OCEAN SURPLUS</v>
      </c>
      <c r="I2450" s="2" t="b">
        <f>'FICHE PRODUIT'!$E$6494</f>
        <v>0</v>
      </c>
      <c r="J2450" s="2" t="str">
        <f>'FICHE PRODUIT'!$E$6496</f>
        <v>Pantalon</v>
      </c>
      <c r="K2450" s="2" t="str">
        <f>'FICHE PRODUIT'!$E$6497</f>
        <v>Cool pants - Louisiane</v>
      </c>
      <c r="L2450" s="4">
        <f>'FICHE PRODUIT'!$E$6499</f>
        <v>47</v>
      </c>
      <c r="M2450" s="4">
        <f>'FICHE PRODUIT'!$E$6500</f>
        <v>21.060000000000002</v>
      </c>
      <c r="N2450" s="4">
        <f>'FICHE PRODUIT'!$E$6502</f>
        <v>68.06</v>
      </c>
      <c r="O2450" s="4">
        <f>'FICHE PRODUIT'!$E$6503</f>
        <v>3.9523949456362031</v>
      </c>
      <c r="P2450" s="4">
        <f>'FICHE PRODUIT'!$E$6505</f>
        <v>269</v>
      </c>
      <c r="Q2450" s="4">
        <f>'FICHE PRODUIT'!$E$6506</f>
        <v>107.6</v>
      </c>
      <c r="R2450" s="4">
        <f>'FICHE PRODUIT'!$E$6507</f>
        <v>122.27272727272727</v>
      </c>
      <c r="S2450" s="122">
        <f>'FICHE PRODUIT'!$E$6508</f>
        <v>0</v>
      </c>
      <c r="T2450" s="2">
        <f>'FICHE PRODUIT'!A6522</f>
        <v>0</v>
      </c>
      <c r="U2450" s="2">
        <f>'FICHE PRODUIT'!B6522</f>
        <v>0</v>
      </c>
      <c r="V2450" s="2">
        <f>'FICHE PRODUIT'!C6522</f>
        <v>0</v>
      </c>
      <c r="W2450" s="2">
        <f>'FICHE PRODUIT'!D6522</f>
        <v>0</v>
      </c>
      <c r="X2450" s="2">
        <f>'FICHE PRODUIT'!E6522</f>
        <v>0</v>
      </c>
      <c r="Y2450" s="2">
        <f>'FICHE PRODUIT'!F6522</f>
        <v>0</v>
      </c>
      <c r="Z2450" s="2">
        <f>'FICHE PRODUIT'!G6522</f>
        <v>0</v>
      </c>
      <c r="AA2450" s="2">
        <f>'FICHE PRODUIT'!H6522</f>
        <v>0</v>
      </c>
    </row>
    <row r="2451" spans="1:27" x14ac:dyDescent="0.2">
      <c r="A2451" s="7" t="str">
        <f>'FICHE PRODUIT'!$A$6486</f>
        <v>COOL PANTS VELOURS</v>
      </c>
      <c r="B2451" s="2" t="str">
        <f>'FICHE PRODUIT'!$H$6486</f>
        <v>Navy</v>
      </c>
      <c r="C2451" s="2" t="str">
        <f>'FICHE PRODUIT'!$S$6486</f>
        <v>W26-27</v>
      </c>
      <c r="D2451" s="2">
        <f>'FICHE PRODUIT'!$Q$6486</f>
        <v>0</v>
      </c>
      <c r="E2451" s="2" t="str">
        <f>'FICHE PRODUIT'!$S$6488</f>
        <v>WAIT QUANTITY</v>
      </c>
      <c r="F2451" s="2" t="str">
        <f>'FICHE PRODUIT'!$E$6490</f>
        <v>Page 178 (5/6)</v>
      </c>
      <c r="G2451" s="2" t="str">
        <f>'FICHE PRODUIT'!$E$6491</f>
        <v xml:space="preserve">Not need </v>
      </c>
      <c r="H2451" s="122" t="str">
        <f>'FICHE PRODUIT'!$E$6492</f>
        <v>OCEAN SURPLUS</v>
      </c>
      <c r="I2451" s="2" t="b">
        <f>'FICHE PRODUIT'!$E$6494</f>
        <v>0</v>
      </c>
      <c r="J2451" s="2" t="str">
        <f>'FICHE PRODUIT'!$E$6496</f>
        <v>Pantalon</v>
      </c>
      <c r="K2451" s="2" t="str">
        <f>'FICHE PRODUIT'!$E$6497</f>
        <v>Cool pants - Louisiane</v>
      </c>
      <c r="L2451" s="4">
        <f>'FICHE PRODUIT'!$E$6499</f>
        <v>47</v>
      </c>
      <c r="M2451" s="4">
        <f>'FICHE PRODUIT'!$E$6500</f>
        <v>21.060000000000002</v>
      </c>
      <c r="N2451" s="4">
        <f>'FICHE PRODUIT'!$E$6502</f>
        <v>68.06</v>
      </c>
      <c r="O2451" s="4">
        <f>'FICHE PRODUIT'!$E$6503</f>
        <v>3.9523949456362031</v>
      </c>
      <c r="P2451" s="4">
        <f>'FICHE PRODUIT'!$E$6505</f>
        <v>269</v>
      </c>
      <c r="Q2451" s="4">
        <f>'FICHE PRODUIT'!$E$6506</f>
        <v>107.6</v>
      </c>
      <c r="R2451" s="4">
        <f>'FICHE PRODUIT'!$E$6507</f>
        <v>122.27272727272727</v>
      </c>
      <c r="S2451" s="122">
        <f>'FICHE PRODUIT'!$E$6508</f>
        <v>0</v>
      </c>
      <c r="T2451" s="2">
        <f>'FICHE PRODUIT'!A6523</f>
        <v>0</v>
      </c>
      <c r="U2451" s="2">
        <f>'FICHE PRODUIT'!B6523</f>
        <v>0</v>
      </c>
      <c r="V2451" s="2">
        <f>'FICHE PRODUIT'!C6523</f>
        <v>0</v>
      </c>
      <c r="W2451" s="2">
        <f>'FICHE PRODUIT'!D6523</f>
        <v>0</v>
      </c>
      <c r="X2451" s="2">
        <f>'FICHE PRODUIT'!E6523</f>
        <v>0</v>
      </c>
      <c r="Y2451" s="2">
        <f>'FICHE PRODUIT'!F6523</f>
        <v>0</v>
      </c>
      <c r="Z2451" s="2">
        <f>'FICHE PRODUIT'!G6523</f>
        <v>0</v>
      </c>
      <c r="AA2451" s="2">
        <f>'FICHE PRODUIT'!H6523</f>
        <v>0</v>
      </c>
    </row>
    <row r="2452" spans="1:27" x14ac:dyDescent="0.2">
      <c r="A2452" s="7" t="str">
        <f>'FICHE PRODUIT'!$A$6486</f>
        <v>COOL PANTS VELOURS</v>
      </c>
      <c r="B2452" s="2" t="str">
        <f>'FICHE PRODUIT'!$H$6486</f>
        <v>Navy</v>
      </c>
      <c r="C2452" s="2" t="str">
        <f>'FICHE PRODUIT'!$S$6486</f>
        <v>W26-27</v>
      </c>
      <c r="D2452" s="2">
        <f>'FICHE PRODUIT'!$Q$6486</f>
        <v>0</v>
      </c>
      <c r="E2452" s="2" t="str">
        <f>'FICHE PRODUIT'!$S$6488</f>
        <v>WAIT QUANTITY</v>
      </c>
      <c r="F2452" s="2" t="str">
        <f>'FICHE PRODUIT'!$E$6490</f>
        <v>Page 178 (5/6)</v>
      </c>
      <c r="G2452" s="2" t="str">
        <f>'FICHE PRODUIT'!$E$6491</f>
        <v xml:space="preserve">Not need </v>
      </c>
      <c r="H2452" s="122" t="str">
        <f>'FICHE PRODUIT'!$E$6492</f>
        <v>OCEAN SURPLUS</v>
      </c>
      <c r="I2452" s="2" t="b">
        <f>'FICHE PRODUIT'!$E$6494</f>
        <v>0</v>
      </c>
      <c r="J2452" s="2" t="str">
        <f>'FICHE PRODUIT'!$E$6496</f>
        <v>Pantalon</v>
      </c>
      <c r="K2452" s="2" t="str">
        <f>'FICHE PRODUIT'!$E$6497</f>
        <v>Cool pants - Louisiane</v>
      </c>
      <c r="L2452" s="4">
        <f>'FICHE PRODUIT'!$E$6499</f>
        <v>47</v>
      </c>
      <c r="M2452" s="4">
        <f>'FICHE PRODUIT'!$E$6500</f>
        <v>21.060000000000002</v>
      </c>
      <c r="N2452" s="4">
        <f>'FICHE PRODUIT'!$E$6502</f>
        <v>68.06</v>
      </c>
      <c r="O2452" s="4">
        <f>'FICHE PRODUIT'!$E$6503</f>
        <v>3.9523949456362031</v>
      </c>
      <c r="P2452" s="4">
        <f>'FICHE PRODUIT'!$E$6505</f>
        <v>269</v>
      </c>
      <c r="Q2452" s="4">
        <f>'FICHE PRODUIT'!$E$6506</f>
        <v>107.6</v>
      </c>
      <c r="R2452" s="4">
        <f>'FICHE PRODUIT'!$E$6507</f>
        <v>122.27272727272727</v>
      </c>
      <c r="S2452" s="122">
        <f>'FICHE PRODUIT'!$E$6508</f>
        <v>0</v>
      </c>
      <c r="T2452" s="2">
        <f>'FICHE PRODUIT'!A6524</f>
        <v>0</v>
      </c>
      <c r="U2452" s="2">
        <f>'FICHE PRODUIT'!B6524</f>
        <v>0</v>
      </c>
      <c r="V2452" s="2">
        <f>'FICHE PRODUIT'!C6524</f>
        <v>0</v>
      </c>
      <c r="W2452" s="2">
        <f>'FICHE PRODUIT'!D6524</f>
        <v>0</v>
      </c>
      <c r="X2452" s="2">
        <f>'FICHE PRODUIT'!E6524</f>
        <v>0</v>
      </c>
      <c r="Y2452" s="2">
        <f>'FICHE PRODUIT'!F6524</f>
        <v>0</v>
      </c>
      <c r="Z2452" s="2">
        <f>'FICHE PRODUIT'!G6524</f>
        <v>0</v>
      </c>
      <c r="AA2452" s="2">
        <f>'FICHE PRODUIT'!H6524</f>
        <v>0</v>
      </c>
    </row>
    <row r="2453" spans="1:27" x14ac:dyDescent="0.2">
      <c r="A2453" s="7" t="str">
        <f>'FICHE PRODUIT'!$A$6486</f>
        <v>COOL PANTS VELOURS</v>
      </c>
      <c r="B2453" s="2" t="str">
        <f>'FICHE PRODUIT'!$H$6486</f>
        <v>Navy</v>
      </c>
      <c r="C2453" s="2" t="str">
        <f>'FICHE PRODUIT'!$S$6486</f>
        <v>W26-27</v>
      </c>
      <c r="D2453" s="2">
        <f>'FICHE PRODUIT'!$Q$6486</f>
        <v>0</v>
      </c>
      <c r="E2453" s="2" t="str">
        <f>'FICHE PRODUIT'!$S$6488</f>
        <v>WAIT QUANTITY</v>
      </c>
      <c r="F2453" s="2" t="str">
        <f>'FICHE PRODUIT'!$E$6490</f>
        <v>Page 178 (5/6)</v>
      </c>
      <c r="G2453" s="2" t="str">
        <f>'FICHE PRODUIT'!$E$6491</f>
        <v xml:space="preserve">Not need </v>
      </c>
      <c r="H2453" s="122" t="str">
        <f>'FICHE PRODUIT'!$E$6492</f>
        <v>OCEAN SURPLUS</v>
      </c>
      <c r="I2453" s="2" t="b">
        <f>'FICHE PRODUIT'!$E$6494</f>
        <v>0</v>
      </c>
      <c r="J2453" s="2" t="str">
        <f>'FICHE PRODUIT'!$E$6496</f>
        <v>Pantalon</v>
      </c>
      <c r="K2453" s="2" t="str">
        <f>'FICHE PRODUIT'!$E$6497</f>
        <v>Cool pants - Louisiane</v>
      </c>
      <c r="L2453" s="4">
        <f>'FICHE PRODUIT'!$E$6499</f>
        <v>47</v>
      </c>
      <c r="M2453" s="4">
        <f>'FICHE PRODUIT'!$E$6500</f>
        <v>21.060000000000002</v>
      </c>
      <c r="N2453" s="4">
        <f>'FICHE PRODUIT'!$E$6502</f>
        <v>68.06</v>
      </c>
      <c r="O2453" s="4">
        <f>'FICHE PRODUIT'!$E$6503</f>
        <v>3.9523949456362031</v>
      </c>
      <c r="P2453" s="4">
        <f>'FICHE PRODUIT'!$E$6505</f>
        <v>269</v>
      </c>
      <c r="Q2453" s="4">
        <f>'FICHE PRODUIT'!$E$6506</f>
        <v>107.6</v>
      </c>
      <c r="R2453" s="4">
        <f>'FICHE PRODUIT'!$E$6507</f>
        <v>122.27272727272727</v>
      </c>
      <c r="S2453" s="122">
        <f>'FICHE PRODUIT'!$E$6508</f>
        <v>0</v>
      </c>
      <c r="T2453" s="2" t="str">
        <f>'FICHE PRODUIT'!A6525</f>
        <v>Frais externe</v>
      </c>
      <c r="U2453" s="2" t="str">
        <f>'FICHE PRODUIT'!B6525</f>
        <v xml:space="preserve">Classwash </v>
      </c>
      <c r="V2453" s="2" t="str">
        <f>'FICHE PRODUIT'!C6525</f>
        <v>Teinture</v>
      </c>
      <c r="W2453" s="2">
        <f>'FICHE PRODUIT'!D6525</f>
        <v>1</v>
      </c>
      <c r="X2453" s="2">
        <f>'FICHE PRODUIT'!E6525</f>
        <v>20</v>
      </c>
      <c r="Y2453" s="2">
        <f>'FICHE PRODUIT'!F6525</f>
        <v>0</v>
      </c>
      <c r="Z2453" s="2">
        <f>'FICHE PRODUIT'!G6525</f>
        <v>0</v>
      </c>
      <c r="AA2453" s="2">
        <f>'FICHE PRODUIT'!H6525</f>
        <v>0</v>
      </c>
    </row>
    <row r="2454" spans="1:27" x14ac:dyDescent="0.2">
      <c r="A2454" s="7" t="str">
        <f>'FICHE PRODUIT'!$A$6486</f>
        <v>COOL PANTS VELOURS</v>
      </c>
      <c r="B2454" s="2" t="str">
        <f>'FICHE PRODUIT'!$H$6486</f>
        <v>Navy</v>
      </c>
      <c r="C2454" s="2" t="str">
        <f>'FICHE PRODUIT'!$S$6486</f>
        <v>W26-27</v>
      </c>
      <c r="D2454" s="2">
        <f>'FICHE PRODUIT'!$Q$6486</f>
        <v>0</v>
      </c>
      <c r="E2454" s="2" t="str">
        <f>'FICHE PRODUIT'!$S$6488</f>
        <v>WAIT QUANTITY</v>
      </c>
      <c r="F2454" s="2" t="str">
        <f>'FICHE PRODUIT'!$E$6490</f>
        <v>Page 178 (5/6)</v>
      </c>
      <c r="G2454" s="2" t="str">
        <f>'FICHE PRODUIT'!$E$6491</f>
        <v xml:space="preserve">Not need </v>
      </c>
      <c r="H2454" s="122" t="str">
        <f>'FICHE PRODUIT'!$E$6492</f>
        <v>OCEAN SURPLUS</v>
      </c>
      <c r="I2454" s="2" t="b">
        <f>'FICHE PRODUIT'!$E$6494</f>
        <v>0</v>
      </c>
      <c r="J2454" s="2" t="str">
        <f>'FICHE PRODUIT'!$E$6496</f>
        <v>Pantalon</v>
      </c>
      <c r="K2454" s="2" t="str">
        <f>'FICHE PRODUIT'!$E$6497</f>
        <v>Cool pants - Louisiane</v>
      </c>
      <c r="L2454" s="4">
        <f>'FICHE PRODUIT'!$E$6499</f>
        <v>47</v>
      </c>
      <c r="M2454" s="4">
        <f>'FICHE PRODUIT'!$E$6500</f>
        <v>21.060000000000002</v>
      </c>
      <c r="N2454" s="4">
        <f>'FICHE PRODUIT'!$E$6502</f>
        <v>68.06</v>
      </c>
      <c r="O2454" s="4">
        <f>'FICHE PRODUIT'!$E$6503</f>
        <v>3.9523949456362031</v>
      </c>
      <c r="P2454" s="4">
        <f>'FICHE PRODUIT'!$E$6505</f>
        <v>269</v>
      </c>
      <c r="Q2454" s="4">
        <f>'FICHE PRODUIT'!$E$6506</f>
        <v>107.6</v>
      </c>
      <c r="R2454" s="4">
        <f>'FICHE PRODUIT'!$E$6507</f>
        <v>122.27272727272727</v>
      </c>
      <c r="S2454" s="122">
        <f>'FICHE PRODUIT'!$E$6508</f>
        <v>0</v>
      </c>
      <c r="T2454" s="2" t="str">
        <f>'FICHE PRODUIT'!A6526</f>
        <v>Frais externe</v>
      </c>
      <c r="U2454" s="2" t="str">
        <f>'FICHE PRODUIT'!B6526</f>
        <v>Transport</v>
      </c>
      <c r="V2454" s="2" t="str">
        <f>'FICHE PRODUIT'!C6526</f>
        <v xml:space="preserve">Européen </v>
      </c>
      <c r="W2454" s="2">
        <f>'FICHE PRODUIT'!D6526</f>
        <v>1</v>
      </c>
      <c r="X2454" s="2">
        <f>'FICHE PRODUIT'!E6526</f>
        <v>20</v>
      </c>
      <c r="Y2454" s="2">
        <f>'FICHE PRODUIT'!F6526</f>
        <v>2</v>
      </c>
      <c r="Z2454" s="2">
        <f>'FICHE PRODUIT'!G6526</f>
        <v>2</v>
      </c>
      <c r="AA2454" s="2">
        <f>'FICHE PRODUIT'!H6526</f>
        <v>40</v>
      </c>
    </row>
    <row r="2455" spans="1:27" x14ac:dyDescent="0.2">
      <c r="A2455" s="7" t="str">
        <f>'FICHE PRODUIT'!$A$6486</f>
        <v>COOL PANTS VELOURS</v>
      </c>
      <c r="B2455" s="2" t="str">
        <f>'FICHE PRODUIT'!$H$6486</f>
        <v>Navy</v>
      </c>
      <c r="C2455" s="2" t="str">
        <f>'FICHE PRODUIT'!$S$6486</f>
        <v>W26-27</v>
      </c>
      <c r="D2455" s="2">
        <f>'FICHE PRODUIT'!$Q$6486</f>
        <v>0</v>
      </c>
      <c r="E2455" s="2" t="str">
        <f>'FICHE PRODUIT'!$S$6488</f>
        <v>WAIT QUANTITY</v>
      </c>
      <c r="F2455" s="2" t="str">
        <f>'FICHE PRODUIT'!$E$6490</f>
        <v>Page 178 (5/6)</v>
      </c>
      <c r="G2455" s="2" t="str">
        <f>'FICHE PRODUIT'!$E$6491</f>
        <v xml:space="preserve">Not need </v>
      </c>
      <c r="H2455" s="122" t="str">
        <f>'FICHE PRODUIT'!$E$6492</f>
        <v>OCEAN SURPLUS</v>
      </c>
      <c r="I2455" s="2" t="b">
        <f>'FICHE PRODUIT'!$E$6494</f>
        <v>0</v>
      </c>
      <c r="J2455" s="2" t="str">
        <f>'FICHE PRODUIT'!$E$6496</f>
        <v>Pantalon</v>
      </c>
      <c r="K2455" s="2" t="str">
        <f>'FICHE PRODUIT'!$E$6497</f>
        <v>Cool pants - Louisiane</v>
      </c>
      <c r="L2455" s="4">
        <f>'FICHE PRODUIT'!$E$6499</f>
        <v>47</v>
      </c>
      <c r="M2455" s="4">
        <f>'FICHE PRODUIT'!$E$6500</f>
        <v>21.060000000000002</v>
      </c>
      <c r="N2455" s="4">
        <f>'FICHE PRODUIT'!$E$6502</f>
        <v>68.06</v>
      </c>
      <c r="O2455" s="4">
        <f>'FICHE PRODUIT'!$E$6503</f>
        <v>3.9523949456362031</v>
      </c>
      <c r="P2455" s="4">
        <f>'FICHE PRODUIT'!$E$6505</f>
        <v>269</v>
      </c>
      <c r="Q2455" s="4">
        <f>'FICHE PRODUIT'!$E$6506</f>
        <v>107.6</v>
      </c>
      <c r="R2455" s="4">
        <f>'FICHE PRODUIT'!$E$6507</f>
        <v>122.27272727272727</v>
      </c>
      <c r="S2455" s="122">
        <f>'FICHE PRODUIT'!$E$6508</f>
        <v>0</v>
      </c>
      <c r="T2455" s="2" t="str">
        <f>'FICHE PRODUIT'!A6527</f>
        <v>Frais externe</v>
      </c>
      <c r="U2455" s="2" t="str">
        <f>'FICHE PRODUIT'!B6527</f>
        <v>Communication</v>
      </c>
      <c r="V2455" s="2" t="str">
        <f>'FICHE PRODUIT'!C6527</f>
        <v>Marketing</v>
      </c>
      <c r="W2455" s="2">
        <f>'FICHE PRODUIT'!D6527</f>
        <v>1</v>
      </c>
      <c r="X2455" s="2">
        <f>'FICHE PRODUIT'!E6527</f>
        <v>20</v>
      </c>
      <c r="Y2455" s="2">
        <f>'FICHE PRODUIT'!F6527</f>
        <v>0.5</v>
      </c>
      <c r="Z2455" s="2">
        <f>'FICHE PRODUIT'!G6527</f>
        <v>0.5</v>
      </c>
      <c r="AA2455" s="2">
        <f>'FICHE PRODUIT'!H6527</f>
        <v>10</v>
      </c>
    </row>
    <row r="2456" spans="1:27" x14ac:dyDescent="0.2">
      <c r="A2456" s="7" t="str">
        <f>'FICHE PRODUIT'!$A$6529</f>
        <v>COOL PANTS VELOURS</v>
      </c>
      <c r="B2456" s="2" t="str">
        <f>'FICHE PRODUIT'!$H$6529</f>
        <v xml:space="preserve">Indigo Fade out </v>
      </c>
      <c r="C2456" s="2" t="str">
        <f>'FICHE PRODUIT'!$S$6529</f>
        <v>W26-27</v>
      </c>
      <c r="D2456" s="2">
        <f>'FICHE PRODUIT'!$Q$6529</f>
        <v>0</v>
      </c>
      <c r="E2456" s="2" t="str">
        <f>'FICHE PRODUIT'!$S$6531</f>
        <v>WAIT QUANTITY</v>
      </c>
      <c r="F2456" s="2" t="str">
        <f>'FICHE PRODUIT'!$E$6533</f>
        <v>Page 178 (6/6)</v>
      </c>
      <c r="G2456" s="2" t="str">
        <f>'FICHE PRODUIT'!$E$6534</f>
        <v xml:space="preserve">Not need </v>
      </c>
      <c r="H2456" s="122" t="str">
        <f>'FICHE PRODUIT'!$E$6535</f>
        <v>OCEAN SURPLUS</v>
      </c>
      <c r="I2456" s="2" t="b">
        <f>'FICHE PRODUIT'!$E$6537</f>
        <v>0</v>
      </c>
      <c r="J2456" s="2" t="str">
        <f>'FICHE PRODUIT'!$E$6539</f>
        <v>Pantalon</v>
      </c>
      <c r="K2456" s="2" t="str">
        <f>'FICHE PRODUIT'!$E$6540</f>
        <v>Cool pants - Louisiane</v>
      </c>
      <c r="L2456" s="4">
        <f>'FICHE PRODUIT'!$E$6542</f>
        <v>47</v>
      </c>
      <c r="M2456" s="4">
        <f>'FICHE PRODUIT'!$E$6543</f>
        <v>21.060000000000002</v>
      </c>
      <c r="N2456" s="4">
        <f>'FICHE PRODUIT'!$E$6545</f>
        <v>68.06</v>
      </c>
      <c r="O2456" s="4">
        <f>'FICHE PRODUIT'!$E$6546</f>
        <v>3.9523949456362031</v>
      </c>
      <c r="P2456" s="4">
        <f>'FICHE PRODUIT'!$E$6548</f>
        <v>269</v>
      </c>
      <c r="Q2456" s="4">
        <f>'FICHE PRODUIT'!$E$6549</f>
        <v>107.6</v>
      </c>
      <c r="R2456" s="4">
        <f>'FICHE PRODUIT'!$E$6550</f>
        <v>122.27272727272727</v>
      </c>
      <c r="S2456" s="122">
        <f>'FICHE PRODUIT'!$E$6551</f>
        <v>0</v>
      </c>
      <c r="T2456" s="2" t="str">
        <f>'FICHE PRODUIT'!A6556</f>
        <v>FABRIC</v>
      </c>
      <c r="U2456" s="2" t="str">
        <f>'FICHE PRODUIT'!B6556</f>
        <v xml:space="preserve">DUCA VISCONTI </v>
      </c>
      <c r="V2456" s="2" t="str">
        <f>'FICHE PRODUIT'!C6556</f>
        <v>QUATTROCORD FIT PPTC</v>
      </c>
      <c r="W2456" s="2">
        <f>'FICHE PRODUIT'!D6556</f>
        <v>1.6</v>
      </c>
      <c r="X2456" s="2">
        <f>'FICHE PRODUIT'!E6556</f>
        <v>0</v>
      </c>
      <c r="Y2456" s="2">
        <f>'FICHE PRODUIT'!F6556</f>
        <v>11.3</v>
      </c>
      <c r="Z2456" s="2">
        <f>'FICHE PRODUIT'!G6556</f>
        <v>18.080000000000002</v>
      </c>
      <c r="AA2456" s="2">
        <f>'FICHE PRODUIT'!H6556</f>
        <v>0</v>
      </c>
    </row>
    <row r="2457" spans="1:27" x14ac:dyDescent="0.2">
      <c r="A2457" s="7" t="str">
        <f>'FICHE PRODUIT'!$A$6529</f>
        <v>COOL PANTS VELOURS</v>
      </c>
      <c r="B2457" s="2" t="str">
        <f>'FICHE PRODUIT'!$H$6529</f>
        <v xml:space="preserve">Indigo Fade out </v>
      </c>
      <c r="C2457" s="2" t="str">
        <f>'FICHE PRODUIT'!$S$6529</f>
        <v>W26-27</v>
      </c>
      <c r="D2457" s="2">
        <f>'FICHE PRODUIT'!$Q$6529</f>
        <v>0</v>
      </c>
      <c r="E2457" s="2" t="str">
        <f>'FICHE PRODUIT'!$S$6531</f>
        <v>WAIT QUANTITY</v>
      </c>
      <c r="F2457" s="2" t="str">
        <f>'FICHE PRODUIT'!$E$6533</f>
        <v>Page 178 (6/6)</v>
      </c>
      <c r="G2457" s="2" t="str">
        <f>'FICHE PRODUIT'!$E$6534</f>
        <v xml:space="preserve">Not need </v>
      </c>
      <c r="H2457" s="122" t="str">
        <f>'FICHE PRODUIT'!$E$6535</f>
        <v>OCEAN SURPLUS</v>
      </c>
      <c r="I2457" s="2" t="b">
        <f>'FICHE PRODUIT'!$E$6537</f>
        <v>0</v>
      </c>
      <c r="J2457" s="2" t="str">
        <f>'FICHE PRODUIT'!$E$6539</f>
        <v>Pantalon</v>
      </c>
      <c r="K2457" s="2" t="str">
        <f>'FICHE PRODUIT'!$E$6540</f>
        <v>Cool pants - Louisiane</v>
      </c>
      <c r="L2457" s="4">
        <f>'FICHE PRODUIT'!$E$6542</f>
        <v>47</v>
      </c>
      <c r="M2457" s="4">
        <f>'FICHE PRODUIT'!$E$6543</f>
        <v>21.060000000000002</v>
      </c>
      <c r="N2457" s="4">
        <f>'FICHE PRODUIT'!$E$6545</f>
        <v>68.06</v>
      </c>
      <c r="O2457" s="4">
        <f>'FICHE PRODUIT'!$E$6546</f>
        <v>3.9523949456362031</v>
      </c>
      <c r="P2457" s="4">
        <f>'FICHE PRODUIT'!$E$6548</f>
        <v>269</v>
      </c>
      <c r="Q2457" s="4">
        <f>'FICHE PRODUIT'!$E$6549</f>
        <v>107.6</v>
      </c>
      <c r="R2457" s="4">
        <f>'FICHE PRODUIT'!$E$6550</f>
        <v>122.27272727272727</v>
      </c>
      <c r="S2457" s="122">
        <f>'FICHE PRODUIT'!$E$6551</f>
        <v>0</v>
      </c>
      <c r="T2457" s="2" t="str">
        <f>'FICHE PRODUIT'!A6557</f>
        <v>ETIQUETTES</v>
      </c>
      <c r="U2457" s="2" t="str">
        <f>'FICHE PRODUIT'!B6557</f>
        <v>CADICA</v>
      </c>
      <c r="V2457" s="2" t="str">
        <f>'FICHE PRODUIT'!C6557</f>
        <v>DM1</v>
      </c>
      <c r="W2457" s="2">
        <f>'FICHE PRODUIT'!D6557</f>
        <v>1</v>
      </c>
      <c r="X2457" s="2">
        <f>'FICHE PRODUIT'!E6557</f>
        <v>0</v>
      </c>
      <c r="Y2457" s="2">
        <f>'FICHE PRODUIT'!F6557</f>
        <v>0.27</v>
      </c>
      <c r="Z2457" s="2">
        <f>'FICHE PRODUIT'!G6557</f>
        <v>0.27</v>
      </c>
      <c r="AA2457" s="2">
        <f>'FICHE PRODUIT'!H6557</f>
        <v>0</v>
      </c>
    </row>
    <row r="2458" spans="1:27" x14ac:dyDescent="0.2">
      <c r="A2458" s="7" t="str">
        <f>'FICHE PRODUIT'!$A$6529</f>
        <v>COOL PANTS VELOURS</v>
      </c>
      <c r="B2458" s="2" t="str">
        <f>'FICHE PRODUIT'!$H$6529</f>
        <v xml:space="preserve">Indigo Fade out </v>
      </c>
      <c r="C2458" s="2" t="str">
        <f>'FICHE PRODUIT'!$S$6529</f>
        <v>W26-27</v>
      </c>
      <c r="D2458" s="2">
        <f>'FICHE PRODUIT'!$Q$6529</f>
        <v>0</v>
      </c>
      <c r="E2458" s="2" t="str">
        <f>'FICHE PRODUIT'!$S$6531</f>
        <v>WAIT QUANTITY</v>
      </c>
      <c r="F2458" s="2" t="str">
        <f>'FICHE PRODUIT'!$E$6533</f>
        <v>Page 178 (6/6)</v>
      </c>
      <c r="G2458" s="2" t="str">
        <f>'FICHE PRODUIT'!$E$6534</f>
        <v xml:space="preserve">Not need </v>
      </c>
      <c r="H2458" s="122" t="str">
        <f>'FICHE PRODUIT'!$E$6535</f>
        <v>OCEAN SURPLUS</v>
      </c>
      <c r="I2458" s="2" t="b">
        <f>'FICHE PRODUIT'!$E$6537</f>
        <v>0</v>
      </c>
      <c r="J2458" s="2" t="str">
        <f>'FICHE PRODUIT'!$E$6539</f>
        <v>Pantalon</v>
      </c>
      <c r="K2458" s="2" t="str">
        <f>'FICHE PRODUIT'!$E$6540</f>
        <v>Cool pants - Louisiane</v>
      </c>
      <c r="L2458" s="4">
        <f>'FICHE PRODUIT'!$E$6542</f>
        <v>47</v>
      </c>
      <c r="M2458" s="4">
        <f>'FICHE PRODUIT'!$E$6543</f>
        <v>21.060000000000002</v>
      </c>
      <c r="N2458" s="4">
        <f>'FICHE PRODUIT'!$E$6545</f>
        <v>68.06</v>
      </c>
      <c r="O2458" s="4">
        <f>'FICHE PRODUIT'!$E$6546</f>
        <v>3.9523949456362031</v>
      </c>
      <c r="P2458" s="4">
        <f>'FICHE PRODUIT'!$E$6548</f>
        <v>269</v>
      </c>
      <c r="Q2458" s="4">
        <f>'FICHE PRODUIT'!$E$6549</f>
        <v>107.6</v>
      </c>
      <c r="R2458" s="4">
        <f>'FICHE PRODUIT'!$E$6550</f>
        <v>122.27272727272727</v>
      </c>
      <c r="S2458" s="122">
        <f>'FICHE PRODUIT'!$E$6551</f>
        <v>0</v>
      </c>
      <c r="T2458" s="2" t="str">
        <f>'FICHE PRODUIT'!A6558</f>
        <v>HANGTAG</v>
      </c>
      <c r="U2458" s="2" t="str">
        <f>'FICHE PRODUIT'!B6558</f>
        <v>CADICA</v>
      </c>
      <c r="V2458" s="2" t="str">
        <f>'FICHE PRODUIT'!C6558</f>
        <v>Y</v>
      </c>
      <c r="W2458" s="2">
        <f>'FICHE PRODUIT'!D6558</f>
        <v>1</v>
      </c>
      <c r="X2458" s="2">
        <f>'FICHE PRODUIT'!E6558</f>
        <v>0</v>
      </c>
      <c r="Y2458" s="2">
        <f>'FICHE PRODUIT'!F6558</f>
        <v>0.21</v>
      </c>
      <c r="Z2458" s="2">
        <f>'FICHE PRODUIT'!G6558</f>
        <v>0.21</v>
      </c>
      <c r="AA2458" s="2">
        <f>'FICHE PRODUIT'!H6558</f>
        <v>0</v>
      </c>
    </row>
    <row r="2459" spans="1:27" x14ac:dyDescent="0.2">
      <c r="A2459" s="7" t="str">
        <f>'FICHE PRODUIT'!$A$6529</f>
        <v>COOL PANTS VELOURS</v>
      </c>
      <c r="B2459" s="2" t="str">
        <f>'FICHE PRODUIT'!$H$6529</f>
        <v xml:space="preserve">Indigo Fade out </v>
      </c>
      <c r="C2459" s="2" t="str">
        <f>'FICHE PRODUIT'!$S$6529</f>
        <v>W26-27</v>
      </c>
      <c r="D2459" s="2">
        <f>'FICHE PRODUIT'!$Q$6529</f>
        <v>0</v>
      </c>
      <c r="E2459" s="2" t="str">
        <f>'FICHE PRODUIT'!$S$6531</f>
        <v>WAIT QUANTITY</v>
      </c>
      <c r="F2459" s="2" t="str">
        <f>'FICHE PRODUIT'!$E$6533</f>
        <v>Page 178 (6/6)</v>
      </c>
      <c r="G2459" s="2" t="str">
        <f>'FICHE PRODUIT'!$E$6534</f>
        <v xml:space="preserve">Not need </v>
      </c>
      <c r="H2459" s="122" t="str">
        <f>'FICHE PRODUIT'!$E$6535</f>
        <v>OCEAN SURPLUS</v>
      </c>
      <c r="I2459" s="2" t="b">
        <f>'FICHE PRODUIT'!$E$6537</f>
        <v>0</v>
      </c>
      <c r="J2459" s="2" t="str">
        <f>'FICHE PRODUIT'!$E$6539</f>
        <v>Pantalon</v>
      </c>
      <c r="K2459" s="2" t="str">
        <f>'FICHE PRODUIT'!$E$6540</f>
        <v>Cool pants - Louisiane</v>
      </c>
      <c r="L2459" s="4">
        <f>'FICHE PRODUIT'!$E$6542</f>
        <v>47</v>
      </c>
      <c r="M2459" s="4">
        <f>'FICHE PRODUIT'!$E$6543</f>
        <v>21.060000000000002</v>
      </c>
      <c r="N2459" s="4">
        <f>'FICHE PRODUIT'!$E$6545</f>
        <v>68.06</v>
      </c>
      <c r="O2459" s="4">
        <f>'FICHE PRODUIT'!$E$6546</f>
        <v>3.9523949456362031</v>
      </c>
      <c r="P2459" s="4">
        <f>'FICHE PRODUIT'!$E$6548</f>
        <v>269</v>
      </c>
      <c r="Q2459" s="4">
        <f>'FICHE PRODUIT'!$E$6549</f>
        <v>107.6</v>
      </c>
      <c r="R2459" s="4">
        <f>'FICHE PRODUIT'!$E$6550</f>
        <v>122.27272727272727</v>
      </c>
      <c r="S2459" s="122">
        <f>'FICHE PRODUIT'!$E$6551</f>
        <v>0</v>
      </c>
      <c r="T2459" s="2" t="str">
        <f>'FICHE PRODUIT'!A6559</f>
        <v>ZIP</v>
      </c>
      <c r="U2459" s="2" t="str">
        <f>'FICHE PRODUIT'!B6559</f>
        <v>MYZIP</v>
      </c>
      <c r="V2459" s="2" t="str">
        <f>'FICHE PRODUIT'!C6559</f>
        <v>ART 03VV1B130000 COL 631 (18CM)</v>
      </c>
      <c r="W2459" s="2">
        <f>'FICHE PRODUIT'!D6559</f>
        <v>1</v>
      </c>
      <c r="X2459" s="2">
        <f>'FICHE PRODUIT'!E6559</f>
        <v>0</v>
      </c>
      <c r="Y2459" s="2">
        <f>'FICHE PRODUIT'!F6559</f>
        <v>0</v>
      </c>
      <c r="Z2459" s="2">
        <f>'FICHE PRODUIT'!G6559</f>
        <v>0</v>
      </c>
      <c r="AA2459" s="2">
        <f>'FICHE PRODUIT'!H6559</f>
        <v>0</v>
      </c>
    </row>
    <row r="2460" spans="1:27" x14ac:dyDescent="0.2">
      <c r="A2460" s="7" t="str">
        <f>'FICHE PRODUIT'!$A$6529</f>
        <v>COOL PANTS VELOURS</v>
      </c>
      <c r="B2460" s="2" t="str">
        <f>'FICHE PRODUIT'!$H$6529</f>
        <v xml:space="preserve">Indigo Fade out </v>
      </c>
      <c r="C2460" s="2" t="str">
        <f>'FICHE PRODUIT'!$S$6529</f>
        <v>W26-27</v>
      </c>
      <c r="D2460" s="2">
        <f>'FICHE PRODUIT'!$Q$6529</f>
        <v>0</v>
      </c>
      <c r="E2460" s="2" t="str">
        <f>'FICHE PRODUIT'!$S$6531</f>
        <v>WAIT QUANTITY</v>
      </c>
      <c r="F2460" s="2" t="str">
        <f>'FICHE PRODUIT'!$E$6533</f>
        <v>Page 178 (6/6)</v>
      </c>
      <c r="G2460" s="2" t="str">
        <f>'FICHE PRODUIT'!$E$6534</f>
        <v xml:space="preserve">Not need </v>
      </c>
      <c r="H2460" s="122" t="str">
        <f>'FICHE PRODUIT'!$E$6535</f>
        <v>OCEAN SURPLUS</v>
      </c>
      <c r="I2460" s="2" t="b">
        <f>'FICHE PRODUIT'!$E$6537</f>
        <v>0</v>
      </c>
      <c r="J2460" s="2" t="str">
        <f>'FICHE PRODUIT'!$E$6539</f>
        <v>Pantalon</v>
      </c>
      <c r="K2460" s="2" t="str">
        <f>'FICHE PRODUIT'!$E$6540</f>
        <v>Cool pants - Louisiane</v>
      </c>
      <c r="L2460" s="4">
        <f>'FICHE PRODUIT'!$E$6542</f>
        <v>47</v>
      </c>
      <c r="M2460" s="4">
        <f>'FICHE PRODUIT'!$E$6543</f>
        <v>21.060000000000002</v>
      </c>
      <c r="N2460" s="4">
        <f>'FICHE PRODUIT'!$E$6545</f>
        <v>68.06</v>
      </c>
      <c r="O2460" s="4">
        <f>'FICHE PRODUIT'!$E$6546</f>
        <v>3.9523949456362031</v>
      </c>
      <c r="P2460" s="4">
        <f>'FICHE PRODUIT'!$E$6548</f>
        <v>269</v>
      </c>
      <c r="Q2460" s="4">
        <f>'FICHE PRODUIT'!$E$6549</f>
        <v>107.6</v>
      </c>
      <c r="R2460" s="4">
        <f>'FICHE PRODUIT'!$E$6550</f>
        <v>122.27272727272727</v>
      </c>
      <c r="S2460" s="122">
        <f>'FICHE PRODUIT'!$E$6551</f>
        <v>0</v>
      </c>
      <c r="T2460" s="2">
        <f>'FICHE PRODUIT'!A6560</f>
        <v>0</v>
      </c>
      <c r="U2460" s="2">
        <f>'FICHE PRODUIT'!B6560</f>
        <v>0</v>
      </c>
      <c r="V2460" s="2">
        <f>'FICHE PRODUIT'!C6560</f>
        <v>0</v>
      </c>
      <c r="W2460" s="2">
        <f>'FICHE PRODUIT'!D6560</f>
        <v>0</v>
      </c>
      <c r="X2460" s="2">
        <f>'FICHE PRODUIT'!E6560</f>
        <v>0</v>
      </c>
      <c r="Y2460" s="2">
        <f>'FICHE PRODUIT'!F6560</f>
        <v>0</v>
      </c>
      <c r="Z2460" s="2">
        <f>'FICHE PRODUIT'!G6560</f>
        <v>0</v>
      </c>
      <c r="AA2460" s="2">
        <f>'FICHE PRODUIT'!H6560</f>
        <v>0</v>
      </c>
    </row>
    <row r="2461" spans="1:27" x14ac:dyDescent="0.2">
      <c r="A2461" s="7" t="str">
        <f>'FICHE PRODUIT'!$A$6529</f>
        <v>COOL PANTS VELOURS</v>
      </c>
      <c r="B2461" s="2" t="str">
        <f>'FICHE PRODUIT'!$H$6529</f>
        <v xml:space="preserve">Indigo Fade out </v>
      </c>
      <c r="C2461" s="2" t="str">
        <f>'FICHE PRODUIT'!$S$6529</f>
        <v>W26-27</v>
      </c>
      <c r="D2461" s="2">
        <f>'FICHE PRODUIT'!$Q$6529</f>
        <v>0</v>
      </c>
      <c r="E2461" s="2" t="str">
        <f>'FICHE PRODUIT'!$S$6531</f>
        <v>WAIT QUANTITY</v>
      </c>
      <c r="F2461" s="2" t="str">
        <f>'FICHE PRODUIT'!$E$6533</f>
        <v>Page 178 (6/6)</v>
      </c>
      <c r="G2461" s="2" t="str">
        <f>'FICHE PRODUIT'!$E$6534</f>
        <v xml:space="preserve">Not need </v>
      </c>
      <c r="H2461" s="122" t="str">
        <f>'FICHE PRODUIT'!$E$6535</f>
        <v>OCEAN SURPLUS</v>
      </c>
      <c r="I2461" s="2" t="b">
        <f>'FICHE PRODUIT'!$E$6537</f>
        <v>0</v>
      </c>
      <c r="J2461" s="2" t="str">
        <f>'FICHE PRODUIT'!$E$6539</f>
        <v>Pantalon</v>
      </c>
      <c r="K2461" s="2" t="str">
        <f>'FICHE PRODUIT'!$E$6540</f>
        <v>Cool pants - Louisiane</v>
      </c>
      <c r="L2461" s="4">
        <f>'FICHE PRODUIT'!$E$6542</f>
        <v>47</v>
      </c>
      <c r="M2461" s="4">
        <f>'FICHE PRODUIT'!$E$6543</f>
        <v>21.060000000000002</v>
      </c>
      <c r="N2461" s="4">
        <f>'FICHE PRODUIT'!$E$6545</f>
        <v>68.06</v>
      </c>
      <c r="O2461" s="4">
        <f>'FICHE PRODUIT'!$E$6546</f>
        <v>3.9523949456362031</v>
      </c>
      <c r="P2461" s="4">
        <f>'FICHE PRODUIT'!$E$6548</f>
        <v>269</v>
      </c>
      <c r="Q2461" s="4">
        <f>'FICHE PRODUIT'!$E$6549</f>
        <v>107.6</v>
      </c>
      <c r="R2461" s="4">
        <f>'FICHE PRODUIT'!$E$6550</f>
        <v>122.27272727272727</v>
      </c>
      <c r="S2461" s="122">
        <f>'FICHE PRODUIT'!$E$6551</f>
        <v>0</v>
      </c>
      <c r="T2461" s="2">
        <f>'FICHE PRODUIT'!A6561</f>
        <v>0</v>
      </c>
      <c r="U2461" s="2">
        <f>'FICHE PRODUIT'!B6561</f>
        <v>0</v>
      </c>
      <c r="V2461" s="2">
        <f>'FICHE PRODUIT'!C6561</f>
        <v>0</v>
      </c>
      <c r="W2461" s="2">
        <f>'FICHE PRODUIT'!D6561</f>
        <v>0</v>
      </c>
      <c r="X2461" s="2">
        <f>'FICHE PRODUIT'!E6561</f>
        <v>0</v>
      </c>
      <c r="Y2461" s="2">
        <f>'FICHE PRODUIT'!F6561</f>
        <v>0</v>
      </c>
      <c r="Z2461" s="2">
        <f>'FICHE PRODUIT'!G6561</f>
        <v>0</v>
      </c>
      <c r="AA2461" s="2">
        <f>'FICHE PRODUIT'!H6561</f>
        <v>0</v>
      </c>
    </row>
    <row r="2462" spans="1:27" x14ac:dyDescent="0.2">
      <c r="A2462" s="7" t="str">
        <f>'FICHE PRODUIT'!$A$6529</f>
        <v>COOL PANTS VELOURS</v>
      </c>
      <c r="B2462" s="2" t="str">
        <f>'FICHE PRODUIT'!$H$6529</f>
        <v xml:space="preserve">Indigo Fade out </v>
      </c>
      <c r="C2462" s="2" t="str">
        <f>'FICHE PRODUIT'!$S$6529</f>
        <v>W26-27</v>
      </c>
      <c r="D2462" s="2">
        <f>'FICHE PRODUIT'!$Q$6529</f>
        <v>0</v>
      </c>
      <c r="E2462" s="2" t="str">
        <f>'FICHE PRODUIT'!$S$6531</f>
        <v>WAIT QUANTITY</v>
      </c>
      <c r="F2462" s="2" t="str">
        <f>'FICHE PRODUIT'!$E$6533</f>
        <v>Page 178 (6/6)</v>
      </c>
      <c r="G2462" s="2" t="str">
        <f>'FICHE PRODUIT'!$E$6534</f>
        <v xml:space="preserve">Not need </v>
      </c>
      <c r="H2462" s="122" t="str">
        <f>'FICHE PRODUIT'!$E$6535</f>
        <v>OCEAN SURPLUS</v>
      </c>
      <c r="I2462" s="2" t="b">
        <f>'FICHE PRODUIT'!$E$6537</f>
        <v>0</v>
      </c>
      <c r="J2462" s="2" t="str">
        <f>'FICHE PRODUIT'!$E$6539</f>
        <v>Pantalon</v>
      </c>
      <c r="K2462" s="2" t="str">
        <f>'FICHE PRODUIT'!$E$6540</f>
        <v>Cool pants - Louisiane</v>
      </c>
      <c r="L2462" s="4">
        <f>'FICHE PRODUIT'!$E$6542</f>
        <v>47</v>
      </c>
      <c r="M2462" s="4">
        <f>'FICHE PRODUIT'!$E$6543</f>
        <v>21.060000000000002</v>
      </c>
      <c r="N2462" s="4">
        <f>'FICHE PRODUIT'!$E$6545</f>
        <v>68.06</v>
      </c>
      <c r="O2462" s="4">
        <f>'FICHE PRODUIT'!$E$6546</f>
        <v>3.9523949456362031</v>
      </c>
      <c r="P2462" s="4">
        <f>'FICHE PRODUIT'!$E$6548</f>
        <v>269</v>
      </c>
      <c r="Q2462" s="4">
        <f>'FICHE PRODUIT'!$E$6549</f>
        <v>107.6</v>
      </c>
      <c r="R2462" s="4">
        <f>'FICHE PRODUIT'!$E$6550</f>
        <v>122.27272727272727</v>
      </c>
      <c r="S2462" s="122">
        <f>'FICHE PRODUIT'!$E$6551</f>
        <v>0</v>
      </c>
      <c r="T2462" s="2">
        <f>'FICHE PRODUIT'!A6562</f>
        <v>0</v>
      </c>
      <c r="U2462" s="2">
        <f>'FICHE PRODUIT'!B6562</f>
        <v>0</v>
      </c>
      <c r="V2462" s="2">
        <f>'FICHE PRODUIT'!C6562</f>
        <v>0</v>
      </c>
      <c r="W2462" s="2">
        <f>'FICHE PRODUIT'!D6562</f>
        <v>0</v>
      </c>
      <c r="X2462" s="2">
        <f>'FICHE PRODUIT'!E6562</f>
        <v>0</v>
      </c>
      <c r="Y2462" s="2">
        <f>'FICHE PRODUIT'!F6562</f>
        <v>0</v>
      </c>
      <c r="Z2462" s="2">
        <f>'FICHE PRODUIT'!G6562</f>
        <v>0</v>
      </c>
      <c r="AA2462" s="2">
        <f>'FICHE PRODUIT'!H6562</f>
        <v>0</v>
      </c>
    </row>
    <row r="2463" spans="1:27" x14ac:dyDescent="0.2">
      <c r="A2463" s="7" t="str">
        <f>'FICHE PRODUIT'!$A$6529</f>
        <v>COOL PANTS VELOURS</v>
      </c>
      <c r="B2463" s="2" t="str">
        <f>'FICHE PRODUIT'!$H$6529</f>
        <v xml:space="preserve">Indigo Fade out </v>
      </c>
      <c r="C2463" s="2" t="str">
        <f>'FICHE PRODUIT'!$S$6529</f>
        <v>W26-27</v>
      </c>
      <c r="D2463" s="2">
        <f>'FICHE PRODUIT'!$Q$6529</f>
        <v>0</v>
      </c>
      <c r="E2463" s="2" t="str">
        <f>'FICHE PRODUIT'!$S$6531</f>
        <v>WAIT QUANTITY</v>
      </c>
      <c r="F2463" s="2" t="str">
        <f>'FICHE PRODUIT'!$E$6533</f>
        <v>Page 178 (6/6)</v>
      </c>
      <c r="G2463" s="2" t="str">
        <f>'FICHE PRODUIT'!$E$6534</f>
        <v xml:space="preserve">Not need </v>
      </c>
      <c r="H2463" s="122" t="str">
        <f>'FICHE PRODUIT'!$E$6535</f>
        <v>OCEAN SURPLUS</v>
      </c>
      <c r="I2463" s="2" t="b">
        <f>'FICHE PRODUIT'!$E$6537</f>
        <v>0</v>
      </c>
      <c r="J2463" s="2" t="str">
        <f>'FICHE PRODUIT'!$E$6539</f>
        <v>Pantalon</v>
      </c>
      <c r="K2463" s="2" t="str">
        <f>'FICHE PRODUIT'!$E$6540</f>
        <v>Cool pants - Louisiane</v>
      </c>
      <c r="L2463" s="4">
        <f>'FICHE PRODUIT'!$E$6542</f>
        <v>47</v>
      </c>
      <c r="M2463" s="4">
        <f>'FICHE PRODUIT'!$E$6543</f>
        <v>21.060000000000002</v>
      </c>
      <c r="N2463" s="4">
        <f>'FICHE PRODUIT'!$E$6545</f>
        <v>68.06</v>
      </c>
      <c r="O2463" s="4">
        <f>'FICHE PRODUIT'!$E$6546</f>
        <v>3.9523949456362031</v>
      </c>
      <c r="P2463" s="4">
        <f>'FICHE PRODUIT'!$E$6548</f>
        <v>269</v>
      </c>
      <c r="Q2463" s="4">
        <f>'FICHE PRODUIT'!$E$6549</f>
        <v>107.6</v>
      </c>
      <c r="R2463" s="4">
        <f>'FICHE PRODUIT'!$E$6550</f>
        <v>122.27272727272727</v>
      </c>
      <c r="S2463" s="122">
        <f>'FICHE PRODUIT'!$E$6551</f>
        <v>0</v>
      </c>
      <c r="T2463" s="2">
        <f>'FICHE PRODUIT'!A6563</f>
        <v>0</v>
      </c>
      <c r="U2463" s="2">
        <f>'FICHE PRODUIT'!B6563</f>
        <v>0</v>
      </c>
      <c r="V2463" s="2">
        <f>'FICHE PRODUIT'!C6563</f>
        <v>0</v>
      </c>
      <c r="W2463" s="2">
        <f>'FICHE PRODUIT'!D6563</f>
        <v>0</v>
      </c>
      <c r="X2463" s="2">
        <f>'FICHE PRODUIT'!E6563</f>
        <v>0</v>
      </c>
      <c r="Y2463" s="2">
        <f>'FICHE PRODUIT'!F6563</f>
        <v>0</v>
      </c>
      <c r="Z2463" s="2">
        <f>'FICHE PRODUIT'!G6563</f>
        <v>0</v>
      </c>
      <c r="AA2463" s="2">
        <f>'FICHE PRODUIT'!H6563</f>
        <v>0</v>
      </c>
    </row>
    <row r="2464" spans="1:27" x14ac:dyDescent="0.2">
      <c r="A2464" s="7" t="str">
        <f>'FICHE PRODUIT'!$A$6529</f>
        <v>COOL PANTS VELOURS</v>
      </c>
      <c r="B2464" s="2" t="str">
        <f>'FICHE PRODUIT'!$H$6529</f>
        <v xml:space="preserve">Indigo Fade out </v>
      </c>
      <c r="C2464" s="2" t="str">
        <f>'FICHE PRODUIT'!$S$6529</f>
        <v>W26-27</v>
      </c>
      <c r="D2464" s="2">
        <f>'FICHE PRODUIT'!$Q$6529</f>
        <v>0</v>
      </c>
      <c r="E2464" s="2" t="str">
        <f>'FICHE PRODUIT'!$S$6531</f>
        <v>WAIT QUANTITY</v>
      </c>
      <c r="F2464" s="2" t="str">
        <f>'FICHE PRODUIT'!$E$6533</f>
        <v>Page 178 (6/6)</v>
      </c>
      <c r="G2464" s="2" t="str">
        <f>'FICHE PRODUIT'!$E$6534</f>
        <v xml:space="preserve">Not need </v>
      </c>
      <c r="H2464" s="122" t="str">
        <f>'FICHE PRODUIT'!$E$6535</f>
        <v>OCEAN SURPLUS</v>
      </c>
      <c r="I2464" s="2" t="b">
        <f>'FICHE PRODUIT'!$E$6537</f>
        <v>0</v>
      </c>
      <c r="J2464" s="2" t="str">
        <f>'FICHE PRODUIT'!$E$6539</f>
        <v>Pantalon</v>
      </c>
      <c r="K2464" s="2" t="str">
        <f>'FICHE PRODUIT'!$E$6540</f>
        <v>Cool pants - Louisiane</v>
      </c>
      <c r="L2464" s="4">
        <f>'FICHE PRODUIT'!$E$6542</f>
        <v>47</v>
      </c>
      <c r="M2464" s="4">
        <f>'FICHE PRODUIT'!$E$6543</f>
        <v>21.060000000000002</v>
      </c>
      <c r="N2464" s="4">
        <f>'FICHE PRODUIT'!$E$6545</f>
        <v>68.06</v>
      </c>
      <c r="O2464" s="4">
        <f>'FICHE PRODUIT'!$E$6546</f>
        <v>3.9523949456362031</v>
      </c>
      <c r="P2464" s="4">
        <f>'FICHE PRODUIT'!$E$6548</f>
        <v>269</v>
      </c>
      <c r="Q2464" s="4">
        <f>'FICHE PRODUIT'!$E$6549</f>
        <v>107.6</v>
      </c>
      <c r="R2464" s="4">
        <f>'FICHE PRODUIT'!$E$6550</f>
        <v>122.27272727272727</v>
      </c>
      <c r="S2464" s="122">
        <f>'FICHE PRODUIT'!$E$6551</f>
        <v>0</v>
      </c>
      <c r="T2464" s="2">
        <f>'FICHE PRODUIT'!A6564</f>
        <v>0</v>
      </c>
      <c r="U2464" s="2">
        <f>'FICHE PRODUIT'!B6564</f>
        <v>0</v>
      </c>
      <c r="V2464" s="2">
        <f>'FICHE PRODUIT'!C6564</f>
        <v>0</v>
      </c>
      <c r="W2464" s="2">
        <f>'FICHE PRODUIT'!D6564</f>
        <v>0</v>
      </c>
      <c r="X2464" s="2">
        <f>'FICHE PRODUIT'!E6564</f>
        <v>0</v>
      </c>
      <c r="Y2464" s="2">
        <f>'FICHE PRODUIT'!F6564</f>
        <v>0</v>
      </c>
      <c r="Z2464" s="2">
        <f>'FICHE PRODUIT'!G6564</f>
        <v>0</v>
      </c>
      <c r="AA2464" s="2">
        <f>'FICHE PRODUIT'!H6564</f>
        <v>0</v>
      </c>
    </row>
    <row r="2465" spans="1:27" x14ac:dyDescent="0.2">
      <c r="A2465" s="7" t="str">
        <f>'FICHE PRODUIT'!$A$6529</f>
        <v>COOL PANTS VELOURS</v>
      </c>
      <c r="B2465" s="2" t="str">
        <f>'FICHE PRODUIT'!$H$6529</f>
        <v xml:space="preserve">Indigo Fade out </v>
      </c>
      <c r="C2465" s="2" t="str">
        <f>'FICHE PRODUIT'!$S$6529</f>
        <v>W26-27</v>
      </c>
      <c r="D2465" s="2">
        <f>'FICHE PRODUIT'!$Q$6529</f>
        <v>0</v>
      </c>
      <c r="E2465" s="2" t="str">
        <f>'FICHE PRODUIT'!$S$6531</f>
        <v>WAIT QUANTITY</v>
      </c>
      <c r="F2465" s="2" t="str">
        <f>'FICHE PRODUIT'!$E$6533</f>
        <v>Page 178 (6/6)</v>
      </c>
      <c r="G2465" s="2" t="str">
        <f>'FICHE PRODUIT'!$E$6534</f>
        <v xml:space="preserve">Not need </v>
      </c>
      <c r="H2465" s="122" t="str">
        <f>'FICHE PRODUIT'!$E$6535</f>
        <v>OCEAN SURPLUS</v>
      </c>
      <c r="I2465" s="2" t="b">
        <f>'FICHE PRODUIT'!$E$6537</f>
        <v>0</v>
      </c>
      <c r="J2465" s="2" t="str">
        <f>'FICHE PRODUIT'!$E$6539</f>
        <v>Pantalon</v>
      </c>
      <c r="K2465" s="2" t="str">
        <f>'FICHE PRODUIT'!$E$6540</f>
        <v>Cool pants - Louisiane</v>
      </c>
      <c r="L2465" s="4">
        <f>'FICHE PRODUIT'!$E$6542</f>
        <v>47</v>
      </c>
      <c r="M2465" s="4">
        <f>'FICHE PRODUIT'!$E$6543</f>
        <v>21.060000000000002</v>
      </c>
      <c r="N2465" s="4">
        <f>'FICHE PRODUIT'!$E$6545</f>
        <v>68.06</v>
      </c>
      <c r="O2465" s="4">
        <f>'FICHE PRODUIT'!$E$6546</f>
        <v>3.9523949456362031</v>
      </c>
      <c r="P2465" s="4">
        <f>'FICHE PRODUIT'!$E$6548</f>
        <v>269</v>
      </c>
      <c r="Q2465" s="4">
        <f>'FICHE PRODUIT'!$E$6549</f>
        <v>107.6</v>
      </c>
      <c r="R2465" s="4">
        <f>'FICHE PRODUIT'!$E$6550</f>
        <v>122.27272727272727</v>
      </c>
      <c r="S2465" s="122">
        <f>'FICHE PRODUIT'!$E$6551</f>
        <v>0</v>
      </c>
      <c r="T2465" s="2">
        <f>'FICHE PRODUIT'!A6565</f>
        <v>0</v>
      </c>
      <c r="U2465" s="2">
        <f>'FICHE PRODUIT'!B6565</f>
        <v>0</v>
      </c>
      <c r="V2465" s="2">
        <f>'FICHE PRODUIT'!C6565</f>
        <v>0</v>
      </c>
      <c r="W2465" s="2">
        <f>'FICHE PRODUIT'!D6565</f>
        <v>0</v>
      </c>
      <c r="X2465" s="2">
        <f>'FICHE PRODUIT'!E6565</f>
        <v>0</v>
      </c>
      <c r="Y2465" s="2">
        <f>'FICHE PRODUIT'!F6565</f>
        <v>0</v>
      </c>
      <c r="Z2465" s="2">
        <f>'FICHE PRODUIT'!G6565</f>
        <v>0</v>
      </c>
      <c r="AA2465" s="2">
        <f>'FICHE PRODUIT'!H6565</f>
        <v>0</v>
      </c>
    </row>
    <row r="2466" spans="1:27" x14ac:dyDescent="0.2">
      <c r="A2466" s="7" t="str">
        <f>'FICHE PRODUIT'!$A$6529</f>
        <v>COOL PANTS VELOURS</v>
      </c>
      <c r="B2466" s="2" t="str">
        <f>'FICHE PRODUIT'!$H$6529</f>
        <v xml:space="preserve">Indigo Fade out </v>
      </c>
      <c r="C2466" s="2" t="str">
        <f>'FICHE PRODUIT'!$S$6529</f>
        <v>W26-27</v>
      </c>
      <c r="D2466" s="2">
        <f>'FICHE PRODUIT'!$Q$6529</f>
        <v>0</v>
      </c>
      <c r="E2466" s="2" t="str">
        <f>'FICHE PRODUIT'!$S$6531</f>
        <v>WAIT QUANTITY</v>
      </c>
      <c r="F2466" s="2" t="str">
        <f>'FICHE PRODUIT'!$E$6533</f>
        <v>Page 178 (6/6)</v>
      </c>
      <c r="G2466" s="2" t="str">
        <f>'FICHE PRODUIT'!$E$6534</f>
        <v xml:space="preserve">Not need </v>
      </c>
      <c r="H2466" s="122" t="str">
        <f>'FICHE PRODUIT'!$E$6535</f>
        <v>OCEAN SURPLUS</v>
      </c>
      <c r="I2466" s="2" t="b">
        <f>'FICHE PRODUIT'!$E$6537</f>
        <v>0</v>
      </c>
      <c r="J2466" s="2" t="str">
        <f>'FICHE PRODUIT'!$E$6539</f>
        <v>Pantalon</v>
      </c>
      <c r="K2466" s="2" t="str">
        <f>'FICHE PRODUIT'!$E$6540</f>
        <v>Cool pants - Louisiane</v>
      </c>
      <c r="L2466" s="4">
        <f>'FICHE PRODUIT'!$E$6542</f>
        <v>47</v>
      </c>
      <c r="M2466" s="4">
        <f>'FICHE PRODUIT'!$E$6543</f>
        <v>21.060000000000002</v>
      </c>
      <c r="N2466" s="4">
        <f>'FICHE PRODUIT'!$E$6545</f>
        <v>68.06</v>
      </c>
      <c r="O2466" s="4">
        <f>'FICHE PRODUIT'!$E$6546</f>
        <v>3.9523949456362031</v>
      </c>
      <c r="P2466" s="4">
        <f>'FICHE PRODUIT'!$E$6548</f>
        <v>269</v>
      </c>
      <c r="Q2466" s="4">
        <f>'FICHE PRODUIT'!$E$6549</f>
        <v>107.6</v>
      </c>
      <c r="R2466" s="4">
        <f>'FICHE PRODUIT'!$E$6550</f>
        <v>122.27272727272727</v>
      </c>
      <c r="S2466" s="122">
        <f>'FICHE PRODUIT'!$E$6551</f>
        <v>0</v>
      </c>
      <c r="T2466" s="2">
        <f>'FICHE PRODUIT'!A6566</f>
        <v>0</v>
      </c>
      <c r="U2466" s="2">
        <f>'FICHE PRODUIT'!B6566</f>
        <v>0</v>
      </c>
      <c r="V2466" s="2">
        <f>'FICHE PRODUIT'!C6566</f>
        <v>0</v>
      </c>
      <c r="W2466" s="2">
        <f>'FICHE PRODUIT'!D6566</f>
        <v>0</v>
      </c>
      <c r="X2466" s="2">
        <f>'FICHE PRODUIT'!E6566</f>
        <v>0</v>
      </c>
      <c r="Y2466" s="2">
        <f>'FICHE PRODUIT'!F6566</f>
        <v>0</v>
      </c>
      <c r="Z2466" s="2">
        <f>'FICHE PRODUIT'!G6566</f>
        <v>0</v>
      </c>
      <c r="AA2466" s="2">
        <f>'FICHE PRODUIT'!H6566</f>
        <v>0</v>
      </c>
    </row>
    <row r="2467" spans="1:27" x14ac:dyDescent="0.2">
      <c r="A2467" s="7" t="str">
        <f>'FICHE PRODUIT'!$A$6529</f>
        <v>COOL PANTS VELOURS</v>
      </c>
      <c r="B2467" s="2" t="str">
        <f>'FICHE PRODUIT'!$H$6529</f>
        <v xml:space="preserve">Indigo Fade out </v>
      </c>
      <c r="C2467" s="2" t="str">
        <f>'FICHE PRODUIT'!$S$6529</f>
        <v>W26-27</v>
      </c>
      <c r="D2467" s="2">
        <f>'FICHE PRODUIT'!$Q$6529</f>
        <v>0</v>
      </c>
      <c r="E2467" s="2" t="str">
        <f>'FICHE PRODUIT'!$S$6531</f>
        <v>WAIT QUANTITY</v>
      </c>
      <c r="F2467" s="2" t="str">
        <f>'FICHE PRODUIT'!$E$6533</f>
        <v>Page 178 (6/6)</v>
      </c>
      <c r="G2467" s="2" t="str">
        <f>'FICHE PRODUIT'!$E$6534</f>
        <v xml:space="preserve">Not need </v>
      </c>
      <c r="H2467" s="122" t="str">
        <f>'FICHE PRODUIT'!$E$6535</f>
        <v>OCEAN SURPLUS</v>
      </c>
      <c r="I2467" s="2" t="b">
        <f>'FICHE PRODUIT'!$E$6537</f>
        <v>0</v>
      </c>
      <c r="J2467" s="2" t="str">
        <f>'FICHE PRODUIT'!$E$6539</f>
        <v>Pantalon</v>
      </c>
      <c r="K2467" s="2" t="str">
        <f>'FICHE PRODUIT'!$E$6540</f>
        <v>Cool pants - Louisiane</v>
      </c>
      <c r="L2467" s="4">
        <f>'FICHE PRODUIT'!$E$6542</f>
        <v>47</v>
      </c>
      <c r="M2467" s="4">
        <f>'FICHE PRODUIT'!$E$6543</f>
        <v>21.060000000000002</v>
      </c>
      <c r="N2467" s="4">
        <f>'FICHE PRODUIT'!$E$6545</f>
        <v>68.06</v>
      </c>
      <c r="O2467" s="4">
        <f>'FICHE PRODUIT'!$E$6546</f>
        <v>3.9523949456362031</v>
      </c>
      <c r="P2467" s="4">
        <f>'FICHE PRODUIT'!$E$6548</f>
        <v>269</v>
      </c>
      <c r="Q2467" s="4">
        <f>'FICHE PRODUIT'!$E$6549</f>
        <v>107.6</v>
      </c>
      <c r="R2467" s="4">
        <f>'FICHE PRODUIT'!$E$6550</f>
        <v>122.27272727272727</v>
      </c>
      <c r="S2467" s="122">
        <f>'FICHE PRODUIT'!$E$6551</f>
        <v>0</v>
      </c>
      <c r="T2467" s="2">
        <f>'FICHE PRODUIT'!A6567</f>
        <v>0</v>
      </c>
      <c r="U2467" s="2">
        <f>'FICHE PRODUIT'!B6567</f>
        <v>0</v>
      </c>
      <c r="V2467" s="2">
        <f>'FICHE PRODUIT'!C6567</f>
        <v>0</v>
      </c>
      <c r="W2467" s="2">
        <f>'FICHE PRODUIT'!D6567</f>
        <v>0</v>
      </c>
      <c r="X2467" s="2">
        <f>'FICHE PRODUIT'!E6567</f>
        <v>0</v>
      </c>
      <c r="Y2467" s="2">
        <f>'FICHE PRODUIT'!F6567</f>
        <v>0</v>
      </c>
      <c r="Z2467" s="2">
        <f>'FICHE PRODUIT'!G6567</f>
        <v>0</v>
      </c>
      <c r="AA2467" s="2">
        <f>'FICHE PRODUIT'!H6567</f>
        <v>0</v>
      </c>
    </row>
    <row r="2468" spans="1:27" x14ac:dyDescent="0.2">
      <c r="A2468" s="7" t="str">
        <f>'FICHE PRODUIT'!$A$6529</f>
        <v>COOL PANTS VELOURS</v>
      </c>
      <c r="B2468" s="2" t="str">
        <f>'FICHE PRODUIT'!$H$6529</f>
        <v xml:space="preserve">Indigo Fade out </v>
      </c>
      <c r="C2468" s="2" t="str">
        <f>'FICHE PRODUIT'!$S$6529</f>
        <v>W26-27</v>
      </c>
      <c r="D2468" s="2">
        <f>'FICHE PRODUIT'!$Q$6529</f>
        <v>0</v>
      </c>
      <c r="E2468" s="2" t="str">
        <f>'FICHE PRODUIT'!$S$6531</f>
        <v>WAIT QUANTITY</v>
      </c>
      <c r="F2468" s="2" t="str">
        <f>'FICHE PRODUIT'!$E$6533</f>
        <v>Page 178 (6/6)</v>
      </c>
      <c r="G2468" s="2" t="str">
        <f>'FICHE PRODUIT'!$E$6534</f>
        <v xml:space="preserve">Not need </v>
      </c>
      <c r="H2468" s="122" t="str">
        <f>'FICHE PRODUIT'!$E$6535</f>
        <v>OCEAN SURPLUS</v>
      </c>
      <c r="I2468" s="2" t="b">
        <f>'FICHE PRODUIT'!$E$6537</f>
        <v>0</v>
      </c>
      <c r="J2468" s="2" t="str">
        <f>'FICHE PRODUIT'!$E$6539</f>
        <v>Pantalon</v>
      </c>
      <c r="K2468" s="2" t="str">
        <f>'FICHE PRODUIT'!$E$6540</f>
        <v>Cool pants - Louisiane</v>
      </c>
      <c r="L2468" s="4">
        <f>'FICHE PRODUIT'!$E$6542</f>
        <v>47</v>
      </c>
      <c r="M2468" s="4">
        <f>'FICHE PRODUIT'!$E$6543</f>
        <v>21.060000000000002</v>
      </c>
      <c r="N2468" s="4">
        <f>'FICHE PRODUIT'!$E$6545</f>
        <v>68.06</v>
      </c>
      <c r="O2468" s="4">
        <f>'FICHE PRODUIT'!$E$6546</f>
        <v>3.9523949456362031</v>
      </c>
      <c r="P2468" s="4">
        <f>'FICHE PRODUIT'!$E$6548</f>
        <v>269</v>
      </c>
      <c r="Q2468" s="4">
        <f>'FICHE PRODUIT'!$E$6549</f>
        <v>107.6</v>
      </c>
      <c r="R2468" s="4">
        <f>'FICHE PRODUIT'!$E$6550</f>
        <v>122.27272727272727</v>
      </c>
      <c r="S2468" s="122">
        <f>'FICHE PRODUIT'!$E$6551</f>
        <v>0</v>
      </c>
      <c r="T2468" s="2" t="str">
        <f>'FICHE PRODUIT'!A6568</f>
        <v>Frais externe</v>
      </c>
      <c r="U2468" s="2" t="str">
        <f>'FICHE PRODUIT'!B6568</f>
        <v xml:space="preserve">Classwash </v>
      </c>
      <c r="V2468" s="2" t="str">
        <f>'FICHE PRODUIT'!C6568</f>
        <v>Teinture</v>
      </c>
      <c r="W2468" s="2">
        <f>'FICHE PRODUIT'!D6568</f>
        <v>1</v>
      </c>
      <c r="X2468" s="2">
        <f>'FICHE PRODUIT'!E6568</f>
        <v>0</v>
      </c>
      <c r="Y2468" s="2">
        <f>'FICHE PRODUIT'!F6568</f>
        <v>0</v>
      </c>
      <c r="Z2468" s="2">
        <f>'FICHE PRODUIT'!G6568</f>
        <v>0</v>
      </c>
      <c r="AA2468" s="2">
        <f>'FICHE PRODUIT'!H6568</f>
        <v>0</v>
      </c>
    </row>
    <row r="2469" spans="1:27" x14ac:dyDescent="0.2">
      <c r="A2469" s="7" t="str">
        <f>'FICHE PRODUIT'!$A$6529</f>
        <v>COOL PANTS VELOURS</v>
      </c>
      <c r="B2469" s="2" t="str">
        <f>'FICHE PRODUIT'!$H$6529</f>
        <v xml:space="preserve">Indigo Fade out </v>
      </c>
      <c r="C2469" s="2" t="str">
        <f>'FICHE PRODUIT'!$S$6529</f>
        <v>W26-27</v>
      </c>
      <c r="D2469" s="2">
        <f>'FICHE PRODUIT'!$Q$6529</f>
        <v>0</v>
      </c>
      <c r="E2469" s="2" t="str">
        <f>'FICHE PRODUIT'!$S$6531</f>
        <v>WAIT QUANTITY</v>
      </c>
      <c r="F2469" s="2" t="str">
        <f>'FICHE PRODUIT'!$E$6533</f>
        <v>Page 178 (6/6)</v>
      </c>
      <c r="G2469" s="2" t="str">
        <f>'FICHE PRODUIT'!$E$6534</f>
        <v xml:space="preserve">Not need </v>
      </c>
      <c r="H2469" s="122" t="str">
        <f>'FICHE PRODUIT'!$E$6535</f>
        <v>OCEAN SURPLUS</v>
      </c>
      <c r="I2469" s="2" t="b">
        <f>'FICHE PRODUIT'!$E$6537</f>
        <v>0</v>
      </c>
      <c r="J2469" s="2" t="str">
        <f>'FICHE PRODUIT'!$E$6539</f>
        <v>Pantalon</v>
      </c>
      <c r="K2469" s="2" t="str">
        <f>'FICHE PRODUIT'!$E$6540</f>
        <v>Cool pants - Louisiane</v>
      </c>
      <c r="L2469" s="4">
        <f>'FICHE PRODUIT'!$E$6542</f>
        <v>47</v>
      </c>
      <c r="M2469" s="4">
        <f>'FICHE PRODUIT'!$E$6543</f>
        <v>21.060000000000002</v>
      </c>
      <c r="N2469" s="4">
        <f>'FICHE PRODUIT'!$E$6545</f>
        <v>68.06</v>
      </c>
      <c r="O2469" s="4">
        <f>'FICHE PRODUIT'!$E$6546</f>
        <v>3.9523949456362031</v>
      </c>
      <c r="P2469" s="4">
        <f>'FICHE PRODUIT'!$E$6548</f>
        <v>269</v>
      </c>
      <c r="Q2469" s="4">
        <f>'FICHE PRODUIT'!$E$6549</f>
        <v>107.6</v>
      </c>
      <c r="R2469" s="4">
        <f>'FICHE PRODUIT'!$E$6550</f>
        <v>122.27272727272727</v>
      </c>
      <c r="S2469" s="122">
        <f>'FICHE PRODUIT'!$E$6551</f>
        <v>0</v>
      </c>
      <c r="T2469" s="2" t="str">
        <f>'FICHE PRODUIT'!A6569</f>
        <v>Frais externe</v>
      </c>
      <c r="U2469" s="2" t="str">
        <f>'FICHE PRODUIT'!B6569</f>
        <v>Transport</v>
      </c>
      <c r="V2469" s="2" t="str">
        <f>'FICHE PRODUIT'!C6569</f>
        <v xml:space="preserve">Européen </v>
      </c>
      <c r="W2469" s="2">
        <f>'FICHE PRODUIT'!D6569</f>
        <v>1</v>
      </c>
      <c r="X2469" s="2">
        <f>'FICHE PRODUIT'!E6569</f>
        <v>0</v>
      </c>
      <c r="Y2469" s="2">
        <f>'FICHE PRODUIT'!F6569</f>
        <v>2</v>
      </c>
      <c r="Z2469" s="2">
        <f>'FICHE PRODUIT'!G6569</f>
        <v>2</v>
      </c>
      <c r="AA2469" s="2">
        <f>'FICHE PRODUIT'!H6569</f>
        <v>0</v>
      </c>
    </row>
    <row r="2470" spans="1:27" x14ac:dyDescent="0.2">
      <c r="A2470" s="7" t="str">
        <f>'FICHE PRODUIT'!$A$6529</f>
        <v>COOL PANTS VELOURS</v>
      </c>
      <c r="B2470" s="2" t="str">
        <f>'FICHE PRODUIT'!$H$6529</f>
        <v xml:space="preserve">Indigo Fade out </v>
      </c>
      <c r="C2470" s="2" t="str">
        <f>'FICHE PRODUIT'!$S$6529</f>
        <v>W26-27</v>
      </c>
      <c r="D2470" s="2">
        <f>'FICHE PRODUIT'!$Q$6529</f>
        <v>0</v>
      </c>
      <c r="E2470" s="2" t="str">
        <f>'FICHE PRODUIT'!$S$6531</f>
        <v>WAIT QUANTITY</v>
      </c>
      <c r="F2470" s="2" t="str">
        <f>'FICHE PRODUIT'!$E$6533</f>
        <v>Page 178 (6/6)</v>
      </c>
      <c r="G2470" s="2" t="str">
        <f>'FICHE PRODUIT'!$E$6534</f>
        <v xml:space="preserve">Not need </v>
      </c>
      <c r="H2470" s="122" t="str">
        <f>'FICHE PRODUIT'!$E$6535</f>
        <v>OCEAN SURPLUS</v>
      </c>
      <c r="I2470" s="2" t="b">
        <f>'FICHE PRODUIT'!$E$6537</f>
        <v>0</v>
      </c>
      <c r="J2470" s="2" t="str">
        <f>'FICHE PRODUIT'!$E$6539</f>
        <v>Pantalon</v>
      </c>
      <c r="K2470" s="2" t="str">
        <f>'FICHE PRODUIT'!$E$6540</f>
        <v>Cool pants - Louisiane</v>
      </c>
      <c r="L2470" s="4">
        <f>'FICHE PRODUIT'!$E$6542</f>
        <v>47</v>
      </c>
      <c r="M2470" s="4">
        <f>'FICHE PRODUIT'!$E$6543</f>
        <v>21.060000000000002</v>
      </c>
      <c r="N2470" s="4">
        <f>'FICHE PRODUIT'!$E$6545</f>
        <v>68.06</v>
      </c>
      <c r="O2470" s="4">
        <f>'FICHE PRODUIT'!$E$6546</f>
        <v>3.9523949456362031</v>
      </c>
      <c r="P2470" s="4">
        <f>'FICHE PRODUIT'!$E$6548</f>
        <v>269</v>
      </c>
      <c r="Q2470" s="4">
        <f>'FICHE PRODUIT'!$E$6549</f>
        <v>107.6</v>
      </c>
      <c r="R2470" s="4">
        <f>'FICHE PRODUIT'!$E$6550</f>
        <v>122.27272727272727</v>
      </c>
      <c r="S2470" s="122">
        <f>'FICHE PRODUIT'!$E$6551</f>
        <v>0</v>
      </c>
      <c r="T2470" s="2" t="str">
        <f>'FICHE PRODUIT'!A6570</f>
        <v>Frais externe</v>
      </c>
      <c r="U2470" s="2" t="str">
        <f>'FICHE PRODUIT'!B6570</f>
        <v>Communication</v>
      </c>
      <c r="V2470" s="2" t="str">
        <f>'FICHE PRODUIT'!C6570</f>
        <v>Marketing</v>
      </c>
      <c r="W2470" s="2">
        <f>'FICHE PRODUIT'!D6570</f>
        <v>1</v>
      </c>
      <c r="X2470" s="2">
        <f>'FICHE PRODUIT'!E6570</f>
        <v>0</v>
      </c>
      <c r="Y2470" s="2">
        <f>'FICHE PRODUIT'!F6570</f>
        <v>0.5</v>
      </c>
      <c r="Z2470" s="2">
        <f>'FICHE PRODUIT'!G6570</f>
        <v>0.5</v>
      </c>
      <c r="AA2470" s="2">
        <f>'FICHE PRODUIT'!H6570</f>
        <v>0</v>
      </c>
    </row>
    <row r="2471" spans="1:27" x14ac:dyDescent="0.2">
      <c r="A2471" s="7" t="str">
        <f>'FICHE PRODUIT'!$A$6572</f>
        <v>LOUISIANE COTON</v>
      </c>
      <c r="B2471" s="2" t="str">
        <f>'FICHE PRODUIT'!$H$6572</f>
        <v>Navy</v>
      </c>
      <c r="C2471" s="2" t="str">
        <f>'FICHE PRODUIT'!$S$6572</f>
        <v>W26-27</v>
      </c>
      <c r="D2471" s="2">
        <f>'FICHE PRODUIT'!$Q$6572</f>
        <v>0</v>
      </c>
      <c r="E2471" s="2" t="str">
        <f>'FICHE PRODUIT'!$S$6574</f>
        <v>WAIT QUANTITY</v>
      </c>
      <c r="F2471" s="2" t="str">
        <f>'FICHE PRODUIT'!$E$6576</f>
        <v>Page 179 (1/3)</v>
      </c>
      <c r="G2471" s="2" t="str">
        <f>'FICHE PRODUIT'!$E$6577</f>
        <v xml:space="preserve">Not need </v>
      </c>
      <c r="H2471" s="122" t="str">
        <f>'FICHE PRODUIT'!$E$6578</f>
        <v>OCEAN SURPLUS</v>
      </c>
      <c r="I2471" s="2" t="b">
        <f>'FICHE PRODUIT'!$E$6580</f>
        <v>0</v>
      </c>
      <c r="J2471" s="2" t="str">
        <f>'FICHE PRODUIT'!$E$6582</f>
        <v>Pantalon</v>
      </c>
      <c r="K2471" s="2" t="str">
        <f>'FICHE PRODUIT'!$E$6583</f>
        <v>Cool pants - Louisiane</v>
      </c>
      <c r="L2471" s="4">
        <f>'FICHE PRODUIT'!$E$6585</f>
        <v>47</v>
      </c>
      <c r="M2471" s="4">
        <f>'FICHE PRODUIT'!$E$6586</f>
        <v>14.441800000000002</v>
      </c>
      <c r="N2471" s="4">
        <f>'FICHE PRODUIT'!$E$6588</f>
        <v>61.441800000000001</v>
      </c>
      <c r="O2471" s="4">
        <f>'FICHE PRODUIT'!$E$6589</f>
        <v>3.9875133866520835</v>
      </c>
      <c r="P2471" s="4">
        <f>'FICHE PRODUIT'!$E$6591</f>
        <v>245</v>
      </c>
      <c r="Q2471" s="4">
        <f>'FICHE PRODUIT'!$E$6592</f>
        <v>98</v>
      </c>
      <c r="R2471" s="4">
        <f>'FICHE PRODUIT'!$E$6593</f>
        <v>111.36363636363636</v>
      </c>
      <c r="S2471" s="122">
        <f>'FICHE PRODUIT'!$E$6594</f>
        <v>46157</v>
      </c>
      <c r="T2471" s="2" t="str">
        <f>'FICHE PRODUIT'!A6599</f>
        <v>FABRIC</v>
      </c>
      <c r="U2471" s="2" t="str">
        <f>'FICHE PRODUIT'!B6599</f>
        <v>SIDOGRAS</v>
      </c>
      <c r="V2471" s="2" t="str">
        <f>'FICHE PRODUIT'!C6599</f>
        <v>PECO-P100-0050 LAGOS ESM PFD GOTS</v>
      </c>
      <c r="W2471" s="2">
        <f>'FICHE PRODUIT'!D6599</f>
        <v>1.56</v>
      </c>
      <c r="X2471" s="2">
        <f>'FICHE PRODUIT'!E6599</f>
        <v>0</v>
      </c>
      <c r="Y2471" s="2">
        <f>'FICHE PRODUIT'!F6599</f>
        <v>6.33</v>
      </c>
      <c r="Z2471" s="2">
        <f>'FICHE PRODUIT'!G6599</f>
        <v>9.8748000000000005</v>
      </c>
      <c r="AA2471" s="2">
        <f>'FICHE PRODUIT'!H6599</f>
        <v>0</v>
      </c>
    </row>
    <row r="2472" spans="1:27" x14ac:dyDescent="0.2">
      <c r="A2472" s="7" t="str">
        <f>'FICHE PRODUIT'!$A$6572</f>
        <v>LOUISIANE COTON</v>
      </c>
      <c r="B2472" s="2" t="str">
        <f>'FICHE PRODUIT'!$H$6572</f>
        <v>Navy</v>
      </c>
      <c r="C2472" s="2" t="str">
        <f>'FICHE PRODUIT'!$S$6572</f>
        <v>W26-27</v>
      </c>
      <c r="D2472" s="2">
        <f>'FICHE PRODUIT'!$Q$6572</f>
        <v>0</v>
      </c>
      <c r="E2472" s="2" t="str">
        <f>'FICHE PRODUIT'!$S$6574</f>
        <v>WAIT QUANTITY</v>
      </c>
      <c r="F2472" s="2" t="str">
        <f>'FICHE PRODUIT'!$E$6576</f>
        <v>Page 179 (1/3)</v>
      </c>
      <c r="G2472" s="2" t="str">
        <f>'FICHE PRODUIT'!$E$6577</f>
        <v xml:space="preserve">Not need </v>
      </c>
      <c r="H2472" s="122" t="str">
        <f>'FICHE PRODUIT'!$E$6578</f>
        <v>OCEAN SURPLUS</v>
      </c>
      <c r="I2472" s="2" t="b">
        <f>'FICHE PRODUIT'!$E$6580</f>
        <v>0</v>
      </c>
      <c r="J2472" s="2" t="str">
        <f>'FICHE PRODUIT'!$E$6582</f>
        <v>Pantalon</v>
      </c>
      <c r="K2472" s="2" t="str">
        <f>'FICHE PRODUIT'!$E$6583</f>
        <v>Cool pants - Louisiane</v>
      </c>
      <c r="L2472" s="4">
        <f>'FICHE PRODUIT'!$E$6585</f>
        <v>47</v>
      </c>
      <c r="M2472" s="4">
        <f>'FICHE PRODUIT'!$E$6586</f>
        <v>14.441800000000002</v>
      </c>
      <c r="N2472" s="4">
        <f>'FICHE PRODUIT'!$E$6588</f>
        <v>61.441800000000001</v>
      </c>
      <c r="O2472" s="4">
        <f>'FICHE PRODUIT'!$E$6589</f>
        <v>3.9875133866520835</v>
      </c>
      <c r="P2472" s="4">
        <f>'FICHE PRODUIT'!$E$6591</f>
        <v>245</v>
      </c>
      <c r="Q2472" s="4">
        <f>'FICHE PRODUIT'!$E$6592</f>
        <v>98</v>
      </c>
      <c r="R2472" s="4">
        <f>'FICHE PRODUIT'!$E$6593</f>
        <v>111.36363636363636</v>
      </c>
      <c r="S2472" s="122">
        <f>'FICHE PRODUIT'!$E$6594</f>
        <v>46157</v>
      </c>
      <c r="T2472" s="2" t="str">
        <f>'FICHE PRODUIT'!A6600</f>
        <v>LINNING</v>
      </c>
      <c r="U2472" s="2" t="str">
        <f>'FICHE PRODUIT'!B6600</f>
        <v>CERVOTESSILE</v>
      </c>
      <c r="V2472" s="2" t="str">
        <f>'FICHE PRODUIT'!C6600</f>
        <v>SAND C IRR.49</v>
      </c>
      <c r="W2472" s="2">
        <f>'FICHE PRODUIT'!D6600</f>
        <v>0.4</v>
      </c>
      <c r="X2472" s="2">
        <f>'FICHE PRODUIT'!E6600</f>
        <v>0</v>
      </c>
      <c r="Y2472" s="2">
        <f>'FICHE PRODUIT'!F6600</f>
        <v>3.5</v>
      </c>
      <c r="Z2472" s="2">
        <f>'FICHE PRODUIT'!G6600</f>
        <v>1.4000000000000001</v>
      </c>
      <c r="AA2472" s="2">
        <f>'FICHE PRODUIT'!H6600</f>
        <v>0</v>
      </c>
    </row>
    <row r="2473" spans="1:27" x14ac:dyDescent="0.2">
      <c r="A2473" s="7" t="str">
        <f>'FICHE PRODUIT'!$A$6572</f>
        <v>LOUISIANE COTON</v>
      </c>
      <c r="B2473" s="2" t="str">
        <f>'FICHE PRODUIT'!$H$6572</f>
        <v>Navy</v>
      </c>
      <c r="C2473" s="2" t="str">
        <f>'FICHE PRODUIT'!$S$6572</f>
        <v>W26-27</v>
      </c>
      <c r="D2473" s="2">
        <f>'FICHE PRODUIT'!$Q$6572</f>
        <v>0</v>
      </c>
      <c r="E2473" s="2" t="str">
        <f>'FICHE PRODUIT'!$S$6574</f>
        <v>WAIT QUANTITY</v>
      </c>
      <c r="F2473" s="2" t="str">
        <f>'FICHE PRODUIT'!$E$6576</f>
        <v>Page 179 (1/3)</v>
      </c>
      <c r="G2473" s="2" t="str">
        <f>'FICHE PRODUIT'!$E$6577</f>
        <v xml:space="preserve">Not need </v>
      </c>
      <c r="H2473" s="122" t="str">
        <f>'FICHE PRODUIT'!$E$6578</f>
        <v>OCEAN SURPLUS</v>
      </c>
      <c r="I2473" s="2" t="b">
        <f>'FICHE PRODUIT'!$E$6580</f>
        <v>0</v>
      </c>
      <c r="J2473" s="2" t="str">
        <f>'FICHE PRODUIT'!$E$6582</f>
        <v>Pantalon</v>
      </c>
      <c r="K2473" s="2" t="str">
        <f>'FICHE PRODUIT'!$E$6583</f>
        <v>Cool pants - Louisiane</v>
      </c>
      <c r="L2473" s="4">
        <f>'FICHE PRODUIT'!$E$6585</f>
        <v>47</v>
      </c>
      <c r="M2473" s="4">
        <f>'FICHE PRODUIT'!$E$6586</f>
        <v>14.441800000000002</v>
      </c>
      <c r="N2473" s="4">
        <f>'FICHE PRODUIT'!$E$6588</f>
        <v>61.441800000000001</v>
      </c>
      <c r="O2473" s="4">
        <f>'FICHE PRODUIT'!$E$6589</f>
        <v>3.9875133866520835</v>
      </c>
      <c r="P2473" s="4">
        <f>'FICHE PRODUIT'!$E$6591</f>
        <v>245</v>
      </c>
      <c r="Q2473" s="4">
        <f>'FICHE PRODUIT'!$E$6592</f>
        <v>98</v>
      </c>
      <c r="R2473" s="4">
        <f>'FICHE PRODUIT'!$E$6593</f>
        <v>111.36363636363636</v>
      </c>
      <c r="S2473" s="122">
        <f>'FICHE PRODUIT'!$E$6594</f>
        <v>46157</v>
      </c>
      <c r="T2473" s="2" t="str">
        <f>'FICHE PRODUIT'!A6601</f>
        <v>INTERLINING</v>
      </c>
      <c r="U2473" s="2" t="str">
        <f>'FICHE PRODUIT'!B6601</f>
        <v>CHARGEUR</v>
      </c>
      <c r="V2473" s="2" t="str">
        <f>'FICHE PRODUIT'!C6601</f>
        <v>711048/A NATURAL</v>
      </c>
      <c r="W2473" s="2">
        <f>'FICHE PRODUIT'!D6601</f>
        <v>0.1</v>
      </c>
      <c r="X2473" s="2">
        <f>'FICHE PRODUIT'!E6601</f>
        <v>0</v>
      </c>
      <c r="Y2473" s="2">
        <f>'FICHE PRODUIT'!F6601</f>
        <v>0</v>
      </c>
      <c r="Z2473" s="2">
        <f>'FICHE PRODUIT'!G6601</f>
        <v>0</v>
      </c>
      <c r="AA2473" s="2">
        <f>'FICHE PRODUIT'!H6601</f>
        <v>0</v>
      </c>
    </row>
    <row r="2474" spans="1:27" x14ac:dyDescent="0.2">
      <c r="A2474" s="7" t="str">
        <f>'FICHE PRODUIT'!$A$6572</f>
        <v>LOUISIANE COTON</v>
      </c>
      <c r="B2474" s="2" t="str">
        <f>'FICHE PRODUIT'!$H$6572</f>
        <v>Navy</v>
      </c>
      <c r="C2474" s="2" t="str">
        <f>'FICHE PRODUIT'!$S$6572</f>
        <v>W26-27</v>
      </c>
      <c r="D2474" s="2">
        <f>'FICHE PRODUIT'!$Q$6572</f>
        <v>0</v>
      </c>
      <c r="E2474" s="2" t="str">
        <f>'FICHE PRODUIT'!$S$6574</f>
        <v>WAIT QUANTITY</v>
      </c>
      <c r="F2474" s="2" t="str">
        <f>'FICHE PRODUIT'!$E$6576</f>
        <v>Page 179 (1/3)</v>
      </c>
      <c r="G2474" s="2" t="str">
        <f>'FICHE PRODUIT'!$E$6577</f>
        <v xml:space="preserve">Not need </v>
      </c>
      <c r="H2474" s="122" t="str">
        <f>'FICHE PRODUIT'!$E$6578</f>
        <v>OCEAN SURPLUS</v>
      </c>
      <c r="I2474" s="2" t="b">
        <f>'FICHE PRODUIT'!$E$6580</f>
        <v>0</v>
      </c>
      <c r="J2474" s="2" t="str">
        <f>'FICHE PRODUIT'!$E$6582</f>
        <v>Pantalon</v>
      </c>
      <c r="K2474" s="2" t="str">
        <f>'FICHE PRODUIT'!$E$6583</f>
        <v>Cool pants - Louisiane</v>
      </c>
      <c r="L2474" s="4">
        <f>'FICHE PRODUIT'!$E$6585</f>
        <v>47</v>
      </c>
      <c r="M2474" s="4">
        <f>'FICHE PRODUIT'!$E$6586</f>
        <v>14.441800000000002</v>
      </c>
      <c r="N2474" s="4">
        <f>'FICHE PRODUIT'!$E$6588</f>
        <v>61.441800000000001</v>
      </c>
      <c r="O2474" s="4">
        <f>'FICHE PRODUIT'!$E$6589</f>
        <v>3.9875133866520835</v>
      </c>
      <c r="P2474" s="4">
        <f>'FICHE PRODUIT'!$E$6591</f>
        <v>245</v>
      </c>
      <c r="Q2474" s="4">
        <f>'FICHE PRODUIT'!$E$6592</f>
        <v>98</v>
      </c>
      <c r="R2474" s="4">
        <f>'FICHE PRODUIT'!$E$6593</f>
        <v>111.36363636363636</v>
      </c>
      <c r="S2474" s="122">
        <f>'FICHE PRODUIT'!$E$6594</f>
        <v>46157</v>
      </c>
      <c r="T2474" s="2" t="str">
        <f>'FICHE PRODUIT'!A6602</f>
        <v>ZIP</v>
      </c>
      <c r="U2474" s="2" t="str">
        <f>'FICHE PRODUIT'!B6602</f>
        <v>MYZIP</v>
      </c>
      <c r="V2474" s="2" t="str">
        <f>'FICHE PRODUIT'!C6602</f>
        <v>ART 03VV1B130000 COL 631 (18CM)</v>
      </c>
      <c r="W2474" s="2">
        <f>'FICHE PRODUIT'!D6602</f>
        <v>1</v>
      </c>
      <c r="X2474" s="2">
        <f>'FICHE PRODUIT'!E6602</f>
        <v>0</v>
      </c>
      <c r="Y2474" s="2">
        <f>'FICHE PRODUIT'!F6602</f>
        <v>0</v>
      </c>
      <c r="Z2474" s="2">
        <f>'FICHE PRODUIT'!G6602</f>
        <v>0</v>
      </c>
      <c r="AA2474" s="2">
        <f>'FICHE PRODUIT'!H6602</f>
        <v>0</v>
      </c>
    </row>
    <row r="2475" spans="1:27" x14ac:dyDescent="0.2">
      <c r="A2475" s="7" t="str">
        <f>'FICHE PRODUIT'!$A$6572</f>
        <v>LOUISIANE COTON</v>
      </c>
      <c r="B2475" s="2" t="str">
        <f>'FICHE PRODUIT'!$H$6572</f>
        <v>Navy</v>
      </c>
      <c r="C2475" s="2" t="str">
        <f>'FICHE PRODUIT'!$S$6572</f>
        <v>W26-27</v>
      </c>
      <c r="D2475" s="2">
        <f>'FICHE PRODUIT'!$Q$6572</f>
        <v>0</v>
      </c>
      <c r="E2475" s="2" t="str">
        <f>'FICHE PRODUIT'!$S$6574</f>
        <v>WAIT QUANTITY</v>
      </c>
      <c r="F2475" s="2" t="str">
        <f>'FICHE PRODUIT'!$E$6576</f>
        <v>Page 179 (1/3)</v>
      </c>
      <c r="G2475" s="2" t="str">
        <f>'FICHE PRODUIT'!$E$6577</f>
        <v xml:space="preserve">Not need </v>
      </c>
      <c r="H2475" s="122" t="str">
        <f>'FICHE PRODUIT'!$E$6578</f>
        <v>OCEAN SURPLUS</v>
      </c>
      <c r="I2475" s="2" t="b">
        <f>'FICHE PRODUIT'!$E$6580</f>
        <v>0</v>
      </c>
      <c r="J2475" s="2" t="str">
        <f>'FICHE PRODUIT'!$E$6582</f>
        <v>Pantalon</v>
      </c>
      <c r="K2475" s="2" t="str">
        <f>'FICHE PRODUIT'!$E$6583</f>
        <v>Cool pants - Louisiane</v>
      </c>
      <c r="L2475" s="4">
        <f>'FICHE PRODUIT'!$E$6585</f>
        <v>47</v>
      </c>
      <c r="M2475" s="4">
        <f>'FICHE PRODUIT'!$E$6586</f>
        <v>14.441800000000002</v>
      </c>
      <c r="N2475" s="4">
        <f>'FICHE PRODUIT'!$E$6588</f>
        <v>61.441800000000001</v>
      </c>
      <c r="O2475" s="4">
        <f>'FICHE PRODUIT'!$E$6589</f>
        <v>3.9875133866520835</v>
      </c>
      <c r="P2475" s="4">
        <f>'FICHE PRODUIT'!$E$6591</f>
        <v>245</v>
      </c>
      <c r="Q2475" s="4">
        <f>'FICHE PRODUIT'!$E$6592</f>
        <v>98</v>
      </c>
      <c r="R2475" s="4">
        <f>'FICHE PRODUIT'!$E$6593</f>
        <v>111.36363636363636</v>
      </c>
      <c r="S2475" s="122">
        <f>'FICHE PRODUIT'!$E$6594</f>
        <v>46157</v>
      </c>
      <c r="T2475" s="2" t="str">
        <f>'FICHE PRODUIT'!A6603</f>
        <v>BOUTONS</v>
      </c>
      <c r="U2475" s="2" t="str">
        <f>'FICHE PRODUIT'!B6603</f>
        <v>LOUROPEL</v>
      </c>
      <c r="V2475" s="2" t="str">
        <f>'FICHE PRODUIT'!C6603</f>
        <v>BT Brown 1</v>
      </c>
      <c r="W2475" s="2">
        <f>'FICHE PRODUIT'!D6603</f>
        <v>1</v>
      </c>
      <c r="X2475" s="2">
        <f>'FICHE PRODUIT'!E6603</f>
        <v>0</v>
      </c>
      <c r="Y2475" s="2">
        <f>'FICHE PRODUIT'!F6603</f>
        <v>0.05</v>
      </c>
      <c r="Z2475" s="2">
        <f>'FICHE PRODUIT'!G6603</f>
        <v>0.05</v>
      </c>
      <c r="AA2475" s="2">
        <f>'FICHE PRODUIT'!H6603</f>
        <v>0</v>
      </c>
    </row>
    <row r="2476" spans="1:27" x14ac:dyDescent="0.2">
      <c r="A2476" s="7" t="str">
        <f>'FICHE PRODUIT'!$A$6572</f>
        <v>LOUISIANE COTON</v>
      </c>
      <c r="B2476" s="2" t="str">
        <f>'FICHE PRODUIT'!$H$6572</f>
        <v>Navy</v>
      </c>
      <c r="C2476" s="2" t="str">
        <f>'FICHE PRODUIT'!$S$6572</f>
        <v>W26-27</v>
      </c>
      <c r="D2476" s="2">
        <f>'FICHE PRODUIT'!$Q$6572</f>
        <v>0</v>
      </c>
      <c r="E2476" s="2" t="str">
        <f>'FICHE PRODUIT'!$S$6574</f>
        <v>WAIT QUANTITY</v>
      </c>
      <c r="F2476" s="2" t="str">
        <f>'FICHE PRODUIT'!$E$6576</f>
        <v>Page 179 (1/3)</v>
      </c>
      <c r="G2476" s="2" t="str">
        <f>'FICHE PRODUIT'!$E$6577</f>
        <v xml:space="preserve">Not need </v>
      </c>
      <c r="H2476" s="122" t="str">
        <f>'FICHE PRODUIT'!$E$6578</f>
        <v>OCEAN SURPLUS</v>
      </c>
      <c r="I2476" s="2" t="b">
        <f>'FICHE PRODUIT'!$E$6580</f>
        <v>0</v>
      </c>
      <c r="J2476" s="2" t="str">
        <f>'FICHE PRODUIT'!$E$6582</f>
        <v>Pantalon</v>
      </c>
      <c r="K2476" s="2" t="str">
        <f>'FICHE PRODUIT'!$E$6583</f>
        <v>Cool pants - Louisiane</v>
      </c>
      <c r="L2476" s="4">
        <f>'FICHE PRODUIT'!$E$6585</f>
        <v>47</v>
      </c>
      <c r="M2476" s="4">
        <f>'FICHE PRODUIT'!$E$6586</f>
        <v>14.441800000000002</v>
      </c>
      <c r="N2476" s="4">
        <f>'FICHE PRODUIT'!$E$6588</f>
        <v>61.441800000000001</v>
      </c>
      <c r="O2476" s="4">
        <f>'FICHE PRODUIT'!$E$6589</f>
        <v>3.9875133866520835</v>
      </c>
      <c r="P2476" s="4">
        <f>'FICHE PRODUIT'!$E$6591</f>
        <v>245</v>
      </c>
      <c r="Q2476" s="4">
        <f>'FICHE PRODUIT'!$E$6592</f>
        <v>98</v>
      </c>
      <c r="R2476" s="4">
        <f>'FICHE PRODUIT'!$E$6593</f>
        <v>111.36363636363636</v>
      </c>
      <c r="S2476" s="122">
        <f>'FICHE PRODUIT'!$E$6594</f>
        <v>46157</v>
      </c>
      <c r="T2476" s="2" t="str">
        <f>'FICHE PRODUIT'!A6604</f>
        <v>ETIQUETTES</v>
      </c>
      <c r="U2476" s="2" t="str">
        <f>'FICHE PRODUIT'!B6604</f>
        <v>CADICA</v>
      </c>
      <c r="V2476" s="2" t="str">
        <f>'FICHE PRODUIT'!C6604</f>
        <v>DM1</v>
      </c>
      <c r="W2476" s="2">
        <f>'FICHE PRODUIT'!D6604</f>
        <v>1</v>
      </c>
      <c r="X2476" s="2">
        <f>'FICHE PRODUIT'!E6604</f>
        <v>0</v>
      </c>
      <c r="Y2476" s="2">
        <f>'FICHE PRODUIT'!F6604</f>
        <v>0.27</v>
      </c>
      <c r="Z2476" s="2">
        <f>'FICHE PRODUIT'!G6604</f>
        <v>0.27</v>
      </c>
      <c r="AA2476" s="2">
        <f>'FICHE PRODUIT'!H6604</f>
        <v>0</v>
      </c>
    </row>
    <row r="2477" spans="1:27" x14ac:dyDescent="0.2">
      <c r="A2477" s="7" t="str">
        <f>'FICHE PRODUIT'!$A$6572</f>
        <v>LOUISIANE COTON</v>
      </c>
      <c r="B2477" s="2" t="str">
        <f>'FICHE PRODUIT'!$H$6572</f>
        <v>Navy</v>
      </c>
      <c r="C2477" s="2" t="str">
        <f>'FICHE PRODUIT'!$S$6572</f>
        <v>W26-27</v>
      </c>
      <c r="D2477" s="2">
        <f>'FICHE PRODUIT'!$Q$6572</f>
        <v>0</v>
      </c>
      <c r="E2477" s="2" t="str">
        <f>'FICHE PRODUIT'!$S$6574</f>
        <v>WAIT QUANTITY</v>
      </c>
      <c r="F2477" s="2" t="str">
        <f>'FICHE PRODUIT'!$E$6576</f>
        <v>Page 179 (1/3)</v>
      </c>
      <c r="G2477" s="2" t="str">
        <f>'FICHE PRODUIT'!$E$6577</f>
        <v xml:space="preserve">Not need </v>
      </c>
      <c r="H2477" s="122" t="str">
        <f>'FICHE PRODUIT'!$E$6578</f>
        <v>OCEAN SURPLUS</v>
      </c>
      <c r="I2477" s="2" t="b">
        <f>'FICHE PRODUIT'!$E$6580</f>
        <v>0</v>
      </c>
      <c r="J2477" s="2" t="str">
        <f>'FICHE PRODUIT'!$E$6582</f>
        <v>Pantalon</v>
      </c>
      <c r="K2477" s="2" t="str">
        <f>'FICHE PRODUIT'!$E$6583</f>
        <v>Cool pants - Louisiane</v>
      </c>
      <c r="L2477" s="4">
        <f>'FICHE PRODUIT'!$E$6585</f>
        <v>47</v>
      </c>
      <c r="M2477" s="4">
        <f>'FICHE PRODUIT'!$E$6586</f>
        <v>14.441800000000002</v>
      </c>
      <c r="N2477" s="4">
        <f>'FICHE PRODUIT'!$E$6588</f>
        <v>61.441800000000001</v>
      </c>
      <c r="O2477" s="4">
        <f>'FICHE PRODUIT'!$E$6589</f>
        <v>3.9875133866520835</v>
      </c>
      <c r="P2477" s="4">
        <f>'FICHE PRODUIT'!$E$6591</f>
        <v>245</v>
      </c>
      <c r="Q2477" s="4">
        <f>'FICHE PRODUIT'!$E$6592</f>
        <v>98</v>
      </c>
      <c r="R2477" s="4">
        <f>'FICHE PRODUIT'!$E$6593</f>
        <v>111.36363636363636</v>
      </c>
      <c r="S2477" s="122">
        <f>'FICHE PRODUIT'!$E$6594</f>
        <v>46157</v>
      </c>
      <c r="T2477" s="2" t="str">
        <f>'FICHE PRODUIT'!A6605</f>
        <v>ETIQUETTES</v>
      </c>
      <c r="U2477" s="2" t="str">
        <f>'FICHE PRODUIT'!B6605</f>
        <v>CADICA</v>
      </c>
      <c r="V2477" s="2" t="str">
        <f>'FICHE PRODUIT'!C6605</f>
        <v>EV3 - EA0135834</v>
      </c>
      <c r="W2477" s="2">
        <f>'FICHE PRODUIT'!D6605</f>
        <v>1</v>
      </c>
      <c r="X2477" s="2">
        <f>'FICHE PRODUIT'!E6605</f>
        <v>0</v>
      </c>
      <c r="Y2477" s="2">
        <f>'FICHE PRODUIT'!F6605</f>
        <v>0.13700000000000001</v>
      </c>
      <c r="Z2477" s="2">
        <f>'FICHE PRODUIT'!G6605</f>
        <v>0.13700000000000001</v>
      </c>
      <c r="AA2477" s="2">
        <f>'FICHE PRODUIT'!H6605</f>
        <v>0</v>
      </c>
    </row>
    <row r="2478" spans="1:27" x14ac:dyDescent="0.2">
      <c r="A2478" s="7" t="str">
        <f>'FICHE PRODUIT'!$A$6572</f>
        <v>LOUISIANE COTON</v>
      </c>
      <c r="B2478" s="2" t="str">
        <f>'FICHE PRODUIT'!$H$6572</f>
        <v>Navy</v>
      </c>
      <c r="C2478" s="2" t="str">
        <f>'FICHE PRODUIT'!$S$6572</f>
        <v>W26-27</v>
      </c>
      <c r="D2478" s="2">
        <f>'FICHE PRODUIT'!$Q$6572</f>
        <v>0</v>
      </c>
      <c r="E2478" s="2" t="str">
        <f>'FICHE PRODUIT'!$S$6574</f>
        <v>WAIT QUANTITY</v>
      </c>
      <c r="F2478" s="2" t="str">
        <f>'FICHE PRODUIT'!$E$6576</f>
        <v>Page 179 (1/3)</v>
      </c>
      <c r="G2478" s="2" t="str">
        <f>'FICHE PRODUIT'!$E$6577</f>
        <v xml:space="preserve">Not need </v>
      </c>
      <c r="H2478" s="122" t="str">
        <f>'FICHE PRODUIT'!$E$6578</f>
        <v>OCEAN SURPLUS</v>
      </c>
      <c r="I2478" s="2" t="b">
        <f>'FICHE PRODUIT'!$E$6580</f>
        <v>0</v>
      </c>
      <c r="J2478" s="2" t="str">
        <f>'FICHE PRODUIT'!$E$6582</f>
        <v>Pantalon</v>
      </c>
      <c r="K2478" s="2" t="str">
        <f>'FICHE PRODUIT'!$E$6583</f>
        <v>Cool pants - Louisiane</v>
      </c>
      <c r="L2478" s="4">
        <f>'FICHE PRODUIT'!$E$6585</f>
        <v>47</v>
      </c>
      <c r="M2478" s="4">
        <f>'FICHE PRODUIT'!$E$6586</f>
        <v>14.441800000000002</v>
      </c>
      <c r="N2478" s="4">
        <f>'FICHE PRODUIT'!$E$6588</f>
        <v>61.441800000000001</v>
      </c>
      <c r="O2478" s="4">
        <f>'FICHE PRODUIT'!$E$6589</f>
        <v>3.9875133866520835</v>
      </c>
      <c r="P2478" s="4">
        <f>'FICHE PRODUIT'!$E$6591</f>
        <v>245</v>
      </c>
      <c r="Q2478" s="4">
        <f>'FICHE PRODUIT'!$E$6592</f>
        <v>98</v>
      </c>
      <c r="R2478" s="4">
        <f>'FICHE PRODUIT'!$E$6593</f>
        <v>111.36363636363636</v>
      </c>
      <c r="S2478" s="122">
        <f>'FICHE PRODUIT'!$E$6594</f>
        <v>46157</v>
      </c>
      <c r="T2478" s="2" t="str">
        <f>'FICHE PRODUIT'!A6606</f>
        <v>HANGTAG</v>
      </c>
      <c r="U2478" s="2" t="str">
        <f>'FICHE PRODUIT'!B6606</f>
        <v>CADICA</v>
      </c>
      <c r="V2478" s="2" t="str">
        <f>'FICHE PRODUIT'!C6606</f>
        <v>Y</v>
      </c>
      <c r="W2478" s="2">
        <f>'FICHE PRODUIT'!D6606</f>
        <v>1</v>
      </c>
      <c r="X2478" s="2">
        <f>'FICHE PRODUIT'!E6606</f>
        <v>0</v>
      </c>
      <c r="Y2478" s="2">
        <f>'FICHE PRODUIT'!F6606</f>
        <v>0.21</v>
      </c>
      <c r="Z2478" s="2">
        <f>'FICHE PRODUIT'!G6606</f>
        <v>0.21</v>
      </c>
      <c r="AA2478" s="2">
        <f>'FICHE PRODUIT'!H6606</f>
        <v>0</v>
      </c>
    </row>
    <row r="2479" spans="1:27" x14ac:dyDescent="0.2">
      <c r="A2479" s="7" t="str">
        <f>'FICHE PRODUIT'!$A$6572</f>
        <v>LOUISIANE COTON</v>
      </c>
      <c r="B2479" s="2" t="str">
        <f>'FICHE PRODUIT'!$H$6572</f>
        <v>Navy</v>
      </c>
      <c r="C2479" s="2" t="str">
        <f>'FICHE PRODUIT'!$S$6572</f>
        <v>W26-27</v>
      </c>
      <c r="D2479" s="2">
        <f>'FICHE PRODUIT'!$Q$6572</f>
        <v>0</v>
      </c>
      <c r="E2479" s="2" t="str">
        <f>'FICHE PRODUIT'!$S$6574</f>
        <v>WAIT QUANTITY</v>
      </c>
      <c r="F2479" s="2" t="str">
        <f>'FICHE PRODUIT'!$E$6576</f>
        <v>Page 179 (1/3)</v>
      </c>
      <c r="G2479" s="2" t="str">
        <f>'FICHE PRODUIT'!$E$6577</f>
        <v xml:space="preserve">Not need </v>
      </c>
      <c r="H2479" s="122" t="str">
        <f>'FICHE PRODUIT'!$E$6578</f>
        <v>OCEAN SURPLUS</v>
      </c>
      <c r="I2479" s="2" t="b">
        <f>'FICHE PRODUIT'!$E$6580</f>
        <v>0</v>
      </c>
      <c r="J2479" s="2" t="str">
        <f>'FICHE PRODUIT'!$E$6582</f>
        <v>Pantalon</v>
      </c>
      <c r="K2479" s="2" t="str">
        <f>'FICHE PRODUIT'!$E$6583</f>
        <v>Cool pants - Louisiane</v>
      </c>
      <c r="L2479" s="4">
        <f>'FICHE PRODUIT'!$E$6585</f>
        <v>47</v>
      </c>
      <c r="M2479" s="4">
        <f>'FICHE PRODUIT'!$E$6586</f>
        <v>14.441800000000002</v>
      </c>
      <c r="N2479" s="4">
        <f>'FICHE PRODUIT'!$E$6588</f>
        <v>61.441800000000001</v>
      </c>
      <c r="O2479" s="4">
        <f>'FICHE PRODUIT'!$E$6589</f>
        <v>3.9875133866520835</v>
      </c>
      <c r="P2479" s="4">
        <f>'FICHE PRODUIT'!$E$6591</f>
        <v>245</v>
      </c>
      <c r="Q2479" s="4">
        <f>'FICHE PRODUIT'!$E$6592</f>
        <v>98</v>
      </c>
      <c r="R2479" s="4">
        <f>'FICHE PRODUIT'!$E$6593</f>
        <v>111.36363636363636</v>
      </c>
      <c r="S2479" s="122">
        <f>'FICHE PRODUIT'!$E$6594</f>
        <v>46157</v>
      </c>
      <c r="T2479" s="2">
        <f>'FICHE PRODUIT'!A6607</f>
        <v>0</v>
      </c>
      <c r="U2479" s="2">
        <f>'FICHE PRODUIT'!B6607</f>
        <v>0</v>
      </c>
      <c r="V2479" s="2">
        <f>'FICHE PRODUIT'!C6607</f>
        <v>0</v>
      </c>
      <c r="W2479" s="2">
        <f>'FICHE PRODUIT'!D6607</f>
        <v>0</v>
      </c>
      <c r="X2479" s="2">
        <f>'FICHE PRODUIT'!E6607</f>
        <v>0</v>
      </c>
      <c r="Y2479" s="2">
        <f>'FICHE PRODUIT'!F6607</f>
        <v>0</v>
      </c>
      <c r="Z2479" s="2">
        <f>'FICHE PRODUIT'!G6607</f>
        <v>0</v>
      </c>
      <c r="AA2479" s="2">
        <f>'FICHE PRODUIT'!H6607</f>
        <v>0</v>
      </c>
    </row>
    <row r="2480" spans="1:27" x14ac:dyDescent="0.2">
      <c r="A2480" s="7" t="str">
        <f>'FICHE PRODUIT'!$A$6572</f>
        <v>LOUISIANE COTON</v>
      </c>
      <c r="B2480" s="2" t="str">
        <f>'FICHE PRODUIT'!$H$6572</f>
        <v>Navy</v>
      </c>
      <c r="C2480" s="2" t="str">
        <f>'FICHE PRODUIT'!$S$6572</f>
        <v>W26-27</v>
      </c>
      <c r="D2480" s="2">
        <f>'FICHE PRODUIT'!$Q$6572</f>
        <v>0</v>
      </c>
      <c r="E2480" s="2" t="str">
        <f>'FICHE PRODUIT'!$S$6574</f>
        <v>WAIT QUANTITY</v>
      </c>
      <c r="F2480" s="2" t="str">
        <f>'FICHE PRODUIT'!$E$6576</f>
        <v>Page 179 (1/3)</v>
      </c>
      <c r="G2480" s="2" t="str">
        <f>'FICHE PRODUIT'!$E$6577</f>
        <v xml:space="preserve">Not need </v>
      </c>
      <c r="H2480" s="122" t="str">
        <f>'FICHE PRODUIT'!$E$6578</f>
        <v>OCEAN SURPLUS</v>
      </c>
      <c r="I2480" s="2" t="b">
        <f>'FICHE PRODUIT'!$E$6580</f>
        <v>0</v>
      </c>
      <c r="J2480" s="2" t="str">
        <f>'FICHE PRODUIT'!$E$6582</f>
        <v>Pantalon</v>
      </c>
      <c r="K2480" s="2" t="str">
        <f>'FICHE PRODUIT'!$E$6583</f>
        <v>Cool pants - Louisiane</v>
      </c>
      <c r="L2480" s="4">
        <f>'FICHE PRODUIT'!$E$6585</f>
        <v>47</v>
      </c>
      <c r="M2480" s="4">
        <f>'FICHE PRODUIT'!$E$6586</f>
        <v>14.441800000000002</v>
      </c>
      <c r="N2480" s="4">
        <f>'FICHE PRODUIT'!$E$6588</f>
        <v>61.441800000000001</v>
      </c>
      <c r="O2480" s="4">
        <f>'FICHE PRODUIT'!$E$6589</f>
        <v>3.9875133866520835</v>
      </c>
      <c r="P2480" s="4">
        <f>'FICHE PRODUIT'!$E$6591</f>
        <v>245</v>
      </c>
      <c r="Q2480" s="4">
        <f>'FICHE PRODUIT'!$E$6592</f>
        <v>98</v>
      </c>
      <c r="R2480" s="4">
        <f>'FICHE PRODUIT'!$E$6593</f>
        <v>111.36363636363636</v>
      </c>
      <c r="S2480" s="122">
        <f>'FICHE PRODUIT'!$E$6594</f>
        <v>46157</v>
      </c>
      <c r="T2480" s="2">
        <f>'FICHE PRODUIT'!A6608</f>
        <v>0</v>
      </c>
      <c r="U2480" s="2">
        <f>'FICHE PRODUIT'!B6608</f>
        <v>0</v>
      </c>
      <c r="V2480" s="2">
        <f>'FICHE PRODUIT'!C6608</f>
        <v>0</v>
      </c>
      <c r="W2480" s="2">
        <f>'FICHE PRODUIT'!D6608</f>
        <v>0</v>
      </c>
      <c r="X2480" s="2">
        <f>'FICHE PRODUIT'!E6608</f>
        <v>0</v>
      </c>
      <c r="Y2480" s="2">
        <f>'FICHE PRODUIT'!F6608</f>
        <v>0</v>
      </c>
      <c r="Z2480" s="2">
        <f>'FICHE PRODUIT'!G6608</f>
        <v>0</v>
      </c>
      <c r="AA2480" s="2">
        <f>'FICHE PRODUIT'!H6608</f>
        <v>0</v>
      </c>
    </row>
    <row r="2481" spans="1:27" x14ac:dyDescent="0.2">
      <c r="A2481" s="7" t="str">
        <f>'FICHE PRODUIT'!$A$6572</f>
        <v>LOUISIANE COTON</v>
      </c>
      <c r="B2481" s="2" t="str">
        <f>'FICHE PRODUIT'!$H$6572</f>
        <v>Navy</v>
      </c>
      <c r="C2481" s="2" t="str">
        <f>'FICHE PRODUIT'!$S$6572</f>
        <v>W26-27</v>
      </c>
      <c r="D2481" s="2">
        <f>'FICHE PRODUIT'!$Q$6572</f>
        <v>0</v>
      </c>
      <c r="E2481" s="2" t="str">
        <f>'FICHE PRODUIT'!$S$6574</f>
        <v>WAIT QUANTITY</v>
      </c>
      <c r="F2481" s="2" t="str">
        <f>'FICHE PRODUIT'!$E$6576</f>
        <v>Page 179 (1/3)</v>
      </c>
      <c r="G2481" s="2" t="str">
        <f>'FICHE PRODUIT'!$E$6577</f>
        <v xml:space="preserve">Not need </v>
      </c>
      <c r="H2481" s="122" t="str">
        <f>'FICHE PRODUIT'!$E$6578</f>
        <v>OCEAN SURPLUS</v>
      </c>
      <c r="I2481" s="2" t="b">
        <f>'FICHE PRODUIT'!$E$6580</f>
        <v>0</v>
      </c>
      <c r="J2481" s="2" t="str">
        <f>'FICHE PRODUIT'!$E$6582</f>
        <v>Pantalon</v>
      </c>
      <c r="K2481" s="2" t="str">
        <f>'FICHE PRODUIT'!$E$6583</f>
        <v>Cool pants - Louisiane</v>
      </c>
      <c r="L2481" s="4">
        <f>'FICHE PRODUIT'!$E$6585</f>
        <v>47</v>
      </c>
      <c r="M2481" s="4">
        <f>'FICHE PRODUIT'!$E$6586</f>
        <v>14.441800000000002</v>
      </c>
      <c r="N2481" s="4">
        <f>'FICHE PRODUIT'!$E$6588</f>
        <v>61.441800000000001</v>
      </c>
      <c r="O2481" s="4">
        <f>'FICHE PRODUIT'!$E$6589</f>
        <v>3.9875133866520835</v>
      </c>
      <c r="P2481" s="4">
        <f>'FICHE PRODUIT'!$E$6591</f>
        <v>245</v>
      </c>
      <c r="Q2481" s="4">
        <f>'FICHE PRODUIT'!$E$6592</f>
        <v>98</v>
      </c>
      <c r="R2481" s="4">
        <f>'FICHE PRODUIT'!$E$6593</f>
        <v>111.36363636363636</v>
      </c>
      <c r="S2481" s="122">
        <f>'FICHE PRODUIT'!$E$6594</f>
        <v>46157</v>
      </c>
      <c r="T2481" s="2">
        <f>'FICHE PRODUIT'!A6609</f>
        <v>0</v>
      </c>
      <c r="U2481" s="2">
        <f>'FICHE PRODUIT'!B6609</f>
        <v>0</v>
      </c>
      <c r="V2481" s="2">
        <f>'FICHE PRODUIT'!C6609</f>
        <v>0</v>
      </c>
      <c r="W2481" s="2">
        <f>'FICHE PRODUIT'!D6609</f>
        <v>0</v>
      </c>
      <c r="X2481" s="2">
        <f>'FICHE PRODUIT'!E6609</f>
        <v>0</v>
      </c>
      <c r="Y2481" s="2">
        <f>'FICHE PRODUIT'!F6609</f>
        <v>0</v>
      </c>
      <c r="Z2481" s="2">
        <f>'FICHE PRODUIT'!G6609</f>
        <v>0</v>
      </c>
      <c r="AA2481" s="2">
        <f>'FICHE PRODUIT'!H6609</f>
        <v>0</v>
      </c>
    </row>
    <row r="2482" spans="1:27" x14ac:dyDescent="0.2">
      <c r="A2482" s="7" t="str">
        <f>'FICHE PRODUIT'!$A$6572</f>
        <v>LOUISIANE COTON</v>
      </c>
      <c r="B2482" s="2" t="str">
        <f>'FICHE PRODUIT'!$H$6572</f>
        <v>Navy</v>
      </c>
      <c r="C2482" s="2" t="str">
        <f>'FICHE PRODUIT'!$S$6572</f>
        <v>W26-27</v>
      </c>
      <c r="D2482" s="2">
        <f>'FICHE PRODUIT'!$Q$6572</f>
        <v>0</v>
      </c>
      <c r="E2482" s="2" t="str">
        <f>'FICHE PRODUIT'!$S$6574</f>
        <v>WAIT QUANTITY</v>
      </c>
      <c r="F2482" s="2" t="str">
        <f>'FICHE PRODUIT'!$E$6576</f>
        <v>Page 179 (1/3)</v>
      </c>
      <c r="G2482" s="2" t="str">
        <f>'FICHE PRODUIT'!$E$6577</f>
        <v xml:space="preserve">Not need </v>
      </c>
      <c r="H2482" s="122" t="str">
        <f>'FICHE PRODUIT'!$E$6578</f>
        <v>OCEAN SURPLUS</v>
      </c>
      <c r="I2482" s="2" t="b">
        <f>'FICHE PRODUIT'!$E$6580</f>
        <v>0</v>
      </c>
      <c r="J2482" s="2" t="str">
        <f>'FICHE PRODUIT'!$E$6582</f>
        <v>Pantalon</v>
      </c>
      <c r="K2482" s="2" t="str">
        <f>'FICHE PRODUIT'!$E$6583</f>
        <v>Cool pants - Louisiane</v>
      </c>
      <c r="L2482" s="4">
        <f>'FICHE PRODUIT'!$E$6585</f>
        <v>47</v>
      </c>
      <c r="M2482" s="4">
        <f>'FICHE PRODUIT'!$E$6586</f>
        <v>14.441800000000002</v>
      </c>
      <c r="N2482" s="4">
        <f>'FICHE PRODUIT'!$E$6588</f>
        <v>61.441800000000001</v>
      </c>
      <c r="O2482" s="4">
        <f>'FICHE PRODUIT'!$E$6589</f>
        <v>3.9875133866520835</v>
      </c>
      <c r="P2482" s="4">
        <f>'FICHE PRODUIT'!$E$6591</f>
        <v>245</v>
      </c>
      <c r="Q2482" s="4">
        <f>'FICHE PRODUIT'!$E$6592</f>
        <v>98</v>
      </c>
      <c r="R2482" s="4">
        <f>'FICHE PRODUIT'!$E$6593</f>
        <v>111.36363636363636</v>
      </c>
      <c r="S2482" s="122">
        <f>'FICHE PRODUIT'!$E$6594</f>
        <v>46157</v>
      </c>
      <c r="T2482" s="2">
        <f>'FICHE PRODUIT'!A6610</f>
        <v>0</v>
      </c>
      <c r="U2482" s="2">
        <f>'FICHE PRODUIT'!B6610</f>
        <v>0</v>
      </c>
      <c r="V2482" s="2">
        <f>'FICHE PRODUIT'!C6610</f>
        <v>0</v>
      </c>
      <c r="W2482" s="2">
        <f>'FICHE PRODUIT'!D6610</f>
        <v>0</v>
      </c>
      <c r="X2482" s="2">
        <f>'FICHE PRODUIT'!E6610</f>
        <v>0</v>
      </c>
      <c r="Y2482" s="2">
        <f>'FICHE PRODUIT'!F6610</f>
        <v>0</v>
      </c>
      <c r="Z2482" s="2">
        <f>'FICHE PRODUIT'!G6610</f>
        <v>0</v>
      </c>
      <c r="AA2482" s="2">
        <f>'FICHE PRODUIT'!H6610</f>
        <v>0</v>
      </c>
    </row>
    <row r="2483" spans="1:27" x14ac:dyDescent="0.2">
      <c r="A2483" s="7" t="str">
        <f>'FICHE PRODUIT'!$A$6572</f>
        <v>LOUISIANE COTON</v>
      </c>
      <c r="B2483" s="2" t="str">
        <f>'FICHE PRODUIT'!$H$6572</f>
        <v>Navy</v>
      </c>
      <c r="C2483" s="2" t="str">
        <f>'FICHE PRODUIT'!$S$6572</f>
        <v>W26-27</v>
      </c>
      <c r="D2483" s="2">
        <f>'FICHE PRODUIT'!$Q$6572</f>
        <v>0</v>
      </c>
      <c r="E2483" s="2" t="str">
        <f>'FICHE PRODUIT'!$S$6574</f>
        <v>WAIT QUANTITY</v>
      </c>
      <c r="F2483" s="2" t="str">
        <f>'FICHE PRODUIT'!$E$6576</f>
        <v>Page 179 (1/3)</v>
      </c>
      <c r="G2483" s="2" t="str">
        <f>'FICHE PRODUIT'!$E$6577</f>
        <v xml:space="preserve">Not need </v>
      </c>
      <c r="H2483" s="122" t="str">
        <f>'FICHE PRODUIT'!$E$6578</f>
        <v>OCEAN SURPLUS</v>
      </c>
      <c r="I2483" s="2" t="b">
        <f>'FICHE PRODUIT'!$E$6580</f>
        <v>0</v>
      </c>
      <c r="J2483" s="2" t="str">
        <f>'FICHE PRODUIT'!$E$6582</f>
        <v>Pantalon</v>
      </c>
      <c r="K2483" s="2" t="str">
        <f>'FICHE PRODUIT'!$E$6583</f>
        <v>Cool pants - Louisiane</v>
      </c>
      <c r="L2483" s="4">
        <f>'FICHE PRODUIT'!$E$6585</f>
        <v>47</v>
      </c>
      <c r="M2483" s="4">
        <f>'FICHE PRODUIT'!$E$6586</f>
        <v>14.441800000000002</v>
      </c>
      <c r="N2483" s="4">
        <f>'FICHE PRODUIT'!$E$6588</f>
        <v>61.441800000000001</v>
      </c>
      <c r="O2483" s="4">
        <f>'FICHE PRODUIT'!$E$6589</f>
        <v>3.9875133866520835</v>
      </c>
      <c r="P2483" s="4">
        <f>'FICHE PRODUIT'!$E$6591</f>
        <v>245</v>
      </c>
      <c r="Q2483" s="4">
        <f>'FICHE PRODUIT'!$E$6592</f>
        <v>98</v>
      </c>
      <c r="R2483" s="4">
        <f>'FICHE PRODUIT'!$E$6593</f>
        <v>111.36363636363636</v>
      </c>
      <c r="S2483" s="122">
        <f>'FICHE PRODUIT'!$E$6594</f>
        <v>46157</v>
      </c>
      <c r="T2483" s="2" t="str">
        <f>'FICHE PRODUIT'!A6611</f>
        <v>Frais externe</v>
      </c>
      <c r="U2483" s="2" t="str">
        <f>'FICHE PRODUIT'!B6611</f>
        <v xml:space="preserve">Classwash </v>
      </c>
      <c r="V2483" s="2" t="str">
        <f>'FICHE PRODUIT'!C6611</f>
        <v>Teinture</v>
      </c>
      <c r="W2483" s="2">
        <f>'FICHE PRODUIT'!D6611</f>
        <v>0</v>
      </c>
      <c r="X2483" s="2">
        <f>'FICHE PRODUIT'!E6611</f>
        <v>0</v>
      </c>
      <c r="Y2483" s="2">
        <f>'FICHE PRODUIT'!F6611</f>
        <v>0</v>
      </c>
      <c r="Z2483" s="2">
        <f>'FICHE PRODUIT'!G6611</f>
        <v>0</v>
      </c>
      <c r="AA2483" s="2">
        <f>'FICHE PRODUIT'!H6611</f>
        <v>0</v>
      </c>
    </row>
    <row r="2484" spans="1:27" x14ac:dyDescent="0.2">
      <c r="A2484" s="7" t="str">
        <f>'FICHE PRODUIT'!$A$6572</f>
        <v>LOUISIANE COTON</v>
      </c>
      <c r="B2484" s="2" t="str">
        <f>'FICHE PRODUIT'!$H$6572</f>
        <v>Navy</v>
      </c>
      <c r="C2484" s="2" t="str">
        <f>'FICHE PRODUIT'!$S$6572</f>
        <v>W26-27</v>
      </c>
      <c r="D2484" s="2">
        <f>'FICHE PRODUIT'!$Q$6572</f>
        <v>0</v>
      </c>
      <c r="E2484" s="2" t="str">
        <f>'FICHE PRODUIT'!$S$6574</f>
        <v>WAIT QUANTITY</v>
      </c>
      <c r="F2484" s="2" t="str">
        <f>'FICHE PRODUIT'!$E$6576</f>
        <v>Page 179 (1/3)</v>
      </c>
      <c r="G2484" s="2" t="str">
        <f>'FICHE PRODUIT'!$E$6577</f>
        <v xml:space="preserve">Not need </v>
      </c>
      <c r="H2484" s="122" t="str">
        <f>'FICHE PRODUIT'!$E$6578</f>
        <v>OCEAN SURPLUS</v>
      </c>
      <c r="I2484" s="2" t="b">
        <f>'FICHE PRODUIT'!$E$6580</f>
        <v>0</v>
      </c>
      <c r="J2484" s="2" t="str">
        <f>'FICHE PRODUIT'!$E$6582</f>
        <v>Pantalon</v>
      </c>
      <c r="K2484" s="2" t="str">
        <f>'FICHE PRODUIT'!$E$6583</f>
        <v>Cool pants - Louisiane</v>
      </c>
      <c r="L2484" s="4">
        <f>'FICHE PRODUIT'!$E$6585</f>
        <v>47</v>
      </c>
      <c r="M2484" s="4">
        <f>'FICHE PRODUIT'!$E$6586</f>
        <v>14.441800000000002</v>
      </c>
      <c r="N2484" s="4">
        <f>'FICHE PRODUIT'!$E$6588</f>
        <v>61.441800000000001</v>
      </c>
      <c r="O2484" s="4">
        <f>'FICHE PRODUIT'!$E$6589</f>
        <v>3.9875133866520835</v>
      </c>
      <c r="P2484" s="4">
        <f>'FICHE PRODUIT'!$E$6591</f>
        <v>245</v>
      </c>
      <c r="Q2484" s="4">
        <f>'FICHE PRODUIT'!$E$6592</f>
        <v>98</v>
      </c>
      <c r="R2484" s="4">
        <f>'FICHE PRODUIT'!$E$6593</f>
        <v>111.36363636363636</v>
      </c>
      <c r="S2484" s="122">
        <f>'FICHE PRODUIT'!$E$6594</f>
        <v>46157</v>
      </c>
      <c r="T2484" s="2" t="str">
        <f>'FICHE PRODUIT'!A6612</f>
        <v>Frais externe</v>
      </c>
      <c r="U2484" s="2" t="str">
        <f>'FICHE PRODUIT'!B6612</f>
        <v>Transport</v>
      </c>
      <c r="V2484" s="2" t="str">
        <f>'FICHE PRODUIT'!C6612</f>
        <v xml:space="preserve">Européen </v>
      </c>
      <c r="W2484" s="2">
        <f>'FICHE PRODUIT'!D6612</f>
        <v>1</v>
      </c>
      <c r="X2484" s="2">
        <f>'FICHE PRODUIT'!E6612</f>
        <v>0</v>
      </c>
      <c r="Y2484" s="2">
        <f>'FICHE PRODUIT'!F6612</f>
        <v>2</v>
      </c>
      <c r="Z2484" s="2">
        <f>'FICHE PRODUIT'!G6612</f>
        <v>2</v>
      </c>
      <c r="AA2484" s="2">
        <f>'FICHE PRODUIT'!H6612</f>
        <v>0</v>
      </c>
    </row>
    <row r="2485" spans="1:27" x14ac:dyDescent="0.2">
      <c r="A2485" s="7" t="str">
        <f>'FICHE PRODUIT'!$A$6572</f>
        <v>LOUISIANE COTON</v>
      </c>
      <c r="B2485" s="2" t="str">
        <f>'FICHE PRODUIT'!$H$6572</f>
        <v>Navy</v>
      </c>
      <c r="C2485" s="2" t="str">
        <f>'FICHE PRODUIT'!$S$6572</f>
        <v>W26-27</v>
      </c>
      <c r="D2485" s="2">
        <f>'FICHE PRODUIT'!$Q$6572</f>
        <v>0</v>
      </c>
      <c r="E2485" s="2" t="str">
        <f>'FICHE PRODUIT'!$S$6574</f>
        <v>WAIT QUANTITY</v>
      </c>
      <c r="F2485" s="2" t="str">
        <f>'FICHE PRODUIT'!$E$6576</f>
        <v>Page 179 (1/3)</v>
      </c>
      <c r="G2485" s="2" t="str">
        <f>'FICHE PRODUIT'!$E$6577</f>
        <v xml:space="preserve">Not need </v>
      </c>
      <c r="H2485" s="122" t="str">
        <f>'FICHE PRODUIT'!$E$6578</f>
        <v>OCEAN SURPLUS</v>
      </c>
      <c r="I2485" s="2" t="b">
        <f>'FICHE PRODUIT'!$E$6580</f>
        <v>0</v>
      </c>
      <c r="J2485" s="2" t="str">
        <f>'FICHE PRODUIT'!$E$6582</f>
        <v>Pantalon</v>
      </c>
      <c r="K2485" s="2" t="str">
        <f>'FICHE PRODUIT'!$E$6583</f>
        <v>Cool pants - Louisiane</v>
      </c>
      <c r="L2485" s="4">
        <f>'FICHE PRODUIT'!$E$6585</f>
        <v>47</v>
      </c>
      <c r="M2485" s="4">
        <f>'FICHE PRODUIT'!$E$6586</f>
        <v>14.441800000000002</v>
      </c>
      <c r="N2485" s="4">
        <f>'FICHE PRODUIT'!$E$6588</f>
        <v>61.441800000000001</v>
      </c>
      <c r="O2485" s="4">
        <f>'FICHE PRODUIT'!$E$6589</f>
        <v>3.9875133866520835</v>
      </c>
      <c r="P2485" s="4">
        <f>'FICHE PRODUIT'!$E$6591</f>
        <v>245</v>
      </c>
      <c r="Q2485" s="4">
        <f>'FICHE PRODUIT'!$E$6592</f>
        <v>98</v>
      </c>
      <c r="R2485" s="4">
        <f>'FICHE PRODUIT'!$E$6593</f>
        <v>111.36363636363636</v>
      </c>
      <c r="S2485" s="122">
        <f>'FICHE PRODUIT'!$E$6594</f>
        <v>46157</v>
      </c>
      <c r="T2485" s="2" t="str">
        <f>'FICHE PRODUIT'!A6613</f>
        <v>Frais externe</v>
      </c>
      <c r="U2485" s="2" t="str">
        <f>'FICHE PRODUIT'!B6613</f>
        <v>Communication</v>
      </c>
      <c r="V2485" s="2" t="str">
        <f>'FICHE PRODUIT'!C6613</f>
        <v>Marketing</v>
      </c>
      <c r="W2485" s="2">
        <f>'FICHE PRODUIT'!D6613</f>
        <v>1</v>
      </c>
      <c r="X2485" s="2">
        <f>'FICHE PRODUIT'!E6613</f>
        <v>0</v>
      </c>
      <c r="Y2485" s="2">
        <f>'FICHE PRODUIT'!F6613</f>
        <v>0.5</v>
      </c>
      <c r="Z2485" s="2">
        <f>'FICHE PRODUIT'!G6613</f>
        <v>0.5</v>
      </c>
      <c r="AA2485" s="2">
        <f>'FICHE PRODUIT'!H6613</f>
        <v>0</v>
      </c>
    </row>
    <row r="2486" spans="1:27" x14ac:dyDescent="0.2">
      <c r="A2486" s="7" t="str">
        <f>'FICHE PRODUIT'!$A$6615</f>
        <v>LOUISIANE COTON</v>
      </c>
      <c r="B2486" s="2" t="str">
        <f>'FICHE PRODUIT'!$H$6615</f>
        <v>Beige</v>
      </c>
      <c r="C2486" s="2" t="str">
        <f>'FICHE PRODUIT'!$S$6615</f>
        <v>W26-27</v>
      </c>
      <c r="D2486" s="2">
        <f>'FICHE PRODUIT'!$Q$6615</f>
        <v>0</v>
      </c>
      <c r="E2486" s="2" t="str">
        <f>'FICHE PRODUIT'!$S$6617</f>
        <v>WAIT QUANTITY</v>
      </c>
      <c r="F2486" s="2" t="str">
        <f>'FICHE PRODUIT'!$E$6619</f>
        <v>Page 179 (2/3)</v>
      </c>
      <c r="G2486" s="2" t="str">
        <f>'FICHE PRODUIT'!$E$6620</f>
        <v xml:space="preserve">Not need </v>
      </c>
      <c r="H2486" s="122" t="str">
        <f>'FICHE PRODUIT'!$E$6621</f>
        <v>OCEAN SURPLUS</v>
      </c>
      <c r="I2486" s="2" t="b">
        <f>'FICHE PRODUIT'!$E$6623</f>
        <v>0</v>
      </c>
      <c r="J2486" s="2" t="str">
        <f>'FICHE PRODUIT'!$E$6625</f>
        <v>Pantalon</v>
      </c>
      <c r="K2486" s="2" t="str">
        <f>'FICHE PRODUIT'!$E$6626</f>
        <v>Cool pants - Louisiane</v>
      </c>
      <c r="L2486" s="4">
        <f>'FICHE PRODUIT'!$E$6628</f>
        <v>47</v>
      </c>
      <c r="M2486" s="4">
        <f>'FICHE PRODUIT'!$E$6629</f>
        <v>14.441800000000002</v>
      </c>
      <c r="N2486" s="4">
        <f>'FICHE PRODUIT'!$E$6631</f>
        <v>61.441800000000001</v>
      </c>
      <c r="O2486" s="4">
        <f>'FICHE PRODUIT'!$E$6632</f>
        <v>3.9875133866520835</v>
      </c>
      <c r="P2486" s="4">
        <f>'FICHE PRODUIT'!$E$6634</f>
        <v>245</v>
      </c>
      <c r="Q2486" s="4">
        <f>'FICHE PRODUIT'!$E$6635</f>
        <v>98</v>
      </c>
      <c r="R2486" s="4">
        <f>'FICHE PRODUIT'!$E$6636</f>
        <v>111.36363636363636</v>
      </c>
      <c r="S2486" s="122">
        <f>'FICHE PRODUIT'!$E$6637</f>
        <v>46157</v>
      </c>
      <c r="T2486" s="2" t="str">
        <f>'FICHE PRODUIT'!A6642</f>
        <v>FABRIC</v>
      </c>
      <c r="U2486" s="2" t="str">
        <f>'FICHE PRODUIT'!B6642</f>
        <v>SIDOGRAS</v>
      </c>
      <c r="V2486" s="2" t="str">
        <f>'FICHE PRODUIT'!C6642</f>
        <v>PECO-P100-0050 LAGOS ESM PFD GOTS</v>
      </c>
      <c r="W2486" s="2">
        <f>'FICHE PRODUIT'!D6642</f>
        <v>1.56</v>
      </c>
      <c r="X2486" s="2">
        <f>'FICHE PRODUIT'!E6642</f>
        <v>0</v>
      </c>
      <c r="Y2486" s="2">
        <f>'FICHE PRODUIT'!F6642</f>
        <v>6.33</v>
      </c>
      <c r="Z2486" s="2">
        <f>'FICHE PRODUIT'!G6642</f>
        <v>9.8748000000000005</v>
      </c>
      <c r="AA2486" s="2">
        <f>'FICHE PRODUIT'!H6642</f>
        <v>0</v>
      </c>
    </row>
    <row r="2487" spans="1:27" x14ac:dyDescent="0.2">
      <c r="A2487" s="7" t="str">
        <f>'FICHE PRODUIT'!$A$6615</f>
        <v>LOUISIANE COTON</v>
      </c>
      <c r="B2487" s="2" t="str">
        <f>'FICHE PRODUIT'!$H$6615</f>
        <v>Beige</v>
      </c>
      <c r="C2487" s="2" t="str">
        <f>'FICHE PRODUIT'!$S$6615</f>
        <v>W26-27</v>
      </c>
      <c r="D2487" s="2">
        <f>'FICHE PRODUIT'!$Q$6615</f>
        <v>0</v>
      </c>
      <c r="E2487" s="2" t="str">
        <f>'FICHE PRODUIT'!$S$6617</f>
        <v>WAIT QUANTITY</v>
      </c>
      <c r="F2487" s="2" t="str">
        <f>'FICHE PRODUIT'!$E$6619</f>
        <v>Page 179 (2/3)</v>
      </c>
      <c r="G2487" s="2" t="str">
        <f>'FICHE PRODUIT'!$E$6620</f>
        <v xml:space="preserve">Not need </v>
      </c>
      <c r="H2487" s="122" t="str">
        <f>'FICHE PRODUIT'!$E$6621</f>
        <v>OCEAN SURPLUS</v>
      </c>
      <c r="I2487" s="2" t="b">
        <f>'FICHE PRODUIT'!$E$6623</f>
        <v>0</v>
      </c>
      <c r="J2487" s="2" t="str">
        <f>'FICHE PRODUIT'!$E$6625</f>
        <v>Pantalon</v>
      </c>
      <c r="K2487" s="2" t="str">
        <f>'FICHE PRODUIT'!$E$6626</f>
        <v>Cool pants - Louisiane</v>
      </c>
      <c r="L2487" s="4">
        <f>'FICHE PRODUIT'!$E$6628</f>
        <v>47</v>
      </c>
      <c r="M2487" s="4">
        <f>'FICHE PRODUIT'!$E$6629</f>
        <v>14.441800000000002</v>
      </c>
      <c r="N2487" s="4">
        <f>'FICHE PRODUIT'!$E$6631</f>
        <v>61.441800000000001</v>
      </c>
      <c r="O2487" s="4">
        <f>'FICHE PRODUIT'!$E$6632</f>
        <v>3.9875133866520835</v>
      </c>
      <c r="P2487" s="4">
        <f>'FICHE PRODUIT'!$E$6634</f>
        <v>245</v>
      </c>
      <c r="Q2487" s="4">
        <f>'FICHE PRODUIT'!$E$6635</f>
        <v>98</v>
      </c>
      <c r="R2487" s="4">
        <f>'FICHE PRODUIT'!$E$6636</f>
        <v>111.36363636363636</v>
      </c>
      <c r="S2487" s="122">
        <f>'FICHE PRODUIT'!$E$6637</f>
        <v>46157</v>
      </c>
      <c r="T2487" s="2" t="str">
        <f>'FICHE PRODUIT'!A6643</f>
        <v>LINNING</v>
      </c>
      <c r="U2487" s="2" t="str">
        <f>'FICHE PRODUIT'!B6643</f>
        <v>CERVOTESSILE</v>
      </c>
      <c r="V2487" s="2" t="str">
        <f>'FICHE PRODUIT'!C6643</f>
        <v>SAND C IRR.49</v>
      </c>
      <c r="W2487" s="2">
        <f>'FICHE PRODUIT'!D6643</f>
        <v>0.4</v>
      </c>
      <c r="X2487" s="2">
        <f>'FICHE PRODUIT'!E6643</f>
        <v>0</v>
      </c>
      <c r="Y2487" s="2">
        <f>'FICHE PRODUIT'!F6643</f>
        <v>3.5</v>
      </c>
      <c r="Z2487" s="2">
        <f>'FICHE PRODUIT'!G6643</f>
        <v>1.4000000000000001</v>
      </c>
      <c r="AA2487" s="2">
        <f>'FICHE PRODUIT'!H6643</f>
        <v>0</v>
      </c>
    </row>
    <row r="2488" spans="1:27" x14ac:dyDescent="0.2">
      <c r="A2488" s="7" t="str">
        <f>'FICHE PRODUIT'!$A$6615</f>
        <v>LOUISIANE COTON</v>
      </c>
      <c r="B2488" s="2" t="str">
        <f>'FICHE PRODUIT'!$H$6615</f>
        <v>Beige</v>
      </c>
      <c r="C2488" s="2" t="str">
        <f>'FICHE PRODUIT'!$S$6615</f>
        <v>W26-27</v>
      </c>
      <c r="D2488" s="2">
        <f>'FICHE PRODUIT'!$Q$6615</f>
        <v>0</v>
      </c>
      <c r="E2488" s="2" t="str">
        <f>'FICHE PRODUIT'!$S$6617</f>
        <v>WAIT QUANTITY</v>
      </c>
      <c r="F2488" s="2" t="str">
        <f>'FICHE PRODUIT'!$E$6619</f>
        <v>Page 179 (2/3)</v>
      </c>
      <c r="G2488" s="2" t="str">
        <f>'FICHE PRODUIT'!$E$6620</f>
        <v xml:space="preserve">Not need </v>
      </c>
      <c r="H2488" s="122" t="str">
        <f>'FICHE PRODUIT'!$E$6621</f>
        <v>OCEAN SURPLUS</v>
      </c>
      <c r="I2488" s="2" t="b">
        <f>'FICHE PRODUIT'!$E$6623</f>
        <v>0</v>
      </c>
      <c r="J2488" s="2" t="str">
        <f>'FICHE PRODUIT'!$E$6625</f>
        <v>Pantalon</v>
      </c>
      <c r="K2488" s="2" t="str">
        <f>'FICHE PRODUIT'!$E$6626</f>
        <v>Cool pants - Louisiane</v>
      </c>
      <c r="L2488" s="4">
        <f>'FICHE PRODUIT'!$E$6628</f>
        <v>47</v>
      </c>
      <c r="M2488" s="4">
        <f>'FICHE PRODUIT'!$E$6629</f>
        <v>14.441800000000002</v>
      </c>
      <c r="N2488" s="4">
        <f>'FICHE PRODUIT'!$E$6631</f>
        <v>61.441800000000001</v>
      </c>
      <c r="O2488" s="4">
        <f>'FICHE PRODUIT'!$E$6632</f>
        <v>3.9875133866520835</v>
      </c>
      <c r="P2488" s="4">
        <f>'FICHE PRODUIT'!$E$6634</f>
        <v>245</v>
      </c>
      <c r="Q2488" s="4">
        <f>'FICHE PRODUIT'!$E$6635</f>
        <v>98</v>
      </c>
      <c r="R2488" s="4">
        <f>'FICHE PRODUIT'!$E$6636</f>
        <v>111.36363636363636</v>
      </c>
      <c r="S2488" s="122">
        <f>'FICHE PRODUIT'!$E$6637</f>
        <v>46157</v>
      </c>
      <c r="T2488" s="2" t="str">
        <f>'FICHE PRODUIT'!A6644</f>
        <v>INTERLINING</v>
      </c>
      <c r="U2488" s="2" t="str">
        <f>'FICHE PRODUIT'!B6644</f>
        <v>CHARGEUR</v>
      </c>
      <c r="V2488" s="2" t="str">
        <f>'FICHE PRODUIT'!C6644</f>
        <v>711048/A NATURAL</v>
      </c>
      <c r="W2488" s="2">
        <f>'FICHE PRODUIT'!D6644</f>
        <v>0.1</v>
      </c>
      <c r="X2488" s="2">
        <f>'FICHE PRODUIT'!E6644</f>
        <v>0</v>
      </c>
      <c r="Y2488" s="2">
        <f>'FICHE PRODUIT'!F6644</f>
        <v>0</v>
      </c>
      <c r="Z2488" s="2">
        <f>'FICHE PRODUIT'!G6644</f>
        <v>0</v>
      </c>
      <c r="AA2488" s="2">
        <f>'FICHE PRODUIT'!H6644</f>
        <v>0</v>
      </c>
    </row>
    <row r="2489" spans="1:27" x14ac:dyDescent="0.2">
      <c r="A2489" s="7" t="str">
        <f>'FICHE PRODUIT'!$A$6615</f>
        <v>LOUISIANE COTON</v>
      </c>
      <c r="B2489" s="2" t="str">
        <f>'FICHE PRODUIT'!$H$6615</f>
        <v>Beige</v>
      </c>
      <c r="C2489" s="2" t="str">
        <f>'FICHE PRODUIT'!$S$6615</f>
        <v>W26-27</v>
      </c>
      <c r="D2489" s="2">
        <f>'FICHE PRODUIT'!$Q$6615</f>
        <v>0</v>
      </c>
      <c r="E2489" s="2" t="str">
        <f>'FICHE PRODUIT'!$S$6617</f>
        <v>WAIT QUANTITY</v>
      </c>
      <c r="F2489" s="2" t="str">
        <f>'FICHE PRODUIT'!$E$6619</f>
        <v>Page 179 (2/3)</v>
      </c>
      <c r="G2489" s="2" t="str">
        <f>'FICHE PRODUIT'!$E$6620</f>
        <v xml:space="preserve">Not need </v>
      </c>
      <c r="H2489" s="122" t="str">
        <f>'FICHE PRODUIT'!$E$6621</f>
        <v>OCEAN SURPLUS</v>
      </c>
      <c r="I2489" s="2" t="b">
        <f>'FICHE PRODUIT'!$E$6623</f>
        <v>0</v>
      </c>
      <c r="J2489" s="2" t="str">
        <f>'FICHE PRODUIT'!$E$6625</f>
        <v>Pantalon</v>
      </c>
      <c r="K2489" s="2" t="str">
        <f>'FICHE PRODUIT'!$E$6626</f>
        <v>Cool pants - Louisiane</v>
      </c>
      <c r="L2489" s="4">
        <f>'FICHE PRODUIT'!$E$6628</f>
        <v>47</v>
      </c>
      <c r="M2489" s="4">
        <f>'FICHE PRODUIT'!$E$6629</f>
        <v>14.441800000000002</v>
      </c>
      <c r="N2489" s="4">
        <f>'FICHE PRODUIT'!$E$6631</f>
        <v>61.441800000000001</v>
      </c>
      <c r="O2489" s="4">
        <f>'FICHE PRODUIT'!$E$6632</f>
        <v>3.9875133866520835</v>
      </c>
      <c r="P2489" s="4">
        <f>'FICHE PRODUIT'!$E$6634</f>
        <v>245</v>
      </c>
      <c r="Q2489" s="4">
        <f>'FICHE PRODUIT'!$E$6635</f>
        <v>98</v>
      </c>
      <c r="R2489" s="4">
        <f>'FICHE PRODUIT'!$E$6636</f>
        <v>111.36363636363636</v>
      </c>
      <c r="S2489" s="122">
        <f>'FICHE PRODUIT'!$E$6637</f>
        <v>46157</v>
      </c>
      <c r="T2489" s="2" t="str">
        <f>'FICHE PRODUIT'!A6645</f>
        <v>ZIP</v>
      </c>
      <c r="U2489" s="2" t="str">
        <f>'FICHE PRODUIT'!B6645</f>
        <v>MYZIP</v>
      </c>
      <c r="V2489" s="2" t="str">
        <f>'FICHE PRODUIT'!C6645</f>
        <v>ART 03VV1B130000 COL 631 (18CM)</v>
      </c>
      <c r="W2489" s="2">
        <f>'FICHE PRODUIT'!D6645</f>
        <v>1</v>
      </c>
      <c r="X2489" s="2">
        <f>'FICHE PRODUIT'!E6645</f>
        <v>0</v>
      </c>
      <c r="Y2489" s="2">
        <f>'FICHE PRODUIT'!F6645</f>
        <v>0</v>
      </c>
      <c r="Z2489" s="2">
        <f>'FICHE PRODUIT'!G6645</f>
        <v>0</v>
      </c>
      <c r="AA2489" s="2">
        <f>'FICHE PRODUIT'!H6645</f>
        <v>0</v>
      </c>
    </row>
    <row r="2490" spans="1:27" x14ac:dyDescent="0.2">
      <c r="A2490" s="7" t="str">
        <f>'FICHE PRODUIT'!$A$6615</f>
        <v>LOUISIANE COTON</v>
      </c>
      <c r="B2490" s="2" t="str">
        <f>'FICHE PRODUIT'!$H$6615</f>
        <v>Beige</v>
      </c>
      <c r="C2490" s="2" t="str">
        <f>'FICHE PRODUIT'!$S$6615</f>
        <v>W26-27</v>
      </c>
      <c r="D2490" s="2">
        <f>'FICHE PRODUIT'!$Q$6615</f>
        <v>0</v>
      </c>
      <c r="E2490" s="2" t="str">
        <f>'FICHE PRODUIT'!$S$6617</f>
        <v>WAIT QUANTITY</v>
      </c>
      <c r="F2490" s="2" t="str">
        <f>'FICHE PRODUIT'!$E$6619</f>
        <v>Page 179 (2/3)</v>
      </c>
      <c r="G2490" s="2" t="str">
        <f>'FICHE PRODUIT'!$E$6620</f>
        <v xml:space="preserve">Not need </v>
      </c>
      <c r="H2490" s="122" t="str">
        <f>'FICHE PRODUIT'!$E$6621</f>
        <v>OCEAN SURPLUS</v>
      </c>
      <c r="I2490" s="2" t="b">
        <f>'FICHE PRODUIT'!$E$6623</f>
        <v>0</v>
      </c>
      <c r="J2490" s="2" t="str">
        <f>'FICHE PRODUIT'!$E$6625</f>
        <v>Pantalon</v>
      </c>
      <c r="K2490" s="2" t="str">
        <f>'FICHE PRODUIT'!$E$6626</f>
        <v>Cool pants - Louisiane</v>
      </c>
      <c r="L2490" s="4">
        <f>'FICHE PRODUIT'!$E$6628</f>
        <v>47</v>
      </c>
      <c r="M2490" s="4">
        <f>'FICHE PRODUIT'!$E$6629</f>
        <v>14.441800000000002</v>
      </c>
      <c r="N2490" s="4">
        <f>'FICHE PRODUIT'!$E$6631</f>
        <v>61.441800000000001</v>
      </c>
      <c r="O2490" s="4">
        <f>'FICHE PRODUIT'!$E$6632</f>
        <v>3.9875133866520835</v>
      </c>
      <c r="P2490" s="4">
        <f>'FICHE PRODUIT'!$E$6634</f>
        <v>245</v>
      </c>
      <c r="Q2490" s="4">
        <f>'FICHE PRODUIT'!$E$6635</f>
        <v>98</v>
      </c>
      <c r="R2490" s="4">
        <f>'FICHE PRODUIT'!$E$6636</f>
        <v>111.36363636363636</v>
      </c>
      <c r="S2490" s="122">
        <f>'FICHE PRODUIT'!$E$6637</f>
        <v>46157</v>
      </c>
      <c r="T2490" s="2" t="str">
        <f>'FICHE PRODUIT'!A6646</f>
        <v>BOUTONS</v>
      </c>
      <c r="U2490" s="2" t="str">
        <f>'FICHE PRODUIT'!B6646</f>
        <v>LOUROPEL</v>
      </c>
      <c r="V2490" s="2" t="str">
        <f>'FICHE PRODUIT'!C6646</f>
        <v>BT Brown 1</v>
      </c>
      <c r="W2490" s="2">
        <f>'FICHE PRODUIT'!D6646</f>
        <v>1</v>
      </c>
      <c r="X2490" s="2">
        <f>'FICHE PRODUIT'!E6646</f>
        <v>0</v>
      </c>
      <c r="Y2490" s="2">
        <f>'FICHE PRODUIT'!F6646</f>
        <v>0.05</v>
      </c>
      <c r="Z2490" s="2">
        <f>'FICHE PRODUIT'!G6646</f>
        <v>0.05</v>
      </c>
      <c r="AA2490" s="2">
        <f>'FICHE PRODUIT'!H6646</f>
        <v>0</v>
      </c>
    </row>
    <row r="2491" spans="1:27" x14ac:dyDescent="0.2">
      <c r="A2491" s="7" t="str">
        <f>'FICHE PRODUIT'!$A$6615</f>
        <v>LOUISIANE COTON</v>
      </c>
      <c r="B2491" s="2" t="str">
        <f>'FICHE PRODUIT'!$H$6615</f>
        <v>Beige</v>
      </c>
      <c r="C2491" s="2" t="str">
        <f>'FICHE PRODUIT'!$S$6615</f>
        <v>W26-27</v>
      </c>
      <c r="D2491" s="2">
        <f>'FICHE PRODUIT'!$Q$6615</f>
        <v>0</v>
      </c>
      <c r="E2491" s="2" t="str">
        <f>'FICHE PRODUIT'!$S$6617</f>
        <v>WAIT QUANTITY</v>
      </c>
      <c r="F2491" s="2" t="str">
        <f>'FICHE PRODUIT'!$E$6619</f>
        <v>Page 179 (2/3)</v>
      </c>
      <c r="G2491" s="2" t="str">
        <f>'FICHE PRODUIT'!$E$6620</f>
        <v xml:space="preserve">Not need </v>
      </c>
      <c r="H2491" s="122" t="str">
        <f>'FICHE PRODUIT'!$E$6621</f>
        <v>OCEAN SURPLUS</v>
      </c>
      <c r="I2491" s="2" t="b">
        <f>'FICHE PRODUIT'!$E$6623</f>
        <v>0</v>
      </c>
      <c r="J2491" s="2" t="str">
        <f>'FICHE PRODUIT'!$E$6625</f>
        <v>Pantalon</v>
      </c>
      <c r="K2491" s="2" t="str">
        <f>'FICHE PRODUIT'!$E$6626</f>
        <v>Cool pants - Louisiane</v>
      </c>
      <c r="L2491" s="4">
        <f>'FICHE PRODUIT'!$E$6628</f>
        <v>47</v>
      </c>
      <c r="M2491" s="4">
        <f>'FICHE PRODUIT'!$E$6629</f>
        <v>14.441800000000002</v>
      </c>
      <c r="N2491" s="4">
        <f>'FICHE PRODUIT'!$E$6631</f>
        <v>61.441800000000001</v>
      </c>
      <c r="O2491" s="4">
        <f>'FICHE PRODUIT'!$E$6632</f>
        <v>3.9875133866520835</v>
      </c>
      <c r="P2491" s="4">
        <f>'FICHE PRODUIT'!$E$6634</f>
        <v>245</v>
      </c>
      <c r="Q2491" s="4">
        <f>'FICHE PRODUIT'!$E$6635</f>
        <v>98</v>
      </c>
      <c r="R2491" s="4">
        <f>'FICHE PRODUIT'!$E$6636</f>
        <v>111.36363636363636</v>
      </c>
      <c r="S2491" s="122">
        <f>'FICHE PRODUIT'!$E$6637</f>
        <v>46157</v>
      </c>
      <c r="T2491" s="2" t="str">
        <f>'FICHE PRODUIT'!A6647</f>
        <v>ETIQUETTES</v>
      </c>
      <c r="U2491" s="2" t="str">
        <f>'FICHE PRODUIT'!B6647</f>
        <v>CADICA</v>
      </c>
      <c r="V2491" s="2" t="str">
        <f>'FICHE PRODUIT'!C6647</f>
        <v>DM1</v>
      </c>
      <c r="W2491" s="2">
        <f>'FICHE PRODUIT'!D6647</f>
        <v>1</v>
      </c>
      <c r="X2491" s="2">
        <f>'FICHE PRODUIT'!E6647</f>
        <v>0</v>
      </c>
      <c r="Y2491" s="2">
        <f>'FICHE PRODUIT'!F6647</f>
        <v>0.27</v>
      </c>
      <c r="Z2491" s="2">
        <f>'FICHE PRODUIT'!G6647</f>
        <v>0.27</v>
      </c>
      <c r="AA2491" s="2">
        <f>'FICHE PRODUIT'!H6647</f>
        <v>0</v>
      </c>
    </row>
    <row r="2492" spans="1:27" x14ac:dyDescent="0.2">
      <c r="A2492" s="7" t="str">
        <f>'FICHE PRODUIT'!$A$6615</f>
        <v>LOUISIANE COTON</v>
      </c>
      <c r="B2492" s="2" t="str">
        <f>'FICHE PRODUIT'!$H$6615</f>
        <v>Beige</v>
      </c>
      <c r="C2492" s="2" t="str">
        <f>'FICHE PRODUIT'!$S$6615</f>
        <v>W26-27</v>
      </c>
      <c r="D2492" s="2">
        <f>'FICHE PRODUIT'!$Q$6615</f>
        <v>0</v>
      </c>
      <c r="E2492" s="2" t="str">
        <f>'FICHE PRODUIT'!$S$6617</f>
        <v>WAIT QUANTITY</v>
      </c>
      <c r="F2492" s="2" t="str">
        <f>'FICHE PRODUIT'!$E$6619</f>
        <v>Page 179 (2/3)</v>
      </c>
      <c r="G2492" s="2" t="str">
        <f>'FICHE PRODUIT'!$E$6620</f>
        <v xml:space="preserve">Not need </v>
      </c>
      <c r="H2492" s="122" t="str">
        <f>'FICHE PRODUIT'!$E$6621</f>
        <v>OCEAN SURPLUS</v>
      </c>
      <c r="I2492" s="2" t="b">
        <f>'FICHE PRODUIT'!$E$6623</f>
        <v>0</v>
      </c>
      <c r="J2492" s="2" t="str">
        <f>'FICHE PRODUIT'!$E$6625</f>
        <v>Pantalon</v>
      </c>
      <c r="K2492" s="2" t="str">
        <f>'FICHE PRODUIT'!$E$6626</f>
        <v>Cool pants - Louisiane</v>
      </c>
      <c r="L2492" s="4">
        <f>'FICHE PRODUIT'!$E$6628</f>
        <v>47</v>
      </c>
      <c r="M2492" s="4">
        <f>'FICHE PRODUIT'!$E$6629</f>
        <v>14.441800000000002</v>
      </c>
      <c r="N2492" s="4">
        <f>'FICHE PRODUIT'!$E$6631</f>
        <v>61.441800000000001</v>
      </c>
      <c r="O2492" s="4">
        <f>'FICHE PRODUIT'!$E$6632</f>
        <v>3.9875133866520835</v>
      </c>
      <c r="P2492" s="4">
        <f>'FICHE PRODUIT'!$E$6634</f>
        <v>245</v>
      </c>
      <c r="Q2492" s="4">
        <f>'FICHE PRODUIT'!$E$6635</f>
        <v>98</v>
      </c>
      <c r="R2492" s="4">
        <f>'FICHE PRODUIT'!$E$6636</f>
        <v>111.36363636363636</v>
      </c>
      <c r="S2492" s="122">
        <f>'FICHE PRODUIT'!$E$6637</f>
        <v>46157</v>
      </c>
      <c r="T2492" s="2" t="str">
        <f>'FICHE PRODUIT'!A6648</f>
        <v>ETIQUETTES</v>
      </c>
      <c r="U2492" s="2" t="str">
        <f>'FICHE PRODUIT'!B6648</f>
        <v>CADICA</v>
      </c>
      <c r="V2492" s="2" t="str">
        <f>'FICHE PRODUIT'!C6648</f>
        <v>EV3 - EA0135834</v>
      </c>
      <c r="W2492" s="2">
        <f>'FICHE PRODUIT'!D6648</f>
        <v>1</v>
      </c>
      <c r="X2492" s="2">
        <f>'FICHE PRODUIT'!E6648</f>
        <v>0</v>
      </c>
      <c r="Y2492" s="2">
        <f>'FICHE PRODUIT'!F6648</f>
        <v>0.13700000000000001</v>
      </c>
      <c r="Z2492" s="2">
        <f>'FICHE PRODUIT'!G6648</f>
        <v>0.13700000000000001</v>
      </c>
      <c r="AA2492" s="2">
        <f>'FICHE PRODUIT'!H6648</f>
        <v>0</v>
      </c>
    </row>
    <row r="2493" spans="1:27" x14ac:dyDescent="0.2">
      <c r="A2493" s="7" t="str">
        <f>'FICHE PRODUIT'!$A$6615</f>
        <v>LOUISIANE COTON</v>
      </c>
      <c r="B2493" s="2" t="str">
        <f>'FICHE PRODUIT'!$H$6615</f>
        <v>Beige</v>
      </c>
      <c r="C2493" s="2" t="str">
        <f>'FICHE PRODUIT'!$S$6615</f>
        <v>W26-27</v>
      </c>
      <c r="D2493" s="2">
        <f>'FICHE PRODUIT'!$Q$6615</f>
        <v>0</v>
      </c>
      <c r="E2493" s="2" t="str">
        <f>'FICHE PRODUIT'!$S$6617</f>
        <v>WAIT QUANTITY</v>
      </c>
      <c r="F2493" s="2" t="str">
        <f>'FICHE PRODUIT'!$E$6619</f>
        <v>Page 179 (2/3)</v>
      </c>
      <c r="G2493" s="2" t="str">
        <f>'FICHE PRODUIT'!$E$6620</f>
        <v xml:space="preserve">Not need </v>
      </c>
      <c r="H2493" s="122" t="str">
        <f>'FICHE PRODUIT'!$E$6621</f>
        <v>OCEAN SURPLUS</v>
      </c>
      <c r="I2493" s="2" t="b">
        <f>'FICHE PRODUIT'!$E$6623</f>
        <v>0</v>
      </c>
      <c r="J2493" s="2" t="str">
        <f>'FICHE PRODUIT'!$E$6625</f>
        <v>Pantalon</v>
      </c>
      <c r="K2493" s="2" t="str">
        <f>'FICHE PRODUIT'!$E$6626</f>
        <v>Cool pants - Louisiane</v>
      </c>
      <c r="L2493" s="4">
        <f>'FICHE PRODUIT'!$E$6628</f>
        <v>47</v>
      </c>
      <c r="M2493" s="4">
        <f>'FICHE PRODUIT'!$E$6629</f>
        <v>14.441800000000002</v>
      </c>
      <c r="N2493" s="4">
        <f>'FICHE PRODUIT'!$E$6631</f>
        <v>61.441800000000001</v>
      </c>
      <c r="O2493" s="4">
        <f>'FICHE PRODUIT'!$E$6632</f>
        <v>3.9875133866520835</v>
      </c>
      <c r="P2493" s="4">
        <f>'FICHE PRODUIT'!$E$6634</f>
        <v>245</v>
      </c>
      <c r="Q2493" s="4">
        <f>'FICHE PRODUIT'!$E$6635</f>
        <v>98</v>
      </c>
      <c r="R2493" s="4">
        <f>'FICHE PRODUIT'!$E$6636</f>
        <v>111.36363636363636</v>
      </c>
      <c r="S2493" s="122">
        <f>'FICHE PRODUIT'!$E$6637</f>
        <v>46157</v>
      </c>
      <c r="T2493" s="2" t="str">
        <f>'FICHE PRODUIT'!A6649</f>
        <v>HANGTAG</v>
      </c>
      <c r="U2493" s="2" t="str">
        <f>'FICHE PRODUIT'!B6649</f>
        <v>CADICA</v>
      </c>
      <c r="V2493" s="2" t="str">
        <f>'FICHE PRODUIT'!C6649</f>
        <v>Y</v>
      </c>
      <c r="W2493" s="2">
        <f>'FICHE PRODUIT'!D6649</f>
        <v>1</v>
      </c>
      <c r="X2493" s="2">
        <f>'FICHE PRODUIT'!E6649</f>
        <v>0</v>
      </c>
      <c r="Y2493" s="2">
        <f>'FICHE PRODUIT'!F6649</f>
        <v>0.21</v>
      </c>
      <c r="Z2493" s="2">
        <f>'FICHE PRODUIT'!G6649</f>
        <v>0.21</v>
      </c>
      <c r="AA2493" s="2">
        <f>'FICHE PRODUIT'!H6649</f>
        <v>0</v>
      </c>
    </row>
    <row r="2494" spans="1:27" x14ac:dyDescent="0.2">
      <c r="A2494" s="7" t="str">
        <f>'FICHE PRODUIT'!$A$6615</f>
        <v>LOUISIANE COTON</v>
      </c>
      <c r="B2494" s="2" t="str">
        <f>'FICHE PRODUIT'!$H$6615</f>
        <v>Beige</v>
      </c>
      <c r="C2494" s="2" t="str">
        <f>'FICHE PRODUIT'!$S$6615</f>
        <v>W26-27</v>
      </c>
      <c r="D2494" s="2">
        <f>'FICHE PRODUIT'!$Q$6615</f>
        <v>0</v>
      </c>
      <c r="E2494" s="2" t="str">
        <f>'FICHE PRODUIT'!$S$6617</f>
        <v>WAIT QUANTITY</v>
      </c>
      <c r="F2494" s="2" t="str">
        <f>'FICHE PRODUIT'!$E$6619</f>
        <v>Page 179 (2/3)</v>
      </c>
      <c r="G2494" s="2" t="str">
        <f>'FICHE PRODUIT'!$E$6620</f>
        <v xml:space="preserve">Not need </v>
      </c>
      <c r="H2494" s="122" t="str">
        <f>'FICHE PRODUIT'!$E$6621</f>
        <v>OCEAN SURPLUS</v>
      </c>
      <c r="I2494" s="2" t="b">
        <f>'FICHE PRODUIT'!$E$6623</f>
        <v>0</v>
      </c>
      <c r="J2494" s="2" t="str">
        <f>'FICHE PRODUIT'!$E$6625</f>
        <v>Pantalon</v>
      </c>
      <c r="K2494" s="2" t="str">
        <f>'FICHE PRODUIT'!$E$6626</f>
        <v>Cool pants - Louisiane</v>
      </c>
      <c r="L2494" s="4">
        <f>'FICHE PRODUIT'!$E$6628</f>
        <v>47</v>
      </c>
      <c r="M2494" s="4">
        <f>'FICHE PRODUIT'!$E$6629</f>
        <v>14.441800000000002</v>
      </c>
      <c r="N2494" s="4">
        <f>'FICHE PRODUIT'!$E$6631</f>
        <v>61.441800000000001</v>
      </c>
      <c r="O2494" s="4">
        <f>'FICHE PRODUIT'!$E$6632</f>
        <v>3.9875133866520835</v>
      </c>
      <c r="P2494" s="4">
        <f>'FICHE PRODUIT'!$E$6634</f>
        <v>245</v>
      </c>
      <c r="Q2494" s="4">
        <f>'FICHE PRODUIT'!$E$6635</f>
        <v>98</v>
      </c>
      <c r="R2494" s="4">
        <f>'FICHE PRODUIT'!$E$6636</f>
        <v>111.36363636363636</v>
      </c>
      <c r="S2494" s="122">
        <f>'FICHE PRODUIT'!$E$6637</f>
        <v>46157</v>
      </c>
      <c r="T2494" s="2">
        <f>'FICHE PRODUIT'!A6650</f>
        <v>0</v>
      </c>
      <c r="U2494" s="2">
        <f>'FICHE PRODUIT'!B6650</f>
        <v>0</v>
      </c>
      <c r="V2494" s="2">
        <f>'FICHE PRODUIT'!C6650</f>
        <v>0</v>
      </c>
      <c r="W2494" s="2">
        <f>'FICHE PRODUIT'!D6650</f>
        <v>0</v>
      </c>
      <c r="X2494" s="2">
        <f>'FICHE PRODUIT'!E6650</f>
        <v>0</v>
      </c>
      <c r="Y2494" s="2">
        <f>'FICHE PRODUIT'!F6650</f>
        <v>0</v>
      </c>
      <c r="Z2494" s="2">
        <f>'FICHE PRODUIT'!G6650</f>
        <v>0</v>
      </c>
      <c r="AA2494" s="2">
        <f>'FICHE PRODUIT'!H6650</f>
        <v>0</v>
      </c>
    </row>
    <row r="2495" spans="1:27" x14ac:dyDescent="0.2">
      <c r="A2495" s="7" t="str">
        <f>'FICHE PRODUIT'!$A$6615</f>
        <v>LOUISIANE COTON</v>
      </c>
      <c r="B2495" s="2" t="str">
        <f>'FICHE PRODUIT'!$H$6615</f>
        <v>Beige</v>
      </c>
      <c r="C2495" s="2" t="str">
        <f>'FICHE PRODUIT'!$S$6615</f>
        <v>W26-27</v>
      </c>
      <c r="D2495" s="2">
        <f>'FICHE PRODUIT'!$Q$6615</f>
        <v>0</v>
      </c>
      <c r="E2495" s="2" t="str">
        <f>'FICHE PRODUIT'!$S$6617</f>
        <v>WAIT QUANTITY</v>
      </c>
      <c r="F2495" s="2" t="str">
        <f>'FICHE PRODUIT'!$E$6619</f>
        <v>Page 179 (2/3)</v>
      </c>
      <c r="G2495" s="2" t="str">
        <f>'FICHE PRODUIT'!$E$6620</f>
        <v xml:space="preserve">Not need </v>
      </c>
      <c r="H2495" s="122" t="str">
        <f>'FICHE PRODUIT'!$E$6621</f>
        <v>OCEAN SURPLUS</v>
      </c>
      <c r="I2495" s="2" t="b">
        <f>'FICHE PRODUIT'!$E$6623</f>
        <v>0</v>
      </c>
      <c r="J2495" s="2" t="str">
        <f>'FICHE PRODUIT'!$E$6625</f>
        <v>Pantalon</v>
      </c>
      <c r="K2495" s="2" t="str">
        <f>'FICHE PRODUIT'!$E$6626</f>
        <v>Cool pants - Louisiane</v>
      </c>
      <c r="L2495" s="4">
        <f>'FICHE PRODUIT'!$E$6628</f>
        <v>47</v>
      </c>
      <c r="M2495" s="4">
        <f>'FICHE PRODUIT'!$E$6629</f>
        <v>14.441800000000002</v>
      </c>
      <c r="N2495" s="4">
        <f>'FICHE PRODUIT'!$E$6631</f>
        <v>61.441800000000001</v>
      </c>
      <c r="O2495" s="4">
        <f>'FICHE PRODUIT'!$E$6632</f>
        <v>3.9875133866520835</v>
      </c>
      <c r="P2495" s="4">
        <f>'FICHE PRODUIT'!$E$6634</f>
        <v>245</v>
      </c>
      <c r="Q2495" s="4">
        <f>'FICHE PRODUIT'!$E$6635</f>
        <v>98</v>
      </c>
      <c r="R2495" s="4">
        <f>'FICHE PRODUIT'!$E$6636</f>
        <v>111.36363636363636</v>
      </c>
      <c r="S2495" s="122">
        <f>'FICHE PRODUIT'!$E$6637</f>
        <v>46157</v>
      </c>
      <c r="T2495" s="2">
        <f>'FICHE PRODUIT'!A6651</f>
        <v>0</v>
      </c>
      <c r="U2495" s="2">
        <f>'FICHE PRODUIT'!B6651</f>
        <v>0</v>
      </c>
      <c r="V2495" s="2">
        <f>'FICHE PRODUIT'!C6651</f>
        <v>0</v>
      </c>
      <c r="W2495" s="2">
        <f>'FICHE PRODUIT'!D6651</f>
        <v>0</v>
      </c>
      <c r="X2495" s="2">
        <f>'FICHE PRODUIT'!E6651</f>
        <v>0</v>
      </c>
      <c r="Y2495" s="2">
        <f>'FICHE PRODUIT'!F6651</f>
        <v>0</v>
      </c>
      <c r="Z2495" s="2">
        <f>'FICHE PRODUIT'!G6651</f>
        <v>0</v>
      </c>
      <c r="AA2495" s="2">
        <f>'FICHE PRODUIT'!H6651</f>
        <v>0</v>
      </c>
    </row>
    <row r="2496" spans="1:27" x14ac:dyDescent="0.2">
      <c r="A2496" s="7" t="str">
        <f>'FICHE PRODUIT'!$A$6615</f>
        <v>LOUISIANE COTON</v>
      </c>
      <c r="B2496" s="2" t="str">
        <f>'FICHE PRODUIT'!$H$6615</f>
        <v>Beige</v>
      </c>
      <c r="C2496" s="2" t="str">
        <f>'FICHE PRODUIT'!$S$6615</f>
        <v>W26-27</v>
      </c>
      <c r="D2496" s="2">
        <f>'FICHE PRODUIT'!$Q$6615</f>
        <v>0</v>
      </c>
      <c r="E2496" s="2" t="str">
        <f>'FICHE PRODUIT'!$S$6617</f>
        <v>WAIT QUANTITY</v>
      </c>
      <c r="F2496" s="2" t="str">
        <f>'FICHE PRODUIT'!$E$6619</f>
        <v>Page 179 (2/3)</v>
      </c>
      <c r="G2496" s="2" t="str">
        <f>'FICHE PRODUIT'!$E$6620</f>
        <v xml:space="preserve">Not need </v>
      </c>
      <c r="H2496" s="122" t="str">
        <f>'FICHE PRODUIT'!$E$6621</f>
        <v>OCEAN SURPLUS</v>
      </c>
      <c r="I2496" s="2" t="b">
        <f>'FICHE PRODUIT'!$E$6623</f>
        <v>0</v>
      </c>
      <c r="J2496" s="2" t="str">
        <f>'FICHE PRODUIT'!$E$6625</f>
        <v>Pantalon</v>
      </c>
      <c r="K2496" s="2" t="str">
        <f>'FICHE PRODUIT'!$E$6626</f>
        <v>Cool pants - Louisiane</v>
      </c>
      <c r="L2496" s="4">
        <f>'FICHE PRODUIT'!$E$6628</f>
        <v>47</v>
      </c>
      <c r="M2496" s="4">
        <f>'FICHE PRODUIT'!$E$6629</f>
        <v>14.441800000000002</v>
      </c>
      <c r="N2496" s="4">
        <f>'FICHE PRODUIT'!$E$6631</f>
        <v>61.441800000000001</v>
      </c>
      <c r="O2496" s="4">
        <f>'FICHE PRODUIT'!$E$6632</f>
        <v>3.9875133866520835</v>
      </c>
      <c r="P2496" s="4">
        <f>'FICHE PRODUIT'!$E$6634</f>
        <v>245</v>
      </c>
      <c r="Q2496" s="4">
        <f>'FICHE PRODUIT'!$E$6635</f>
        <v>98</v>
      </c>
      <c r="R2496" s="4">
        <f>'FICHE PRODUIT'!$E$6636</f>
        <v>111.36363636363636</v>
      </c>
      <c r="S2496" s="122">
        <f>'FICHE PRODUIT'!$E$6637</f>
        <v>46157</v>
      </c>
      <c r="T2496" s="2">
        <f>'FICHE PRODUIT'!A6652</f>
        <v>0</v>
      </c>
      <c r="U2496" s="2">
        <f>'FICHE PRODUIT'!B6652</f>
        <v>0</v>
      </c>
      <c r="V2496" s="2">
        <f>'FICHE PRODUIT'!C6652</f>
        <v>0</v>
      </c>
      <c r="W2496" s="2">
        <f>'FICHE PRODUIT'!D6652</f>
        <v>0</v>
      </c>
      <c r="X2496" s="2">
        <f>'FICHE PRODUIT'!E6652</f>
        <v>0</v>
      </c>
      <c r="Y2496" s="2">
        <f>'FICHE PRODUIT'!F6652</f>
        <v>0</v>
      </c>
      <c r="Z2496" s="2">
        <f>'FICHE PRODUIT'!G6652</f>
        <v>0</v>
      </c>
      <c r="AA2496" s="2">
        <f>'FICHE PRODUIT'!H6652</f>
        <v>0</v>
      </c>
    </row>
    <row r="2497" spans="1:27" x14ac:dyDescent="0.2">
      <c r="A2497" s="7" t="str">
        <f>'FICHE PRODUIT'!$A$6615</f>
        <v>LOUISIANE COTON</v>
      </c>
      <c r="B2497" s="2" t="str">
        <f>'FICHE PRODUIT'!$H$6615</f>
        <v>Beige</v>
      </c>
      <c r="C2497" s="2" t="str">
        <f>'FICHE PRODUIT'!$S$6615</f>
        <v>W26-27</v>
      </c>
      <c r="D2497" s="2">
        <f>'FICHE PRODUIT'!$Q$6615</f>
        <v>0</v>
      </c>
      <c r="E2497" s="2" t="str">
        <f>'FICHE PRODUIT'!$S$6617</f>
        <v>WAIT QUANTITY</v>
      </c>
      <c r="F2497" s="2" t="str">
        <f>'FICHE PRODUIT'!$E$6619</f>
        <v>Page 179 (2/3)</v>
      </c>
      <c r="G2497" s="2" t="str">
        <f>'FICHE PRODUIT'!$E$6620</f>
        <v xml:space="preserve">Not need </v>
      </c>
      <c r="H2497" s="122" t="str">
        <f>'FICHE PRODUIT'!$E$6621</f>
        <v>OCEAN SURPLUS</v>
      </c>
      <c r="I2497" s="2" t="b">
        <f>'FICHE PRODUIT'!$E$6623</f>
        <v>0</v>
      </c>
      <c r="J2497" s="2" t="str">
        <f>'FICHE PRODUIT'!$E$6625</f>
        <v>Pantalon</v>
      </c>
      <c r="K2497" s="2" t="str">
        <f>'FICHE PRODUIT'!$E$6626</f>
        <v>Cool pants - Louisiane</v>
      </c>
      <c r="L2497" s="4">
        <f>'FICHE PRODUIT'!$E$6628</f>
        <v>47</v>
      </c>
      <c r="M2497" s="4">
        <f>'FICHE PRODUIT'!$E$6629</f>
        <v>14.441800000000002</v>
      </c>
      <c r="N2497" s="4">
        <f>'FICHE PRODUIT'!$E$6631</f>
        <v>61.441800000000001</v>
      </c>
      <c r="O2497" s="4">
        <f>'FICHE PRODUIT'!$E$6632</f>
        <v>3.9875133866520835</v>
      </c>
      <c r="P2497" s="4">
        <f>'FICHE PRODUIT'!$E$6634</f>
        <v>245</v>
      </c>
      <c r="Q2497" s="4">
        <f>'FICHE PRODUIT'!$E$6635</f>
        <v>98</v>
      </c>
      <c r="R2497" s="4">
        <f>'FICHE PRODUIT'!$E$6636</f>
        <v>111.36363636363636</v>
      </c>
      <c r="S2497" s="122">
        <f>'FICHE PRODUIT'!$E$6637</f>
        <v>46157</v>
      </c>
      <c r="T2497" s="2">
        <f>'FICHE PRODUIT'!A6653</f>
        <v>0</v>
      </c>
      <c r="U2497" s="2">
        <f>'FICHE PRODUIT'!B6653</f>
        <v>0</v>
      </c>
      <c r="V2497" s="2">
        <f>'FICHE PRODUIT'!C6653</f>
        <v>0</v>
      </c>
      <c r="W2497" s="2">
        <f>'FICHE PRODUIT'!D6653</f>
        <v>0</v>
      </c>
      <c r="X2497" s="2">
        <f>'FICHE PRODUIT'!E6653</f>
        <v>0</v>
      </c>
      <c r="Y2497" s="2">
        <f>'FICHE PRODUIT'!F6653</f>
        <v>0</v>
      </c>
      <c r="Z2497" s="2">
        <f>'FICHE PRODUIT'!G6653</f>
        <v>0</v>
      </c>
      <c r="AA2497" s="2">
        <f>'FICHE PRODUIT'!H6653</f>
        <v>0</v>
      </c>
    </row>
    <row r="2498" spans="1:27" x14ac:dyDescent="0.2">
      <c r="A2498" s="7" t="str">
        <f>'FICHE PRODUIT'!$A$6615</f>
        <v>LOUISIANE COTON</v>
      </c>
      <c r="B2498" s="2" t="str">
        <f>'FICHE PRODUIT'!$H$6615</f>
        <v>Beige</v>
      </c>
      <c r="C2498" s="2" t="str">
        <f>'FICHE PRODUIT'!$S$6615</f>
        <v>W26-27</v>
      </c>
      <c r="D2498" s="2">
        <f>'FICHE PRODUIT'!$Q$6615</f>
        <v>0</v>
      </c>
      <c r="E2498" s="2" t="str">
        <f>'FICHE PRODUIT'!$S$6617</f>
        <v>WAIT QUANTITY</v>
      </c>
      <c r="F2498" s="2" t="str">
        <f>'FICHE PRODUIT'!$E$6619</f>
        <v>Page 179 (2/3)</v>
      </c>
      <c r="G2498" s="2" t="str">
        <f>'FICHE PRODUIT'!$E$6620</f>
        <v xml:space="preserve">Not need </v>
      </c>
      <c r="H2498" s="122" t="str">
        <f>'FICHE PRODUIT'!$E$6621</f>
        <v>OCEAN SURPLUS</v>
      </c>
      <c r="I2498" s="2" t="b">
        <f>'FICHE PRODUIT'!$E$6623</f>
        <v>0</v>
      </c>
      <c r="J2498" s="2" t="str">
        <f>'FICHE PRODUIT'!$E$6625</f>
        <v>Pantalon</v>
      </c>
      <c r="K2498" s="2" t="str">
        <f>'FICHE PRODUIT'!$E$6626</f>
        <v>Cool pants - Louisiane</v>
      </c>
      <c r="L2498" s="4">
        <f>'FICHE PRODUIT'!$E$6628</f>
        <v>47</v>
      </c>
      <c r="M2498" s="4">
        <f>'FICHE PRODUIT'!$E$6629</f>
        <v>14.441800000000002</v>
      </c>
      <c r="N2498" s="4">
        <f>'FICHE PRODUIT'!$E$6631</f>
        <v>61.441800000000001</v>
      </c>
      <c r="O2498" s="4">
        <f>'FICHE PRODUIT'!$E$6632</f>
        <v>3.9875133866520835</v>
      </c>
      <c r="P2498" s="4">
        <f>'FICHE PRODUIT'!$E$6634</f>
        <v>245</v>
      </c>
      <c r="Q2498" s="4">
        <f>'FICHE PRODUIT'!$E$6635</f>
        <v>98</v>
      </c>
      <c r="R2498" s="4">
        <f>'FICHE PRODUIT'!$E$6636</f>
        <v>111.36363636363636</v>
      </c>
      <c r="S2498" s="122">
        <f>'FICHE PRODUIT'!$E$6637</f>
        <v>46157</v>
      </c>
      <c r="T2498" s="2" t="str">
        <f>'FICHE PRODUIT'!A6654</f>
        <v>Frais externe</v>
      </c>
      <c r="U2498" s="2" t="str">
        <f>'FICHE PRODUIT'!B6654</f>
        <v xml:space="preserve">Classwash </v>
      </c>
      <c r="V2498" s="2" t="str">
        <f>'FICHE PRODUIT'!C6654</f>
        <v>Teinture</v>
      </c>
      <c r="W2498" s="2">
        <f>'FICHE PRODUIT'!D6654</f>
        <v>0</v>
      </c>
      <c r="X2498" s="2">
        <f>'FICHE PRODUIT'!E6654</f>
        <v>0</v>
      </c>
      <c r="Y2498" s="2">
        <f>'FICHE PRODUIT'!F6654</f>
        <v>0</v>
      </c>
      <c r="Z2498" s="2">
        <f>'FICHE PRODUIT'!G6654</f>
        <v>0</v>
      </c>
      <c r="AA2498" s="2">
        <f>'FICHE PRODUIT'!H6654</f>
        <v>0</v>
      </c>
    </row>
    <row r="2499" spans="1:27" x14ac:dyDescent="0.2">
      <c r="A2499" s="7" t="str">
        <f>'FICHE PRODUIT'!$A$6615</f>
        <v>LOUISIANE COTON</v>
      </c>
      <c r="B2499" s="2" t="str">
        <f>'FICHE PRODUIT'!$H$6615</f>
        <v>Beige</v>
      </c>
      <c r="C2499" s="2" t="str">
        <f>'FICHE PRODUIT'!$S$6615</f>
        <v>W26-27</v>
      </c>
      <c r="D2499" s="2">
        <f>'FICHE PRODUIT'!$Q$6615</f>
        <v>0</v>
      </c>
      <c r="E2499" s="2" t="str">
        <f>'FICHE PRODUIT'!$S$6617</f>
        <v>WAIT QUANTITY</v>
      </c>
      <c r="F2499" s="2" t="str">
        <f>'FICHE PRODUIT'!$E$6619</f>
        <v>Page 179 (2/3)</v>
      </c>
      <c r="G2499" s="2" t="str">
        <f>'FICHE PRODUIT'!$E$6620</f>
        <v xml:space="preserve">Not need </v>
      </c>
      <c r="H2499" s="122" t="str">
        <f>'FICHE PRODUIT'!$E$6621</f>
        <v>OCEAN SURPLUS</v>
      </c>
      <c r="I2499" s="2" t="b">
        <f>'FICHE PRODUIT'!$E$6623</f>
        <v>0</v>
      </c>
      <c r="J2499" s="2" t="str">
        <f>'FICHE PRODUIT'!$E$6625</f>
        <v>Pantalon</v>
      </c>
      <c r="K2499" s="2" t="str">
        <f>'FICHE PRODUIT'!$E$6626</f>
        <v>Cool pants - Louisiane</v>
      </c>
      <c r="L2499" s="4">
        <f>'FICHE PRODUIT'!$E$6628</f>
        <v>47</v>
      </c>
      <c r="M2499" s="4">
        <f>'FICHE PRODUIT'!$E$6629</f>
        <v>14.441800000000002</v>
      </c>
      <c r="N2499" s="4">
        <f>'FICHE PRODUIT'!$E$6631</f>
        <v>61.441800000000001</v>
      </c>
      <c r="O2499" s="4">
        <f>'FICHE PRODUIT'!$E$6632</f>
        <v>3.9875133866520835</v>
      </c>
      <c r="P2499" s="4">
        <f>'FICHE PRODUIT'!$E$6634</f>
        <v>245</v>
      </c>
      <c r="Q2499" s="4">
        <f>'FICHE PRODUIT'!$E$6635</f>
        <v>98</v>
      </c>
      <c r="R2499" s="4">
        <f>'FICHE PRODUIT'!$E$6636</f>
        <v>111.36363636363636</v>
      </c>
      <c r="S2499" s="122">
        <f>'FICHE PRODUIT'!$E$6637</f>
        <v>46157</v>
      </c>
      <c r="T2499" s="2" t="str">
        <f>'FICHE PRODUIT'!A6655</f>
        <v>Frais externe</v>
      </c>
      <c r="U2499" s="2" t="str">
        <f>'FICHE PRODUIT'!B6655</f>
        <v>Transport</v>
      </c>
      <c r="V2499" s="2" t="str">
        <f>'FICHE PRODUIT'!C6655</f>
        <v xml:space="preserve">Européen </v>
      </c>
      <c r="W2499" s="2">
        <f>'FICHE PRODUIT'!D6655</f>
        <v>1</v>
      </c>
      <c r="X2499" s="2">
        <f>'FICHE PRODUIT'!E6655</f>
        <v>0</v>
      </c>
      <c r="Y2499" s="2">
        <f>'FICHE PRODUIT'!F6655</f>
        <v>2</v>
      </c>
      <c r="Z2499" s="2">
        <f>'FICHE PRODUIT'!G6655</f>
        <v>2</v>
      </c>
      <c r="AA2499" s="2">
        <f>'FICHE PRODUIT'!H6655</f>
        <v>0</v>
      </c>
    </row>
    <row r="2500" spans="1:27" x14ac:dyDescent="0.2">
      <c r="A2500" s="7" t="str">
        <f>'FICHE PRODUIT'!$A$6615</f>
        <v>LOUISIANE COTON</v>
      </c>
      <c r="B2500" s="2" t="str">
        <f>'FICHE PRODUIT'!$H$6615</f>
        <v>Beige</v>
      </c>
      <c r="C2500" s="2" t="str">
        <f>'FICHE PRODUIT'!$S$6615</f>
        <v>W26-27</v>
      </c>
      <c r="D2500" s="2">
        <f>'FICHE PRODUIT'!$Q$6615</f>
        <v>0</v>
      </c>
      <c r="E2500" s="2" t="str">
        <f>'FICHE PRODUIT'!$S$6617</f>
        <v>WAIT QUANTITY</v>
      </c>
      <c r="F2500" s="2" t="str">
        <f>'FICHE PRODUIT'!$E$6619</f>
        <v>Page 179 (2/3)</v>
      </c>
      <c r="G2500" s="2" t="str">
        <f>'FICHE PRODUIT'!$E$6620</f>
        <v xml:space="preserve">Not need </v>
      </c>
      <c r="H2500" s="122" t="str">
        <f>'FICHE PRODUIT'!$E$6621</f>
        <v>OCEAN SURPLUS</v>
      </c>
      <c r="I2500" s="2" t="b">
        <f>'FICHE PRODUIT'!$E$6623</f>
        <v>0</v>
      </c>
      <c r="J2500" s="2" t="str">
        <f>'FICHE PRODUIT'!$E$6625</f>
        <v>Pantalon</v>
      </c>
      <c r="K2500" s="2" t="str">
        <f>'FICHE PRODUIT'!$E$6626</f>
        <v>Cool pants - Louisiane</v>
      </c>
      <c r="L2500" s="4">
        <f>'FICHE PRODUIT'!$E$6628</f>
        <v>47</v>
      </c>
      <c r="M2500" s="4">
        <f>'FICHE PRODUIT'!$E$6629</f>
        <v>14.441800000000002</v>
      </c>
      <c r="N2500" s="4">
        <f>'FICHE PRODUIT'!$E$6631</f>
        <v>61.441800000000001</v>
      </c>
      <c r="O2500" s="4">
        <f>'FICHE PRODUIT'!$E$6632</f>
        <v>3.9875133866520835</v>
      </c>
      <c r="P2500" s="4">
        <f>'FICHE PRODUIT'!$E$6634</f>
        <v>245</v>
      </c>
      <c r="Q2500" s="4">
        <f>'FICHE PRODUIT'!$E$6635</f>
        <v>98</v>
      </c>
      <c r="R2500" s="4">
        <f>'FICHE PRODUIT'!$E$6636</f>
        <v>111.36363636363636</v>
      </c>
      <c r="S2500" s="122">
        <f>'FICHE PRODUIT'!$E$6637</f>
        <v>46157</v>
      </c>
      <c r="T2500" s="2" t="str">
        <f>'FICHE PRODUIT'!A6656</f>
        <v>Frais externe</v>
      </c>
      <c r="U2500" s="2" t="str">
        <f>'FICHE PRODUIT'!B6656</f>
        <v>Communication</v>
      </c>
      <c r="V2500" s="2" t="str">
        <f>'FICHE PRODUIT'!C6656</f>
        <v>Marketing</v>
      </c>
      <c r="W2500" s="2">
        <f>'FICHE PRODUIT'!D6656</f>
        <v>1</v>
      </c>
      <c r="X2500" s="2">
        <f>'FICHE PRODUIT'!E6656</f>
        <v>0</v>
      </c>
      <c r="Y2500" s="2">
        <f>'FICHE PRODUIT'!F6656</f>
        <v>0.5</v>
      </c>
      <c r="Z2500" s="2">
        <f>'FICHE PRODUIT'!G6656</f>
        <v>0.5</v>
      </c>
      <c r="AA2500" s="2">
        <f>'FICHE PRODUIT'!H6656</f>
        <v>0</v>
      </c>
    </row>
    <row r="2501" spans="1:27" x14ac:dyDescent="0.2">
      <c r="A2501" s="7" t="str">
        <f>'FICHE PRODUIT'!$A$6658</f>
        <v>LOUISIANE COTON</v>
      </c>
      <c r="B2501" s="2" t="str">
        <f>'FICHE PRODUIT'!$H$6658</f>
        <v>Kaki</v>
      </c>
      <c r="C2501" s="2" t="str">
        <f>'FICHE PRODUIT'!$S$6658</f>
        <v>W26-27</v>
      </c>
      <c r="D2501" s="2">
        <f>'FICHE PRODUIT'!$Q$6658</f>
        <v>0</v>
      </c>
      <c r="E2501" s="2" t="str">
        <f>'FICHE PRODUIT'!$S$6660</f>
        <v>WAIT QUANTITY</v>
      </c>
      <c r="F2501" s="2" t="str">
        <f>'FICHE PRODUIT'!$E$6662</f>
        <v>Page 179 (3/3)</v>
      </c>
      <c r="G2501" s="2" t="str">
        <f>'FICHE PRODUIT'!$E$6663</f>
        <v xml:space="preserve">Not need </v>
      </c>
      <c r="H2501" s="122" t="str">
        <f>'FICHE PRODUIT'!$E$6664</f>
        <v>OCEAN SURPLUS</v>
      </c>
      <c r="I2501" s="2" t="b">
        <f>'FICHE PRODUIT'!$E$6666</f>
        <v>0</v>
      </c>
      <c r="J2501" s="2" t="str">
        <f>'FICHE PRODUIT'!$E$6668</f>
        <v>Pantalon</v>
      </c>
      <c r="K2501" s="2" t="str">
        <f>'FICHE PRODUIT'!$E$6669</f>
        <v>Cool pants - Louisiane</v>
      </c>
      <c r="L2501" s="4">
        <f>'FICHE PRODUIT'!$E$6671</f>
        <v>47</v>
      </c>
      <c r="M2501" s="4">
        <f>'FICHE PRODUIT'!$E$6672</f>
        <v>14.441800000000002</v>
      </c>
      <c r="N2501" s="4">
        <f>'FICHE PRODUIT'!$E$6674</f>
        <v>61.441800000000001</v>
      </c>
      <c r="O2501" s="4">
        <f>'FICHE PRODUIT'!$E$6675</f>
        <v>3.9875133866520835</v>
      </c>
      <c r="P2501" s="4">
        <f>'FICHE PRODUIT'!$E$6677</f>
        <v>245</v>
      </c>
      <c r="Q2501" s="4">
        <f>'FICHE PRODUIT'!$E$6678</f>
        <v>98</v>
      </c>
      <c r="R2501" s="4">
        <f>'FICHE PRODUIT'!$E$6679</f>
        <v>111.36363636363636</v>
      </c>
      <c r="S2501" s="122">
        <f>'FICHE PRODUIT'!$E$6680</f>
        <v>46157</v>
      </c>
      <c r="T2501" s="2" t="str">
        <f>'FICHE PRODUIT'!A6685</f>
        <v>FABRIC</v>
      </c>
      <c r="U2501" s="2" t="str">
        <f>'FICHE PRODUIT'!B6685</f>
        <v>SIDOGRAS</v>
      </c>
      <c r="V2501" s="2" t="str">
        <f>'FICHE PRODUIT'!C6685</f>
        <v>PECO-P100-0050 LAGOS ESM PFD GOTS</v>
      </c>
      <c r="W2501" s="2">
        <f>'FICHE PRODUIT'!D6685</f>
        <v>1.56</v>
      </c>
      <c r="X2501" s="2">
        <f>'FICHE PRODUIT'!E6685</f>
        <v>0</v>
      </c>
      <c r="Y2501" s="2">
        <f>'FICHE PRODUIT'!F6685</f>
        <v>6.33</v>
      </c>
      <c r="Z2501" s="2">
        <f>'FICHE PRODUIT'!G6685</f>
        <v>9.8748000000000005</v>
      </c>
      <c r="AA2501" s="2">
        <f>'FICHE PRODUIT'!H6685</f>
        <v>0</v>
      </c>
    </row>
    <row r="2502" spans="1:27" x14ac:dyDescent="0.2">
      <c r="A2502" s="7" t="str">
        <f>'FICHE PRODUIT'!$A$6658</f>
        <v>LOUISIANE COTON</v>
      </c>
      <c r="B2502" s="2" t="str">
        <f>'FICHE PRODUIT'!$H$6658</f>
        <v>Kaki</v>
      </c>
      <c r="C2502" s="2" t="str">
        <f>'FICHE PRODUIT'!$S$6658</f>
        <v>W26-27</v>
      </c>
      <c r="D2502" s="2">
        <f>'FICHE PRODUIT'!$Q$6658</f>
        <v>0</v>
      </c>
      <c r="E2502" s="2" t="str">
        <f>'FICHE PRODUIT'!$S$6660</f>
        <v>WAIT QUANTITY</v>
      </c>
      <c r="F2502" s="2" t="str">
        <f>'FICHE PRODUIT'!$E$6662</f>
        <v>Page 179 (3/3)</v>
      </c>
      <c r="G2502" s="2" t="str">
        <f>'FICHE PRODUIT'!$E$6663</f>
        <v xml:space="preserve">Not need </v>
      </c>
      <c r="H2502" s="122" t="str">
        <f>'FICHE PRODUIT'!$E$6664</f>
        <v>OCEAN SURPLUS</v>
      </c>
      <c r="I2502" s="2" t="b">
        <f>'FICHE PRODUIT'!$E$6666</f>
        <v>0</v>
      </c>
      <c r="J2502" s="2" t="str">
        <f>'FICHE PRODUIT'!$E$6668</f>
        <v>Pantalon</v>
      </c>
      <c r="K2502" s="2" t="str">
        <f>'FICHE PRODUIT'!$E$6669</f>
        <v>Cool pants - Louisiane</v>
      </c>
      <c r="L2502" s="4">
        <f>'FICHE PRODUIT'!$E$6671</f>
        <v>47</v>
      </c>
      <c r="M2502" s="4">
        <f>'FICHE PRODUIT'!$E$6672</f>
        <v>14.441800000000002</v>
      </c>
      <c r="N2502" s="4">
        <f>'FICHE PRODUIT'!$E$6674</f>
        <v>61.441800000000001</v>
      </c>
      <c r="O2502" s="4">
        <f>'FICHE PRODUIT'!$E$6675</f>
        <v>3.9875133866520835</v>
      </c>
      <c r="P2502" s="4">
        <f>'FICHE PRODUIT'!$E$6677</f>
        <v>245</v>
      </c>
      <c r="Q2502" s="4">
        <f>'FICHE PRODUIT'!$E$6678</f>
        <v>98</v>
      </c>
      <c r="R2502" s="4">
        <f>'FICHE PRODUIT'!$E$6679</f>
        <v>111.36363636363636</v>
      </c>
      <c r="S2502" s="122">
        <f>'FICHE PRODUIT'!$E$6680</f>
        <v>46157</v>
      </c>
      <c r="T2502" s="2" t="str">
        <f>'FICHE PRODUIT'!A6686</f>
        <v>LINNING</v>
      </c>
      <c r="U2502" s="2" t="str">
        <f>'FICHE PRODUIT'!B6686</f>
        <v>CERVOTESSILE</v>
      </c>
      <c r="V2502" s="2" t="str">
        <f>'FICHE PRODUIT'!C6686</f>
        <v>SAND C IRR.49</v>
      </c>
      <c r="W2502" s="2">
        <f>'FICHE PRODUIT'!D6686</f>
        <v>0.4</v>
      </c>
      <c r="X2502" s="2">
        <f>'FICHE PRODUIT'!E6686</f>
        <v>0</v>
      </c>
      <c r="Y2502" s="2">
        <f>'FICHE PRODUIT'!F6686</f>
        <v>3.5</v>
      </c>
      <c r="Z2502" s="2">
        <f>'FICHE PRODUIT'!G6686</f>
        <v>1.4000000000000001</v>
      </c>
      <c r="AA2502" s="2">
        <f>'FICHE PRODUIT'!H6686</f>
        <v>0</v>
      </c>
    </row>
    <row r="2503" spans="1:27" x14ac:dyDescent="0.2">
      <c r="A2503" s="7" t="str">
        <f>'FICHE PRODUIT'!$A$6658</f>
        <v>LOUISIANE COTON</v>
      </c>
      <c r="B2503" s="2" t="str">
        <f>'FICHE PRODUIT'!$H$6658</f>
        <v>Kaki</v>
      </c>
      <c r="C2503" s="2" t="str">
        <f>'FICHE PRODUIT'!$S$6658</f>
        <v>W26-27</v>
      </c>
      <c r="D2503" s="2">
        <f>'FICHE PRODUIT'!$Q$6658</f>
        <v>0</v>
      </c>
      <c r="E2503" s="2" t="str">
        <f>'FICHE PRODUIT'!$S$6660</f>
        <v>WAIT QUANTITY</v>
      </c>
      <c r="F2503" s="2" t="str">
        <f>'FICHE PRODUIT'!$E$6662</f>
        <v>Page 179 (3/3)</v>
      </c>
      <c r="G2503" s="2" t="str">
        <f>'FICHE PRODUIT'!$E$6663</f>
        <v xml:space="preserve">Not need </v>
      </c>
      <c r="H2503" s="122" t="str">
        <f>'FICHE PRODUIT'!$E$6664</f>
        <v>OCEAN SURPLUS</v>
      </c>
      <c r="I2503" s="2" t="b">
        <f>'FICHE PRODUIT'!$E$6666</f>
        <v>0</v>
      </c>
      <c r="J2503" s="2" t="str">
        <f>'FICHE PRODUIT'!$E$6668</f>
        <v>Pantalon</v>
      </c>
      <c r="K2503" s="2" t="str">
        <f>'FICHE PRODUIT'!$E$6669</f>
        <v>Cool pants - Louisiane</v>
      </c>
      <c r="L2503" s="4">
        <f>'FICHE PRODUIT'!$E$6671</f>
        <v>47</v>
      </c>
      <c r="M2503" s="4">
        <f>'FICHE PRODUIT'!$E$6672</f>
        <v>14.441800000000002</v>
      </c>
      <c r="N2503" s="4">
        <f>'FICHE PRODUIT'!$E$6674</f>
        <v>61.441800000000001</v>
      </c>
      <c r="O2503" s="4">
        <f>'FICHE PRODUIT'!$E$6675</f>
        <v>3.9875133866520835</v>
      </c>
      <c r="P2503" s="4">
        <f>'FICHE PRODUIT'!$E$6677</f>
        <v>245</v>
      </c>
      <c r="Q2503" s="4">
        <f>'FICHE PRODUIT'!$E$6678</f>
        <v>98</v>
      </c>
      <c r="R2503" s="4">
        <f>'FICHE PRODUIT'!$E$6679</f>
        <v>111.36363636363636</v>
      </c>
      <c r="S2503" s="122">
        <f>'FICHE PRODUIT'!$E$6680</f>
        <v>46157</v>
      </c>
      <c r="T2503" s="2" t="str">
        <f>'FICHE PRODUIT'!A6687</f>
        <v>INTERLINING</v>
      </c>
      <c r="U2503" s="2" t="str">
        <f>'FICHE PRODUIT'!B6687</f>
        <v>CHARGEUR</v>
      </c>
      <c r="V2503" s="2" t="str">
        <f>'FICHE PRODUIT'!C6687</f>
        <v>711048/A NATURAL</v>
      </c>
      <c r="W2503" s="2">
        <f>'FICHE PRODUIT'!D6687</f>
        <v>0.1</v>
      </c>
      <c r="X2503" s="2">
        <f>'FICHE PRODUIT'!E6687</f>
        <v>0</v>
      </c>
      <c r="Y2503" s="2">
        <f>'FICHE PRODUIT'!F6687</f>
        <v>0</v>
      </c>
      <c r="Z2503" s="2">
        <f>'FICHE PRODUIT'!G6687</f>
        <v>0</v>
      </c>
      <c r="AA2503" s="2">
        <f>'FICHE PRODUIT'!H6687</f>
        <v>0</v>
      </c>
    </row>
    <row r="2504" spans="1:27" x14ac:dyDescent="0.2">
      <c r="A2504" s="7" t="str">
        <f>'FICHE PRODUIT'!$A$6658</f>
        <v>LOUISIANE COTON</v>
      </c>
      <c r="B2504" s="2" t="str">
        <f>'FICHE PRODUIT'!$H$6658</f>
        <v>Kaki</v>
      </c>
      <c r="C2504" s="2" t="str">
        <f>'FICHE PRODUIT'!$S$6658</f>
        <v>W26-27</v>
      </c>
      <c r="D2504" s="2">
        <f>'FICHE PRODUIT'!$Q$6658</f>
        <v>0</v>
      </c>
      <c r="E2504" s="2" t="str">
        <f>'FICHE PRODUIT'!$S$6660</f>
        <v>WAIT QUANTITY</v>
      </c>
      <c r="F2504" s="2" t="str">
        <f>'FICHE PRODUIT'!$E$6662</f>
        <v>Page 179 (3/3)</v>
      </c>
      <c r="G2504" s="2" t="str">
        <f>'FICHE PRODUIT'!$E$6663</f>
        <v xml:space="preserve">Not need </v>
      </c>
      <c r="H2504" s="122" t="str">
        <f>'FICHE PRODUIT'!$E$6664</f>
        <v>OCEAN SURPLUS</v>
      </c>
      <c r="I2504" s="2" t="b">
        <f>'FICHE PRODUIT'!$E$6666</f>
        <v>0</v>
      </c>
      <c r="J2504" s="2" t="str">
        <f>'FICHE PRODUIT'!$E$6668</f>
        <v>Pantalon</v>
      </c>
      <c r="K2504" s="2" t="str">
        <f>'FICHE PRODUIT'!$E$6669</f>
        <v>Cool pants - Louisiane</v>
      </c>
      <c r="L2504" s="4">
        <f>'FICHE PRODUIT'!$E$6671</f>
        <v>47</v>
      </c>
      <c r="M2504" s="4">
        <f>'FICHE PRODUIT'!$E$6672</f>
        <v>14.441800000000002</v>
      </c>
      <c r="N2504" s="4">
        <f>'FICHE PRODUIT'!$E$6674</f>
        <v>61.441800000000001</v>
      </c>
      <c r="O2504" s="4">
        <f>'FICHE PRODUIT'!$E$6675</f>
        <v>3.9875133866520835</v>
      </c>
      <c r="P2504" s="4">
        <f>'FICHE PRODUIT'!$E$6677</f>
        <v>245</v>
      </c>
      <c r="Q2504" s="4">
        <f>'FICHE PRODUIT'!$E$6678</f>
        <v>98</v>
      </c>
      <c r="R2504" s="4">
        <f>'FICHE PRODUIT'!$E$6679</f>
        <v>111.36363636363636</v>
      </c>
      <c r="S2504" s="122">
        <f>'FICHE PRODUIT'!$E$6680</f>
        <v>46157</v>
      </c>
      <c r="T2504" s="2" t="str">
        <f>'FICHE PRODUIT'!A6688</f>
        <v>ZIP</v>
      </c>
      <c r="U2504" s="2" t="str">
        <f>'FICHE PRODUIT'!B6688</f>
        <v>MYZIP</v>
      </c>
      <c r="V2504" s="2" t="str">
        <f>'FICHE PRODUIT'!C6688</f>
        <v>ART 03VV1B130000 COL 631 (18CM)</v>
      </c>
      <c r="W2504" s="2">
        <f>'FICHE PRODUIT'!D6688</f>
        <v>1</v>
      </c>
      <c r="X2504" s="2">
        <f>'FICHE PRODUIT'!E6688</f>
        <v>0</v>
      </c>
      <c r="Y2504" s="2">
        <f>'FICHE PRODUIT'!F6688</f>
        <v>0</v>
      </c>
      <c r="Z2504" s="2">
        <f>'FICHE PRODUIT'!G6688</f>
        <v>0</v>
      </c>
      <c r="AA2504" s="2">
        <f>'FICHE PRODUIT'!H6688</f>
        <v>0</v>
      </c>
    </row>
    <row r="2505" spans="1:27" x14ac:dyDescent="0.2">
      <c r="A2505" s="7" t="str">
        <f>'FICHE PRODUIT'!$A$6658</f>
        <v>LOUISIANE COTON</v>
      </c>
      <c r="B2505" s="2" t="str">
        <f>'FICHE PRODUIT'!$H$6658</f>
        <v>Kaki</v>
      </c>
      <c r="C2505" s="2" t="str">
        <f>'FICHE PRODUIT'!$S$6658</f>
        <v>W26-27</v>
      </c>
      <c r="D2505" s="2">
        <f>'FICHE PRODUIT'!$Q$6658</f>
        <v>0</v>
      </c>
      <c r="E2505" s="2" t="str">
        <f>'FICHE PRODUIT'!$S$6660</f>
        <v>WAIT QUANTITY</v>
      </c>
      <c r="F2505" s="2" t="str">
        <f>'FICHE PRODUIT'!$E$6662</f>
        <v>Page 179 (3/3)</v>
      </c>
      <c r="G2505" s="2" t="str">
        <f>'FICHE PRODUIT'!$E$6663</f>
        <v xml:space="preserve">Not need </v>
      </c>
      <c r="H2505" s="122" t="str">
        <f>'FICHE PRODUIT'!$E$6664</f>
        <v>OCEAN SURPLUS</v>
      </c>
      <c r="I2505" s="2" t="b">
        <f>'FICHE PRODUIT'!$E$6666</f>
        <v>0</v>
      </c>
      <c r="J2505" s="2" t="str">
        <f>'FICHE PRODUIT'!$E$6668</f>
        <v>Pantalon</v>
      </c>
      <c r="K2505" s="2" t="str">
        <f>'FICHE PRODUIT'!$E$6669</f>
        <v>Cool pants - Louisiane</v>
      </c>
      <c r="L2505" s="4">
        <f>'FICHE PRODUIT'!$E$6671</f>
        <v>47</v>
      </c>
      <c r="M2505" s="4">
        <f>'FICHE PRODUIT'!$E$6672</f>
        <v>14.441800000000002</v>
      </c>
      <c r="N2505" s="4">
        <f>'FICHE PRODUIT'!$E$6674</f>
        <v>61.441800000000001</v>
      </c>
      <c r="O2505" s="4">
        <f>'FICHE PRODUIT'!$E$6675</f>
        <v>3.9875133866520835</v>
      </c>
      <c r="P2505" s="4">
        <f>'FICHE PRODUIT'!$E$6677</f>
        <v>245</v>
      </c>
      <c r="Q2505" s="4">
        <f>'FICHE PRODUIT'!$E$6678</f>
        <v>98</v>
      </c>
      <c r="R2505" s="4">
        <f>'FICHE PRODUIT'!$E$6679</f>
        <v>111.36363636363636</v>
      </c>
      <c r="S2505" s="122">
        <f>'FICHE PRODUIT'!$E$6680</f>
        <v>46157</v>
      </c>
      <c r="T2505" s="2" t="str">
        <f>'FICHE PRODUIT'!A6689</f>
        <v>BOUTONS</v>
      </c>
      <c r="U2505" s="2" t="str">
        <f>'FICHE PRODUIT'!B6689</f>
        <v>LOUROPEL</v>
      </c>
      <c r="V2505" s="2" t="str">
        <f>'FICHE PRODUIT'!C6689</f>
        <v>BT Brown 1</v>
      </c>
      <c r="W2505" s="2">
        <f>'FICHE PRODUIT'!D6689</f>
        <v>1</v>
      </c>
      <c r="X2505" s="2">
        <f>'FICHE PRODUIT'!E6689</f>
        <v>0</v>
      </c>
      <c r="Y2505" s="2">
        <f>'FICHE PRODUIT'!F6689</f>
        <v>0.05</v>
      </c>
      <c r="Z2505" s="2">
        <f>'FICHE PRODUIT'!G6689</f>
        <v>0.05</v>
      </c>
      <c r="AA2505" s="2">
        <f>'FICHE PRODUIT'!H6689</f>
        <v>0</v>
      </c>
    </row>
    <row r="2506" spans="1:27" x14ac:dyDescent="0.2">
      <c r="A2506" s="7" t="str">
        <f>'FICHE PRODUIT'!$A$6658</f>
        <v>LOUISIANE COTON</v>
      </c>
      <c r="B2506" s="2" t="str">
        <f>'FICHE PRODUIT'!$H$6658</f>
        <v>Kaki</v>
      </c>
      <c r="C2506" s="2" t="str">
        <f>'FICHE PRODUIT'!$S$6658</f>
        <v>W26-27</v>
      </c>
      <c r="D2506" s="2">
        <f>'FICHE PRODUIT'!$Q$6658</f>
        <v>0</v>
      </c>
      <c r="E2506" s="2" t="str">
        <f>'FICHE PRODUIT'!$S$6660</f>
        <v>WAIT QUANTITY</v>
      </c>
      <c r="F2506" s="2" t="str">
        <f>'FICHE PRODUIT'!$E$6662</f>
        <v>Page 179 (3/3)</v>
      </c>
      <c r="G2506" s="2" t="str">
        <f>'FICHE PRODUIT'!$E$6663</f>
        <v xml:space="preserve">Not need </v>
      </c>
      <c r="H2506" s="122" t="str">
        <f>'FICHE PRODUIT'!$E$6664</f>
        <v>OCEAN SURPLUS</v>
      </c>
      <c r="I2506" s="2" t="b">
        <f>'FICHE PRODUIT'!$E$6666</f>
        <v>0</v>
      </c>
      <c r="J2506" s="2" t="str">
        <f>'FICHE PRODUIT'!$E$6668</f>
        <v>Pantalon</v>
      </c>
      <c r="K2506" s="2" t="str">
        <f>'FICHE PRODUIT'!$E$6669</f>
        <v>Cool pants - Louisiane</v>
      </c>
      <c r="L2506" s="4">
        <f>'FICHE PRODUIT'!$E$6671</f>
        <v>47</v>
      </c>
      <c r="M2506" s="4">
        <f>'FICHE PRODUIT'!$E$6672</f>
        <v>14.441800000000002</v>
      </c>
      <c r="N2506" s="4">
        <f>'FICHE PRODUIT'!$E$6674</f>
        <v>61.441800000000001</v>
      </c>
      <c r="O2506" s="4">
        <f>'FICHE PRODUIT'!$E$6675</f>
        <v>3.9875133866520835</v>
      </c>
      <c r="P2506" s="4">
        <f>'FICHE PRODUIT'!$E$6677</f>
        <v>245</v>
      </c>
      <c r="Q2506" s="4">
        <f>'FICHE PRODUIT'!$E$6678</f>
        <v>98</v>
      </c>
      <c r="R2506" s="4">
        <f>'FICHE PRODUIT'!$E$6679</f>
        <v>111.36363636363636</v>
      </c>
      <c r="S2506" s="122">
        <f>'FICHE PRODUIT'!$E$6680</f>
        <v>46157</v>
      </c>
      <c r="T2506" s="2" t="str">
        <f>'FICHE PRODUIT'!A6690</f>
        <v>ETIQUETTES</v>
      </c>
      <c r="U2506" s="2" t="str">
        <f>'FICHE PRODUIT'!B6690</f>
        <v>CADICA</v>
      </c>
      <c r="V2506" s="2" t="str">
        <f>'FICHE PRODUIT'!C6690</f>
        <v>DM1</v>
      </c>
      <c r="W2506" s="2">
        <f>'FICHE PRODUIT'!D6690</f>
        <v>1</v>
      </c>
      <c r="X2506" s="2">
        <f>'FICHE PRODUIT'!E6690</f>
        <v>0</v>
      </c>
      <c r="Y2506" s="2">
        <f>'FICHE PRODUIT'!F6690</f>
        <v>0.27</v>
      </c>
      <c r="Z2506" s="2">
        <f>'FICHE PRODUIT'!G6690</f>
        <v>0.27</v>
      </c>
      <c r="AA2506" s="2">
        <f>'FICHE PRODUIT'!H6690</f>
        <v>0</v>
      </c>
    </row>
    <row r="2507" spans="1:27" x14ac:dyDescent="0.2">
      <c r="A2507" s="7" t="str">
        <f>'FICHE PRODUIT'!$A$6658</f>
        <v>LOUISIANE COTON</v>
      </c>
      <c r="B2507" s="2" t="str">
        <f>'FICHE PRODUIT'!$H$6658</f>
        <v>Kaki</v>
      </c>
      <c r="C2507" s="2" t="str">
        <f>'FICHE PRODUIT'!$S$6658</f>
        <v>W26-27</v>
      </c>
      <c r="D2507" s="2">
        <f>'FICHE PRODUIT'!$Q$6658</f>
        <v>0</v>
      </c>
      <c r="E2507" s="2" t="str">
        <f>'FICHE PRODUIT'!$S$6660</f>
        <v>WAIT QUANTITY</v>
      </c>
      <c r="F2507" s="2" t="str">
        <f>'FICHE PRODUIT'!$E$6662</f>
        <v>Page 179 (3/3)</v>
      </c>
      <c r="G2507" s="2" t="str">
        <f>'FICHE PRODUIT'!$E$6663</f>
        <v xml:space="preserve">Not need </v>
      </c>
      <c r="H2507" s="122" t="str">
        <f>'FICHE PRODUIT'!$E$6664</f>
        <v>OCEAN SURPLUS</v>
      </c>
      <c r="I2507" s="2" t="b">
        <f>'FICHE PRODUIT'!$E$6666</f>
        <v>0</v>
      </c>
      <c r="J2507" s="2" t="str">
        <f>'FICHE PRODUIT'!$E$6668</f>
        <v>Pantalon</v>
      </c>
      <c r="K2507" s="2" t="str">
        <f>'FICHE PRODUIT'!$E$6669</f>
        <v>Cool pants - Louisiane</v>
      </c>
      <c r="L2507" s="4">
        <f>'FICHE PRODUIT'!$E$6671</f>
        <v>47</v>
      </c>
      <c r="M2507" s="4">
        <f>'FICHE PRODUIT'!$E$6672</f>
        <v>14.441800000000002</v>
      </c>
      <c r="N2507" s="4">
        <f>'FICHE PRODUIT'!$E$6674</f>
        <v>61.441800000000001</v>
      </c>
      <c r="O2507" s="4">
        <f>'FICHE PRODUIT'!$E$6675</f>
        <v>3.9875133866520835</v>
      </c>
      <c r="P2507" s="4">
        <f>'FICHE PRODUIT'!$E$6677</f>
        <v>245</v>
      </c>
      <c r="Q2507" s="4">
        <f>'FICHE PRODUIT'!$E$6678</f>
        <v>98</v>
      </c>
      <c r="R2507" s="4">
        <f>'FICHE PRODUIT'!$E$6679</f>
        <v>111.36363636363636</v>
      </c>
      <c r="S2507" s="122">
        <f>'FICHE PRODUIT'!$E$6680</f>
        <v>46157</v>
      </c>
      <c r="T2507" s="2" t="str">
        <f>'FICHE PRODUIT'!A6691</f>
        <v>ETIQUETTES</v>
      </c>
      <c r="U2507" s="2" t="str">
        <f>'FICHE PRODUIT'!B6691</f>
        <v>CADICA</v>
      </c>
      <c r="V2507" s="2" t="str">
        <f>'FICHE PRODUIT'!C6691</f>
        <v>EV3 - EA0135834</v>
      </c>
      <c r="W2507" s="2">
        <f>'FICHE PRODUIT'!D6691</f>
        <v>1</v>
      </c>
      <c r="X2507" s="2">
        <f>'FICHE PRODUIT'!E6691</f>
        <v>0</v>
      </c>
      <c r="Y2507" s="2">
        <f>'FICHE PRODUIT'!F6691</f>
        <v>0.13700000000000001</v>
      </c>
      <c r="Z2507" s="2">
        <f>'FICHE PRODUIT'!G6691</f>
        <v>0.13700000000000001</v>
      </c>
      <c r="AA2507" s="2">
        <f>'FICHE PRODUIT'!H6691</f>
        <v>0</v>
      </c>
    </row>
    <row r="2508" spans="1:27" x14ac:dyDescent="0.2">
      <c r="A2508" s="7" t="str">
        <f>'FICHE PRODUIT'!$A$6658</f>
        <v>LOUISIANE COTON</v>
      </c>
      <c r="B2508" s="2" t="str">
        <f>'FICHE PRODUIT'!$H$6658</f>
        <v>Kaki</v>
      </c>
      <c r="C2508" s="2" t="str">
        <f>'FICHE PRODUIT'!$S$6658</f>
        <v>W26-27</v>
      </c>
      <c r="D2508" s="2">
        <f>'FICHE PRODUIT'!$Q$6658</f>
        <v>0</v>
      </c>
      <c r="E2508" s="2" t="str">
        <f>'FICHE PRODUIT'!$S$6660</f>
        <v>WAIT QUANTITY</v>
      </c>
      <c r="F2508" s="2" t="str">
        <f>'FICHE PRODUIT'!$E$6662</f>
        <v>Page 179 (3/3)</v>
      </c>
      <c r="G2508" s="2" t="str">
        <f>'FICHE PRODUIT'!$E$6663</f>
        <v xml:space="preserve">Not need </v>
      </c>
      <c r="H2508" s="122" t="str">
        <f>'FICHE PRODUIT'!$E$6664</f>
        <v>OCEAN SURPLUS</v>
      </c>
      <c r="I2508" s="2" t="b">
        <f>'FICHE PRODUIT'!$E$6666</f>
        <v>0</v>
      </c>
      <c r="J2508" s="2" t="str">
        <f>'FICHE PRODUIT'!$E$6668</f>
        <v>Pantalon</v>
      </c>
      <c r="K2508" s="2" t="str">
        <f>'FICHE PRODUIT'!$E$6669</f>
        <v>Cool pants - Louisiane</v>
      </c>
      <c r="L2508" s="4">
        <f>'FICHE PRODUIT'!$E$6671</f>
        <v>47</v>
      </c>
      <c r="M2508" s="4">
        <f>'FICHE PRODUIT'!$E$6672</f>
        <v>14.441800000000002</v>
      </c>
      <c r="N2508" s="4">
        <f>'FICHE PRODUIT'!$E$6674</f>
        <v>61.441800000000001</v>
      </c>
      <c r="O2508" s="4">
        <f>'FICHE PRODUIT'!$E$6675</f>
        <v>3.9875133866520835</v>
      </c>
      <c r="P2508" s="4">
        <f>'FICHE PRODUIT'!$E$6677</f>
        <v>245</v>
      </c>
      <c r="Q2508" s="4">
        <f>'FICHE PRODUIT'!$E$6678</f>
        <v>98</v>
      </c>
      <c r="R2508" s="4">
        <f>'FICHE PRODUIT'!$E$6679</f>
        <v>111.36363636363636</v>
      </c>
      <c r="S2508" s="122">
        <f>'FICHE PRODUIT'!$E$6680</f>
        <v>46157</v>
      </c>
      <c r="T2508" s="2" t="str">
        <f>'FICHE PRODUIT'!A6692</f>
        <v>HANGTAG</v>
      </c>
      <c r="U2508" s="2" t="str">
        <f>'FICHE PRODUIT'!B6692</f>
        <v>CADICA</v>
      </c>
      <c r="V2508" s="2" t="str">
        <f>'FICHE PRODUIT'!C6692</f>
        <v>Y</v>
      </c>
      <c r="W2508" s="2">
        <f>'FICHE PRODUIT'!D6692</f>
        <v>1</v>
      </c>
      <c r="X2508" s="2">
        <f>'FICHE PRODUIT'!E6692</f>
        <v>0</v>
      </c>
      <c r="Y2508" s="2">
        <f>'FICHE PRODUIT'!F6692</f>
        <v>0.21</v>
      </c>
      <c r="Z2508" s="2">
        <f>'FICHE PRODUIT'!G6692</f>
        <v>0.21</v>
      </c>
      <c r="AA2508" s="2">
        <f>'FICHE PRODUIT'!H6692</f>
        <v>0</v>
      </c>
    </row>
    <row r="2509" spans="1:27" x14ac:dyDescent="0.2">
      <c r="A2509" s="7" t="str">
        <f>'FICHE PRODUIT'!$A$6658</f>
        <v>LOUISIANE COTON</v>
      </c>
      <c r="B2509" s="2" t="str">
        <f>'FICHE PRODUIT'!$H$6658</f>
        <v>Kaki</v>
      </c>
      <c r="C2509" s="2" t="str">
        <f>'FICHE PRODUIT'!$S$6658</f>
        <v>W26-27</v>
      </c>
      <c r="D2509" s="2">
        <f>'FICHE PRODUIT'!$Q$6658</f>
        <v>0</v>
      </c>
      <c r="E2509" s="2" t="str">
        <f>'FICHE PRODUIT'!$S$6660</f>
        <v>WAIT QUANTITY</v>
      </c>
      <c r="F2509" s="2" t="str">
        <f>'FICHE PRODUIT'!$E$6662</f>
        <v>Page 179 (3/3)</v>
      </c>
      <c r="G2509" s="2" t="str">
        <f>'FICHE PRODUIT'!$E$6663</f>
        <v xml:space="preserve">Not need </v>
      </c>
      <c r="H2509" s="122" t="str">
        <f>'FICHE PRODUIT'!$E$6664</f>
        <v>OCEAN SURPLUS</v>
      </c>
      <c r="I2509" s="2" t="b">
        <f>'FICHE PRODUIT'!$E$6666</f>
        <v>0</v>
      </c>
      <c r="J2509" s="2" t="str">
        <f>'FICHE PRODUIT'!$E$6668</f>
        <v>Pantalon</v>
      </c>
      <c r="K2509" s="2" t="str">
        <f>'FICHE PRODUIT'!$E$6669</f>
        <v>Cool pants - Louisiane</v>
      </c>
      <c r="L2509" s="4">
        <f>'FICHE PRODUIT'!$E$6671</f>
        <v>47</v>
      </c>
      <c r="M2509" s="4">
        <f>'FICHE PRODUIT'!$E$6672</f>
        <v>14.441800000000002</v>
      </c>
      <c r="N2509" s="4">
        <f>'FICHE PRODUIT'!$E$6674</f>
        <v>61.441800000000001</v>
      </c>
      <c r="O2509" s="4">
        <f>'FICHE PRODUIT'!$E$6675</f>
        <v>3.9875133866520835</v>
      </c>
      <c r="P2509" s="4">
        <f>'FICHE PRODUIT'!$E$6677</f>
        <v>245</v>
      </c>
      <c r="Q2509" s="4">
        <f>'FICHE PRODUIT'!$E$6678</f>
        <v>98</v>
      </c>
      <c r="R2509" s="4">
        <f>'FICHE PRODUIT'!$E$6679</f>
        <v>111.36363636363636</v>
      </c>
      <c r="S2509" s="122">
        <f>'FICHE PRODUIT'!$E$6680</f>
        <v>46157</v>
      </c>
      <c r="T2509" s="2">
        <f>'FICHE PRODUIT'!A6693</f>
        <v>0</v>
      </c>
      <c r="U2509" s="2">
        <f>'FICHE PRODUIT'!B6693</f>
        <v>0</v>
      </c>
      <c r="V2509" s="2">
        <f>'FICHE PRODUIT'!C6693</f>
        <v>0</v>
      </c>
      <c r="W2509" s="2">
        <f>'FICHE PRODUIT'!D6693</f>
        <v>0</v>
      </c>
      <c r="X2509" s="2">
        <f>'FICHE PRODUIT'!E6693</f>
        <v>0</v>
      </c>
      <c r="Y2509" s="2">
        <f>'FICHE PRODUIT'!F6693</f>
        <v>0</v>
      </c>
      <c r="Z2509" s="2">
        <f>'FICHE PRODUIT'!G6693</f>
        <v>0</v>
      </c>
      <c r="AA2509" s="2">
        <f>'FICHE PRODUIT'!H6693</f>
        <v>0</v>
      </c>
    </row>
    <row r="2510" spans="1:27" x14ac:dyDescent="0.2">
      <c r="A2510" s="7" t="str">
        <f>'FICHE PRODUIT'!$A$6658</f>
        <v>LOUISIANE COTON</v>
      </c>
      <c r="B2510" s="2" t="str">
        <f>'FICHE PRODUIT'!$H$6658</f>
        <v>Kaki</v>
      </c>
      <c r="C2510" s="2" t="str">
        <f>'FICHE PRODUIT'!$S$6658</f>
        <v>W26-27</v>
      </c>
      <c r="D2510" s="2">
        <f>'FICHE PRODUIT'!$Q$6658</f>
        <v>0</v>
      </c>
      <c r="E2510" s="2" t="str">
        <f>'FICHE PRODUIT'!$S$6660</f>
        <v>WAIT QUANTITY</v>
      </c>
      <c r="F2510" s="2" t="str">
        <f>'FICHE PRODUIT'!$E$6662</f>
        <v>Page 179 (3/3)</v>
      </c>
      <c r="G2510" s="2" t="str">
        <f>'FICHE PRODUIT'!$E$6663</f>
        <v xml:space="preserve">Not need </v>
      </c>
      <c r="H2510" s="122" t="str">
        <f>'FICHE PRODUIT'!$E$6664</f>
        <v>OCEAN SURPLUS</v>
      </c>
      <c r="I2510" s="2" t="b">
        <f>'FICHE PRODUIT'!$E$6666</f>
        <v>0</v>
      </c>
      <c r="J2510" s="2" t="str">
        <f>'FICHE PRODUIT'!$E$6668</f>
        <v>Pantalon</v>
      </c>
      <c r="K2510" s="2" t="str">
        <f>'FICHE PRODUIT'!$E$6669</f>
        <v>Cool pants - Louisiane</v>
      </c>
      <c r="L2510" s="4">
        <f>'FICHE PRODUIT'!$E$6671</f>
        <v>47</v>
      </c>
      <c r="M2510" s="4">
        <f>'FICHE PRODUIT'!$E$6672</f>
        <v>14.441800000000002</v>
      </c>
      <c r="N2510" s="4">
        <f>'FICHE PRODUIT'!$E$6674</f>
        <v>61.441800000000001</v>
      </c>
      <c r="O2510" s="4">
        <f>'FICHE PRODUIT'!$E$6675</f>
        <v>3.9875133866520835</v>
      </c>
      <c r="P2510" s="4">
        <f>'FICHE PRODUIT'!$E$6677</f>
        <v>245</v>
      </c>
      <c r="Q2510" s="4">
        <f>'FICHE PRODUIT'!$E$6678</f>
        <v>98</v>
      </c>
      <c r="R2510" s="4">
        <f>'FICHE PRODUIT'!$E$6679</f>
        <v>111.36363636363636</v>
      </c>
      <c r="S2510" s="122">
        <f>'FICHE PRODUIT'!$E$6680</f>
        <v>46157</v>
      </c>
      <c r="T2510" s="2">
        <f>'FICHE PRODUIT'!A6694</f>
        <v>0</v>
      </c>
      <c r="U2510" s="2">
        <f>'FICHE PRODUIT'!B6694</f>
        <v>0</v>
      </c>
      <c r="V2510" s="2">
        <f>'FICHE PRODUIT'!C6694</f>
        <v>0</v>
      </c>
      <c r="W2510" s="2">
        <f>'FICHE PRODUIT'!D6694</f>
        <v>0</v>
      </c>
      <c r="X2510" s="2">
        <f>'FICHE PRODUIT'!E6694</f>
        <v>0</v>
      </c>
      <c r="Y2510" s="2">
        <f>'FICHE PRODUIT'!F6694</f>
        <v>0</v>
      </c>
      <c r="Z2510" s="2">
        <f>'FICHE PRODUIT'!G6694</f>
        <v>0</v>
      </c>
      <c r="AA2510" s="2">
        <f>'FICHE PRODUIT'!H6694</f>
        <v>0</v>
      </c>
    </row>
    <row r="2511" spans="1:27" x14ac:dyDescent="0.2">
      <c r="A2511" s="7" t="str">
        <f>'FICHE PRODUIT'!$A$6658</f>
        <v>LOUISIANE COTON</v>
      </c>
      <c r="B2511" s="2" t="str">
        <f>'FICHE PRODUIT'!$H$6658</f>
        <v>Kaki</v>
      </c>
      <c r="C2511" s="2" t="str">
        <f>'FICHE PRODUIT'!$S$6658</f>
        <v>W26-27</v>
      </c>
      <c r="D2511" s="2">
        <f>'FICHE PRODUIT'!$Q$6658</f>
        <v>0</v>
      </c>
      <c r="E2511" s="2" t="str">
        <f>'FICHE PRODUIT'!$S$6660</f>
        <v>WAIT QUANTITY</v>
      </c>
      <c r="F2511" s="2" t="str">
        <f>'FICHE PRODUIT'!$E$6662</f>
        <v>Page 179 (3/3)</v>
      </c>
      <c r="G2511" s="2" t="str">
        <f>'FICHE PRODUIT'!$E$6663</f>
        <v xml:space="preserve">Not need </v>
      </c>
      <c r="H2511" s="122" t="str">
        <f>'FICHE PRODUIT'!$E$6664</f>
        <v>OCEAN SURPLUS</v>
      </c>
      <c r="I2511" s="2" t="b">
        <f>'FICHE PRODUIT'!$E$6666</f>
        <v>0</v>
      </c>
      <c r="J2511" s="2" t="str">
        <f>'FICHE PRODUIT'!$E$6668</f>
        <v>Pantalon</v>
      </c>
      <c r="K2511" s="2" t="str">
        <f>'FICHE PRODUIT'!$E$6669</f>
        <v>Cool pants - Louisiane</v>
      </c>
      <c r="L2511" s="4">
        <f>'FICHE PRODUIT'!$E$6671</f>
        <v>47</v>
      </c>
      <c r="M2511" s="4">
        <f>'FICHE PRODUIT'!$E$6672</f>
        <v>14.441800000000002</v>
      </c>
      <c r="N2511" s="4">
        <f>'FICHE PRODUIT'!$E$6674</f>
        <v>61.441800000000001</v>
      </c>
      <c r="O2511" s="4">
        <f>'FICHE PRODUIT'!$E$6675</f>
        <v>3.9875133866520835</v>
      </c>
      <c r="P2511" s="4">
        <f>'FICHE PRODUIT'!$E$6677</f>
        <v>245</v>
      </c>
      <c r="Q2511" s="4">
        <f>'FICHE PRODUIT'!$E$6678</f>
        <v>98</v>
      </c>
      <c r="R2511" s="4">
        <f>'FICHE PRODUIT'!$E$6679</f>
        <v>111.36363636363636</v>
      </c>
      <c r="S2511" s="122">
        <f>'FICHE PRODUIT'!$E$6680</f>
        <v>46157</v>
      </c>
      <c r="T2511" s="2">
        <f>'FICHE PRODUIT'!A6695</f>
        <v>0</v>
      </c>
      <c r="U2511" s="2">
        <f>'FICHE PRODUIT'!B6695</f>
        <v>0</v>
      </c>
      <c r="V2511" s="2">
        <f>'FICHE PRODUIT'!C6695</f>
        <v>0</v>
      </c>
      <c r="W2511" s="2">
        <f>'FICHE PRODUIT'!D6695</f>
        <v>0</v>
      </c>
      <c r="X2511" s="2">
        <f>'FICHE PRODUIT'!E6695</f>
        <v>0</v>
      </c>
      <c r="Y2511" s="2">
        <f>'FICHE PRODUIT'!F6695</f>
        <v>0</v>
      </c>
      <c r="Z2511" s="2">
        <f>'FICHE PRODUIT'!G6695</f>
        <v>0</v>
      </c>
      <c r="AA2511" s="2">
        <f>'FICHE PRODUIT'!H6695</f>
        <v>0</v>
      </c>
    </row>
    <row r="2512" spans="1:27" x14ac:dyDescent="0.2">
      <c r="A2512" s="7" t="str">
        <f>'FICHE PRODUIT'!$A$6658</f>
        <v>LOUISIANE COTON</v>
      </c>
      <c r="B2512" s="2" t="str">
        <f>'FICHE PRODUIT'!$H$6658</f>
        <v>Kaki</v>
      </c>
      <c r="C2512" s="2" t="str">
        <f>'FICHE PRODUIT'!$S$6658</f>
        <v>W26-27</v>
      </c>
      <c r="D2512" s="2">
        <f>'FICHE PRODUIT'!$Q$6658</f>
        <v>0</v>
      </c>
      <c r="E2512" s="2" t="str">
        <f>'FICHE PRODUIT'!$S$6660</f>
        <v>WAIT QUANTITY</v>
      </c>
      <c r="F2512" s="2" t="str">
        <f>'FICHE PRODUIT'!$E$6662</f>
        <v>Page 179 (3/3)</v>
      </c>
      <c r="G2512" s="2" t="str">
        <f>'FICHE PRODUIT'!$E$6663</f>
        <v xml:space="preserve">Not need </v>
      </c>
      <c r="H2512" s="122" t="str">
        <f>'FICHE PRODUIT'!$E$6664</f>
        <v>OCEAN SURPLUS</v>
      </c>
      <c r="I2512" s="2" t="b">
        <f>'FICHE PRODUIT'!$E$6666</f>
        <v>0</v>
      </c>
      <c r="J2512" s="2" t="str">
        <f>'FICHE PRODUIT'!$E$6668</f>
        <v>Pantalon</v>
      </c>
      <c r="K2512" s="2" t="str">
        <f>'FICHE PRODUIT'!$E$6669</f>
        <v>Cool pants - Louisiane</v>
      </c>
      <c r="L2512" s="4">
        <f>'FICHE PRODUIT'!$E$6671</f>
        <v>47</v>
      </c>
      <c r="M2512" s="4">
        <f>'FICHE PRODUIT'!$E$6672</f>
        <v>14.441800000000002</v>
      </c>
      <c r="N2512" s="4">
        <f>'FICHE PRODUIT'!$E$6674</f>
        <v>61.441800000000001</v>
      </c>
      <c r="O2512" s="4">
        <f>'FICHE PRODUIT'!$E$6675</f>
        <v>3.9875133866520835</v>
      </c>
      <c r="P2512" s="4">
        <f>'FICHE PRODUIT'!$E$6677</f>
        <v>245</v>
      </c>
      <c r="Q2512" s="4">
        <f>'FICHE PRODUIT'!$E$6678</f>
        <v>98</v>
      </c>
      <c r="R2512" s="4">
        <f>'FICHE PRODUIT'!$E$6679</f>
        <v>111.36363636363636</v>
      </c>
      <c r="S2512" s="122">
        <f>'FICHE PRODUIT'!$E$6680</f>
        <v>46157</v>
      </c>
      <c r="T2512" s="2">
        <f>'FICHE PRODUIT'!A6696</f>
        <v>0</v>
      </c>
      <c r="U2512" s="2">
        <f>'FICHE PRODUIT'!B6696</f>
        <v>0</v>
      </c>
      <c r="V2512" s="2">
        <f>'FICHE PRODUIT'!C6696</f>
        <v>0</v>
      </c>
      <c r="W2512" s="2">
        <f>'FICHE PRODUIT'!D6696</f>
        <v>0</v>
      </c>
      <c r="X2512" s="2">
        <f>'FICHE PRODUIT'!E6696</f>
        <v>0</v>
      </c>
      <c r="Y2512" s="2">
        <f>'FICHE PRODUIT'!F6696</f>
        <v>0</v>
      </c>
      <c r="Z2512" s="2">
        <f>'FICHE PRODUIT'!G6696</f>
        <v>0</v>
      </c>
      <c r="AA2512" s="2">
        <f>'FICHE PRODUIT'!H6696</f>
        <v>0</v>
      </c>
    </row>
    <row r="2513" spans="1:27" x14ac:dyDescent="0.2">
      <c r="A2513" s="7" t="str">
        <f>'FICHE PRODUIT'!$A$6658</f>
        <v>LOUISIANE COTON</v>
      </c>
      <c r="B2513" s="2" t="str">
        <f>'FICHE PRODUIT'!$H$6658</f>
        <v>Kaki</v>
      </c>
      <c r="C2513" s="2" t="str">
        <f>'FICHE PRODUIT'!$S$6658</f>
        <v>W26-27</v>
      </c>
      <c r="D2513" s="2">
        <f>'FICHE PRODUIT'!$Q$6658</f>
        <v>0</v>
      </c>
      <c r="E2513" s="2" t="str">
        <f>'FICHE PRODUIT'!$S$6660</f>
        <v>WAIT QUANTITY</v>
      </c>
      <c r="F2513" s="2" t="str">
        <f>'FICHE PRODUIT'!$E$6662</f>
        <v>Page 179 (3/3)</v>
      </c>
      <c r="G2513" s="2" t="str">
        <f>'FICHE PRODUIT'!$E$6663</f>
        <v xml:space="preserve">Not need </v>
      </c>
      <c r="H2513" s="122" t="str">
        <f>'FICHE PRODUIT'!$E$6664</f>
        <v>OCEAN SURPLUS</v>
      </c>
      <c r="I2513" s="2" t="b">
        <f>'FICHE PRODUIT'!$E$6666</f>
        <v>0</v>
      </c>
      <c r="J2513" s="2" t="str">
        <f>'FICHE PRODUIT'!$E$6668</f>
        <v>Pantalon</v>
      </c>
      <c r="K2513" s="2" t="str">
        <f>'FICHE PRODUIT'!$E$6669</f>
        <v>Cool pants - Louisiane</v>
      </c>
      <c r="L2513" s="4">
        <f>'FICHE PRODUIT'!$E$6671</f>
        <v>47</v>
      </c>
      <c r="M2513" s="4">
        <f>'FICHE PRODUIT'!$E$6672</f>
        <v>14.441800000000002</v>
      </c>
      <c r="N2513" s="4">
        <f>'FICHE PRODUIT'!$E$6674</f>
        <v>61.441800000000001</v>
      </c>
      <c r="O2513" s="4">
        <f>'FICHE PRODUIT'!$E$6675</f>
        <v>3.9875133866520835</v>
      </c>
      <c r="P2513" s="4">
        <f>'FICHE PRODUIT'!$E$6677</f>
        <v>245</v>
      </c>
      <c r="Q2513" s="4">
        <f>'FICHE PRODUIT'!$E$6678</f>
        <v>98</v>
      </c>
      <c r="R2513" s="4">
        <f>'FICHE PRODUIT'!$E$6679</f>
        <v>111.36363636363636</v>
      </c>
      <c r="S2513" s="122">
        <f>'FICHE PRODUIT'!$E$6680</f>
        <v>46157</v>
      </c>
      <c r="T2513" s="2" t="str">
        <f>'FICHE PRODUIT'!A6697</f>
        <v>Frais externe</v>
      </c>
      <c r="U2513" s="2" t="str">
        <f>'FICHE PRODUIT'!B6697</f>
        <v xml:space="preserve">Classwash </v>
      </c>
      <c r="V2513" s="2" t="str">
        <f>'FICHE PRODUIT'!C6697</f>
        <v>Teinture</v>
      </c>
      <c r="W2513" s="2">
        <f>'FICHE PRODUIT'!D6697</f>
        <v>0</v>
      </c>
      <c r="X2513" s="2">
        <f>'FICHE PRODUIT'!E6697</f>
        <v>0</v>
      </c>
      <c r="Y2513" s="2">
        <f>'FICHE PRODUIT'!F6697</f>
        <v>0</v>
      </c>
      <c r="Z2513" s="2">
        <f>'FICHE PRODUIT'!G6697</f>
        <v>0</v>
      </c>
      <c r="AA2513" s="2">
        <f>'FICHE PRODUIT'!H6697</f>
        <v>0</v>
      </c>
    </row>
    <row r="2514" spans="1:27" x14ac:dyDescent="0.2">
      <c r="A2514" s="7" t="str">
        <f>'FICHE PRODUIT'!$A$6658</f>
        <v>LOUISIANE COTON</v>
      </c>
      <c r="B2514" s="2" t="str">
        <f>'FICHE PRODUIT'!$H$6658</f>
        <v>Kaki</v>
      </c>
      <c r="C2514" s="2" t="str">
        <f>'FICHE PRODUIT'!$S$6658</f>
        <v>W26-27</v>
      </c>
      <c r="D2514" s="2">
        <f>'FICHE PRODUIT'!$Q$6658</f>
        <v>0</v>
      </c>
      <c r="E2514" s="2" t="str">
        <f>'FICHE PRODUIT'!$S$6660</f>
        <v>WAIT QUANTITY</v>
      </c>
      <c r="F2514" s="2" t="str">
        <f>'FICHE PRODUIT'!$E$6662</f>
        <v>Page 179 (3/3)</v>
      </c>
      <c r="G2514" s="2" t="str">
        <f>'FICHE PRODUIT'!$E$6663</f>
        <v xml:space="preserve">Not need </v>
      </c>
      <c r="H2514" s="122" t="str">
        <f>'FICHE PRODUIT'!$E$6664</f>
        <v>OCEAN SURPLUS</v>
      </c>
      <c r="I2514" s="2" t="b">
        <f>'FICHE PRODUIT'!$E$6666</f>
        <v>0</v>
      </c>
      <c r="J2514" s="2" t="str">
        <f>'FICHE PRODUIT'!$E$6668</f>
        <v>Pantalon</v>
      </c>
      <c r="K2514" s="2" t="str">
        <f>'FICHE PRODUIT'!$E$6669</f>
        <v>Cool pants - Louisiane</v>
      </c>
      <c r="L2514" s="4">
        <f>'FICHE PRODUIT'!$E$6671</f>
        <v>47</v>
      </c>
      <c r="M2514" s="4">
        <f>'FICHE PRODUIT'!$E$6672</f>
        <v>14.441800000000002</v>
      </c>
      <c r="N2514" s="4">
        <f>'FICHE PRODUIT'!$E$6674</f>
        <v>61.441800000000001</v>
      </c>
      <c r="O2514" s="4">
        <f>'FICHE PRODUIT'!$E$6675</f>
        <v>3.9875133866520835</v>
      </c>
      <c r="P2514" s="4">
        <f>'FICHE PRODUIT'!$E$6677</f>
        <v>245</v>
      </c>
      <c r="Q2514" s="4">
        <f>'FICHE PRODUIT'!$E$6678</f>
        <v>98</v>
      </c>
      <c r="R2514" s="4">
        <f>'FICHE PRODUIT'!$E$6679</f>
        <v>111.36363636363636</v>
      </c>
      <c r="S2514" s="122">
        <f>'FICHE PRODUIT'!$E$6680</f>
        <v>46157</v>
      </c>
      <c r="T2514" s="2" t="str">
        <f>'FICHE PRODUIT'!A6698</f>
        <v>Frais externe</v>
      </c>
      <c r="U2514" s="2" t="str">
        <f>'FICHE PRODUIT'!B6698</f>
        <v>Transport</v>
      </c>
      <c r="V2514" s="2" t="str">
        <f>'FICHE PRODUIT'!C6698</f>
        <v xml:space="preserve">Européen </v>
      </c>
      <c r="W2514" s="2">
        <f>'FICHE PRODUIT'!D6698</f>
        <v>1</v>
      </c>
      <c r="X2514" s="2">
        <f>'FICHE PRODUIT'!E6698</f>
        <v>0</v>
      </c>
      <c r="Y2514" s="2">
        <f>'FICHE PRODUIT'!F6698</f>
        <v>2</v>
      </c>
      <c r="Z2514" s="2">
        <f>'FICHE PRODUIT'!G6698</f>
        <v>2</v>
      </c>
      <c r="AA2514" s="2">
        <f>'FICHE PRODUIT'!H6698</f>
        <v>0</v>
      </c>
    </row>
    <row r="2515" spans="1:27" x14ac:dyDescent="0.2">
      <c r="A2515" s="7" t="str">
        <f>'FICHE PRODUIT'!$A$6658</f>
        <v>LOUISIANE COTON</v>
      </c>
      <c r="B2515" s="2" t="str">
        <f>'FICHE PRODUIT'!$H$6658</f>
        <v>Kaki</v>
      </c>
      <c r="C2515" s="2" t="str">
        <f>'FICHE PRODUIT'!$S$6658</f>
        <v>W26-27</v>
      </c>
      <c r="D2515" s="2">
        <f>'FICHE PRODUIT'!$Q$6658</f>
        <v>0</v>
      </c>
      <c r="E2515" s="2" t="str">
        <f>'FICHE PRODUIT'!$S$6660</f>
        <v>WAIT QUANTITY</v>
      </c>
      <c r="F2515" s="2" t="str">
        <f>'FICHE PRODUIT'!$E$6662</f>
        <v>Page 179 (3/3)</v>
      </c>
      <c r="G2515" s="2" t="str">
        <f>'FICHE PRODUIT'!$E$6663</f>
        <v xml:space="preserve">Not need </v>
      </c>
      <c r="H2515" s="122" t="str">
        <f>'FICHE PRODUIT'!$E$6664</f>
        <v>OCEAN SURPLUS</v>
      </c>
      <c r="I2515" s="2" t="b">
        <f>'FICHE PRODUIT'!$E$6666</f>
        <v>0</v>
      </c>
      <c r="J2515" s="2" t="str">
        <f>'FICHE PRODUIT'!$E$6668</f>
        <v>Pantalon</v>
      </c>
      <c r="K2515" s="2" t="str">
        <f>'FICHE PRODUIT'!$E$6669</f>
        <v>Cool pants - Louisiane</v>
      </c>
      <c r="L2515" s="4">
        <f>'FICHE PRODUIT'!$E$6671</f>
        <v>47</v>
      </c>
      <c r="M2515" s="4">
        <f>'FICHE PRODUIT'!$E$6672</f>
        <v>14.441800000000002</v>
      </c>
      <c r="N2515" s="4">
        <f>'FICHE PRODUIT'!$E$6674</f>
        <v>61.441800000000001</v>
      </c>
      <c r="O2515" s="4">
        <f>'FICHE PRODUIT'!$E$6675</f>
        <v>3.9875133866520835</v>
      </c>
      <c r="P2515" s="4">
        <f>'FICHE PRODUIT'!$E$6677</f>
        <v>245</v>
      </c>
      <c r="Q2515" s="4">
        <f>'FICHE PRODUIT'!$E$6678</f>
        <v>98</v>
      </c>
      <c r="R2515" s="4">
        <f>'FICHE PRODUIT'!$E$6679</f>
        <v>111.36363636363636</v>
      </c>
      <c r="S2515" s="122">
        <f>'FICHE PRODUIT'!$E$6680</f>
        <v>46157</v>
      </c>
      <c r="T2515" s="2" t="str">
        <f>'FICHE PRODUIT'!A6699</f>
        <v>Frais externe</v>
      </c>
      <c r="U2515" s="2" t="str">
        <f>'FICHE PRODUIT'!B6699</f>
        <v>Communication</v>
      </c>
      <c r="V2515" s="2" t="str">
        <f>'FICHE PRODUIT'!C6699</f>
        <v>Marketing</v>
      </c>
      <c r="W2515" s="2">
        <f>'FICHE PRODUIT'!D6699</f>
        <v>1</v>
      </c>
      <c r="X2515" s="2">
        <f>'FICHE PRODUIT'!E6699</f>
        <v>0</v>
      </c>
      <c r="Y2515" s="2">
        <f>'FICHE PRODUIT'!F6699</f>
        <v>0.5</v>
      </c>
      <c r="Z2515" s="2">
        <f>'FICHE PRODUIT'!G6699</f>
        <v>0.5</v>
      </c>
      <c r="AA2515" s="2">
        <f>'FICHE PRODUIT'!H6699</f>
        <v>0</v>
      </c>
    </row>
    <row r="2516" spans="1:27" x14ac:dyDescent="0.2">
      <c r="A2516" s="7" t="str">
        <f>'FICHE PRODUIT'!$A$6701</f>
        <v>CARGO W</v>
      </c>
      <c r="B2516" s="2" t="str">
        <f>'FICHE PRODUIT'!$H$6701</f>
        <v>Kaki</v>
      </c>
      <c r="C2516" s="2" t="str">
        <f>'FICHE PRODUIT'!$S$6701</f>
        <v>W26-27</v>
      </c>
      <c r="D2516" s="2">
        <f>'FICHE PRODUIT'!$Q$6701</f>
        <v>0</v>
      </c>
      <c r="E2516" s="2" t="str">
        <f>'FICHE PRODUIT'!$S$6703</f>
        <v>IN PRODUCTION</v>
      </c>
      <c r="F2516" s="2" t="str">
        <f>'FICHE PRODUIT'!$E$6705</f>
        <v>Page 180</v>
      </c>
      <c r="G2516" s="2" t="str">
        <f>'FICHE PRODUIT'!$E$6706</f>
        <v xml:space="preserve">Not need </v>
      </c>
      <c r="H2516" s="122" t="str">
        <f>'FICHE PRODUIT'!$E$6707</f>
        <v>OCEAN SURPLUS</v>
      </c>
      <c r="I2516" s="2" t="b">
        <f>'FICHE PRODUIT'!$E$6709</f>
        <v>0</v>
      </c>
      <c r="J2516" s="2" t="str">
        <f>'FICHE PRODUIT'!$E$6711</f>
        <v>Pantalon</v>
      </c>
      <c r="K2516" s="2" t="str">
        <f>'FICHE PRODUIT'!$E$6712</f>
        <v xml:space="preserve">Cargo </v>
      </c>
      <c r="L2516" s="4">
        <f>'FICHE PRODUIT'!$E$6714</f>
        <v>47</v>
      </c>
      <c r="M2516" s="4">
        <f>'FICHE PRODUIT'!$E$6715</f>
        <v>18.754000000000001</v>
      </c>
      <c r="N2516" s="4">
        <f>'FICHE PRODUIT'!$E$6717</f>
        <v>65.754000000000005</v>
      </c>
      <c r="O2516" s="4">
        <f>'FICHE PRODUIT'!$E$6718</f>
        <v>3.573927061471545</v>
      </c>
      <c r="P2516" s="4">
        <f>'FICHE PRODUIT'!$E$6720</f>
        <v>235</v>
      </c>
      <c r="Q2516" s="4">
        <f>'FICHE PRODUIT'!$E$6721</f>
        <v>94</v>
      </c>
      <c r="R2516" s="4">
        <f>'FICHE PRODUIT'!$E$6722</f>
        <v>106.81818181818181</v>
      </c>
      <c r="S2516" s="122">
        <f>'FICHE PRODUIT'!$E$6723</f>
        <v>0</v>
      </c>
      <c r="T2516" s="2" t="str">
        <f>'FICHE PRODUIT'!A6728</f>
        <v>FABRIC</v>
      </c>
      <c r="U2516" s="2" t="str">
        <f>'FICHE PRODUIT'!B6728</f>
        <v>PONTEX</v>
      </c>
      <c r="V2516" s="2" t="str">
        <f>'FICHE PRODUIT'!C6728</f>
        <v>06505/P05 MOLESKINE</v>
      </c>
      <c r="W2516" s="2">
        <f>'FICHE PRODUIT'!D6728</f>
        <v>1.62</v>
      </c>
      <c r="X2516" s="2">
        <f>'FICHE PRODUIT'!E6728</f>
        <v>30.78</v>
      </c>
      <c r="Y2516" s="2">
        <f>'FICHE PRODUIT'!F6728</f>
        <v>7.6</v>
      </c>
      <c r="Z2516" s="2">
        <f>'FICHE PRODUIT'!G6728</f>
        <v>12.311999999999999</v>
      </c>
      <c r="AA2516" s="2">
        <f>'FICHE PRODUIT'!H6728</f>
        <v>233.928</v>
      </c>
    </row>
    <row r="2517" spans="1:27" x14ac:dyDescent="0.2">
      <c r="A2517" s="7" t="str">
        <f>'FICHE PRODUIT'!$A$6701</f>
        <v>CARGO W</v>
      </c>
      <c r="B2517" s="2" t="str">
        <f>'FICHE PRODUIT'!$H$6701</f>
        <v>Kaki</v>
      </c>
      <c r="C2517" s="2" t="str">
        <f>'FICHE PRODUIT'!$S$6701</f>
        <v>W26-27</v>
      </c>
      <c r="D2517" s="2">
        <f>'FICHE PRODUIT'!$Q$6701</f>
        <v>0</v>
      </c>
      <c r="E2517" s="2" t="str">
        <f>'FICHE PRODUIT'!$S$6703</f>
        <v>IN PRODUCTION</v>
      </c>
      <c r="F2517" s="2" t="str">
        <f>'FICHE PRODUIT'!$E$6705</f>
        <v>Page 180</v>
      </c>
      <c r="G2517" s="2" t="str">
        <f>'FICHE PRODUIT'!$E$6706</f>
        <v xml:space="preserve">Not need </v>
      </c>
      <c r="H2517" s="122" t="str">
        <f>'FICHE PRODUIT'!$E$6707</f>
        <v>OCEAN SURPLUS</v>
      </c>
      <c r="I2517" s="2" t="b">
        <f>'FICHE PRODUIT'!$E$6709</f>
        <v>0</v>
      </c>
      <c r="J2517" s="2" t="str">
        <f>'FICHE PRODUIT'!$E$6711</f>
        <v>Pantalon</v>
      </c>
      <c r="K2517" s="2" t="str">
        <f>'FICHE PRODUIT'!$E$6712</f>
        <v xml:space="preserve">Cargo </v>
      </c>
      <c r="L2517" s="4">
        <f>'FICHE PRODUIT'!$E$6714</f>
        <v>47</v>
      </c>
      <c r="M2517" s="4">
        <f>'FICHE PRODUIT'!$E$6715</f>
        <v>18.754000000000001</v>
      </c>
      <c r="N2517" s="4">
        <f>'FICHE PRODUIT'!$E$6717</f>
        <v>65.754000000000005</v>
      </c>
      <c r="O2517" s="4">
        <f>'FICHE PRODUIT'!$E$6718</f>
        <v>3.573927061471545</v>
      </c>
      <c r="P2517" s="4">
        <f>'FICHE PRODUIT'!$E$6720</f>
        <v>235</v>
      </c>
      <c r="Q2517" s="4">
        <f>'FICHE PRODUIT'!$E$6721</f>
        <v>94</v>
      </c>
      <c r="R2517" s="4">
        <f>'FICHE PRODUIT'!$E$6722</f>
        <v>106.81818181818181</v>
      </c>
      <c r="S2517" s="122">
        <f>'FICHE PRODUIT'!$E$6723</f>
        <v>0</v>
      </c>
      <c r="T2517" s="2" t="str">
        <f>'FICHE PRODUIT'!A6729</f>
        <v>LINNING</v>
      </c>
      <c r="U2517" s="2" t="str">
        <f>'FICHE PRODUIT'!B6729</f>
        <v>CERVOTESSILE</v>
      </c>
      <c r="V2517" s="2" t="str">
        <f>'FICHE PRODUIT'!C6729</f>
        <v>SAND C IRR.49</v>
      </c>
      <c r="W2517" s="2">
        <f>'FICHE PRODUIT'!D6729</f>
        <v>0.4</v>
      </c>
      <c r="X2517" s="2">
        <f>'FICHE PRODUIT'!E6729</f>
        <v>7.6000000000000005</v>
      </c>
      <c r="Y2517" s="2">
        <f>'FICHE PRODUIT'!F6729</f>
        <v>3.5</v>
      </c>
      <c r="Z2517" s="2">
        <f>'FICHE PRODUIT'!G6729</f>
        <v>1.4000000000000001</v>
      </c>
      <c r="AA2517" s="2">
        <f>'FICHE PRODUIT'!H6729</f>
        <v>26.6</v>
      </c>
    </row>
    <row r="2518" spans="1:27" x14ac:dyDescent="0.2">
      <c r="A2518" s="7" t="str">
        <f>'FICHE PRODUIT'!$A$6701</f>
        <v>CARGO W</v>
      </c>
      <c r="B2518" s="2" t="str">
        <f>'FICHE PRODUIT'!$H$6701</f>
        <v>Kaki</v>
      </c>
      <c r="C2518" s="2" t="str">
        <f>'FICHE PRODUIT'!$S$6701</f>
        <v>W26-27</v>
      </c>
      <c r="D2518" s="2">
        <f>'FICHE PRODUIT'!$Q$6701</f>
        <v>0</v>
      </c>
      <c r="E2518" s="2" t="str">
        <f>'FICHE PRODUIT'!$S$6703</f>
        <v>IN PRODUCTION</v>
      </c>
      <c r="F2518" s="2" t="str">
        <f>'FICHE PRODUIT'!$E$6705</f>
        <v>Page 180</v>
      </c>
      <c r="G2518" s="2" t="str">
        <f>'FICHE PRODUIT'!$E$6706</f>
        <v xml:space="preserve">Not need </v>
      </c>
      <c r="H2518" s="122" t="str">
        <f>'FICHE PRODUIT'!$E$6707</f>
        <v>OCEAN SURPLUS</v>
      </c>
      <c r="I2518" s="2" t="b">
        <f>'FICHE PRODUIT'!$E$6709</f>
        <v>0</v>
      </c>
      <c r="J2518" s="2" t="str">
        <f>'FICHE PRODUIT'!$E$6711</f>
        <v>Pantalon</v>
      </c>
      <c r="K2518" s="2" t="str">
        <f>'FICHE PRODUIT'!$E$6712</f>
        <v xml:space="preserve">Cargo </v>
      </c>
      <c r="L2518" s="4">
        <f>'FICHE PRODUIT'!$E$6714</f>
        <v>47</v>
      </c>
      <c r="M2518" s="4">
        <f>'FICHE PRODUIT'!$E$6715</f>
        <v>18.754000000000001</v>
      </c>
      <c r="N2518" s="4">
        <f>'FICHE PRODUIT'!$E$6717</f>
        <v>65.754000000000005</v>
      </c>
      <c r="O2518" s="4">
        <f>'FICHE PRODUIT'!$E$6718</f>
        <v>3.573927061471545</v>
      </c>
      <c r="P2518" s="4">
        <f>'FICHE PRODUIT'!$E$6720</f>
        <v>235</v>
      </c>
      <c r="Q2518" s="4">
        <f>'FICHE PRODUIT'!$E$6721</f>
        <v>94</v>
      </c>
      <c r="R2518" s="4">
        <f>'FICHE PRODUIT'!$E$6722</f>
        <v>106.81818181818181</v>
      </c>
      <c r="S2518" s="122">
        <f>'FICHE PRODUIT'!$E$6723</f>
        <v>0</v>
      </c>
      <c r="T2518" s="2" t="str">
        <f>'FICHE PRODUIT'!A6730</f>
        <v>ZIP</v>
      </c>
      <c r="U2518" s="2" t="str">
        <f>'FICHE PRODUIT'!B6730</f>
        <v>MYZIP</v>
      </c>
      <c r="V2518" s="2" t="str">
        <f>'FICHE PRODUIT'!C6730</f>
        <v>ART 03VV1B130000 COL 631 (18CM)</v>
      </c>
      <c r="W2518" s="2">
        <f>'FICHE PRODUIT'!D6730</f>
        <v>1</v>
      </c>
      <c r="X2518" s="2">
        <f>'FICHE PRODUIT'!E6730</f>
        <v>19</v>
      </c>
      <c r="Y2518" s="2">
        <f>'FICHE PRODUIT'!F6730</f>
        <v>0</v>
      </c>
      <c r="Z2518" s="2">
        <f>'FICHE PRODUIT'!G6730</f>
        <v>0</v>
      </c>
      <c r="AA2518" s="2">
        <f>'FICHE PRODUIT'!H6730</f>
        <v>0</v>
      </c>
    </row>
    <row r="2519" spans="1:27" x14ac:dyDescent="0.2">
      <c r="A2519" s="7" t="str">
        <f>'FICHE PRODUIT'!$A$6701</f>
        <v>CARGO W</v>
      </c>
      <c r="B2519" s="2" t="str">
        <f>'FICHE PRODUIT'!$H$6701</f>
        <v>Kaki</v>
      </c>
      <c r="C2519" s="2" t="str">
        <f>'FICHE PRODUIT'!$S$6701</f>
        <v>W26-27</v>
      </c>
      <c r="D2519" s="2">
        <f>'FICHE PRODUIT'!$Q$6701</f>
        <v>0</v>
      </c>
      <c r="E2519" s="2" t="str">
        <f>'FICHE PRODUIT'!$S$6703</f>
        <v>IN PRODUCTION</v>
      </c>
      <c r="F2519" s="2" t="str">
        <f>'FICHE PRODUIT'!$E$6705</f>
        <v>Page 180</v>
      </c>
      <c r="G2519" s="2" t="str">
        <f>'FICHE PRODUIT'!$E$6706</f>
        <v xml:space="preserve">Not need </v>
      </c>
      <c r="H2519" s="122" t="str">
        <f>'FICHE PRODUIT'!$E$6707</f>
        <v>OCEAN SURPLUS</v>
      </c>
      <c r="I2519" s="2" t="b">
        <f>'FICHE PRODUIT'!$E$6709</f>
        <v>0</v>
      </c>
      <c r="J2519" s="2" t="str">
        <f>'FICHE PRODUIT'!$E$6711</f>
        <v>Pantalon</v>
      </c>
      <c r="K2519" s="2" t="str">
        <f>'FICHE PRODUIT'!$E$6712</f>
        <v xml:space="preserve">Cargo </v>
      </c>
      <c r="L2519" s="4">
        <f>'FICHE PRODUIT'!$E$6714</f>
        <v>47</v>
      </c>
      <c r="M2519" s="4">
        <f>'FICHE PRODUIT'!$E$6715</f>
        <v>18.754000000000001</v>
      </c>
      <c r="N2519" s="4">
        <f>'FICHE PRODUIT'!$E$6717</f>
        <v>65.754000000000005</v>
      </c>
      <c r="O2519" s="4">
        <f>'FICHE PRODUIT'!$E$6718</f>
        <v>3.573927061471545</v>
      </c>
      <c r="P2519" s="4">
        <f>'FICHE PRODUIT'!$E$6720</f>
        <v>235</v>
      </c>
      <c r="Q2519" s="4">
        <f>'FICHE PRODUIT'!$E$6721</f>
        <v>94</v>
      </c>
      <c r="R2519" s="4">
        <f>'FICHE PRODUIT'!$E$6722</f>
        <v>106.81818181818181</v>
      </c>
      <c r="S2519" s="122">
        <f>'FICHE PRODUIT'!$E$6723</f>
        <v>0</v>
      </c>
      <c r="T2519" s="2" t="str">
        <f>'FICHE PRODUIT'!A6731</f>
        <v>INTERLINING</v>
      </c>
      <c r="U2519" s="2" t="str">
        <f>'FICHE PRODUIT'!B6731</f>
        <v>CHARGEUR</v>
      </c>
      <c r="V2519" s="2" t="str">
        <f>'FICHE PRODUIT'!C6731</f>
        <v>711048/A NATURAL</v>
      </c>
      <c r="W2519" s="2">
        <f>'FICHE PRODUIT'!D6731</f>
        <v>0.1</v>
      </c>
      <c r="X2519" s="2">
        <f>'FICHE PRODUIT'!E6731</f>
        <v>1.9000000000000001</v>
      </c>
      <c r="Y2519" s="2">
        <f>'FICHE PRODUIT'!F6731</f>
        <v>0</v>
      </c>
      <c r="Z2519" s="2">
        <f>'FICHE PRODUIT'!G6731</f>
        <v>0</v>
      </c>
      <c r="AA2519" s="2">
        <f>'FICHE PRODUIT'!H6731</f>
        <v>0</v>
      </c>
    </row>
    <row r="2520" spans="1:27" x14ac:dyDescent="0.2">
      <c r="A2520" s="7" t="str">
        <f>'FICHE PRODUIT'!$A$6701</f>
        <v>CARGO W</v>
      </c>
      <c r="B2520" s="2" t="str">
        <f>'FICHE PRODUIT'!$H$6701</f>
        <v>Kaki</v>
      </c>
      <c r="C2520" s="2" t="str">
        <f>'FICHE PRODUIT'!$S$6701</f>
        <v>W26-27</v>
      </c>
      <c r="D2520" s="2">
        <f>'FICHE PRODUIT'!$Q$6701</f>
        <v>0</v>
      </c>
      <c r="E2520" s="2" t="str">
        <f>'FICHE PRODUIT'!$S$6703</f>
        <v>IN PRODUCTION</v>
      </c>
      <c r="F2520" s="2" t="str">
        <f>'FICHE PRODUIT'!$E$6705</f>
        <v>Page 180</v>
      </c>
      <c r="G2520" s="2" t="str">
        <f>'FICHE PRODUIT'!$E$6706</f>
        <v xml:space="preserve">Not need </v>
      </c>
      <c r="H2520" s="122" t="str">
        <f>'FICHE PRODUIT'!$E$6707</f>
        <v>OCEAN SURPLUS</v>
      </c>
      <c r="I2520" s="2" t="b">
        <f>'FICHE PRODUIT'!$E$6709</f>
        <v>0</v>
      </c>
      <c r="J2520" s="2" t="str">
        <f>'FICHE PRODUIT'!$E$6711</f>
        <v>Pantalon</v>
      </c>
      <c r="K2520" s="2" t="str">
        <f>'FICHE PRODUIT'!$E$6712</f>
        <v xml:space="preserve">Cargo </v>
      </c>
      <c r="L2520" s="4">
        <f>'FICHE PRODUIT'!$E$6714</f>
        <v>47</v>
      </c>
      <c r="M2520" s="4">
        <f>'FICHE PRODUIT'!$E$6715</f>
        <v>18.754000000000001</v>
      </c>
      <c r="N2520" s="4">
        <f>'FICHE PRODUIT'!$E$6717</f>
        <v>65.754000000000005</v>
      </c>
      <c r="O2520" s="4">
        <f>'FICHE PRODUIT'!$E$6718</f>
        <v>3.573927061471545</v>
      </c>
      <c r="P2520" s="4">
        <f>'FICHE PRODUIT'!$E$6720</f>
        <v>235</v>
      </c>
      <c r="Q2520" s="4">
        <f>'FICHE PRODUIT'!$E$6721</f>
        <v>94</v>
      </c>
      <c r="R2520" s="4">
        <f>'FICHE PRODUIT'!$E$6722</f>
        <v>106.81818181818181</v>
      </c>
      <c r="S2520" s="122">
        <f>'FICHE PRODUIT'!$E$6723</f>
        <v>0</v>
      </c>
      <c r="T2520" s="2" t="str">
        <f>'FICHE PRODUIT'!A6732</f>
        <v>BOUTONS</v>
      </c>
      <c r="U2520" s="2" t="str">
        <f>'FICHE PRODUIT'!B6732</f>
        <v>LOUROPEL</v>
      </c>
      <c r="V2520" s="2" t="str">
        <f>'FICHE PRODUIT'!C6732</f>
        <v>BT Brown 1</v>
      </c>
      <c r="W2520" s="2">
        <f>'FICHE PRODUIT'!D6732</f>
        <v>1</v>
      </c>
      <c r="X2520" s="2">
        <f>'FICHE PRODUIT'!E6732</f>
        <v>19</v>
      </c>
      <c r="Y2520" s="2">
        <f>'FICHE PRODUIT'!F6732</f>
        <v>0.05</v>
      </c>
      <c r="Z2520" s="2">
        <f>'FICHE PRODUIT'!G6732</f>
        <v>0.05</v>
      </c>
      <c r="AA2520" s="2">
        <f>'FICHE PRODUIT'!H6732</f>
        <v>0.95000000000000007</v>
      </c>
    </row>
    <row r="2521" spans="1:27" x14ac:dyDescent="0.2">
      <c r="A2521" s="7" t="str">
        <f>'FICHE PRODUIT'!$A$6701</f>
        <v>CARGO W</v>
      </c>
      <c r="B2521" s="2" t="str">
        <f>'FICHE PRODUIT'!$H$6701</f>
        <v>Kaki</v>
      </c>
      <c r="C2521" s="2" t="str">
        <f>'FICHE PRODUIT'!$S$6701</f>
        <v>W26-27</v>
      </c>
      <c r="D2521" s="2">
        <f>'FICHE PRODUIT'!$Q$6701</f>
        <v>0</v>
      </c>
      <c r="E2521" s="2" t="str">
        <f>'FICHE PRODUIT'!$S$6703</f>
        <v>IN PRODUCTION</v>
      </c>
      <c r="F2521" s="2" t="str">
        <f>'FICHE PRODUIT'!$E$6705</f>
        <v>Page 180</v>
      </c>
      <c r="G2521" s="2" t="str">
        <f>'FICHE PRODUIT'!$E$6706</f>
        <v xml:space="preserve">Not need </v>
      </c>
      <c r="H2521" s="122" t="str">
        <f>'FICHE PRODUIT'!$E$6707</f>
        <v>OCEAN SURPLUS</v>
      </c>
      <c r="I2521" s="2" t="b">
        <f>'FICHE PRODUIT'!$E$6709</f>
        <v>0</v>
      </c>
      <c r="J2521" s="2" t="str">
        <f>'FICHE PRODUIT'!$E$6711</f>
        <v>Pantalon</v>
      </c>
      <c r="K2521" s="2" t="str">
        <f>'FICHE PRODUIT'!$E$6712</f>
        <v xml:space="preserve">Cargo </v>
      </c>
      <c r="L2521" s="4">
        <f>'FICHE PRODUIT'!$E$6714</f>
        <v>47</v>
      </c>
      <c r="M2521" s="4">
        <f>'FICHE PRODUIT'!$E$6715</f>
        <v>18.754000000000001</v>
      </c>
      <c r="N2521" s="4">
        <f>'FICHE PRODUIT'!$E$6717</f>
        <v>65.754000000000005</v>
      </c>
      <c r="O2521" s="4">
        <f>'FICHE PRODUIT'!$E$6718</f>
        <v>3.573927061471545</v>
      </c>
      <c r="P2521" s="4">
        <f>'FICHE PRODUIT'!$E$6720</f>
        <v>235</v>
      </c>
      <c r="Q2521" s="4">
        <f>'FICHE PRODUIT'!$E$6721</f>
        <v>94</v>
      </c>
      <c r="R2521" s="4">
        <f>'FICHE PRODUIT'!$E$6722</f>
        <v>106.81818181818181</v>
      </c>
      <c r="S2521" s="122">
        <f>'FICHE PRODUIT'!$E$6723</f>
        <v>0</v>
      </c>
      <c r="T2521" s="2" t="str">
        <f>'FICHE PRODUIT'!A6733</f>
        <v>ETIQUETTES</v>
      </c>
      <c r="U2521" s="2" t="str">
        <f>'FICHE PRODUIT'!B6733</f>
        <v>CADICA</v>
      </c>
      <c r="V2521" s="2" t="str">
        <f>'FICHE PRODUIT'!C6733</f>
        <v>EV3 - EA0135834</v>
      </c>
      <c r="W2521" s="2">
        <f>'FICHE PRODUIT'!D6733</f>
        <v>1</v>
      </c>
      <c r="X2521" s="2">
        <f>'FICHE PRODUIT'!E6733</f>
        <v>19</v>
      </c>
      <c r="Y2521" s="2">
        <f>'FICHE PRODUIT'!F6733</f>
        <v>0.13700000000000001</v>
      </c>
      <c r="Z2521" s="2">
        <f>'FICHE PRODUIT'!G6733</f>
        <v>0.13700000000000001</v>
      </c>
      <c r="AA2521" s="2">
        <f>'FICHE PRODUIT'!H6733</f>
        <v>2.6030000000000002</v>
      </c>
    </row>
    <row r="2522" spans="1:27" x14ac:dyDescent="0.2">
      <c r="A2522" s="7" t="str">
        <f>'FICHE PRODUIT'!$A$6701</f>
        <v>CARGO W</v>
      </c>
      <c r="B2522" s="2" t="str">
        <f>'FICHE PRODUIT'!$H$6701</f>
        <v>Kaki</v>
      </c>
      <c r="C2522" s="2" t="str">
        <f>'FICHE PRODUIT'!$S$6701</f>
        <v>W26-27</v>
      </c>
      <c r="D2522" s="2">
        <f>'FICHE PRODUIT'!$Q$6701</f>
        <v>0</v>
      </c>
      <c r="E2522" s="2" t="str">
        <f>'FICHE PRODUIT'!$S$6703</f>
        <v>IN PRODUCTION</v>
      </c>
      <c r="F2522" s="2" t="str">
        <f>'FICHE PRODUIT'!$E$6705</f>
        <v>Page 180</v>
      </c>
      <c r="G2522" s="2" t="str">
        <f>'FICHE PRODUIT'!$E$6706</f>
        <v xml:space="preserve">Not need </v>
      </c>
      <c r="H2522" s="122" t="str">
        <f>'FICHE PRODUIT'!$E$6707</f>
        <v>OCEAN SURPLUS</v>
      </c>
      <c r="I2522" s="2" t="b">
        <f>'FICHE PRODUIT'!$E$6709</f>
        <v>0</v>
      </c>
      <c r="J2522" s="2" t="str">
        <f>'FICHE PRODUIT'!$E$6711</f>
        <v>Pantalon</v>
      </c>
      <c r="K2522" s="2" t="str">
        <f>'FICHE PRODUIT'!$E$6712</f>
        <v xml:space="preserve">Cargo </v>
      </c>
      <c r="L2522" s="4">
        <f>'FICHE PRODUIT'!$E$6714</f>
        <v>47</v>
      </c>
      <c r="M2522" s="4">
        <f>'FICHE PRODUIT'!$E$6715</f>
        <v>18.754000000000001</v>
      </c>
      <c r="N2522" s="4">
        <f>'FICHE PRODUIT'!$E$6717</f>
        <v>65.754000000000005</v>
      </c>
      <c r="O2522" s="4">
        <f>'FICHE PRODUIT'!$E$6718</f>
        <v>3.573927061471545</v>
      </c>
      <c r="P2522" s="4">
        <f>'FICHE PRODUIT'!$E$6720</f>
        <v>235</v>
      </c>
      <c r="Q2522" s="4">
        <f>'FICHE PRODUIT'!$E$6721</f>
        <v>94</v>
      </c>
      <c r="R2522" s="4">
        <f>'FICHE PRODUIT'!$E$6722</f>
        <v>106.81818181818181</v>
      </c>
      <c r="S2522" s="122">
        <f>'FICHE PRODUIT'!$E$6723</f>
        <v>0</v>
      </c>
      <c r="T2522" s="2" t="str">
        <f>'FICHE PRODUIT'!A6734</f>
        <v>ETIQUETTES</v>
      </c>
      <c r="U2522" s="2" t="str">
        <f>'FICHE PRODUIT'!B6734</f>
        <v>CADICA</v>
      </c>
      <c r="V2522" s="2" t="str">
        <f>'FICHE PRODUIT'!C6734</f>
        <v>C2 - EA0227993</v>
      </c>
      <c r="W2522" s="2">
        <f>'FICHE PRODUIT'!D6734</f>
        <v>1</v>
      </c>
      <c r="X2522" s="2">
        <f>'FICHE PRODUIT'!E6734</f>
        <v>19</v>
      </c>
      <c r="Y2522" s="2">
        <f>'FICHE PRODUIT'!F6734</f>
        <v>0.35499999999999998</v>
      </c>
      <c r="Z2522" s="2">
        <f>'FICHE PRODUIT'!G6734</f>
        <v>0.35499999999999998</v>
      </c>
      <c r="AA2522" s="2">
        <f>'FICHE PRODUIT'!H6734</f>
        <v>6.7449999999999992</v>
      </c>
    </row>
    <row r="2523" spans="1:27" x14ac:dyDescent="0.2">
      <c r="A2523" s="7" t="str">
        <f>'FICHE PRODUIT'!$A$6701</f>
        <v>CARGO W</v>
      </c>
      <c r="B2523" s="2" t="str">
        <f>'FICHE PRODUIT'!$H$6701</f>
        <v>Kaki</v>
      </c>
      <c r="C2523" s="2" t="str">
        <f>'FICHE PRODUIT'!$S$6701</f>
        <v>W26-27</v>
      </c>
      <c r="D2523" s="2">
        <f>'FICHE PRODUIT'!$Q$6701</f>
        <v>0</v>
      </c>
      <c r="E2523" s="2" t="str">
        <f>'FICHE PRODUIT'!$S$6703</f>
        <v>IN PRODUCTION</v>
      </c>
      <c r="F2523" s="2" t="str">
        <f>'FICHE PRODUIT'!$E$6705</f>
        <v>Page 180</v>
      </c>
      <c r="G2523" s="2" t="str">
        <f>'FICHE PRODUIT'!$E$6706</f>
        <v xml:space="preserve">Not need </v>
      </c>
      <c r="H2523" s="122" t="str">
        <f>'FICHE PRODUIT'!$E$6707</f>
        <v>OCEAN SURPLUS</v>
      </c>
      <c r="I2523" s="2" t="b">
        <f>'FICHE PRODUIT'!$E$6709</f>
        <v>0</v>
      </c>
      <c r="J2523" s="2" t="str">
        <f>'FICHE PRODUIT'!$E$6711</f>
        <v>Pantalon</v>
      </c>
      <c r="K2523" s="2" t="str">
        <f>'FICHE PRODUIT'!$E$6712</f>
        <v xml:space="preserve">Cargo </v>
      </c>
      <c r="L2523" s="4">
        <f>'FICHE PRODUIT'!$E$6714</f>
        <v>47</v>
      </c>
      <c r="M2523" s="4">
        <f>'FICHE PRODUIT'!$E$6715</f>
        <v>18.754000000000001</v>
      </c>
      <c r="N2523" s="4">
        <f>'FICHE PRODUIT'!$E$6717</f>
        <v>65.754000000000005</v>
      </c>
      <c r="O2523" s="4">
        <f>'FICHE PRODUIT'!$E$6718</f>
        <v>3.573927061471545</v>
      </c>
      <c r="P2523" s="4">
        <f>'FICHE PRODUIT'!$E$6720</f>
        <v>235</v>
      </c>
      <c r="Q2523" s="4">
        <f>'FICHE PRODUIT'!$E$6721</f>
        <v>94</v>
      </c>
      <c r="R2523" s="4">
        <f>'FICHE PRODUIT'!$E$6722</f>
        <v>106.81818181818181</v>
      </c>
      <c r="S2523" s="122">
        <f>'FICHE PRODUIT'!$E$6723</f>
        <v>0</v>
      </c>
      <c r="T2523" s="2">
        <f>'FICHE PRODUIT'!A6735</f>
        <v>0</v>
      </c>
      <c r="U2523" s="2">
        <f>'FICHE PRODUIT'!B6735</f>
        <v>0</v>
      </c>
      <c r="V2523" s="2">
        <f>'FICHE PRODUIT'!C6735</f>
        <v>0</v>
      </c>
      <c r="W2523" s="2">
        <f>'FICHE PRODUIT'!D6735</f>
        <v>0</v>
      </c>
      <c r="X2523" s="2">
        <f>'FICHE PRODUIT'!E6735</f>
        <v>0</v>
      </c>
      <c r="Y2523" s="2">
        <f>'FICHE PRODUIT'!F6735</f>
        <v>0</v>
      </c>
      <c r="Z2523" s="2">
        <f>'FICHE PRODUIT'!G6735</f>
        <v>0</v>
      </c>
      <c r="AA2523" s="2">
        <f>'FICHE PRODUIT'!H6735</f>
        <v>0</v>
      </c>
    </row>
    <row r="2524" spans="1:27" x14ac:dyDescent="0.2">
      <c r="A2524" s="7" t="str">
        <f>'FICHE PRODUIT'!$A$6701</f>
        <v>CARGO W</v>
      </c>
      <c r="B2524" s="2" t="str">
        <f>'FICHE PRODUIT'!$H$6701</f>
        <v>Kaki</v>
      </c>
      <c r="C2524" s="2" t="str">
        <f>'FICHE PRODUIT'!$S$6701</f>
        <v>W26-27</v>
      </c>
      <c r="D2524" s="2">
        <f>'FICHE PRODUIT'!$Q$6701</f>
        <v>0</v>
      </c>
      <c r="E2524" s="2" t="str">
        <f>'FICHE PRODUIT'!$S$6703</f>
        <v>IN PRODUCTION</v>
      </c>
      <c r="F2524" s="2" t="str">
        <f>'FICHE PRODUIT'!$E$6705</f>
        <v>Page 180</v>
      </c>
      <c r="G2524" s="2" t="str">
        <f>'FICHE PRODUIT'!$E$6706</f>
        <v xml:space="preserve">Not need </v>
      </c>
      <c r="H2524" s="122" t="str">
        <f>'FICHE PRODUIT'!$E$6707</f>
        <v>OCEAN SURPLUS</v>
      </c>
      <c r="I2524" s="2" t="b">
        <f>'FICHE PRODUIT'!$E$6709</f>
        <v>0</v>
      </c>
      <c r="J2524" s="2" t="str">
        <f>'FICHE PRODUIT'!$E$6711</f>
        <v>Pantalon</v>
      </c>
      <c r="K2524" s="2" t="str">
        <f>'FICHE PRODUIT'!$E$6712</f>
        <v xml:space="preserve">Cargo </v>
      </c>
      <c r="L2524" s="4">
        <f>'FICHE PRODUIT'!$E$6714</f>
        <v>47</v>
      </c>
      <c r="M2524" s="4">
        <f>'FICHE PRODUIT'!$E$6715</f>
        <v>18.754000000000001</v>
      </c>
      <c r="N2524" s="4">
        <f>'FICHE PRODUIT'!$E$6717</f>
        <v>65.754000000000005</v>
      </c>
      <c r="O2524" s="4">
        <f>'FICHE PRODUIT'!$E$6718</f>
        <v>3.573927061471545</v>
      </c>
      <c r="P2524" s="4">
        <f>'FICHE PRODUIT'!$E$6720</f>
        <v>235</v>
      </c>
      <c r="Q2524" s="4">
        <f>'FICHE PRODUIT'!$E$6721</f>
        <v>94</v>
      </c>
      <c r="R2524" s="4">
        <f>'FICHE PRODUIT'!$E$6722</f>
        <v>106.81818181818181</v>
      </c>
      <c r="S2524" s="122">
        <f>'FICHE PRODUIT'!$E$6723</f>
        <v>0</v>
      </c>
      <c r="T2524" s="2">
        <f>'FICHE PRODUIT'!A6736</f>
        <v>0</v>
      </c>
      <c r="U2524" s="2">
        <f>'FICHE PRODUIT'!B6736</f>
        <v>0</v>
      </c>
      <c r="V2524" s="2">
        <f>'FICHE PRODUIT'!C6736</f>
        <v>0</v>
      </c>
      <c r="W2524" s="2">
        <f>'FICHE PRODUIT'!D6736</f>
        <v>0</v>
      </c>
      <c r="X2524" s="2">
        <f>'FICHE PRODUIT'!E6736</f>
        <v>0</v>
      </c>
      <c r="Y2524" s="2">
        <f>'FICHE PRODUIT'!F6736</f>
        <v>0</v>
      </c>
      <c r="Z2524" s="2">
        <f>'FICHE PRODUIT'!G6736</f>
        <v>0</v>
      </c>
      <c r="AA2524" s="2">
        <f>'FICHE PRODUIT'!H6736</f>
        <v>0</v>
      </c>
    </row>
    <row r="2525" spans="1:27" x14ac:dyDescent="0.2">
      <c r="A2525" s="7" t="str">
        <f>'FICHE PRODUIT'!$A$6701</f>
        <v>CARGO W</v>
      </c>
      <c r="B2525" s="2" t="str">
        <f>'FICHE PRODUIT'!$H$6701</f>
        <v>Kaki</v>
      </c>
      <c r="C2525" s="2" t="str">
        <f>'FICHE PRODUIT'!$S$6701</f>
        <v>W26-27</v>
      </c>
      <c r="D2525" s="2">
        <f>'FICHE PRODUIT'!$Q$6701</f>
        <v>0</v>
      </c>
      <c r="E2525" s="2" t="str">
        <f>'FICHE PRODUIT'!$S$6703</f>
        <v>IN PRODUCTION</v>
      </c>
      <c r="F2525" s="2" t="str">
        <f>'FICHE PRODUIT'!$E$6705</f>
        <v>Page 180</v>
      </c>
      <c r="G2525" s="2" t="str">
        <f>'FICHE PRODUIT'!$E$6706</f>
        <v xml:space="preserve">Not need </v>
      </c>
      <c r="H2525" s="122" t="str">
        <f>'FICHE PRODUIT'!$E$6707</f>
        <v>OCEAN SURPLUS</v>
      </c>
      <c r="I2525" s="2" t="b">
        <f>'FICHE PRODUIT'!$E$6709</f>
        <v>0</v>
      </c>
      <c r="J2525" s="2" t="str">
        <f>'FICHE PRODUIT'!$E$6711</f>
        <v>Pantalon</v>
      </c>
      <c r="K2525" s="2" t="str">
        <f>'FICHE PRODUIT'!$E$6712</f>
        <v xml:space="preserve">Cargo </v>
      </c>
      <c r="L2525" s="4">
        <f>'FICHE PRODUIT'!$E$6714</f>
        <v>47</v>
      </c>
      <c r="M2525" s="4">
        <f>'FICHE PRODUIT'!$E$6715</f>
        <v>18.754000000000001</v>
      </c>
      <c r="N2525" s="4">
        <f>'FICHE PRODUIT'!$E$6717</f>
        <v>65.754000000000005</v>
      </c>
      <c r="O2525" s="4">
        <f>'FICHE PRODUIT'!$E$6718</f>
        <v>3.573927061471545</v>
      </c>
      <c r="P2525" s="4">
        <f>'FICHE PRODUIT'!$E$6720</f>
        <v>235</v>
      </c>
      <c r="Q2525" s="4">
        <f>'FICHE PRODUIT'!$E$6721</f>
        <v>94</v>
      </c>
      <c r="R2525" s="4">
        <f>'FICHE PRODUIT'!$E$6722</f>
        <v>106.81818181818181</v>
      </c>
      <c r="S2525" s="122">
        <f>'FICHE PRODUIT'!$E$6723</f>
        <v>0</v>
      </c>
      <c r="T2525" s="2">
        <f>'FICHE PRODUIT'!A6737</f>
        <v>0</v>
      </c>
      <c r="U2525" s="2">
        <f>'FICHE PRODUIT'!B6737</f>
        <v>0</v>
      </c>
      <c r="V2525" s="2">
        <f>'FICHE PRODUIT'!C6737</f>
        <v>0</v>
      </c>
      <c r="W2525" s="2">
        <f>'FICHE PRODUIT'!D6737</f>
        <v>0</v>
      </c>
      <c r="X2525" s="2">
        <f>'FICHE PRODUIT'!E6737</f>
        <v>0</v>
      </c>
      <c r="Y2525" s="2">
        <f>'FICHE PRODUIT'!F6737</f>
        <v>0</v>
      </c>
      <c r="Z2525" s="2">
        <f>'FICHE PRODUIT'!G6737</f>
        <v>0</v>
      </c>
      <c r="AA2525" s="2">
        <f>'FICHE PRODUIT'!H6737</f>
        <v>0</v>
      </c>
    </row>
    <row r="2526" spans="1:27" x14ac:dyDescent="0.2">
      <c r="A2526" s="7" t="str">
        <f>'FICHE PRODUIT'!$A$6701</f>
        <v>CARGO W</v>
      </c>
      <c r="B2526" s="2" t="str">
        <f>'FICHE PRODUIT'!$H$6701</f>
        <v>Kaki</v>
      </c>
      <c r="C2526" s="2" t="str">
        <f>'FICHE PRODUIT'!$S$6701</f>
        <v>W26-27</v>
      </c>
      <c r="D2526" s="2">
        <f>'FICHE PRODUIT'!$Q$6701</f>
        <v>0</v>
      </c>
      <c r="E2526" s="2" t="str">
        <f>'FICHE PRODUIT'!$S$6703</f>
        <v>IN PRODUCTION</v>
      </c>
      <c r="F2526" s="2" t="str">
        <f>'FICHE PRODUIT'!$E$6705</f>
        <v>Page 180</v>
      </c>
      <c r="G2526" s="2" t="str">
        <f>'FICHE PRODUIT'!$E$6706</f>
        <v xml:space="preserve">Not need </v>
      </c>
      <c r="H2526" s="122" t="str">
        <f>'FICHE PRODUIT'!$E$6707</f>
        <v>OCEAN SURPLUS</v>
      </c>
      <c r="I2526" s="2" t="b">
        <f>'FICHE PRODUIT'!$E$6709</f>
        <v>0</v>
      </c>
      <c r="J2526" s="2" t="str">
        <f>'FICHE PRODUIT'!$E$6711</f>
        <v>Pantalon</v>
      </c>
      <c r="K2526" s="2" t="str">
        <f>'FICHE PRODUIT'!$E$6712</f>
        <v xml:space="preserve">Cargo </v>
      </c>
      <c r="L2526" s="4">
        <f>'FICHE PRODUIT'!$E$6714</f>
        <v>47</v>
      </c>
      <c r="M2526" s="4">
        <f>'FICHE PRODUIT'!$E$6715</f>
        <v>18.754000000000001</v>
      </c>
      <c r="N2526" s="4">
        <f>'FICHE PRODUIT'!$E$6717</f>
        <v>65.754000000000005</v>
      </c>
      <c r="O2526" s="4">
        <f>'FICHE PRODUIT'!$E$6718</f>
        <v>3.573927061471545</v>
      </c>
      <c r="P2526" s="4">
        <f>'FICHE PRODUIT'!$E$6720</f>
        <v>235</v>
      </c>
      <c r="Q2526" s="4">
        <f>'FICHE PRODUIT'!$E$6721</f>
        <v>94</v>
      </c>
      <c r="R2526" s="4">
        <f>'FICHE PRODUIT'!$E$6722</f>
        <v>106.81818181818181</v>
      </c>
      <c r="S2526" s="122">
        <f>'FICHE PRODUIT'!$E$6723</f>
        <v>0</v>
      </c>
      <c r="T2526" s="2">
        <f>'FICHE PRODUIT'!A6738</f>
        <v>0</v>
      </c>
      <c r="U2526" s="2">
        <f>'FICHE PRODUIT'!B6738</f>
        <v>0</v>
      </c>
      <c r="V2526" s="2">
        <f>'FICHE PRODUIT'!C6738</f>
        <v>0</v>
      </c>
      <c r="W2526" s="2">
        <f>'FICHE PRODUIT'!D6738</f>
        <v>0</v>
      </c>
      <c r="X2526" s="2">
        <f>'FICHE PRODUIT'!E6738</f>
        <v>0</v>
      </c>
      <c r="Y2526" s="2">
        <f>'FICHE PRODUIT'!F6738</f>
        <v>0</v>
      </c>
      <c r="Z2526" s="2">
        <f>'FICHE PRODUIT'!G6738</f>
        <v>0</v>
      </c>
      <c r="AA2526" s="2">
        <f>'FICHE PRODUIT'!H6738</f>
        <v>0</v>
      </c>
    </row>
    <row r="2527" spans="1:27" x14ac:dyDescent="0.2">
      <c r="A2527" s="7" t="str">
        <f>'FICHE PRODUIT'!$A$6701</f>
        <v>CARGO W</v>
      </c>
      <c r="B2527" s="2" t="str">
        <f>'FICHE PRODUIT'!$H$6701</f>
        <v>Kaki</v>
      </c>
      <c r="C2527" s="2" t="str">
        <f>'FICHE PRODUIT'!$S$6701</f>
        <v>W26-27</v>
      </c>
      <c r="D2527" s="2">
        <f>'FICHE PRODUIT'!$Q$6701</f>
        <v>0</v>
      </c>
      <c r="E2527" s="2" t="str">
        <f>'FICHE PRODUIT'!$S$6703</f>
        <v>IN PRODUCTION</v>
      </c>
      <c r="F2527" s="2" t="str">
        <f>'FICHE PRODUIT'!$E$6705</f>
        <v>Page 180</v>
      </c>
      <c r="G2527" s="2" t="str">
        <f>'FICHE PRODUIT'!$E$6706</f>
        <v xml:space="preserve">Not need </v>
      </c>
      <c r="H2527" s="122" t="str">
        <f>'FICHE PRODUIT'!$E$6707</f>
        <v>OCEAN SURPLUS</v>
      </c>
      <c r="I2527" s="2" t="b">
        <f>'FICHE PRODUIT'!$E$6709</f>
        <v>0</v>
      </c>
      <c r="J2527" s="2" t="str">
        <f>'FICHE PRODUIT'!$E$6711</f>
        <v>Pantalon</v>
      </c>
      <c r="K2527" s="2" t="str">
        <f>'FICHE PRODUIT'!$E$6712</f>
        <v xml:space="preserve">Cargo </v>
      </c>
      <c r="L2527" s="4">
        <f>'FICHE PRODUIT'!$E$6714</f>
        <v>47</v>
      </c>
      <c r="M2527" s="4">
        <f>'FICHE PRODUIT'!$E$6715</f>
        <v>18.754000000000001</v>
      </c>
      <c r="N2527" s="4">
        <f>'FICHE PRODUIT'!$E$6717</f>
        <v>65.754000000000005</v>
      </c>
      <c r="O2527" s="4">
        <f>'FICHE PRODUIT'!$E$6718</f>
        <v>3.573927061471545</v>
      </c>
      <c r="P2527" s="4">
        <f>'FICHE PRODUIT'!$E$6720</f>
        <v>235</v>
      </c>
      <c r="Q2527" s="4">
        <f>'FICHE PRODUIT'!$E$6721</f>
        <v>94</v>
      </c>
      <c r="R2527" s="4">
        <f>'FICHE PRODUIT'!$E$6722</f>
        <v>106.81818181818181</v>
      </c>
      <c r="S2527" s="122">
        <f>'FICHE PRODUIT'!$E$6723</f>
        <v>0</v>
      </c>
      <c r="T2527" s="2">
        <f>'FICHE PRODUIT'!A6739</f>
        <v>0</v>
      </c>
      <c r="U2527" s="2">
        <f>'FICHE PRODUIT'!B6739</f>
        <v>0</v>
      </c>
      <c r="V2527" s="2">
        <f>'FICHE PRODUIT'!C6739</f>
        <v>0</v>
      </c>
      <c r="W2527" s="2">
        <f>'FICHE PRODUIT'!D6739</f>
        <v>0</v>
      </c>
      <c r="X2527" s="2">
        <f>'FICHE PRODUIT'!E6739</f>
        <v>0</v>
      </c>
      <c r="Y2527" s="2">
        <f>'FICHE PRODUIT'!F6739</f>
        <v>0</v>
      </c>
      <c r="Z2527" s="2">
        <f>'FICHE PRODUIT'!G6739</f>
        <v>0</v>
      </c>
      <c r="AA2527" s="2">
        <f>'FICHE PRODUIT'!H6739</f>
        <v>0</v>
      </c>
    </row>
    <row r="2528" spans="1:27" x14ac:dyDescent="0.2">
      <c r="A2528" s="7" t="str">
        <f>'FICHE PRODUIT'!$A$6701</f>
        <v>CARGO W</v>
      </c>
      <c r="B2528" s="2" t="str">
        <f>'FICHE PRODUIT'!$H$6701</f>
        <v>Kaki</v>
      </c>
      <c r="C2528" s="2" t="str">
        <f>'FICHE PRODUIT'!$S$6701</f>
        <v>W26-27</v>
      </c>
      <c r="D2528" s="2">
        <f>'FICHE PRODUIT'!$Q$6701</f>
        <v>0</v>
      </c>
      <c r="E2528" s="2" t="str">
        <f>'FICHE PRODUIT'!$S$6703</f>
        <v>IN PRODUCTION</v>
      </c>
      <c r="F2528" s="2" t="str">
        <f>'FICHE PRODUIT'!$E$6705</f>
        <v>Page 180</v>
      </c>
      <c r="G2528" s="2" t="str">
        <f>'FICHE PRODUIT'!$E$6706</f>
        <v xml:space="preserve">Not need </v>
      </c>
      <c r="H2528" s="122" t="str">
        <f>'FICHE PRODUIT'!$E$6707</f>
        <v>OCEAN SURPLUS</v>
      </c>
      <c r="I2528" s="2" t="b">
        <f>'FICHE PRODUIT'!$E$6709</f>
        <v>0</v>
      </c>
      <c r="J2528" s="2" t="str">
        <f>'FICHE PRODUIT'!$E$6711</f>
        <v>Pantalon</v>
      </c>
      <c r="K2528" s="2" t="str">
        <f>'FICHE PRODUIT'!$E$6712</f>
        <v xml:space="preserve">Cargo </v>
      </c>
      <c r="L2528" s="4">
        <f>'FICHE PRODUIT'!$E$6714</f>
        <v>47</v>
      </c>
      <c r="M2528" s="4">
        <f>'FICHE PRODUIT'!$E$6715</f>
        <v>18.754000000000001</v>
      </c>
      <c r="N2528" s="4">
        <f>'FICHE PRODUIT'!$E$6717</f>
        <v>65.754000000000005</v>
      </c>
      <c r="O2528" s="4">
        <f>'FICHE PRODUIT'!$E$6718</f>
        <v>3.573927061471545</v>
      </c>
      <c r="P2528" s="4">
        <f>'FICHE PRODUIT'!$E$6720</f>
        <v>235</v>
      </c>
      <c r="Q2528" s="4">
        <f>'FICHE PRODUIT'!$E$6721</f>
        <v>94</v>
      </c>
      <c r="R2528" s="4">
        <f>'FICHE PRODUIT'!$E$6722</f>
        <v>106.81818181818181</v>
      </c>
      <c r="S2528" s="122">
        <f>'FICHE PRODUIT'!$E$6723</f>
        <v>0</v>
      </c>
      <c r="T2528" s="2" t="str">
        <f>'FICHE PRODUIT'!A6740</f>
        <v>Frais externe</v>
      </c>
      <c r="U2528" s="2" t="str">
        <f>'FICHE PRODUIT'!B6740</f>
        <v xml:space="preserve">Classwash </v>
      </c>
      <c r="V2528" s="2" t="str">
        <f>'FICHE PRODUIT'!C6740</f>
        <v>Teinture</v>
      </c>
      <c r="W2528" s="2">
        <f>'FICHE PRODUIT'!D6740</f>
        <v>1</v>
      </c>
      <c r="X2528" s="2">
        <f>'FICHE PRODUIT'!E6740</f>
        <v>19</v>
      </c>
      <c r="Y2528" s="2">
        <f>'FICHE PRODUIT'!F6740</f>
        <v>2</v>
      </c>
      <c r="Z2528" s="2">
        <f>'FICHE PRODUIT'!G6740</f>
        <v>2</v>
      </c>
      <c r="AA2528" s="2">
        <f>'FICHE PRODUIT'!H6740</f>
        <v>38</v>
      </c>
    </row>
    <row r="2529" spans="1:27" x14ac:dyDescent="0.2">
      <c r="A2529" s="7" t="str">
        <f>'FICHE PRODUIT'!$A$6701</f>
        <v>CARGO W</v>
      </c>
      <c r="B2529" s="2" t="str">
        <f>'FICHE PRODUIT'!$H$6701</f>
        <v>Kaki</v>
      </c>
      <c r="C2529" s="2" t="str">
        <f>'FICHE PRODUIT'!$S$6701</f>
        <v>W26-27</v>
      </c>
      <c r="D2529" s="2">
        <f>'FICHE PRODUIT'!$Q$6701</f>
        <v>0</v>
      </c>
      <c r="E2529" s="2" t="str">
        <f>'FICHE PRODUIT'!$S$6703</f>
        <v>IN PRODUCTION</v>
      </c>
      <c r="F2529" s="2" t="str">
        <f>'FICHE PRODUIT'!$E$6705</f>
        <v>Page 180</v>
      </c>
      <c r="G2529" s="2" t="str">
        <f>'FICHE PRODUIT'!$E$6706</f>
        <v xml:space="preserve">Not need </v>
      </c>
      <c r="H2529" s="122" t="str">
        <f>'FICHE PRODUIT'!$E$6707</f>
        <v>OCEAN SURPLUS</v>
      </c>
      <c r="I2529" s="2" t="b">
        <f>'FICHE PRODUIT'!$E$6709</f>
        <v>0</v>
      </c>
      <c r="J2529" s="2" t="str">
        <f>'FICHE PRODUIT'!$E$6711</f>
        <v>Pantalon</v>
      </c>
      <c r="K2529" s="2" t="str">
        <f>'FICHE PRODUIT'!$E$6712</f>
        <v xml:space="preserve">Cargo </v>
      </c>
      <c r="L2529" s="4">
        <f>'FICHE PRODUIT'!$E$6714</f>
        <v>47</v>
      </c>
      <c r="M2529" s="4">
        <f>'FICHE PRODUIT'!$E$6715</f>
        <v>18.754000000000001</v>
      </c>
      <c r="N2529" s="4">
        <f>'FICHE PRODUIT'!$E$6717</f>
        <v>65.754000000000005</v>
      </c>
      <c r="O2529" s="4">
        <f>'FICHE PRODUIT'!$E$6718</f>
        <v>3.573927061471545</v>
      </c>
      <c r="P2529" s="4">
        <f>'FICHE PRODUIT'!$E$6720</f>
        <v>235</v>
      </c>
      <c r="Q2529" s="4">
        <f>'FICHE PRODUIT'!$E$6721</f>
        <v>94</v>
      </c>
      <c r="R2529" s="4">
        <f>'FICHE PRODUIT'!$E$6722</f>
        <v>106.81818181818181</v>
      </c>
      <c r="S2529" s="122">
        <f>'FICHE PRODUIT'!$E$6723</f>
        <v>0</v>
      </c>
      <c r="T2529" s="2" t="str">
        <f>'FICHE PRODUIT'!A6741</f>
        <v>Frais externe</v>
      </c>
      <c r="U2529" s="2" t="str">
        <f>'FICHE PRODUIT'!B6741</f>
        <v>Transport</v>
      </c>
      <c r="V2529" s="2" t="str">
        <f>'FICHE PRODUIT'!C6741</f>
        <v xml:space="preserve">Européen </v>
      </c>
      <c r="W2529" s="2">
        <f>'FICHE PRODUIT'!D6741</f>
        <v>1</v>
      </c>
      <c r="X2529" s="2">
        <f>'FICHE PRODUIT'!E6741</f>
        <v>19</v>
      </c>
      <c r="Y2529" s="2">
        <f>'FICHE PRODUIT'!F6741</f>
        <v>2</v>
      </c>
      <c r="Z2529" s="2">
        <f>'FICHE PRODUIT'!G6741</f>
        <v>2</v>
      </c>
      <c r="AA2529" s="2">
        <f>'FICHE PRODUIT'!H6741</f>
        <v>38</v>
      </c>
    </row>
    <row r="2530" spans="1:27" x14ac:dyDescent="0.2">
      <c r="A2530" s="7" t="str">
        <f>'FICHE PRODUIT'!$A$6701</f>
        <v>CARGO W</v>
      </c>
      <c r="B2530" s="2" t="str">
        <f>'FICHE PRODUIT'!$H$6701</f>
        <v>Kaki</v>
      </c>
      <c r="C2530" s="2" t="str">
        <f>'FICHE PRODUIT'!$S$6701</f>
        <v>W26-27</v>
      </c>
      <c r="D2530" s="2">
        <f>'FICHE PRODUIT'!$Q$6701</f>
        <v>0</v>
      </c>
      <c r="E2530" s="2" t="str">
        <f>'FICHE PRODUIT'!$S$6703</f>
        <v>IN PRODUCTION</v>
      </c>
      <c r="F2530" s="2" t="str">
        <f>'FICHE PRODUIT'!$E$6705</f>
        <v>Page 180</v>
      </c>
      <c r="G2530" s="2" t="str">
        <f>'FICHE PRODUIT'!$E$6706</f>
        <v xml:space="preserve">Not need </v>
      </c>
      <c r="H2530" s="122" t="str">
        <f>'FICHE PRODUIT'!$E$6707</f>
        <v>OCEAN SURPLUS</v>
      </c>
      <c r="I2530" s="2" t="b">
        <f>'FICHE PRODUIT'!$E$6709</f>
        <v>0</v>
      </c>
      <c r="J2530" s="2" t="str">
        <f>'FICHE PRODUIT'!$E$6711</f>
        <v>Pantalon</v>
      </c>
      <c r="K2530" s="2" t="str">
        <f>'FICHE PRODUIT'!$E$6712</f>
        <v xml:space="preserve">Cargo </v>
      </c>
      <c r="L2530" s="4">
        <f>'FICHE PRODUIT'!$E$6714</f>
        <v>47</v>
      </c>
      <c r="M2530" s="4">
        <f>'FICHE PRODUIT'!$E$6715</f>
        <v>18.754000000000001</v>
      </c>
      <c r="N2530" s="4">
        <f>'FICHE PRODUIT'!$E$6717</f>
        <v>65.754000000000005</v>
      </c>
      <c r="O2530" s="4">
        <f>'FICHE PRODUIT'!$E$6718</f>
        <v>3.573927061471545</v>
      </c>
      <c r="P2530" s="4">
        <f>'FICHE PRODUIT'!$E$6720</f>
        <v>235</v>
      </c>
      <c r="Q2530" s="4">
        <f>'FICHE PRODUIT'!$E$6721</f>
        <v>94</v>
      </c>
      <c r="R2530" s="4">
        <f>'FICHE PRODUIT'!$E$6722</f>
        <v>106.81818181818181</v>
      </c>
      <c r="S2530" s="122">
        <f>'FICHE PRODUIT'!$E$6723</f>
        <v>0</v>
      </c>
      <c r="T2530" s="2" t="str">
        <f>'FICHE PRODUIT'!A6742</f>
        <v>Frais externe</v>
      </c>
      <c r="U2530" s="2" t="str">
        <f>'FICHE PRODUIT'!B6742</f>
        <v>Communication</v>
      </c>
      <c r="V2530" s="2" t="str">
        <f>'FICHE PRODUIT'!C6742</f>
        <v>Marketing</v>
      </c>
      <c r="W2530" s="2">
        <f>'FICHE PRODUIT'!D6742</f>
        <v>1</v>
      </c>
      <c r="X2530" s="2">
        <f>'FICHE PRODUIT'!E6742</f>
        <v>19</v>
      </c>
      <c r="Y2530" s="2">
        <f>'FICHE PRODUIT'!F6742</f>
        <v>0.5</v>
      </c>
      <c r="Z2530" s="2">
        <f>'FICHE PRODUIT'!G6742</f>
        <v>0.5</v>
      </c>
      <c r="AA2530" s="2">
        <f>'FICHE PRODUIT'!H6742</f>
        <v>9.5</v>
      </c>
    </row>
    <row r="2531" spans="1:27" x14ac:dyDescent="0.2">
      <c r="A2531" s="7" t="str">
        <f>'FICHE PRODUIT'!$A$6744</f>
        <v xml:space="preserve">CARGO W </v>
      </c>
      <c r="B2531" s="2" t="str">
        <f>'FICHE PRODUIT'!$H$6744</f>
        <v>Navy</v>
      </c>
      <c r="C2531" s="2" t="str">
        <f>'FICHE PRODUIT'!$S$6744</f>
        <v>W26-27</v>
      </c>
      <c r="D2531" s="2">
        <f>'FICHE PRODUIT'!$Q$6744</f>
        <v>0</v>
      </c>
      <c r="E2531" s="2" t="str">
        <f>'FICHE PRODUIT'!$S$6746</f>
        <v>IN PRODUCTION</v>
      </c>
      <c r="F2531" s="2" t="str">
        <f>'FICHE PRODUIT'!$E$6748</f>
        <v>Page 181</v>
      </c>
      <c r="G2531" s="2" t="str">
        <f>'FICHE PRODUIT'!$E$6749</f>
        <v xml:space="preserve">Not need </v>
      </c>
      <c r="H2531" s="122" t="str">
        <f>'FICHE PRODUIT'!$E$6750</f>
        <v>OCEAN SURPLUS</v>
      </c>
      <c r="I2531" s="2" t="b">
        <f>'FICHE PRODUIT'!$E$6752</f>
        <v>0</v>
      </c>
      <c r="J2531" s="2" t="str">
        <f>'FICHE PRODUIT'!$E$6754</f>
        <v>Pantalon</v>
      </c>
      <c r="K2531" s="2" t="str">
        <f>'FICHE PRODUIT'!$E$6755</f>
        <v xml:space="preserve">Cargo </v>
      </c>
      <c r="L2531" s="4">
        <f>'FICHE PRODUIT'!$E$6757</f>
        <v>47</v>
      </c>
      <c r="M2531" s="4">
        <f>'FICHE PRODUIT'!$E$6758</f>
        <v>18.754000000000001</v>
      </c>
      <c r="N2531" s="4">
        <f>'FICHE PRODUIT'!$E$6760</f>
        <v>65.754000000000005</v>
      </c>
      <c r="O2531" s="4">
        <f>'FICHE PRODUIT'!$E$6761</f>
        <v>3.573927061471545</v>
      </c>
      <c r="P2531" s="4">
        <f>'FICHE PRODUIT'!$E$6763</f>
        <v>235</v>
      </c>
      <c r="Q2531" s="4">
        <f>'FICHE PRODUIT'!$E$6764</f>
        <v>94</v>
      </c>
      <c r="R2531" s="4">
        <f>'FICHE PRODUIT'!$E$6765</f>
        <v>106.81818181818181</v>
      </c>
      <c r="S2531" s="122">
        <f>'FICHE PRODUIT'!$E$6766</f>
        <v>0</v>
      </c>
      <c r="T2531" s="2" t="str">
        <f>'FICHE PRODUIT'!A6771</f>
        <v>FABRIC</v>
      </c>
      <c r="U2531" s="2" t="str">
        <f>'FICHE PRODUIT'!B6771</f>
        <v>PONTEX</v>
      </c>
      <c r="V2531" s="2" t="str">
        <f>'FICHE PRODUIT'!C6771</f>
        <v>06505/P05 MOLESKINE</v>
      </c>
      <c r="W2531" s="2">
        <f>'FICHE PRODUIT'!D6771</f>
        <v>1.62</v>
      </c>
      <c r="X2531" s="2">
        <f>'FICHE PRODUIT'!E6771</f>
        <v>16.200000000000003</v>
      </c>
      <c r="Y2531" s="2">
        <f>'FICHE PRODUIT'!F6771</f>
        <v>7.6</v>
      </c>
      <c r="Z2531" s="2">
        <f>'FICHE PRODUIT'!G6771</f>
        <v>12.311999999999999</v>
      </c>
      <c r="AA2531" s="2">
        <f>'FICHE PRODUIT'!H6771</f>
        <v>123.11999999999999</v>
      </c>
    </row>
    <row r="2532" spans="1:27" x14ac:dyDescent="0.2">
      <c r="A2532" s="7" t="str">
        <f>'FICHE PRODUIT'!$A$6744</f>
        <v xml:space="preserve">CARGO W </v>
      </c>
      <c r="B2532" s="2" t="str">
        <f>'FICHE PRODUIT'!$H$6744</f>
        <v>Navy</v>
      </c>
      <c r="C2532" s="2" t="str">
        <f>'FICHE PRODUIT'!$S$6744</f>
        <v>W26-27</v>
      </c>
      <c r="D2532" s="2">
        <f>'FICHE PRODUIT'!$Q$6744</f>
        <v>0</v>
      </c>
      <c r="E2532" s="2" t="str">
        <f>'FICHE PRODUIT'!$S$6746</f>
        <v>IN PRODUCTION</v>
      </c>
      <c r="F2532" s="2" t="str">
        <f>'FICHE PRODUIT'!$E$6748</f>
        <v>Page 181</v>
      </c>
      <c r="G2532" s="2" t="str">
        <f>'FICHE PRODUIT'!$E$6749</f>
        <v xml:space="preserve">Not need </v>
      </c>
      <c r="H2532" s="122" t="str">
        <f>'FICHE PRODUIT'!$E$6750</f>
        <v>OCEAN SURPLUS</v>
      </c>
      <c r="I2532" s="2" t="b">
        <f>'FICHE PRODUIT'!$E$6752</f>
        <v>0</v>
      </c>
      <c r="J2532" s="2" t="str">
        <f>'FICHE PRODUIT'!$E$6754</f>
        <v>Pantalon</v>
      </c>
      <c r="K2532" s="2" t="str">
        <f>'FICHE PRODUIT'!$E$6755</f>
        <v xml:space="preserve">Cargo </v>
      </c>
      <c r="L2532" s="4">
        <f>'FICHE PRODUIT'!$E$6757</f>
        <v>47</v>
      </c>
      <c r="M2532" s="4">
        <f>'FICHE PRODUIT'!$E$6758</f>
        <v>18.754000000000001</v>
      </c>
      <c r="N2532" s="4">
        <f>'FICHE PRODUIT'!$E$6760</f>
        <v>65.754000000000005</v>
      </c>
      <c r="O2532" s="4">
        <f>'FICHE PRODUIT'!$E$6761</f>
        <v>3.573927061471545</v>
      </c>
      <c r="P2532" s="4">
        <f>'FICHE PRODUIT'!$E$6763</f>
        <v>235</v>
      </c>
      <c r="Q2532" s="4">
        <f>'FICHE PRODUIT'!$E$6764</f>
        <v>94</v>
      </c>
      <c r="R2532" s="4">
        <f>'FICHE PRODUIT'!$E$6765</f>
        <v>106.81818181818181</v>
      </c>
      <c r="S2532" s="122">
        <f>'FICHE PRODUIT'!$E$6766</f>
        <v>0</v>
      </c>
      <c r="T2532" s="2" t="str">
        <f>'FICHE PRODUIT'!A6772</f>
        <v>LINNING</v>
      </c>
      <c r="U2532" s="2" t="str">
        <f>'FICHE PRODUIT'!B6772</f>
        <v>CERVOTESSILE</v>
      </c>
      <c r="V2532" s="2" t="str">
        <f>'FICHE PRODUIT'!C6772</f>
        <v>SAND C IRR.49</v>
      </c>
      <c r="W2532" s="2">
        <f>'FICHE PRODUIT'!D6772</f>
        <v>0.4</v>
      </c>
      <c r="X2532" s="2">
        <f>'FICHE PRODUIT'!E6772</f>
        <v>4</v>
      </c>
      <c r="Y2532" s="2">
        <f>'FICHE PRODUIT'!F6772</f>
        <v>3.5</v>
      </c>
      <c r="Z2532" s="2">
        <f>'FICHE PRODUIT'!G6772</f>
        <v>1.4000000000000001</v>
      </c>
      <c r="AA2532" s="2">
        <f>'FICHE PRODUIT'!H6772</f>
        <v>14.000000000000002</v>
      </c>
    </row>
    <row r="2533" spans="1:27" x14ac:dyDescent="0.2">
      <c r="A2533" s="7" t="str">
        <f>'FICHE PRODUIT'!$A$6744</f>
        <v xml:space="preserve">CARGO W </v>
      </c>
      <c r="B2533" s="2" t="str">
        <f>'FICHE PRODUIT'!$H$6744</f>
        <v>Navy</v>
      </c>
      <c r="C2533" s="2" t="str">
        <f>'FICHE PRODUIT'!$S$6744</f>
        <v>W26-27</v>
      </c>
      <c r="D2533" s="2">
        <f>'FICHE PRODUIT'!$Q$6744</f>
        <v>0</v>
      </c>
      <c r="E2533" s="2" t="str">
        <f>'FICHE PRODUIT'!$S$6746</f>
        <v>IN PRODUCTION</v>
      </c>
      <c r="F2533" s="2" t="str">
        <f>'FICHE PRODUIT'!$E$6748</f>
        <v>Page 181</v>
      </c>
      <c r="G2533" s="2" t="str">
        <f>'FICHE PRODUIT'!$E$6749</f>
        <v xml:space="preserve">Not need </v>
      </c>
      <c r="H2533" s="122" t="str">
        <f>'FICHE PRODUIT'!$E$6750</f>
        <v>OCEAN SURPLUS</v>
      </c>
      <c r="I2533" s="2" t="b">
        <f>'FICHE PRODUIT'!$E$6752</f>
        <v>0</v>
      </c>
      <c r="J2533" s="2" t="str">
        <f>'FICHE PRODUIT'!$E$6754</f>
        <v>Pantalon</v>
      </c>
      <c r="K2533" s="2" t="str">
        <f>'FICHE PRODUIT'!$E$6755</f>
        <v xml:space="preserve">Cargo </v>
      </c>
      <c r="L2533" s="4">
        <f>'FICHE PRODUIT'!$E$6757</f>
        <v>47</v>
      </c>
      <c r="M2533" s="4">
        <f>'FICHE PRODUIT'!$E$6758</f>
        <v>18.754000000000001</v>
      </c>
      <c r="N2533" s="4">
        <f>'FICHE PRODUIT'!$E$6760</f>
        <v>65.754000000000005</v>
      </c>
      <c r="O2533" s="4">
        <f>'FICHE PRODUIT'!$E$6761</f>
        <v>3.573927061471545</v>
      </c>
      <c r="P2533" s="4">
        <f>'FICHE PRODUIT'!$E$6763</f>
        <v>235</v>
      </c>
      <c r="Q2533" s="4">
        <f>'FICHE PRODUIT'!$E$6764</f>
        <v>94</v>
      </c>
      <c r="R2533" s="4">
        <f>'FICHE PRODUIT'!$E$6765</f>
        <v>106.81818181818181</v>
      </c>
      <c r="S2533" s="122">
        <f>'FICHE PRODUIT'!$E$6766</f>
        <v>0</v>
      </c>
      <c r="T2533" s="2" t="str">
        <f>'FICHE PRODUIT'!A6773</f>
        <v>ZIP</v>
      </c>
      <c r="U2533" s="2" t="str">
        <f>'FICHE PRODUIT'!B6773</f>
        <v>MYZIP</v>
      </c>
      <c r="V2533" s="2" t="str">
        <f>'FICHE PRODUIT'!C6773</f>
        <v>ART 03VV1B130000 COL 631 (18CM)</v>
      </c>
      <c r="W2533" s="2">
        <f>'FICHE PRODUIT'!D6773</f>
        <v>1</v>
      </c>
      <c r="X2533" s="2">
        <f>'FICHE PRODUIT'!E6773</f>
        <v>10</v>
      </c>
      <c r="Y2533" s="2">
        <f>'FICHE PRODUIT'!F6773</f>
        <v>0</v>
      </c>
      <c r="Z2533" s="2">
        <f>'FICHE PRODUIT'!G6773</f>
        <v>0</v>
      </c>
      <c r="AA2533" s="2">
        <f>'FICHE PRODUIT'!H6773</f>
        <v>0</v>
      </c>
    </row>
    <row r="2534" spans="1:27" x14ac:dyDescent="0.2">
      <c r="A2534" s="7" t="str">
        <f>'FICHE PRODUIT'!$A$6744</f>
        <v xml:space="preserve">CARGO W </v>
      </c>
      <c r="B2534" s="2" t="str">
        <f>'FICHE PRODUIT'!$H$6744</f>
        <v>Navy</v>
      </c>
      <c r="C2534" s="2" t="str">
        <f>'FICHE PRODUIT'!$S$6744</f>
        <v>W26-27</v>
      </c>
      <c r="D2534" s="2">
        <f>'FICHE PRODUIT'!$Q$6744</f>
        <v>0</v>
      </c>
      <c r="E2534" s="2" t="str">
        <f>'FICHE PRODUIT'!$S$6746</f>
        <v>IN PRODUCTION</v>
      </c>
      <c r="F2534" s="2" t="str">
        <f>'FICHE PRODUIT'!$E$6748</f>
        <v>Page 181</v>
      </c>
      <c r="G2534" s="2" t="str">
        <f>'FICHE PRODUIT'!$E$6749</f>
        <v xml:space="preserve">Not need </v>
      </c>
      <c r="H2534" s="122" t="str">
        <f>'FICHE PRODUIT'!$E$6750</f>
        <v>OCEAN SURPLUS</v>
      </c>
      <c r="I2534" s="2" t="b">
        <f>'FICHE PRODUIT'!$E$6752</f>
        <v>0</v>
      </c>
      <c r="J2534" s="2" t="str">
        <f>'FICHE PRODUIT'!$E$6754</f>
        <v>Pantalon</v>
      </c>
      <c r="K2534" s="2" t="str">
        <f>'FICHE PRODUIT'!$E$6755</f>
        <v xml:space="preserve">Cargo </v>
      </c>
      <c r="L2534" s="4">
        <f>'FICHE PRODUIT'!$E$6757</f>
        <v>47</v>
      </c>
      <c r="M2534" s="4">
        <f>'FICHE PRODUIT'!$E$6758</f>
        <v>18.754000000000001</v>
      </c>
      <c r="N2534" s="4">
        <f>'FICHE PRODUIT'!$E$6760</f>
        <v>65.754000000000005</v>
      </c>
      <c r="O2534" s="4">
        <f>'FICHE PRODUIT'!$E$6761</f>
        <v>3.573927061471545</v>
      </c>
      <c r="P2534" s="4">
        <f>'FICHE PRODUIT'!$E$6763</f>
        <v>235</v>
      </c>
      <c r="Q2534" s="4">
        <f>'FICHE PRODUIT'!$E$6764</f>
        <v>94</v>
      </c>
      <c r="R2534" s="4">
        <f>'FICHE PRODUIT'!$E$6765</f>
        <v>106.81818181818181</v>
      </c>
      <c r="S2534" s="122">
        <f>'FICHE PRODUIT'!$E$6766</f>
        <v>0</v>
      </c>
      <c r="T2534" s="2" t="str">
        <f>'FICHE PRODUIT'!A6774</f>
        <v>INTERLINING</v>
      </c>
      <c r="U2534" s="2" t="str">
        <f>'FICHE PRODUIT'!B6774</f>
        <v>CHARGEUR</v>
      </c>
      <c r="V2534" s="2" t="str">
        <f>'FICHE PRODUIT'!C6774</f>
        <v>711048/A NATURAL</v>
      </c>
      <c r="W2534" s="2">
        <f>'FICHE PRODUIT'!D6774</f>
        <v>0.1</v>
      </c>
      <c r="X2534" s="2">
        <f>'FICHE PRODUIT'!E6774</f>
        <v>1</v>
      </c>
      <c r="Y2534" s="2">
        <f>'FICHE PRODUIT'!F6774</f>
        <v>0</v>
      </c>
      <c r="Z2534" s="2">
        <f>'FICHE PRODUIT'!G6774</f>
        <v>0</v>
      </c>
      <c r="AA2534" s="2">
        <f>'FICHE PRODUIT'!H6774</f>
        <v>0</v>
      </c>
    </row>
    <row r="2535" spans="1:27" x14ac:dyDescent="0.2">
      <c r="A2535" s="7" t="str">
        <f>'FICHE PRODUIT'!$A$6744</f>
        <v xml:space="preserve">CARGO W </v>
      </c>
      <c r="B2535" s="2" t="str">
        <f>'FICHE PRODUIT'!$H$6744</f>
        <v>Navy</v>
      </c>
      <c r="C2535" s="2" t="str">
        <f>'FICHE PRODUIT'!$S$6744</f>
        <v>W26-27</v>
      </c>
      <c r="D2535" s="2">
        <f>'FICHE PRODUIT'!$Q$6744</f>
        <v>0</v>
      </c>
      <c r="E2535" s="2" t="str">
        <f>'FICHE PRODUIT'!$S$6746</f>
        <v>IN PRODUCTION</v>
      </c>
      <c r="F2535" s="2" t="str">
        <f>'FICHE PRODUIT'!$E$6748</f>
        <v>Page 181</v>
      </c>
      <c r="G2535" s="2" t="str">
        <f>'FICHE PRODUIT'!$E$6749</f>
        <v xml:space="preserve">Not need </v>
      </c>
      <c r="H2535" s="122" t="str">
        <f>'FICHE PRODUIT'!$E$6750</f>
        <v>OCEAN SURPLUS</v>
      </c>
      <c r="I2535" s="2" t="b">
        <f>'FICHE PRODUIT'!$E$6752</f>
        <v>0</v>
      </c>
      <c r="J2535" s="2" t="str">
        <f>'FICHE PRODUIT'!$E$6754</f>
        <v>Pantalon</v>
      </c>
      <c r="K2535" s="2" t="str">
        <f>'FICHE PRODUIT'!$E$6755</f>
        <v xml:space="preserve">Cargo </v>
      </c>
      <c r="L2535" s="4">
        <f>'FICHE PRODUIT'!$E$6757</f>
        <v>47</v>
      </c>
      <c r="M2535" s="4">
        <f>'FICHE PRODUIT'!$E$6758</f>
        <v>18.754000000000001</v>
      </c>
      <c r="N2535" s="4">
        <f>'FICHE PRODUIT'!$E$6760</f>
        <v>65.754000000000005</v>
      </c>
      <c r="O2535" s="4">
        <f>'FICHE PRODUIT'!$E$6761</f>
        <v>3.573927061471545</v>
      </c>
      <c r="P2535" s="4">
        <f>'FICHE PRODUIT'!$E$6763</f>
        <v>235</v>
      </c>
      <c r="Q2535" s="4">
        <f>'FICHE PRODUIT'!$E$6764</f>
        <v>94</v>
      </c>
      <c r="R2535" s="4">
        <f>'FICHE PRODUIT'!$E$6765</f>
        <v>106.81818181818181</v>
      </c>
      <c r="S2535" s="122">
        <f>'FICHE PRODUIT'!$E$6766</f>
        <v>0</v>
      </c>
      <c r="T2535" s="2" t="str">
        <f>'FICHE PRODUIT'!A6775</f>
        <v>BOUTONS</v>
      </c>
      <c r="U2535" s="2" t="str">
        <f>'FICHE PRODUIT'!B6775</f>
        <v>LOUROPEL</v>
      </c>
      <c r="V2535" s="2" t="str">
        <f>'FICHE PRODUIT'!C6775</f>
        <v>BT Brown 1</v>
      </c>
      <c r="W2535" s="2">
        <f>'FICHE PRODUIT'!D6775</f>
        <v>1</v>
      </c>
      <c r="X2535" s="2">
        <f>'FICHE PRODUIT'!E6775</f>
        <v>10</v>
      </c>
      <c r="Y2535" s="2">
        <f>'FICHE PRODUIT'!F6775</f>
        <v>0.05</v>
      </c>
      <c r="Z2535" s="2">
        <f>'FICHE PRODUIT'!G6775</f>
        <v>0.05</v>
      </c>
      <c r="AA2535" s="2">
        <f>'FICHE PRODUIT'!H6775</f>
        <v>0.5</v>
      </c>
    </row>
    <row r="2536" spans="1:27" x14ac:dyDescent="0.2">
      <c r="A2536" s="7" t="str">
        <f>'FICHE PRODUIT'!$A$6744</f>
        <v xml:space="preserve">CARGO W </v>
      </c>
      <c r="B2536" s="2" t="str">
        <f>'FICHE PRODUIT'!$H$6744</f>
        <v>Navy</v>
      </c>
      <c r="C2536" s="2" t="str">
        <f>'FICHE PRODUIT'!$S$6744</f>
        <v>W26-27</v>
      </c>
      <c r="D2536" s="2">
        <f>'FICHE PRODUIT'!$Q$6744</f>
        <v>0</v>
      </c>
      <c r="E2536" s="2" t="str">
        <f>'FICHE PRODUIT'!$S$6746</f>
        <v>IN PRODUCTION</v>
      </c>
      <c r="F2536" s="2" t="str">
        <f>'FICHE PRODUIT'!$E$6748</f>
        <v>Page 181</v>
      </c>
      <c r="G2536" s="2" t="str">
        <f>'FICHE PRODUIT'!$E$6749</f>
        <v xml:space="preserve">Not need </v>
      </c>
      <c r="H2536" s="122" t="str">
        <f>'FICHE PRODUIT'!$E$6750</f>
        <v>OCEAN SURPLUS</v>
      </c>
      <c r="I2536" s="2" t="b">
        <f>'FICHE PRODUIT'!$E$6752</f>
        <v>0</v>
      </c>
      <c r="J2536" s="2" t="str">
        <f>'FICHE PRODUIT'!$E$6754</f>
        <v>Pantalon</v>
      </c>
      <c r="K2536" s="2" t="str">
        <f>'FICHE PRODUIT'!$E$6755</f>
        <v xml:space="preserve">Cargo </v>
      </c>
      <c r="L2536" s="4">
        <f>'FICHE PRODUIT'!$E$6757</f>
        <v>47</v>
      </c>
      <c r="M2536" s="4">
        <f>'FICHE PRODUIT'!$E$6758</f>
        <v>18.754000000000001</v>
      </c>
      <c r="N2536" s="4">
        <f>'FICHE PRODUIT'!$E$6760</f>
        <v>65.754000000000005</v>
      </c>
      <c r="O2536" s="4">
        <f>'FICHE PRODUIT'!$E$6761</f>
        <v>3.573927061471545</v>
      </c>
      <c r="P2536" s="4">
        <f>'FICHE PRODUIT'!$E$6763</f>
        <v>235</v>
      </c>
      <c r="Q2536" s="4">
        <f>'FICHE PRODUIT'!$E$6764</f>
        <v>94</v>
      </c>
      <c r="R2536" s="4">
        <f>'FICHE PRODUIT'!$E$6765</f>
        <v>106.81818181818181</v>
      </c>
      <c r="S2536" s="122">
        <f>'FICHE PRODUIT'!$E$6766</f>
        <v>0</v>
      </c>
      <c r="T2536" s="2" t="str">
        <f>'FICHE PRODUIT'!A6776</f>
        <v>ETIQUETTES</v>
      </c>
      <c r="U2536" s="2" t="str">
        <f>'FICHE PRODUIT'!B6776</f>
        <v>CADICA</v>
      </c>
      <c r="V2536" s="2" t="str">
        <f>'FICHE PRODUIT'!C6776</f>
        <v>EV3 - EA0135834</v>
      </c>
      <c r="W2536" s="2">
        <f>'FICHE PRODUIT'!D6776</f>
        <v>1</v>
      </c>
      <c r="X2536" s="2">
        <f>'FICHE PRODUIT'!E6776</f>
        <v>10</v>
      </c>
      <c r="Y2536" s="2">
        <f>'FICHE PRODUIT'!F6776</f>
        <v>0.13700000000000001</v>
      </c>
      <c r="Z2536" s="2">
        <f>'FICHE PRODUIT'!G6776</f>
        <v>0.13700000000000001</v>
      </c>
      <c r="AA2536" s="2">
        <f>'FICHE PRODUIT'!H6776</f>
        <v>1.37</v>
      </c>
    </row>
    <row r="2537" spans="1:27" x14ac:dyDescent="0.2">
      <c r="A2537" s="7" t="str">
        <f>'FICHE PRODUIT'!$A$6744</f>
        <v xml:space="preserve">CARGO W </v>
      </c>
      <c r="B2537" s="2" t="str">
        <f>'FICHE PRODUIT'!$H$6744</f>
        <v>Navy</v>
      </c>
      <c r="C2537" s="2" t="str">
        <f>'FICHE PRODUIT'!$S$6744</f>
        <v>W26-27</v>
      </c>
      <c r="D2537" s="2">
        <f>'FICHE PRODUIT'!$Q$6744</f>
        <v>0</v>
      </c>
      <c r="E2537" s="2" t="str">
        <f>'FICHE PRODUIT'!$S$6746</f>
        <v>IN PRODUCTION</v>
      </c>
      <c r="F2537" s="2" t="str">
        <f>'FICHE PRODUIT'!$E$6748</f>
        <v>Page 181</v>
      </c>
      <c r="G2537" s="2" t="str">
        <f>'FICHE PRODUIT'!$E$6749</f>
        <v xml:space="preserve">Not need </v>
      </c>
      <c r="H2537" s="122" t="str">
        <f>'FICHE PRODUIT'!$E$6750</f>
        <v>OCEAN SURPLUS</v>
      </c>
      <c r="I2537" s="2" t="b">
        <f>'FICHE PRODUIT'!$E$6752</f>
        <v>0</v>
      </c>
      <c r="J2537" s="2" t="str">
        <f>'FICHE PRODUIT'!$E$6754</f>
        <v>Pantalon</v>
      </c>
      <c r="K2537" s="2" t="str">
        <f>'FICHE PRODUIT'!$E$6755</f>
        <v xml:space="preserve">Cargo </v>
      </c>
      <c r="L2537" s="4">
        <f>'FICHE PRODUIT'!$E$6757</f>
        <v>47</v>
      </c>
      <c r="M2537" s="4">
        <f>'FICHE PRODUIT'!$E$6758</f>
        <v>18.754000000000001</v>
      </c>
      <c r="N2537" s="4">
        <f>'FICHE PRODUIT'!$E$6760</f>
        <v>65.754000000000005</v>
      </c>
      <c r="O2537" s="4">
        <f>'FICHE PRODUIT'!$E$6761</f>
        <v>3.573927061471545</v>
      </c>
      <c r="P2537" s="4">
        <f>'FICHE PRODUIT'!$E$6763</f>
        <v>235</v>
      </c>
      <c r="Q2537" s="4">
        <f>'FICHE PRODUIT'!$E$6764</f>
        <v>94</v>
      </c>
      <c r="R2537" s="4">
        <f>'FICHE PRODUIT'!$E$6765</f>
        <v>106.81818181818181</v>
      </c>
      <c r="S2537" s="122">
        <f>'FICHE PRODUIT'!$E$6766</f>
        <v>0</v>
      </c>
      <c r="T2537" s="2" t="str">
        <f>'FICHE PRODUIT'!A6777</f>
        <v>ETIQUETTES</v>
      </c>
      <c r="U2537" s="2" t="str">
        <f>'FICHE PRODUIT'!B6777</f>
        <v>CADICA</v>
      </c>
      <c r="V2537" s="2" t="str">
        <f>'FICHE PRODUIT'!C6777</f>
        <v>C2 - EA0227993</v>
      </c>
      <c r="W2537" s="2">
        <f>'FICHE PRODUIT'!D6777</f>
        <v>1</v>
      </c>
      <c r="X2537" s="2">
        <f>'FICHE PRODUIT'!E6777</f>
        <v>10</v>
      </c>
      <c r="Y2537" s="2">
        <f>'FICHE PRODUIT'!F6777</f>
        <v>0.35499999999999998</v>
      </c>
      <c r="Z2537" s="2">
        <f>'FICHE PRODUIT'!G6777</f>
        <v>0.35499999999999998</v>
      </c>
      <c r="AA2537" s="2">
        <f>'FICHE PRODUIT'!H6777</f>
        <v>3.55</v>
      </c>
    </row>
    <row r="2538" spans="1:27" x14ac:dyDescent="0.2">
      <c r="A2538" s="7" t="str">
        <f>'FICHE PRODUIT'!$A$6744</f>
        <v xml:space="preserve">CARGO W </v>
      </c>
      <c r="B2538" s="2" t="str">
        <f>'FICHE PRODUIT'!$H$6744</f>
        <v>Navy</v>
      </c>
      <c r="C2538" s="2" t="str">
        <f>'FICHE PRODUIT'!$S$6744</f>
        <v>W26-27</v>
      </c>
      <c r="D2538" s="2">
        <f>'FICHE PRODUIT'!$Q$6744</f>
        <v>0</v>
      </c>
      <c r="E2538" s="2" t="str">
        <f>'FICHE PRODUIT'!$S$6746</f>
        <v>IN PRODUCTION</v>
      </c>
      <c r="F2538" s="2" t="str">
        <f>'FICHE PRODUIT'!$E$6748</f>
        <v>Page 181</v>
      </c>
      <c r="G2538" s="2" t="str">
        <f>'FICHE PRODUIT'!$E$6749</f>
        <v xml:space="preserve">Not need </v>
      </c>
      <c r="H2538" s="122" t="str">
        <f>'FICHE PRODUIT'!$E$6750</f>
        <v>OCEAN SURPLUS</v>
      </c>
      <c r="I2538" s="2" t="b">
        <f>'FICHE PRODUIT'!$E$6752</f>
        <v>0</v>
      </c>
      <c r="J2538" s="2" t="str">
        <f>'FICHE PRODUIT'!$E$6754</f>
        <v>Pantalon</v>
      </c>
      <c r="K2538" s="2" t="str">
        <f>'FICHE PRODUIT'!$E$6755</f>
        <v xml:space="preserve">Cargo </v>
      </c>
      <c r="L2538" s="4">
        <f>'FICHE PRODUIT'!$E$6757</f>
        <v>47</v>
      </c>
      <c r="M2538" s="4">
        <f>'FICHE PRODUIT'!$E$6758</f>
        <v>18.754000000000001</v>
      </c>
      <c r="N2538" s="4">
        <f>'FICHE PRODUIT'!$E$6760</f>
        <v>65.754000000000005</v>
      </c>
      <c r="O2538" s="4">
        <f>'FICHE PRODUIT'!$E$6761</f>
        <v>3.573927061471545</v>
      </c>
      <c r="P2538" s="4">
        <f>'FICHE PRODUIT'!$E$6763</f>
        <v>235</v>
      </c>
      <c r="Q2538" s="4">
        <f>'FICHE PRODUIT'!$E$6764</f>
        <v>94</v>
      </c>
      <c r="R2538" s="4">
        <f>'FICHE PRODUIT'!$E$6765</f>
        <v>106.81818181818181</v>
      </c>
      <c r="S2538" s="122">
        <f>'FICHE PRODUIT'!$E$6766</f>
        <v>0</v>
      </c>
      <c r="T2538" s="2">
        <f>'FICHE PRODUIT'!A6778</f>
        <v>0</v>
      </c>
      <c r="U2538" s="2">
        <f>'FICHE PRODUIT'!B6778</f>
        <v>0</v>
      </c>
      <c r="V2538" s="2">
        <f>'FICHE PRODUIT'!C6778</f>
        <v>0</v>
      </c>
      <c r="W2538" s="2">
        <f>'FICHE PRODUIT'!D6778</f>
        <v>0</v>
      </c>
      <c r="X2538" s="2">
        <f>'FICHE PRODUIT'!E6778</f>
        <v>0</v>
      </c>
      <c r="Y2538" s="2">
        <f>'FICHE PRODUIT'!F6778</f>
        <v>0</v>
      </c>
      <c r="Z2538" s="2">
        <f>'FICHE PRODUIT'!G6778</f>
        <v>0</v>
      </c>
      <c r="AA2538" s="2">
        <f>'FICHE PRODUIT'!H6778</f>
        <v>0</v>
      </c>
    </row>
    <row r="2539" spans="1:27" x14ac:dyDescent="0.2">
      <c r="A2539" s="7" t="str">
        <f>'FICHE PRODUIT'!$A$6744</f>
        <v xml:space="preserve">CARGO W </v>
      </c>
      <c r="B2539" s="2" t="str">
        <f>'FICHE PRODUIT'!$H$6744</f>
        <v>Navy</v>
      </c>
      <c r="C2539" s="2" t="str">
        <f>'FICHE PRODUIT'!$S$6744</f>
        <v>W26-27</v>
      </c>
      <c r="D2539" s="2">
        <f>'FICHE PRODUIT'!$Q$6744</f>
        <v>0</v>
      </c>
      <c r="E2539" s="2" t="str">
        <f>'FICHE PRODUIT'!$S$6746</f>
        <v>IN PRODUCTION</v>
      </c>
      <c r="F2539" s="2" t="str">
        <f>'FICHE PRODUIT'!$E$6748</f>
        <v>Page 181</v>
      </c>
      <c r="G2539" s="2" t="str">
        <f>'FICHE PRODUIT'!$E$6749</f>
        <v xml:space="preserve">Not need </v>
      </c>
      <c r="H2539" s="122" t="str">
        <f>'FICHE PRODUIT'!$E$6750</f>
        <v>OCEAN SURPLUS</v>
      </c>
      <c r="I2539" s="2" t="b">
        <f>'FICHE PRODUIT'!$E$6752</f>
        <v>0</v>
      </c>
      <c r="J2539" s="2" t="str">
        <f>'FICHE PRODUIT'!$E$6754</f>
        <v>Pantalon</v>
      </c>
      <c r="K2539" s="2" t="str">
        <f>'FICHE PRODUIT'!$E$6755</f>
        <v xml:space="preserve">Cargo </v>
      </c>
      <c r="L2539" s="4">
        <f>'FICHE PRODUIT'!$E$6757</f>
        <v>47</v>
      </c>
      <c r="M2539" s="4">
        <f>'FICHE PRODUIT'!$E$6758</f>
        <v>18.754000000000001</v>
      </c>
      <c r="N2539" s="4">
        <f>'FICHE PRODUIT'!$E$6760</f>
        <v>65.754000000000005</v>
      </c>
      <c r="O2539" s="4">
        <f>'FICHE PRODUIT'!$E$6761</f>
        <v>3.573927061471545</v>
      </c>
      <c r="P2539" s="4">
        <f>'FICHE PRODUIT'!$E$6763</f>
        <v>235</v>
      </c>
      <c r="Q2539" s="4">
        <f>'FICHE PRODUIT'!$E$6764</f>
        <v>94</v>
      </c>
      <c r="R2539" s="4">
        <f>'FICHE PRODUIT'!$E$6765</f>
        <v>106.81818181818181</v>
      </c>
      <c r="S2539" s="122">
        <f>'FICHE PRODUIT'!$E$6766</f>
        <v>0</v>
      </c>
      <c r="T2539" s="2">
        <f>'FICHE PRODUIT'!A6779</f>
        <v>0</v>
      </c>
      <c r="U2539" s="2">
        <f>'FICHE PRODUIT'!B6779</f>
        <v>0</v>
      </c>
      <c r="V2539" s="2">
        <f>'FICHE PRODUIT'!C6779</f>
        <v>0</v>
      </c>
      <c r="W2539" s="2">
        <f>'FICHE PRODUIT'!D6779</f>
        <v>0</v>
      </c>
      <c r="X2539" s="2">
        <f>'FICHE PRODUIT'!E6779</f>
        <v>0</v>
      </c>
      <c r="Y2539" s="2">
        <f>'FICHE PRODUIT'!F6779</f>
        <v>0</v>
      </c>
      <c r="Z2539" s="2">
        <f>'FICHE PRODUIT'!G6779</f>
        <v>0</v>
      </c>
      <c r="AA2539" s="2">
        <f>'FICHE PRODUIT'!H6779</f>
        <v>0</v>
      </c>
    </row>
    <row r="2540" spans="1:27" x14ac:dyDescent="0.2">
      <c r="A2540" s="7" t="str">
        <f>'FICHE PRODUIT'!$A$6744</f>
        <v xml:space="preserve">CARGO W </v>
      </c>
      <c r="B2540" s="2" t="str">
        <f>'FICHE PRODUIT'!$H$6744</f>
        <v>Navy</v>
      </c>
      <c r="C2540" s="2" t="str">
        <f>'FICHE PRODUIT'!$S$6744</f>
        <v>W26-27</v>
      </c>
      <c r="D2540" s="2">
        <f>'FICHE PRODUIT'!$Q$6744</f>
        <v>0</v>
      </c>
      <c r="E2540" s="2" t="str">
        <f>'FICHE PRODUIT'!$S$6746</f>
        <v>IN PRODUCTION</v>
      </c>
      <c r="F2540" s="2" t="str">
        <f>'FICHE PRODUIT'!$E$6748</f>
        <v>Page 181</v>
      </c>
      <c r="G2540" s="2" t="str">
        <f>'FICHE PRODUIT'!$E$6749</f>
        <v xml:space="preserve">Not need </v>
      </c>
      <c r="H2540" s="122" t="str">
        <f>'FICHE PRODUIT'!$E$6750</f>
        <v>OCEAN SURPLUS</v>
      </c>
      <c r="I2540" s="2" t="b">
        <f>'FICHE PRODUIT'!$E$6752</f>
        <v>0</v>
      </c>
      <c r="J2540" s="2" t="str">
        <f>'FICHE PRODUIT'!$E$6754</f>
        <v>Pantalon</v>
      </c>
      <c r="K2540" s="2" t="str">
        <f>'FICHE PRODUIT'!$E$6755</f>
        <v xml:space="preserve">Cargo </v>
      </c>
      <c r="L2540" s="4">
        <f>'FICHE PRODUIT'!$E$6757</f>
        <v>47</v>
      </c>
      <c r="M2540" s="4">
        <f>'FICHE PRODUIT'!$E$6758</f>
        <v>18.754000000000001</v>
      </c>
      <c r="N2540" s="4">
        <f>'FICHE PRODUIT'!$E$6760</f>
        <v>65.754000000000005</v>
      </c>
      <c r="O2540" s="4">
        <f>'FICHE PRODUIT'!$E$6761</f>
        <v>3.573927061471545</v>
      </c>
      <c r="P2540" s="4">
        <f>'FICHE PRODUIT'!$E$6763</f>
        <v>235</v>
      </c>
      <c r="Q2540" s="4">
        <f>'FICHE PRODUIT'!$E$6764</f>
        <v>94</v>
      </c>
      <c r="R2540" s="4">
        <f>'FICHE PRODUIT'!$E$6765</f>
        <v>106.81818181818181</v>
      </c>
      <c r="S2540" s="122">
        <f>'FICHE PRODUIT'!$E$6766</f>
        <v>0</v>
      </c>
      <c r="T2540" s="2">
        <f>'FICHE PRODUIT'!A6780</f>
        <v>0</v>
      </c>
      <c r="U2540" s="2">
        <f>'FICHE PRODUIT'!B6780</f>
        <v>0</v>
      </c>
      <c r="V2540" s="2">
        <f>'FICHE PRODUIT'!C6780</f>
        <v>0</v>
      </c>
      <c r="W2540" s="2">
        <f>'FICHE PRODUIT'!D6780</f>
        <v>0</v>
      </c>
      <c r="X2540" s="2">
        <f>'FICHE PRODUIT'!E6780</f>
        <v>0</v>
      </c>
      <c r="Y2540" s="2">
        <f>'FICHE PRODUIT'!F6780</f>
        <v>0</v>
      </c>
      <c r="Z2540" s="2">
        <f>'FICHE PRODUIT'!G6780</f>
        <v>0</v>
      </c>
      <c r="AA2540" s="2">
        <f>'FICHE PRODUIT'!H6780</f>
        <v>0</v>
      </c>
    </row>
    <row r="2541" spans="1:27" x14ac:dyDescent="0.2">
      <c r="A2541" s="7" t="str">
        <f>'FICHE PRODUIT'!$A$6744</f>
        <v xml:space="preserve">CARGO W </v>
      </c>
      <c r="B2541" s="2" t="str">
        <f>'FICHE PRODUIT'!$H$6744</f>
        <v>Navy</v>
      </c>
      <c r="C2541" s="2" t="str">
        <f>'FICHE PRODUIT'!$S$6744</f>
        <v>W26-27</v>
      </c>
      <c r="D2541" s="2">
        <f>'FICHE PRODUIT'!$Q$6744</f>
        <v>0</v>
      </c>
      <c r="E2541" s="2" t="str">
        <f>'FICHE PRODUIT'!$S$6746</f>
        <v>IN PRODUCTION</v>
      </c>
      <c r="F2541" s="2" t="str">
        <f>'FICHE PRODUIT'!$E$6748</f>
        <v>Page 181</v>
      </c>
      <c r="G2541" s="2" t="str">
        <f>'FICHE PRODUIT'!$E$6749</f>
        <v xml:space="preserve">Not need </v>
      </c>
      <c r="H2541" s="122" t="str">
        <f>'FICHE PRODUIT'!$E$6750</f>
        <v>OCEAN SURPLUS</v>
      </c>
      <c r="I2541" s="2" t="b">
        <f>'FICHE PRODUIT'!$E$6752</f>
        <v>0</v>
      </c>
      <c r="J2541" s="2" t="str">
        <f>'FICHE PRODUIT'!$E$6754</f>
        <v>Pantalon</v>
      </c>
      <c r="K2541" s="2" t="str">
        <f>'FICHE PRODUIT'!$E$6755</f>
        <v xml:space="preserve">Cargo </v>
      </c>
      <c r="L2541" s="4">
        <f>'FICHE PRODUIT'!$E$6757</f>
        <v>47</v>
      </c>
      <c r="M2541" s="4">
        <f>'FICHE PRODUIT'!$E$6758</f>
        <v>18.754000000000001</v>
      </c>
      <c r="N2541" s="4">
        <f>'FICHE PRODUIT'!$E$6760</f>
        <v>65.754000000000005</v>
      </c>
      <c r="O2541" s="4">
        <f>'FICHE PRODUIT'!$E$6761</f>
        <v>3.573927061471545</v>
      </c>
      <c r="P2541" s="4">
        <f>'FICHE PRODUIT'!$E$6763</f>
        <v>235</v>
      </c>
      <c r="Q2541" s="4">
        <f>'FICHE PRODUIT'!$E$6764</f>
        <v>94</v>
      </c>
      <c r="R2541" s="4">
        <f>'FICHE PRODUIT'!$E$6765</f>
        <v>106.81818181818181</v>
      </c>
      <c r="S2541" s="122">
        <f>'FICHE PRODUIT'!$E$6766</f>
        <v>0</v>
      </c>
      <c r="T2541" s="2">
        <f>'FICHE PRODUIT'!A6781</f>
        <v>0</v>
      </c>
      <c r="U2541" s="2">
        <f>'FICHE PRODUIT'!B6781</f>
        <v>0</v>
      </c>
      <c r="V2541" s="2">
        <f>'FICHE PRODUIT'!C6781</f>
        <v>0</v>
      </c>
      <c r="W2541" s="2">
        <f>'FICHE PRODUIT'!D6781</f>
        <v>0</v>
      </c>
      <c r="X2541" s="2">
        <f>'FICHE PRODUIT'!E6781</f>
        <v>0</v>
      </c>
      <c r="Y2541" s="2">
        <f>'FICHE PRODUIT'!F6781</f>
        <v>0</v>
      </c>
      <c r="Z2541" s="2">
        <f>'FICHE PRODUIT'!G6781</f>
        <v>0</v>
      </c>
      <c r="AA2541" s="2">
        <f>'FICHE PRODUIT'!H6781</f>
        <v>0</v>
      </c>
    </row>
    <row r="2542" spans="1:27" x14ac:dyDescent="0.2">
      <c r="A2542" s="7" t="str">
        <f>'FICHE PRODUIT'!$A$6744</f>
        <v xml:space="preserve">CARGO W </v>
      </c>
      <c r="B2542" s="2" t="str">
        <f>'FICHE PRODUIT'!$H$6744</f>
        <v>Navy</v>
      </c>
      <c r="C2542" s="2" t="str">
        <f>'FICHE PRODUIT'!$S$6744</f>
        <v>W26-27</v>
      </c>
      <c r="D2542" s="2">
        <f>'FICHE PRODUIT'!$Q$6744</f>
        <v>0</v>
      </c>
      <c r="E2542" s="2" t="str">
        <f>'FICHE PRODUIT'!$S$6746</f>
        <v>IN PRODUCTION</v>
      </c>
      <c r="F2542" s="2" t="str">
        <f>'FICHE PRODUIT'!$E$6748</f>
        <v>Page 181</v>
      </c>
      <c r="G2542" s="2" t="str">
        <f>'FICHE PRODUIT'!$E$6749</f>
        <v xml:space="preserve">Not need </v>
      </c>
      <c r="H2542" s="122" t="str">
        <f>'FICHE PRODUIT'!$E$6750</f>
        <v>OCEAN SURPLUS</v>
      </c>
      <c r="I2542" s="2" t="b">
        <f>'FICHE PRODUIT'!$E$6752</f>
        <v>0</v>
      </c>
      <c r="J2542" s="2" t="str">
        <f>'FICHE PRODUIT'!$E$6754</f>
        <v>Pantalon</v>
      </c>
      <c r="K2542" s="2" t="str">
        <f>'FICHE PRODUIT'!$E$6755</f>
        <v xml:space="preserve">Cargo </v>
      </c>
      <c r="L2542" s="4">
        <f>'FICHE PRODUIT'!$E$6757</f>
        <v>47</v>
      </c>
      <c r="M2542" s="4">
        <f>'FICHE PRODUIT'!$E$6758</f>
        <v>18.754000000000001</v>
      </c>
      <c r="N2542" s="4">
        <f>'FICHE PRODUIT'!$E$6760</f>
        <v>65.754000000000005</v>
      </c>
      <c r="O2542" s="4">
        <f>'FICHE PRODUIT'!$E$6761</f>
        <v>3.573927061471545</v>
      </c>
      <c r="P2542" s="4">
        <f>'FICHE PRODUIT'!$E$6763</f>
        <v>235</v>
      </c>
      <c r="Q2542" s="4">
        <f>'FICHE PRODUIT'!$E$6764</f>
        <v>94</v>
      </c>
      <c r="R2542" s="4">
        <f>'FICHE PRODUIT'!$E$6765</f>
        <v>106.81818181818181</v>
      </c>
      <c r="S2542" s="122">
        <f>'FICHE PRODUIT'!$E$6766</f>
        <v>0</v>
      </c>
      <c r="T2542" s="2">
        <f>'FICHE PRODUIT'!A6782</f>
        <v>0</v>
      </c>
      <c r="U2542" s="2">
        <f>'FICHE PRODUIT'!B6782</f>
        <v>0</v>
      </c>
      <c r="V2542" s="2">
        <f>'FICHE PRODUIT'!C6782</f>
        <v>0</v>
      </c>
      <c r="W2542" s="2">
        <f>'FICHE PRODUIT'!D6782</f>
        <v>0</v>
      </c>
      <c r="X2542" s="2">
        <f>'FICHE PRODUIT'!E6782</f>
        <v>0</v>
      </c>
      <c r="Y2542" s="2">
        <f>'FICHE PRODUIT'!F6782</f>
        <v>0</v>
      </c>
      <c r="Z2542" s="2">
        <f>'FICHE PRODUIT'!G6782</f>
        <v>0</v>
      </c>
      <c r="AA2542" s="2">
        <f>'FICHE PRODUIT'!H6782</f>
        <v>0</v>
      </c>
    </row>
    <row r="2543" spans="1:27" x14ac:dyDescent="0.2">
      <c r="A2543" s="7" t="str">
        <f>'FICHE PRODUIT'!$A$6744</f>
        <v xml:space="preserve">CARGO W </v>
      </c>
      <c r="B2543" s="2" t="str">
        <f>'FICHE PRODUIT'!$H$6744</f>
        <v>Navy</v>
      </c>
      <c r="C2543" s="2" t="str">
        <f>'FICHE PRODUIT'!$S$6744</f>
        <v>W26-27</v>
      </c>
      <c r="D2543" s="2">
        <f>'FICHE PRODUIT'!$Q$6744</f>
        <v>0</v>
      </c>
      <c r="E2543" s="2" t="str">
        <f>'FICHE PRODUIT'!$S$6746</f>
        <v>IN PRODUCTION</v>
      </c>
      <c r="F2543" s="2" t="str">
        <f>'FICHE PRODUIT'!$E$6748</f>
        <v>Page 181</v>
      </c>
      <c r="G2543" s="2" t="str">
        <f>'FICHE PRODUIT'!$E$6749</f>
        <v xml:space="preserve">Not need </v>
      </c>
      <c r="H2543" s="122" t="str">
        <f>'FICHE PRODUIT'!$E$6750</f>
        <v>OCEAN SURPLUS</v>
      </c>
      <c r="I2543" s="2" t="b">
        <f>'FICHE PRODUIT'!$E$6752</f>
        <v>0</v>
      </c>
      <c r="J2543" s="2" t="str">
        <f>'FICHE PRODUIT'!$E$6754</f>
        <v>Pantalon</v>
      </c>
      <c r="K2543" s="2" t="str">
        <f>'FICHE PRODUIT'!$E$6755</f>
        <v xml:space="preserve">Cargo </v>
      </c>
      <c r="L2543" s="4">
        <f>'FICHE PRODUIT'!$E$6757</f>
        <v>47</v>
      </c>
      <c r="M2543" s="4">
        <f>'FICHE PRODUIT'!$E$6758</f>
        <v>18.754000000000001</v>
      </c>
      <c r="N2543" s="4">
        <f>'FICHE PRODUIT'!$E$6760</f>
        <v>65.754000000000005</v>
      </c>
      <c r="O2543" s="4">
        <f>'FICHE PRODUIT'!$E$6761</f>
        <v>3.573927061471545</v>
      </c>
      <c r="P2543" s="4">
        <f>'FICHE PRODUIT'!$E$6763</f>
        <v>235</v>
      </c>
      <c r="Q2543" s="4">
        <f>'FICHE PRODUIT'!$E$6764</f>
        <v>94</v>
      </c>
      <c r="R2543" s="4">
        <f>'FICHE PRODUIT'!$E$6765</f>
        <v>106.81818181818181</v>
      </c>
      <c r="S2543" s="122">
        <f>'FICHE PRODUIT'!$E$6766</f>
        <v>0</v>
      </c>
      <c r="T2543" s="2" t="str">
        <f>'FICHE PRODUIT'!A6783</f>
        <v>Frais externe</v>
      </c>
      <c r="U2543" s="2" t="str">
        <f>'FICHE PRODUIT'!B6783</f>
        <v xml:space="preserve">Classwash </v>
      </c>
      <c r="V2543" s="2" t="str">
        <f>'FICHE PRODUIT'!C6783</f>
        <v>Teinture</v>
      </c>
      <c r="W2543" s="2">
        <f>'FICHE PRODUIT'!D6783</f>
        <v>1</v>
      </c>
      <c r="X2543" s="2">
        <f>'FICHE PRODUIT'!E6783</f>
        <v>10</v>
      </c>
      <c r="Y2543" s="2">
        <f>'FICHE PRODUIT'!F6783</f>
        <v>2</v>
      </c>
      <c r="Z2543" s="2">
        <f>'FICHE PRODUIT'!G6783</f>
        <v>2</v>
      </c>
      <c r="AA2543" s="2">
        <f>'FICHE PRODUIT'!H6783</f>
        <v>20</v>
      </c>
    </row>
    <row r="2544" spans="1:27" x14ac:dyDescent="0.2">
      <c r="A2544" s="7" t="str">
        <f>'FICHE PRODUIT'!$A$6744</f>
        <v xml:space="preserve">CARGO W </v>
      </c>
      <c r="B2544" s="2" t="str">
        <f>'FICHE PRODUIT'!$H$6744</f>
        <v>Navy</v>
      </c>
      <c r="C2544" s="2" t="str">
        <f>'FICHE PRODUIT'!$S$6744</f>
        <v>W26-27</v>
      </c>
      <c r="D2544" s="2">
        <f>'FICHE PRODUIT'!$Q$6744</f>
        <v>0</v>
      </c>
      <c r="E2544" s="2" t="str">
        <f>'FICHE PRODUIT'!$S$6746</f>
        <v>IN PRODUCTION</v>
      </c>
      <c r="F2544" s="2" t="str">
        <f>'FICHE PRODUIT'!$E$6748</f>
        <v>Page 181</v>
      </c>
      <c r="G2544" s="2" t="str">
        <f>'FICHE PRODUIT'!$E$6749</f>
        <v xml:space="preserve">Not need </v>
      </c>
      <c r="H2544" s="122" t="str">
        <f>'FICHE PRODUIT'!$E$6750</f>
        <v>OCEAN SURPLUS</v>
      </c>
      <c r="I2544" s="2" t="b">
        <f>'FICHE PRODUIT'!$E$6752</f>
        <v>0</v>
      </c>
      <c r="J2544" s="2" t="str">
        <f>'FICHE PRODUIT'!$E$6754</f>
        <v>Pantalon</v>
      </c>
      <c r="K2544" s="2" t="str">
        <f>'FICHE PRODUIT'!$E$6755</f>
        <v xml:space="preserve">Cargo </v>
      </c>
      <c r="L2544" s="4">
        <f>'FICHE PRODUIT'!$E$6757</f>
        <v>47</v>
      </c>
      <c r="M2544" s="4">
        <f>'FICHE PRODUIT'!$E$6758</f>
        <v>18.754000000000001</v>
      </c>
      <c r="N2544" s="4">
        <f>'FICHE PRODUIT'!$E$6760</f>
        <v>65.754000000000005</v>
      </c>
      <c r="O2544" s="4">
        <f>'FICHE PRODUIT'!$E$6761</f>
        <v>3.573927061471545</v>
      </c>
      <c r="P2544" s="4">
        <f>'FICHE PRODUIT'!$E$6763</f>
        <v>235</v>
      </c>
      <c r="Q2544" s="4">
        <f>'FICHE PRODUIT'!$E$6764</f>
        <v>94</v>
      </c>
      <c r="R2544" s="4">
        <f>'FICHE PRODUIT'!$E$6765</f>
        <v>106.81818181818181</v>
      </c>
      <c r="S2544" s="122">
        <f>'FICHE PRODUIT'!$E$6766</f>
        <v>0</v>
      </c>
      <c r="T2544" s="2" t="str">
        <f>'FICHE PRODUIT'!A6784</f>
        <v>Frais externe</v>
      </c>
      <c r="U2544" s="2" t="str">
        <f>'FICHE PRODUIT'!B6784</f>
        <v>Transport</v>
      </c>
      <c r="V2544" s="2" t="str">
        <f>'FICHE PRODUIT'!C6784</f>
        <v xml:space="preserve">Européen </v>
      </c>
      <c r="W2544" s="2">
        <f>'FICHE PRODUIT'!D6784</f>
        <v>1</v>
      </c>
      <c r="X2544" s="2">
        <f>'FICHE PRODUIT'!E6784</f>
        <v>10</v>
      </c>
      <c r="Y2544" s="2">
        <f>'FICHE PRODUIT'!F6784</f>
        <v>2</v>
      </c>
      <c r="Z2544" s="2">
        <f>'FICHE PRODUIT'!G6784</f>
        <v>2</v>
      </c>
      <c r="AA2544" s="2">
        <f>'FICHE PRODUIT'!H6784</f>
        <v>20</v>
      </c>
    </row>
    <row r="2545" spans="1:27" x14ac:dyDescent="0.2">
      <c r="A2545" s="7" t="str">
        <f>'FICHE PRODUIT'!$A$6744</f>
        <v xml:space="preserve">CARGO W </v>
      </c>
      <c r="B2545" s="2" t="str">
        <f>'FICHE PRODUIT'!$H$6744</f>
        <v>Navy</v>
      </c>
      <c r="C2545" s="2" t="str">
        <f>'FICHE PRODUIT'!$S$6744</f>
        <v>W26-27</v>
      </c>
      <c r="D2545" s="2">
        <f>'FICHE PRODUIT'!$Q$6744</f>
        <v>0</v>
      </c>
      <c r="E2545" s="2" t="str">
        <f>'FICHE PRODUIT'!$S$6746</f>
        <v>IN PRODUCTION</v>
      </c>
      <c r="F2545" s="2" t="str">
        <f>'FICHE PRODUIT'!$E$6748</f>
        <v>Page 181</v>
      </c>
      <c r="G2545" s="2" t="str">
        <f>'FICHE PRODUIT'!$E$6749</f>
        <v xml:space="preserve">Not need </v>
      </c>
      <c r="H2545" s="122" t="str">
        <f>'FICHE PRODUIT'!$E$6750</f>
        <v>OCEAN SURPLUS</v>
      </c>
      <c r="I2545" s="2" t="b">
        <f>'FICHE PRODUIT'!$E$6752</f>
        <v>0</v>
      </c>
      <c r="J2545" s="2" t="str">
        <f>'FICHE PRODUIT'!$E$6754</f>
        <v>Pantalon</v>
      </c>
      <c r="K2545" s="2" t="str">
        <f>'FICHE PRODUIT'!$E$6755</f>
        <v xml:space="preserve">Cargo </v>
      </c>
      <c r="L2545" s="4">
        <f>'FICHE PRODUIT'!$E$6757</f>
        <v>47</v>
      </c>
      <c r="M2545" s="4">
        <f>'FICHE PRODUIT'!$E$6758</f>
        <v>18.754000000000001</v>
      </c>
      <c r="N2545" s="4">
        <f>'FICHE PRODUIT'!$E$6760</f>
        <v>65.754000000000005</v>
      </c>
      <c r="O2545" s="4">
        <f>'FICHE PRODUIT'!$E$6761</f>
        <v>3.573927061471545</v>
      </c>
      <c r="P2545" s="4">
        <f>'FICHE PRODUIT'!$E$6763</f>
        <v>235</v>
      </c>
      <c r="Q2545" s="4">
        <f>'FICHE PRODUIT'!$E$6764</f>
        <v>94</v>
      </c>
      <c r="R2545" s="4">
        <f>'FICHE PRODUIT'!$E$6765</f>
        <v>106.81818181818181</v>
      </c>
      <c r="S2545" s="122">
        <f>'FICHE PRODUIT'!$E$6766</f>
        <v>0</v>
      </c>
      <c r="T2545" s="2" t="str">
        <f>'FICHE PRODUIT'!A6785</f>
        <v>Frais externe</v>
      </c>
      <c r="U2545" s="2" t="str">
        <f>'FICHE PRODUIT'!B6785</f>
        <v>Communication</v>
      </c>
      <c r="V2545" s="2" t="str">
        <f>'FICHE PRODUIT'!C6785</f>
        <v>Marketing</v>
      </c>
      <c r="W2545" s="2">
        <f>'FICHE PRODUIT'!D6785</f>
        <v>1</v>
      </c>
      <c r="X2545" s="2">
        <f>'FICHE PRODUIT'!E6785</f>
        <v>10</v>
      </c>
      <c r="Y2545" s="2">
        <f>'FICHE PRODUIT'!F6785</f>
        <v>0.5</v>
      </c>
      <c r="Z2545" s="2">
        <f>'FICHE PRODUIT'!G6785</f>
        <v>0.5</v>
      </c>
      <c r="AA2545" s="2">
        <f>'FICHE PRODUIT'!H6785</f>
        <v>5</v>
      </c>
    </row>
    <row r="2546" spans="1:27" x14ac:dyDescent="0.2">
      <c r="A2546" s="7" t="str">
        <f>'FICHE PRODUIT'!$A$383</f>
        <v xml:space="preserve">MARIUS CHALE DENIM </v>
      </c>
      <c r="B2546" s="2" t="str">
        <f>'FICHE PRODUIT'!$H$383</f>
        <v>Brut</v>
      </c>
      <c r="C2546" s="2" t="str">
        <f>'FICHE PRODUIT'!$S$383</f>
        <v>W26-27</v>
      </c>
      <c r="D2546" s="2">
        <f>'FICHE PRODUIT'!$Q$383</f>
        <v>0</v>
      </c>
      <c r="E2546" s="2" t="str">
        <f>'FICHE PRODUIT'!$S$385</f>
        <v>IN PRODUCTION</v>
      </c>
      <c r="F2546" s="2" t="str">
        <f>'FICHE PRODUIT'!$E$387</f>
        <v xml:space="preserve">Page 19 </v>
      </c>
      <c r="G2546" s="2" t="str">
        <f>'FICHE PRODUIT'!$E$388</f>
        <v xml:space="preserve">Not need </v>
      </c>
      <c r="H2546" s="122" t="str">
        <f>'FICHE PRODUIT'!$E$389</f>
        <v>OCEAN SURPLUS</v>
      </c>
      <c r="I2546" s="2" t="b">
        <f>'FICHE PRODUIT'!$E$391</f>
        <v>0</v>
      </c>
      <c r="J2546" s="2" t="str">
        <f>'FICHE PRODUIT'!$E$393</f>
        <v>Gilet</v>
      </c>
      <c r="K2546" s="2" t="str">
        <f>'FICHE PRODUIT'!$E$394</f>
        <v>Marius</v>
      </c>
      <c r="L2546" s="4">
        <f>'FICHE PRODUIT'!$E$396</f>
        <v>56</v>
      </c>
      <c r="M2546" s="4">
        <f>'FICHE PRODUIT'!$E$397</f>
        <v>15.908999999999999</v>
      </c>
      <c r="N2546" s="4">
        <f>'FICHE PRODUIT'!$E$399</f>
        <v>71.908999999999992</v>
      </c>
      <c r="O2546" s="4">
        <f>'FICHE PRODUIT'!$E$400</f>
        <v>4.3805365114241619</v>
      </c>
      <c r="P2546" s="4">
        <f>'FICHE PRODUIT'!$E$402</f>
        <v>315</v>
      </c>
      <c r="Q2546" s="4">
        <f>'FICHE PRODUIT'!$E$403</f>
        <v>126</v>
      </c>
      <c r="R2546" s="4">
        <f>'FICHE PRODUIT'!$E$404</f>
        <v>143.18181818181816</v>
      </c>
      <c r="S2546" s="122">
        <f>'FICHE PRODUIT'!$E$405</f>
        <v>46162</v>
      </c>
      <c r="T2546" s="2" t="str">
        <f>'FICHE PRODUIT'!A410</f>
        <v>FABRIC</v>
      </c>
      <c r="U2546" s="2" t="str">
        <f>'FICHE PRODUIT'!B410</f>
        <v>TROFICOLOR</v>
      </c>
      <c r="V2546" s="2" t="str">
        <f>'FICHE PRODUIT'!C410</f>
        <v>F6S1A 113 COL 100</v>
      </c>
      <c r="W2546" s="2">
        <f>'FICHE PRODUIT'!D410</f>
        <v>0.8</v>
      </c>
      <c r="X2546" s="2">
        <f>'FICHE PRODUIT'!E410</f>
        <v>40</v>
      </c>
      <c r="Y2546" s="2">
        <f>'FICHE PRODUIT'!F410</f>
        <v>6.75</v>
      </c>
      <c r="Z2546" s="2">
        <f>'FICHE PRODUIT'!G410</f>
        <v>5.4</v>
      </c>
      <c r="AA2546" s="2">
        <f>'FICHE PRODUIT'!H410</f>
        <v>270</v>
      </c>
    </row>
    <row r="2547" spans="1:27" x14ac:dyDescent="0.2">
      <c r="A2547" s="7" t="str">
        <f>'FICHE PRODUIT'!$A$383</f>
        <v xml:space="preserve">MARIUS CHALE DENIM </v>
      </c>
      <c r="B2547" s="2" t="str">
        <f>'FICHE PRODUIT'!$H$383</f>
        <v>Brut</v>
      </c>
      <c r="C2547" s="2" t="str">
        <f>'FICHE PRODUIT'!$S$383</f>
        <v>W26-27</v>
      </c>
      <c r="D2547" s="2">
        <f>'FICHE PRODUIT'!$Q$383</f>
        <v>0</v>
      </c>
      <c r="E2547" s="2" t="str">
        <f>'FICHE PRODUIT'!$S$385</f>
        <v>IN PRODUCTION</v>
      </c>
      <c r="F2547" s="2" t="str">
        <f>'FICHE PRODUIT'!$E$387</f>
        <v xml:space="preserve">Page 19 </v>
      </c>
      <c r="G2547" s="2" t="str">
        <f>'FICHE PRODUIT'!$E$388</f>
        <v xml:space="preserve">Not need </v>
      </c>
      <c r="H2547" s="122" t="str">
        <f>'FICHE PRODUIT'!$E$389</f>
        <v>OCEAN SURPLUS</v>
      </c>
      <c r="I2547" s="2" t="b">
        <f>'FICHE PRODUIT'!$E$391</f>
        <v>0</v>
      </c>
      <c r="J2547" s="2" t="str">
        <f>'FICHE PRODUIT'!$E$393</f>
        <v>Gilet</v>
      </c>
      <c r="K2547" s="2" t="str">
        <f>'FICHE PRODUIT'!$E$394</f>
        <v>Marius</v>
      </c>
      <c r="L2547" s="4">
        <f>'FICHE PRODUIT'!$E$396</f>
        <v>56</v>
      </c>
      <c r="M2547" s="4">
        <f>'FICHE PRODUIT'!$E$397</f>
        <v>15.908999999999999</v>
      </c>
      <c r="N2547" s="4">
        <f>'FICHE PRODUIT'!$E$399</f>
        <v>71.908999999999992</v>
      </c>
      <c r="O2547" s="4">
        <f>'FICHE PRODUIT'!$E$400</f>
        <v>4.3805365114241619</v>
      </c>
      <c r="P2547" s="4">
        <f>'FICHE PRODUIT'!$E$402</f>
        <v>315</v>
      </c>
      <c r="Q2547" s="4">
        <f>'FICHE PRODUIT'!$E$403</f>
        <v>126</v>
      </c>
      <c r="R2547" s="4">
        <f>'FICHE PRODUIT'!$E$404</f>
        <v>143.18181818181816</v>
      </c>
      <c r="S2547" s="122">
        <f>'FICHE PRODUIT'!$E$405</f>
        <v>46162</v>
      </c>
      <c r="T2547" s="2" t="str">
        <f>'FICHE PRODUIT'!A411</f>
        <v>LINNING</v>
      </c>
      <c r="U2547" s="2">
        <f>'FICHE PRODUIT'!B411</f>
        <v>0</v>
      </c>
      <c r="V2547" s="2">
        <f>'FICHE PRODUIT'!C411</f>
        <v>0</v>
      </c>
      <c r="W2547" s="2">
        <f>'FICHE PRODUIT'!D411</f>
        <v>0</v>
      </c>
      <c r="X2547" s="2">
        <f>'FICHE PRODUIT'!E411</f>
        <v>0</v>
      </c>
      <c r="Y2547" s="2">
        <f>'FICHE PRODUIT'!F411</f>
        <v>0</v>
      </c>
      <c r="Z2547" s="2">
        <f>'FICHE PRODUIT'!G411</f>
        <v>0</v>
      </c>
      <c r="AA2547" s="2">
        <f>'FICHE PRODUIT'!H411</f>
        <v>0</v>
      </c>
    </row>
    <row r="2548" spans="1:27" x14ac:dyDescent="0.2">
      <c r="A2548" s="7" t="str">
        <f>'FICHE PRODUIT'!$A$383</f>
        <v xml:space="preserve">MARIUS CHALE DENIM </v>
      </c>
      <c r="B2548" s="2" t="str">
        <f>'FICHE PRODUIT'!$H$383</f>
        <v>Brut</v>
      </c>
      <c r="C2548" s="2" t="str">
        <f>'FICHE PRODUIT'!$S$383</f>
        <v>W26-27</v>
      </c>
      <c r="D2548" s="2">
        <f>'FICHE PRODUIT'!$Q$383</f>
        <v>0</v>
      </c>
      <c r="E2548" s="2" t="str">
        <f>'FICHE PRODUIT'!$S$385</f>
        <v>IN PRODUCTION</v>
      </c>
      <c r="F2548" s="2" t="str">
        <f>'FICHE PRODUIT'!$E$387</f>
        <v xml:space="preserve">Page 19 </v>
      </c>
      <c r="G2548" s="2" t="str">
        <f>'FICHE PRODUIT'!$E$388</f>
        <v xml:space="preserve">Not need </v>
      </c>
      <c r="H2548" s="122" t="str">
        <f>'FICHE PRODUIT'!$E$389</f>
        <v>OCEAN SURPLUS</v>
      </c>
      <c r="I2548" s="2" t="b">
        <f>'FICHE PRODUIT'!$E$391</f>
        <v>0</v>
      </c>
      <c r="J2548" s="2" t="str">
        <f>'FICHE PRODUIT'!$E$393</f>
        <v>Gilet</v>
      </c>
      <c r="K2548" s="2" t="str">
        <f>'FICHE PRODUIT'!$E$394</f>
        <v>Marius</v>
      </c>
      <c r="L2548" s="4">
        <f>'FICHE PRODUIT'!$E$396</f>
        <v>56</v>
      </c>
      <c r="M2548" s="4">
        <f>'FICHE PRODUIT'!$E$397</f>
        <v>15.908999999999999</v>
      </c>
      <c r="N2548" s="4">
        <f>'FICHE PRODUIT'!$E$399</f>
        <v>71.908999999999992</v>
      </c>
      <c r="O2548" s="4">
        <f>'FICHE PRODUIT'!$E$400</f>
        <v>4.3805365114241619</v>
      </c>
      <c r="P2548" s="4">
        <f>'FICHE PRODUIT'!$E$402</f>
        <v>315</v>
      </c>
      <c r="Q2548" s="4">
        <f>'FICHE PRODUIT'!$E$403</f>
        <v>126</v>
      </c>
      <c r="R2548" s="4">
        <f>'FICHE PRODUIT'!$E$404</f>
        <v>143.18181818181816</v>
      </c>
      <c r="S2548" s="122">
        <f>'FICHE PRODUIT'!$E$405</f>
        <v>46162</v>
      </c>
      <c r="T2548" s="2" t="str">
        <f>'FICHE PRODUIT'!A412</f>
        <v>BACK</v>
      </c>
      <c r="U2548" s="2">
        <f>'FICHE PRODUIT'!B412</f>
        <v>0</v>
      </c>
      <c r="V2548" s="2">
        <f>'FICHE PRODUIT'!C412</f>
        <v>0</v>
      </c>
      <c r="W2548" s="2">
        <f>'FICHE PRODUIT'!D412</f>
        <v>0</v>
      </c>
      <c r="X2548" s="2">
        <f>'FICHE PRODUIT'!E412</f>
        <v>0</v>
      </c>
      <c r="Y2548" s="2">
        <f>'FICHE PRODUIT'!F412</f>
        <v>0</v>
      </c>
      <c r="Z2548" s="2">
        <f>'FICHE PRODUIT'!G412</f>
        <v>0</v>
      </c>
      <c r="AA2548" s="2">
        <f>'FICHE PRODUIT'!H412</f>
        <v>0</v>
      </c>
    </row>
    <row r="2549" spans="1:27" x14ac:dyDescent="0.2">
      <c r="A2549" s="7" t="str">
        <f>'FICHE PRODUIT'!$A$383</f>
        <v xml:space="preserve">MARIUS CHALE DENIM </v>
      </c>
      <c r="B2549" s="2" t="str">
        <f>'FICHE PRODUIT'!$H$383</f>
        <v>Brut</v>
      </c>
      <c r="C2549" s="2" t="str">
        <f>'FICHE PRODUIT'!$S$383</f>
        <v>W26-27</v>
      </c>
      <c r="D2549" s="2">
        <f>'FICHE PRODUIT'!$Q$383</f>
        <v>0</v>
      </c>
      <c r="E2549" s="2" t="str">
        <f>'FICHE PRODUIT'!$S$385</f>
        <v>IN PRODUCTION</v>
      </c>
      <c r="F2549" s="2" t="str">
        <f>'FICHE PRODUIT'!$E$387</f>
        <v xml:space="preserve">Page 19 </v>
      </c>
      <c r="G2549" s="2" t="str">
        <f>'FICHE PRODUIT'!$E$388</f>
        <v xml:space="preserve">Not need </v>
      </c>
      <c r="H2549" s="122" t="str">
        <f>'FICHE PRODUIT'!$E$389</f>
        <v>OCEAN SURPLUS</v>
      </c>
      <c r="I2549" s="2" t="b">
        <f>'FICHE PRODUIT'!$E$391</f>
        <v>0</v>
      </c>
      <c r="J2549" s="2" t="str">
        <f>'FICHE PRODUIT'!$E$393</f>
        <v>Gilet</v>
      </c>
      <c r="K2549" s="2" t="str">
        <f>'FICHE PRODUIT'!$E$394</f>
        <v>Marius</v>
      </c>
      <c r="L2549" s="4">
        <f>'FICHE PRODUIT'!$E$396</f>
        <v>56</v>
      </c>
      <c r="M2549" s="4">
        <f>'FICHE PRODUIT'!$E$397</f>
        <v>15.908999999999999</v>
      </c>
      <c r="N2549" s="4">
        <f>'FICHE PRODUIT'!$E$399</f>
        <v>71.908999999999992</v>
      </c>
      <c r="O2549" s="4">
        <f>'FICHE PRODUIT'!$E$400</f>
        <v>4.3805365114241619</v>
      </c>
      <c r="P2549" s="4">
        <f>'FICHE PRODUIT'!$E$402</f>
        <v>315</v>
      </c>
      <c r="Q2549" s="4">
        <f>'FICHE PRODUIT'!$E$403</f>
        <v>126</v>
      </c>
      <c r="R2549" s="4">
        <f>'FICHE PRODUIT'!$E$404</f>
        <v>143.18181818181816</v>
      </c>
      <c r="S2549" s="122">
        <f>'FICHE PRODUIT'!$E$405</f>
        <v>46162</v>
      </c>
      <c r="T2549" s="2" t="str">
        <f>'FICHE PRODUIT'!A413</f>
        <v>INTERLINING</v>
      </c>
      <c r="U2549" s="2">
        <f>'FICHE PRODUIT'!B413</f>
        <v>0</v>
      </c>
      <c r="V2549" s="2">
        <f>'FICHE PRODUIT'!C413</f>
        <v>0</v>
      </c>
      <c r="W2549" s="2">
        <f>'FICHE PRODUIT'!D413</f>
        <v>0</v>
      </c>
      <c r="X2549" s="2">
        <f>'FICHE PRODUIT'!E413</f>
        <v>0</v>
      </c>
      <c r="Y2549" s="2">
        <f>'FICHE PRODUIT'!F413</f>
        <v>0</v>
      </c>
      <c r="Z2549" s="2">
        <f>'FICHE PRODUIT'!G413</f>
        <v>0</v>
      </c>
      <c r="AA2549" s="2">
        <f>'FICHE PRODUIT'!H413</f>
        <v>0</v>
      </c>
    </row>
    <row r="2550" spans="1:27" x14ac:dyDescent="0.2">
      <c r="A2550" s="7" t="str">
        <f>'FICHE PRODUIT'!$A$383</f>
        <v xml:space="preserve">MARIUS CHALE DENIM </v>
      </c>
      <c r="B2550" s="2" t="str">
        <f>'FICHE PRODUIT'!$H$383</f>
        <v>Brut</v>
      </c>
      <c r="C2550" s="2" t="str">
        <f>'FICHE PRODUIT'!$S$383</f>
        <v>W26-27</v>
      </c>
      <c r="D2550" s="2">
        <f>'FICHE PRODUIT'!$Q$383</f>
        <v>0</v>
      </c>
      <c r="E2550" s="2" t="str">
        <f>'FICHE PRODUIT'!$S$385</f>
        <v>IN PRODUCTION</v>
      </c>
      <c r="F2550" s="2" t="str">
        <f>'FICHE PRODUIT'!$E$387</f>
        <v xml:space="preserve">Page 19 </v>
      </c>
      <c r="G2550" s="2" t="str">
        <f>'FICHE PRODUIT'!$E$388</f>
        <v xml:space="preserve">Not need </v>
      </c>
      <c r="H2550" s="122" t="str">
        <f>'FICHE PRODUIT'!$E$389</f>
        <v>OCEAN SURPLUS</v>
      </c>
      <c r="I2550" s="2" t="b">
        <f>'FICHE PRODUIT'!$E$391</f>
        <v>0</v>
      </c>
      <c r="J2550" s="2" t="str">
        <f>'FICHE PRODUIT'!$E$393</f>
        <v>Gilet</v>
      </c>
      <c r="K2550" s="2" t="str">
        <f>'FICHE PRODUIT'!$E$394</f>
        <v>Marius</v>
      </c>
      <c r="L2550" s="4">
        <f>'FICHE PRODUIT'!$E$396</f>
        <v>56</v>
      </c>
      <c r="M2550" s="4">
        <f>'FICHE PRODUIT'!$E$397</f>
        <v>15.908999999999999</v>
      </c>
      <c r="N2550" s="4">
        <f>'FICHE PRODUIT'!$E$399</f>
        <v>71.908999999999992</v>
      </c>
      <c r="O2550" s="4">
        <f>'FICHE PRODUIT'!$E$400</f>
        <v>4.3805365114241619</v>
      </c>
      <c r="P2550" s="4">
        <f>'FICHE PRODUIT'!$E$402</f>
        <v>315</v>
      </c>
      <c r="Q2550" s="4">
        <f>'FICHE PRODUIT'!$E$403</f>
        <v>126</v>
      </c>
      <c r="R2550" s="4">
        <f>'FICHE PRODUIT'!$E$404</f>
        <v>143.18181818181816</v>
      </c>
      <c r="S2550" s="122">
        <f>'FICHE PRODUIT'!$E$405</f>
        <v>46162</v>
      </c>
      <c r="T2550" s="2" t="str">
        <f>'FICHE PRODUIT'!A414</f>
        <v>PANO DE BOLSO</v>
      </c>
      <c r="U2550" s="2">
        <f>'FICHE PRODUIT'!B414</f>
        <v>0</v>
      </c>
      <c r="V2550" s="2">
        <f>'FICHE PRODUIT'!C414</f>
        <v>0</v>
      </c>
      <c r="W2550" s="2">
        <f>'FICHE PRODUIT'!D414</f>
        <v>0</v>
      </c>
      <c r="X2550" s="2">
        <f>'FICHE PRODUIT'!E414</f>
        <v>0</v>
      </c>
      <c r="Y2550" s="2">
        <f>'FICHE PRODUIT'!F414</f>
        <v>0</v>
      </c>
      <c r="Z2550" s="2">
        <f>'FICHE PRODUIT'!G414</f>
        <v>0</v>
      </c>
      <c r="AA2550" s="2">
        <f>'FICHE PRODUIT'!H414</f>
        <v>0</v>
      </c>
    </row>
    <row r="2551" spans="1:27" x14ac:dyDescent="0.2">
      <c r="A2551" s="7" t="str">
        <f>'FICHE PRODUIT'!$A$383</f>
        <v xml:space="preserve">MARIUS CHALE DENIM </v>
      </c>
      <c r="B2551" s="2" t="str">
        <f>'FICHE PRODUIT'!$H$383</f>
        <v>Brut</v>
      </c>
      <c r="C2551" s="2" t="str">
        <f>'FICHE PRODUIT'!$S$383</f>
        <v>W26-27</v>
      </c>
      <c r="D2551" s="2">
        <f>'FICHE PRODUIT'!$Q$383</f>
        <v>0</v>
      </c>
      <c r="E2551" s="2" t="str">
        <f>'FICHE PRODUIT'!$S$385</f>
        <v>IN PRODUCTION</v>
      </c>
      <c r="F2551" s="2" t="str">
        <f>'FICHE PRODUIT'!$E$387</f>
        <v xml:space="preserve">Page 19 </v>
      </c>
      <c r="G2551" s="2" t="str">
        <f>'FICHE PRODUIT'!$E$388</f>
        <v xml:space="preserve">Not need </v>
      </c>
      <c r="H2551" s="122" t="str">
        <f>'FICHE PRODUIT'!$E$389</f>
        <v>OCEAN SURPLUS</v>
      </c>
      <c r="I2551" s="2" t="b">
        <f>'FICHE PRODUIT'!$E$391</f>
        <v>0</v>
      </c>
      <c r="J2551" s="2" t="str">
        <f>'FICHE PRODUIT'!$E$393</f>
        <v>Gilet</v>
      </c>
      <c r="K2551" s="2" t="str">
        <f>'FICHE PRODUIT'!$E$394</f>
        <v>Marius</v>
      </c>
      <c r="L2551" s="4">
        <f>'FICHE PRODUIT'!$E$396</f>
        <v>56</v>
      </c>
      <c r="M2551" s="4">
        <f>'FICHE PRODUIT'!$E$397</f>
        <v>15.908999999999999</v>
      </c>
      <c r="N2551" s="4">
        <f>'FICHE PRODUIT'!$E$399</f>
        <v>71.908999999999992</v>
      </c>
      <c r="O2551" s="4">
        <f>'FICHE PRODUIT'!$E$400</f>
        <v>4.3805365114241619</v>
      </c>
      <c r="P2551" s="4">
        <f>'FICHE PRODUIT'!$E$402</f>
        <v>315</v>
      </c>
      <c r="Q2551" s="4">
        <f>'FICHE PRODUIT'!$E$403</f>
        <v>126</v>
      </c>
      <c r="R2551" s="4">
        <f>'FICHE PRODUIT'!$E$404</f>
        <v>143.18181818181816</v>
      </c>
      <c r="S2551" s="122">
        <f>'FICHE PRODUIT'!$E$405</f>
        <v>46162</v>
      </c>
      <c r="T2551" s="2" t="str">
        <f>'FICHE PRODUIT'!A415</f>
        <v>GALON</v>
      </c>
      <c r="U2551" s="2" t="str">
        <f>'FICHE PRODUIT'!B415</f>
        <v>NASTRO</v>
      </c>
      <c r="V2551" s="2" t="str">
        <f>'FICHE PRODUIT'!C415</f>
        <v>G</v>
      </c>
      <c r="W2551" s="2">
        <f>'FICHE PRODUIT'!D415</f>
        <v>0.1</v>
      </c>
      <c r="X2551" s="2">
        <f>'FICHE PRODUIT'!E415</f>
        <v>5</v>
      </c>
      <c r="Y2551" s="2">
        <f>'FICHE PRODUIT'!F415</f>
        <v>0.49</v>
      </c>
      <c r="Z2551" s="2">
        <f>'FICHE PRODUIT'!G415</f>
        <v>4.9000000000000002E-2</v>
      </c>
      <c r="AA2551" s="2">
        <f>'FICHE PRODUIT'!H415</f>
        <v>2.4500000000000002</v>
      </c>
    </row>
    <row r="2552" spans="1:27" x14ac:dyDescent="0.2">
      <c r="A2552" s="7" t="str">
        <f>'FICHE PRODUIT'!$A$383</f>
        <v xml:space="preserve">MARIUS CHALE DENIM </v>
      </c>
      <c r="B2552" s="2" t="str">
        <f>'FICHE PRODUIT'!$H$383</f>
        <v>Brut</v>
      </c>
      <c r="C2552" s="2" t="str">
        <f>'FICHE PRODUIT'!$S$383</f>
        <v>W26-27</v>
      </c>
      <c r="D2552" s="2">
        <f>'FICHE PRODUIT'!$Q$383</f>
        <v>0</v>
      </c>
      <c r="E2552" s="2" t="str">
        <f>'FICHE PRODUIT'!$S$385</f>
        <v>IN PRODUCTION</v>
      </c>
      <c r="F2552" s="2" t="str">
        <f>'FICHE PRODUIT'!$E$387</f>
        <v xml:space="preserve">Page 19 </v>
      </c>
      <c r="G2552" s="2" t="str">
        <f>'FICHE PRODUIT'!$E$388</f>
        <v xml:space="preserve">Not need </v>
      </c>
      <c r="H2552" s="122" t="str">
        <f>'FICHE PRODUIT'!$E$389</f>
        <v>OCEAN SURPLUS</v>
      </c>
      <c r="I2552" s="2" t="b">
        <f>'FICHE PRODUIT'!$E$391</f>
        <v>0</v>
      </c>
      <c r="J2552" s="2" t="str">
        <f>'FICHE PRODUIT'!$E$393</f>
        <v>Gilet</v>
      </c>
      <c r="K2552" s="2" t="str">
        <f>'FICHE PRODUIT'!$E$394</f>
        <v>Marius</v>
      </c>
      <c r="L2552" s="4">
        <f>'FICHE PRODUIT'!$E$396</f>
        <v>56</v>
      </c>
      <c r="M2552" s="4">
        <f>'FICHE PRODUIT'!$E$397</f>
        <v>15.908999999999999</v>
      </c>
      <c r="N2552" s="4">
        <f>'FICHE PRODUIT'!$E$399</f>
        <v>71.908999999999992</v>
      </c>
      <c r="O2552" s="4">
        <f>'FICHE PRODUIT'!$E$400</f>
        <v>4.3805365114241619</v>
      </c>
      <c r="P2552" s="4">
        <f>'FICHE PRODUIT'!$E$402</f>
        <v>315</v>
      </c>
      <c r="Q2552" s="4">
        <f>'FICHE PRODUIT'!$E$403</f>
        <v>126</v>
      </c>
      <c r="R2552" s="4">
        <f>'FICHE PRODUIT'!$E$404</f>
        <v>143.18181818181816</v>
      </c>
      <c r="S2552" s="122">
        <f>'FICHE PRODUIT'!$E$405</f>
        <v>46162</v>
      </c>
      <c r="T2552" s="2" t="str">
        <f>'FICHE PRODUIT'!A416</f>
        <v>BOUTONS</v>
      </c>
      <c r="U2552" s="2" t="str">
        <f>'FICHE PRODUIT'!B416</f>
        <v>LOUROPEL</v>
      </c>
      <c r="V2552" s="2" t="str">
        <f>'FICHE PRODUIT'!C416</f>
        <v>BT1</v>
      </c>
      <c r="W2552" s="2">
        <f>'FICHE PRODUIT'!D416</f>
        <v>8</v>
      </c>
      <c r="X2552" s="2">
        <f>'FICHE PRODUIT'!E416</f>
        <v>400</v>
      </c>
      <c r="Y2552" s="2">
        <f>'FICHE PRODUIT'!F416</f>
        <v>0.06</v>
      </c>
      <c r="Z2552" s="2">
        <f>'FICHE PRODUIT'!G416</f>
        <v>0.48</v>
      </c>
      <c r="AA2552" s="2">
        <f>'FICHE PRODUIT'!H416</f>
        <v>24</v>
      </c>
    </row>
    <row r="2553" spans="1:27" x14ac:dyDescent="0.2">
      <c r="A2553" s="7" t="str">
        <f>'FICHE PRODUIT'!$A$383</f>
        <v xml:space="preserve">MARIUS CHALE DENIM </v>
      </c>
      <c r="B2553" s="2" t="str">
        <f>'FICHE PRODUIT'!$H$383</f>
        <v>Brut</v>
      </c>
      <c r="C2553" s="2" t="str">
        <f>'FICHE PRODUIT'!$S$383</f>
        <v>W26-27</v>
      </c>
      <c r="D2553" s="2">
        <f>'FICHE PRODUIT'!$Q$383</f>
        <v>0</v>
      </c>
      <c r="E2553" s="2" t="str">
        <f>'FICHE PRODUIT'!$S$385</f>
        <v>IN PRODUCTION</v>
      </c>
      <c r="F2553" s="2" t="str">
        <f>'FICHE PRODUIT'!$E$387</f>
        <v xml:space="preserve">Page 19 </v>
      </c>
      <c r="G2553" s="2" t="str">
        <f>'FICHE PRODUIT'!$E$388</f>
        <v xml:space="preserve">Not need </v>
      </c>
      <c r="H2553" s="122" t="str">
        <f>'FICHE PRODUIT'!$E$389</f>
        <v>OCEAN SURPLUS</v>
      </c>
      <c r="I2553" s="2" t="b">
        <f>'FICHE PRODUIT'!$E$391</f>
        <v>0</v>
      </c>
      <c r="J2553" s="2" t="str">
        <f>'FICHE PRODUIT'!$E$393</f>
        <v>Gilet</v>
      </c>
      <c r="K2553" s="2" t="str">
        <f>'FICHE PRODUIT'!$E$394</f>
        <v>Marius</v>
      </c>
      <c r="L2553" s="4">
        <f>'FICHE PRODUIT'!$E$396</f>
        <v>56</v>
      </c>
      <c r="M2553" s="4">
        <f>'FICHE PRODUIT'!$E$397</f>
        <v>15.908999999999999</v>
      </c>
      <c r="N2553" s="4">
        <f>'FICHE PRODUIT'!$E$399</f>
        <v>71.908999999999992</v>
      </c>
      <c r="O2553" s="4">
        <f>'FICHE PRODUIT'!$E$400</f>
        <v>4.3805365114241619</v>
      </c>
      <c r="P2553" s="4">
        <f>'FICHE PRODUIT'!$E$402</f>
        <v>315</v>
      </c>
      <c r="Q2553" s="4">
        <f>'FICHE PRODUIT'!$E$403</f>
        <v>126</v>
      </c>
      <c r="R2553" s="4">
        <f>'FICHE PRODUIT'!$E$404</f>
        <v>143.18181818181816</v>
      </c>
      <c r="S2553" s="122">
        <f>'FICHE PRODUIT'!$E$405</f>
        <v>46162</v>
      </c>
      <c r="T2553" s="2" t="str">
        <f>'FICHE PRODUIT'!A417</f>
        <v>ETIQUETTES</v>
      </c>
      <c r="U2553" s="2" t="str">
        <f>'FICHE PRODUIT'!B417</f>
        <v>CADICA</v>
      </c>
      <c r="V2553" s="2" t="str">
        <f>'FICHE PRODUIT'!C417</f>
        <v>A3</v>
      </c>
      <c r="W2553" s="2">
        <f>'FICHE PRODUIT'!D417</f>
        <v>1</v>
      </c>
      <c r="X2553" s="2">
        <f>'FICHE PRODUIT'!E417</f>
        <v>50</v>
      </c>
      <c r="Y2553" s="2">
        <f>'FICHE PRODUIT'!F417</f>
        <v>0.27</v>
      </c>
      <c r="Z2553" s="2">
        <f>'FICHE PRODUIT'!G417</f>
        <v>0.27</v>
      </c>
      <c r="AA2553" s="2">
        <f>'FICHE PRODUIT'!H417</f>
        <v>13.5</v>
      </c>
    </row>
    <row r="2554" spans="1:27" x14ac:dyDescent="0.2">
      <c r="A2554" s="7" t="str">
        <f>'FICHE PRODUIT'!$A$383</f>
        <v xml:space="preserve">MARIUS CHALE DENIM </v>
      </c>
      <c r="B2554" s="2" t="str">
        <f>'FICHE PRODUIT'!$H$383</f>
        <v>Brut</v>
      </c>
      <c r="C2554" s="2" t="str">
        <f>'FICHE PRODUIT'!$S$383</f>
        <v>W26-27</v>
      </c>
      <c r="D2554" s="2">
        <f>'FICHE PRODUIT'!$Q$383</f>
        <v>0</v>
      </c>
      <c r="E2554" s="2" t="str">
        <f>'FICHE PRODUIT'!$S$385</f>
        <v>IN PRODUCTION</v>
      </c>
      <c r="F2554" s="2" t="str">
        <f>'FICHE PRODUIT'!$E$387</f>
        <v xml:space="preserve">Page 19 </v>
      </c>
      <c r="G2554" s="2" t="str">
        <f>'FICHE PRODUIT'!$E$388</f>
        <v xml:space="preserve">Not need </v>
      </c>
      <c r="H2554" s="122" t="str">
        <f>'FICHE PRODUIT'!$E$389</f>
        <v>OCEAN SURPLUS</v>
      </c>
      <c r="I2554" s="2" t="b">
        <f>'FICHE PRODUIT'!$E$391</f>
        <v>0</v>
      </c>
      <c r="J2554" s="2" t="str">
        <f>'FICHE PRODUIT'!$E$393</f>
        <v>Gilet</v>
      </c>
      <c r="K2554" s="2" t="str">
        <f>'FICHE PRODUIT'!$E$394</f>
        <v>Marius</v>
      </c>
      <c r="L2554" s="4">
        <f>'FICHE PRODUIT'!$E$396</f>
        <v>56</v>
      </c>
      <c r="M2554" s="4">
        <f>'FICHE PRODUIT'!$E$397</f>
        <v>15.908999999999999</v>
      </c>
      <c r="N2554" s="4">
        <f>'FICHE PRODUIT'!$E$399</f>
        <v>71.908999999999992</v>
      </c>
      <c r="O2554" s="4">
        <f>'FICHE PRODUIT'!$E$400</f>
        <v>4.3805365114241619</v>
      </c>
      <c r="P2554" s="4">
        <f>'FICHE PRODUIT'!$E$402</f>
        <v>315</v>
      </c>
      <c r="Q2554" s="4">
        <f>'FICHE PRODUIT'!$E$403</f>
        <v>126</v>
      </c>
      <c r="R2554" s="4">
        <f>'FICHE PRODUIT'!$E$404</f>
        <v>143.18181818181816</v>
      </c>
      <c r="S2554" s="122">
        <f>'FICHE PRODUIT'!$E$405</f>
        <v>46162</v>
      </c>
      <c r="T2554" s="2" t="str">
        <f>'FICHE PRODUIT'!A418</f>
        <v>HANGTAG</v>
      </c>
      <c r="U2554" s="2" t="str">
        <f>'FICHE PRODUIT'!B418</f>
        <v>CADICA</v>
      </c>
      <c r="V2554" s="2" t="str">
        <f>'FICHE PRODUIT'!C418</f>
        <v>Y</v>
      </c>
      <c r="W2554" s="2">
        <f>'FICHE PRODUIT'!D418</f>
        <v>1</v>
      </c>
      <c r="X2554" s="2">
        <f>'FICHE PRODUIT'!E418</f>
        <v>50</v>
      </c>
      <c r="Y2554" s="2">
        <f>'FICHE PRODUIT'!F418</f>
        <v>0.21</v>
      </c>
      <c r="Z2554" s="2">
        <f>'FICHE PRODUIT'!G418</f>
        <v>0.21</v>
      </c>
      <c r="AA2554" s="2">
        <f>'FICHE PRODUIT'!H418</f>
        <v>10.5</v>
      </c>
    </row>
    <row r="2555" spans="1:27" x14ac:dyDescent="0.2">
      <c r="A2555" s="7" t="str">
        <f>'FICHE PRODUIT'!$A$383</f>
        <v xml:space="preserve">MARIUS CHALE DENIM </v>
      </c>
      <c r="B2555" s="2" t="str">
        <f>'FICHE PRODUIT'!$H$383</f>
        <v>Brut</v>
      </c>
      <c r="C2555" s="2" t="str">
        <f>'FICHE PRODUIT'!$S$383</f>
        <v>W26-27</v>
      </c>
      <c r="D2555" s="2">
        <f>'FICHE PRODUIT'!$Q$383</f>
        <v>0</v>
      </c>
      <c r="E2555" s="2" t="str">
        <f>'FICHE PRODUIT'!$S$385</f>
        <v>IN PRODUCTION</v>
      </c>
      <c r="F2555" s="2" t="str">
        <f>'FICHE PRODUIT'!$E$387</f>
        <v xml:space="preserve">Page 19 </v>
      </c>
      <c r="G2555" s="2" t="str">
        <f>'FICHE PRODUIT'!$E$388</f>
        <v xml:space="preserve">Not need </v>
      </c>
      <c r="H2555" s="122" t="str">
        <f>'FICHE PRODUIT'!$E$389</f>
        <v>OCEAN SURPLUS</v>
      </c>
      <c r="I2555" s="2" t="b">
        <f>'FICHE PRODUIT'!$E$391</f>
        <v>0</v>
      </c>
      <c r="J2555" s="2" t="str">
        <f>'FICHE PRODUIT'!$E$393</f>
        <v>Gilet</v>
      </c>
      <c r="K2555" s="2" t="str">
        <f>'FICHE PRODUIT'!$E$394</f>
        <v>Marius</v>
      </c>
      <c r="L2555" s="4">
        <f>'FICHE PRODUIT'!$E$396</f>
        <v>56</v>
      </c>
      <c r="M2555" s="4">
        <f>'FICHE PRODUIT'!$E$397</f>
        <v>15.908999999999999</v>
      </c>
      <c r="N2555" s="4">
        <f>'FICHE PRODUIT'!$E$399</f>
        <v>71.908999999999992</v>
      </c>
      <c r="O2555" s="4">
        <f>'FICHE PRODUIT'!$E$400</f>
        <v>4.3805365114241619</v>
      </c>
      <c r="P2555" s="4">
        <f>'FICHE PRODUIT'!$E$402</f>
        <v>315</v>
      </c>
      <c r="Q2555" s="4">
        <f>'FICHE PRODUIT'!$E$403</f>
        <v>126</v>
      </c>
      <c r="R2555" s="4">
        <f>'FICHE PRODUIT'!$E$404</f>
        <v>143.18181818181816</v>
      </c>
      <c r="S2555" s="122">
        <f>'FICHE PRODUIT'!$E$405</f>
        <v>46162</v>
      </c>
      <c r="T2555" s="2">
        <f>'FICHE PRODUIT'!A419</f>
        <v>0</v>
      </c>
      <c r="U2555" s="2">
        <f>'FICHE PRODUIT'!B419</f>
        <v>0</v>
      </c>
      <c r="V2555" s="2">
        <f>'FICHE PRODUIT'!C419</f>
        <v>0</v>
      </c>
      <c r="W2555" s="2">
        <f>'FICHE PRODUIT'!D419</f>
        <v>0</v>
      </c>
      <c r="X2555" s="2">
        <f>'FICHE PRODUIT'!E419</f>
        <v>0</v>
      </c>
      <c r="Y2555" s="2">
        <f>'FICHE PRODUIT'!F419</f>
        <v>0</v>
      </c>
      <c r="Z2555" s="2">
        <f>'FICHE PRODUIT'!G419</f>
        <v>0</v>
      </c>
      <c r="AA2555" s="2">
        <f>'FICHE PRODUIT'!H419</f>
        <v>0</v>
      </c>
    </row>
    <row r="2556" spans="1:27" x14ac:dyDescent="0.2">
      <c r="A2556" s="7" t="str">
        <f>'FICHE PRODUIT'!$A$383</f>
        <v xml:space="preserve">MARIUS CHALE DENIM </v>
      </c>
      <c r="B2556" s="2" t="str">
        <f>'FICHE PRODUIT'!$H$383</f>
        <v>Brut</v>
      </c>
      <c r="C2556" s="2" t="str">
        <f>'FICHE PRODUIT'!$S$383</f>
        <v>W26-27</v>
      </c>
      <c r="D2556" s="2">
        <f>'FICHE PRODUIT'!$Q$383</f>
        <v>0</v>
      </c>
      <c r="E2556" s="2" t="str">
        <f>'FICHE PRODUIT'!$S$385</f>
        <v>IN PRODUCTION</v>
      </c>
      <c r="F2556" s="2" t="str">
        <f>'FICHE PRODUIT'!$E$387</f>
        <v xml:space="preserve">Page 19 </v>
      </c>
      <c r="G2556" s="2" t="str">
        <f>'FICHE PRODUIT'!$E$388</f>
        <v xml:space="preserve">Not need </v>
      </c>
      <c r="H2556" s="122" t="str">
        <f>'FICHE PRODUIT'!$E$389</f>
        <v>OCEAN SURPLUS</v>
      </c>
      <c r="I2556" s="2" t="b">
        <f>'FICHE PRODUIT'!$E$391</f>
        <v>0</v>
      </c>
      <c r="J2556" s="2" t="str">
        <f>'FICHE PRODUIT'!$E$393</f>
        <v>Gilet</v>
      </c>
      <c r="K2556" s="2" t="str">
        <f>'FICHE PRODUIT'!$E$394</f>
        <v>Marius</v>
      </c>
      <c r="L2556" s="4">
        <f>'FICHE PRODUIT'!$E$396</f>
        <v>56</v>
      </c>
      <c r="M2556" s="4">
        <f>'FICHE PRODUIT'!$E$397</f>
        <v>15.908999999999999</v>
      </c>
      <c r="N2556" s="4">
        <f>'FICHE PRODUIT'!$E$399</f>
        <v>71.908999999999992</v>
      </c>
      <c r="O2556" s="4">
        <f>'FICHE PRODUIT'!$E$400</f>
        <v>4.3805365114241619</v>
      </c>
      <c r="P2556" s="4">
        <f>'FICHE PRODUIT'!$E$402</f>
        <v>315</v>
      </c>
      <c r="Q2556" s="4">
        <f>'FICHE PRODUIT'!$E$403</f>
        <v>126</v>
      </c>
      <c r="R2556" s="4">
        <f>'FICHE PRODUIT'!$E$404</f>
        <v>143.18181818181816</v>
      </c>
      <c r="S2556" s="122">
        <f>'FICHE PRODUIT'!$E$405</f>
        <v>46162</v>
      </c>
      <c r="T2556" s="2">
        <f>'FICHE PRODUIT'!A420</f>
        <v>0</v>
      </c>
      <c r="U2556" s="2">
        <f>'FICHE PRODUIT'!B420</f>
        <v>0</v>
      </c>
      <c r="V2556" s="2">
        <f>'FICHE PRODUIT'!C420</f>
        <v>0</v>
      </c>
      <c r="W2556" s="2">
        <f>'FICHE PRODUIT'!D420</f>
        <v>0</v>
      </c>
      <c r="X2556" s="2">
        <f>'FICHE PRODUIT'!E420</f>
        <v>0</v>
      </c>
      <c r="Y2556" s="2">
        <f>'FICHE PRODUIT'!F420</f>
        <v>0</v>
      </c>
      <c r="Z2556" s="2">
        <f>'FICHE PRODUIT'!G420</f>
        <v>0</v>
      </c>
      <c r="AA2556" s="2">
        <f>'FICHE PRODUIT'!H420</f>
        <v>0</v>
      </c>
    </row>
    <row r="2557" spans="1:27" x14ac:dyDescent="0.2">
      <c r="A2557" s="7" t="str">
        <f>'FICHE PRODUIT'!$A$383</f>
        <v xml:space="preserve">MARIUS CHALE DENIM </v>
      </c>
      <c r="B2557" s="2" t="str">
        <f>'FICHE PRODUIT'!$H$383</f>
        <v>Brut</v>
      </c>
      <c r="C2557" s="2" t="str">
        <f>'FICHE PRODUIT'!$S$383</f>
        <v>W26-27</v>
      </c>
      <c r="D2557" s="2">
        <f>'FICHE PRODUIT'!$Q$383</f>
        <v>0</v>
      </c>
      <c r="E2557" s="2" t="str">
        <f>'FICHE PRODUIT'!$S$385</f>
        <v>IN PRODUCTION</v>
      </c>
      <c r="F2557" s="2" t="str">
        <f>'FICHE PRODUIT'!$E$387</f>
        <v xml:space="preserve">Page 19 </v>
      </c>
      <c r="G2557" s="2" t="str">
        <f>'FICHE PRODUIT'!$E$388</f>
        <v xml:space="preserve">Not need </v>
      </c>
      <c r="H2557" s="122" t="str">
        <f>'FICHE PRODUIT'!$E$389</f>
        <v>OCEAN SURPLUS</v>
      </c>
      <c r="I2557" s="2" t="b">
        <f>'FICHE PRODUIT'!$E$391</f>
        <v>0</v>
      </c>
      <c r="J2557" s="2" t="str">
        <f>'FICHE PRODUIT'!$E$393</f>
        <v>Gilet</v>
      </c>
      <c r="K2557" s="2" t="str">
        <f>'FICHE PRODUIT'!$E$394</f>
        <v>Marius</v>
      </c>
      <c r="L2557" s="4">
        <f>'FICHE PRODUIT'!$E$396</f>
        <v>56</v>
      </c>
      <c r="M2557" s="4">
        <f>'FICHE PRODUIT'!$E$397</f>
        <v>15.908999999999999</v>
      </c>
      <c r="N2557" s="4">
        <f>'FICHE PRODUIT'!$E$399</f>
        <v>71.908999999999992</v>
      </c>
      <c r="O2557" s="4">
        <f>'FICHE PRODUIT'!$E$400</f>
        <v>4.3805365114241619</v>
      </c>
      <c r="P2557" s="4">
        <f>'FICHE PRODUIT'!$E$402</f>
        <v>315</v>
      </c>
      <c r="Q2557" s="4">
        <f>'FICHE PRODUIT'!$E$403</f>
        <v>126</v>
      </c>
      <c r="R2557" s="4">
        <f>'FICHE PRODUIT'!$E$404</f>
        <v>143.18181818181816</v>
      </c>
      <c r="S2557" s="122">
        <f>'FICHE PRODUIT'!$E$405</f>
        <v>46162</v>
      </c>
      <c r="T2557" s="2">
        <f>'FICHE PRODUIT'!A421</f>
        <v>0</v>
      </c>
      <c r="U2557" s="2">
        <f>'FICHE PRODUIT'!B421</f>
        <v>0</v>
      </c>
      <c r="V2557" s="2">
        <f>'FICHE PRODUIT'!C421</f>
        <v>0</v>
      </c>
      <c r="W2557" s="2">
        <f>'FICHE PRODUIT'!D421</f>
        <v>0</v>
      </c>
      <c r="X2557" s="2">
        <f>'FICHE PRODUIT'!E421</f>
        <v>0</v>
      </c>
      <c r="Y2557" s="2">
        <f>'FICHE PRODUIT'!F421</f>
        <v>0</v>
      </c>
      <c r="Z2557" s="2">
        <f>'FICHE PRODUIT'!G421</f>
        <v>2</v>
      </c>
      <c r="AA2557" s="2">
        <f>'FICHE PRODUIT'!H421</f>
        <v>100</v>
      </c>
    </row>
    <row r="2558" spans="1:27" x14ac:dyDescent="0.2">
      <c r="A2558" s="7" t="str">
        <f>'FICHE PRODUIT'!$A$383</f>
        <v xml:space="preserve">MARIUS CHALE DENIM </v>
      </c>
      <c r="B2558" s="2" t="str">
        <f>'FICHE PRODUIT'!$H$383</f>
        <v>Brut</v>
      </c>
      <c r="C2558" s="2" t="str">
        <f>'FICHE PRODUIT'!$S$383</f>
        <v>W26-27</v>
      </c>
      <c r="D2558" s="2">
        <f>'FICHE PRODUIT'!$Q$383</f>
        <v>0</v>
      </c>
      <c r="E2558" s="2" t="str">
        <f>'FICHE PRODUIT'!$S$385</f>
        <v>IN PRODUCTION</v>
      </c>
      <c r="F2558" s="2" t="str">
        <f>'FICHE PRODUIT'!$E$387</f>
        <v xml:space="preserve">Page 19 </v>
      </c>
      <c r="G2558" s="2" t="str">
        <f>'FICHE PRODUIT'!$E$388</f>
        <v xml:space="preserve">Not need </v>
      </c>
      <c r="H2558" s="122" t="str">
        <f>'FICHE PRODUIT'!$E$389</f>
        <v>OCEAN SURPLUS</v>
      </c>
      <c r="I2558" s="2" t="b">
        <f>'FICHE PRODUIT'!$E$391</f>
        <v>0</v>
      </c>
      <c r="J2558" s="2" t="str">
        <f>'FICHE PRODUIT'!$E$393</f>
        <v>Gilet</v>
      </c>
      <c r="K2558" s="2" t="str">
        <f>'FICHE PRODUIT'!$E$394</f>
        <v>Marius</v>
      </c>
      <c r="L2558" s="4">
        <f>'FICHE PRODUIT'!$E$396</f>
        <v>56</v>
      </c>
      <c r="M2558" s="4">
        <f>'FICHE PRODUIT'!$E$397</f>
        <v>15.908999999999999</v>
      </c>
      <c r="N2558" s="4">
        <f>'FICHE PRODUIT'!$E$399</f>
        <v>71.908999999999992</v>
      </c>
      <c r="O2558" s="4">
        <f>'FICHE PRODUIT'!$E$400</f>
        <v>4.3805365114241619</v>
      </c>
      <c r="P2558" s="4">
        <f>'FICHE PRODUIT'!$E$402</f>
        <v>315</v>
      </c>
      <c r="Q2558" s="4">
        <f>'FICHE PRODUIT'!$E$403</f>
        <v>126</v>
      </c>
      <c r="R2558" s="4">
        <f>'FICHE PRODUIT'!$E$404</f>
        <v>143.18181818181816</v>
      </c>
      <c r="S2558" s="122">
        <f>'FICHE PRODUIT'!$E$405</f>
        <v>46162</v>
      </c>
      <c r="T2558" s="2">
        <f>'FICHE PRODUIT'!A422</f>
        <v>0</v>
      </c>
      <c r="U2558" s="2">
        <f>'FICHE PRODUIT'!B422</f>
        <v>0</v>
      </c>
      <c r="V2558" s="2">
        <f>'FICHE PRODUIT'!C422</f>
        <v>0</v>
      </c>
      <c r="W2558" s="2">
        <f>'FICHE PRODUIT'!D422</f>
        <v>1</v>
      </c>
      <c r="X2558" s="2">
        <f>'FICHE PRODUIT'!E422</f>
        <v>50</v>
      </c>
      <c r="Y2558" s="2">
        <f>'FICHE PRODUIT'!F422</f>
        <v>5</v>
      </c>
      <c r="Z2558" s="2">
        <f>'FICHE PRODUIT'!G422</f>
        <v>5</v>
      </c>
      <c r="AA2558" s="2">
        <f>'FICHE PRODUIT'!H422</f>
        <v>250</v>
      </c>
    </row>
    <row r="2559" spans="1:27" x14ac:dyDescent="0.2">
      <c r="A2559" s="7" t="str">
        <f>'FICHE PRODUIT'!$A$383</f>
        <v xml:space="preserve">MARIUS CHALE DENIM </v>
      </c>
      <c r="B2559" s="2" t="str">
        <f>'FICHE PRODUIT'!$H$383</f>
        <v>Brut</v>
      </c>
      <c r="C2559" s="2" t="str">
        <f>'FICHE PRODUIT'!$S$383</f>
        <v>W26-27</v>
      </c>
      <c r="D2559" s="2">
        <f>'FICHE PRODUIT'!$Q$383</f>
        <v>0</v>
      </c>
      <c r="E2559" s="2" t="str">
        <f>'FICHE PRODUIT'!$S$385</f>
        <v>IN PRODUCTION</v>
      </c>
      <c r="F2559" s="2" t="str">
        <f>'FICHE PRODUIT'!$E$387</f>
        <v xml:space="preserve">Page 19 </v>
      </c>
      <c r="G2559" s="2" t="str">
        <f>'FICHE PRODUIT'!$E$388</f>
        <v xml:space="preserve">Not need </v>
      </c>
      <c r="H2559" s="122" t="str">
        <f>'FICHE PRODUIT'!$E$389</f>
        <v>OCEAN SURPLUS</v>
      </c>
      <c r="I2559" s="2" t="b">
        <f>'FICHE PRODUIT'!$E$391</f>
        <v>0</v>
      </c>
      <c r="J2559" s="2" t="str">
        <f>'FICHE PRODUIT'!$E$393</f>
        <v>Gilet</v>
      </c>
      <c r="K2559" s="2" t="str">
        <f>'FICHE PRODUIT'!$E$394</f>
        <v>Marius</v>
      </c>
      <c r="L2559" s="4">
        <f>'FICHE PRODUIT'!$E$396</f>
        <v>56</v>
      </c>
      <c r="M2559" s="4">
        <f>'FICHE PRODUIT'!$E$397</f>
        <v>15.908999999999999</v>
      </c>
      <c r="N2559" s="4">
        <f>'FICHE PRODUIT'!$E$399</f>
        <v>71.908999999999992</v>
      </c>
      <c r="O2559" s="4">
        <f>'FICHE PRODUIT'!$E$400</f>
        <v>4.3805365114241619</v>
      </c>
      <c r="P2559" s="4">
        <f>'FICHE PRODUIT'!$E$402</f>
        <v>315</v>
      </c>
      <c r="Q2559" s="4">
        <f>'FICHE PRODUIT'!$E$403</f>
        <v>126</v>
      </c>
      <c r="R2559" s="4">
        <f>'FICHE PRODUIT'!$E$404</f>
        <v>143.18181818181816</v>
      </c>
      <c r="S2559" s="122">
        <f>'FICHE PRODUIT'!$E$405</f>
        <v>46162</v>
      </c>
      <c r="T2559" s="2" t="str">
        <f>'FICHE PRODUIT'!A423</f>
        <v>Frais externe</v>
      </c>
      <c r="U2559" s="2" t="str">
        <f>'FICHE PRODUIT'!B423</f>
        <v>Transport</v>
      </c>
      <c r="V2559" s="2" t="str">
        <f>'FICHE PRODUIT'!C423</f>
        <v xml:space="preserve">Européen </v>
      </c>
      <c r="W2559" s="2">
        <f>'FICHE PRODUIT'!D423</f>
        <v>1</v>
      </c>
      <c r="X2559" s="2">
        <f>'FICHE PRODUIT'!E423</f>
        <v>50</v>
      </c>
      <c r="Y2559" s="2">
        <f>'FICHE PRODUIT'!F423</f>
        <v>2</v>
      </c>
      <c r="Z2559" s="2">
        <f>'FICHE PRODUIT'!G423</f>
        <v>2</v>
      </c>
      <c r="AA2559" s="2">
        <f>'FICHE PRODUIT'!H423</f>
        <v>100</v>
      </c>
    </row>
    <row r="2560" spans="1:27" x14ac:dyDescent="0.2">
      <c r="A2560" s="7" t="str">
        <f>'FICHE PRODUIT'!$A$383</f>
        <v xml:space="preserve">MARIUS CHALE DENIM </v>
      </c>
      <c r="B2560" s="2" t="str">
        <f>'FICHE PRODUIT'!$H$383</f>
        <v>Brut</v>
      </c>
      <c r="C2560" s="2" t="str">
        <f>'FICHE PRODUIT'!$S$383</f>
        <v>W26-27</v>
      </c>
      <c r="D2560" s="2">
        <f>'FICHE PRODUIT'!$Q$383</f>
        <v>0</v>
      </c>
      <c r="E2560" s="2" t="str">
        <f>'FICHE PRODUIT'!$S$385</f>
        <v>IN PRODUCTION</v>
      </c>
      <c r="F2560" s="2" t="str">
        <f>'FICHE PRODUIT'!$E$387</f>
        <v xml:space="preserve">Page 19 </v>
      </c>
      <c r="G2560" s="2" t="str">
        <f>'FICHE PRODUIT'!$E$388</f>
        <v xml:space="preserve">Not need </v>
      </c>
      <c r="H2560" s="122" t="str">
        <f>'FICHE PRODUIT'!$E$389</f>
        <v>OCEAN SURPLUS</v>
      </c>
      <c r="I2560" s="2" t="b">
        <f>'FICHE PRODUIT'!$E$391</f>
        <v>0</v>
      </c>
      <c r="J2560" s="2" t="str">
        <f>'FICHE PRODUIT'!$E$393</f>
        <v>Gilet</v>
      </c>
      <c r="K2560" s="2" t="str">
        <f>'FICHE PRODUIT'!$E$394</f>
        <v>Marius</v>
      </c>
      <c r="L2560" s="4">
        <f>'FICHE PRODUIT'!$E$396</f>
        <v>56</v>
      </c>
      <c r="M2560" s="4">
        <f>'FICHE PRODUIT'!$E$397</f>
        <v>15.908999999999999</v>
      </c>
      <c r="N2560" s="4">
        <f>'FICHE PRODUIT'!$E$399</f>
        <v>71.908999999999992</v>
      </c>
      <c r="O2560" s="4">
        <f>'FICHE PRODUIT'!$E$400</f>
        <v>4.3805365114241619</v>
      </c>
      <c r="P2560" s="4">
        <f>'FICHE PRODUIT'!$E$402</f>
        <v>315</v>
      </c>
      <c r="Q2560" s="4">
        <f>'FICHE PRODUIT'!$E$403</f>
        <v>126</v>
      </c>
      <c r="R2560" s="4">
        <f>'FICHE PRODUIT'!$E$404</f>
        <v>143.18181818181816</v>
      </c>
      <c r="S2560" s="122">
        <f>'FICHE PRODUIT'!$E$405</f>
        <v>46162</v>
      </c>
      <c r="T2560" s="2" t="str">
        <f>'FICHE PRODUIT'!A424</f>
        <v>Frais externe</v>
      </c>
      <c r="U2560" s="2" t="str">
        <f>'FICHE PRODUIT'!B424</f>
        <v>Communication</v>
      </c>
      <c r="V2560" s="2" t="str">
        <f>'FICHE PRODUIT'!C424</f>
        <v>Marketing</v>
      </c>
      <c r="W2560" s="2">
        <f>'FICHE PRODUIT'!D424</f>
        <v>1</v>
      </c>
      <c r="X2560" s="2">
        <f>'FICHE PRODUIT'!E424</f>
        <v>50</v>
      </c>
      <c r="Y2560" s="2">
        <f>'FICHE PRODUIT'!F424</f>
        <v>0.5</v>
      </c>
      <c r="Z2560" s="2">
        <f>'FICHE PRODUIT'!G424</f>
        <v>0.5</v>
      </c>
      <c r="AA2560" s="2">
        <f>'FICHE PRODUIT'!H424</f>
        <v>25</v>
      </c>
    </row>
    <row r="2561" spans="1:27" x14ac:dyDescent="0.2">
      <c r="A2561" s="7" t="str">
        <f>'FICHE PRODUIT'!$A$1243</f>
        <v>MARIUS CHEVRON FX9</v>
      </c>
      <c r="B2561" s="2" t="str">
        <f>'FICHE PRODUIT'!$H$1243</f>
        <v xml:space="preserve">Gris bleu </v>
      </c>
      <c r="C2561" s="2" t="str">
        <f>'FICHE PRODUIT'!$S$1243</f>
        <v>W26-27</v>
      </c>
      <c r="D2561" s="2">
        <f>'FICHE PRODUIT'!$Q$1243</f>
        <v>0</v>
      </c>
      <c r="E2561" s="2" t="str">
        <f>'FICHE PRODUIT'!$S$1245</f>
        <v>IN PRODUCTION</v>
      </c>
      <c r="F2561" s="2" t="str">
        <f>'FICHE PRODUIT'!$E$1247</f>
        <v>Page 41</v>
      </c>
      <c r="G2561" s="2" t="str">
        <f>'FICHE PRODUIT'!$E$1248</f>
        <v xml:space="preserve">Not need </v>
      </c>
      <c r="H2561" s="122" t="str">
        <f>'FICHE PRODUIT'!$E$1249</f>
        <v>OCEAN SURPLUS</v>
      </c>
      <c r="I2561" s="2" t="b">
        <f>'FICHE PRODUIT'!$E$1251</f>
        <v>0</v>
      </c>
      <c r="J2561" s="2" t="str">
        <f>'FICHE PRODUIT'!$E$1253</f>
        <v>Gilet</v>
      </c>
      <c r="K2561" s="2" t="str">
        <f>'FICHE PRODUIT'!$E$1254</f>
        <v>Marius</v>
      </c>
      <c r="L2561" s="4">
        <f>'FICHE PRODUIT'!$E$1256</f>
        <v>55</v>
      </c>
      <c r="M2561" s="4">
        <f>'FICHE PRODUIT'!$E$1257</f>
        <v>18.000999999999998</v>
      </c>
      <c r="N2561" s="4">
        <f>'FICHE PRODUIT'!$E$1259</f>
        <v>73.001000000000005</v>
      </c>
      <c r="O2561" s="4">
        <f>'FICHE PRODUIT'!$E$1260</f>
        <v>4.0410405336913193</v>
      </c>
      <c r="P2561" s="4">
        <f>'FICHE PRODUIT'!$E$1262</f>
        <v>295</v>
      </c>
      <c r="Q2561" s="4">
        <f>'FICHE PRODUIT'!$E$1263</f>
        <v>118</v>
      </c>
      <c r="R2561" s="4">
        <f>'FICHE PRODUIT'!$E$1264</f>
        <v>134.09090909090909</v>
      </c>
      <c r="S2561" s="122">
        <f>'FICHE PRODUIT'!$E$1265</f>
        <v>0</v>
      </c>
      <c r="T2561" s="2" t="str">
        <f>'FICHE PRODUIT'!A1270</f>
        <v>FABRIC</v>
      </c>
      <c r="U2561" s="2" t="str">
        <f>'FICHE PRODUIT'!B1270</f>
        <v>ALBANO MORGADO</v>
      </c>
      <c r="V2561" s="2" t="str">
        <f>'FICHE PRODUIT'!C1270</f>
        <v>15 16982 I 005</v>
      </c>
      <c r="W2561" s="2">
        <f>'FICHE PRODUIT'!D1270</f>
        <v>0.8</v>
      </c>
      <c r="X2561" s="2">
        <f>'FICHE PRODUIT'!E1270</f>
        <v>8</v>
      </c>
      <c r="Y2561" s="2">
        <f>'FICHE PRODUIT'!F1270</f>
        <v>11.2</v>
      </c>
      <c r="Z2561" s="2">
        <f>'FICHE PRODUIT'!G1270</f>
        <v>8.9599999999999991</v>
      </c>
      <c r="AA2561" s="2">
        <f>'FICHE PRODUIT'!H1270</f>
        <v>89.6</v>
      </c>
    </row>
    <row r="2562" spans="1:27" x14ac:dyDescent="0.2">
      <c r="A2562" s="7" t="str">
        <f>'FICHE PRODUIT'!$A$1243</f>
        <v>MARIUS CHEVRON FX9</v>
      </c>
      <c r="B2562" s="2" t="str">
        <f>'FICHE PRODUIT'!$H$1243</f>
        <v xml:space="preserve">Gris bleu </v>
      </c>
      <c r="C2562" s="2" t="str">
        <f>'FICHE PRODUIT'!$S$1243</f>
        <v>W26-27</v>
      </c>
      <c r="D2562" s="2">
        <f>'FICHE PRODUIT'!$Q$1243</f>
        <v>0</v>
      </c>
      <c r="E2562" s="2" t="str">
        <f>'FICHE PRODUIT'!$S$1245</f>
        <v>IN PRODUCTION</v>
      </c>
      <c r="F2562" s="2" t="str">
        <f>'FICHE PRODUIT'!$E$1247</f>
        <v>Page 41</v>
      </c>
      <c r="G2562" s="2" t="str">
        <f>'FICHE PRODUIT'!$E$1248</f>
        <v xml:space="preserve">Not need </v>
      </c>
      <c r="H2562" s="122" t="str">
        <f>'FICHE PRODUIT'!$E$1249</f>
        <v>OCEAN SURPLUS</v>
      </c>
      <c r="I2562" s="2" t="b">
        <f>'FICHE PRODUIT'!$E$1251</f>
        <v>0</v>
      </c>
      <c r="J2562" s="2" t="str">
        <f>'FICHE PRODUIT'!$E$1253</f>
        <v>Gilet</v>
      </c>
      <c r="K2562" s="2" t="str">
        <f>'FICHE PRODUIT'!$E$1254</f>
        <v>Marius</v>
      </c>
      <c r="L2562" s="4">
        <f>'FICHE PRODUIT'!$E$1256</f>
        <v>55</v>
      </c>
      <c r="M2562" s="4">
        <f>'FICHE PRODUIT'!$E$1257</f>
        <v>18.000999999999998</v>
      </c>
      <c r="N2562" s="4">
        <f>'FICHE PRODUIT'!$E$1259</f>
        <v>73.001000000000005</v>
      </c>
      <c r="O2562" s="4">
        <f>'FICHE PRODUIT'!$E$1260</f>
        <v>4.0410405336913193</v>
      </c>
      <c r="P2562" s="4">
        <f>'FICHE PRODUIT'!$E$1262</f>
        <v>295</v>
      </c>
      <c r="Q2562" s="4">
        <f>'FICHE PRODUIT'!$E$1263</f>
        <v>118</v>
      </c>
      <c r="R2562" s="4">
        <f>'FICHE PRODUIT'!$E$1264</f>
        <v>134.09090909090909</v>
      </c>
      <c r="S2562" s="122">
        <f>'FICHE PRODUIT'!$E$1265</f>
        <v>0</v>
      </c>
      <c r="T2562" s="2" t="str">
        <f>'FICHE PRODUIT'!A1271</f>
        <v>LINNING</v>
      </c>
      <c r="U2562" s="2" t="str">
        <f>'FICHE PRODUIT'!B1271</f>
        <v xml:space="preserve">ACM </v>
      </c>
      <c r="V2562" s="2" t="str">
        <f>'FICHE PRODUIT'!C1271</f>
        <v>4544 VAR 2</v>
      </c>
      <c r="W2562" s="2">
        <f>'FICHE PRODUIT'!D1271</f>
        <v>0.35</v>
      </c>
      <c r="X2562" s="2">
        <f>'FICHE PRODUIT'!E1271</f>
        <v>3.5</v>
      </c>
      <c r="Y2562" s="2">
        <f>'FICHE PRODUIT'!F1271</f>
        <v>7.5</v>
      </c>
      <c r="Z2562" s="2">
        <f>'FICHE PRODUIT'!G1271</f>
        <v>2.625</v>
      </c>
      <c r="AA2562" s="2">
        <f>'FICHE PRODUIT'!H1271</f>
        <v>26.25</v>
      </c>
    </row>
    <row r="2563" spans="1:27" x14ac:dyDescent="0.2">
      <c r="A2563" s="7" t="str">
        <f>'FICHE PRODUIT'!$A$1243</f>
        <v>MARIUS CHEVRON FX9</v>
      </c>
      <c r="B2563" s="2" t="str">
        <f>'FICHE PRODUIT'!$H$1243</f>
        <v xml:space="preserve">Gris bleu </v>
      </c>
      <c r="C2563" s="2" t="str">
        <f>'FICHE PRODUIT'!$S$1243</f>
        <v>W26-27</v>
      </c>
      <c r="D2563" s="2">
        <f>'FICHE PRODUIT'!$Q$1243</f>
        <v>0</v>
      </c>
      <c r="E2563" s="2" t="str">
        <f>'FICHE PRODUIT'!$S$1245</f>
        <v>IN PRODUCTION</v>
      </c>
      <c r="F2563" s="2" t="str">
        <f>'FICHE PRODUIT'!$E$1247</f>
        <v>Page 41</v>
      </c>
      <c r="G2563" s="2" t="str">
        <f>'FICHE PRODUIT'!$E$1248</f>
        <v xml:space="preserve">Not need </v>
      </c>
      <c r="H2563" s="122" t="str">
        <f>'FICHE PRODUIT'!$E$1249</f>
        <v>OCEAN SURPLUS</v>
      </c>
      <c r="I2563" s="2" t="b">
        <f>'FICHE PRODUIT'!$E$1251</f>
        <v>0</v>
      </c>
      <c r="J2563" s="2" t="str">
        <f>'FICHE PRODUIT'!$E$1253</f>
        <v>Gilet</v>
      </c>
      <c r="K2563" s="2" t="str">
        <f>'FICHE PRODUIT'!$E$1254</f>
        <v>Marius</v>
      </c>
      <c r="L2563" s="4">
        <f>'FICHE PRODUIT'!$E$1256</f>
        <v>55</v>
      </c>
      <c r="M2563" s="4">
        <f>'FICHE PRODUIT'!$E$1257</f>
        <v>18.000999999999998</v>
      </c>
      <c r="N2563" s="4">
        <f>'FICHE PRODUIT'!$E$1259</f>
        <v>73.001000000000005</v>
      </c>
      <c r="O2563" s="4">
        <f>'FICHE PRODUIT'!$E$1260</f>
        <v>4.0410405336913193</v>
      </c>
      <c r="P2563" s="4">
        <f>'FICHE PRODUIT'!$E$1262</f>
        <v>295</v>
      </c>
      <c r="Q2563" s="4">
        <f>'FICHE PRODUIT'!$E$1263</f>
        <v>118</v>
      </c>
      <c r="R2563" s="4">
        <f>'FICHE PRODUIT'!$E$1264</f>
        <v>134.09090909090909</v>
      </c>
      <c r="S2563" s="122">
        <f>'FICHE PRODUIT'!$E$1265</f>
        <v>0</v>
      </c>
      <c r="T2563" s="2" t="str">
        <f>'FICHE PRODUIT'!A1272</f>
        <v>BACK</v>
      </c>
      <c r="U2563" s="2" t="str">
        <f>'FICHE PRODUIT'!B1272</f>
        <v>NF21</v>
      </c>
      <c r="V2563" s="2" t="str">
        <f>'FICHE PRODUIT'!C1272</f>
        <v xml:space="preserve">Chambrey </v>
      </c>
      <c r="W2563" s="2">
        <f>'FICHE PRODUIT'!D1272</f>
        <v>0.4</v>
      </c>
      <c r="X2563" s="2">
        <f>'FICHE PRODUIT'!E1272</f>
        <v>4</v>
      </c>
      <c r="Y2563" s="2">
        <f>'FICHE PRODUIT'!F1272</f>
        <v>6.44</v>
      </c>
      <c r="Z2563" s="2">
        <f>'FICHE PRODUIT'!G1272</f>
        <v>2.5760000000000005</v>
      </c>
      <c r="AA2563" s="2">
        <f>'FICHE PRODUIT'!H1272</f>
        <v>25.760000000000005</v>
      </c>
    </row>
    <row r="2564" spans="1:27" x14ac:dyDescent="0.2">
      <c r="A2564" s="7" t="str">
        <f>'FICHE PRODUIT'!$A$1243</f>
        <v>MARIUS CHEVRON FX9</v>
      </c>
      <c r="B2564" s="2" t="str">
        <f>'FICHE PRODUIT'!$H$1243</f>
        <v xml:space="preserve">Gris bleu </v>
      </c>
      <c r="C2564" s="2" t="str">
        <f>'FICHE PRODUIT'!$S$1243</f>
        <v>W26-27</v>
      </c>
      <c r="D2564" s="2">
        <f>'FICHE PRODUIT'!$Q$1243</f>
        <v>0</v>
      </c>
      <c r="E2564" s="2" t="str">
        <f>'FICHE PRODUIT'!$S$1245</f>
        <v>IN PRODUCTION</v>
      </c>
      <c r="F2564" s="2" t="str">
        <f>'FICHE PRODUIT'!$E$1247</f>
        <v>Page 41</v>
      </c>
      <c r="G2564" s="2" t="str">
        <f>'FICHE PRODUIT'!$E$1248</f>
        <v xml:space="preserve">Not need </v>
      </c>
      <c r="H2564" s="122" t="str">
        <f>'FICHE PRODUIT'!$E$1249</f>
        <v>OCEAN SURPLUS</v>
      </c>
      <c r="I2564" s="2" t="b">
        <f>'FICHE PRODUIT'!$E$1251</f>
        <v>0</v>
      </c>
      <c r="J2564" s="2" t="str">
        <f>'FICHE PRODUIT'!$E$1253</f>
        <v>Gilet</v>
      </c>
      <c r="K2564" s="2" t="str">
        <f>'FICHE PRODUIT'!$E$1254</f>
        <v>Marius</v>
      </c>
      <c r="L2564" s="4">
        <f>'FICHE PRODUIT'!$E$1256</f>
        <v>55</v>
      </c>
      <c r="M2564" s="4">
        <f>'FICHE PRODUIT'!$E$1257</f>
        <v>18.000999999999998</v>
      </c>
      <c r="N2564" s="4">
        <f>'FICHE PRODUIT'!$E$1259</f>
        <v>73.001000000000005</v>
      </c>
      <c r="O2564" s="4">
        <f>'FICHE PRODUIT'!$E$1260</f>
        <v>4.0410405336913193</v>
      </c>
      <c r="P2564" s="4">
        <f>'FICHE PRODUIT'!$E$1262</f>
        <v>295</v>
      </c>
      <c r="Q2564" s="4">
        <f>'FICHE PRODUIT'!$E$1263</f>
        <v>118</v>
      </c>
      <c r="R2564" s="4">
        <f>'FICHE PRODUIT'!$E$1264</f>
        <v>134.09090909090909</v>
      </c>
      <c r="S2564" s="122">
        <f>'FICHE PRODUIT'!$E$1265</f>
        <v>0</v>
      </c>
      <c r="T2564" s="2" t="str">
        <f>'FICHE PRODUIT'!A1273</f>
        <v>INTERLINING</v>
      </c>
      <c r="U2564" s="2" t="str">
        <f>'FICHE PRODUIT'!B1273</f>
        <v>CHARGEUR</v>
      </c>
      <c r="V2564" s="2" t="str">
        <f>'FICHE PRODUIT'!C1273</f>
        <v>711048/A NATURAL</v>
      </c>
      <c r="W2564" s="2">
        <f>'FICHE PRODUIT'!D1273</f>
        <v>0.8</v>
      </c>
      <c r="X2564" s="2">
        <f>'FICHE PRODUIT'!E1273</f>
        <v>8</v>
      </c>
      <c r="Y2564" s="2">
        <f>'FICHE PRODUIT'!F1273</f>
        <v>0</v>
      </c>
      <c r="Z2564" s="2">
        <f>'FICHE PRODUIT'!G1273</f>
        <v>0</v>
      </c>
      <c r="AA2564" s="2">
        <f>'FICHE PRODUIT'!H1273</f>
        <v>0</v>
      </c>
    </row>
    <row r="2565" spans="1:27" x14ac:dyDescent="0.2">
      <c r="A2565" s="7" t="str">
        <f>'FICHE PRODUIT'!$A$1243</f>
        <v>MARIUS CHEVRON FX9</v>
      </c>
      <c r="B2565" s="2" t="str">
        <f>'FICHE PRODUIT'!$H$1243</f>
        <v xml:space="preserve">Gris bleu </v>
      </c>
      <c r="C2565" s="2" t="str">
        <f>'FICHE PRODUIT'!$S$1243</f>
        <v>W26-27</v>
      </c>
      <c r="D2565" s="2">
        <f>'FICHE PRODUIT'!$Q$1243</f>
        <v>0</v>
      </c>
      <c r="E2565" s="2" t="str">
        <f>'FICHE PRODUIT'!$S$1245</f>
        <v>IN PRODUCTION</v>
      </c>
      <c r="F2565" s="2" t="str">
        <f>'FICHE PRODUIT'!$E$1247</f>
        <v>Page 41</v>
      </c>
      <c r="G2565" s="2" t="str">
        <f>'FICHE PRODUIT'!$E$1248</f>
        <v xml:space="preserve">Not need </v>
      </c>
      <c r="H2565" s="122" t="str">
        <f>'FICHE PRODUIT'!$E$1249</f>
        <v>OCEAN SURPLUS</v>
      </c>
      <c r="I2565" s="2" t="b">
        <f>'FICHE PRODUIT'!$E$1251</f>
        <v>0</v>
      </c>
      <c r="J2565" s="2" t="str">
        <f>'FICHE PRODUIT'!$E$1253</f>
        <v>Gilet</v>
      </c>
      <c r="K2565" s="2" t="str">
        <f>'FICHE PRODUIT'!$E$1254</f>
        <v>Marius</v>
      </c>
      <c r="L2565" s="4">
        <f>'FICHE PRODUIT'!$E$1256</f>
        <v>55</v>
      </c>
      <c r="M2565" s="4">
        <f>'FICHE PRODUIT'!$E$1257</f>
        <v>18.000999999999998</v>
      </c>
      <c r="N2565" s="4">
        <f>'FICHE PRODUIT'!$E$1259</f>
        <v>73.001000000000005</v>
      </c>
      <c r="O2565" s="4">
        <f>'FICHE PRODUIT'!$E$1260</f>
        <v>4.0410405336913193</v>
      </c>
      <c r="P2565" s="4">
        <f>'FICHE PRODUIT'!$E$1262</f>
        <v>295</v>
      </c>
      <c r="Q2565" s="4">
        <f>'FICHE PRODUIT'!$E$1263</f>
        <v>118</v>
      </c>
      <c r="R2565" s="4">
        <f>'FICHE PRODUIT'!$E$1264</f>
        <v>134.09090909090909</v>
      </c>
      <c r="S2565" s="122">
        <f>'FICHE PRODUIT'!$E$1265</f>
        <v>0</v>
      </c>
      <c r="T2565" s="2" t="str">
        <f>'FICHE PRODUIT'!A1274</f>
        <v xml:space="preserve">UNDER COLLAR </v>
      </c>
      <c r="U2565" s="2" t="str">
        <f>'FICHE PRODUIT'!B1274</f>
        <v>OFFITEX</v>
      </c>
      <c r="V2565" s="2" t="str">
        <f>'FICHE PRODUIT'!C1274</f>
        <v>COR 301C/1</v>
      </c>
      <c r="W2565" s="2">
        <f>'FICHE PRODUIT'!D1274</f>
        <v>0.05</v>
      </c>
      <c r="X2565" s="2">
        <f>'FICHE PRODUIT'!E1274</f>
        <v>0.5</v>
      </c>
      <c r="Y2565" s="2">
        <f>'FICHE PRODUIT'!F1274</f>
        <v>0.05</v>
      </c>
      <c r="Z2565" s="2">
        <f>'FICHE PRODUIT'!G1274</f>
        <v>2.5000000000000005E-3</v>
      </c>
      <c r="AA2565" s="2">
        <f>'FICHE PRODUIT'!H1274</f>
        <v>2.5000000000000005E-2</v>
      </c>
    </row>
    <row r="2566" spans="1:27" x14ac:dyDescent="0.2">
      <c r="A2566" s="7" t="str">
        <f>'FICHE PRODUIT'!$A$1243</f>
        <v>MARIUS CHEVRON FX9</v>
      </c>
      <c r="B2566" s="2" t="str">
        <f>'FICHE PRODUIT'!$H$1243</f>
        <v xml:space="preserve">Gris bleu </v>
      </c>
      <c r="C2566" s="2" t="str">
        <f>'FICHE PRODUIT'!$S$1243</f>
        <v>W26-27</v>
      </c>
      <c r="D2566" s="2">
        <f>'FICHE PRODUIT'!$Q$1243</f>
        <v>0</v>
      </c>
      <c r="E2566" s="2" t="str">
        <f>'FICHE PRODUIT'!$S$1245</f>
        <v>IN PRODUCTION</v>
      </c>
      <c r="F2566" s="2" t="str">
        <f>'FICHE PRODUIT'!$E$1247</f>
        <v>Page 41</v>
      </c>
      <c r="G2566" s="2" t="str">
        <f>'FICHE PRODUIT'!$E$1248</f>
        <v xml:space="preserve">Not need </v>
      </c>
      <c r="H2566" s="122" t="str">
        <f>'FICHE PRODUIT'!$E$1249</f>
        <v>OCEAN SURPLUS</v>
      </c>
      <c r="I2566" s="2" t="b">
        <f>'FICHE PRODUIT'!$E$1251</f>
        <v>0</v>
      </c>
      <c r="J2566" s="2" t="str">
        <f>'FICHE PRODUIT'!$E$1253</f>
        <v>Gilet</v>
      </c>
      <c r="K2566" s="2" t="str">
        <f>'FICHE PRODUIT'!$E$1254</f>
        <v>Marius</v>
      </c>
      <c r="L2566" s="4">
        <f>'FICHE PRODUIT'!$E$1256</f>
        <v>55</v>
      </c>
      <c r="M2566" s="4">
        <f>'FICHE PRODUIT'!$E$1257</f>
        <v>18.000999999999998</v>
      </c>
      <c r="N2566" s="4">
        <f>'FICHE PRODUIT'!$E$1259</f>
        <v>73.001000000000005</v>
      </c>
      <c r="O2566" s="4">
        <f>'FICHE PRODUIT'!$E$1260</f>
        <v>4.0410405336913193</v>
      </c>
      <c r="P2566" s="4">
        <f>'FICHE PRODUIT'!$E$1262</f>
        <v>295</v>
      </c>
      <c r="Q2566" s="4">
        <f>'FICHE PRODUIT'!$E$1263</f>
        <v>118</v>
      </c>
      <c r="R2566" s="4">
        <f>'FICHE PRODUIT'!$E$1264</f>
        <v>134.09090909090909</v>
      </c>
      <c r="S2566" s="122">
        <f>'FICHE PRODUIT'!$E$1265</f>
        <v>0</v>
      </c>
      <c r="T2566" s="2" t="str">
        <f>'FICHE PRODUIT'!A1275</f>
        <v>PANO DE BOLSO</v>
      </c>
      <c r="U2566" s="2" t="str">
        <f>'FICHE PRODUIT'!B1275</f>
        <v>DRAGONI</v>
      </c>
      <c r="V2566" s="2" t="str">
        <f>'FICHE PRODUIT'!C1275</f>
        <v xml:space="preserve">RAVENNA PXT </v>
      </c>
      <c r="W2566" s="2">
        <f>'FICHE PRODUIT'!D1275</f>
        <v>0.05</v>
      </c>
      <c r="X2566" s="2">
        <f>'FICHE PRODUIT'!E1275</f>
        <v>0.5</v>
      </c>
      <c r="Y2566" s="2">
        <f>'FICHE PRODUIT'!F1275</f>
        <v>2.97</v>
      </c>
      <c r="Z2566" s="2">
        <f>'FICHE PRODUIT'!G1275</f>
        <v>0.14850000000000002</v>
      </c>
      <c r="AA2566" s="2">
        <f>'FICHE PRODUIT'!H1275</f>
        <v>1.4850000000000003</v>
      </c>
    </row>
    <row r="2567" spans="1:27" x14ac:dyDescent="0.2">
      <c r="A2567" s="7" t="str">
        <f>'FICHE PRODUIT'!$A$1243</f>
        <v>MARIUS CHEVRON FX9</v>
      </c>
      <c r="B2567" s="2" t="str">
        <f>'FICHE PRODUIT'!$H$1243</f>
        <v xml:space="preserve">Gris bleu </v>
      </c>
      <c r="C2567" s="2" t="str">
        <f>'FICHE PRODUIT'!$S$1243</f>
        <v>W26-27</v>
      </c>
      <c r="D2567" s="2">
        <f>'FICHE PRODUIT'!$Q$1243</f>
        <v>0</v>
      </c>
      <c r="E2567" s="2" t="str">
        <f>'FICHE PRODUIT'!$S$1245</f>
        <v>IN PRODUCTION</v>
      </c>
      <c r="F2567" s="2" t="str">
        <f>'FICHE PRODUIT'!$E$1247</f>
        <v>Page 41</v>
      </c>
      <c r="G2567" s="2" t="str">
        <f>'FICHE PRODUIT'!$E$1248</f>
        <v xml:space="preserve">Not need </v>
      </c>
      <c r="H2567" s="122" t="str">
        <f>'FICHE PRODUIT'!$E$1249</f>
        <v>OCEAN SURPLUS</v>
      </c>
      <c r="I2567" s="2" t="b">
        <f>'FICHE PRODUIT'!$E$1251</f>
        <v>0</v>
      </c>
      <c r="J2567" s="2" t="str">
        <f>'FICHE PRODUIT'!$E$1253</f>
        <v>Gilet</v>
      </c>
      <c r="K2567" s="2" t="str">
        <f>'FICHE PRODUIT'!$E$1254</f>
        <v>Marius</v>
      </c>
      <c r="L2567" s="4">
        <f>'FICHE PRODUIT'!$E$1256</f>
        <v>55</v>
      </c>
      <c r="M2567" s="4">
        <f>'FICHE PRODUIT'!$E$1257</f>
        <v>18.000999999999998</v>
      </c>
      <c r="N2567" s="4">
        <f>'FICHE PRODUIT'!$E$1259</f>
        <v>73.001000000000005</v>
      </c>
      <c r="O2567" s="4">
        <f>'FICHE PRODUIT'!$E$1260</f>
        <v>4.0410405336913193</v>
      </c>
      <c r="P2567" s="4">
        <f>'FICHE PRODUIT'!$E$1262</f>
        <v>295</v>
      </c>
      <c r="Q2567" s="4">
        <f>'FICHE PRODUIT'!$E$1263</f>
        <v>118</v>
      </c>
      <c r="R2567" s="4">
        <f>'FICHE PRODUIT'!$E$1264</f>
        <v>134.09090909090909</v>
      </c>
      <c r="S2567" s="122">
        <f>'FICHE PRODUIT'!$E$1265</f>
        <v>0</v>
      </c>
      <c r="T2567" s="2" t="str">
        <f>'FICHE PRODUIT'!A1276</f>
        <v>GALON</v>
      </c>
      <c r="U2567" s="2" t="str">
        <f>'FICHE PRODUIT'!B1276</f>
        <v>NASTRO</v>
      </c>
      <c r="V2567" s="2" t="str">
        <f>'FICHE PRODUIT'!C1276</f>
        <v>G</v>
      </c>
      <c r="W2567" s="2">
        <f>'FICHE PRODUIT'!D1276</f>
        <v>0.1</v>
      </c>
      <c r="X2567" s="2">
        <f>'FICHE PRODUIT'!E1276</f>
        <v>1</v>
      </c>
      <c r="Y2567" s="2">
        <f>'FICHE PRODUIT'!F1276</f>
        <v>0.49</v>
      </c>
      <c r="Z2567" s="2">
        <f>'FICHE PRODUIT'!G1276</f>
        <v>4.9000000000000002E-2</v>
      </c>
      <c r="AA2567" s="2">
        <f>'FICHE PRODUIT'!H1276</f>
        <v>0.49</v>
      </c>
    </row>
    <row r="2568" spans="1:27" x14ac:dyDescent="0.2">
      <c r="A2568" s="7" t="str">
        <f>'FICHE PRODUIT'!$A$1243</f>
        <v>MARIUS CHEVRON FX9</v>
      </c>
      <c r="B2568" s="2" t="str">
        <f>'FICHE PRODUIT'!$H$1243</f>
        <v xml:space="preserve">Gris bleu </v>
      </c>
      <c r="C2568" s="2" t="str">
        <f>'FICHE PRODUIT'!$S$1243</f>
        <v>W26-27</v>
      </c>
      <c r="D2568" s="2">
        <f>'FICHE PRODUIT'!$Q$1243</f>
        <v>0</v>
      </c>
      <c r="E2568" s="2" t="str">
        <f>'FICHE PRODUIT'!$S$1245</f>
        <v>IN PRODUCTION</v>
      </c>
      <c r="F2568" s="2" t="str">
        <f>'FICHE PRODUIT'!$E$1247</f>
        <v>Page 41</v>
      </c>
      <c r="G2568" s="2" t="str">
        <f>'FICHE PRODUIT'!$E$1248</f>
        <v xml:space="preserve">Not need </v>
      </c>
      <c r="H2568" s="122" t="str">
        <f>'FICHE PRODUIT'!$E$1249</f>
        <v>OCEAN SURPLUS</v>
      </c>
      <c r="I2568" s="2" t="b">
        <f>'FICHE PRODUIT'!$E$1251</f>
        <v>0</v>
      </c>
      <c r="J2568" s="2" t="str">
        <f>'FICHE PRODUIT'!$E$1253</f>
        <v>Gilet</v>
      </c>
      <c r="K2568" s="2" t="str">
        <f>'FICHE PRODUIT'!$E$1254</f>
        <v>Marius</v>
      </c>
      <c r="L2568" s="4">
        <f>'FICHE PRODUIT'!$E$1256</f>
        <v>55</v>
      </c>
      <c r="M2568" s="4">
        <f>'FICHE PRODUIT'!$E$1257</f>
        <v>18.000999999999998</v>
      </c>
      <c r="N2568" s="4">
        <f>'FICHE PRODUIT'!$E$1259</f>
        <v>73.001000000000005</v>
      </c>
      <c r="O2568" s="4">
        <f>'FICHE PRODUIT'!$E$1260</f>
        <v>4.0410405336913193</v>
      </c>
      <c r="P2568" s="4">
        <f>'FICHE PRODUIT'!$E$1262</f>
        <v>295</v>
      </c>
      <c r="Q2568" s="4">
        <f>'FICHE PRODUIT'!$E$1263</f>
        <v>118</v>
      </c>
      <c r="R2568" s="4">
        <f>'FICHE PRODUIT'!$E$1264</f>
        <v>134.09090909090909</v>
      </c>
      <c r="S2568" s="122">
        <f>'FICHE PRODUIT'!$E$1265</f>
        <v>0</v>
      </c>
      <c r="T2568" s="2" t="str">
        <f>'FICHE PRODUIT'!A1277</f>
        <v>BOUTONS</v>
      </c>
      <c r="U2568" s="2" t="str">
        <f>'FICHE PRODUIT'!B1277</f>
        <v>LOUROPEL</v>
      </c>
      <c r="V2568" s="2" t="str">
        <f>'FICHE PRODUIT'!C1277</f>
        <v>BT1</v>
      </c>
      <c r="W2568" s="2">
        <f>'FICHE PRODUIT'!D1277</f>
        <v>11</v>
      </c>
      <c r="X2568" s="2">
        <f>'FICHE PRODUIT'!E1277</f>
        <v>110</v>
      </c>
      <c r="Y2568" s="2">
        <f>'FICHE PRODUIT'!F1277</f>
        <v>0.06</v>
      </c>
      <c r="Z2568" s="2">
        <f>'FICHE PRODUIT'!G1277</f>
        <v>0.65999999999999992</v>
      </c>
      <c r="AA2568" s="2">
        <f>'FICHE PRODUIT'!H1277</f>
        <v>6.6</v>
      </c>
    </row>
    <row r="2569" spans="1:27" x14ac:dyDescent="0.2">
      <c r="A2569" s="7" t="str">
        <f>'FICHE PRODUIT'!$A$1243</f>
        <v>MARIUS CHEVRON FX9</v>
      </c>
      <c r="B2569" s="2" t="str">
        <f>'FICHE PRODUIT'!$H$1243</f>
        <v xml:space="preserve">Gris bleu </v>
      </c>
      <c r="C2569" s="2" t="str">
        <f>'FICHE PRODUIT'!$S$1243</f>
        <v>W26-27</v>
      </c>
      <c r="D2569" s="2">
        <f>'FICHE PRODUIT'!$Q$1243</f>
        <v>0</v>
      </c>
      <c r="E2569" s="2" t="str">
        <f>'FICHE PRODUIT'!$S$1245</f>
        <v>IN PRODUCTION</v>
      </c>
      <c r="F2569" s="2" t="str">
        <f>'FICHE PRODUIT'!$E$1247</f>
        <v>Page 41</v>
      </c>
      <c r="G2569" s="2" t="str">
        <f>'FICHE PRODUIT'!$E$1248</f>
        <v xml:space="preserve">Not need </v>
      </c>
      <c r="H2569" s="122" t="str">
        <f>'FICHE PRODUIT'!$E$1249</f>
        <v>OCEAN SURPLUS</v>
      </c>
      <c r="I2569" s="2" t="b">
        <f>'FICHE PRODUIT'!$E$1251</f>
        <v>0</v>
      </c>
      <c r="J2569" s="2" t="str">
        <f>'FICHE PRODUIT'!$E$1253</f>
        <v>Gilet</v>
      </c>
      <c r="K2569" s="2" t="str">
        <f>'FICHE PRODUIT'!$E$1254</f>
        <v>Marius</v>
      </c>
      <c r="L2569" s="4">
        <f>'FICHE PRODUIT'!$E$1256</f>
        <v>55</v>
      </c>
      <c r="M2569" s="4">
        <f>'FICHE PRODUIT'!$E$1257</f>
        <v>18.000999999999998</v>
      </c>
      <c r="N2569" s="4">
        <f>'FICHE PRODUIT'!$E$1259</f>
        <v>73.001000000000005</v>
      </c>
      <c r="O2569" s="4">
        <f>'FICHE PRODUIT'!$E$1260</f>
        <v>4.0410405336913193</v>
      </c>
      <c r="P2569" s="4">
        <f>'FICHE PRODUIT'!$E$1262</f>
        <v>295</v>
      </c>
      <c r="Q2569" s="4">
        <f>'FICHE PRODUIT'!$E$1263</f>
        <v>118</v>
      </c>
      <c r="R2569" s="4">
        <f>'FICHE PRODUIT'!$E$1264</f>
        <v>134.09090909090909</v>
      </c>
      <c r="S2569" s="122">
        <f>'FICHE PRODUIT'!$E$1265</f>
        <v>0</v>
      </c>
      <c r="T2569" s="2" t="str">
        <f>'FICHE PRODUIT'!A1278</f>
        <v>ETIQUETTES</v>
      </c>
      <c r="U2569" s="2" t="str">
        <f>'FICHE PRODUIT'!B1278</f>
        <v>CADICA</v>
      </c>
      <c r="V2569" s="2" t="str">
        <f>'FICHE PRODUIT'!C1278</f>
        <v>A3</v>
      </c>
      <c r="W2569" s="2">
        <f>'FICHE PRODUIT'!D1278</f>
        <v>1</v>
      </c>
      <c r="X2569" s="2">
        <f>'FICHE PRODUIT'!E1278</f>
        <v>10</v>
      </c>
      <c r="Y2569" s="2">
        <f>'FICHE PRODUIT'!F1278</f>
        <v>0.27</v>
      </c>
      <c r="Z2569" s="2">
        <f>'FICHE PRODUIT'!G1278</f>
        <v>0.27</v>
      </c>
      <c r="AA2569" s="2">
        <f>'FICHE PRODUIT'!H1278</f>
        <v>2.7</v>
      </c>
    </row>
    <row r="2570" spans="1:27" x14ac:dyDescent="0.2">
      <c r="A2570" s="7" t="str">
        <f>'FICHE PRODUIT'!$A$1243</f>
        <v>MARIUS CHEVRON FX9</v>
      </c>
      <c r="B2570" s="2" t="str">
        <f>'FICHE PRODUIT'!$H$1243</f>
        <v xml:space="preserve">Gris bleu </v>
      </c>
      <c r="C2570" s="2" t="str">
        <f>'FICHE PRODUIT'!$S$1243</f>
        <v>W26-27</v>
      </c>
      <c r="D2570" s="2">
        <f>'FICHE PRODUIT'!$Q$1243</f>
        <v>0</v>
      </c>
      <c r="E2570" s="2" t="str">
        <f>'FICHE PRODUIT'!$S$1245</f>
        <v>IN PRODUCTION</v>
      </c>
      <c r="F2570" s="2" t="str">
        <f>'FICHE PRODUIT'!$E$1247</f>
        <v>Page 41</v>
      </c>
      <c r="G2570" s="2" t="str">
        <f>'FICHE PRODUIT'!$E$1248</f>
        <v xml:space="preserve">Not need </v>
      </c>
      <c r="H2570" s="122" t="str">
        <f>'FICHE PRODUIT'!$E$1249</f>
        <v>OCEAN SURPLUS</v>
      </c>
      <c r="I2570" s="2" t="b">
        <f>'FICHE PRODUIT'!$E$1251</f>
        <v>0</v>
      </c>
      <c r="J2570" s="2" t="str">
        <f>'FICHE PRODUIT'!$E$1253</f>
        <v>Gilet</v>
      </c>
      <c r="K2570" s="2" t="str">
        <f>'FICHE PRODUIT'!$E$1254</f>
        <v>Marius</v>
      </c>
      <c r="L2570" s="4">
        <f>'FICHE PRODUIT'!$E$1256</f>
        <v>55</v>
      </c>
      <c r="M2570" s="4">
        <f>'FICHE PRODUIT'!$E$1257</f>
        <v>18.000999999999998</v>
      </c>
      <c r="N2570" s="4">
        <f>'FICHE PRODUIT'!$E$1259</f>
        <v>73.001000000000005</v>
      </c>
      <c r="O2570" s="4">
        <f>'FICHE PRODUIT'!$E$1260</f>
        <v>4.0410405336913193</v>
      </c>
      <c r="P2570" s="4">
        <f>'FICHE PRODUIT'!$E$1262</f>
        <v>295</v>
      </c>
      <c r="Q2570" s="4">
        <f>'FICHE PRODUIT'!$E$1263</f>
        <v>118</v>
      </c>
      <c r="R2570" s="4">
        <f>'FICHE PRODUIT'!$E$1264</f>
        <v>134.09090909090909</v>
      </c>
      <c r="S2570" s="122">
        <f>'FICHE PRODUIT'!$E$1265</f>
        <v>0</v>
      </c>
      <c r="T2570" s="2" t="str">
        <f>'FICHE PRODUIT'!A1279</f>
        <v>HANGTAG</v>
      </c>
      <c r="U2570" s="2" t="str">
        <f>'FICHE PRODUIT'!B1279</f>
        <v>CADICA</v>
      </c>
      <c r="V2570" s="2" t="str">
        <f>'FICHE PRODUIT'!C1279</f>
        <v>Y</v>
      </c>
      <c r="W2570" s="2">
        <f>'FICHE PRODUIT'!D1279</f>
        <v>1</v>
      </c>
      <c r="X2570" s="2">
        <f>'FICHE PRODUIT'!E1279</f>
        <v>10</v>
      </c>
      <c r="Y2570" s="2">
        <f>'FICHE PRODUIT'!F1279</f>
        <v>0.21</v>
      </c>
      <c r="Z2570" s="2">
        <f>'FICHE PRODUIT'!G1279</f>
        <v>0.21</v>
      </c>
      <c r="AA2570" s="2">
        <f>'FICHE PRODUIT'!H1279</f>
        <v>2.1</v>
      </c>
    </row>
    <row r="2571" spans="1:27" x14ac:dyDescent="0.2">
      <c r="A2571" s="7" t="str">
        <f>'FICHE PRODUIT'!$A$1243</f>
        <v>MARIUS CHEVRON FX9</v>
      </c>
      <c r="B2571" s="2" t="str">
        <f>'FICHE PRODUIT'!$H$1243</f>
        <v xml:space="preserve">Gris bleu </v>
      </c>
      <c r="C2571" s="2" t="str">
        <f>'FICHE PRODUIT'!$S$1243</f>
        <v>W26-27</v>
      </c>
      <c r="D2571" s="2">
        <f>'FICHE PRODUIT'!$Q$1243</f>
        <v>0</v>
      </c>
      <c r="E2571" s="2" t="str">
        <f>'FICHE PRODUIT'!$S$1245</f>
        <v>IN PRODUCTION</v>
      </c>
      <c r="F2571" s="2" t="str">
        <f>'FICHE PRODUIT'!$E$1247</f>
        <v>Page 41</v>
      </c>
      <c r="G2571" s="2" t="str">
        <f>'FICHE PRODUIT'!$E$1248</f>
        <v xml:space="preserve">Not need </v>
      </c>
      <c r="H2571" s="122" t="str">
        <f>'FICHE PRODUIT'!$E$1249</f>
        <v>OCEAN SURPLUS</v>
      </c>
      <c r="I2571" s="2" t="b">
        <f>'FICHE PRODUIT'!$E$1251</f>
        <v>0</v>
      </c>
      <c r="J2571" s="2" t="str">
        <f>'FICHE PRODUIT'!$E$1253</f>
        <v>Gilet</v>
      </c>
      <c r="K2571" s="2" t="str">
        <f>'FICHE PRODUIT'!$E$1254</f>
        <v>Marius</v>
      </c>
      <c r="L2571" s="4">
        <f>'FICHE PRODUIT'!$E$1256</f>
        <v>55</v>
      </c>
      <c r="M2571" s="4">
        <f>'FICHE PRODUIT'!$E$1257</f>
        <v>18.000999999999998</v>
      </c>
      <c r="N2571" s="4">
        <f>'FICHE PRODUIT'!$E$1259</f>
        <v>73.001000000000005</v>
      </c>
      <c r="O2571" s="4">
        <f>'FICHE PRODUIT'!$E$1260</f>
        <v>4.0410405336913193</v>
      </c>
      <c r="P2571" s="4">
        <f>'FICHE PRODUIT'!$E$1262</f>
        <v>295</v>
      </c>
      <c r="Q2571" s="4">
        <f>'FICHE PRODUIT'!$E$1263</f>
        <v>118</v>
      </c>
      <c r="R2571" s="4">
        <f>'FICHE PRODUIT'!$E$1264</f>
        <v>134.09090909090909</v>
      </c>
      <c r="S2571" s="122">
        <f>'FICHE PRODUIT'!$E$1265</f>
        <v>0</v>
      </c>
      <c r="T2571" s="2">
        <f>'FICHE PRODUIT'!A1280</f>
        <v>0</v>
      </c>
      <c r="U2571" s="2">
        <f>'FICHE PRODUIT'!B1280</f>
        <v>0</v>
      </c>
      <c r="V2571" s="2">
        <f>'FICHE PRODUIT'!C1280</f>
        <v>0</v>
      </c>
      <c r="W2571" s="2">
        <f>'FICHE PRODUIT'!D1280</f>
        <v>0</v>
      </c>
      <c r="X2571" s="2">
        <f>'FICHE PRODUIT'!E1280</f>
        <v>0</v>
      </c>
      <c r="Y2571" s="2">
        <f>'FICHE PRODUIT'!F1280</f>
        <v>0</v>
      </c>
      <c r="Z2571" s="2">
        <f>'FICHE PRODUIT'!G1280</f>
        <v>0</v>
      </c>
      <c r="AA2571" s="2">
        <f>'FICHE PRODUIT'!H1280</f>
        <v>0</v>
      </c>
    </row>
    <row r="2572" spans="1:27" x14ac:dyDescent="0.2">
      <c r="A2572" s="7" t="str">
        <f>'FICHE PRODUIT'!$A$1243</f>
        <v>MARIUS CHEVRON FX9</v>
      </c>
      <c r="B2572" s="2" t="str">
        <f>'FICHE PRODUIT'!$H$1243</f>
        <v xml:space="preserve">Gris bleu </v>
      </c>
      <c r="C2572" s="2" t="str">
        <f>'FICHE PRODUIT'!$S$1243</f>
        <v>W26-27</v>
      </c>
      <c r="D2572" s="2">
        <f>'FICHE PRODUIT'!$Q$1243</f>
        <v>0</v>
      </c>
      <c r="E2572" s="2" t="str">
        <f>'FICHE PRODUIT'!$S$1245</f>
        <v>IN PRODUCTION</v>
      </c>
      <c r="F2572" s="2" t="str">
        <f>'FICHE PRODUIT'!$E$1247</f>
        <v>Page 41</v>
      </c>
      <c r="G2572" s="2" t="str">
        <f>'FICHE PRODUIT'!$E$1248</f>
        <v xml:space="preserve">Not need </v>
      </c>
      <c r="H2572" s="122" t="str">
        <f>'FICHE PRODUIT'!$E$1249</f>
        <v>OCEAN SURPLUS</v>
      </c>
      <c r="I2572" s="2" t="b">
        <f>'FICHE PRODUIT'!$E$1251</f>
        <v>0</v>
      </c>
      <c r="J2572" s="2" t="str">
        <f>'FICHE PRODUIT'!$E$1253</f>
        <v>Gilet</v>
      </c>
      <c r="K2572" s="2" t="str">
        <f>'FICHE PRODUIT'!$E$1254</f>
        <v>Marius</v>
      </c>
      <c r="L2572" s="4">
        <f>'FICHE PRODUIT'!$E$1256</f>
        <v>55</v>
      </c>
      <c r="M2572" s="4">
        <f>'FICHE PRODUIT'!$E$1257</f>
        <v>18.000999999999998</v>
      </c>
      <c r="N2572" s="4">
        <f>'FICHE PRODUIT'!$E$1259</f>
        <v>73.001000000000005</v>
      </c>
      <c r="O2572" s="4">
        <f>'FICHE PRODUIT'!$E$1260</f>
        <v>4.0410405336913193</v>
      </c>
      <c r="P2572" s="4">
        <f>'FICHE PRODUIT'!$E$1262</f>
        <v>295</v>
      </c>
      <c r="Q2572" s="4">
        <f>'FICHE PRODUIT'!$E$1263</f>
        <v>118</v>
      </c>
      <c r="R2572" s="4">
        <f>'FICHE PRODUIT'!$E$1264</f>
        <v>134.09090909090909</v>
      </c>
      <c r="S2572" s="122">
        <f>'FICHE PRODUIT'!$E$1265</f>
        <v>0</v>
      </c>
      <c r="T2572" s="2">
        <f>'FICHE PRODUIT'!A1281</f>
        <v>0</v>
      </c>
      <c r="U2572" s="2">
        <f>'FICHE PRODUIT'!B1281</f>
        <v>0</v>
      </c>
      <c r="V2572" s="2">
        <f>'FICHE PRODUIT'!C1281</f>
        <v>0</v>
      </c>
      <c r="W2572" s="2">
        <f>'FICHE PRODUIT'!D1281</f>
        <v>0</v>
      </c>
      <c r="X2572" s="2">
        <f>'FICHE PRODUIT'!E1281</f>
        <v>0</v>
      </c>
      <c r="Y2572" s="2">
        <f>'FICHE PRODUIT'!F1281</f>
        <v>0</v>
      </c>
      <c r="Z2572" s="2">
        <f>'FICHE PRODUIT'!G1281</f>
        <v>0</v>
      </c>
      <c r="AA2572" s="2">
        <f>'FICHE PRODUIT'!H1281</f>
        <v>0</v>
      </c>
    </row>
    <row r="2573" spans="1:27" x14ac:dyDescent="0.2">
      <c r="A2573" s="7" t="str">
        <f>'FICHE PRODUIT'!$A$1243</f>
        <v>MARIUS CHEVRON FX9</v>
      </c>
      <c r="B2573" s="2" t="str">
        <f>'FICHE PRODUIT'!$H$1243</f>
        <v xml:space="preserve">Gris bleu </v>
      </c>
      <c r="C2573" s="2" t="str">
        <f>'FICHE PRODUIT'!$S$1243</f>
        <v>W26-27</v>
      </c>
      <c r="D2573" s="2">
        <f>'FICHE PRODUIT'!$Q$1243</f>
        <v>0</v>
      </c>
      <c r="E2573" s="2" t="str">
        <f>'FICHE PRODUIT'!$S$1245</f>
        <v>IN PRODUCTION</v>
      </c>
      <c r="F2573" s="2" t="str">
        <f>'FICHE PRODUIT'!$E$1247</f>
        <v>Page 41</v>
      </c>
      <c r="G2573" s="2" t="str">
        <f>'FICHE PRODUIT'!$E$1248</f>
        <v xml:space="preserve">Not need </v>
      </c>
      <c r="H2573" s="122" t="str">
        <f>'FICHE PRODUIT'!$E$1249</f>
        <v>OCEAN SURPLUS</v>
      </c>
      <c r="I2573" s="2" t="b">
        <f>'FICHE PRODUIT'!$E$1251</f>
        <v>0</v>
      </c>
      <c r="J2573" s="2" t="str">
        <f>'FICHE PRODUIT'!$E$1253</f>
        <v>Gilet</v>
      </c>
      <c r="K2573" s="2" t="str">
        <f>'FICHE PRODUIT'!$E$1254</f>
        <v>Marius</v>
      </c>
      <c r="L2573" s="4">
        <f>'FICHE PRODUIT'!$E$1256</f>
        <v>55</v>
      </c>
      <c r="M2573" s="4">
        <f>'FICHE PRODUIT'!$E$1257</f>
        <v>18.000999999999998</v>
      </c>
      <c r="N2573" s="4">
        <f>'FICHE PRODUIT'!$E$1259</f>
        <v>73.001000000000005</v>
      </c>
      <c r="O2573" s="4">
        <f>'FICHE PRODUIT'!$E$1260</f>
        <v>4.0410405336913193</v>
      </c>
      <c r="P2573" s="4">
        <f>'FICHE PRODUIT'!$E$1262</f>
        <v>295</v>
      </c>
      <c r="Q2573" s="4">
        <f>'FICHE PRODUIT'!$E$1263</f>
        <v>118</v>
      </c>
      <c r="R2573" s="4">
        <f>'FICHE PRODUIT'!$E$1264</f>
        <v>134.09090909090909</v>
      </c>
      <c r="S2573" s="122">
        <f>'FICHE PRODUIT'!$E$1265</f>
        <v>0</v>
      </c>
      <c r="T2573" s="2">
        <f>'FICHE PRODUIT'!A1282</f>
        <v>0</v>
      </c>
      <c r="U2573" s="2">
        <f>'FICHE PRODUIT'!B1282</f>
        <v>0</v>
      </c>
      <c r="V2573" s="2">
        <f>'FICHE PRODUIT'!C1282</f>
        <v>0</v>
      </c>
      <c r="W2573" s="2">
        <f>'FICHE PRODUIT'!D1282</f>
        <v>0</v>
      </c>
      <c r="X2573" s="2">
        <f>'FICHE PRODUIT'!E1282</f>
        <v>0</v>
      </c>
      <c r="Y2573" s="2">
        <f>'FICHE PRODUIT'!F1282</f>
        <v>0</v>
      </c>
      <c r="Z2573" s="2">
        <f>'FICHE PRODUIT'!G1282</f>
        <v>0</v>
      </c>
      <c r="AA2573" s="2">
        <f>'FICHE PRODUIT'!H1282</f>
        <v>0</v>
      </c>
    </row>
    <row r="2574" spans="1:27" x14ac:dyDescent="0.2">
      <c r="A2574" s="7" t="str">
        <f>'FICHE PRODUIT'!$A$1243</f>
        <v>MARIUS CHEVRON FX9</v>
      </c>
      <c r="B2574" s="2" t="str">
        <f>'FICHE PRODUIT'!$H$1243</f>
        <v xml:space="preserve">Gris bleu </v>
      </c>
      <c r="C2574" s="2" t="str">
        <f>'FICHE PRODUIT'!$S$1243</f>
        <v>W26-27</v>
      </c>
      <c r="D2574" s="2">
        <f>'FICHE PRODUIT'!$Q$1243</f>
        <v>0</v>
      </c>
      <c r="E2574" s="2" t="str">
        <f>'FICHE PRODUIT'!$S$1245</f>
        <v>IN PRODUCTION</v>
      </c>
      <c r="F2574" s="2" t="str">
        <f>'FICHE PRODUIT'!$E$1247</f>
        <v>Page 41</v>
      </c>
      <c r="G2574" s="2" t="str">
        <f>'FICHE PRODUIT'!$E$1248</f>
        <v xml:space="preserve">Not need </v>
      </c>
      <c r="H2574" s="122" t="str">
        <f>'FICHE PRODUIT'!$E$1249</f>
        <v>OCEAN SURPLUS</v>
      </c>
      <c r="I2574" s="2" t="b">
        <f>'FICHE PRODUIT'!$E$1251</f>
        <v>0</v>
      </c>
      <c r="J2574" s="2" t="str">
        <f>'FICHE PRODUIT'!$E$1253</f>
        <v>Gilet</v>
      </c>
      <c r="K2574" s="2" t="str">
        <f>'FICHE PRODUIT'!$E$1254</f>
        <v>Marius</v>
      </c>
      <c r="L2574" s="4">
        <f>'FICHE PRODUIT'!$E$1256</f>
        <v>55</v>
      </c>
      <c r="M2574" s="4">
        <f>'FICHE PRODUIT'!$E$1257</f>
        <v>18.000999999999998</v>
      </c>
      <c r="N2574" s="4">
        <f>'FICHE PRODUIT'!$E$1259</f>
        <v>73.001000000000005</v>
      </c>
      <c r="O2574" s="4">
        <f>'FICHE PRODUIT'!$E$1260</f>
        <v>4.0410405336913193</v>
      </c>
      <c r="P2574" s="4">
        <f>'FICHE PRODUIT'!$E$1262</f>
        <v>295</v>
      </c>
      <c r="Q2574" s="4">
        <f>'FICHE PRODUIT'!$E$1263</f>
        <v>118</v>
      </c>
      <c r="R2574" s="4">
        <f>'FICHE PRODUIT'!$E$1264</f>
        <v>134.09090909090909</v>
      </c>
      <c r="S2574" s="122">
        <f>'FICHE PRODUIT'!$E$1265</f>
        <v>0</v>
      </c>
      <c r="T2574" s="2" t="str">
        <f>'FICHE PRODUIT'!A1283</f>
        <v>Frais externe</v>
      </c>
      <c r="U2574" s="2" t="str">
        <f>'FICHE PRODUIT'!B1283</f>
        <v>Transport</v>
      </c>
      <c r="V2574" s="2" t="str">
        <f>'FICHE PRODUIT'!C1283</f>
        <v xml:space="preserve">Européen </v>
      </c>
      <c r="W2574" s="2">
        <f>'FICHE PRODUIT'!D1283</f>
        <v>1</v>
      </c>
      <c r="X2574" s="2">
        <f>'FICHE PRODUIT'!E1283</f>
        <v>10</v>
      </c>
      <c r="Y2574" s="2">
        <f>'FICHE PRODUIT'!F1283</f>
        <v>2</v>
      </c>
      <c r="Z2574" s="2">
        <f>'FICHE PRODUIT'!G1283</f>
        <v>2</v>
      </c>
      <c r="AA2574" s="2">
        <f>'FICHE PRODUIT'!H1283</f>
        <v>20</v>
      </c>
    </row>
    <row r="2575" spans="1:27" x14ac:dyDescent="0.2">
      <c r="A2575" s="7" t="str">
        <f>'FICHE PRODUIT'!$A$1243</f>
        <v>MARIUS CHEVRON FX9</v>
      </c>
      <c r="B2575" s="2" t="str">
        <f>'FICHE PRODUIT'!$H$1243</f>
        <v xml:space="preserve">Gris bleu </v>
      </c>
      <c r="C2575" s="2" t="str">
        <f>'FICHE PRODUIT'!$S$1243</f>
        <v>W26-27</v>
      </c>
      <c r="D2575" s="2">
        <f>'FICHE PRODUIT'!$Q$1243</f>
        <v>0</v>
      </c>
      <c r="E2575" s="2" t="str">
        <f>'FICHE PRODUIT'!$S$1245</f>
        <v>IN PRODUCTION</v>
      </c>
      <c r="F2575" s="2" t="str">
        <f>'FICHE PRODUIT'!$E$1247</f>
        <v>Page 41</v>
      </c>
      <c r="G2575" s="2" t="str">
        <f>'FICHE PRODUIT'!$E$1248</f>
        <v xml:space="preserve">Not need </v>
      </c>
      <c r="H2575" s="122" t="str">
        <f>'FICHE PRODUIT'!$E$1249</f>
        <v>OCEAN SURPLUS</v>
      </c>
      <c r="I2575" s="2" t="b">
        <f>'FICHE PRODUIT'!$E$1251</f>
        <v>0</v>
      </c>
      <c r="J2575" s="2" t="str">
        <f>'FICHE PRODUIT'!$E$1253</f>
        <v>Gilet</v>
      </c>
      <c r="K2575" s="2" t="str">
        <f>'FICHE PRODUIT'!$E$1254</f>
        <v>Marius</v>
      </c>
      <c r="L2575" s="4">
        <f>'FICHE PRODUIT'!$E$1256</f>
        <v>55</v>
      </c>
      <c r="M2575" s="4">
        <f>'FICHE PRODUIT'!$E$1257</f>
        <v>18.000999999999998</v>
      </c>
      <c r="N2575" s="4">
        <f>'FICHE PRODUIT'!$E$1259</f>
        <v>73.001000000000005</v>
      </c>
      <c r="O2575" s="4">
        <f>'FICHE PRODUIT'!$E$1260</f>
        <v>4.0410405336913193</v>
      </c>
      <c r="P2575" s="4">
        <f>'FICHE PRODUIT'!$E$1262</f>
        <v>295</v>
      </c>
      <c r="Q2575" s="4">
        <f>'FICHE PRODUIT'!$E$1263</f>
        <v>118</v>
      </c>
      <c r="R2575" s="4">
        <f>'FICHE PRODUIT'!$E$1264</f>
        <v>134.09090909090909</v>
      </c>
      <c r="S2575" s="122">
        <f>'FICHE PRODUIT'!$E$1265</f>
        <v>0</v>
      </c>
      <c r="T2575" s="2" t="str">
        <f>'FICHE PRODUIT'!A1284</f>
        <v>Frais externe</v>
      </c>
      <c r="U2575" s="2" t="str">
        <f>'FICHE PRODUIT'!B1284</f>
        <v>Communication</v>
      </c>
      <c r="V2575" s="2" t="str">
        <f>'FICHE PRODUIT'!C1284</f>
        <v>Marketing</v>
      </c>
      <c r="W2575" s="2">
        <f>'FICHE PRODUIT'!D1284</f>
        <v>1</v>
      </c>
      <c r="X2575" s="2">
        <f>'FICHE PRODUIT'!E1284</f>
        <v>10</v>
      </c>
      <c r="Y2575" s="2">
        <f>'FICHE PRODUIT'!F1284</f>
        <v>0.5</v>
      </c>
      <c r="Z2575" s="2">
        <f>'FICHE PRODUIT'!G1284</f>
        <v>0.5</v>
      </c>
      <c r="AA2575" s="2">
        <f>'FICHE PRODUIT'!H1284</f>
        <v>5</v>
      </c>
    </row>
    <row r="2576" spans="1:27" x14ac:dyDescent="0.2">
      <c r="A2576" s="7" t="str">
        <f>'FICHE PRODUIT'!$A$1286</f>
        <v>MARIUS CHEVRON FX9</v>
      </c>
      <c r="B2576" s="2" t="str">
        <f>'FICHE PRODUIT'!$H$1286</f>
        <v>Indigo</v>
      </c>
      <c r="C2576" s="2" t="str">
        <f>'FICHE PRODUIT'!$S$1286</f>
        <v>W26-27</v>
      </c>
      <c r="D2576" s="2">
        <f>'FICHE PRODUIT'!$Q$1286</f>
        <v>0</v>
      </c>
      <c r="E2576" s="2" t="str">
        <f>'FICHE PRODUIT'!$S$1288</f>
        <v>WAIT QUANTITY</v>
      </c>
      <c r="F2576" s="2" t="str">
        <f>'FICHE PRODUIT'!$E$1290</f>
        <v>Page 40</v>
      </c>
      <c r="G2576" s="2" t="str">
        <f>'FICHE PRODUIT'!$E$1291</f>
        <v xml:space="preserve">Not need </v>
      </c>
      <c r="H2576" s="122" t="str">
        <f>'FICHE PRODUIT'!$E$1292</f>
        <v>OCEAN SURPLUS</v>
      </c>
      <c r="I2576" s="2" t="b">
        <f>'FICHE PRODUIT'!$E$1294</f>
        <v>0</v>
      </c>
      <c r="J2576" s="2" t="str">
        <f>'FICHE PRODUIT'!$E$1296</f>
        <v>Gilet</v>
      </c>
      <c r="K2576" s="2" t="str">
        <f>'FICHE PRODUIT'!$E$1297</f>
        <v>Marius</v>
      </c>
      <c r="L2576" s="4">
        <f>'FICHE PRODUIT'!$E$1299</f>
        <v>55</v>
      </c>
      <c r="M2576" s="4">
        <f>'FICHE PRODUIT'!$E$1300</f>
        <v>18.988999999999997</v>
      </c>
      <c r="N2576" s="4">
        <f>'FICHE PRODUIT'!$E$1302</f>
        <v>73.989000000000004</v>
      </c>
      <c r="O2576" s="4">
        <f>'FICHE PRODUIT'!$E$1303</f>
        <v>3.9870791604157372</v>
      </c>
      <c r="P2576" s="4">
        <f>'FICHE PRODUIT'!$E$1305</f>
        <v>295</v>
      </c>
      <c r="Q2576" s="4">
        <f>'FICHE PRODUIT'!$E$1306</f>
        <v>118</v>
      </c>
      <c r="R2576" s="4">
        <f>'FICHE PRODUIT'!$E$1307</f>
        <v>134.09090909090909</v>
      </c>
      <c r="S2576" s="122">
        <f>'FICHE PRODUIT'!$E$1308</f>
        <v>0</v>
      </c>
      <c r="T2576" s="2" t="str">
        <f>'FICHE PRODUIT'!A1313</f>
        <v>FABRIC</v>
      </c>
      <c r="U2576" s="2" t="str">
        <f>'FICHE PRODUIT'!B1313</f>
        <v>ALBANO MORGADO</v>
      </c>
      <c r="V2576" s="2" t="str">
        <f>'FICHE PRODUIT'!C1313</f>
        <v>15 16982 I 004</v>
      </c>
      <c r="W2576" s="2">
        <f>'FICHE PRODUIT'!D1313</f>
        <v>0.8</v>
      </c>
      <c r="X2576" s="2">
        <f>'FICHE PRODUIT'!E1313</f>
        <v>0</v>
      </c>
      <c r="Y2576" s="2">
        <f>'FICHE PRODUIT'!F1313</f>
        <v>11.2</v>
      </c>
      <c r="Z2576" s="2">
        <f>'FICHE PRODUIT'!G1313</f>
        <v>8.9599999999999991</v>
      </c>
      <c r="AA2576" s="2">
        <f>'FICHE PRODUIT'!H1313</f>
        <v>0</v>
      </c>
    </row>
    <row r="2577" spans="1:27" x14ac:dyDescent="0.2">
      <c r="A2577" s="7" t="str">
        <f>'FICHE PRODUIT'!$A$1286</f>
        <v>MARIUS CHEVRON FX9</v>
      </c>
      <c r="B2577" s="2" t="str">
        <f>'FICHE PRODUIT'!$H$1286</f>
        <v>Indigo</v>
      </c>
      <c r="C2577" s="2" t="str">
        <f>'FICHE PRODUIT'!$S$1286</f>
        <v>W26-27</v>
      </c>
      <c r="D2577" s="2">
        <f>'FICHE PRODUIT'!$Q$1286</f>
        <v>0</v>
      </c>
      <c r="E2577" s="2" t="str">
        <f>'FICHE PRODUIT'!$S$1288</f>
        <v>WAIT QUANTITY</v>
      </c>
      <c r="F2577" s="2" t="str">
        <f>'FICHE PRODUIT'!$E$1290</f>
        <v>Page 40</v>
      </c>
      <c r="G2577" s="2" t="str">
        <f>'FICHE PRODUIT'!$E$1291</f>
        <v xml:space="preserve">Not need </v>
      </c>
      <c r="H2577" s="122" t="str">
        <f>'FICHE PRODUIT'!$E$1292</f>
        <v>OCEAN SURPLUS</v>
      </c>
      <c r="I2577" s="2" t="b">
        <f>'FICHE PRODUIT'!$E$1294</f>
        <v>0</v>
      </c>
      <c r="J2577" s="2" t="str">
        <f>'FICHE PRODUIT'!$E$1296</f>
        <v>Gilet</v>
      </c>
      <c r="K2577" s="2" t="str">
        <f>'FICHE PRODUIT'!$E$1297</f>
        <v>Marius</v>
      </c>
      <c r="L2577" s="4">
        <f>'FICHE PRODUIT'!$E$1299</f>
        <v>55</v>
      </c>
      <c r="M2577" s="4">
        <f>'FICHE PRODUIT'!$E$1300</f>
        <v>18.988999999999997</v>
      </c>
      <c r="N2577" s="4">
        <f>'FICHE PRODUIT'!$E$1302</f>
        <v>73.989000000000004</v>
      </c>
      <c r="O2577" s="4">
        <f>'FICHE PRODUIT'!$E$1303</f>
        <v>3.9870791604157372</v>
      </c>
      <c r="P2577" s="4">
        <f>'FICHE PRODUIT'!$E$1305</f>
        <v>295</v>
      </c>
      <c r="Q2577" s="4">
        <f>'FICHE PRODUIT'!$E$1306</f>
        <v>118</v>
      </c>
      <c r="R2577" s="4">
        <f>'FICHE PRODUIT'!$E$1307</f>
        <v>134.09090909090909</v>
      </c>
      <c r="S2577" s="122">
        <f>'FICHE PRODUIT'!$E$1308</f>
        <v>0</v>
      </c>
      <c r="T2577" s="2" t="str">
        <f>'FICHE PRODUIT'!A1314</f>
        <v>LINNING</v>
      </c>
      <c r="U2577" s="2" t="str">
        <f>'FICHE PRODUIT'!B1314</f>
        <v xml:space="preserve">ACM </v>
      </c>
      <c r="V2577" s="2" t="str">
        <f>'FICHE PRODUIT'!C1314</f>
        <v>4544 VAR 2</v>
      </c>
      <c r="W2577" s="2">
        <f>'FICHE PRODUIT'!D1314</f>
        <v>0.35</v>
      </c>
      <c r="X2577" s="2">
        <f>'FICHE PRODUIT'!E1314</f>
        <v>0</v>
      </c>
      <c r="Y2577" s="2">
        <f>'FICHE PRODUIT'!F1314</f>
        <v>7.5</v>
      </c>
      <c r="Z2577" s="2">
        <f>'FICHE PRODUIT'!G1314</f>
        <v>2.625</v>
      </c>
      <c r="AA2577" s="2">
        <f>'FICHE PRODUIT'!H1314</f>
        <v>0</v>
      </c>
    </row>
    <row r="2578" spans="1:27" x14ac:dyDescent="0.2">
      <c r="A2578" s="7" t="str">
        <f>'FICHE PRODUIT'!$A$1286</f>
        <v>MARIUS CHEVRON FX9</v>
      </c>
      <c r="B2578" s="2" t="str">
        <f>'FICHE PRODUIT'!$H$1286</f>
        <v>Indigo</v>
      </c>
      <c r="C2578" s="2" t="str">
        <f>'FICHE PRODUIT'!$S$1286</f>
        <v>W26-27</v>
      </c>
      <c r="D2578" s="2">
        <f>'FICHE PRODUIT'!$Q$1286</f>
        <v>0</v>
      </c>
      <c r="E2578" s="2" t="str">
        <f>'FICHE PRODUIT'!$S$1288</f>
        <v>WAIT QUANTITY</v>
      </c>
      <c r="F2578" s="2" t="str">
        <f>'FICHE PRODUIT'!$E$1290</f>
        <v>Page 40</v>
      </c>
      <c r="G2578" s="2" t="str">
        <f>'FICHE PRODUIT'!$E$1291</f>
        <v xml:space="preserve">Not need </v>
      </c>
      <c r="H2578" s="122" t="str">
        <f>'FICHE PRODUIT'!$E$1292</f>
        <v>OCEAN SURPLUS</v>
      </c>
      <c r="I2578" s="2" t="b">
        <f>'FICHE PRODUIT'!$E$1294</f>
        <v>0</v>
      </c>
      <c r="J2578" s="2" t="str">
        <f>'FICHE PRODUIT'!$E$1296</f>
        <v>Gilet</v>
      </c>
      <c r="K2578" s="2" t="str">
        <f>'FICHE PRODUIT'!$E$1297</f>
        <v>Marius</v>
      </c>
      <c r="L2578" s="4">
        <f>'FICHE PRODUIT'!$E$1299</f>
        <v>55</v>
      </c>
      <c r="M2578" s="4">
        <f>'FICHE PRODUIT'!$E$1300</f>
        <v>18.988999999999997</v>
      </c>
      <c r="N2578" s="4">
        <f>'FICHE PRODUIT'!$E$1302</f>
        <v>73.989000000000004</v>
      </c>
      <c r="O2578" s="4">
        <f>'FICHE PRODUIT'!$E$1303</f>
        <v>3.9870791604157372</v>
      </c>
      <c r="P2578" s="4">
        <f>'FICHE PRODUIT'!$E$1305</f>
        <v>295</v>
      </c>
      <c r="Q2578" s="4">
        <f>'FICHE PRODUIT'!$E$1306</f>
        <v>118</v>
      </c>
      <c r="R2578" s="4">
        <f>'FICHE PRODUIT'!$E$1307</f>
        <v>134.09090909090909</v>
      </c>
      <c r="S2578" s="122">
        <f>'FICHE PRODUIT'!$E$1308</f>
        <v>0</v>
      </c>
      <c r="T2578" s="2" t="str">
        <f>'FICHE PRODUIT'!A1315</f>
        <v>BACK</v>
      </c>
      <c r="U2578" s="2" t="str">
        <f>'FICHE PRODUIT'!B1315</f>
        <v>MDA</v>
      </c>
      <c r="V2578" s="2" t="str">
        <f>'FICHE PRODUIT'!C1315</f>
        <v>2179 PPT / COL CW608790</v>
      </c>
      <c r="W2578" s="2">
        <f>'FICHE PRODUIT'!D1315</f>
        <v>0.4</v>
      </c>
      <c r="X2578" s="2">
        <f>'FICHE PRODUIT'!E1315</f>
        <v>0</v>
      </c>
      <c r="Y2578" s="2">
        <f>'FICHE PRODUIT'!F1315</f>
        <v>8.91</v>
      </c>
      <c r="Z2578" s="2">
        <f>'FICHE PRODUIT'!G1315</f>
        <v>3.5640000000000001</v>
      </c>
      <c r="AA2578" s="2">
        <f>'FICHE PRODUIT'!H1315</f>
        <v>0</v>
      </c>
    </row>
    <row r="2579" spans="1:27" x14ac:dyDescent="0.2">
      <c r="A2579" s="7" t="str">
        <f>'FICHE PRODUIT'!$A$1286</f>
        <v>MARIUS CHEVRON FX9</v>
      </c>
      <c r="B2579" s="2" t="str">
        <f>'FICHE PRODUIT'!$H$1286</f>
        <v>Indigo</v>
      </c>
      <c r="C2579" s="2" t="str">
        <f>'FICHE PRODUIT'!$S$1286</f>
        <v>W26-27</v>
      </c>
      <c r="D2579" s="2">
        <f>'FICHE PRODUIT'!$Q$1286</f>
        <v>0</v>
      </c>
      <c r="E2579" s="2" t="str">
        <f>'FICHE PRODUIT'!$S$1288</f>
        <v>WAIT QUANTITY</v>
      </c>
      <c r="F2579" s="2" t="str">
        <f>'FICHE PRODUIT'!$E$1290</f>
        <v>Page 40</v>
      </c>
      <c r="G2579" s="2" t="str">
        <f>'FICHE PRODUIT'!$E$1291</f>
        <v xml:space="preserve">Not need </v>
      </c>
      <c r="H2579" s="122" t="str">
        <f>'FICHE PRODUIT'!$E$1292</f>
        <v>OCEAN SURPLUS</v>
      </c>
      <c r="I2579" s="2" t="b">
        <f>'FICHE PRODUIT'!$E$1294</f>
        <v>0</v>
      </c>
      <c r="J2579" s="2" t="str">
        <f>'FICHE PRODUIT'!$E$1296</f>
        <v>Gilet</v>
      </c>
      <c r="K2579" s="2" t="str">
        <f>'FICHE PRODUIT'!$E$1297</f>
        <v>Marius</v>
      </c>
      <c r="L2579" s="4">
        <f>'FICHE PRODUIT'!$E$1299</f>
        <v>55</v>
      </c>
      <c r="M2579" s="4">
        <f>'FICHE PRODUIT'!$E$1300</f>
        <v>18.988999999999997</v>
      </c>
      <c r="N2579" s="4">
        <f>'FICHE PRODUIT'!$E$1302</f>
        <v>73.989000000000004</v>
      </c>
      <c r="O2579" s="4">
        <f>'FICHE PRODUIT'!$E$1303</f>
        <v>3.9870791604157372</v>
      </c>
      <c r="P2579" s="4">
        <f>'FICHE PRODUIT'!$E$1305</f>
        <v>295</v>
      </c>
      <c r="Q2579" s="4">
        <f>'FICHE PRODUIT'!$E$1306</f>
        <v>118</v>
      </c>
      <c r="R2579" s="4">
        <f>'FICHE PRODUIT'!$E$1307</f>
        <v>134.09090909090909</v>
      </c>
      <c r="S2579" s="122">
        <f>'FICHE PRODUIT'!$E$1308</f>
        <v>0</v>
      </c>
      <c r="T2579" s="2" t="str">
        <f>'FICHE PRODUIT'!A1316</f>
        <v>INTERLINING</v>
      </c>
      <c r="U2579" s="2" t="str">
        <f>'FICHE PRODUIT'!B1316</f>
        <v>CHARGEUR</v>
      </c>
      <c r="V2579" s="2" t="str">
        <f>'FICHE PRODUIT'!C1316</f>
        <v>711048/A NATURAL</v>
      </c>
      <c r="W2579" s="2">
        <f>'FICHE PRODUIT'!D1316</f>
        <v>0.8</v>
      </c>
      <c r="X2579" s="2">
        <f>'FICHE PRODUIT'!E1316</f>
        <v>0</v>
      </c>
      <c r="Y2579" s="2">
        <f>'FICHE PRODUIT'!F1316</f>
        <v>0</v>
      </c>
      <c r="Z2579" s="2">
        <f>'FICHE PRODUIT'!G1316</f>
        <v>0</v>
      </c>
      <c r="AA2579" s="2">
        <f>'FICHE PRODUIT'!H1316</f>
        <v>0</v>
      </c>
    </row>
    <row r="2580" spans="1:27" x14ac:dyDescent="0.2">
      <c r="A2580" s="7" t="str">
        <f>'FICHE PRODUIT'!$A$1286</f>
        <v>MARIUS CHEVRON FX9</v>
      </c>
      <c r="B2580" s="2" t="str">
        <f>'FICHE PRODUIT'!$H$1286</f>
        <v>Indigo</v>
      </c>
      <c r="C2580" s="2" t="str">
        <f>'FICHE PRODUIT'!$S$1286</f>
        <v>W26-27</v>
      </c>
      <c r="D2580" s="2">
        <f>'FICHE PRODUIT'!$Q$1286</f>
        <v>0</v>
      </c>
      <c r="E2580" s="2" t="str">
        <f>'FICHE PRODUIT'!$S$1288</f>
        <v>WAIT QUANTITY</v>
      </c>
      <c r="F2580" s="2" t="str">
        <f>'FICHE PRODUIT'!$E$1290</f>
        <v>Page 40</v>
      </c>
      <c r="G2580" s="2" t="str">
        <f>'FICHE PRODUIT'!$E$1291</f>
        <v xml:space="preserve">Not need </v>
      </c>
      <c r="H2580" s="122" t="str">
        <f>'FICHE PRODUIT'!$E$1292</f>
        <v>OCEAN SURPLUS</v>
      </c>
      <c r="I2580" s="2" t="b">
        <f>'FICHE PRODUIT'!$E$1294</f>
        <v>0</v>
      </c>
      <c r="J2580" s="2" t="str">
        <f>'FICHE PRODUIT'!$E$1296</f>
        <v>Gilet</v>
      </c>
      <c r="K2580" s="2" t="str">
        <f>'FICHE PRODUIT'!$E$1297</f>
        <v>Marius</v>
      </c>
      <c r="L2580" s="4">
        <f>'FICHE PRODUIT'!$E$1299</f>
        <v>55</v>
      </c>
      <c r="M2580" s="4">
        <f>'FICHE PRODUIT'!$E$1300</f>
        <v>18.988999999999997</v>
      </c>
      <c r="N2580" s="4">
        <f>'FICHE PRODUIT'!$E$1302</f>
        <v>73.989000000000004</v>
      </c>
      <c r="O2580" s="4">
        <f>'FICHE PRODUIT'!$E$1303</f>
        <v>3.9870791604157372</v>
      </c>
      <c r="P2580" s="4">
        <f>'FICHE PRODUIT'!$E$1305</f>
        <v>295</v>
      </c>
      <c r="Q2580" s="4">
        <f>'FICHE PRODUIT'!$E$1306</f>
        <v>118</v>
      </c>
      <c r="R2580" s="4">
        <f>'FICHE PRODUIT'!$E$1307</f>
        <v>134.09090909090909</v>
      </c>
      <c r="S2580" s="122">
        <f>'FICHE PRODUIT'!$E$1308</f>
        <v>0</v>
      </c>
      <c r="T2580" s="2" t="str">
        <f>'FICHE PRODUIT'!A1317</f>
        <v xml:space="preserve">UNDER COLLAR </v>
      </c>
      <c r="U2580" s="2" t="str">
        <f>'FICHE PRODUIT'!B1317</f>
        <v>OFFITEX</v>
      </c>
      <c r="V2580" s="2" t="str">
        <f>'FICHE PRODUIT'!C1317</f>
        <v>COR 301C/1</v>
      </c>
      <c r="W2580" s="2">
        <f>'FICHE PRODUIT'!D1317</f>
        <v>0.05</v>
      </c>
      <c r="X2580" s="2">
        <f>'FICHE PRODUIT'!E1317</f>
        <v>0</v>
      </c>
      <c r="Y2580" s="2">
        <f>'FICHE PRODUIT'!F1317</f>
        <v>0.05</v>
      </c>
      <c r="Z2580" s="2">
        <f>'FICHE PRODUIT'!G1317</f>
        <v>2.5000000000000005E-3</v>
      </c>
      <c r="AA2580" s="2">
        <f>'FICHE PRODUIT'!H1317</f>
        <v>0</v>
      </c>
    </row>
    <row r="2581" spans="1:27" x14ac:dyDescent="0.2">
      <c r="A2581" s="7" t="str">
        <f>'FICHE PRODUIT'!$A$1286</f>
        <v>MARIUS CHEVRON FX9</v>
      </c>
      <c r="B2581" s="2" t="str">
        <f>'FICHE PRODUIT'!$H$1286</f>
        <v>Indigo</v>
      </c>
      <c r="C2581" s="2" t="str">
        <f>'FICHE PRODUIT'!$S$1286</f>
        <v>W26-27</v>
      </c>
      <c r="D2581" s="2">
        <f>'FICHE PRODUIT'!$Q$1286</f>
        <v>0</v>
      </c>
      <c r="E2581" s="2" t="str">
        <f>'FICHE PRODUIT'!$S$1288</f>
        <v>WAIT QUANTITY</v>
      </c>
      <c r="F2581" s="2" t="str">
        <f>'FICHE PRODUIT'!$E$1290</f>
        <v>Page 40</v>
      </c>
      <c r="G2581" s="2" t="str">
        <f>'FICHE PRODUIT'!$E$1291</f>
        <v xml:space="preserve">Not need </v>
      </c>
      <c r="H2581" s="122" t="str">
        <f>'FICHE PRODUIT'!$E$1292</f>
        <v>OCEAN SURPLUS</v>
      </c>
      <c r="I2581" s="2" t="b">
        <f>'FICHE PRODUIT'!$E$1294</f>
        <v>0</v>
      </c>
      <c r="J2581" s="2" t="str">
        <f>'FICHE PRODUIT'!$E$1296</f>
        <v>Gilet</v>
      </c>
      <c r="K2581" s="2" t="str">
        <f>'FICHE PRODUIT'!$E$1297</f>
        <v>Marius</v>
      </c>
      <c r="L2581" s="4">
        <f>'FICHE PRODUIT'!$E$1299</f>
        <v>55</v>
      </c>
      <c r="M2581" s="4">
        <f>'FICHE PRODUIT'!$E$1300</f>
        <v>18.988999999999997</v>
      </c>
      <c r="N2581" s="4">
        <f>'FICHE PRODUIT'!$E$1302</f>
        <v>73.989000000000004</v>
      </c>
      <c r="O2581" s="4">
        <f>'FICHE PRODUIT'!$E$1303</f>
        <v>3.9870791604157372</v>
      </c>
      <c r="P2581" s="4">
        <f>'FICHE PRODUIT'!$E$1305</f>
        <v>295</v>
      </c>
      <c r="Q2581" s="4">
        <f>'FICHE PRODUIT'!$E$1306</f>
        <v>118</v>
      </c>
      <c r="R2581" s="4">
        <f>'FICHE PRODUIT'!$E$1307</f>
        <v>134.09090909090909</v>
      </c>
      <c r="S2581" s="122">
        <f>'FICHE PRODUIT'!$E$1308</f>
        <v>0</v>
      </c>
      <c r="T2581" s="2" t="str">
        <f>'FICHE PRODUIT'!A1318</f>
        <v>PANO DE BOLSO</v>
      </c>
      <c r="U2581" s="2" t="str">
        <f>'FICHE PRODUIT'!B1318</f>
        <v>DRAGONI</v>
      </c>
      <c r="V2581" s="2" t="str">
        <f>'FICHE PRODUIT'!C1318</f>
        <v xml:space="preserve">RAVENNA PXT </v>
      </c>
      <c r="W2581" s="2">
        <f>'FICHE PRODUIT'!D1318</f>
        <v>0.05</v>
      </c>
      <c r="X2581" s="2">
        <f>'FICHE PRODUIT'!E1318</f>
        <v>0</v>
      </c>
      <c r="Y2581" s="2">
        <f>'FICHE PRODUIT'!F1318</f>
        <v>2.97</v>
      </c>
      <c r="Z2581" s="2">
        <f>'FICHE PRODUIT'!G1318</f>
        <v>0.14850000000000002</v>
      </c>
      <c r="AA2581" s="2">
        <f>'FICHE PRODUIT'!H1318</f>
        <v>0</v>
      </c>
    </row>
    <row r="2582" spans="1:27" x14ac:dyDescent="0.2">
      <c r="A2582" s="7" t="str">
        <f>'FICHE PRODUIT'!$A$1286</f>
        <v>MARIUS CHEVRON FX9</v>
      </c>
      <c r="B2582" s="2" t="str">
        <f>'FICHE PRODUIT'!$H$1286</f>
        <v>Indigo</v>
      </c>
      <c r="C2582" s="2" t="str">
        <f>'FICHE PRODUIT'!$S$1286</f>
        <v>W26-27</v>
      </c>
      <c r="D2582" s="2">
        <f>'FICHE PRODUIT'!$Q$1286</f>
        <v>0</v>
      </c>
      <c r="E2582" s="2" t="str">
        <f>'FICHE PRODUIT'!$S$1288</f>
        <v>WAIT QUANTITY</v>
      </c>
      <c r="F2582" s="2" t="str">
        <f>'FICHE PRODUIT'!$E$1290</f>
        <v>Page 40</v>
      </c>
      <c r="G2582" s="2" t="str">
        <f>'FICHE PRODUIT'!$E$1291</f>
        <v xml:space="preserve">Not need </v>
      </c>
      <c r="H2582" s="122" t="str">
        <f>'FICHE PRODUIT'!$E$1292</f>
        <v>OCEAN SURPLUS</v>
      </c>
      <c r="I2582" s="2" t="b">
        <f>'FICHE PRODUIT'!$E$1294</f>
        <v>0</v>
      </c>
      <c r="J2582" s="2" t="str">
        <f>'FICHE PRODUIT'!$E$1296</f>
        <v>Gilet</v>
      </c>
      <c r="K2582" s="2" t="str">
        <f>'FICHE PRODUIT'!$E$1297</f>
        <v>Marius</v>
      </c>
      <c r="L2582" s="4">
        <f>'FICHE PRODUIT'!$E$1299</f>
        <v>55</v>
      </c>
      <c r="M2582" s="4">
        <f>'FICHE PRODUIT'!$E$1300</f>
        <v>18.988999999999997</v>
      </c>
      <c r="N2582" s="4">
        <f>'FICHE PRODUIT'!$E$1302</f>
        <v>73.989000000000004</v>
      </c>
      <c r="O2582" s="4">
        <f>'FICHE PRODUIT'!$E$1303</f>
        <v>3.9870791604157372</v>
      </c>
      <c r="P2582" s="4">
        <f>'FICHE PRODUIT'!$E$1305</f>
        <v>295</v>
      </c>
      <c r="Q2582" s="4">
        <f>'FICHE PRODUIT'!$E$1306</f>
        <v>118</v>
      </c>
      <c r="R2582" s="4">
        <f>'FICHE PRODUIT'!$E$1307</f>
        <v>134.09090909090909</v>
      </c>
      <c r="S2582" s="122">
        <f>'FICHE PRODUIT'!$E$1308</f>
        <v>0</v>
      </c>
      <c r="T2582" s="2" t="str">
        <f>'FICHE PRODUIT'!A1319</f>
        <v>GALON</v>
      </c>
      <c r="U2582" s="2" t="str">
        <f>'FICHE PRODUIT'!B1319</f>
        <v>NASTRO</v>
      </c>
      <c r="V2582" s="2" t="str">
        <f>'FICHE PRODUIT'!C1319</f>
        <v>G</v>
      </c>
      <c r="W2582" s="2">
        <f>'FICHE PRODUIT'!D1319</f>
        <v>0.1</v>
      </c>
      <c r="X2582" s="2">
        <f>'FICHE PRODUIT'!E1319</f>
        <v>0</v>
      </c>
      <c r="Y2582" s="2">
        <f>'FICHE PRODUIT'!F1319</f>
        <v>0.49</v>
      </c>
      <c r="Z2582" s="2">
        <f>'FICHE PRODUIT'!G1319</f>
        <v>4.9000000000000002E-2</v>
      </c>
      <c r="AA2582" s="2">
        <f>'FICHE PRODUIT'!H1319</f>
        <v>0</v>
      </c>
    </row>
    <row r="2583" spans="1:27" x14ac:dyDescent="0.2">
      <c r="A2583" s="7" t="str">
        <f>'FICHE PRODUIT'!$A$1286</f>
        <v>MARIUS CHEVRON FX9</v>
      </c>
      <c r="B2583" s="2" t="str">
        <f>'FICHE PRODUIT'!$H$1286</f>
        <v>Indigo</v>
      </c>
      <c r="C2583" s="2" t="str">
        <f>'FICHE PRODUIT'!$S$1286</f>
        <v>W26-27</v>
      </c>
      <c r="D2583" s="2">
        <f>'FICHE PRODUIT'!$Q$1286</f>
        <v>0</v>
      </c>
      <c r="E2583" s="2" t="str">
        <f>'FICHE PRODUIT'!$S$1288</f>
        <v>WAIT QUANTITY</v>
      </c>
      <c r="F2583" s="2" t="str">
        <f>'FICHE PRODUIT'!$E$1290</f>
        <v>Page 40</v>
      </c>
      <c r="G2583" s="2" t="str">
        <f>'FICHE PRODUIT'!$E$1291</f>
        <v xml:space="preserve">Not need </v>
      </c>
      <c r="H2583" s="122" t="str">
        <f>'FICHE PRODUIT'!$E$1292</f>
        <v>OCEAN SURPLUS</v>
      </c>
      <c r="I2583" s="2" t="b">
        <f>'FICHE PRODUIT'!$E$1294</f>
        <v>0</v>
      </c>
      <c r="J2583" s="2" t="str">
        <f>'FICHE PRODUIT'!$E$1296</f>
        <v>Gilet</v>
      </c>
      <c r="K2583" s="2" t="str">
        <f>'FICHE PRODUIT'!$E$1297</f>
        <v>Marius</v>
      </c>
      <c r="L2583" s="4">
        <f>'FICHE PRODUIT'!$E$1299</f>
        <v>55</v>
      </c>
      <c r="M2583" s="4">
        <f>'FICHE PRODUIT'!$E$1300</f>
        <v>18.988999999999997</v>
      </c>
      <c r="N2583" s="4">
        <f>'FICHE PRODUIT'!$E$1302</f>
        <v>73.989000000000004</v>
      </c>
      <c r="O2583" s="4">
        <f>'FICHE PRODUIT'!$E$1303</f>
        <v>3.9870791604157372</v>
      </c>
      <c r="P2583" s="4">
        <f>'FICHE PRODUIT'!$E$1305</f>
        <v>295</v>
      </c>
      <c r="Q2583" s="4">
        <f>'FICHE PRODUIT'!$E$1306</f>
        <v>118</v>
      </c>
      <c r="R2583" s="4">
        <f>'FICHE PRODUIT'!$E$1307</f>
        <v>134.09090909090909</v>
      </c>
      <c r="S2583" s="122">
        <f>'FICHE PRODUIT'!$E$1308</f>
        <v>0</v>
      </c>
      <c r="T2583" s="2" t="str">
        <f>'FICHE PRODUIT'!A1320</f>
        <v>BOUTONS</v>
      </c>
      <c r="U2583" s="2" t="str">
        <f>'FICHE PRODUIT'!B1320</f>
        <v>LOUROPEL</v>
      </c>
      <c r="V2583" s="2" t="str">
        <f>'FICHE PRODUIT'!C1320</f>
        <v>BT1</v>
      </c>
      <c r="W2583" s="2">
        <f>'FICHE PRODUIT'!D1320</f>
        <v>11</v>
      </c>
      <c r="X2583" s="2">
        <f>'FICHE PRODUIT'!E1320</f>
        <v>0</v>
      </c>
      <c r="Y2583" s="2">
        <f>'FICHE PRODUIT'!F1320</f>
        <v>0.06</v>
      </c>
      <c r="Z2583" s="2">
        <f>'FICHE PRODUIT'!G1320</f>
        <v>0.65999999999999992</v>
      </c>
      <c r="AA2583" s="2">
        <f>'FICHE PRODUIT'!H1320</f>
        <v>0</v>
      </c>
    </row>
    <row r="2584" spans="1:27" x14ac:dyDescent="0.2">
      <c r="A2584" s="7" t="str">
        <f>'FICHE PRODUIT'!$A$1286</f>
        <v>MARIUS CHEVRON FX9</v>
      </c>
      <c r="B2584" s="2" t="str">
        <f>'FICHE PRODUIT'!$H$1286</f>
        <v>Indigo</v>
      </c>
      <c r="C2584" s="2" t="str">
        <f>'FICHE PRODUIT'!$S$1286</f>
        <v>W26-27</v>
      </c>
      <c r="D2584" s="2">
        <f>'FICHE PRODUIT'!$Q$1286</f>
        <v>0</v>
      </c>
      <c r="E2584" s="2" t="str">
        <f>'FICHE PRODUIT'!$S$1288</f>
        <v>WAIT QUANTITY</v>
      </c>
      <c r="F2584" s="2" t="str">
        <f>'FICHE PRODUIT'!$E$1290</f>
        <v>Page 40</v>
      </c>
      <c r="G2584" s="2" t="str">
        <f>'FICHE PRODUIT'!$E$1291</f>
        <v xml:space="preserve">Not need </v>
      </c>
      <c r="H2584" s="122" t="str">
        <f>'FICHE PRODUIT'!$E$1292</f>
        <v>OCEAN SURPLUS</v>
      </c>
      <c r="I2584" s="2" t="b">
        <f>'FICHE PRODUIT'!$E$1294</f>
        <v>0</v>
      </c>
      <c r="J2584" s="2" t="str">
        <f>'FICHE PRODUIT'!$E$1296</f>
        <v>Gilet</v>
      </c>
      <c r="K2584" s="2" t="str">
        <f>'FICHE PRODUIT'!$E$1297</f>
        <v>Marius</v>
      </c>
      <c r="L2584" s="4">
        <f>'FICHE PRODUIT'!$E$1299</f>
        <v>55</v>
      </c>
      <c r="M2584" s="4">
        <f>'FICHE PRODUIT'!$E$1300</f>
        <v>18.988999999999997</v>
      </c>
      <c r="N2584" s="4">
        <f>'FICHE PRODUIT'!$E$1302</f>
        <v>73.989000000000004</v>
      </c>
      <c r="O2584" s="4">
        <f>'FICHE PRODUIT'!$E$1303</f>
        <v>3.9870791604157372</v>
      </c>
      <c r="P2584" s="4">
        <f>'FICHE PRODUIT'!$E$1305</f>
        <v>295</v>
      </c>
      <c r="Q2584" s="4">
        <f>'FICHE PRODUIT'!$E$1306</f>
        <v>118</v>
      </c>
      <c r="R2584" s="4">
        <f>'FICHE PRODUIT'!$E$1307</f>
        <v>134.09090909090909</v>
      </c>
      <c r="S2584" s="122">
        <f>'FICHE PRODUIT'!$E$1308</f>
        <v>0</v>
      </c>
      <c r="T2584" s="2" t="str">
        <f>'FICHE PRODUIT'!A1321</f>
        <v>ETIQUETTES</v>
      </c>
      <c r="U2584" s="2" t="str">
        <f>'FICHE PRODUIT'!B1321</f>
        <v>CADICA</v>
      </c>
      <c r="V2584" s="2" t="str">
        <f>'FICHE PRODUIT'!C1321</f>
        <v>A3</v>
      </c>
      <c r="W2584" s="2">
        <f>'FICHE PRODUIT'!D1321</f>
        <v>1</v>
      </c>
      <c r="X2584" s="2">
        <f>'FICHE PRODUIT'!E1321</f>
        <v>0</v>
      </c>
      <c r="Y2584" s="2">
        <f>'FICHE PRODUIT'!F1321</f>
        <v>0.27</v>
      </c>
      <c r="Z2584" s="2">
        <f>'FICHE PRODUIT'!G1321</f>
        <v>0.27</v>
      </c>
      <c r="AA2584" s="2">
        <f>'FICHE PRODUIT'!H1321</f>
        <v>0</v>
      </c>
    </row>
    <row r="2585" spans="1:27" x14ac:dyDescent="0.2">
      <c r="A2585" s="7" t="str">
        <f>'FICHE PRODUIT'!$A$1286</f>
        <v>MARIUS CHEVRON FX9</v>
      </c>
      <c r="B2585" s="2" t="str">
        <f>'FICHE PRODUIT'!$H$1286</f>
        <v>Indigo</v>
      </c>
      <c r="C2585" s="2" t="str">
        <f>'FICHE PRODUIT'!$S$1286</f>
        <v>W26-27</v>
      </c>
      <c r="D2585" s="2">
        <f>'FICHE PRODUIT'!$Q$1286</f>
        <v>0</v>
      </c>
      <c r="E2585" s="2" t="str">
        <f>'FICHE PRODUIT'!$S$1288</f>
        <v>WAIT QUANTITY</v>
      </c>
      <c r="F2585" s="2" t="str">
        <f>'FICHE PRODUIT'!$E$1290</f>
        <v>Page 40</v>
      </c>
      <c r="G2585" s="2" t="str">
        <f>'FICHE PRODUIT'!$E$1291</f>
        <v xml:space="preserve">Not need </v>
      </c>
      <c r="H2585" s="122" t="str">
        <f>'FICHE PRODUIT'!$E$1292</f>
        <v>OCEAN SURPLUS</v>
      </c>
      <c r="I2585" s="2" t="b">
        <f>'FICHE PRODUIT'!$E$1294</f>
        <v>0</v>
      </c>
      <c r="J2585" s="2" t="str">
        <f>'FICHE PRODUIT'!$E$1296</f>
        <v>Gilet</v>
      </c>
      <c r="K2585" s="2" t="str">
        <f>'FICHE PRODUIT'!$E$1297</f>
        <v>Marius</v>
      </c>
      <c r="L2585" s="4">
        <f>'FICHE PRODUIT'!$E$1299</f>
        <v>55</v>
      </c>
      <c r="M2585" s="4">
        <f>'FICHE PRODUIT'!$E$1300</f>
        <v>18.988999999999997</v>
      </c>
      <c r="N2585" s="4">
        <f>'FICHE PRODUIT'!$E$1302</f>
        <v>73.989000000000004</v>
      </c>
      <c r="O2585" s="4">
        <f>'FICHE PRODUIT'!$E$1303</f>
        <v>3.9870791604157372</v>
      </c>
      <c r="P2585" s="4">
        <f>'FICHE PRODUIT'!$E$1305</f>
        <v>295</v>
      </c>
      <c r="Q2585" s="4">
        <f>'FICHE PRODUIT'!$E$1306</f>
        <v>118</v>
      </c>
      <c r="R2585" s="4">
        <f>'FICHE PRODUIT'!$E$1307</f>
        <v>134.09090909090909</v>
      </c>
      <c r="S2585" s="122">
        <f>'FICHE PRODUIT'!$E$1308</f>
        <v>0</v>
      </c>
      <c r="T2585" s="2" t="str">
        <f>'FICHE PRODUIT'!A1322</f>
        <v>HANGTAG</v>
      </c>
      <c r="U2585" s="2" t="str">
        <f>'FICHE PRODUIT'!B1322</f>
        <v>CADICA</v>
      </c>
      <c r="V2585" s="2" t="str">
        <f>'FICHE PRODUIT'!C1322</f>
        <v>Y</v>
      </c>
      <c r="W2585" s="2">
        <f>'FICHE PRODUIT'!D1322</f>
        <v>1</v>
      </c>
      <c r="X2585" s="2">
        <f>'FICHE PRODUIT'!E1322</f>
        <v>0</v>
      </c>
      <c r="Y2585" s="2">
        <f>'FICHE PRODUIT'!F1322</f>
        <v>0.21</v>
      </c>
      <c r="Z2585" s="2">
        <f>'FICHE PRODUIT'!G1322</f>
        <v>0.21</v>
      </c>
      <c r="AA2585" s="2">
        <f>'FICHE PRODUIT'!H1322</f>
        <v>0</v>
      </c>
    </row>
    <row r="2586" spans="1:27" x14ac:dyDescent="0.2">
      <c r="A2586" s="7" t="str">
        <f>'FICHE PRODUIT'!$A$1286</f>
        <v>MARIUS CHEVRON FX9</v>
      </c>
      <c r="B2586" s="2" t="str">
        <f>'FICHE PRODUIT'!$H$1286</f>
        <v>Indigo</v>
      </c>
      <c r="C2586" s="2" t="str">
        <f>'FICHE PRODUIT'!$S$1286</f>
        <v>W26-27</v>
      </c>
      <c r="D2586" s="2">
        <f>'FICHE PRODUIT'!$Q$1286</f>
        <v>0</v>
      </c>
      <c r="E2586" s="2" t="str">
        <f>'FICHE PRODUIT'!$S$1288</f>
        <v>WAIT QUANTITY</v>
      </c>
      <c r="F2586" s="2" t="str">
        <f>'FICHE PRODUIT'!$E$1290</f>
        <v>Page 40</v>
      </c>
      <c r="G2586" s="2" t="str">
        <f>'FICHE PRODUIT'!$E$1291</f>
        <v xml:space="preserve">Not need </v>
      </c>
      <c r="H2586" s="122" t="str">
        <f>'FICHE PRODUIT'!$E$1292</f>
        <v>OCEAN SURPLUS</v>
      </c>
      <c r="I2586" s="2" t="b">
        <f>'FICHE PRODUIT'!$E$1294</f>
        <v>0</v>
      </c>
      <c r="J2586" s="2" t="str">
        <f>'FICHE PRODUIT'!$E$1296</f>
        <v>Gilet</v>
      </c>
      <c r="K2586" s="2" t="str">
        <f>'FICHE PRODUIT'!$E$1297</f>
        <v>Marius</v>
      </c>
      <c r="L2586" s="4">
        <f>'FICHE PRODUIT'!$E$1299</f>
        <v>55</v>
      </c>
      <c r="M2586" s="4">
        <f>'FICHE PRODUIT'!$E$1300</f>
        <v>18.988999999999997</v>
      </c>
      <c r="N2586" s="4">
        <f>'FICHE PRODUIT'!$E$1302</f>
        <v>73.989000000000004</v>
      </c>
      <c r="O2586" s="4">
        <f>'FICHE PRODUIT'!$E$1303</f>
        <v>3.9870791604157372</v>
      </c>
      <c r="P2586" s="4">
        <f>'FICHE PRODUIT'!$E$1305</f>
        <v>295</v>
      </c>
      <c r="Q2586" s="4">
        <f>'FICHE PRODUIT'!$E$1306</f>
        <v>118</v>
      </c>
      <c r="R2586" s="4">
        <f>'FICHE PRODUIT'!$E$1307</f>
        <v>134.09090909090909</v>
      </c>
      <c r="S2586" s="122">
        <f>'FICHE PRODUIT'!$E$1308</f>
        <v>0</v>
      </c>
      <c r="T2586" s="2">
        <f>'FICHE PRODUIT'!A1323</f>
        <v>0</v>
      </c>
      <c r="U2586" s="2">
        <f>'FICHE PRODUIT'!B1323</f>
        <v>0</v>
      </c>
      <c r="V2586" s="2">
        <f>'FICHE PRODUIT'!C1323</f>
        <v>0</v>
      </c>
      <c r="W2586" s="2">
        <f>'FICHE PRODUIT'!D1323</f>
        <v>0</v>
      </c>
      <c r="X2586" s="2">
        <f>'FICHE PRODUIT'!E1323</f>
        <v>0</v>
      </c>
      <c r="Y2586" s="2">
        <f>'FICHE PRODUIT'!F1323</f>
        <v>0</v>
      </c>
      <c r="Z2586" s="2">
        <f>'FICHE PRODUIT'!G1323</f>
        <v>0</v>
      </c>
      <c r="AA2586" s="2">
        <f>'FICHE PRODUIT'!H1323</f>
        <v>0</v>
      </c>
    </row>
    <row r="2587" spans="1:27" x14ac:dyDescent="0.2">
      <c r="A2587" s="7" t="str">
        <f>'FICHE PRODUIT'!$A$1286</f>
        <v>MARIUS CHEVRON FX9</v>
      </c>
      <c r="B2587" s="2" t="str">
        <f>'FICHE PRODUIT'!$H$1286</f>
        <v>Indigo</v>
      </c>
      <c r="C2587" s="2" t="str">
        <f>'FICHE PRODUIT'!$S$1286</f>
        <v>W26-27</v>
      </c>
      <c r="D2587" s="2">
        <f>'FICHE PRODUIT'!$Q$1286</f>
        <v>0</v>
      </c>
      <c r="E2587" s="2" t="str">
        <f>'FICHE PRODUIT'!$S$1288</f>
        <v>WAIT QUANTITY</v>
      </c>
      <c r="F2587" s="2" t="str">
        <f>'FICHE PRODUIT'!$E$1290</f>
        <v>Page 40</v>
      </c>
      <c r="G2587" s="2" t="str">
        <f>'FICHE PRODUIT'!$E$1291</f>
        <v xml:space="preserve">Not need </v>
      </c>
      <c r="H2587" s="122" t="str">
        <f>'FICHE PRODUIT'!$E$1292</f>
        <v>OCEAN SURPLUS</v>
      </c>
      <c r="I2587" s="2" t="b">
        <f>'FICHE PRODUIT'!$E$1294</f>
        <v>0</v>
      </c>
      <c r="J2587" s="2" t="str">
        <f>'FICHE PRODUIT'!$E$1296</f>
        <v>Gilet</v>
      </c>
      <c r="K2587" s="2" t="str">
        <f>'FICHE PRODUIT'!$E$1297</f>
        <v>Marius</v>
      </c>
      <c r="L2587" s="4">
        <f>'FICHE PRODUIT'!$E$1299</f>
        <v>55</v>
      </c>
      <c r="M2587" s="4">
        <f>'FICHE PRODUIT'!$E$1300</f>
        <v>18.988999999999997</v>
      </c>
      <c r="N2587" s="4">
        <f>'FICHE PRODUIT'!$E$1302</f>
        <v>73.989000000000004</v>
      </c>
      <c r="O2587" s="4">
        <f>'FICHE PRODUIT'!$E$1303</f>
        <v>3.9870791604157372</v>
      </c>
      <c r="P2587" s="4">
        <f>'FICHE PRODUIT'!$E$1305</f>
        <v>295</v>
      </c>
      <c r="Q2587" s="4">
        <f>'FICHE PRODUIT'!$E$1306</f>
        <v>118</v>
      </c>
      <c r="R2587" s="4">
        <f>'FICHE PRODUIT'!$E$1307</f>
        <v>134.09090909090909</v>
      </c>
      <c r="S2587" s="122">
        <f>'FICHE PRODUIT'!$E$1308</f>
        <v>0</v>
      </c>
      <c r="T2587" s="2">
        <f>'FICHE PRODUIT'!A1324</f>
        <v>0</v>
      </c>
      <c r="U2587" s="2">
        <f>'FICHE PRODUIT'!B1324</f>
        <v>0</v>
      </c>
      <c r="V2587" s="2">
        <f>'FICHE PRODUIT'!C1324</f>
        <v>0</v>
      </c>
      <c r="W2587" s="2">
        <f>'FICHE PRODUIT'!D1324</f>
        <v>0</v>
      </c>
      <c r="X2587" s="2">
        <f>'FICHE PRODUIT'!E1324</f>
        <v>0</v>
      </c>
      <c r="Y2587" s="2">
        <f>'FICHE PRODUIT'!F1324</f>
        <v>0</v>
      </c>
      <c r="Z2587" s="2">
        <f>'FICHE PRODUIT'!G1324</f>
        <v>0</v>
      </c>
      <c r="AA2587" s="2">
        <f>'FICHE PRODUIT'!H1324</f>
        <v>0</v>
      </c>
    </row>
    <row r="2588" spans="1:27" x14ac:dyDescent="0.2">
      <c r="A2588" s="7" t="str">
        <f>'FICHE PRODUIT'!$A$1286</f>
        <v>MARIUS CHEVRON FX9</v>
      </c>
      <c r="B2588" s="2" t="str">
        <f>'FICHE PRODUIT'!$H$1286</f>
        <v>Indigo</v>
      </c>
      <c r="C2588" s="2" t="str">
        <f>'FICHE PRODUIT'!$S$1286</f>
        <v>W26-27</v>
      </c>
      <c r="D2588" s="2">
        <f>'FICHE PRODUIT'!$Q$1286</f>
        <v>0</v>
      </c>
      <c r="E2588" s="2" t="str">
        <f>'FICHE PRODUIT'!$S$1288</f>
        <v>WAIT QUANTITY</v>
      </c>
      <c r="F2588" s="2" t="str">
        <f>'FICHE PRODUIT'!$E$1290</f>
        <v>Page 40</v>
      </c>
      <c r="G2588" s="2" t="str">
        <f>'FICHE PRODUIT'!$E$1291</f>
        <v xml:space="preserve">Not need </v>
      </c>
      <c r="H2588" s="122" t="str">
        <f>'FICHE PRODUIT'!$E$1292</f>
        <v>OCEAN SURPLUS</v>
      </c>
      <c r="I2588" s="2" t="b">
        <f>'FICHE PRODUIT'!$E$1294</f>
        <v>0</v>
      </c>
      <c r="J2588" s="2" t="str">
        <f>'FICHE PRODUIT'!$E$1296</f>
        <v>Gilet</v>
      </c>
      <c r="K2588" s="2" t="str">
        <f>'FICHE PRODUIT'!$E$1297</f>
        <v>Marius</v>
      </c>
      <c r="L2588" s="4">
        <f>'FICHE PRODUIT'!$E$1299</f>
        <v>55</v>
      </c>
      <c r="M2588" s="4">
        <f>'FICHE PRODUIT'!$E$1300</f>
        <v>18.988999999999997</v>
      </c>
      <c r="N2588" s="4">
        <f>'FICHE PRODUIT'!$E$1302</f>
        <v>73.989000000000004</v>
      </c>
      <c r="O2588" s="4">
        <f>'FICHE PRODUIT'!$E$1303</f>
        <v>3.9870791604157372</v>
      </c>
      <c r="P2588" s="4">
        <f>'FICHE PRODUIT'!$E$1305</f>
        <v>295</v>
      </c>
      <c r="Q2588" s="4">
        <f>'FICHE PRODUIT'!$E$1306</f>
        <v>118</v>
      </c>
      <c r="R2588" s="4">
        <f>'FICHE PRODUIT'!$E$1307</f>
        <v>134.09090909090909</v>
      </c>
      <c r="S2588" s="122">
        <f>'FICHE PRODUIT'!$E$1308</f>
        <v>0</v>
      </c>
      <c r="T2588" s="2">
        <f>'FICHE PRODUIT'!A1325</f>
        <v>0</v>
      </c>
      <c r="U2588" s="2">
        <f>'FICHE PRODUIT'!B1325</f>
        <v>0</v>
      </c>
      <c r="V2588" s="2">
        <f>'FICHE PRODUIT'!C1325</f>
        <v>0</v>
      </c>
      <c r="W2588" s="2">
        <f>'FICHE PRODUIT'!D1325</f>
        <v>0</v>
      </c>
      <c r="X2588" s="2">
        <f>'FICHE PRODUIT'!E1325</f>
        <v>0</v>
      </c>
      <c r="Y2588" s="2">
        <f>'FICHE PRODUIT'!F1325</f>
        <v>0</v>
      </c>
      <c r="Z2588" s="2">
        <f>'FICHE PRODUIT'!G1325</f>
        <v>0</v>
      </c>
      <c r="AA2588" s="2">
        <f>'FICHE PRODUIT'!H1325</f>
        <v>0</v>
      </c>
    </row>
    <row r="2589" spans="1:27" x14ac:dyDescent="0.2">
      <c r="A2589" s="7" t="str">
        <f>'FICHE PRODUIT'!$A$1286</f>
        <v>MARIUS CHEVRON FX9</v>
      </c>
      <c r="B2589" s="2" t="str">
        <f>'FICHE PRODUIT'!$H$1286</f>
        <v>Indigo</v>
      </c>
      <c r="C2589" s="2" t="str">
        <f>'FICHE PRODUIT'!$S$1286</f>
        <v>W26-27</v>
      </c>
      <c r="D2589" s="2">
        <f>'FICHE PRODUIT'!$Q$1286</f>
        <v>0</v>
      </c>
      <c r="E2589" s="2" t="str">
        <f>'FICHE PRODUIT'!$S$1288</f>
        <v>WAIT QUANTITY</v>
      </c>
      <c r="F2589" s="2" t="str">
        <f>'FICHE PRODUIT'!$E$1290</f>
        <v>Page 40</v>
      </c>
      <c r="G2589" s="2" t="str">
        <f>'FICHE PRODUIT'!$E$1291</f>
        <v xml:space="preserve">Not need </v>
      </c>
      <c r="H2589" s="122" t="str">
        <f>'FICHE PRODUIT'!$E$1292</f>
        <v>OCEAN SURPLUS</v>
      </c>
      <c r="I2589" s="2" t="b">
        <f>'FICHE PRODUIT'!$E$1294</f>
        <v>0</v>
      </c>
      <c r="J2589" s="2" t="str">
        <f>'FICHE PRODUIT'!$E$1296</f>
        <v>Gilet</v>
      </c>
      <c r="K2589" s="2" t="str">
        <f>'FICHE PRODUIT'!$E$1297</f>
        <v>Marius</v>
      </c>
      <c r="L2589" s="4">
        <f>'FICHE PRODUIT'!$E$1299</f>
        <v>55</v>
      </c>
      <c r="M2589" s="4">
        <f>'FICHE PRODUIT'!$E$1300</f>
        <v>18.988999999999997</v>
      </c>
      <c r="N2589" s="4">
        <f>'FICHE PRODUIT'!$E$1302</f>
        <v>73.989000000000004</v>
      </c>
      <c r="O2589" s="4">
        <f>'FICHE PRODUIT'!$E$1303</f>
        <v>3.9870791604157372</v>
      </c>
      <c r="P2589" s="4">
        <f>'FICHE PRODUIT'!$E$1305</f>
        <v>295</v>
      </c>
      <c r="Q2589" s="4">
        <f>'FICHE PRODUIT'!$E$1306</f>
        <v>118</v>
      </c>
      <c r="R2589" s="4">
        <f>'FICHE PRODUIT'!$E$1307</f>
        <v>134.09090909090909</v>
      </c>
      <c r="S2589" s="122">
        <f>'FICHE PRODUIT'!$E$1308</f>
        <v>0</v>
      </c>
      <c r="T2589" s="2" t="str">
        <f>'FICHE PRODUIT'!A1326</f>
        <v>Frais externe</v>
      </c>
      <c r="U2589" s="2" t="str">
        <f>'FICHE PRODUIT'!B1326</f>
        <v>Transport</v>
      </c>
      <c r="V2589" s="2" t="str">
        <f>'FICHE PRODUIT'!C1326</f>
        <v xml:space="preserve">Européen </v>
      </c>
      <c r="W2589" s="2">
        <f>'FICHE PRODUIT'!D1326</f>
        <v>1</v>
      </c>
      <c r="X2589" s="2">
        <f>'FICHE PRODUIT'!E1326</f>
        <v>0</v>
      </c>
      <c r="Y2589" s="2">
        <f>'FICHE PRODUIT'!F1326</f>
        <v>2</v>
      </c>
      <c r="Z2589" s="2">
        <f>'FICHE PRODUIT'!G1326</f>
        <v>2</v>
      </c>
      <c r="AA2589" s="2">
        <f>'FICHE PRODUIT'!H1326</f>
        <v>0</v>
      </c>
    </row>
    <row r="2590" spans="1:27" x14ac:dyDescent="0.2">
      <c r="A2590" s="7" t="str">
        <f>'FICHE PRODUIT'!$A$1286</f>
        <v>MARIUS CHEVRON FX9</v>
      </c>
      <c r="B2590" s="2" t="str">
        <f>'FICHE PRODUIT'!$H$1286</f>
        <v>Indigo</v>
      </c>
      <c r="C2590" s="2" t="str">
        <f>'FICHE PRODUIT'!$S$1286</f>
        <v>W26-27</v>
      </c>
      <c r="D2590" s="2">
        <f>'FICHE PRODUIT'!$Q$1286</f>
        <v>0</v>
      </c>
      <c r="E2590" s="2" t="str">
        <f>'FICHE PRODUIT'!$S$1288</f>
        <v>WAIT QUANTITY</v>
      </c>
      <c r="F2590" s="2" t="str">
        <f>'FICHE PRODUIT'!$E$1290</f>
        <v>Page 40</v>
      </c>
      <c r="G2590" s="2" t="str">
        <f>'FICHE PRODUIT'!$E$1291</f>
        <v xml:space="preserve">Not need </v>
      </c>
      <c r="H2590" s="122" t="str">
        <f>'FICHE PRODUIT'!$E$1292</f>
        <v>OCEAN SURPLUS</v>
      </c>
      <c r="I2590" s="2" t="b">
        <f>'FICHE PRODUIT'!$E$1294</f>
        <v>0</v>
      </c>
      <c r="J2590" s="2" t="str">
        <f>'FICHE PRODUIT'!$E$1296</f>
        <v>Gilet</v>
      </c>
      <c r="K2590" s="2" t="str">
        <f>'FICHE PRODUIT'!$E$1297</f>
        <v>Marius</v>
      </c>
      <c r="L2590" s="4">
        <f>'FICHE PRODUIT'!$E$1299</f>
        <v>55</v>
      </c>
      <c r="M2590" s="4">
        <f>'FICHE PRODUIT'!$E$1300</f>
        <v>18.988999999999997</v>
      </c>
      <c r="N2590" s="4">
        <f>'FICHE PRODUIT'!$E$1302</f>
        <v>73.989000000000004</v>
      </c>
      <c r="O2590" s="4">
        <f>'FICHE PRODUIT'!$E$1303</f>
        <v>3.9870791604157372</v>
      </c>
      <c r="P2590" s="4">
        <f>'FICHE PRODUIT'!$E$1305</f>
        <v>295</v>
      </c>
      <c r="Q2590" s="4">
        <f>'FICHE PRODUIT'!$E$1306</f>
        <v>118</v>
      </c>
      <c r="R2590" s="4">
        <f>'FICHE PRODUIT'!$E$1307</f>
        <v>134.09090909090909</v>
      </c>
      <c r="S2590" s="122">
        <f>'FICHE PRODUIT'!$E$1308</f>
        <v>0</v>
      </c>
      <c r="T2590" s="2" t="str">
        <f>'FICHE PRODUIT'!A1327</f>
        <v>Frais externe</v>
      </c>
      <c r="U2590" s="2" t="str">
        <f>'FICHE PRODUIT'!B1327</f>
        <v>Communication</v>
      </c>
      <c r="V2590" s="2" t="str">
        <f>'FICHE PRODUIT'!C1327</f>
        <v>Marketing</v>
      </c>
      <c r="W2590" s="2">
        <f>'FICHE PRODUIT'!D1327</f>
        <v>1</v>
      </c>
      <c r="X2590" s="2">
        <f>'FICHE PRODUIT'!E1327</f>
        <v>0</v>
      </c>
      <c r="Y2590" s="2">
        <f>'FICHE PRODUIT'!F1327</f>
        <v>0.5</v>
      </c>
      <c r="Z2590" s="2">
        <f>'FICHE PRODUIT'!G1327</f>
        <v>0.5</v>
      </c>
      <c r="AA2590" s="2">
        <f>'FICHE PRODUIT'!H1327</f>
        <v>0</v>
      </c>
    </row>
    <row r="2591" spans="1:27" x14ac:dyDescent="0.2">
      <c r="A2591" s="7" t="str">
        <f>'FICHE PRODUIT'!$A$6787</f>
        <v>ASPEN</v>
      </c>
      <c r="B2591" s="2" t="str">
        <f>'FICHE PRODUIT'!$H$6787</f>
        <v>Brown</v>
      </c>
      <c r="C2591" s="2" t="str">
        <f>'FICHE PRODUIT'!$S$6787</f>
        <v>W26-27</v>
      </c>
      <c r="D2591" s="2">
        <f>'FICHE PRODUIT'!$Q$6787</f>
        <v>0</v>
      </c>
      <c r="E2591" s="2" t="str">
        <f>'FICHE PRODUIT'!$S$6789</f>
        <v>PROTO</v>
      </c>
      <c r="F2591" s="2">
        <f>'FICHE PRODUIT'!$E$6791</f>
        <v>14</v>
      </c>
      <c r="G2591" s="2" t="str">
        <f>'FICHE PRODUIT'!$E$6792</f>
        <v xml:space="preserve">TO DO </v>
      </c>
      <c r="H2591" s="122">
        <f>'FICHE PRODUIT'!$E$6793</f>
        <v>0</v>
      </c>
      <c r="I2591" s="2" t="b">
        <f>'FICHE PRODUIT'!$E$6795</f>
        <v>0</v>
      </c>
      <c r="J2591" s="2" t="str">
        <f>'FICHE PRODUIT'!$E$6797</f>
        <v xml:space="preserve">Chemise </v>
      </c>
      <c r="K2591" s="2">
        <f>'FICHE PRODUIT'!$E$6798</f>
        <v>0</v>
      </c>
      <c r="L2591" s="4">
        <f>'FICHE PRODUIT'!$E$6800</f>
        <v>0</v>
      </c>
      <c r="M2591" s="4">
        <f>'FICHE PRODUIT'!$E$6801</f>
        <v>2.5</v>
      </c>
      <c r="N2591" s="4">
        <f>'FICHE PRODUIT'!$E$6803</f>
        <v>2.5</v>
      </c>
      <c r="O2591" s="4">
        <f>'FICHE PRODUIT'!$E$6804</f>
        <v>94</v>
      </c>
      <c r="P2591" s="4">
        <f>'FICHE PRODUIT'!$E$6806</f>
        <v>235</v>
      </c>
      <c r="Q2591" s="4">
        <f>'FICHE PRODUIT'!$E$6807</f>
        <v>94</v>
      </c>
      <c r="R2591" s="4">
        <f>'FICHE PRODUIT'!$E$6808</f>
        <v>106.81818181818181</v>
      </c>
      <c r="S2591" s="122">
        <f>'FICHE PRODUIT'!$E$6809</f>
        <v>0</v>
      </c>
      <c r="T2591" s="2">
        <f>'FICHE PRODUIT'!A6814</f>
        <v>0</v>
      </c>
      <c r="U2591" s="2">
        <f>'FICHE PRODUIT'!B6814</f>
        <v>0</v>
      </c>
      <c r="V2591" s="2">
        <f>'FICHE PRODUIT'!C6814</f>
        <v>0</v>
      </c>
      <c r="W2591" s="2">
        <f>'FICHE PRODUIT'!D6814</f>
        <v>0</v>
      </c>
      <c r="X2591" s="2">
        <f>'FICHE PRODUIT'!E6814</f>
        <v>0</v>
      </c>
      <c r="Y2591" s="2">
        <f>'FICHE PRODUIT'!F6814</f>
        <v>0</v>
      </c>
      <c r="Z2591" s="2">
        <f>'FICHE PRODUIT'!G6814</f>
        <v>0</v>
      </c>
      <c r="AA2591" s="2">
        <f>'FICHE PRODUIT'!H6814</f>
        <v>0</v>
      </c>
    </row>
    <row r="2592" spans="1:27" x14ac:dyDescent="0.2">
      <c r="A2592" s="7" t="str">
        <f>'FICHE PRODUIT'!$A$6787</f>
        <v>ASPEN</v>
      </c>
      <c r="B2592" s="2" t="str">
        <f>'FICHE PRODUIT'!$H$6787</f>
        <v>Brown</v>
      </c>
      <c r="C2592" s="2" t="str">
        <f>'FICHE PRODUIT'!$S$6787</f>
        <v>W26-27</v>
      </c>
      <c r="D2592" s="2">
        <f>'FICHE PRODUIT'!$Q$6787</f>
        <v>0</v>
      </c>
      <c r="E2592" s="2" t="str">
        <f>'FICHE PRODUIT'!$S$6789</f>
        <v>PROTO</v>
      </c>
      <c r="F2592" s="2">
        <f>'FICHE PRODUIT'!$E$6791</f>
        <v>14</v>
      </c>
      <c r="G2592" s="2" t="str">
        <f>'FICHE PRODUIT'!$E$6792</f>
        <v xml:space="preserve">TO DO </v>
      </c>
      <c r="H2592" s="122">
        <f>'FICHE PRODUIT'!$E$6793</f>
        <v>0</v>
      </c>
      <c r="I2592" s="2" t="b">
        <f>'FICHE PRODUIT'!$E$6795</f>
        <v>0</v>
      </c>
      <c r="J2592" s="2" t="str">
        <f>'FICHE PRODUIT'!$E$6797</f>
        <v xml:space="preserve">Chemise </v>
      </c>
      <c r="K2592" s="2">
        <f>'FICHE PRODUIT'!$E$6798</f>
        <v>0</v>
      </c>
      <c r="L2592" s="4">
        <f>'FICHE PRODUIT'!$E$6800</f>
        <v>0</v>
      </c>
      <c r="M2592" s="4">
        <f>'FICHE PRODUIT'!$E$6801</f>
        <v>2.5</v>
      </c>
      <c r="N2592" s="4">
        <f>'FICHE PRODUIT'!$E$6803</f>
        <v>2.5</v>
      </c>
      <c r="O2592" s="4">
        <f>'FICHE PRODUIT'!$E$6804</f>
        <v>94</v>
      </c>
      <c r="P2592" s="4">
        <f>'FICHE PRODUIT'!$E$6806</f>
        <v>235</v>
      </c>
      <c r="Q2592" s="4">
        <f>'FICHE PRODUIT'!$E$6807</f>
        <v>94</v>
      </c>
      <c r="R2592" s="4">
        <f>'FICHE PRODUIT'!$E$6808</f>
        <v>106.81818181818181</v>
      </c>
      <c r="S2592" s="122">
        <f>'FICHE PRODUIT'!$E$6809</f>
        <v>0</v>
      </c>
      <c r="T2592" s="2">
        <f>'FICHE PRODUIT'!A6815</f>
        <v>0</v>
      </c>
      <c r="U2592" s="2">
        <f>'FICHE PRODUIT'!B6815</f>
        <v>0</v>
      </c>
      <c r="V2592" s="2">
        <f>'FICHE PRODUIT'!C6815</f>
        <v>0</v>
      </c>
      <c r="W2592" s="2">
        <f>'FICHE PRODUIT'!D6815</f>
        <v>0</v>
      </c>
      <c r="X2592" s="2">
        <f>'FICHE PRODUIT'!E6815</f>
        <v>0</v>
      </c>
      <c r="Y2592" s="2">
        <f>'FICHE PRODUIT'!F6815</f>
        <v>0</v>
      </c>
      <c r="Z2592" s="2">
        <f>'FICHE PRODUIT'!G6815</f>
        <v>0</v>
      </c>
      <c r="AA2592" s="2">
        <f>'FICHE PRODUIT'!H6815</f>
        <v>0</v>
      </c>
    </row>
    <row r="2593" spans="1:27" x14ac:dyDescent="0.2">
      <c r="A2593" s="7" t="str">
        <f>'FICHE PRODUIT'!$A$6787</f>
        <v>ASPEN</v>
      </c>
      <c r="B2593" s="2" t="str">
        <f>'FICHE PRODUIT'!$H$6787</f>
        <v>Brown</v>
      </c>
      <c r="C2593" s="2" t="str">
        <f>'FICHE PRODUIT'!$S$6787</f>
        <v>W26-27</v>
      </c>
      <c r="D2593" s="2">
        <f>'FICHE PRODUIT'!$Q$6787</f>
        <v>0</v>
      </c>
      <c r="E2593" s="2" t="str">
        <f>'FICHE PRODUIT'!$S$6789</f>
        <v>PROTO</v>
      </c>
      <c r="F2593" s="2">
        <f>'FICHE PRODUIT'!$E$6791</f>
        <v>14</v>
      </c>
      <c r="G2593" s="2" t="str">
        <f>'FICHE PRODUIT'!$E$6792</f>
        <v xml:space="preserve">TO DO </v>
      </c>
      <c r="H2593" s="122">
        <f>'FICHE PRODUIT'!$E$6793</f>
        <v>0</v>
      </c>
      <c r="I2593" s="2" t="b">
        <f>'FICHE PRODUIT'!$E$6795</f>
        <v>0</v>
      </c>
      <c r="J2593" s="2" t="str">
        <f>'FICHE PRODUIT'!$E$6797</f>
        <v xml:space="preserve">Chemise </v>
      </c>
      <c r="K2593" s="2">
        <f>'FICHE PRODUIT'!$E$6798</f>
        <v>0</v>
      </c>
      <c r="L2593" s="4">
        <f>'FICHE PRODUIT'!$E$6800</f>
        <v>0</v>
      </c>
      <c r="M2593" s="4">
        <f>'FICHE PRODUIT'!$E$6801</f>
        <v>2.5</v>
      </c>
      <c r="N2593" s="4">
        <f>'FICHE PRODUIT'!$E$6803</f>
        <v>2.5</v>
      </c>
      <c r="O2593" s="4">
        <f>'FICHE PRODUIT'!$E$6804</f>
        <v>94</v>
      </c>
      <c r="P2593" s="4">
        <f>'FICHE PRODUIT'!$E$6806</f>
        <v>235</v>
      </c>
      <c r="Q2593" s="4">
        <f>'FICHE PRODUIT'!$E$6807</f>
        <v>94</v>
      </c>
      <c r="R2593" s="4">
        <f>'FICHE PRODUIT'!$E$6808</f>
        <v>106.81818181818181</v>
      </c>
      <c r="S2593" s="122">
        <f>'FICHE PRODUIT'!$E$6809</f>
        <v>0</v>
      </c>
      <c r="T2593" s="2">
        <f>'FICHE PRODUIT'!A6816</f>
        <v>0</v>
      </c>
      <c r="U2593" s="2">
        <f>'FICHE PRODUIT'!B6816</f>
        <v>0</v>
      </c>
      <c r="V2593" s="2">
        <f>'FICHE PRODUIT'!C6816</f>
        <v>0</v>
      </c>
      <c r="W2593" s="2">
        <f>'FICHE PRODUIT'!D6816</f>
        <v>0</v>
      </c>
      <c r="X2593" s="2">
        <f>'FICHE PRODUIT'!E6816</f>
        <v>0</v>
      </c>
      <c r="Y2593" s="2">
        <f>'FICHE PRODUIT'!F6816</f>
        <v>0</v>
      </c>
      <c r="Z2593" s="2">
        <f>'FICHE PRODUIT'!G6816</f>
        <v>0</v>
      </c>
      <c r="AA2593" s="2">
        <f>'FICHE PRODUIT'!H6816</f>
        <v>0</v>
      </c>
    </row>
    <row r="2594" spans="1:27" x14ac:dyDescent="0.2">
      <c r="A2594" s="7" t="str">
        <f>'FICHE PRODUIT'!$A$6787</f>
        <v>ASPEN</v>
      </c>
      <c r="B2594" s="2" t="str">
        <f>'FICHE PRODUIT'!$H$6787</f>
        <v>Brown</v>
      </c>
      <c r="C2594" s="2" t="str">
        <f>'FICHE PRODUIT'!$S$6787</f>
        <v>W26-27</v>
      </c>
      <c r="D2594" s="2">
        <f>'FICHE PRODUIT'!$Q$6787</f>
        <v>0</v>
      </c>
      <c r="E2594" s="2" t="str">
        <f>'FICHE PRODUIT'!$S$6789</f>
        <v>PROTO</v>
      </c>
      <c r="F2594" s="2">
        <f>'FICHE PRODUIT'!$E$6791</f>
        <v>14</v>
      </c>
      <c r="G2594" s="2" t="str">
        <f>'FICHE PRODUIT'!$E$6792</f>
        <v xml:space="preserve">TO DO </v>
      </c>
      <c r="H2594" s="122">
        <f>'FICHE PRODUIT'!$E$6793</f>
        <v>0</v>
      </c>
      <c r="I2594" s="2" t="b">
        <f>'FICHE PRODUIT'!$E$6795</f>
        <v>0</v>
      </c>
      <c r="J2594" s="2" t="str">
        <f>'FICHE PRODUIT'!$E$6797</f>
        <v xml:space="preserve">Chemise </v>
      </c>
      <c r="K2594" s="2">
        <f>'FICHE PRODUIT'!$E$6798</f>
        <v>0</v>
      </c>
      <c r="L2594" s="4">
        <f>'FICHE PRODUIT'!$E$6800</f>
        <v>0</v>
      </c>
      <c r="M2594" s="4">
        <f>'FICHE PRODUIT'!$E$6801</f>
        <v>2.5</v>
      </c>
      <c r="N2594" s="4">
        <f>'FICHE PRODUIT'!$E$6803</f>
        <v>2.5</v>
      </c>
      <c r="O2594" s="4">
        <f>'FICHE PRODUIT'!$E$6804</f>
        <v>94</v>
      </c>
      <c r="P2594" s="4">
        <f>'FICHE PRODUIT'!$E$6806</f>
        <v>235</v>
      </c>
      <c r="Q2594" s="4">
        <f>'FICHE PRODUIT'!$E$6807</f>
        <v>94</v>
      </c>
      <c r="R2594" s="4">
        <f>'FICHE PRODUIT'!$E$6808</f>
        <v>106.81818181818181</v>
      </c>
      <c r="S2594" s="122">
        <f>'FICHE PRODUIT'!$E$6809</f>
        <v>0</v>
      </c>
      <c r="T2594" s="2">
        <f>'FICHE PRODUIT'!A6817</f>
        <v>0</v>
      </c>
      <c r="U2594" s="2">
        <f>'FICHE PRODUIT'!B6817</f>
        <v>0</v>
      </c>
      <c r="V2594" s="2">
        <f>'FICHE PRODUIT'!C6817</f>
        <v>0</v>
      </c>
      <c r="W2594" s="2">
        <f>'FICHE PRODUIT'!D6817</f>
        <v>0</v>
      </c>
      <c r="X2594" s="2">
        <f>'FICHE PRODUIT'!E6817</f>
        <v>0</v>
      </c>
      <c r="Y2594" s="2">
        <f>'FICHE PRODUIT'!F6817</f>
        <v>0</v>
      </c>
      <c r="Z2594" s="2">
        <f>'FICHE PRODUIT'!G6817</f>
        <v>0</v>
      </c>
      <c r="AA2594" s="2">
        <f>'FICHE PRODUIT'!H6817</f>
        <v>0</v>
      </c>
    </row>
    <row r="2595" spans="1:27" x14ac:dyDescent="0.2">
      <c r="A2595" s="7" t="str">
        <f>'FICHE PRODUIT'!$A$6787</f>
        <v>ASPEN</v>
      </c>
      <c r="B2595" s="2" t="str">
        <f>'FICHE PRODUIT'!$H$6787</f>
        <v>Brown</v>
      </c>
      <c r="C2595" s="2" t="str">
        <f>'FICHE PRODUIT'!$S$6787</f>
        <v>W26-27</v>
      </c>
      <c r="D2595" s="2">
        <f>'FICHE PRODUIT'!$Q$6787</f>
        <v>0</v>
      </c>
      <c r="E2595" s="2" t="str">
        <f>'FICHE PRODUIT'!$S$6789</f>
        <v>PROTO</v>
      </c>
      <c r="F2595" s="2">
        <f>'FICHE PRODUIT'!$E$6791</f>
        <v>14</v>
      </c>
      <c r="G2595" s="2" t="str">
        <f>'FICHE PRODUIT'!$E$6792</f>
        <v xml:space="preserve">TO DO </v>
      </c>
      <c r="H2595" s="122">
        <f>'FICHE PRODUIT'!$E$6793</f>
        <v>0</v>
      </c>
      <c r="I2595" s="2" t="b">
        <f>'FICHE PRODUIT'!$E$6795</f>
        <v>0</v>
      </c>
      <c r="J2595" s="2" t="str">
        <f>'FICHE PRODUIT'!$E$6797</f>
        <v xml:space="preserve">Chemise </v>
      </c>
      <c r="K2595" s="2">
        <f>'FICHE PRODUIT'!$E$6798</f>
        <v>0</v>
      </c>
      <c r="L2595" s="4">
        <f>'FICHE PRODUIT'!$E$6800</f>
        <v>0</v>
      </c>
      <c r="M2595" s="4">
        <f>'FICHE PRODUIT'!$E$6801</f>
        <v>2.5</v>
      </c>
      <c r="N2595" s="4">
        <f>'FICHE PRODUIT'!$E$6803</f>
        <v>2.5</v>
      </c>
      <c r="O2595" s="4">
        <f>'FICHE PRODUIT'!$E$6804</f>
        <v>94</v>
      </c>
      <c r="P2595" s="4">
        <f>'FICHE PRODUIT'!$E$6806</f>
        <v>235</v>
      </c>
      <c r="Q2595" s="4">
        <f>'FICHE PRODUIT'!$E$6807</f>
        <v>94</v>
      </c>
      <c r="R2595" s="4">
        <f>'FICHE PRODUIT'!$E$6808</f>
        <v>106.81818181818181</v>
      </c>
      <c r="S2595" s="122">
        <f>'FICHE PRODUIT'!$E$6809</f>
        <v>0</v>
      </c>
      <c r="T2595" s="2">
        <f>'FICHE PRODUIT'!A6818</f>
        <v>0</v>
      </c>
      <c r="U2595" s="2">
        <f>'FICHE PRODUIT'!B6818</f>
        <v>0</v>
      </c>
      <c r="V2595" s="2">
        <f>'FICHE PRODUIT'!C6818</f>
        <v>0</v>
      </c>
      <c r="W2595" s="2">
        <f>'FICHE PRODUIT'!D6818</f>
        <v>0</v>
      </c>
      <c r="X2595" s="2">
        <f>'FICHE PRODUIT'!E6818</f>
        <v>0</v>
      </c>
      <c r="Y2595" s="2">
        <f>'FICHE PRODUIT'!F6818</f>
        <v>0</v>
      </c>
      <c r="Z2595" s="2">
        <f>'FICHE PRODUIT'!G6818</f>
        <v>0</v>
      </c>
      <c r="AA2595" s="2">
        <f>'FICHE PRODUIT'!H6818</f>
        <v>0</v>
      </c>
    </row>
    <row r="2596" spans="1:27" x14ac:dyDescent="0.2">
      <c r="A2596" s="7" t="str">
        <f>'FICHE PRODUIT'!$A$6787</f>
        <v>ASPEN</v>
      </c>
      <c r="B2596" s="2" t="str">
        <f>'FICHE PRODUIT'!$H$6787</f>
        <v>Brown</v>
      </c>
      <c r="C2596" s="2" t="str">
        <f>'FICHE PRODUIT'!$S$6787</f>
        <v>W26-27</v>
      </c>
      <c r="D2596" s="2">
        <f>'FICHE PRODUIT'!$Q$6787</f>
        <v>0</v>
      </c>
      <c r="E2596" s="2" t="str">
        <f>'FICHE PRODUIT'!$S$6789</f>
        <v>PROTO</v>
      </c>
      <c r="F2596" s="2">
        <f>'FICHE PRODUIT'!$E$6791</f>
        <v>14</v>
      </c>
      <c r="G2596" s="2" t="str">
        <f>'FICHE PRODUIT'!$E$6792</f>
        <v xml:space="preserve">TO DO </v>
      </c>
      <c r="H2596" s="122">
        <f>'FICHE PRODUIT'!$E$6793</f>
        <v>0</v>
      </c>
      <c r="I2596" s="2" t="b">
        <f>'FICHE PRODUIT'!$E$6795</f>
        <v>0</v>
      </c>
      <c r="J2596" s="2" t="str">
        <f>'FICHE PRODUIT'!$E$6797</f>
        <v xml:space="preserve">Chemise </v>
      </c>
      <c r="K2596" s="2">
        <f>'FICHE PRODUIT'!$E$6798</f>
        <v>0</v>
      </c>
      <c r="L2596" s="4">
        <f>'FICHE PRODUIT'!$E$6800</f>
        <v>0</v>
      </c>
      <c r="M2596" s="4">
        <f>'FICHE PRODUIT'!$E$6801</f>
        <v>2.5</v>
      </c>
      <c r="N2596" s="4">
        <f>'FICHE PRODUIT'!$E$6803</f>
        <v>2.5</v>
      </c>
      <c r="O2596" s="4">
        <f>'FICHE PRODUIT'!$E$6804</f>
        <v>94</v>
      </c>
      <c r="P2596" s="4">
        <f>'FICHE PRODUIT'!$E$6806</f>
        <v>235</v>
      </c>
      <c r="Q2596" s="4">
        <f>'FICHE PRODUIT'!$E$6807</f>
        <v>94</v>
      </c>
      <c r="R2596" s="4">
        <f>'FICHE PRODUIT'!$E$6808</f>
        <v>106.81818181818181</v>
      </c>
      <c r="S2596" s="122">
        <f>'FICHE PRODUIT'!$E$6809</f>
        <v>0</v>
      </c>
      <c r="T2596" s="2">
        <f>'FICHE PRODUIT'!A6819</f>
        <v>0</v>
      </c>
      <c r="U2596" s="2">
        <f>'FICHE PRODUIT'!B6819</f>
        <v>0</v>
      </c>
      <c r="V2596" s="2">
        <f>'FICHE PRODUIT'!C6819</f>
        <v>0</v>
      </c>
      <c r="W2596" s="2">
        <f>'FICHE PRODUIT'!D6819</f>
        <v>0</v>
      </c>
      <c r="X2596" s="2">
        <f>'FICHE PRODUIT'!E6819</f>
        <v>0</v>
      </c>
      <c r="Y2596" s="2">
        <f>'FICHE PRODUIT'!F6819</f>
        <v>0</v>
      </c>
      <c r="Z2596" s="2">
        <f>'FICHE PRODUIT'!G6819</f>
        <v>0</v>
      </c>
      <c r="AA2596" s="2">
        <f>'FICHE PRODUIT'!H6819</f>
        <v>0</v>
      </c>
    </row>
    <row r="2597" spans="1:27" x14ac:dyDescent="0.2">
      <c r="A2597" s="7" t="str">
        <f>'FICHE PRODUIT'!$A$6787</f>
        <v>ASPEN</v>
      </c>
      <c r="B2597" s="2" t="str">
        <f>'FICHE PRODUIT'!$H$6787</f>
        <v>Brown</v>
      </c>
      <c r="C2597" s="2" t="str">
        <f>'FICHE PRODUIT'!$S$6787</f>
        <v>W26-27</v>
      </c>
      <c r="D2597" s="2">
        <f>'FICHE PRODUIT'!$Q$6787</f>
        <v>0</v>
      </c>
      <c r="E2597" s="2" t="str">
        <f>'FICHE PRODUIT'!$S$6789</f>
        <v>PROTO</v>
      </c>
      <c r="F2597" s="2">
        <f>'FICHE PRODUIT'!$E$6791</f>
        <v>14</v>
      </c>
      <c r="G2597" s="2" t="str">
        <f>'FICHE PRODUIT'!$E$6792</f>
        <v xml:space="preserve">TO DO </v>
      </c>
      <c r="H2597" s="122">
        <f>'FICHE PRODUIT'!$E$6793</f>
        <v>0</v>
      </c>
      <c r="I2597" s="2" t="b">
        <f>'FICHE PRODUIT'!$E$6795</f>
        <v>0</v>
      </c>
      <c r="J2597" s="2" t="str">
        <f>'FICHE PRODUIT'!$E$6797</f>
        <v xml:space="preserve">Chemise </v>
      </c>
      <c r="K2597" s="2">
        <f>'FICHE PRODUIT'!$E$6798</f>
        <v>0</v>
      </c>
      <c r="L2597" s="4">
        <f>'FICHE PRODUIT'!$E$6800</f>
        <v>0</v>
      </c>
      <c r="M2597" s="4">
        <f>'FICHE PRODUIT'!$E$6801</f>
        <v>2.5</v>
      </c>
      <c r="N2597" s="4">
        <f>'FICHE PRODUIT'!$E$6803</f>
        <v>2.5</v>
      </c>
      <c r="O2597" s="4">
        <f>'FICHE PRODUIT'!$E$6804</f>
        <v>94</v>
      </c>
      <c r="P2597" s="4">
        <f>'FICHE PRODUIT'!$E$6806</f>
        <v>235</v>
      </c>
      <c r="Q2597" s="4">
        <f>'FICHE PRODUIT'!$E$6807</f>
        <v>94</v>
      </c>
      <c r="R2597" s="4">
        <f>'FICHE PRODUIT'!$E$6808</f>
        <v>106.81818181818181</v>
      </c>
      <c r="S2597" s="122">
        <f>'FICHE PRODUIT'!$E$6809</f>
        <v>0</v>
      </c>
      <c r="T2597" s="2">
        <f>'FICHE PRODUIT'!A6820</f>
        <v>0</v>
      </c>
      <c r="U2597" s="2">
        <f>'FICHE PRODUIT'!B6820</f>
        <v>0</v>
      </c>
      <c r="V2597" s="2">
        <f>'FICHE PRODUIT'!C6820</f>
        <v>0</v>
      </c>
      <c r="W2597" s="2">
        <f>'FICHE PRODUIT'!D6820</f>
        <v>0</v>
      </c>
      <c r="X2597" s="2">
        <f>'FICHE PRODUIT'!E6820</f>
        <v>0</v>
      </c>
      <c r="Y2597" s="2">
        <f>'FICHE PRODUIT'!F6820</f>
        <v>0</v>
      </c>
      <c r="Z2597" s="2">
        <f>'FICHE PRODUIT'!G6820</f>
        <v>0</v>
      </c>
      <c r="AA2597" s="2">
        <f>'FICHE PRODUIT'!H6820</f>
        <v>0</v>
      </c>
    </row>
    <row r="2598" spans="1:27" x14ac:dyDescent="0.2">
      <c r="A2598" s="7" t="str">
        <f>'FICHE PRODUIT'!$A$6787</f>
        <v>ASPEN</v>
      </c>
      <c r="B2598" s="2" t="str">
        <f>'FICHE PRODUIT'!$H$6787</f>
        <v>Brown</v>
      </c>
      <c r="C2598" s="2" t="str">
        <f>'FICHE PRODUIT'!$S$6787</f>
        <v>W26-27</v>
      </c>
      <c r="D2598" s="2">
        <f>'FICHE PRODUIT'!$Q$6787</f>
        <v>0</v>
      </c>
      <c r="E2598" s="2" t="str">
        <f>'FICHE PRODUIT'!$S$6789</f>
        <v>PROTO</v>
      </c>
      <c r="F2598" s="2">
        <f>'FICHE PRODUIT'!$E$6791</f>
        <v>14</v>
      </c>
      <c r="G2598" s="2" t="str">
        <f>'FICHE PRODUIT'!$E$6792</f>
        <v xml:space="preserve">TO DO </v>
      </c>
      <c r="H2598" s="122">
        <f>'FICHE PRODUIT'!$E$6793</f>
        <v>0</v>
      </c>
      <c r="I2598" s="2" t="b">
        <f>'FICHE PRODUIT'!$E$6795</f>
        <v>0</v>
      </c>
      <c r="J2598" s="2" t="str">
        <f>'FICHE PRODUIT'!$E$6797</f>
        <v xml:space="preserve">Chemise </v>
      </c>
      <c r="K2598" s="2">
        <f>'FICHE PRODUIT'!$E$6798</f>
        <v>0</v>
      </c>
      <c r="L2598" s="4">
        <f>'FICHE PRODUIT'!$E$6800</f>
        <v>0</v>
      </c>
      <c r="M2598" s="4">
        <f>'FICHE PRODUIT'!$E$6801</f>
        <v>2.5</v>
      </c>
      <c r="N2598" s="4">
        <f>'FICHE PRODUIT'!$E$6803</f>
        <v>2.5</v>
      </c>
      <c r="O2598" s="4">
        <f>'FICHE PRODUIT'!$E$6804</f>
        <v>94</v>
      </c>
      <c r="P2598" s="4">
        <f>'FICHE PRODUIT'!$E$6806</f>
        <v>235</v>
      </c>
      <c r="Q2598" s="4">
        <f>'FICHE PRODUIT'!$E$6807</f>
        <v>94</v>
      </c>
      <c r="R2598" s="4">
        <f>'FICHE PRODUIT'!$E$6808</f>
        <v>106.81818181818181</v>
      </c>
      <c r="S2598" s="122">
        <f>'FICHE PRODUIT'!$E$6809</f>
        <v>0</v>
      </c>
      <c r="T2598" s="2">
        <f>'FICHE PRODUIT'!A6821</f>
        <v>0</v>
      </c>
      <c r="U2598" s="2">
        <f>'FICHE PRODUIT'!B6821</f>
        <v>0</v>
      </c>
      <c r="V2598" s="2">
        <f>'FICHE PRODUIT'!C6821</f>
        <v>0</v>
      </c>
      <c r="W2598" s="2">
        <f>'FICHE PRODUIT'!D6821</f>
        <v>0</v>
      </c>
      <c r="X2598" s="2">
        <f>'FICHE PRODUIT'!E6821</f>
        <v>0</v>
      </c>
      <c r="Y2598" s="2">
        <f>'FICHE PRODUIT'!F6821</f>
        <v>0</v>
      </c>
      <c r="Z2598" s="2">
        <f>'FICHE PRODUIT'!G6821</f>
        <v>0</v>
      </c>
      <c r="AA2598" s="2">
        <f>'FICHE PRODUIT'!H6821</f>
        <v>0</v>
      </c>
    </row>
    <row r="2599" spans="1:27" x14ac:dyDescent="0.2">
      <c r="A2599" s="7" t="str">
        <f>'FICHE PRODUIT'!$A$6787</f>
        <v>ASPEN</v>
      </c>
      <c r="B2599" s="2" t="str">
        <f>'FICHE PRODUIT'!$H$6787</f>
        <v>Brown</v>
      </c>
      <c r="C2599" s="2" t="str">
        <f>'FICHE PRODUIT'!$S$6787</f>
        <v>W26-27</v>
      </c>
      <c r="D2599" s="2">
        <f>'FICHE PRODUIT'!$Q$6787</f>
        <v>0</v>
      </c>
      <c r="E2599" s="2" t="str">
        <f>'FICHE PRODUIT'!$S$6789</f>
        <v>PROTO</v>
      </c>
      <c r="F2599" s="2">
        <f>'FICHE PRODUIT'!$E$6791</f>
        <v>14</v>
      </c>
      <c r="G2599" s="2" t="str">
        <f>'FICHE PRODUIT'!$E$6792</f>
        <v xml:space="preserve">TO DO </v>
      </c>
      <c r="H2599" s="122">
        <f>'FICHE PRODUIT'!$E$6793</f>
        <v>0</v>
      </c>
      <c r="I2599" s="2" t="b">
        <f>'FICHE PRODUIT'!$E$6795</f>
        <v>0</v>
      </c>
      <c r="J2599" s="2" t="str">
        <f>'FICHE PRODUIT'!$E$6797</f>
        <v xml:space="preserve">Chemise </v>
      </c>
      <c r="K2599" s="2">
        <f>'FICHE PRODUIT'!$E$6798</f>
        <v>0</v>
      </c>
      <c r="L2599" s="4">
        <f>'FICHE PRODUIT'!$E$6800</f>
        <v>0</v>
      </c>
      <c r="M2599" s="4">
        <f>'FICHE PRODUIT'!$E$6801</f>
        <v>2.5</v>
      </c>
      <c r="N2599" s="4">
        <f>'FICHE PRODUIT'!$E$6803</f>
        <v>2.5</v>
      </c>
      <c r="O2599" s="4">
        <f>'FICHE PRODUIT'!$E$6804</f>
        <v>94</v>
      </c>
      <c r="P2599" s="4">
        <f>'FICHE PRODUIT'!$E$6806</f>
        <v>235</v>
      </c>
      <c r="Q2599" s="4">
        <f>'FICHE PRODUIT'!$E$6807</f>
        <v>94</v>
      </c>
      <c r="R2599" s="4">
        <f>'FICHE PRODUIT'!$E$6808</f>
        <v>106.81818181818181</v>
      </c>
      <c r="S2599" s="122">
        <f>'FICHE PRODUIT'!$E$6809</f>
        <v>0</v>
      </c>
      <c r="T2599" s="2">
        <f>'FICHE PRODUIT'!A6822</f>
        <v>0</v>
      </c>
      <c r="U2599" s="2">
        <f>'FICHE PRODUIT'!B6822</f>
        <v>0</v>
      </c>
      <c r="V2599" s="2">
        <f>'FICHE PRODUIT'!C6822</f>
        <v>0</v>
      </c>
      <c r="W2599" s="2">
        <f>'FICHE PRODUIT'!D6822</f>
        <v>0</v>
      </c>
      <c r="X2599" s="2">
        <f>'FICHE PRODUIT'!E6822</f>
        <v>0</v>
      </c>
      <c r="Y2599" s="2">
        <f>'FICHE PRODUIT'!F6822</f>
        <v>0</v>
      </c>
      <c r="Z2599" s="2">
        <f>'FICHE PRODUIT'!G6822</f>
        <v>0</v>
      </c>
      <c r="AA2599" s="2">
        <f>'FICHE PRODUIT'!H6822</f>
        <v>0</v>
      </c>
    </row>
    <row r="2600" spans="1:27" x14ac:dyDescent="0.2">
      <c r="A2600" s="7" t="str">
        <f>'FICHE PRODUIT'!$A$6787</f>
        <v>ASPEN</v>
      </c>
      <c r="B2600" s="2" t="str">
        <f>'FICHE PRODUIT'!$H$6787</f>
        <v>Brown</v>
      </c>
      <c r="C2600" s="2" t="str">
        <f>'FICHE PRODUIT'!$S$6787</f>
        <v>W26-27</v>
      </c>
      <c r="D2600" s="2">
        <f>'FICHE PRODUIT'!$Q$6787</f>
        <v>0</v>
      </c>
      <c r="E2600" s="2" t="str">
        <f>'FICHE PRODUIT'!$S$6789</f>
        <v>PROTO</v>
      </c>
      <c r="F2600" s="2">
        <f>'FICHE PRODUIT'!$E$6791</f>
        <v>14</v>
      </c>
      <c r="G2600" s="2" t="str">
        <f>'FICHE PRODUIT'!$E$6792</f>
        <v xml:space="preserve">TO DO </v>
      </c>
      <c r="H2600" s="122">
        <f>'FICHE PRODUIT'!$E$6793</f>
        <v>0</v>
      </c>
      <c r="I2600" s="2" t="b">
        <f>'FICHE PRODUIT'!$E$6795</f>
        <v>0</v>
      </c>
      <c r="J2600" s="2" t="str">
        <f>'FICHE PRODUIT'!$E$6797</f>
        <v xml:space="preserve">Chemise </v>
      </c>
      <c r="K2600" s="2">
        <f>'FICHE PRODUIT'!$E$6798</f>
        <v>0</v>
      </c>
      <c r="L2600" s="4">
        <f>'FICHE PRODUIT'!$E$6800</f>
        <v>0</v>
      </c>
      <c r="M2600" s="4">
        <f>'FICHE PRODUIT'!$E$6801</f>
        <v>2.5</v>
      </c>
      <c r="N2600" s="4">
        <f>'FICHE PRODUIT'!$E$6803</f>
        <v>2.5</v>
      </c>
      <c r="O2600" s="4">
        <f>'FICHE PRODUIT'!$E$6804</f>
        <v>94</v>
      </c>
      <c r="P2600" s="4">
        <f>'FICHE PRODUIT'!$E$6806</f>
        <v>235</v>
      </c>
      <c r="Q2600" s="4">
        <f>'FICHE PRODUIT'!$E$6807</f>
        <v>94</v>
      </c>
      <c r="R2600" s="4">
        <f>'FICHE PRODUIT'!$E$6808</f>
        <v>106.81818181818181</v>
      </c>
      <c r="S2600" s="122">
        <f>'FICHE PRODUIT'!$E$6809</f>
        <v>0</v>
      </c>
      <c r="T2600" s="2">
        <f>'FICHE PRODUIT'!A6823</f>
        <v>0</v>
      </c>
      <c r="U2600" s="2">
        <f>'FICHE PRODUIT'!B6823</f>
        <v>0</v>
      </c>
      <c r="V2600" s="2">
        <f>'FICHE PRODUIT'!C6823</f>
        <v>0</v>
      </c>
      <c r="W2600" s="2">
        <f>'FICHE PRODUIT'!D6823</f>
        <v>0</v>
      </c>
      <c r="X2600" s="2">
        <f>'FICHE PRODUIT'!E6823</f>
        <v>0</v>
      </c>
      <c r="Y2600" s="2">
        <f>'FICHE PRODUIT'!F6823</f>
        <v>0</v>
      </c>
      <c r="Z2600" s="2">
        <f>'FICHE PRODUIT'!G6823</f>
        <v>0</v>
      </c>
      <c r="AA2600" s="2">
        <f>'FICHE PRODUIT'!H6823</f>
        <v>0</v>
      </c>
    </row>
    <row r="2601" spans="1:27" x14ac:dyDescent="0.2">
      <c r="A2601" s="7" t="str">
        <f>'FICHE PRODUIT'!$A$6787</f>
        <v>ASPEN</v>
      </c>
      <c r="B2601" s="2" t="str">
        <f>'FICHE PRODUIT'!$H$6787</f>
        <v>Brown</v>
      </c>
      <c r="C2601" s="2" t="str">
        <f>'FICHE PRODUIT'!$S$6787</f>
        <v>W26-27</v>
      </c>
      <c r="D2601" s="2">
        <f>'FICHE PRODUIT'!$Q$6787</f>
        <v>0</v>
      </c>
      <c r="E2601" s="2" t="str">
        <f>'FICHE PRODUIT'!$S$6789</f>
        <v>PROTO</v>
      </c>
      <c r="F2601" s="2">
        <f>'FICHE PRODUIT'!$E$6791</f>
        <v>14</v>
      </c>
      <c r="G2601" s="2" t="str">
        <f>'FICHE PRODUIT'!$E$6792</f>
        <v xml:space="preserve">TO DO </v>
      </c>
      <c r="H2601" s="122">
        <f>'FICHE PRODUIT'!$E$6793</f>
        <v>0</v>
      </c>
      <c r="I2601" s="2" t="b">
        <f>'FICHE PRODUIT'!$E$6795</f>
        <v>0</v>
      </c>
      <c r="J2601" s="2" t="str">
        <f>'FICHE PRODUIT'!$E$6797</f>
        <v xml:space="preserve">Chemise </v>
      </c>
      <c r="K2601" s="2">
        <f>'FICHE PRODUIT'!$E$6798</f>
        <v>0</v>
      </c>
      <c r="L2601" s="4">
        <f>'FICHE PRODUIT'!$E$6800</f>
        <v>0</v>
      </c>
      <c r="M2601" s="4">
        <f>'FICHE PRODUIT'!$E$6801</f>
        <v>2.5</v>
      </c>
      <c r="N2601" s="4">
        <f>'FICHE PRODUIT'!$E$6803</f>
        <v>2.5</v>
      </c>
      <c r="O2601" s="4">
        <f>'FICHE PRODUIT'!$E$6804</f>
        <v>94</v>
      </c>
      <c r="P2601" s="4">
        <f>'FICHE PRODUIT'!$E$6806</f>
        <v>235</v>
      </c>
      <c r="Q2601" s="4">
        <f>'FICHE PRODUIT'!$E$6807</f>
        <v>94</v>
      </c>
      <c r="R2601" s="4">
        <f>'FICHE PRODUIT'!$E$6808</f>
        <v>106.81818181818181</v>
      </c>
      <c r="S2601" s="122">
        <f>'FICHE PRODUIT'!$E$6809</f>
        <v>0</v>
      </c>
      <c r="T2601" s="2">
        <f>'FICHE PRODUIT'!A6824</f>
        <v>0</v>
      </c>
      <c r="U2601" s="2">
        <f>'FICHE PRODUIT'!B6824</f>
        <v>0</v>
      </c>
      <c r="V2601" s="2">
        <f>'FICHE PRODUIT'!C6824</f>
        <v>0</v>
      </c>
      <c r="W2601" s="2">
        <f>'FICHE PRODUIT'!D6824</f>
        <v>0</v>
      </c>
      <c r="X2601" s="2">
        <f>'FICHE PRODUIT'!E6824</f>
        <v>0</v>
      </c>
      <c r="Y2601" s="2">
        <f>'FICHE PRODUIT'!F6824</f>
        <v>0</v>
      </c>
      <c r="Z2601" s="2">
        <f>'FICHE PRODUIT'!G6824</f>
        <v>0</v>
      </c>
      <c r="AA2601" s="2">
        <f>'FICHE PRODUIT'!H6824</f>
        <v>0</v>
      </c>
    </row>
    <row r="2602" spans="1:27" x14ac:dyDescent="0.2">
      <c r="A2602" s="7" t="str">
        <f>'FICHE PRODUIT'!$A$6787</f>
        <v>ASPEN</v>
      </c>
      <c r="B2602" s="2" t="str">
        <f>'FICHE PRODUIT'!$H$6787</f>
        <v>Brown</v>
      </c>
      <c r="C2602" s="2" t="str">
        <f>'FICHE PRODUIT'!$S$6787</f>
        <v>W26-27</v>
      </c>
      <c r="D2602" s="2">
        <f>'FICHE PRODUIT'!$Q$6787</f>
        <v>0</v>
      </c>
      <c r="E2602" s="2" t="str">
        <f>'FICHE PRODUIT'!$S$6789</f>
        <v>PROTO</v>
      </c>
      <c r="F2602" s="2">
        <f>'FICHE PRODUIT'!$E$6791</f>
        <v>14</v>
      </c>
      <c r="G2602" s="2" t="str">
        <f>'FICHE PRODUIT'!$E$6792</f>
        <v xml:space="preserve">TO DO </v>
      </c>
      <c r="H2602" s="122">
        <f>'FICHE PRODUIT'!$E$6793</f>
        <v>0</v>
      </c>
      <c r="I2602" s="2" t="b">
        <f>'FICHE PRODUIT'!$E$6795</f>
        <v>0</v>
      </c>
      <c r="J2602" s="2" t="str">
        <f>'FICHE PRODUIT'!$E$6797</f>
        <v xml:space="preserve">Chemise </v>
      </c>
      <c r="K2602" s="2">
        <f>'FICHE PRODUIT'!$E$6798</f>
        <v>0</v>
      </c>
      <c r="L2602" s="4">
        <f>'FICHE PRODUIT'!$E$6800</f>
        <v>0</v>
      </c>
      <c r="M2602" s="4">
        <f>'FICHE PRODUIT'!$E$6801</f>
        <v>2.5</v>
      </c>
      <c r="N2602" s="4">
        <f>'FICHE PRODUIT'!$E$6803</f>
        <v>2.5</v>
      </c>
      <c r="O2602" s="4">
        <f>'FICHE PRODUIT'!$E$6804</f>
        <v>94</v>
      </c>
      <c r="P2602" s="4">
        <f>'FICHE PRODUIT'!$E$6806</f>
        <v>235</v>
      </c>
      <c r="Q2602" s="4">
        <f>'FICHE PRODUIT'!$E$6807</f>
        <v>94</v>
      </c>
      <c r="R2602" s="4">
        <f>'FICHE PRODUIT'!$E$6808</f>
        <v>106.81818181818181</v>
      </c>
      <c r="S2602" s="122">
        <f>'FICHE PRODUIT'!$E$6809</f>
        <v>0</v>
      </c>
      <c r="T2602" s="2">
        <f>'FICHE PRODUIT'!A6825</f>
        <v>0</v>
      </c>
      <c r="U2602" s="2">
        <f>'FICHE PRODUIT'!B6825</f>
        <v>0</v>
      </c>
      <c r="V2602" s="2">
        <f>'FICHE PRODUIT'!C6825</f>
        <v>0</v>
      </c>
      <c r="W2602" s="2">
        <f>'FICHE PRODUIT'!D6825</f>
        <v>0</v>
      </c>
      <c r="X2602" s="2">
        <f>'FICHE PRODUIT'!E6825</f>
        <v>0</v>
      </c>
      <c r="Y2602" s="2">
        <f>'FICHE PRODUIT'!F6825</f>
        <v>0</v>
      </c>
      <c r="Z2602" s="2">
        <f>'FICHE PRODUIT'!G6825</f>
        <v>0</v>
      </c>
      <c r="AA2602" s="2">
        <f>'FICHE PRODUIT'!H6825</f>
        <v>0</v>
      </c>
    </row>
    <row r="2603" spans="1:27" x14ac:dyDescent="0.2">
      <c r="A2603" s="7" t="str">
        <f>'FICHE PRODUIT'!$A$6787</f>
        <v>ASPEN</v>
      </c>
      <c r="B2603" s="2" t="str">
        <f>'FICHE PRODUIT'!$H$6787</f>
        <v>Brown</v>
      </c>
      <c r="C2603" s="2" t="str">
        <f>'FICHE PRODUIT'!$S$6787</f>
        <v>W26-27</v>
      </c>
      <c r="D2603" s="2">
        <f>'FICHE PRODUIT'!$Q$6787</f>
        <v>0</v>
      </c>
      <c r="E2603" s="2" t="str">
        <f>'FICHE PRODUIT'!$S$6789</f>
        <v>PROTO</v>
      </c>
      <c r="F2603" s="2">
        <f>'FICHE PRODUIT'!$E$6791</f>
        <v>14</v>
      </c>
      <c r="G2603" s="2" t="str">
        <f>'FICHE PRODUIT'!$E$6792</f>
        <v xml:space="preserve">TO DO </v>
      </c>
      <c r="H2603" s="122">
        <f>'FICHE PRODUIT'!$E$6793</f>
        <v>0</v>
      </c>
      <c r="I2603" s="2" t="b">
        <f>'FICHE PRODUIT'!$E$6795</f>
        <v>0</v>
      </c>
      <c r="J2603" s="2" t="str">
        <f>'FICHE PRODUIT'!$E$6797</f>
        <v xml:space="preserve">Chemise </v>
      </c>
      <c r="K2603" s="2">
        <f>'FICHE PRODUIT'!$E$6798</f>
        <v>0</v>
      </c>
      <c r="L2603" s="4">
        <f>'FICHE PRODUIT'!$E$6800</f>
        <v>0</v>
      </c>
      <c r="M2603" s="4">
        <f>'FICHE PRODUIT'!$E$6801</f>
        <v>2.5</v>
      </c>
      <c r="N2603" s="4">
        <f>'FICHE PRODUIT'!$E$6803</f>
        <v>2.5</v>
      </c>
      <c r="O2603" s="4">
        <f>'FICHE PRODUIT'!$E$6804</f>
        <v>94</v>
      </c>
      <c r="P2603" s="4">
        <f>'FICHE PRODUIT'!$E$6806</f>
        <v>235</v>
      </c>
      <c r="Q2603" s="4">
        <f>'FICHE PRODUIT'!$E$6807</f>
        <v>94</v>
      </c>
      <c r="R2603" s="4">
        <f>'FICHE PRODUIT'!$E$6808</f>
        <v>106.81818181818181</v>
      </c>
      <c r="S2603" s="122">
        <f>'FICHE PRODUIT'!$E$6809</f>
        <v>0</v>
      </c>
      <c r="T2603" s="2" t="str">
        <f>'FICHE PRODUIT'!A6826</f>
        <v>Frais externe</v>
      </c>
      <c r="U2603" s="2" t="str">
        <f>'FICHE PRODUIT'!B6826</f>
        <v xml:space="preserve">Classwash </v>
      </c>
      <c r="V2603" s="2" t="str">
        <f>'FICHE PRODUIT'!C6826</f>
        <v>Teinture</v>
      </c>
      <c r="W2603" s="2">
        <f>'FICHE PRODUIT'!D6826</f>
        <v>0</v>
      </c>
      <c r="X2603" s="2">
        <f>'FICHE PRODUIT'!E6826</f>
        <v>0</v>
      </c>
      <c r="Y2603" s="2">
        <f>'FICHE PRODUIT'!F6826</f>
        <v>0</v>
      </c>
      <c r="Z2603" s="2">
        <f>'FICHE PRODUIT'!G6826</f>
        <v>0</v>
      </c>
      <c r="AA2603" s="2">
        <f>'FICHE PRODUIT'!H6826</f>
        <v>0</v>
      </c>
    </row>
    <row r="2604" spans="1:27" x14ac:dyDescent="0.2">
      <c r="A2604" s="7" t="str">
        <f>'FICHE PRODUIT'!$A$6787</f>
        <v>ASPEN</v>
      </c>
      <c r="B2604" s="2" t="str">
        <f>'FICHE PRODUIT'!$H$6787</f>
        <v>Brown</v>
      </c>
      <c r="C2604" s="2" t="str">
        <f>'FICHE PRODUIT'!$S$6787</f>
        <v>W26-27</v>
      </c>
      <c r="D2604" s="2">
        <f>'FICHE PRODUIT'!$Q$6787</f>
        <v>0</v>
      </c>
      <c r="E2604" s="2" t="str">
        <f>'FICHE PRODUIT'!$S$6789</f>
        <v>PROTO</v>
      </c>
      <c r="F2604" s="2">
        <f>'FICHE PRODUIT'!$E$6791</f>
        <v>14</v>
      </c>
      <c r="G2604" s="2" t="str">
        <f>'FICHE PRODUIT'!$E$6792</f>
        <v xml:space="preserve">TO DO </v>
      </c>
      <c r="H2604" s="122">
        <f>'FICHE PRODUIT'!$E$6793</f>
        <v>0</v>
      </c>
      <c r="I2604" s="2" t="b">
        <f>'FICHE PRODUIT'!$E$6795</f>
        <v>0</v>
      </c>
      <c r="J2604" s="2" t="str">
        <f>'FICHE PRODUIT'!$E$6797</f>
        <v xml:space="preserve">Chemise </v>
      </c>
      <c r="K2604" s="2">
        <f>'FICHE PRODUIT'!$E$6798</f>
        <v>0</v>
      </c>
      <c r="L2604" s="4">
        <f>'FICHE PRODUIT'!$E$6800</f>
        <v>0</v>
      </c>
      <c r="M2604" s="4">
        <f>'FICHE PRODUIT'!$E$6801</f>
        <v>2.5</v>
      </c>
      <c r="N2604" s="4">
        <f>'FICHE PRODUIT'!$E$6803</f>
        <v>2.5</v>
      </c>
      <c r="O2604" s="4">
        <f>'FICHE PRODUIT'!$E$6804</f>
        <v>94</v>
      </c>
      <c r="P2604" s="4">
        <f>'FICHE PRODUIT'!$E$6806</f>
        <v>235</v>
      </c>
      <c r="Q2604" s="4">
        <f>'FICHE PRODUIT'!$E$6807</f>
        <v>94</v>
      </c>
      <c r="R2604" s="4">
        <f>'FICHE PRODUIT'!$E$6808</f>
        <v>106.81818181818181</v>
      </c>
      <c r="S2604" s="122">
        <f>'FICHE PRODUIT'!$E$6809</f>
        <v>0</v>
      </c>
      <c r="T2604" s="2" t="str">
        <f>'FICHE PRODUIT'!A6827</f>
        <v>Frais externe</v>
      </c>
      <c r="U2604" s="2" t="str">
        <f>'FICHE PRODUIT'!B6827</f>
        <v>Transport</v>
      </c>
      <c r="V2604" s="2" t="str">
        <f>'FICHE PRODUIT'!C6827</f>
        <v xml:space="preserve">Européen </v>
      </c>
      <c r="W2604" s="2">
        <f>'FICHE PRODUIT'!D6827</f>
        <v>1</v>
      </c>
      <c r="X2604" s="2">
        <f>'FICHE PRODUIT'!E6827</f>
        <v>0</v>
      </c>
      <c r="Y2604" s="2">
        <f>'FICHE PRODUIT'!F6827</f>
        <v>2</v>
      </c>
      <c r="Z2604" s="2">
        <f>'FICHE PRODUIT'!G6827</f>
        <v>2</v>
      </c>
      <c r="AA2604" s="2">
        <f>'FICHE PRODUIT'!H6827</f>
        <v>0</v>
      </c>
    </row>
    <row r="2605" spans="1:27" x14ac:dyDescent="0.2">
      <c r="A2605" s="7" t="str">
        <f>'FICHE PRODUIT'!$A$6787</f>
        <v>ASPEN</v>
      </c>
      <c r="B2605" s="2" t="str">
        <f>'FICHE PRODUIT'!$H$6787</f>
        <v>Brown</v>
      </c>
      <c r="C2605" s="2" t="str">
        <f>'FICHE PRODUIT'!$S$6787</f>
        <v>W26-27</v>
      </c>
      <c r="D2605" s="2">
        <f>'FICHE PRODUIT'!$Q$6787</f>
        <v>0</v>
      </c>
      <c r="E2605" s="2" t="str">
        <f>'FICHE PRODUIT'!$S$6789</f>
        <v>PROTO</v>
      </c>
      <c r="F2605" s="2">
        <f>'FICHE PRODUIT'!$E$6791</f>
        <v>14</v>
      </c>
      <c r="G2605" s="2" t="str">
        <f>'FICHE PRODUIT'!$E$6792</f>
        <v xml:space="preserve">TO DO </v>
      </c>
      <c r="H2605" s="122">
        <f>'FICHE PRODUIT'!$E$6793</f>
        <v>0</v>
      </c>
      <c r="I2605" s="2" t="b">
        <f>'FICHE PRODUIT'!$E$6795</f>
        <v>0</v>
      </c>
      <c r="J2605" s="2" t="str">
        <f>'FICHE PRODUIT'!$E$6797</f>
        <v xml:space="preserve">Chemise </v>
      </c>
      <c r="K2605" s="2">
        <f>'FICHE PRODUIT'!$E$6798</f>
        <v>0</v>
      </c>
      <c r="L2605" s="4">
        <f>'FICHE PRODUIT'!$E$6800</f>
        <v>0</v>
      </c>
      <c r="M2605" s="4">
        <f>'FICHE PRODUIT'!$E$6801</f>
        <v>2.5</v>
      </c>
      <c r="N2605" s="4">
        <f>'FICHE PRODUIT'!$E$6803</f>
        <v>2.5</v>
      </c>
      <c r="O2605" s="4">
        <f>'FICHE PRODUIT'!$E$6804</f>
        <v>94</v>
      </c>
      <c r="P2605" s="4">
        <f>'FICHE PRODUIT'!$E$6806</f>
        <v>235</v>
      </c>
      <c r="Q2605" s="4">
        <f>'FICHE PRODUIT'!$E$6807</f>
        <v>94</v>
      </c>
      <c r="R2605" s="4">
        <f>'FICHE PRODUIT'!$E$6808</f>
        <v>106.81818181818181</v>
      </c>
      <c r="S2605" s="122">
        <f>'FICHE PRODUIT'!$E$6809</f>
        <v>0</v>
      </c>
      <c r="T2605" s="2" t="str">
        <f>'FICHE PRODUIT'!A6828</f>
        <v>Frais externe</v>
      </c>
      <c r="U2605" s="2" t="str">
        <f>'FICHE PRODUIT'!B6828</f>
        <v>Communication</v>
      </c>
      <c r="V2605" s="2" t="str">
        <f>'FICHE PRODUIT'!C6828</f>
        <v>Marketing</v>
      </c>
      <c r="W2605" s="2">
        <f>'FICHE PRODUIT'!D6828</f>
        <v>1</v>
      </c>
      <c r="X2605" s="2">
        <f>'FICHE PRODUIT'!E6828</f>
        <v>0</v>
      </c>
      <c r="Y2605" s="2">
        <f>'FICHE PRODUIT'!F6828</f>
        <v>0.5</v>
      </c>
      <c r="Z2605" s="2">
        <f>'FICHE PRODUIT'!G6828</f>
        <v>0.5</v>
      </c>
      <c r="AA2605" s="2">
        <f>'FICHE PRODUIT'!H6828</f>
        <v>0</v>
      </c>
    </row>
    <row r="2606" spans="1:27" x14ac:dyDescent="0.2">
      <c r="A2606" s="7"/>
      <c r="B2606" s="2"/>
      <c r="C2606" s="2"/>
      <c r="D2606" s="2"/>
      <c r="E2606" s="2"/>
      <c r="F2606" s="2"/>
      <c r="G2606" s="2"/>
      <c r="H2606" s="2"/>
      <c r="I2606" s="2"/>
      <c r="J2606" s="2"/>
      <c r="K2606" s="2"/>
      <c r="L2606" s="4"/>
      <c r="M2606" s="4"/>
      <c r="N2606" s="4"/>
      <c r="O2606" s="4"/>
      <c r="P2606" s="4"/>
      <c r="Q2606" s="4"/>
      <c r="R2606" s="4"/>
      <c r="S2606" s="122"/>
      <c r="T2606" s="2"/>
      <c r="U2606" s="2"/>
      <c r="V2606" s="2"/>
      <c r="W2606" s="2"/>
      <c r="X2606" s="2"/>
      <c r="Y2606" s="2"/>
      <c r="Z2606" s="2"/>
      <c r="AA2606" s="2"/>
    </row>
    <row r="2607" spans="1:27" x14ac:dyDescent="0.2">
      <c r="A2607" s="7"/>
      <c r="B2607" s="2"/>
      <c r="C2607" s="2"/>
      <c r="D2607" s="2"/>
      <c r="E2607" s="2"/>
      <c r="F2607" s="2"/>
      <c r="G2607" s="2"/>
      <c r="H2607" s="2"/>
      <c r="I2607" s="2"/>
      <c r="J2607" s="2"/>
      <c r="K2607" s="2"/>
      <c r="L2607" s="4"/>
      <c r="M2607" s="4"/>
      <c r="N2607" s="4"/>
      <c r="O2607" s="4"/>
      <c r="P2607" s="4"/>
      <c r="Q2607" s="4"/>
      <c r="R2607" s="4"/>
      <c r="S2607" s="122"/>
      <c r="T2607" s="2"/>
      <c r="U2607" s="2"/>
      <c r="V2607" s="2"/>
      <c r="W2607" s="2"/>
      <c r="X2607" s="2"/>
      <c r="Y2607" s="2"/>
      <c r="Z2607" s="2"/>
      <c r="AA2607" s="2"/>
    </row>
    <row r="2608" spans="1:27" x14ac:dyDescent="0.2">
      <c r="A2608" s="7"/>
      <c r="B2608" s="2"/>
      <c r="C2608" s="2"/>
      <c r="D2608" s="2"/>
      <c r="E2608" s="2"/>
      <c r="F2608" s="2"/>
      <c r="G2608" s="2"/>
      <c r="H2608" s="2"/>
      <c r="I2608" s="2"/>
      <c r="J2608" s="2"/>
      <c r="K2608" s="2"/>
      <c r="L2608" s="4"/>
      <c r="M2608" s="4"/>
      <c r="N2608" s="4"/>
      <c r="O2608" s="4"/>
      <c r="P2608" s="4"/>
      <c r="Q2608" s="4"/>
      <c r="R2608" s="4"/>
      <c r="S2608" s="122"/>
      <c r="T2608" s="2"/>
      <c r="U2608" s="2"/>
      <c r="V2608" s="2"/>
      <c r="W2608" s="2"/>
      <c r="X2608" s="2"/>
      <c r="Y2608" s="2"/>
      <c r="Z2608" s="2"/>
      <c r="AA2608" s="2"/>
    </row>
    <row r="2609" spans="1:27" x14ac:dyDescent="0.2">
      <c r="A2609" s="7"/>
      <c r="B2609" s="2"/>
      <c r="C2609" s="2"/>
      <c r="D2609" s="2"/>
      <c r="E2609" s="2"/>
      <c r="F2609" s="2"/>
      <c r="G2609" s="2"/>
      <c r="H2609" s="2"/>
      <c r="I2609" s="2"/>
      <c r="J2609" s="2"/>
      <c r="K2609" s="2"/>
      <c r="L2609" s="4"/>
      <c r="M2609" s="4"/>
      <c r="N2609" s="4"/>
      <c r="O2609" s="4"/>
      <c r="P2609" s="4"/>
      <c r="Q2609" s="4"/>
      <c r="R2609" s="4"/>
      <c r="S2609" s="122"/>
      <c r="T2609" s="2"/>
      <c r="U2609" s="2"/>
      <c r="V2609" s="2"/>
      <c r="W2609" s="2"/>
      <c r="X2609" s="2"/>
      <c r="Y2609" s="2"/>
      <c r="Z2609" s="2"/>
      <c r="AA2609" s="2"/>
    </row>
    <row r="2610" spans="1:27" x14ac:dyDescent="0.2">
      <c r="A2610" s="7"/>
      <c r="B2610" s="2"/>
      <c r="C2610" s="2"/>
      <c r="D2610" s="2"/>
      <c r="E2610" s="2"/>
      <c r="F2610" s="2"/>
      <c r="G2610" s="2"/>
      <c r="H2610" s="2"/>
      <c r="I2610" s="2"/>
      <c r="J2610" s="2"/>
      <c r="K2610" s="2"/>
      <c r="L2610" s="4"/>
      <c r="M2610" s="4"/>
      <c r="N2610" s="4"/>
      <c r="O2610" s="4"/>
      <c r="P2610" s="4"/>
      <c r="Q2610" s="4"/>
      <c r="R2610" s="4"/>
      <c r="S2610" s="122"/>
      <c r="T2610" s="2"/>
      <c r="U2610" s="2"/>
      <c r="V2610" s="2"/>
      <c r="W2610" s="2"/>
      <c r="X2610" s="2"/>
      <c r="Y2610" s="2"/>
      <c r="Z2610" s="2"/>
      <c r="AA2610" s="2"/>
    </row>
    <row r="2611" spans="1:27" x14ac:dyDescent="0.2">
      <c r="A2611" s="7"/>
      <c r="B2611" s="2"/>
      <c r="C2611" s="2"/>
      <c r="D2611" s="2"/>
      <c r="E2611" s="2"/>
      <c r="F2611" s="2"/>
      <c r="G2611" s="2"/>
      <c r="H2611" s="2"/>
      <c r="I2611" s="2"/>
      <c r="J2611" s="2"/>
      <c r="K2611" s="2"/>
      <c r="L2611" s="4"/>
      <c r="M2611" s="4"/>
      <c r="N2611" s="4"/>
      <c r="O2611" s="4"/>
      <c r="P2611" s="4"/>
      <c r="Q2611" s="4"/>
      <c r="R2611" s="4"/>
      <c r="S2611" s="122"/>
      <c r="T2611" s="2"/>
      <c r="U2611" s="2"/>
      <c r="V2611" s="2"/>
      <c r="W2611" s="2"/>
      <c r="X2611" s="2"/>
      <c r="Y2611" s="2"/>
      <c r="Z2611" s="2"/>
      <c r="AA2611" s="2"/>
    </row>
    <row r="2612" spans="1:27" x14ac:dyDescent="0.2">
      <c r="A2612" s="7"/>
      <c r="B2612" s="2"/>
      <c r="C2612" s="2"/>
      <c r="D2612" s="2"/>
      <c r="E2612" s="2"/>
      <c r="F2612" s="2"/>
      <c r="G2612" s="2"/>
      <c r="H2612" s="2"/>
      <c r="I2612" s="2"/>
      <c r="J2612" s="2"/>
      <c r="K2612" s="2"/>
      <c r="L2612" s="4"/>
      <c r="M2612" s="4"/>
      <c r="N2612" s="4"/>
      <c r="O2612" s="4"/>
      <c r="P2612" s="4"/>
      <c r="Q2612" s="4"/>
      <c r="R2612" s="4"/>
      <c r="S2612" s="122"/>
      <c r="T2612" s="2"/>
      <c r="U2612" s="2"/>
      <c r="V2612" s="2"/>
      <c r="W2612" s="2"/>
      <c r="X2612" s="2"/>
      <c r="Y2612" s="2"/>
      <c r="Z2612" s="2"/>
      <c r="AA2612" s="2"/>
    </row>
    <row r="2613" spans="1:27" x14ac:dyDescent="0.2">
      <c r="A2613" s="7"/>
      <c r="B2613" s="2"/>
      <c r="C2613" s="2"/>
      <c r="D2613" s="2"/>
      <c r="E2613" s="2"/>
      <c r="F2613" s="2"/>
      <c r="G2613" s="2"/>
      <c r="H2613" s="2"/>
      <c r="I2613" s="2"/>
      <c r="J2613" s="2"/>
      <c r="K2613" s="2"/>
      <c r="L2613" s="4"/>
      <c r="M2613" s="4"/>
      <c r="N2613" s="4"/>
      <c r="O2613" s="4"/>
      <c r="P2613" s="4"/>
      <c r="Q2613" s="4"/>
      <c r="R2613" s="4"/>
      <c r="S2613" s="122"/>
      <c r="T2613" s="2"/>
      <c r="U2613" s="2"/>
      <c r="V2613" s="2"/>
      <c r="W2613" s="2"/>
      <c r="X2613" s="2"/>
      <c r="Y2613" s="2"/>
      <c r="Z2613" s="2"/>
      <c r="AA2613" s="2"/>
    </row>
    <row r="2614" spans="1:27" x14ac:dyDescent="0.2">
      <c r="A2614" s="7"/>
      <c r="B2614" s="2"/>
      <c r="C2614" s="2"/>
      <c r="D2614" s="2"/>
      <c r="E2614" s="2"/>
      <c r="F2614" s="2"/>
      <c r="G2614" s="2"/>
      <c r="H2614" s="2"/>
      <c r="I2614" s="2"/>
      <c r="J2614" s="2"/>
      <c r="K2614" s="2"/>
      <c r="L2614" s="4"/>
      <c r="M2614" s="4"/>
      <c r="N2614" s="4"/>
      <c r="O2614" s="4"/>
      <c r="P2614" s="4"/>
      <c r="Q2614" s="4"/>
      <c r="R2614" s="4"/>
      <c r="S2614" s="122"/>
      <c r="T2614" s="2"/>
      <c r="U2614" s="2"/>
      <c r="V2614" s="2"/>
      <c r="W2614" s="2"/>
      <c r="X2614" s="2"/>
      <c r="Y2614" s="2"/>
      <c r="Z2614" s="2"/>
      <c r="AA2614" s="2"/>
    </row>
    <row r="2615" spans="1:27" x14ac:dyDescent="0.2">
      <c r="A2615" s="7"/>
      <c r="B2615" s="2"/>
      <c r="C2615" s="2"/>
      <c r="D2615" s="2"/>
      <c r="E2615" s="2"/>
      <c r="F2615" s="2"/>
      <c r="G2615" s="2"/>
      <c r="H2615" s="2"/>
      <c r="I2615" s="2"/>
      <c r="J2615" s="2"/>
      <c r="K2615" s="2"/>
      <c r="L2615" s="4"/>
      <c r="M2615" s="4"/>
      <c r="N2615" s="4"/>
      <c r="O2615" s="4"/>
      <c r="P2615" s="4"/>
      <c r="Q2615" s="4"/>
      <c r="R2615" s="4"/>
      <c r="S2615" s="122"/>
      <c r="T2615" s="2"/>
      <c r="U2615" s="2"/>
      <c r="V2615" s="2"/>
      <c r="W2615" s="2"/>
      <c r="X2615" s="2"/>
      <c r="Y2615" s="2"/>
      <c r="Z2615" s="2"/>
      <c r="AA2615" s="2"/>
    </row>
    <row r="2616" spans="1:27" x14ac:dyDescent="0.2">
      <c r="A2616" s="7"/>
      <c r="B2616" s="2"/>
      <c r="C2616" s="2"/>
      <c r="D2616" s="2"/>
      <c r="E2616" s="2"/>
      <c r="F2616" s="2"/>
      <c r="G2616" s="2"/>
      <c r="H2616" s="2"/>
      <c r="I2616" s="2"/>
      <c r="J2616" s="2"/>
      <c r="K2616" s="2"/>
      <c r="L2616" s="4"/>
      <c r="M2616" s="4"/>
      <c r="N2616" s="4"/>
      <c r="O2616" s="4"/>
      <c r="P2616" s="4"/>
      <c r="Q2616" s="4"/>
      <c r="R2616" s="4"/>
      <c r="S2616" s="122"/>
      <c r="T2616" s="2"/>
      <c r="U2616" s="2"/>
      <c r="V2616" s="2"/>
      <c r="W2616" s="2"/>
      <c r="X2616" s="2"/>
      <c r="Y2616" s="2"/>
      <c r="Z2616" s="2"/>
      <c r="AA2616" s="2"/>
    </row>
    <row r="2617" spans="1:27" x14ac:dyDescent="0.2">
      <c r="A2617" s="7"/>
      <c r="B2617" s="2"/>
      <c r="C2617" s="2"/>
      <c r="D2617" s="2"/>
      <c r="E2617" s="2"/>
      <c r="F2617" s="2"/>
      <c r="G2617" s="2"/>
      <c r="H2617" s="2"/>
      <c r="I2617" s="2"/>
      <c r="J2617" s="2"/>
      <c r="K2617" s="2"/>
      <c r="L2617" s="4"/>
      <c r="M2617" s="4"/>
      <c r="N2617" s="4"/>
      <c r="O2617" s="4"/>
      <c r="P2617" s="4"/>
      <c r="Q2617" s="4"/>
      <c r="R2617" s="4"/>
      <c r="S2617" s="122"/>
      <c r="T2617" s="2"/>
      <c r="U2617" s="2"/>
      <c r="V2617" s="2"/>
      <c r="W2617" s="2"/>
      <c r="X2617" s="2"/>
      <c r="Y2617" s="2"/>
      <c r="Z2617" s="2"/>
      <c r="AA2617" s="2"/>
    </row>
    <row r="2618" spans="1:27" x14ac:dyDescent="0.2">
      <c r="A2618" s="7"/>
      <c r="B2618" s="2"/>
      <c r="C2618" s="2"/>
      <c r="D2618" s="2"/>
      <c r="E2618" s="2"/>
      <c r="F2618" s="2"/>
      <c r="G2618" s="2"/>
      <c r="H2618" s="2"/>
      <c r="I2618" s="2"/>
      <c r="J2618" s="2"/>
      <c r="K2618" s="2"/>
      <c r="L2618" s="4"/>
      <c r="M2618" s="4"/>
      <c r="N2618" s="4"/>
      <c r="O2618" s="4"/>
      <c r="P2618" s="4"/>
      <c r="Q2618" s="4"/>
      <c r="R2618" s="4"/>
      <c r="S2618" s="122"/>
      <c r="T2618" s="2"/>
      <c r="U2618" s="2"/>
      <c r="V2618" s="2"/>
      <c r="W2618" s="2"/>
      <c r="X2618" s="2"/>
      <c r="Y2618" s="2"/>
      <c r="Z2618" s="2"/>
      <c r="AA2618" s="2"/>
    </row>
    <row r="2619" spans="1:27" x14ac:dyDescent="0.2">
      <c r="A2619" s="7"/>
      <c r="B2619" s="2"/>
      <c r="C2619" s="2"/>
      <c r="D2619" s="2"/>
      <c r="E2619" s="2"/>
      <c r="F2619" s="2"/>
      <c r="G2619" s="2"/>
      <c r="H2619" s="2"/>
      <c r="I2619" s="2"/>
      <c r="J2619" s="2"/>
      <c r="K2619" s="2"/>
      <c r="L2619" s="4"/>
      <c r="M2619" s="4"/>
      <c r="N2619" s="4"/>
      <c r="O2619" s="4"/>
      <c r="P2619" s="4"/>
      <c r="Q2619" s="4"/>
      <c r="R2619" s="4"/>
      <c r="S2619" s="122"/>
      <c r="T2619" s="2"/>
      <c r="U2619" s="2"/>
      <c r="V2619" s="2"/>
      <c r="W2619" s="2"/>
      <c r="X2619" s="2"/>
      <c r="Y2619" s="2"/>
      <c r="Z2619" s="2"/>
      <c r="AA2619" s="2"/>
    </row>
    <row r="2620" spans="1:27" x14ac:dyDescent="0.2">
      <c r="A2620" s="5"/>
      <c r="B2620" s="1"/>
      <c r="C2620" s="1"/>
      <c r="D2620" s="1"/>
      <c r="E2620" s="1"/>
      <c r="F2620" s="1"/>
      <c r="G2620" s="1"/>
      <c r="H2620" s="1"/>
      <c r="I2620" s="1"/>
      <c r="J2620" s="1"/>
      <c r="K2620" s="1"/>
      <c r="L2620" s="107"/>
      <c r="M2620" s="107"/>
      <c r="N2620" s="107"/>
      <c r="O2620" s="107"/>
      <c r="P2620" s="107"/>
      <c r="Q2620" s="107"/>
      <c r="R2620" s="107"/>
      <c r="S2620" s="137"/>
      <c r="T2620" s="1"/>
      <c r="U2620" s="1"/>
      <c r="V2620" s="1"/>
      <c r="W2620" s="1"/>
      <c r="X2620" s="1"/>
      <c r="Y2620" s="1"/>
      <c r="Z2620" s="1"/>
      <c r="AA2620" s="1"/>
    </row>
    <row r="2621" spans="1:27" x14ac:dyDescent="0.2">
      <c r="A2621" s="7"/>
      <c r="B2621" s="2"/>
      <c r="C2621" s="2"/>
      <c r="D2621" s="2"/>
      <c r="E2621" s="2"/>
      <c r="F2621" s="2"/>
      <c r="G2621" s="2"/>
      <c r="H2621" s="2"/>
      <c r="I2621" s="2"/>
      <c r="J2621" s="2"/>
      <c r="K2621" s="2"/>
      <c r="L2621" s="4"/>
      <c r="M2621" s="4"/>
      <c r="N2621" s="4"/>
      <c r="O2621" s="4"/>
      <c r="P2621" s="4"/>
      <c r="Q2621" s="4"/>
      <c r="R2621" s="4"/>
      <c r="S2621" s="122"/>
      <c r="T2621" s="2"/>
      <c r="U2621" s="2"/>
      <c r="V2621" s="2"/>
      <c r="W2621" s="2"/>
      <c r="X2621" s="2"/>
      <c r="Y2621" s="2"/>
      <c r="Z2621" s="2"/>
      <c r="AA2621" s="2"/>
    </row>
    <row r="2622" spans="1:27" x14ac:dyDescent="0.2">
      <c r="A2622" s="7"/>
      <c r="B2622" s="2"/>
      <c r="C2622" s="2"/>
      <c r="D2622" s="2"/>
      <c r="E2622" s="2"/>
      <c r="F2622" s="2"/>
      <c r="G2622" s="2"/>
      <c r="H2622" s="2"/>
      <c r="I2622" s="2"/>
      <c r="J2622" s="2"/>
      <c r="K2622" s="2"/>
      <c r="L2622" s="4"/>
      <c r="M2622" s="4"/>
      <c r="N2622" s="4"/>
      <c r="O2622" s="4"/>
      <c r="P2622" s="4"/>
      <c r="Q2622" s="4"/>
      <c r="R2622" s="4"/>
      <c r="S2622" s="122"/>
      <c r="T2622" s="2"/>
      <c r="U2622" s="2"/>
      <c r="V2622" s="2"/>
      <c r="W2622" s="2"/>
      <c r="X2622" s="2"/>
      <c r="Y2622" s="2"/>
      <c r="Z2622" s="2"/>
      <c r="AA2622" s="2"/>
    </row>
    <row r="2623" spans="1:27" x14ac:dyDescent="0.2">
      <c r="A2623" s="7"/>
      <c r="B2623" s="2"/>
      <c r="C2623" s="2"/>
      <c r="D2623" s="2"/>
      <c r="E2623" s="2"/>
      <c r="F2623" s="2"/>
      <c r="G2623" s="2"/>
      <c r="H2623" s="2"/>
      <c r="I2623" s="2"/>
      <c r="J2623" s="2"/>
      <c r="K2623" s="2"/>
      <c r="L2623" s="4"/>
      <c r="M2623" s="4"/>
      <c r="N2623" s="4"/>
      <c r="O2623" s="4"/>
      <c r="P2623" s="4"/>
      <c r="Q2623" s="4"/>
      <c r="R2623" s="4"/>
      <c r="S2623" s="122"/>
      <c r="T2623" s="2"/>
      <c r="U2623" s="2"/>
      <c r="V2623" s="2"/>
      <c r="W2623" s="2"/>
      <c r="X2623" s="2"/>
      <c r="Y2623" s="2"/>
      <c r="Z2623" s="2"/>
      <c r="AA2623" s="2"/>
    </row>
    <row r="2624" spans="1:27" x14ac:dyDescent="0.2">
      <c r="A2624" s="7"/>
      <c r="B2624" s="2"/>
      <c r="C2624" s="2"/>
      <c r="D2624" s="2"/>
      <c r="E2624" s="2"/>
      <c r="F2624" s="2"/>
      <c r="G2624" s="2"/>
      <c r="H2624" s="2"/>
      <c r="I2624" s="2"/>
      <c r="J2624" s="2"/>
      <c r="K2624" s="2"/>
      <c r="L2624" s="4"/>
      <c r="M2624" s="4"/>
      <c r="N2624" s="4"/>
      <c r="O2624" s="4"/>
      <c r="P2624" s="4"/>
      <c r="Q2624" s="4"/>
      <c r="R2624" s="4"/>
      <c r="S2624" s="122"/>
      <c r="T2624" s="2"/>
      <c r="U2624" s="2"/>
      <c r="V2624" s="2"/>
      <c r="W2624" s="2"/>
      <c r="X2624" s="2"/>
      <c r="Y2624" s="2"/>
      <c r="Z2624" s="2"/>
      <c r="AA2624" s="2"/>
    </row>
    <row r="2625" spans="1:27" x14ac:dyDescent="0.2">
      <c r="A2625" s="7"/>
      <c r="B2625" s="2"/>
      <c r="C2625" s="2"/>
      <c r="D2625" s="2"/>
      <c r="E2625" s="2"/>
      <c r="F2625" s="2"/>
      <c r="G2625" s="2"/>
      <c r="H2625" s="2"/>
      <c r="I2625" s="2"/>
      <c r="J2625" s="2"/>
      <c r="K2625" s="2"/>
      <c r="L2625" s="4"/>
      <c r="M2625" s="4"/>
      <c r="N2625" s="4"/>
      <c r="O2625" s="4"/>
      <c r="P2625" s="4"/>
      <c r="Q2625" s="4"/>
      <c r="R2625" s="4"/>
      <c r="S2625" s="122"/>
      <c r="T2625" s="2"/>
      <c r="U2625" s="2"/>
      <c r="V2625" s="2"/>
      <c r="W2625" s="2"/>
      <c r="X2625" s="2"/>
      <c r="Y2625" s="2"/>
      <c r="Z2625" s="2"/>
      <c r="AA2625" s="2"/>
    </row>
    <row r="2626" spans="1:27" x14ac:dyDescent="0.2">
      <c r="A2626" s="7"/>
      <c r="B2626" s="2"/>
      <c r="C2626" s="2"/>
      <c r="D2626" s="2"/>
      <c r="E2626" s="2"/>
      <c r="F2626" s="2"/>
      <c r="G2626" s="2"/>
      <c r="H2626" s="2"/>
      <c r="I2626" s="2"/>
      <c r="J2626" s="2"/>
      <c r="K2626" s="2"/>
      <c r="L2626" s="4"/>
      <c r="M2626" s="4"/>
      <c r="N2626" s="4"/>
      <c r="O2626" s="4"/>
      <c r="P2626" s="4"/>
      <c r="Q2626" s="4"/>
      <c r="R2626" s="4"/>
      <c r="S2626" s="122"/>
      <c r="T2626" s="2"/>
      <c r="U2626" s="2"/>
      <c r="V2626" s="2"/>
      <c r="W2626" s="2"/>
      <c r="X2626" s="2"/>
      <c r="Y2626" s="2"/>
      <c r="Z2626" s="2"/>
      <c r="AA2626" s="2"/>
    </row>
    <row r="2627" spans="1:27" x14ac:dyDescent="0.2">
      <c r="A2627" s="7"/>
      <c r="B2627" s="2"/>
      <c r="C2627" s="2"/>
      <c r="D2627" s="2"/>
      <c r="E2627" s="2"/>
      <c r="F2627" s="2"/>
      <c r="G2627" s="2"/>
      <c r="H2627" s="2"/>
      <c r="I2627" s="2"/>
      <c r="J2627" s="2"/>
      <c r="K2627" s="2"/>
      <c r="L2627" s="4"/>
      <c r="M2627" s="4"/>
      <c r="N2627" s="4"/>
      <c r="O2627" s="4"/>
      <c r="P2627" s="4"/>
      <c r="Q2627" s="4"/>
      <c r="R2627" s="4"/>
      <c r="S2627" s="122"/>
      <c r="T2627" s="2"/>
      <c r="U2627" s="2"/>
      <c r="V2627" s="2"/>
      <c r="W2627" s="2"/>
      <c r="X2627" s="2"/>
      <c r="Y2627" s="2"/>
      <c r="Z2627" s="2"/>
      <c r="AA2627" s="2"/>
    </row>
    <row r="2628" spans="1:27" x14ac:dyDescent="0.2">
      <c r="A2628" s="7"/>
      <c r="B2628" s="2"/>
      <c r="C2628" s="2"/>
      <c r="D2628" s="2"/>
      <c r="E2628" s="2"/>
      <c r="F2628" s="2"/>
      <c r="G2628" s="2"/>
      <c r="H2628" s="2"/>
      <c r="I2628" s="2"/>
      <c r="J2628" s="2"/>
      <c r="K2628" s="2"/>
      <c r="L2628" s="4"/>
      <c r="M2628" s="4"/>
      <c r="N2628" s="4"/>
      <c r="O2628" s="4"/>
      <c r="P2628" s="4"/>
      <c r="Q2628" s="4"/>
      <c r="R2628" s="4"/>
      <c r="S2628" s="122"/>
      <c r="T2628" s="2"/>
      <c r="U2628" s="2"/>
      <c r="V2628" s="2"/>
      <c r="W2628" s="2"/>
      <c r="X2628" s="2"/>
      <c r="Y2628" s="2"/>
      <c r="Z2628" s="2"/>
      <c r="AA2628" s="2"/>
    </row>
    <row r="2629" spans="1:27" x14ac:dyDescent="0.2">
      <c r="A2629" s="7"/>
      <c r="B2629" s="2"/>
      <c r="C2629" s="2"/>
      <c r="D2629" s="2"/>
      <c r="E2629" s="2"/>
      <c r="F2629" s="2"/>
      <c r="G2629" s="2"/>
      <c r="H2629" s="2"/>
      <c r="I2629" s="2"/>
      <c r="J2629" s="2"/>
      <c r="K2629" s="2"/>
      <c r="L2629" s="4"/>
      <c r="M2629" s="4"/>
      <c r="N2629" s="4"/>
      <c r="O2629" s="4"/>
      <c r="P2629" s="4"/>
      <c r="Q2629" s="4"/>
      <c r="R2629" s="4"/>
      <c r="S2629" s="122"/>
      <c r="T2629" s="2"/>
      <c r="U2629" s="2"/>
      <c r="V2629" s="2"/>
      <c r="W2629" s="2"/>
      <c r="X2629" s="2"/>
      <c r="Y2629" s="2"/>
      <c r="Z2629" s="2"/>
      <c r="AA2629" s="2"/>
    </row>
    <row r="2630" spans="1:27" x14ac:dyDescent="0.2">
      <c r="A2630" s="7"/>
      <c r="B2630" s="2"/>
      <c r="C2630" s="2"/>
      <c r="D2630" s="2"/>
      <c r="E2630" s="2"/>
      <c r="F2630" s="2"/>
      <c r="G2630" s="2"/>
      <c r="H2630" s="2"/>
      <c r="I2630" s="2"/>
      <c r="J2630" s="2"/>
      <c r="K2630" s="2"/>
      <c r="L2630" s="4"/>
      <c r="M2630" s="4"/>
      <c r="N2630" s="4"/>
      <c r="O2630" s="4"/>
      <c r="P2630" s="4"/>
      <c r="Q2630" s="4"/>
      <c r="R2630" s="4"/>
      <c r="S2630" s="122"/>
      <c r="T2630" s="2"/>
      <c r="U2630" s="2"/>
      <c r="V2630" s="2"/>
      <c r="W2630" s="2"/>
      <c r="X2630" s="2"/>
      <c r="Y2630" s="2"/>
      <c r="Z2630" s="2"/>
      <c r="AA2630" s="2"/>
    </row>
    <row r="2631" spans="1:27" x14ac:dyDescent="0.2">
      <c r="A2631" s="7"/>
      <c r="B2631" s="2"/>
      <c r="C2631" s="2"/>
      <c r="D2631" s="2"/>
      <c r="E2631" s="2"/>
      <c r="F2631" s="2"/>
      <c r="G2631" s="2"/>
      <c r="H2631" s="2"/>
      <c r="I2631" s="2"/>
      <c r="J2631" s="2"/>
      <c r="K2631" s="2"/>
      <c r="L2631" s="4"/>
      <c r="M2631" s="4"/>
      <c r="N2631" s="4"/>
      <c r="O2631" s="4"/>
      <c r="P2631" s="4"/>
      <c r="Q2631" s="4"/>
      <c r="R2631" s="4"/>
      <c r="S2631" s="122"/>
      <c r="T2631" s="2"/>
      <c r="U2631" s="2"/>
      <c r="V2631" s="2"/>
      <c r="W2631" s="2"/>
      <c r="X2631" s="2"/>
      <c r="Y2631" s="2"/>
      <c r="Z2631" s="2"/>
      <c r="AA2631" s="2"/>
    </row>
    <row r="2632" spans="1:27" x14ac:dyDescent="0.2">
      <c r="A2632" s="7"/>
      <c r="B2632" s="2"/>
      <c r="C2632" s="2"/>
      <c r="D2632" s="2"/>
      <c r="E2632" s="2"/>
      <c r="F2632" s="2"/>
      <c r="G2632" s="2"/>
      <c r="H2632" s="2"/>
      <c r="I2632" s="2"/>
      <c r="J2632" s="2"/>
      <c r="K2632" s="2"/>
      <c r="L2632" s="4"/>
      <c r="M2632" s="4"/>
      <c r="N2632" s="4"/>
      <c r="O2632" s="4"/>
      <c r="P2632" s="4"/>
      <c r="Q2632" s="4"/>
      <c r="R2632" s="4"/>
      <c r="S2632" s="122"/>
      <c r="T2632" s="2"/>
      <c r="U2632" s="2"/>
      <c r="V2632" s="2"/>
      <c r="W2632" s="2"/>
      <c r="X2632" s="2"/>
      <c r="Y2632" s="2"/>
      <c r="Z2632" s="2"/>
      <c r="AA2632" s="2"/>
    </row>
    <row r="2633" spans="1:27" x14ac:dyDescent="0.2">
      <c r="A2633" s="7"/>
      <c r="B2633" s="2"/>
      <c r="C2633" s="2"/>
      <c r="D2633" s="2"/>
      <c r="E2633" s="2"/>
      <c r="F2633" s="2"/>
      <c r="G2633" s="2"/>
      <c r="H2633" s="2"/>
      <c r="I2633" s="2"/>
      <c r="J2633" s="2"/>
      <c r="K2633" s="2"/>
      <c r="L2633" s="4"/>
      <c r="M2633" s="4"/>
      <c r="N2633" s="4"/>
      <c r="O2633" s="4"/>
      <c r="P2633" s="4"/>
      <c r="Q2633" s="4"/>
      <c r="R2633" s="4"/>
      <c r="S2633" s="122"/>
      <c r="T2633" s="2"/>
      <c r="U2633" s="2"/>
      <c r="V2633" s="2"/>
      <c r="W2633" s="2"/>
      <c r="X2633" s="2"/>
      <c r="Y2633" s="2"/>
      <c r="Z2633" s="2"/>
      <c r="AA2633" s="2"/>
    </row>
    <row r="2634" spans="1:27" x14ac:dyDescent="0.2">
      <c r="A2634" s="7"/>
      <c r="B2634" s="2"/>
      <c r="C2634" s="2"/>
      <c r="D2634" s="2"/>
      <c r="E2634" s="2"/>
      <c r="F2634" s="2"/>
      <c r="G2634" s="2"/>
      <c r="H2634" s="2"/>
      <c r="I2634" s="2"/>
      <c r="J2634" s="2"/>
      <c r="K2634" s="2"/>
      <c r="L2634" s="4"/>
      <c r="M2634" s="4"/>
      <c r="N2634" s="4"/>
      <c r="O2634" s="4"/>
      <c r="P2634" s="4"/>
      <c r="Q2634" s="4"/>
      <c r="R2634" s="4"/>
      <c r="S2634" s="122"/>
      <c r="T2634" s="2"/>
      <c r="U2634" s="2"/>
      <c r="V2634" s="2"/>
      <c r="W2634" s="2"/>
      <c r="X2634" s="2"/>
      <c r="Y2634" s="2"/>
      <c r="Z2634" s="2"/>
      <c r="AA2634" s="2"/>
    </row>
    <row r="2635" spans="1:27" x14ac:dyDescent="0.2">
      <c r="A2635" s="7"/>
      <c r="B2635" s="2"/>
      <c r="C2635" s="2"/>
      <c r="D2635" s="2"/>
      <c r="E2635" s="2"/>
      <c r="F2635" s="2"/>
      <c r="G2635" s="2"/>
      <c r="H2635" s="2"/>
      <c r="I2635" s="2"/>
      <c r="J2635" s="2"/>
      <c r="K2635" s="2"/>
      <c r="L2635" s="4"/>
      <c r="M2635" s="4"/>
      <c r="N2635" s="4"/>
      <c r="O2635" s="4"/>
      <c r="P2635" s="4"/>
      <c r="Q2635" s="4"/>
      <c r="R2635" s="4"/>
      <c r="S2635" s="122"/>
      <c r="T2635" s="2"/>
      <c r="U2635" s="2"/>
      <c r="V2635" s="2"/>
      <c r="W2635" s="2"/>
      <c r="X2635" s="2"/>
      <c r="Y2635" s="2"/>
      <c r="Z2635" s="2"/>
      <c r="AA2635" s="2"/>
    </row>
    <row r="2636" spans="1:27" x14ac:dyDescent="0.2">
      <c r="A2636" s="7"/>
      <c r="B2636" s="2"/>
      <c r="C2636" s="2"/>
      <c r="D2636" s="2"/>
      <c r="E2636" s="2"/>
      <c r="F2636" s="2"/>
      <c r="G2636" s="2"/>
      <c r="H2636" s="2"/>
      <c r="I2636" s="2"/>
      <c r="J2636" s="2"/>
      <c r="K2636" s="2"/>
      <c r="L2636" s="4"/>
      <c r="M2636" s="4"/>
      <c r="N2636" s="4"/>
      <c r="O2636" s="4"/>
      <c r="P2636" s="4"/>
      <c r="Q2636" s="4"/>
      <c r="R2636" s="4"/>
      <c r="S2636" s="122"/>
      <c r="T2636" s="2"/>
      <c r="U2636" s="2"/>
      <c r="V2636" s="2"/>
      <c r="W2636" s="2"/>
      <c r="X2636" s="2"/>
      <c r="Y2636" s="2"/>
      <c r="Z2636" s="2"/>
      <c r="AA2636" s="2"/>
    </row>
    <row r="2637" spans="1:27" x14ac:dyDescent="0.2">
      <c r="A2637" s="7"/>
      <c r="B2637" s="2"/>
      <c r="C2637" s="2"/>
      <c r="D2637" s="2"/>
      <c r="E2637" s="2"/>
      <c r="F2637" s="2"/>
      <c r="G2637" s="2"/>
      <c r="H2637" s="2"/>
      <c r="I2637" s="2"/>
      <c r="J2637" s="2"/>
      <c r="K2637" s="2"/>
      <c r="L2637" s="4"/>
      <c r="M2637" s="4"/>
      <c r="N2637" s="4"/>
      <c r="O2637" s="4"/>
      <c r="P2637" s="4"/>
      <c r="Q2637" s="4"/>
      <c r="R2637" s="4"/>
      <c r="S2637" s="122"/>
      <c r="T2637" s="2"/>
      <c r="U2637" s="2"/>
      <c r="V2637" s="2"/>
      <c r="W2637" s="2"/>
      <c r="X2637" s="2"/>
      <c r="Y2637" s="2"/>
      <c r="Z2637" s="2"/>
      <c r="AA2637" s="2"/>
    </row>
    <row r="2638" spans="1:27" x14ac:dyDescent="0.2">
      <c r="A2638" s="7"/>
      <c r="B2638" s="2"/>
      <c r="C2638" s="2"/>
      <c r="D2638" s="2"/>
      <c r="E2638" s="2"/>
      <c r="F2638" s="2"/>
      <c r="G2638" s="2"/>
      <c r="H2638" s="2"/>
      <c r="I2638" s="2"/>
      <c r="J2638" s="2"/>
      <c r="K2638" s="2"/>
      <c r="L2638" s="4"/>
      <c r="M2638" s="4"/>
      <c r="N2638" s="4"/>
      <c r="O2638" s="4"/>
      <c r="P2638" s="4"/>
      <c r="Q2638" s="4"/>
      <c r="R2638" s="4"/>
      <c r="S2638" s="122"/>
      <c r="T2638" s="2"/>
      <c r="U2638" s="2"/>
      <c r="V2638" s="2"/>
      <c r="W2638" s="2"/>
      <c r="X2638" s="2"/>
      <c r="Y2638" s="2"/>
      <c r="Z2638" s="2"/>
      <c r="AA2638" s="2"/>
    </row>
    <row r="2639" spans="1:27" x14ac:dyDescent="0.2">
      <c r="A2639" s="7"/>
      <c r="B2639" s="2"/>
      <c r="C2639" s="2"/>
      <c r="D2639" s="2"/>
      <c r="E2639" s="2"/>
      <c r="F2639" s="2"/>
      <c r="G2639" s="2"/>
      <c r="H2639" s="2"/>
      <c r="I2639" s="2"/>
      <c r="J2639" s="2"/>
      <c r="K2639" s="2"/>
      <c r="L2639" s="4"/>
      <c r="M2639" s="4"/>
      <c r="N2639" s="4"/>
      <c r="O2639" s="4"/>
      <c r="P2639" s="4"/>
      <c r="Q2639" s="4"/>
      <c r="R2639" s="4"/>
      <c r="S2639" s="122"/>
      <c r="T2639" s="2"/>
      <c r="U2639" s="2"/>
      <c r="V2639" s="2"/>
      <c r="W2639" s="2"/>
      <c r="X2639" s="2"/>
      <c r="Y2639" s="2"/>
      <c r="Z2639" s="2"/>
      <c r="AA2639" s="2"/>
    </row>
    <row r="2640" spans="1:27" x14ac:dyDescent="0.2">
      <c r="A2640" s="7"/>
      <c r="B2640" s="2"/>
      <c r="C2640" s="2"/>
      <c r="D2640" s="2"/>
      <c r="E2640" s="2"/>
      <c r="F2640" s="2"/>
      <c r="G2640" s="2"/>
      <c r="H2640" s="2"/>
      <c r="I2640" s="2"/>
      <c r="J2640" s="2"/>
      <c r="K2640" s="2"/>
      <c r="L2640" s="4"/>
      <c r="M2640" s="4"/>
      <c r="N2640" s="4"/>
      <c r="O2640" s="4"/>
      <c r="P2640" s="4"/>
      <c r="Q2640" s="4"/>
      <c r="R2640" s="4"/>
      <c r="S2640" s="122"/>
      <c r="T2640" s="2"/>
      <c r="U2640" s="2"/>
      <c r="V2640" s="2"/>
      <c r="W2640" s="2"/>
      <c r="X2640" s="2"/>
      <c r="Y2640" s="2"/>
      <c r="Z2640" s="2"/>
      <c r="AA2640" s="2"/>
    </row>
    <row r="2641" spans="1:27" x14ac:dyDescent="0.2">
      <c r="A2641" s="7"/>
      <c r="B2641" s="2"/>
      <c r="C2641" s="2"/>
      <c r="D2641" s="2"/>
      <c r="E2641" s="2"/>
      <c r="F2641" s="2"/>
      <c r="G2641" s="2"/>
      <c r="H2641" s="2"/>
      <c r="I2641" s="2"/>
      <c r="J2641" s="2"/>
      <c r="K2641" s="2"/>
      <c r="L2641" s="4"/>
      <c r="M2641" s="4"/>
      <c r="N2641" s="4"/>
      <c r="O2641" s="4"/>
      <c r="P2641" s="4"/>
      <c r="Q2641" s="4"/>
      <c r="R2641" s="4"/>
      <c r="S2641" s="122"/>
      <c r="T2641" s="2"/>
      <c r="U2641" s="2"/>
      <c r="V2641" s="2"/>
      <c r="W2641" s="2"/>
      <c r="X2641" s="2"/>
      <c r="Y2641" s="2"/>
      <c r="Z2641" s="2"/>
      <c r="AA2641" s="2"/>
    </row>
    <row r="2642" spans="1:27" x14ac:dyDescent="0.2">
      <c r="A2642" s="7"/>
      <c r="B2642" s="2"/>
      <c r="C2642" s="2"/>
      <c r="D2642" s="2"/>
      <c r="E2642" s="2"/>
      <c r="F2642" s="2"/>
      <c r="G2642" s="2"/>
      <c r="H2642" s="2"/>
      <c r="I2642" s="2"/>
      <c r="J2642" s="2"/>
      <c r="K2642" s="2"/>
      <c r="L2642" s="4"/>
      <c r="M2642" s="4"/>
      <c r="N2642" s="4"/>
      <c r="O2642" s="4"/>
      <c r="P2642" s="4"/>
      <c r="Q2642" s="4"/>
      <c r="R2642" s="4"/>
      <c r="S2642" s="122"/>
      <c r="T2642" s="2"/>
      <c r="U2642" s="2"/>
      <c r="V2642" s="2"/>
      <c r="W2642" s="2"/>
      <c r="X2642" s="2"/>
      <c r="Y2642" s="2"/>
      <c r="Z2642" s="2"/>
      <c r="AA2642" s="2"/>
    </row>
    <row r="2643" spans="1:27" x14ac:dyDescent="0.2">
      <c r="A2643" s="7"/>
      <c r="B2643" s="2"/>
      <c r="C2643" s="2"/>
      <c r="D2643" s="2"/>
      <c r="E2643" s="2"/>
      <c r="F2643" s="2"/>
      <c r="G2643" s="2"/>
      <c r="H2643" s="2"/>
      <c r="I2643" s="2"/>
      <c r="J2643" s="2"/>
      <c r="K2643" s="2"/>
      <c r="L2643" s="4"/>
      <c r="M2643" s="4"/>
      <c r="N2643" s="4"/>
      <c r="O2643" s="4"/>
      <c r="P2643" s="4"/>
      <c r="Q2643" s="4"/>
      <c r="R2643" s="4"/>
      <c r="S2643" s="122"/>
      <c r="T2643" s="2"/>
      <c r="U2643" s="2"/>
      <c r="V2643" s="2"/>
      <c r="W2643" s="2"/>
      <c r="X2643" s="2"/>
      <c r="Y2643" s="2"/>
      <c r="Z2643" s="2"/>
      <c r="AA2643" s="2"/>
    </row>
    <row r="2644" spans="1:27" x14ac:dyDescent="0.2">
      <c r="A2644" s="7"/>
      <c r="B2644" s="2"/>
      <c r="C2644" s="2"/>
      <c r="D2644" s="2"/>
      <c r="E2644" s="2"/>
      <c r="F2644" s="2"/>
      <c r="G2644" s="2"/>
      <c r="H2644" s="2"/>
      <c r="I2644" s="2"/>
      <c r="J2644" s="2"/>
      <c r="K2644" s="2"/>
      <c r="L2644" s="4"/>
      <c r="M2644" s="4"/>
      <c r="N2644" s="4"/>
      <c r="O2644" s="4"/>
      <c r="P2644" s="4"/>
      <c r="Q2644" s="4"/>
      <c r="R2644" s="4"/>
      <c r="S2644" s="122"/>
      <c r="T2644" s="2"/>
      <c r="U2644" s="2"/>
      <c r="V2644" s="2"/>
      <c r="W2644" s="2"/>
      <c r="X2644" s="2"/>
      <c r="Y2644" s="2"/>
      <c r="Z2644" s="2"/>
      <c r="AA2644" s="2"/>
    </row>
    <row r="2645" spans="1:27" x14ac:dyDescent="0.2">
      <c r="A2645" s="7"/>
      <c r="B2645" s="2"/>
      <c r="C2645" s="2"/>
      <c r="D2645" s="2"/>
      <c r="E2645" s="2"/>
      <c r="F2645" s="2"/>
      <c r="G2645" s="2"/>
      <c r="H2645" s="2"/>
      <c r="I2645" s="2"/>
      <c r="J2645" s="2"/>
      <c r="K2645" s="2"/>
      <c r="L2645" s="4"/>
      <c r="M2645" s="4"/>
      <c r="N2645" s="4"/>
      <c r="O2645" s="4"/>
      <c r="P2645" s="4"/>
      <c r="Q2645" s="4"/>
      <c r="R2645" s="4"/>
      <c r="S2645" s="122"/>
      <c r="T2645" s="2"/>
      <c r="U2645" s="2"/>
      <c r="V2645" s="2"/>
      <c r="W2645" s="2"/>
      <c r="X2645" s="2"/>
      <c r="Y2645" s="2"/>
      <c r="Z2645" s="2"/>
      <c r="AA2645" s="2"/>
    </row>
    <row r="2646" spans="1:27" x14ac:dyDescent="0.2">
      <c r="A2646" s="7"/>
      <c r="B2646" s="2"/>
      <c r="C2646" s="2"/>
      <c r="D2646" s="2"/>
      <c r="E2646" s="2"/>
      <c r="F2646" s="2"/>
      <c r="G2646" s="2"/>
      <c r="H2646" s="2"/>
      <c r="I2646" s="2"/>
      <c r="J2646" s="2"/>
      <c r="K2646" s="2"/>
      <c r="L2646" s="4"/>
      <c r="M2646" s="4"/>
      <c r="N2646" s="4"/>
      <c r="O2646" s="4"/>
      <c r="P2646" s="4"/>
      <c r="Q2646" s="4"/>
      <c r="R2646" s="4"/>
      <c r="S2646" s="122"/>
      <c r="T2646" s="2"/>
      <c r="U2646" s="2"/>
      <c r="V2646" s="2"/>
      <c r="W2646" s="2"/>
      <c r="X2646" s="2"/>
      <c r="Y2646" s="2"/>
      <c r="Z2646" s="2"/>
      <c r="AA2646" s="2"/>
    </row>
    <row r="2647" spans="1:27" x14ac:dyDescent="0.2">
      <c r="A2647" s="7"/>
      <c r="B2647" s="2"/>
      <c r="C2647" s="2"/>
      <c r="D2647" s="2"/>
      <c r="E2647" s="2"/>
      <c r="F2647" s="2"/>
      <c r="G2647" s="2"/>
      <c r="H2647" s="2"/>
      <c r="I2647" s="2"/>
      <c r="J2647" s="2"/>
      <c r="K2647" s="2"/>
      <c r="L2647" s="4"/>
      <c r="M2647" s="4"/>
      <c r="N2647" s="4"/>
      <c r="O2647" s="4"/>
      <c r="P2647" s="4"/>
      <c r="Q2647" s="4"/>
      <c r="R2647" s="4"/>
      <c r="S2647" s="122"/>
      <c r="T2647" s="2"/>
      <c r="U2647" s="2"/>
      <c r="V2647" s="2"/>
      <c r="W2647" s="2"/>
      <c r="X2647" s="2"/>
      <c r="Y2647" s="2"/>
      <c r="Z2647" s="2"/>
      <c r="AA2647" s="2"/>
    </row>
    <row r="2648" spans="1:27" x14ac:dyDescent="0.2">
      <c r="A2648" s="7"/>
      <c r="B2648" s="2"/>
      <c r="C2648" s="2"/>
      <c r="D2648" s="2"/>
      <c r="E2648" s="2"/>
      <c r="F2648" s="2"/>
      <c r="G2648" s="2"/>
      <c r="H2648" s="2"/>
      <c r="I2648" s="2"/>
      <c r="J2648" s="2"/>
      <c r="K2648" s="2"/>
      <c r="L2648" s="4"/>
      <c r="M2648" s="4"/>
      <c r="N2648" s="4"/>
      <c r="O2648" s="4"/>
      <c r="P2648" s="4"/>
      <c r="Q2648" s="4"/>
      <c r="R2648" s="4"/>
      <c r="S2648" s="122"/>
      <c r="T2648" s="2"/>
      <c r="U2648" s="2"/>
      <c r="V2648" s="2"/>
      <c r="W2648" s="2"/>
      <c r="X2648" s="2"/>
      <c r="Y2648" s="2"/>
      <c r="Z2648" s="2"/>
      <c r="AA2648" s="2"/>
    </row>
    <row r="2649" spans="1:27" x14ac:dyDescent="0.2">
      <c r="A2649" s="7"/>
      <c r="B2649" s="2"/>
      <c r="C2649" s="2"/>
      <c r="D2649" s="2"/>
      <c r="E2649" s="2"/>
      <c r="F2649" s="2"/>
      <c r="G2649" s="2"/>
      <c r="H2649" s="2"/>
      <c r="I2649" s="2"/>
      <c r="J2649" s="2"/>
      <c r="K2649" s="2"/>
      <c r="L2649" s="4"/>
      <c r="M2649" s="4"/>
      <c r="N2649" s="4"/>
      <c r="O2649" s="4"/>
      <c r="P2649" s="4"/>
      <c r="Q2649" s="4"/>
      <c r="R2649" s="4"/>
      <c r="S2649" s="122"/>
      <c r="T2649" s="2"/>
      <c r="U2649" s="2"/>
      <c r="V2649" s="2"/>
      <c r="W2649" s="2"/>
      <c r="X2649" s="2"/>
      <c r="Y2649" s="2"/>
      <c r="Z2649" s="2"/>
      <c r="AA2649" s="2"/>
    </row>
    <row r="2650" spans="1:27" x14ac:dyDescent="0.2">
      <c r="A2650" s="7"/>
      <c r="B2650" s="2"/>
      <c r="C2650" s="2"/>
      <c r="D2650" s="2"/>
      <c r="E2650" s="2"/>
      <c r="F2650" s="2"/>
      <c r="G2650" s="2"/>
      <c r="H2650" s="2"/>
      <c r="I2650" s="2"/>
      <c r="J2650" s="2"/>
      <c r="K2650" s="2"/>
      <c r="L2650" s="4"/>
      <c r="M2650" s="4"/>
      <c r="N2650" s="4"/>
      <c r="O2650" s="4"/>
      <c r="P2650" s="4"/>
      <c r="Q2650" s="4"/>
      <c r="R2650" s="4"/>
      <c r="S2650" s="122"/>
      <c r="T2650" s="2"/>
      <c r="U2650" s="2"/>
      <c r="V2650" s="2"/>
      <c r="W2650" s="2"/>
      <c r="X2650" s="2"/>
      <c r="Y2650" s="2"/>
      <c r="Z2650" s="2"/>
      <c r="AA2650" s="2"/>
    </row>
    <row r="2651" spans="1:27" x14ac:dyDescent="0.2">
      <c r="A2651" s="7"/>
      <c r="B2651" s="2"/>
      <c r="C2651" s="2"/>
      <c r="D2651" s="2"/>
      <c r="E2651" s="2"/>
      <c r="F2651" s="2"/>
      <c r="G2651" s="2"/>
      <c r="H2651" s="2"/>
      <c r="I2651" s="2"/>
      <c r="J2651" s="2"/>
      <c r="K2651" s="2"/>
      <c r="L2651" s="4"/>
      <c r="M2651" s="4"/>
      <c r="N2651" s="4"/>
      <c r="O2651" s="4"/>
      <c r="P2651" s="4"/>
      <c r="Q2651" s="4"/>
      <c r="R2651" s="4"/>
      <c r="S2651" s="122"/>
      <c r="T2651" s="2"/>
      <c r="U2651" s="2"/>
      <c r="V2651" s="2"/>
      <c r="W2651" s="2"/>
      <c r="X2651" s="2"/>
      <c r="Y2651" s="2"/>
      <c r="Z2651" s="2"/>
      <c r="AA2651" s="2"/>
    </row>
    <row r="2652" spans="1:27" x14ac:dyDescent="0.2">
      <c r="A2652" s="7"/>
      <c r="B2652" s="2"/>
      <c r="C2652" s="2"/>
      <c r="D2652" s="2"/>
      <c r="E2652" s="2"/>
      <c r="F2652" s="2"/>
      <c r="G2652" s="2"/>
      <c r="H2652" s="2"/>
      <c r="I2652" s="2"/>
      <c r="J2652" s="2"/>
      <c r="K2652" s="2"/>
      <c r="L2652" s="4"/>
      <c r="M2652" s="4"/>
      <c r="N2652" s="4"/>
      <c r="O2652" s="4"/>
      <c r="P2652" s="4"/>
      <c r="Q2652" s="4"/>
      <c r="R2652" s="4"/>
      <c r="S2652" s="122"/>
      <c r="T2652" s="2"/>
      <c r="U2652" s="2"/>
      <c r="V2652" s="2"/>
      <c r="W2652" s="2"/>
      <c r="X2652" s="2"/>
      <c r="Y2652" s="2"/>
      <c r="Z2652" s="2"/>
      <c r="AA2652" s="2"/>
    </row>
    <row r="2653" spans="1:27" x14ac:dyDescent="0.2">
      <c r="A2653" s="7"/>
      <c r="B2653" s="2"/>
      <c r="C2653" s="2"/>
      <c r="D2653" s="2"/>
      <c r="E2653" s="2"/>
      <c r="F2653" s="2"/>
      <c r="G2653" s="2"/>
      <c r="H2653" s="2"/>
      <c r="I2653" s="2"/>
      <c r="J2653" s="2"/>
      <c r="K2653" s="2"/>
      <c r="L2653" s="4"/>
      <c r="M2653" s="4"/>
      <c r="N2653" s="4"/>
      <c r="O2653" s="4"/>
      <c r="P2653" s="4"/>
      <c r="Q2653" s="4"/>
      <c r="R2653" s="4"/>
      <c r="S2653" s="122"/>
      <c r="T2653" s="2"/>
      <c r="U2653" s="2"/>
      <c r="V2653" s="2"/>
      <c r="W2653" s="2"/>
      <c r="X2653" s="2"/>
      <c r="Y2653" s="2"/>
      <c r="Z2653" s="2"/>
      <c r="AA2653" s="2"/>
    </row>
    <row r="2654" spans="1:27" x14ac:dyDescent="0.2">
      <c r="A2654" s="7"/>
      <c r="B2654" s="2"/>
      <c r="C2654" s="2"/>
      <c r="D2654" s="2"/>
      <c r="E2654" s="2"/>
      <c r="F2654" s="2"/>
      <c r="G2654" s="2"/>
      <c r="H2654" s="2"/>
      <c r="I2654" s="2"/>
      <c r="J2654" s="2"/>
      <c r="K2654" s="2"/>
      <c r="L2654" s="4"/>
      <c r="M2654" s="4"/>
      <c r="N2654" s="4"/>
      <c r="O2654" s="4"/>
      <c r="P2654" s="4"/>
      <c r="Q2654" s="4"/>
      <c r="R2654" s="4"/>
      <c r="S2654" s="122"/>
      <c r="T2654" s="2"/>
      <c r="U2654" s="2"/>
      <c r="V2654" s="2"/>
      <c r="W2654" s="2"/>
      <c r="X2654" s="2"/>
      <c r="Y2654" s="2"/>
      <c r="Z2654" s="2"/>
      <c r="AA2654" s="2"/>
    </row>
    <row r="2655" spans="1:27" x14ac:dyDescent="0.2">
      <c r="A2655" s="7"/>
      <c r="B2655" s="2"/>
      <c r="C2655" s="2"/>
      <c r="D2655" s="2"/>
      <c r="E2655" s="2"/>
      <c r="F2655" s="2"/>
      <c r="G2655" s="2"/>
      <c r="H2655" s="2"/>
      <c r="I2655" s="2"/>
      <c r="J2655" s="2"/>
      <c r="K2655" s="2"/>
      <c r="L2655" s="4"/>
      <c r="M2655" s="4"/>
      <c r="N2655" s="4"/>
      <c r="O2655" s="4"/>
      <c r="P2655" s="4"/>
      <c r="Q2655" s="4"/>
      <c r="R2655" s="4"/>
      <c r="S2655" s="122"/>
      <c r="T2655" s="2"/>
      <c r="U2655" s="2"/>
      <c r="V2655" s="2"/>
      <c r="W2655" s="2"/>
      <c r="X2655" s="2"/>
      <c r="Y2655" s="2"/>
      <c r="Z2655" s="2"/>
      <c r="AA2655" s="2"/>
    </row>
    <row r="2656" spans="1:27" x14ac:dyDescent="0.2">
      <c r="A2656" s="7"/>
      <c r="B2656" s="2"/>
      <c r="C2656" s="2"/>
      <c r="D2656" s="2"/>
      <c r="E2656" s="2"/>
      <c r="F2656" s="2"/>
      <c r="G2656" s="2"/>
      <c r="H2656" s="2"/>
      <c r="I2656" s="2"/>
      <c r="J2656" s="2"/>
      <c r="K2656" s="2"/>
      <c r="L2656" s="4"/>
      <c r="M2656" s="4"/>
      <c r="N2656" s="4"/>
      <c r="O2656" s="4"/>
      <c r="P2656" s="4"/>
      <c r="Q2656" s="4"/>
      <c r="R2656" s="4"/>
      <c r="S2656" s="122"/>
      <c r="T2656" s="2"/>
      <c r="U2656" s="2"/>
      <c r="V2656" s="2"/>
      <c r="W2656" s="2"/>
      <c r="X2656" s="2"/>
      <c r="Y2656" s="2"/>
      <c r="Z2656" s="2"/>
      <c r="AA2656" s="2"/>
    </row>
    <row r="2657" spans="1:27" x14ac:dyDescent="0.2">
      <c r="A2657" s="7"/>
      <c r="B2657" s="2"/>
      <c r="C2657" s="2"/>
      <c r="D2657" s="2"/>
      <c r="E2657" s="2"/>
      <c r="F2657" s="2"/>
      <c r="G2657" s="2"/>
      <c r="H2657" s="2"/>
      <c r="I2657" s="2"/>
      <c r="J2657" s="2"/>
      <c r="K2657" s="2"/>
      <c r="L2657" s="4"/>
      <c r="M2657" s="4"/>
      <c r="N2657" s="4"/>
      <c r="O2657" s="4"/>
      <c r="P2657" s="4"/>
      <c r="Q2657" s="4"/>
      <c r="R2657" s="4"/>
      <c r="S2657" s="122"/>
      <c r="T2657" s="2"/>
      <c r="U2657" s="2"/>
      <c r="V2657" s="2"/>
      <c r="W2657" s="2"/>
      <c r="X2657" s="2"/>
      <c r="Y2657" s="2"/>
      <c r="Z2657" s="2"/>
      <c r="AA2657" s="2"/>
    </row>
    <row r="2658" spans="1:27" x14ac:dyDescent="0.2">
      <c r="A2658" s="7"/>
      <c r="B2658" s="2"/>
      <c r="C2658" s="2"/>
      <c r="D2658" s="2"/>
      <c r="E2658" s="2"/>
      <c r="F2658" s="2"/>
      <c r="G2658" s="2"/>
      <c r="H2658" s="2"/>
      <c r="I2658" s="2"/>
      <c r="J2658" s="2"/>
      <c r="K2658" s="2"/>
      <c r="L2658" s="4"/>
      <c r="M2658" s="4"/>
      <c r="N2658" s="4"/>
      <c r="O2658" s="4"/>
      <c r="P2658" s="4"/>
      <c r="Q2658" s="4"/>
      <c r="R2658" s="4"/>
      <c r="S2658" s="122"/>
      <c r="T2658" s="2"/>
      <c r="U2658" s="2"/>
      <c r="V2658" s="2"/>
      <c r="W2658" s="2"/>
      <c r="X2658" s="2"/>
      <c r="Y2658" s="2"/>
      <c r="Z2658" s="2"/>
      <c r="AA2658" s="2"/>
    </row>
    <row r="2659" spans="1:27" x14ac:dyDescent="0.2">
      <c r="A2659" s="7"/>
      <c r="B2659" s="2"/>
      <c r="C2659" s="2"/>
      <c r="D2659" s="2"/>
      <c r="E2659" s="2"/>
      <c r="F2659" s="2"/>
      <c r="G2659" s="2"/>
      <c r="H2659" s="2"/>
      <c r="I2659" s="2"/>
      <c r="J2659" s="2"/>
      <c r="K2659" s="2"/>
      <c r="L2659" s="4"/>
      <c r="M2659" s="4"/>
      <c r="N2659" s="4"/>
      <c r="O2659" s="4"/>
      <c r="P2659" s="4"/>
      <c r="Q2659" s="4"/>
      <c r="R2659" s="4"/>
      <c r="S2659" s="122"/>
      <c r="T2659" s="2"/>
      <c r="U2659" s="2"/>
      <c r="V2659" s="2"/>
      <c r="W2659" s="2"/>
      <c r="X2659" s="2"/>
      <c r="Y2659" s="2"/>
      <c r="Z2659" s="2"/>
      <c r="AA2659" s="2"/>
    </row>
    <row r="2660" spans="1:27" x14ac:dyDescent="0.2">
      <c r="A2660" s="7"/>
      <c r="B2660" s="2"/>
      <c r="C2660" s="2"/>
      <c r="D2660" s="2"/>
      <c r="E2660" s="2"/>
      <c r="F2660" s="2"/>
      <c r="G2660" s="2"/>
      <c r="H2660" s="2"/>
      <c r="I2660" s="2"/>
      <c r="J2660" s="2"/>
      <c r="K2660" s="2"/>
      <c r="L2660" s="4"/>
      <c r="M2660" s="4"/>
      <c r="N2660" s="4"/>
      <c r="O2660" s="4"/>
      <c r="P2660" s="4"/>
      <c r="Q2660" s="4"/>
      <c r="R2660" s="4"/>
      <c r="S2660" s="122"/>
      <c r="T2660" s="2"/>
      <c r="U2660" s="2"/>
      <c r="V2660" s="2"/>
      <c r="W2660" s="2"/>
      <c r="X2660" s="2"/>
      <c r="Y2660" s="2"/>
      <c r="Z2660" s="2"/>
      <c r="AA2660" s="2"/>
    </row>
    <row r="2661" spans="1:27" x14ac:dyDescent="0.2">
      <c r="A2661" s="7"/>
      <c r="B2661" s="2"/>
      <c r="C2661" s="2"/>
      <c r="D2661" s="2"/>
      <c r="E2661" s="2"/>
      <c r="F2661" s="2"/>
      <c r="G2661" s="2"/>
      <c r="H2661" s="2"/>
      <c r="I2661" s="2"/>
      <c r="J2661" s="2"/>
      <c r="K2661" s="2"/>
      <c r="L2661" s="4"/>
      <c r="M2661" s="4"/>
      <c r="N2661" s="4"/>
      <c r="O2661" s="4"/>
      <c r="P2661" s="4"/>
      <c r="Q2661" s="4"/>
      <c r="R2661" s="4"/>
      <c r="S2661" s="122"/>
      <c r="T2661" s="2"/>
      <c r="U2661" s="2"/>
      <c r="V2661" s="2"/>
      <c r="W2661" s="2"/>
      <c r="X2661" s="2"/>
      <c r="Y2661" s="2"/>
      <c r="Z2661" s="2"/>
      <c r="AA2661" s="2"/>
    </row>
    <row r="2662" spans="1:27" x14ac:dyDescent="0.2">
      <c r="A2662" s="7"/>
      <c r="B2662" s="2"/>
      <c r="C2662" s="2"/>
      <c r="D2662" s="2"/>
      <c r="E2662" s="2"/>
      <c r="F2662" s="2"/>
      <c r="G2662" s="2"/>
      <c r="H2662" s="2"/>
      <c r="I2662" s="2"/>
      <c r="J2662" s="2"/>
      <c r="K2662" s="2"/>
      <c r="L2662" s="4"/>
      <c r="M2662" s="4"/>
      <c r="N2662" s="4"/>
      <c r="O2662" s="4"/>
      <c r="P2662" s="4"/>
      <c r="Q2662" s="4"/>
      <c r="R2662" s="4"/>
      <c r="S2662" s="122"/>
      <c r="T2662" s="2"/>
      <c r="U2662" s="2"/>
      <c r="V2662" s="2"/>
      <c r="W2662" s="2"/>
      <c r="X2662" s="2"/>
      <c r="Y2662" s="2"/>
      <c r="Z2662" s="2"/>
      <c r="AA2662" s="2"/>
    </row>
    <row r="2663" spans="1:27" x14ac:dyDescent="0.2">
      <c r="A2663" s="7"/>
      <c r="B2663" s="2"/>
      <c r="C2663" s="2"/>
      <c r="D2663" s="2"/>
      <c r="E2663" s="2"/>
      <c r="F2663" s="2"/>
      <c r="G2663" s="2"/>
      <c r="H2663" s="2"/>
      <c r="I2663" s="2"/>
      <c r="J2663" s="2"/>
      <c r="K2663" s="2"/>
      <c r="L2663" s="4"/>
      <c r="M2663" s="4"/>
      <c r="N2663" s="4"/>
      <c r="O2663" s="4"/>
      <c r="P2663" s="4"/>
      <c r="Q2663" s="4"/>
      <c r="R2663" s="4"/>
      <c r="S2663" s="122"/>
      <c r="T2663" s="2"/>
      <c r="U2663" s="2"/>
      <c r="V2663" s="2"/>
      <c r="W2663" s="2"/>
      <c r="X2663" s="2"/>
      <c r="Y2663" s="2"/>
      <c r="Z2663" s="2"/>
      <c r="AA2663" s="2"/>
    </row>
    <row r="2664" spans="1:27" x14ac:dyDescent="0.2">
      <c r="A2664" s="7"/>
      <c r="B2664" s="2"/>
      <c r="C2664" s="2"/>
      <c r="D2664" s="2"/>
      <c r="E2664" s="2"/>
      <c r="F2664" s="2"/>
      <c r="G2664" s="2"/>
      <c r="H2664" s="2"/>
      <c r="I2664" s="2"/>
      <c r="J2664" s="2"/>
      <c r="K2664" s="2"/>
      <c r="L2664" s="4"/>
      <c r="M2664" s="4"/>
      <c r="N2664" s="4"/>
      <c r="O2664" s="4"/>
      <c r="P2664" s="4"/>
      <c r="Q2664" s="4"/>
      <c r="R2664" s="4"/>
      <c r="S2664" s="122"/>
      <c r="T2664" s="2"/>
      <c r="U2664" s="2"/>
      <c r="V2664" s="2"/>
      <c r="W2664" s="2"/>
      <c r="X2664" s="2"/>
      <c r="Y2664" s="2"/>
      <c r="Z2664" s="2"/>
      <c r="AA2664" s="2"/>
    </row>
    <row r="2665" spans="1:27" x14ac:dyDescent="0.2">
      <c r="A2665" s="7"/>
      <c r="B2665" s="2"/>
      <c r="C2665" s="2"/>
      <c r="D2665" s="2"/>
      <c r="E2665" s="2"/>
      <c r="F2665" s="2"/>
      <c r="G2665" s="2"/>
      <c r="H2665" s="2"/>
      <c r="I2665" s="2"/>
      <c r="J2665" s="2"/>
      <c r="K2665" s="2"/>
      <c r="L2665" s="4"/>
      <c r="M2665" s="4"/>
      <c r="N2665" s="4"/>
      <c r="O2665" s="4"/>
      <c r="P2665" s="4"/>
      <c r="Q2665" s="4"/>
      <c r="R2665" s="4"/>
      <c r="S2665" s="122"/>
      <c r="T2665" s="2"/>
      <c r="U2665" s="2"/>
      <c r="V2665" s="2"/>
      <c r="W2665" s="2"/>
      <c r="X2665" s="2"/>
      <c r="Y2665" s="2"/>
      <c r="Z2665" s="2"/>
      <c r="AA2665" s="2"/>
    </row>
    <row r="2666" spans="1:27" x14ac:dyDescent="0.2">
      <c r="A2666" s="7"/>
      <c r="B2666" s="2"/>
      <c r="C2666" s="2"/>
      <c r="D2666" s="2"/>
      <c r="E2666" s="2"/>
      <c r="F2666" s="2"/>
      <c r="G2666" s="2"/>
      <c r="H2666" s="2"/>
      <c r="I2666" s="2"/>
      <c r="J2666" s="2"/>
      <c r="K2666" s="2"/>
      <c r="L2666" s="4"/>
      <c r="M2666" s="4"/>
      <c r="N2666" s="4"/>
      <c r="O2666" s="4"/>
      <c r="P2666" s="4"/>
      <c r="Q2666" s="4"/>
      <c r="R2666" s="4"/>
      <c r="S2666" s="122"/>
      <c r="T2666" s="2"/>
      <c r="U2666" s="2"/>
      <c r="V2666" s="2"/>
      <c r="W2666" s="2"/>
      <c r="X2666" s="2"/>
      <c r="Y2666" s="2"/>
      <c r="Z2666" s="2"/>
      <c r="AA2666" s="2"/>
    </row>
    <row r="2667" spans="1:27" x14ac:dyDescent="0.2">
      <c r="A2667" s="7"/>
      <c r="B2667" s="2"/>
      <c r="C2667" s="2"/>
      <c r="D2667" s="2"/>
      <c r="E2667" s="2"/>
      <c r="F2667" s="2"/>
      <c r="G2667" s="2"/>
      <c r="H2667" s="2"/>
      <c r="I2667" s="2"/>
      <c r="J2667" s="2"/>
      <c r="K2667" s="2"/>
      <c r="L2667" s="4"/>
      <c r="M2667" s="4"/>
      <c r="N2667" s="4"/>
      <c r="O2667" s="4"/>
      <c r="P2667" s="4"/>
      <c r="Q2667" s="4"/>
      <c r="R2667" s="4"/>
      <c r="S2667" s="122"/>
      <c r="T2667" s="2"/>
      <c r="U2667" s="2"/>
      <c r="V2667" s="2"/>
      <c r="W2667" s="2"/>
      <c r="X2667" s="2"/>
      <c r="Y2667" s="2"/>
      <c r="Z2667" s="2"/>
      <c r="AA2667" s="2"/>
    </row>
    <row r="2668" spans="1:27" x14ac:dyDescent="0.2">
      <c r="A2668" s="7"/>
      <c r="B2668" s="2"/>
      <c r="C2668" s="2"/>
      <c r="D2668" s="2"/>
      <c r="E2668" s="2"/>
      <c r="F2668" s="2"/>
      <c r="G2668" s="2"/>
      <c r="H2668" s="2"/>
      <c r="I2668" s="2"/>
      <c r="J2668" s="2"/>
      <c r="K2668" s="2"/>
      <c r="L2668" s="4"/>
      <c r="M2668" s="4"/>
      <c r="N2668" s="4"/>
      <c r="O2668" s="4"/>
      <c r="P2668" s="4"/>
      <c r="Q2668" s="4"/>
      <c r="R2668" s="4"/>
      <c r="S2668" s="122"/>
      <c r="T2668" s="2"/>
      <c r="U2668" s="2"/>
      <c r="V2668" s="2"/>
      <c r="W2668" s="2"/>
      <c r="X2668" s="2"/>
      <c r="Y2668" s="2"/>
      <c r="Z2668" s="2"/>
      <c r="AA2668" s="2"/>
    </row>
    <row r="2669" spans="1:27" x14ac:dyDescent="0.2">
      <c r="A2669" s="7"/>
      <c r="B2669" s="2"/>
      <c r="C2669" s="2"/>
      <c r="D2669" s="2"/>
      <c r="E2669" s="2"/>
      <c r="F2669" s="2"/>
      <c r="G2669" s="2"/>
      <c r="H2669" s="2"/>
      <c r="I2669" s="2"/>
      <c r="J2669" s="2"/>
      <c r="K2669" s="2"/>
      <c r="L2669" s="4"/>
      <c r="M2669" s="4"/>
      <c r="N2669" s="4"/>
      <c r="O2669" s="4"/>
      <c r="P2669" s="4"/>
      <c r="Q2669" s="4"/>
      <c r="R2669" s="4"/>
      <c r="S2669" s="122"/>
      <c r="T2669" s="2"/>
      <c r="U2669" s="2"/>
      <c r="V2669" s="2"/>
      <c r="W2669" s="2"/>
      <c r="X2669" s="2"/>
      <c r="Y2669" s="2"/>
      <c r="Z2669" s="2"/>
      <c r="AA2669" s="2"/>
    </row>
    <row r="2670" spans="1:27" x14ac:dyDescent="0.2">
      <c r="A2670" s="7"/>
      <c r="B2670" s="2"/>
      <c r="C2670" s="2"/>
      <c r="D2670" s="2"/>
      <c r="E2670" s="2"/>
      <c r="F2670" s="2"/>
      <c r="G2670" s="2"/>
      <c r="H2670" s="2"/>
      <c r="I2670" s="2"/>
      <c r="J2670" s="2"/>
      <c r="K2670" s="2"/>
      <c r="L2670" s="4"/>
      <c r="M2670" s="4"/>
      <c r="N2670" s="4"/>
      <c r="O2670" s="4"/>
      <c r="P2670" s="4"/>
      <c r="Q2670" s="4"/>
      <c r="R2670" s="4"/>
      <c r="S2670" s="122"/>
      <c r="T2670" s="2"/>
      <c r="U2670" s="2"/>
      <c r="V2670" s="2"/>
      <c r="W2670" s="2"/>
      <c r="X2670" s="2"/>
      <c r="Y2670" s="2"/>
      <c r="Z2670" s="2"/>
      <c r="AA2670" s="2"/>
    </row>
    <row r="2671" spans="1:27" x14ac:dyDescent="0.2">
      <c r="A2671" s="7"/>
      <c r="B2671" s="2"/>
      <c r="C2671" s="2"/>
      <c r="D2671" s="2"/>
      <c r="E2671" s="2"/>
      <c r="F2671" s="2"/>
      <c r="G2671" s="2"/>
      <c r="H2671" s="2"/>
      <c r="I2671" s="2"/>
      <c r="J2671" s="2"/>
      <c r="K2671" s="2"/>
      <c r="L2671" s="4"/>
      <c r="M2671" s="4"/>
      <c r="N2671" s="4"/>
      <c r="O2671" s="4"/>
      <c r="P2671" s="4"/>
      <c r="Q2671" s="4"/>
      <c r="R2671" s="4"/>
      <c r="S2671" s="122"/>
      <c r="T2671" s="2"/>
      <c r="U2671" s="2"/>
      <c r="V2671" s="2"/>
      <c r="W2671" s="2"/>
      <c r="X2671" s="2"/>
      <c r="Y2671" s="2"/>
      <c r="Z2671" s="2"/>
      <c r="AA2671" s="2"/>
    </row>
    <row r="2672" spans="1:27" x14ac:dyDescent="0.2">
      <c r="A2672" s="7"/>
      <c r="B2672" s="2"/>
      <c r="C2672" s="2"/>
      <c r="D2672" s="2"/>
      <c r="E2672" s="2"/>
      <c r="F2672" s="2"/>
      <c r="G2672" s="2"/>
      <c r="H2672" s="2"/>
      <c r="I2672" s="2"/>
      <c r="J2672" s="2"/>
      <c r="K2672" s="2"/>
      <c r="L2672" s="4"/>
      <c r="M2672" s="4"/>
      <c r="N2672" s="4"/>
      <c r="O2672" s="4"/>
      <c r="P2672" s="4"/>
      <c r="Q2672" s="4"/>
      <c r="R2672" s="4"/>
      <c r="S2672" s="122"/>
      <c r="T2672" s="2"/>
      <c r="U2672" s="2"/>
      <c r="V2672" s="2"/>
      <c r="W2672" s="2"/>
      <c r="X2672" s="2"/>
      <c r="Y2672" s="2"/>
      <c r="Z2672" s="2"/>
      <c r="AA2672" s="2"/>
    </row>
    <row r="2673" spans="1:27" x14ac:dyDescent="0.2">
      <c r="A2673" s="7"/>
      <c r="B2673" s="2"/>
      <c r="C2673" s="2"/>
      <c r="D2673" s="2"/>
      <c r="E2673" s="2"/>
      <c r="F2673" s="2"/>
      <c r="G2673" s="2"/>
      <c r="H2673" s="2"/>
      <c r="I2673" s="2"/>
      <c r="J2673" s="2"/>
      <c r="K2673" s="2"/>
      <c r="L2673" s="4"/>
      <c r="M2673" s="4"/>
      <c r="N2673" s="4"/>
      <c r="O2673" s="4"/>
      <c r="P2673" s="4"/>
      <c r="Q2673" s="4"/>
      <c r="R2673" s="4"/>
      <c r="S2673" s="122"/>
      <c r="T2673" s="2"/>
      <c r="U2673" s="2"/>
      <c r="V2673" s="2"/>
      <c r="W2673" s="2"/>
      <c r="X2673" s="2"/>
      <c r="Y2673" s="2"/>
      <c r="Z2673" s="2"/>
      <c r="AA2673" s="2"/>
    </row>
    <row r="2674" spans="1:27" x14ac:dyDescent="0.2">
      <c r="A2674" s="7"/>
      <c r="B2674" s="2"/>
      <c r="C2674" s="2"/>
      <c r="D2674" s="2"/>
      <c r="E2674" s="2"/>
      <c r="F2674" s="2"/>
      <c r="G2674" s="2"/>
      <c r="H2674" s="2"/>
      <c r="I2674" s="2"/>
      <c r="J2674" s="2"/>
      <c r="K2674" s="2"/>
      <c r="L2674" s="4"/>
      <c r="M2674" s="4"/>
      <c r="N2674" s="4"/>
      <c r="O2674" s="4"/>
      <c r="P2674" s="4"/>
      <c r="Q2674" s="4"/>
      <c r="R2674" s="4"/>
      <c r="S2674" s="122"/>
      <c r="T2674" s="2"/>
      <c r="U2674" s="2"/>
      <c r="V2674" s="2"/>
      <c r="W2674" s="2"/>
      <c r="X2674" s="2"/>
      <c r="Y2674" s="2"/>
      <c r="Z2674" s="2"/>
      <c r="AA2674" s="2"/>
    </row>
    <row r="2675" spans="1:27" x14ac:dyDescent="0.2">
      <c r="A2675" s="7"/>
      <c r="B2675" s="2"/>
      <c r="C2675" s="2"/>
      <c r="D2675" s="2"/>
      <c r="E2675" s="2"/>
      <c r="F2675" s="2"/>
      <c r="G2675" s="2"/>
      <c r="H2675" s="2"/>
      <c r="I2675" s="2"/>
      <c r="J2675" s="2"/>
      <c r="K2675" s="2"/>
      <c r="L2675" s="4"/>
      <c r="M2675" s="4"/>
      <c r="N2675" s="4"/>
      <c r="O2675" s="4"/>
      <c r="P2675" s="4"/>
      <c r="Q2675" s="4"/>
      <c r="R2675" s="4"/>
      <c r="S2675" s="122"/>
      <c r="T2675" s="2"/>
      <c r="U2675" s="2"/>
      <c r="V2675" s="2"/>
      <c r="W2675" s="2"/>
      <c r="X2675" s="2"/>
      <c r="Y2675" s="2"/>
      <c r="Z2675" s="2"/>
      <c r="AA2675" s="2"/>
    </row>
    <row r="2676" spans="1:27" x14ac:dyDescent="0.2">
      <c r="A2676" s="7"/>
      <c r="B2676" s="2"/>
      <c r="C2676" s="2"/>
      <c r="D2676" s="2"/>
      <c r="E2676" s="2"/>
      <c r="F2676" s="2"/>
      <c r="G2676" s="2"/>
      <c r="H2676" s="2"/>
      <c r="I2676" s="2"/>
      <c r="J2676" s="2"/>
      <c r="K2676" s="2"/>
      <c r="L2676" s="4"/>
      <c r="M2676" s="4"/>
      <c r="N2676" s="4"/>
      <c r="O2676" s="4"/>
      <c r="P2676" s="4"/>
      <c r="Q2676" s="4"/>
      <c r="R2676" s="4"/>
      <c r="S2676" s="122"/>
      <c r="T2676" s="2"/>
      <c r="U2676" s="2"/>
      <c r="V2676" s="2"/>
      <c r="W2676" s="2"/>
      <c r="X2676" s="2"/>
      <c r="Y2676" s="2"/>
      <c r="Z2676" s="2"/>
      <c r="AA2676" s="2"/>
    </row>
    <row r="2677" spans="1:27" x14ac:dyDescent="0.2">
      <c r="A2677" s="7"/>
      <c r="B2677" s="2"/>
      <c r="C2677" s="2"/>
      <c r="D2677" s="2"/>
      <c r="E2677" s="2"/>
      <c r="F2677" s="2"/>
      <c r="G2677" s="2"/>
      <c r="H2677" s="2"/>
      <c r="I2677" s="2"/>
      <c r="J2677" s="2"/>
      <c r="K2677" s="2"/>
      <c r="L2677" s="4"/>
      <c r="M2677" s="4"/>
      <c r="N2677" s="4"/>
      <c r="O2677" s="4"/>
      <c r="P2677" s="4"/>
      <c r="Q2677" s="4"/>
      <c r="R2677" s="4"/>
      <c r="S2677" s="122"/>
      <c r="T2677" s="2"/>
      <c r="U2677" s="2"/>
      <c r="V2677" s="2"/>
      <c r="W2677" s="2"/>
      <c r="X2677" s="2"/>
      <c r="Y2677" s="2"/>
      <c r="Z2677" s="2"/>
      <c r="AA2677" s="2"/>
    </row>
    <row r="2678" spans="1:27" x14ac:dyDescent="0.2">
      <c r="A2678" s="7"/>
      <c r="B2678" s="2"/>
      <c r="C2678" s="2"/>
      <c r="D2678" s="2"/>
      <c r="E2678" s="2"/>
      <c r="F2678" s="2"/>
      <c r="G2678" s="2"/>
      <c r="H2678" s="2"/>
      <c r="I2678" s="2"/>
      <c r="J2678" s="2"/>
      <c r="K2678" s="2"/>
      <c r="L2678" s="4"/>
      <c r="M2678" s="4"/>
      <c r="N2678" s="4"/>
      <c r="O2678" s="4"/>
      <c r="P2678" s="4"/>
      <c r="Q2678" s="4"/>
      <c r="R2678" s="4"/>
      <c r="S2678" s="122"/>
      <c r="T2678" s="2"/>
      <c r="U2678" s="2"/>
      <c r="V2678" s="2"/>
      <c r="W2678" s="2"/>
      <c r="X2678" s="2"/>
      <c r="Y2678" s="2"/>
      <c r="Z2678" s="2"/>
      <c r="AA2678" s="2"/>
    </row>
    <row r="2679" spans="1:27" x14ac:dyDescent="0.2">
      <c r="A2679" s="7"/>
      <c r="B2679" s="2"/>
      <c r="C2679" s="2"/>
      <c r="D2679" s="2"/>
      <c r="E2679" s="2"/>
      <c r="F2679" s="2"/>
      <c r="G2679" s="2"/>
      <c r="H2679" s="2"/>
      <c r="I2679" s="2"/>
      <c r="J2679" s="2"/>
      <c r="K2679" s="2"/>
      <c r="L2679" s="4"/>
      <c r="M2679" s="4"/>
      <c r="N2679" s="4"/>
      <c r="O2679" s="4"/>
      <c r="P2679" s="4"/>
      <c r="Q2679" s="4"/>
      <c r="R2679" s="4"/>
      <c r="S2679" s="122"/>
      <c r="T2679" s="2"/>
      <c r="U2679" s="2"/>
      <c r="V2679" s="2"/>
      <c r="W2679" s="2"/>
      <c r="X2679" s="2"/>
      <c r="Y2679" s="2"/>
      <c r="Z2679" s="2"/>
      <c r="AA2679" s="2"/>
    </row>
    <row r="2680" spans="1:27" x14ac:dyDescent="0.2">
      <c r="A2680" s="7"/>
      <c r="B2680" s="2"/>
      <c r="C2680" s="2"/>
      <c r="D2680" s="2"/>
      <c r="E2680" s="2"/>
      <c r="F2680" s="2"/>
      <c r="G2680" s="2"/>
      <c r="H2680" s="2"/>
      <c r="I2680" s="2"/>
      <c r="J2680" s="2"/>
      <c r="K2680" s="2"/>
      <c r="L2680" s="4"/>
      <c r="M2680" s="4"/>
      <c r="N2680" s="4"/>
      <c r="O2680" s="4"/>
      <c r="P2680" s="4"/>
      <c r="Q2680" s="4"/>
      <c r="R2680" s="4"/>
      <c r="S2680" s="122"/>
      <c r="T2680" s="2"/>
      <c r="U2680" s="2"/>
      <c r="V2680" s="2"/>
      <c r="W2680" s="2"/>
      <c r="X2680" s="2"/>
      <c r="Y2680" s="2"/>
      <c r="Z2680" s="2"/>
      <c r="AA2680" s="2"/>
    </row>
    <row r="2681" spans="1:27" x14ac:dyDescent="0.2">
      <c r="A2681" s="7"/>
      <c r="B2681" s="2"/>
      <c r="C2681" s="2"/>
      <c r="D2681" s="2"/>
      <c r="E2681" s="2"/>
      <c r="F2681" s="2"/>
      <c r="G2681" s="2"/>
      <c r="H2681" s="2"/>
      <c r="I2681" s="2"/>
      <c r="J2681" s="2"/>
      <c r="K2681" s="2"/>
      <c r="L2681" s="4"/>
      <c r="M2681" s="4"/>
      <c r="N2681" s="4"/>
      <c r="O2681" s="4"/>
      <c r="P2681" s="4"/>
      <c r="Q2681" s="4"/>
      <c r="R2681" s="4"/>
      <c r="S2681" s="122"/>
      <c r="T2681" s="2"/>
      <c r="U2681" s="2"/>
      <c r="V2681" s="2"/>
      <c r="W2681" s="2"/>
      <c r="X2681" s="2"/>
      <c r="Y2681" s="2"/>
      <c r="Z2681" s="2"/>
      <c r="AA2681" s="2"/>
    </row>
    <row r="2682" spans="1:27" x14ac:dyDescent="0.2">
      <c r="A2682" s="7"/>
      <c r="B2682" s="2"/>
      <c r="C2682" s="2"/>
      <c r="D2682" s="2"/>
      <c r="E2682" s="2"/>
      <c r="F2682" s="2"/>
      <c r="G2682" s="2"/>
      <c r="H2682" s="2"/>
      <c r="I2682" s="2"/>
      <c r="J2682" s="2"/>
      <c r="K2682" s="2"/>
      <c r="L2682" s="4"/>
      <c r="M2682" s="4"/>
      <c r="N2682" s="4"/>
      <c r="O2682" s="4"/>
      <c r="P2682" s="4"/>
      <c r="Q2682" s="4"/>
      <c r="R2682" s="4"/>
      <c r="S2682" s="122"/>
      <c r="T2682" s="2"/>
      <c r="U2682" s="2"/>
      <c r="V2682" s="2"/>
      <c r="W2682" s="2"/>
      <c r="X2682" s="2"/>
      <c r="Y2682" s="2"/>
      <c r="Z2682" s="2"/>
      <c r="AA2682" s="2"/>
    </row>
    <row r="2683" spans="1:27" x14ac:dyDescent="0.2">
      <c r="A2683" s="7"/>
      <c r="B2683" s="2"/>
      <c r="C2683" s="2"/>
      <c r="D2683" s="2"/>
      <c r="E2683" s="2"/>
      <c r="F2683" s="2"/>
      <c r="G2683" s="2"/>
      <c r="H2683" s="2"/>
      <c r="I2683" s="2"/>
      <c r="J2683" s="2"/>
      <c r="K2683" s="2"/>
      <c r="L2683" s="4"/>
      <c r="M2683" s="4"/>
      <c r="N2683" s="4"/>
      <c r="O2683" s="4"/>
      <c r="P2683" s="4"/>
      <c r="Q2683" s="4"/>
      <c r="R2683" s="4"/>
      <c r="S2683" s="122"/>
      <c r="T2683" s="2"/>
      <c r="U2683" s="2"/>
      <c r="V2683" s="2"/>
      <c r="W2683" s="2"/>
      <c r="X2683" s="2"/>
      <c r="Y2683" s="2"/>
      <c r="Z2683" s="2"/>
      <c r="AA2683" s="2"/>
    </row>
    <row r="2684" spans="1:27" x14ac:dyDescent="0.2">
      <c r="A2684" s="7"/>
      <c r="B2684" s="2"/>
      <c r="C2684" s="2"/>
      <c r="D2684" s="2"/>
      <c r="E2684" s="2"/>
      <c r="F2684" s="2"/>
      <c r="G2684" s="2"/>
      <c r="H2684" s="2"/>
      <c r="I2684" s="2"/>
      <c r="J2684" s="2"/>
      <c r="K2684" s="2"/>
      <c r="L2684" s="4"/>
      <c r="M2684" s="4"/>
      <c r="N2684" s="4"/>
      <c r="O2684" s="4"/>
      <c r="P2684" s="4"/>
      <c r="Q2684" s="4"/>
      <c r="R2684" s="4"/>
      <c r="S2684" s="122"/>
      <c r="T2684" s="2"/>
      <c r="U2684" s="2"/>
      <c r="V2684" s="2"/>
      <c r="W2684" s="2"/>
      <c r="X2684" s="2"/>
      <c r="Y2684" s="2"/>
      <c r="Z2684" s="2"/>
      <c r="AA2684" s="2"/>
    </row>
    <row r="2685" spans="1:27" x14ac:dyDescent="0.2">
      <c r="A2685" s="7"/>
      <c r="B2685" s="2"/>
      <c r="C2685" s="2"/>
      <c r="D2685" s="2"/>
      <c r="E2685" s="2"/>
      <c r="F2685" s="2"/>
      <c r="G2685" s="2"/>
      <c r="H2685" s="2"/>
      <c r="I2685" s="2"/>
      <c r="J2685" s="2"/>
      <c r="K2685" s="2"/>
      <c r="L2685" s="4"/>
      <c r="M2685" s="4"/>
      <c r="N2685" s="4"/>
      <c r="O2685" s="4"/>
      <c r="P2685" s="4"/>
      <c r="Q2685" s="4"/>
      <c r="R2685" s="4"/>
      <c r="S2685" s="122"/>
      <c r="T2685" s="2"/>
      <c r="U2685" s="2"/>
      <c r="V2685" s="2"/>
      <c r="W2685" s="2"/>
      <c r="X2685" s="2"/>
      <c r="Y2685" s="2"/>
      <c r="Z2685" s="2"/>
      <c r="AA2685" s="2"/>
    </row>
    <row r="2686" spans="1:27" x14ac:dyDescent="0.2">
      <c r="A2686" s="7"/>
      <c r="B2686" s="2"/>
      <c r="C2686" s="2"/>
      <c r="D2686" s="2"/>
      <c r="E2686" s="2"/>
      <c r="F2686" s="2"/>
      <c r="G2686" s="2"/>
      <c r="H2686" s="2"/>
      <c r="I2686" s="2"/>
      <c r="J2686" s="2"/>
      <c r="K2686" s="2"/>
      <c r="L2686" s="4"/>
      <c r="M2686" s="4"/>
      <c r="N2686" s="4"/>
      <c r="O2686" s="4"/>
      <c r="P2686" s="4"/>
      <c r="Q2686" s="4"/>
      <c r="R2686" s="4"/>
      <c r="S2686" s="122"/>
      <c r="T2686" s="2"/>
      <c r="U2686" s="2"/>
      <c r="V2686" s="2"/>
      <c r="W2686" s="2"/>
      <c r="X2686" s="2"/>
      <c r="Y2686" s="2"/>
      <c r="Z2686" s="2"/>
      <c r="AA2686" s="2"/>
    </row>
    <row r="2687" spans="1:27" x14ac:dyDescent="0.2">
      <c r="A2687" s="7"/>
      <c r="B2687" s="2"/>
      <c r="C2687" s="2"/>
      <c r="D2687" s="2"/>
      <c r="E2687" s="2"/>
      <c r="F2687" s="2"/>
      <c r="G2687" s="2"/>
      <c r="H2687" s="2"/>
      <c r="I2687" s="2"/>
      <c r="J2687" s="2"/>
      <c r="K2687" s="2"/>
      <c r="L2687" s="4"/>
      <c r="M2687" s="4"/>
      <c r="N2687" s="4"/>
      <c r="O2687" s="4"/>
      <c r="P2687" s="4"/>
      <c r="Q2687" s="4"/>
      <c r="R2687" s="4"/>
      <c r="S2687" s="122"/>
      <c r="T2687" s="2"/>
      <c r="U2687" s="2"/>
      <c r="V2687" s="2"/>
      <c r="W2687" s="2"/>
      <c r="X2687" s="2"/>
      <c r="Y2687" s="2"/>
      <c r="Z2687" s="2"/>
      <c r="AA2687" s="2"/>
    </row>
    <row r="2688" spans="1:27" x14ac:dyDescent="0.2">
      <c r="A2688" s="7"/>
      <c r="B2688" s="2"/>
      <c r="C2688" s="2"/>
      <c r="D2688" s="2"/>
      <c r="E2688" s="2"/>
      <c r="F2688" s="2"/>
      <c r="G2688" s="2"/>
      <c r="H2688" s="2"/>
      <c r="I2688" s="2"/>
      <c r="J2688" s="2"/>
      <c r="K2688" s="2"/>
      <c r="L2688" s="4"/>
      <c r="M2688" s="4"/>
      <c r="N2688" s="4"/>
      <c r="O2688" s="4"/>
      <c r="P2688" s="4"/>
      <c r="Q2688" s="4"/>
      <c r="R2688" s="4"/>
      <c r="S2688" s="122"/>
      <c r="T2688" s="2"/>
      <c r="U2688" s="2"/>
      <c r="V2688" s="2"/>
      <c r="W2688" s="2"/>
      <c r="X2688" s="2"/>
      <c r="Y2688" s="2"/>
      <c r="Z2688" s="2"/>
      <c r="AA2688" s="2"/>
    </row>
    <row r="2689" spans="1:27" x14ac:dyDescent="0.2">
      <c r="A2689" s="7"/>
      <c r="B2689" s="2"/>
      <c r="C2689" s="2"/>
      <c r="D2689" s="2"/>
      <c r="E2689" s="2"/>
      <c r="F2689" s="2"/>
      <c r="G2689" s="2"/>
      <c r="H2689" s="2"/>
      <c r="I2689" s="2"/>
      <c r="J2689" s="2"/>
      <c r="K2689" s="2"/>
      <c r="L2689" s="4"/>
      <c r="M2689" s="4"/>
      <c r="N2689" s="4"/>
      <c r="O2689" s="4"/>
      <c r="P2689" s="4"/>
      <c r="Q2689" s="4"/>
      <c r="R2689" s="4"/>
      <c r="S2689" s="122"/>
      <c r="T2689" s="2"/>
      <c r="U2689" s="2"/>
      <c r="V2689" s="2"/>
      <c r="W2689" s="2"/>
      <c r="X2689" s="2"/>
      <c r="Y2689" s="2"/>
      <c r="Z2689" s="2"/>
      <c r="AA2689" s="2"/>
    </row>
    <row r="2690" spans="1:27" x14ac:dyDescent="0.2">
      <c r="A2690" s="7"/>
      <c r="B2690" s="2"/>
      <c r="C2690" s="2"/>
      <c r="D2690" s="2"/>
      <c r="E2690" s="2"/>
      <c r="F2690" s="2"/>
      <c r="G2690" s="2"/>
      <c r="H2690" s="2"/>
      <c r="I2690" s="2"/>
      <c r="J2690" s="2"/>
      <c r="K2690" s="2"/>
      <c r="L2690" s="4"/>
      <c r="M2690" s="4"/>
      <c r="N2690" s="4"/>
      <c r="O2690" s="4"/>
      <c r="P2690" s="4"/>
      <c r="Q2690" s="4"/>
      <c r="R2690" s="4"/>
      <c r="S2690" s="122"/>
      <c r="T2690" s="2"/>
      <c r="U2690" s="2"/>
      <c r="V2690" s="2"/>
      <c r="W2690" s="2"/>
      <c r="X2690" s="2"/>
      <c r="Y2690" s="2"/>
      <c r="Z2690" s="2"/>
      <c r="AA2690" s="2"/>
    </row>
    <row r="2691" spans="1:27" x14ac:dyDescent="0.2">
      <c r="A2691" s="7"/>
      <c r="B2691" s="2"/>
      <c r="C2691" s="2"/>
      <c r="D2691" s="2"/>
      <c r="E2691" s="2"/>
      <c r="F2691" s="2"/>
      <c r="G2691" s="2"/>
      <c r="H2691" s="2"/>
      <c r="I2691" s="2"/>
      <c r="J2691" s="2"/>
      <c r="K2691" s="2"/>
      <c r="L2691" s="4"/>
      <c r="M2691" s="4"/>
      <c r="N2691" s="4"/>
      <c r="O2691" s="4"/>
      <c r="P2691" s="4"/>
      <c r="Q2691" s="4"/>
      <c r="R2691" s="4"/>
      <c r="S2691" s="122"/>
      <c r="T2691" s="2"/>
      <c r="U2691" s="2"/>
      <c r="V2691" s="2"/>
      <c r="W2691" s="2"/>
      <c r="X2691" s="2"/>
      <c r="Y2691" s="2"/>
      <c r="Z2691" s="2"/>
      <c r="AA2691" s="2"/>
    </row>
    <row r="2692" spans="1:27" x14ac:dyDescent="0.2">
      <c r="A2692" s="7"/>
      <c r="B2692" s="2"/>
      <c r="C2692" s="2"/>
      <c r="D2692" s="2"/>
      <c r="E2692" s="2"/>
      <c r="F2692" s="2"/>
      <c r="G2692" s="2"/>
      <c r="H2692" s="2"/>
      <c r="I2692" s="2"/>
      <c r="J2692" s="2"/>
      <c r="K2692" s="2"/>
      <c r="L2692" s="4"/>
      <c r="M2692" s="4"/>
      <c r="N2692" s="4"/>
      <c r="O2692" s="4"/>
      <c r="P2692" s="4"/>
      <c r="Q2692" s="4"/>
      <c r="R2692" s="4"/>
      <c r="S2692" s="122"/>
      <c r="T2692" s="2"/>
      <c r="U2692" s="2"/>
      <c r="V2692" s="2"/>
      <c r="W2692" s="2"/>
      <c r="X2692" s="2"/>
      <c r="Y2692" s="2"/>
      <c r="Z2692" s="2"/>
      <c r="AA2692" s="2"/>
    </row>
    <row r="2693" spans="1:27" x14ac:dyDescent="0.2">
      <c r="A2693" s="7"/>
      <c r="B2693" s="2"/>
      <c r="C2693" s="2"/>
      <c r="D2693" s="2"/>
      <c r="E2693" s="2"/>
      <c r="F2693" s="2"/>
      <c r="G2693" s="2"/>
      <c r="H2693" s="2"/>
      <c r="I2693" s="2"/>
      <c r="J2693" s="2"/>
      <c r="K2693" s="2"/>
      <c r="L2693" s="4"/>
      <c r="M2693" s="4"/>
      <c r="N2693" s="4"/>
      <c r="O2693" s="4"/>
      <c r="P2693" s="4"/>
      <c r="Q2693" s="4"/>
      <c r="R2693" s="4"/>
      <c r="S2693" s="122"/>
      <c r="T2693" s="2"/>
      <c r="U2693" s="2"/>
      <c r="V2693" s="2"/>
      <c r="W2693" s="2"/>
      <c r="X2693" s="2"/>
      <c r="Y2693" s="2"/>
      <c r="Z2693" s="2"/>
      <c r="AA2693" s="2"/>
    </row>
    <row r="2694" spans="1:27" x14ac:dyDescent="0.2">
      <c r="A2694" s="7"/>
      <c r="B2694" s="2"/>
      <c r="C2694" s="2"/>
      <c r="D2694" s="2"/>
      <c r="E2694" s="2"/>
      <c r="F2694" s="2"/>
      <c r="G2694" s="2"/>
      <c r="H2694" s="2"/>
      <c r="I2694" s="2"/>
      <c r="J2694" s="2"/>
      <c r="K2694" s="2"/>
      <c r="L2694" s="4"/>
      <c r="M2694" s="4"/>
      <c r="N2694" s="4"/>
      <c r="O2694" s="4"/>
      <c r="P2694" s="4"/>
      <c r="Q2694" s="4"/>
      <c r="R2694" s="4"/>
      <c r="S2694" s="122"/>
      <c r="T2694" s="2"/>
      <c r="U2694" s="2"/>
      <c r="V2694" s="2"/>
      <c r="W2694" s="2"/>
      <c r="X2694" s="2"/>
      <c r="Y2694" s="2"/>
      <c r="Z2694" s="2"/>
      <c r="AA2694" s="2"/>
    </row>
    <row r="2695" spans="1:27" x14ac:dyDescent="0.2">
      <c r="A2695" s="7"/>
      <c r="B2695" s="2"/>
      <c r="C2695" s="2"/>
      <c r="D2695" s="2"/>
      <c r="E2695" s="2"/>
      <c r="F2695" s="2"/>
      <c r="G2695" s="2"/>
      <c r="H2695" s="2"/>
      <c r="I2695" s="2"/>
      <c r="J2695" s="2"/>
      <c r="K2695" s="2"/>
      <c r="L2695" s="4"/>
      <c r="M2695" s="4"/>
      <c r="N2695" s="4"/>
      <c r="O2695" s="4"/>
      <c r="P2695" s="4"/>
      <c r="Q2695" s="4"/>
      <c r="R2695" s="4"/>
      <c r="S2695" s="122"/>
      <c r="T2695" s="2"/>
      <c r="U2695" s="2"/>
      <c r="V2695" s="2"/>
      <c r="W2695" s="2"/>
      <c r="X2695" s="2"/>
      <c r="Y2695" s="2"/>
      <c r="Z2695" s="2"/>
      <c r="AA2695" s="2"/>
    </row>
    <row r="2696" spans="1:27" x14ac:dyDescent="0.2">
      <c r="A2696" s="7"/>
      <c r="B2696" s="2"/>
      <c r="C2696" s="2"/>
      <c r="D2696" s="2"/>
      <c r="E2696" s="2"/>
      <c r="F2696" s="2"/>
      <c r="G2696" s="2"/>
      <c r="H2696" s="2"/>
      <c r="I2696" s="2"/>
      <c r="J2696" s="2"/>
      <c r="K2696" s="2"/>
      <c r="L2696" s="4"/>
      <c r="M2696" s="4"/>
      <c r="N2696" s="4"/>
      <c r="O2696" s="4"/>
      <c r="P2696" s="4"/>
      <c r="Q2696" s="4"/>
      <c r="R2696" s="4"/>
      <c r="S2696" s="122"/>
      <c r="T2696" s="2"/>
      <c r="U2696" s="2"/>
      <c r="V2696" s="2"/>
      <c r="W2696" s="2"/>
      <c r="X2696" s="2"/>
      <c r="Y2696" s="2"/>
      <c r="Z2696" s="2"/>
      <c r="AA2696" s="2"/>
    </row>
    <row r="2697" spans="1:27" x14ac:dyDescent="0.2">
      <c r="A2697" s="7"/>
      <c r="B2697" s="2"/>
      <c r="C2697" s="2"/>
      <c r="D2697" s="2"/>
      <c r="E2697" s="2"/>
      <c r="F2697" s="2"/>
      <c r="G2697" s="2"/>
      <c r="H2697" s="2"/>
      <c r="I2697" s="2"/>
      <c r="J2697" s="2"/>
      <c r="K2697" s="2"/>
      <c r="L2697" s="4"/>
      <c r="M2697" s="4"/>
      <c r="N2697" s="4"/>
      <c r="O2697" s="4"/>
      <c r="P2697" s="4"/>
      <c r="Q2697" s="4"/>
      <c r="R2697" s="4"/>
      <c r="S2697" s="122"/>
      <c r="T2697" s="2"/>
      <c r="U2697" s="2"/>
      <c r="V2697" s="2"/>
      <c r="W2697" s="2"/>
      <c r="X2697" s="2"/>
      <c r="Y2697" s="2"/>
      <c r="Z2697" s="2"/>
      <c r="AA2697" s="2"/>
    </row>
    <row r="2698" spans="1:27" x14ac:dyDescent="0.2">
      <c r="A2698" s="7"/>
      <c r="B2698" s="2"/>
      <c r="C2698" s="2"/>
      <c r="D2698" s="2"/>
      <c r="E2698" s="2"/>
      <c r="F2698" s="2"/>
      <c r="G2698" s="2"/>
      <c r="H2698" s="2"/>
      <c r="I2698" s="2"/>
      <c r="J2698" s="2"/>
      <c r="K2698" s="2"/>
      <c r="L2698" s="4"/>
      <c r="M2698" s="4"/>
      <c r="N2698" s="4"/>
      <c r="O2698" s="4"/>
      <c r="P2698" s="4"/>
      <c r="Q2698" s="4"/>
      <c r="R2698" s="4"/>
      <c r="S2698" s="122"/>
      <c r="T2698" s="2"/>
      <c r="U2698" s="2"/>
      <c r="V2698" s="2"/>
      <c r="W2698" s="2"/>
      <c r="X2698" s="2"/>
      <c r="Y2698" s="2"/>
      <c r="Z2698" s="2"/>
      <c r="AA2698" s="2"/>
    </row>
    <row r="2699" spans="1:27" x14ac:dyDescent="0.2">
      <c r="A2699" s="7"/>
      <c r="B2699" s="2"/>
      <c r="C2699" s="2"/>
      <c r="D2699" s="2"/>
      <c r="E2699" s="2"/>
      <c r="F2699" s="2"/>
      <c r="G2699" s="2"/>
      <c r="H2699" s="2"/>
      <c r="I2699" s="2"/>
      <c r="J2699" s="2"/>
      <c r="K2699" s="2"/>
      <c r="L2699" s="4"/>
      <c r="M2699" s="4"/>
      <c r="N2699" s="4"/>
      <c r="O2699" s="4"/>
      <c r="P2699" s="4"/>
      <c r="Q2699" s="4"/>
      <c r="R2699" s="4"/>
      <c r="S2699" s="122"/>
      <c r="T2699" s="2"/>
      <c r="U2699" s="2"/>
      <c r="V2699" s="2"/>
      <c r="W2699" s="2"/>
      <c r="X2699" s="2"/>
      <c r="Y2699" s="2"/>
      <c r="Z2699" s="2"/>
      <c r="AA2699" s="2"/>
    </row>
    <row r="2700" spans="1:27" x14ac:dyDescent="0.2">
      <c r="A2700" s="7"/>
      <c r="B2700" s="2"/>
      <c r="C2700" s="2"/>
      <c r="D2700" s="2"/>
      <c r="E2700" s="2"/>
      <c r="F2700" s="2"/>
      <c r="G2700" s="2"/>
      <c r="H2700" s="2"/>
      <c r="I2700" s="2"/>
      <c r="J2700" s="2"/>
      <c r="K2700" s="2"/>
      <c r="L2700" s="4"/>
      <c r="M2700" s="4"/>
      <c r="N2700" s="4"/>
      <c r="O2700" s="4"/>
      <c r="P2700" s="4"/>
      <c r="Q2700" s="4"/>
      <c r="R2700" s="4"/>
      <c r="S2700" s="122"/>
      <c r="T2700" s="2"/>
      <c r="U2700" s="2"/>
      <c r="V2700" s="2"/>
      <c r="W2700" s="2"/>
      <c r="X2700" s="2"/>
      <c r="Y2700" s="2"/>
      <c r="Z2700" s="2"/>
      <c r="AA2700" s="2"/>
    </row>
    <row r="2701" spans="1:27" x14ac:dyDescent="0.2">
      <c r="A2701" s="7"/>
      <c r="B2701" s="2"/>
      <c r="C2701" s="2"/>
      <c r="D2701" s="2"/>
      <c r="E2701" s="2"/>
      <c r="F2701" s="2"/>
      <c r="G2701" s="2"/>
      <c r="H2701" s="2"/>
      <c r="I2701" s="2"/>
      <c r="J2701" s="2"/>
      <c r="K2701" s="2"/>
      <c r="L2701" s="4"/>
      <c r="M2701" s="4"/>
      <c r="N2701" s="4"/>
      <c r="O2701" s="4"/>
      <c r="P2701" s="4"/>
      <c r="Q2701" s="4"/>
      <c r="R2701" s="4"/>
      <c r="S2701" s="122"/>
      <c r="T2701" s="2"/>
      <c r="U2701" s="2"/>
      <c r="V2701" s="2"/>
      <c r="W2701" s="2"/>
      <c r="X2701" s="2"/>
      <c r="Y2701" s="2"/>
      <c r="Z2701" s="2"/>
      <c r="AA2701" s="2"/>
    </row>
    <row r="2702" spans="1:27" x14ac:dyDescent="0.2">
      <c r="A2702" s="7"/>
      <c r="B2702" s="2"/>
      <c r="C2702" s="2"/>
      <c r="D2702" s="2"/>
      <c r="E2702" s="2"/>
      <c r="F2702" s="2"/>
      <c r="G2702" s="2"/>
      <c r="H2702" s="2"/>
      <c r="I2702" s="2"/>
      <c r="J2702" s="2"/>
      <c r="K2702" s="2"/>
      <c r="L2702" s="4"/>
      <c r="M2702" s="4"/>
      <c r="N2702" s="4"/>
      <c r="O2702" s="4"/>
      <c r="P2702" s="4"/>
      <c r="Q2702" s="4"/>
      <c r="R2702" s="4"/>
      <c r="S2702" s="122"/>
      <c r="T2702" s="2"/>
      <c r="U2702" s="2"/>
      <c r="V2702" s="2"/>
      <c r="W2702" s="2"/>
      <c r="X2702" s="2"/>
      <c r="Y2702" s="2"/>
      <c r="Z2702" s="2"/>
      <c r="AA2702" s="2"/>
    </row>
    <row r="2703" spans="1:27" x14ac:dyDescent="0.2">
      <c r="A2703" s="7"/>
      <c r="B2703" s="2"/>
      <c r="C2703" s="2"/>
      <c r="D2703" s="2"/>
      <c r="E2703" s="2"/>
      <c r="F2703" s="2"/>
      <c r="G2703" s="2"/>
      <c r="H2703" s="2"/>
      <c r="I2703" s="2"/>
      <c r="J2703" s="2"/>
      <c r="K2703" s="2"/>
      <c r="L2703" s="4"/>
      <c r="M2703" s="4"/>
      <c r="N2703" s="4"/>
      <c r="O2703" s="4"/>
      <c r="P2703" s="4"/>
      <c r="Q2703" s="4"/>
      <c r="R2703" s="4"/>
      <c r="S2703" s="122"/>
      <c r="T2703" s="2"/>
      <c r="U2703" s="2"/>
      <c r="V2703" s="2"/>
      <c r="W2703" s="2"/>
      <c r="X2703" s="2"/>
      <c r="Y2703" s="2"/>
      <c r="Z2703" s="2"/>
      <c r="AA2703" s="2"/>
    </row>
    <row r="2704" spans="1:27" x14ac:dyDescent="0.2">
      <c r="A2704" s="7"/>
      <c r="B2704" s="2"/>
      <c r="C2704" s="2"/>
      <c r="D2704" s="2"/>
      <c r="E2704" s="2"/>
      <c r="F2704" s="2"/>
      <c r="G2704" s="2"/>
      <c r="H2704" s="2"/>
      <c r="I2704" s="2"/>
      <c r="J2704" s="2"/>
      <c r="K2704" s="2"/>
      <c r="L2704" s="4"/>
      <c r="M2704" s="4"/>
      <c r="N2704" s="4"/>
      <c r="O2704" s="4"/>
      <c r="P2704" s="4"/>
      <c r="Q2704" s="4"/>
      <c r="R2704" s="4"/>
      <c r="S2704" s="122"/>
      <c r="T2704" s="2"/>
      <c r="U2704" s="2"/>
      <c r="V2704" s="2"/>
      <c r="W2704" s="2"/>
      <c r="X2704" s="2"/>
      <c r="Y2704" s="2"/>
      <c r="Z2704" s="2"/>
      <c r="AA2704" s="2"/>
    </row>
    <row r="2705" spans="1:27" x14ac:dyDescent="0.2">
      <c r="A2705" s="7"/>
      <c r="B2705" s="2"/>
      <c r="C2705" s="2"/>
      <c r="D2705" s="2"/>
      <c r="E2705" s="2"/>
      <c r="F2705" s="2"/>
      <c r="G2705" s="2"/>
      <c r="H2705" s="2"/>
      <c r="I2705" s="2"/>
      <c r="J2705" s="2"/>
      <c r="K2705" s="2"/>
      <c r="L2705" s="4"/>
      <c r="M2705" s="4"/>
      <c r="N2705" s="4"/>
      <c r="O2705" s="4"/>
      <c r="P2705" s="4"/>
      <c r="Q2705" s="4"/>
      <c r="R2705" s="4"/>
      <c r="S2705" s="122"/>
      <c r="T2705" s="2"/>
      <c r="U2705" s="2"/>
      <c r="V2705" s="2"/>
      <c r="W2705" s="2"/>
      <c r="X2705" s="2"/>
      <c r="Y2705" s="2"/>
      <c r="Z2705" s="2"/>
      <c r="AA2705" s="2"/>
    </row>
    <row r="2706" spans="1:27" x14ac:dyDescent="0.2">
      <c r="A2706" s="7"/>
      <c r="B2706" s="2"/>
      <c r="C2706" s="2"/>
      <c r="D2706" s="2"/>
      <c r="E2706" s="2"/>
      <c r="F2706" s="2"/>
      <c r="G2706" s="2"/>
      <c r="H2706" s="2"/>
      <c r="I2706" s="2"/>
      <c r="J2706" s="2"/>
      <c r="K2706" s="2"/>
      <c r="L2706" s="4"/>
      <c r="M2706" s="4"/>
      <c r="N2706" s="4"/>
      <c r="O2706" s="4"/>
      <c r="P2706" s="4"/>
      <c r="Q2706" s="4"/>
      <c r="R2706" s="4"/>
      <c r="S2706" s="122"/>
      <c r="T2706" s="2"/>
      <c r="U2706" s="2"/>
      <c r="V2706" s="2"/>
      <c r="W2706" s="2"/>
      <c r="X2706" s="2"/>
      <c r="Y2706" s="2"/>
      <c r="Z2706" s="2"/>
      <c r="AA2706" s="2"/>
    </row>
    <row r="2707" spans="1:27" x14ac:dyDescent="0.2">
      <c r="A2707" s="7"/>
      <c r="B2707" s="2"/>
      <c r="C2707" s="2"/>
      <c r="D2707" s="2"/>
      <c r="E2707" s="2"/>
      <c r="F2707" s="2"/>
      <c r="G2707" s="2"/>
      <c r="H2707" s="2"/>
      <c r="I2707" s="2"/>
      <c r="J2707" s="2"/>
      <c r="K2707" s="2"/>
      <c r="L2707" s="4"/>
      <c r="M2707" s="4"/>
      <c r="N2707" s="4"/>
      <c r="O2707" s="4"/>
      <c r="P2707" s="4"/>
      <c r="Q2707" s="4"/>
      <c r="R2707" s="4"/>
      <c r="S2707" s="122"/>
      <c r="T2707" s="2"/>
      <c r="U2707" s="2"/>
      <c r="V2707" s="2"/>
      <c r="W2707" s="2"/>
      <c r="X2707" s="2"/>
      <c r="Y2707" s="2"/>
      <c r="Z2707" s="2"/>
      <c r="AA2707" s="2"/>
    </row>
    <row r="2708" spans="1:27" x14ac:dyDescent="0.2">
      <c r="A2708" s="7"/>
      <c r="B2708" s="2"/>
      <c r="C2708" s="2"/>
      <c r="D2708" s="2"/>
      <c r="E2708" s="2"/>
      <c r="F2708" s="2"/>
      <c r="G2708" s="2"/>
      <c r="H2708" s="2"/>
      <c r="I2708" s="2"/>
      <c r="J2708" s="2"/>
      <c r="K2708" s="2"/>
      <c r="L2708" s="4"/>
      <c r="M2708" s="4"/>
      <c r="N2708" s="4"/>
      <c r="O2708" s="4"/>
      <c r="P2708" s="4"/>
      <c r="Q2708" s="4"/>
      <c r="R2708" s="4"/>
      <c r="S2708" s="122"/>
      <c r="T2708" s="2"/>
      <c r="U2708" s="2"/>
      <c r="V2708" s="2"/>
      <c r="W2708" s="2"/>
      <c r="X2708" s="2"/>
      <c r="Y2708" s="2"/>
      <c r="Z2708" s="2"/>
      <c r="AA2708" s="2"/>
    </row>
    <row r="2709" spans="1:27" x14ac:dyDescent="0.2">
      <c r="A2709" s="7"/>
      <c r="B2709" s="2"/>
      <c r="C2709" s="2"/>
      <c r="D2709" s="2"/>
      <c r="E2709" s="2"/>
      <c r="F2709" s="2"/>
      <c r="G2709" s="2"/>
      <c r="H2709" s="2"/>
      <c r="I2709" s="2"/>
      <c r="J2709" s="2"/>
      <c r="K2709" s="2"/>
      <c r="L2709" s="4"/>
      <c r="M2709" s="4"/>
      <c r="N2709" s="4"/>
      <c r="O2709" s="4"/>
      <c r="P2709" s="4"/>
      <c r="Q2709" s="4"/>
      <c r="R2709" s="4"/>
      <c r="S2709" s="122"/>
      <c r="T2709" s="2"/>
      <c r="U2709" s="2"/>
      <c r="V2709" s="2"/>
      <c r="W2709" s="2"/>
      <c r="X2709" s="2"/>
      <c r="Y2709" s="2"/>
      <c r="Z2709" s="2"/>
      <c r="AA2709" s="2"/>
    </row>
    <row r="2710" spans="1:27" x14ac:dyDescent="0.2">
      <c r="A2710" s="7"/>
      <c r="B2710" s="2"/>
      <c r="C2710" s="2"/>
      <c r="D2710" s="2"/>
      <c r="E2710" s="2"/>
      <c r="F2710" s="2"/>
      <c r="G2710" s="2"/>
      <c r="H2710" s="2"/>
      <c r="I2710" s="2"/>
      <c r="J2710" s="2"/>
      <c r="K2710" s="2"/>
      <c r="L2710" s="4"/>
      <c r="M2710" s="4"/>
      <c r="N2710" s="4"/>
      <c r="O2710" s="4"/>
      <c r="P2710" s="4"/>
      <c r="Q2710" s="4"/>
      <c r="R2710" s="4"/>
      <c r="S2710" s="122"/>
      <c r="T2710" s="2"/>
      <c r="U2710" s="2"/>
      <c r="V2710" s="2"/>
      <c r="W2710" s="2"/>
      <c r="X2710" s="2"/>
      <c r="Y2710" s="2"/>
      <c r="Z2710" s="2"/>
      <c r="AA2710" s="2"/>
    </row>
    <row r="2711" spans="1:27" x14ac:dyDescent="0.2">
      <c r="A2711" s="7"/>
      <c r="B2711" s="2"/>
      <c r="C2711" s="2"/>
      <c r="D2711" s="2"/>
      <c r="E2711" s="2"/>
      <c r="F2711" s="2"/>
      <c r="G2711" s="2"/>
      <c r="H2711" s="2"/>
      <c r="I2711" s="2"/>
      <c r="J2711" s="2"/>
      <c r="K2711" s="2"/>
      <c r="L2711" s="4"/>
      <c r="M2711" s="4"/>
      <c r="N2711" s="4"/>
      <c r="O2711" s="4"/>
      <c r="P2711" s="4"/>
      <c r="Q2711" s="4"/>
      <c r="R2711" s="4"/>
      <c r="S2711" s="122"/>
      <c r="T2711" s="2"/>
      <c r="U2711" s="2"/>
      <c r="V2711" s="2"/>
      <c r="W2711" s="2"/>
      <c r="X2711" s="2"/>
      <c r="Y2711" s="2"/>
      <c r="Z2711" s="2"/>
      <c r="AA2711" s="2"/>
    </row>
    <row r="2712" spans="1:27" x14ac:dyDescent="0.2">
      <c r="A2712" s="7"/>
      <c r="B2712" s="2"/>
      <c r="C2712" s="2"/>
      <c r="D2712" s="2"/>
      <c r="E2712" s="2"/>
      <c r="F2712" s="2"/>
      <c r="G2712" s="2"/>
      <c r="H2712" s="2"/>
      <c r="I2712" s="2"/>
      <c r="J2712" s="2"/>
      <c r="K2712" s="2"/>
      <c r="L2712" s="4"/>
      <c r="M2712" s="4"/>
      <c r="N2712" s="4"/>
      <c r="O2712" s="4"/>
      <c r="P2712" s="4"/>
      <c r="Q2712" s="4"/>
      <c r="R2712" s="4"/>
      <c r="S2712" s="122"/>
      <c r="T2712" s="2"/>
      <c r="U2712" s="2"/>
      <c r="V2712" s="2"/>
      <c r="W2712" s="2"/>
      <c r="X2712" s="2"/>
      <c r="Y2712" s="2"/>
      <c r="Z2712" s="2"/>
      <c r="AA2712" s="2"/>
    </row>
    <row r="2713" spans="1:27" x14ac:dyDescent="0.2">
      <c r="A2713" s="7"/>
      <c r="B2713" s="2"/>
      <c r="C2713" s="2"/>
      <c r="D2713" s="2"/>
      <c r="E2713" s="2"/>
      <c r="F2713" s="2"/>
      <c r="G2713" s="2"/>
      <c r="H2713" s="2"/>
      <c r="I2713" s="2"/>
      <c r="J2713" s="2"/>
      <c r="K2713" s="2"/>
      <c r="L2713" s="4"/>
      <c r="M2713" s="4"/>
      <c r="N2713" s="4"/>
      <c r="O2713" s="4"/>
      <c r="P2713" s="4"/>
      <c r="Q2713" s="4"/>
      <c r="R2713" s="4"/>
      <c r="S2713" s="122"/>
      <c r="T2713" s="2"/>
      <c r="U2713" s="2"/>
      <c r="V2713" s="2"/>
      <c r="W2713" s="2"/>
      <c r="X2713" s="2"/>
      <c r="Y2713" s="2"/>
      <c r="Z2713" s="2"/>
      <c r="AA2713" s="2"/>
    </row>
    <row r="2714" spans="1:27" x14ac:dyDescent="0.2">
      <c r="A2714" s="7"/>
      <c r="B2714" s="2"/>
      <c r="C2714" s="2"/>
      <c r="D2714" s="2"/>
      <c r="E2714" s="2"/>
      <c r="F2714" s="2"/>
      <c r="G2714" s="2"/>
      <c r="H2714" s="2"/>
      <c r="I2714" s="2"/>
      <c r="J2714" s="2"/>
      <c r="K2714" s="2"/>
      <c r="L2714" s="4"/>
      <c r="M2714" s="4"/>
      <c r="N2714" s="4"/>
      <c r="O2714" s="4"/>
      <c r="P2714" s="4"/>
      <c r="Q2714" s="4"/>
      <c r="R2714" s="4"/>
      <c r="S2714" s="122"/>
      <c r="T2714" s="2"/>
      <c r="U2714" s="2"/>
      <c r="V2714" s="2"/>
      <c r="W2714" s="2"/>
      <c r="X2714" s="2"/>
      <c r="Y2714" s="2"/>
      <c r="Z2714" s="2"/>
      <c r="AA2714" s="2"/>
    </row>
    <row r="2715" spans="1:27" x14ac:dyDescent="0.2">
      <c r="A2715" s="7"/>
      <c r="B2715" s="2"/>
      <c r="C2715" s="2"/>
      <c r="D2715" s="2"/>
      <c r="E2715" s="2"/>
      <c r="F2715" s="2"/>
      <c r="G2715" s="2"/>
      <c r="H2715" s="2"/>
      <c r="I2715" s="2"/>
      <c r="J2715" s="2"/>
      <c r="K2715" s="2"/>
      <c r="L2715" s="4"/>
      <c r="M2715" s="4"/>
      <c r="N2715" s="4"/>
      <c r="O2715" s="4"/>
      <c r="P2715" s="4"/>
      <c r="Q2715" s="4"/>
      <c r="R2715" s="4"/>
      <c r="S2715" s="122"/>
      <c r="T2715" s="2"/>
      <c r="U2715" s="2"/>
      <c r="V2715" s="2"/>
      <c r="W2715" s="2"/>
      <c r="X2715" s="2"/>
      <c r="Y2715" s="2"/>
      <c r="Z2715" s="2"/>
      <c r="AA2715" s="2"/>
    </row>
    <row r="2716" spans="1:27" x14ac:dyDescent="0.2">
      <c r="A2716" s="5"/>
      <c r="B2716" s="1"/>
      <c r="C2716" s="1"/>
      <c r="D2716" s="1"/>
      <c r="E2716" s="1"/>
      <c r="F2716" s="1"/>
      <c r="G2716" s="1"/>
      <c r="H2716" s="1"/>
      <c r="I2716" s="1"/>
      <c r="J2716" s="1"/>
      <c r="K2716" s="1"/>
      <c r="L2716" s="107"/>
      <c r="M2716" s="107"/>
      <c r="N2716" s="107"/>
      <c r="O2716" s="107"/>
      <c r="P2716" s="107"/>
      <c r="Q2716" s="107"/>
      <c r="R2716" s="107"/>
      <c r="S2716" s="137"/>
      <c r="T2716" s="1"/>
      <c r="U2716" s="1"/>
      <c r="V2716" s="1"/>
      <c r="W2716" s="1"/>
      <c r="X2716" s="1"/>
      <c r="Y2716" s="1"/>
      <c r="Z2716" s="1"/>
      <c r="AA2716" s="1"/>
    </row>
  </sheetData>
  <phoneticPr fontId="39"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F56E6-D895-8A40-AB39-29EC4D9E4AD9}">
  <sheetPr codeName="Feuil2">
    <tabColor theme="1"/>
  </sheetPr>
  <dimension ref="A1:U144"/>
  <sheetViews>
    <sheetView topLeftCell="E1" zoomScale="91" zoomScaleNormal="91" workbookViewId="0">
      <selection activeCell="J10" sqref="J10"/>
    </sheetView>
  </sheetViews>
  <sheetFormatPr baseColWidth="10" defaultColWidth="11" defaultRowHeight="16" x14ac:dyDescent="0.2"/>
  <cols>
    <col min="1" max="1" width="13.83203125" bestFit="1" customWidth="1"/>
    <col min="2" max="3" width="20.33203125" customWidth="1"/>
    <col min="4" max="4" width="14.1640625" customWidth="1"/>
    <col min="5" max="6" width="17.6640625" customWidth="1"/>
    <col min="8" max="8" width="17" customWidth="1"/>
    <col min="9" max="9" width="19.1640625" customWidth="1"/>
    <col min="10" max="10" width="48.5" bestFit="1" customWidth="1"/>
    <col min="11" max="11" width="13.5" customWidth="1"/>
    <col min="12" max="12" width="19.83203125" customWidth="1"/>
    <col min="14" max="14" width="12.6640625" customWidth="1"/>
    <col min="15" max="15" width="11" customWidth="1"/>
    <col min="17" max="17" width="27" customWidth="1"/>
    <col min="19" max="19" width="24.5" customWidth="1"/>
    <col min="21" max="21" width="16" bestFit="1" customWidth="1"/>
  </cols>
  <sheetData>
    <row r="1" spans="1:21" x14ac:dyDescent="0.2">
      <c r="A1" s="16" t="s">
        <v>645</v>
      </c>
      <c r="B1" s="14" t="s">
        <v>646</v>
      </c>
      <c r="C1" s="109"/>
      <c r="E1" cm="1">
        <f t="array" ref="E1">_xlfn.UNIQUE(_xlfn._xlws.FILTER(B:B, A:A = 'FICHE PRODUIT'!E12, "Pas de résultat"))</f>
        <v>0</v>
      </c>
      <c r="H1" s="16" t="s">
        <v>647</v>
      </c>
      <c r="I1" s="16" t="s">
        <v>648</v>
      </c>
      <c r="J1" s="15" t="s">
        <v>31</v>
      </c>
      <c r="K1" s="15" t="s">
        <v>34</v>
      </c>
      <c r="L1" s="14" t="s">
        <v>649</v>
      </c>
      <c r="N1" t="str" cm="1">
        <f t="array" aca="1" ref="N1" ca="1">_xlfn.UNIQUE(_xlfn._xlws.FILTER(TabFournisseurs[SUPPLIER2], TabFournisseurs[TYPE]=INDIRECT("'FICHE PRODUIT'!A"&amp;CELL("ligne")), "Choisir Type"))</f>
        <v>Choisir Type</v>
      </c>
      <c r="O1" t="str" cm="1">
        <f t="array" aca="1" ref="O1" ca="1">_xlfn._xlws.FILTER(TabFournisseurs[REF PRODUCT], (TabFournisseurs[TYPE]=INDIRECT("'FICHE PRODUIT'!A"&amp;CELL("ligne")))*(TabFournisseurs[SUPPLIER2]=INDIRECT("'FICHE PRODUIT'!B"&amp;CELL("ligne"))), "Choisir...")</f>
        <v>Choisir...</v>
      </c>
      <c r="Q1" s="13" t="s">
        <v>650</v>
      </c>
      <c r="S1" s="12" t="s">
        <v>651</v>
      </c>
      <c r="U1" s="11" t="s">
        <v>652</v>
      </c>
    </row>
    <row r="2" spans="1:21" x14ac:dyDescent="0.2">
      <c r="A2" s="7" t="s">
        <v>345</v>
      </c>
      <c r="B2" s="6" t="s">
        <v>346</v>
      </c>
      <c r="H2" s="99" t="s">
        <v>54</v>
      </c>
      <c r="I2" s="7" t="s">
        <v>347</v>
      </c>
      <c r="J2" s="2" t="s">
        <v>348</v>
      </c>
      <c r="K2" s="4">
        <v>22.4</v>
      </c>
      <c r="L2" s="10">
        <v>46154</v>
      </c>
      <c r="Q2" s="9" t="s">
        <v>86</v>
      </c>
      <c r="S2" s="9" t="s">
        <v>4</v>
      </c>
      <c r="U2" s="2" t="s">
        <v>653</v>
      </c>
    </row>
    <row r="3" spans="1:21" x14ac:dyDescent="0.2">
      <c r="A3" s="7" t="s">
        <v>607</v>
      </c>
      <c r="B3" s="6"/>
      <c r="H3" s="99" t="s">
        <v>54</v>
      </c>
      <c r="I3" s="7" t="s">
        <v>55</v>
      </c>
      <c r="J3" s="2" t="s">
        <v>56</v>
      </c>
      <c r="K3" s="4">
        <v>6.2</v>
      </c>
      <c r="L3" s="10">
        <v>46210</v>
      </c>
      <c r="Q3" s="9" t="s">
        <v>49</v>
      </c>
      <c r="S3" s="9" t="s">
        <v>85</v>
      </c>
      <c r="U3" s="2" t="s">
        <v>654</v>
      </c>
    </row>
    <row r="4" spans="1:21" x14ac:dyDescent="0.2">
      <c r="A4" s="7" t="s">
        <v>52</v>
      </c>
      <c r="B4" s="6" t="s">
        <v>53</v>
      </c>
      <c r="H4" s="99" t="s">
        <v>80</v>
      </c>
      <c r="I4" s="7" t="s">
        <v>81</v>
      </c>
      <c r="J4" s="2" t="s">
        <v>526</v>
      </c>
      <c r="K4" s="4"/>
      <c r="L4" s="6"/>
      <c r="Q4" s="8" t="s">
        <v>181</v>
      </c>
      <c r="S4" s="9" t="s">
        <v>162</v>
      </c>
      <c r="U4" s="2" t="s">
        <v>105</v>
      </c>
    </row>
    <row r="5" spans="1:21" x14ac:dyDescent="0.2">
      <c r="A5" s="7" t="s">
        <v>52</v>
      </c>
      <c r="B5" s="6" t="s">
        <v>256</v>
      </c>
      <c r="H5" s="97" t="s">
        <v>54</v>
      </c>
      <c r="I5" s="7" t="s">
        <v>504</v>
      </c>
      <c r="J5" s="2" t="s">
        <v>505</v>
      </c>
      <c r="K5" s="4">
        <v>18.8</v>
      </c>
      <c r="L5" s="10">
        <v>46163</v>
      </c>
      <c r="S5" s="9" t="s">
        <v>47</v>
      </c>
      <c r="U5" s="2" t="s">
        <v>263</v>
      </c>
    </row>
    <row r="6" spans="1:21" x14ac:dyDescent="0.2">
      <c r="A6" s="7" t="s">
        <v>52</v>
      </c>
      <c r="B6" s="6" t="s">
        <v>279</v>
      </c>
      <c r="H6" s="97" t="s">
        <v>54</v>
      </c>
      <c r="I6" s="7" t="s">
        <v>98</v>
      </c>
      <c r="J6" s="108" t="s">
        <v>655</v>
      </c>
      <c r="K6" s="4"/>
      <c r="L6" s="6"/>
      <c r="S6" s="9" t="s">
        <v>147</v>
      </c>
      <c r="U6" s="2" t="s">
        <v>45</v>
      </c>
    </row>
    <row r="7" spans="1:21" x14ac:dyDescent="0.2">
      <c r="A7" s="7" t="s">
        <v>52</v>
      </c>
      <c r="B7" s="6" t="s">
        <v>320</v>
      </c>
      <c r="H7" s="97" t="s">
        <v>54</v>
      </c>
      <c r="I7" s="7" t="s">
        <v>98</v>
      </c>
      <c r="J7" s="108" t="s">
        <v>198</v>
      </c>
      <c r="K7" s="4">
        <v>13.8</v>
      </c>
      <c r="L7" s="10">
        <v>46148</v>
      </c>
      <c r="S7" s="9" t="s">
        <v>656</v>
      </c>
      <c r="U7" s="2" t="s">
        <v>125</v>
      </c>
    </row>
    <row r="8" spans="1:21" x14ac:dyDescent="0.2">
      <c r="A8" s="7" t="s">
        <v>555</v>
      </c>
      <c r="B8" s="6" t="s">
        <v>657</v>
      </c>
      <c r="H8" s="97" t="s">
        <v>54</v>
      </c>
      <c r="I8" s="7" t="s">
        <v>98</v>
      </c>
      <c r="J8" s="108" t="s">
        <v>193</v>
      </c>
      <c r="K8" s="4">
        <v>13.8</v>
      </c>
      <c r="L8" s="10">
        <v>46127</v>
      </c>
      <c r="S8" s="8" t="s">
        <v>95</v>
      </c>
      <c r="U8" s="2" t="s">
        <v>658</v>
      </c>
    </row>
    <row r="9" spans="1:21" x14ac:dyDescent="0.2">
      <c r="A9" s="7" t="s">
        <v>555</v>
      </c>
      <c r="B9" s="6" t="s">
        <v>659</v>
      </c>
      <c r="H9" s="97" t="s">
        <v>54</v>
      </c>
      <c r="I9" s="7" t="s">
        <v>98</v>
      </c>
      <c r="J9" s="108" t="s">
        <v>169</v>
      </c>
      <c r="K9" s="4">
        <v>13.8</v>
      </c>
      <c r="L9" s="10">
        <v>46127</v>
      </c>
      <c r="U9" s="2" t="s">
        <v>274</v>
      </c>
    </row>
    <row r="10" spans="1:21" x14ac:dyDescent="0.2">
      <c r="A10" s="7" t="s">
        <v>555</v>
      </c>
      <c r="B10" s="6" t="s">
        <v>601</v>
      </c>
      <c r="H10" s="97" t="s">
        <v>54</v>
      </c>
      <c r="I10" s="7" t="s">
        <v>98</v>
      </c>
      <c r="J10" s="108" t="s">
        <v>176</v>
      </c>
      <c r="K10" s="4">
        <v>12.8</v>
      </c>
      <c r="L10" s="10">
        <v>46148</v>
      </c>
      <c r="U10" s="2" t="s">
        <v>660</v>
      </c>
    </row>
    <row r="11" spans="1:21" x14ac:dyDescent="0.2">
      <c r="A11" s="5" t="s">
        <v>555</v>
      </c>
      <c r="B11" s="3" t="s">
        <v>556</v>
      </c>
      <c r="H11" s="97" t="s">
        <v>54</v>
      </c>
      <c r="I11" s="5" t="s">
        <v>98</v>
      </c>
      <c r="J11" s="2" t="s">
        <v>183</v>
      </c>
      <c r="K11" s="4">
        <v>14.2</v>
      </c>
      <c r="L11" s="100">
        <v>46162</v>
      </c>
      <c r="U11" s="2" t="s">
        <v>608</v>
      </c>
    </row>
    <row r="12" spans="1:21" x14ac:dyDescent="0.2">
      <c r="A12" s="7" t="s">
        <v>472</v>
      </c>
      <c r="B12" s="6" t="s">
        <v>473</v>
      </c>
      <c r="H12" s="97" t="s">
        <v>54</v>
      </c>
      <c r="I12" s="7" t="s">
        <v>98</v>
      </c>
      <c r="J12" s="2" t="s">
        <v>155</v>
      </c>
      <c r="K12" s="4">
        <v>13.4</v>
      </c>
      <c r="L12" s="10">
        <v>46148</v>
      </c>
      <c r="U12" s="2" t="s">
        <v>661</v>
      </c>
    </row>
    <row r="13" spans="1:21" x14ac:dyDescent="0.2">
      <c r="A13" s="7" t="s">
        <v>472</v>
      </c>
      <c r="B13" s="6" t="s">
        <v>497</v>
      </c>
      <c r="H13" s="97" t="s">
        <v>54</v>
      </c>
      <c r="I13" s="7" t="s">
        <v>98</v>
      </c>
      <c r="J13" s="2" t="s">
        <v>164</v>
      </c>
      <c r="K13" s="4">
        <v>13.4</v>
      </c>
      <c r="L13" s="10">
        <v>46148</v>
      </c>
      <c r="U13" s="2" t="s">
        <v>253</v>
      </c>
    </row>
    <row r="14" spans="1:21" x14ac:dyDescent="0.2">
      <c r="A14" s="5" t="s">
        <v>662</v>
      </c>
      <c r="B14" s="3"/>
      <c r="H14" s="97" t="s">
        <v>54</v>
      </c>
      <c r="I14" s="7" t="s">
        <v>98</v>
      </c>
      <c r="J14" s="2" t="s">
        <v>160</v>
      </c>
      <c r="K14" s="4">
        <v>13.4</v>
      </c>
      <c r="L14" s="10">
        <v>46148</v>
      </c>
      <c r="U14" s="2" t="s">
        <v>663</v>
      </c>
    </row>
    <row r="15" spans="1:21" x14ac:dyDescent="0.2">
      <c r="A15" s="7" t="s">
        <v>453</v>
      </c>
      <c r="B15" s="6" t="s">
        <v>664</v>
      </c>
      <c r="H15" s="97" t="s">
        <v>54</v>
      </c>
      <c r="I15" s="7" t="s">
        <v>98</v>
      </c>
      <c r="J15" s="2" t="s">
        <v>150</v>
      </c>
      <c r="K15" s="4">
        <v>13.4</v>
      </c>
      <c r="L15" s="10">
        <v>46148</v>
      </c>
      <c r="U15" s="2" t="s">
        <v>665</v>
      </c>
    </row>
    <row r="16" spans="1:21" x14ac:dyDescent="0.2">
      <c r="A16" s="7"/>
      <c r="B16" s="6"/>
      <c r="H16" s="97" t="s">
        <v>54</v>
      </c>
      <c r="I16" s="7" t="s">
        <v>98</v>
      </c>
      <c r="J16" s="2" t="s">
        <v>139</v>
      </c>
      <c r="K16" s="4">
        <v>11.9</v>
      </c>
      <c r="L16" s="10">
        <v>46162</v>
      </c>
      <c r="U16" s="2" t="s">
        <v>666</v>
      </c>
    </row>
    <row r="17" spans="1:21" x14ac:dyDescent="0.2">
      <c r="A17" s="7"/>
      <c r="B17" s="6"/>
      <c r="D17" s="97" t="s">
        <v>54</v>
      </c>
      <c r="F17" s="111" t="s">
        <v>667</v>
      </c>
      <c r="H17" s="97" t="s">
        <v>54</v>
      </c>
      <c r="I17" s="7" t="s">
        <v>98</v>
      </c>
      <c r="J17" s="2" t="s">
        <v>229</v>
      </c>
      <c r="K17" s="4">
        <v>11.2</v>
      </c>
      <c r="L17" s="10">
        <v>46162</v>
      </c>
      <c r="U17" s="2" t="s">
        <v>137</v>
      </c>
    </row>
    <row r="18" spans="1:21" x14ac:dyDescent="0.2">
      <c r="A18" s="7"/>
      <c r="B18" s="6"/>
      <c r="D18" s="97" t="s">
        <v>57</v>
      </c>
      <c r="F18" s="113" t="s">
        <v>134</v>
      </c>
      <c r="H18" s="97" t="s">
        <v>54</v>
      </c>
      <c r="I18" s="7" t="s">
        <v>98</v>
      </c>
      <c r="J18" s="2" t="s">
        <v>215</v>
      </c>
      <c r="K18" s="4">
        <v>11.2</v>
      </c>
      <c r="L18" s="10">
        <v>46154</v>
      </c>
      <c r="U18" s="2" t="s">
        <v>234</v>
      </c>
    </row>
    <row r="19" spans="1:21" x14ac:dyDescent="0.2">
      <c r="A19" s="7"/>
      <c r="B19" s="6"/>
      <c r="D19" s="97" t="s">
        <v>60</v>
      </c>
      <c r="F19" s="113" t="s">
        <v>98</v>
      </c>
      <c r="H19" s="97" t="s">
        <v>54</v>
      </c>
      <c r="I19" s="7" t="s">
        <v>98</v>
      </c>
      <c r="J19" s="2" t="s">
        <v>225</v>
      </c>
      <c r="K19" s="4">
        <v>11.2</v>
      </c>
      <c r="L19" s="10">
        <v>46162</v>
      </c>
      <c r="U19" s="2" t="s">
        <v>152</v>
      </c>
    </row>
    <row r="20" spans="1:21" x14ac:dyDescent="0.2">
      <c r="A20" s="7"/>
      <c r="B20" s="6"/>
      <c r="D20" s="97" t="s">
        <v>63</v>
      </c>
      <c r="F20" s="113" t="s">
        <v>55</v>
      </c>
      <c r="H20" s="97" t="s">
        <v>54</v>
      </c>
      <c r="I20" s="7" t="s">
        <v>98</v>
      </c>
      <c r="J20" s="2" t="s">
        <v>375</v>
      </c>
      <c r="K20" s="4">
        <v>11.2</v>
      </c>
      <c r="L20" s="10">
        <v>46162</v>
      </c>
      <c r="U20" s="2" t="s">
        <v>94</v>
      </c>
    </row>
    <row r="21" spans="1:21" ht="17" customHeight="1" x14ac:dyDescent="0.2">
      <c r="A21" s="7"/>
      <c r="B21" s="6"/>
      <c r="D21" s="97" t="s">
        <v>66</v>
      </c>
      <c r="F21" s="113" t="s">
        <v>76</v>
      </c>
      <c r="H21" s="97" t="s">
        <v>54</v>
      </c>
      <c r="I21" s="7" t="s">
        <v>98</v>
      </c>
      <c r="J21" s="2" t="s">
        <v>219</v>
      </c>
      <c r="K21" s="4">
        <v>11.2</v>
      </c>
      <c r="L21" s="10">
        <v>46162</v>
      </c>
      <c r="U21" s="2" t="s">
        <v>201</v>
      </c>
    </row>
    <row r="22" spans="1:21" ht="17" customHeight="1" x14ac:dyDescent="0.2">
      <c r="A22" s="7"/>
      <c r="B22" s="6"/>
      <c r="D22" s="97" t="s">
        <v>304</v>
      </c>
      <c r="F22" s="113" t="s">
        <v>282</v>
      </c>
      <c r="H22" s="97" t="s">
        <v>54</v>
      </c>
      <c r="I22" s="7" t="s">
        <v>98</v>
      </c>
      <c r="J22" s="2" t="s">
        <v>237</v>
      </c>
      <c r="K22" s="4">
        <v>11.2</v>
      </c>
      <c r="L22" s="10">
        <v>46162</v>
      </c>
      <c r="U22" s="2" t="s">
        <v>668</v>
      </c>
    </row>
    <row r="23" spans="1:21" x14ac:dyDescent="0.2">
      <c r="A23" s="5"/>
      <c r="B23" s="3"/>
      <c r="D23" s="97" t="s">
        <v>69</v>
      </c>
      <c r="F23" s="113" t="s">
        <v>64</v>
      </c>
      <c r="H23" s="97" t="s">
        <v>54</v>
      </c>
      <c r="I23" s="7" t="s">
        <v>98</v>
      </c>
      <c r="J23" s="2" t="s">
        <v>233</v>
      </c>
      <c r="K23" s="4">
        <v>11.2</v>
      </c>
      <c r="L23" s="10">
        <v>46162</v>
      </c>
      <c r="U23" s="2" t="s">
        <v>91</v>
      </c>
    </row>
    <row r="24" spans="1:21" x14ac:dyDescent="0.2">
      <c r="D24" s="97" t="s">
        <v>72</v>
      </c>
      <c r="F24" s="113" t="s">
        <v>39</v>
      </c>
      <c r="H24" s="97" t="s">
        <v>54</v>
      </c>
      <c r="I24" s="7" t="s">
        <v>98</v>
      </c>
      <c r="J24" s="2" t="s">
        <v>99</v>
      </c>
      <c r="K24" s="4">
        <v>13.4</v>
      </c>
      <c r="L24" s="10">
        <v>46127</v>
      </c>
      <c r="U24" s="2" t="s">
        <v>296</v>
      </c>
    </row>
    <row r="25" spans="1:21" x14ac:dyDescent="0.2">
      <c r="D25" s="97" t="s">
        <v>80</v>
      </c>
      <c r="F25" s="113" t="s">
        <v>42</v>
      </c>
      <c r="H25" s="97" t="s">
        <v>54</v>
      </c>
      <c r="I25" s="7" t="s">
        <v>111</v>
      </c>
      <c r="J25" s="2" t="s">
        <v>669</v>
      </c>
      <c r="K25" s="4">
        <v>23.52</v>
      </c>
      <c r="L25" s="10">
        <v>46155</v>
      </c>
      <c r="U25" s="2" t="s">
        <v>157</v>
      </c>
    </row>
    <row r="26" spans="1:21" x14ac:dyDescent="0.2">
      <c r="D26" s="97" t="s">
        <v>75</v>
      </c>
      <c r="F26" s="113" t="s">
        <v>70</v>
      </c>
      <c r="H26" s="97" t="s">
        <v>54</v>
      </c>
      <c r="I26" s="7" t="s">
        <v>454</v>
      </c>
      <c r="J26" s="2" t="s">
        <v>550</v>
      </c>
      <c r="K26" s="4">
        <v>15.45</v>
      </c>
      <c r="L26" s="10">
        <v>46163</v>
      </c>
      <c r="U26" s="2" t="s">
        <v>670</v>
      </c>
    </row>
    <row r="27" spans="1:21" ht="15" customHeight="1" x14ac:dyDescent="0.2">
      <c r="D27" s="97" t="s">
        <v>72</v>
      </c>
      <c r="F27" s="113" t="s">
        <v>280</v>
      </c>
      <c r="H27" s="97" t="s">
        <v>54</v>
      </c>
      <c r="I27" s="7" t="s">
        <v>61</v>
      </c>
      <c r="J27" s="2" t="s">
        <v>466</v>
      </c>
      <c r="K27" s="4">
        <v>4.5</v>
      </c>
      <c r="L27" s="10">
        <v>46155</v>
      </c>
      <c r="U27" s="2" t="s">
        <v>671</v>
      </c>
    </row>
    <row r="28" spans="1:21" x14ac:dyDescent="0.2">
      <c r="D28" s="97" t="s">
        <v>78</v>
      </c>
      <c r="F28" s="113" t="s">
        <v>81</v>
      </c>
      <c r="H28" s="97" t="s">
        <v>54</v>
      </c>
      <c r="I28" s="7" t="s">
        <v>61</v>
      </c>
      <c r="J28" s="2" t="s">
        <v>672</v>
      </c>
      <c r="K28" s="4">
        <v>4.2</v>
      </c>
      <c r="L28" s="10">
        <v>46155</v>
      </c>
      <c r="U28" s="2" t="s">
        <v>673</v>
      </c>
    </row>
    <row r="29" spans="1:21" x14ac:dyDescent="0.2">
      <c r="D29" s="97" t="s">
        <v>674</v>
      </c>
      <c r="F29" s="113" t="s">
        <v>118</v>
      </c>
      <c r="H29" s="99" t="s">
        <v>60</v>
      </c>
      <c r="I29" s="7" t="s">
        <v>61</v>
      </c>
      <c r="J29" s="2" t="s">
        <v>248</v>
      </c>
      <c r="K29" s="4">
        <v>8.91</v>
      </c>
      <c r="L29" s="10">
        <v>46148</v>
      </c>
      <c r="U29" s="2" t="s">
        <v>675</v>
      </c>
    </row>
    <row r="30" spans="1:21" x14ac:dyDescent="0.2">
      <c r="D30" s="97" t="s">
        <v>322</v>
      </c>
      <c r="F30" s="113" t="s">
        <v>61</v>
      </c>
      <c r="H30" s="97" t="s">
        <v>60</v>
      </c>
      <c r="I30" s="7" t="s">
        <v>61</v>
      </c>
      <c r="J30" s="2" t="s">
        <v>101</v>
      </c>
      <c r="K30" s="4">
        <v>8.91</v>
      </c>
      <c r="L30" s="10">
        <v>46148</v>
      </c>
      <c r="U30" s="2" t="s">
        <v>676</v>
      </c>
    </row>
    <row r="31" spans="1:21" x14ac:dyDescent="0.2">
      <c r="D31" s="97" t="s">
        <v>558</v>
      </c>
      <c r="F31" s="113" t="s">
        <v>73</v>
      </c>
      <c r="H31" s="99" t="s">
        <v>60</v>
      </c>
      <c r="I31" s="7" t="s">
        <v>61</v>
      </c>
      <c r="J31" s="2" t="s">
        <v>62</v>
      </c>
      <c r="K31" s="4">
        <v>8.91</v>
      </c>
      <c r="L31" s="10">
        <v>46127</v>
      </c>
      <c r="U31" s="2" t="s">
        <v>677</v>
      </c>
    </row>
    <row r="32" spans="1:21" x14ac:dyDescent="0.2">
      <c r="D32" s="97"/>
      <c r="F32" s="113" t="s">
        <v>113</v>
      </c>
      <c r="H32" s="99" t="s">
        <v>60</v>
      </c>
      <c r="I32" s="7" t="s">
        <v>61</v>
      </c>
      <c r="J32" s="142" t="s">
        <v>188</v>
      </c>
      <c r="K32" s="107">
        <v>8.91</v>
      </c>
      <c r="L32" s="100">
        <v>46148</v>
      </c>
      <c r="U32" s="2" t="s">
        <v>412</v>
      </c>
    </row>
    <row r="33" spans="4:21" x14ac:dyDescent="0.2">
      <c r="D33" s="97"/>
      <c r="F33" s="113" t="s">
        <v>67</v>
      </c>
      <c r="H33" s="97" t="s">
        <v>60</v>
      </c>
      <c r="I33" s="7" t="s">
        <v>61</v>
      </c>
      <c r="J33" s="108" t="s">
        <v>177</v>
      </c>
      <c r="K33" s="4">
        <v>8.91</v>
      </c>
      <c r="L33" s="10">
        <v>46148</v>
      </c>
      <c r="U33" s="2" t="s">
        <v>146</v>
      </c>
    </row>
    <row r="34" spans="4:21" x14ac:dyDescent="0.2">
      <c r="D34" s="97"/>
      <c r="F34" s="113" t="s">
        <v>199</v>
      </c>
      <c r="H34" s="99" t="s">
        <v>322</v>
      </c>
      <c r="I34" s="7" t="s">
        <v>323</v>
      </c>
      <c r="J34" s="2" t="s">
        <v>324</v>
      </c>
      <c r="K34" s="4"/>
      <c r="L34" s="6"/>
      <c r="U34" s="2" t="s">
        <v>678</v>
      </c>
    </row>
    <row r="35" spans="4:21" x14ac:dyDescent="0.2">
      <c r="D35" s="97"/>
      <c r="F35" s="113" t="s">
        <v>58</v>
      </c>
      <c r="H35" s="97" t="s">
        <v>54</v>
      </c>
      <c r="I35" s="7" t="s">
        <v>98</v>
      </c>
      <c r="J35" s="2" t="s">
        <v>144</v>
      </c>
      <c r="K35" s="107">
        <v>13.4</v>
      </c>
      <c r="L35" s="100">
        <v>46210</v>
      </c>
      <c r="U35" s="2" t="s">
        <v>679</v>
      </c>
    </row>
    <row r="36" spans="4:21" x14ac:dyDescent="0.2">
      <c r="F36" s="110" t="s">
        <v>246</v>
      </c>
      <c r="H36" s="99" t="s">
        <v>54</v>
      </c>
      <c r="I36" s="7" t="s">
        <v>98</v>
      </c>
      <c r="J36" s="2" t="s">
        <v>680</v>
      </c>
      <c r="K36" s="4">
        <v>13.4</v>
      </c>
      <c r="L36" s="10">
        <v>46148</v>
      </c>
      <c r="U36" s="2" t="s">
        <v>681</v>
      </c>
    </row>
    <row r="37" spans="4:21" x14ac:dyDescent="0.2">
      <c r="F37" s="113" t="s">
        <v>40</v>
      </c>
      <c r="H37" s="97" t="s">
        <v>54</v>
      </c>
      <c r="I37" s="7" t="s">
        <v>98</v>
      </c>
      <c r="J37" s="2" t="s">
        <v>368</v>
      </c>
      <c r="K37" s="4">
        <v>13.2</v>
      </c>
      <c r="L37" s="10">
        <v>46154</v>
      </c>
      <c r="U37" s="2" t="s">
        <v>537</v>
      </c>
    </row>
    <row r="38" spans="4:21" x14ac:dyDescent="0.2">
      <c r="F38" s="113" t="s">
        <v>128</v>
      </c>
      <c r="H38" s="97" t="s">
        <v>54</v>
      </c>
      <c r="I38" s="7" t="s">
        <v>98</v>
      </c>
      <c r="J38" s="2" t="s">
        <v>133</v>
      </c>
      <c r="K38" s="4">
        <v>17.2</v>
      </c>
      <c r="L38" s="10">
        <v>46210</v>
      </c>
      <c r="U38" s="2" t="s">
        <v>459</v>
      </c>
    </row>
    <row r="39" spans="4:21" x14ac:dyDescent="0.2">
      <c r="F39" s="113" t="s">
        <v>111</v>
      </c>
      <c r="H39" s="97" t="s">
        <v>54</v>
      </c>
      <c r="I39" s="7" t="s">
        <v>98</v>
      </c>
      <c r="J39" s="108" t="s">
        <v>489</v>
      </c>
      <c r="K39" s="4">
        <v>13.8</v>
      </c>
      <c r="L39" s="10">
        <v>46127</v>
      </c>
      <c r="U39" s="2" t="s">
        <v>682</v>
      </c>
    </row>
    <row r="40" spans="4:21" x14ac:dyDescent="0.2">
      <c r="F40" s="113" t="s">
        <v>306</v>
      </c>
      <c r="H40" s="97" t="s">
        <v>54</v>
      </c>
      <c r="I40" s="7" t="s">
        <v>98</v>
      </c>
      <c r="J40" s="2" t="s">
        <v>258</v>
      </c>
      <c r="K40" s="4">
        <v>12</v>
      </c>
      <c r="L40" s="10">
        <v>46151</v>
      </c>
      <c r="U40" s="2" t="s">
        <v>425</v>
      </c>
    </row>
    <row r="41" spans="4:21" x14ac:dyDescent="0.2">
      <c r="F41" s="7" t="s">
        <v>268</v>
      </c>
      <c r="H41" s="97" t="s">
        <v>54</v>
      </c>
      <c r="I41" s="7" t="s">
        <v>98</v>
      </c>
      <c r="J41" s="2" t="s">
        <v>362</v>
      </c>
      <c r="K41" s="4">
        <v>12.8</v>
      </c>
      <c r="L41" s="10">
        <v>46154</v>
      </c>
      <c r="U41" s="2" t="s">
        <v>172</v>
      </c>
    </row>
    <row r="42" spans="4:21" x14ac:dyDescent="0.2">
      <c r="F42" s="113" t="s">
        <v>323</v>
      </c>
      <c r="H42" s="97" t="s">
        <v>54</v>
      </c>
      <c r="I42" s="7" t="s">
        <v>98</v>
      </c>
      <c r="J42" s="108" t="s">
        <v>187</v>
      </c>
      <c r="K42" s="4">
        <v>14.35</v>
      </c>
      <c r="L42" s="10">
        <v>46127</v>
      </c>
      <c r="U42" s="1" t="s">
        <v>84</v>
      </c>
    </row>
    <row r="43" spans="4:21" x14ac:dyDescent="0.2">
      <c r="F43" s="113" t="s">
        <v>347</v>
      </c>
      <c r="H43" s="97" t="s">
        <v>54</v>
      </c>
      <c r="I43" s="7" t="s">
        <v>98</v>
      </c>
      <c r="J43" s="2" t="s">
        <v>208</v>
      </c>
      <c r="K43" s="4">
        <v>13.2</v>
      </c>
      <c r="L43" s="10">
        <v>46148</v>
      </c>
      <c r="U43" s="2" t="s">
        <v>109</v>
      </c>
    </row>
    <row r="44" spans="4:21" x14ac:dyDescent="0.2">
      <c r="F44" s="113" t="s">
        <v>350</v>
      </c>
      <c r="H44" s="99" t="s">
        <v>54</v>
      </c>
      <c r="I44" s="7" t="s">
        <v>98</v>
      </c>
      <c r="J44" s="2" t="s">
        <v>370</v>
      </c>
      <c r="K44" s="4">
        <v>13.2</v>
      </c>
      <c r="L44" s="10">
        <v>46154</v>
      </c>
      <c r="U44" s="1" t="s">
        <v>683</v>
      </c>
    </row>
    <row r="45" spans="4:21" x14ac:dyDescent="0.2">
      <c r="F45" s="113" t="s">
        <v>480</v>
      </c>
      <c r="H45" s="97" t="s">
        <v>54</v>
      </c>
      <c r="I45" s="7" t="s">
        <v>98</v>
      </c>
      <c r="J45" s="2" t="s">
        <v>203</v>
      </c>
      <c r="K45" s="4">
        <v>14.35</v>
      </c>
      <c r="L45" s="10">
        <v>46148</v>
      </c>
      <c r="U45" s="2" t="s">
        <v>684</v>
      </c>
    </row>
    <row r="46" spans="4:21" x14ac:dyDescent="0.2">
      <c r="F46" s="113" t="s">
        <v>504</v>
      </c>
      <c r="H46" s="97" t="s">
        <v>54</v>
      </c>
      <c r="I46" s="7" t="s">
        <v>98</v>
      </c>
      <c r="J46" s="2" t="s">
        <v>685</v>
      </c>
      <c r="K46" s="4"/>
      <c r="L46" s="6"/>
      <c r="U46" s="1" t="s">
        <v>116</v>
      </c>
    </row>
    <row r="47" spans="4:21" x14ac:dyDescent="0.2">
      <c r="F47" s="113" t="s">
        <v>454</v>
      </c>
      <c r="H47" s="97" t="s">
        <v>54</v>
      </c>
      <c r="I47" s="7" t="s">
        <v>98</v>
      </c>
      <c r="J47" s="2" t="s">
        <v>433</v>
      </c>
      <c r="K47" s="4">
        <v>14.6</v>
      </c>
      <c r="L47" s="10">
        <v>46148</v>
      </c>
      <c r="U47" s="1" t="s">
        <v>205</v>
      </c>
    </row>
    <row r="48" spans="4:21" x14ac:dyDescent="0.2">
      <c r="F48" s="113" t="s">
        <v>559</v>
      </c>
      <c r="H48" s="99" t="s">
        <v>54</v>
      </c>
      <c r="I48" s="7" t="s">
        <v>98</v>
      </c>
      <c r="J48" s="2" t="s">
        <v>107</v>
      </c>
      <c r="K48" s="4">
        <v>14.6</v>
      </c>
      <c r="L48" s="10">
        <v>46127</v>
      </c>
      <c r="U48" s="2" t="s">
        <v>266</v>
      </c>
    </row>
    <row r="49" spans="6:21" x14ac:dyDescent="0.2">
      <c r="F49" s="113" t="s">
        <v>572</v>
      </c>
      <c r="H49" s="97" t="s">
        <v>75</v>
      </c>
      <c r="I49" s="7" t="s">
        <v>76</v>
      </c>
      <c r="J49" s="2" t="s">
        <v>564</v>
      </c>
      <c r="K49" s="4">
        <v>0.11</v>
      </c>
      <c r="L49" s="10">
        <v>46157</v>
      </c>
      <c r="U49" s="2" t="s">
        <v>333</v>
      </c>
    </row>
    <row r="50" spans="6:21" x14ac:dyDescent="0.2">
      <c r="F50" s="113" t="s">
        <v>437</v>
      </c>
      <c r="H50" s="97" t="s">
        <v>57</v>
      </c>
      <c r="I50" s="7" t="s">
        <v>134</v>
      </c>
      <c r="J50" s="142" t="s">
        <v>135</v>
      </c>
      <c r="K50" s="107">
        <v>7.5</v>
      </c>
      <c r="L50" s="100">
        <v>46148</v>
      </c>
      <c r="U50" s="2" t="s">
        <v>356</v>
      </c>
    </row>
    <row r="51" spans="6:21" x14ac:dyDescent="0.2">
      <c r="F51" s="113"/>
      <c r="H51" s="97" t="s">
        <v>57</v>
      </c>
      <c r="I51" s="7" t="s">
        <v>134</v>
      </c>
      <c r="J51" s="108" t="s">
        <v>209</v>
      </c>
      <c r="K51" s="4">
        <v>7.5</v>
      </c>
      <c r="L51" s="100">
        <v>46148</v>
      </c>
      <c r="U51" s="2" t="s">
        <v>230</v>
      </c>
    </row>
    <row r="52" spans="6:21" x14ac:dyDescent="0.2">
      <c r="F52" s="110"/>
      <c r="H52" s="7" t="s">
        <v>57</v>
      </c>
      <c r="I52" s="7" t="s">
        <v>113</v>
      </c>
      <c r="J52" s="2" t="s">
        <v>114</v>
      </c>
      <c r="K52" s="4">
        <v>7.5</v>
      </c>
      <c r="L52" s="100">
        <v>46148</v>
      </c>
      <c r="U52" s="2" t="s">
        <v>408</v>
      </c>
    </row>
    <row r="53" spans="6:21" x14ac:dyDescent="0.2">
      <c r="H53" s="97" t="s">
        <v>54</v>
      </c>
      <c r="I53" s="7" t="s">
        <v>572</v>
      </c>
      <c r="J53" s="2" t="s">
        <v>575</v>
      </c>
      <c r="K53" s="4">
        <v>24.4</v>
      </c>
      <c r="L53" s="100">
        <v>46157</v>
      </c>
      <c r="U53" s="2" t="s">
        <v>410</v>
      </c>
    </row>
    <row r="54" spans="6:21" x14ac:dyDescent="0.2">
      <c r="H54" s="99" t="s">
        <v>54</v>
      </c>
      <c r="I54" s="7" t="s">
        <v>572</v>
      </c>
      <c r="J54" s="2" t="s">
        <v>573</v>
      </c>
      <c r="K54" s="4">
        <v>24.4</v>
      </c>
      <c r="L54" s="100">
        <v>46157</v>
      </c>
      <c r="U54" s="2" t="s">
        <v>476</v>
      </c>
    </row>
    <row r="55" spans="6:21" x14ac:dyDescent="0.2">
      <c r="H55" s="7" t="s">
        <v>63</v>
      </c>
      <c r="I55" s="7" t="s">
        <v>64</v>
      </c>
      <c r="J55" s="108" t="s">
        <v>136</v>
      </c>
      <c r="K55" s="4"/>
      <c r="L55" s="3"/>
      <c r="U55" s="2" t="s">
        <v>482</v>
      </c>
    </row>
    <row r="56" spans="6:21" x14ac:dyDescent="0.2">
      <c r="H56" s="97" t="s">
        <v>63</v>
      </c>
      <c r="I56" s="7" t="s">
        <v>64</v>
      </c>
      <c r="J56" s="2" t="s">
        <v>65</v>
      </c>
      <c r="K56" s="4">
        <v>1.35</v>
      </c>
      <c r="L56" s="100">
        <v>46127</v>
      </c>
      <c r="U56" s="2" t="s">
        <v>686</v>
      </c>
    </row>
    <row r="57" spans="6:21" x14ac:dyDescent="0.2">
      <c r="H57" s="97" t="s">
        <v>54</v>
      </c>
      <c r="I57" s="5" t="s">
        <v>111</v>
      </c>
      <c r="J57" s="2" t="s">
        <v>112</v>
      </c>
      <c r="K57" s="4">
        <v>18.239999999999998</v>
      </c>
      <c r="L57" s="100">
        <v>46127</v>
      </c>
      <c r="U57" s="2" t="s">
        <v>508</v>
      </c>
    </row>
    <row r="58" spans="6:21" x14ac:dyDescent="0.2">
      <c r="H58" s="97" t="s">
        <v>75</v>
      </c>
      <c r="I58" s="5" t="s">
        <v>76</v>
      </c>
      <c r="J58" s="2" t="s">
        <v>563</v>
      </c>
      <c r="K58" s="4">
        <v>0.38</v>
      </c>
      <c r="L58" s="10">
        <v>46157</v>
      </c>
      <c r="U58" s="2" t="s">
        <v>566</v>
      </c>
    </row>
    <row r="59" spans="6:21" x14ac:dyDescent="0.2">
      <c r="H59" s="99" t="s">
        <v>75</v>
      </c>
      <c r="I59" s="7" t="s">
        <v>76</v>
      </c>
      <c r="J59" s="2" t="s">
        <v>77</v>
      </c>
      <c r="K59" s="4">
        <v>0.27</v>
      </c>
      <c r="L59" s="10">
        <v>46127</v>
      </c>
      <c r="U59" s="2" t="s">
        <v>570</v>
      </c>
    </row>
    <row r="60" spans="6:21" x14ac:dyDescent="0.2">
      <c r="H60" s="99" t="s">
        <v>558</v>
      </c>
      <c r="I60" s="7" t="s">
        <v>559</v>
      </c>
      <c r="J60" s="2" t="s">
        <v>560</v>
      </c>
      <c r="K60" s="4"/>
      <c r="L60" s="6"/>
      <c r="U60" s="1" t="s">
        <v>574</v>
      </c>
    </row>
    <row r="61" spans="6:21" x14ac:dyDescent="0.2">
      <c r="H61" s="97" t="s">
        <v>80</v>
      </c>
      <c r="I61" s="7" t="s">
        <v>81</v>
      </c>
      <c r="J61" s="2" t="s">
        <v>308</v>
      </c>
      <c r="K61" s="4">
        <v>0.05</v>
      </c>
      <c r="L61" s="10">
        <v>46152</v>
      </c>
      <c r="U61" s="1" t="s">
        <v>577</v>
      </c>
    </row>
    <row r="62" spans="6:21" x14ac:dyDescent="0.2">
      <c r="H62" s="97" t="s">
        <v>80</v>
      </c>
      <c r="I62" s="7" t="s">
        <v>81</v>
      </c>
      <c r="J62" s="2" t="s">
        <v>580</v>
      </c>
      <c r="K62" s="4">
        <v>0.09</v>
      </c>
      <c r="L62" s="10">
        <v>46157</v>
      </c>
      <c r="U62" s="1" t="s">
        <v>584</v>
      </c>
    </row>
    <row r="63" spans="6:21" x14ac:dyDescent="0.2">
      <c r="H63" s="99" t="s">
        <v>80</v>
      </c>
      <c r="I63" s="7" t="s">
        <v>81</v>
      </c>
      <c r="J63" s="2" t="s">
        <v>82</v>
      </c>
      <c r="K63" s="4">
        <v>0.06</v>
      </c>
      <c r="L63" s="10">
        <v>46127</v>
      </c>
      <c r="U63" s="1" t="s">
        <v>586</v>
      </c>
    </row>
    <row r="64" spans="6:21" x14ac:dyDescent="0.2">
      <c r="H64" s="97" t="s">
        <v>80</v>
      </c>
      <c r="I64" s="7" t="s">
        <v>81</v>
      </c>
      <c r="J64" s="2" t="s">
        <v>351</v>
      </c>
      <c r="K64" s="4">
        <v>0.13</v>
      </c>
      <c r="L64" s="10">
        <v>46154</v>
      </c>
      <c r="U64" s="1" t="s">
        <v>591</v>
      </c>
    </row>
    <row r="65" spans="8:21" x14ac:dyDescent="0.2">
      <c r="H65" s="97" t="s">
        <v>80</v>
      </c>
      <c r="I65" s="7" t="s">
        <v>81</v>
      </c>
      <c r="J65" s="1" t="s">
        <v>561</v>
      </c>
      <c r="K65" s="107">
        <v>0.22800000000000001</v>
      </c>
      <c r="L65" s="100">
        <v>46157</v>
      </c>
      <c r="U65" s="1" t="s">
        <v>428</v>
      </c>
    </row>
    <row r="66" spans="8:21" x14ac:dyDescent="0.2">
      <c r="H66" s="97" t="s">
        <v>75</v>
      </c>
      <c r="I66" s="7" t="s">
        <v>76</v>
      </c>
      <c r="J66" s="2" t="s">
        <v>602</v>
      </c>
      <c r="K66" s="4">
        <v>0.35499999999999998</v>
      </c>
      <c r="L66" s="10">
        <v>46157</v>
      </c>
      <c r="U66" s="1" t="s">
        <v>431</v>
      </c>
    </row>
    <row r="67" spans="8:21" x14ac:dyDescent="0.2">
      <c r="H67" s="97" t="s">
        <v>54</v>
      </c>
      <c r="I67" s="7" t="s">
        <v>454</v>
      </c>
      <c r="J67" s="2" t="s">
        <v>687</v>
      </c>
      <c r="K67" s="4">
        <v>4.4000000000000004</v>
      </c>
      <c r="L67" s="10">
        <v>46157</v>
      </c>
      <c r="U67" s="1" t="s">
        <v>688</v>
      </c>
    </row>
    <row r="68" spans="8:21" x14ac:dyDescent="0.2">
      <c r="H68" s="2" t="s">
        <v>249</v>
      </c>
      <c r="I68" s="7" t="s">
        <v>250</v>
      </c>
      <c r="J68" s="7" t="s">
        <v>251</v>
      </c>
      <c r="K68" s="115"/>
      <c r="L68" s="6"/>
      <c r="U68" s="1"/>
    </row>
    <row r="69" spans="8:21" x14ac:dyDescent="0.2">
      <c r="H69" s="2" t="s">
        <v>60</v>
      </c>
      <c r="I69" s="7" t="s">
        <v>113</v>
      </c>
      <c r="J69" s="2" t="s">
        <v>210</v>
      </c>
      <c r="K69" s="4">
        <v>6.44</v>
      </c>
      <c r="L69" s="10">
        <v>46148</v>
      </c>
      <c r="U69" s="1"/>
    </row>
    <row r="70" spans="8:21" x14ac:dyDescent="0.2">
      <c r="H70" s="97" t="s">
        <v>54</v>
      </c>
      <c r="I70" s="7" t="s">
        <v>113</v>
      </c>
      <c r="J70" s="2" t="s">
        <v>210</v>
      </c>
      <c r="K70" s="4">
        <v>6.44</v>
      </c>
      <c r="L70" s="10">
        <v>46148</v>
      </c>
      <c r="U70" s="1"/>
    </row>
    <row r="71" spans="8:21" x14ac:dyDescent="0.2">
      <c r="H71" s="2" t="s">
        <v>60</v>
      </c>
      <c r="I71" s="7" t="s">
        <v>61</v>
      </c>
      <c r="J71" s="2" t="s">
        <v>220</v>
      </c>
      <c r="K71" s="4">
        <v>6.44</v>
      </c>
      <c r="L71" s="10">
        <v>46148</v>
      </c>
      <c r="U71" s="1"/>
    </row>
    <row r="72" spans="8:21" x14ac:dyDescent="0.2">
      <c r="H72" s="97" t="s">
        <v>66</v>
      </c>
      <c r="I72" s="7" t="s">
        <v>67</v>
      </c>
      <c r="J72" s="2" t="s">
        <v>68</v>
      </c>
      <c r="K72" s="4">
        <v>0.05</v>
      </c>
      <c r="L72" s="10">
        <v>46127</v>
      </c>
      <c r="U72" s="1"/>
    </row>
    <row r="73" spans="8:21" x14ac:dyDescent="0.2">
      <c r="H73" s="97" t="s">
        <v>57</v>
      </c>
      <c r="I73" s="7" t="s">
        <v>58</v>
      </c>
      <c r="J73" s="2" t="s">
        <v>100</v>
      </c>
      <c r="K73" s="4">
        <v>3.75</v>
      </c>
      <c r="L73" s="10">
        <v>46148</v>
      </c>
      <c r="U73" s="1"/>
    </row>
    <row r="74" spans="8:21" x14ac:dyDescent="0.2">
      <c r="H74" s="97" t="s">
        <v>57</v>
      </c>
      <c r="I74" s="7" t="s">
        <v>58</v>
      </c>
      <c r="J74" s="2" t="s">
        <v>59</v>
      </c>
      <c r="K74" s="4">
        <v>3.95</v>
      </c>
      <c r="L74" s="10">
        <v>46127</v>
      </c>
    </row>
    <row r="75" spans="8:21" x14ac:dyDescent="0.2">
      <c r="H75" s="97" t="s">
        <v>75</v>
      </c>
      <c r="I75" s="5" t="s">
        <v>76</v>
      </c>
      <c r="J75" s="2" t="s">
        <v>285</v>
      </c>
      <c r="K75" s="4">
        <v>0.27</v>
      </c>
      <c r="L75" s="10">
        <v>46152</v>
      </c>
    </row>
    <row r="76" spans="8:21" x14ac:dyDescent="0.2">
      <c r="H76" s="97" t="s">
        <v>80</v>
      </c>
      <c r="I76" s="7" t="s">
        <v>81</v>
      </c>
      <c r="J76" s="2" t="s">
        <v>562</v>
      </c>
      <c r="K76" s="4">
        <v>7.9000000000000001E-2</v>
      </c>
      <c r="L76" s="10">
        <v>46157</v>
      </c>
    </row>
    <row r="77" spans="8:21" x14ac:dyDescent="0.2">
      <c r="H77" s="2" t="s">
        <v>38</v>
      </c>
      <c r="I77" s="7" t="s">
        <v>40</v>
      </c>
      <c r="J77" s="2" t="s">
        <v>41</v>
      </c>
      <c r="K77" s="4">
        <v>2</v>
      </c>
      <c r="L77" s="10">
        <v>46127</v>
      </c>
    </row>
    <row r="78" spans="8:21" x14ac:dyDescent="0.2">
      <c r="H78" s="97" t="s">
        <v>75</v>
      </c>
      <c r="I78" s="7" t="s">
        <v>76</v>
      </c>
      <c r="J78" s="2" t="s">
        <v>581</v>
      </c>
      <c r="K78" s="4">
        <v>0.13700000000000001</v>
      </c>
      <c r="L78" s="10">
        <v>46157</v>
      </c>
    </row>
    <row r="79" spans="8:21" x14ac:dyDescent="0.2">
      <c r="H79" s="97" t="s">
        <v>54</v>
      </c>
      <c r="I79" s="7" t="s">
        <v>128</v>
      </c>
      <c r="J79" s="2" t="s">
        <v>579</v>
      </c>
      <c r="K79" s="4">
        <v>5.98</v>
      </c>
      <c r="L79" s="10">
        <v>46157</v>
      </c>
    </row>
    <row r="80" spans="8:21" x14ac:dyDescent="0.2">
      <c r="H80" s="97" t="s">
        <v>54</v>
      </c>
      <c r="I80" s="7" t="s">
        <v>128</v>
      </c>
      <c r="J80" s="2" t="s">
        <v>129</v>
      </c>
      <c r="K80" s="4">
        <v>6.75</v>
      </c>
      <c r="L80" s="10">
        <v>46162</v>
      </c>
    </row>
    <row r="81" spans="8:12" x14ac:dyDescent="0.2">
      <c r="H81" s="97" t="s">
        <v>72</v>
      </c>
      <c r="I81" s="7" t="s">
        <v>73</v>
      </c>
      <c r="J81" s="2" t="s">
        <v>74</v>
      </c>
      <c r="K81" s="4">
        <v>0.49</v>
      </c>
      <c r="L81" s="10">
        <v>46127</v>
      </c>
    </row>
    <row r="82" spans="8:12" x14ac:dyDescent="0.2">
      <c r="H82" s="97" t="s">
        <v>72</v>
      </c>
      <c r="I82" s="7" t="s">
        <v>306</v>
      </c>
      <c r="J82" s="2" t="s">
        <v>307</v>
      </c>
      <c r="K82" s="107">
        <v>0.08</v>
      </c>
      <c r="L82" s="100">
        <v>46152</v>
      </c>
    </row>
    <row r="83" spans="8:12" x14ac:dyDescent="0.2">
      <c r="H83" s="97" t="s">
        <v>54</v>
      </c>
      <c r="I83" s="7" t="s">
        <v>246</v>
      </c>
      <c r="J83" s="2" t="s">
        <v>498</v>
      </c>
      <c r="K83" s="4">
        <v>13</v>
      </c>
      <c r="L83" s="10">
        <v>46157</v>
      </c>
    </row>
    <row r="84" spans="8:12" x14ac:dyDescent="0.2">
      <c r="H84" s="97" t="s">
        <v>72</v>
      </c>
      <c r="I84" s="7" t="s">
        <v>73</v>
      </c>
      <c r="J84" s="2" t="s">
        <v>352</v>
      </c>
      <c r="K84" s="4"/>
      <c r="L84" s="6"/>
    </row>
    <row r="85" spans="8:12" x14ac:dyDescent="0.2">
      <c r="H85" s="97" t="s">
        <v>54</v>
      </c>
      <c r="I85" s="7" t="s">
        <v>246</v>
      </c>
      <c r="J85" s="2" t="s">
        <v>689</v>
      </c>
      <c r="K85" s="4">
        <v>12.5</v>
      </c>
      <c r="L85" s="10">
        <v>46148</v>
      </c>
    </row>
    <row r="86" spans="8:12" x14ac:dyDescent="0.2">
      <c r="H86" s="97" t="s">
        <v>54</v>
      </c>
      <c r="I86" s="7" t="s">
        <v>480</v>
      </c>
      <c r="J86" s="2" t="s">
        <v>487</v>
      </c>
      <c r="K86" s="4">
        <v>22.2</v>
      </c>
      <c r="L86" s="10">
        <v>46157</v>
      </c>
    </row>
    <row r="87" spans="8:12" x14ac:dyDescent="0.2">
      <c r="H87" s="97" t="s">
        <v>54</v>
      </c>
      <c r="I87" s="7" t="s">
        <v>480</v>
      </c>
      <c r="J87" s="2" t="s">
        <v>481</v>
      </c>
      <c r="K87" s="4">
        <v>22.2</v>
      </c>
      <c r="L87" s="10">
        <v>46157</v>
      </c>
    </row>
    <row r="88" spans="8:12" x14ac:dyDescent="0.2">
      <c r="H88" s="2" t="s">
        <v>38</v>
      </c>
      <c r="I88" s="7" t="s">
        <v>40</v>
      </c>
      <c r="J88" s="2" t="s">
        <v>83</v>
      </c>
      <c r="K88" s="4">
        <v>4</v>
      </c>
      <c r="L88" s="10">
        <v>46127</v>
      </c>
    </row>
    <row r="89" spans="8:12" x14ac:dyDescent="0.2">
      <c r="H89" s="97" t="s">
        <v>54</v>
      </c>
      <c r="I89" s="7" t="s">
        <v>61</v>
      </c>
      <c r="J89" s="7" t="s">
        <v>690</v>
      </c>
      <c r="K89" s="4"/>
      <c r="L89" s="6"/>
    </row>
    <row r="90" spans="8:12" x14ac:dyDescent="0.2">
      <c r="H90" s="97" t="s">
        <v>57</v>
      </c>
      <c r="I90" s="7" t="s">
        <v>61</v>
      </c>
      <c r="J90" s="7" t="s">
        <v>557</v>
      </c>
      <c r="K90" s="4">
        <v>5.5</v>
      </c>
      <c r="L90" s="10">
        <v>46157</v>
      </c>
    </row>
    <row r="91" spans="8:12" x14ac:dyDescent="0.2">
      <c r="H91" s="97" t="s">
        <v>75</v>
      </c>
      <c r="I91" s="7" t="s">
        <v>76</v>
      </c>
      <c r="J91" s="2" t="s">
        <v>259</v>
      </c>
      <c r="K91" s="4">
        <v>0.65</v>
      </c>
      <c r="L91" s="10">
        <v>46151</v>
      </c>
    </row>
    <row r="92" spans="8:12" x14ac:dyDescent="0.2">
      <c r="H92" s="97" t="s">
        <v>75</v>
      </c>
      <c r="I92" s="7" t="s">
        <v>76</v>
      </c>
      <c r="J92" s="2" t="s">
        <v>260</v>
      </c>
      <c r="K92" s="4">
        <v>0.78</v>
      </c>
      <c r="L92" s="10">
        <v>46151</v>
      </c>
    </row>
    <row r="93" spans="8:12" x14ac:dyDescent="0.2">
      <c r="H93" s="97" t="s">
        <v>75</v>
      </c>
      <c r="I93" s="7" t="s">
        <v>76</v>
      </c>
      <c r="J93" s="1" t="s">
        <v>691</v>
      </c>
      <c r="K93" s="107">
        <v>0.35</v>
      </c>
      <c r="L93" s="100">
        <v>46157</v>
      </c>
    </row>
    <row r="94" spans="8:12" x14ac:dyDescent="0.2">
      <c r="H94" s="97" t="s">
        <v>304</v>
      </c>
      <c r="I94" s="7" t="s">
        <v>81</v>
      </c>
      <c r="J94" s="2" t="s">
        <v>305</v>
      </c>
      <c r="K94" s="4">
        <v>0.24299999999999999</v>
      </c>
      <c r="L94" s="10">
        <v>46152</v>
      </c>
    </row>
    <row r="95" spans="8:12" x14ac:dyDescent="0.2">
      <c r="H95" s="97" t="s">
        <v>57</v>
      </c>
      <c r="I95" s="114" t="s">
        <v>282</v>
      </c>
      <c r="J95" s="116" t="s">
        <v>387</v>
      </c>
      <c r="K95" s="4"/>
      <c r="L95" s="6"/>
    </row>
    <row r="96" spans="8:12" x14ac:dyDescent="0.2">
      <c r="H96" s="97" t="s">
        <v>57</v>
      </c>
      <c r="I96" s="7" t="s">
        <v>282</v>
      </c>
      <c r="J96" s="2" t="s">
        <v>349</v>
      </c>
      <c r="K96" s="4"/>
      <c r="L96" s="6"/>
    </row>
    <row r="97" spans="8:12" x14ac:dyDescent="0.2">
      <c r="H97" s="97" t="s">
        <v>57</v>
      </c>
      <c r="I97" s="7" t="s">
        <v>282</v>
      </c>
      <c r="J97" s="1" t="s">
        <v>692</v>
      </c>
      <c r="K97" s="4"/>
      <c r="L97" s="6"/>
    </row>
    <row r="98" spans="8:12" x14ac:dyDescent="0.2">
      <c r="H98" s="97" t="s">
        <v>57</v>
      </c>
      <c r="I98" s="114" t="s">
        <v>282</v>
      </c>
      <c r="J98" s="116" t="s">
        <v>693</v>
      </c>
      <c r="K98" s="4"/>
      <c r="L98" s="6"/>
    </row>
    <row r="99" spans="8:12" x14ac:dyDescent="0.2">
      <c r="H99" s="97" t="s">
        <v>54</v>
      </c>
      <c r="I99" s="7" t="s">
        <v>118</v>
      </c>
      <c r="J99" s="2" t="s">
        <v>270</v>
      </c>
      <c r="K99" s="4">
        <v>18.8</v>
      </c>
      <c r="L99" s="10">
        <v>46151</v>
      </c>
    </row>
    <row r="100" spans="8:12" x14ac:dyDescent="0.2">
      <c r="H100" s="97" t="s">
        <v>54</v>
      </c>
      <c r="I100" s="7" t="s">
        <v>118</v>
      </c>
      <c r="J100" s="2" t="s">
        <v>119</v>
      </c>
      <c r="K100" s="4"/>
      <c r="L100" s="6"/>
    </row>
    <row r="101" spans="8:12" x14ac:dyDescent="0.2">
      <c r="H101" s="2" t="s">
        <v>38</v>
      </c>
      <c r="I101" s="7" t="s">
        <v>42</v>
      </c>
      <c r="J101" s="2" t="s">
        <v>43</v>
      </c>
      <c r="K101" s="4">
        <v>0.5</v>
      </c>
      <c r="L101" s="10">
        <v>46127</v>
      </c>
    </row>
    <row r="102" spans="8:12" x14ac:dyDescent="0.2">
      <c r="H102" s="2" t="s">
        <v>60</v>
      </c>
      <c r="I102" s="7" t="s">
        <v>199</v>
      </c>
      <c r="J102" s="2" t="s">
        <v>200</v>
      </c>
      <c r="K102" s="4">
        <v>6.44</v>
      </c>
      <c r="L102" s="10">
        <v>46148</v>
      </c>
    </row>
    <row r="103" spans="8:12" x14ac:dyDescent="0.2">
      <c r="H103" s="97" t="s">
        <v>54</v>
      </c>
      <c r="I103" s="7" t="s">
        <v>268</v>
      </c>
      <c r="J103" s="2" t="s">
        <v>272</v>
      </c>
      <c r="K103" s="4">
        <v>26.95</v>
      </c>
      <c r="L103" s="10">
        <v>46151</v>
      </c>
    </row>
    <row r="104" spans="8:12" x14ac:dyDescent="0.2">
      <c r="H104" s="97" t="s">
        <v>54</v>
      </c>
      <c r="I104" s="7" t="s">
        <v>268</v>
      </c>
      <c r="J104" s="2" t="s">
        <v>321</v>
      </c>
      <c r="K104" s="4">
        <v>33.5</v>
      </c>
      <c r="L104" s="10">
        <v>46152</v>
      </c>
    </row>
    <row r="105" spans="8:12" x14ac:dyDescent="0.2">
      <c r="H105" s="97" t="s">
        <v>54</v>
      </c>
      <c r="I105" s="7" t="s">
        <v>268</v>
      </c>
      <c r="J105" s="2" t="s">
        <v>329</v>
      </c>
      <c r="K105" s="4">
        <v>33.5</v>
      </c>
      <c r="L105" s="10">
        <v>46152</v>
      </c>
    </row>
    <row r="106" spans="8:12" x14ac:dyDescent="0.2">
      <c r="H106" s="2" t="s">
        <v>54</v>
      </c>
      <c r="I106" s="7" t="s">
        <v>268</v>
      </c>
      <c r="J106" s="2" t="s">
        <v>269</v>
      </c>
      <c r="K106" s="4">
        <v>26.95</v>
      </c>
      <c r="L106" s="10">
        <v>46151</v>
      </c>
    </row>
    <row r="107" spans="8:12" x14ac:dyDescent="0.2">
      <c r="H107" s="97" t="s">
        <v>57</v>
      </c>
      <c r="I107" s="7" t="s">
        <v>268</v>
      </c>
      <c r="J107" s="2" t="s">
        <v>506</v>
      </c>
      <c r="K107" s="4">
        <v>10.9</v>
      </c>
      <c r="L107" s="10">
        <v>46157</v>
      </c>
    </row>
    <row r="108" spans="8:12" x14ac:dyDescent="0.2">
      <c r="H108" s="97" t="s">
        <v>60</v>
      </c>
      <c r="I108" s="7" t="s">
        <v>70</v>
      </c>
      <c r="J108" s="1" t="s">
        <v>284</v>
      </c>
      <c r="K108" s="107">
        <v>6.7</v>
      </c>
      <c r="L108" s="10">
        <v>46152</v>
      </c>
    </row>
    <row r="109" spans="8:12" x14ac:dyDescent="0.2">
      <c r="H109" s="97" t="s">
        <v>54</v>
      </c>
      <c r="I109" s="7" t="s">
        <v>70</v>
      </c>
      <c r="J109" s="2" t="s">
        <v>303</v>
      </c>
      <c r="K109" s="4">
        <v>6.7</v>
      </c>
      <c r="L109" s="10">
        <v>46152</v>
      </c>
    </row>
    <row r="110" spans="8:12" x14ac:dyDescent="0.2">
      <c r="H110" s="97" t="s">
        <v>54</v>
      </c>
      <c r="I110" s="7" t="s">
        <v>199</v>
      </c>
      <c r="J110" s="2" t="s">
        <v>595</v>
      </c>
      <c r="K110" s="4">
        <v>6.33</v>
      </c>
      <c r="L110" s="10">
        <v>46157</v>
      </c>
    </row>
    <row r="111" spans="8:12" x14ac:dyDescent="0.2">
      <c r="H111" s="2" t="s">
        <v>54</v>
      </c>
      <c r="I111" s="7" t="s">
        <v>280</v>
      </c>
      <c r="J111" s="2" t="s">
        <v>281</v>
      </c>
      <c r="K111" s="4">
        <v>11.3</v>
      </c>
      <c r="L111" s="10">
        <v>46152</v>
      </c>
    </row>
    <row r="112" spans="8:12" x14ac:dyDescent="0.2">
      <c r="H112" s="97" t="s">
        <v>69</v>
      </c>
      <c r="I112" s="7" t="s">
        <v>70</v>
      </c>
      <c r="J112" s="2" t="s">
        <v>71</v>
      </c>
      <c r="K112" s="4">
        <v>2.97</v>
      </c>
      <c r="L112" s="10">
        <v>46127</v>
      </c>
    </row>
    <row r="113" spans="8:12" x14ac:dyDescent="0.2">
      <c r="H113" s="97" t="s">
        <v>54</v>
      </c>
      <c r="I113" s="7" t="s">
        <v>61</v>
      </c>
      <c r="J113" s="2" t="s">
        <v>694</v>
      </c>
      <c r="K113" s="4">
        <v>4.5</v>
      </c>
      <c r="L113" s="10">
        <v>46155</v>
      </c>
    </row>
    <row r="114" spans="8:12" x14ac:dyDescent="0.2">
      <c r="H114" s="2" t="s">
        <v>54</v>
      </c>
      <c r="I114" s="7" t="s">
        <v>128</v>
      </c>
      <c r="J114" s="2" t="s">
        <v>257</v>
      </c>
      <c r="K114" s="4">
        <v>6.44</v>
      </c>
      <c r="L114" s="10">
        <v>46151</v>
      </c>
    </row>
    <row r="115" spans="8:12" x14ac:dyDescent="0.2">
      <c r="H115" s="97" t="s">
        <v>57</v>
      </c>
      <c r="I115" s="7" t="s">
        <v>282</v>
      </c>
      <c r="J115" s="2" t="s">
        <v>283</v>
      </c>
      <c r="K115" s="4">
        <v>3.5</v>
      </c>
      <c r="L115" s="10">
        <v>46152</v>
      </c>
    </row>
    <row r="116" spans="8:12" x14ac:dyDescent="0.2">
      <c r="H116" s="97" t="s">
        <v>60</v>
      </c>
      <c r="I116" s="114" t="s">
        <v>282</v>
      </c>
      <c r="J116" s="116" t="s">
        <v>283</v>
      </c>
      <c r="K116" s="117">
        <v>3.5</v>
      </c>
      <c r="L116" s="10">
        <v>46152</v>
      </c>
    </row>
    <row r="117" spans="8:12" x14ac:dyDescent="0.2">
      <c r="H117" s="2" t="s">
        <v>38</v>
      </c>
      <c r="I117" s="7" t="s">
        <v>39</v>
      </c>
      <c r="J117" s="2" t="s">
        <v>102</v>
      </c>
      <c r="K117" s="4">
        <v>2</v>
      </c>
      <c r="L117" s="10">
        <v>46127</v>
      </c>
    </row>
    <row r="118" spans="8:12" x14ac:dyDescent="0.2">
      <c r="H118" s="97" t="s">
        <v>78</v>
      </c>
      <c r="I118" s="7" t="s">
        <v>76</v>
      </c>
      <c r="J118" s="2" t="s">
        <v>261</v>
      </c>
      <c r="K118" s="4">
        <v>0.25</v>
      </c>
      <c r="L118" s="10">
        <v>46151</v>
      </c>
    </row>
    <row r="119" spans="8:12" x14ac:dyDescent="0.2">
      <c r="H119" s="97" t="s">
        <v>78</v>
      </c>
      <c r="I119" s="7" t="s">
        <v>76</v>
      </c>
      <c r="J119" s="2" t="s">
        <v>79</v>
      </c>
      <c r="K119" s="4">
        <v>0.21</v>
      </c>
      <c r="L119" s="10">
        <v>46127</v>
      </c>
    </row>
    <row r="120" spans="8:12" x14ac:dyDescent="0.2">
      <c r="H120" s="97" t="s">
        <v>66</v>
      </c>
      <c r="I120" s="7" t="s">
        <v>350</v>
      </c>
      <c r="J120" s="2"/>
      <c r="K120" s="4"/>
      <c r="L120" s="6"/>
    </row>
    <row r="121" spans="8:12" x14ac:dyDescent="0.2">
      <c r="H121" s="97" t="s">
        <v>54</v>
      </c>
      <c r="I121" s="7" t="s">
        <v>246</v>
      </c>
      <c r="J121" s="2" t="s">
        <v>247</v>
      </c>
      <c r="K121" s="4">
        <v>11.6</v>
      </c>
      <c r="L121" s="10">
        <v>46162</v>
      </c>
    </row>
    <row r="122" spans="8:12" x14ac:dyDescent="0.2">
      <c r="H122" s="97" t="s">
        <v>54</v>
      </c>
      <c r="I122" s="7" t="s">
        <v>437</v>
      </c>
      <c r="J122" s="2" t="s">
        <v>441</v>
      </c>
      <c r="K122" s="4"/>
      <c r="L122" s="6"/>
    </row>
    <row r="123" spans="8:12" x14ac:dyDescent="0.2">
      <c r="H123" s="97" t="s">
        <v>54</v>
      </c>
      <c r="I123" s="7" t="s">
        <v>437</v>
      </c>
      <c r="J123" s="2" t="s">
        <v>438</v>
      </c>
      <c r="K123" s="4"/>
      <c r="L123" s="6"/>
    </row>
    <row r="124" spans="8:12" x14ac:dyDescent="0.2">
      <c r="H124" s="97" t="s">
        <v>54</v>
      </c>
      <c r="I124" s="7" t="s">
        <v>454</v>
      </c>
      <c r="J124" s="2" t="s">
        <v>455</v>
      </c>
      <c r="K124" s="4">
        <v>7.6</v>
      </c>
      <c r="L124" s="10">
        <v>46163</v>
      </c>
    </row>
    <row r="125" spans="8:12" x14ac:dyDescent="0.2">
      <c r="H125" s="97" t="s">
        <v>54</v>
      </c>
      <c r="I125" s="7" t="s">
        <v>480</v>
      </c>
      <c r="J125" s="2" t="s">
        <v>534</v>
      </c>
      <c r="K125" s="4"/>
      <c r="L125" s="6"/>
    </row>
    <row r="126" spans="8:12" x14ac:dyDescent="0.2">
      <c r="H126" s="97" t="s">
        <v>54</v>
      </c>
      <c r="I126" s="7" t="s">
        <v>504</v>
      </c>
      <c r="J126" s="2" t="s">
        <v>695</v>
      </c>
      <c r="K126" s="4">
        <v>12.9</v>
      </c>
      <c r="L126" s="10">
        <v>46197</v>
      </c>
    </row>
    <row r="127" spans="8:12" x14ac:dyDescent="0.2">
      <c r="H127" s="97" t="s">
        <v>54</v>
      </c>
      <c r="I127" s="7" t="s">
        <v>504</v>
      </c>
      <c r="J127" s="2" t="s">
        <v>612</v>
      </c>
      <c r="K127" s="4">
        <v>12.9</v>
      </c>
      <c r="L127" s="10">
        <v>46197</v>
      </c>
    </row>
    <row r="128" spans="8:12" x14ac:dyDescent="0.2">
      <c r="H128" s="97" t="s">
        <v>54</v>
      </c>
      <c r="I128" s="7" t="s">
        <v>504</v>
      </c>
      <c r="J128" s="2" t="s">
        <v>613</v>
      </c>
      <c r="K128" s="4">
        <v>12.9</v>
      </c>
      <c r="L128" s="10">
        <v>46197</v>
      </c>
    </row>
    <row r="129" spans="8:12" x14ac:dyDescent="0.2">
      <c r="H129" s="97" t="s">
        <v>54</v>
      </c>
      <c r="I129" s="7" t="s">
        <v>199</v>
      </c>
      <c r="J129" s="1" t="s">
        <v>614</v>
      </c>
      <c r="K129" s="107">
        <v>5.25</v>
      </c>
      <c r="L129" s="3"/>
    </row>
    <row r="130" spans="8:12" x14ac:dyDescent="0.2">
      <c r="H130" s="99" t="s">
        <v>54</v>
      </c>
      <c r="I130" s="7" t="s">
        <v>55</v>
      </c>
      <c r="J130" s="2" t="s">
        <v>89</v>
      </c>
      <c r="K130" s="4">
        <v>6.2</v>
      </c>
      <c r="L130" s="10">
        <v>46210</v>
      </c>
    </row>
    <row r="131" spans="8:12" x14ac:dyDescent="0.2">
      <c r="H131" s="99" t="s">
        <v>54</v>
      </c>
      <c r="I131" s="7" t="s">
        <v>55</v>
      </c>
      <c r="J131" s="2" t="s">
        <v>92</v>
      </c>
      <c r="K131" s="4">
        <v>6.2</v>
      </c>
      <c r="L131" s="10">
        <v>46210</v>
      </c>
    </row>
    <row r="132" spans="8:12" x14ac:dyDescent="0.2">
      <c r="H132" s="97"/>
      <c r="I132" s="7"/>
      <c r="J132" s="108"/>
      <c r="K132" s="4"/>
      <c r="L132" s="10"/>
    </row>
    <row r="133" spans="8:12" x14ac:dyDescent="0.2">
      <c r="H133" s="7"/>
      <c r="I133" s="7"/>
      <c r="J133" s="2"/>
      <c r="K133" s="4"/>
      <c r="L133" s="6"/>
    </row>
    <row r="134" spans="8:12" x14ac:dyDescent="0.2">
      <c r="H134" s="7"/>
      <c r="I134" s="7"/>
      <c r="J134" s="2"/>
      <c r="K134" s="4"/>
      <c r="L134" s="6"/>
    </row>
    <row r="135" spans="8:12" x14ac:dyDescent="0.2">
      <c r="H135" s="7"/>
      <c r="I135" s="7"/>
      <c r="J135" s="2"/>
      <c r="K135" s="4"/>
      <c r="L135" s="6"/>
    </row>
    <row r="136" spans="8:12" x14ac:dyDescent="0.2">
      <c r="H136" s="7"/>
      <c r="I136" s="7"/>
      <c r="J136" s="2"/>
      <c r="K136" s="4"/>
      <c r="L136" s="6"/>
    </row>
    <row r="137" spans="8:12" x14ac:dyDescent="0.2">
      <c r="H137" s="7"/>
      <c r="I137" s="7"/>
      <c r="J137" s="2"/>
      <c r="K137" s="4"/>
      <c r="L137" s="6"/>
    </row>
    <row r="138" spans="8:12" x14ac:dyDescent="0.2">
      <c r="H138" s="7"/>
      <c r="I138" s="7"/>
      <c r="J138" s="2"/>
      <c r="K138" s="4"/>
      <c r="L138" s="6"/>
    </row>
    <row r="139" spans="8:12" x14ac:dyDescent="0.2">
      <c r="H139" s="7"/>
      <c r="I139" s="7"/>
      <c r="J139" s="2"/>
      <c r="K139" s="4"/>
      <c r="L139" s="6"/>
    </row>
    <row r="140" spans="8:12" x14ac:dyDescent="0.2">
      <c r="H140" s="7"/>
      <c r="I140" s="7"/>
      <c r="J140" s="2"/>
      <c r="K140" s="4"/>
      <c r="L140" s="6"/>
    </row>
    <row r="141" spans="8:12" x14ac:dyDescent="0.2">
      <c r="H141" s="7"/>
      <c r="I141" s="7"/>
      <c r="J141" s="2"/>
      <c r="K141" s="4"/>
      <c r="L141" s="6"/>
    </row>
    <row r="142" spans="8:12" x14ac:dyDescent="0.2">
      <c r="H142" s="7"/>
      <c r="I142" s="7"/>
      <c r="J142" s="2"/>
      <c r="K142" s="4"/>
      <c r="L142" s="6"/>
    </row>
    <row r="143" spans="8:12" x14ac:dyDescent="0.2">
      <c r="H143" s="7"/>
      <c r="I143" s="7"/>
      <c r="J143" s="2"/>
      <c r="K143" s="4"/>
      <c r="L143" s="6"/>
    </row>
    <row r="144" spans="8:12" x14ac:dyDescent="0.2">
      <c r="H144" s="5"/>
      <c r="I144" s="5"/>
      <c r="J144" s="1"/>
      <c r="K144" s="107"/>
      <c r="L144" s="3"/>
    </row>
  </sheetData>
  <conditionalFormatting sqref="F1:F16 F18:F40 F42:F1048576">
    <cfRule type="duplicateValues" dxfId="5" priority="3"/>
    <cfRule type="duplicateValues" dxfId="4" priority="191"/>
  </conditionalFormatting>
  <conditionalFormatting sqref="F17">
    <cfRule type="duplicateValues" dxfId="3" priority="1"/>
    <cfRule type="duplicateValues" dxfId="2" priority="2"/>
  </conditionalFormatting>
  <conditionalFormatting sqref="J1:J67 J69:J88 J134:J1048576 J91:J132">
    <cfRule type="duplicateValues" dxfId="1" priority="6"/>
  </conditionalFormatting>
  <conditionalFormatting sqref="U2:U73">
    <cfRule type="duplicateValues" dxfId="0" priority="4"/>
  </conditionalFormatting>
  <dataValidations count="2">
    <dataValidation type="list" allowBlank="1" showInputMessage="1" showErrorMessage="1" sqref="H17:H27 H49:H51 H45:H47 H37:H43 H35 H33 H30 H56 H61:H62 H64:H88 H91:H129" xr:uid="{183B1C31-089E-C94B-8D1A-1A83C92390D0}">
      <formula1>$D$17:$D$34</formula1>
    </dataValidation>
    <dataValidation type="list" allowBlank="1" showInputMessage="1" showErrorMessage="1" sqref="I18:I19 I33 I61 I64:I67 I69:I74 I76:I87 I91:I129" xr:uid="{15E417A5-4421-D74D-9A7B-74B90AC0E2FF}">
      <formula1>$F$18:$F$52</formula1>
    </dataValidation>
  </dataValidations>
  <pageMargins left="0.7" right="0.7" top="0.75" bottom="0.75" header="0.3" footer="0.3"/>
  <tableParts count="6">
    <tablePart r:id="rId1"/>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8</vt:i4>
      </vt:variant>
      <vt:variant>
        <vt:lpstr>Plages nommées</vt:lpstr>
      </vt:variant>
      <vt:variant>
        <vt:i4>4</vt:i4>
      </vt:variant>
    </vt:vector>
  </HeadingPairs>
  <TitlesOfParts>
    <vt:vector size="12" baseType="lpstr">
      <vt:lpstr>FICHE PRODUIT</vt:lpstr>
      <vt:lpstr>PRIO PROD</vt:lpstr>
      <vt:lpstr>MAJ PRICE</vt:lpstr>
      <vt:lpstr>MATIERE PREMIERE</vt:lpstr>
      <vt:lpstr>COÛT MOYEN DE PROD</vt:lpstr>
      <vt:lpstr>PROTO</vt:lpstr>
      <vt:lpstr>DATTA BASE</vt:lpstr>
      <vt:lpstr>BASE_TECH</vt:lpstr>
      <vt:lpstr>ListeDynamique</vt:lpstr>
      <vt:lpstr>ListeFamilles</vt:lpstr>
      <vt:lpstr>ListeSousfamilles</vt:lpstr>
      <vt:lpstr>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vié lise</dc:creator>
  <cp:keywords/>
  <dc:description/>
  <cp:lastModifiedBy>vié lise</cp:lastModifiedBy>
  <cp:revision/>
  <dcterms:created xsi:type="dcterms:W3CDTF">2026-04-15T16:12:17Z</dcterms:created>
  <dcterms:modified xsi:type="dcterms:W3CDTF">2026-07-22T15:52:39Z</dcterms:modified>
  <cp:category/>
  <cp:contentStatus/>
</cp:coreProperties>
</file>